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drawings/drawing9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workspace\zjsxzy_in_js\Research\行业研究\data\"/>
    </mc:Choice>
  </mc:AlternateContent>
  <bookViews>
    <workbookView xWindow="0" yWindow="0" windowWidth="20490" windowHeight="7050" activeTab="2"/>
  </bookViews>
  <sheets>
    <sheet name="板块策略指数" sheetId="1" r:id="rId1"/>
    <sheet name="板块基准指数" sheetId="2" r:id="rId2"/>
    <sheet name="SAA测算(板块基准)" sheetId="25" r:id="rId3"/>
    <sheet name="SAA测算(策略指数)" sheetId="26" r:id="rId4"/>
    <sheet name="Sheet2" sheetId="23" state="hidden" r:id="rId5"/>
    <sheet name="板块中性权重" sheetId="3" state="hidden" r:id="rId6"/>
    <sheet name="Sheet16" sheetId="16" state="hidden" r:id="rId7"/>
    <sheet name="中证800" sheetId="4" state="hidden" r:id="rId8"/>
    <sheet name="根据中证800市值中性超低配(策略指数)" sheetId="5" state="hidden" r:id="rId9"/>
    <sheet name="根据中证800市值中性超低配(策略基准)" sheetId="6" state="hidden" r:id="rId10"/>
    <sheet name="蒙特卡洛模拟" sheetId="9" state="hidden" r:id="rId11"/>
    <sheet name="Sheet1" sheetId="17" state="hidden" r:id="rId12"/>
    <sheet name="Sheet14" sheetId="14" state="hidden" r:id="rId13"/>
    <sheet name="Sheet10" sheetId="10" state="hidden" r:id="rId14"/>
    <sheet name="Sheet11" sheetId="11" state="hidden" r:id="rId15"/>
    <sheet name="SAA箱体图" sheetId="13" state="hidden" r:id="rId16"/>
    <sheet name="SAA_TAA" sheetId="18" state="hidden" r:id="rId17"/>
    <sheet name="SAA_TAA图" sheetId="20" state="hidden" r:id="rId18"/>
    <sheet name="SAA80下TAA分布" sheetId="22" state="hidden" r:id="rId19"/>
    <sheet name="Sheet3" sheetId="19" state="hidden" r:id="rId20"/>
  </sheets>
  <externalReferences>
    <externalReference r:id="rId21"/>
  </externalReferences>
  <definedNames>
    <definedName name="_xlnm._FilterDatabase" localSheetId="11" hidden="1">Sheet1!$A$1:$W$25</definedName>
    <definedName name="_xlnm._FilterDatabase" localSheetId="13" hidden="1">Sheet10!$A$1:$G$13</definedName>
    <definedName name="_xlnm._FilterDatabase" localSheetId="12" hidden="1">Sheet14!$A$1:$W$13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26" l="1"/>
  <c r="K3" i="26" s="1"/>
  <c r="C3" i="26"/>
  <c r="L3" i="26" s="1"/>
  <c r="D3" i="26"/>
  <c r="M3" i="26" s="1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739" i="26"/>
  <c r="C739" i="26"/>
  <c r="D739" i="26"/>
  <c r="E739" i="26"/>
  <c r="B740" i="26"/>
  <c r="C740" i="26"/>
  <c r="D740" i="26"/>
  <c r="E740" i="26"/>
  <c r="B741" i="26"/>
  <c r="C741" i="26"/>
  <c r="D741" i="26"/>
  <c r="E741" i="26"/>
  <c r="B742" i="26"/>
  <c r="C742" i="26"/>
  <c r="D742" i="26"/>
  <c r="E742" i="26"/>
  <c r="B743" i="26"/>
  <c r="C743" i="26"/>
  <c r="D743" i="26"/>
  <c r="E743" i="26"/>
  <c r="B744" i="26"/>
  <c r="C744" i="26"/>
  <c r="D744" i="26"/>
  <c r="E744" i="26"/>
  <c r="B745" i="26"/>
  <c r="C745" i="26"/>
  <c r="D745" i="26"/>
  <c r="E745" i="26"/>
  <c r="B746" i="26"/>
  <c r="C746" i="26"/>
  <c r="D746" i="26"/>
  <c r="E746" i="26"/>
  <c r="B747" i="26"/>
  <c r="C747" i="26"/>
  <c r="D747" i="26"/>
  <c r="E747" i="26"/>
  <c r="B748" i="26"/>
  <c r="C748" i="26"/>
  <c r="D748" i="26"/>
  <c r="E748" i="26"/>
  <c r="B749" i="26"/>
  <c r="C749" i="26"/>
  <c r="D749" i="26"/>
  <c r="E749" i="26"/>
  <c r="B750" i="26"/>
  <c r="C750" i="26"/>
  <c r="D750" i="26"/>
  <c r="E750" i="26"/>
  <c r="B751" i="26"/>
  <c r="C751" i="26"/>
  <c r="D751" i="26"/>
  <c r="E751" i="26"/>
  <c r="B752" i="26"/>
  <c r="C752" i="26"/>
  <c r="D752" i="26"/>
  <c r="E752" i="26"/>
  <c r="B753" i="26"/>
  <c r="C753" i="26"/>
  <c r="D753" i="26"/>
  <c r="E753" i="26"/>
  <c r="B754" i="26"/>
  <c r="C754" i="26"/>
  <c r="D754" i="26"/>
  <c r="E754" i="26"/>
  <c r="B755" i="26"/>
  <c r="C755" i="26"/>
  <c r="D755" i="26"/>
  <c r="E755" i="26"/>
  <c r="B756" i="26"/>
  <c r="C756" i="26"/>
  <c r="D756" i="26"/>
  <c r="E756" i="26"/>
  <c r="B757" i="26"/>
  <c r="C757" i="26"/>
  <c r="D757" i="26"/>
  <c r="E757" i="26"/>
  <c r="B758" i="26"/>
  <c r="C758" i="26"/>
  <c r="D758" i="26"/>
  <c r="E758" i="26"/>
  <c r="B759" i="26"/>
  <c r="C759" i="26"/>
  <c r="D759" i="26"/>
  <c r="E759" i="26"/>
  <c r="B760" i="26"/>
  <c r="C760" i="26"/>
  <c r="D760" i="26"/>
  <c r="E760" i="26"/>
  <c r="B761" i="26"/>
  <c r="C761" i="26"/>
  <c r="D761" i="26"/>
  <c r="E761" i="26"/>
  <c r="B762" i="26"/>
  <c r="C762" i="26"/>
  <c r="D762" i="26"/>
  <c r="E762" i="26"/>
  <c r="B763" i="26"/>
  <c r="C763" i="26"/>
  <c r="D763" i="26"/>
  <c r="E763" i="26"/>
  <c r="B764" i="26"/>
  <c r="C764" i="26"/>
  <c r="D764" i="26"/>
  <c r="E764" i="26"/>
  <c r="B765" i="26"/>
  <c r="C765" i="26"/>
  <c r="D765" i="26"/>
  <c r="E765" i="26"/>
  <c r="B766" i="26"/>
  <c r="C766" i="26"/>
  <c r="D766" i="26"/>
  <c r="E766" i="26"/>
  <c r="B767" i="26"/>
  <c r="C767" i="26"/>
  <c r="D767" i="26"/>
  <c r="E767" i="26"/>
  <c r="B768" i="26"/>
  <c r="C768" i="26"/>
  <c r="D768" i="26"/>
  <c r="E768" i="26"/>
  <c r="B769" i="26"/>
  <c r="C769" i="26"/>
  <c r="D769" i="26"/>
  <c r="E769" i="26"/>
  <c r="B770" i="26"/>
  <c r="C770" i="26"/>
  <c r="D770" i="26"/>
  <c r="E770" i="26"/>
  <c r="B771" i="26"/>
  <c r="C771" i="26"/>
  <c r="D771" i="26"/>
  <c r="E771" i="26"/>
  <c r="B772" i="26"/>
  <c r="C772" i="26"/>
  <c r="D772" i="26"/>
  <c r="E772" i="26"/>
  <c r="B773" i="26"/>
  <c r="C773" i="26"/>
  <c r="D773" i="26"/>
  <c r="E773" i="26"/>
  <c r="B774" i="26"/>
  <c r="C774" i="26"/>
  <c r="D774" i="26"/>
  <c r="E774" i="26"/>
  <c r="B775" i="26"/>
  <c r="C775" i="26"/>
  <c r="D775" i="26"/>
  <c r="E775" i="26"/>
  <c r="B776" i="26"/>
  <c r="C776" i="26"/>
  <c r="D776" i="26"/>
  <c r="E776" i="26"/>
  <c r="B777" i="26"/>
  <c r="C777" i="26"/>
  <c r="D777" i="26"/>
  <c r="E777" i="26"/>
  <c r="B778" i="26"/>
  <c r="C778" i="26"/>
  <c r="D778" i="26"/>
  <c r="E778" i="26"/>
  <c r="B779" i="26"/>
  <c r="C779" i="26"/>
  <c r="D779" i="26"/>
  <c r="E779" i="26"/>
  <c r="B780" i="26"/>
  <c r="C780" i="26"/>
  <c r="D780" i="26"/>
  <c r="E780" i="26"/>
  <c r="B781" i="26"/>
  <c r="C781" i="26"/>
  <c r="D781" i="26"/>
  <c r="E781" i="26"/>
  <c r="B782" i="26"/>
  <c r="C782" i="26"/>
  <c r="D782" i="26"/>
  <c r="E782" i="26"/>
  <c r="B783" i="26"/>
  <c r="C783" i="26"/>
  <c r="D783" i="26"/>
  <c r="E783" i="26"/>
  <c r="B784" i="26"/>
  <c r="C784" i="26"/>
  <c r="D784" i="26"/>
  <c r="E784" i="26"/>
  <c r="B785" i="26"/>
  <c r="C785" i="26"/>
  <c r="D785" i="26"/>
  <c r="E785" i="26"/>
  <c r="B786" i="26"/>
  <c r="C786" i="26"/>
  <c r="D786" i="26"/>
  <c r="E786" i="26"/>
  <c r="B787" i="26"/>
  <c r="C787" i="26"/>
  <c r="D787" i="26"/>
  <c r="E787" i="26"/>
  <c r="B788" i="26"/>
  <c r="C788" i="26"/>
  <c r="D788" i="26"/>
  <c r="E788" i="26"/>
  <c r="B789" i="26"/>
  <c r="C789" i="26"/>
  <c r="D789" i="26"/>
  <c r="E789" i="26"/>
  <c r="B790" i="26"/>
  <c r="C790" i="26"/>
  <c r="D790" i="26"/>
  <c r="E790" i="26"/>
  <c r="B791" i="26"/>
  <c r="C791" i="26"/>
  <c r="D791" i="26"/>
  <c r="E791" i="26"/>
  <c r="B792" i="26"/>
  <c r="C792" i="26"/>
  <c r="D792" i="26"/>
  <c r="E792" i="26"/>
  <c r="B793" i="26"/>
  <c r="C793" i="26"/>
  <c r="D793" i="26"/>
  <c r="E793" i="26"/>
  <c r="B794" i="26"/>
  <c r="C794" i="26"/>
  <c r="D794" i="26"/>
  <c r="E794" i="26"/>
  <c r="B795" i="26"/>
  <c r="C795" i="26"/>
  <c r="D795" i="26"/>
  <c r="E795" i="26"/>
  <c r="B796" i="26"/>
  <c r="C796" i="26"/>
  <c r="D796" i="26"/>
  <c r="E796" i="26"/>
  <c r="B797" i="26"/>
  <c r="C797" i="26"/>
  <c r="D797" i="26"/>
  <c r="E797" i="26"/>
  <c r="B798" i="26"/>
  <c r="C798" i="26"/>
  <c r="D798" i="26"/>
  <c r="E798" i="26"/>
  <c r="B799" i="26"/>
  <c r="C799" i="26"/>
  <c r="D799" i="26"/>
  <c r="E799" i="26"/>
  <c r="B800" i="26"/>
  <c r="C800" i="26"/>
  <c r="D800" i="26"/>
  <c r="E800" i="26"/>
  <c r="B801" i="26"/>
  <c r="C801" i="26"/>
  <c r="D801" i="26"/>
  <c r="E801" i="26"/>
  <c r="B802" i="26"/>
  <c r="C802" i="26"/>
  <c r="D802" i="26"/>
  <c r="E802" i="26"/>
  <c r="B803" i="26"/>
  <c r="C803" i="26"/>
  <c r="D803" i="26"/>
  <c r="E803" i="26"/>
  <c r="B804" i="26"/>
  <c r="C804" i="26"/>
  <c r="D804" i="26"/>
  <c r="E804" i="26"/>
  <c r="B805" i="26"/>
  <c r="C805" i="26"/>
  <c r="D805" i="26"/>
  <c r="E805" i="26"/>
  <c r="B806" i="26"/>
  <c r="C806" i="26"/>
  <c r="D806" i="26"/>
  <c r="E806" i="26"/>
  <c r="B807" i="26"/>
  <c r="C807" i="26"/>
  <c r="D807" i="26"/>
  <c r="E807" i="26"/>
  <c r="B808" i="26"/>
  <c r="C808" i="26"/>
  <c r="D808" i="26"/>
  <c r="E808" i="26"/>
  <c r="B809" i="26"/>
  <c r="C809" i="26"/>
  <c r="D809" i="26"/>
  <c r="E809" i="26"/>
  <c r="B810" i="26"/>
  <c r="C810" i="26"/>
  <c r="D810" i="26"/>
  <c r="E810" i="26"/>
  <c r="B811" i="26"/>
  <c r="C811" i="26"/>
  <c r="D811" i="26"/>
  <c r="E811" i="26"/>
  <c r="B812" i="26"/>
  <c r="C812" i="26"/>
  <c r="D812" i="26"/>
  <c r="E812" i="26"/>
  <c r="B813" i="26"/>
  <c r="C813" i="26"/>
  <c r="D813" i="26"/>
  <c r="E813" i="26"/>
  <c r="B814" i="26"/>
  <c r="C814" i="26"/>
  <c r="D814" i="26"/>
  <c r="E814" i="26"/>
  <c r="B815" i="26"/>
  <c r="C815" i="26"/>
  <c r="D815" i="26"/>
  <c r="E815" i="26"/>
  <c r="B816" i="26"/>
  <c r="C816" i="26"/>
  <c r="D816" i="26"/>
  <c r="E816" i="26"/>
  <c r="B817" i="26"/>
  <c r="C817" i="26"/>
  <c r="D817" i="26"/>
  <c r="E817" i="26"/>
  <c r="B818" i="26"/>
  <c r="C818" i="26"/>
  <c r="D818" i="26"/>
  <c r="E818" i="26"/>
  <c r="B819" i="26"/>
  <c r="C819" i="26"/>
  <c r="D819" i="26"/>
  <c r="E819" i="26"/>
  <c r="B820" i="26"/>
  <c r="C820" i="26"/>
  <c r="D820" i="26"/>
  <c r="E820" i="26"/>
  <c r="B821" i="26"/>
  <c r="C821" i="26"/>
  <c r="D821" i="26"/>
  <c r="E821" i="26"/>
  <c r="B822" i="26"/>
  <c r="C822" i="26"/>
  <c r="D822" i="26"/>
  <c r="E822" i="26"/>
  <c r="B823" i="26"/>
  <c r="C823" i="26"/>
  <c r="D823" i="26"/>
  <c r="E823" i="26"/>
  <c r="B824" i="26"/>
  <c r="C824" i="26"/>
  <c r="D824" i="26"/>
  <c r="E824" i="26"/>
  <c r="B825" i="26"/>
  <c r="C825" i="26"/>
  <c r="D825" i="26"/>
  <c r="E825" i="26"/>
  <c r="B826" i="26"/>
  <c r="C826" i="26"/>
  <c r="D826" i="26"/>
  <c r="E826" i="26"/>
  <c r="B827" i="26"/>
  <c r="C827" i="26"/>
  <c r="D827" i="26"/>
  <c r="E827" i="26"/>
  <c r="B828" i="26"/>
  <c r="C828" i="26"/>
  <c r="D828" i="26"/>
  <c r="E828" i="26"/>
  <c r="B829" i="26"/>
  <c r="C829" i="26"/>
  <c r="D829" i="26"/>
  <c r="E829" i="26"/>
  <c r="B830" i="26"/>
  <c r="C830" i="26"/>
  <c r="D830" i="26"/>
  <c r="E830" i="26"/>
  <c r="B831" i="26"/>
  <c r="C831" i="26"/>
  <c r="D831" i="26"/>
  <c r="E831" i="26"/>
  <c r="B832" i="26"/>
  <c r="C832" i="26"/>
  <c r="D832" i="26"/>
  <c r="E832" i="26"/>
  <c r="B833" i="26"/>
  <c r="C833" i="26"/>
  <c r="D833" i="26"/>
  <c r="E833" i="26"/>
  <c r="B834" i="26"/>
  <c r="C834" i="26"/>
  <c r="D834" i="26"/>
  <c r="E834" i="26"/>
  <c r="B835" i="26"/>
  <c r="C835" i="26"/>
  <c r="D835" i="26"/>
  <c r="E835" i="26"/>
  <c r="B836" i="26"/>
  <c r="C836" i="26"/>
  <c r="D836" i="26"/>
  <c r="E836" i="26"/>
  <c r="B837" i="26"/>
  <c r="C837" i="26"/>
  <c r="D837" i="26"/>
  <c r="E837" i="26"/>
  <c r="B838" i="26"/>
  <c r="C838" i="26"/>
  <c r="D838" i="26"/>
  <c r="E838" i="26"/>
  <c r="B839" i="26"/>
  <c r="C839" i="26"/>
  <c r="D839" i="26"/>
  <c r="E839" i="26"/>
  <c r="B840" i="26"/>
  <c r="C840" i="26"/>
  <c r="D840" i="26"/>
  <c r="E840" i="26"/>
  <c r="B841" i="26"/>
  <c r="C841" i="26"/>
  <c r="D841" i="26"/>
  <c r="E841" i="26"/>
  <c r="B842" i="26"/>
  <c r="C842" i="26"/>
  <c r="D842" i="26"/>
  <c r="E842" i="26"/>
  <c r="B843" i="26"/>
  <c r="C843" i="26"/>
  <c r="D843" i="26"/>
  <c r="E843" i="26"/>
  <c r="B844" i="26"/>
  <c r="C844" i="26"/>
  <c r="D844" i="26"/>
  <c r="E844" i="26"/>
  <c r="B845" i="26"/>
  <c r="C845" i="26"/>
  <c r="D845" i="26"/>
  <c r="E845" i="26"/>
  <c r="B846" i="26"/>
  <c r="C846" i="26"/>
  <c r="D846" i="26"/>
  <c r="E846" i="26"/>
  <c r="B847" i="26"/>
  <c r="C847" i="26"/>
  <c r="D847" i="26"/>
  <c r="E847" i="26"/>
  <c r="B848" i="26"/>
  <c r="C848" i="26"/>
  <c r="D848" i="26"/>
  <c r="E848" i="26"/>
  <c r="B849" i="26"/>
  <c r="C849" i="26"/>
  <c r="D849" i="26"/>
  <c r="E849" i="26"/>
  <c r="B850" i="26"/>
  <c r="C850" i="26"/>
  <c r="D850" i="26"/>
  <c r="E850" i="26"/>
  <c r="B851" i="26"/>
  <c r="C851" i="26"/>
  <c r="D851" i="26"/>
  <c r="E851" i="26"/>
  <c r="B852" i="26"/>
  <c r="C852" i="26"/>
  <c r="D852" i="26"/>
  <c r="E852" i="26"/>
  <c r="B853" i="26"/>
  <c r="C853" i="26"/>
  <c r="D853" i="26"/>
  <c r="E853" i="26"/>
  <c r="B854" i="26"/>
  <c r="C854" i="26"/>
  <c r="D854" i="26"/>
  <c r="E854" i="26"/>
  <c r="B855" i="26"/>
  <c r="C855" i="26"/>
  <c r="D855" i="26"/>
  <c r="E855" i="26"/>
  <c r="B856" i="26"/>
  <c r="C856" i="26"/>
  <c r="D856" i="26"/>
  <c r="E856" i="26"/>
  <c r="B857" i="26"/>
  <c r="C857" i="26"/>
  <c r="D857" i="26"/>
  <c r="E857" i="26"/>
  <c r="B858" i="26"/>
  <c r="C858" i="26"/>
  <c r="D858" i="26"/>
  <c r="E858" i="26"/>
  <c r="B859" i="26"/>
  <c r="C859" i="26"/>
  <c r="D859" i="26"/>
  <c r="E859" i="26"/>
  <c r="B860" i="26"/>
  <c r="C860" i="26"/>
  <c r="D860" i="26"/>
  <c r="E860" i="26"/>
  <c r="B861" i="26"/>
  <c r="C861" i="26"/>
  <c r="D861" i="26"/>
  <c r="E861" i="26"/>
  <c r="B862" i="26"/>
  <c r="C862" i="26"/>
  <c r="D862" i="26"/>
  <c r="E862" i="26"/>
  <c r="B863" i="26"/>
  <c r="C863" i="26"/>
  <c r="D863" i="26"/>
  <c r="E863" i="26"/>
  <c r="B864" i="26"/>
  <c r="C864" i="26"/>
  <c r="D864" i="26"/>
  <c r="E864" i="26"/>
  <c r="B865" i="26"/>
  <c r="C865" i="26"/>
  <c r="D865" i="26"/>
  <c r="E865" i="26"/>
  <c r="B866" i="26"/>
  <c r="C866" i="26"/>
  <c r="D866" i="26"/>
  <c r="E866" i="26"/>
  <c r="B867" i="26"/>
  <c r="C867" i="26"/>
  <c r="D867" i="26"/>
  <c r="E867" i="26"/>
  <c r="B868" i="26"/>
  <c r="C868" i="26"/>
  <c r="D868" i="26"/>
  <c r="E868" i="26"/>
  <c r="B869" i="26"/>
  <c r="C869" i="26"/>
  <c r="D869" i="26"/>
  <c r="E869" i="26"/>
  <c r="B870" i="26"/>
  <c r="C870" i="26"/>
  <c r="D870" i="26"/>
  <c r="E870" i="26"/>
  <c r="B871" i="26"/>
  <c r="C871" i="26"/>
  <c r="D871" i="26"/>
  <c r="E871" i="26"/>
  <c r="B872" i="26"/>
  <c r="C872" i="26"/>
  <c r="D872" i="26"/>
  <c r="E872" i="26"/>
  <c r="B873" i="26"/>
  <c r="C873" i="26"/>
  <c r="D873" i="26"/>
  <c r="E873" i="26"/>
  <c r="B874" i="26"/>
  <c r="C874" i="26"/>
  <c r="D874" i="26"/>
  <c r="E874" i="26"/>
  <c r="B875" i="26"/>
  <c r="C875" i="26"/>
  <c r="D875" i="26"/>
  <c r="E875" i="26"/>
  <c r="B876" i="26"/>
  <c r="C876" i="26"/>
  <c r="D876" i="26"/>
  <c r="E876" i="26"/>
  <c r="B877" i="26"/>
  <c r="C877" i="26"/>
  <c r="D877" i="26"/>
  <c r="E877" i="26"/>
  <c r="B878" i="26"/>
  <c r="C878" i="26"/>
  <c r="D878" i="26"/>
  <c r="E878" i="26"/>
  <c r="B879" i="26"/>
  <c r="C879" i="26"/>
  <c r="D879" i="26"/>
  <c r="E879" i="26"/>
  <c r="B880" i="26"/>
  <c r="C880" i="26"/>
  <c r="D880" i="26"/>
  <c r="E880" i="26"/>
  <c r="B881" i="26"/>
  <c r="C881" i="26"/>
  <c r="D881" i="26"/>
  <c r="E881" i="26"/>
  <c r="B882" i="26"/>
  <c r="C882" i="26"/>
  <c r="D882" i="26"/>
  <c r="E882" i="26"/>
  <c r="B883" i="26"/>
  <c r="C883" i="26"/>
  <c r="D883" i="26"/>
  <c r="E883" i="26"/>
  <c r="B884" i="26"/>
  <c r="C884" i="26"/>
  <c r="D884" i="26"/>
  <c r="E884" i="26"/>
  <c r="B885" i="26"/>
  <c r="C885" i="26"/>
  <c r="D885" i="26"/>
  <c r="E885" i="26"/>
  <c r="B886" i="26"/>
  <c r="C886" i="26"/>
  <c r="D886" i="26"/>
  <c r="E886" i="26"/>
  <c r="B887" i="26"/>
  <c r="C887" i="26"/>
  <c r="D887" i="26"/>
  <c r="E887" i="26"/>
  <c r="B888" i="26"/>
  <c r="C888" i="26"/>
  <c r="D888" i="26"/>
  <c r="E888" i="26"/>
  <c r="B889" i="26"/>
  <c r="C889" i="26"/>
  <c r="D889" i="26"/>
  <c r="E889" i="26"/>
  <c r="B890" i="26"/>
  <c r="C890" i="26"/>
  <c r="D890" i="26"/>
  <c r="E890" i="26"/>
  <c r="B891" i="26"/>
  <c r="C891" i="26"/>
  <c r="D891" i="26"/>
  <c r="E891" i="26"/>
  <c r="B892" i="26"/>
  <c r="C892" i="26"/>
  <c r="D892" i="26"/>
  <c r="E892" i="26"/>
  <c r="B893" i="26"/>
  <c r="C893" i="26"/>
  <c r="D893" i="26"/>
  <c r="E893" i="26"/>
  <c r="B894" i="26"/>
  <c r="C894" i="26"/>
  <c r="D894" i="26"/>
  <c r="E894" i="26"/>
  <c r="B895" i="26"/>
  <c r="C895" i="26"/>
  <c r="D895" i="26"/>
  <c r="E895" i="26"/>
  <c r="B896" i="26"/>
  <c r="C896" i="26"/>
  <c r="D896" i="26"/>
  <c r="E896" i="26"/>
  <c r="B897" i="26"/>
  <c r="C897" i="26"/>
  <c r="D897" i="26"/>
  <c r="E897" i="26"/>
  <c r="B898" i="26"/>
  <c r="C898" i="26"/>
  <c r="D898" i="26"/>
  <c r="E898" i="26"/>
  <c r="B899" i="26"/>
  <c r="C899" i="26"/>
  <c r="D899" i="26"/>
  <c r="E899" i="26"/>
  <c r="B900" i="26"/>
  <c r="C900" i="26"/>
  <c r="D900" i="26"/>
  <c r="E900" i="26"/>
  <c r="B901" i="26"/>
  <c r="C901" i="26"/>
  <c r="D901" i="26"/>
  <c r="E901" i="26"/>
  <c r="B902" i="26"/>
  <c r="C902" i="26"/>
  <c r="D902" i="26"/>
  <c r="E902" i="26"/>
  <c r="B903" i="26"/>
  <c r="C903" i="26"/>
  <c r="D903" i="26"/>
  <c r="E903" i="26"/>
  <c r="B904" i="26"/>
  <c r="C904" i="26"/>
  <c r="D904" i="26"/>
  <c r="E904" i="26"/>
  <c r="B905" i="26"/>
  <c r="C905" i="26"/>
  <c r="D905" i="26"/>
  <c r="E905" i="26"/>
  <c r="B906" i="26"/>
  <c r="C906" i="26"/>
  <c r="D906" i="26"/>
  <c r="E906" i="26"/>
  <c r="B907" i="26"/>
  <c r="C907" i="26"/>
  <c r="D907" i="26"/>
  <c r="E907" i="26"/>
  <c r="B908" i="26"/>
  <c r="C908" i="26"/>
  <c r="D908" i="26"/>
  <c r="E908" i="26"/>
  <c r="B909" i="26"/>
  <c r="C909" i="26"/>
  <c r="D909" i="26"/>
  <c r="E909" i="26"/>
  <c r="B910" i="26"/>
  <c r="C910" i="26"/>
  <c r="D910" i="26"/>
  <c r="E910" i="26"/>
  <c r="B911" i="26"/>
  <c r="C911" i="26"/>
  <c r="D911" i="26"/>
  <c r="E911" i="26"/>
  <c r="B912" i="26"/>
  <c r="C912" i="26"/>
  <c r="D912" i="26"/>
  <c r="E912" i="26"/>
  <c r="B913" i="26"/>
  <c r="C913" i="26"/>
  <c r="D913" i="26"/>
  <c r="E913" i="26"/>
  <c r="B914" i="26"/>
  <c r="C914" i="26"/>
  <c r="D914" i="26"/>
  <c r="E914" i="26"/>
  <c r="B915" i="26"/>
  <c r="C915" i="26"/>
  <c r="D915" i="26"/>
  <c r="E915" i="26"/>
  <c r="B916" i="26"/>
  <c r="C916" i="26"/>
  <c r="D916" i="26"/>
  <c r="E916" i="26"/>
  <c r="B917" i="26"/>
  <c r="C917" i="26"/>
  <c r="D917" i="26"/>
  <c r="E917" i="26"/>
  <c r="B918" i="26"/>
  <c r="C918" i="26"/>
  <c r="D918" i="26"/>
  <c r="E918" i="26"/>
  <c r="B919" i="26"/>
  <c r="C919" i="26"/>
  <c r="D919" i="26"/>
  <c r="E919" i="26"/>
  <c r="B920" i="26"/>
  <c r="C920" i="26"/>
  <c r="D920" i="26"/>
  <c r="E920" i="26"/>
  <c r="B921" i="26"/>
  <c r="C921" i="26"/>
  <c r="D921" i="26"/>
  <c r="E921" i="26"/>
  <c r="B922" i="26"/>
  <c r="C922" i="26"/>
  <c r="D922" i="26"/>
  <c r="E922" i="26"/>
  <c r="B923" i="26"/>
  <c r="C923" i="26"/>
  <c r="D923" i="26"/>
  <c r="E923" i="26"/>
  <c r="B924" i="26"/>
  <c r="C924" i="26"/>
  <c r="D924" i="26"/>
  <c r="E924" i="26"/>
  <c r="B925" i="26"/>
  <c r="C925" i="26"/>
  <c r="D925" i="26"/>
  <c r="E925" i="26"/>
  <c r="B926" i="26"/>
  <c r="C926" i="26"/>
  <c r="D926" i="26"/>
  <c r="E926" i="26"/>
  <c r="B927" i="26"/>
  <c r="C927" i="26"/>
  <c r="D927" i="26"/>
  <c r="E927" i="26"/>
  <c r="B928" i="26"/>
  <c r="C928" i="26"/>
  <c r="D928" i="26"/>
  <c r="E928" i="26"/>
  <c r="B929" i="26"/>
  <c r="C929" i="26"/>
  <c r="D929" i="26"/>
  <c r="E929" i="26"/>
  <c r="B930" i="26"/>
  <c r="C930" i="26"/>
  <c r="D930" i="26"/>
  <c r="E930" i="26"/>
  <c r="B931" i="26"/>
  <c r="C931" i="26"/>
  <c r="D931" i="26"/>
  <c r="E931" i="26"/>
  <c r="B932" i="26"/>
  <c r="C932" i="26"/>
  <c r="D932" i="26"/>
  <c r="E932" i="26"/>
  <c r="B933" i="26"/>
  <c r="C933" i="26"/>
  <c r="D933" i="26"/>
  <c r="E933" i="26"/>
  <c r="B934" i="26"/>
  <c r="C934" i="26"/>
  <c r="D934" i="26"/>
  <c r="E934" i="26"/>
  <c r="B935" i="26"/>
  <c r="C935" i="26"/>
  <c r="D935" i="26"/>
  <c r="E935" i="26"/>
  <c r="B936" i="26"/>
  <c r="C936" i="26"/>
  <c r="D936" i="26"/>
  <c r="E936" i="26"/>
  <c r="B937" i="26"/>
  <c r="C937" i="26"/>
  <c r="D937" i="26"/>
  <c r="E937" i="26"/>
  <c r="B938" i="26"/>
  <c r="C938" i="26"/>
  <c r="D938" i="26"/>
  <c r="E938" i="26"/>
  <c r="B939" i="26"/>
  <c r="C939" i="26"/>
  <c r="D939" i="26"/>
  <c r="E939" i="26"/>
  <c r="B940" i="26"/>
  <c r="C940" i="26"/>
  <c r="D940" i="26"/>
  <c r="E940" i="26"/>
  <c r="B941" i="26"/>
  <c r="C941" i="26"/>
  <c r="D941" i="26"/>
  <c r="E941" i="26"/>
  <c r="B942" i="26"/>
  <c r="C942" i="26"/>
  <c r="D942" i="26"/>
  <c r="E942" i="26"/>
  <c r="B943" i="26"/>
  <c r="C943" i="26"/>
  <c r="D943" i="26"/>
  <c r="E943" i="26"/>
  <c r="B944" i="26"/>
  <c r="C944" i="26"/>
  <c r="D944" i="26"/>
  <c r="E944" i="26"/>
  <c r="B945" i="26"/>
  <c r="C945" i="26"/>
  <c r="D945" i="26"/>
  <c r="E945" i="26"/>
  <c r="B946" i="26"/>
  <c r="C946" i="26"/>
  <c r="D946" i="26"/>
  <c r="E946" i="26"/>
  <c r="B947" i="26"/>
  <c r="C947" i="26"/>
  <c r="D947" i="26"/>
  <c r="E947" i="26"/>
  <c r="B948" i="26"/>
  <c r="C948" i="26"/>
  <c r="D948" i="26"/>
  <c r="E948" i="26"/>
  <c r="B949" i="26"/>
  <c r="C949" i="26"/>
  <c r="D949" i="26"/>
  <c r="E949" i="26"/>
  <c r="B950" i="26"/>
  <c r="C950" i="26"/>
  <c r="D950" i="26"/>
  <c r="E950" i="26"/>
  <c r="B951" i="26"/>
  <c r="C951" i="26"/>
  <c r="D951" i="26"/>
  <c r="E951" i="26"/>
  <c r="B952" i="26"/>
  <c r="C952" i="26"/>
  <c r="D952" i="26"/>
  <c r="E952" i="26"/>
  <c r="B953" i="26"/>
  <c r="C953" i="26"/>
  <c r="D953" i="26"/>
  <c r="E953" i="26"/>
  <c r="B954" i="26"/>
  <c r="C954" i="26"/>
  <c r="D954" i="26"/>
  <c r="E954" i="26"/>
  <c r="B955" i="26"/>
  <c r="C955" i="26"/>
  <c r="D955" i="26"/>
  <c r="E955" i="26"/>
  <c r="B956" i="26"/>
  <c r="C956" i="26"/>
  <c r="D956" i="26"/>
  <c r="E956" i="26"/>
  <c r="B957" i="26"/>
  <c r="C957" i="26"/>
  <c r="D957" i="26"/>
  <c r="E957" i="26"/>
  <c r="B958" i="26"/>
  <c r="C958" i="26"/>
  <c r="D958" i="26"/>
  <c r="E958" i="26"/>
  <c r="B959" i="26"/>
  <c r="C959" i="26"/>
  <c r="D959" i="26"/>
  <c r="E959" i="26"/>
  <c r="B960" i="26"/>
  <c r="C960" i="26"/>
  <c r="D960" i="26"/>
  <c r="E960" i="26"/>
  <c r="B961" i="26"/>
  <c r="C961" i="26"/>
  <c r="D961" i="26"/>
  <c r="E961" i="26"/>
  <c r="B962" i="26"/>
  <c r="C962" i="26"/>
  <c r="D962" i="26"/>
  <c r="E962" i="26"/>
  <c r="B963" i="26"/>
  <c r="C963" i="26"/>
  <c r="D963" i="26"/>
  <c r="E963" i="26"/>
  <c r="B964" i="26"/>
  <c r="C964" i="26"/>
  <c r="D964" i="26"/>
  <c r="E964" i="26"/>
  <c r="B965" i="26"/>
  <c r="C965" i="26"/>
  <c r="D965" i="26"/>
  <c r="E965" i="26"/>
  <c r="B966" i="26"/>
  <c r="C966" i="26"/>
  <c r="D966" i="26"/>
  <c r="E966" i="26"/>
  <c r="B967" i="26"/>
  <c r="C967" i="26"/>
  <c r="D967" i="26"/>
  <c r="E967" i="26"/>
  <c r="B968" i="26"/>
  <c r="C968" i="26"/>
  <c r="D968" i="26"/>
  <c r="E968" i="26"/>
  <c r="B969" i="26"/>
  <c r="C969" i="26"/>
  <c r="D969" i="26"/>
  <c r="E969" i="26"/>
  <c r="B970" i="26"/>
  <c r="C970" i="26"/>
  <c r="D970" i="26"/>
  <c r="E970" i="26"/>
  <c r="B971" i="26"/>
  <c r="C971" i="26"/>
  <c r="D971" i="26"/>
  <c r="E971" i="26"/>
  <c r="B972" i="26"/>
  <c r="C972" i="26"/>
  <c r="D972" i="26"/>
  <c r="E972" i="26"/>
  <c r="B973" i="26"/>
  <c r="C973" i="26"/>
  <c r="D973" i="26"/>
  <c r="E973" i="26"/>
  <c r="B974" i="26"/>
  <c r="C974" i="26"/>
  <c r="D974" i="26"/>
  <c r="E974" i="26"/>
  <c r="B975" i="26"/>
  <c r="C975" i="26"/>
  <c r="D975" i="26"/>
  <c r="E975" i="26"/>
  <c r="B976" i="26"/>
  <c r="C976" i="26"/>
  <c r="D976" i="26"/>
  <c r="E976" i="26"/>
  <c r="B977" i="26"/>
  <c r="C977" i="26"/>
  <c r="D977" i="26"/>
  <c r="E977" i="26"/>
  <c r="B978" i="26"/>
  <c r="C978" i="26"/>
  <c r="D978" i="26"/>
  <c r="E978" i="26"/>
  <c r="B979" i="26"/>
  <c r="C979" i="26"/>
  <c r="D979" i="26"/>
  <c r="E979" i="26"/>
  <c r="B980" i="26"/>
  <c r="C980" i="26"/>
  <c r="D980" i="26"/>
  <c r="E980" i="26"/>
  <c r="B981" i="26"/>
  <c r="C981" i="26"/>
  <c r="D981" i="26"/>
  <c r="E981" i="26"/>
  <c r="B982" i="26"/>
  <c r="C982" i="26"/>
  <c r="D982" i="26"/>
  <c r="E982" i="26"/>
  <c r="B983" i="26"/>
  <c r="C983" i="26"/>
  <c r="D983" i="26"/>
  <c r="E983" i="26"/>
  <c r="B984" i="26"/>
  <c r="C984" i="26"/>
  <c r="D984" i="26"/>
  <c r="E984" i="26"/>
  <c r="B985" i="26"/>
  <c r="C985" i="26"/>
  <c r="D985" i="26"/>
  <c r="E985" i="26"/>
  <c r="B986" i="26"/>
  <c r="C986" i="26"/>
  <c r="D986" i="26"/>
  <c r="E986" i="26"/>
  <c r="B987" i="26"/>
  <c r="C987" i="26"/>
  <c r="D987" i="26"/>
  <c r="E987" i="26"/>
  <c r="B988" i="26"/>
  <c r="C988" i="26"/>
  <c r="D988" i="26"/>
  <c r="E988" i="26"/>
  <c r="B989" i="26"/>
  <c r="C989" i="26"/>
  <c r="D989" i="26"/>
  <c r="E989" i="26"/>
  <c r="B990" i="26"/>
  <c r="C990" i="26"/>
  <c r="D990" i="26"/>
  <c r="E990" i="26"/>
  <c r="B991" i="26"/>
  <c r="C991" i="26"/>
  <c r="D991" i="26"/>
  <c r="E991" i="26"/>
  <c r="B992" i="26"/>
  <c r="C992" i="26"/>
  <c r="D992" i="26"/>
  <c r="E992" i="26"/>
  <c r="B993" i="26"/>
  <c r="C993" i="26"/>
  <c r="D993" i="26"/>
  <c r="E993" i="26"/>
  <c r="B994" i="26"/>
  <c r="C994" i="26"/>
  <c r="D994" i="26"/>
  <c r="E994" i="26"/>
  <c r="B995" i="26"/>
  <c r="C995" i="26"/>
  <c r="D995" i="26"/>
  <c r="E995" i="26"/>
  <c r="B996" i="26"/>
  <c r="C996" i="26"/>
  <c r="D996" i="26"/>
  <c r="E996" i="26"/>
  <c r="B997" i="26"/>
  <c r="C997" i="26"/>
  <c r="D997" i="26"/>
  <c r="E997" i="26"/>
  <c r="B998" i="26"/>
  <c r="C998" i="26"/>
  <c r="D998" i="26"/>
  <c r="E998" i="26"/>
  <c r="B999" i="26"/>
  <c r="C999" i="26"/>
  <c r="D999" i="26"/>
  <c r="E999" i="26"/>
  <c r="B1000" i="26"/>
  <c r="C1000" i="26"/>
  <c r="D1000" i="26"/>
  <c r="E1000" i="26"/>
  <c r="B1001" i="26"/>
  <c r="C1001" i="26"/>
  <c r="D1001" i="26"/>
  <c r="E1001" i="26"/>
  <c r="B1002" i="26"/>
  <c r="C1002" i="26"/>
  <c r="D1002" i="26"/>
  <c r="E1002" i="26"/>
  <c r="B1003" i="26"/>
  <c r="C1003" i="26"/>
  <c r="D1003" i="26"/>
  <c r="E1003" i="26"/>
  <c r="B1004" i="26"/>
  <c r="C1004" i="26"/>
  <c r="D1004" i="26"/>
  <c r="E1004" i="26"/>
  <c r="B1005" i="26"/>
  <c r="C1005" i="26"/>
  <c r="D1005" i="26"/>
  <c r="E1005" i="26"/>
  <c r="B1006" i="26"/>
  <c r="C1006" i="26"/>
  <c r="D1006" i="26"/>
  <c r="E1006" i="26"/>
  <c r="B1007" i="26"/>
  <c r="C1007" i="26"/>
  <c r="D1007" i="26"/>
  <c r="E1007" i="26"/>
  <c r="B1008" i="26"/>
  <c r="C1008" i="26"/>
  <c r="D1008" i="26"/>
  <c r="E1008" i="26"/>
  <c r="B1009" i="26"/>
  <c r="C1009" i="26"/>
  <c r="D1009" i="26"/>
  <c r="E1009" i="26"/>
  <c r="B1010" i="26"/>
  <c r="C1010" i="26"/>
  <c r="D1010" i="26"/>
  <c r="E1010" i="26"/>
  <c r="B1011" i="26"/>
  <c r="C1011" i="26"/>
  <c r="D1011" i="26"/>
  <c r="E1011" i="26"/>
  <c r="B1012" i="26"/>
  <c r="C1012" i="26"/>
  <c r="D1012" i="26"/>
  <c r="E1012" i="26"/>
  <c r="B1013" i="26"/>
  <c r="C1013" i="26"/>
  <c r="D1013" i="26"/>
  <c r="E1013" i="26"/>
  <c r="B1014" i="26"/>
  <c r="C1014" i="26"/>
  <c r="D1014" i="26"/>
  <c r="E1014" i="26"/>
  <c r="B1015" i="26"/>
  <c r="C1015" i="26"/>
  <c r="D1015" i="26"/>
  <c r="E1015" i="26"/>
  <c r="B1016" i="26"/>
  <c r="C1016" i="26"/>
  <c r="D1016" i="26"/>
  <c r="E1016" i="26"/>
  <c r="B1017" i="26"/>
  <c r="C1017" i="26"/>
  <c r="D1017" i="26"/>
  <c r="E1017" i="26"/>
  <c r="B1018" i="26"/>
  <c r="C1018" i="26"/>
  <c r="D1018" i="26"/>
  <c r="E1018" i="26"/>
  <c r="B1019" i="26"/>
  <c r="C1019" i="26"/>
  <c r="D1019" i="26"/>
  <c r="E1019" i="26"/>
  <c r="B1020" i="26"/>
  <c r="C1020" i="26"/>
  <c r="D1020" i="26"/>
  <c r="E1020" i="26"/>
  <c r="B1021" i="26"/>
  <c r="C1021" i="26"/>
  <c r="D1021" i="26"/>
  <c r="E1021" i="26"/>
  <c r="B1022" i="26"/>
  <c r="C1022" i="26"/>
  <c r="D1022" i="26"/>
  <c r="E1022" i="26"/>
  <c r="B1023" i="26"/>
  <c r="C1023" i="26"/>
  <c r="D1023" i="26"/>
  <c r="E1023" i="26"/>
  <c r="B1024" i="26"/>
  <c r="C1024" i="26"/>
  <c r="D1024" i="26"/>
  <c r="E1024" i="26"/>
  <c r="B1025" i="26"/>
  <c r="C1025" i="26"/>
  <c r="D1025" i="26"/>
  <c r="E1025" i="26"/>
  <c r="B1026" i="26"/>
  <c r="C1026" i="26"/>
  <c r="D1026" i="26"/>
  <c r="E1026" i="26"/>
  <c r="B1027" i="26"/>
  <c r="C1027" i="26"/>
  <c r="D1027" i="26"/>
  <c r="E1027" i="26"/>
  <c r="B1028" i="26"/>
  <c r="C1028" i="26"/>
  <c r="D1028" i="26"/>
  <c r="E1028" i="26"/>
  <c r="B1029" i="26"/>
  <c r="C1029" i="26"/>
  <c r="D1029" i="26"/>
  <c r="E1029" i="26"/>
  <c r="B1030" i="26"/>
  <c r="C1030" i="26"/>
  <c r="D1030" i="26"/>
  <c r="E1030" i="26"/>
  <c r="B1031" i="26"/>
  <c r="C1031" i="26"/>
  <c r="D1031" i="26"/>
  <c r="E1031" i="26"/>
  <c r="B1032" i="26"/>
  <c r="C1032" i="26"/>
  <c r="D1032" i="26"/>
  <c r="E1032" i="26"/>
  <c r="B1033" i="26"/>
  <c r="C1033" i="26"/>
  <c r="D1033" i="26"/>
  <c r="E1033" i="26"/>
  <c r="B1034" i="26"/>
  <c r="C1034" i="26"/>
  <c r="D1034" i="26"/>
  <c r="E1034" i="26"/>
  <c r="B1035" i="26"/>
  <c r="C1035" i="26"/>
  <c r="D1035" i="26"/>
  <c r="E1035" i="26"/>
  <c r="B1036" i="26"/>
  <c r="C1036" i="26"/>
  <c r="D1036" i="26"/>
  <c r="E1036" i="26"/>
  <c r="B1037" i="26"/>
  <c r="C1037" i="26"/>
  <c r="D1037" i="26"/>
  <c r="E1037" i="26"/>
  <c r="B1038" i="26"/>
  <c r="C1038" i="26"/>
  <c r="D1038" i="26"/>
  <c r="E1038" i="26"/>
  <c r="B1039" i="26"/>
  <c r="C1039" i="26"/>
  <c r="D1039" i="26"/>
  <c r="E1039" i="26"/>
  <c r="B1040" i="26"/>
  <c r="C1040" i="26"/>
  <c r="D1040" i="26"/>
  <c r="E1040" i="26"/>
  <c r="B1041" i="26"/>
  <c r="C1041" i="26"/>
  <c r="D1041" i="26"/>
  <c r="E1041" i="26"/>
  <c r="B1042" i="26"/>
  <c r="C1042" i="26"/>
  <c r="D1042" i="26"/>
  <c r="E1042" i="26"/>
  <c r="B1043" i="26"/>
  <c r="C1043" i="26"/>
  <c r="D1043" i="26"/>
  <c r="E1043" i="26"/>
  <c r="B1044" i="26"/>
  <c r="C1044" i="26"/>
  <c r="D1044" i="26"/>
  <c r="E1044" i="26"/>
  <c r="B1045" i="26"/>
  <c r="C1045" i="26"/>
  <c r="D1045" i="26"/>
  <c r="E1045" i="26"/>
  <c r="B1046" i="26"/>
  <c r="C1046" i="26"/>
  <c r="D1046" i="26"/>
  <c r="E1046" i="26"/>
  <c r="B1047" i="26"/>
  <c r="C1047" i="26"/>
  <c r="D1047" i="26"/>
  <c r="E1047" i="26"/>
  <c r="B1048" i="26"/>
  <c r="C1048" i="26"/>
  <c r="D1048" i="26"/>
  <c r="E1048" i="26"/>
  <c r="B1049" i="26"/>
  <c r="C1049" i="26"/>
  <c r="D1049" i="26"/>
  <c r="E1049" i="26"/>
  <c r="B1050" i="26"/>
  <c r="C1050" i="26"/>
  <c r="D1050" i="26"/>
  <c r="E1050" i="26"/>
  <c r="B1051" i="26"/>
  <c r="C1051" i="26"/>
  <c r="D1051" i="26"/>
  <c r="E1051" i="26"/>
  <c r="B1052" i="26"/>
  <c r="C1052" i="26"/>
  <c r="D1052" i="26"/>
  <c r="E1052" i="26"/>
  <c r="B1053" i="26"/>
  <c r="C1053" i="26"/>
  <c r="D1053" i="26"/>
  <c r="E1053" i="26"/>
  <c r="B1054" i="26"/>
  <c r="C1054" i="26"/>
  <c r="D1054" i="26"/>
  <c r="E1054" i="26"/>
  <c r="B1055" i="26"/>
  <c r="C1055" i="26"/>
  <c r="D1055" i="26"/>
  <c r="E1055" i="26"/>
  <c r="B1056" i="26"/>
  <c r="C1056" i="26"/>
  <c r="D1056" i="26"/>
  <c r="E1056" i="26"/>
  <c r="B1057" i="26"/>
  <c r="C1057" i="26"/>
  <c r="D1057" i="26"/>
  <c r="E1057" i="26"/>
  <c r="B1058" i="26"/>
  <c r="C1058" i="26"/>
  <c r="D1058" i="26"/>
  <c r="E1058" i="26"/>
  <c r="B1059" i="26"/>
  <c r="C1059" i="26"/>
  <c r="D1059" i="26"/>
  <c r="E1059" i="26"/>
  <c r="B1060" i="26"/>
  <c r="C1060" i="26"/>
  <c r="D1060" i="26"/>
  <c r="E1060" i="26"/>
  <c r="B1061" i="26"/>
  <c r="C1061" i="26"/>
  <c r="D1061" i="26"/>
  <c r="E1061" i="26"/>
  <c r="B1062" i="26"/>
  <c r="C1062" i="26"/>
  <c r="D1062" i="26"/>
  <c r="E1062" i="26"/>
  <c r="B1063" i="26"/>
  <c r="C1063" i="26"/>
  <c r="D1063" i="26"/>
  <c r="E1063" i="26"/>
  <c r="B1064" i="26"/>
  <c r="C1064" i="26"/>
  <c r="D1064" i="26"/>
  <c r="E1064" i="26"/>
  <c r="B1065" i="26"/>
  <c r="C1065" i="26"/>
  <c r="D1065" i="26"/>
  <c r="E1065" i="26"/>
  <c r="B1066" i="26"/>
  <c r="C1066" i="26"/>
  <c r="D1066" i="26"/>
  <c r="E1066" i="26"/>
  <c r="B1067" i="26"/>
  <c r="C1067" i="26"/>
  <c r="D1067" i="26"/>
  <c r="E1067" i="26"/>
  <c r="B1068" i="26"/>
  <c r="C1068" i="26"/>
  <c r="D1068" i="26"/>
  <c r="E1068" i="26"/>
  <c r="B1069" i="26"/>
  <c r="C1069" i="26"/>
  <c r="D1069" i="26"/>
  <c r="E1069" i="26"/>
  <c r="B1070" i="26"/>
  <c r="C1070" i="26"/>
  <c r="D1070" i="26"/>
  <c r="E1070" i="26"/>
  <c r="B1071" i="26"/>
  <c r="C1071" i="26"/>
  <c r="D1071" i="26"/>
  <c r="E1071" i="26"/>
  <c r="B1072" i="26"/>
  <c r="C1072" i="26"/>
  <c r="D1072" i="26"/>
  <c r="E1072" i="26"/>
  <c r="B1073" i="26"/>
  <c r="C1073" i="26"/>
  <c r="D1073" i="26"/>
  <c r="E1073" i="26"/>
  <c r="B1074" i="26"/>
  <c r="C1074" i="26"/>
  <c r="D1074" i="26"/>
  <c r="E1074" i="26"/>
  <c r="B1075" i="26"/>
  <c r="C1075" i="26"/>
  <c r="D1075" i="26"/>
  <c r="E1075" i="26"/>
  <c r="B1076" i="26"/>
  <c r="C1076" i="26"/>
  <c r="D1076" i="26"/>
  <c r="E1076" i="26"/>
  <c r="B1077" i="26"/>
  <c r="C1077" i="26"/>
  <c r="D1077" i="26"/>
  <c r="E1077" i="26"/>
  <c r="B1078" i="26"/>
  <c r="C1078" i="26"/>
  <c r="D1078" i="26"/>
  <c r="E1078" i="26"/>
  <c r="B1079" i="26"/>
  <c r="C1079" i="26"/>
  <c r="D1079" i="26"/>
  <c r="E1079" i="26"/>
  <c r="B1080" i="26"/>
  <c r="C1080" i="26"/>
  <c r="D1080" i="26"/>
  <c r="E1080" i="26"/>
  <c r="B1081" i="26"/>
  <c r="C1081" i="26"/>
  <c r="D1081" i="26"/>
  <c r="E1081" i="26"/>
  <c r="B1082" i="26"/>
  <c r="C1082" i="26"/>
  <c r="D1082" i="26"/>
  <c r="E1082" i="26"/>
  <c r="B1083" i="26"/>
  <c r="C1083" i="26"/>
  <c r="D1083" i="26"/>
  <c r="E1083" i="26"/>
  <c r="B1084" i="26"/>
  <c r="C1084" i="26"/>
  <c r="D1084" i="26"/>
  <c r="E1084" i="26"/>
  <c r="B1085" i="26"/>
  <c r="C1085" i="26"/>
  <c r="D1085" i="26"/>
  <c r="E1085" i="26"/>
  <c r="B1086" i="26"/>
  <c r="C1086" i="26"/>
  <c r="D1086" i="26"/>
  <c r="E1086" i="26"/>
  <c r="B1087" i="26"/>
  <c r="C1087" i="26"/>
  <c r="D1087" i="26"/>
  <c r="E1087" i="26"/>
  <c r="B1088" i="26"/>
  <c r="C1088" i="26"/>
  <c r="D1088" i="26"/>
  <c r="E1088" i="26"/>
  <c r="B1089" i="26"/>
  <c r="C1089" i="26"/>
  <c r="D1089" i="26"/>
  <c r="E1089" i="26"/>
  <c r="B1090" i="26"/>
  <c r="C1090" i="26"/>
  <c r="D1090" i="26"/>
  <c r="E1090" i="26"/>
  <c r="B1091" i="26"/>
  <c r="C1091" i="26"/>
  <c r="D1091" i="26"/>
  <c r="E1091" i="26"/>
  <c r="B1092" i="26"/>
  <c r="C1092" i="26"/>
  <c r="D1092" i="26"/>
  <c r="E1092" i="26"/>
  <c r="B1093" i="26"/>
  <c r="C1093" i="26"/>
  <c r="D1093" i="26"/>
  <c r="E1093" i="26"/>
  <c r="B1094" i="26"/>
  <c r="C1094" i="26"/>
  <c r="D1094" i="26"/>
  <c r="E1094" i="26"/>
  <c r="B1095" i="26"/>
  <c r="C1095" i="26"/>
  <c r="D1095" i="26"/>
  <c r="E1095" i="26"/>
  <c r="B1096" i="26"/>
  <c r="C1096" i="26"/>
  <c r="D1096" i="26"/>
  <c r="E1096" i="26"/>
  <c r="B1097" i="26"/>
  <c r="C1097" i="26"/>
  <c r="D1097" i="26"/>
  <c r="E1097" i="26"/>
  <c r="B1098" i="26"/>
  <c r="C1098" i="26"/>
  <c r="D1098" i="26"/>
  <c r="E1098" i="26"/>
  <c r="B1099" i="26"/>
  <c r="C1099" i="26"/>
  <c r="D1099" i="26"/>
  <c r="E1099" i="26"/>
  <c r="B1100" i="26"/>
  <c r="C1100" i="26"/>
  <c r="D1100" i="26"/>
  <c r="E1100" i="26"/>
  <c r="B1101" i="26"/>
  <c r="C1101" i="26"/>
  <c r="D1101" i="26"/>
  <c r="E1101" i="26"/>
  <c r="B1102" i="26"/>
  <c r="C1102" i="26"/>
  <c r="D1102" i="26"/>
  <c r="E1102" i="26"/>
  <c r="B1103" i="26"/>
  <c r="C1103" i="26"/>
  <c r="D1103" i="26"/>
  <c r="E1103" i="26"/>
  <c r="B1104" i="26"/>
  <c r="C1104" i="26"/>
  <c r="D1104" i="26"/>
  <c r="E1104" i="26"/>
  <c r="B1105" i="26"/>
  <c r="C1105" i="26"/>
  <c r="D1105" i="26"/>
  <c r="E1105" i="26"/>
  <c r="B1106" i="26"/>
  <c r="C1106" i="26"/>
  <c r="D1106" i="26"/>
  <c r="E1106" i="26"/>
  <c r="B1107" i="26"/>
  <c r="C1107" i="26"/>
  <c r="D1107" i="26"/>
  <c r="E1107" i="26"/>
  <c r="B1108" i="26"/>
  <c r="C1108" i="26"/>
  <c r="D1108" i="26"/>
  <c r="E1108" i="26"/>
  <c r="B1109" i="26"/>
  <c r="C1109" i="26"/>
  <c r="D1109" i="26"/>
  <c r="E1109" i="26"/>
  <c r="B1110" i="26"/>
  <c r="C1110" i="26"/>
  <c r="D1110" i="26"/>
  <c r="E1110" i="26"/>
  <c r="B1111" i="26"/>
  <c r="C1111" i="26"/>
  <c r="D1111" i="26"/>
  <c r="E1111" i="26"/>
  <c r="B1112" i="26"/>
  <c r="C1112" i="26"/>
  <c r="D1112" i="26"/>
  <c r="E1112" i="26"/>
  <c r="B1113" i="26"/>
  <c r="C1113" i="26"/>
  <c r="D1113" i="26"/>
  <c r="E1113" i="26"/>
  <c r="B1114" i="26"/>
  <c r="C1114" i="26"/>
  <c r="D1114" i="26"/>
  <c r="E1114" i="26"/>
  <c r="B1115" i="26"/>
  <c r="C1115" i="26"/>
  <c r="D1115" i="26"/>
  <c r="E1115" i="26"/>
  <c r="B1116" i="26"/>
  <c r="C1116" i="26"/>
  <c r="D1116" i="26"/>
  <c r="E1116" i="26"/>
  <c r="B1117" i="26"/>
  <c r="C1117" i="26"/>
  <c r="D1117" i="26"/>
  <c r="E1117" i="26"/>
  <c r="B1118" i="26"/>
  <c r="C1118" i="26"/>
  <c r="D1118" i="26"/>
  <c r="E1118" i="26"/>
  <c r="B1119" i="26"/>
  <c r="C1119" i="26"/>
  <c r="D1119" i="26"/>
  <c r="E1119" i="26"/>
  <c r="B1120" i="26"/>
  <c r="C1120" i="26"/>
  <c r="D1120" i="26"/>
  <c r="E1120" i="26"/>
  <c r="B1121" i="26"/>
  <c r="C1121" i="26"/>
  <c r="D1121" i="26"/>
  <c r="E1121" i="26"/>
  <c r="B1122" i="26"/>
  <c r="C1122" i="26"/>
  <c r="D1122" i="26"/>
  <c r="E1122" i="26"/>
  <c r="B1123" i="26"/>
  <c r="C1123" i="26"/>
  <c r="D1123" i="26"/>
  <c r="E1123" i="26"/>
  <c r="B1124" i="26"/>
  <c r="C1124" i="26"/>
  <c r="D1124" i="26"/>
  <c r="E1124" i="26"/>
  <c r="B1125" i="26"/>
  <c r="C1125" i="26"/>
  <c r="D1125" i="26"/>
  <c r="E1125" i="26"/>
  <c r="B1126" i="26"/>
  <c r="C1126" i="26"/>
  <c r="D1126" i="26"/>
  <c r="E1126" i="26"/>
  <c r="B1127" i="26"/>
  <c r="C1127" i="26"/>
  <c r="D1127" i="26"/>
  <c r="E1127" i="26"/>
  <c r="B1128" i="26"/>
  <c r="C1128" i="26"/>
  <c r="D1128" i="26"/>
  <c r="E1128" i="26"/>
  <c r="B1129" i="26"/>
  <c r="C1129" i="26"/>
  <c r="D1129" i="26"/>
  <c r="E1129" i="26"/>
  <c r="B1130" i="26"/>
  <c r="C1130" i="26"/>
  <c r="D1130" i="26"/>
  <c r="E1130" i="26"/>
  <c r="B1131" i="26"/>
  <c r="C1131" i="26"/>
  <c r="D1131" i="26"/>
  <c r="E1131" i="26"/>
  <c r="B1132" i="26"/>
  <c r="C1132" i="26"/>
  <c r="D1132" i="26"/>
  <c r="E1132" i="26"/>
  <c r="B1133" i="26"/>
  <c r="C1133" i="26"/>
  <c r="D1133" i="26"/>
  <c r="E1133" i="26"/>
  <c r="B1134" i="26"/>
  <c r="C1134" i="26"/>
  <c r="D1134" i="26"/>
  <c r="E1134" i="26"/>
  <c r="B1135" i="26"/>
  <c r="C1135" i="26"/>
  <c r="D1135" i="26"/>
  <c r="E1135" i="26"/>
  <c r="B1136" i="26"/>
  <c r="C1136" i="26"/>
  <c r="D1136" i="26"/>
  <c r="E1136" i="26"/>
  <c r="B1137" i="26"/>
  <c r="C1137" i="26"/>
  <c r="D1137" i="26"/>
  <c r="E1137" i="26"/>
  <c r="B1138" i="26"/>
  <c r="C1138" i="26"/>
  <c r="D1138" i="26"/>
  <c r="E1138" i="26"/>
  <c r="B1139" i="26"/>
  <c r="C1139" i="26"/>
  <c r="D1139" i="26"/>
  <c r="E1139" i="26"/>
  <c r="B1140" i="26"/>
  <c r="C1140" i="26"/>
  <c r="D1140" i="26"/>
  <c r="E1140" i="26"/>
  <c r="B1141" i="26"/>
  <c r="C1141" i="26"/>
  <c r="D1141" i="26"/>
  <c r="E1141" i="26"/>
  <c r="B1142" i="26"/>
  <c r="C1142" i="26"/>
  <c r="D1142" i="26"/>
  <c r="E1142" i="26"/>
  <c r="B1143" i="26"/>
  <c r="C1143" i="26"/>
  <c r="D1143" i="26"/>
  <c r="E1143" i="26"/>
  <c r="B1144" i="26"/>
  <c r="C1144" i="26"/>
  <c r="D1144" i="26"/>
  <c r="E1144" i="26"/>
  <c r="B1145" i="26"/>
  <c r="C1145" i="26"/>
  <c r="D1145" i="26"/>
  <c r="E1145" i="26"/>
  <c r="B1146" i="26"/>
  <c r="C1146" i="26"/>
  <c r="D1146" i="26"/>
  <c r="E1146" i="26"/>
  <c r="B1147" i="26"/>
  <c r="C1147" i="26"/>
  <c r="D1147" i="26"/>
  <c r="E1147" i="26"/>
  <c r="B1148" i="26"/>
  <c r="C1148" i="26"/>
  <c r="D1148" i="26"/>
  <c r="E1148" i="26"/>
  <c r="B1149" i="26"/>
  <c r="C1149" i="26"/>
  <c r="D1149" i="26"/>
  <c r="E1149" i="26"/>
  <c r="B1150" i="26"/>
  <c r="C1150" i="26"/>
  <c r="D1150" i="26"/>
  <c r="E1150" i="26"/>
  <c r="B1151" i="26"/>
  <c r="C1151" i="26"/>
  <c r="D1151" i="26"/>
  <c r="E1151" i="26"/>
  <c r="B1152" i="26"/>
  <c r="C1152" i="26"/>
  <c r="D1152" i="26"/>
  <c r="E1152" i="26"/>
  <c r="B1153" i="26"/>
  <c r="C1153" i="26"/>
  <c r="D1153" i="26"/>
  <c r="E1153" i="26"/>
  <c r="B1154" i="26"/>
  <c r="C1154" i="26"/>
  <c r="D1154" i="26"/>
  <c r="E1154" i="26"/>
  <c r="B1155" i="26"/>
  <c r="C1155" i="26"/>
  <c r="D1155" i="26"/>
  <c r="E1155" i="26"/>
  <c r="B1156" i="26"/>
  <c r="C1156" i="26"/>
  <c r="D1156" i="26"/>
  <c r="E1156" i="26"/>
  <c r="B1157" i="26"/>
  <c r="C1157" i="26"/>
  <c r="D1157" i="26"/>
  <c r="E1157" i="26"/>
  <c r="B1158" i="26"/>
  <c r="C1158" i="26"/>
  <c r="D1158" i="26"/>
  <c r="E1158" i="26"/>
  <c r="B1159" i="26"/>
  <c r="C1159" i="26"/>
  <c r="D1159" i="26"/>
  <c r="E1159" i="26"/>
  <c r="B1160" i="26"/>
  <c r="C1160" i="26"/>
  <c r="D1160" i="26"/>
  <c r="E1160" i="26"/>
  <c r="B1161" i="26"/>
  <c r="C1161" i="26"/>
  <c r="D1161" i="26"/>
  <c r="E1161" i="26"/>
  <c r="B1162" i="26"/>
  <c r="C1162" i="26"/>
  <c r="D1162" i="26"/>
  <c r="E1162" i="26"/>
  <c r="B1163" i="26"/>
  <c r="C1163" i="26"/>
  <c r="D1163" i="26"/>
  <c r="E1163" i="26"/>
  <c r="B1164" i="26"/>
  <c r="C1164" i="26"/>
  <c r="D1164" i="26"/>
  <c r="E1164" i="26"/>
  <c r="B1165" i="26"/>
  <c r="C1165" i="26"/>
  <c r="D1165" i="26"/>
  <c r="E1165" i="26"/>
  <c r="B1166" i="26"/>
  <c r="C1166" i="26"/>
  <c r="D1166" i="26"/>
  <c r="E1166" i="26"/>
  <c r="B1167" i="26"/>
  <c r="C1167" i="26"/>
  <c r="D1167" i="26"/>
  <c r="E1167" i="26"/>
  <c r="B1168" i="26"/>
  <c r="C1168" i="26"/>
  <c r="D1168" i="26"/>
  <c r="E1168" i="26"/>
  <c r="B1169" i="26"/>
  <c r="C1169" i="26"/>
  <c r="D1169" i="26"/>
  <c r="E1169" i="26"/>
  <c r="B1170" i="26"/>
  <c r="C1170" i="26"/>
  <c r="D1170" i="26"/>
  <c r="E1170" i="26"/>
  <c r="B1171" i="26"/>
  <c r="C1171" i="26"/>
  <c r="D1171" i="26"/>
  <c r="E1171" i="26"/>
  <c r="B1172" i="26"/>
  <c r="C1172" i="26"/>
  <c r="D1172" i="26"/>
  <c r="E1172" i="26"/>
  <c r="B1173" i="26"/>
  <c r="C1173" i="26"/>
  <c r="D1173" i="26"/>
  <c r="E1173" i="26"/>
  <c r="B1174" i="26"/>
  <c r="C1174" i="26"/>
  <c r="D1174" i="26"/>
  <c r="E1174" i="26"/>
  <c r="B1175" i="26"/>
  <c r="C1175" i="26"/>
  <c r="D1175" i="26"/>
  <c r="E1175" i="26"/>
  <c r="B1176" i="26"/>
  <c r="C1176" i="26"/>
  <c r="D1176" i="26"/>
  <c r="E1176" i="26"/>
  <c r="B1177" i="26"/>
  <c r="C1177" i="26"/>
  <c r="D1177" i="26"/>
  <c r="E1177" i="26"/>
  <c r="B1178" i="26"/>
  <c r="C1178" i="26"/>
  <c r="D1178" i="26"/>
  <c r="E1178" i="26"/>
  <c r="B1179" i="26"/>
  <c r="C1179" i="26"/>
  <c r="D1179" i="26"/>
  <c r="E1179" i="26"/>
  <c r="B1180" i="26"/>
  <c r="C1180" i="26"/>
  <c r="D1180" i="26"/>
  <c r="E1180" i="26"/>
  <c r="B1181" i="26"/>
  <c r="C1181" i="26"/>
  <c r="D1181" i="26"/>
  <c r="E1181" i="26"/>
  <c r="B1182" i="26"/>
  <c r="C1182" i="26"/>
  <c r="D1182" i="26"/>
  <c r="E1182" i="26"/>
  <c r="B1183" i="26"/>
  <c r="C1183" i="26"/>
  <c r="D1183" i="26"/>
  <c r="E1183" i="26"/>
  <c r="B1184" i="26"/>
  <c r="C1184" i="26"/>
  <c r="D1184" i="26"/>
  <c r="E1184" i="26"/>
  <c r="B1185" i="26"/>
  <c r="C1185" i="26"/>
  <c r="D1185" i="26"/>
  <c r="E1185" i="26"/>
  <c r="B1186" i="26"/>
  <c r="C1186" i="26"/>
  <c r="D1186" i="26"/>
  <c r="E1186" i="26"/>
  <c r="B1187" i="26"/>
  <c r="C1187" i="26"/>
  <c r="D1187" i="26"/>
  <c r="E1187" i="26"/>
  <c r="B1188" i="26"/>
  <c r="C1188" i="26"/>
  <c r="D1188" i="26"/>
  <c r="E1188" i="26"/>
  <c r="B1189" i="26"/>
  <c r="C1189" i="26"/>
  <c r="D1189" i="26"/>
  <c r="E1189" i="26"/>
  <c r="B1190" i="26"/>
  <c r="C1190" i="26"/>
  <c r="D1190" i="26"/>
  <c r="E1190" i="26"/>
  <c r="B1191" i="26"/>
  <c r="C1191" i="26"/>
  <c r="D1191" i="26"/>
  <c r="E1191" i="26"/>
  <c r="B1192" i="26"/>
  <c r="C1192" i="26"/>
  <c r="D1192" i="26"/>
  <c r="E1192" i="26"/>
  <c r="B1193" i="26"/>
  <c r="C1193" i="26"/>
  <c r="D1193" i="26"/>
  <c r="E1193" i="26"/>
  <c r="B1194" i="26"/>
  <c r="C1194" i="26"/>
  <c r="D1194" i="26"/>
  <c r="E1194" i="26"/>
  <c r="B1195" i="26"/>
  <c r="C1195" i="26"/>
  <c r="D1195" i="26"/>
  <c r="E1195" i="26"/>
  <c r="B1196" i="26"/>
  <c r="C1196" i="26"/>
  <c r="D1196" i="26"/>
  <c r="E1196" i="26"/>
  <c r="B1197" i="26"/>
  <c r="C1197" i="26"/>
  <c r="D1197" i="26"/>
  <c r="E1197" i="26"/>
  <c r="B1198" i="26"/>
  <c r="C1198" i="26"/>
  <c r="D1198" i="26"/>
  <c r="E1198" i="26"/>
  <c r="B1199" i="26"/>
  <c r="C1199" i="26"/>
  <c r="D1199" i="26"/>
  <c r="E1199" i="26"/>
  <c r="B1200" i="26"/>
  <c r="C1200" i="26"/>
  <c r="D1200" i="26"/>
  <c r="E1200" i="26"/>
  <c r="B1201" i="26"/>
  <c r="C1201" i="26"/>
  <c r="D1201" i="26"/>
  <c r="E1201" i="26"/>
  <c r="B1202" i="26"/>
  <c r="C1202" i="26"/>
  <c r="D1202" i="26"/>
  <c r="E1202" i="26"/>
  <c r="B1203" i="26"/>
  <c r="C1203" i="26"/>
  <c r="D1203" i="26"/>
  <c r="E1203" i="26"/>
  <c r="B1204" i="26"/>
  <c r="C1204" i="26"/>
  <c r="D1204" i="26"/>
  <c r="E1204" i="26"/>
  <c r="B1205" i="26"/>
  <c r="C1205" i="26"/>
  <c r="D1205" i="26"/>
  <c r="E1205" i="26"/>
  <c r="B1206" i="26"/>
  <c r="C1206" i="26"/>
  <c r="D1206" i="26"/>
  <c r="E1206" i="26"/>
  <c r="B1207" i="26"/>
  <c r="C1207" i="26"/>
  <c r="D1207" i="26"/>
  <c r="E1207" i="26"/>
  <c r="B1208" i="26"/>
  <c r="C1208" i="26"/>
  <c r="D1208" i="26"/>
  <c r="E1208" i="26"/>
  <c r="B1209" i="26"/>
  <c r="C1209" i="26"/>
  <c r="D1209" i="26"/>
  <c r="E1209" i="26"/>
  <c r="B1210" i="26"/>
  <c r="C1210" i="26"/>
  <c r="D1210" i="26"/>
  <c r="E1210" i="26"/>
  <c r="B1211" i="26"/>
  <c r="C1211" i="26"/>
  <c r="D1211" i="26"/>
  <c r="E1211" i="26"/>
  <c r="B1212" i="26"/>
  <c r="C1212" i="26"/>
  <c r="D1212" i="26"/>
  <c r="E1212" i="26"/>
  <c r="B1213" i="26"/>
  <c r="C1213" i="26"/>
  <c r="D1213" i="26"/>
  <c r="E1213" i="26"/>
  <c r="B1214" i="26"/>
  <c r="C1214" i="26"/>
  <c r="D1214" i="26"/>
  <c r="E1214" i="26"/>
  <c r="B1215" i="26"/>
  <c r="C1215" i="26"/>
  <c r="D1215" i="26"/>
  <c r="E1215" i="26"/>
  <c r="B1216" i="26"/>
  <c r="C1216" i="26"/>
  <c r="D1216" i="26"/>
  <c r="E1216" i="26"/>
  <c r="B1217" i="26"/>
  <c r="C1217" i="26"/>
  <c r="D1217" i="26"/>
  <c r="E1217" i="26"/>
  <c r="B1218" i="26"/>
  <c r="C1218" i="26"/>
  <c r="D1218" i="26"/>
  <c r="E1218" i="26"/>
  <c r="B1219" i="26"/>
  <c r="C1219" i="26"/>
  <c r="D1219" i="26"/>
  <c r="E1219" i="26"/>
  <c r="B1220" i="26"/>
  <c r="C1220" i="26"/>
  <c r="D1220" i="26"/>
  <c r="E1220" i="26"/>
  <c r="B1221" i="26"/>
  <c r="C1221" i="26"/>
  <c r="D1221" i="26"/>
  <c r="E1221" i="26"/>
  <c r="B1222" i="26"/>
  <c r="C1222" i="26"/>
  <c r="D1222" i="26"/>
  <c r="E1222" i="26"/>
  <c r="B1223" i="26"/>
  <c r="C1223" i="26"/>
  <c r="D1223" i="26"/>
  <c r="E1223" i="26"/>
  <c r="B1224" i="26"/>
  <c r="C1224" i="26"/>
  <c r="D1224" i="26"/>
  <c r="E1224" i="26"/>
  <c r="B1225" i="26"/>
  <c r="C1225" i="26"/>
  <c r="D1225" i="26"/>
  <c r="E1225" i="26"/>
  <c r="B1226" i="26"/>
  <c r="C1226" i="26"/>
  <c r="D1226" i="26"/>
  <c r="E1226" i="26"/>
  <c r="B1227" i="26"/>
  <c r="C1227" i="26"/>
  <c r="D1227" i="26"/>
  <c r="E1227" i="26"/>
  <c r="B1228" i="26"/>
  <c r="C1228" i="26"/>
  <c r="D1228" i="26"/>
  <c r="E1228" i="26"/>
  <c r="B1229" i="26"/>
  <c r="C1229" i="26"/>
  <c r="D1229" i="26"/>
  <c r="E1229" i="26"/>
  <c r="B1230" i="26"/>
  <c r="C1230" i="26"/>
  <c r="D1230" i="26"/>
  <c r="E1230" i="26"/>
  <c r="B1231" i="26"/>
  <c r="C1231" i="26"/>
  <c r="D1231" i="26"/>
  <c r="E1231" i="26"/>
  <c r="B1232" i="26"/>
  <c r="C1232" i="26"/>
  <c r="D1232" i="26"/>
  <c r="E1232" i="26"/>
  <c r="B1233" i="26"/>
  <c r="C1233" i="26"/>
  <c r="D1233" i="26"/>
  <c r="E1233" i="26"/>
  <c r="B1234" i="26"/>
  <c r="C1234" i="26"/>
  <c r="D1234" i="26"/>
  <c r="E1234" i="26"/>
  <c r="B1235" i="26"/>
  <c r="C1235" i="26"/>
  <c r="D1235" i="26"/>
  <c r="E1235" i="26"/>
  <c r="B1236" i="26"/>
  <c r="C1236" i="26"/>
  <c r="D1236" i="26"/>
  <c r="E1236" i="26"/>
  <c r="B1237" i="26"/>
  <c r="C1237" i="26"/>
  <c r="D1237" i="26"/>
  <c r="E1237" i="26"/>
  <c r="B1238" i="26"/>
  <c r="C1238" i="26"/>
  <c r="D1238" i="26"/>
  <c r="E1238" i="26"/>
  <c r="B1239" i="26"/>
  <c r="C1239" i="26"/>
  <c r="D1239" i="26"/>
  <c r="E1239" i="26"/>
  <c r="B1240" i="26"/>
  <c r="C1240" i="26"/>
  <c r="D1240" i="26"/>
  <c r="E1240" i="26"/>
  <c r="B1241" i="26"/>
  <c r="C1241" i="26"/>
  <c r="D1241" i="26"/>
  <c r="E1241" i="26"/>
  <c r="B1242" i="26"/>
  <c r="C1242" i="26"/>
  <c r="D1242" i="26"/>
  <c r="E1242" i="26"/>
  <c r="B1243" i="26"/>
  <c r="C1243" i="26"/>
  <c r="D1243" i="26"/>
  <c r="E1243" i="26"/>
  <c r="B1244" i="26"/>
  <c r="C1244" i="26"/>
  <c r="D1244" i="26"/>
  <c r="E1244" i="26"/>
  <c r="B1245" i="26"/>
  <c r="C1245" i="26"/>
  <c r="D1245" i="26"/>
  <c r="E1245" i="26"/>
  <c r="B1246" i="26"/>
  <c r="C1246" i="26"/>
  <c r="D1246" i="26"/>
  <c r="E1246" i="26"/>
  <c r="B1247" i="26"/>
  <c r="C1247" i="26"/>
  <c r="D1247" i="26"/>
  <c r="E1247" i="26"/>
  <c r="B1248" i="26"/>
  <c r="C1248" i="26"/>
  <c r="D1248" i="26"/>
  <c r="E1248" i="26"/>
  <c r="B1249" i="26"/>
  <c r="C1249" i="26"/>
  <c r="D1249" i="26"/>
  <c r="E1249" i="26"/>
  <c r="B1250" i="26"/>
  <c r="C1250" i="26"/>
  <c r="D1250" i="26"/>
  <c r="E1250" i="26"/>
  <c r="B1251" i="26"/>
  <c r="C1251" i="26"/>
  <c r="D1251" i="26"/>
  <c r="E1251" i="26"/>
  <c r="B1252" i="26"/>
  <c r="C1252" i="26"/>
  <c r="D1252" i="26"/>
  <c r="E1252" i="26"/>
  <c r="B1253" i="26"/>
  <c r="C1253" i="26"/>
  <c r="D1253" i="26"/>
  <c r="E1253" i="26"/>
  <c r="B1254" i="26"/>
  <c r="C1254" i="26"/>
  <c r="D1254" i="26"/>
  <c r="E1254" i="26"/>
  <c r="B1255" i="26"/>
  <c r="C1255" i="26"/>
  <c r="D1255" i="26"/>
  <c r="E1255" i="26"/>
  <c r="B1256" i="26"/>
  <c r="C1256" i="26"/>
  <c r="D1256" i="26"/>
  <c r="E1256" i="26"/>
  <c r="B1257" i="26"/>
  <c r="C1257" i="26"/>
  <c r="D1257" i="26"/>
  <c r="E1257" i="26"/>
  <c r="B1258" i="26"/>
  <c r="C1258" i="26"/>
  <c r="D1258" i="26"/>
  <c r="E1258" i="26"/>
  <c r="B1259" i="26"/>
  <c r="C1259" i="26"/>
  <c r="D1259" i="26"/>
  <c r="E1259" i="26"/>
  <c r="B1260" i="26"/>
  <c r="C1260" i="26"/>
  <c r="D1260" i="26"/>
  <c r="E1260" i="26"/>
  <c r="B1261" i="26"/>
  <c r="C1261" i="26"/>
  <c r="D1261" i="26"/>
  <c r="E1261" i="26"/>
  <c r="B1262" i="26"/>
  <c r="C1262" i="26"/>
  <c r="D1262" i="26"/>
  <c r="E1262" i="26"/>
  <c r="B1263" i="26"/>
  <c r="C1263" i="26"/>
  <c r="D1263" i="26"/>
  <c r="E1263" i="26"/>
  <c r="B1264" i="26"/>
  <c r="C1264" i="26"/>
  <c r="D1264" i="26"/>
  <c r="E1264" i="26"/>
  <c r="B1265" i="26"/>
  <c r="C1265" i="26"/>
  <c r="D1265" i="26"/>
  <c r="E1265" i="26"/>
  <c r="B1266" i="26"/>
  <c r="C1266" i="26"/>
  <c r="D1266" i="26"/>
  <c r="E1266" i="26"/>
  <c r="B1267" i="26"/>
  <c r="C1267" i="26"/>
  <c r="D1267" i="26"/>
  <c r="E1267" i="26"/>
  <c r="B1268" i="26"/>
  <c r="C1268" i="26"/>
  <c r="D1268" i="26"/>
  <c r="E1268" i="26"/>
  <c r="B1269" i="26"/>
  <c r="C1269" i="26"/>
  <c r="D1269" i="26"/>
  <c r="E1269" i="26"/>
  <c r="B1270" i="26"/>
  <c r="C1270" i="26"/>
  <c r="D1270" i="26"/>
  <c r="E1270" i="26"/>
  <c r="B1271" i="26"/>
  <c r="C1271" i="26"/>
  <c r="D1271" i="26"/>
  <c r="E1271" i="26"/>
  <c r="B1272" i="26"/>
  <c r="C1272" i="26"/>
  <c r="D1272" i="26"/>
  <c r="E1272" i="26"/>
  <c r="B1273" i="26"/>
  <c r="C1273" i="26"/>
  <c r="D1273" i="26"/>
  <c r="E1273" i="26"/>
  <c r="B1274" i="26"/>
  <c r="C1274" i="26"/>
  <c r="D1274" i="26"/>
  <c r="E1274" i="26"/>
  <c r="B1275" i="26"/>
  <c r="C1275" i="26"/>
  <c r="D1275" i="26"/>
  <c r="E1275" i="26"/>
  <c r="B1276" i="26"/>
  <c r="C1276" i="26"/>
  <c r="D1276" i="26"/>
  <c r="E1276" i="26"/>
  <c r="B1277" i="26"/>
  <c r="C1277" i="26"/>
  <c r="D1277" i="26"/>
  <c r="E1277" i="26"/>
  <c r="B1278" i="26"/>
  <c r="C1278" i="26"/>
  <c r="D1278" i="26"/>
  <c r="E1278" i="26"/>
  <c r="B1279" i="26"/>
  <c r="C1279" i="26"/>
  <c r="D1279" i="26"/>
  <c r="E1279" i="26"/>
  <c r="B1280" i="26"/>
  <c r="C1280" i="26"/>
  <c r="D1280" i="26"/>
  <c r="E1280" i="26"/>
  <c r="B1281" i="26"/>
  <c r="C1281" i="26"/>
  <c r="D1281" i="26"/>
  <c r="E1281" i="26"/>
  <c r="B1282" i="26"/>
  <c r="C1282" i="26"/>
  <c r="D1282" i="26"/>
  <c r="E1282" i="26"/>
  <c r="B1283" i="26"/>
  <c r="C1283" i="26"/>
  <c r="D1283" i="26"/>
  <c r="E1283" i="26"/>
  <c r="B1284" i="26"/>
  <c r="C1284" i="26"/>
  <c r="D1284" i="26"/>
  <c r="E1284" i="26"/>
  <c r="B1285" i="26"/>
  <c r="C1285" i="26"/>
  <c r="D1285" i="26"/>
  <c r="E1285" i="26"/>
  <c r="B1286" i="26"/>
  <c r="C1286" i="26"/>
  <c r="D1286" i="26"/>
  <c r="E1286" i="26"/>
  <c r="B1287" i="26"/>
  <c r="C1287" i="26"/>
  <c r="D1287" i="26"/>
  <c r="E1287" i="26"/>
  <c r="B1288" i="26"/>
  <c r="C1288" i="26"/>
  <c r="D1288" i="26"/>
  <c r="E1288" i="26"/>
  <c r="B1289" i="26"/>
  <c r="C1289" i="26"/>
  <c r="D1289" i="26"/>
  <c r="E1289" i="26"/>
  <c r="B1290" i="26"/>
  <c r="C1290" i="26"/>
  <c r="D1290" i="26"/>
  <c r="E1290" i="26"/>
  <c r="B1291" i="26"/>
  <c r="C1291" i="26"/>
  <c r="D1291" i="26"/>
  <c r="E1291" i="26"/>
  <c r="B1292" i="26"/>
  <c r="C1292" i="26"/>
  <c r="D1292" i="26"/>
  <c r="E1292" i="26"/>
  <c r="B1293" i="26"/>
  <c r="C1293" i="26"/>
  <c r="D1293" i="26"/>
  <c r="E1293" i="26"/>
  <c r="B1294" i="26"/>
  <c r="C1294" i="26"/>
  <c r="D1294" i="26"/>
  <c r="E1294" i="26"/>
  <c r="B1295" i="26"/>
  <c r="C1295" i="26"/>
  <c r="D1295" i="26"/>
  <c r="E1295" i="26"/>
  <c r="B1296" i="26"/>
  <c r="C1296" i="26"/>
  <c r="D1296" i="26"/>
  <c r="E1296" i="26"/>
  <c r="B1297" i="26"/>
  <c r="C1297" i="26"/>
  <c r="D1297" i="26"/>
  <c r="E1297" i="26"/>
  <c r="B1298" i="26"/>
  <c r="C1298" i="26"/>
  <c r="D1298" i="26"/>
  <c r="E1298" i="26"/>
  <c r="B1299" i="26"/>
  <c r="C1299" i="26"/>
  <c r="D1299" i="26"/>
  <c r="E1299" i="26"/>
  <c r="B1300" i="26"/>
  <c r="C1300" i="26"/>
  <c r="D1300" i="26"/>
  <c r="E1300" i="26"/>
  <c r="B1301" i="26"/>
  <c r="C1301" i="26"/>
  <c r="D1301" i="26"/>
  <c r="E1301" i="26"/>
  <c r="B1302" i="26"/>
  <c r="C1302" i="26"/>
  <c r="D1302" i="26"/>
  <c r="E1302" i="26"/>
  <c r="B1303" i="26"/>
  <c r="C1303" i="26"/>
  <c r="D1303" i="26"/>
  <c r="E1303" i="26"/>
  <c r="B1304" i="26"/>
  <c r="C1304" i="26"/>
  <c r="D1304" i="26"/>
  <c r="E1304" i="26"/>
  <c r="B1305" i="26"/>
  <c r="C1305" i="26"/>
  <c r="D1305" i="26"/>
  <c r="E1305" i="26"/>
  <c r="B1306" i="26"/>
  <c r="C1306" i="26"/>
  <c r="D1306" i="26"/>
  <c r="E1306" i="26"/>
  <c r="B1307" i="26"/>
  <c r="C1307" i="26"/>
  <c r="D1307" i="26"/>
  <c r="E1307" i="26"/>
  <c r="B1308" i="26"/>
  <c r="C1308" i="26"/>
  <c r="D1308" i="26"/>
  <c r="E1308" i="26"/>
  <c r="B1309" i="26"/>
  <c r="C1309" i="26"/>
  <c r="D1309" i="26"/>
  <c r="E1309" i="26"/>
  <c r="B1310" i="26"/>
  <c r="C1310" i="26"/>
  <c r="D1310" i="26"/>
  <c r="E1310" i="26"/>
  <c r="B1311" i="26"/>
  <c r="C1311" i="26"/>
  <c r="D1311" i="26"/>
  <c r="E1311" i="26"/>
  <c r="B1312" i="26"/>
  <c r="C1312" i="26"/>
  <c r="D1312" i="26"/>
  <c r="E1312" i="26"/>
  <c r="B1313" i="26"/>
  <c r="C1313" i="26"/>
  <c r="D1313" i="26"/>
  <c r="E1313" i="26"/>
  <c r="B1314" i="26"/>
  <c r="C1314" i="26"/>
  <c r="D1314" i="26"/>
  <c r="E1314" i="26"/>
  <c r="B1315" i="26"/>
  <c r="C1315" i="26"/>
  <c r="D1315" i="26"/>
  <c r="E1315" i="26"/>
  <c r="B1316" i="26"/>
  <c r="C1316" i="26"/>
  <c r="D1316" i="26"/>
  <c r="E1316" i="26"/>
  <c r="B1317" i="26"/>
  <c r="C1317" i="26"/>
  <c r="D1317" i="26"/>
  <c r="E1317" i="26"/>
  <c r="B1318" i="26"/>
  <c r="C1318" i="26"/>
  <c r="D1318" i="26"/>
  <c r="E1318" i="26"/>
  <c r="B1319" i="26"/>
  <c r="C1319" i="26"/>
  <c r="D1319" i="26"/>
  <c r="E1319" i="26"/>
  <c r="B1320" i="26"/>
  <c r="C1320" i="26"/>
  <c r="D1320" i="26"/>
  <c r="E1320" i="26"/>
  <c r="B1321" i="26"/>
  <c r="C1321" i="26"/>
  <c r="D1321" i="26"/>
  <c r="E1321" i="26"/>
  <c r="B1322" i="26"/>
  <c r="C1322" i="26"/>
  <c r="D1322" i="26"/>
  <c r="E1322" i="26"/>
  <c r="B1323" i="26"/>
  <c r="C1323" i="26"/>
  <c r="D1323" i="26"/>
  <c r="E1323" i="26"/>
  <c r="B1324" i="26"/>
  <c r="C1324" i="26"/>
  <c r="D1324" i="26"/>
  <c r="E1324" i="26"/>
  <c r="B1325" i="26"/>
  <c r="C1325" i="26"/>
  <c r="D1325" i="26"/>
  <c r="E1325" i="26"/>
  <c r="B1326" i="26"/>
  <c r="C1326" i="26"/>
  <c r="D1326" i="26"/>
  <c r="E1326" i="26"/>
  <c r="B1327" i="26"/>
  <c r="C1327" i="26"/>
  <c r="D1327" i="26"/>
  <c r="E1327" i="26"/>
  <c r="B1328" i="26"/>
  <c r="C1328" i="26"/>
  <c r="D1328" i="26"/>
  <c r="E1328" i="26"/>
  <c r="B1329" i="26"/>
  <c r="C1329" i="26"/>
  <c r="D1329" i="26"/>
  <c r="E1329" i="26"/>
  <c r="B1330" i="26"/>
  <c r="C1330" i="26"/>
  <c r="D1330" i="26"/>
  <c r="E1330" i="26"/>
  <c r="B1331" i="26"/>
  <c r="C1331" i="26"/>
  <c r="D1331" i="26"/>
  <c r="E1331" i="26"/>
  <c r="B1332" i="26"/>
  <c r="C1332" i="26"/>
  <c r="D1332" i="26"/>
  <c r="E1332" i="26"/>
  <c r="B1333" i="26"/>
  <c r="C1333" i="26"/>
  <c r="D1333" i="26"/>
  <c r="E1333" i="26"/>
  <c r="B1334" i="26"/>
  <c r="C1334" i="26"/>
  <c r="D1334" i="26"/>
  <c r="E1334" i="26"/>
  <c r="B1335" i="26"/>
  <c r="C1335" i="26"/>
  <c r="D1335" i="26"/>
  <c r="E1335" i="26"/>
  <c r="B1336" i="26"/>
  <c r="C1336" i="26"/>
  <c r="D1336" i="26"/>
  <c r="E1336" i="26"/>
  <c r="B1337" i="26"/>
  <c r="C1337" i="26"/>
  <c r="D1337" i="26"/>
  <c r="E1337" i="26"/>
  <c r="B1338" i="26"/>
  <c r="C1338" i="26"/>
  <c r="D1338" i="26"/>
  <c r="E1338" i="26"/>
  <c r="B1339" i="26"/>
  <c r="C1339" i="26"/>
  <c r="D1339" i="26"/>
  <c r="E1339" i="26"/>
  <c r="B1340" i="26"/>
  <c r="C1340" i="26"/>
  <c r="D1340" i="26"/>
  <c r="E1340" i="26"/>
  <c r="B1341" i="26"/>
  <c r="C1341" i="26"/>
  <c r="D1341" i="26"/>
  <c r="E1341" i="26"/>
  <c r="B1342" i="26"/>
  <c r="C1342" i="26"/>
  <c r="D1342" i="26"/>
  <c r="E1342" i="26"/>
  <c r="B1343" i="26"/>
  <c r="C1343" i="26"/>
  <c r="D1343" i="26"/>
  <c r="E1343" i="26"/>
  <c r="B1344" i="26"/>
  <c r="C1344" i="26"/>
  <c r="D1344" i="26"/>
  <c r="E1344" i="26"/>
  <c r="B1345" i="26"/>
  <c r="C1345" i="26"/>
  <c r="D1345" i="26"/>
  <c r="E1345" i="26"/>
  <c r="B1346" i="26"/>
  <c r="C1346" i="26"/>
  <c r="D1346" i="26"/>
  <c r="E1346" i="26"/>
  <c r="B1347" i="26"/>
  <c r="C1347" i="26"/>
  <c r="D1347" i="26"/>
  <c r="E1347" i="26"/>
  <c r="B1348" i="26"/>
  <c r="C1348" i="26"/>
  <c r="D1348" i="26"/>
  <c r="E1348" i="26"/>
  <c r="B1349" i="26"/>
  <c r="C1349" i="26"/>
  <c r="D1349" i="26"/>
  <c r="E1349" i="26"/>
  <c r="B1350" i="26"/>
  <c r="C1350" i="26"/>
  <c r="D1350" i="26"/>
  <c r="E1350" i="26"/>
  <c r="B1351" i="26"/>
  <c r="C1351" i="26"/>
  <c r="D1351" i="26"/>
  <c r="E1351" i="26"/>
  <c r="B1352" i="26"/>
  <c r="C1352" i="26"/>
  <c r="D1352" i="26"/>
  <c r="E1352" i="26"/>
  <c r="B1353" i="26"/>
  <c r="C1353" i="26"/>
  <c r="D1353" i="26"/>
  <c r="E1353" i="26"/>
  <c r="B1354" i="26"/>
  <c r="C1354" i="26"/>
  <c r="D1354" i="26"/>
  <c r="E1354" i="26"/>
  <c r="B1355" i="26"/>
  <c r="C1355" i="26"/>
  <c r="D1355" i="26"/>
  <c r="E1355" i="26"/>
  <c r="B1356" i="26"/>
  <c r="C1356" i="26"/>
  <c r="D1356" i="26"/>
  <c r="E1356" i="26"/>
  <c r="B1357" i="26"/>
  <c r="C1357" i="26"/>
  <c r="D1357" i="26"/>
  <c r="E1357" i="26"/>
  <c r="B1358" i="26"/>
  <c r="C1358" i="26"/>
  <c r="D1358" i="26"/>
  <c r="E1358" i="26"/>
  <c r="B1359" i="26"/>
  <c r="C1359" i="26"/>
  <c r="D1359" i="26"/>
  <c r="E1359" i="26"/>
  <c r="B1360" i="26"/>
  <c r="C1360" i="26"/>
  <c r="D1360" i="26"/>
  <c r="E1360" i="26"/>
  <c r="B1361" i="26"/>
  <c r="C1361" i="26"/>
  <c r="D1361" i="26"/>
  <c r="E1361" i="26"/>
  <c r="B1362" i="26"/>
  <c r="C1362" i="26"/>
  <c r="D1362" i="26"/>
  <c r="E1362" i="26"/>
  <c r="B1363" i="26"/>
  <c r="C1363" i="26"/>
  <c r="D1363" i="26"/>
  <c r="E1363" i="26"/>
  <c r="B1364" i="26"/>
  <c r="C1364" i="26"/>
  <c r="D1364" i="26"/>
  <c r="E1364" i="26"/>
  <c r="B1365" i="26"/>
  <c r="C1365" i="26"/>
  <c r="D1365" i="26"/>
  <c r="E1365" i="26"/>
  <c r="B1366" i="26"/>
  <c r="C1366" i="26"/>
  <c r="D1366" i="26"/>
  <c r="E1366" i="26"/>
  <c r="B1367" i="26"/>
  <c r="C1367" i="26"/>
  <c r="D1367" i="26"/>
  <c r="E1367" i="26"/>
  <c r="B1368" i="26"/>
  <c r="C1368" i="26"/>
  <c r="D1368" i="26"/>
  <c r="E1368" i="26"/>
  <c r="B1369" i="26"/>
  <c r="C1369" i="26"/>
  <c r="D1369" i="26"/>
  <c r="E1369" i="26"/>
  <c r="B1370" i="26"/>
  <c r="C1370" i="26"/>
  <c r="D1370" i="26"/>
  <c r="E1370" i="26"/>
  <c r="B1371" i="26"/>
  <c r="C1371" i="26"/>
  <c r="D1371" i="26"/>
  <c r="E1371" i="26"/>
  <c r="B1372" i="26"/>
  <c r="C1372" i="26"/>
  <c r="D1372" i="26"/>
  <c r="E1372" i="26"/>
  <c r="B1373" i="26"/>
  <c r="C1373" i="26"/>
  <c r="D1373" i="26"/>
  <c r="E1373" i="26"/>
  <c r="B1374" i="26"/>
  <c r="C1374" i="26"/>
  <c r="D1374" i="26"/>
  <c r="E1374" i="26"/>
  <c r="B1375" i="26"/>
  <c r="C1375" i="26"/>
  <c r="D1375" i="26"/>
  <c r="E1375" i="26"/>
  <c r="B1376" i="26"/>
  <c r="C1376" i="26"/>
  <c r="D1376" i="26"/>
  <c r="E1376" i="26"/>
  <c r="B1377" i="26"/>
  <c r="C1377" i="26"/>
  <c r="D1377" i="26"/>
  <c r="E1377" i="26"/>
  <c r="B1378" i="26"/>
  <c r="C1378" i="26"/>
  <c r="D1378" i="26"/>
  <c r="E1378" i="26"/>
  <c r="B1379" i="26"/>
  <c r="C1379" i="26"/>
  <c r="D1379" i="26"/>
  <c r="E1379" i="26"/>
  <c r="B1380" i="26"/>
  <c r="C1380" i="26"/>
  <c r="D1380" i="26"/>
  <c r="E1380" i="26"/>
  <c r="B1381" i="26"/>
  <c r="C1381" i="26"/>
  <c r="D1381" i="26"/>
  <c r="E1381" i="26"/>
  <c r="B1382" i="26"/>
  <c r="C1382" i="26"/>
  <c r="D1382" i="26"/>
  <c r="E1382" i="26"/>
  <c r="B1383" i="26"/>
  <c r="C1383" i="26"/>
  <c r="D1383" i="26"/>
  <c r="E1383" i="26"/>
  <c r="B1384" i="26"/>
  <c r="C1384" i="26"/>
  <c r="D1384" i="26"/>
  <c r="E1384" i="26"/>
  <c r="B1385" i="26"/>
  <c r="C1385" i="26"/>
  <c r="D1385" i="26"/>
  <c r="E1385" i="26"/>
  <c r="B1386" i="26"/>
  <c r="C1386" i="26"/>
  <c r="D1386" i="26"/>
  <c r="E1386" i="26"/>
  <c r="B1387" i="26"/>
  <c r="C1387" i="26"/>
  <c r="D1387" i="26"/>
  <c r="E1387" i="26"/>
  <c r="B1388" i="26"/>
  <c r="C1388" i="26"/>
  <c r="D1388" i="26"/>
  <c r="E1388" i="26"/>
  <c r="B1389" i="26"/>
  <c r="C1389" i="26"/>
  <c r="D1389" i="26"/>
  <c r="E1389" i="26"/>
  <c r="B1390" i="26"/>
  <c r="C1390" i="26"/>
  <c r="D1390" i="26"/>
  <c r="E1390" i="26"/>
  <c r="B1391" i="26"/>
  <c r="C1391" i="26"/>
  <c r="D1391" i="26"/>
  <c r="E1391" i="26"/>
  <c r="B1392" i="26"/>
  <c r="C1392" i="26"/>
  <c r="D1392" i="26"/>
  <c r="E1392" i="26"/>
  <c r="B1393" i="26"/>
  <c r="C1393" i="26"/>
  <c r="D1393" i="26"/>
  <c r="E1393" i="26"/>
  <c r="B1394" i="26"/>
  <c r="C1394" i="26"/>
  <c r="D1394" i="26"/>
  <c r="E1394" i="26"/>
  <c r="B1395" i="26"/>
  <c r="C1395" i="26"/>
  <c r="D1395" i="26"/>
  <c r="E1395" i="26"/>
  <c r="B1396" i="26"/>
  <c r="C1396" i="26"/>
  <c r="D1396" i="26"/>
  <c r="E1396" i="26"/>
  <c r="B1397" i="26"/>
  <c r="C1397" i="26"/>
  <c r="D1397" i="26"/>
  <c r="E1397" i="26"/>
  <c r="B1398" i="26"/>
  <c r="C1398" i="26"/>
  <c r="D1398" i="26"/>
  <c r="E1398" i="26"/>
  <c r="B1399" i="26"/>
  <c r="C1399" i="26"/>
  <c r="D1399" i="26"/>
  <c r="E1399" i="26"/>
  <c r="B1400" i="26"/>
  <c r="C1400" i="26"/>
  <c r="D1400" i="26"/>
  <c r="E1400" i="26"/>
  <c r="B1401" i="26"/>
  <c r="C1401" i="26"/>
  <c r="D1401" i="26"/>
  <c r="E1401" i="26"/>
  <c r="B1402" i="26"/>
  <c r="C1402" i="26"/>
  <c r="D1402" i="26"/>
  <c r="E1402" i="26"/>
  <c r="B1403" i="26"/>
  <c r="C1403" i="26"/>
  <c r="D1403" i="26"/>
  <c r="E1403" i="26"/>
  <c r="B1404" i="26"/>
  <c r="C1404" i="26"/>
  <c r="D1404" i="26"/>
  <c r="E1404" i="26"/>
  <c r="B1405" i="26"/>
  <c r="C1405" i="26"/>
  <c r="D1405" i="26"/>
  <c r="E1405" i="26"/>
  <c r="B1406" i="26"/>
  <c r="C1406" i="26"/>
  <c r="D1406" i="26"/>
  <c r="E1406" i="26"/>
  <c r="B1407" i="26"/>
  <c r="C1407" i="26"/>
  <c r="D1407" i="26"/>
  <c r="E1407" i="26"/>
  <c r="B1408" i="26"/>
  <c r="C1408" i="26"/>
  <c r="D1408" i="26"/>
  <c r="E1408" i="26"/>
  <c r="B1409" i="26"/>
  <c r="C1409" i="26"/>
  <c r="D1409" i="26"/>
  <c r="E1409" i="26"/>
  <c r="B1410" i="26"/>
  <c r="C1410" i="26"/>
  <c r="D1410" i="26"/>
  <c r="E1410" i="26"/>
  <c r="B1411" i="26"/>
  <c r="C1411" i="26"/>
  <c r="D1411" i="26"/>
  <c r="E1411" i="26"/>
  <c r="B1412" i="26"/>
  <c r="C1412" i="26"/>
  <c r="D1412" i="26"/>
  <c r="E1412" i="26"/>
  <c r="B1413" i="26"/>
  <c r="C1413" i="26"/>
  <c r="D1413" i="26"/>
  <c r="E1413" i="26"/>
  <c r="B1414" i="26"/>
  <c r="C1414" i="26"/>
  <c r="D1414" i="26"/>
  <c r="E1414" i="26"/>
  <c r="B1415" i="26"/>
  <c r="C1415" i="26"/>
  <c r="D1415" i="26"/>
  <c r="E1415" i="26"/>
  <c r="B1416" i="26"/>
  <c r="C1416" i="26"/>
  <c r="D1416" i="26"/>
  <c r="E1416" i="26"/>
  <c r="B1417" i="26"/>
  <c r="C1417" i="26"/>
  <c r="D1417" i="26"/>
  <c r="E1417" i="26"/>
  <c r="B1418" i="26"/>
  <c r="C1418" i="26"/>
  <c r="D1418" i="26"/>
  <c r="E1418" i="26"/>
  <c r="B1419" i="26"/>
  <c r="C1419" i="26"/>
  <c r="D1419" i="26"/>
  <c r="E1419" i="26"/>
  <c r="B1420" i="26"/>
  <c r="C1420" i="26"/>
  <c r="D1420" i="26"/>
  <c r="E1420" i="26"/>
  <c r="B1421" i="26"/>
  <c r="C1421" i="26"/>
  <c r="D1421" i="26"/>
  <c r="E1421" i="26"/>
  <c r="B1422" i="26"/>
  <c r="C1422" i="26"/>
  <c r="D1422" i="26"/>
  <c r="E1422" i="26"/>
  <c r="B1423" i="26"/>
  <c r="C1423" i="26"/>
  <c r="D1423" i="26"/>
  <c r="E1423" i="26"/>
  <c r="B1424" i="26"/>
  <c r="C1424" i="26"/>
  <c r="D1424" i="26"/>
  <c r="E1424" i="26"/>
  <c r="B1425" i="26"/>
  <c r="C1425" i="26"/>
  <c r="D1425" i="26"/>
  <c r="E1425" i="26"/>
  <c r="B1426" i="26"/>
  <c r="C1426" i="26"/>
  <c r="D1426" i="26"/>
  <c r="E1426" i="26"/>
  <c r="B1427" i="26"/>
  <c r="C1427" i="26"/>
  <c r="D1427" i="26"/>
  <c r="E1427" i="26"/>
  <c r="B1428" i="26"/>
  <c r="C1428" i="26"/>
  <c r="D1428" i="26"/>
  <c r="E1428" i="26"/>
  <c r="B1429" i="26"/>
  <c r="C1429" i="26"/>
  <c r="D1429" i="26"/>
  <c r="E1429" i="26"/>
  <c r="B1430" i="26"/>
  <c r="C1430" i="26"/>
  <c r="D1430" i="26"/>
  <c r="E1430" i="26"/>
  <c r="B1431" i="26"/>
  <c r="C1431" i="26"/>
  <c r="D1431" i="26"/>
  <c r="E1431" i="26"/>
  <c r="B1432" i="26"/>
  <c r="C1432" i="26"/>
  <c r="D1432" i="26"/>
  <c r="E1432" i="26"/>
  <c r="B1433" i="26"/>
  <c r="C1433" i="26"/>
  <c r="D1433" i="26"/>
  <c r="E1433" i="26"/>
  <c r="B1434" i="26"/>
  <c r="C1434" i="26"/>
  <c r="D1434" i="26"/>
  <c r="E1434" i="26"/>
  <c r="B1435" i="26"/>
  <c r="C1435" i="26"/>
  <c r="D1435" i="26"/>
  <c r="E1435" i="26"/>
  <c r="B1436" i="26"/>
  <c r="C1436" i="26"/>
  <c r="D1436" i="26"/>
  <c r="E1436" i="26"/>
  <c r="B1437" i="26"/>
  <c r="C1437" i="26"/>
  <c r="D1437" i="26"/>
  <c r="E1437" i="26"/>
  <c r="B1438" i="26"/>
  <c r="C1438" i="26"/>
  <c r="D1438" i="26"/>
  <c r="E1438" i="26"/>
  <c r="B1439" i="26"/>
  <c r="C1439" i="26"/>
  <c r="D1439" i="26"/>
  <c r="E1439" i="26"/>
  <c r="B1440" i="26"/>
  <c r="C1440" i="26"/>
  <c r="D1440" i="26"/>
  <c r="E1440" i="26"/>
  <c r="B1441" i="26"/>
  <c r="C1441" i="26"/>
  <c r="D1441" i="26"/>
  <c r="E1441" i="26"/>
  <c r="B1442" i="26"/>
  <c r="C1442" i="26"/>
  <c r="D1442" i="26"/>
  <c r="E1442" i="26"/>
  <c r="B1443" i="26"/>
  <c r="C1443" i="26"/>
  <c r="D1443" i="26"/>
  <c r="E1443" i="26"/>
  <c r="B1444" i="26"/>
  <c r="C1444" i="26"/>
  <c r="D1444" i="26"/>
  <c r="E1444" i="26"/>
  <c r="B1445" i="26"/>
  <c r="C1445" i="26"/>
  <c r="D1445" i="26"/>
  <c r="E1445" i="26"/>
  <c r="B1446" i="26"/>
  <c r="C1446" i="26"/>
  <c r="D1446" i="26"/>
  <c r="E1446" i="26"/>
  <c r="B1447" i="26"/>
  <c r="C1447" i="26"/>
  <c r="D1447" i="26"/>
  <c r="E1447" i="26"/>
  <c r="B1448" i="26"/>
  <c r="C1448" i="26"/>
  <c r="D1448" i="26"/>
  <c r="E1448" i="26"/>
  <c r="B1449" i="26"/>
  <c r="C1449" i="26"/>
  <c r="D1449" i="26"/>
  <c r="E1449" i="26"/>
  <c r="B1450" i="26"/>
  <c r="C1450" i="26"/>
  <c r="D1450" i="26"/>
  <c r="E1450" i="26"/>
  <c r="B1451" i="26"/>
  <c r="C1451" i="26"/>
  <c r="D1451" i="26"/>
  <c r="E1451" i="26"/>
  <c r="B1452" i="26"/>
  <c r="C1452" i="26"/>
  <c r="D1452" i="26"/>
  <c r="E1452" i="26"/>
  <c r="B1453" i="26"/>
  <c r="C1453" i="26"/>
  <c r="D1453" i="26"/>
  <c r="E1453" i="26"/>
  <c r="B1454" i="26"/>
  <c r="C1454" i="26"/>
  <c r="D1454" i="26"/>
  <c r="E1454" i="26"/>
  <c r="B1455" i="26"/>
  <c r="C1455" i="26"/>
  <c r="D1455" i="26"/>
  <c r="E1455" i="26"/>
  <c r="B1456" i="26"/>
  <c r="C1456" i="26"/>
  <c r="D1456" i="26"/>
  <c r="E1456" i="26"/>
  <c r="B1457" i="26"/>
  <c r="C1457" i="26"/>
  <c r="D1457" i="26"/>
  <c r="E1457" i="26"/>
  <c r="B1458" i="26"/>
  <c r="C1458" i="26"/>
  <c r="D1458" i="26"/>
  <c r="E1458" i="26"/>
  <c r="B1459" i="26"/>
  <c r="C1459" i="26"/>
  <c r="D1459" i="26"/>
  <c r="E1459" i="26"/>
  <c r="B1460" i="26"/>
  <c r="C1460" i="26"/>
  <c r="D1460" i="26"/>
  <c r="E1460" i="26"/>
  <c r="B1461" i="26"/>
  <c r="C1461" i="26"/>
  <c r="D1461" i="26"/>
  <c r="E1461" i="26"/>
  <c r="B1462" i="26"/>
  <c r="C1462" i="26"/>
  <c r="D1462" i="26"/>
  <c r="E1462" i="26"/>
  <c r="B1463" i="26"/>
  <c r="C1463" i="26"/>
  <c r="D1463" i="26"/>
  <c r="E1463" i="26"/>
  <c r="B1464" i="26"/>
  <c r="C1464" i="26"/>
  <c r="D1464" i="26"/>
  <c r="E1464" i="26"/>
  <c r="B1465" i="26"/>
  <c r="C1465" i="26"/>
  <c r="D1465" i="26"/>
  <c r="E1465" i="26"/>
  <c r="B1466" i="26"/>
  <c r="C1466" i="26"/>
  <c r="D1466" i="26"/>
  <c r="E1466" i="26"/>
  <c r="B1467" i="26"/>
  <c r="C1467" i="26"/>
  <c r="D1467" i="26"/>
  <c r="E1467" i="26"/>
  <c r="B1468" i="26"/>
  <c r="C1468" i="26"/>
  <c r="D1468" i="26"/>
  <c r="E1468" i="26"/>
  <c r="B1469" i="26"/>
  <c r="C1469" i="26"/>
  <c r="D1469" i="26"/>
  <c r="E1469" i="26"/>
  <c r="B1470" i="26"/>
  <c r="C1470" i="26"/>
  <c r="D1470" i="26"/>
  <c r="E1470" i="26"/>
  <c r="B1471" i="26"/>
  <c r="C1471" i="26"/>
  <c r="D1471" i="26"/>
  <c r="E1471" i="26"/>
  <c r="B1472" i="26"/>
  <c r="C1472" i="26"/>
  <c r="D1472" i="26"/>
  <c r="E1472" i="26"/>
  <c r="B1473" i="26"/>
  <c r="C1473" i="26"/>
  <c r="D1473" i="26"/>
  <c r="E1473" i="26"/>
  <c r="B1474" i="26"/>
  <c r="C1474" i="26"/>
  <c r="D1474" i="26"/>
  <c r="E1474" i="26"/>
  <c r="B1475" i="26"/>
  <c r="C1475" i="26"/>
  <c r="D1475" i="26"/>
  <c r="E1475" i="26"/>
  <c r="B1476" i="26"/>
  <c r="C1476" i="26"/>
  <c r="D1476" i="26"/>
  <c r="E1476" i="26"/>
  <c r="B1477" i="26"/>
  <c r="C1477" i="26"/>
  <c r="D1477" i="26"/>
  <c r="E1477" i="26"/>
  <c r="B1478" i="26"/>
  <c r="C1478" i="26"/>
  <c r="D1478" i="26"/>
  <c r="E1478" i="26"/>
  <c r="B1479" i="26"/>
  <c r="C1479" i="26"/>
  <c r="D1479" i="26"/>
  <c r="E1479" i="26"/>
  <c r="B1480" i="26"/>
  <c r="C1480" i="26"/>
  <c r="D1480" i="26"/>
  <c r="E1480" i="26"/>
  <c r="B1481" i="26"/>
  <c r="C1481" i="26"/>
  <c r="D1481" i="26"/>
  <c r="E1481" i="26"/>
  <c r="B1482" i="26"/>
  <c r="C1482" i="26"/>
  <c r="D1482" i="26"/>
  <c r="E1482" i="26"/>
  <c r="B1483" i="26"/>
  <c r="C1483" i="26"/>
  <c r="D1483" i="26"/>
  <c r="E1483" i="26"/>
  <c r="B1484" i="26"/>
  <c r="C1484" i="26"/>
  <c r="D1484" i="26"/>
  <c r="E1484" i="26"/>
  <c r="B1485" i="26"/>
  <c r="C1485" i="26"/>
  <c r="D1485" i="26"/>
  <c r="E1485" i="26"/>
  <c r="B1486" i="26"/>
  <c r="C1486" i="26"/>
  <c r="D1486" i="26"/>
  <c r="E1486" i="26"/>
  <c r="B1487" i="26"/>
  <c r="C1487" i="26"/>
  <c r="D1487" i="26"/>
  <c r="E1487" i="26"/>
  <c r="B1488" i="26"/>
  <c r="C1488" i="26"/>
  <c r="D1488" i="26"/>
  <c r="E1488" i="26"/>
  <c r="B1489" i="26"/>
  <c r="C1489" i="26"/>
  <c r="D1489" i="26"/>
  <c r="E1489" i="26"/>
  <c r="B1490" i="26"/>
  <c r="C1490" i="26"/>
  <c r="D1490" i="26"/>
  <c r="E1490" i="26"/>
  <c r="B1491" i="26"/>
  <c r="C1491" i="26"/>
  <c r="D1491" i="26"/>
  <c r="E1491" i="26"/>
  <c r="B1492" i="26"/>
  <c r="C1492" i="26"/>
  <c r="D1492" i="26"/>
  <c r="E1492" i="26"/>
  <c r="B1493" i="26"/>
  <c r="C1493" i="26"/>
  <c r="D1493" i="26"/>
  <c r="E1493" i="26"/>
  <c r="B1494" i="26"/>
  <c r="C1494" i="26"/>
  <c r="D1494" i="26"/>
  <c r="E1494" i="26"/>
  <c r="B1495" i="26"/>
  <c r="C1495" i="26"/>
  <c r="D1495" i="26"/>
  <c r="E1495" i="26"/>
  <c r="B1496" i="26"/>
  <c r="C1496" i="26"/>
  <c r="D1496" i="26"/>
  <c r="E1496" i="26"/>
  <c r="B1497" i="26"/>
  <c r="C1497" i="26"/>
  <c r="D1497" i="26"/>
  <c r="E1497" i="26"/>
  <c r="B1498" i="26"/>
  <c r="C1498" i="26"/>
  <c r="D1498" i="26"/>
  <c r="E1498" i="26"/>
  <c r="B1499" i="26"/>
  <c r="C1499" i="26"/>
  <c r="D1499" i="26"/>
  <c r="E1499" i="26"/>
  <c r="B1500" i="26"/>
  <c r="C1500" i="26"/>
  <c r="D1500" i="26"/>
  <c r="E1500" i="26"/>
  <c r="B1501" i="26"/>
  <c r="C1501" i="26"/>
  <c r="D1501" i="26"/>
  <c r="E1501" i="26"/>
  <c r="B1502" i="26"/>
  <c r="C1502" i="26"/>
  <c r="D1502" i="26"/>
  <c r="E1502" i="26"/>
  <c r="B1503" i="26"/>
  <c r="C1503" i="26"/>
  <c r="D1503" i="26"/>
  <c r="E1503" i="26"/>
  <c r="B1504" i="26"/>
  <c r="C1504" i="26"/>
  <c r="D1504" i="26"/>
  <c r="E1504" i="26"/>
  <c r="B1505" i="26"/>
  <c r="C1505" i="26"/>
  <c r="D1505" i="26"/>
  <c r="E1505" i="26"/>
  <c r="B1506" i="26"/>
  <c r="C1506" i="26"/>
  <c r="D1506" i="26"/>
  <c r="E1506" i="26"/>
  <c r="B1507" i="26"/>
  <c r="C1507" i="26"/>
  <c r="D1507" i="26"/>
  <c r="E1507" i="26"/>
  <c r="B1508" i="26"/>
  <c r="C1508" i="26"/>
  <c r="D1508" i="26"/>
  <c r="E1508" i="26"/>
  <c r="B1509" i="26"/>
  <c r="C1509" i="26"/>
  <c r="D1509" i="26"/>
  <c r="E1509" i="26"/>
  <c r="B1510" i="26"/>
  <c r="C1510" i="26"/>
  <c r="D1510" i="26"/>
  <c r="E1510" i="26"/>
  <c r="B1511" i="26"/>
  <c r="C1511" i="26"/>
  <c r="D1511" i="26"/>
  <c r="E1511" i="26"/>
  <c r="B1512" i="26"/>
  <c r="C1512" i="26"/>
  <c r="D1512" i="26"/>
  <c r="E1512" i="26"/>
  <c r="B1513" i="26"/>
  <c r="C1513" i="26"/>
  <c r="D1513" i="26"/>
  <c r="E1513" i="26"/>
  <c r="B1514" i="26"/>
  <c r="C1514" i="26"/>
  <c r="D1514" i="26"/>
  <c r="E1514" i="26"/>
  <c r="B1515" i="26"/>
  <c r="C1515" i="26"/>
  <c r="D1515" i="26"/>
  <c r="E1515" i="26"/>
  <c r="B1516" i="26"/>
  <c r="C1516" i="26"/>
  <c r="D1516" i="26"/>
  <c r="E1516" i="26"/>
  <c r="B1517" i="26"/>
  <c r="C1517" i="26"/>
  <c r="D1517" i="26"/>
  <c r="E1517" i="26"/>
  <c r="B1518" i="26"/>
  <c r="C1518" i="26"/>
  <c r="D1518" i="26"/>
  <c r="E1518" i="26"/>
  <c r="B1519" i="26"/>
  <c r="C1519" i="26"/>
  <c r="D1519" i="26"/>
  <c r="E1519" i="26"/>
  <c r="B1520" i="26"/>
  <c r="C1520" i="26"/>
  <c r="D1520" i="26"/>
  <c r="E1520" i="26"/>
  <c r="B1521" i="26"/>
  <c r="C1521" i="26"/>
  <c r="D1521" i="26"/>
  <c r="E1521" i="26"/>
  <c r="B1522" i="26"/>
  <c r="C1522" i="26"/>
  <c r="D1522" i="26"/>
  <c r="E1522" i="26"/>
  <c r="B1523" i="26"/>
  <c r="C1523" i="26"/>
  <c r="D1523" i="26"/>
  <c r="E1523" i="26"/>
  <c r="B1524" i="26"/>
  <c r="C1524" i="26"/>
  <c r="D1524" i="26"/>
  <c r="E1524" i="26"/>
  <c r="B1525" i="26"/>
  <c r="C1525" i="26"/>
  <c r="D1525" i="26"/>
  <c r="E1525" i="26"/>
  <c r="B1526" i="26"/>
  <c r="C1526" i="26"/>
  <c r="D1526" i="26"/>
  <c r="E1526" i="26"/>
  <c r="B1527" i="26"/>
  <c r="C1527" i="26"/>
  <c r="D1527" i="26"/>
  <c r="E1527" i="26"/>
  <c r="B1528" i="26"/>
  <c r="C1528" i="26"/>
  <c r="D1528" i="26"/>
  <c r="E1528" i="26"/>
  <c r="B1529" i="26"/>
  <c r="C1529" i="26"/>
  <c r="D1529" i="26"/>
  <c r="E1529" i="26"/>
  <c r="B1530" i="26"/>
  <c r="C1530" i="26"/>
  <c r="D1530" i="26"/>
  <c r="E1530" i="26"/>
  <c r="B1531" i="26"/>
  <c r="C1531" i="26"/>
  <c r="D1531" i="26"/>
  <c r="E1531" i="26"/>
  <c r="B1532" i="26"/>
  <c r="C1532" i="26"/>
  <c r="D1532" i="26"/>
  <c r="E1532" i="26"/>
  <c r="B1533" i="26"/>
  <c r="C1533" i="26"/>
  <c r="D1533" i="26"/>
  <c r="E1533" i="26"/>
  <c r="B1534" i="26"/>
  <c r="C1534" i="26"/>
  <c r="D1534" i="26"/>
  <c r="E1534" i="26"/>
  <c r="B1535" i="26"/>
  <c r="C1535" i="26"/>
  <c r="D1535" i="26"/>
  <c r="E1535" i="26"/>
  <c r="B1536" i="26"/>
  <c r="C1536" i="26"/>
  <c r="D1536" i="26"/>
  <c r="E1536" i="26"/>
  <c r="B1537" i="26"/>
  <c r="C1537" i="26"/>
  <c r="D1537" i="26"/>
  <c r="E1537" i="26"/>
  <c r="B1538" i="26"/>
  <c r="C1538" i="26"/>
  <c r="D1538" i="26"/>
  <c r="E1538" i="26"/>
  <c r="B1539" i="26"/>
  <c r="C1539" i="26"/>
  <c r="D1539" i="26"/>
  <c r="E1539" i="26"/>
  <c r="B1540" i="26"/>
  <c r="C1540" i="26"/>
  <c r="D1540" i="26"/>
  <c r="E1540" i="26"/>
  <c r="B1541" i="26"/>
  <c r="C1541" i="26"/>
  <c r="D1541" i="26"/>
  <c r="E1541" i="26"/>
  <c r="B1542" i="26"/>
  <c r="C1542" i="26"/>
  <c r="D1542" i="26"/>
  <c r="E1542" i="26"/>
  <c r="B1543" i="26"/>
  <c r="C1543" i="26"/>
  <c r="D1543" i="26"/>
  <c r="E1543" i="26"/>
  <c r="B1544" i="26"/>
  <c r="C1544" i="26"/>
  <c r="D1544" i="26"/>
  <c r="E1544" i="26"/>
  <c r="B1545" i="26"/>
  <c r="C1545" i="26"/>
  <c r="D1545" i="26"/>
  <c r="E1545" i="26"/>
  <c r="B1546" i="26"/>
  <c r="C1546" i="26"/>
  <c r="D1546" i="26"/>
  <c r="E1546" i="26"/>
  <c r="B1547" i="26"/>
  <c r="C1547" i="26"/>
  <c r="D1547" i="26"/>
  <c r="E1547" i="26"/>
  <c r="B1548" i="26"/>
  <c r="C1548" i="26"/>
  <c r="D1548" i="26"/>
  <c r="E1548" i="26"/>
  <c r="B1549" i="26"/>
  <c r="C1549" i="26"/>
  <c r="D1549" i="26"/>
  <c r="E1549" i="26"/>
  <c r="B1550" i="26"/>
  <c r="C1550" i="26"/>
  <c r="D1550" i="26"/>
  <c r="E1550" i="26"/>
  <c r="B1551" i="26"/>
  <c r="C1551" i="26"/>
  <c r="D1551" i="26"/>
  <c r="E1551" i="26"/>
  <c r="B1552" i="26"/>
  <c r="C1552" i="26"/>
  <c r="D1552" i="26"/>
  <c r="E1552" i="26"/>
  <c r="B1553" i="26"/>
  <c r="C1553" i="26"/>
  <c r="D1553" i="26"/>
  <c r="E1553" i="26"/>
  <c r="B1554" i="26"/>
  <c r="C1554" i="26"/>
  <c r="D1554" i="26"/>
  <c r="E1554" i="26"/>
  <c r="B1555" i="26"/>
  <c r="C1555" i="26"/>
  <c r="D1555" i="26"/>
  <c r="E1555" i="26"/>
  <c r="B1556" i="26"/>
  <c r="C1556" i="26"/>
  <c r="D1556" i="26"/>
  <c r="E1556" i="26"/>
  <c r="B1557" i="26"/>
  <c r="C1557" i="26"/>
  <c r="D1557" i="26"/>
  <c r="E1557" i="26"/>
  <c r="B1558" i="26"/>
  <c r="C1558" i="26"/>
  <c r="D1558" i="26"/>
  <c r="E1558" i="26"/>
  <c r="B1559" i="26"/>
  <c r="C1559" i="26"/>
  <c r="D1559" i="26"/>
  <c r="E1559" i="26"/>
  <c r="B1560" i="26"/>
  <c r="C1560" i="26"/>
  <c r="D1560" i="26"/>
  <c r="E1560" i="26"/>
  <c r="B1561" i="26"/>
  <c r="C1561" i="26"/>
  <c r="D1561" i="26"/>
  <c r="E1561" i="26"/>
  <c r="B1562" i="26"/>
  <c r="C1562" i="26"/>
  <c r="D1562" i="26"/>
  <c r="E1562" i="26"/>
  <c r="B1563" i="26"/>
  <c r="C1563" i="26"/>
  <c r="D1563" i="26"/>
  <c r="E1563" i="26"/>
  <c r="B1564" i="26"/>
  <c r="C1564" i="26"/>
  <c r="D1564" i="26"/>
  <c r="E1564" i="26"/>
  <c r="B1565" i="26"/>
  <c r="C1565" i="26"/>
  <c r="D1565" i="26"/>
  <c r="E1565" i="26"/>
  <c r="B1566" i="26"/>
  <c r="C1566" i="26"/>
  <c r="D1566" i="26"/>
  <c r="E1566" i="26"/>
  <c r="B1567" i="26"/>
  <c r="C1567" i="26"/>
  <c r="D1567" i="26"/>
  <c r="E1567" i="26"/>
  <c r="B1568" i="26"/>
  <c r="C1568" i="26"/>
  <c r="D1568" i="26"/>
  <c r="E1568" i="26"/>
  <c r="B1569" i="26"/>
  <c r="C1569" i="26"/>
  <c r="D1569" i="26"/>
  <c r="E1569" i="26"/>
  <c r="B1570" i="26"/>
  <c r="C1570" i="26"/>
  <c r="D1570" i="26"/>
  <c r="E1570" i="26"/>
  <c r="B1571" i="26"/>
  <c r="C1571" i="26"/>
  <c r="D1571" i="26"/>
  <c r="E1571" i="26"/>
  <c r="B1572" i="26"/>
  <c r="C1572" i="26"/>
  <c r="D1572" i="26"/>
  <c r="E1572" i="26"/>
  <c r="B1573" i="26"/>
  <c r="C1573" i="26"/>
  <c r="D1573" i="26"/>
  <c r="E1573" i="26"/>
  <c r="B1574" i="26"/>
  <c r="C1574" i="26"/>
  <c r="D1574" i="26"/>
  <c r="E1574" i="26"/>
  <c r="B1575" i="26"/>
  <c r="C1575" i="26"/>
  <c r="D1575" i="26"/>
  <c r="E1575" i="26"/>
  <c r="B1576" i="26"/>
  <c r="C1576" i="26"/>
  <c r="D1576" i="26"/>
  <c r="E1576" i="26"/>
  <c r="B1577" i="26"/>
  <c r="C1577" i="26"/>
  <c r="D1577" i="26"/>
  <c r="E1577" i="26"/>
  <c r="B1578" i="26"/>
  <c r="C1578" i="26"/>
  <c r="D1578" i="26"/>
  <c r="E1578" i="26"/>
  <c r="B1579" i="26"/>
  <c r="C1579" i="26"/>
  <c r="D1579" i="26"/>
  <c r="E1579" i="26"/>
  <c r="B1580" i="26"/>
  <c r="C1580" i="26"/>
  <c r="D1580" i="26"/>
  <c r="E1580" i="26"/>
  <c r="B1581" i="26"/>
  <c r="C1581" i="26"/>
  <c r="D1581" i="26"/>
  <c r="E1581" i="26"/>
  <c r="B1582" i="26"/>
  <c r="C1582" i="26"/>
  <c r="D1582" i="26"/>
  <c r="E1582" i="26"/>
  <c r="B1583" i="26"/>
  <c r="C1583" i="26"/>
  <c r="D1583" i="26"/>
  <c r="E1583" i="26"/>
  <c r="B1584" i="26"/>
  <c r="C1584" i="26"/>
  <c r="D1584" i="26"/>
  <c r="E1584" i="26"/>
  <c r="B1585" i="26"/>
  <c r="C1585" i="26"/>
  <c r="D1585" i="26"/>
  <c r="E1585" i="26"/>
  <c r="B1586" i="26"/>
  <c r="C1586" i="26"/>
  <c r="D1586" i="26"/>
  <c r="E1586" i="26"/>
  <c r="B1587" i="26"/>
  <c r="C1587" i="26"/>
  <c r="D1587" i="26"/>
  <c r="E1587" i="26"/>
  <c r="B1588" i="26"/>
  <c r="C1588" i="26"/>
  <c r="D1588" i="26"/>
  <c r="E1588" i="26"/>
  <c r="B1589" i="26"/>
  <c r="C1589" i="26"/>
  <c r="D1589" i="26"/>
  <c r="E1589" i="26"/>
  <c r="B1590" i="26"/>
  <c r="C1590" i="26"/>
  <c r="D1590" i="26"/>
  <c r="E1590" i="26"/>
  <c r="B1591" i="26"/>
  <c r="C1591" i="26"/>
  <c r="D1591" i="26"/>
  <c r="E1591" i="26"/>
  <c r="B1592" i="26"/>
  <c r="C1592" i="26"/>
  <c r="D1592" i="26"/>
  <c r="E1592" i="26"/>
  <c r="B1593" i="26"/>
  <c r="C1593" i="26"/>
  <c r="D1593" i="26"/>
  <c r="E1593" i="26"/>
  <c r="B1594" i="26"/>
  <c r="C1594" i="26"/>
  <c r="D1594" i="26"/>
  <c r="E1594" i="26"/>
  <c r="B1595" i="26"/>
  <c r="C1595" i="26"/>
  <c r="D1595" i="26"/>
  <c r="E1595" i="26"/>
  <c r="B1596" i="26"/>
  <c r="C1596" i="26"/>
  <c r="D1596" i="26"/>
  <c r="E1596" i="26"/>
  <c r="B1597" i="26"/>
  <c r="C1597" i="26"/>
  <c r="D1597" i="26"/>
  <c r="E1597" i="26"/>
  <c r="B1598" i="26"/>
  <c r="C1598" i="26"/>
  <c r="D1598" i="26"/>
  <c r="E1598" i="26"/>
  <c r="B1599" i="26"/>
  <c r="C1599" i="26"/>
  <c r="D1599" i="26"/>
  <c r="E1599" i="26"/>
  <c r="B1600" i="26"/>
  <c r="C1600" i="26"/>
  <c r="D1600" i="26"/>
  <c r="E1600" i="26"/>
  <c r="B1601" i="26"/>
  <c r="C1601" i="26"/>
  <c r="D1601" i="26"/>
  <c r="E1601" i="26"/>
  <c r="B1602" i="26"/>
  <c r="C1602" i="26"/>
  <c r="D1602" i="26"/>
  <c r="E1602" i="26"/>
  <c r="B1603" i="26"/>
  <c r="C1603" i="26"/>
  <c r="D1603" i="26"/>
  <c r="E1603" i="26"/>
  <c r="B1604" i="26"/>
  <c r="C1604" i="26"/>
  <c r="D1604" i="26"/>
  <c r="E1604" i="26"/>
  <c r="B1605" i="26"/>
  <c r="C1605" i="26"/>
  <c r="D1605" i="26"/>
  <c r="E1605" i="26"/>
  <c r="B1606" i="26"/>
  <c r="C1606" i="26"/>
  <c r="D1606" i="26"/>
  <c r="E1606" i="26"/>
  <c r="B1607" i="26"/>
  <c r="C1607" i="26"/>
  <c r="D1607" i="26"/>
  <c r="E1607" i="26"/>
  <c r="B1608" i="26"/>
  <c r="C1608" i="26"/>
  <c r="D1608" i="26"/>
  <c r="E1608" i="26"/>
  <c r="B1609" i="26"/>
  <c r="C1609" i="26"/>
  <c r="D1609" i="26"/>
  <c r="E1609" i="26"/>
  <c r="B1610" i="26"/>
  <c r="C1610" i="26"/>
  <c r="D1610" i="26"/>
  <c r="E1610" i="26"/>
  <c r="B1611" i="26"/>
  <c r="C1611" i="26"/>
  <c r="D1611" i="26"/>
  <c r="E1611" i="26"/>
  <c r="B1612" i="26"/>
  <c r="C1612" i="26"/>
  <c r="D1612" i="26"/>
  <c r="E1612" i="26"/>
  <c r="B1613" i="26"/>
  <c r="C1613" i="26"/>
  <c r="D1613" i="26"/>
  <c r="E1613" i="26"/>
  <c r="B1614" i="26"/>
  <c r="C1614" i="26"/>
  <c r="D1614" i="26"/>
  <c r="E1614" i="26"/>
  <c r="B1615" i="26"/>
  <c r="C1615" i="26"/>
  <c r="D1615" i="26"/>
  <c r="E1615" i="26"/>
  <c r="B1616" i="26"/>
  <c r="C1616" i="26"/>
  <c r="D1616" i="26"/>
  <c r="E1616" i="26"/>
  <c r="B1617" i="26"/>
  <c r="C1617" i="26"/>
  <c r="D1617" i="26"/>
  <c r="E1617" i="26"/>
  <c r="B1618" i="26"/>
  <c r="C1618" i="26"/>
  <c r="D1618" i="26"/>
  <c r="E1618" i="26"/>
  <c r="B1619" i="26"/>
  <c r="C1619" i="26"/>
  <c r="D1619" i="26"/>
  <c r="E1619" i="26"/>
  <c r="B1620" i="26"/>
  <c r="C1620" i="26"/>
  <c r="D1620" i="26"/>
  <c r="E1620" i="26"/>
  <c r="B1621" i="26"/>
  <c r="C1621" i="26"/>
  <c r="D1621" i="26"/>
  <c r="E1621" i="26"/>
  <c r="B1622" i="26"/>
  <c r="C1622" i="26"/>
  <c r="D1622" i="26"/>
  <c r="E1622" i="26"/>
  <c r="B1623" i="26"/>
  <c r="C1623" i="26"/>
  <c r="D1623" i="26"/>
  <c r="E1623" i="26"/>
  <c r="B1624" i="26"/>
  <c r="C1624" i="26"/>
  <c r="D1624" i="26"/>
  <c r="E1624" i="26"/>
  <c r="B1625" i="26"/>
  <c r="C1625" i="26"/>
  <c r="D1625" i="26"/>
  <c r="E1625" i="26"/>
  <c r="B1626" i="26"/>
  <c r="C1626" i="26"/>
  <c r="D1626" i="26"/>
  <c r="E1626" i="26"/>
  <c r="B1627" i="26"/>
  <c r="C1627" i="26"/>
  <c r="D1627" i="26"/>
  <c r="E1627" i="26"/>
  <c r="B1628" i="26"/>
  <c r="C1628" i="26"/>
  <c r="D1628" i="26"/>
  <c r="E1628" i="26"/>
  <c r="B1629" i="26"/>
  <c r="C1629" i="26"/>
  <c r="D1629" i="26"/>
  <c r="E1629" i="26"/>
  <c r="B1630" i="26"/>
  <c r="C1630" i="26"/>
  <c r="D1630" i="26"/>
  <c r="E1630" i="26"/>
  <c r="B1631" i="26"/>
  <c r="C1631" i="26"/>
  <c r="D1631" i="26"/>
  <c r="E1631" i="26"/>
  <c r="B1632" i="26"/>
  <c r="C1632" i="26"/>
  <c r="D1632" i="26"/>
  <c r="E1632" i="26"/>
  <c r="B1633" i="26"/>
  <c r="C1633" i="26"/>
  <c r="D1633" i="26"/>
  <c r="E1633" i="26"/>
  <c r="B1634" i="26"/>
  <c r="C1634" i="26"/>
  <c r="D1634" i="26"/>
  <c r="E1634" i="26"/>
  <c r="B1635" i="26"/>
  <c r="C1635" i="26"/>
  <c r="D1635" i="26"/>
  <c r="E1635" i="26"/>
  <c r="B1636" i="26"/>
  <c r="C1636" i="26"/>
  <c r="D1636" i="26"/>
  <c r="E1636" i="26"/>
  <c r="B1637" i="26"/>
  <c r="C1637" i="26"/>
  <c r="D1637" i="26"/>
  <c r="E1637" i="26"/>
  <c r="B1638" i="26"/>
  <c r="C1638" i="26"/>
  <c r="D1638" i="26"/>
  <c r="E1638" i="26"/>
  <c r="B1639" i="26"/>
  <c r="C1639" i="26"/>
  <c r="D1639" i="26"/>
  <c r="E1639" i="26"/>
  <c r="B1640" i="26"/>
  <c r="C1640" i="26"/>
  <c r="D1640" i="26"/>
  <c r="E1640" i="26"/>
  <c r="B1641" i="26"/>
  <c r="C1641" i="26"/>
  <c r="D1641" i="26"/>
  <c r="E1641" i="26"/>
  <c r="B1642" i="26"/>
  <c r="C1642" i="26"/>
  <c r="D1642" i="26"/>
  <c r="E1642" i="26"/>
  <c r="B1643" i="26"/>
  <c r="C1643" i="26"/>
  <c r="D1643" i="26"/>
  <c r="E1643" i="26"/>
  <c r="B1644" i="26"/>
  <c r="C1644" i="26"/>
  <c r="D1644" i="26"/>
  <c r="E1644" i="26"/>
  <c r="B1645" i="26"/>
  <c r="C1645" i="26"/>
  <c r="D1645" i="26"/>
  <c r="E1645" i="26"/>
  <c r="B1646" i="26"/>
  <c r="C1646" i="26"/>
  <c r="D1646" i="26"/>
  <c r="E1646" i="26"/>
  <c r="B1647" i="26"/>
  <c r="C1647" i="26"/>
  <c r="D1647" i="26"/>
  <c r="E1647" i="26"/>
  <c r="B1648" i="26"/>
  <c r="C1648" i="26"/>
  <c r="D1648" i="26"/>
  <c r="E1648" i="26"/>
  <c r="B1649" i="26"/>
  <c r="C1649" i="26"/>
  <c r="D1649" i="26"/>
  <c r="E1649" i="26"/>
  <c r="B1650" i="26"/>
  <c r="C1650" i="26"/>
  <c r="D1650" i="26"/>
  <c r="E1650" i="26"/>
  <c r="B1651" i="26"/>
  <c r="C1651" i="26"/>
  <c r="D1651" i="26"/>
  <c r="E1651" i="26"/>
  <c r="B1652" i="26"/>
  <c r="C1652" i="26"/>
  <c r="D1652" i="26"/>
  <c r="E1652" i="26"/>
  <c r="B1653" i="26"/>
  <c r="C1653" i="26"/>
  <c r="D1653" i="26"/>
  <c r="E1653" i="26"/>
  <c r="B1654" i="26"/>
  <c r="C1654" i="26"/>
  <c r="D1654" i="26"/>
  <c r="E1654" i="26"/>
  <c r="B1655" i="26"/>
  <c r="C1655" i="26"/>
  <c r="D1655" i="26"/>
  <c r="E1655" i="26"/>
  <c r="B1656" i="26"/>
  <c r="C1656" i="26"/>
  <c r="D1656" i="26"/>
  <c r="E1656" i="26"/>
  <c r="B1657" i="26"/>
  <c r="C1657" i="26"/>
  <c r="D1657" i="26"/>
  <c r="E1657" i="26"/>
  <c r="B1658" i="26"/>
  <c r="C1658" i="26"/>
  <c r="D1658" i="26"/>
  <c r="E1658" i="26"/>
  <c r="B1659" i="26"/>
  <c r="C1659" i="26"/>
  <c r="D1659" i="26"/>
  <c r="E1659" i="26"/>
  <c r="B1660" i="26"/>
  <c r="C1660" i="26"/>
  <c r="D1660" i="26"/>
  <c r="E1660" i="26"/>
  <c r="B1661" i="26"/>
  <c r="C1661" i="26"/>
  <c r="D1661" i="26"/>
  <c r="E1661" i="26"/>
  <c r="B1662" i="26"/>
  <c r="C1662" i="26"/>
  <c r="D1662" i="26"/>
  <c r="E1662" i="26"/>
  <c r="B1663" i="26"/>
  <c r="C1663" i="26"/>
  <c r="D1663" i="26"/>
  <c r="E1663" i="26"/>
  <c r="B1664" i="26"/>
  <c r="C1664" i="26"/>
  <c r="D1664" i="26"/>
  <c r="E1664" i="26"/>
  <c r="B1665" i="26"/>
  <c r="C1665" i="26"/>
  <c r="D1665" i="26"/>
  <c r="E1665" i="26"/>
  <c r="B1666" i="26"/>
  <c r="C1666" i="26"/>
  <c r="D1666" i="26"/>
  <c r="E1666" i="26"/>
  <c r="B1667" i="26"/>
  <c r="C1667" i="26"/>
  <c r="D1667" i="26"/>
  <c r="E1667" i="26"/>
  <c r="B1668" i="26"/>
  <c r="C1668" i="26"/>
  <c r="D1668" i="26"/>
  <c r="E1668" i="26"/>
  <c r="B1669" i="26"/>
  <c r="C1669" i="26"/>
  <c r="D1669" i="26"/>
  <c r="E1669" i="26"/>
  <c r="B1670" i="26"/>
  <c r="C1670" i="26"/>
  <c r="D1670" i="26"/>
  <c r="E1670" i="26"/>
  <c r="B1671" i="26"/>
  <c r="C1671" i="26"/>
  <c r="D1671" i="26"/>
  <c r="E1671" i="26"/>
  <c r="B1672" i="26"/>
  <c r="C1672" i="26"/>
  <c r="D1672" i="26"/>
  <c r="E1672" i="26"/>
  <c r="B1673" i="26"/>
  <c r="C1673" i="26"/>
  <c r="D1673" i="26"/>
  <c r="E1673" i="26"/>
  <c r="B1674" i="26"/>
  <c r="C1674" i="26"/>
  <c r="D1674" i="26"/>
  <c r="E1674" i="26"/>
  <c r="B1675" i="26"/>
  <c r="C1675" i="26"/>
  <c r="D1675" i="26"/>
  <c r="E1675" i="26"/>
  <c r="B1676" i="26"/>
  <c r="C1676" i="26"/>
  <c r="D1676" i="26"/>
  <c r="E1676" i="26"/>
  <c r="B1677" i="26"/>
  <c r="C1677" i="26"/>
  <c r="D1677" i="26"/>
  <c r="E1677" i="26"/>
  <c r="B1678" i="26"/>
  <c r="C1678" i="26"/>
  <c r="D1678" i="26"/>
  <c r="E1678" i="26"/>
  <c r="B1679" i="26"/>
  <c r="C1679" i="26"/>
  <c r="D1679" i="26"/>
  <c r="E1679" i="26"/>
  <c r="B1680" i="26"/>
  <c r="C1680" i="26"/>
  <c r="D1680" i="26"/>
  <c r="E1680" i="26"/>
  <c r="B1681" i="26"/>
  <c r="C1681" i="26"/>
  <c r="D1681" i="26"/>
  <c r="E1681" i="26"/>
  <c r="B1682" i="26"/>
  <c r="C1682" i="26"/>
  <c r="D1682" i="26"/>
  <c r="E1682" i="26"/>
  <c r="B1683" i="26"/>
  <c r="C1683" i="26"/>
  <c r="D1683" i="26"/>
  <c r="E1683" i="26"/>
  <c r="B1684" i="26"/>
  <c r="C1684" i="26"/>
  <c r="D1684" i="26"/>
  <c r="E1684" i="26"/>
  <c r="B1685" i="26"/>
  <c r="C1685" i="26"/>
  <c r="D1685" i="26"/>
  <c r="E1685" i="26"/>
  <c r="B1686" i="26"/>
  <c r="C1686" i="26"/>
  <c r="D1686" i="26"/>
  <c r="E1686" i="26"/>
  <c r="B1687" i="26"/>
  <c r="C1687" i="26"/>
  <c r="D1687" i="26"/>
  <c r="E1687" i="26"/>
  <c r="B1688" i="26"/>
  <c r="C1688" i="26"/>
  <c r="D1688" i="26"/>
  <c r="E1688" i="26"/>
  <c r="B1689" i="26"/>
  <c r="C1689" i="26"/>
  <c r="D1689" i="26"/>
  <c r="E1689" i="26"/>
  <c r="B1690" i="26"/>
  <c r="C1690" i="26"/>
  <c r="D1690" i="26"/>
  <c r="E1690" i="26"/>
  <c r="B1691" i="26"/>
  <c r="C1691" i="26"/>
  <c r="D1691" i="26"/>
  <c r="E1691" i="26"/>
  <c r="B1692" i="26"/>
  <c r="C1692" i="26"/>
  <c r="D1692" i="26"/>
  <c r="E1692" i="26"/>
  <c r="B1693" i="26"/>
  <c r="C1693" i="26"/>
  <c r="D1693" i="26"/>
  <c r="E1693" i="26"/>
  <c r="B1694" i="26"/>
  <c r="C1694" i="26"/>
  <c r="D1694" i="26"/>
  <c r="E1694" i="26"/>
  <c r="B1695" i="26"/>
  <c r="C1695" i="26"/>
  <c r="D1695" i="26"/>
  <c r="E1695" i="26"/>
  <c r="B1696" i="26"/>
  <c r="C1696" i="26"/>
  <c r="D1696" i="26"/>
  <c r="E1696" i="26"/>
  <c r="B1697" i="26"/>
  <c r="C1697" i="26"/>
  <c r="D1697" i="26"/>
  <c r="E1697" i="26"/>
  <c r="B1698" i="26"/>
  <c r="C1698" i="26"/>
  <c r="D1698" i="26"/>
  <c r="E1698" i="26"/>
  <c r="B1699" i="26"/>
  <c r="C1699" i="26"/>
  <c r="D1699" i="26"/>
  <c r="E1699" i="26"/>
  <c r="B1700" i="26"/>
  <c r="C1700" i="26"/>
  <c r="D1700" i="26"/>
  <c r="E1700" i="26"/>
  <c r="B1701" i="26"/>
  <c r="C1701" i="26"/>
  <c r="D1701" i="26"/>
  <c r="E1701" i="26"/>
  <c r="B1702" i="26"/>
  <c r="C1702" i="26"/>
  <c r="D1702" i="26"/>
  <c r="E1702" i="26"/>
  <c r="B1703" i="26"/>
  <c r="C1703" i="26"/>
  <c r="D1703" i="26"/>
  <c r="E1703" i="26"/>
  <c r="B1704" i="26"/>
  <c r="C1704" i="26"/>
  <c r="D1704" i="26"/>
  <c r="E1704" i="26"/>
  <c r="B1705" i="26"/>
  <c r="C1705" i="26"/>
  <c r="D1705" i="26"/>
  <c r="E1705" i="26"/>
  <c r="B1706" i="26"/>
  <c r="C1706" i="26"/>
  <c r="D1706" i="26"/>
  <c r="E1706" i="26"/>
  <c r="B1707" i="26"/>
  <c r="C1707" i="26"/>
  <c r="D1707" i="26"/>
  <c r="E1707" i="26"/>
  <c r="B1708" i="26"/>
  <c r="C1708" i="26"/>
  <c r="D1708" i="26"/>
  <c r="E1708" i="26"/>
  <c r="B1709" i="26"/>
  <c r="C1709" i="26"/>
  <c r="D1709" i="26"/>
  <c r="E1709" i="26"/>
  <c r="B1710" i="26"/>
  <c r="C1710" i="26"/>
  <c r="D1710" i="26"/>
  <c r="E1710" i="26"/>
  <c r="B1711" i="26"/>
  <c r="C1711" i="26"/>
  <c r="D1711" i="26"/>
  <c r="E1711" i="26"/>
  <c r="B1712" i="26"/>
  <c r="C1712" i="26"/>
  <c r="D1712" i="26"/>
  <c r="E1712" i="26"/>
  <c r="B1713" i="26"/>
  <c r="C1713" i="26"/>
  <c r="D1713" i="26"/>
  <c r="E1713" i="26"/>
  <c r="B1714" i="26"/>
  <c r="C1714" i="26"/>
  <c r="D1714" i="26"/>
  <c r="E1714" i="26"/>
  <c r="B1715" i="26"/>
  <c r="C1715" i="26"/>
  <c r="D1715" i="26"/>
  <c r="E1715" i="26"/>
  <c r="B1716" i="26"/>
  <c r="C1716" i="26"/>
  <c r="D1716" i="26"/>
  <c r="E1716" i="26"/>
  <c r="B1717" i="26"/>
  <c r="C1717" i="26"/>
  <c r="D1717" i="26"/>
  <c r="E1717" i="26"/>
  <c r="B1718" i="26"/>
  <c r="C1718" i="26"/>
  <c r="D1718" i="26"/>
  <c r="E1718" i="26"/>
  <c r="B1719" i="26"/>
  <c r="C1719" i="26"/>
  <c r="D1719" i="26"/>
  <c r="E1719" i="26"/>
  <c r="B1720" i="26"/>
  <c r="C1720" i="26"/>
  <c r="D1720" i="26"/>
  <c r="E1720" i="26"/>
  <c r="B1721" i="26"/>
  <c r="C1721" i="26"/>
  <c r="D1721" i="26"/>
  <c r="E1721" i="26"/>
  <c r="B1722" i="26"/>
  <c r="C1722" i="26"/>
  <c r="D1722" i="26"/>
  <c r="E1722" i="26"/>
  <c r="B1723" i="26"/>
  <c r="C1723" i="26"/>
  <c r="D1723" i="26"/>
  <c r="E1723" i="26"/>
  <c r="B1724" i="26"/>
  <c r="C1724" i="26"/>
  <c r="D1724" i="26"/>
  <c r="E1724" i="26"/>
  <c r="B1725" i="26"/>
  <c r="C1725" i="26"/>
  <c r="D1725" i="26"/>
  <c r="E1725" i="26"/>
  <c r="B1726" i="26"/>
  <c r="C1726" i="26"/>
  <c r="D1726" i="26"/>
  <c r="E1726" i="26"/>
  <c r="B1727" i="26"/>
  <c r="C1727" i="26"/>
  <c r="D1727" i="26"/>
  <c r="E1727" i="26"/>
  <c r="B1728" i="26"/>
  <c r="C1728" i="26"/>
  <c r="D1728" i="26"/>
  <c r="E1728" i="26"/>
  <c r="B1729" i="26"/>
  <c r="C1729" i="26"/>
  <c r="D1729" i="26"/>
  <c r="E1729" i="26"/>
  <c r="B1730" i="26"/>
  <c r="C1730" i="26"/>
  <c r="D1730" i="26"/>
  <c r="E1730" i="26"/>
  <c r="B1731" i="26"/>
  <c r="C1731" i="26"/>
  <c r="D1731" i="26"/>
  <c r="E1731" i="26"/>
  <c r="B1732" i="26"/>
  <c r="C1732" i="26"/>
  <c r="D1732" i="26"/>
  <c r="E1732" i="26"/>
  <c r="B1733" i="26"/>
  <c r="C1733" i="26"/>
  <c r="D1733" i="26"/>
  <c r="E1733" i="26"/>
  <c r="B1734" i="26"/>
  <c r="C1734" i="26"/>
  <c r="D1734" i="26"/>
  <c r="E1734" i="26"/>
  <c r="B1735" i="26"/>
  <c r="C1735" i="26"/>
  <c r="D1735" i="26"/>
  <c r="E1735" i="26"/>
  <c r="B1736" i="26"/>
  <c r="C1736" i="26"/>
  <c r="D1736" i="26"/>
  <c r="E1736" i="26"/>
  <c r="B1737" i="26"/>
  <c r="C1737" i="26"/>
  <c r="D1737" i="26"/>
  <c r="E1737" i="26"/>
  <c r="B1738" i="26"/>
  <c r="C1738" i="26"/>
  <c r="D1738" i="26"/>
  <c r="E1738" i="26"/>
  <c r="B1739" i="26"/>
  <c r="C1739" i="26"/>
  <c r="D1739" i="26"/>
  <c r="E1739" i="26"/>
  <c r="B1740" i="26"/>
  <c r="C1740" i="26"/>
  <c r="D1740" i="26"/>
  <c r="E1740" i="26"/>
  <c r="B1741" i="26"/>
  <c r="C1741" i="26"/>
  <c r="D1741" i="26"/>
  <c r="E1741" i="26"/>
  <c r="B1742" i="26"/>
  <c r="C1742" i="26"/>
  <c r="D1742" i="26"/>
  <c r="E1742" i="26"/>
  <c r="B1743" i="26"/>
  <c r="C1743" i="26"/>
  <c r="D1743" i="26"/>
  <c r="E1743" i="26"/>
  <c r="B1744" i="26"/>
  <c r="C1744" i="26"/>
  <c r="D1744" i="26"/>
  <c r="E1744" i="26"/>
  <c r="B1745" i="26"/>
  <c r="C1745" i="26"/>
  <c r="D1745" i="26"/>
  <c r="E1745" i="26"/>
  <c r="B1746" i="26"/>
  <c r="C1746" i="26"/>
  <c r="D1746" i="26"/>
  <c r="E1746" i="26"/>
  <c r="B1747" i="26"/>
  <c r="C1747" i="26"/>
  <c r="D1747" i="26"/>
  <c r="E1747" i="26"/>
  <c r="B1748" i="26"/>
  <c r="C1748" i="26"/>
  <c r="D1748" i="26"/>
  <c r="E1748" i="26"/>
  <c r="B1749" i="26"/>
  <c r="C1749" i="26"/>
  <c r="D1749" i="26"/>
  <c r="E1749" i="26"/>
  <c r="B1750" i="26"/>
  <c r="C1750" i="26"/>
  <c r="D1750" i="26"/>
  <c r="E1750" i="26"/>
  <c r="B1751" i="26"/>
  <c r="C1751" i="26"/>
  <c r="D1751" i="26"/>
  <c r="E1751" i="26"/>
  <c r="B1752" i="26"/>
  <c r="C1752" i="26"/>
  <c r="D1752" i="26"/>
  <c r="E1752" i="26"/>
  <c r="B1753" i="26"/>
  <c r="C1753" i="26"/>
  <c r="D1753" i="26"/>
  <c r="E1753" i="26"/>
  <c r="B1754" i="26"/>
  <c r="C1754" i="26"/>
  <c r="D1754" i="26"/>
  <c r="E1754" i="26"/>
  <c r="B1755" i="26"/>
  <c r="C1755" i="26"/>
  <c r="D1755" i="26"/>
  <c r="E1755" i="26"/>
  <c r="B1756" i="26"/>
  <c r="C1756" i="26"/>
  <c r="D1756" i="26"/>
  <c r="E1756" i="26"/>
  <c r="B1757" i="26"/>
  <c r="C1757" i="26"/>
  <c r="D1757" i="26"/>
  <c r="E1757" i="26"/>
  <c r="B1758" i="26"/>
  <c r="C1758" i="26"/>
  <c r="D1758" i="26"/>
  <c r="E1758" i="26"/>
  <c r="B1759" i="26"/>
  <c r="C1759" i="26"/>
  <c r="D1759" i="26"/>
  <c r="E1759" i="26"/>
  <c r="B1760" i="26"/>
  <c r="C1760" i="26"/>
  <c r="D1760" i="26"/>
  <c r="E1760" i="26"/>
  <c r="B1761" i="26"/>
  <c r="C1761" i="26"/>
  <c r="D1761" i="26"/>
  <c r="E1761" i="26"/>
  <c r="B1762" i="26"/>
  <c r="C1762" i="26"/>
  <c r="D1762" i="26"/>
  <c r="E1762" i="26"/>
  <c r="B1763" i="26"/>
  <c r="C1763" i="26"/>
  <c r="D1763" i="26"/>
  <c r="E1763" i="26"/>
  <c r="B1764" i="26"/>
  <c r="C1764" i="26"/>
  <c r="D1764" i="26"/>
  <c r="E1764" i="26"/>
  <c r="B1765" i="26"/>
  <c r="C1765" i="26"/>
  <c r="D1765" i="26"/>
  <c r="E1765" i="26"/>
  <c r="B1766" i="26"/>
  <c r="C1766" i="26"/>
  <c r="D1766" i="26"/>
  <c r="E1766" i="26"/>
  <c r="B1767" i="26"/>
  <c r="C1767" i="26"/>
  <c r="D1767" i="26"/>
  <c r="E1767" i="26"/>
  <c r="B1768" i="26"/>
  <c r="C1768" i="26"/>
  <c r="D1768" i="26"/>
  <c r="E1768" i="26"/>
  <c r="B1769" i="26"/>
  <c r="C1769" i="26"/>
  <c r="D1769" i="26"/>
  <c r="E1769" i="26"/>
  <c r="B1770" i="26"/>
  <c r="C1770" i="26"/>
  <c r="D1770" i="26"/>
  <c r="E1770" i="26"/>
  <c r="B1771" i="26"/>
  <c r="C1771" i="26"/>
  <c r="D1771" i="26"/>
  <c r="E1771" i="26"/>
  <c r="B1772" i="26"/>
  <c r="C1772" i="26"/>
  <c r="D1772" i="26"/>
  <c r="E1772" i="26"/>
  <c r="B1773" i="26"/>
  <c r="C1773" i="26"/>
  <c r="D1773" i="26"/>
  <c r="E1773" i="26"/>
  <c r="B1774" i="26"/>
  <c r="C1774" i="26"/>
  <c r="D1774" i="26"/>
  <c r="E1774" i="26"/>
  <c r="B1775" i="26"/>
  <c r="C1775" i="26"/>
  <c r="D1775" i="26"/>
  <c r="E1775" i="26"/>
  <c r="B1776" i="26"/>
  <c r="C1776" i="26"/>
  <c r="D1776" i="26"/>
  <c r="E1776" i="26"/>
  <c r="B1777" i="26"/>
  <c r="C1777" i="26"/>
  <c r="D1777" i="26"/>
  <c r="E1777" i="26"/>
  <c r="B1778" i="26"/>
  <c r="C1778" i="26"/>
  <c r="D1778" i="26"/>
  <c r="E1778" i="26"/>
  <c r="B1779" i="26"/>
  <c r="C1779" i="26"/>
  <c r="D1779" i="26"/>
  <c r="E1779" i="26"/>
  <c r="B1780" i="26"/>
  <c r="C1780" i="26"/>
  <c r="D1780" i="26"/>
  <c r="E1780" i="26"/>
  <c r="B1781" i="26"/>
  <c r="C1781" i="26"/>
  <c r="D1781" i="26"/>
  <c r="E1781" i="26"/>
  <c r="B1782" i="26"/>
  <c r="C1782" i="26"/>
  <c r="D1782" i="26"/>
  <c r="E1782" i="26"/>
  <c r="B1783" i="26"/>
  <c r="C1783" i="26"/>
  <c r="D1783" i="26"/>
  <c r="E1783" i="26"/>
  <c r="B1784" i="26"/>
  <c r="C1784" i="26"/>
  <c r="D1784" i="26"/>
  <c r="E1784" i="26"/>
  <c r="B1785" i="26"/>
  <c r="C1785" i="26"/>
  <c r="D1785" i="26"/>
  <c r="E1785" i="26"/>
  <c r="B1786" i="26"/>
  <c r="C1786" i="26"/>
  <c r="D1786" i="26"/>
  <c r="E1786" i="26"/>
  <c r="B1787" i="26"/>
  <c r="C1787" i="26"/>
  <c r="D1787" i="26"/>
  <c r="E1787" i="26"/>
  <c r="B1788" i="26"/>
  <c r="C1788" i="26"/>
  <c r="D1788" i="26"/>
  <c r="E1788" i="26"/>
  <c r="B1789" i="26"/>
  <c r="C1789" i="26"/>
  <c r="D1789" i="26"/>
  <c r="E1789" i="26"/>
  <c r="B1790" i="26"/>
  <c r="C1790" i="26"/>
  <c r="D1790" i="26"/>
  <c r="E1790" i="26"/>
  <c r="B1791" i="26"/>
  <c r="C1791" i="26"/>
  <c r="D1791" i="26"/>
  <c r="E1791" i="26"/>
  <c r="B1792" i="26"/>
  <c r="C1792" i="26"/>
  <c r="D1792" i="26"/>
  <c r="E1792" i="26"/>
  <c r="B1793" i="26"/>
  <c r="C1793" i="26"/>
  <c r="D1793" i="26"/>
  <c r="E1793" i="26"/>
  <c r="B1794" i="26"/>
  <c r="C1794" i="26"/>
  <c r="D1794" i="26"/>
  <c r="E1794" i="26"/>
  <c r="B1795" i="26"/>
  <c r="C1795" i="26"/>
  <c r="D1795" i="26"/>
  <c r="E1795" i="26"/>
  <c r="B1796" i="26"/>
  <c r="C1796" i="26"/>
  <c r="D1796" i="26"/>
  <c r="E1796" i="26"/>
  <c r="B1797" i="26"/>
  <c r="C1797" i="26"/>
  <c r="D1797" i="26"/>
  <c r="E1797" i="26"/>
  <c r="B1798" i="26"/>
  <c r="C1798" i="26"/>
  <c r="D1798" i="26"/>
  <c r="E1798" i="26"/>
  <c r="B1799" i="26"/>
  <c r="C1799" i="26"/>
  <c r="D1799" i="26"/>
  <c r="E1799" i="26"/>
  <c r="B1800" i="26"/>
  <c r="C1800" i="26"/>
  <c r="D1800" i="26"/>
  <c r="E1800" i="26"/>
  <c r="B1801" i="26"/>
  <c r="C1801" i="26"/>
  <c r="D1801" i="26"/>
  <c r="E1801" i="26"/>
  <c r="B1802" i="26"/>
  <c r="C1802" i="26"/>
  <c r="D1802" i="26"/>
  <c r="E1802" i="26"/>
  <c r="B1803" i="26"/>
  <c r="C1803" i="26"/>
  <c r="D1803" i="26"/>
  <c r="E1803" i="26"/>
  <c r="B1804" i="26"/>
  <c r="C1804" i="26"/>
  <c r="D1804" i="26"/>
  <c r="E1804" i="26"/>
  <c r="B1805" i="26"/>
  <c r="C1805" i="26"/>
  <c r="D1805" i="26"/>
  <c r="E1805" i="26"/>
  <c r="B1806" i="26"/>
  <c r="C1806" i="26"/>
  <c r="D1806" i="26"/>
  <c r="E1806" i="26"/>
  <c r="B1807" i="26"/>
  <c r="C1807" i="26"/>
  <c r="D1807" i="26"/>
  <c r="E1807" i="26"/>
  <c r="B1808" i="26"/>
  <c r="C1808" i="26"/>
  <c r="D1808" i="26"/>
  <c r="E1808" i="26"/>
  <c r="B1809" i="26"/>
  <c r="C1809" i="26"/>
  <c r="D1809" i="26"/>
  <c r="E1809" i="26"/>
  <c r="B1810" i="26"/>
  <c r="C1810" i="26"/>
  <c r="D1810" i="26"/>
  <c r="E1810" i="26"/>
  <c r="B1811" i="26"/>
  <c r="C1811" i="26"/>
  <c r="D1811" i="26"/>
  <c r="E1811" i="26"/>
  <c r="B1812" i="26"/>
  <c r="C1812" i="26"/>
  <c r="D1812" i="26"/>
  <c r="E1812" i="26"/>
  <c r="B1813" i="26"/>
  <c r="C1813" i="26"/>
  <c r="D1813" i="26"/>
  <c r="E1813" i="26"/>
  <c r="B1814" i="26"/>
  <c r="C1814" i="26"/>
  <c r="D1814" i="26"/>
  <c r="E1814" i="26"/>
  <c r="B1815" i="26"/>
  <c r="C1815" i="26"/>
  <c r="D1815" i="26"/>
  <c r="E1815" i="26"/>
  <c r="B1816" i="26"/>
  <c r="C1816" i="26"/>
  <c r="D1816" i="26"/>
  <c r="E1816" i="26"/>
  <c r="B1817" i="26"/>
  <c r="C1817" i="26"/>
  <c r="D1817" i="26"/>
  <c r="E1817" i="26"/>
  <c r="B1818" i="26"/>
  <c r="C1818" i="26"/>
  <c r="D1818" i="26"/>
  <c r="E1818" i="26"/>
  <c r="B1819" i="26"/>
  <c r="C1819" i="26"/>
  <c r="D1819" i="26"/>
  <c r="E1819" i="26"/>
  <c r="B1820" i="26"/>
  <c r="C1820" i="26"/>
  <c r="D1820" i="26"/>
  <c r="E1820" i="26"/>
  <c r="B1821" i="26"/>
  <c r="C1821" i="26"/>
  <c r="D1821" i="26"/>
  <c r="E1821" i="26"/>
  <c r="B1822" i="26"/>
  <c r="C1822" i="26"/>
  <c r="D1822" i="26"/>
  <c r="E1822" i="26"/>
  <c r="B1823" i="26"/>
  <c r="C1823" i="26"/>
  <c r="D1823" i="26"/>
  <c r="E1823" i="26"/>
  <c r="B1824" i="26"/>
  <c r="C1824" i="26"/>
  <c r="D1824" i="26"/>
  <c r="E1824" i="26"/>
  <c r="B1825" i="26"/>
  <c r="C1825" i="26"/>
  <c r="D1825" i="26"/>
  <c r="E1825" i="26"/>
  <c r="B1826" i="26"/>
  <c r="C1826" i="26"/>
  <c r="D1826" i="26"/>
  <c r="E1826" i="26"/>
  <c r="B1827" i="26"/>
  <c r="C1827" i="26"/>
  <c r="D1827" i="26"/>
  <c r="E1827" i="26"/>
  <c r="B1828" i="26"/>
  <c r="C1828" i="26"/>
  <c r="D1828" i="26"/>
  <c r="E1828" i="26"/>
  <c r="B1829" i="26"/>
  <c r="C1829" i="26"/>
  <c r="D1829" i="26"/>
  <c r="E1829" i="26"/>
  <c r="B1830" i="26"/>
  <c r="C1830" i="26"/>
  <c r="D1830" i="26"/>
  <c r="E1830" i="26"/>
  <c r="B1831" i="26"/>
  <c r="C1831" i="26"/>
  <c r="D1831" i="26"/>
  <c r="E1831" i="26"/>
  <c r="B1832" i="26"/>
  <c r="C1832" i="26"/>
  <c r="D1832" i="26"/>
  <c r="E1832" i="26"/>
  <c r="B1833" i="26"/>
  <c r="C1833" i="26"/>
  <c r="D1833" i="26"/>
  <c r="E1833" i="26"/>
  <c r="B1834" i="26"/>
  <c r="C1834" i="26"/>
  <c r="D1834" i="26"/>
  <c r="E1834" i="26"/>
  <c r="B1835" i="26"/>
  <c r="C1835" i="26"/>
  <c r="D1835" i="26"/>
  <c r="E1835" i="26"/>
  <c r="B1836" i="26"/>
  <c r="C1836" i="26"/>
  <c r="D1836" i="26"/>
  <c r="E1836" i="26"/>
  <c r="B1837" i="26"/>
  <c r="C1837" i="26"/>
  <c r="D1837" i="26"/>
  <c r="E1837" i="26"/>
  <c r="B1838" i="26"/>
  <c r="C1838" i="26"/>
  <c r="D1838" i="26"/>
  <c r="E1838" i="26"/>
  <c r="B1839" i="26"/>
  <c r="C1839" i="26"/>
  <c r="D1839" i="26"/>
  <c r="E1839" i="26"/>
  <c r="B1840" i="26"/>
  <c r="C1840" i="26"/>
  <c r="D1840" i="26"/>
  <c r="E1840" i="26"/>
  <c r="B1841" i="26"/>
  <c r="C1841" i="26"/>
  <c r="D1841" i="26"/>
  <c r="E1841" i="26"/>
  <c r="B1842" i="26"/>
  <c r="C1842" i="26"/>
  <c r="D1842" i="26"/>
  <c r="E1842" i="26"/>
  <c r="B1843" i="26"/>
  <c r="C1843" i="26"/>
  <c r="D1843" i="26"/>
  <c r="E1843" i="26"/>
  <c r="B1844" i="26"/>
  <c r="C1844" i="26"/>
  <c r="D1844" i="26"/>
  <c r="E1844" i="26"/>
  <c r="B1845" i="26"/>
  <c r="C1845" i="26"/>
  <c r="D1845" i="26"/>
  <c r="E1845" i="26"/>
  <c r="B1846" i="26"/>
  <c r="C1846" i="26"/>
  <c r="D1846" i="26"/>
  <c r="E1846" i="26"/>
  <c r="B1847" i="26"/>
  <c r="C1847" i="26"/>
  <c r="D1847" i="26"/>
  <c r="E1847" i="26"/>
  <c r="B1848" i="26"/>
  <c r="C1848" i="26"/>
  <c r="D1848" i="26"/>
  <c r="E1848" i="26"/>
  <c r="B1849" i="26"/>
  <c r="C1849" i="26"/>
  <c r="D1849" i="26"/>
  <c r="E1849" i="26"/>
  <c r="B1850" i="26"/>
  <c r="C1850" i="26"/>
  <c r="D1850" i="26"/>
  <c r="E1850" i="26"/>
  <c r="B1851" i="26"/>
  <c r="C1851" i="26"/>
  <c r="D1851" i="26"/>
  <c r="E1851" i="26"/>
  <c r="B1852" i="26"/>
  <c r="C1852" i="26"/>
  <c r="D1852" i="26"/>
  <c r="E1852" i="26"/>
  <c r="B1853" i="26"/>
  <c r="C1853" i="26"/>
  <c r="D1853" i="26"/>
  <c r="E1853" i="26"/>
  <c r="B1854" i="26"/>
  <c r="C1854" i="26"/>
  <c r="D1854" i="26"/>
  <c r="E1854" i="26"/>
  <c r="B1855" i="26"/>
  <c r="C1855" i="26"/>
  <c r="D1855" i="26"/>
  <c r="E1855" i="26"/>
  <c r="B1856" i="26"/>
  <c r="C1856" i="26"/>
  <c r="D1856" i="26"/>
  <c r="E1856" i="26"/>
  <c r="B1857" i="26"/>
  <c r="C1857" i="26"/>
  <c r="D1857" i="26"/>
  <c r="E1857" i="26"/>
  <c r="B1858" i="26"/>
  <c r="C1858" i="26"/>
  <c r="D1858" i="26"/>
  <c r="E1858" i="26"/>
  <c r="B1859" i="26"/>
  <c r="C1859" i="26"/>
  <c r="D1859" i="26"/>
  <c r="E1859" i="26"/>
  <c r="B1860" i="26"/>
  <c r="C1860" i="26"/>
  <c r="D1860" i="26"/>
  <c r="E1860" i="26"/>
  <c r="B1861" i="26"/>
  <c r="C1861" i="26"/>
  <c r="D1861" i="26"/>
  <c r="E1861" i="26"/>
  <c r="B1862" i="26"/>
  <c r="C1862" i="26"/>
  <c r="D1862" i="26"/>
  <c r="E1862" i="26"/>
  <c r="B1863" i="26"/>
  <c r="C1863" i="26"/>
  <c r="D1863" i="26"/>
  <c r="E1863" i="26"/>
  <c r="B1864" i="26"/>
  <c r="C1864" i="26"/>
  <c r="D1864" i="26"/>
  <c r="E1864" i="26"/>
  <c r="B1865" i="26"/>
  <c r="C1865" i="26"/>
  <c r="D1865" i="26"/>
  <c r="E1865" i="26"/>
  <c r="B1866" i="26"/>
  <c r="C1866" i="26"/>
  <c r="D1866" i="26"/>
  <c r="E1866" i="26"/>
  <c r="B1867" i="26"/>
  <c r="C1867" i="26"/>
  <c r="D1867" i="26"/>
  <c r="E1867" i="26"/>
  <c r="B1868" i="26"/>
  <c r="C1868" i="26"/>
  <c r="D1868" i="26"/>
  <c r="E1868" i="26"/>
  <c r="B1869" i="26"/>
  <c r="C1869" i="26"/>
  <c r="D1869" i="26"/>
  <c r="E1869" i="26"/>
  <c r="B1870" i="26"/>
  <c r="C1870" i="26"/>
  <c r="D1870" i="26"/>
  <c r="E1870" i="26"/>
  <c r="B1871" i="26"/>
  <c r="C1871" i="26"/>
  <c r="D1871" i="26"/>
  <c r="E1871" i="26"/>
  <c r="B1872" i="26"/>
  <c r="C1872" i="26"/>
  <c r="D1872" i="26"/>
  <c r="E1872" i="26"/>
  <c r="B1873" i="26"/>
  <c r="C1873" i="26"/>
  <c r="D1873" i="26"/>
  <c r="E1873" i="26"/>
  <c r="B1874" i="26"/>
  <c r="C1874" i="26"/>
  <c r="D1874" i="26"/>
  <c r="E1874" i="26"/>
  <c r="B1875" i="26"/>
  <c r="C1875" i="26"/>
  <c r="D1875" i="26"/>
  <c r="E1875" i="26"/>
  <c r="B1876" i="26"/>
  <c r="C1876" i="26"/>
  <c r="D1876" i="26"/>
  <c r="E1876" i="26"/>
  <c r="B1877" i="26"/>
  <c r="C1877" i="26"/>
  <c r="D1877" i="26"/>
  <c r="E1877" i="26"/>
  <c r="B1878" i="26"/>
  <c r="C1878" i="26"/>
  <c r="D1878" i="26"/>
  <c r="E1878" i="26"/>
  <c r="B1879" i="26"/>
  <c r="C1879" i="26"/>
  <c r="D1879" i="26"/>
  <c r="E1879" i="26"/>
  <c r="B1880" i="26"/>
  <c r="C1880" i="26"/>
  <c r="D1880" i="26"/>
  <c r="E1880" i="26"/>
  <c r="B1881" i="26"/>
  <c r="C1881" i="26"/>
  <c r="D1881" i="26"/>
  <c r="E1881" i="26"/>
  <c r="B1882" i="26"/>
  <c r="C1882" i="26"/>
  <c r="D1882" i="26"/>
  <c r="E1882" i="26"/>
  <c r="B1883" i="26"/>
  <c r="C1883" i="26"/>
  <c r="D1883" i="26"/>
  <c r="E1883" i="26"/>
  <c r="B1884" i="26"/>
  <c r="C1884" i="26"/>
  <c r="D1884" i="26"/>
  <c r="E1884" i="26"/>
  <c r="B1885" i="26"/>
  <c r="C1885" i="26"/>
  <c r="D1885" i="26"/>
  <c r="E1885" i="26"/>
  <c r="B1886" i="26"/>
  <c r="C1886" i="26"/>
  <c r="D1886" i="26"/>
  <c r="E1886" i="26"/>
  <c r="B1887" i="26"/>
  <c r="C1887" i="26"/>
  <c r="D1887" i="26"/>
  <c r="E1887" i="26"/>
  <c r="B1888" i="26"/>
  <c r="C1888" i="26"/>
  <c r="D1888" i="26"/>
  <c r="E1888" i="26"/>
  <c r="B1889" i="26"/>
  <c r="C1889" i="26"/>
  <c r="D1889" i="26"/>
  <c r="E1889" i="26"/>
  <c r="B1890" i="26"/>
  <c r="C1890" i="26"/>
  <c r="D1890" i="26"/>
  <c r="E1890" i="26"/>
  <c r="B1891" i="26"/>
  <c r="C1891" i="26"/>
  <c r="D1891" i="26"/>
  <c r="E1891" i="26"/>
  <c r="B1892" i="26"/>
  <c r="C1892" i="26"/>
  <c r="D1892" i="26"/>
  <c r="E1892" i="26"/>
  <c r="B1893" i="26"/>
  <c r="C1893" i="26"/>
  <c r="D1893" i="26"/>
  <c r="E1893" i="26"/>
  <c r="B1894" i="26"/>
  <c r="C1894" i="26"/>
  <c r="D1894" i="26"/>
  <c r="E1894" i="26"/>
  <c r="B1895" i="26"/>
  <c r="C1895" i="26"/>
  <c r="D1895" i="26"/>
  <c r="E1895" i="26"/>
  <c r="B1896" i="26"/>
  <c r="C1896" i="26"/>
  <c r="D1896" i="26"/>
  <c r="E1896" i="26"/>
  <c r="B1897" i="26"/>
  <c r="C1897" i="26"/>
  <c r="D1897" i="26"/>
  <c r="E1897" i="26"/>
  <c r="B1898" i="26"/>
  <c r="C1898" i="26"/>
  <c r="D1898" i="26"/>
  <c r="E1898" i="26"/>
  <c r="B1899" i="26"/>
  <c r="C1899" i="26"/>
  <c r="D1899" i="26"/>
  <c r="E1899" i="26"/>
  <c r="B1900" i="26"/>
  <c r="C1900" i="26"/>
  <c r="D1900" i="26"/>
  <c r="E1900" i="26"/>
  <c r="B1901" i="26"/>
  <c r="C1901" i="26"/>
  <c r="D1901" i="26"/>
  <c r="E1901" i="26"/>
  <c r="B1902" i="26"/>
  <c r="C1902" i="26"/>
  <c r="D1902" i="26"/>
  <c r="E1902" i="26"/>
  <c r="B1903" i="26"/>
  <c r="C1903" i="26"/>
  <c r="D1903" i="26"/>
  <c r="E1903" i="26"/>
  <c r="B1904" i="26"/>
  <c r="C1904" i="26"/>
  <c r="D1904" i="26"/>
  <c r="E1904" i="26"/>
  <c r="B1905" i="26"/>
  <c r="C1905" i="26"/>
  <c r="D1905" i="26"/>
  <c r="E1905" i="26"/>
  <c r="B1906" i="26"/>
  <c r="C1906" i="26"/>
  <c r="D1906" i="26"/>
  <c r="E1906" i="26"/>
  <c r="B1907" i="26"/>
  <c r="C1907" i="26"/>
  <c r="D1907" i="26"/>
  <c r="E1907" i="26"/>
  <c r="B1908" i="26"/>
  <c r="C1908" i="26"/>
  <c r="D1908" i="26"/>
  <c r="E1908" i="26"/>
  <c r="B1909" i="26"/>
  <c r="C1909" i="26"/>
  <c r="D1909" i="26"/>
  <c r="E1909" i="26"/>
  <c r="B1910" i="26"/>
  <c r="C1910" i="26"/>
  <c r="D1910" i="26"/>
  <c r="E1910" i="26"/>
  <c r="B1911" i="26"/>
  <c r="C1911" i="26"/>
  <c r="D1911" i="26"/>
  <c r="E1911" i="26"/>
  <c r="B1912" i="26"/>
  <c r="C1912" i="26"/>
  <c r="D1912" i="26"/>
  <c r="E1912" i="26"/>
  <c r="B1913" i="26"/>
  <c r="C1913" i="26"/>
  <c r="D1913" i="26"/>
  <c r="E1913" i="26"/>
  <c r="B1914" i="26"/>
  <c r="C1914" i="26"/>
  <c r="D1914" i="26"/>
  <c r="E1914" i="26"/>
  <c r="B1915" i="26"/>
  <c r="C1915" i="26"/>
  <c r="D1915" i="26"/>
  <c r="E1915" i="26"/>
  <c r="B1916" i="26"/>
  <c r="C1916" i="26"/>
  <c r="D1916" i="26"/>
  <c r="E1916" i="26"/>
  <c r="B1917" i="26"/>
  <c r="C1917" i="26"/>
  <c r="D1917" i="26"/>
  <c r="E1917" i="26"/>
  <c r="B1918" i="26"/>
  <c r="C1918" i="26"/>
  <c r="D1918" i="26"/>
  <c r="E1918" i="26"/>
  <c r="B1919" i="26"/>
  <c r="C1919" i="26"/>
  <c r="D1919" i="26"/>
  <c r="E1919" i="26"/>
  <c r="B1920" i="26"/>
  <c r="C1920" i="26"/>
  <c r="D1920" i="26"/>
  <c r="E1920" i="26"/>
  <c r="B1921" i="26"/>
  <c r="C1921" i="26"/>
  <c r="D1921" i="26"/>
  <c r="E1921" i="26"/>
  <c r="B1922" i="26"/>
  <c r="C1922" i="26"/>
  <c r="D1922" i="26"/>
  <c r="E1922" i="26"/>
  <c r="B1923" i="26"/>
  <c r="C1923" i="26"/>
  <c r="D1923" i="26"/>
  <c r="E1923" i="26"/>
  <c r="B1924" i="26"/>
  <c r="C1924" i="26"/>
  <c r="D1924" i="26"/>
  <c r="E1924" i="26"/>
  <c r="B1925" i="26"/>
  <c r="C1925" i="26"/>
  <c r="D1925" i="26"/>
  <c r="E1925" i="26"/>
  <c r="B1926" i="26"/>
  <c r="C1926" i="26"/>
  <c r="D1926" i="26"/>
  <c r="E1926" i="26"/>
  <c r="B1927" i="26"/>
  <c r="C1927" i="26"/>
  <c r="D1927" i="26"/>
  <c r="E1927" i="26"/>
  <c r="B1928" i="26"/>
  <c r="C1928" i="26"/>
  <c r="D1928" i="26"/>
  <c r="E1928" i="26"/>
  <c r="B1929" i="26"/>
  <c r="C1929" i="26"/>
  <c r="D1929" i="26"/>
  <c r="E1929" i="26"/>
  <c r="B1930" i="26"/>
  <c r="C1930" i="26"/>
  <c r="D1930" i="26"/>
  <c r="E1930" i="26"/>
  <c r="B1931" i="26"/>
  <c r="C1931" i="26"/>
  <c r="D1931" i="26"/>
  <c r="E1931" i="26"/>
  <c r="B1932" i="26"/>
  <c r="C1932" i="26"/>
  <c r="D1932" i="26"/>
  <c r="E1932" i="26"/>
  <c r="B1933" i="26"/>
  <c r="C1933" i="26"/>
  <c r="D1933" i="26"/>
  <c r="E1933" i="26"/>
  <c r="B1934" i="26"/>
  <c r="C1934" i="26"/>
  <c r="D1934" i="26"/>
  <c r="E1934" i="26"/>
  <c r="B1935" i="26"/>
  <c r="C1935" i="26"/>
  <c r="D1935" i="26"/>
  <c r="E1935" i="26"/>
  <c r="B1936" i="26"/>
  <c r="C1936" i="26"/>
  <c r="D1936" i="26"/>
  <c r="E1936" i="26"/>
  <c r="B1937" i="26"/>
  <c r="C1937" i="26"/>
  <c r="D1937" i="26"/>
  <c r="E1937" i="26"/>
  <c r="B1938" i="26"/>
  <c r="C1938" i="26"/>
  <c r="D1938" i="26"/>
  <c r="E1938" i="26"/>
  <c r="B1939" i="26"/>
  <c r="C1939" i="26"/>
  <c r="D1939" i="26"/>
  <c r="E1939" i="26"/>
  <c r="B1940" i="26"/>
  <c r="C1940" i="26"/>
  <c r="D1940" i="26"/>
  <c r="E1940" i="26"/>
  <c r="B1941" i="26"/>
  <c r="C1941" i="26"/>
  <c r="D1941" i="26"/>
  <c r="E1941" i="26"/>
  <c r="B1942" i="26"/>
  <c r="C1942" i="26"/>
  <c r="D1942" i="26"/>
  <c r="E1942" i="26"/>
  <c r="B1943" i="26"/>
  <c r="C1943" i="26"/>
  <c r="D1943" i="26"/>
  <c r="E1943" i="26"/>
  <c r="B1944" i="26"/>
  <c r="C1944" i="26"/>
  <c r="D1944" i="26"/>
  <c r="E1944" i="26"/>
  <c r="B1945" i="26"/>
  <c r="C1945" i="26"/>
  <c r="D1945" i="26"/>
  <c r="E1945" i="26"/>
  <c r="B1946" i="26"/>
  <c r="C1946" i="26"/>
  <c r="D1946" i="26"/>
  <c r="E1946" i="26"/>
  <c r="B1947" i="26"/>
  <c r="C1947" i="26"/>
  <c r="D1947" i="26"/>
  <c r="E1947" i="26"/>
  <c r="B1948" i="26"/>
  <c r="C1948" i="26"/>
  <c r="D1948" i="26"/>
  <c r="E1948" i="26"/>
  <c r="B1949" i="26"/>
  <c r="C1949" i="26"/>
  <c r="D1949" i="26"/>
  <c r="E1949" i="26"/>
  <c r="B1950" i="26"/>
  <c r="C1950" i="26"/>
  <c r="D1950" i="26"/>
  <c r="E1950" i="26"/>
  <c r="B1951" i="26"/>
  <c r="C1951" i="26"/>
  <c r="D1951" i="26"/>
  <c r="E1951" i="26"/>
  <c r="B1952" i="26"/>
  <c r="C1952" i="26"/>
  <c r="D1952" i="26"/>
  <c r="E1952" i="26"/>
  <c r="B1953" i="26"/>
  <c r="C1953" i="26"/>
  <c r="D1953" i="26"/>
  <c r="E1953" i="26"/>
  <c r="B1954" i="26"/>
  <c r="C1954" i="26"/>
  <c r="D1954" i="26"/>
  <c r="E1954" i="26"/>
  <c r="B1955" i="26"/>
  <c r="C1955" i="26"/>
  <c r="D1955" i="26"/>
  <c r="E1955" i="26"/>
  <c r="B1956" i="26"/>
  <c r="C1956" i="26"/>
  <c r="D1956" i="26"/>
  <c r="E1956" i="26"/>
  <c r="B1957" i="26"/>
  <c r="C1957" i="26"/>
  <c r="D1957" i="26"/>
  <c r="E1957" i="26"/>
  <c r="B1958" i="26"/>
  <c r="C1958" i="26"/>
  <c r="D1958" i="26"/>
  <c r="E1958" i="26"/>
  <c r="B1959" i="26"/>
  <c r="C1959" i="26"/>
  <c r="D1959" i="26"/>
  <c r="E1959" i="26"/>
  <c r="B1960" i="26"/>
  <c r="C1960" i="26"/>
  <c r="D1960" i="26"/>
  <c r="E1960" i="26"/>
  <c r="B1961" i="26"/>
  <c r="C1961" i="26"/>
  <c r="D1961" i="26"/>
  <c r="E1961" i="26"/>
  <c r="B1962" i="26"/>
  <c r="C1962" i="26"/>
  <c r="D1962" i="26"/>
  <c r="E1962" i="26"/>
  <c r="B1963" i="26"/>
  <c r="C1963" i="26"/>
  <c r="D1963" i="26"/>
  <c r="E1963" i="26"/>
  <c r="B1964" i="26"/>
  <c r="C1964" i="26"/>
  <c r="D1964" i="26"/>
  <c r="E1964" i="26"/>
  <c r="B1965" i="26"/>
  <c r="C1965" i="26"/>
  <c r="D1965" i="26"/>
  <c r="E1965" i="26"/>
  <c r="B1966" i="26"/>
  <c r="C1966" i="26"/>
  <c r="D1966" i="26"/>
  <c r="E1966" i="26"/>
  <c r="B1967" i="26"/>
  <c r="C1967" i="26"/>
  <c r="D1967" i="26"/>
  <c r="E1967" i="26"/>
  <c r="B1968" i="26"/>
  <c r="C1968" i="26"/>
  <c r="D1968" i="26"/>
  <c r="E1968" i="26"/>
  <c r="B1969" i="26"/>
  <c r="C1969" i="26"/>
  <c r="D1969" i="26"/>
  <c r="E1969" i="26"/>
  <c r="B1970" i="26"/>
  <c r="C1970" i="26"/>
  <c r="D1970" i="26"/>
  <c r="E1970" i="26"/>
  <c r="B1971" i="26"/>
  <c r="C1971" i="26"/>
  <c r="D1971" i="26"/>
  <c r="E1971" i="26"/>
  <c r="B1972" i="26"/>
  <c r="C1972" i="26"/>
  <c r="D1972" i="26"/>
  <c r="E1972" i="26"/>
  <c r="B1973" i="26"/>
  <c r="C1973" i="26"/>
  <c r="D1973" i="26"/>
  <c r="E1973" i="26"/>
  <c r="B1974" i="26"/>
  <c r="C1974" i="26"/>
  <c r="D1974" i="26"/>
  <c r="E1974" i="26"/>
  <c r="B1975" i="26"/>
  <c r="C1975" i="26"/>
  <c r="D1975" i="26"/>
  <c r="E1975" i="26"/>
  <c r="B1976" i="26"/>
  <c r="C1976" i="26"/>
  <c r="D1976" i="26"/>
  <c r="E1976" i="26"/>
  <c r="B1977" i="26"/>
  <c r="C1977" i="26"/>
  <c r="D1977" i="26"/>
  <c r="E1977" i="26"/>
  <c r="B1978" i="26"/>
  <c r="C1978" i="26"/>
  <c r="D1978" i="26"/>
  <c r="E1978" i="26"/>
  <c r="B1979" i="26"/>
  <c r="C1979" i="26"/>
  <c r="D1979" i="26"/>
  <c r="E1979" i="26"/>
  <c r="B1980" i="26"/>
  <c r="C1980" i="26"/>
  <c r="D1980" i="26"/>
  <c r="E1980" i="26"/>
  <c r="B1981" i="26"/>
  <c r="C1981" i="26"/>
  <c r="D1981" i="26"/>
  <c r="E1981" i="26"/>
  <c r="B1982" i="26"/>
  <c r="C1982" i="26"/>
  <c r="D1982" i="26"/>
  <c r="E1982" i="26"/>
  <c r="B1983" i="26"/>
  <c r="C1983" i="26"/>
  <c r="D1983" i="26"/>
  <c r="E1983" i="26"/>
  <c r="B1984" i="26"/>
  <c r="C1984" i="26"/>
  <c r="D1984" i="26"/>
  <c r="E1984" i="26"/>
  <c r="B1985" i="26"/>
  <c r="C1985" i="26"/>
  <c r="D1985" i="26"/>
  <c r="E1985" i="26"/>
  <c r="B1986" i="26"/>
  <c r="C1986" i="26"/>
  <c r="D1986" i="26"/>
  <c r="E1986" i="26"/>
  <c r="B1987" i="26"/>
  <c r="C1987" i="26"/>
  <c r="D1987" i="26"/>
  <c r="E1987" i="26"/>
  <c r="B1988" i="26"/>
  <c r="C1988" i="26"/>
  <c r="D1988" i="26"/>
  <c r="E1988" i="26"/>
  <c r="B1989" i="26"/>
  <c r="C1989" i="26"/>
  <c r="D1989" i="26"/>
  <c r="E1989" i="26"/>
  <c r="B1990" i="26"/>
  <c r="C1990" i="26"/>
  <c r="D1990" i="26"/>
  <c r="E1990" i="26"/>
  <c r="B1991" i="26"/>
  <c r="C1991" i="26"/>
  <c r="D1991" i="26"/>
  <c r="E1991" i="26"/>
  <c r="B1992" i="26"/>
  <c r="C1992" i="26"/>
  <c r="D1992" i="26"/>
  <c r="E1992" i="26"/>
  <c r="B1993" i="26"/>
  <c r="C1993" i="26"/>
  <c r="D1993" i="26"/>
  <c r="E1993" i="26"/>
  <c r="B1994" i="26"/>
  <c r="C1994" i="26"/>
  <c r="D1994" i="26"/>
  <c r="E1994" i="26"/>
  <c r="B1995" i="26"/>
  <c r="C1995" i="26"/>
  <c r="D1995" i="26"/>
  <c r="E1995" i="26"/>
  <c r="B1996" i="26"/>
  <c r="C1996" i="26"/>
  <c r="D1996" i="26"/>
  <c r="E1996" i="26"/>
  <c r="B1997" i="26"/>
  <c r="C1997" i="26"/>
  <c r="D1997" i="26"/>
  <c r="E1997" i="26"/>
  <c r="B1998" i="26"/>
  <c r="C1998" i="26"/>
  <c r="D1998" i="26"/>
  <c r="E1998" i="26"/>
  <c r="B1999" i="26"/>
  <c r="C1999" i="26"/>
  <c r="D1999" i="26"/>
  <c r="E1999" i="26"/>
  <c r="B2000" i="26"/>
  <c r="C2000" i="26"/>
  <c r="D2000" i="26"/>
  <c r="E2000" i="26"/>
  <c r="B2001" i="26"/>
  <c r="C2001" i="26"/>
  <c r="D2001" i="26"/>
  <c r="E2001" i="26"/>
  <c r="B2002" i="26"/>
  <c r="C2002" i="26"/>
  <c r="D2002" i="26"/>
  <c r="E2002" i="26"/>
  <c r="B2003" i="26"/>
  <c r="C2003" i="26"/>
  <c r="D2003" i="26"/>
  <c r="E2003" i="26"/>
  <c r="B2004" i="26"/>
  <c r="C2004" i="26"/>
  <c r="D2004" i="26"/>
  <c r="E2004" i="26"/>
  <c r="B2005" i="26"/>
  <c r="C2005" i="26"/>
  <c r="D2005" i="26"/>
  <c r="E2005" i="26"/>
  <c r="B2006" i="26"/>
  <c r="C2006" i="26"/>
  <c r="D2006" i="26"/>
  <c r="E2006" i="26"/>
  <c r="B2007" i="26"/>
  <c r="C2007" i="26"/>
  <c r="D2007" i="26"/>
  <c r="E2007" i="26"/>
  <c r="B2008" i="26"/>
  <c r="C2008" i="26"/>
  <c r="D2008" i="26"/>
  <c r="E2008" i="26"/>
  <c r="B2009" i="26"/>
  <c r="C2009" i="26"/>
  <c r="D2009" i="26"/>
  <c r="E2009" i="26"/>
  <c r="B2010" i="26"/>
  <c r="C2010" i="26"/>
  <c r="D2010" i="26"/>
  <c r="E2010" i="26"/>
  <c r="B2011" i="26"/>
  <c r="C2011" i="26"/>
  <c r="D2011" i="26"/>
  <c r="E2011" i="26"/>
  <c r="B2012" i="26"/>
  <c r="C2012" i="26"/>
  <c r="D2012" i="26"/>
  <c r="E2012" i="26"/>
  <c r="B2013" i="26"/>
  <c r="C2013" i="26"/>
  <c r="D2013" i="26"/>
  <c r="E2013" i="26"/>
  <c r="B2014" i="26"/>
  <c r="C2014" i="26"/>
  <c r="D2014" i="26"/>
  <c r="E2014" i="26"/>
  <c r="B2015" i="26"/>
  <c r="C2015" i="26"/>
  <c r="D2015" i="26"/>
  <c r="E2015" i="26"/>
  <c r="B2016" i="26"/>
  <c r="C2016" i="26"/>
  <c r="D2016" i="26"/>
  <c r="E2016" i="26"/>
  <c r="B2017" i="26"/>
  <c r="C2017" i="26"/>
  <c r="D2017" i="26"/>
  <c r="E2017" i="26"/>
  <c r="B2018" i="26"/>
  <c r="C2018" i="26"/>
  <c r="D2018" i="26"/>
  <c r="E2018" i="26"/>
  <c r="B2019" i="26"/>
  <c r="C2019" i="26"/>
  <c r="D2019" i="26"/>
  <c r="E2019" i="26"/>
  <c r="B2020" i="26"/>
  <c r="C2020" i="26"/>
  <c r="D2020" i="26"/>
  <c r="E2020" i="26"/>
  <c r="B2021" i="26"/>
  <c r="C2021" i="26"/>
  <c r="D2021" i="26"/>
  <c r="E2021" i="26"/>
  <c r="B2022" i="26"/>
  <c r="C2022" i="26"/>
  <c r="D2022" i="26"/>
  <c r="E2022" i="26"/>
  <c r="B2023" i="26"/>
  <c r="C2023" i="26"/>
  <c r="D2023" i="26"/>
  <c r="E2023" i="26"/>
  <c r="B2024" i="26"/>
  <c r="C2024" i="26"/>
  <c r="D2024" i="26"/>
  <c r="E2024" i="26"/>
  <c r="B2025" i="26"/>
  <c r="C2025" i="26"/>
  <c r="D2025" i="26"/>
  <c r="E2025" i="26"/>
  <c r="B2026" i="26"/>
  <c r="C2026" i="26"/>
  <c r="D2026" i="26"/>
  <c r="E2026" i="26"/>
  <c r="B2027" i="26"/>
  <c r="C2027" i="26"/>
  <c r="D2027" i="26"/>
  <c r="E2027" i="26"/>
  <c r="B2028" i="26"/>
  <c r="C2028" i="26"/>
  <c r="D2028" i="26"/>
  <c r="E2028" i="26"/>
  <c r="B2029" i="26"/>
  <c r="C2029" i="26"/>
  <c r="D2029" i="26"/>
  <c r="E2029" i="26"/>
  <c r="B2030" i="26"/>
  <c r="C2030" i="26"/>
  <c r="D2030" i="26"/>
  <c r="E2030" i="26"/>
  <c r="B2031" i="26"/>
  <c r="C2031" i="26"/>
  <c r="D2031" i="26"/>
  <c r="E2031" i="26"/>
  <c r="B2032" i="26"/>
  <c r="C2032" i="26"/>
  <c r="D2032" i="26"/>
  <c r="E2032" i="26"/>
  <c r="B2033" i="26"/>
  <c r="C2033" i="26"/>
  <c r="D2033" i="26"/>
  <c r="E2033" i="26"/>
  <c r="B2034" i="26"/>
  <c r="C2034" i="26"/>
  <c r="D2034" i="26"/>
  <c r="E2034" i="26"/>
  <c r="B2035" i="26"/>
  <c r="C2035" i="26"/>
  <c r="D2035" i="26"/>
  <c r="E2035" i="26"/>
  <c r="B2036" i="26"/>
  <c r="C2036" i="26"/>
  <c r="D2036" i="26"/>
  <c r="E2036" i="26"/>
  <c r="B2037" i="26"/>
  <c r="C2037" i="26"/>
  <c r="D2037" i="26"/>
  <c r="E2037" i="26"/>
  <c r="B2038" i="26"/>
  <c r="C2038" i="26"/>
  <c r="D2038" i="26"/>
  <c r="E2038" i="26"/>
  <c r="B2039" i="26"/>
  <c r="C2039" i="26"/>
  <c r="D2039" i="26"/>
  <c r="E2039" i="26"/>
  <c r="B2040" i="26"/>
  <c r="C2040" i="26"/>
  <c r="D2040" i="26"/>
  <c r="E2040" i="26"/>
  <c r="B2041" i="26"/>
  <c r="C2041" i="26"/>
  <c r="D2041" i="26"/>
  <c r="E2041" i="26"/>
  <c r="B2042" i="26"/>
  <c r="C2042" i="26"/>
  <c r="D2042" i="26"/>
  <c r="E2042" i="26"/>
  <c r="B2043" i="26"/>
  <c r="C2043" i="26"/>
  <c r="D2043" i="26"/>
  <c r="E2043" i="26"/>
  <c r="B2044" i="26"/>
  <c r="C2044" i="26"/>
  <c r="D2044" i="26"/>
  <c r="E2044" i="26"/>
  <c r="B2045" i="26"/>
  <c r="C2045" i="26"/>
  <c r="D2045" i="26"/>
  <c r="E2045" i="26"/>
  <c r="B2046" i="26"/>
  <c r="C2046" i="26"/>
  <c r="D2046" i="26"/>
  <c r="E2046" i="26"/>
  <c r="B2047" i="26"/>
  <c r="C2047" i="26"/>
  <c r="D2047" i="26"/>
  <c r="E2047" i="26"/>
  <c r="B2048" i="26"/>
  <c r="C2048" i="26"/>
  <c r="D2048" i="26"/>
  <c r="E2048" i="26"/>
  <c r="B2049" i="26"/>
  <c r="C2049" i="26"/>
  <c r="D2049" i="26"/>
  <c r="E2049" i="26"/>
  <c r="B2050" i="26"/>
  <c r="C2050" i="26"/>
  <c r="D2050" i="26"/>
  <c r="E2050" i="26"/>
  <c r="B2051" i="26"/>
  <c r="C2051" i="26"/>
  <c r="D2051" i="26"/>
  <c r="E2051" i="26"/>
  <c r="B2052" i="26"/>
  <c r="C2052" i="26"/>
  <c r="D2052" i="26"/>
  <c r="E2052" i="26"/>
  <c r="B2053" i="26"/>
  <c r="C2053" i="26"/>
  <c r="D2053" i="26"/>
  <c r="E2053" i="26"/>
  <c r="B2054" i="26"/>
  <c r="C2054" i="26"/>
  <c r="D2054" i="26"/>
  <c r="E2054" i="26"/>
  <c r="B2055" i="26"/>
  <c r="C2055" i="26"/>
  <c r="D2055" i="26"/>
  <c r="E2055" i="26"/>
  <c r="B2056" i="26"/>
  <c r="C2056" i="26"/>
  <c r="D2056" i="26"/>
  <c r="E2056" i="26"/>
  <c r="B2057" i="26"/>
  <c r="C2057" i="26"/>
  <c r="D2057" i="26"/>
  <c r="E2057" i="26"/>
  <c r="B2058" i="26"/>
  <c r="C2058" i="26"/>
  <c r="D2058" i="26"/>
  <c r="E2058" i="26"/>
  <c r="B2059" i="26"/>
  <c r="C2059" i="26"/>
  <c r="D2059" i="26"/>
  <c r="E2059" i="26"/>
  <c r="B2060" i="26"/>
  <c r="C2060" i="26"/>
  <c r="D2060" i="26"/>
  <c r="E2060" i="26"/>
  <c r="B2061" i="26"/>
  <c r="C2061" i="26"/>
  <c r="D2061" i="26"/>
  <c r="E2061" i="26"/>
  <c r="B2062" i="26"/>
  <c r="C2062" i="26"/>
  <c r="D2062" i="26"/>
  <c r="E2062" i="26"/>
  <c r="B2063" i="26"/>
  <c r="C2063" i="26"/>
  <c r="D2063" i="26"/>
  <c r="E2063" i="26"/>
  <c r="B2064" i="26"/>
  <c r="C2064" i="26"/>
  <c r="D2064" i="26"/>
  <c r="E2064" i="26"/>
  <c r="B2065" i="26"/>
  <c r="C2065" i="26"/>
  <c r="D2065" i="26"/>
  <c r="E2065" i="26"/>
  <c r="B2066" i="26"/>
  <c r="C2066" i="26"/>
  <c r="D2066" i="26"/>
  <c r="E2066" i="26"/>
  <c r="B2067" i="26"/>
  <c r="C2067" i="26"/>
  <c r="D2067" i="26"/>
  <c r="E2067" i="26"/>
  <c r="B2068" i="26"/>
  <c r="C2068" i="26"/>
  <c r="D2068" i="26"/>
  <c r="E2068" i="26"/>
  <c r="B2069" i="26"/>
  <c r="C2069" i="26"/>
  <c r="D2069" i="26"/>
  <c r="E2069" i="26"/>
  <c r="B2070" i="26"/>
  <c r="C2070" i="26"/>
  <c r="D2070" i="26"/>
  <c r="E2070" i="26"/>
  <c r="B2071" i="26"/>
  <c r="C2071" i="26"/>
  <c r="D2071" i="26"/>
  <c r="E2071" i="26"/>
  <c r="B2072" i="26"/>
  <c r="C2072" i="26"/>
  <c r="D2072" i="26"/>
  <c r="E2072" i="26"/>
  <c r="B2073" i="26"/>
  <c r="C2073" i="26"/>
  <c r="D2073" i="26"/>
  <c r="E2073" i="26"/>
  <c r="B2074" i="26"/>
  <c r="C2074" i="26"/>
  <c r="D2074" i="26"/>
  <c r="E2074" i="26"/>
  <c r="B2075" i="26"/>
  <c r="C2075" i="26"/>
  <c r="D2075" i="26"/>
  <c r="E2075" i="26"/>
  <c r="B2076" i="26"/>
  <c r="C2076" i="26"/>
  <c r="D2076" i="26"/>
  <c r="E2076" i="26"/>
  <c r="B2077" i="26"/>
  <c r="C2077" i="26"/>
  <c r="D2077" i="26"/>
  <c r="E2077" i="26"/>
  <c r="B2078" i="26"/>
  <c r="C2078" i="26"/>
  <c r="D2078" i="26"/>
  <c r="E2078" i="26"/>
  <c r="B2079" i="26"/>
  <c r="C2079" i="26"/>
  <c r="D2079" i="26"/>
  <c r="E2079" i="26"/>
  <c r="B2080" i="26"/>
  <c r="C2080" i="26"/>
  <c r="D2080" i="26"/>
  <c r="E2080" i="26"/>
  <c r="B2081" i="26"/>
  <c r="C2081" i="26"/>
  <c r="D2081" i="26"/>
  <c r="E2081" i="26"/>
  <c r="B2082" i="26"/>
  <c r="C2082" i="26"/>
  <c r="D2082" i="26"/>
  <c r="E2082" i="26"/>
  <c r="B2083" i="26"/>
  <c r="C2083" i="26"/>
  <c r="D2083" i="26"/>
  <c r="E2083" i="26"/>
  <c r="B2084" i="26"/>
  <c r="C2084" i="26"/>
  <c r="D2084" i="26"/>
  <c r="E2084" i="26"/>
  <c r="B2085" i="26"/>
  <c r="C2085" i="26"/>
  <c r="D2085" i="26"/>
  <c r="E2085" i="26"/>
  <c r="B2086" i="26"/>
  <c r="C2086" i="26"/>
  <c r="D2086" i="26"/>
  <c r="E2086" i="26"/>
  <c r="B2087" i="26"/>
  <c r="C2087" i="26"/>
  <c r="D2087" i="26"/>
  <c r="E2087" i="26"/>
  <c r="B2088" i="26"/>
  <c r="C2088" i="26"/>
  <c r="D2088" i="26"/>
  <c r="E2088" i="26"/>
  <c r="B2089" i="26"/>
  <c r="C2089" i="26"/>
  <c r="D2089" i="26"/>
  <c r="E2089" i="26"/>
  <c r="B2090" i="26"/>
  <c r="C2090" i="26"/>
  <c r="D2090" i="26"/>
  <c r="E2090" i="26"/>
  <c r="B2091" i="26"/>
  <c r="C2091" i="26"/>
  <c r="D2091" i="26"/>
  <c r="E2091" i="26"/>
  <c r="B2092" i="26"/>
  <c r="C2092" i="26"/>
  <c r="D2092" i="26"/>
  <c r="E2092" i="26"/>
  <c r="B2093" i="26"/>
  <c r="C2093" i="26"/>
  <c r="D2093" i="26"/>
  <c r="E2093" i="26"/>
  <c r="B2094" i="26"/>
  <c r="C2094" i="26"/>
  <c r="D2094" i="26"/>
  <c r="E2094" i="26"/>
  <c r="B2095" i="26"/>
  <c r="C2095" i="26"/>
  <c r="D2095" i="26"/>
  <c r="E2095" i="26"/>
  <c r="B2096" i="26"/>
  <c r="C2096" i="26"/>
  <c r="D2096" i="26"/>
  <c r="E2096" i="26"/>
  <c r="B2097" i="26"/>
  <c r="C2097" i="26"/>
  <c r="D2097" i="26"/>
  <c r="E2097" i="26"/>
  <c r="B2098" i="26"/>
  <c r="C2098" i="26"/>
  <c r="D2098" i="26"/>
  <c r="E2098" i="26"/>
  <c r="B2099" i="26"/>
  <c r="C2099" i="26"/>
  <c r="D2099" i="26"/>
  <c r="E2099" i="26"/>
  <c r="B2100" i="26"/>
  <c r="C2100" i="26"/>
  <c r="D2100" i="26"/>
  <c r="E2100" i="26"/>
  <c r="B2101" i="26"/>
  <c r="C2101" i="26"/>
  <c r="D2101" i="26"/>
  <c r="E2101" i="26"/>
  <c r="B2102" i="26"/>
  <c r="C2102" i="26"/>
  <c r="D2102" i="26"/>
  <c r="E2102" i="26"/>
  <c r="B2103" i="26"/>
  <c r="C2103" i="26"/>
  <c r="D2103" i="26"/>
  <c r="E2103" i="26"/>
  <c r="B2104" i="26"/>
  <c r="C2104" i="26"/>
  <c r="D2104" i="26"/>
  <c r="E2104" i="26"/>
  <c r="B2105" i="26"/>
  <c r="C2105" i="26"/>
  <c r="D2105" i="26"/>
  <c r="E2105" i="26"/>
  <c r="B2106" i="26"/>
  <c r="C2106" i="26"/>
  <c r="D2106" i="26"/>
  <c r="E2106" i="26"/>
  <c r="B2107" i="26"/>
  <c r="C2107" i="26"/>
  <c r="D2107" i="26"/>
  <c r="E2107" i="26"/>
  <c r="B2108" i="26"/>
  <c r="C2108" i="26"/>
  <c r="D2108" i="26"/>
  <c r="E2108" i="26"/>
  <c r="B2109" i="26"/>
  <c r="C2109" i="26"/>
  <c r="D2109" i="26"/>
  <c r="E2109" i="26"/>
  <c r="B2110" i="26"/>
  <c r="C2110" i="26"/>
  <c r="D2110" i="26"/>
  <c r="E2110" i="26"/>
  <c r="B2111" i="26"/>
  <c r="C2111" i="26"/>
  <c r="D2111" i="26"/>
  <c r="E2111" i="26"/>
  <c r="B2112" i="26"/>
  <c r="C2112" i="26"/>
  <c r="D2112" i="26"/>
  <c r="E2112" i="26"/>
  <c r="B2113" i="26"/>
  <c r="C2113" i="26"/>
  <c r="D2113" i="26"/>
  <c r="E2113" i="26"/>
  <c r="B2114" i="26"/>
  <c r="C2114" i="26"/>
  <c r="D2114" i="26"/>
  <c r="E2114" i="26"/>
  <c r="B2115" i="26"/>
  <c r="C2115" i="26"/>
  <c r="D2115" i="26"/>
  <c r="E2115" i="26"/>
  <c r="B2116" i="26"/>
  <c r="C2116" i="26"/>
  <c r="D2116" i="26"/>
  <c r="E2116" i="26"/>
  <c r="B2117" i="26"/>
  <c r="C2117" i="26"/>
  <c r="D2117" i="26"/>
  <c r="E2117" i="26"/>
  <c r="B2118" i="26"/>
  <c r="C2118" i="26"/>
  <c r="D2118" i="26"/>
  <c r="E2118" i="26"/>
  <c r="B2119" i="26"/>
  <c r="C2119" i="26"/>
  <c r="D2119" i="26"/>
  <c r="E2119" i="26"/>
  <c r="B2120" i="26"/>
  <c r="C2120" i="26"/>
  <c r="D2120" i="26"/>
  <c r="E2120" i="26"/>
  <c r="B2121" i="26"/>
  <c r="C2121" i="26"/>
  <c r="D2121" i="26"/>
  <c r="E2121" i="26"/>
  <c r="B2122" i="26"/>
  <c r="C2122" i="26"/>
  <c r="D2122" i="26"/>
  <c r="E2122" i="26"/>
  <c r="B2123" i="26"/>
  <c r="C2123" i="26"/>
  <c r="D2123" i="26"/>
  <c r="E2123" i="26"/>
  <c r="B2124" i="26"/>
  <c r="C2124" i="26"/>
  <c r="D2124" i="26"/>
  <c r="E2124" i="26"/>
  <c r="B2125" i="26"/>
  <c r="C2125" i="26"/>
  <c r="D2125" i="26"/>
  <c r="E2125" i="26"/>
  <c r="B2126" i="26"/>
  <c r="C2126" i="26"/>
  <c r="D2126" i="26"/>
  <c r="E2126" i="26"/>
  <c r="B2127" i="26"/>
  <c r="C2127" i="26"/>
  <c r="D2127" i="26"/>
  <c r="E2127" i="26"/>
  <c r="B2128" i="26"/>
  <c r="C2128" i="26"/>
  <c r="D2128" i="26"/>
  <c r="E2128" i="26"/>
  <c r="B2129" i="26"/>
  <c r="C2129" i="26"/>
  <c r="D2129" i="26"/>
  <c r="E2129" i="26"/>
  <c r="B2130" i="26"/>
  <c r="C2130" i="26"/>
  <c r="D2130" i="26"/>
  <c r="E2130" i="26"/>
  <c r="B2131" i="26"/>
  <c r="C2131" i="26"/>
  <c r="D2131" i="26"/>
  <c r="E2131" i="26"/>
  <c r="B2132" i="26"/>
  <c r="C2132" i="26"/>
  <c r="D2132" i="26"/>
  <c r="E2132" i="26"/>
  <c r="B2133" i="26"/>
  <c r="C2133" i="26"/>
  <c r="D2133" i="26"/>
  <c r="E2133" i="26"/>
  <c r="B2134" i="26"/>
  <c r="C2134" i="26"/>
  <c r="D2134" i="26"/>
  <c r="E2134" i="26"/>
  <c r="B2135" i="26"/>
  <c r="C2135" i="26"/>
  <c r="D2135" i="26"/>
  <c r="E2135" i="26"/>
  <c r="B2136" i="26"/>
  <c r="C2136" i="26"/>
  <c r="D2136" i="26"/>
  <c r="E2136" i="26"/>
  <c r="B2137" i="26"/>
  <c r="C2137" i="26"/>
  <c r="D2137" i="26"/>
  <c r="E2137" i="26"/>
  <c r="B2138" i="26"/>
  <c r="C2138" i="26"/>
  <c r="D2138" i="26"/>
  <c r="E2138" i="26"/>
  <c r="B2139" i="26"/>
  <c r="C2139" i="26"/>
  <c r="D2139" i="26"/>
  <c r="E2139" i="26"/>
  <c r="B2140" i="26"/>
  <c r="C2140" i="26"/>
  <c r="D2140" i="26"/>
  <c r="E2140" i="26"/>
  <c r="B2141" i="26"/>
  <c r="C2141" i="26"/>
  <c r="D2141" i="26"/>
  <c r="E2141" i="26"/>
  <c r="B2142" i="26"/>
  <c r="C2142" i="26"/>
  <c r="D2142" i="26"/>
  <c r="E2142" i="26"/>
  <c r="B2143" i="26"/>
  <c r="C2143" i="26"/>
  <c r="D2143" i="26"/>
  <c r="E2143" i="26"/>
  <c r="B2144" i="26"/>
  <c r="C2144" i="26"/>
  <c r="D2144" i="26"/>
  <c r="E2144" i="26"/>
  <c r="B2145" i="26"/>
  <c r="C2145" i="26"/>
  <c r="D2145" i="26"/>
  <c r="E2145" i="26"/>
  <c r="B2146" i="26"/>
  <c r="C2146" i="26"/>
  <c r="D2146" i="26"/>
  <c r="E2146" i="26"/>
  <c r="B2147" i="26"/>
  <c r="C2147" i="26"/>
  <c r="D2147" i="26"/>
  <c r="E2147" i="26"/>
  <c r="B2148" i="26"/>
  <c r="C2148" i="26"/>
  <c r="D2148" i="26"/>
  <c r="E2148" i="26"/>
  <c r="B2149" i="26"/>
  <c r="C2149" i="26"/>
  <c r="D2149" i="26"/>
  <c r="E2149" i="26"/>
  <c r="B2150" i="26"/>
  <c r="C2150" i="26"/>
  <c r="D2150" i="26"/>
  <c r="E2150" i="26"/>
  <c r="B2151" i="26"/>
  <c r="C2151" i="26"/>
  <c r="D2151" i="26"/>
  <c r="E2151" i="26"/>
  <c r="B2152" i="26"/>
  <c r="C2152" i="26"/>
  <c r="D2152" i="26"/>
  <c r="E2152" i="26"/>
  <c r="B2153" i="26"/>
  <c r="C2153" i="26"/>
  <c r="D2153" i="26"/>
  <c r="E2153" i="26"/>
  <c r="B2154" i="26"/>
  <c r="C2154" i="26"/>
  <c r="D2154" i="26"/>
  <c r="E2154" i="26"/>
  <c r="B2155" i="26"/>
  <c r="C2155" i="26"/>
  <c r="D2155" i="26"/>
  <c r="E2155" i="26"/>
  <c r="B2156" i="26"/>
  <c r="C2156" i="26"/>
  <c r="D2156" i="26"/>
  <c r="E2156" i="26"/>
  <c r="B2157" i="26"/>
  <c r="C2157" i="26"/>
  <c r="D2157" i="26"/>
  <c r="E2157" i="26"/>
  <c r="B2158" i="26"/>
  <c r="C2158" i="26"/>
  <c r="D2158" i="26"/>
  <c r="E2158" i="26"/>
  <c r="B2159" i="26"/>
  <c r="C2159" i="26"/>
  <c r="D2159" i="26"/>
  <c r="E2159" i="26"/>
  <c r="B2160" i="26"/>
  <c r="C2160" i="26"/>
  <c r="D2160" i="26"/>
  <c r="E2160" i="26"/>
  <c r="B2161" i="26"/>
  <c r="C2161" i="26"/>
  <c r="D2161" i="26"/>
  <c r="E2161" i="26"/>
  <c r="B2162" i="26"/>
  <c r="C2162" i="26"/>
  <c r="D2162" i="26"/>
  <c r="E2162" i="26"/>
  <c r="B2163" i="26"/>
  <c r="C2163" i="26"/>
  <c r="D2163" i="26"/>
  <c r="E2163" i="26"/>
  <c r="B2164" i="26"/>
  <c r="C2164" i="26"/>
  <c r="D2164" i="26"/>
  <c r="E2164" i="26"/>
  <c r="B2165" i="26"/>
  <c r="C2165" i="26"/>
  <c r="D2165" i="26"/>
  <c r="E2165" i="26"/>
  <c r="B2166" i="26"/>
  <c r="C2166" i="26"/>
  <c r="D2166" i="26"/>
  <c r="E2166" i="26"/>
  <c r="B2167" i="26"/>
  <c r="C2167" i="26"/>
  <c r="D2167" i="26"/>
  <c r="E2167" i="26"/>
  <c r="B2168" i="26"/>
  <c r="C2168" i="26"/>
  <c r="D2168" i="26"/>
  <c r="E2168" i="26"/>
  <c r="B2169" i="26"/>
  <c r="C2169" i="26"/>
  <c r="D2169" i="26"/>
  <c r="E2169" i="26"/>
  <c r="B2170" i="26"/>
  <c r="C2170" i="26"/>
  <c r="D2170" i="26"/>
  <c r="E2170" i="26"/>
  <c r="B2171" i="26"/>
  <c r="C2171" i="26"/>
  <c r="D2171" i="26"/>
  <c r="E2171" i="26"/>
  <c r="B2172" i="26"/>
  <c r="C2172" i="26"/>
  <c r="D2172" i="26"/>
  <c r="E2172" i="26"/>
  <c r="B2173" i="26"/>
  <c r="C2173" i="26"/>
  <c r="D2173" i="26"/>
  <c r="E2173" i="26"/>
  <c r="B2174" i="26"/>
  <c r="C2174" i="26"/>
  <c r="D2174" i="26"/>
  <c r="E2174" i="26"/>
  <c r="B2175" i="26"/>
  <c r="C2175" i="26"/>
  <c r="D2175" i="26"/>
  <c r="E2175" i="26"/>
  <c r="B2176" i="26"/>
  <c r="C2176" i="26"/>
  <c r="D2176" i="26"/>
  <c r="E2176" i="26"/>
  <c r="B2177" i="26"/>
  <c r="C2177" i="26"/>
  <c r="D2177" i="26"/>
  <c r="E2177" i="26"/>
  <c r="B2178" i="26"/>
  <c r="C2178" i="26"/>
  <c r="D2178" i="26"/>
  <c r="E2178" i="26"/>
  <c r="B2179" i="26"/>
  <c r="C2179" i="26"/>
  <c r="D2179" i="26"/>
  <c r="E2179" i="26"/>
  <c r="B2180" i="26"/>
  <c r="C2180" i="26"/>
  <c r="D2180" i="26"/>
  <c r="E2180" i="26"/>
  <c r="B2181" i="26"/>
  <c r="C2181" i="26"/>
  <c r="D2181" i="26"/>
  <c r="E2181" i="26"/>
  <c r="B2182" i="26"/>
  <c r="C2182" i="26"/>
  <c r="D2182" i="26"/>
  <c r="E2182" i="26"/>
  <c r="B2183" i="26"/>
  <c r="C2183" i="26"/>
  <c r="D2183" i="26"/>
  <c r="E2183" i="26"/>
  <c r="B2184" i="26"/>
  <c r="C2184" i="26"/>
  <c r="D2184" i="26"/>
  <c r="E2184" i="26"/>
  <c r="B2185" i="26"/>
  <c r="C2185" i="26"/>
  <c r="D2185" i="26"/>
  <c r="E2185" i="26"/>
  <c r="B2186" i="26"/>
  <c r="C2186" i="26"/>
  <c r="D2186" i="26"/>
  <c r="E2186" i="26"/>
  <c r="B2187" i="26"/>
  <c r="C2187" i="26"/>
  <c r="D2187" i="26"/>
  <c r="E2187" i="26"/>
  <c r="B2188" i="26"/>
  <c r="C2188" i="26"/>
  <c r="D2188" i="26"/>
  <c r="E2188" i="26"/>
  <c r="B2189" i="26"/>
  <c r="C2189" i="26"/>
  <c r="D2189" i="26"/>
  <c r="E2189" i="26"/>
  <c r="B2190" i="26"/>
  <c r="C2190" i="26"/>
  <c r="D2190" i="26"/>
  <c r="E2190" i="26"/>
  <c r="B2191" i="26"/>
  <c r="C2191" i="26"/>
  <c r="D2191" i="26"/>
  <c r="E2191" i="26"/>
  <c r="B2192" i="26"/>
  <c r="C2192" i="26"/>
  <c r="D2192" i="26"/>
  <c r="E2192" i="26"/>
  <c r="B2193" i="26"/>
  <c r="C2193" i="26"/>
  <c r="D2193" i="26"/>
  <c r="E2193" i="26"/>
  <c r="B2194" i="26"/>
  <c r="C2194" i="26"/>
  <c r="D2194" i="26"/>
  <c r="E2194" i="26"/>
  <c r="B2195" i="26"/>
  <c r="C2195" i="26"/>
  <c r="D2195" i="26"/>
  <c r="E2195" i="26"/>
  <c r="B2196" i="26"/>
  <c r="C2196" i="26"/>
  <c r="D2196" i="26"/>
  <c r="E2196" i="26"/>
  <c r="B2197" i="26"/>
  <c r="C2197" i="26"/>
  <c r="D2197" i="26"/>
  <c r="E2197" i="26"/>
  <c r="B2198" i="26"/>
  <c r="C2198" i="26"/>
  <c r="D2198" i="26"/>
  <c r="E2198" i="26"/>
  <c r="B2199" i="26"/>
  <c r="C2199" i="26"/>
  <c r="D2199" i="26"/>
  <c r="E2199" i="26"/>
  <c r="B2200" i="26"/>
  <c r="C2200" i="26"/>
  <c r="D2200" i="26"/>
  <c r="E2200" i="26"/>
  <c r="B2201" i="26"/>
  <c r="C2201" i="26"/>
  <c r="D2201" i="26"/>
  <c r="E2201" i="26"/>
  <c r="B2202" i="26"/>
  <c r="C2202" i="26"/>
  <c r="D2202" i="26"/>
  <c r="E2202" i="26"/>
  <c r="B2203" i="26"/>
  <c r="C2203" i="26"/>
  <c r="D2203" i="26"/>
  <c r="E2203" i="26"/>
  <c r="B2204" i="26"/>
  <c r="C2204" i="26"/>
  <c r="D2204" i="26"/>
  <c r="E2204" i="26"/>
  <c r="B2205" i="26"/>
  <c r="C2205" i="26"/>
  <c r="D2205" i="26"/>
  <c r="E2205" i="26"/>
  <c r="B2206" i="26"/>
  <c r="C2206" i="26"/>
  <c r="D2206" i="26"/>
  <c r="E2206" i="26"/>
  <c r="B2207" i="26"/>
  <c r="C2207" i="26"/>
  <c r="D2207" i="26"/>
  <c r="E2207" i="26"/>
  <c r="B2208" i="26"/>
  <c r="C2208" i="26"/>
  <c r="D2208" i="26"/>
  <c r="E2208" i="26"/>
  <c r="B2209" i="26"/>
  <c r="C2209" i="26"/>
  <c r="D2209" i="26"/>
  <c r="E2209" i="26"/>
  <c r="B2210" i="26"/>
  <c r="C2210" i="26"/>
  <c r="D2210" i="26"/>
  <c r="E2210" i="26"/>
  <c r="B2211" i="26"/>
  <c r="C2211" i="26"/>
  <c r="D2211" i="26"/>
  <c r="E2211" i="26"/>
  <c r="B2212" i="26"/>
  <c r="C2212" i="26"/>
  <c r="D2212" i="26"/>
  <c r="E2212" i="26"/>
  <c r="B2213" i="26"/>
  <c r="C2213" i="26"/>
  <c r="D2213" i="26"/>
  <c r="E2213" i="26"/>
  <c r="B2214" i="26"/>
  <c r="C2214" i="26"/>
  <c r="D2214" i="26"/>
  <c r="E2214" i="26"/>
  <c r="B2215" i="26"/>
  <c r="C2215" i="26"/>
  <c r="D2215" i="26"/>
  <c r="E2215" i="26"/>
  <c r="B2216" i="26"/>
  <c r="C2216" i="26"/>
  <c r="D2216" i="26"/>
  <c r="E2216" i="26"/>
  <c r="B2217" i="26"/>
  <c r="C2217" i="26"/>
  <c r="D2217" i="26"/>
  <c r="E2217" i="26"/>
  <c r="B2218" i="26"/>
  <c r="C2218" i="26"/>
  <c r="D2218" i="26"/>
  <c r="E2218" i="26"/>
  <c r="B2219" i="26"/>
  <c r="C2219" i="26"/>
  <c r="D2219" i="26"/>
  <c r="E2219" i="26"/>
  <c r="B2220" i="26"/>
  <c r="C2220" i="26"/>
  <c r="D2220" i="26"/>
  <c r="E2220" i="26"/>
  <c r="B2221" i="26"/>
  <c r="C2221" i="26"/>
  <c r="D2221" i="26"/>
  <c r="E2221" i="26"/>
  <c r="B2222" i="26"/>
  <c r="C2222" i="26"/>
  <c r="D2222" i="26"/>
  <c r="E2222" i="26"/>
  <c r="B2223" i="26"/>
  <c r="C2223" i="26"/>
  <c r="D2223" i="26"/>
  <c r="E2223" i="26"/>
  <c r="B2224" i="26"/>
  <c r="C2224" i="26"/>
  <c r="D2224" i="26"/>
  <c r="E2224" i="26"/>
  <c r="B2225" i="26"/>
  <c r="C2225" i="26"/>
  <c r="D2225" i="26"/>
  <c r="E2225" i="26"/>
  <c r="B2226" i="26"/>
  <c r="C2226" i="26"/>
  <c r="D2226" i="26"/>
  <c r="E2226" i="26"/>
  <c r="B2227" i="26"/>
  <c r="C2227" i="26"/>
  <c r="D2227" i="26"/>
  <c r="E2227" i="26"/>
  <c r="B2228" i="26"/>
  <c r="C2228" i="26"/>
  <c r="D2228" i="26"/>
  <c r="E2228" i="26"/>
  <c r="B2229" i="26"/>
  <c r="C2229" i="26"/>
  <c r="D2229" i="26"/>
  <c r="E2229" i="26"/>
  <c r="B2230" i="26"/>
  <c r="C2230" i="26"/>
  <c r="D2230" i="26"/>
  <c r="E2230" i="26"/>
  <c r="B2231" i="26"/>
  <c r="C2231" i="26"/>
  <c r="D2231" i="26"/>
  <c r="E2231" i="26"/>
  <c r="B2232" i="26"/>
  <c r="C2232" i="26"/>
  <c r="D2232" i="26"/>
  <c r="E2232" i="26"/>
  <c r="B2233" i="26"/>
  <c r="C2233" i="26"/>
  <c r="D2233" i="26"/>
  <c r="E2233" i="26"/>
  <c r="B2234" i="26"/>
  <c r="C2234" i="26"/>
  <c r="D2234" i="26"/>
  <c r="E2234" i="26"/>
  <c r="B2235" i="26"/>
  <c r="C2235" i="26"/>
  <c r="D2235" i="26"/>
  <c r="E2235" i="26"/>
  <c r="B2236" i="26"/>
  <c r="C2236" i="26"/>
  <c r="D2236" i="26"/>
  <c r="E2236" i="26"/>
  <c r="B2237" i="26"/>
  <c r="C2237" i="26"/>
  <c r="D2237" i="26"/>
  <c r="E2237" i="26"/>
  <c r="B2238" i="26"/>
  <c r="C2238" i="26"/>
  <c r="D2238" i="26"/>
  <c r="E2238" i="26"/>
  <c r="B2239" i="26"/>
  <c r="C2239" i="26"/>
  <c r="D2239" i="26"/>
  <c r="E2239" i="26"/>
  <c r="B2240" i="26"/>
  <c r="C2240" i="26"/>
  <c r="D2240" i="26"/>
  <c r="E2240" i="26"/>
  <c r="B2241" i="26"/>
  <c r="C2241" i="26"/>
  <c r="D2241" i="26"/>
  <c r="E2241" i="26"/>
  <c r="B2242" i="26"/>
  <c r="C2242" i="26"/>
  <c r="D2242" i="26"/>
  <c r="E2242" i="26"/>
  <c r="B2243" i="26"/>
  <c r="C2243" i="26"/>
  <c r="D2243" i="26"/>
  <c r="E2243" i="26"/>
  <c r="B2244" i="26"/>
  <c r="C2244" i="26"/>
  <c r="D2244" i="26"/>
  <c r="E2244" i="26"/>
  <c r="B2245" i="26"/>
  <c r="C2245" i="26"/>
  <c r="D2245" i="26"/>
  <c r="E2245" i="26"/>
  <c r="B2246" i="26"/>
  <c r="C2246" i="26"/>
  <c r="D2246" i="26"/>
  <c r="E2246" i="26"/>
  <c r="B2247" i="26"/>
  <c r="C2247" i="26"/>
  <c r="D2247" i="26"/>
  <c r="E2247" i="26"/>
  <c r="B2248" i="26"/>
  <c r="C2248" i="26"/>
  <c r="D2248" i="26"/>
  <c r="E2248" i="26"/>
  <c r="B2249" i="26"/>
  <c r="C2249" i="26"/>
  <c r="D2249" i="26"/>
  <c r="E2249" i="26"/>
  <c r="B2250" i="26"/>
  <c r="C2250" i="26"/>
  <c r="D2250" i="26"/>
  <c r="E2250" i="26"/>
  <c r="B2251" i="26"/>
  <c r="C2251" i="26"/>
  <c r="D2251" i="26"/>
  <c r="E2251" i="26"/>
  <c r="B2252" i="26"/>
  <c r="C2252" i="26"/>
  <c r="D2252" i="26"/>
  <c r="E2252" i="26"/>
  <c r="B2253" i="26"/>
  <c r="C2253" i="26"/>
  <c r="D2253" i="26"/>
  <c r="E2253" i="26"/>
  <c r="B2254" i="26"/>
  <c r="C2254" i="26"/>
  <c r="D2254" i="26"/>
  <c r="E2254" i="26"/>
  <c r="B2255" i="26"/>
  <c r="C2255" i="26"/>
  <c r="D2255" i="26"/>
  <c r="E2255" i="26"/>
  <c r="B2256" i="26"/>
  <c r="C2256" i="26"/>
  <c r="D2256" i="26"/>
  <c r="E2256" i="26"/>
  <c r="B2257" i="26"/>
  <c r="C2257" i="26"/>
  <c r="D2257" i="26"/>
  <c r="E2257" i="26"/>
  <c r="B2258" i="26"/>
  <c r="C2258" i="26"/>
  <c r="D2258" i="26"/>
  <c r="E2258" i="26"/>
  <c r="B2259" i="26"/>
  <c r="C2259" i="26"/>
  <c r="D2259" i="26"/>
  <c r="E2259" i="26"/>
  <c r="B2260" i="26"/>
  <c r="C2260" i="26"/>
  <c r="D2260" i="26"/>
  <c r="E2260" i="26"/>
  <c r="B2261" i="26"/>
  <c r="C2261" i="26"/>
  <c r="D2261" i="26"/>
  <c r="E2261" i="26"/>
  <c r="B2262" i="26"/>
  <c r="C2262" i="26"/>
  <c r="D2262" i="26"/>
  <c r="E2262" i="26"/>
  <c r="B2263" i="26"/>
  <c r="C2263" i="26"/>
  <c r="D2263" i="26"/>
  <c r="E2263" i="26"/>
  <c r="B2264" i="26"/>
  <c r="C2264" i="26"/>
  <c r="D2264" i="26"/>
  <c r="E2264" i="26"/>
  <c r="B2265" i="26"/>
  <c r="C2265" i="26"/>
  <c r="D2265" i="26"/>
  <c r="E2265" i="26"/>
  <c r="B2266" i="26"/>
  <c r="C2266" i="26"/>
  <c r="D2266" i="26"/>
  <c r="E2266" i="26"/>
  <c r="B2267" i="26"/>
  <c r="C2267" i="26"/>
  <c r="D2267" i="26"/>
  <c r="E2267" i="26"/>
  <c r="B2268" i="26"/>
  <c r="C2268" i="26"/>
  <c r="D2268" i="26"/>
  <c r="E2268" i="26"/>
  <c r="B2269" i="26"/>
  <c r="C2269" i="26"/>
  <c r="D2269" i="26"/>
  <c r="E2269" i="26"/>
  <c r="B2270" i="26"/>
  <c r="C2270" i="26"/>
  <c r="D2270" i="26"/>
  <c r="E2270" i="26"/>
  <c r="B2271" i="26"/>
  <c r="C2271" i="26"/>
  <c r="D2271" i="26"/>
  <c r="E2271" i="26"/>
  <c r="B2272" i="26"/>
  <c r="C2272" i="26"/>
  <c r="D2272" i="26"/>
  <c r="E2272" i="26"/>
  <c r="B2273" i="26"/>
  <c r="C2273" i="26"/>
  <c r="D2273" i="26"/>
  <c r="E2273" i="26"/>
  <c r="B2274" i="26"/>
  <c r="C2274" i="26"/>
  <c r="D2274" i="26"/>
  <c r="E2274" i="26"/>
  <c r="B2275" i="26"/>
  <c r="C2275" i="26"/>
  <c r="D2275" i="26"/>
  <c r="E2275" i="26"/>
  <c r="B2276" i="26"/>
  <c r="C2276" i="26"/>
  <c r="D2276" i="26"/>
  <c r="E2276" i="26"/>
  <c r="B2277" i="26"/>
  <c r="C2277" i="26"/>
  <c r="D2277" i="26"/>
  <c r="E2277" i="26"/>
  <c r="B2278" i="26"/>
  <c r="C2278" i="26"/>
  <c r="D2278" i="26"/>
  <c r="E2278" i="26"/>
  <c r="B2279" i="26"/>
  <c r="C2279" i="26"/>
  <c r="D2279" i="26"/>
  <c r="E2279" i="26"/>
  <c r="B2280" i="26"/>
  <c r="C2280" i="26"/>
  <c r="D2280" i="26"/>
  <c r="E2280" i="26"/>
  <c r="B2281" i="26"/>
  <c r="C2281" i="26"/>
  <c r="D2281" i="26"/>
  <c r="E2281" i="26"/>
  <c r="B2282" i="26"/>
  <c r="C2282" i="26"/>
  <c r="D2282" i="26"/>
  <c r="E2282" i="26"/>
  <c r="B2283" i="26"/>
  <c r="C2283" i="26"/>
  <c r="D2283" i="26"/>
  <c r="E2283" i="26"/>
  <c r="B2284" i="26"/>
  <c r="C2284" i="26"/>
  <c r="D2284" i="26"/>
  <c r="E2284" i="26"/>
  <c r="B2285" i="26"/>
  <c r="C2285" i="26"/>
  <c r="D2285" i="26"/>
  <c r="E2285" i="26"/>
  <c r="B2286" i="26"/>
  <c r="C2286" i="26"/>
  <c r="D2286" i="26"/>
  <c r="E2286" i="26"/>
  <c r="B2287" i="26"/>
  <c r="C2287" i="26"/>
  <c r="D2287" i="26"/>
  <c r="E2287" i="26"/>
  <c r="B2288" i="26"/>
  <c r="C2288" i="26"/>
  <c r="D2288" i="26"/>
  <c r="E2288" i="26"/>
  <c r="B2289" i="26"/>
  <c r="C2289" i="26"/>
  <c r="D2289" i="26"/>
  <c r="E2289" i="26"/>
  <c r="B2290" i="26"/>
  <c r="C2290" i="26"/>
  <c r="D2290" i="26"/>
  <c r="E2290" i="26"/>
  <c r="B2291" i="26"/>
  <c r="C2291" i="26"/>
  <c r="D2291" i="26"/>
  <c r="E2291" i="26"/>
  <c r="B2292" i="26"/>
  <c r="C2292" i="26"/>
  <c r="D2292" i="26"/>
  <c r="E2292" i="26"/>
  <c r="B2293" i="26"/>
  <c r="C2293" i="26"/>
  <c r="D2293" i="26"/>
  <c r="E2293" i="26"/>
  <c r="B2294" i="26"/>
  <c r="C2294" i="26"/>
  <c r="D2294" i="26"/>
  <c r="E2294" i="26"/>
  <c r="B2295" i="26"/>
  <c r="C2295" i="26"/>
  <c r="D2295" i="26"/>
  <c r="E2295" i="26"/>
  <c r="B2296" i="26"/>
  <c r="C2296" i="26"/>
  <c r="D2296" i="26"/>
  <c r="E2296" i="26"/>
  <c r="B2297" i="26"/>
  <c r="C2297" i="26"/>
  <c r="D2297" i="26"/>
  <c r="E2297" i="26"/>
  <c r="B2298" i="26"/>
  <c r="C2298" i="26"/>
  <c r="D2298" i="26"/>
  <c r="E2298" i="26"/>
  <c r="B2299" i="26"/>
  <c r="C2299" i="26"/>
  <c r="D2299" i="26"/>
  <c r="E2299" i="26"/>
  <c r="B2300" i="26"/>
  <c r="C2300" i="26"/>
  <c r="D2300" i="26"/>
  <c r="E2300" i="26"/>
  <c r="B2301" i="26"/>
  <c r="C2301" i="26"/>
  <c r="D2301" i="26"/>
  <c r="E2301" i="26"/>
  <c r="B2302" i="26"/>
  <c r="C2302" i="26"/>
  <c r="D2302" i="26"/>
  <c r="E2302" i="26"/>
  <c r="B2303" i="26"/>
  <c r="C2303" i="26"/>
  <c r="D2303" i="26"/>
  <c r="E2303" i="26"/>
  <c r="B2304" i="26"/>
  <c r="C2304" i="26"/>
  <c r="D2304" i="26"/>
  <c r="E2304" i="26"/>
  <c r="B2305" i="26"/>
  <c r="C2305" i="26"/>
  <c r="D2305" i="26"/>
  <c r="E2305" i="26"/>
  <c r="B2306" i="26"/>
  <c r="C2306" i="26"/>
  <c r="D2306" i="26"/>
  <c r="E2306" i="26"/>
  <c r="B2307" i="26"/>
  <c r="C2307" i="26"/>
  <c r="D2307" i="26"/>
  <c r="E2307" i="26"/>
  <c r="B2308" i="26"/>
  <c r="C2308" i="26"/>
  <c r="D2308" i="26"/>
  <c r="E2308" i="26"/>
  <c r="B2309" i="26"/>
  <c r="C2309" i="26"/>
  <c r="D2309" i="26"/>
  <c r="E2309" i="26"/>
  <c r="B2310" i="26"/>
  <c r="C2310" i="26"/>
  <c r="D2310" i="26"/>
  <c r="E2310" i="26"/>
  <c r="B2311" i="26"/>
  <c r="C2311" i="26"/>
  <c r="D2311" i="26"/>
  <c r="E2311" i="26"/>
  <c r="B2312" i="26"/>
  <c r="C2312" i="26"/>
  <c r="D2312" i="26"/>
  <c r="E2312" i="26"/>
  <c r="B2313" i="26"/>
  <c r="C2313" i="26"/>
  <c r="D2313" i="26"/>
  <c r="E2313" i="26"/>
  <c r="B2314" i="26"/>
  <c r="C2314" i="26"/>
  <c r="D2314" i="26"/>
  <c r="E2314" i="26"/>
  <c r="B2315" i="26"/>
  <c r="C2315" i="26"/>
  <c r="D2315" i="26"/>
  <c r="E2315" i="26"/>
  <c r="B2316" i="26"/>
  <c r="C2316" i="26"/>
  <c r="D2316" i="26"/>
  <c r="E2316" i="26"/>
  <c r="B2317" i="26"/>
  <c r="C2317" i="26"/>
  <c r="D2317" i="26"/>
  <c r="E2317" i="26"/>
  <c r="B2318" i="26"/>
  <c r="C2318" i="26"/>
  <c r="D2318" i="26"/>
  <c r="E2318" i="26"/>
  <c r="B2319" i="26"/>
  <c r="C2319" i="26"/>
  <c r="D2319" i="26"/>
  <c r="E2319" i="26"/>
  <c r="B2320" i="26"/>
  <c r="C2320" i="26"/>
  <c r="D2320" i="26"/>
  <c r="E2320" i="26"/>
  <c r="B2321" i="26"/>
  <c r="C2321" i="26"/>
  <c r="D2321" i="26"/>
  <c r="E2321" i="26"/>
  <c r="B2322" i="26"/>
  <c r="C2322" i="26"/>
  <c r="D2322" i="26"/>
  <c r="E2322" i="26"/>
  <c r="B2323" i="26"/>
  <c r="C2323" i="26"/>
  <c r="D2323" i="26"/>
  <c r="E2323" i="26"/>
  <c r="B2324" i="26"/>
  <c r="C2324" i="26"/>
  <c r="D2324" i="26"/>
  <c r="E2324" i="26"/>
  <c r="B2325" i="26"/>
  <c r="C2325" i="26"/>
  <c r="D2325" i="26"/>
  <c r="E2325" i="26"/>
  <c r="B2326" i="26"/>
  <c r="C2326" i="26"/>
  <c r="D2326" i="26"/>
  <c r="E2326" i="26"/>
  <c r="B2327" i="26"/>
  <c r="C2327" i="26"/>
  <c r="D2327" i="26"/>
  <c r="E2327" i="26"/>
  <c r="B2328" i="26"/>
  <c r="C2328" i="26"/>
  <c r="D2328" i="26"/>
  <c r="E2328" i="26"/>
  <c r="B2329" i="26"/>
  <c r="C2329" i="26"/>
  <c r="D2329" i="26"/>
  <c r="E2329" i="26"/>
  <c r="B2330" i="26"/>
  <c r="C2330" i="26"/>
  <c r="D2330" i="26"/>
  <c r="E2330" i="26"/>
  <c r="B2331" i="26"/>
  <c r="C2331" i="26"/>
  <c r="D2331" i="26"/>
  <c r="E2331" i="26"/>
  <c r="B2332" i="26"/>
  <c r="C2332" i="26"/>
  <c r="D2332" i="26"/>
  <c r="E2332" i="26"/>
  <c r="B2333" i="26"/>
  <c r="C2333" i="26"/>
  <c r="D2333" i="26"/>
  <c r="E2333" i="26"/>
  <c r="B2334" i="26"/>
  <c r="C2334" i="26"/>
  <c r="D2334" i="26"/>
  <c r="E2334" i="26"/>
  <c r="B2335" i="26"/>
  <c r="C2335" i="26"/>
  <c r="D2335" i="26"/>
  <c r="E2335" i="26"/>
  <c r="B2336" i="26"/>
  <c r="C2336" i="26"/>
  <c r="D2336" i="26"/>
  <c r="E2336" i="26"/>
  <c r="B2337" i="26"/>
  <c r="C2337" i="26"/>
  <c r="D2337" i="26"/>
  <c r="E2337" i="26"/>
  <c r="B2338" i="26"/>
  <c r="C2338" i="26"/>
  <c r="D2338" i="26"/>
  <c r="E2338" i="26"/>
  <c r="B2339" i="26"/>
  <c r="C2339" i="26"/>
  <c r="D2339" i="26"/>
  <c r="E2339" i="26"/>
  <c r="B2340" i="26"/>
  <c r="C2340" i="26"/>
  <c r="D2340" i="26"/>
  <c r="E2340" i="26"/>
  <c r="B2341" i="26"/>
  <c r="C2341" i="26"/>
  <c r="D2341" i="26"/>
  <c r="E2341" i="26"/>
  <c r="B2342" i="26"/>
  <c r="C2342" i="26"/>
  <c r="D2342" i="26"/>
  <c r="E2342" i="26"/>
  <c r="B2343" i="26"/>
  <c r="C2343" i="26"/>
  <c r="D2343" i="26"/>
  <c r="E2343" i="26"/>
  <c r="B2344" i="26"/>
  <c r="C2344" i="26"/>
  <c r="D2344" i="26"/>
  <c r="E2344" i="26"/>
  <c r="B2345" i="26"/>
  <c r="C2345" i="26"/>
  <c r="D2345" i="26"/>
  <c r="E2345" i="26"/>
  <c r="B2346" i="26"/>
  <c r="C2346" i="26"/>
  <c r="D2346" i="26"/>
  <c r="E2346" i="26"/>
  <c r="B2347" i="26"/>
  <c r="C2347" i="26"/>
  <c r="D2347" i="26"/>
  <c r="E2347" i="26"/>
  <c r="B2348" i="26"/>
  <c r="C2348" i="26"/>
  <c r="D2348" i="26"/>
  <c r="E2348" i="26"/>
  <c r="B2349" i="26"/>
  <c r="C2349" i="26"/>
  <c r="D2349" i="26"/>
  <c r="E2349" i="26"/>
  <c r="B2350" i="26"/>
  <c r="C2350" i="26"/>
  <c r="D2350" i="26"/>
  <c r="E2350" i="26"/>
  <c r="B2351" i="26"/>
  <c r="C2351" i="26"/>
  <c r="D2351" i="26"/>
  <c r="E2351" i="26"/>
  <c r="B2352" i="26"/>
  <c r="C2352" i="26"/>
  <c r="D2352" i="26"/>
  <c r="E2352" i="26"/>
  <c r="B2353" i="26"/>
  <c r="C2353" i="26"/>
  <c r="D2353" i="26"/>
  <c r="E2353" i="26"/>
  <c r="B2354" i="26"/>
  <c r="C2354" i="26"/>
  <c r="D2354" i="26"/>
  <c r="E2354" i="26"/>
  <c r="B2355" i="26"/>
  <c r="C2355" i="26"/>
  <c r="D2355" i="26"/>
  <c r="E2355" i="26"/>
  <c r="B2356" i="26"/>
  <c r="C2356" i="26"/>
  <c r="D2356" i="26"/>
  <c r="E2356" i="26"/>
  <c r="B2357" i="26"/>
  <c r="C2357" i="26"/>
  <c r="D2357" i="26"/>
  <c r="E2357" i="26"/>
  <c r="B2358" i="26"/>
  <c r="C2358" i="26"/>
  <c r="D2358" i="26"/>
  <c r="E2358" i="26"/>
  <c r="B2359" i="26"/>
  <c r="C2359" i="26"/>
  <c r="D2359" i="26"/>
  <c r="E2359" i="26"/>
  <c r="B2360" i="26"/>
  <c r="C2360" i="26"/>
  <c r="D2360" i="26"/>
  <c r="E2360" i="26"/>
  <c r="B2361" i="26"/>
  <c r="C2361" i="26"/>
  <c r="D2361" i="26"/>
  <c r="E2361" i="26"/>
  <c r="B2362" i="26"/>
  <c r="C2362" i="26"/>
  <c r="D2362" i="26"/>
  <c r="E2362" i="26"/>
  <c r="B2363" i="26"/>
  <c r="C2363" i="26"/>
  <c r="D2363" i="26"/>
  <c r="E2363" i="26"/>
  <c r="B2364" i="26"/>
  <c r="C2364" i="26"/>
  <c r="D2364" i="26"/>
  <c r="E2364" i="26"/>
  <c r="B2365" i="26"/>
  <c r="C2365" i="26"/>
  <c r="D2365" i="26"/>
  <c r="E2365" i="26"/>
  <c r="B2366" i="26"/>
  <c r="C2366" i="26"/>
  <c r="D2366" i="26"/>
  <c r="E2366" i="26"/>
  <c r="B2367" i="26"/>
  <c r="C2367" i="26"/>
  <c r="D2367" i="26"/>
  <c r="E2367" i="26"/>
  <c r="B2368" i="26"/>
  <c r="C2368" i="26"/>
  <c r="D2368" i="26"/>
  <c r="E2368" i="26"/>
  <c r="B2369" i="26"/>
  <c r="C2369" i="26"/>
  <c r="D2369" i="26"/>
  <c r="E2369" i="26"/>
  <c r="B2370" i="26"/>
  <c r="C2370" i="26"/>
  <c r="D2370" i="26"/>
  <c r="E2370" i="26"/>
  <c r="B2371" i="26"/>
  <c r="C2371" i="26"/>
  <c r="D2371" i="26"/>
  <c r="E2371" i="26"/>
  <c r="B2372" i="26"/>
  <c r="C2372" i="26"/>
  <c r="D2372" i="26"/>
  <c r="E2372" i="26"/>
  <c r="B2373" i="26"/>
  <c r="C2373" i="26"/>
  <c r="D2373" i="26"/>
  <c r="E2373" i="26"/>
  <c r="B2374" i="26"/>
  <c r="C2374" i="26"/>
  <c r="D2374" i="26"/>
  <c r="E2374" i="26"/>
  <c r="B2375" i="26"/>
  <c r="C2375" i="26"/>
  <c r="D2375" i="26"/>
  <c r="E2375" i="26"/>
  <c r="B2376" i="26"/>
  <c r="C2376" i="26"/>
  <c r="D2376" i="26"/>
  <c r="E2376" i="26"/>
  <c r="B2377" i="26"/>
  <c r="C2377" i="26"/>
  <c r="D2377" i="26"/>
  <c r="E2377" i="26"/>
  <c r="B2378" i="26"/>
  <c r="C2378" i="26"/>
  <c r="D2378" i="26"/>
  <c r="E2378" i="26"/>
  <c r="B2379" i="26"/>
  <c r="C2379" i="26"/>
  <c r="D2379" i="26"/>
  <c r="E2379" i="26"/>
  <c r="B2380" i="26"/>
  <c r="C2380" i="26"/>
  <c r="D2380" i="26"/>
  <c r="E2380" i="26"/>
  <c r="B2381" i="26"/>
  <c r="C2381" i="26"/>
  <c r="D2381" i="26"/>
  <c r="E2381" i="26"/>
  <c r="B2382" i="26"/>
  <c r="C2382" i="26"/>
  <c r="D2382" i="26"/>
  <c r="E2382" i="26"/>
  <c r="B2383" i="26"/>
  <c r="C2383" i="26"/>
  <c r="D2383" i="26"/>
  <c r="E2383" i="26"/>
  <c r="B2384" i="26"/>
  <c r="C2384" i="26"/>
  <c r="D2384" i="26"/>
  <c r="E2384" i="26"/>
  <c r="B2385" i="26"/>
  <c r="C2385" i="26"/>
  <c r="D2385" i="26"/>
  <c r="E2385" i="26"/>
  <c r="B2386" i="26"/>
  <c r="C2386" i="26"/>
  <c r="D2386" i="26"/>
  <c r="E2386" i="26"/>
  <c r="B2387" i="26"/>
  <c r="C2387" i="26"/>
  <c r="D2387" i="26"/>
  <c r="E2387" i="26"/>
  <c r="B2388" i="26"/>
  <c r="C2388" i="26"/>
  <c r="D2388" i="26"/>
  <c r="E2388" i="26"/>
  <c r="B2389" i="26"/>
  <c r="C2389" i="26"/>
  <c r="D2389" i="26"/>
  <c r="E2389" i="26"/>
  <c r="B2390" i="26"/>
  <c r="C2390" i="26"/>
  <c r="D2390" i="26"/>
  <c r="E2390" i="26"/>
  <c r="B2391" i="26"/>
  <c r="C2391" i="26"/>
  <c r="D2391" i="26"/>
  <c r="E2391" i="26"/>
  <c r="B2392" i="26"/>
  <c r="C2392" i="26"/>
  <c r="D2392" i="26"/>
  <c r="E2392" i="26"/>
  <c r="B2393" i="26"/>
  <c r="C2393" i="26"/>
  <c r="D2393" i="26"/>
  <c r="E2393" i="26"/>
  <c r="B2394" i="26"/>
  <c r="C2394" i="26"/>
  <c r="D2394" i="26"/>
  <c r="E2394" i="26"/>
  <c r="B2395" i="26"/>
  <c r="C2395" i="26"/>
  <c r="D2395" i="26"/>
  <c r="E2395" i="26"/>
  <c r="B2396" i="26"/>
  <c r="C2396" i="26"/>
  <c r="D2396" i="26"/>
  <c r="E2396" i="26"/>
  <c r="B2397" i="26"/>
  <c r="C2397" i="26"/>
  <c r="D2397" i="26"/>
  <c r="E2397" i="26"/>
  <c r="B2398" i="26"/>
  <c r="C2398" i="26"/>
  <c r="D2398" i="26"/>
  <c r="E2398" i="26"/>
  <c r="B2399" i="26"/>
  <c r="C2399" i="26"/>
  <c r="D2399" i="26"/>
  <c r="E2399" i="26"/>
  <c r="B2400" i="26"/>
  <c r="C2400" i="26"/>
  <c r="D2400" i="26"/>
  <c r="E2400" i="26"/>
  <c r="B2401" i="26"/>
  <c r="C2401" i="26"/>
  <c r="D2401" i="26"/>
  <c r="E2401" i="26"/>
  <c r="B2402" i="26"/>
  <c r="C2402" i="26"/>
  <c r="D2402" i="26"/>
  <c r="E2402" i="26"/>
  <c r="B2403" i="26"/>
  <c r="C2403" i="26"/>
  <c r="D2403" i="26"/>
  <c r="E2403" i="26"/>
  <c r="B2404" i="26"/>
  <c r="C2404" i="26"/>
  <c r="D2404" i="26"/>
  <c r="E2404" i="26"/>
  <c r="B2405" i="26"/>
  <c r="C2405" i="26"/>
  <c r="D2405" i="26"/>
  <c r="E2405" i="26"/>
  <c r="B2406" i="26"/>
  <c r="C2406" i="26"/>
  <c r="D2406" i="26"/>
  <c r="E2406" i="26"/>
  <c r="B2407" i="26"/>
  <c r="C2407" i="26"/>
  <c r="D2407" i="26"/>
  <c r="E2407" i="26"/>
  <c r="B2408" i="26"/>
  <c r="C2408" i="26"/>
  <c r="D2408" i="26"/>
  <c r="E2408" i="26"/>
  <c r="B2409" i="26"/>
  <c r="C2409" i="26"/>
  <c r="D2409" i="26"/>
  <c r="E2409" i="26"/>
  <c r="B2410" i="26"/>
  <c r="C2410" i="26"/>
  <c r="D2410" i="26"/>
  <c r="E2410" i="26"/>
  <c r="B2411" i="26"/>
  <c r="C2411" i="26"/>
  <c r="D2411" i="26"/>
  <c r="E2411" i="26"/>
  <c r="B2412" i="26"/>
  <c r="C2412" i="26"/>
  <c r="D2412" i="26"/>
  <c r="E2412" i="26"/>
  <c r="B2413" i="26"/>
  <c r="C2413" i="26"/>
  <c r="D2413" i="26"/>
  <c r="E2413" i="26"/>
  <c r="B2414" i="26"/>
  <c r="C2414" i="26"/>
  <c r="D2414" i="26"/>
  <c r="E2414" i="26"/>
  <c r="B2415" i="26"/>
  <c r="C2415" i="26"/>
  <c r="D2415" i="26"/>
  <c r="E2415" i="26"/>
  <c r="B2416" i="26"/>
  <c r="C2416" i="26"/>
  <c r="D2416" i="26"/>
  <c r="E2416" i="26"/>
  <c r="B2417" i="26"/>
  <c r="C2417" i="26"/>
  <c r="D2417" i="26"/>
  <c r="E2417" i="26"/>
  <c r="B2418" i="26"/>
  <c r="C2418" i="26"/>
  <c r="D2418" i="26"/>
  <c r="E2418" i="26"/>
  <c r="B2419" i="26"/>
  <c r="C2419" i="26"/>
  <c r="D2419" i="26"/>
  <c r="E2419" i="26"/>
  <c r="B2420" i="26"/>
  <c r="C2420" i="26"/>
  <c r="D2420" i="26"/>
  <c r="E2420" i="26"/>
  <c r="B2421" i="26"/>
  <c r="C2421" i="26"/>
  <c r="D2421" i="26"/>
  <c r="E2421" i="26"/>
  <c r="B2422" i="26"/>
  <c r="C2422" i="26"/>
  <c r="D2422" i="26"/>
  <c r="E2422" i="26"/>
  <c r="B2423" i="26"/>
  <c r="C2423" i="26"/>
  <c r="D2423" i="26"/>
  <c r="E2423" i="26"/>
  <c r="B2424" i="26"/>
  <c r="C2424" i="26"/>
  <c r="D2424" i="26"/>
  <c r="E2424" i="26"/>
  <c r="B2425" i="26"/>
  <c r="C2425" i="26"/>
  <c r="D2425" i="26"/>
  <c r="E2425" i="26"/>
  <c r="B2426" i="26"/>
  <c r="C2426" i="26"/>
  <c r="D2426" i="26"/>
  <c r="E2426" i="26"/>
  <c r="B2427" i="26"/>
  <c r="C2427" i="26"/>
  <c r="D2427" i="26"/>
  <c r="E2427" i="26"/>
  <c r="B2428" i="26"/>
  <c r="C2428" i="26"/>
  <c r="D2428" i="26"/>
  <c r="E2428" i="26"/>
  <c r="B2429" i="26"/>
  <c r="C2429" i="26"/>
  <c r="D2429" i="26"/>
  <c r="E2429" i="26"/>
  <c r="B2430" i="26"/>
  <c r="C2430" i="26"/>
  <c r="D2430" i="26"/>
  <c r="E2430" i="26"/>
  <c r="B2431" i="26"/>
  <c r="C2431" i="26"/>
  <c r="D2431" i="26"/>
  <c r="E2431" i="26"/>
  <c r="B2432" i="26"/>
  <c r="C2432" i="26"/>
  <c r="D2432" i="26"/>
  <c r="E2432" i="26"/>
  <c r="B2433" i="26"/>
  <c r="C2433" i="26"/>
  <c r="D2433" i="26"/>
  <c r="E2433" i="26"/>
  <c r="B2434" i="26"/>
  <c r="C2434" i="26"/>
  <c r="D2434" i="26"/>
  <c r="E2434" i="26"/>
  <c r="B2435" i="26"/>
  <c r="C2435" i="26"/>
  <c r="D2435" i="26"/>
  <c r="E2435" i="26"/>
  <c r="B2436" i="26"/>
  <c r="C2436" i="26"/>
  <c r="D2436" i="26"/>
  <c r="E2436" i="26"/>
  <c r="B2437" i="26"/>
  <c r="C2437" i="26"/>
  <c r="D2437" i="26"/>
  <c r="E2437" i="26"/>
  <c r="B2438" i="26"/>
  <c r="C2438" i="26"/>
  <c r="D2438" i="26"/>
  <c r="E2438" i="26"/>
  <c r="B2439" i="26"/>
  <c r="C2439" i="26"/>
  <c r="D2439" i="26"/>
  <c r="E2439" i="26"/>
  <c r="B2440" i="26"/>
  <c r="C2440" i="26"/>
  <c r="D2440" i="26"/>
  <c r="E2440" i="26"/>
  <c r="B2441" i="26"/>
  <c r="C2441" i="26"/>
  <c r="D2441" i="26"/>
  <c r="E2441" i="26"/>
  <c r="B2442" i="26"/>
  <c r="C2442" i="26"/>
  <c r="D2442" i="26"/>
  <c r="E2442" i="26"/>
  <c r="B2443" i="26"/>
  <c r="C2443" i="26"/>
  <c r="D2443" i="26"/>
  <c r="E2443" i="26"/>
  <c r="B2444" i="26"/>
  <c r="C2444" i="26"/>
  <c r="D2444" i="26"/>
  <c r="E2444" i="26"/>
  <c r="B2445" i="26"/>
  <c r="C2445" i="26"/>
  <c r="D2445" i="26"/>
  <c r="E2445" i="26"/>
  <c r="B2446" i="26"/>
  <c r="C2446" i="26"/>
  <c r="D2446" i="26"/>
  <c r="E2446" i="26"/>
  <c r="B2447" i="26"/>
  <c r="C2447" i="26"/>
  <c r="D2447" i="26"/>
  <c r="E2447" i="26"/>
  <c r="B2448" i="26"/>
  <c r="C2448" i="26"/>
  <c r="D2448" i="26"/>
  <c r="E2448" i="26"/>
  <c r="B2449" i="26"/>
  <c r="C2449" i="26"/>
  <c r="D2449" i="26"/>
  <c r="E2449" i="26"/>
  <c r="B2450" i="26"/>
  <c r="C2450" i="26"/>
  <c r="D2450" i="26"/>
  <c r="E2450" i="26"/>
  <c r="B2451" i="26"/>
  <c r="C2451" i="26"/>
  <c r="D2451" i="26"/>
  <c r="E2451" i="26"/>
  <c r="B2452" i="26"/>
  <c r="C2452" i="26"/>
  <c r="D2452" i="26"/>
  <c r="E2452" i="26"/>
  <c r="B2453" i="26"/>
  <c r="C2453" i="26"/>
  <c r="D2453" i="26"/>
  <c r="E2453" i="26"/>
  <c r="B2454" i="26"/>
  <c r="C2454" i="26"/>
  <c r="D2454" i="26"/>
  <c r="E2454" i="26"/>
  <c r="B2455" i="26"/>
  <c r="C2455" i="26"/>
  <c r="D2455" i="26"/>
  <c r="E2455" i="26"/>
  <c r="B2456" i="26"/>
  <c r="C2456" i="26"/>
  <c r="D2456" i="26"/>
  <c r="E2456" i="26"/>
  <c r="B2457" i="26"/>
  <c r="C2457" i="26"/>
  <c r="D2457" i="26"/>
  <c r="E2457" i="26"/>
  <c r="B2458" i="26"/>
  <c r="C2458" i="26"/>
  <c r="D2458" i="26"/>
  <c r="E2458" i="26"/>
  <c r="B2459" i="26"/>
  <c r="C2459" i="26"/>
  <c r="D2459" i="26"/>
  <c r="E2459" i="26"/>
  <c r="B2460" i="26"/>
  <c r="C2460" i="26"/>
  <c r="D2460" i="26"/>
  <c r="E2460" i="26"/>
  <c r="B2461" i="26"/>
  <c r="C2461" i="26"/>
  <c r="D2461" i="26"/>
  <c r="E2461" i="26"/>
  <c r="B2462" i="26"/>
  <c r="C2462" i="26"/>
  <c r="D2462" i="26"/>
  <c r="E2462" i="26"/>
  <c r="B2463" i="26"/>
  <c r="C2463" i="26"/>
  <c r="D2463" i="26"/>
  <c r="E2463" i="26"/>
  <c r="B2464" i="26"/>
  <c r="C2464" i="26"/>
  <c r="D2464" i="26"/>
  <c r="E2464" i="26"/>
  <c r="B2465" i="26"/>
  <c r="C2465" i="26"/>
  <c r="D2465" i="26"/>
  <c r="E2465" i="26"/>
  <c r="B2466" i="26"/>
  <c r="C2466" i="26"/>
  <c r="D2466" i="26"/>
  <c r="E2466" i="26"/>
  <c r="B2467" i="26"/>
  <c r="C2467" i="26"/>
  <c r="D2467" i="26"/>
  <c r="E2467" i="26"/>
  <c r="B2468" i="26"/>
  <c r="C2468" i="26"/>
  <c r="D2468" i="26"/>
  <c r="E2468" i="26"/>
  <c r="B2469" i="26"/>
  <c r="C2469" i="26"/>
  <c r="D2469" i="26"/>
  <c r="E2469" i="26"/>
  <c r="B2470" i="26"/>
  <c r="C2470" i="26"/>
  <c r="D2470" i="26"/>
  <c r="E2470" i="26"/>
  <c r="B2471" i="26"/>
  <c r="C2471" i="26"/>
  <c r="D2471" i="26"/>
  <c r="E2471" i="26"/>
  <c r="B2472" i="26"/>
  <c r="C2472" i="26"/>
  <c r="D2472" i="26"/>
  <c r="E2472" i="26"/>
  <c r="B2473" i="26"/>
  <c r="C2473" i="26"/>
  <c r="D2473" i="26"/>
  <c r="E2473" i="26"/>
  <c r="B2474" i="26"/>
  <c r="C2474" i="26"/>
  <c r="D2474" i="26"/>
  <c r="E2474" i="26"/>
  <c r="B2475" i="26"/>
  <c r="C2475" i="26"/>
  <c r="D2475" i="26"/>
  <c r="E2475" i="26"/>
  <c r="B2476" i="26"/>
  <c r="C2476" i="26"/>
  <c r="D2476" i="26"/>
  <c r="E2476" i="26"/>
  <c r="B2477" i="26"/>
  <c r="C2477" i="26"/>
  <c r="D2477" i="26"/>
  <c r="E2477" i="26"/>
  <c r="B2478" i="26"/>
  <c r="C2478" i="26"/>
  <c r="D2478" i="26"/>
  <c r="E2478" i="26"/>
  <c r="B2479" i="26"/>
  <c r="C2479" i="26"/>
  <c r="D2479" i="26"/>
  <c r="E2479" i="26"/>
  <c r="B2480" i="26"/>
  <c r="C2480" i="26"/>
  <c r="D2480" i="26"/>
  <c r="E2480" i="26"/>
  <c r="B2481" i="26"/>
  <c r="C2481" i="26"/>
  <c r="D2481" i="26"/>
  <c r="E2481" i="26"/>
  <c r="B2482" i="26"/>
  <c r="C2482" i="26"/>
  <c r="D2482" i="26"/>
  <c r="E2482" i="26"/>
  <c r="B2483" i="26"/>
  <c r="C2483" i="26"/>
  <c r="D2483" i="26"/>
  <c r="E2483" i="26"/>
  <c r="B2484" i="26"/>
  <c r="C2484" i="26"/>
  <c r="D2484" i="26"/>
  <c r="E2484" i="26"/>
  <c r="B2485" i="26"/>
  <c r="C2485" i="26"/>
  <c r="D2485" i="26"/>
  <c r="E2485" i="26"/>
  <c r="B2486" i="26"/>
  <c r="C2486" i="26"/>
  <c r="D2486" i="26"/>
  <c r="E2486" i="26"/>
  <c r="B2487" i="26"/>
  <c r="C2487" i="26"/>
  <c r="D2487" i="26"/>
  <c r="E2487" i="26"/>
  <c r="B2488" i="26"/>
  <c r="C2488" i="26"/>
  <c r="D2488" i="26"/>
  <c r="E2488" i="26"/>
  <c r="B2489" i="26"/>
  <c r="C2489" i="26"/>
  <c r="D2489" i="26"/>
  <c r="E2489" i="26"/>
  <c r="B2490" i="26"/>
  <c r="C2490" i="26"/>
  <c r="D2490" i="26"/>
  <c r="E2490" i="26"/>
  <c r="B2491" i="26"/>
  <c r="C2491" i="26"/>
  <c r="D2491" i="26"/>
  <c r="E2491" i="26"/>
  <c r="B2492" i="26"/>
  <c r="C2492" i="26"/>
  <c r="D2492" i="26"/>
  <c r="E2492" i="26"/>
  <c r="B2493" i="26"/>
  <c r="C2493" i="26"/>
  <c r="D2493" i="26"/>
  <c r="E2493" i="26"/>
  <c r="B2494" i="26"/>
  <c r="C2494" i="26"/>
  <c r="D2494" i="26"/>
  <c r="E2494" i="26"/>
  <c r="B2495" i="26"/>
  <c r="C2495" i="26"/>
  <c r="D2495" i="26"/>
  <c r="E2495" i="26"/>
  <c r="B2496" i="26"/>
  <c r="C2496" i="26"/>
  <c r="D2496" i="26"/>
  <c r="E2496" i="26"/>
  <c r="B2497" i="26"/>
  <c r="C2497" i="26"/>
  <c r="D2497" i="26"/>
  <c r="E2497" i="26"/>
  <c r="B2498" i="26"/>
  <c r="C2498" i="26"/>
  <c r="D2498" i="26"/>
  <c r="E2498" i="26"/>
  <c r="B2499" i="26"/>
  <c r="C2499" i="26"/>
  <c r="D2499" i="26"/>
  <c r="E2499" i="26"/>
  <c r="B2500" i="26"/>
  <c r="C2500" i="26"/>
  <c r="D2500" i="26"/>
  <c r="E2500" i="26"/>
  <c r="B2501" i="26"/>
  <c r="C2501" i="26"/>
  <c r="D2501" i="26"/>
  <c r="E2501" i="26"/>
  <c r="B2502" i="26"/>
  <c r="C2502" i="26"/>
  <c r="D2502" i="26"/>
  <c r="E2502" i="26"/>
  <c r="B2503" i="26"/>
  <c r="C2503" i="26"/>
  <c r="D2503" i="26"/>
  <c r="E2503" i="26"/>
  <c r="B2504" i="26"/>
  <c r="C2504" i="26"/>
  <c r="D2504" i="26"/>
  <c r="E2504" i="26"/>
  <c r="B2505" i="26"/>
  <c r="C2505" i="26"/>
  <c r="D2505" i="26"/>
  <c r="E2505" i="26"/>
  <c r="B2506" i="26"/>
  <c r="C2506" i="26"/>
  <c r="D2506" i="26"/>
  <c r="E2506" i="26"/>
  <c r="B2507" i="26"/>
  <c r="C2507" i="26"/>
  <c r="D2507" i="26"/>
  <c r="E2507" i="26"/>
  <c r="B2508" i="26"/>
  <c r="C2508" i="26"/>
  <c r="D2508" i="26"/>
  <c r="E2508" i="26"/>
  <c r="B2509" i="26"/>
  <c r="C2509" i="26"/>
  <c r="D2509" i="26"/>
  <c r="E2509" i="26"/>
  <c r="B2510" i="26"/>
  <c r="C2510" i="26"/>
  <c r="D2510" i="26"/>
  <c r="E2510" i="26"/>
  <c r="B2511" i="26"/>
  <c r="C2511" i="26"/>
  <c r="D2511" i="26"/>
  <c r="E2511" i="26"/>
  <c r="B2512" i="26"/>
  <c r="C2512" i="26"/>
  <c r="D2512" i="26"/>
  <c r="E2512" i="26"/>
  <c r="B2513" i="26"/>
  <c r="C2513" i="26"/>
  <c r="D2513" i="26"/>
  <c r="E2513" i="26"/>
  <c r="B2514" i="26"/>
  <c r="C2514" i="26"/>
  <c r="D2514" i="26"/>
  <c r="E2514" i="26"/>
  <c r="B2515" i="26"/>
  <c r="C2515" i="26"/>
  <c r="D2515" i="26"/>
  <c r="E2515" i="26"/>
  <c r="B2516" i="26"/>
  <c r="C2516" i="26"/>
  <c r="D2516" i="26"/>
  <c r="E2516" i="26"/>
  <c r="B2517" i="26"/>
  <c r="C2517" i="26"/>
  <c r="D2517" i="26"/>
  <c r="E2517" i="26"/>
  <c r="B2518" i="26"/>
  <c r="C2518" i="26"/>
  <c r="D2518" i="26"/>
  <c r="E2518" i="26"/>
  <c r="B2519" i="26"/>
  <c r="C2519" i="26"/>
  <c r="D2519" i="26"/>
  <c r="E2519" i="26"/>
  <c r="B2520" i="26"/>
  <c r="C2520" i="26"/>
  <c r="D2520" i="26"/>
  <c r="E2520" i="26"/>
  <c r="B2521" i="26"/>
  <c r="C2521" i="26"/>
  <c r="D2521" i="26"/>
  <c r="E2521" i="26"/>
  <c r="B2522" i="26"/>
  <c r="C2522" i="26"/>
  <c r="D2522" i="26"/>
  <c r="E2522" i="26"/>
  <c r="B2523" i="26"/>
  <c r="C2523" i="26"/>
  <c r="D2523" i="26"/>
  <c r="E2523" i="26"/>
  <c r="B2524" i="26"/>
  <c r="C2524" i="26"/>
  <c r="D2524" i="26"/>
  <c r="E2524" i="26"/>
  <c r="B2525" i="26"/>
  <c r="C2525" i="26"/>
  <c r="D2525" i="26"/>
  <c r="E2525" i="26"/>
  <c r="B2526" i="26"/>
  <c r="C2526" i="26"/>
  <c r="D2526" i="26"/>
  <c r="E2526" i="26"/>
  <c r="B2527" i="26"/>
  <c r="C2527" i="26"/>
  <c r="D2527" i="26"/>
  <c r="E2527" i="26"/>
  <c r="B2528" i="26"/>
  <c r="C2528" i="26"/>
  <c r="D2528" i="26"/>
  <c r="E2528" i="26"/>
  <c r="B2529" i="26"/>
  <c r="C2529" i="26"/>
  <c r="D2529" i="26"/>
  <c r="E2529" i="26"/>
  <c r="B2530" i="26"/>
  <c r="C2530" i="26"/>
  <c r="D2530" i="26"/>
  <c r="E2530" i="26"/>
  <c r="B2531" i="26"/>
  <c r="C2531" i="26"/>
  <c r="D2531" i="26"/>
  <c r="E2531" i="26"/>
  <c r="B2532" i="26"/>
  <c r="C2532" i="26"/>
  <c r="D2532" i="26"/>
  <c r="E2532" i="26"/>
  <c r="B2533" i="26"/>
  <c r="C2533" i="26"/>
  <c r="D2533" i="26"/>
  <c r="E2533" i="26"/>
  <c r="B2534" i="26"/>
  <c r="C2534" i="26"/>
  <c r="D2534" i="26"/>
  <c r="E2534" i="26"/>
  <c r="B2535" i="26"/>
  <c r="C2535" i="26"/>
  <c r="D2535" i="26"/>
  <c r="E2535" i="26"/>
  <c r="B2536" i="26"/>
  <c r="C2536" i="26"/>
  <c r="D2536" i="26"/>
  <c r="E2536" i="26"/>
  <c r="B2537" i="26"/>
  <c r="C2537" i="26"/>
  <c r="D2537" i="26"/>
  <c r="E2537" i="26"/>
  <c r="B2538" i="26"/>
  <c r="C2538" i="26"/>
  <c r="D2538" i="26"/>
  <c r="E2538" i="26"/>
  <c r="B2539" i="26"/>
  <c r="C2539" i="26"/>
  <c r="D2539" i="26"/>
  <c r="E2539" i="26"/>
  <c r="B2540" i="26"/>
  <c r="C2540" i="26"/>
  <c r="D2540" i="26"/>
  <c r="E2540" i="26"/>
  <c r="B2541" i="26"/>
  <c r="C2541" i="26"/>
  <c r="D2541" i="26"/>
  <c r="E2541" i="26"/>
  <c r="B2542" i="26"/>
  <c r="C2542" i="26"/>
  <c r="D2542" i="26"/>
  <c r="E2542" i="26"/>
  <c r="B2543" i="26"/>
  <c r="C2543" i="26"/>
  <c r="D2543" i="26"/>
  <c r="E2543" i="26"/>
  <c r="B2544" i="26"/>
  <c r="C2544" i="26"/>
  <c r="D2544" i="26"/>
  <c r="E2544" i="26"/>
  <c r="B2545" i="26"/>
  <c r="C2545" i="26"/>
  <c r="D2545" i="26"/>
  <c r="E2545" i="26"/>
  <c r="B2546" i="26"/>
  <c r="C2546" i="26"/>
  <c r="D2546" i="26"/>
  <c r="E2546" i="26"/>
  <c r="B2547" i="26"/>
  <c r="C2547" i="26"/>
  <c r="D2547" i="26"/>
  <c r="E2547" i="26"/>
  <c r="B2548" i="26"/>
  <c r="C2548" i="26"/>
  <c r="D2548" i="26"/>
  <c r="E2548" i="26"/>
  <c r="B2549" i="26"/>
  <c r="C2549" i="26"/>
  <c r="D2549" i="26"/>
  <c r="E2549" i="26"/>
  <c r="B2550" i="26"/>
  <c r="C2550" i="26"/>
  <c r="D2550" i="26"/>
  <c r="E2550" i="26"/>
  <c r="B2551" i="26"/>
  <c r="C2551" i="26"/>
  <c r="D2551" i="26"/>
  <c r="E2551" i="26"/>
  <c r="B2552" i="26"/>
  <c r="C2552" i="26"/>
  <c r="D2552" i="26"/>
  <c r="E2552" i="26"/>
  <c r="B2553" i="26"/>
  <c r="C2553" i="26"/>
  <c r="D2553" i="26"/>
  <c r="E2553" i="26"/>
  <c r="B2554" i="26"/>
  <c r="C2554" i="26"/>
  <c r="D2554" i="26"/>
  <c r="E2554" i="26"/>
  <c r="B2555" i="26"/>
  <c r="C2555" i="26"/>
  <c r="D2555" i="26"/>
  <c r="E2555" i="26"/>
  <c r="B2556" i="26"/>
  <c r="C2556" i="26"/>
  <c r="D2556" i="26"/>
  <c r="E2556" i="26"/>
  <c r="B2557" i="26"/>
  <c r="C2557" i="26"/>
  <c r="D2557" i="26"/>
  <c r="E2557" i="26"/>
  <c r="B2558" i="26"/>
  <c r="C2558" i="26"/>
  <c r="D2558" i="26"/>
  <c r="E2558" i="26"/>
  <c r="B2559" i="26"/>
  <c r="C2559" i="26"/>
  <c r="D2559" i="26"/>
  <c r="E2559" i="26"/>
  <c r="B2560" i="26"/>
  <c r="C2560" i="26"/>
  <c r="D2560" i="26"/>
  <c r="E2560" i="26"/>
  <c r="B2561" i="26"/>
  <c r="C2561" i="26"/>
  <c r="D2561" i="26"/>
  <c r="E2561" i="26"/>
  <c r="B2562" i="26"/>
  <c r="C2562" i="26"/>
  <c r="D2562" i="26"/>
  <c r="E2562" i="26"/>
  <c r="B2563" i="26"/>
  <c r="C2563" i="26"/>
  <c r="D2563" i="26"/>
  <c r="E2563" i="26"/>
  <c r="B2564" i="26"/>
  <c r="C2564" i="26"/>
  <c r="D2564" i="26"/>
  <c r="E2564" i="26"/>
  <c r="B2565" i="26"/>
  <c r="C2565" i="26"/>
  <c r="D2565" i="26"/>
  <c r="E2565" i="26"/>
  <c r="B2566" i="26"/>
  <c r="C2566" i="26"/>
  <c r="D2566" i="26"/>
  <c r="E2566" i="26"/>
  <c r="B2567" i="26"/>
  <c r="C2567" i="26"/>
  <c r="D2567" i="26"/>
  <c r="E2567" i="26"/>
  <c r="B2568" i="26"/>
  <c r="C2568" i="26"/>
  <c r="D2568" i="26"/>
  <c r="E2568" i="26"/>
  <c r="B2569" i="26"/>
  <c r="C2569" i="26"/>
  <c r="D2569" i="26"/>
  <c r="E2569" i="26"/>
  <c r="B2570" i="26"/>
  <c r="C2570" i="26"/>
  <c r="D2570" i="26"/>
  <c r="E2570" i="26"/>
  <c r="B2571" i="26"/>
  <c r="C2571" i="26"/>
  <c r="D2571" i="26"/>
  <c r="E2571" i="26"/>
  <c r="B2572" i="26"/>
  <c r="C2572" i="26"/>
  <c r="D2572" i="26"/>
  <c r="E2572" i="26"/>
  <c r="B2573" i="26"/>
  <c r="C2573" i="26"/>
  <c r="D2573" i="26"/>
  <c r="E2573" i="26"/>
  <c r="B2574" i="26"/>
  <c r="C2574" i="26"/>
  <c r="D2574" i="26"/>
  <c r="E2574" i="26"/>
  <c r="B2575" i="26"/>
  <c r="C2575" i="26"/>
  <c r="D2575" i="26"/>
  <c r="E2575" i="26"/>
  <c r="B2576" i="26"/>
  <c r="C2576" i="26"/>
  <c r="D2576" i="26"/>
  <c r="E2576" i="26"/>
  <c r="B2577" i="26"/>
  <c r="C2577" i="26"/>
  <c r="D2577" i="26"/>
  <c r="E2577" i="26"/>
  <c r="B2578" i="26"/>
  <c r="C2578" i="26"/>
  <c r="D2578" i="26"/>
  <c r="E2578" i="26"/>
  <c r="B2579" i="26"/>
  <c r="C2579" i="26"/>
  <c r="D2579" i="26"/>
  <c r="E2579" i="26"/>
  <c r="B2580" i="26"/>
  <c r="C2580" i="26"/>
  <c r="D2580" i="26"/>
  <c r="E2580" i="26"/>
  <c r="B2581" i="26"/>
  <c r="C2581" i="26"/>
  <c r="D2581" i="26"/>
  <c r="E2581" i="26"/>
  <c r="B2582" i="26"/>
  <c r="C2582" i="26"/>
  <c r="D2582" i="26"/>
  <c r="E2582" i="26"/>
  <c r="B2583" i="26"/>
  <c r="C2583" i="26"/>
  <c r="D2583" i="26"/>
  <c r="E2583" i="26"/>
  <c r="B2584" i="26"/>
  <c r="C2584" i="26"/>
  <c r="D2584" i="26"/>
  <c r="E2584" i="26"/>
  <c r="B2585" i="26"/>
  <c r="C2585" i="26"/>
  <c r="D2585" i="26"/>
  <c r="E2585" i="26"/>
  <c r="B2586" i="26"/>
  <c r="C2586" i="26"/>
  <c r="D2586" i="26"/>
  <c r="E2586" i="26"/>
  <c r="B2587" i="26"/>
  <c r="C2587" i="26"/>
  <c r="D2587" i="26"/>
  <c r="E2587" i="26"/>
  <c r="B2588" i="26"/>
  <c r="C2588" i="26"/>
  <c r="D2588" i="26"/>
  <c r="E2588" i="26"/>
  <c r="B2589" i="26"/>
  <c r="C2589" i="26"/>
  <c r="D2589" i="26"/>
  <c r="E2589" i="26"/>
  <c r="B2590" i="26"/>
  <c r="C2590" i="26"/>
  <c r="D2590" i="26"/>
  <c r="E2590" i="26"/>
  <c r="B2591" i="26"/>
  <c r="C2591" i="26"/>
  <c r="D2591" i="26"/>
  <c r="E2591" i="26"/>
  <c r="B2592" i="26"/>
  <c r="C2592" i="26"/>
  <c r="D2592" i="26"/>
  <c r="E2592" i="26"/>
  <c r="B2593" i="26"/>
  <c r="C2593" i="26"/>
  <c r="D2593" i="26"/>
  <c r="E2593" i="26"/>
  <c r="B2594" i="26"/>
  <c r="C2594" i="26"/>
  <c r="D2594" i="26"/>
  <c r="E2594" i="26"/>
  <c r="B2595" i="26"/>
  <c r="C2595" i="26"/>
  <c r="D2595" i="26"/>
  <c r="E2595" i="26"/>
  <c r="B2596" i="26"/>
  <c r="C2596" i="26"/>
  <c r="D2596" i="26"/>
  <c r="E2596" i="26"/>
  <c r="B2597" i="26"/>
  <c r="C2597" i="26"/>
  <c r="D2597" i="26"/>
  <c r="E2597" i="26"/>
  <c r="B2598" i="26"/>
  <c r="C2598" i="26"/>
  <c r="D2598" i="26"/>
  <c r="E2598" i="26"/>
  <c r="B2599" i="26"/>
  <c r="C2599" i="26"/>
  <c r="D2599" i="26"/>
  <c r="E2599" i="26"/>
  <c r="B2600" i="26"/>
  <c r="C2600" i="26"/>
  <c r="D2600" i="26"/>
  <c r="E2600" i="26"/>
  <c r="B2601" i="26"/>
  <c r="C2601" i="26"/>
  <c r="D2601" i="26"/>
  <c r="E2601" i="26"/>
  <c r="B2602" i="26"/>
  <c r="C2602" i="26"/>
  <c r="D2602" i="26"/>
  <c r="E2602" i="26"/>
  <c r="B2603" i="26"/>
  <c r="C2603" i="26"/>
  <c r="D2603" i="26"/>
  <c r="E2603" i="26"/>
  <c r="B2604" i="26"/>
  <c r="C2604" i="26"/>
  <c r="D2604" i="26"/>
  <c r="E2604" i="26"/>
  <c r="B2605" i="26"/>
  <c r="C2605" i="26"/>
  <c r="D2605" i="26"/>
  <c r="E2605" i="26"/>
  <c r="B2606" i="26"/>
  <c r="C2606" i="26"/>
  <c r="D2606" i="26"/>
  <c r="E2606" i="26"/>
  <c r="B2607" i="26"/>
  <c r="C2607" i="26"/>
  <c r="D2607" i="26"/>
  <c r="E2607" i="26"/>
  <c r="B2608" i="26"/>
  <c r="C2608" i="26"/>
  <c r="D2608" i="26"/>
  <c r="E2608" i="26"/>
  <c r="B2609" i="26"/>
  <c r="C2609" i="26"/>
  <c r="D2609" i="26"/>
  <c r="E2609" i="26"/>
  <c r="B2610" i="26"/>
  <c r="C2610" i="26"/>
  <c r="D2610" i="26"/>
  <c r="E2610" i="26"/>
  <c r="B2611" i="26"/>
  <c r="C2611" i="26"/>
  <c r="D2611" i="26"/>
  <c r="E2611" i="26"/>
  <c r="B2612" i="26"/>
  <c r="C2612" i="26"/>
  <c r="D2612" i="26"/>
  <c r="E2612" i="26"/>
  <c r="B2613" i="26"/>
  <c r="C2613" i="26"/>
  <c r="D2613" i="26"/>
  <c r="E2613" i="26"/>
  <c r="B2614" i="26"/>
  <c r="C2614" i="26"/>
  <c r="D2614" i="26"/>
  <c r="E2614" i="26"/>
  <c r="B2615" i="26"/>
  <c r="C2615" i="26"/>
  <c r="D2615" i="26"/>
  <c r="E2615" i="26"/>
  <c r="B2616" i="26"/>
  <c r="C2616" i="26"/>
  <c r="D2616" i="26"/>
  <c r="E2616" i="26"/>
  <c r="B2617" i="26"/>
  <c r="C2617" i="26"/>
  <c r="D2617" i="26"/>
  <c r="E2617" i="26"/>
  <c r="B2618" i="26"/>
  <c r="C2618" i="26"/>
  <c r="D2618" i="26"/>
  <c r="E2618" i="26"/>
  <c r="B2619" i="26"/>
  <c r="C2619" i="26"/>
  <c r="D2619" i="26"/>
  <c r="E2619" i="26"/>
  <c r="B2620" i="26"/>
  <c r="C2620" i="26"/>
  <c r="D2620" i="26"/>
  <c r="E2620" i="26"/>
  <c r="B2621" i="26"/>
  <c r="C2621" i="26"/>
  <c r="D2621" i="26"/>
  <c r="E2621" i="26"/>
  <c r="B2622" i="26"/>
  <c r="C2622" i="26"/>
  <c r="D2622" i="26"/>
  <c r="E2622" i="26"/>
  <c r="B2623" i="26"/>
  <c r="C2623" i="26"/>
  <c r="D2623" i="26"/>
  <c r="E2623" i="26"/>
  <c r="B2624" i="26"/>
  <c r="C2624" i="26"/>
  <c r="D2624" i="26"/>
  <c r="E2624" i="26"/>
  <c r="B2625" i="26"/>
  <c r="C2625" i="26"/>
  <c r="D2625" i="26"/>
  <c r="E2625" i="26"/>
  <c r="B2626" i="26"/>
  <c r="C2626" i="26"/>
  <c r="D2626" i="26"/>
  <c r="E2626" i="26"/>
  <c r="B2627" i="26"/>
  <c r="C2627" i="26"/>
  <c r="D2627" i="26"/>
  <c r="E2627" i="26"/>
  <c r="B2628" i="26"/>
  <c r="C2628" i="26"/>
  <c r="D2628" i="26"/>
  <c r="E2628" i="26"/>
  <c r="B2629" i="26"/>
  <c r="C2629" i="26"/>
  <c r="D2629" i="26"/>
  <c r="E2629" i="26"/>
  <c r="B2630" i="26"/>
  <c r="C2630" i="26"/>
  <c r="D2630" i="26"/>
  <c r="E2630" i="26"/>
  <c r="B2631" i="26"/>
  <c r="C2631" i="26"/>
  <c r="D2631" i="26"/>
  <c r="E2631" i="26"/>
  <c r="B2632" i="26"/>
  <c r="C2632" i="26"/>
  <c r="D2632" i="26"/>
  <c r="E2632" i="26"/>
  <c r="B2633" i="26"/>
  <c r="C2633" i="26"/>
  <c r="D2633" i="26"/>
  <c r="E2633" i="26"/>
  <c r="B2634" i="26"/>
  <c r="C2634" i="26"/>
  <c r="D2634" i="26"/>
  <c r="E2634" i="26"/>
  <c r="B2635" i="26"/>
  <c r="C2635" i="26"/>
  <c r="D2635" i="26"/>
  <c r="E2635" i="26"/>
  <c r="B2636" i="26"/>
  <c r="C2636" i="26"/>
  <c r="D2636" i="26"/>
  <c r="E2636" i="26"/>
  <c r="B2637" i="26"/>
  <c r="C2637" i="26"/>
  <c r="D2637" i="26"/>
  <c r="E2637" i="26"/>
  <c r="B2638" i="26"/>
  <c r="C2638" i="26"/>
  <c r="D2638" i="26"/>
  <c r="E2638" i="26"/>
  <c r="B2639" i="26"/>
  <c r="C2639" i="26"/>
  <c r="D2639" i="26"/>
  <c r="E2639" i="26"/>
  <c r="B2640" i="26"/>
  <c r="C2640" i="26"/>
  <c r="D2640" i="26"/>
  <c r="E2640" i="26"/>
  <c r="B2641" i="26"/>
  <c r="C2641" i="26"/>
  <c r="D2641" i="26"/>
  <c r="E2641" i="26"/>
  <c r="B2642" i="26"/>
  <c r="C2642" i="26"/>
  <c r="D2642" i="26"/>
  <c r="E2642" i="26"/>
  <c r="B2643" i="26"/>
  <c r="C2643" i="26"/>
  <c r="D2643" i="26"/>
  <c r="E2643" i="26"/>
  <c r="B2644" i="26"/>
  <c r="C2644" i="26"/>
  <c r="D2644" i="26"/>
  <c r="E2644" i="26"/>
  <c r="B2645" i="26"/>
  <c r="C2645" i="26"/>
  <c r="D2645" i="26"/>
  <c r="E2645" i="26"/>
  <c r="B2646" i="26"/>
  <c r="C2646" i="26"/>
  <c r="D2646" i="26"/>
  <c r="E2646" i="26"/>
  <c r="B2647" i="26"/>
  <c r="C2647" i="26"/>
  <c r="D2647" i="26"/>
  <c r="E2647" i="26"/>
  <c r="B2648" i="26"/>
  <c r="C2648" i="26"/>
  <c r="D2648" i="26"/>
  <c r="E2648" i="26"/>
  <c r="B2649" i="26"/>
  <c r="C2649" i="26"/>
  <c r="D2649" i="26"/>
  <c r="E2649" i="26"/>
  <c r="B2650" i="26"/>
  <c r="C2650" i="26"/>
  <c r="D2650" i="26"/>
  <c r="E2650" i="26"/>
  <c r="B2651" i="26"/>
  <c r="C2651" i="26"/>
  <c r="D2651" i="26"/>
  <c r="E2651" i="26"/>
  <c r="B2652" i="26"/>
  <c r="C2652" i="26"/>
  <c r="D2652" i="26"/>
  <c r="E2652" i="26"/>
  <c r="B2653" i="26"/>
  <c r="C2653" i="26"/>
  <c r="D2653" i="26"/>
  <c r="E2653" i="26"/>
  <c r="B2654" i="26"/>
  <c r="C2654" i="26"/>
  <c r="D2654" i="26"/>
  <c r="E2654" i="26"/>
  <c r="B2655" i="26"/>
  <c r="C2655" i="26"/>
  <c r="D2655" i="26"/>
  <c r="E2655" i="26"/>
  <c r="B2656" i="26"/>
  <c r="C2656" i="26"/>
  <c r="D2656" i="26"/>
  <c r="E2656" i="26"/>
  <c r="B2657" i="26"/>
  <c r="C2657" i="26"/>
  <c r="D2657" i="26"/>
  <c r="E2657" i="26"/>
  <c r="B2658" i="26"/>
  <c r="C2658" i="26"/>
  <c r="D2658" i="26"/>
  <c r="E2658" i="26"/>
  <c r="B2659" i="26"/>
  <c r="C2659" i="26"/>
  <c r="D2659" i="26"/>
  <c r="E2659" i="26"/>
  <c r="B2660" i="26"/>
  <c r="C2660" i="26"/>
  <c r="D2660" i="26"/>
  <c r="E2660" i="26"/>
  <c r="B2661" i="26"/>
  <c r="C2661" i="26"/>
  <c r="D2661" i="26"/>
  <c r="E2661" i="26"/>
  <c r="B2662" i="26"/>
  <c r="C2662" i="26"/>
  <c r="D2662" i="26"/>
  <c r="E2662" i="26"/>
  <c r="B2663" i="26"/>
  <c r="C2663" i="26"/>
  <c r="D2663" i="26"/>
  <c r="E2663" i="26"/>
  <c r="B2664" i="26"/>
  <c r="C2664" i="26"/>
  <c r="D2664" i="26"/>
  <c r="E2664" i="26"/>
  <c r="B2665" i="26"/>
  <c r="C2665" i="26"/>
  <c r="D2665" i="26"/>
  <c r="E2665" i="26"/>
  <c r="B2666" i="26"/>
  <c r="C2666" i="26"/>
  <c r="D2666" i="26"/>
  <c r="E2666" i="26"/>
  <c r="B2667" i="26"/>
  <c r="C2667" i="26"/>
  <c r="D2667" i="26"/>
  <c r="E2667" i="26"/>
  <c r="B2668" i="26"/>
  <c r="C2668" i="26"/>
  <c r="D2668" i="26"/>
  <c r="E2668" i="26"/>
  <c r="B2669" i="26"/>
  <c r="C2669" i="26"/>
  <c r="D2669" i="26"/>
  <c r="E2669" i="26"/>
  <c r="B2670" i="26"/>
  <c r="C2670" i="26"/>
  <c r="D2670" i="26"/>
  <c r="E2670" i="26"/>
  <c r="B2671" i="26"/>
  <c r="C2671" i="26"/>
  <c r="D2671" i="26"/>
  <c r="E2671" i="26"/>
  <c r="B2672" i="26"/>
  <c r="C2672" i="26"/>
  <c r="D2672" i="26"/>
  <c r="E2672" i="26"/>
  <c r="B2673" i="26"/>
  <c r="C2673" i="26"/>
  <c r="D2673" i="26"/>
  <c r="E2673" i="26"/>
  <c r="B2674" i="26"/>
  <c r="C2674" i="26"/>
  <c r="D2674" i="26"/>
  <c r="E2674" i="26"/>
  <c r="B2675" i="26"/>
  <c r="C2675" i="26"/>
  <c r="D2675" i="26"/>
  <c r="E2675" i="26"/>
  <c r="B2676" i="26"/>
  <c r="C2676" i="26"/>
  <c r="D2676" i="26"/>
  <c r="E2676" i="26"/>
  <c r="B2677" i="26"/>
  <c r="C2677" i="26"/>
  <c r="D2677" i="26"/>
  <c r="E2677" i="26"/>
  <c r="B2678" i="26"/>
  <c r="C2678" i="26"/>
  <c r="D2678" i="26"/>
  <c r="E2678" i="26"/>
  <c r="B2679" i="26"/>
  <c r="C2679" i="26"/>
  <c r="D2679" i="26"/>
  <c r="E2679" i="26"/>
  <c r="B2680" i="26"/>
  <c r="C2680" i="26"/>
  <c r="D2680" i="26"/>
  <c r="E2680" i="26"/>
  <c r="B2681" i="26"/>
  <c r="C2681" i="26"/>
  <c r="D2681" i="26"/>
  <c r="E2681" i="26"/>
  <c r="B2682" i="26"/>
  <c r="C2682" i="26"/>
  <c r="D2682" i="26"/>
  <c r="E2682" i="26"/>
  <c r="B2683" i="26"/>
  <c r="C2683" i="26"/>
  <c r="D2683" i="26"/>
  <c r="E2683" i="26"/>
  <c r="B2684" i="26"/>
  <c r="C2684" i="26"/>
  <c r="D2684" i="26"/>
  <c r="E2684" i="26"/>
  <c r="B2685" i="26"/>
  <c r="C2685" i="26"/>
  <c r="D2685" i="26"/>
  <c r="E2685" i="26"/>
  <c r="B2686" i="26"/>
  <c r="C2686" i="26"/>
  <c r="D2686" i="26"/>
  <c r="E2686" i="26"/>
  <c r="B2687" i="26"/>
  <c r="C2687" i="26"/>
  <c r="D2687" i="26"/>
  <c r="E2687" i="26"/>
  <c r="B2688" i="26"/>
  <c r="C2688" i="26"/>
  <c r="D2688" i="26"/>
  <c r="E2688" i="26"/>
  <c r="B2689" i="26"/>
  <c r="C2689" i="26"/>
  <c r="D2689" i="26"/>
  <c r="E2689" i="26"/>
  <c r="B2690" i="26"/>
  <c r="C2690" i="26"/>
  <c r="D2690" i="26"/>
  <c r="E2690" i="26"/>
  <c r="B2691" i="26"/>
  <c r="C2691" i="26"/>
  <c r="D2691" i="26"/>
  <c r="E2691" i="26"/>
  <c r="B2692" i="26"/>
  <c r="C2692" i="26"/>
  <c r="D2692" i="26"/>
  <c r="E2692" i="26"/>
  <c r="B2693" i="26"/>
  <c r="C2693" i="26"/>
  <c r="D2693" i="26"/>
  <c r="E2693" i="26"/>
  <c r="B2694" i="26"/>
  <c r="C2694" i="26"/>
  <c r="D2694" i="26"/>
  <c r="E2694" i="26"/>
  <c r="B2695" i="26"/>
  <c r="C2695" i="26"/>
  <c r="D2695" i="26"/>
  <c r="E2695" i="26"/>
  <c r="B2696" i="26"/>
  <c r="C2696" i="26"/>
  <c r="D2696" i="26"/>
  <c r="E2696" i="26"/>
  <c r="B2697" i="26"/>
  <c r="C2697" i="26"/>
  <c r="D2697" i="26"/>
  <c r="E2697" i="26"/>
  <c r="B2698" i="26"/>
  <c r="C2698" i="26"/>
  <c r="D2698" i="26"/>
  <c r="E2698" i="26"/>
  <c r="B2699" i="26"/>
  <c r="C2699" i="26"/>
  <c r="D2699" i="26"/>
  <c r="E2699" i="26"/>
  <c r="B2700" i="26"/>
  <c r="C2700" i="26"/>
  <c r="D2700" i="26"/>
  <c r="E2700" i="26"/>
  <c r="B2701" i="26"/>
  <c r="C2701" i="26"/>
  <c r="D2701" i="26"/>
  <c r="E2701" i="26"/>
  <c r="B2702" i="26"/>
  <c r="C2702" i="26"/>
  <c r="D2702" i="26"/>
  <c r="E2702" i="26"/>
  <c r="B2703" i="26"/>
  <c r="C2703" i="26"/>
  <c r="D2703" i="26"/>
  <c r="E2703" i="26"/>
  <c r="B2704" i="26"/>
  <c r="C2704" i="26"/>
  <c r="D2704" i="26"/>
  <c r="E2704" i="26"/>
  <c r="B2705" i="26"/>
  <c r="C2705" i="26"/>
  <c r="D2705" i="26"/>
  <c r="E2705" i="26"/>
  <c r="B2706" i="26"/>
  <c r="C2706" i="26"/>
  <c r="D2706" i="26"/>
  <c r="E2706" i="26"/>
  <c r="B2707" i="26"/>
  <c r="C2707" i="26"/>
  <c r="D2707" i="26"/>
  <c r="E2707" i="26"/>
  <c r="B2708" i="26"/>
  <c r="C2708" i="26"/>
  <c r="D2708" i="26"/>
  <c r="E2708" i="26"/>
  <c r="B2709" i="26"/>
  <c r="C2709" i="26"/>
  <c r="D2709" i="26"/>
  <c r="E2709" i="26"/>
  <c r="B2710" i="26"/>
  <c r="C2710" i="26"/>
  <c r="D2710" i="26"/>
  <c r="E2710" i="26"/>
  <c r="B2711" i="26"/>
  <c r="C2711" i="26"/>
  <c r="D2711" i="26"/>
  <c r="E2711" i="26"/>
  <c r="B2712" i="26"/>
  <c r="C2712" i="26"/>
  <c r="D2712" i="26"/>
  <c r="E2712" i="26"/>
  <c r="B2713" i="26"/>
  <c r="C2713" i="26"/>
  <c r="D2713" i="26"/>
  <c r="E2713" i="26"/>
  <c r="B2714" i="26"/>
  <c r="C2714" i="26"/>
  <c r="D2714" i="26"/>
  <c r="E2714" i="26"/>
  <c r="B2715" i="26"/>
  <c r="C2715" i="26"/>
  <c r="D2715" i="26"/>
  <c r="E2715" i="26"/>
  <c r="B2716" i="26"/>
  <c r="C2716" i="26"/>
  <c r="D2716" i="26"/>
  <c r="E2716" i="26"/>
  <c r="B2717" i="26"/>
  <c r="C2717" i="26"/>
  <c r="D2717" i="26"/>
  <c r="E2717" i="26"/>
  <c r="B2718" i="26"/>
  <c r="C2718" i="26"/>
  <c r="D2718" i="26"/>
  <c r="E2718" i="26"/>
  <c r="B2719" i="26"/>
  <c r="C2719" i="26"/>
  <c r="D2719" i="26"/>
  <c r="E2719" i="26"/>
  <c r="B2720" i="26"/>
  <c r="C2720" i="26"/>
  <c r="D2720" i="26"/>
  <c r="E2720" i="26"/>
  <c r="B2721" i="26"/>
  <c r="C2721" i="26"/>
  <c r="D2721" i="26"/>
  <c r="E2721" i="26"/>
  <c r="B2722" i="26"/>
  <c r="C2722" i="26"/>
  <c r="D2722" i="26"/>
  <c r="E2722" i="26"/>
  <c r="B2723" i="26"/>
  <c r="C2723" i="26"/>
  <c r="D2723" i="26"/>
  <c r="E2723" i="26"/>
  <c r="B2724" i="26"/>
  <c r="C2724" i="26"/>
  <c r="D2724" i="26"/>
  <c r="E2724" i="26"/>
  <c r="B2725" i="26"/>
  <c r="C2725" i="26"/>
  <c r="D2725" i="26"/>
  <c r="E2725" i="26"/>
  <c r="B2726" i="26"/>
  <c r="C2726" i="26"/>
  <c r="D2726" i="26"/>
  <c r="E2726" i="26"/>
  <c r="B2727" i="26"/>
  <c r="C2727" i="26"/>
  <c r="D2727" i="26"/>
  <c r="E2727" i="26"/>
  <c r="B2728" i="26"/>
  <c r="C2728" i="26"/>
  <c r="D2728" i="26"/>
  <c r="E2728" i="26"/>
  <c r="B2729" i="26"/>
  <c r="C2729" i="26"/>
  <c r="D2729" i="26"/>
  <c r="E2729" i="26"/>
  <c r="B2730" i="26"/>
  <c r="C2730" i="26"/>
  <c r="D2730" i="26"/>
  <c r="E2730" i="26"/>
  <c r="B2731" i="26"/>
  <c r="C2731" i="26"/>
  <c r="D2731" i="26"/>
  <c r="E2731" i="26"/>
  <c r="B2732" i="26"/>
  <c r="C2732" i="26"/>
  <c r="D2732" i="26"/>
  <c r="E2732" i="26"/>
  <c r="B2733" i="26"/>
  <c r="C2733" i="26"/>
  <c r="D2733" i="26"/>
  <c r="E2733" i="26"/>
  <c r="B2734" i="26"/>
  <c r="C2734" i="26"/>
  <c r="D2734" i="26"/>
  <c r="E2734" i="26"/>
  <c r="B2735" i="26"/>
  <c r="C2735" i="26"/>
  <c r="D2735" i="26"/>
  <c r="E2735" i="26"/>
  <c r="B2736" i="26"/>
  <c r="C2736" i="26"/>
  <c r="D2736" i="26"/>
  <c r="E2736" i="26"/>
  <c r="B2737" i="26"/>
  <c r="C2737" i="26"/>
  <c r="D2737" i="26"/>
  <c r="E2737" i="26"/>
  <c r="B2738" i="26"/>
  <c r="C2738" i="26"/>
  <c r="D2738" i="26"/>
  <c r="E2738" i="26"/>
  <c r="B2739" i="26"/>
  <c r="C2739" i="26"/>
  <c r="D2739" i="26"/>
  <c r="E2739" i="26"/>
  <c r="B2740" i="26"/>
  <c r="C2740" i="26"/>
  <c r="D2740" i="26"/>
  <c r="E2740" i="26"/>
  <c r="B2741" i="26"/>
  <c r="C2741" i="26"/>
  <c r="D2741" i="26"/>
  <c r="E2741" i="26"/>
  <c r="B2742" i="26"/>
  <c r="C2742" i="26"/>
  <c r="D2742" i="26"/>
  <c r="E2742" i="26"/>
  <c r="B2743" i="26"/>
  <c r="C2743" i="26"/>
  <c r="D2743" i="26"/>
  <c r="E2743" i="26"/>
  <c r="B2744" i="26"/>
  <c r="C2744" i="26"/>
  <c r="D2744" i="26"/>
  <c r="E2744" i="26"/>
  <c r="B2745" i="26"/>
  <c r="C2745" i="26"/>
  <c r="D2745" i="26"/>
  <c r="E2745" i="26"/>
  <c r="B2746" i="26"/>
  <c r="C2746" i="26"/>
  <c r="D2746" i="26"/>
  <c r="E2746" i="26"/>
  <c r="B2747" i="26"/>
  <c r="C2747" i="26"/>
  <c r="D2747" i="26"/>
  <c r="E2747" i="26"/>
  <c r="B2748" i="26"/>
  <c r="C2748" i="26"/>
  <c r="D2748" i="26"/>
  <c r="E2748" i="26"/>
  <c r="B2749" i="26"/>
  <c r="C2749" i="26"/>
  <c r="D2749" i="26"/>
  <c r="E2749" i="26"/>
  <c r="B2750" i="26"/>
  <c r="C2750" i="26"/>
  <c r="D2750" i="26"/>
  <c r="E2750" i="26"/>
  <c r="B2751" i="26"/>
  <c r="C2751" i="26"/>
  <c r="D2751" i="26"/>
  <c r="E2751" i="26"/>
  <c r="B2752" i="26"/>
  <c r="C2752" i="26"/>
  <c r="D2752" i="26"/>
  <c r="E2752" i="26"/>
  <c r="B2753" i="26"/>
  <c r="C2753" i="26"/>
  <c r="D2753" i="26"/>
  <c r="E2753" i="26"/>
  <c r="B2754" i="26"/>
  <c r="C2754" i="26"/>
  <c r="D2754" i="26"/>
  <c r="E2754" i="26"/>
  <c r="B2755" i="26"/>
  <c r="C2755" i="26"/>
  <c r="D2755" i="26"/>
  <c r="E2755" i="26"/>
  <c r="B2756" i="26"/>
  <c r="C2756" i="26"/>
  <c r="D2756" i="26"/>
  <c r="E2756" i="26"/>
  <c r="B2757" i="26"/>
  <c r="C2757" i="26"/>
  <c r="D2757" i="26"/>
  <c r="E2757" i="26"/>
  <c r="B2758" i="26"/>
  <c r="C2758" i="26"/>
  <c r="D2758" i="26"/>
  <c r="E2758" i="26"/>
  <c r="B2759" i="26"/>
  <c r="C2759" i="26"/>
  <c r="D2759" i="26"/>
  <c r="E2759" i="26"/>
  <c r="B2760" i="26"/>
  <c r="C2760" i="26"/>
  <c r="D2760" i="26"/>
  <c r="E2760" i="26"/>
  <c r="B2761" i="26"/>
  <c r="C2761" i="26"/>
  <c r="D2761" i="26"/>
  <c r="E2761" i="26"/>
  <c r="B2762" i="26"/>
  <c r="C2762" i="26"/>
  <c r="D2762" i="26"/>
  <c r="E2762" i="26"/>
  <c r="B2763" i="26"/>
  <c r="C2763" i="26"/>
  <c r="D2763" i="26"/>
  <c r="E2763" i="26"/>
  <c r="B2764" i="26"/>
  <c r="C2764" i="26"/>
  <c r="D2764" i="26"/>
  <c r="E2764" i="26"/>
  <c r="B2765" i="26"/>
  <c r="C2765" i="26"/>
  <c r="D2765" i="26"/>
  <c r="E2765" i="26"/>
  <c r="B2766" i="26"/>
  <c r="C2766" i="26"/>
  <c r="D2766" i="26"/>
  <c r="E2766" i="26"/>
  <c r="B2767" i="26"/>
  <c r="C2767" i="26"/>
  <c r="D2767" i="26"/>
  <c r="E2767" i="26"/>
  <c r="B2768" i="26"/>
  <c r="C2768" i="26"/>
  <c r="D2768" i="26"/>
  <c r="E2768" i="26"/>
  <c r="B2769" i="26"/>
  <c r="C2769" i="26"/>
  <c r="D2769" i="26"/>
  <c r="E2769" i="26"/>
  <c r="B2770" i="26"/>
  <c r="C2770" i="26"/>
  <c r="D2770" i="26"/>
  <c r="E2770" i="26"/>
  <c r="B2771" i="26"/>
  <c r="C2771" i="26"/>
  <c r="D2771" i="26"/>
  <c r="E2771" i="26"/>
  <c r="B2772" i="26"/>
  <c r="C2772" i="26"/>
  <c r="D2772" i="26"/>
  <c r="E2772" i="26"/>
  <c r="B2773" i="26"/>
  <c r="C2773" i="26"/>
  <c r="D2773" i="26"/>
  <c r="E2773" i="26"/>
  <c r="B2774" i="26"/>
  <c r="C2774" i="26"/>
  <c r="D2774" i="26"/>
  <c r="E2774" i="26"/>
  <c r="B2775" i="26"/>
  <c r="C2775" i="26"/>
  <c r="D2775" i="26"/>
  <c r="E2775" i="26"/>
  <c r="B2776" i="26"/>
  <c r="C2776" i="26"/>
  <c r="D2776" i="26"/>
  <c r="E2776" i="26"/>
  <c r="B2777" i="26"/>
  <c r="C2777" i="26"/>
  <c r="D2777" i="26"/>
  <c r="E2777" i="26"/>
  <c r="B2778" i="26"/>
  <c r="C2778" i="26"/>
  <c r="D2778" i="26"/>
  <c r="E2778" i="26"/>
  <c r="B2779" i="26"/>
  <c r="C2779" i="26"/>
  <c r="D2779" i="26"/>
  <c r="E2779" i="26"/>
  <c r="B2780" i="26"/>
  <c r="C2780" i="26"/>
  <c r="D2780" i="26"/>
  <c r="E2780" i="26"/>
  <c r="B2781" i="26"/>
  <c r="C2781" i="26"/>
  <c r="D2781" i="26"/>
  <c r="E2781" i="26"/>
  <c r="B2782" i="26"/>
  <c r="C2782" i="26"/>
  <c r="D2782" i="26"/>
  <c r="E2782" i="26"/>
  <c r="B2783" i="26"/>
  <c r="C2783" i="26"/>
  <c r="D2783" i="26"/>
  <c r="E2783" i="26"/>
  <c r="B2784" i="26"/>
  <c r="C2784" i="26"/>
  <c r="D2784" i="26"/>
  <c r="E2784" i="26"/>
  <c r="B2785" i="26"/>
  <c r="C2785" i="26"/>
  <c r="D2785" i="26"/>
  <c r="E2785" i="26"/>
  <c r="B2786" i="26"/>
  <c r="C2786" i="26"/>
  <c r="D2786" i="26"/>
  <c r="E2786" i="26"/>
  <c r="B2787" i="26"/>
  <c r="C2787" i="26"/>
  <c r="D2787" i="26"/>
  <c r="E2787" i="26"/>
  <c r="B2788" i="26"/>
  <c r="C2788" i="26"/>
  <c r="D2788" i="26"/>
  <c r="E2788" i="26"/>
  <c r="B2789" i="26"/>
  <c r="C2789" i="26"/>
  <c r="D2789" i="26"/>
  <c r="E2789" i="26"/>
  <c r="B2790" i="26"/>
  <c r="C2790" i="26"/>
  <c r="D2790" i="26"/>
  <c r="E2790" i="26"/>
  <c r="B2791" i="26"/>
  <c r="C2791" i="26"/>
  <c r="D2791" i="26"/>
  <c r="E2791" i="26"/>
  <c r="B2792" i="26"/>
  <c r="C2792" i="26"/>
  <c r="D2792" i="26"/>
  <c r="E2792" i="26"/>
  <c r="B2793" i="26"/>
  <c r="C2793" i="26"/>
  <c r="D2793" i="26"/>
  <c r="E2793" i="26"/>
  <c r="B2794" i="26"/>
  <c r="C2794" i="26"/>
  <c r="D2794" i="26"/>
  <c r="E2794" i="26"/>
  <c r="E2" i="26"/>
  <c r="D2" i="26"/>
  <c r="C2" i="26"/>
  <c r="B2" i="26"/>
  <c r="I2794" i="26"/>
  <c r="H2794" i="26"/>
  <c r="G2794" i="26"/>
  <c r="F2794" i="26"/>
  <c r="I2774" i="26"/>
  <c r="H2774" i="26"/>
  <c r="G2774" i="26"/>
  <c r="F2774" i="26"/>
  <c r="I2756" i="26"/>
  <c r="H2756" i="26"/>
  <c r="G2756" i="26"/>
  <c r="F2756" i="26"/>
  <c r="I2735" i="26"/>
  <c r="H2735" i="26"/>
  <c r="G2735" i="26"/>
  <c r="F2735" i="26"/>
  <c r="I2713" i="26"/>
  <c r="H2713" i="26"/>
  <c r="G2713" i="26"/>
  <c r="F2713" i="26"/>
  <c r="I2693" i="26"/>
  <c r="H2693" i="26"/>
  <c r="G2693" i="26"/>
  <c r="F2693" i="26"/>
  <c r="I2677" i="26"/>
  <c r="H2677" i="26"/>
  <c r="G2677" i="26"/>
  <c r="F2677" i="26"/>
  <c r="I2655" i="26"/>
  <c r="H2655" i="26"/>
  <c r="G2655" i="26"/>
  <c r="F2655" i="26"/>
  <c r="I2634" i="26"/>
  <c r="H2634" i="26"/>
  <c r="G2634" i="26"/>
  <c r="F2634" i="26"/>
  <c r="I2616" i="26"/>
  <c r="H2616" i="26"/>
  <c r="G2616" i="26"/>
  <c r="F2616" i="26"/>
  <c r="I2596" i="26"/>
  <c r="H2596" i="26"/>
  <c r="G2596" i="26"/>
  <c r="F2596" i="26"/>
  <c r="I2574" i="26"/>
  <c r="H2574" i="26"/>
  <c r="G2574" i="26"/>
  <c r="F2574" i="26"/>
  <c r="I2551" i="26"/>
  <c r="H2551" i="26"/>
  <c r="G2551" i="26"/>
  <c r="F2551" i="26"/>
  <c r="I2532" i="26"/>
  <c r="H2532" i="26"/>
  <c r="G2532" i="26"/>
  <c r="F2532" i="26"/>
  <c r="I2512" i="26"/>
  <c r="H2512" i="26"/>
  <c r="G2512" i="26"/>
  <c r="F2512" i="26"/>
  <c r="I2491" i="26"/>
  <c r="H2491" i="26"/>
  <c r="G2491" i="26"/>
  <c r="F2491" i="26"/>
  <c r="I2470" i="26"/>
  <c r="H2470" i="26"/>
  <c r="G2470" i="26"/>
  <c r="F2470" i="26"/>
  <c r="I2455" i="26"/>
  <c r="H2455" i="26"/>
  <c r="G2455" i="26"/>
  <c r="F2455" i="26"/>
  <c r="I2433" i="26"/>
  <c r="H2433" i="26"/>
  <c r="G2433" i="26"/>
  <c r="F2433" i="26"/>
  <c r="I2413" i="26"/>
  <c r="H2413" i="26"/>
  <c r="G2413" i="26"/>
  <c r="F2413" i="26"/>
  <c r="I2391" i="26"/>
  <c r="H2391" i="26"/>
  <c r="G2391" i="26"/>
  <c r="F2391" i="26"/>
  <c r="I2373" i="26"/>
  <c r="H2373" i="26"/>
  <c r="G2373" i="26"/>
  <c r="F2373" i="26"/>
  <c r="I2354" i="26"/>
  <c r="H2354" i="26"/>
  <c r="G2354" i="26"/>
  <c r="F2354" i="26"/>
  <c r="I2331" i="26"/>
  <c r="H2331" i="26"/>
  <c r="G2331" i="26"/>
  <c r="F2331" i="26"/>
  <c r="I2309" i="26"/>
  <c r="H2309" i="26"/>
  <c r="G2309" i="26"/>
  <c r="F2309" i="26"/>
  <c r="I2289" i="26"/>
  <c r="H2289" i="26"/>
  <c r="G2289" i="26"/>
  <c r="F2289" i="26"/>
  <c r="I2267" i="26"/>
  <c r="H2267" i="26"/>
  <c r="G2267" i="26"/>
  <c r="F2267" i="26"/>
  <c r="I2249" i="26"/>
  <c r="H2249" i="26"/>
  <c r="G2249" i="26"/>
  <c r="F2249" i="26"/>
  <c r="I2227" i="26"/>
  <c r="H2227" i="26"/>
  <c r="G2227" i="26"/>
  <c r="F2227" i="26"/>
  <c r="I2212" i="26"/>
  <c r="H2212" i="26"/>
  <c r="G2212" i="26"/>
  <c r="F2212" i="26"/>
  <c r="I2190" i="26"/>
  <c r="H2190" i="26"/>
  <c r="G2190" i="26"/>
  <c r="F2190" i="26"/>
  <c r="I2169" i="26"/>
  <c r="H2169" i="26"/>
  <c r="G2169" i="26"/>
  <c r="F2169" i="26"/>
  <c r="I2147" i="26"/>
  <c r="H2147" i="26"/>
  <c r="G2147" i="26"/>
  <c r="F2147" i="26"/>
  <c r="I2130" i="26"/>
  <c r="H2130" i="26"/>
  <c r="G2130" i="26"/>
  <c r="F2130" i="26"/>
  <c r="I2109" i="26"/>
  <c r="H2109" i="26"/>
  <c r="G2109" i="26"/>
  <c r="F2109" i="26"/>
  <c r="I2086" i="26"/>
  <c r="H2086" i="26"/>
  <c r="G2086" i="26"/>
  <c r="F2086" i="26"/>
  <c r="I2065" i="26"/>
  <c r="H2065" i="26"/>
  <c r="G2065" i="26"/>
  <c r="F2065" i="26"/>
  <c r="I2043" i="26"/>
  <c r="H2043" i="26"/>
  <c r="G2043" i="26"/>
  <c r="F2043" i="26"/>
  <c r="I2023" i="26"/>
  <c r="H2023" i="26"/>
  <c r="G2023" i="26"/>
  <c r="F2023" i="26"/>
  <c r="I2005" i="26"/>
  <c r="H2005" i="26"/>
  <c r="G2005" i="26"/>
  <c r="F2005" i="26"/>
  <c r="I1982" i="26"/>
  <c r="H1982" i="26"/>
  <c r="G1982" i="26"/>
  <c r="F1982" i="26"/>
  <c r="I1964" i="26"/>
  <c r="H1964" i="26"/>
  <c r="G1964" i="26"/>
  <c r="F1964" i="26"/>
  <c r="I1946" i="26"/>
  <c r="H1946" i="26"/>
  <c r="G1946" i="26"/>
  <c r="F1946" i="26"/>
  <c r="I1924" i="26"/>
  <c r="H1924" i="26"/>
  <c r="G1924" i="26"/>
  <c r="F1924" i="26"/>
  <c r="I1902" i="26"/>
  <c r="H1902" i="26"/>
  <c r="G1902" i="26"/>
  <c r="F1902" i="26"/>
  <c r="I1886" i="26"/>
  <c r="H1886" i="26"/>
  <c r="G1886" i="26"/>
  <c r="F1886" i="26"/>
  <c r="I1866" i="26"/>
  <c r="H1866" i="26"/>
  <c r="G1866" i="26"/>
  <c r="F1866" i="26"/>
  <c r="I1843" i="26"/>
  <c r="H1843" i="26"/>
  <c r="G1843" i="26"/>
  <c r="F1843" i="26"/>
  <c r="I1822" i="26"/>
  <c r="H1822" i="26"/>
  <c r="G1822" i="26"/>
  <c r="F1822" i="26"/>
  <c r="I1802" i="26"/>
  <c r="H1802" i="26"/>
  <c r="G1802" i="26"/>
  <c r="F1802" i="26"/>
  <c r="I1781" i="26"/>
  <c r="H1781" i="26"/>
  <c r="G1781" i="26"/>
  <c r="F1781" i="26"/>
  <c r="I1761" i="26"/>
  <c r="H1761" i="26"/>
  <c r="G1761" i="26"/>
  <c r="F1761" i="26"/>
  <c r="I1738" i="26"/>
  <c r="H1738" i="26"/>
  <c r="G1738" i="26"/>
  <c r="F1738" i="26"/>
  <c r="I1722" i="26"/>
  <c r="H1722" i="26"/>
  <c r="G1722" i="26"/>
  <c r="F1722" i="26"/>
  <c r="I1702" i="26"/>
  <c r="H1702" i="26"/>
  <c r="G1702" i="26"/>
  <c r="F1702" i="26"/>
  <c r="I1679" i="26"/>
  <c r="H1679" i="26"/>
  <c r="G1679" i="26"/>
  <c r="F1679" i="26"/>
  <c r="I1658" i="26"/>
  <c r="H1658" i="26"/>
  <c r="G1658" i="26"/>
  <c r="F1658" i="26"/>
  <c r="I1641" i="26"/>
  <c r="H1641" i="26"/>
  <c r="G1641" i="26"/>
  <c r="F1641" i="26"/>
  <c r="I1621" i="26"/>
  <c r="H1621" i="26"/>
  <c r="G1621" i="26"/>
  <c r="F1621" i="26"/>
  <c r="I1600" i="26"/>
  <c r="H1600" i="26"/>
  <c r="G1600" i="26"/>
  <c r="F1600" i="26"/>
  <c r="I1577" i="26"/>
  <c r="H1577" i="26"/>
  <c r="G1577" i="26"/>
  <c r="F1577" i="26"/>
  <c r="I1556" i="26"/>
  <c r="H1556" i="26"/>
  <c r="G1556" i="26"/>
  <c r="F1556" i="26"/>
  <c r="I1536" i="26"/>
  <c r="H1536" i="26"/>
  <c r="G1536" i="26"/>
  <c r="F1536" i="26"/>
  <c r="I1515" i="26"/>
  <c r="H1515" i="26"/>
  <c r="G1515" i="26"/>
  <c r="F1515" i="26"/>
  <c r="I1493" i="26"/>
  <c r="H1493" i="26"/>
  <c r="G1493" i="26"/>
  <c r="F1493" i="26"/>
  <c r="I1478" i="26"/>
  <c r="H1478" i="26"/>
  <c r="G1478" i="26"/>
  <c r="F1478" i="26"/>
  <c r="I1458" i="26"/>
  <c r="H1458" i="26"/>
  <c r="G1458" i="26"/>
  <c r="F1458" i="26"/>
  <c r="I1435" i="26"/>
  <c r="H1435" i="26"/>
  <c r="G1435" i="26"/>
  <c r="F1435" i="26"/>
  <c r="I1415" i="26"/>
  <c r="H1415" i="26"/>
  <c r="G1415" i="26"/>
  <c r="F1415" i="26"/>
  <c r="I1397" i="26"/>
  <c r="H1397" i="26"/>
  <c r="G1397" i="26"/>
  <c r="F1397" i="26"/>
  <c r="I1376" i="26"/>
  <c r="H1376" i="26"/>
  <c r="G1376" i="26"/>
  <c r="F1376" i="26"/>
  <c r="I1355" i="26"/>
  <c r="H1355" i="26"/>
  <c r="G1355" i="26"/>
  <c r="F1355" i="26"/>
  <c r="I1332" i="26"/>
  <c r="H1332" i="26"/>
  <c r="G1332" i="26"/>
  <c r="F1332" i="26"/>
  <c r="I1312" i="26"/>
  <c r="H1312" i="26"/>
  <c r="G1312" i="26"/>
  <c r="F1312" i="26"/>
  <c r="I1292" i="26"/>
  <c r="H1292" i="26"/>
  <c r="G1292" i="26"/>
  <c r="F1292" i="26"/>
  <c r="I1271" i="26"/>
  <c r="H1271" i="26"/>
  <c r="G1271" i="26"/>
  <c r="F1271" i="26"/>
  <c r="I1250" i="26"/>
  <c r="H1250" i="26"/>
  <c r="G1250" i="26"/>
  <c r="F1250" i="26"/>
  <c r="I1234" i="26"/>
  <c r="H1234" i="26"/>
  <c r="G1234" i="26"/>
  <c r="F1234" i="26"/>
  <c r="I1213" i="26"/>
  <c r="H1213" i="26"/>
  <c r="G1213" i="26"/>
  <c r="F1213" i="26"/>
  <c r="I1191" i="26"/>
  <c r="H1191" i="26"/>
  <c r="G1191" i="26"/>
  <c r="F1191" i="26"/>
  <c r="I1170" i="26"/>
  <c r="H1170" i="26"/>
  <c r="G1170" i="26"/>
  <c r="F1170" i="26"/>
  <c r="I1152" i="26"/>
  <c r="H1152" i="26"/>
  <c r="G1152" i="26"/>
  <c r="F1152" i="26"/>
  <c r="I1133" i="26"/>
  <c r="H1133" i="26"/>
  <c r="G1133" i="26"/>
  <c r="F1133" i="26"/>
  <c r="I1111" i="26"/>
  <c r="H1111" i="26"/>
  <c r="G1111" i="26"/>
  <c r="F1111" i="26"/>
  <c r="I1088" i="26"/>
  <c r="H1088" i="26"/>
  <c r="G1088" i="26"/>
  <c r="F1088" i="26"/>
  <c r="I1071" i="26"/>
  <c r="H1071" i="26"/>
  <c r="G1071" i="26"/>
  <c r="F1071" i="26"/>
  <c r="I1049" i="26"/>
  <c r="H1049" i="26"/>
  <c r="G1049" i="26"/>
  <c r="F1049" i="26"/>
  <c r="I1031" i="26"/>
  <c r="H1031" i="26"/>
  <c r="G1031" i="26"/>
  <c r="F1031" i="26"/>
  <c r="I1010" i="26"/>
  <c r="H1010" i="26"/>
  <c r="G1010" i="26"/>
  <c r="F1010" i="26"/>
  <c r="I995" i="26"/>
  <c r="H995" i="26"/>
  <c r="G995" i="26"/>
  <c r="F995" i="26"/>
  <c r="I975" i="26"/>
  <c r="H975" i="26"/>
  <c r="G975" i="26"/>
  <c r="F975" i="26"/>
  <c r="I954" i="26"/>
  <c r="H954" i="26"/>
  <c r="G954" i="26"/>
  <c r="F954" i="26"/>
  <c r="I932" i="26"/>
  <c r="H932" i="26"/>
  <c r="G932" i="26"/>
  <c r="F932" i="26"/>
  <c r="I914" i="26"/>
  <c r="H914" i="26"/>
  <c r="G914" i="26"/>
  <c r="F914" i="26"/>
  <c r="I894" i="26"/>
  <c r="H894" i="26"/>
  <c r="G894" i="26"/>
  <c r="F894" i="26"/>
  <c r="I871" i="26"/>
  <c r="H871" i="26"/>
  <c r="G871" i="26"/>
  <c r="F871" i="26"/>
  <c r="I849" i="26"/>
  <c r="H849" i="26"/>
  <c r="G849" i="26"/>
  <c r="F849" i="26"/>
  <c r="I829" i="26"/>
  <c r="H829" i="26"/>
  <c r="G829" i="26"/>
  <c r="F829" i="26"/>
  <c r="I807" i="26"/>
  <c r="H807" i="26"/>
  <c r="G807" i="26"/>
  <c r="F807" i="26"/>
  <c r="I790" i="26"/>
  <c r="H790" i="26"/>
  <c r="G790" i="26"/>
  <c r="F790" i="26"/>
  <c r="I768" i="26"/>
  <c r="H768" i="26"/>
  <c r="G768" i="26"/>
  <c r="F768" i="26"/>
  <c r="I747" i="26"/>
  <c r="H747" i="26"/>
  <c r="G747" i="26"/>
  <c r="F747" i="26"/>
  <c r="I732" i="26"/>
  <c r="H732" i="26"/>
  <c r="G732" i="26"/>
  <c r="F732" i="26"/>
  <c r="I710" i="26"/>
  <c r="H710" i="26"/>
  <c r="G710" i="26"/>
  <c r="F710" i="26"/>
  <c r="I688" i="26"/>
  <c r="H688" i="26"/>
  <c r="G688" i="26"/>
  <c r="F688" i="26"/>
  <c r="I672" i="26"/>
  <c r="H672" i="26"/>
  <c r="G672" i="26"/>
  <c r="F672" i="26"/>
  <c r="I651" i="26"/>
  <c r="H651" i="26"/>
  <c r="G651" i="26"/>
  <c r="F651" i="26"/>
  <c r="I628" i="26"/>
  <c r="H628" i="26"/>
  <c r="G628" i="26"/>
  <c r="F628" i="26"/>
  <c r="I607" i="26"/>
  <c r="H607" i="26"/>
  <c r="G607" i="26"/>
  <c r="F607" i="26"/>
  <c r="I586" i="26"/>
  <c r="H586" i="26"/>
  <c r="G586" i="26"/>
  <c r="F586" i="26"/>
  <c r="I565" i="26"/>
  <c r="H565" i="26"/>
  <c r="G565" i="26"/>
  <c r="F565" i="26"/>
  <c r="I546" i="26"/>
  <c r="H546" i="26"/>
  <c r="G546" i="26"/>
  <c r="F546" i="26"/>
  <c r="I523" i="26"/>
  <c r="H523" i="26"/>
  <c r="G523" i="26"/>
  <c r="F523" i="26"/>
  <c r="I508" i="26"/>
  <c r="H508" i="26"/>
  <c r="G508" i="26"/>
  <c r="F508" i="26"/>
  <c r="I488" i="26"/>
  <c r="H488" i="26"/>
  <c r="G488" i="26"/>
  <c r="F488" i="26"/>
  <c r="I465" i="26"/>
  <c r="H465" i="26"/>
  <c r="G465" i="26"/>
  <c r="F465" i="26"/>
  <c r="I443" i="26"/>
  <c r="H443" i="26"/>
  <c r="G443" i="26"/>
  <c r="F443" i="26"/>
  <c r="I427" i="26"/>
  <c r="H427" i="26"/>
  <c r="G427" i="26"/>
  <c r="F427" i="26"/>
  <c r="I408" i="26"/>
  <c r="H408" i="26"/>
  <c r="G408" i="26"/>
  <c r="F408" i="26"/>
  <c r="I386" i="26"/>
  <c r="H386" i="26"/>
  <c r="G386" i="26"/>
  <c r="F386" i="26"/>
  <c r="I364" i="26"/>
  <c r="H364" i="26"/>
  <c r="G364" i="26"/>
  <c r="F364" i="26"/>
  <c r="I345" i="26"/>
  <c r="H345" i="26"/>
  <c r="G345" i="26"/>
  <c r="F345" i="26"/>
  <c r="I325" i="26"/>
  <c r="H325" i="26"/>
  <c r="G325" i="26"/>
  <c r="F325" i="26"/>
  <c r="I304" i="26"/>
  <c r="H304" i="26"/>
  <c r="G304" i="26"/>
  <c r="F304" i="26"/>
  <c r="I281" i="26"/>
  <c r="H281" i="26"/>
  <c r="G281" i="26"/>
  <c r="F281" i="26"/>
  <c r="I266" i="26"/>
  <c r="H266" i="26"/>
  <c r="G266" i="26"/>
  <c r="F266" i="26"/>
  <c r="I246" i="26"/>
  <c r="H246" i="26"/>
  <c r="G246" i="26"/>
  <c r="F246" i="26"/>
  <c r="I223" i="26"/>
  <c r="H223" i="26"/>
  <c r="G223" i="26"/>
  <c r="F223" i="26"/>
  <c r="I202" i="26"/>
  <c r="H202" i="26"/>
  <c r="G202" i="26"/>
  <c r="F202" i="26"/>
  <c r="I186" i="26"/>
  <c r="H186" i="26"/>
  <c r="G186" i="26"/>
  <c r="F186" i="26"/>
  <c r="I164" i="26"/>
  <c r="H164" i="26"/>
  <c r="G164" i="26"/>
  <c r="F164" i="26"/>
  <c r="I143" i="26"/>
  <c r="H143" i="26"/>
  <c r="G143" i="26"/>
  <c r="F143" i="26"/>
  <c r="I120" i="26"/>
  <c r="H120" i="26"/>
  <c r="G120" i="26"/>
  <c r="F120" i="26"/>
  <c r="I98" i="26"/>
  <c r="H98" i="26"/>
  <c r="G98" i="26"/>
  <c r="F98" i="26"/>
  <c r="I80" i="26"/>
  <c r="H80" i="26"/>
  <c r="G80" i="26"/>
  <c r="F80" i="26"/>
  <c r="I59" i="26"/>
  <c r="H59" i="26"/>
  <c r="G59" i="26"/>
  <c r="F59" i="26"/>
  <c r="I37" i="26"/>
  <c r="H37" i="26"/>
  <c r="G37" i="26"/>
  <c r="F37" i="26"/>
  <c r="I17" i="26"/>
  <c r="H17" i="26"/>
  <c r="G17" i="26"/>
  <c r="F17" i="26"/>
  <c r="N3" i="26"/>
  <c r="I2" i="26"/>
  <c r="H2" i="26"/>
  <c r="G2" i="26"/>
  <c r="F2" i="26"/>
  <c r="N1" i="26"/>
  <c r="M1" i="26"/>
  <c r="L1" i="26"/>
  <c r="K1" i="26"/>
  <c r="N1" i="25"/>
  <c r="M1" i="25"/>
  <c r="L1" i="25"/>
  <c r="K1" i="25"/>
  <c r="F17" i="25"/>
  <c r="G17" i="25"/>
  <c r="H17" i="25"/>
  <c r="I17" i="25"/>
  <c r="F37" i="25"/>
  <c r="G37" i="25"/>
  <c r="H37" i="25"/>
  <c r="I37" i="25"/>
  <c r="F59" i="25"/>
  <c r="G59" i="25"/>
  <c r="H59" i="25"/>
  <c r="I59" i="25"/>
  <c r="F80" i="25"/>
  <c r="G80" i="25"/>
  <c r="H80" i="25"/>
  <c r="I80" i="25"/>
  <c r="F98" i="25"/>
  <c r="G98" i="25"/>
  <c r="H98" i="25"/>
  <c r="I98" i="25"/>
  <c r="F120" i="25"/>
  <c r="G120" i="25"/>
  <c r="H120" i="25"/>
  <c r="I120" i="25"/>
  <c r="F143" i="25"/>
  <c r="G143" i="25"/>
  <c r="H143" i="25"/>
  <c r="I143" i="25"/>
  <c r="F164" i="25"/>
  <c r="G164" i="25"/>
  <c r="H164" i="25"/>
  <c r="I164" i="25"/>
  <c r="F186" i="25"/>
  <c r="G186" i="25"/>
  <c r="H186" i="25"/>
  <c r="I186" i="25"/>
  <c r="F202" i="25"/>
  <c r="G202" i="25"/>
  <c r="H202" i="25"/>
  <c r="I202" i="25"/>
  <c r="F223" i="25"/>
  <c r="G223" i="25"/>
  <c r="H223" i="25"/>
  <c r="I223" i="25"/>
  <c r="F246" i="25"/>
  <c r="G246" i="25"/>
  <c r="H246" i="25"/>
  <c r="I246" i="25"/>
  <c r="F266" i="25"/>
  <c r="G266" i="25"/>
  <c r="H266" i="25"/>
  <c r="I266" i="25"/>
  <c r="F281" i="25"/>
  <c r="G281" i="25"/>
  <c r="H281" i="25"/>
  <c r="I281" i="25"/>
  <c r="F304" i="25"/>
  <c r="G304" i="25"/>
  <c r="H304" i="25"/>
  <c r="I304" i="25"/>
  <c r="F325" i="25"/>
  <c r="G325" i="25"/>
  <c r="H325" i="25"/>
  <c r="I325" i="25"/>
  <c r="F345" i="25"/>
  <c r="G345" i="25"/>
  <c r="H345" i="25"/>
  <c r="I345" i="25"/>
  <c r="F364" i="25"/>
  <c r="G364" i="25"/>
  <c r="H364" i="25"/>
  <c r="I364" i="25"/>
  <c r="F386" i="25"/>
  <c r="G386" i="25"/>
  <c r="H386" i="25"/>
  <c r="I386" i="25"/>
  <c r="F408" i="25"/>
  <c r="G408" i="25"/>
  <c r="H408" i="25"/>
  <c r="I408" i="25"/>
  <c r="F427" i="25"/>
  <c r="G427" i="25"/>
  <c r="H427" i="25"/>
  <c r="I427" i="25"/>
  <c r="F443" i="25"/>
  <c r="G443" i="25"/>
  <c r="H443" i="25"/>
  <c r="I443" i="25"/>
  <c r="F465" i="25"/>
  <c r="G465" i="25"/>
  <c r="H465" i="25"/>
  <c r="I465" i="25"/>
  <c r="F488" i="25"/>
  <c r="G488" i="25"/>
  <c r="H488" i="25"/>
  <c r="I488" i="25"/>
  <c r="F508" i="25"/>
  <c r="G508" i="25"/>
  <c r="H508" i="25"/>
  <c r="I508" i="25"/>
  <c r="F523" i="25"/>
  <c r="G523" i="25"/>
  <c r="H523" i="25"/>
  <c r="I523" i="25"/>
  <c r="F546" i="25"/>
  <c r="G546" i="25"/>
  <c r="H546" i="25"/>
  <c r="I546" i="25"/>
  <c r="F565" i="25"/>
  <c r="G565" i="25"/>
  <c r="H565" i="25"/>
  <c r="I565" i="25"/>
  <c r="F586" i="25"/>
  <c r="G586" i="25"/>
  <c r="H586" i="25"/>
  <c r="I586" i="25"/>
  <c r="F607" i="25"/>
  <c r="G607" i="25"/>
  <c r="H607" i="25"/>
  <c r="I607" i="25"/>
  <c r="F628" i="25"/>
  <c r="G628" i="25"/>
  <c r="H628" i="25"/>
  <c r="I628" i="25"/>
  <c r="F651" i="25"/>
  <c r="G651" i="25"/>
  <c r="H651" i="25"/>
  <c r="I651" i="25"/>
  <c r="F672" i="25"/>
  <c r="G672" i="25"/>
  <c r="H672" i="25"/>
  <c r="I672" i="25"/>
  <c r="F688" i="25"/>
  <c r="G688" i="25"/>
  <c r="H688" i="25"/>
  <c r="I688" i="25"/>
  <c r="F710" i="25"/>
  <c r="G710" i="25"/>
  <c r="H710" i="25"/>
  <c r="I710" i="25"/>
  <c r="F732" i="25"/>
  <c r="G732" i="25"/>
  <c r="H732" i="25"/>
  <c r="I732" i="25"/>
  <c r="F747" i="25"/>
  <c r="G747" i="25"/>
  <c r="H747" i="25"/>
  <c r="I747" i="25"/>
  <c r="F768" i="25"/>
  <c r="G768" i="25"/>
  <c r="H768" i="25"/>
  <c r="I768" i="25"/>
  <c r="F790" i="25"/>
  <c r="G790" i="25"/>
  <c r="H790" i="25"/>
  <c r="I790" i="25"/>
  <c r="F807" i="25"/>
  <c r="G807" i="25"/>
  <c r="H807" i="25"/>
  <c r="I807" i="25"/>
  <c r="F829" i="25"/>
  <c r="G829" i="25"/>
  <c r="H829" i="25"/>
  <c r="I829" i="25"/>
  <c r="F849" i="25"/>
  <c r="G849" i="25"/>
  <c r="H849" i="25"/>
  <c r="I849" i="25"/>
  <c r="F871" i="25"/>
  <c r="G871" i="25"/>
  <c r="H871" i="25"/>
  <c r="I871" i="25"/>
  <c r="F894" i="25"/>
  <c r="G894" i="25"/>
  <c r="H894" i="25"/>
  <c r="I894" i="25"/>
  <c r="F914" i="25"/>
  <c r="G914" i="25"/>
  <c r="H914" i="25"/>
  <c r="I914" i="25"/>
  <c r="F932" i="25"/>
  <c r="G932" i="25"/>
  <c r="H932" i="25"/>
  <c r="I932" i="25"/>
  <c r="F954" i="25"/>
  <c r="G954" i="25"/>
  <c r="H954" i="25"/>
  <c r="I954" i="25"/>
  <c r="F975" i="25"/>
  <c r="G975" i="25"/>
  <c r="H975" i="25"/>
  <c r="I975" i="25"/>
  <c r="F995" i="25"/>
  <c r="G995" i="25"/>
  <c r="H995" i="25"/>
  <c r="I995" i="25"/>
  <c r="F1010" i="25"/>
  <c r="G1010" i="25"/>
  <c r="H1010" i="25"/>
  <c r="I1010" i="25"/>
  <c r="F1031" i="25"/>
  <c r="G1031" i="25"/>
  <c r="H1031" i="25"/>
  <c r="I1031" i="25"/>
  <c r="F1049" i="25"/>
  <c r="G1049" i="25"/>
  <c r="H1049" i="25"/>
  <c r="I1049" i="25"/>
  <c r="F1071" i="25"/>
  <c r="G1071" i="25"/>
  <c r="H1071" i="25"/>
  <c r="I1071" i="25"/>
  <c r="F1088" i="25"/>
  <c r="G1088" i="25"/>
  <c r="H1088" i="25"/>
  <c r="I1088" i="25"/>
  <c r="F1111" i="25"/>
  <c r="G1111" i="25"/>
  <c r="H1111" i="25"/>
  <c r="I1111" i="25"/>
  <c r="F1133" i="25"/>
  <c r="G1133" i="25"/>
  <c r="H1133" i="25"/>
  <c r="I1133" i="25"/>
  <c r="F1152" i="25"/>
  <c r="G1152" i="25"/>
  <c r="H1152" i="25"/>
  <c r="I1152" i="25"/>
  <c r="F1170" i="25"/>
  <c r="G1170" i="25"/>
  <c r="H1170" i="25"/>
  <c r="I1170" i="25"/>
  <c r="F1191" i="25"/>
  <c r="G1191" i="25"/>
  <c r="H1191" i="25"/>
  <c r="I1191" i="25"/>
  <c r="F1213" i="25"/>
  <c r="G1213" i="25"/>
  <c r="H1213" i="25"/>
  <c r="I1213" i="25"/>
  <c r="F1234" i="25"/>
  <c r="G1234" i="25"/>
  <c r="H1234" i="25"/>
  <c r="I1234" i="25"/>
  <c r="F1250" i="25"/>
  <c r="G1250" i="25"/>
  <c r="H1250" i="25"/>
  <c r="I1250" i="25"/>
  <c r="F1271" i="25"/>
  <c r="G1271" i="25"/>
  <c r="H1271" i="25"/>
  <c r="I1271" i="25"/>
  <c r="F1292" i="25"/>
  <c r="G1292" i="25"/>
  <c r="H1292" i="25"/>
  <c r="I1292" i="25"/>
  <c r="F1312" i="25"/>
  <c r="G1312" i="25"/>
  <c r="H1312" i="25"/>
  <c r="I1312" i="25"/>
  <c r="F1332" i="25"/>
  <c r="G1332" i="25"/>
  <c r="H1332" i="25"/>
  <c r="I1332" i="25"/>
  <c r="F1355" i="25"/>
  <c r="G1355" i="25"/>
  <c r="H1355" i="25"/>
  <c r="I1355" i="25"/>
  <c r="F1376" i="25"/>
  <c r="G1376" i="25"/>
  <c r="H1376" i="25"/>
  <c r="I1376" i="25"/>
  <c r="F1397" i="25"/>
  <c r="G1397" i="25"/>
  <c r="H1397" i="25"/>
  <c r="I1397" i="25"/>
  <c r="F1415" i="25"/>
  <c r="G1415" i="25"/>
  <c r="H1415" i="25"/>
  <c r="I1415" i="25"/>
  <c r="F1435" i="25"/>
  <c r="G1435" i="25"/>
  <c r="H1435" i="25"/>
  <c r="I1435" i="25"/>
  <c r="F1458" i="25"/>
  <c r="G1458" i="25"/>
  <c r="H1458" i="25"/>
  <c r="I1458" i="25"/>
  <c r="F1478" i="25"/>
  <c r="G1478" i="25"/>
  <c r="H1478" i="25"/>
  <c r="I1478" i="25"/>
  <c r="F1493" i="25"/>
  <c r="G1493" i="25"/>
  <c r="H1493" i="25"/>
  <c r="I1493" i="25"/>
  <c r="F1515" i="25"/>
  <c r="G1515" i="25"/>
  <c r="H1515" i="25"/>
  <c r="I1515" i="25"/>
  <c r="F1536" i="25"/>
  <c r="G1536" i="25"/>
  <c r="H1536" i="25"/>
  <c r="I1536" i="25"/>
  <c r="F1556" i="25"/>
  <c r="G1556" i="25"/>
  <c r="H1556" i="25"/>
  <c r="I1556" i="25"/>
  <c r="F1577" i="25"/>
  <c r="G1577" i="25"/>
  <c r="H1577" i="25"/>
  <c r="I1577" i="25"/>
  <c r="F1600" i="25"/>
  <c r="G1600" i="25"/>
  <c r="H1600" i="25"/>
  <c r="I1600" i="25"/>
  <c r="F1621" i="25"/>
  <c r="G1621" i="25"/>
  <c r="H1621" i="25"/>
  <c r="I1621" i="25"/>
  <c r="F1641" i="25"/>
  <c r="G1641" i="25"/>
  <c r="H1641" i="25"/>
  <c r="I1641" i="25"/>
  <c r="F1658" i="25"/>
  <c r="G1658" i="25"/>
  <c r="H1658" i="25"/>
  <c r="I1658" i="25"/>
  <c r="F1679" i="25"/>
  <c r="G1679" i="25"/>
  <c r="H1679" i="25"/>
  <c r="I1679" i="25"/>
  <c r="F1702" i="25"/>
  <c r="G1702" i="25"/>
  <c r="H1702" i="25"/>
  <c r="I1702" i="25"/>
  <c r="F1722" i="25"/>
  <c r="G1722" i="25"/>
  <c r="H1722" i="25"/>
  <c r="I1722" i="25"/>
  <c r="F1738" i="25"/>
  <c r="G1738" i="25"/>
  <c r="H1738" i="25"/>
  <c r="I1738" i="25"/>
  <c r="F1761" i="25"/>
  <c r="G1761" i="25"/>
  <c r="H1761" i="25"/>
  <c r="I1761" i="25"/>
  <c r="F1781" i="25"/>
  <c r="G1781" i="25"/>
  <c r="H1781" i="25"/>
  <c r="I1781" i="25"/>
  <c r="F1802" i="25"/>
  <c r="G1802" i="25"/>
  <c r="H1802" i="25"/>
  <c r="I1802" i="25"/>
  <c r="F1822" i="25"/>
  <c r="G1822" i="25"/>
  <c r="H1822" i="25"/>
  <c r="I1822" i="25"/>
  <c r="F1843" i="25"/>
  <c r="G1843" i="25"/>
  <c r="H1843" i="25"/>
  <c r="I1843" i="25"/>
  <c r="F1866" i="25"/>
  <c r="G1866" i="25"/>
  <c r="H1866" i="25"/>
  <c r="I1866" i="25"/>
  <c r="F1886" i="25"/>
  <c r="G1886" i="25"/>
  <c r="H1886" i="25"/>
  <c r="I1886" i="25"/>
  <c r="F1902" i="25"/>
  <c r="G1902" i="25"/>
  <c r="H1902" i="25"/>
  <c r="I1902" i="25"/>
  <c r="F1924" i="25"/>
  <c r="G1924" i="25"/>
  <c r="H1924" i="25"/>
  <c r="I1924" i="25"/>
  <c r="F1946" i="25"/>
  <c r="G1946" i="25"/>
  <c r="H1946" i="25"/>
  <c r="I1946" i="25"/>
  <c r="F1964" i="25"/>
  <c r="G1964" i="25"/>
  <c r="H1964" i="25"/>
  <c r="I1964" i="25"/>
  <c r="F1982" i="25"/>
  <c r="G1982" i="25"/>
  <c r="H1982" i="25"/>
  <c r="I1982" i="25"/>
  <c r="F2005" i="25"/>
  <c r="G2005" i="25"/>
  <c r="H2005" i="25"/>
  <c r="I2005" i="25"/>
  <c r="F2023" i="25"/>
  <c r="G2023" i="25"/>
  <c r="H2023" i="25"/>
  <c r="I2023" i="25"/>
  <c r="F2043" i="25"/>
  <c r="G2043" i="25"/>
  <c r="H2043" i="25"/>
  <c r="I2043" i="25"/>
  <c r="F2065" i="25"/>
  <c r="G2065" i="25"/>
  <c r="H2065" i="25"/>
  <c r="I2065" i="25"/>
  <c r="F2086" i="25"/>
  <c r="G2086" i="25"/>
  <c r="H2086" i="25"/>
  <c r="I2086" i="25"/>
  <c r="F2109" i="25"/>
  <c r="G2109" i="25"/>
  <c r="H2109" i="25"/>
  <c r="I2109" i="25"/>
  <c r="F2130" i="25"/>
  <c r="G2130" i="25"/>
  <c r="H2130" i="25"/>
  <c r="I2130" i="25"/>
  <c r="F2147" i="25"/>
  <c r="G2147" i="25"/>
  <c r="H2147" i="25"/>
  <c r="I2147" i="25"/>
  <c r="F2169" i="25"/>
  <c r="G2169" i="25"/>
  <c r="H2169" i="25"/>
  <c r="I2169" i="25"/>
  <c r="F2190" i="25"/>
  <c r="G2190" i="25"/>
  <c r="H2190" i="25"/>
  <c r="I2190" i="25"/>
  <c r="F2212" i="25"/>
  <c r="G2212" i="25"/>
  <c r="H2212" i="25"/>
  <c r="I2212" i="25"/>
  <c r="F2227" i="25"/>
  <c r="G2227" i="25"/>
  <c r="H2227" i="25"/>
  <c r="I2227" i="25"/>
  <c r="F2249" i="25"/>
  <c r="G2249" i="25"/>
  <c r="H2249" i="25"/>
  <c r="I2249" i="25"/>
  <c r="F2267" i="25"/>
  <c r="G2267" i="25"/>
  <c r="H2267" i="25"/>
  <c r="I2267" i="25"/>
  <c r="F2289" i="25"/>
  <c r="G2289" i="25"/>
  <c r="H2289" i="25"/>
  <c r="I2289" i="25"/>
  <c r="F2309" i="25"/>
  <c r="G2309" i="25"/>
  <c r="H2309" i="25"/>
  <c r="I2309" i="25"/>
  <c r="F2331" i="25"/>
  <c r="G2331" i="25"/>
  <c r="H2331" i="25"/>
  <c r="I2331" i="25"/>
  <c r="F2354" i="25"/>
  <c r="G2354" i="25"/>
  <c r="H2354" i="25"/>
  <c r="I2354" i="25"/>
  <c r="F2373" i="25"/>
  <c r="G2373" i="25"/>
  <c r="H2373" i="25"/>
  <c r="I2373" i="25"/>
  <c r="F2391" i="25"/>
  <c r="G2391" i="25"/>
  <c r="H2391" i="25"/>
  <c r="I2391" i="25"/>
  <c r="F2413" i="25"/>
  <c r="G2413" i="25"/>
  <c r="H2413" i="25"/>
  <c r="I2413" i="25"/>
  <c r="F2433" i="25"/>
  <c r="G2433" i="25"/>
  <c r="H2433" i="25"/>
  <c r="I2433" i="25"/>
  <c r="F2455" i="25"/>
  <c r="G2455" i="25"/>
  <c r="H2455" i="25"/>
  <c r="I2455" i="25"/>
  <c r="F2470" i="25"/>
  <c r="G2470" i="25"/>
  <c r="H2470" i="25"/>
  <c r="I2470" i="25"/>
  <c r="F2491" i="25"/>
  <c r="G2491" i="25"/>
  <c r="H2491" i="25"/>
  <c r="I2491" i="25"/>
  <c r="F2512" i="25"/>
  <c r="G2512" i="25"/>
  <c r="H2512" i="25"/>
  <c r="I2512" i="25"/>
  <c r="F2532" i="25"/>
  <c r="G2532" i="25"/>
  <c r="H2532" i="25"/>
  <c r="I2532" i="25"/>
  <c r="F2551" i="25"/>
  <c r="G2551" i="25"/>
  <c r="H2551" i="25"/>
  <c r="I2551" i="25"/>
  <c r="F2574" i="25"/>
  <c r="G2574" i="25"/>
  <c r="H2574" i="25"/>
  <c r="I2574" i="25"/>
  <c r="F2596" i="25"/>
  <c r="G2596" i="25"/>
  <c r="H2596" i="25"/>
  <c r="I2596" i="25"/>
  <c r="F2616" i="25"/>
  <c r="G2616" i="25"/>
  <c r="H2616" i="25"/>
  <c r="I2616" i="25"/>
  <c r="F2634" i="25"/>
  <c r="G2634" i="25"/>
  <c r="H2634" i="25"/>
  <c r="I2634" i="25"/>
  <c r="F2655" i="25"/>
  <c r="G2655" i="25"/>
  <c r="H2655" i="25"/>
  <c r="I2655" i="25"/>
  <c r="F2677" i="25"/>
  <c r="G2677" i="25"/>
  <c r="H2677" i="25"/>
  <c r="I2677" i="25"/>
  <c r="F2693" i="25"/>
  <c r="G2693" i="25"/>
  <c r="H2693" i="25"/>
  <c r="I2693" i="25"/>
  <c r="F2713" i="25"/>
  <c r="G2713" i="25"/>
  <c r="H2713" i="25"/>
  <c r="I2713" i="25"/>
  <c r="F2735" i="25"/>
  <c r="G2735" i="25"/>
  <c r="H2735" i="25"/>
  <c r="I2735" i="25"/>
  <c r="F2756" i="25"/>
  <c r="G2756" i="25"/>
  <c r="H2756" i="25"/>
  <c r="I2756" i="25"/>
  <c r="F2774" i="25"/>
  <c r="G2774" i="25"/>
  <c r="H2774" i="25"/>
  <c r="I2774" i="25"/>
  <c r="F2794" i="25"/>
  <c r="G2794" i="25"/>
  <c r="H2794" i="25"/>
  <c r="I2794" i="25"/>
  <c r="I2" i="25"/>
  <c r="G2" i="25"/>
  <c r="H2" i="25"/>
  <c r="F2" i="25"/>
  <c r="E2793" i="25"/>
  <c r="D2793" i="25"/>
  <c r="C2793" i="25"/>
  <c r="B2793" i="25"/>
  <c r="E2792" i="25"/>
  <c r="D2792" i="25"/>
  <c r="C2792" i="25"/>
  <c r="B2792" i="25"/>
  <c r="E2791" i="25"/>
  <c r="D2791" i="25"/>
  <c r="C2791" i="25"/>
  <c r="B2791" i="25"/>
  <c r="E2790" i="25"/>
  <c r="D2790" i="25"/>
  <c r="C2790" i="25"/>
  <c r="B2790" i="25"/>
  <c r="E2789" i="25"/>
  <c r="D2789" i="25"/>
  <c r="C2789" i="25"/>
  <c r="B2789" i="25"/>
  <c r="E2788" i="25"/>
  <c r="D2788" i="25"/>
  <c r="C2788" i="25"/>
  <c r="B2788" i="25"/>
  <c r="E2787" i="25"/>
  <c r="D2787" i="25"/>
  <c r="C2787" i="25"/>
  <c r="B2787" i="25"/>
  <c r="E2786" i="25"/>
  <c r="D2786" i="25"/>
  <c r="C2786" i="25"/>
  <c r="B2786" i="25"/>
  <c r="E2785" i="25"/>
  <c r="D2785" i="25"/>
  <c r="C2785" i="25"/>
  <c r="B2785" i="25"/>
  <c r="E2784" i="25"/>
  <c r="D2784" i="25"/>
  <c r="C2784" i="25"/>
  <c r="B2784" i="25"/>
  <c r="E2783" i="25"/>
  <c r="D2783" i="25"/>
  <c r="C2783" i="25"/>
  <c r="B2783" i="25"/>
  <c r="E2782" i="25"/>
  <c r="D2782" i="25"/>
  <c r="C2782" i="25"/>
  <c r="B2782" i="25"/>
  <c r="E2781" i="25"/>
  <c r="D2781" i="25"/>
  <c r="C2781" i="25"/>
  <c r="B2781" i="25"/>
  <c r="E2780" i="25"/>
  <c r="D2780" i="25"/>
  <c r="C2780" i="25"/>
  <c r="B2780" i="25"/>
  <c r="E2779" i="25"/>
  <c r="D2779" i="25"/>
  <c r="C2779" i="25"/>
  <c r="B2779" i="25"/>
  <c r="E2778" i="25"/>
  <c r="D2778" i="25"/>
  <c r="C2778" i="25"/>
  <c r="B2778" i="25"/>
  <c r="E2777" i="25"/>
  <c r="D2777" i="25"/>
  <c r="C2777" i="25"/>
  <c r="B2777" i="25"/>
  <c r="E2776" i="25"/>
  <c r="D2776" i="25"/>
  <c r="C2776" i="25"/>
  <c r="B2776" i="25"/>
  <c r="E2775" i="25"/>
  <c r="D2775" i="25"/>
  <c r="C2775" i="25"/>
  <c r="B2775" i="25"/>
  <c r="E2774" i="25"/>
  <c r="D2774" i="25"/>
  <c r="C2774" i="25"/>
  <c r="B2774" i="25"/>
  <c r="E2773" i="25"/>
  <c r="D2773" i="25"/>
  <c r="C2773" i="25"/>
  <c r="B2773" i="25"/>
  <c r="E2772" i="25"/>
  <c r="D2772" i="25"/>
  <c r="C2772" i="25"/>
  <c r="B2772" i="25"/>
  <c r="E2771" i="25"/>
  <c r="D2771" i="25"/>
  <c r="C2771" i="25"/>
  <c r="B2771" i="25"/>
  <c r="E2770" i="25"/>
  <c r="D2770" i="25"/>
  <c r="C2770" i="25"/>
  <c r="B2770" i="25"/>
  <c r="E2769" i="25"/>
  <c r="D2769" i="25"/>
  <c r="C2769" i="25"/>
  <c r="B2769" i="25"/>
  <c r="E2768" i="25"/>
  <c r="D2768" i="25"/>
  <c r="C2768" i="25"/>
  <c r="B2768" i="25"/>
  <c r="E2767" i="25"/>
  <c r="D2767" i="25"/>
  <c r="C2767" i="25"/>
  <c r="B2767" i="25"/>
  <c r="E2766" i="25"/>
  <c r="D2766" i="25"/>
  <c r="C2766" i="25"/>
  <c r="B2766" i="25"/>
  <c r="E2765" i="25"/>
  <c r="D2765" i="25"/>
  <c r="C2765" i="25"/>
  <c r="B2765" i="25"/>
  <c r="E2764" i="25"/>
  <c r="D2764" i="25"/>
  <c r="C2764" i="25"/>
  <c r="B2764" i="25"/>
  <c r="E2763" i="25"/>
  <c r="D2763" i="25"/>
  <c r="C2763" i="25"/>
  <c r="B2763" i="25"/>
  <c r="E2762" i="25"/>
  <c r="D2762" i="25"/>
  <c r="C2762" i="25"/>
  <c r="B2762" i="25"/>
  <c r="E2761" i="25"/>
  <c r="D2761" i="25"/>
  <c r="C2761" i="25"/>
  <c r="B2761" i="25"/>
  <c r="E2760" i="25"/>
  <c r="D2760" i="25"/>
  <c r="C2760" i="25"/>
  <c r="B2760" i="25"/>
  <c r="E2759" i="25"/>
  <c r="D2759" i="25"/>
  <c r="C2759" i="25"/>
  <c r="B2759" i="25"/>
  <c r="E2758" i="25"/>
  <c r="D2758" i="25"/>
  <c r="C2758" i="25"/>
  <c r="B2758" i="25"/>
  <c r="E2757" i="25"/>
  <c r="D2757" i="25"/>
  <c r="C2757" i="25"/>
  <c r="B2757" i="25"/>
  <c r="E2756" i="25"/>
  <c r="D2756" i="25"/>
  <c r="C2756" i="25"/>
  <c r="B2756" i="25"/>
  <c r="E2755" i="25"/>
  <c r="D2755" i="25"/>
  <c r="C2755" i="25"/>
  <c r="B2755" i="25"/>
  <c r="E2754" i="25"/>
  <c r="D2754" i="25"/>
  <c r="C2754" i="25"/>
  <c r="B2754" i="25"/>
  <c r="E2753" i="25"/>
  <c r="D2753" i="25"/>
  <c r="C2753" i="25"/>
  <c r="B2753" i="25"/>
  <c r="E2752" i="25"/>
  <c r="D2752" i="25"/>
  <c r="C2752" i="25"/>
  <c r="B2752" i="25"/>
  <c r="E2751" i="25"/>
  <c r="D2751" i="25"/>
  <c r="C2751" i="25"/>
  <c r="B2751" i="25"/>
  <c r="E2750" i="25"/>
  <c r="D2750" i="25"/>
  <c r="C2750" i="25"/>
  <c r="B2750" i="25"/>
  <c r="E2749" i="25"/>
  <c r="D2749" i="25"/>
  <c r="C2749" i="25"/>
  <c r="B2749" i="25"/>
  <c r="E2748" i="25"/>
  <c r="D2748" i="25"/>
  <c r="C2748" i="25"/>
  <c r="B2748" i="25"/>
  <c r="E2747" i="25"/>
  <c r="D2747" i="25"/>
  <c r="C2747" i="25"/>
  <c r="B2747" i="25"/>
  <c r="E2746" i="25"/>
  <c r="D2746" i="25"/>
  <c r="C2746" i="25"/>
  <c r="B2746" i="25"/>
  <c r="E2745" i="25"/>
  <c r="D2745" i="25"/>
  <c r="C2745" i="25"/>
  <c r="B2745" i="25"/>
  <c r="E2744" i="25"/>
  <c r="D2744" i="25"/>
  <c r="C2744" i="25"/>
  <c r="B2744" i="25"/>
  <c r="E2743" i="25"/>
  <c r="D2743" i="25"/>
  <c r="C2743" i="25"/>
  <c r="B2743" i="25"/>
  <c r="E2742" i="25"/>
  <c r="D2742" i="25"/>
  <c r="C2742" i="25"/>
  <c r="B2742" i="25"/>
  <c r="E2741" i="25"/>
  <c r="D2741" i="25"/>
  <c r="C2741" i="25"/>
  <c r="B2741" i="25"/>
  <c r="E2740" i="25"/>
  <c r="D2740" i="25"/>
  <c r="C2740" i="25"/>
  <c r="B2740" i="25"/>
  <c r="E2739" i="25"/>
  <c r="D2739" i="25"/>
  <c r="C2739" i="25"/>
  <c r="B2739" i="25"/>
  <c r="E2738" i="25"/>
  <c r="D2738" i="25"/>
  <c r="C2738" i="25"/>
  <c r="B2738" i="25"/>
  <c r="E2737" i="25"/>
  <c r="D2737" i="25"/>
  <c r="C2737" i="25"/>
  <c r="B2737" i="25"/>
  <c r="E2736" i="25"/>
  <c r="D2736" i="25"/>
  <c r="C2736" i="25"/>
  <c r="B2736" i="25"/>
  <c r="E2735" i="25"/>
  <c r="D2735" i="25"/>
  <c r="C2735" i="25"/>
  <c r="B2735" i="25"/>
  <c r="E2734" i="25"/>
  <c r="D2734" i="25"/>
  <c r="C2734" i="25"/>
  <c r="B2734" i="25"/>
  <c r="E2733" i="25"/>
  <c r="D2733" i="25"/>
  <c r="C2733" i="25"/>
  <c r="B2733" i="25"/>
  <c r="E2732" i="25"/>
  <c r="D2732" i="25"/>
  <c r="C2732" i="25"/>
  <c r="B2732" i="25"/>
  <c r="E2731" i="25"/>
  <c r="D2731" i="25"/>
  <c r="C2731" i="25"/>
  <c r="B2731" i="25"/>
  <c r="E2730" i="25"/>
  <c r="D2730" i="25"/>
  <c r="C2730" i="25"/>
  <c r="B2730" i="25"/>
  <c r="E2729" i="25"/>
  <c r="D2729" i="25"/>
  <c r="C2729" i="25"/>
  <c r="B2729" i="25"/>
  <c r="E2728" i="25"/>
  <c r="D2728" i="25"/>
  <c r="C2728" i="25"/>
  <c r="B2728" i="25"/>
  <c r="E2727" i="25"/>
  <c r="D2727" i="25"/>
  <c r="C2727" i="25"/>
  <c r="B2727" i="25"/>
  <c r="E2726" i="25"/>
  <c r="D2726" i="25"/>
  <c r="C2726" i="25"/>
  <c r="B2726" i="25"/>
  <c r="E2725" i="25"/>
  <c r="D2725" i="25"/>
  <c r="C2725" i="25"/>
  <c r="B2725" i="25"/>
  <c r="E2724" i="25"/>
  <c r="D2724" i="25"/>
  <c r="C2724" i="25"/>
  <c r="B2724" i="25"/>
  <c r="E2723" i="25"/>
  <c r="D2723" i="25"/>
  <c r="C2723" i="25"/>
  <c r="B2723" i="25"/>
  <c r="E2722" i="25"/>
  <c r="D2722" i="25"/>
  <c r="C2722" i="25"/>
  <c r="B2722" i="25"/>
  <c r="E2721" i="25"/>
  <c r="D2721" i="25"/>
  <c r="C2721" i="25"/>
  <c r="B2721" i="25"/>
  <c r="E2720" i="25"/>
  <c r="D2720" i="25"/>
  <c r="C2720" i="25"/>
  <c r="B2720" i="25"/>
  <c r="E2719" i="25"/>
  <c r="D2719" i="25"/>
  <c r="C2719" i="25"/>
  <c r="B2719" i="25"/>
  <c r="E2718" i="25"/>
  <c r="D2718" i="25"/>
  <c r="C2718" i="25"/>
  <c r="B2718" i="25"/>
  <c r="E2717" i="25"/>
  <c r="D2717" i="25"/>
  <c r="C2717" i="25"/>
  <c r="B2717" i="25"/>
  <c r="E2716" i="25"/>
  <c r="D2716" i="25"/>
  <c r="C2716" i="25"/>
  <c r="B2716" i="25"/>
  <c r="E2715" i="25"/>
  <c r="D2715" i="25"/>
  <c r="C2715" i="25"/>
  <c r="B2715" i="25"/>
  <c r="E2714" i="25"/>
  <c r="D2714" i="25"/>
  <c r="C2714" i="25"/>
  <c r="B2714" i="25"/>
  <c r="E2713" i="25"/>
  <c r="D2713" i="25"/>
  <c r="C2713" i="25"/>
  <c r="B2713" i="25"/>
  <c r="E2712" i="25"/>
  <c r="D2712" i="25"/>
  <c r="C2712" i="25"/>
  <c r="B2712" i="25"/>
  <c r="E2711" i="25"/>
  <c r="D2711" i="25"/>
  <c r="C2711" i="25"/>
  <c r="B2711" i="25"/>
  <c r="E2710" i="25"/>
  <c r="D2710" i="25"/>
  <c r="C2710" i="25"/>
  <c r="B2710" i="25"/>
  <c r="E2709" i="25"/>
  <c r="D2709" i="25"/>
  <c r="C2709" i="25"/>
  <c r="B2709" i="25"/>
  <c r="E2708" i="25"/>
  <c r="D2708" i="25"/>
  <c r="C2708" i="25"/>
  <c r="B2708" i="25"/>
  <c r="E2707" i="25"/>
  <c r="D2707" i="25"/>
  <c r="C2707" i="25"/>
  <c r="B2707" i="25"/>
  <c r="E2706" i="25"/>
  <c r="D2706" i="25"/>
  <c r="C2706" i="25"/>
  <c r="B2706" i="25"/>
  <c r="E2705" i="25"/>
  <c r="D2705" i="25"/>
  <c r="C2705" i="25"/>
  <c r="B2705" i="25"/>
  <c r="E2704" i="25"/>
  <c r="D2704" i="25"/>
  <c r="C2704" i="25"/>
  <c r="B2704" i="25"/>
  <c r="E2703" i="25"/>
  <c r="D2703" i="25"/>
  <c r="C2703" i="25"/>
  <c r="B2703" i="25"/>
  <c r="E2702" i="25"/>
  <c r="D2702" i="25"/>
  <c r="C2702" i="25"/>
  <c r="B2702" i="25"/>
  <c r="E2701" i="25"/>
  <c r="D2701" i="25"/>
  <c r="C2701" i="25"/>
  <c r="B2701" i="25"/>
  <c r="E2700" i="25"/>
  <c r="D2700" i="25"/>
  <c r="C2700" i="25"/>
  <c r="B2700" i="25"/>
  <c r="E2699" i="25"/>
  <c r="D2699" i="25"/>
  <c r="C2699" i="25"/>
  <c r="B2699" i="25"/>
  <c r="E2698" i="25"/>
  <c r="D2698" i="25"/>
  <c r="C2698" i="25"/>
  <c r="B2698" i="25"/>
  <c r="E2697" i="25"/>
  <c r="D2697" i="25"/>
  <c r="C2697" i="25"/>
  <c r="B2697" i="25"/>
  <c r="E2696" i="25"/>
  <c r="D2696" i="25"/>
  <c r="C2696" i="25"/>
  <c r="B2696" i="25"/>
  <c r="E2695" i="25"/>
  <c r="D2695" i="25"/>
  <c r="C2695" i="25"/>
  <c r="B2695" i="25"/>
  <c r="E2694" i="25"/>
  <c r="D2694" i="25"/>
  <c r="C2694" i="25"/>
  <c r="B2694" i="25"/>
  <c r="E2693" i="25"/>
  <c r="D2693" i="25"/>
  <c r="C2693" i="25"/>
  <c r="B2693" i="25"/>
  <c r="E2692" i="25"/>
  <c r="D2692" i="25"/>
  <c r="C2692" i="25"/>
  <c r="B2692" i="25"/>
  <c r="E2691" i="25"/>
  <c r="D2691" i="25"/>
  <c r="C2691" i="25"/>
  <c r="B2691" i="25"/>
  <c r="E2690" i="25"/>
  <c r="D2690" i="25"/>
  <c r="C2690" i="25"/>
  <c r="B2690" i="25"/>
  <c r="E2689" i="25"/>
  <c r="D2689" i="25"/>
  <c r="C2689" i="25"/>
  <c r="B2689" i="25"/>
  <c r="E2688" i="25"/>
  <c r="D2688" i="25"/>
  <c r="C2688" i="25"/>
  <c r="B2688" i="25"/>
  <c r="E2687" i="25"/>
  <c r="D2687" i="25"/>
  <c r="C2687" i="25"/>
  <c r="B2687" i="25"/>
  <c r="E2686" i="25"/>
  <c r="D2686" i="25"/>
  <c r="C2686" i="25"/>
  <c r="B2686" i="25"/>
  <c r="E2685" i="25"/>
  <c r="D2685" i="25"/>
  <c r="C2685" i="25"/>
  <c r="B2685" i="25"/>
  <c r="E2684" i="25"/>
  <c r="D2684" i="25"/>
  <c r="C2684" i="25"/>
  <c r="B2684" i="25"/>
  <c r="E2683" i="25"/>
  <c r="D2683" i="25"/>
  <c r="C2683" i="25"/>
  <c r="B2683" i="25"/>
  <c r="E2682" i="25"/>
  <c r="D2682" i="25"/>
  <c r="C2682" i="25"/>
  <c r="B2682" i="25"/>
  <c r="E2681" i="25"/>
  <c r="D2681" i="25"/>
  <c r="C2681" i="25"/>
  <c r="B2681" i="25"/>
  <c r="E2680" i="25"/>
  <c r="D2680" i="25"/>
  <c r="C2680" i="25"/>
  <c r="B2680" i="25"/>
  <c r="E2679" i="25"/>
  <c r="D2679" i="25"/>
  <c r="C2679" i="25"/>
  <c r="B2679" i="25"/>
  <c r="E2678" i="25"/>
  <c r="D2678" i="25"/>
  <c r="C2678" i="25"/>
  <c r="B2678" i="25"/>
  <c r="E2677" i="25"/>
  <c r="D2677" i="25"/>
  <c r="C2677" i="25"/>
  <c r="B2677" i="25"/>
  <c r="E2676" i="25"/>
  <c r="D2676" i="25"/>
  <c r="C2676" i="25"/>
  <c r="B2676" i="25"/>
  <c r="E2675" i="25"/>
  <c r="D2675" i="25"/>
  <c r="C2675" i="25"/>
  <c r="B2675" i="25"/>
  <c r="E2674" i="25"/>
  <c r="D2674" i="25"/>
  <c r="C2674" i="25"/>
  <c r="B2674" i="25"/>
  <c r="E2673" i="25"/>
  <c r="D2673" i="25"/>
  <c r="C2673" i="25"/>
  <c r="B2673" i="25"/>
  <c r="E2672" i="25"/>
  <c r="D2672" i="25"/>
  <c r="C2672" i="25"/>
  <c r="B2672" i="25"/>
  <c r="E2671" i="25"/>
  <c r="D2671" i="25"/>
  <c r="C2671" i="25"/>
  <c r="B2671" i="25"/>
  <c r="E2670" i="25"/>
  <c r="D2670" i="25"/>
  <c r="C2670" i="25"/>
  <c r="B2670" i="25"/>
  <c r="E2669" i="25"/>
  <c r="D2669" i="25"/>
  <c r="C2669" i="25"/>
  <c r="B2669" i="25"/>
  <c r="E2668" i="25"/>
  <c r="D2668" i="25"/>
  <c r="C2668" i="25"/>
  <c r="B2668" i="25"/>
  <c r="E2667" i="25"/>
  <c r="D2667" i="25"/>
  <c r="C2667" i="25"/>
  <c r="B2667" i="25"/>
  <c r="E2666" i="25"/>
  <c r="D2666" i="25"/>
  <c r="C2666" i="25"/>
  <c r="B2666" i="25"/>
  <c r="E2665" i="25"/>
  <c r="D2665" i="25"/>
  <c r="C2665" i="25"/>
  <c r="B2665" i="25"/>
  <c r="E2664" i="25"/>
  <c r="D2664" i="25"/>
  <c r="C2664" i="25"/>
  <c r="B2664" i="25"/>
  <c r="E2663" i="25"/>
  <c r="D2663" i="25"/>
  <c r="C2663" i="25"/>
  <c r="B2663" i="25"/>
  <c r="E2662" i="25"/>
  <c r="D2662" i="25"/>
  <c r="C2662" i="25"/>
  <c r="B2662" i="25"/>
  <c r="E2661" i="25"/>
  <c r="D2661" i="25"/>
  <c r="C2661" i="25"/>
  <c r="B2661" i="25"/>
  <c r="E2660" i="25"/>
  <c r="D2660" i="25"/>
  <c r="C2660" i="25"/>
  <c r="B2660" i="25"/>
  <c r="E2659" i="25"/>
  <c r="D2659" i="25"/>
  <c r="C2659" i="25"/>
  <c r="B2659" i="25"/>
  <c r="E2658" i="25"/>
  <c r="D2658" i="25"/>
  <c r="C2658" i="25"/>
  <c r="B2658" i="25"/>
  <c r="E2657" i="25"/>
  <c r="D2657" i="25"/>
  <c r="C2657" i="25"/>
  <c r="B2657" i="25"/>
  <c r="E2656" i="25"/>
  <c r="D2656" i="25"/>
  <c r="C2656" i="25"/>
  <c r="B2656" i="25"/>
  <c r="E2655" i="25"/>
  <c r="D2655" i="25"/>
  <c r="C2655" i="25"/>
  <c r="B2655" i="25"/>
  <c r="E2654" i="25"/>
  <c r="D2654" i="25"/>
  <c r="C2654" i="25"/>
  <c r="B2654" i="25"/>
  <c r="E2653" i="25"/>
  <c r="D2653" i="25"/>
  <c r="C2653" i="25"/>
  <c r="B2653" i="25"/>
  <c r="E2652" i="25"/>
  <c r="D2652" i="25"/>
  <c r="C2652" i="25"/>
  <c r="B2652" i="25"/>
  <c r="E2651" i="25"/>
  <c r="D2651" i="25"/>
  <c r="C2651" i="25"/>
  <c r="B2651" i="25"/>
  <c r="E2650" i="25"/>
  <c r="D2650" i="25"/>
  <c r="C2650" i="25"/>
  <c r="B2650" i="25"/>
  <c r="E2649" i="25"/>
  <c r="D2649" i="25"/>
  <c r="C2649" i="25"/>
  <c r="B2649" i="25"/>
  <c r="E2648" i="25"/>
  <c r="D2648" i="25"/>
  <c r="C2648" i="25"/>
  <c r="B2648" i="25"/>
  <c r="E2647" i="25"/>
  <c r="D2647" i="25"/>
  <c r="C2647" i="25"/>
  <c r="B2647" i="25"/>
  <c r="E2646" i="25"/>
  <c r="D2646" i="25"/>
  <c r="C2646" i="25"/>
  <c r="B2646" i="25"/>
  <c r="E2645" i="25"/>
  <c r="D2645" i="25"/>
  <c r="C2645" i="25"/>
  <c r="B2645" i="25"/>
  <c r="E2644" i="25"/>
  <c r="D2644" i="25"/>
  <c r="C2644" i="25"/>
  <c r="B2644" i="25"/>
  <c r="E2643" i="25"/>
  <c r="D2643" i="25"/>
  <c r="C2643" i="25"/>
  <c r="B2643" i="25"/>
  <c r="E2642" i="25"/>
  <c r="D2642" i="25"/>
  <c r="C2642" i="25"/>
  <c r="B2642" i="25"/>
  <c r="E2641" i="25"/>
  <c r="D2641" i="25"/>
  <c r="C2641" i="25"/>
  <c r="B2641" i="25"/>
  <c r="E2640" i="25"/>
  <c r="D2640" i="25"/>
  <c r="C2640" i="25"/>
  <c r="B2640" i="25"/>
  <c r="E2639" i="25"/>
  <c r="D2639" i="25"/>
  <c r="C2639" i="25"/>
  <c r="B2639" i="25"/>
  <c r="E2638" i="25"/>
  <c r="D2638" i="25"/>
  <c r="C2638" i="25"/>
  <c r="B2638" i="25"/>
  <c r="E2637" i="25"/>
  <c r="D2637" i="25"/>
  <c r="C2637" i="25"/>
  <c r="B2637" i="25"/>
  <c r="E2636" i="25"/>
  <c r="D2636" i="25"/>
  <c r="C2636" i="25"/>
  <c r="B2636" i="25"/>
  <c r="E2635" i="25"/>
  <c r="D2635" i="25"/>
  <c r="C2635" i="25"/>
  <c r="B2635" i="25"/>
  <c r="E2634" i="25"/>
  <c r="D2634" i="25"/>
  <c r="C2634" i="25"/>
  <c r="B2634" i="25"/>
  <c r="E2633" i="25"/>
  <c r="D2633" i="25"/>
  <c r="C2633" i="25"/>
  <c r="B2633" i="25"/>
  <c r="E2632" i="25"/>
  <c r="D2632" i="25"/>
  <c r="C2632" i="25"/>
  <c r="B2632" i="25"/>
  <c r="E2631" i="25"/>
  <c r="D2631" i="25"/>
  <c r="C2631" i="25"/>
  <c r="B2631" i="25"/>
  <c r="E2630" i="25"/>
  <c r="D2630" i="25"/>
  <c r="C2630" i="25"/>
  <c r="B2630" i="25"/>
  <c r="E2629" i="25"/>
  <c r="D2629" i="25"/>
  <c r="C2629" i="25"/>
  <c r="B2629" i="25"/>
  <c r="E2628" i="25"/>
  <c r="D2628" i="25"/>
  <c r="C2628" i="25"/>
  <c r="B2628" i="25"/>
  <c r="E2627" i="25"/>
  <c r="D2627" i="25"/>
  <c r="C2627" i="25"/>
  <c r="B2627" i="25"/>
  <c r="E2626" i="25"/>
  <c r="D2626" i="25"/>
  <c r="C2626" i="25"/>
  <c r="B2626" i="25"/>
  <c r="E2625" i="25"/>
  <c r="D2625" i="25"/>
  <c r="C2625" i="25"/>
  <c r="B2625" i="25"/>
  <c r="E2624" i="25"/>
  <c r="D2624" i="25"/>
  <c r="C2624" i="25"/>
  <c r="B2624" i="25"/>
  <c r="E2623" i="25"/>
  <c r="D2623" i="25"/>
  <c r="C2623" i="25"/>
  <c r="B2623" i="25"/>
  <c r="E2622" i="25"/>
  <c r="D2622" i="25"/>
  <c r="C2622" i="25"/>
  <c r="B2622" i="25"/>
  <c r="E2621" i="25"/>
  <c r="D2621" i="25"/>
  <c r="C2621" i="25"/>
  <c r="B2621" i="25"/>
  <c r="E2620" i="25"/>
  <c r="D2620" i="25"/>
  <c r="C2620" i="25"/>
  <c r="B2620" i="25"/>
  <c r="E2619" i="25"/>
  <c r="D2619" i="25"/>
  <c r="C2619" i="25"/>
  <c r="B2619" i="25"/>
  <c r="E2618" i="25"/>
  <c r="D2618" i="25"/>
  <c r="C2618" i="25"/>
  <c r="B2618" i="25"/>
  <c r="E2617" i="25"/>
  <c r="D2617" i="25"/>
  <c r="C2617" i="25"/>
  <c r="B2617" i="25"/>
  <c r="E2616" i="25"/>
  <c r="D2616" i="25"/>
  <c r="C2616" i="25"/>
  <c r="B2616" i="25"/>
  <c r="E2615" i="25"/>
  <c r="D2615" i="25"/>
  <c r="C2615" i="25"/>
  <c r="B2615" i="25"/>
  <c r="E2614" i="25"/>
  <c r="D2614" i="25"/>
  <c r="C2614" i="25"/>
  <c r="B2614" i="25"/>
  <c r="E2613" i="25"/>
  <c r="D2613" i="25"/>
  <c r="C2613" i="25"/>
  <c r="B2613" i="25"/>
  <c r="E2612" i="25"/>
  <c r="D2612" i="25"/>
  <c r="C2612" i="25"/>
  <c r="B2612" i="25"/>
  <c r="E2611" i="25"/>
  <c r="D2611" i="25"/>
  <c r="C2611" i="25"/>
  <c r="B2611" i="25"/>
  <c r="E2610" i="25"/>
  <c r="D2610" i="25"/>
  <c r="C2610" i="25"/>
  <c r="B2610" i="25"/>
  <c r="E2609" i="25"/>
  <c r="D2609" i="25"/>
  <c r="C2609" i="25"/>
  <c r="B2609" i="25"/>
  <c r="E2608" i="25"/>
  <c r="D2608" i="25"/>
  <c r="C2608" i="25"/>
  <c r="B2608" i="25"/>
  <c r="E2607" i="25"/>
  <c r="D2607" i="25"/>
  <c r="C2607" i="25"/>
  <c r="B2607" i="25"/>
  <c r="E2606" i="25"/>
  <c r="D2606" i="25"/>
  <c r="C2606" i="25"/>
  <c r="B2606" i="25"/>
  <c r="E2605" i="25"/>
  <c r="D2605" i="25"/>
  <c r="C2605" i="25"/>
  <c r="B2605" i="25"/>
  <c r="E2604" i="25"/>
  <c r="D2604" i="25"/>
  <c r="C2604" i="25"/>
  <c r="B2604" i="25"/>
  <c r="E2603" i="25"/>
  <c r="D2603" i="25"/>
  <c r="C2603" i="25"/>
  <c r="B2603" i="25"/>
  <c r="E2602" i="25"/>
  <c r="D2602" i="25"/>
  <c r="C2602" i="25"/>
  <c r="B2602" i="25"/>
  <c r="E2601" i="25"/>
  <c r="D2601" i="25"/>
  <c r="C2601" i="25"/>
  <c r="B2601" i="25"/>
  <c r="E2600" i="25"/>
  <c r="D2600" i="25"/>
  <c r="C2600" i="25"/>
  <c r="B2600" i="25"/>
  <c r="E2599" i="25"/>
  <c r="D2599" i="25"/>
  <c r="C2599" i="25"/>
  <c r="B2599" i="25"/>
  <c r="E2598" i="25"/>
  <c r="D2598" i="25"/>
  <c r="C2598" i="25"/>
  <c r="B2598" i="25"/>
  <c r="E2597" i="25"/>
  <c r="D2597" i="25"/>
  <c r="C2597" i="25"/>
  <c r="B2597" i="25"/>
  <c r="E2596" i="25"/>
  <c r="D2596" i="25"/>
  <c r="C2596" i="25"/>
  <c r="B2596" i="25"/>
  <c r="E2595" i="25"/>
  <c r="D2595" i="25"/>
  <c r="C2595" i="25"/>
  <c r="B2595" i="25"/>
  <c r="E2594" i="25"/>
  <c r="D2594" i="25"/>
  <c r="C2594" i="25"/>
  <c r="B2594" i="25"/>
  <c r="E2593" i="25"/>
  <c r="D2593" i="25"/>
  <c r="C2593" i="25"/>
  <c r="B2593" i="25"/>
  <c r="E2592" i="25"/>
  <c r="D2592" i="25"/>
  <c r="C2592" i="25"/>
  <c r="B2592" i="25"/>
  <c r="E2591" i="25"/>
  <c r="D2591" i="25"/>
  <c r="C2591" i="25"/>
  <c r="B2591" i="25"/>
  <c r="E2590" i="25"/>
  <c r="D2590" i="25"/>
  <c r="C2590" i="25"/>
  <c r="B2590" i="25"/>
  <c r="E2589" i="25"/>
  <c r="D2589" i="25"/>
  <c r="C2589" i="25"/>
  <c r="B2589" i="25"/>
  <c r="E2588" i="25"/>
  <c r="D2588" i="25"/>
  <c r="C2588" i="25"/>
  <c r="B2588" i="25"/>
  <c r="E2587" i="25"/>
  <c r="D2587" i="25"/>
  <c r="C2587" i="25"/>
  <c r="B2587" i="25"/>
  <c r="E2586" i="25"/>
  <c r="D2586" i="25"/>
  <c r="C2586" i="25"/>
  <c r="B2586" i="25"/>
  <c r="E2585" i="25"/>
  <c r="D2585" i="25"/>
  <c r="C2585" i="25"/>
  <c r="B2585" i="25"/>
  <c r="E2584" i="25"/>
  <c r="D2584" i="25"/>
  <c r="C2584" i="25"/>
  <c r="B2584" i="25"/>
  <c r="E2583" i="25"/>
  <c r="D2583" i="25"/>
  <c r="C2583" i="25"/>
  <c r="B2583" i="25"/>
  <c r="E2582" i="25"/>
  <c r="D2582" i="25"/>
  <c r="C2582" i="25"/>
  <c r="B2582" i="25"/>
  <c r="E2581" i="25"/>
  <c r="D2581" i="25"/>
  <c r="C2581" i="25"/>
  <c r="B2581" i="25"/>
  <c r="E2580" i="25"/>
  <c r="D2580" i="25"/>
  <c r="C2580" i="25"/>
  <c r="B2580" i="25"/>
  <c r="E2579" i="25"/>
  <c r="D2579" i="25"/>
  <c r="C2579" i="25"/>
  <c r="B2579" i="25"/>
  <c r="E2578" i="25"/>
  <c r="D2578" i="25"/>
  <c r="C2578" i="25"/>
  <c r="B2578" i="25"/>
  <c r="E2577" i="25"/>
  <c r="D2577" i="25"/>
  <c r="C2577" i="25"/>
  <c r="B2577" i="25"/>
  <c r="E2576" i="25"/>
  <c r="D2576" i="25"/>
  <c r="C2576" i="25"/>
  <c r="B2576" i="25"/>
  <c r="E2575" i="25"/>
  <c r="D2575" i="25"/>
  <c r="C2575" i="25"/>
  <c r="B2575" i="25"/>
  <c r="E2574" i="25"/>
  <c r="D2574" i="25"/>
  <c r="C2574" i="25"/>
  <c r="B2574" i="25"/>
  <c r="E2573" i="25"/>
  <c r="D2573" i="25"/>
  <c r="C2573" i="25"/>
  <c r="B2573" i="25"/>
  <c r="E2572" i="25"/>
  <c r="D2572" i="25"/>
  <c r="C2572" i="25"/>
  <c r="B2572" i="25"/>
  <c r="E2571" i="25"/>
  <c r="D2571" i="25"/>
  <c r="C2571" i="25"/>
  <c r="B2571" i="25"/>
  <c r="E2570" i="25"/>
  <c r="D2570" i="25"/>
  <c r="C2570" i="25"/>
  <c r="B2570" i="25"/>
  <c r="E2569" i="25"/>
  <c r="D2569" i="25"/>
  <c r="C2569" i="25"/>
  <c r="B2569" i="25"/>
  <c r="E2568" i="25"/>
  <c r="D2568" i="25"/>
  <c r="C2568" i="25"/>
  <c r="B2568" i="25"/>
  <c r="E2567" i="25"/>
  <c r="D2567" i="25"/>
  <c r="C2567" i="25"/>
  <c r="B2567" i="25"/>
  <c r="E2566" i="25"/>
  <c r="D2566" i="25"/>
  <c r="C2566" i="25"/>
  <c r="B2566" i="25"/>
  <c r="E2565" i="25"/>
  <c r="D2565" i="25"/>
  <c r="C2565" i="25"/>
  <c r="B2565" i="25"/>
  <c r="E2564" i="25"/>
  <c r="D2564" i="25"/>
  <c r="C2564" i="25"/>
  <c r="B2564" i="25"/>
  <c r="E2563" i="25"/>
  <c r="D2563" i="25"/>
  <c r="C2563" i="25"/>
  <c r="B2563" i="25"/>
  <c r="E2562" i="25"/>
  <c r="D2562" i="25"/>
  <c r="C2562" i="25"/>
  <c r="B2562" i="25"/>
  <c r="E2561" i="25"/>
  <c r="D2561" i="25"/>
  <c r="C2561" i="25"/>
  <c r="B2561" i="25"/>
  <c r="E2560" i="25"/>
  <c r="D2560" i="25"/>
  <c r="C2560" i="25"/>
  <c r="B2560" i="25"/>
  <c r="E2559" i="25"/>
  <c r="D2559" i="25"/>
  <c r="C2559" i="25"/>
  <c r="B2559" i="25"/>
  <c r="E2558" i="25"/>
  <c r="D2558" i="25"/>
  <c r="C2558" i="25"/>
  <c r="B2558" i="25"/>
  <c r="E2557" i="25"/>
  <c r="D2557" i="25"/>
  <c r="C2557" i="25"/>
  <c r="B2557" i="25"/>
  <c r="E2556" i="25"/>
  <c r="D2556" i="25"/>
  <c r="C2556" i="25"/>
  <c r="B2556" i="25"/>
  <c r="E2555" i="25"/>
  <c r="D2555" i="25"/>
  <c r="C2555" i="25"/>
  <c r="B2555" i="25"/>
  <c r="E2554" i="25"/>
  <c r="D2554" i="25"/>
  <c r="C2554" i="25"/>
  <c r="B2554" i="25"/>
  <c r="E2553" i="25"/>
  <c r="D2553" i="25"/>
  <c r="C2553" i="25"/>
  <c r="B2553" i="25"/>
  <c r="E2552" i="25"/>
  <c r="D2552" i="25"/>
  <c r="C2552" i="25"/>
  <c r="B2552" i="25"/>
  <c r="E2551" i="25"/>
  <c r="D2551" i="25"/>
  <c r="C2551" i="25"/>
  <c r="B2551" i="25"/>
  <c r="E2550" i="25"/>
  <c r="D2550" i="25"/>
  <c r="C2550" i="25"/>
  <c r="B2550" i="25"/>
  <c r="E2549" i="25"/>
  <c r="D2549" i="25"/>
  <c r="C2549" i="25"/>
  <c r="B2549" i="25"/>
  <c r="E2548" i="25"/>
  <c r="D2548" i="25"/>
  <c r="C2548" i="25"/>
  <c r="B2548" i="25"/>
  <c r="E2547" i="25"/>
  <c r="D2547" i="25"/>
  <c r="C2547" i="25"/>
  <c r="B2547" i="25"/>
  <c r="E2546" i="25"/>
  <c r="D2546" i="25"/>
  <c r="C2546" i="25"/>
  <c r="B2546" i="25"/>
  <c r="E2545" i="25"/>
  <c r="D2545" i="25"/>
  <c r="C2545" i="25"/>
  <c r="B2545" i="25"/>
  <c r="E2544" i="25"/>
  <c r="D2544" i="25"/>
  <c r="C2544" i="25"/>
  <c r="B2544" i="25"/>
  <c r="E2543" i="25"/>
  <c r="D2543" i="25"/>
  <c r="C2543" i="25"/>
  <c r="B2543" i="25"/>
  <c r="E2542" i="25"/>
  <c r="D2542" i="25"/>
  <c r="C2542" i="25"/>
  <c r="B2542" i="25"/>
  <c r="E2541" i="25"/>
  <c r="D2541" i="25"/>
  <c r="C2541" i="25"/>
  <c r="B2541" i="25"/>
  <c r="E2540" i="25"/>
  <c r="D2540" i="25"/>
  <c r="C2540" i="25"/>
  <c r="B2540" i="25"/>
  <c r="E2539" i="25"/>
  <c r="D2539" i="25"/>
  <c r="C2539" i="25"/>
  <c r="B2539" i="25"/>
  <c r="E2538" i="25"/>
  <c r="D2538" i="25"/>
  <c r="C2538" i="25"/>
  <c r="B2538" i="25"/>
  <c r="E2537" i="25"/>
  <c r="D2537" i="25"/>
  <c r="C2537" i="25"/>
  <c r="B2537" i="25"/>
  <c r="E2536" i="25"/>
  <c r="D2536" i="25"/>
  <c r="C2536" i="25"/>
  <c r="B2536" i="25"/>
  <c r="E2535" i="25"/>
  <c r="D2535" i="25"/>
  <c r="C2535" i="25"/>
  <c r="B2535" i="25"/>
  <c r="E2534" i="25"/>
  <c r="D2534" i="25"/>
  <c r="C2534" i="25"/>
  <c r="B2534" i="25"/>
  <c r="E2533" i="25"/>
  <c r="D2533" i="25"/>
  <c r="C2533" i="25"/>
  <c r="B2533" i="25"/>
  <c r="E2532" i="25"/>
  <c r="D2532" i="25"/>
  <c r="C2532" i="25"/>
  <c r="B2532" i="25"/>
  <c r="E2531" i="25"/>
  <c r="D2531" i="25"/>
  <c r="C2531" i="25"/>
  <c r="B2531" i="25"/>
  <c r="E2530" i="25"/>
  <c r="D2530" i="25"/>
  <c r="C2530" i="25"/>
  <c r="B2530" i="25"/>
  <c r="E2529" i="25"/>
  <c r="D2529" i="25"/>
  <c r="C2529" i="25"/>
  <c r="B2529" i="25"/>
  <c r="E2528" i="25"/>
  <c r="D2528" i="25"/>
  <c r="C2528" i="25"/>
  <c r="B2528" i="25"/>
  <c r="E2527" i="25"/>
  <c r="D2527" i="25"/>
  <c r="C2527" i="25"/>
  <c r="B2527" i="25"/>
  <c r="E2526" i="25"/>
  <c r="D2526" i="25"/>
  <c r="C2526" i="25"/>
  <c r="B2526" i="25"/>
  <c r="E2525" i="25"/>
  <c r="D2525" i="25"/>
  <c r="C2525" i="25"/>
  <c r="B2525" i="25"/>
  <c r="E2524" i="25"/>
  <c r="D2524" i="25"/>
  <c r="C2524" i="25"/>
  <c r="B2524" i="25"/>
  <c r="E2523" i="25"/>
  <c r="D2523" i="25"/>
  <c r="C2523" i="25"/>
  <c r="B2523" i="25"/>
  <c r="E2522" i="25"/>
  <c r="D2522" i="25"/>
  <c r="C2522" i="25"/>
  <c r="B2522" i="25"/>
  <c r="E2521" i="25"/>
  <c r="D2521" i="25"/>
  <c r="C2521" i="25"/>
  <c r="B2521" i="25"/>
  <c r="E2520" i="25"/>
  <c r="D2520" i="25"/>
  <c r="C2520" i="25"/>
  <c r="B2520" i="25"/>
  <c r="E2519" i="25"/>
  <c r="D2519" i="25"/>
  <c r="C2519" i="25"/>
  <c r="B2519" i="25"/>
  <c r="E2518" i="25"/>
  <c r="D2518" i="25"/>
  <c r="C2518" i="25"/>
  <c r="B2518" i="25"/>
  <c r="E2517" i="25"/>
  <c r="D2517" i="25"/>
  <c r="C2517" i="25"/>
  <c r="B2517" i="25"/>
  <c r="E2516" i="25"/>
  <c r="D2516" i="25"/>
  <c r="C2516" i="25"/>
  <c r="B2516" i="25"/>
  <c r="E2515" i="25"/>
  <c r="D2515" i="25"/>
  <c r="C2515" i="25"/>
  <c r="B2515" i="25"/>
  <c r="E2514" i="25"/>
  <c r="D2514" i="25"/>
  <c r="C2514" i="25"/>
  <c r="B2514" i="25"/>
  <c r="E2513" i="25"/>
  <c r="D2513" i="25"/>
  <c r="C2513" i="25"/>
  <c r="B2513" i="25"/>
  <c r="E2512" i="25"/>
  <c r="D2512" i="25"/>
  <c r="C2512" i="25"/>
  <c r="B2512" i="25"/>
  <c r="E2511" i="25"/>
  <c r="D2511" i="25"/>
  <c r="C2511" i="25"/>
  <c r="B2511" i="25"/>
  <c r="E2510" i="25"/>
  <c r="D2510" i="25"/>
  <c r="C2510" i="25"/>
  <c r="B2510" i="25"/>
  <c r="E2509" i="25"/>
  <c r="D2509" i="25"/>
  <c r="C2509" i="25"/>
  <c r="B2509" i="25"/>
  <c r="E2508" i="25"/>
  <c r="D2508" i="25"/>
  <c r="C2508" i="25"/>
  <c r="B2508" i="25"/>
  <c r="E2507" i="25"/>
  <c r="D2507" i="25"/>
  <c r="C2507" i="25"/>
  <c r="B2507" i="25"/>
  <c r="E2506" i="25"/>
  <c r="D2506" i="25"/>
  <c r="C2506" i="25"/>
  <c r="B2506" i="25"/>
  <c r="E2505" i="25"/>
  <c r="D2505" i="25"/>
  <c r="C2505" i="25"/>
  <c r="B2505" i="25"/>
  <c r="E2504" i="25"/>
  <c r="D2504" i="25"/>
  <c r="C2504" i="25"/>
  <c r="B2504" i="25"/>
  <c r="E2503" i="25"/>
  <c r="D2503" i="25"/>
  <c r="C2503" i="25"/>
  <c r="B2503" i="25"/>
  <c r="E2502" i="25"/>
  <c r="D2502" i="25"/>
  <c r="C2502" i="25"/>
  <c r="B2502" i="25"/>
  <c r="E2501" i="25"/>
  <c r="D2501" i="25"/>
  <c r="C2501" i="25"/>
  <c r="B2501" i="25"/>
  <c r="E2500" i="25"/>
  <c r="D2500" i="25"/>
  <c r="C2500" i="25"/>
  <c r="B2500" i="25"/>
  <c r="E2499" i="25"/>
  <c r="D2499" i="25"/>
  <c r="C2499" i="25"/>
  <c r="B2499" i="25"/>
  <c r="E2498" i="25"/>
  <c r="D2498" i="25"/>
  <c r="C2498" i="25"/>
  <c r="B2498" i="25"/>
  <c r="E2497" i="25"/>
  <c r="D2497" i="25"/>
  <c r="C2497" i="25"/>
  <c r="B2497" i="25"/>
  <c r="E2496" i="25"/>
  <c r="D2496" i="25"/>
  <c r="C2496" i="25"/>
  <c r="B2496" i="25"/>
  <c r="E2495" i="25"/>
  <c r="D2495" i="25"/>
  <c r="C2495" i="25"/>
  <c r="B2495" i="25"/>
  <c r="E2494" i="25"/>
  <c r="D2494" i="25"/>
  <c r="C2494" i="25"/>
  <c r="B2494" i="25"/>
  <c r="E2493" i="25"/>
  <c r="D2493" i="25"/>
  <c r="C2493" i="25"/>
  <c r="B2493" i="25"/>
  <c r="E2492" i="25"/>
  <c r="D2492" i="25"/>
  <c r="C2492" i="25"/>
  <c r="B2492" i="25"/>
  <c r="E2491" i="25"/>
  <c r="D2491" i="25"/>
  <c r="C2491" i="25"/>
  <c r="B2491" i="25"/>
  <c r="E2490" i="25"/>
  <c r="D2490" i="25"/>
  <c r="C2490" i="25"/>
  <c r="B2490" i="25"/>
  <c r="E2489" i="25"/>
  <c r="D2489" i="25"/>
  <c r="C2489" i="25"/>
  <c r="B2489" i="25"/>
  <c r="E2488" i="25"/>
  <c r="D2488" i="25"/>
  <c r="C2488" i="25"/>
  <c r="B2488" i="25"/>
  <c r="E2487" i="25"/>
  <c r="D2487" i="25"/>
  <c r="C2487" i="25"/>
  <c r="B2487" i="25"/>
  <c r="E2486" i="25"/>
  <c r="D2486" i="25"/>
  <c r="C2486" i="25"/>
  <c r="B2486" i="25"/>
  <c r="E2485" i="25"/>
  <c r="D2485" i="25"/>
  <c r="C2485" i="25"/>
  <c r="B2485" i="25"/>
  <c r="E2484" i="25"/>
  <c r="D2484" i="25"/>
  <c r="C2484" i="25"/>
  <c r="B2484" i="25"/>
  <c r="E2483" i="25"/>
  <c r="D2483" i="25"/>
  <c r="C2483" i="25"/>
  <c r="B2483" i="25"/>
  <c r="E2482" i="25"/>
  <c r="D2482" i="25"/>
  <c r="C2482" i="25"/>
  <c r="B2482" i="25"/>
  <c r="E2481" i="25"/>
  <c r="D2481" i="25"/>
  <c r="C2481" i="25"/>
  <c r="B2481" i="25"/>
  <c r="E2480" i="25"/>
  <c r="D2480" i="25"/>
  <c r="C2480" i="25"/>
  <c r="B2480" i="25"/>
  <c r="E2479" i="25"/>
  <c r="D2479" i="25"/>
  <c r="C2479" i="25"/>
  <c r="B2479" i="25"/>
  <c r="E2478" i="25"/>
  <c r="D2478" i="25"/>
  <c r="C2478" i="25"/>
  <c r="B2478" i="25"/>
  <c r="E2477" i="25"/>
  <c r="D2477" i="25"/>
  <c r="C2477" i="25"/>
  <c r="B2477" i="25"/>
  <c r="E2476" i="25"/>
  <c r="D2476" i="25"/>
  <c r="C2476" i="25"/>
  <c r="B2476" i="25"/>
  <c r="E2475" i="25"/>
  <c r="D2475" i="25"/>
  <c r="C2475" i="25"/>
  <c r="B2475" i="25"/>
  <c r="E2474" i="25"/>
  <c r="D2474" i="25"/>
  <c r="C2474" i="25"/>
  <c r="B2474" i="25"/>
  <c r="E2473" i="25"/>
  <c r="D2473" i="25"/>
  <c r="C2473" i="25"/>
  <c r="B2473" i="25"/>
  <c r="E2472" i="25"/>
  <c r="D2472" i="25"/>
  <c r="C2472" i="25"/>
  <c r="B2472" i="25"/>
  <c r="E2471" i="25"/>
  <c r="D2471" i="25"/>
  <c r="C2471" i="25"/>
  <c r="B2471" i="25"/>
  <c r="E2470" i="25"/>
  <c r="D2470" i="25"/>
  <c r="C2470" i="25"/>
  <c r="B2470" i="25"/>
  <c r="E2469" i="25"/>
  <c r="D2469" i="25"/>
  <c r="C2469" i="25"/>
  <c r="B2469" i="25"/>
  <c r="E2468" i="25"/>
  <c r="D2468" i="25"/>
  <c r="C2468" i="25"/>
  <c r="B2468" i="25"/>
  <c r="E2467" i="25"/>
  <c r="D2467" i="25"/>
  <c r="C2467" i="25"/>
  <c r="B2467" i="25"/>
  <c r="E2466" i="25"/>
  <c r="D2466" i="25"/>
  <c r="C2466" i="25"/>
  <c r="B2466" i="25"/>
  <c r="E2465" i="25"/>
  <c r="D2465" i="25"/>
  <c r="C2465" i="25"/>
  <c r="B2465" i="25"/>
  <c r="E2464" i="25"/>
  <c r="D2464" i="25"/>
  <c r="C2464" i="25"/>
  <c r="B2464" i="25"/>
  <c r="E2463" i="25"/>
  <c r="D2463" i="25"/>
  <c r="C2463" i="25"/>
  <c r="B2463" i="25"/>
  <c r="E2462" i="25"/>
  <c r="D2462" i="25"/>
  <c r="C2462" i="25"/>
  <c r="B2462" i="25"/>
  <c r="E2461" i="25"/>
  <c r="D2461" i="25"/>
  <c r="C2461" i="25"/>
  <c r="B2461" i="25"/>
  <c r="E2460" i="25"/>
  <c r="D2460" i="25"/>
  <c r="C2460" i="25"/>
  <c r="B2460" i="25"/>
  <c r="E2459" i="25"/>
  <c r="D2459" i="25"/>
  <c r="C2459" i="25"/>
  <c r="B2459" i="25"/>
  <c r="E2458" i="25"/>
  <c r="D2458" i="25"/>
  <c r="C2458" i="25"/>
  <c r="B2458" i="25"/>
  <c r="E2457" i="25"/>
  <c r="D2457" i="25"/>
  <c r="C2457" i="25"/>
  <c r="B2457" i="25"/>
  <c r="E2456" i="25"/>
  <c r="D2456" i="25"/>
  <c r="C2456" i="25"/>
  <c r="B2456" i="25"/>
  <c r="E2455" i="25"/>
  <c r="D2455" i="25"/>
  <c r="C2455" i="25"/>
  <c r="B2455" i="25"/>
  <c r="E2454" i="25"/>
  <c r="D2454" i="25"/>
  <c r="C2454" i="25"/>
  <c r="B2454" i="25"/>
  <c r="E2453" i="25"/>
  <c r="D2453" i="25"/>
  <c r="C2453" i="25"/>
  <c r="B2453" i="25"/>
  <c r="E2452" i="25"/>
  <c r="D2452" i="25"/>
  <c r="C2452" i="25"/>
  <c r="B2452" i="25"/>
  <c r="E2451" i="25"/>
  <c r="D2451" i="25"/>
  <c r="C2451" i="25"/>
  <c r="B2451" i="25"/>
  <c r="E2450" i="25"/>
  <c r="D2450" i="25"/>
  <c r="C2450" i="25"/>
  <c r="B2450" i="25"/>
  <c r="E2449" i="25"/>
  <c r="D2449" i="25"/>
  <c r="C2449" i="25"/>
  <c r="B2449" i="25"/>
  <c r="E2448" i="25"/>
  <c r="D2448" i="25"/>
  <c r="C2448" i="25"/>
  <c r="B2448" i="25"/>
  <c r="E2447" i="25"/>
  <c r="D2447" i="25"/>
  <c r="C2447" i="25"/>
  <c r="B2447" i="25"/>
  <c r="E2446" i="25"/>
  <c r="D2446" i="25"/>
  <c r="C2446" i="25"/>
  <c r="B2446" i="25"/>
  <c r="E2445" i="25"/>
  <c r="D2445" i="25"/>
  <c r="C2445" i="25"/>
  <c r="B2445" i="25"/>
  <c r="E2444" i="25"/>
  <c r="D2444" i="25"/>
  <c r="C2444" i="25"/>
  <c r="B2444" i="25"/>
  <c r="E2443" i="25"/>
  <c r="D2443" i="25"/>
  <c r="C2443" i="25"/>
  <c r="B2443" i="25"/>
  <c r="E2442" i="25"/>
  <c r="D2442" i="25"/>
  <c r="C2442" i="25"/>
  <c r="B2442" i="25"/>
  <c r="E2441" i="25"/>
  <c r="D2441" i="25"/>
  <c r="C2441" i="25"/>
  <c r="B2441" i="25"/>
  <c r="E2440" i="25"/>
  <c r="D2440" i="25"/>
  <c r="C2440" i="25"/>
  <c r="B2440" i="25"/>
  <c r="E2439" i="25"/>
  <c r="D2439" i="25"/>
  <c r="C2439" i="25"/>
  <c r="B2439" i="25"/>
  <c r="E2438" i="25"/>
  <c r="D2438" i="25"/>
  <c r="C2438" i="25"/>
  <c r="B2438" i="25"/>
  <c r="E2437" i="25"/>
  <c r="D2437" i="25"/>
  <c r="C2437" i="25"/>
  <c r="B2437" i="25"/>
  <c r="E2436" i="25"/>
  <c r="D2436" i="25"/>
  <c r="C2436" i="25"/>
  <c r="B2436" i="25"/>
  <c r="E2435" i="25"/>
  <c r="D2435" i="25"/>
  <c r="C2435" i="25"/>
  <c r="B2435" i="25"/>
  <c r="E2434" i="25"/>
  <c r="D2434" i="25"/>
  <c r="C2434" i="25"/>
  <c r="B2434" i="25"/>
  <c r="E2433" i="25"/>
  <c r="D2433" i="25"/>
  <c r="C2433" i="25"/>
  <c r="B2433" i="25"/>
  <c r="E2432" i="25"/>
  <c r="D2432" i="25"/>
  <c r="C2432" i="25"/>
  <c r="B2432" i="25"/>
  <c r="E2431" i="25"/>
  <c r="D2431" i="25"/>
  <c r="C2431" i="25"/>
  <c r="B2431" i="25"/>
  <c r="E2430" i="25"/>
  <c r="D2430" i="25"/>
  <c r="C2430" i="25"/>
  <c r="B2430" i="25"/>
  <c r="E2429" i="25"/>
  <c r="D2429" i="25"/>
  <c r="C2429" i="25"/>
  <c r="B2429" i="25"/>
  <c r="E2428" i="25"/>
  <c r="D2428" i="25"/>
  <c r="C2428" i="25"/>
  <c r="B2428" i="25"/>
  <c r="E2427" i="25"/>
  <c r="D2427" i="25"/>
  <c r="C2427" i="25"/>
  <c r="B2427" i="25"/>
  <c r="E2426" i="25"/>
  <c r="D2426" i="25"/>
  <c r="C2426" i="25"/>
  <c r="B2426" i="25"/>
  <c r="E2425" i="25"/>
  <c r="D2425" i="25"/>
  <c r="C2425" i="25"/>
  <c r="B2425" i="25"/>
  <c r="E2424" i="25"/>
  <c r="D2424" i="25"/>
  <c r="C2424" i="25"/>
  <c r="B2424" i="25"/>
  <c r="E2423" i="25"/>
  <c r="D2423" i="25"/>
  <c r="C2423" i="25"/>
  <c r="B2423" i="25"/>
  <c r="E2422" i="25"/>
  <c r="D2422" i="25"/>
  <c r="C2422" i="25"/>
  <c r="B2422" i="25"/>
  <c r="E2421" i="25"/>
  <c r="D2421" i="25"/>
  <c r="C2421" i="25"/>
  <c r="B2421" i="25"/>
  <c r="E2420" i="25"/>
  <c r="D2420" i="25"/>
  <c r="C2420" i="25"/>
  <c r="B2420" i="25"/>
  <c r="E2419" i="25"/>
  <c r="D2419" i="25"/>
  <c r="C2419" i="25"/>
  <c r="B2419" i="25"/>
  <c r="E2418" i="25"/>
  <c r="D2418" i="25"/>
  <c r="C2418" i="25"/>
  <c r="B2418" i="25"/>
  <c r="E2417" i="25"/>
  <c r="D2417" i="25"/>
  <c r="C2417" i="25"/>
  <c r="B2417" i="25"/>
  <c r="E2416" i="25"/>
  <c r="D2416" i="25"/>
  <c r="C2416" i="25"/>
  <c r="B2416" i="25"/>
  <c r="E2415" i="25"/>
  <c r="D2415" i="25"/>
  <c r="C2415" i="25"/>
  <c r="B2415" i="25"/>
  <c r="E2414" i="25"/>
  <c r="D2414" i="25"/>
  <c r="C2414" i="25"/>
  <c r="B2414" i="25"/>
  <c r="E2413" i="25"/>
  <c r="D2413" i="25"/>
  <c r="C2413" i="25"/>
  <c r="B2413" i="25"/>
  <c r="E2412" i="25"/>
  <c r="D2412" i="25"/>
  <c r="C2412" i="25"/>
  <c r="B2412" i="25"/>
  <c r="E2411" i="25"/>
  <c r="D2411" i="25"/>
  <c r="C2411" i="25"/>
  <c r="B2411" i="25"/>
  <c r="E2410" i="25"/>
  <c r="D2410" i="25"/>
  <c r="C2410" i="25"/>
  <c r="B2410" i="25"/>
  <c r="E2409" i="25"/>
  <c r="D2409" i="25"/>
  <c r="C2409" i="25"/>
  <c r="B2409" i="25"/>
  <c r="E2408" i="25"/>
  <c r="D2408" i="25"/>
  <c r="C2408" i="25"/>
  <c r="B2408" i="25"/>
  <c r="E2407" i="25"/>
  <c r="D2407" i="25"/>
  <c r="C2407" i="25"/>
  <c r="B2407" i="25"/>
  <c r="E2406" i="25"/>
  <c r="D2406" i="25"/>
  <c r="C2406" i="25"/>
  <c r="B2406" i="25"/>
  <c r="E2405" i="25"/>
  <c r="D2405" i="25"/>
  <c r="C2405" i="25"/>
  <c r="B2405" i="25"/>
  <c r="E2404" i="25"/>
  <c r="D2404" i="25"/>
  <c r="C2404" i="25"/>
  <c r="B2404" i="25"/>
  <c r="E2403" i="25"/>
  <c r="D2403" i="25"/>
  <c r="C2403" i="25"/>
  <c r="B2403" i="25"/>
  <c r="E2402" i="25"/>
  <c r="D2402" i="25"/>
  <c r="C2402" i="25"/>
  <c r="B2402" i="25"/>
  <c r="E2401" i="25"/>
  <c r="D2401" i="25"/>
  <c r="C2401" i="25"/>
  <c r="B2401" i="25"/>
  <c r="E2400" i="25"/>
  <c r="D2400" i="25"/>
  <c r="C2400" i="25"/>
  <c r="B2400" i="25"/>
  <c r="E2399" i="25"/>
  <c r="D2399" i="25"/>
  <c r="C2399" i="25"/>
  <c r="B2399" i="25"/>
  <c r="E2398" i="25"/>
  <c r="D2398" i="25"/>
  <c r="C2398" i="25"/>
  <c r="B2398" i="25"/>
  <c r="E2397" i="25"/>
  <c r="D2397" i="25"/>
  <c r="C2397" i="25"/>
  <c r="B2397" i="25"/>
  <c r="E2396" i="25"/>
  <c r="D2396" i="25"/>
  <c r="C2396" i="25"/>
  <c r="B2396" i="25"/>
  <c r="E2395" i="25"/>
  <c r="D2395" i="25"/>
  <c r="C2395" i="25"/>
  <c r="B2395" i="25"/>
  <c r="E2394" i="25"/>
  <c r="D2394" i="25"/>
  <c r="C2394" i="25"/>
  <c r="B2394" i="25"/>
  <c r="E2393" i="25"/>
  <c r="D2393" i="25"/>
  <c r="C2393" i="25"/>
  <c r="B2393" i="25"/>
  <c r="E2392" i="25"/>
  <c r="D2392" i="25"/>
  <c r="C2392" i="25"/>
  <c r="B2392" i="25"/>
  <c r="E2391" i="25"/>
  <c r="D2391" i="25"/>
  <c r="C2391" i="25"/>
  <c r="B2391" i="25"/>
  <c r="E2390" i="25"/>
  <c r="D2390" i="25"/>
  <c r="C2390" i="25"/>
  <c r="B2390" i="25"/>
  <c r="E2389" i="25"/>
  <c r="D2389" i="25"/>
  <c r="C2389" i="25"/>
  <c r="B2389" i="25"/>
  <c r="E2388" i="25"/>
  <c r="D2388" i="25"/>
  <c r="C2388" i="25"/>
  <c r="B2388" i="25"/>
  <c r="E2387" i="25"/>
  <c r="D2387" i="25"/>
  <c r="C2387" i="25"/>
  <c r="B2387" i="25"/>
  <c r="E2386" i="25"/>
  <c r="D2386" i="25"/>
  <c r="C2386" i="25"/>
  <c r="B2386" i="25"/>
  <c r="E2385" i="25"/>
  <c r="D2385" i="25"/>
  <c r="C2385" i="25"/>
  <c r="B2385" i="25"/>
  <c r="E2384" i="25"/>
  <c r="D2384" i="25"/>
  <c r="C2384" i="25"/>
  <c r="B2384" i="25"/>
  <c r="E2383" i="25"/>
  <c r="D2383" i="25"/>
  <c r="C2383" i="25"/>
  <c r="B2383" i="25"/>
  <c r="E2382" i="25"/>
  <c r="D2382" i="25"/>
  <c r="C2382" i="25"/>
  <c r="B2382" i="25"/>
  <c r="E2381" i="25"/>
  <c r="D2381" i="25"/>
  <c r="C2381" i="25"/>
  <c r="B2381" i="25"/>
  <c r="E2380" i="25"/>
  <c r="D2380" i="25"/>
  <c r="C2380" i="25"/>
  <c r="B2380" i="25"/>
  <c r="E2379" i="25"/>
  <c r="D2379" i="25"/>
  <c r="C2379" i="25"/>
  <c r="B2379" i="25"/>
  <c r="E2378" i="25"/>
  <c r="D2378" i="25"/>
  <c r="C2378" i="25"/>
  <c r="B2378" i="25"/>
  <c r="E2377" i="25"/>
  <c r="D2377" i="25"/>
  <c r="C2377" i="25"/>
  <c r="B2377" i="25"/>
  <c r="E2376" i="25"/>
  <c r="D2376" i="25"/>
  <c r="C2376" i="25"/>
  <c r="B2376" i="25"/>
  <c r="E2375" i="25"/>
  <c r="D2375" i="25"/>
  <c r="C2375" i="25"/>
  <c r="B2375" i="25"/>
  <c r="E2374" i="25"/>
  <c r="D2374" i="25"/>
  <c r="C2374" i="25"/>
  <c r="B2374" i="25"/>
  <c r="E2373" i="25"/>
  <c r="D2373" i="25"/>
  <c r="C2373" i="25"/>
  <c r="B2373" i="25"/>
  <c r="E2372" i="25"/>
  <c r="D2372" i="25"/>
  <c r="C2372" i="25"/>
  <c r="B2372" i="25"/>
  <c r="E2371" i="25"/>
  <c r="D2371" i="25"/>
  <c r="C2371" i="25"/>
  <c r="B2371" i="25"/>
  <c r="E2370" i="25"/>
  <c r="D2370" i="25"/>
  <c r="C2370" i="25"/>
  <c r="B2370" i="25"/>
  <c r="E2369" i="25"/>
  <c r="D2369" i="25"/>
  <c r="C2369" i="25"/>
  <c r="B2369" i="25"/>
  <c r="E2368" i="25"/>
  <c r="D2368" i="25"/>
  <c r="C2368" i="25"/>
  <c r="B2368" i="25"/>
  <c r="E2367" i="25"/>
  <c r="D2367" i="25"/>
  <c r="C2367" i="25"/>
  <c r="B2367" i="25"/>
  <c r="E2366" i="25"/>
  <c r="D2366" i="25"/>
  <c r="C2366" i="25"/>
  <c r="B2366" i="25"/>
  <c r="E2365" i="25"/>
  <c r="D2365" i="25"/>
  <c r="C2365" i="25"/>
  <c r="B2365" i="25"/>
  <c r="E2364" i="25"/>
  <c r="D2364" i="25"/>
  <c r="C2364" i="25"/>
  <c r="B2364" i="25"/>
  <c r="E2363" i="25"/>
  <c r="D2363" i="25"/>
  <c r="C2363" i="25"/>
  <c r="B2363" i="25"/>
  <c r="E2362" i="25"/>
  <c r="D2362" i="25"/>
  <c r="C2362" i="25"/>
  <c r="B2362" i="25"/>
  <c r="E2361" i="25"/>
  <c r="D2361" i="25"/>
  <c r="C2361" i="25"/>
  <c r="B2361" i="25"/>
  <c r="E2360" i="25"/>
  <c r="D2360" i="25"/>
  <c r="C2360" i="25"/>
  <c r="B2360" i="25"/>
  <c r="E2359" i="25"/>
  <c r="D2359" i="25"/>
  <c r="C2359" i="25"/>
  <c r="B2359" i="25"/>
  <c r="E2358" i="25"/>
  <c r="D2358" i="25"/>
  <c r="C2358" i="25"/>
  <c r="B2358" i="25"/>
  <c r="E2357" i="25"/>
  <c r="D2357" i="25"/>
  <c r="C2357" i="25"/>
  <c r="B2357" i="25"/>
  <c r="E2356" i="25"/>
  <c r="D2356" i="25"/>
  <c r="C2356" i="25"/>
  <c r="B2356" i="25"/>
  <c r="E2355" i="25"/>
  <c r="D2355" i="25"/>
  <c r="C2355" i="25"/>
  <c r="B2355" i="25"/>
  <c r="E2354" i="25"/>
  <c r="D2354" i="25"/>
  <c r="C2354" i="25"/>
  <c r="B2354" i="25"/>
  <c r="E2353" i="25"/>
  <c r="D2353" i="25"/>
  <c r="C2353" i="25"/>
  <c r="B2353" i="25"/>
  <c r="E2352" i="25"/>
  <c r="D2352" i="25"/>
  <c r="C2352" i="25"/>
  <c r="B2352" i="25"/>
  <c r="E2351" i="25"/>
  <c r="D2351" i="25"/>
  <c r="C2351" i="25"/>
  <c r="B2351" i="25"/>
  <c r="E2350" i="25"/>
  <c r="D2350" i="25"/>
  <c r="C2350" i="25"/>
  <c r="B2350" i="25"/>
  <c r="E2349" i="25"/>
  <c r="D2349" i="25"/>
  <c r="C2349" i="25"/>
  <c r="B2349" i="25"/>
  <c r="E2348" i="25"/>
  <c r="D2348" i="25"/>
  <c r="C2348" i="25"/>
  <c r="B2348" i="25"/>
  <c r="E2347" i="25"/>
  <c r="D2347" i="25"/>
  <c r="C2347" i="25"/>
  <c r="B2347" i="25"/>
  <c r="E2346" i="25"/>
  <c r="D2346" i="25"/>
  <c r="C2346" i="25"/>
  <c r="B2346" i="25"/>
  <c r="E2345" i="25"/>
  <c r="D2345" i="25"/>
  <c r="C2345" i="25"/>
  <c r="B2345" i="25"/>
  <c r="E2344" i="25"/>
  <c r="D2344" i="25"/>
  <c r="C2344" i="25"/>
  <c r="B2344" i="25"/>
  <c r="E2343" i="25"/>
  <c r="D2343" i="25"/>
  <c r="C2343" i="25"/>
  <c r="B2343" i="25"/>
  <c r="E2342" i="25"/>
  <c r="D2342" i="25"/>
  <c r="C2342" i="25"/>
  <c r="B2342" i="25"/>
  <c r="E2341" i="25"/>
  <c r="D2341" i="25"/>
  <c r="C2341" i="25"/>
  <c r="B2341" i="25"/>
  <c r="E2340" i="25"/>
  <c r="D2340" i="25"/>
  <c r="C2340" i="25"/>
  <c r="B2340" i="25"/>
  <c r="E2339" i="25"/>
  <c r="D2339" i="25"/>
  <c r="C2339" i="25"/>
  <c r="B2339" i="25"/>
  <c r="E2338" i="25"/>
  <c r="D2338" i="25"/>
  <c r="C2338" i="25"/>
  <c r="B2338" i="25"/>
  <c r="E2337" i="25"/>
  <c r="D2337" i="25"/>
  <c r="C2337" i="25"/>
  <c r="B2337" i="25"/>
  <c r="E2336" i="25"/>
  <c r="D2336" i="25"/>
  <c r="C2336" i="25"/>
  <c r="B2336" i="25"/>
  <c r="E2335" i="25"/>
  <c r="D2335" i="25"/>
  <c r="C2335" i="25"/>
  <c r="B2335" i="25"/>
  <c r="E2334" i="25"/>
  <c r="D2334" i="25"/>
  <c r="C2334" i="25"/>
  <c r="B2334" i="25"/>
  <c r="E2333" i="25"/>
  <c r="D2333" i="25"/>
  <c r="C2333" i="25"/>
  <c r="B2333" i="25"/>
  <c r="E2332" i="25"/>
  <c r="D2332" i="25"/>
  <c r="C2332" i="25"/>
  <c r="B2332" i="25"/>
  <c r="E2331" i="25"/>
  <c r="D2331" i="25"/>
  <c r="C2331" i="25"/>
  <c r="B2331" i="25"/>
  <c r="E2330" i="25"/>
  <c r="D2330" i="25"/>
  <c r="C2330" i="25"/>
  <c r="B2330" i="25"/>
  <c r="E2329" i="25"/>
  <c r="D2329" i="25"/>
  <c r="C2329" i="25"/>
  <c r="B2329" i="25"/>
  <c r="E2328" i="25"/>
  <c r="D2328" i="25"/>
  <c r="C2328" i="25"/>
  <c r="B2328" i="25"/>
  <c r="E2327" i="25"/>
  <c r="D2327" i="25"/>
  <c r="C2327" i="25"/>
  <c r="B2327" i="25"/>
  <c r="E2326" i="25"/>
  <c r="D2326" i="25"/>
  <c r="C2326" i="25"/>
  <c r="B2326" i="25"/>
  <c r="E2325" i="25"/>
  <c r="D2325" i="25"/>
  <c r="C2325" i="25"/>
  <c r="B2325" i="25"/>
  <c r="E2324" i="25"/>
  <c r="D2324" i="25"/>
  <c r="C2324" i="25"/>
  <c r="B2324" i="25"/>
  <c r="E2323" i="25"/>
  <c r="D2323" i="25"/>
  <c r="C2323" i="25"/>
  <c r="B2323" i="25"/>
  <c r="E2322" i="25"/>
  <c r="D2322" i="25"/>
  <c r="C2322" i="25"/>
  <c r="B2322" i="25"/>
  <c r="E2321" i="25"/>
  <c r="D2321" i="25"/>
  <c r="C2321" i="25"/>
  <c r="B2321" i="25"/>
  <c r="E2320" i="25"/>
  <c r="D2320" i="25"/>
  <c r="C2320" i="25"/>
  <c r="B2320" i="25"/>
  <c r="E2319" i="25"/>
  <c r="D2319" i="25"/>
  <c r="C2319" i="25"/>
  <c r="B2319" i="25"/>
  <c r="E2318" i="25"/>
  <c r="D2318" i="25"/>
  <c r="C2318" i="25"/>
  <c r="B2318" i="25"/>
  <c r="E2317" i="25"/>
  <c r="D2317" i="25"/>
  <c r="C2317" i="25"/>
  <c r="B2317" i="25"/>
  <c r="E2316" i="25"/>
  <c r="D2316" i="25"/>
  <c r="C2316" i="25"/>
  <c r="B2316" i="25"/>
  <c r="E2315" i="25"/>
  <c r="D2315" i="25"/>
  <c r="C2315" i="25"/>
  <c r="B2315" i="25"/>
  <c r="E2314" i="25"/>
  <c r="D2314" i="25"/>
  <c r="C2314" i="25"/>
  <c r="B2314" i="25"/>
  <c r="E2313" i="25"/>
  <c r="D2313" i="25"/>
  <c r="C2313" i="25"/>
  <c r="B2313" i="25"/>
  <c r="E2312" i="25"/>
  <c r="D2312" i="25"/>
  <c r="C2312" i="25"/>
  <c r="B2312" i="25"/>
  <c r="E2311" i="25"/>
  <c r="D2311" i="25"/>
  <c r="C2311" i="25"/>
  <c r="B2311" i="25"/>
  <c r="E2310" i="25"/>
  <c r="D2310" i="25"/>
  <c r="C2310" i="25"/>
  <c r="B2310" i="25"/>
  <c r="E2309" i="25"/>
  <c r="D2309" i="25"/>
  <c r="C2309" i="25"/>
  <c r="B2309" i="25"/>
  <c r="E2308" i="25"/>
  <c r="D2308" i="25"/>
  <c r="C2308" i="25"/>
  <c r="B2308" i="25"/>
  <c r="E2307" i="25"/>
  <c r="D2307" i="25"/>
  <c r="C2307" i="25"/>
  <c r="B2307" i="25"/>
  <c r="E2306" i="25"/>
  <c r="D2306" i="25"/>
  <c r="C2306" i="25"/>
  <c r="B2306" i="25"/>
  <c r="E2305" i="25"/>
  <c r="D2305" i="25"/>
  <c r="C2305" i="25"/>
  <c r="B2305" i="25"/>
  <c r="E2304" i="25"/>
  <c r="D2304" i="25"/>
  <c r="C2304" i="25"/>
  <c r="B2304" i="25"/>
  <c r="E2303" i="25"/>
  <c r="D2303" i="25"/>
  <c r="C2303" i="25"/>
  <c r="B2303" i="25"/>
  <c r="E2302" i="25"/>
  <c r="D2302" i="25"/>
  <c r="C2302" i="25"/>
  <c r="B2302" i="25"/>
  <c r="E2301" i="25"/>
  <c r="D2301" i="25"/>
  <c r="C2301" i="25"/>
  <c r="B2301" i="25"/>
  <c r="E2300" i="25"/>
  <c r="D2300" i="25"/>
  <c r="C2300" i="25"/>
  <c r="B2300" i="25"/>
  <c r="E2299" i="25"/>
  <c r="D2299" i="25"/>
  <c r="C2299" i="25"/>
  <c r="B2299" i="25"/>
  <c r="E2298" i="25"/>
  <c r="D2298" i="25"/>
  <c r="C2298" i="25"/>
  <c r="B2298" i="25"/>
  <c r="E2297" i="25"/>
  <c r="D2297" i="25"/>
  <c r="C2297" i="25"/>
  <c r="B2297" i="25"/>
  <c r="E2296" i="25"/>
  <c r="D2296" i="25"/>
  <c r="C2296" i="25"/>
  <c r="B2296" i="25"/>
  <c r="E2295" i="25"/>
  <c r="D2295" i="25"/>
  <c r="C2295" i="25"/>
  <c r="B2295" i="25"/>
  <c r="E2294" i="25"/>
  <c r="D2294" i="25"/>
  <c r="C2294" i="25"/>
  <c r="B2294" i="25"/>
  <c r="E2293" i="25"/>
  <c r="D2293" i="25"/>
  <c r="C2293" i="25"/>
  <c r="B2293" i="25"/>
  <c r="E2292" i="25"/>
  <c r="D2292" i="25"/>
  <c r="C2292" i="25"/>
  <c r="B2292" i="25"/>
  <c r="E2291" i="25"/>
  <c r="D2291" i="25"/>
  <c r="C2291" i="25"/>
  <c r="B2291" i="25"/>
  <c r="E2290" i="25"/>
  <c r="D2290" i="25"/>
  <c r="C2290" i="25"/>
  <c r="B2290" i="25"/>
  <c r="E2289" i="25"/>
  <c r="D2289" i="25"/>
  <c r="C2289" i="25"/>
  <c r="B2289" i="25"/>
  <c r="E2288" i="25"/>
  <c r="D2288" i="25"/>
  <c r="C2288" i="25"/>
  <c r="B2288" i="25"/>
  <c r="E2287" i="25"/>
  <c r="D2287" i="25"/>
  <c r="C2287" i="25"/>
  <c r="B2287" i="25"/>
  <c r="E2286" i="25"/>
  <c r="D2286" i="25"/>
  <c r="C2286" i="25"/>
  <c r="B2286" i="25"/>
  <c r="E2285" i="25"/>
  <c r="D2285" i="25"/>
  <c r="C2285" i="25"/>
  <c r="B2285" i="25"/>
  <c r="E2284" i="25"/>
  <c r="D2284" i="25"/>
  <c r="C2284" i="25"/>
  <c r="B2284" i="25"/>
  <c r="E2283" i="25"/>
  <c r="D2283" i="25"/>
  <c r="C2283" i="25"/>
  <c r="B2283" i="25"/>
  <c r="E2282" i="25"/>
  <c r="D2282" i="25"/>
  <c r="C2282" i="25"/>
  <c r="B2282" i="25"/>
  <c r="E2281" i="25"/>
  <c r="D2281" i="25"/>
  <c r="C2281" i="25"/>
  <c r="B2281" i="25"/>
  <c r="E2280" i="25"/>
  <c r="D2280" i="25"/>
  <c r="C2280" i="25"/>
  <c r="B2280" i="25"/>
  <c r="E2279" i="25"/>
  <c r="D2279" i="25"/>
  <c r="C2279" i="25"/>
  <c r="B2279" i="25"/>
  <c r="E2278" i="25"/>
  <c r="D2278" i="25"/>
  <c r="C2278" i="25"/>
  <c r="B2278" i="25"/>
  <c r="E2277" i="25"/>
  <c r="D2277" i="25"/>
  <c r="C2277" i="25"/>
  <c r="B2277" i="25"/>
  <c r="E2276" i="25"/>
  <c r="D2276" i="25"/>
  <c r="C2276" i="25"/>
  <c r="B2276" i="25"/>
  <c r="E2275" i="25"/>
  <c r="D2275" i="25"/>
  <c r="C2275" i="25"/>
  <c r="B2275" i="25"/>
  <c r="E2274" i="25"/>
  <c r="D2274" i="25"/>
  <c r="C2274" i="25"/>
  <c r="B2274" i="25"/>
  <c r="E2273" i="25"/>
  <c r="D2273" i="25"/>
  <c r="C2273" i="25"/>
  <c r="B2273" i="25"/>
  <c r="E2272" i="25"/>
  <c r="D2272" i="25"/>
  <c r="C2272" i="25"/>
  <c r="B2272" i="25"/>
  <c r="E2271" i="25"/>
  <c r="D2271" i="25"/>
  <c r="C2271" i="25"/>
  <c r="B2271" i="25"/>
  <c r="E2270" i="25"/>
  <c r="D2270" i="25"/>
  <c r="C2270" i="25"/>
  <c r="B2270" i="25"/>
  <c r="E2269" i="25"/>
  <c r="D2269" i="25"/>
  <c r="C2269" i="25"/>
  <c r="B2269" i="25"/>
  <c r="E2268" i="25"/>
  <c r="D2268" i="25"/>
  <c r="C2268" i="25"/>
  <c r="B2268" i="25"/>
  <c r="E2267" i="25"/>
  <c r="D2267" i="25"/>
  <c r="C2267" i="25"/>
  <c r="B2267" i="25"/>
  <c r="E2266" i="25"/>
  <c r="D2266" i="25"/>
  <c r="C2266" i="25"/>
  <c r="B2266" i="25"/>
  <c r="E2265" i="25"/>
  <c r="D2265" i="25"/>
  <c r="C2265" i="25"/>
  <c r="B2265" i="25"/>
  <c r="E2264" i="25"/>
  <c r="D2264" i="25"/>
  <c r="C2264" i="25"/>
  <c r="B2264" i="25"/>
  <c r="E2263" i="25"/>
  <c r="D2263" i="25"/>
  <c r="C2263" i="25"/>
  <c r="B2263" i="25"/>
  <c r="E2262" i="25"/>
  <c r="D2262" i="25"/>
  <c r="C2262" i="25"/>
  <c r="B2262" i="25"/>
  <c r="E2261" i="25"/>
  <c r="D2261" i="25"/>
  <c r="C2261" i="25"/>
  <c r="B2261" i="25"/>
  <c r="E2260" i="25"/>
  <c r="D2260" i="25"/>
  <c r="C2260" i="25"/>
  <c r="B2260" i="25"/>
  <c r="E2259" i="25"/>
  <c r="D2259" i="25"/>
  <c r="C2259" i="25"/>
  <c r="B2259" i="25"/>
  <c r="E2258" i="25"/>
  <c r="D2258" i="25"/>
  <c r="C2258" i="25"/>
  <c r="B2258" i="25"/>
  <c r="E2257" i="25"/>
  <c r="D2257" i="25"/>
  <c r="C2257" i="25"/>
  <c r="B2257" i="25"/>
  <c r="E2256" i="25"/>
  <c r="D2256" i="25"/>
  <c r="C2256" i="25"/>
  <c r="B2256" i="25"/>
  <c r="E2255" i="25"/>
  <c r="D2255" i="25"/>
  <c r="C2255" i="25"/>
  <c r="B2255" i="25"/>
  <c r="E2254" i="25"/>
  <c r="D2254" i="25"/>
  <c r="C2254" i="25"/>
  <c r="B2254" i="25"/>
  <c r="E2253" i="25"/>
  <c r="D2253" i="25"/>
  <c r="C2253" i="25"/>
  <c r="B2253" i="25"/>
  <c r="E2252" i="25"/>
  <c r="D2252" i="25"/>
  <c r="C2252" i="25"/>
  <c r="B2252" i="25"/>
  <c r="E2251" i="25"/>
  <c r="D2251" i="25"/>
  <c r="C2251" i="25"/>
  <c r="B2251" i="25"/>
  <c r="E2250" i="25"/>
  <c r="D2250" i="25"/>
  <c r="C2250" i="25"/>
  <c r="B2250" i="25"/>
  <c r="E2249" i="25"/>
  <c r="D2249" i="25"/>
  <c r="C2249" i="25"/>
  <c r="B2249" i="25"/>
  <c r="E2248" i="25"/>
  <c r="D2248" i="25"/>
  <c r="C2248" i="25"/>
  <c r="B2248" i="25"/>
  <c r="E2247" i="25"/>
  <c r="D2247" i="25"/>
  <c r="C2247" i="25"/>
  <c r="B2247" i="25"/>
  <c r="E2246" i="25"/>
  <c r="D2246" i="25"/>
  <c r="C2246" i="25"/>
  <c r="B2246" i="25"/>
  <c r="E2245" i="25"/>
  <c r="D2245" i="25"/>
  <c r="C2245" i="25"/>
  <c r="B2245" i="25"/>
  <c r="E2244" i="25"/>
  <c r="D2244" i="25"/>
  <c r="C2244" i="25"/>
  <c r="B2244" i="25"/>
  <c r="E2243" i="25"/>
  <c r="D2243" i="25"/>
  <c r="C2243" i="25"/>
  <c r="B2243" i="25"/>
  <c r="E2242" i="25"/>
  <c r="D2242" i="25"/>
  <c r="C2242" i="25"/>
  <c r="B2242" i="25"/>
  <c r="E2241" i="25"/>
  <c r="D2241" i="25"/>
  <c r="C2241" i="25"/>
  <c r="B2241" i="25"/>
  <c r="E2240" i="25"/>
  <c r="D2240" i="25"/>
  <c r="C2240" i="25"/>
  <c r="B2240" i="25"/>
  <c r="E2239" i="25"/>
  <c r="D2239" i="25"/>
  <c r="C2239" i="25"/>
  <c r="B2239" i="25"/>
  <c r="E2238" i="25"/>
  <c r="D2238" i="25"/>
  <c r="C2238" i="25"/>
  <c r="B2238" i="25"/>
  <c r="E2237" i="25"/>
  <c r="D2237" i="25"/>
  <c r="C2237" i="25"/>
  <c r="B2237" i="25"/>
  <c r="E2236" i="25"/>
  <c r="D2236" i="25"/>
  <c r="C2236" i="25"/>
  <c r="B2236" i="25"/>
  <c r="E2235" i="25"/>
  <c r="D2235" i="25"/>
  <c r="C2235" i="25"/>
  <c r="B2235" i="25"/>
  <c r="E2234" i="25"/>
  <c r="D2234" i="25"/>
  <c r="C2234" i="25"/>
  <c r="B2234" i="25"/>
  <c r="E2233" i="25"/>
  <c r="D2233" i="25"/>
  <c r="C2233" i="25"/>
  <c r="B2233" i="25"/>
  <c r="E2232" i="25"/>
  <c r="D2232" i="25"/>
  <c r="C2232" i="25"/>
  <c r="B2232" i="25"/>
  <c r="E2231" i="25"/>
  <c r="D2231" i="25"/>
  <c r="C2231" i="25"/>
  <c r="B2231" i="25"/>
  <c r="E2230" i="25"/>
  <c r="D2230" i="25"/>
  <c r="C2230" i="25"/>
  <c r="B2230" i="25"/>
  <c r="E2229" i="25"/>
  <c r="D2229" i="25"/>
  <c r="C2229" i="25"/>
  <c r="B2229" i="25"/>
  <c r="E2228" i="25"/>
  <c r="D2228" i="25"/>
  <c r="C2228" i="25"/>
  <c r="B2228" i="25"/>
  <c r="E2227" i="25"/>
  <c r="D2227" i="25"/>
  <c r="C2227" i="25"/>
  <c r="B2227" i="25"/>
  <c r="E2226" i="25"/>
  <c r="D2226" i="25"/>
  <c r="C2226" i="25"/>
  <c r="B2226" i="25"/>
  <c r="E2225" i="25"/>
  <c r="D2225" i="25"/>
  <c r="C2225" i="25"/>
  <c r="B2225" i="25"/>
  <c r="E2224" i="25"/>
  <c r="D2224" i="25"/>
  <c r="C2224" i="25"/>
  <c r="B2224" i="25"/>
  <c r="E2223" i="25"/>
  <c r="D2223" i="25"/>
  <c r="C2223" i="25"/>
  <c r="B2223" i="25"/>
  <c r="E2222" i="25"/>
  <c r="D2222" i="25"/>
  <c r="C2222" i="25"/>
  <c r="B2222" i="25"/>
  <c r="E2221" i="25"/>
  <c r="D2221" i="25"/>
  <c r="C2221" i="25"/>
  <c r="B2221" i="25"/>
  <c r="E2220" i="25"/>
  <c r="D2220" i="25"/>
  <c r="C2220" i="25"/>
  <c r="B2220" i="25"/>
  <c r="E2219" i="25"/>
  <c r="D2219" i="25"/>
  <c r="C2219" i="25"/>
  <c r="B2219" i="25"/>
  <c r="E2218" i="25"/>
  <c r="D2218" i="25"/>
  <c r="C2218" i="25"/>
  <c r="B2218" i="25"/>
  <c r="E2217" i="25"/>
  <c r="D2217" i="25"/>
  <c r="C2217" i="25"/>
  <c r="B2217" i="25"/>
  <c r="E2216" i="25"/>
  <c r="D2216" i="25"/>
  <c r="C2216" i="25"/>
  <c r="B2216" i="25"/>
  <c r="E2215" i="25"/>
  <c r="D2215" i="25"/>
  <c r="C2215" i="25"/>
  <c r="B2215" i="25"/>
  <c r="E2214" i="25"/>
  <c r="D2214" i="25"/>
  <c r="C2214" i="25"/>
  <c r="B2214" i="25"/>
  <c r="E2213" i="25"/>
  <c r="D2213" i="25"/>
  <c r="C2213" i="25"/>
  <c r="B2213" i="25"/>
  <c r="E2212" i="25"/>
  <c r="D2212" i="25"/>
  <c r="C2212" i="25"/>
  <c r="B2212" i="25"/>
  <c r="E2211" i="25"/>
  <c r="D2211" i="25"/>
  <c r="C2211" i="25"/>
  <c r="B2211" i="25"/>
  <c r="E2210" i="25"/>
  <c r="D2210" i="25"/>
  <c r="C2210" i="25"/>
  <c r="B2210" i="25"/>
  <c r="E2209" i="25"/>
  <c r="D2209" i="25"/>
  <c r="C2209" i="25"/>
  <c r="B2209" i="25"/>
  <c r="E2208" i="25"/>
  <c r="D2208" i="25"/>
  <c r="C2208" i="25"/>
  <c r="B2208" i="25"/>
  <c r="E2207" i="25"/>
  <c r="D2207" i="25"/>
  <c r="C2207" i="25"/>
  <c r="B2207" i="25"/>
  <c r="E2206" i="25"/>
  <c r="D2206" i="25"/>
  <c r="C2206" i="25"/>
  <c r="B2206" i="25"/>
  <c r="E2205" i="25"/>
  <c r="D2205" i="25"/>
  <c r="C2205" i="25"/>
  <c r="B2205" i="25"/>
  <c r="E2204" i="25"/>
  <c r="D2204" i="25"/>
  <c r="C2204" i="25"/>
  <c r="B2204" i="25"/>
  <c r="E2203" i="25"/>
  <c r="D2203" i="25"/>
  <c r="C2203" i="25"/>
  <c r="B2203" i="25"/>
  <c r="E2202" i="25"/>
  <c r="D2202" i="25"/>
  <c r="C2202" i="25"/>
  <c r="B2202" i="25"/>
  <c r="E2201" i="25"/>
  <c r="D2201" i="25"/>
  <c r="C2201" i="25"/>
  <c r="B2201" i="25"/>
  <c r="E2200" i="25"/>
  <c r="D2200" i="25"/>
  <c r="C2200" i="25"/>
  <c r="B2200" i="25"/>
  <c r="E2199" i="25"/>
  <c r="D2199" i="25"/>
  <c r="C2199" i="25"/>
  <c r="B2199" i="25"/>
  <c r="E2198" i="25"/>
  <c r="D2198" i="25"/>
  <c r="C2198" i="25"/>
  <c r="B2198" i="25"/>
  <c r="E2197" i="25"/>
  <c r="D2197" i="25"/>
  <c r="C2197" i="25"/>
  <c r="B2197" i="25"/>
  <c r="E2196" i="25"/>
  <c r="D2196" i="25"/>
  <c r="C2196" i="25"/>
  <c r="B2196" i="25"/>
  <c r="E2195" i="25"/>
  <c r="D2195" i="25"/>
  <c r="C2195" i="25"/>
  <c r="B2195" i="25"/>
  <c r="E2194" i="25"/>
  <c r="D2194" i="25"/>
  <c r="C2194" i="25"/>
  <c r="B2194" i="25"/>
  <c r="E2193" i="25"/>
  <c r="D2193" i="25"/>
  <c r="C2193" i="25"/>
  <c r="B2193" i="25"/>
  <c r="E2192" i="25"/>
  <c r="D2192" i="25"/>
  <c r="C2192" i="25"/>
  <c r="B2192" i="25"/>
  <c r="E2191" i="25"/>
  <c r="D2191" i="25"/>
  <c r="C2191" i="25"/>
  <c r="B2191" i="25"/>
  <c r="E2190" i="25"/>
  <c r="D2190" i="25"/>
  <c r="C2190" i="25"/>
  <c r="B2190" i="25"/>
  <c r="E2189" i="25"/>
  <c r="D2189" i="25"/>
  <c r="C2189" i="25"/>
  <c r="B2189" i="25"/>
  <c r="E2188" i="25"/>
  <c r="D2188" i="25"/>
  <c r="C2188" i="25"/>
  <c r="B2188" i="25"/>
  <c r="E2187" i="25"/>
  <c r="D2187" i="25"/>
  <c r="C2187" i="25"/>
  <c r="B2187" i="25"/>
  <c r="E2186" i="25"/>
  <c r="D2186" i="25"/>
  <c r="C2186" i="25"/>
  <c r="B2186" i="25"/>
  <c r="E2185" i="25"/>
  <c r="D2185" i="25"/>
  <c r="C2185" i="25"/>
  <c r="B2185" i="25"/>
  <c r="E2184" i="25"/>
  <c r="D2184" i="25"/>
  <c r="C2184" i="25"/>
  <c r="B2184" i="25"/>
  <c r="E2183" i="25"/>
  <c r="D2183" i="25"/>
  <c r="C2183" i="25"/>
  <c r="B2183" i="25"/>
  <c r="E2182" i="25"/>
  <c r="D2182" i="25"/>
  <c r="C2182" i="25"/>
  <c r="B2182" i="25"/>
  <c r="E2181" i="25"/>
  <c r="D2181" i="25"/>
  <c r="C2181" i="25"/>
  <c r="B2181" i="25"/>
  <c r="E2180" i="25"/>
  <c r="D2180" i="25"/>
  <c r="C2180" i="25"/>
  <c r="B2180" i="25"/>
  <c r="E2179" i="25"/>
  <c r="D2179" i="25"/>
  <c r="C2179" i="25"/>
  <c r="B2179" i="25"/>
  <c r="E2178" i="25"/>
  <c r="D2178" i="25"/>
  <c r="C2178" i="25"/>
  <c r="B2178" i="25"/>
  <c r="E2177" i="25"/>
  <c r="D2177" i="25"/>
  <c r="C2177" i="25"/>
  <c r="B2177" i="25"/>
  <c r="E2176" i="25"/>
  <c r="D2176" i="25"/>
  <c r="C2176" i="25"/>
  <c r="B2176" i="25"/>
  <c r="E2175" i="25"/>
  <c r="D2175" i="25"/>
  <c r="C2175" i="25"/>
  <c r="B2175" i="25"/>
  <c r="E2174" i="25"/>
  <c r="D2174" i="25"/>
  <c r="C2174" i="25"/>
  <c r="B2174" i="25"/>
  <c r="E2173" i="25"/>
  <c r="D2173" i="25"/>
  <c r="C2173" i="25"/>
  <c r="B2173" i="25"/>
  <c r="E2172" i="25"/>
  <c r="D2172" i="25"/>
  <c r="C2172" i="25"/>
  <c r="B2172" i="25"/>
  <c r="E2171" i="25"/>
  <c r="D2171" i="25"/>
  <c r="C2171" i="25"/>
  <c r="B2171" i="25"/>
  <c r="E2170" i="25"/>
  <c r="D2170" i="25"/>
  <c r="C2170" i="25"/>
  <c r="B2170" i="25"/>
  <c r="E2169" i="25"/>
  <c r="D2169" i="25"/>
  <c r="C2169" i="25"/>
  <c r="B2169" i="25"/>
  <c r="E2168" i="25"/>
  <c r="D2168" i="25"/>
  <c r="C2168" i="25"/>
  <c r="B2168" i="25"/>
  <c r="E2167" i="25"/>
  <c r="D2167" i="25"/>
  <c r="C2167" i="25"/>
  <c r="B2167" i="25"/>
  <c r="E2166" i="25"/>
  <c r="D2166" i="25"/>
  <c r="C2166" i="25"/>
  <c r="B2166" i="25"/>
  <c r="E2165" i="25"/>
  <c r="D2165" i="25"/>
  <c r="C2165" i="25"/>
  <c r="B2165" i="25"/>
  <c r="E2164" i="25"/>
  <c r="D2164" i="25"/>
  <c r="C2164" i="25"/>
  <c r="B2164" i="25"/>
  <c r="E2163" i="25"/>
  <c r="D2163" i="25"/>
  <c r="C2163" i="25"/>
  <c r="B2163" i="25"/>
  <c r="E2162" i="25"/>
  <c r="D2162" i="25"/>
  <c r="C2162" i="25"/>
  <c r="B2162" i="25"/>
  <c r="E2161" i="25"/>
  <c r="D2161" i="25"/>
  <c r="C2161" i="25"/>
  <c r="B2161" i="25"/>
  <c r="E2160" i="25"/>
  <c r="D2160" i="25"/>
  <c r="C2160" i="25"/>
  <c r="B2160" i="25"/>
  <c r="E2159" i="25"/>
  <c r="D2159" i="25"/>
  <c r="C2159" i="25"/>
  <c r="B2159" i="25"/>
  <c r="E2158" i="25"/>
  <c r="D2158" i="25"/>
  <c r="C2158" i="25"/>
  <c r="B2158" i="25"/>
  <c r="E2157" i="25"/>
  <c r="D2157" i="25"/>
  <c r="C2157" i="25"/>
  <c r="B2157" i="25"/>
  <c r="E2156" i="25"/>
  <c r="D2156" i="25"/>
  <c r="C2156" i="25"/>
  <c r="B2156" i="25"/>
  <c r="E2155" i="25"/>
  <c r="D2155" i="25"/>
  <c r="C2155" i="25"/>
  <c r="B2155" i="25"/>
  <c r="E2154" i="25"/>
  <c r="D2154" i="25"/>
  <c r="C2154" i="25"/>
  <c r="B2154" i="25"/>
  <c r="E2153" i="25"/>
  <c r="D2153" i="25"/>
  <c r="C2153" i="25"/>
  <c r="B2153" i="25"/>
  <c r="E2152" i="25"/>
  <c r="D2152" i="25"/>
  <c r="C2152" i="25"/>
  <c r="B2152" i="25"/>
  <c r="E2151" i="25"/>
  <c r="D2151" i="25"/>
  <c r="C2151" i="25"/>
  <c r="B2151" i="25"/>
  <c r="E2150" i="25"/>
  <c r="D2150" i="25"/>
  <c r="C2150" i="25"/>
  <c r="B2150" i="25"/>
  <c r="E2149" i="25"/>
  <c r="D2149" i="25"/>
  <c r="C2149" i="25"/>
  <c r="B2149" i="25"/>
  <c r="E2148" i="25"/>
  <c r="D2148" i="25"/>
  <c r="C2148" i="25"/>
  <c r="B2148" i="25"/>
  <c r="E2147" i="25"/>
  <c r="D2147" i="25"/>
  <c r="C2147" i="25"/>
  <c r="B2147" i="25"/>
  <c r="E2146" i="25"/>
  <c r="D2146" i="25"/>
  <c r="C2146" i="25"/>
  <c r="B2146" i="25"/>
  <c r="E2145" i="25"/>
  <c r="D2145" i="25"/>
  <c r="C2145" i="25"/>
  <c r="B2145" i="25"/>
  <c r="E2144" i="25"/>
  <c r="D2144" i="25"/>
  <c r="C2144" i="25"/>
  <c r="B2144" i="25"/>
  <c r="E2143" i="25"/>
  <c r="D2143" i="25"/>
  <c r="C2143" i="25"/>
  <c r="B2143" i="25"/>
  <c r="E2142" i="25"/>
  <c r="D2142" i="25"/>
  <c r="C2142" i="25"/>
  <c r="B2142" i="25"/>
  <c r="E2141" i="25"/>
  <c r="D2141" i="25"/>
  <c r="C2141" i="25"/>
  <c r="B2141" i="25"/>
  <c r="E2140" i="25"/>
  <c r="D2140" i="25"/>
  <c r="C2140" i="25"/>
  <c r="B2140" i="25"/>
  <c r="E2139" i="25"/>
  <c r="D2139" i="25"/>
  <c r="C2139" i="25"/>
  <c r="B2139" i="25"/>
  <c r="E2138" i="25"/>
  <c r="D2138" i="25"/>
  <c r="C2138" i="25"/>
  <c r="B2138" i="25"/>
  <c r="E2137" i="25"/>
  <c r="D2137" i="25"/>
  <c r="C2137" i="25"/>
  <c r="B2137" i="25"/>
  <c r="E2136" i="25"/>
  <c r="D2136" i="25"/>
  <c r="C2136" i="25"/>
  <c r="B2136" i="25"/>
  <c r="E2135" i="25"/>
  <c r="D2135" i="25"/>
  <c r="C2135" i="25"/>
  <c r="B2135" i="25"/>
  <c r="E2134" i="25"/>
  <c r="D2134" i="25"/>
  <c r="C2134" i="25"/>
  <c r="B2134" i="25"/>
  <c r="E2133" i="25"/>
  <c r="D2133" i="25"/>
  <c r="C2133" i="25"/>
  <c r="B2133" i="25"/>
  <c r="E2132" i="25"/>
  <c r="D2132" i="25"/>
  <c r="C2132" i="25"/>
  <c r="B2132" i="25"/>
  <c r="E2131" i="25"/>
  <c r="D2131" i="25"/>
  <c r="C2131" i="25"/>
  <c r="B2131" i="25"/>
  <c r="E2130" i="25"/>
  <c r="D2130" i="25"/>
  <c r="C2130" i="25"/>
  <c r="B2130" i="25"/>
  <c r="E2129" i="25"/>
  <c r="D2129" i="25"/>
  <c r="C2129" i="25"/>
  <c r="B2129" i="25"/>
  <c r="E2128" i="25"/>
  <c r="D2128" i="25"/>
  <c r="C2128" i="25"/>
  <c r="B2128" i="25"/>
  <c r="E2127" i="25"/>
  <c r="D2127" i="25"/>
  <c r="C2127" i="25"/>
  <c r="B2127" i="25"/>
  <c r="E2126" i="25"/>
  <c r="D2126" i="25"/>
  <c r="C2126" i="25"/>
  <c r="B2126" i="25"/>
  <c r="E2125" i="25"/>
  <c r="D2125" i="25"/>
  <c r="C2125" i="25"/>
  <c r="B2125" i="25"/>
  <c r="E2124" i="25"/>
  <c r="D2124" i="25"/>
  <c r="C2124" i="25"/>
  <c r="B2124" i="25"/>
  <c r="E2123" i="25"/>
  <c r="D2123" i="25"/>
  <c r="C2123" i="25"/>
  <c r="B2123" i="25"/>
  <c r="E2122" i="25"/>
  <c r="D2122" i="25"/>
  <c r="C2122" i="25"/>
  <c r="B2122" i="25"/>
  <c r="E2121" i="25"/>
  <c r="D2121" i="25"/>
  <c r="C2121" i="25"/>
  <c r="B2121" i="25"/>
  <c r="E2120" i="25"/>
  <c r="D2120" i="25"/>
  <c r="C2120" i="25"/>
  <c r="B2120" i="25"/>
  <c r="E2119" i="25"/>
  <c r="D2119" i="25"/>
  <c r="C2119" i="25"/>
  <c r="B2119" i="25"/>
  <c r="E2118" i="25"/>
  <c r="D2118" i="25"/>
  <c r="C2118" i="25"/>
  <c r="B2118" i="25"/>
  <c r="E2117" i="25"/>
  <c r="D2117" i="25"/>
  <c r="C2117" i="25"/>
  <c r="B2117" i="25"/>
  <c r="E2116" i="25"/>
  <c r="D2116" i="25"/>
  <c r="C2116" i="25"/>
  <c r="B2116" i="25"/>
  <c r="E2115" i="25"/>
  <c r="D2115" i="25"/>
  <c r="C2115" i="25"/>
  <c r="B2115" i="25"/>
  <c r="E2114" i="25"/>
  <c r="D2114" i="25"/>
  <c r="C2114" i="25"/>
  <c r="B2114" i="25"/>
  <c r="E2113" i="25"/>
  <c r="D2113" i="25"/>
  <c r="C2113" i="25"/>
  <c r="B2113" i="25"/>
  <c r="E2112" i="25"/>
  <c r="D2112" i="25"/>
  <c r="C2112" i="25"/>
  <c r="B2112" i="25"/>
  <c r="E2111" i="25"/>
  <c r="D2111" i="25"/>
  <c r="C2111" i="25"/>
  <c r="B2111" i="25"/>
  <c r="E2110" i="25"/>
  <c r="D2110" i="25"/>
  <c r="C2110" i="25"/>
  <c r="B2110" i="25"/>
  <c r="E2109" i="25"/>
  <c r="D2109" i="25"/>
  <c r="C2109" i="25"/>
  <c r="B2109" i="25"/>
  <c r="E2108" i="25"/>
  <c r="D2108" i="25"/>
  <c r="C2108" i="25"/>
  <c r="B2108" i="25"/>
  <c r="E2107" i="25"/>
  <c r="D2107" i="25"/>
  <c r="C2107" i="25"/>
  <c r="B2107" i="25"/>
  <c r="E2106" i="25"/>
  <c r="D2106" i="25"/>
  <c r="C2106" i="25"/>
  <c r="B2106" i="25"/>
  <c r="E2105" i="25"/>
  <c r="D2105" i="25"/>
  <c r="C2105" i="25"/>
  <c r="B2105" i="25"/>
  <c r="E2104" i="25"/>
  <c r="D2104" i="25"/>
  <c r="C2104" i="25"/>
  <c r="B2104" i="25"/>
  <c r="E2103" i="25"/>
  <c r="D2103" i="25"/>
  <c r="C2103" i="25"/>
  <c r="B2103" i="25"/>
  <c r="E2102" i="25"/>
  <c r="D2102" i="25"/>
  <c r="C2102" i="25"/>
  <c r="B2102" i="25"/>
  <c r="E2101" i="25"/>
  <c r="D2101" i="25"/>
  <c r="C2101" i="25"/>
  <c r="B2101" i="25"/>
  <c r="E2100" i="25"/>
  <c r="D2100" i="25"/>
  <c r="C2100" i="25"/>
  <c r="B2100" i="25"/>
  <c r="E2099" i="25"/>
  <c r="D2099" i="25"/>
  <c r="C2099" i="25"/>
  <c r="B2099" i="25"/>
  <c r="E2098" i="25"/>
  <c r="D2098" i="25"/>
  <c r="C2098" i="25"/>
  <c r="B2098" i="25"/>
  <c r="E2097" i="25"/>
  <c r="D2097" i="25"/>
  <c r="C2097" i="25"/>
  <c r="B2097" i="25"/>
  <c r="E2096" i="25"/>
  <c r="D2096" i="25"/>
  <c r="C2096" i="25"/>
  <c r="B2096" i="25"/>
  <c r="E2095" i="25"/>
  <c r="D2095" i="25"/>
  <c r="C2095" i="25"/>
  <c r="B2095" i="25"/>
  <c r="E2094" i="25"/>
  <c r="D2094" i="25"/>
  <c r="C2094" i="25"/>
  <c r="B2094" i="25"/>
  <c r="E2093" i="25"/>
  <c r="D2093" i="25"/>
  <c r="C2093" i="25"/>
  <c r="B2093" i="25"/>
  <c r="E2092" i="25"/>
  <c r="D2092" i="25"/>
  <c r="C2092" i="25"/>
  <c r="B2092" i="25"/>
  <c r="E2091" i="25"/>
  <c r="D2091" i="25"/>
  <c r="C2091" i="25"/>
  <c r="B2091" i="25"/>
  <c r="E2090" i="25"/>
  <c r="D2090" i="25"/>
  <c r="C2090" i="25"/>
  <c r="B2090" i="25"/>
  <c r="E2089" i="25"/>
  <c r="D2089" i="25"/>
  <c r="C2089" i="25"/>
  <c r="B2089" i="25"/>
  <c r="E2088" i="25"/>
  <c r="D2088" i="25"/>
  <c r="C2088" i="25"/>
  <c r="B2088" i="25"/>
  <c r="E2087" i="25"/>
  <c r="D2087" i="25"/>
  <c r="C2087" i="25"/>
  <c r="B2087" i="25"/>
  <c r="E2086" i="25"/>
  <c r="D2086" i="25"/>
  <c r="C2086" i="25"/>
  <c r="B2086" i="25"/>
  <c r="E2085" i="25"/>
  <c r="D2085" i="25"/>
  <c r="C2085" i="25"/>
  <c r="B2085" i="25"/>
  <c r="E2084" i="25"/>
  <c r="D2084" i="25"/>
  <c r="C2084" i="25"/>
  <c r="B2084" i="25"/>
  <c r="E2083" i="25"/>
  <c r="D2083" i="25"/>
  <c r="C2083" i="25"/>
  <c r="B2083" i="25"/>
  <c r="E2082" i="25"/>
  <c r="D2082" i="25"/>
  <c r="C2082" i="25"/>
  <c r="B2082" i="25"/>
  <c r="E2081" i="25"/>
  <c r="D2081" i="25"/>
  <c r="C2081" i="25"/>
  <c r="B2081" i="25"/>
  <c r="E2080" i="25"/>
  <c r="D2080" i="25"/>
  <c r="C2080" i="25"/>
  <c r="B2080" i="25"/>
  <c r="E2079" i="25"/>
  <c r="D2079" i="25"/>
  <c r="C2079" i="25"/>
  <c r="B2079" i="25"/>
  <c r="E2078" i="25"/>
  <c r="D2078" i="25"/>
  <c r="C2078" i="25"/>
  <c r="B2078" i="25"/>
  <c r="E2077" i="25"/>
  <c r="D2077" i="25"/>
  <c r="C2077" i="25"/>
  <c r="B2077" i="25"/>
  <c r="E2076" i="25"/>
  <c r="D2076" i="25"/>
  <c r="C2076" i="25"/>
  <c r="B2076" i="25"/>
  <c r="E2075" i="25"/>
  <c r="D2075" i="25"/>
  <c r="C2075" i="25"/>
  <c r="B2075" i="25"/>
  <c r="E2074" i="25"/>
  <c r="D2074" i="25"/>
  <c r="C2074" i="25"/>
  <c r="B2074" i="25"/>
  <c r="E2073" i="25"/>
  <c r="D2073" i="25"/>
  <c r="C2073" i="25"/>
  <c r="B2073" i="25"/>
  <c r="E2072" i="25"/>
  <c r="D2072" i="25"/>
  <c r="C2072" i="25"/>
  <c r="B2072" i="25"/>
  <c r="E2071" i="25"/>
  <c r="D2071" i="25"/>
  <c r="C2071" i="25"/>
  <c r="B2071" i="25"/>
  <c r="E2070" i="25"/>
  <c r="D2070" i="25"/>
  <c r="C2070" i="25"/>
  <c r="B2070" i="25"/>
  <c r="E2069" i="25"/>
  <c r="D2069" i="25"/>
  <c r="C2069" i="25"/>
  <c r="B2069" i="25"/>
  <c r="E2068" i="25"/>
  <c r="D2068" i="25"/>
  <c r="C2068" i="25"/>
  <c r="B2068" i="25"/>
  <c r="E2067" i="25"/>
  <c r="D2067" i="25"/>
  <c r="C2067" i="25"/>
  <c r="B2067" i="25"/>
  <c r="E2066" i="25"/>
  <c r="D2066" i="25"/>
  <c r="C2066" i="25"/>
  <c r="B2066" i="25"/>
  <c r="E2065" i="25"/>
  <c r="D2065" i="25"/>
  <c r="C2065" i="25"/>
  <c r="B2065" i="25"/>
  <c r="E2064" i="25"/>
  <c r="D2064" i="25"/>
  <c r="C2064" i="25"/>
  <c r="B2064" i="25"/>
  <c r="E2063" i="25"/>
  <c r="D2063" i="25"/>
  <c r="C2063" i="25"/>
  <c r="B2063" i="25"/>
  <c r="E2062" i="25"/>
  <c r="D2062" i="25"/>
  <c r="C2062" i="25"/>
  <c r="B2062" i="25"/>
  <c r="E2061" i="25"/>
  <c r="D2061" i="25"/>
  <c r="C2061" i="25"/>
  <c r="B2061" i="25"/>
  <c r="E2060" i="25"/>
  <c r="D2060" i="25"/>
  <c r="C2060" i="25"/>
  <c r="B2060" i="25"/>
  <c r="E2059" i="25"/>
  <c r="D2059" i="25"/>
  <c r="C2059" i="25"/>
  <c r="B2059" i="25"/>
  <c r="E2058" i="25"/>
  <c r="D2058" i="25"/>
  <c r="C2058" i="25"/>
  <c r="B2058" i="25"/>
  <c r="E2057" i="25"/>
  <c r="D2057" i="25"/>
  <c r="C2057" i="25"/>
  <c r="B2057" i="25"/>
  <c r="E2056" i="25"/>
  <c r="D2056" i="25"/>
  <c r="C2056" i="25"/>
  <c r="B2056" i="25"/>
  <c r="E2055" i="25"/>
  <c r="D2055" i="25"/>
  <c r="C2055" i="25"/>
  <c r="B2055" i="25"/>
  <c r="E2054" i="25"/>
  <c r="D2054" i="25"/>
  <c r="C2054" i="25"/>
  <c r="B2054" i="25"/>
  <c r="E2053" i="25"/>
  <c r="D2053" i="25"/>
  <c r="C2053" i="25"/>
  <c r="B2053" i="25"/>
  <c r="E2052" i="25"/>
  <c r="D2052" i="25"/>
  <c r="C2052" i="25"/>
  <c r="B2052" i="25"/>
  <c r="E2051" i="25"/>
  <c r="D2051" i="25"/>
  <c r="C2051" i="25"/>
  <c r="B2051" i="25"/>
  <c r="E2050" i="25"/>
  <c r="D2050" i="25"/>
  <c r="C2050" i="25"/>
  <c r="B2050" i="25"/>
  <c r="E2049" i="25"/>
  <c r="D2049" i="25"/>
  <c r="C2049" i="25"/>
  <c r="B2049" i="25"/>
  <c r="E2048" i="25"/>
  <c r="D2048" i="25"/>
  <c r="C2048" i="25"/>
  <c r="B2048" i="25"/>
  <c r="E2047" i="25"/>
  <c r="D2047" i="25"/>
  <c r="C2047" i="25"/>
  <c r="B2047" i="25"/>
  <c r="E2046" i="25"/>
  <c r="D2046" i="25"/>
  <c r="C2046" i="25"/>
  <c r="B2046" i="25"/>
  <c r="E2045" i="25"/>
  <c r="D2045" i="25"/>
  <c r="C2045" i="25"/>
  <c r="B2045" i="25"/>
  <c r="E2044" i="25"/>
  <c r="D2044" i="25"/>
  <c r="C2044" i="25"/>
  <c r="B2044" i="25"/>
  <c r="E2043" i="25"/>
  <c r="D2043" i="25"/>
  <c r="C2043" i="25"/>
  <c r="B2043" i="25"/>
  <c r="E2042" i="25"/>
  <c r="D2042" i="25"/>
  <c r="C2042" i="25"/>
  <c r="B2042" i="25"/>
  <c r="E2041" i="25"/>
  <c r="D2041" i="25"/>
  <c r="C2041" i="25"/>
  <c r="B2041" i="25"/>
  <c r="E2040" i="25"/>
  <c r="D2040" i="25"/>
  <c r="C2040" i="25"/>
  <c r="B2040" i="25"/>
  <c r="E2039" i="25"/>
  <c r="D2039" i="25"/>
  <c r="C2039" i="25"/>
  <c r="B2039" i="25"/>
  <c r="E2038" i="25"/>
  <c r="D2038" i="25"/>
  <c r="C2038" i="25"/>
  <c r="B2038" i="25"/>
  <c r="E2037" i="25"/>
  <c r="D2037" i="25"/>
  <c r="C2037" i="25"/>
  <c r="B2037" i="25"/>
  <c r="E2036" i="25"/>
  <c r="D2036" i="25"/>
  <c r="C2036" i="25"/>
  <c r="B2036" i="25"/>
  <c r="E2035" i="25"/>
  <c r="D2035" i="25"/>
  <c r="C2035" i="25"/>
  <c r="B2035" i="25"/>
  <c r="E2034" i="25"/>
  <c r="D2034" i="25"/>
  <c r="C2034" i="25"/>
  <c r="B2034" i="25"/>
  <c r="E2033" i="25"/>
  <c r="D2033" i="25"/>
  <c r="C2033" i="25"/>
  <c r="B2033" i="25"/>
  <c r="E2032" i="25"/>
  <c r="D2032" i="25"/>
  <c r="C2032" i="25"/>
  <c r="B2032" i="25"/>
  <c r="E2031" i="25"/>
  <c r="D2031" i="25"/>
  <c r="C2031" i="25"/>
  <c r="B2031" i="25"/>
  <c r="E2030" i="25"/>
  <c r="D2030" i="25"/>
  <c r="C2030" i="25"/>
  <c r="B2030" i="25"/>
  <c r="E2029" i="25"/>
  <c r="D2029" i="25"/>
  <c r="C2029" i="25"/>
  <c r="B2029" i="25"/>
  <c r="E2028" i="25"/>
  <c r="D2028" i="25"/>
  <c r="C2028" i="25"/>
  <c r="B2028" i="25"/>
  <c r="E2027" i="25"/>
  <c r="D2027" i="25"/>
  <c r="C2027" i="25"/>
  <c r="B2027" i="25"/>
  <c r="E2026" i="25"/>
  <c r="D2026" i="25"/>
  <c r="C2026" i="25"/>
  <c r="B2026" i="25"/>
  <c r="E2025" i="25"/>
  <c r="D2025" i="25"/>
  <c r="C2025" i="25"/>
  <c r="B2025" i="25"/>
  <c r="E2024" i="25"/>
  <c r="D2024" i="25"/>
  <c r="C2024" i="25"/>
  <c r="B2024" i="25"/>
  <c r="E2023" i="25"/>
  <c r="D2023" i="25"/>
  <c r="C2023" i="25"/>
  <c r="B2023" i="25"/>
  <c r="E2022" i="25"/>
  <c r="D2022" i="25"/>
  <c r="C2022" i="25"/>
  <c r="B2022" i="25"/>
  <c r="E2021" i="25"/>
  <c r="D2021" i="25"/>
  <c r="C2021" i="25"/>
  <c r="B2021" i="25"/>
  <c r="E2020" i="25"/>
  <c r="D2020" i="25"/>
  <c r="C2020" i="25"/>
  <c r="B2020" i="25"/>
  <c r="E2019" i="25"/>
  <c r="D2019" i="25"/>
  <c r="C2019" i="25"/>
  <c r="B2019" i="25"/>
  <c r="E2018" i="25"/>
  <c r="D2018" i="25"/>
  <c r="C2018" i="25"/>
  <c r="B2018" i="25"/>
  <c r="E2017" i="25"/>
  <c r="D2017" i="25"/>
  <c r="C2017" i="25"/>
  <c r="B2017" i="25"/>
  <c r="E2016" i="25"/>
  <c r="D2016" i="25"/>
  <c r="C2016" i="25"/>
  <c r="B2016" i="25"/>
  <c r="E2015" i="25"/>
  <c r="D2015" i="25"/>
  <c r="C2015" i="25"/>
  <c r="B2015" i="25"/>
  <c r="E2014" i="25"/>
  <c r="D2014" i="25"/>
  <c r="C2014" i="25"/>
  <c r="B2014" i="25"/>
  <c r="E2013" i="25"/>
  <c r="D2013" i="25"/>
  <c r="C2013" i="25"/>
  <c r="B2013" i="25"/>
  <c r="E2012" i="25"/>
  <c r="D2012" i="25"/>
  <c r="C2012" i="25"/>
  <c r="B2012" i="25"/>
  <c r="E2011" i="25"/>
  <c r="D2011" i="25"/>
  <c r="C2011" i="25"/>
  <c r="B2011" i="25"/>
  <c r="E2010" i="25"/>
  <c r="D2010" i="25"/>
  <c r="C2010" i="25"/>
  <c r="B2010" i="25"/>
  <c r="E2009" i="25"/>
  <c r="D2009" i="25"/>
  <c r="C2009" i="25"/>
  <c r="B2009" i="25"/>
  <c r="E2008" i="25"/>
  <c r="D2008" i="25"/>
  <c r="C2008" i="25"/>
  <c r="B2008" i="25"/>
  <c r="E2007" i="25"/>
  <c r="D2007" i="25"/>
  <c r="C2007" i="25"/>
  <c r="B2007" i="25"/>
  <c r="E2006" i="25"/>
  <c r="D2006" i="25"/>
  <c r="C2006" i="25"/>
  <c r="B2006" i="25"/>
  <c r="E2005" i="25"/>
  <c r="D2005" i="25"/>
  <c r="C2005" i="25"/>
  <c r="B2005" i="25"/>
  <c r="E2004" i="25"/>
  <c r="D2004" i="25"/>
  <c r="C2004" i="25"/>
  <c r="B2004" i="25"/>
  <c r="E2003" i="25"/>
  <c r="D2003" i="25"/>
  <c r="C2003" i="25"/>
  <c r="B2003" i="25"/>
  <c r="E2002" i="25"/>
  <c r="D2002" i="25"/>
  <c r="C2002" i="25"/>
  <c r="B2002" i="25"/>
  <c r="E2001" i="25"/>
  <c r="D2001" i="25"/>
  <c r="C2001" i="25"/>
  <c r="B2001" i="25"/>
  <c r="E2000" i="25"/>
  <c r="D2000" i="25"/>
  <c r="C2000" i="25"/>
  <c r="B2000" i="25"/>
  <c r="E1999" i="25"/>
  <c r="D1999" i="25"/>
  <c r="C1999" i="25"/>
  <c r="B1999" i="25"/>
  <c r="E1998" i="25"/>
  <c r="D1998" i="25"/>
  <c r="C1998" i="25"/>
  <c r="B1998" i="25"/>
  <c r="E1997" i="25"/>
  <c r="D1997" i="25"/>
  <c r="C1997" i="25"/>
  <c r="B1997" i="25"/>
  <c r="E1996" i="25"/>
  <c r="D1996" i="25"/>
  <c r="C1996" i="25"/>
  <c r="B1996" i="25"/>
  <c r="E1995" i="25"/>
  <c r="D1995" i="25"/>
  <c r="C1995" i="25"/>
  <c r="B1995" i="25"/>
  <c r="E1994" i="25"/>
  <c r="D1994" i="25"/>
  <c r="C1994" i="25"/>
  <c r="B1994" i="25"/>
  <c r="E1993" i="25"/>
  <c r="D1993" i="25"/>
  <c r="C1993" i="25"/>
  <c r="B1993" i="25"/>
  <c r="E1992" i="25"/>
  <c r="D1992" i="25"/>
  <c r="C1992" i="25"/>
  <c r="B1992" i="25"/>
  <c r="E1991" i="25"/>
  <c r="D1991" i="25"/>
  <c r="C1991" i="25"/>
  <c r="B1991" i="25"/>
  <c r="E1990" i="25"/>
  <c r="D1990" i="25"/>
  <c r="C1990" i="25"/>
  <c r="B1990" i="25"/>
  <c r="E1989" i="25"/>
  <c r="D1989" i="25"/>
  <c r="C1989" i="25"/>
  <c r="B1989" i="25"/>
  <c r="E1988" i="25"/>
  <c r="D1988" i="25"/>
  <c r="C1988" i="25"/>
  <c r="B1988" i="25"/>
  <c r="E1987" i="25"/>
  <c r="D1987" i="25"/>
  <c r="C1987" i="25"/>
  <c r="B1987" i="25"/>
  <c r="E1986" i="25"/>
  <c r="D1986" i="25"/>
  <c r="C1986" i="25"/>
  <c r="B1986" i="25"/>
  <c r="E1985" i="25"/>
  <c r="D1985" i="25"/>
  <c r="C1985" i="25"/>
  <c r="B1985" i="25"/>
  <c r="E1984" i="25"/>
  <c r="D1984" i="25"/>
  <c r="C1984" i="25"/>
  <c r="B1984" i="25"/>
  <c r="E1983" i="25"/>
  <c r="D1983" i="25"/>
  <c r="C1983" i="25"/>
  <c r="B1983" i="25"/>
  <c r="E1982" i="25"/>
  <c r="D1982" i="25"/>
  <c r="C1982" i="25"/>
  <c r="B1982" i="25"/>
  <c r="E1981" i="25"/>
  <c r="D1981" i="25"/>
  <c r="C1981" i="25"/>
  <c r="B1981" i="25"/>
  <c r="E1980" i="25"/>
  <c r="D1980" i="25"/>
  <c r="C1980" i="25"/>
  <c r="B1980" i="25"/>
  <c r="E1979" i="25"/>
  <c r="D1979" i="25"/>
  <c r="C1979" i="25"/>
  <c r="B1979" i="25"/>
  <c r="E1978" i="25"/>
  <c r="D1978" i="25"/>
  <c r="C1978" i="25"/>
  <c r="B1978" i="25"/>
  <c r="E1977" i="25"/>
  <c r="D1977" i="25"/>
  <c r="C1977" i="25"/>
  <c r="B1977" i="25"/>
  <c r="E1976" i="25"/>
  <c r="D1976" i="25"/>
  <c r="C1976" i="25"/>
  <c r="B1976" i="25"/>
  <c r="E1975" i="25"/>
  <c r="D1975" i="25"/>
  <c r="C1975" i="25"/>
  <c r="B1975" i="25"/>
  <c r="E1974" i="25"/>
  <c r="D1974" i="25"/>
  <c r="C1974" i="25"/>
  <c r="B1974" i="25"/>
  <c r="E1973" i="25"/>
  <c r="D1973" i="25"/>
  <c r="C1973" i="25"/>
  <c r="B1973" i="25"/>
  <c r="E1972" i="25"/>
  <c r="D1972" i="25"/>
  <c r="C1972" i="25"/>
  <c r="B1972" i="25"/>
  <c r="E1971" i="25"/>
  <c r="D1971" i="25"/>
  <c r="C1971" i="25"/>
  <c r="B1971" i="25"/>
  <c r="E1970" i="25"/>
  <c r="D1970" i="25"/>
  <c r="C1970" i="25"/>
  <c r="B1970" i="25"/>
  <c r="E1969" i="25"/>
  <c r="D1969" i="25"/>
  <c r="C1969" i="25"/>
  <c r="B1969" i="25"/>
  <c r="E1968" i="25"/>
  <c r="D1968" i="25"/>
  <c r="C1968" i="25"/>
  <c r="B1968" i="25"/>
  <c r="E1967" i="25"/>
  <c r="D1967" i="25"/>
  <c r="C1967" i="25"/>
  <c r="B1967" i="25"/>
  <c r="E1966" i="25"/>
  <c r="D1966" i="25"/>
  <c r="C1966" i="25"/>
  <c r="B1966" i="25"/>
  <c r="E1965" i="25"/>
  <c r="D1965" i="25"/>
  <c r="C1965" i="25"/>
  <c r="B1965" i="25"/>
  <c r="E1964" i="25"/>
  <c r="D1964" i="25"/>
  <c r="C1964" i="25"/>
  <c r="B1964" i="25"/>
  <c r="E1963" i="25"/>
  <c r="D1963" i="25"/>
  <c r="C1963" i="25"/>
  <c r="B1963" i="25"/>
  <c r="E1962" i="25"/>
  <c r="D1962" i="25"/>
  <c r="C1962" i="25"/>
  <c r="B1962" i="25"/>
  <c r="E1961" i="25"/>
  <c r="D1961" i="25"/>
  <c r="C1961" i="25"/>
  <c r="B1961" i="25"/>
  <c r="E1960" i="25"/>
  <c r="D1960" i="25"/>
  <c r="C1960" i="25"/>
  <c r="B1960" i="25"/>
  <c r="E1959" i="25"/>
  <c r="D1959" i="25"/>
  <c r="C1959" i="25"/>
  <c r="B1959" i="25"/>
  <c r="E1958" i="25"/>
  <c r="D1958" i="25"/>
  <c r="C1958" i="25"/>
  <c r="B1958" i="25"/>
  <c r="E1957" i="25"/>
  <c r="D1957" i="25"/>
  <c r="C1957" i="25"/>
  <c r="B1957" i="25"/>
  <c r="E1956" i="25"/>
  <c r="D1956" i="25"/>
  <c r="C1956" i="25"/>
  <c r="B1956" i="25"/>
  <c r="E1955" i="25"/>
  <c r="D1955" i="25"/>
  <c r="C1955" i="25"/>
  <c r="B1955" i="25"/>
  <c r="E1954" i="25"/>
  <c r="D1954" i="25"/>
  <c r="C1954" i="25"/>
  <c r="B1954" i="25"/>
  <c r="E1953" i="25"/>
  <c r="D1953" i="25"/>
  <c r="C1953" i="25"/>
  <c r="B1953" i="25"/>
  <c r="E1952" i="25"/>
  <c r="D1952" i="25"/>
  <c r="C1952" i="25"/>
  <c r="B1952" i="25"/>
  <c r="E1951" i="25"/>
  <c r="D1951" i="25"/>
  <c r="C1951" i="25"/>
  <c r="B1951" i="25"/>
  <c r="E1950" i="25"/>
  <c r="D1950" i="25"/>
  <c r="C1950" i="25"/>
  <c r="B1950" i="25"/>
  <c r="E1949" i="25"/>
  <c r="D1949" i="25"/>
  <c r="C1949" i="25"/>
  <c r="B1949" i="25"/>
  <c r="E1948" i="25"/>
  <c r="D1948" i="25"/>
  <c r="C1948" i="25"/>
  <c r="B1948" i="25"/>
  <c r="E1947" i="25"/>
  <c r="D1947" i="25"/>
  <c r="C1947" i="25"/>
  <c r="B1947" i="25"/>
  <c r="E1946" i="25"/>
  <c r="D1946" i="25"/>
  <c r="C1946" i="25"/>
  <c r="B1946" i="25"/>
  <c r="E1945" i="25"/>
  <c r="D1945" i="25"/>
  <c r="C1945" i="25"/>
  <c r="B1945" i="25"/>
  <c r="E1944" i="25"/>
  <c r="D1944" i="25"/>
  <c r="C1944" i="25"/>
  <c r="B1944" i="25"/>
  <c r="E1943" i="25"/>
  <c r="D1943" i="25"/>
  <c r="C1943" i="25"/>
  <c r="B1943" i="25"/>
  <c r="E1942" i="25"/>
  <c r="D1942" i="25"/>
  <c r="C1942" i="25"/>
  <c r="B1942" i="25"/>
  <c r="E1941" i="25"/>
  <c r="D1941" i="25"/>
  <c r="C1941" i="25"/>
  <c r="B1941" i="25"/>
  <c r="E1940" i="25"/>
  <c r="D1940" i="25"/>
  <c r="C1940" i="25"/>
  <c r="B1940" i="25"/>
  <c r="E1939" i="25"/>
  <c r="D1939" i="25"/>
  <c r="C1939" i="25"/>
  <c r="B1939" i="25"/>
  <c r="E1938" i="25"/>
  <c r="D1938" i="25"/>
  <c r="C1938" i="25"/>
  <c r="B1938" i="25"/>
  <c r="E1937" i="25"/>
  <c r="D1937" i="25"/>
  <c r="C1937" i="25"/>
  <c r="B1937" i="25"/>
  <c r="E1936" i="25"/>
  <c r="D1936" i="25"/>
  <c r="C1936" i="25"/>
  <c r="B1936" i="25"/>
  <c r="E1935" i="25"/>
  <c r="D1935" i="25"/>
  <c r="C1935" i="25"/>
  <c r="B1935" i="25"/>
  <c r="E1934" i="25"/>
  <c r="D1934" i="25"/>
  <c r="C1934" i="25"/>
  <c r="B1934" i="25"/>
  <c r="E1933" i="25"/>
  <c r="D1933" i="25"/>
  <c r="C1933" i="25"/>
  <c r="B1933" i="25"/>
  <c r="E1932" i="25"/>
  <c r="D1932" i="25"/>
  <c r="C1932" i="25"/>
  <c r="B1932" i="25"/>
  <c r="E1931" i="25"/>
  <c r="D1931" i="25"/>
  <c r="C1931" i="25"/>
  <c r="B1931" i="25"/>
  <c r="E1930" i="25"/>
  <c r="D1930" i="25"/>
  <c r="C1930" i="25"/>
  <c r="B1930" i="25"/>
  <c r="E1929" i="25"/>
  <c r="D1929" i="25"/>
  <c r="C1929" i="25"/>
  <c r="B1929" i="25"/>
  <c r="E1928" i="25"/>
  <c r="D1928" i="25"/>
  <c r="C1928" i="25"/>
  <c r="B1928" i="25"/>
  <c r="E1927" i="25"/>
  <c r="D1927" i="25"/>
  <c r="C1927" i="25"/>
  <c r="B1927" i="25"/>
  <c r="E1926" i="25"/>
  <c r="D1926" i="25"/>
  <c r="C1926" i="25"/>
  <c r="B1926" i="25"/>
  <c r="E1925" i="25"/>
  <c r="D1925" i="25"/>
  <c r="C1925" i="25"/>
  <c r="B1925" i="25"/>
  <c r="E1924" i="25"/>
  <c r="D1924" i="25"/>
  <c r="C1924" i="25"/>
  <c r="B1924" i="25"/>
  <c r="E1923" i="25"/>
  <c r="D1923" i="25"/>
  <c r="C1923" i="25"/>
  <c r="B1923" i="25"/>
  <c r="E1922" i="25"/>
  <c r="D1922" i="25"/>
  <c r="C1922" i="25"/>
  <c r="B1922" i="25"/>
  <c r="E1921" i="25"/>
  <c r="D1921" i="25"/>
  <c r="C1921" i="25"/>
  <c r="B1921" i="25"/>
  <c r="E1920" i="25"/>
  <c r="D1920" i="25"/>
  <c r="C1920" i="25"/>
  <c r="B1920" i="25"/>
  <c r="E1919" i="25"/>
  <c r="D1919" i="25"/>
  <c r="C1919" i="25"/>
  <c r="B1919" i="25"/>
  <c r="E1918" i="25"/>
  <c r="D1918" i="25"/>
  <c r="C1918" i="25"/>
  <c r="B1918" i="25"/>
  <c r="E1917" i="25"/>
  <c r="D1917" i="25"/>
  <c r="C1917" i="25"/>
  <c r="B1917" i="25"/>
  <c r="E1916" i="25"/>
  <c r="D1916" i="25"/>
  <c r="C1916" i="25"/>
  <c r="B1916" i="25"/>
  <c r="E1915" i="25"/>
  <c r="D1915" i="25"/>
  <c r="C1915" i="25"/>
  <c r="B1915" i="25"/>
  <c r="E1914" i="25"/>
  <c r="D1914" i="25"/>
  <c r="C1914" i="25"/>
  <c r="B1914" i="25"/>
  <c r="E1913" i="25"/>
  <c r="D1913" i="25"/>
  <c r="C1913" i="25"/>
  <c r="B1913" i="25"/>
  <c r="E1912" i="25"/>
  <c r="D1912" i="25"/>
  <c r="C1912" i="25"/>
  <c r="B1912" i="25"/>
  <c r="E1911" i="25"/>
  <c r="D1911" i="25"/>
  <c r="C1911" i="25"/>
  <c r="B1911" i="25"/>
  <c r="E1910" i="25"/>
  <c r="D1910" i="25"/>
  <c r="C1910" i="25"/>
  <c r="B1910" i="25"/>
  <c r="E1909" i="25"/>
  <c r="D1909" i="25"/>
  <c r="C1909" i="25"/>
  <c r="B1909" i="25"/>
  <c r="E1908" i="25"/>
  <c r="D1908" i="25"/>
  <c r="C1908" i="25"/>
  <c r="B1908" i="25"/>
  <c r="E1907" i="25"/>
  <c r="D1907" i="25"/>
  <c r="C1907" i="25"/>
  <c r="B1907" i="25"/>
  <c r="E1906" i="25"/>
  <c r="D1906" i="25"/>
  <c r="C1906" i="25"/>
  <c r="B1906" i="25"/>
  <c r="E1905" i="25"/>
  <c r="D1905" i="25"/>
  <c r="C1905" i="25"/>
  <c r="B1905" i="25"/>
  <c r="E1904" i="25"/>
  <c r="D1904" i="25"/>
  <c r="C1904" i="25"/>
  <c r="B1904" i="25"/>
  <c r="E1903" i="25"/>
  <c r="D1903" i="25"/>
  <c r="C1903" i="25"/>
  <c r="B1903" i="25"/>
  <c r="E1902" i="25"/>
  <c r="D1902" i="25"/>
  <c r="C1902" i="25"/>
  <c r="B1902" i="25"/>
  <c r="E1901" i="25"/>
  <c r="D1901" i="25"/>
  <c r="C1901" i="25"/>
  <c r="B1901" i="25"/>
  <c r="E1900" i="25"/>
  <c r="D1900" i="25"/>
  <c r="C1900" i="25"/>
  <c r="B1900" i="25"/>
  <c r="E1899" i="25"/>
  <c r="D1899" i="25"/>
  <c r="C1899" i="25"/>
  <c r="B1899" i="25"/>
  <c r="E1898" i="25"/>
  <c r="D1898" i="25"/>
  <c r="C1898" i="25"/>
  <c r="B1898" i="25"/>
  <c r="E1897" i="25"/>
  <c r="D1897" i="25"/>
  <c r="C1897" i="25"/>
  <c r="B1897" i="25"/>
  <c r="E1896" i="25"/>
  <c r="D1896" i="25"/>
  <c r="C1896" i="25"/>
  <c r="B1896" i="25"/>
  <c r="E1895" i="25"/>
  <c r="D1895" i="25"/>
  <c r="C1895" i="25"/>
  <c r="B1895" i="25"/>
  <c r="E1894" i="25"/>
  <c r="D1894" i="25"/>
  <c r="C1894" i="25"/>
  <c r="B1894" i="25"/>
  <c r="E1893" i="25"/>
  <c r="D1893" i="25"/>
  <c r="C1893" i="25"/>
  <c r="B1893" i="25"/>
  <c r="E1892" i="25"/>
  <c r="D1892" i="25"/>
  <c r="C1892" i="25"/>
  <c r="B1892" i="25"/>
  <c r="E1891" i="25"/>
  <c r="D1891" i="25"/>
  <c r="C1891" i="25"/>
  <c r="B1891" i="25"/>
  <c r="E1890" i="25"/>
  <c r="D1890" i="25"/>
  <c r="C1890" i="25"/>
  <c r="B1890" i="25"/>
  <c r="E1889" i="25"/>
  <c r="D1889" i="25"/>
  <c r="C1889" i="25"/>
  <c r="B1889" i="25"/>
  <c r="E1888" i="25"/>
  <c r="D1888" i="25"/>
  <c r="C1888" i="25"/>
  <c r="B1888" i="25"/>
  <c r="E1887" i="25"/>
  <c r="D1887" i="25"/>
  <c r="C1887" i="25"/>
  <c r="B1887" i="25"/>
  <c r="E1886" i="25"/>
  <c r="D1886" i="25"/>
  <c r="C1886" i="25"/>
  <c r="B1886" i="25"/>
  <c r="E1885" i="25"/>
  <c r="D1885" i="25"/>
  <c r="C1885" i="25"/>
  <c r="B1885" i="25"/>
  <c r="E1884" i="25"/>
  <c r="D1884" i="25"/>
  <c r="C1884" i="25"/>
  <c r="B1884" i="25"/>
  <c r="E1883" i="25"/>
  <c r="D1883" i="25"/>
  <c r="C1883" i="25"/>
  <c r="B1883" i="25"/>
  <c r="E1882" i="25"/>
  <c r="D1882" i="25"/>
  <c r="C1882" i="25"/>
  <c r="B1882" i="25"/>
  <c r="E1881" i="25"/>
  <c r="D1881" i="25"/>
  <c r="C1881" i="25"/>
  <c r="B1881" i="25"/>
  <c r="E1880" i="25"/>
  <c r="D1880" i="25"/>
  <c r="C1880" i="25"/>
  <c r="B1880" i="25"/>
  <c r="E1879" i="25"/>
  <c r="D1879" i="25"/>
  <c r="C1879" i="25"/>
  <c r="B1879" i="25"/>
  <c r="E1878" i="25"/>
  <c r="D1878" i="25"/>
  <c r="C1878" i="25"/>
  <c r="B1878" i="25"/>
  <c r="E1877" i="25"/>
  <c r="D1877" i="25"/>
  <c r="C1877" i="25"/>
  <c r="B1877" i="25"/>
  <c r="E1876" i="25"/>
  <c r="D1876" i="25"/>
  <c r="C1876" i="25"/>
  <c r="B1876" i="25"/>
  <c r="E1875" i="25"/>
  <c r="D1875" i="25"/>
  <c r="C1875" i="25"/>
  <c r="B1875" i="25"/>
  <c r="E1874" i="25"/>
  <c r="D1874" i="25"/>
  <c r="C1874" i="25"/>
  <c r="B1874" i="25"/>
  <c r="E1873" i="25"/>
  <c r="D1873" i="25"/>
  <c r="C1873" i="25"/>
  <c r="B1873" i="25"/>
  <c r="E1872" i="25"/>
  <c r="D1872" i="25"/>
  <c r="C1872" i="25"/>
  <c r="B1872" i="25"/>
  <c r="E1871" i="25"/>
  <c r="D1871" i="25"/>
  <c r="C1871" i="25"/>
  <c r="B1871" i="25"/>
  <c r="E1870" i="25"/>
  <c r="D1870" i="25"/>
  <c r="C1870" i="25"/>
  <c r="B1870" i="25"/>
  <c r="E1869" i="25"/>
  <c r="D1869" i="25"/>
  <c r="C1869" i="25"/>
  <c r="B1869" i="25"/>
  <c r="E1868" i="25"/>
  <c r="D1868" i="25"/>
  <c r="C1868" i="25"/>
  <c r="B1868" i="25"/>
  <c r="E1867" i="25"/>
  <c r="D1867" i="25"/>
  <c r="C1867" i="25"/>
  <c r="B1867" i="25"/>
  <c r="E1866" i="25"/>
  <c r="D1866" i="25"/>
  <c r="C1866" i="25"/>
  <c r="B1866" i="25"/>
  <c r="E1865" i="25"/>
  <c r="D1865" i="25"/>
  <c r="C1865" i="25"/>
  <c r="B1865" i="25"/>
  <c r="E1864" i="25"/>
  <c r="D1864" i="25"/>
  <c r="C1864" i="25"/>
  <c r="B1864" i="25"/>
  <c r="E1863" i="25"/>
  <c r="D1863" i="25"/>
  <c r="C1863" i="25"/>
  <c r="B1863" i="25"/>
  <c r="E1862" i="25"/>
  <c r="D1862" i="25"/>
  <c r="C1862" i="25"/>
  <c r="B1862" i="25"/>
  <c r="E1861" i="25"/>
  <c r="D1861" i="25"/>
  <c r="C1861" i="25"/>
  <c r="B1861" i="25"/>
  <c r="E1860" i="25"/>
  <c r="D1860" i="25"/>
  <c r="C1860" i="25"/>
  <c r="B1860" i="25"/>
  <c r="E1859" i="25"/>
  <c r="D1859" i="25"/>
  <c r="C1859" i="25"/>
  <c r="B1859" i="25"/>
  <c r="E1858" i="25"/>
  <c r="D1858" i="25"/>
  <c r="C1858" i="25"/>
  <c r="B1858" i="25"/>
  <c r="E1857" i="25"/>
  <c r="D1857" i="25"/>
  <c r="C1857" i="25"/>
  <c r="B1857" i="25"/>
  <c r="E1856" i="25"/>
  <c r="D1856" i="25"/>
  <c r="C1856" i="25"/>
  <c r="B1856" i="25"/>
  <c r="E1855" i="25"/>
  <c r="D1855" i="25"/>
  <c r="C1855" i="25"/>
  <c r="B1855" i="25"/>
  <c r="E1854" i="25"/>
  <c r="D1854" i="25"/>
  <c r="C1854" i="25"/>
  <c r="B1854" i="25"/>
  <c r="E1853" i="25"/>
  <c r="D1853" i="25"/>
  <c r="C1853" i="25"/>
  <c r="B1853" i="25"/>
  <c r="E1852" i="25"/>
  <c r="D1852" i="25"/>
  <c r="C1852" i="25"/>
  <c r="B1852" i="25"/>
  <c r="E1851" i="25"/>
  <c r="D1851" i="25"/>
  <c r="C1851" i="25"/>
  <c r="B1851" i="25"/>
  <c r="E1850" i="25"/>
  <c r="D1850" i="25"/>
  <c r="C1850" i="25"/>
  <c r="B1850" i="25"/>
  <c r="E1849" i="25"/>
  <c r="D1849" i="25"/>
  <c r="C1849" i="25"/>
  <c r="B1849" i="25"/>
  <c r="E1848" i="25"/>
  <c r="D1848" i="25"/>
  <c r="C1848" i="25"/>
  <c r="B1848" i="25"/>
  <c r="E1847" i="25"/>
  <c r="D1847" i="25"/>
  <c r="C1847" i="25"/>
  <c r="B1847" i="25"/>
  <c r="E1846" i="25"/>
  <c r="D1846" i="25"/>
  <c r="C1846" i="25"/>
  <c r="B1846" i="25"/>
  <c r="E1845" i="25"/>
  <c r="D1845" i="25"/>
  <c r="C1845" i="25"/>
  <c r="B1845" i="25"/>
  <c r="E1844" i="25"/>
  <c r="D1844" i="25"/>
  <c r="C1844" i="25"/>
  <c r="B1844" i="25"/>
  <c r="E1843" i="25"/>
  <c r="D1843" i="25"/>
  <c r="C1843" i="25"/>
  <c r="B1843" i="25"/>
  <c r="E1842" i="25"/>
  <c r="D1842" i="25"/>
  <c r="C1842" i="25"/>
  <c r="B1842" i="25"/>
  <c r="E1841" i="25"/>
  <c r="D1841" i="25"/>
  <c r="C1841" i="25"/>
  <c r="B1841" i="25"/>
  <c r="E1840" i="25"/>
  <c r="D1840" i="25"/>
  <c r="C1840" i="25"/>
  <c r="B1840" i="25"/>
  <c r="E1839" i="25"/>
  <c r="D1839" i="25"/>
  <c r="C1839" i="25"/>
  <c r="B1839" i="25"/>
  <c r="E1838" i="25"/>
  <c r="D1838" i="25"/>
  <c r="C1838" i="25"/>
  <c r="B1838" i="25"/>
  <c r="E1837" i="25"/>
  <c r="D1837" i="25"/>
  <c r="C1837" i="25"/>
  <c r="B1837" i="25"/>
  <c r="E1836" i="25"/>
  <c r="D1836" i="25"/>
  <c r="C1836" i="25"/>
  <c r="B1836" i="25"/>
  <c r="E1835" i="25"/>
  <c r="D1835" i="25"/>
  <c r="C1835" i="25"/>
  <c r="B1835" i="25"/>
  <c r="E1834" i="25"/>
  <c r="D1834" i="25"/>
  <c r="C1834" i="25"/>
  <c r="B1834" i="25"/>
  <c r="E1833" i="25"/>
  <c r="D1833" i="25"/>
  <c r="C1833" i="25"/>
  <c r="B1833" i="25"/>
  <c r="E1832" i="25"/>
  <c r="D1832" i="25"/>
  <c r="C1832" i="25"/>
  <c r="B1832" i="25"/>
  <c r="E1831" i="25"/>
  <c r="D1831" i="25"/>
  <c r="C1831" i="25"/>
  <c r="B1831" i="25"/>
  <c r="E1830" i="25"/>
  <c r="D1830" i="25"/>
  <c r="C1830" i="25"/>
  <c r="B1830" i="25"/>
  <c r="E1829" i="25"/>
  <c r="D1829" i="25"/>
  <c r="C1829" i="25"/>
  <c r="B1829" i="25"/>
  <c r="E1828" i="25"/>
  <c r="D1828" i="25"/>
  <c r="C1828" i="25"/>
  <c r="B1828" i="25"/>
  <c r="E1827" i="25"/>
  <c r="D1827" i="25"/>
  <c r="C1827" i="25"/>
  <c r="B1827" i="25"/>
  <c r="E1826" i="25"/>
  <c r="D1826" i="25"/>
  <c r="C1826" i="25"/>
  <c r="B1826" i="25"/>
  <c r="E1825" i="25"/>
  <c r="D1825" i="25"/>
  <c r="C1825" i="25"/>
  <c r="B1825" i="25"/>
  <c r="E1824" i="25"/>
  <c r="D1824" i="25"/>
  <c r="C1824" i="25"/>
  <c r="B1824" i="25"/>
  <c r="E1823" i="25"/>
  <c r="D1823" i="25"/>
  <c r="C1823" i="25"/>
  <c r="B1823" i="25"/>
  <c r="E1822" i="25"/>
  <c r="D1822" i="25"/>
  <c r="C1822" i="25"/>
  <c r="B1822" i="25"/>
  <c r="E1821" i="25"/>
  <c r="D1821" i="25"/>
  <c r="C1821" i="25"/>
  <c r="B1821" i="25"/>
  <c r="E1820" i="25"/>
  <c r="D1820" i="25"/>
  <c r="C1820" i="25"/>
  <c r="B1820" i="25"/>
  <c r="E1819" i="25"/>
  <c r="D1819" i="25"/>
  <c r="C1819" i="25"/>
  <c r="B1819" i="25"/>
  <c r="E1818" i="25"/>
  <c r="D1818" i="25"/>
  <c r="C1818" i="25"/>
  <c r="B1818" i="25"/>
  <c r="E1817" i="25"/>
  <c r="D1817" i="25"/>
  <c r="C1817" i="25"/>
  <c r="B1817" i="25"/>
  <c r="E1816" i="25"/>
  <c r="D1816" i="25"/>
  <c r="C1816" i="25"/>
  <c r="B1816" i="25"/>
  <c r="E1815" i="25"/>
  <c r="D1815" i="25"/>
  <c r="C1815" i="25"/>
  <c r="B1815" i="25"/>
  <c r="E1814" i="25"/>
  <c r="D1814" i="25"/>
  <c r="C1814" i="25"/>
  <c r="B1814" i="25"/>
  <c r="E1813" i="25"/>
  <c r="D1813" i="25"/>
  <c r="C1813" i="25"/>
  <c r="B1813" i="25"/>
  <c r="E1812" i="25"/>
  <c r="D1812" i="25"/>
  <c r="C1812" i="25"/>
  <c r="B1812" i="25"/>
  <c r="E1811" i="25"/>
  <c r="D1811" i="25"/>
  <c r="C1811" i="25"/>
  <c r="B1811" i="25"/>
  <c r="E1810" i="25"/>
  <c r="D1810" i="25"/>
  <c r="C1810" i="25"/>
  <c r="B1810" i="25"/>
  <c r="E1809" i="25"/>
  <c r="D1809" i="25"/>
  <c r="C1809" i="25"/>
  <c r="B1809" i="25"/>
  <c r="E1808" i="25"/>
  <c r="D1808" i="25"/>
  <c r="C1808" i="25"/>
  <c r="B1808" i="25"/>
  <c r="E1807" i="25"/>
  <c r="D1807" i="25"/>
  <c r="C1807" i="25"/>
  <c r="B1807" i="25"/>
  <c r="E1806" i="25"/>
  <c r="D1806" i="25"/>
  <c r="C1806" i="25"/>
  <c r="B1806" i="25"/>
  <c r="E1805" i="25"/>
  <c r="D1805" i="25"/>
  <c r="C1805" i="25"/>
  <c r="B1805" i="25"/>
  <c r="E1804" i="25"/>
  <c r="D1804" i="25"/>
  <c r="C1804" i="25"/>
  <c r="B1804" i="25"/>
  <c r="E1803" i="25"/>
  <c r="D1803" i="25"/>
  <c r="C1803" i="25"/>
  <c r="B1803" i="25"/>
  <c r="E1802" i="25"/>
  <c r="D1802" i="25"/>
  <c r="C1802" i="25"/>
  <c r="B1802" i="25"/>
  <c r="E1801" i="25"/>
  <c r="D1801" i="25"/>
  <c r="C1801" i="25"/>
  <c r="B1801" i="25"/>
  <c r="E1800" i="25"/>
  <c r="D1800" i="25"/>
  <c r="C1800" i="25"/>
  <c r="B1800" i="25"/>
  <c r="E1799" i="25"/>
  <c r="D1799" i="25"/>
  <c r="C1799" i="25"/>
  <c r="B1799" i="25"/>
  <c r="E1798" i="25"/>
  <c r="D1798" i="25"/>
  <c r="C1798" i="25"/>
  <c r="B1798" i="25"/>
  <c r="E1797" i="25"/>
  <c r="D1797" i="25"/>
  <c r="C1797" i="25"/>
  <c r="B1797" i="25"/>
  <c r="E1796" i="25"/>
  <c r="D1796" i="25"/>
  <c r="C1796" i="25"/>
  <c r="B1796" i="25"/>
  <c r="E1795" i="25"/>
  <c r="D1795" i="25"/>
  <c r="C1795" i="25"/>
  <c r="B1795" i="25"/>
  <c r="E1794" i="25"/>
  <c r="D1794" i="25"/>
  <c r="C1794" i="25"/>
  <c r="B1794" i="25"/>
  <c r="E1793" i="25"/>
  <c r="D1793" i="25"/>
  <c r="C1793" i="25"/>
  <c r="B1793" i="25"/>
  <c r="E1792" i="25"/>
  <c r="D1792" i="25"/>
  <c r="C1792" i="25"/>
  <c r="B1792" i="25"/>
  <c r="E1791" i="25"/>
  <c r="D1791" i="25"/>
  <c r="C1791" i="25"/>
  <c r="B1791" i="25"/>
  <c r="E1790" i="25"/>
  <c r="D1790" i="25"/>
  <c r="C1790" i="25"/>
  <c r="B1790" i="25"/>
  <c r="E1789" i="25"/>
  <c r="D1789" i="25"/>
  <c r="C1789" i="25"/>
  <c r="B1789" i="25"/>
  <c r="E1788" i="25"/>
  <c r="D1788" i="25"/>
  <c r="C1788" i="25"/>
  <c r="B1788" i="25"/>
  <c r="E1787" i="25"/>
  <c r="D1787" i="25"/>
  <c r="C1787" i="25"/>
  <c r="B1787" i="25"/>
  <c r="E1786" i="25"/>
  <c r="D1786" i="25"/>
  <c r="C1786" i="25"/>
  <c r="B1786" i="25"/>
  <c r="E1785" i="25"/>
  <c r="D1785" i="25"/>
  <c r="C1785" i="25"/>
  <c r="B1785" i="25"/>
  <c r="E1784" i="25"/>
  <c r="D1784" i="25"/>
  <c r="C1784" i="25"/>
  <c r="B1784" i="25"/>
  <c r="E1783" i="25"/>
  <c r="D1783" i="25"/>
  <c r="C1783" i="25"/>
  <c r="B1783" i="25"/>
  <c r="E1782" i="25"/>
  <c r="D1782" i="25"/>
  <c r="C1782" i="25"/>
  <c r="B1782" i="25"/>
  <c r="E1781" i="25"/>
  <c r="D1781" i="25"/>
  <c r="C1781" i="25"/>
  <c r="B1781" i="25"/>
  <c r="E1780" i="25"/>
  <c r="D1780" i="25"/>
  <c r="C1780" i="25"/>
  <c r="B1780" i="25"/>
  <c r="E1779" i="25"/>
  <c r="D1779" i="25"/>
  <c r="C1779" i="25"/>
  <c r="B1779" i="25"/>
  <c r="E1778" i="25"/>
  <c r="D1778" i="25"/>
  <c r="C1778" i="25"/>
  <c r="B1778" i="25"/>
  <c r="E1777" i="25"/>
  <c r="D1777" i="25"/>
  <c r="C1777" i="25"/>
  <c r="B1777" i="25"/>
  <c r="E1776" i="25"/>
  <c r="D1776" i="25"/>
  <c r="C1776" i="25"/>
  <c r="B1776" i="25"/>
  <c r="E1775" i="25"/>
  <c r="D1775" i="25"/>
  <c r="C1775" i="25"/>
  <c r="B1775" i="25"/>
  <c r="E1774" i="25"/>
  <c r="D1774" i="25"/>
  <c r="C1774" i="25"/>
  <c r="B1774" i="25"/>
  <c r="E1773" i="25"/>
  <c r="D1773" i="25"/>
  <c r="C1773" i="25"/>
  <c r="B1773" i="25"/>
  <c r="E1772" i="25"/>
  <c r="D1772" i="25"/>
  <c r="C1772" i="25"/>
  <c r="B1772" i="25"/>
  <c r="E1771" i="25"/>
  <c r="D1771" i="25"/>
  <c r="C1771" i="25"/>
  <c r="B1771" i="25"/>
  <c r="E1770" i="25"/>
  <c r="D1770" i="25"/>
  <c r="C1770" i="25"/>
  <c r="B1770" i="25"/>
  <c r="E1769" i="25"/>
  <c r="D1769" i="25"/>
  <c r="C1769" i="25"/>
  <c r="B1769" i="25"/>
  <c r="E1768" i="25"/>
  <c r="D1768" i="25"/>
  <c r="C1768" i="25"/>
  <c r="B1768" i="25"/>
  <c r="E1767" i="25"/>
  <c r="D1767" i="25"/>
  <c r="C1767" i="25"/>
  <c r="B1767" i="25"/>
  <c r="E1766" i="25"/>
  <c r="D1766" i="25"/>
  <c r="C1766" i="25"/>
  <c r="B1766" i="25"/>
  <c r="E1765" i="25"/>
  <c r="D1765" i="25"/>
  <c r="C1765" i="25"/>
  <c r="B1765" i="25"/>
  <c r="E1764" i="25"/>
  <c r="D1764" i="25"/>
  <c r="C1764" i="25"/>
  <c r="B1764" i="25"/>
  <c r="E1763" i="25"/>
  <c r="D1763" i="25"/>
  <c r="C1763" i="25"/>
  <c r="B1763" i="25"/>
  <c r="E1762" i="25"/>
  <c r="D1762" i="25"/>
  <c r="C1762" i="25"/>
  <c r="B1762" i="25"/>
  <c r="E1761" i="25"/>
  <c r="D1761" i="25"/>
  <c r="C1761" i="25"/>
  <c r="B1761" i="25"/>
  <c r="E1760" i="25"/>
  <c r="D1760" i="25"/>
  <c r="C1760" i="25"/>
  <c r="B1760" i="25"/>
  <c r="E1759" i="25"/>
  <c r="D1759" i="25"/>
  <c r="C1759" i="25"/>
  <c r="B1759" i="25"/>
  <c r="E1758" i="25"/>
  <c r="D1758" i="25"/>
  <c r="C1758" i="25"/>
  <c r="B1758" i="25"/>
  <c r="E1757" i="25"/>
  <c r="D1757" i="25"/>
  <c r="C1757" i="25"/>
  <c r="B1757" i="25"/>
  <c r="E1756" i="25"/>
  <c r="D1756" i="25"/>
  <c r="C1756" i="25"/>
  <c r="B1756" i="25"/>
  <c r="E1755" i="25"/>
  <c r="D1755" i="25"/>
  <c r="C1755" i="25"/>
  <c r="B1755" i="25"/>
  <c r="E1754" i="25"/>
  <c r="D1754" i="25"/>
  <c r="C1754" i="25"/>
  <c r="B1754" i="25"/>
  <c r="E1753" i="25"/>
  <c r="D1753" i="25"/>
  <c r="C1753" i="25"/>
  <c r="B1753" i="25"/>
  <c r="E1752" i="25"/>
  <c r="D1752" i="25"/>
  <c r="C1752" i="25"/>
  <c r="B1752" i="25"/>
  <c r="E1751" i="25"/>
  <c r="D1751" i="25"/>
  <c r="C1751" i="25"/>
  <c r="B1751" i="25"/>
  <c r="E1750" i="25"/>
  <c r="D1750" i="25"/>
  <c r="C1750" i="25"/>
  <c r="B1750" i="25"/>
  <c r="E1749" i="25"/>
  <c r="D1749" i="25"/>
  <c r="C1749" i="25"/>
  <c r="B1749" i="25"/>
  <c r="E1748" i="25"/>
  <c r="D1748" i="25"/>
  <c r="C1748" i="25"/>
  <c r="B1748" i="25"/>
  <c r="E1747" i="25"/>
  <c r="D1747" i="25"/>
  <c r="C1747" i="25"/>
  <c r="B1747" i="25"/>
  <c r="E1746" i="25"/>
  <c r="D1746" i="25"/>
  <c r="C1746" i="25"/>
  <c r="B1746" i="25"/>
  <c r="E1745" i="25"/>
  <c r="D1745" i="25"/>
  <c r="C1745" i="25"/>
  <c r="B1745" i="25"/>
  <c r="E1744" i="25"/>
  <c r="D1744" i="25"/>
  <c r="C1744" i="25"/>
  <c r="B1744" i="25"/>
  <c r="E1743" i="25"/>
  <c r="D1743" i="25"/>
  <c r="C1743" i="25"/>
  <c r="B1743" i="25"/>
  <c r="E1742" i="25"/>
  <c r="D1742" i="25"/>
  <c r="C1742" i="25"/>
  <c r="B1742" i="25"/>
  <c r="E1741" i="25"/>
  <c r="D1741" i="25"/>
  <c r="C1741" i="25"/>
  <c r="B1741" i="25"/>
  <c r="E1740" i="25"/>
  <c r="D1740" i="25"/>
  <c r="C1740" i="25"/>
  <c r="B1740" i="25"/>
  <c r="E1739" i="25"/>
  <c r="D1739" i="25"/>
  <c r="C1739" i="25"/>
  <c r="B1739" i="25"/>
  <c r="E1738" i="25"/>
  <c r="D1738" i="25"/>
  <c r="C1738" i="25"/>
  <c r="B1738" i="25"/>
  <c r="E1737" i="25"/>
  <c r="D1737" i="25"/>
  <c r="C1737" i="25"/>
  <c r="B1737" i="25"/>
  <c r="E1736" i="25"/>
  <c r="D1736" i="25"/>
  <c r="C1736" i="25"/>
  <c r="B1736" i="25"/>
  <c r="E1735" i="25"/>
  <c r="D1735" i="25"/>
  <c r="C1735" i="25"/>
  <c r="B1735" i="25"/>
  <c r="E1734" i="25"/>
  <c r="D1734" i="25"/>
  <c r="C1734" i="25"/>
  <c r="B1734" i="25"/>
  <c r="E1733" i="25"/>
  <c r="D1733" i="25"/>
  <c r="C1733" i="25"/>
  <c r="B1733" i="25"/>
  <c r="E1732" i="25"/>
  <c r="D1732" i="25"/>
  <c r="C1732" i="25"/>
  <c r="B1732" i="25"/>
  <c r="E1731" i="25"/>
  <c r="D1731" i="25"/>
  <c r="C1731" i="25"/>
  <c r="B1731" i="25"/>
  <c r="E1730" i="25"/>
  <c r="D1730" i="25"/>
  <c r="C1730" i="25"/>
  <c r="B1730" i="25"/>
  <c r="E1729" i="25"/>
  <c r="D1729" i="25"/>
  <c r="C1729" i="25"/>
  <c r="B1729" i="25"/>
  <c r="E1728" i="25"/>
  <c r="D1728" i="25"/>
  <c r="C1728" i="25"/>
  <c r="B1728" i="25"/>
  <c r="E1727" i="25"/>
  <c r="D1727" i="25"/>
  <c r="C1727" i="25"/>
  <c r="B1727" i="25"/>
  <c r="E1726" i="25"/>
  <c r="D1726" i="25"/>
  <c r="C1726" i="25"/>
  <c r="B1726" i="25"/>
  <c r="E1725" i="25"/>
  <c r="D1725" i="25"/>
  <c r="C1725" i="25"/>
  <c r="B1725" i="25"/>
  <c r="E1724" i="25"/>
  <c r="D1724" i="25"/>
  <c r="C1724" i="25"/>
  <c r="B1724" i="25"/>
  <c r="E1723" i="25"/>
  <c r="D1723" i="25"/>
  <c r="C1723" i="25"/>
  <c r="B1723" i="25"/>
  <c r="E1722" i="25"/>
  <c r="D1722" i="25"/>
  <c r="C1722" i="25"/>
  <c r="B1722" i="25"/>
  <c r="E1721" i="25"/>
  <c r="D1721" i="25"/>
  <c r="C1721" i="25"/>
  <c r="B1721" i="25"/>
  <c r="E1720" i="25"/>
  <c r="D1720" i="25"/>
  <c r="C1720" i="25"/>
  <c r="B1720" i="25"/>
  <c r="E1719" i="25"/>
  <c r="D1719" i="25"/>
  <c r="C1719" i="25"/>
  <c r="B1719" i="25"/>
  <c r="E1718" i="25"/>
  <c r="D1718" i="25"/>
  <c r="C1718" i="25"/>
  <c r="B1718" i="25"/>
  <c r="E1717" i="25"/>
  <c r="D1717" i="25"/>
  <c r="C1717" i="25"/>
  <c r="B1717" i="25"/>
  <c r="E1716" i="25"/>
  <c r="D1716" i="25"/>
  <c r="C1716" i="25"/>
  <c r="B1716" i="25"/>
  <c r="E1715" i="25"/>
  <c r="D1715" i="25"/>
  <c r="C1715" i="25"/>
  <c r="B1715" i="25"/>
  <c r="E1714" i="25"/>
  <c r="D1714" i="25"/>
  <c r="C1714" i="25"/>
  <c r="B1714" i="25"/>
  <c r="E1713" i="25"/>
  <c r="D1713" i="25"/>
  <c r="C1713" i="25"/>
  <c r="B1713" i="25"/>
  <c r="E1712" i="25"/>
  <c r="D1712" i="25"/>
  <c r="C1712" i="25"/>
  <c r="B1712" i="25"/>
  <c r="E1711" i="25"/>
  <c r="D1711" i="25"/>
  <c r="C1711" i="25"/>
  <c r="B1711" i="25"/>
  <c r="E1710" i="25"/>
  <c r="D1710" i="25"/>
  <c r="C1710" i="25"/>
  <c r="B1710" i="25"/>
  <c r="E1709" i="25"/>
  <c r="D1709" i="25"/>
  <c r="C1709" i="25"/>
  <c r="B1709" i="25"/>
  <c r="E1708" i="25"/>
  <c r="D1708" i="25"/>
  <c r="C1708" i="25"/>
  <c r="B1708" i="25"/>
  <c r="E1707" i="25"/>
  <c r="D1707" i="25"/>
  <c r="C1707" i="25"/>
  <c r="B1707" i="25"/>
  <c r="E1706" i="25"/>
  <c r="D1706" i="25"/>
  <c r="C1706" i="25"/>
  <c r="B1706" i="25"/>
  <c r="E1705" i="25"/>
  <c r="D1705" i="25"/>
  <c r="C1705" i="25"/>
  <c r="B1705" i="25"/>
  <c r="E1704" i="25"/>
  <c r="D1704" i="25"/>
  <c r="C1704" i="25"/>
  <c r="B1704" i="25"/>
  <c r="E1703" i="25"/>
  <c r="D1703" i="25"/>
  <c r="C1703" i="25"/>
  <c r="B1703" i="25"/>
  <c r="E1702" i="25"/>
  <c r="D1702" i="25"/>
  <c r="C1702" i="25"/>
  <c r="B1702" i="25"/>
  <c r="E1701" i="25"/>
  <c r="D1701" i="25"/>
  <c r="C1701" i="25"/>
  <c r="B1701" i="25"/>
  <c r="E1700" i="25"/>
  <c r="D1700" i="25"/>
  <c r="C1700" i="25"/>
  <c r="B1700" i="25"/>
  <c r="E1699" i="25"/>
  <c r="D1699" i="25"/>
  <c r="C1699" i="25"/>
  <c r="B1699" i="25"/>
  <c r="E1698" i="25"/>
  <c r="D1698" i="25"/>
  <c r="C1698" i="25"/>
  <c r="B1698" i="25"/>
  <c r="E1697" i="25"/>
  <c r="D1697" i="25"/>
  <c r="C1697" i="25"/>
  <c r="B1697" i="25"/>
  <c r="E1696" i="25"/>
  <c r="D1696" i="25"/>
  <c r="C1696" i="25"/>
  <c r="B1696" i="25"/>
  <c r="E1695" i="25"/>
  <c r="D1695" i="25"/>
  <c r="C1695" i="25"/>
  <c r="B1695" i="25"/>
  <c r="E1694" i="25"/>
  <c r="D1694" i="25"/>
  <c r="C1694" i="25"/>
  <c r="B1694" i="25"/>
  <c r="E1693" i="25"/>
  <c r="D1693" i="25"/>
  <c r="C1693" i="25"/>
  <c r="B1693" i="25"/>
  <c r="E1692" i="25"/>
  <c r="D1692" i="25"/>
  <c r="C1692" i="25"/>
  <c r="B1692" i="25"/>
  <c r="E1691" i="25"/>
  <c r="D1691" i="25"/>
  <c r="C1691" i="25"/>
  <c r="B1691" i="25"/>
  <c r="E1690" i="25"/>
  <c r="D1690" i="25"/>
  <c r="C1690" i="25"/>
  <c r="B1690" i="25"/>
  <c r="E1689" i="25"/>
  <c r="D1689" i="25"/>
  <c r="C1689" i="25"/>
  <c r="B1689" i="25"/>
  <c r="E1688" i="25"/>
  <c r="D1688" i="25"/>
  <c r="C1688" i="25"/>
  <c r="B1688" i="25"/>
  <c r="E1687" i="25"/>
  <c r="D1687" i="25"/>
  <c r="C1687" i="25"/>
  <c r="B1687" i="25"/>
  <c r="E1686" i="25"/>
  <c r="D1686" i="25"/>
  <c r="C1686" i="25"/>
  <c r="B1686" i="25"/>
  <c r="E1685" i="25"/>
  <c r="D1685" i="25"/>
  <c r="C1685" i="25"/>
  <c r="B1685" i="25"/>
  <c r="E1684" i="25"/>
  <c r="D1684" i="25"/>
  <c r="C1684" i="25"/>
  <c r="B1684" i="25"/>
  <c r="E1683" i="25"/>
  <c r="D1683" i="25"/>
  <c r="C1683" i="25"/>
  <c r="B1683" i="25"/>
  <c r="E1682" i="25"/>
  <c r="D1682" i="25"/>
  <c r="C1682" i="25"/>
  <c r="B1682" i="25"/>
  <c r="E1681" i="25"/>
  <c r="D1681" i="25"/>
  <c r="C1681" i="25"/>
  <c r="B1681" i="25"/>
  <c r="E1680" i="25"/>
  <c r="D1680" i="25"/>
  <c r="C1680" i="25"/>
  <c r="B1680" i="25"/>
  <c r="E1679" i="25"/>
  <c r="D1679" i="25"/>
  <c r="C1679" i="25"/>
  <c r="B1679" i="25"/>
  <c r="E1678" i="25"/>
  <c r="D1678" i="25"/>
  <c r="C1678" i="25"/>
  <c r="B1678" i="25"/>
  <c r="E1677" i="25"/>
  <c r="D1677" i="25"/>
  <c r="C1677" i="25"/>
  <c r="B1677" i="25"/>
  <c r="E1676" i="25"/>
  <c r="D1676" i="25"/>
  <c r="C1676" i="25"/>
  <c r="B1676" i="25"/>
  <c r="E1675" i="25"/>
  <c r="D1675" i="25"/>
  <c r="C1675" i="25"/>
  <c r="B1675" i="25"/>
  <c r="E1674" i="25"/>
  <c r="D1674" i="25"/>
  <c r="C1674" i="25"/>
  <c r="B1674" i="25"/>
  <c r="E1673" i="25"/>
  <c r="D1673" i="25"/>
  <c r="C1673" i="25"/>
  <c r="B1673" i="25"/>
  <c r="E1672" i="25"/>
  <c r="D1672" i="25"/>
  <c r="C1672" i="25"/>
  <c r="B1672" i="25"/>
  <c r="E1671" i="25"/>
  <c r="D1671" i="25"/>
  <c r="C1671" i="25"/>
  <c r="B1671" i="25"/>
  <c r="E1670" i="25"/>
  <c r="D1670" i="25"/>
  <c r="C1670" i="25"/>
  <c r="B1670" i="25"/>
  <c r="E1669" i="25"/>
  <c r="D1669" i="25"/>
  <c r="C1669" i="25"/>
  <c r="B1669" i="25"/>
  <c r="E1668" i="25"/>
  <c r="D1668" i="25"/>
  <c r="C1668" i="25"/>
  <c r="B1668" i="25"/>
  <c r="E1667" i="25"/>
  <c r="D1667" i="25"/>
  <c r="C1667" i="25"/>
  <c r="B1667" i="25"/>
  <c r="E1666" i="25"/>
  <c r="D1666" i="25"/>
  <c r="C1666" i="25"/>
  <c r="B1666" i="25"/>
  <c r="E1665" i="25"/>
  <c r="D1665" i="25"/>
  <c r="C1665" i="25"/>
  <c r="B1665" i="25"/>
  <c r="E1664" i="25"/>
  <c r="D1664" i="25"/>
  <c r="C1664" i="25"/>
  <c r="B1664" i="25"/>
  <c r="E1663" i="25"/>
  <c r="D1663" i="25"/>
  <c r="C1663" i="25"/>
  <c r="B1663" i="25"/>
  <c r="E1662" i="25"/>
  <c r="D1662" i="25"/>
  <c r="C1662" i="25"/>
  <c r="B1662" i="25"/>
  <c r="E1661" i="25"/>
  <c r="D1661" i="25"/>
  <c r="C1661" i="25"/>
  <c r="B1661" i="25"/>
  <c r="E1660" i="25"/>
  <c r="D1660" i="25"/>
  <c r="C1660" i="25"/>
  <c r="B1660" i="25"/>
  <c r="E1659" i="25"/>
  <c r="D1659" i="25"/>
  <c r="C1659" i="25"/>
  <c r="B1659" i="25"/>
  <c r="E1658" i="25"/>
  <c r="D1658" i="25"/>
  <c r="C1658" i="25"/>
  <c r="B1658" i="25"/>
  <c r="E1657" i="25"/>
  <c r="D1657" i="25"/>
  <c r="C1657" i="25"/>
  <c r="B1657" i="25"/>
  <c r="E1656" i="25"/>
  <c r="D1656" i="25"/>
  <c r="C1656" i="25"/>
  <c r="B1656" i="25"/>
  <c r="E1655" i="25"/>
  <c r="D1655" i="25"/>
  <c r="C1655" i="25"/>
  <c r="B1655" i="25"/>
  <c r="E1654" i="25"/>
  <c r="D1654" i="25"/>
  <c r="C1654" i="25"/>
  <c r="B1654" i="25"/>
  <c r="E1653" i="25"/>
  <c r="D1653" i="25"/>
  <c r="C1653" i="25"/>
  <c r="B1653" i="25"/>
  <c r="E1652" i="25"/>
  <c r="D1652" i="25"/>
  <c r="C1652" i="25"/>
  <c r="B1652" i="25"/>
  <c r="E1651" i="25"/>
  <c r="D1651" i="25"/>
  <c r="C1651" i="25"/>
  <c r="B1651" i="25"/>
  <c r="E1650" i="25"/>
  <c r="D1650" i="25"/>
  <c r="C1650" i="25"/>
  <c r="B1650" i="25"/>
  <c r="E1649" i="25"/>
  <c r="D1649" i="25"/>
  <c r="C1649" i="25"/>
  <c r="B1649" i="25"/>
  <c r="E1648" i="25"/>
  <c r="D1648" i="25"/>
  <c r="C1648" i="25"/>
  <c r="B1648" i="25"/>
  <c r="E1647" i="25"/>
  <c r="D1647" i="25"/>
  <c r="C1647" i="25"/>
  <c r="B1647" i="25"/>
  <c r="E1646" i="25"/>
  <c r="D1646" i="25"/>
  <c r="C1646" i="25"/>
  <c r="B1646" i="25"/>
  <c r="E1645" i="25"/>
  <c r="D1645" i="25"/>
  <c r="C1645" i="25"/>
  <c r="B1645" i="25"/>
  <c r="E1644" i="25"/>
  <c r="D1644" i="25"/>
  <c r="C1644" i="25"/>
  <c r="B1644" i="25"/>
  <c r="E1643" i="25"/>
  <c r="D1643" i="25"/>
  <c r="C1643" i="25"/>
  <c r="B1643" i="25"/>
  <c r="E1642" i="25"/>
  <c r="D1642" i="25"/>
  <c r="C1642" i="25"/>
  <c r="B1642" i="25"/>
  <c r="E1641" i="25"/>
  <c r="D1641" i="25"/>
  <c r="C1641" i="25"/>
  <c r="B1641" i="25"/>
  <c r="E1640" i="25"/>
  <c r="D1640" i="25"/>
  <c r="C1640" i="25"/>
  <c r="B1640" i="25"/>
  <c r="E1639" i="25"/>
  <c r="D1639" i="25"/>
  <c r="C1639" i="25"/>
  <c r="B1639" i="25"/>
  <c r="E1638" i="25"/>
  <c r="D1638" i="25"/>
  <c r="C1638" i="25"/>
  <c r="B1638" i="25"/>
  <c r="E1637" i="25"/>
  <c r="D1637" i="25"/>
  <c r="C1637" i="25"/>
  <c r="B1637" i="25"/>
  <c r="E1636" i="25"/>
  <c r="D1636" i="25"/>
  <c r="C1636" i="25"/>
  <c r="B1636" i="25"/>
  <c r="E1635" i="25"/>
  <c r="D1635" i="25"/>
  <c r="C1635" i="25"/>
  <c r="B1635" i="25"/>
  <c r="E1634" i="25"/>
  <c r="D1634" i="25"/>
  <c r="C1634" i="25"/>
  <c r="B1634" i="25"/>
  <c r="E1633" i="25"/>
  <c r="D1633" i="25"/>
  <c r="C1633" i="25"/>
  <c r="B1633" i="25"/>
  <c r="E1632" i="25"/>
  <c r="D1632" i="25"/>
  <c r="C1632" i="25"/>
  <c r="B1632" i="25"/>
  <c r="E1631" i="25"/>
  <c r="D1631" i="25"/>
  <c r="C1631" i="25"/>
  <c r="B1631" i="25"/>
  <c r="E1630" i="25"/>
  <c r="D1630" i="25"/>
  <c r="C1630" i="25"/>
  <c r="B1630" i="25"/>
  <c r="E1629" i="25"/>
  <c r="D1629" i="25"/>
  <c r="C1629" i="25"/>
  <c r="B1629" i="25"/>
  <c r="E1628" i="25"/>
  <c r="D1628" i="25"/>
  <c r="C1628" i="25"/>
  <c r="B1628" i="25"/>
  <c r="E1627" i="25"/>
  <c r="D1627" i="25"/>
  <c r="C1627" i="25"/>
  <c r="B1627" i="25"/>
  <c r="E1626" i="25"/>
  <c r="D1626" i="25"/>
  <c r="C1626" i="25"/>
  <c r="B1626" i="25"/>
  <c r="E1625" i="25"/>
  <c r="D1625" i="25"/>
  <c r="C1625" i="25"/>
  <c r="B1625" i="25"/>
  <c r="E1624" i="25"/>
  <c r="D1624" i="25"/>
  <c r="C1624" i="25"/>
  <c r="B1624" i="25"/>
  <c r="E1623" i="25"/>
  <c r="D1623" i="25"/>
  <c r="C1623" i="25"/>
  <c r="B1623" i="25"/>
  <c r="E1622" i="25"/>
  <c r="D1622" i="25"/>
  <c r="C1622" i="25"/>
  <c r="B1622" i="25"/>
  <c r="E1621" i="25"/>
  <c r="D1621" i="25"/>
  <c r="C1621" i="25"/>
  <c r="B1621" i="25"/>
  <c r="E1620" i="25"/>
  <c r="D1620" i="25"/>
  <c r="C1620" i="25"/>
  <c r="B1620" i="25"/>
  <c r="E1619" i="25"/>
  <c r="D1619" i="25"/>
  <c r="C1619" i="25"/>
  <c r="B1619" i="25"/>
  <c r="E1618" i="25"/>
  <c r="D1618" i="25"/>
  <c r="C1618" i="25"/>
  <c r="B1618" i="25"/>
  <c r="E1617" i="25"/>
  <c r="D1617" i="25"/>
  <c r="C1617" i="25"/>
  <c r="B1617" i="25"/>
  <c r="E1616" i="25"/>
  <c r="D1616" i="25"/>
  <c r="C1616" i="25"/>
  <c r="B1616" i="25"/>
  <c r="E1615" i="25"/>
  <c r="D1615" i="25"/>
  <c r="C1615" i="25"/>
  <c r="B1615" i="25"/>
  <c r="E1614" i="25"/>
  <c r="D1614" i="25"/>
  <c r="C1614" i="25"/>
  <c r="B1614" i="25"/>
  <c r="E1613" i="25"/>
  <c r="D1613" i="25"/>
  <c r="C1613" i="25"/>
  <c r="B1613" i="25"/>
  <c r="E1612" i="25"/>
  <c r="D1612" i="25"/>
  <c r="C1612" i="25"/>
  <c r="B1612" i="25"/>
  <c r="E1611" i="25"/>
  <c r="D1611" i="25"/>
  <c r="C1611" i="25"/>
  <c r="B1611" i="25"/>
  <c r="E1610" i="25"/>
  <c r="D1610" i="25"/>
  <c r="C1610" i="25"/>
  <c r="B1610" i="25"/>
  <c r="E1609" i="25"/>
  <c r="D1609" i="25"/>
  <c r="C1609" i="25"/>
  <c r="B1609" i="25"/>
  <c r="E1608" i="25"/>
  <c r="D1608" i="25"/>
  <c r="C1608" i="25"/>
  <c r="B1608" i="25"/>
  <c r="E1607" i="25"/>
  <c r="D1607" i="25"/>
  <c r="C1607" i="25"/>
  <c r="B1607" i="25"/>
  <c r="E1606" i="25"/>
  <c r="D1606" i="25"/>
  <c r="C1606" i="25"/>
  <c r="B1606" i="25"/>
  <c r="E1605" i="25"/>
  <c r="D1605" i="25"/>
  <c r="C1605" i="25"/>
  <c r="B1605" i="25"/>
  <c r="E1604" i="25"/>
  <c r="D1604" i="25"/>
  <c r="C1604" i="25"/>
  <c r="B1604" i="25"/>
  <c r="E1603" i="25"/>
  <c r="D1603" i="25"/>
  <c r="C1603" i="25"/>
  <c r="B1603" i="25"/>
  <c r="E1602" i="25"/>
  <c r="D1602" i="25"/>
  <c r="C1602" i="25"/>
  <c r="B1602" i="25"/>
  <c r="E1601" i="25"/>
  <c r="D1601" i="25"/>
  <c r="C1601" i="25"/>
  <c r="B1601" i="25"/>
  <c r="E1600" i="25"/>
  <c r="D1600" i="25"/>
  <c r="C1600" i="25"/>
  <c r="B1600" i="25"/>
  <c r="E1599" i="25"/>
  <c r="D1599" i="25"/>
  <c r="C1599" i="25"/>
  <c r="B1599" i="25"/>
  <c r="E1598" i="25"/>
  <c r="D1598" i="25"/>
  <c r="C1598" i="25"/>
  <c r="B1598" i="25"/>
  <c r="E1597" i="25"/>
  <c r="D1597" i="25"/>
  <c r="C1597" i="25"/>
  <c r="B1597" i="25"/>
  <c r="E1596" i="25"/>
  <c r="D1596" i="25"/>
  <c r="C1596" i="25"/>
  <c r="B1596" i="25"/>
  <c r="E1595" i="25"/>
  <c r="D1595" i="25"/>
  <c r="C1595" i="25"/>
  <c r="B1595" i="25"/>
  <c r="E1594" i="25"/>
  <c r="D1594" i="25"/>
  <c r="C1594" i="25"/>
  <c r="B1594" i="25"/>
  <c r="E1593" i="25"/>
  <c r="D1593" i="25"/>
  <c r="C1593" i="25"/>
  <c r="B1593" i="25"/>
  <c r="E1592" i="25"/>
  <c r="D1592" i="25"/>
  <c r="C1592" i="25"/>
  <c r="B1592" i="25"/>
  <c r="E1591" i="25"/>
  <c r="D1591" i="25"/>
  <c r="C1591" i="25"/>
  <c r="B1591" i="25"/>
  <c r="E1590" i="25"/>
  <c r="D1590" i="25"/>
  <c r="C1590" i="25"/>
  <c r="B1590" i="25"/>
  <c r="E1589" i="25"/>
  <c r="D1589" i="25"/>
  <c r="C1589" i="25"/>
  <c r="B1589" i="25"/>
  <c r="E1588" i="25"/>
  <c r="D1588" i="25"/>
  <c r="C1588" i="25"/>
  <c r="B1588" i="25"/>
  <c r="E1587" i="25"/>
  <c r="D1587" i="25"/>
  <c r="C1587" i="25"/>
  <c r="B1587" i="25"/>
  <c r="E1586" i="25"/>
  <c r="D1586" i="25"/>
  <c r="C1586" i="25"/>
  <c r="B1586" i="25"/>
  <c r="E1585" i="25"/>
  <c r="D1585" i="25"/>
  <c r="C1585" i="25"/>
  <c r="B1585" i="25"/>
  <c r="E1584" i="25"/>
  <c r="D1584" i="25"/>
  <c r="C1584" i="25"/>
  <c r="B1584" i="25"/>
  <c r="E1583" i="25"/>
  <c r="D1583" i="25"/>
  <c r="C1583" i="25"/>
  <c r="B1583" i="25"/>
  <c r="E1582" i="25"/>
  <c r="D1582" i="25"/>
  <c r="C1582" i="25"/>
  <c r="B1582" i="25"/>
  <c r="E1581" i="25"/>
  <c r="D1581" i="25"/>
  <c r="C1581" i="25"/>
  <c r="B1581" i="25"/>
  <c r="E1580" i="25"/>
  <c r="D1580" i="25"/>
  <c r="C1580" i="25"/>
  <c r="B1580" i="25"/>
  <c r="E1579" i="25"/>
  <c r="D1579" i="25"/>
  <c r="C1579" i="25"/>
  <c r="B1579" i="25"/>
  <c r="E1578" i="25"/>
  <c r="D1578" i="25"/>
  <c r="C1578" i="25"/>
  <c r="B1578" i="25"/>
  <c r="E1577" i="25"/>
  <c r="D1577" i="25"/>
  <c r="C1577" i="25"/>
  <c r="B1577" i="25"/>
  <c r="E1576" i="25"/>
  <c r="D1576" i="25"/>
  <c r="C1576" i="25"/>
  <c r="B1576" i="25"/>
  <c r="E1575" i="25"/>
  <c r="D1575" i="25"/>
  <c r="C1575" i="25"/>
  <c r="B1575" i="25"/>
  <c r="E1574" i="25"/>
  <c r="D1574" i="25"/>
  <c r="C1574" i="25"/>
  <c r="B1574" i="25"/>
  <c r="E1573" i="25"/>
  <c r="D1573" i="25"/>
  <c r="C1573" i="25"/>
  <c r="B1573" i="25"/>
  <c r="E1572" i="25"/>
  <c r="D1572" i="25"/>
  <c r="C1572" i="25"/>
  <c r="B1572" i="25"/>
  <c r="E1571" i="25"/>
  <c r="D1571" i="25"/>
  <c r="C1571" i="25"/>
  <c r="B1571" i="25"/>
  <c r="E1570" i="25"/>
  <c r="D1570" i="25"/>
  <c r="C1570" i="25"/>
  <c r="B1570" i="25"/>
  <c r="E1569" i="25"/>
  <c r="D1569" i="25"/>
  <c r="C1569" i="25"/>
  <c r="B1569" i="25"/>
  <c r="E1568" i="25"/>
  <c r="D1568" i="25"/>
  <c r="C1568" i="25"/>
  <c r="B1568" i="25"/>
  <c r="E1567" i="25"/>
  <c r="D1567" i="25"/>
  <c r="C1567" i="25"/>
  <c r="B1567" i="25"/>
  <c r="E1566" i="25"/>
  <c r="D1566" i="25"/>
  <c r="C1566" i="25"/>
  <c r="B1566" i="25"/>
  <c r="E1565" i="25"/>
  <c r="D1565" i="25"/>
  <c r="C1565" i="25"/>
  <c r="B1565" i="25"/>
  <c r="E1564" i="25"/>
  <c r="D1564" i="25"/>
  <c r="C1564" i="25"/>
  <c r="B1564" i="25"/>
  <c r="E1563" i="25"/>
  <c r="D1563" i="25"/>
  <c r="C1563" i="25"/>
  <c r="B1563" i="25"/>
  <c r="E1562" i="25"/>
  <c r="D1562" i="25"/>
  <c r="C1562" i="25"/>
  <c r="B1562" i="25"/>
  <c r="E1561" i="25"/>
  <c r="D1561" i="25"/>
  <c r="C1561" i="25"/>
  <c r="B1561" i="25"/>
  <c r="E1560" i="25"/>
  <c r="D1560" i="25"/>
  <c r="C1560" i="25"/>
  <c r="B1560" i="25"/>
  <c r="E1559" i="25"/>
  <c r="D1559" i="25"/>
  <c r="C1559" i="25"/>
  <c r="B1559" i="25"/>
  <c r="E1558" i="25"/>
  <c r="D1558" i="25"/>
  <c r="C1558" i="25"/>
  <c r="B1558" i="25"/>
  <c r="E1557" i="25"/>
  <c r="D1557" i="25"/>
  <c r="C1557" i="25"/>
  <c r="B1557" i="25"/>
  <c r="E1556" i="25"/>
  <c r="D1556" i="25"/>
  <c r="C1556" i="25"/>
  <c r="B1556" i="25"/>
  <c r="E1555" i="25"/>
  <c r="D1555" i="25"/>
  <c r="C1555" i="25"/>
  <c r="B1555" i="25"/>
  <c r="E1554" i="25"/>
  <c r="D1554" i="25"/>
  <c r="C1554" i="25"/>
  <c r="B1554" i="25"/>
  <c r="E1553" i="25"/>
  <c r="D1553" i="25"/>
  <c r="C1553" i="25"/>
  <c r="B1553" i="25"/>
  <c r="E1552" i="25"/>
  <c r="D1552" i="25"/>
  <c r="C1552" i="25"/>
  <c r="B1552" i="25"/>
  <c r="E1551" i="25"/>
  <c r="D1551" i="25"/>
  <c r="C1551" i="25"/>
  <c r="B1551" i="25"/>
  <c r="E1550" i="25"/>
  <c r="D1550" i="25"/>
  <c r="C1550" i="25"/>
  <c r="B1550" i="25"/>
  <c r="E1549" i="25"/>
  <c r="D1549" i="25"/>
  <c r="C1549" i="25"/>
  <c r="B1549" i="25"/>
  <c r="E1548" i="25"/>
  <c r="D1548" i="25"/>
  <c r="C1548" i="25"/>
  <c r="B1548" i="25"/>
  <c r="E1547" i="25"/>
  <c r="D1547" i="25"/>
  <c r="C1547" i="25"/>
  <c r="B1547" i="25"/>
  <c r="E1546" i="25"/>
  <c r="D1546" i="25"/>
  <c r="C1546" i="25"/>
  <c r="B1546" i="25"/>
  <c r="E1545" i="25"/>
  <c r="D1545" i="25"/>
  <c r="C1545" i="25"/>
  <c r="B1545" i="25"/>
  <c r="E1544" i="25"/>
  <c r="D1544" i="25"/>
  <c r="C1544" i="25"/>
  <c r="B1544" i="25"/>
  <c r="E1543" i="25"/>
  <c r="D1543" i="25"/>
  <c r="C1543" i="25"/>
  <c r="B1543" i="25"/>
  <c r="E1542" i="25"/>
  <c r="D1542" i="25"/>
  <c r="C1542" i="25"/>
  <c r="B1542" i="25"/>
  <c r="E1541" i="25"/>
  <c r="D1541" i="25"/>
  <c r="C1541" i="25"/>
  <c r="B1541" i="25"/>
  <c r="E1540" i="25"/>
  <c r="D1540" i="25"/>
  <c r="C1540" i="25"/>
  <c r="B1540" i="25"/>
  <c r="E1539" i="25"/>
  <c r="D1539" i="25"/>
  <c r="C1539" i="25"/>
  <c r="B1539" i="25"/>
  <c r="E1538" i="25"/>
  <c r="D1538" i="25"/>
  <c r="C1538" i="25"/>
  <c r="B1538" i="25"/>
  <c r="E1537" i="25"/>
  <c r="D1537" i="25"/>
  <c r="C1537" i="25"/>
  <c r="B1537" i="25"/>
  <c r="E1536" i="25"/>
  <c r="D1536" i="25"/>
  <c r="C1536" i="25"/>
  <c r="B1536" i="25"/>
  <c r="E1535" i="25"/>
  <c r="D1535" i="25"/>
  <c r="C1535" i="25"/>
  <c r="B1535" i="25"/>
  <c r="E1534" i="25"/>
  <c r="D1534" i="25"/>
  <c r="C1534" i="25"/>
  <c r="B1534" i="25"/>
  <c r="E1533" i="25"/>
  <c r="D1533" i="25"/>
  <c r="C1533" i="25"/>
  <c r="B1533" i="25"/>
  <c r="E1532" i="25"/>
  <c r="D1532" i="25"/>
  <c r="C1532" i="25"/>
  <c r="B1532" i="25"/>
  <c r="E1531" i="25"/>
  <c r="D1531" i="25"/>
  <c r="C1531" i="25"/>
  <c r="B1531" i="25"/>
  <c r="E1530" i="25"/>
  <c r="D1530" i="25"/>
  <c r="C1530" i="25"/>
  <c r="B1530" i="25"/>
  <c r="E1529" i="25"/>
  <c r="D1529" i="25"/>
  <c r="C1529" i="25"/>
  <c r="B1529" i="25"/>
  <c r="E1528" i="25"/>
  <c r="D1528" i="25"/>
  <c r="C1528" i="25"/>
  <c r="B1528" i="25"/>
  <c r="E1527" i="25"/>
  <c r="D1527" i="25"/>
  <c r="C1527" i="25"/>
  <c r="B1527" i="25"/>
  <c r="E1526" i="25"/>
  <c r="D1526" i="25"/>
  <c r="C1526" i="25"/>
  <c r="B1526" i="25"/>
  <c r="E1525" i="25"/>
  <c r="D1525" i="25"/>
  <c r="C1525" i="25"/>
  <c r="B1525" i="25"/>
  <c r="E1524" i="25"/>
  <c r="D1524" i="25"/>
  <c r="C1524" i="25"/>
  <c r="B1524" i="25"/>
  <c r="E1523" i="25"/>
  <c r="D1523" i="25"/>
  <c r="C1523" i="25"/>
  <c r="B1523" i="25"/>
  <c r="E1522" i="25"/>
  <c r="D1522" i="25"/>
  <c r="C1522" i="25"/>
  <c r="B1522" i="25"/>
  <c r="E1521" i="25"/>
  <c r="D1521" i="25"/>
  <c r="C1521" i="25"/>
  <c r="B1521" i="25"/>
  <c r="E1520" i="25"/>
  <c r="D1520" i="25"/>
  <c r="C1520" i="25"/>
  <c r="B1520" i="25"/>
  <c r="E1519" i="25"/>
  <c r="D1519" i="25"/>
  <c r="C1519" i="25"/>
  <c r="B1519" i="25"/>
  <c r="E1518" i="25"/>
  <c r="D1518" i="25"/>
  <c r="C1518" i="25"/>
  <c r="B1518" i="25"/>
  <c r="E1517" i="25"/>
  <c r="D1517" i="25"/>
  <c r="C1517" i="25"/>
  <c r="B1517" i="25"/>
  <c r="E1516" i="25"/>
  <c r="D1516" i="25"/>
  <c r="C1516" i="25"/>
  <c r="B1516" i="25"/>
  <c r="E1515" i="25"/>
  <c r="D1515" i="25"/>
  <c r="C1515" i="25"/>
  <c r="B1515" i="25"/>
  <c r="E1514" i="25"/>
  <c r="D1514" i="25"/>
  <c r="C1514" i="25"/>
  <c r="B1514" i="25"/>
  <c r="E1513" i="25"/>
  <c r="D1513" i="25"/>
  <c r="C1513" i="25"/>
  <c r="B1513" i="25"/>
  <c r="E1512" i="25"/>
  <c r="D1512" i="25"/>
  <c r="C1512" i="25"/>
  <c r="B1512" i="25"/>
  <c r="E1511" i="25"/>
  <c r="D1511" i="25"/>
  <c r="C1511" i="25"/>
  <c r="B1511" i="25"/>
  <c r="E1510" i="25"/>
  <c r="D1510" i="25"/>
  <c r="C1510" i="25"/>
  <c r="B1510" i="25"/>
  <c r="E1509" i="25"/>
  <c r="D1509" i="25"/>
  <c r="C1509" i="25"/>
  <c r="B1509" i="25"/>
  <c r="E1508" i="25"/>
  <c r="D1508" i="25"/>
  <c r="C1508" i="25"/>
  <c r="B1508" i="25"/>
  <c r="E1507" i="25"/>
  <c r="D1507" i="25"/>
  <c r="C1507" i="25"/>
  <c r="B1507" i="25"/>
  <c r="E1506" i="25"/>
  <c r="D1506" i="25"/>
  <c r="C1506" i="25"/>
  <c r="B1506" i="25"/>
  <c r="E1505" i="25"/>
  <c r="D1505" i="25"/>
  <c r="C1505" i="25"/>
  <c r="B1505" i="25"/>
  <c r="E1504" i="25"/>
  <c r="D1504" i="25"/>
  <c r="C1504" i="25"/>
  <c r="B1504" i="25"/>
  <c r="E1503" i="25"/>
  <c r="D1503" i="25"/>
  <c r="C1503" i="25"/>
  <c r="B1503" i="25"/>
  <c r="E1502" i="25"/>
  <c r="D1502" i="25"/>
  <c r="C1502" i="25"/>
  <c r="B1502" i="25"/>
  <c r="E1501" i="25"/>
  <c r="D1501" i="25"/>
  <c r="C1501" i="25"/>
  <c r="B1501" i="25"/>
  <c r="E1500" i="25"/>
  <c r="D1500" i="25"/>
  <c r="C1500" i="25"/>
  <c r="B1500" i="25"/>
  <c r="E1499" i="25"/>
  <c r="D1499" i="25"/>
  <c r="C1499" i="25"/>
  <c r="B1499" i="25"/>
  <c r="E1498" i="25"/>
  <c r="D1498" i="25"/>
  <c r="C1498" i="25"/>
  <c r="B1498" i="25"/>
  <c r="E1497" i="25"/>
  <c r="D1497" i="25"/>
  <c r="C1497" i="25"/>
  <c r="B1497" i="25"/>
  <c r="E1496" i="25"/>
  <c r="D1496" i="25"/>
  <c r="C1496" i="25"/>
  <c r="B1496" i="25"/>
  <c r="E1495" i="25"/>
  <c r="D1495" i="25"/>
  <c r="C1495" i="25"/>
  <c r="B1495" i="25"/>
  <c r="E1494" i="25"/>
  <c r="D1494" i="25"/>
  <c r="C1494" i="25"/>
  <c r="B1494" i="25"/>
  <c r="E1493" i="25"/>
  <c r="D1493" i="25"/>
  <c r="C1493" i="25"/>
  <c r="B1493" i="25"/>
  <c r="E1492" i="25"/>
  <c r="D1492" i="25"/>
  <c r="C1492" i="25"/>
  <c r="B1492" i="25"/>
  <c r="E1491" i="25"/>
  <c r="D1491" i="25"/>
  <c r="C1491" i="25"/>
  <c r="B1491" i="25"/>
  <c r="E1490" i="25"/>
  <c r="D1490" i="25"/>
  <c r="C1490" i="25"/>
  <c r="B1490" i="25"/>
  <c r="E1489" i="25"/>
  <c r="D1489" i="25"/>
  <c r="C1489" i="25"/>
  <c r="B1489" i="25"/>
  <c r="E1488" i="25"/>
  <c r="D1488" i="25"/>
  <c r="C1488" i="25"/>
  <c r="B1488" i="25"/>
  <c r="E1487" i="25"/>
  <c r="D1487" i="25"/>
  <c r="C1487" i="25"/>
  <c r="B1487" i="25"/>
  <c r="E1486" i="25"/>
  <c r="D1486" i="25"/>
  <c r="C1486" i="25"/>
  <c r="B1486" i="25"/>
  <c r="E1485" i="25"/>
  <c r="D1485" i="25"/>
  <c r="C1485" i="25"/>
  <c r="B1485" i="25"/>
  <c r="E1484" i="25"/>
  <c r="D1484" i="25"/>
  <c r="C1484" i="25"/>
  <c r="B1484" i="25"/>
  <c r="E1483" i="25"/>
  <c r="D1483" i="25"/>
  <c r="C1483" i="25"/>
  <c r="B1483" i="25"/>
  <c r="E1482" i="25"/>
  <c r="D1482" i="25"/>
  <c r="C1482" i="25"/>
  <c r="B1482" i="25"/>
  <c r="E1481" i="25"/>
  <c r="D1481" i="25"/>
  <c r="C1481" i="25"/>
  <c r="B1481" i="25"/>
  <c r="E1480" i="25"/>
  <c r="D1480" i="25"/>
  <c r="C1480" i="25"/>
  <c r="B1480" i="25"/>
  <c r="E1479" i="25"/>
  <c r="D1479" i="25"/>
  <c r="C1479" i="25"/>
  <c r="B1479" i="25"/>
  <c r="E1478" i="25"/>
  <c r="D1478" i="25"/>
  <c r="C1478" i="25"/>
  <c r="B1478" i="25"/>
  <c r="E1477" i="25"/>
  <c r="D1477" i="25"/>
  <c r="C1477" i="25"/>
  <c r="B1477" i="25"/>
  <c r="E1476" i="25"/>
  <c r="D1476" i="25"/>
  <c r="C1476" i="25"/>
  <c r="B1476" i="25"/>
  <c r="E1475" i="25"/>
  <c r="D1475" i="25"/>
  <c r="C1475" i="25"/>
  <c r="B1475" i="25"/>
  <c r="E1474" i="25"/>
  <c r="D1474" i="25"/>
  <c r="C1474" i="25"/>
  <c r="B1474" i="25"/>
  <c r="E1473" i="25"/>
  <c r="D1473" i="25"/>
  <c r="C1473" i="25"/>
  <c r="B1473" i="25"/>
  <c r="E1472" i="25"/>
  <c r="D1472" i="25"/>
  <c r="C1472" i="25"/>
  <c r="B1472" i="25"/>
  <c r="E1471" i="25"/>
  <c r="D1471" i="25"/>
  <c r="C1471" i="25"/>
  <c r="B1471" i="25"/>
  <c r="E1470" i="25"/>
  <c r="D1470" i="25"/>
  <c r="C1470" i="25"/>
  <c r="B1470" i="25"/>
  <c r="E1469" i="25"/>
  <c r="D1469" i="25"/>
  <c r="C1469" i="25"/>
  <c r="B1469" i="25"/>
  <c r="E1468" i="25"/>
  <c r="D1468" i="25"/>
  <c r="C1468" i="25"/>
  <c r="B1468" i="25"/>
  <c r="E1467" i="25"/>
  <c r="D1467" i="25"/>
  <c r="C1467" i="25"/>
  <c r="B1467" i="25"/>
  <c r="E1466" i="25"/>
  <c r="D1466" i="25"/>
  <c r="C1466" i="25"/>
  <c r="B1466" i="25"/>
  <c r="E1465" i="25"/>
  <c r="D1465" i="25"/>
  <c r="C1465" i="25"/>
  <c r="B1465" i="25"/>
  <c r="E1464" i="25"/>
  <c r="D1464" i="25"/>
  <c r="C1464" i="25"/>
  <c r="B1464" i="25"/>
  <c r="E1463" i="25"/>
  <c r="D1463" i="25"/>
  <c r="C1463" i="25"/>
  <c r="B1463" i="25"/>
  <c r="E1462" i="25"/>
  <c r="D1462" i="25"/>
  <c r="C1462" i="25"/>
  <c r="B1462" i="25"/>
  <c r="E1461" i="25"/>
  <c r="D1461" i="25"/>
  <c r="C1461" i="25"/>
  <c r="B1461" i="25"/>
  <c r="E1460" i="25"/>
  <c r="D1460" i="25"/>
  <c r="C1460" i="25"/>
  <c r="B1460" i="25"/>
  <c r="E1459" i="25"/>
  <c r="D1459" i="25"/>
  <c r="C1459" i="25"/>
  <c r="B1459" i="25"/>
  <c r="E1458" i="25"/>
  <c r="D1458" i="25"/>
  <c r="C1458" i="25"/>
  <c r="B1458" i="25"/>
  <c r="E1457" i="25"/>
  <c r="D1457" i="25"/>
  <c r="C1457" i="25"/>
  <c r="B1457" i="25"/>
  <c r="E1456" i="25"/>
  <c r="D1456" i="25"/>
  <c r="C1456" i="25"/>
  <c r="B1456" i="25"/>
  <c r="E1455" i="25"/>
  <c r="D1455" i="25"/>
  <c r="C1455" i="25"/>
  <c r="B1455" i="25"/>
  <c r="E1454" i="25"/>
  <c r="D1454" i="25"/>
  <c r="C1454" i="25"/>
  <c r="B1454" i="25"/>
  <c r="E1453" i="25"/>
  <c r="D1453" i="25"/>
  <c r="C1453" i="25"/>
  <c r="B1453" i="25"/>
  <c r="E1452" i="25"/>
  <c r="D1452" i="25"/>
  <c r="C1452" i="25"/>
  <c r="B1452" i="25"/>
  <c r="E1451" i="25"/>
  <c r="D1451" i="25"/>
  <c r="C1451" i="25"/>
  <c r="B1451" i="25"/>
  <c r="E1450" i="25"/>
  <c r="D1450" i="25"/>
  <c r="C1450" i="25"/>
  <c r="B1450" i="25"/>
  <c r="E1449" i="25"/>
  <c r="D1449" i="25"/>
  <c r="C1449" i="25"/>
  <c r="B1449" i="25"/>
  <c r="E1448" i="25"/>
  <c r="D1448" i="25"/>
  <c r="C1448" i="25"/>
  <c r="B1448" i="25"/>
  <c r="E1447" i="25"/>
  <c r="D1447" i="25"/>
  <c r="C1447" i="25"/>
  <c r="B1447" i="25"/>
  <c r="E1446" i="25"/>
  <c r="D1446" i="25"/>
  <c r="C1446" i="25"/>
  <c r="B1446" i="25"/>
  <c r="E1445" i="25"/>
  <c r="D1445" i="25"/>
  <c r="C1445" i="25"/>
  <c r="B1445" i="25"/>
  <c r="E1444" i="25"/>
  <c r="D1444" i="25"/>
  <c r="C1444" i="25"/>
  <c r="B1444" i="25"/>
  <c r="E1443" i="25"/>
  <c r="D1443" i="25"/>
  <c r="C1443" i="25"/>
  <c r="B1443" i="25"/>
  <c r="E1442" i="25"/>
  <c r="D1442" i="25"/>
  <c r="C1442" i="25"/>
  <c r="B1442" i="25"/>
  <c r="E1441" i="25"/>
  <c r="D1441" i="25"/>
  <c r="C1441" i="25"/>
  <c r="B1441" i="25"/>
  <c r="E1440" i="25"/>
  <c r="D1440" i="25"/>
  <c r="C1440" i="25"/>
  <c r="B1440" i="25"/>
  <c r="E1439" i="25"/>
  <c r="D1439" i="25"/>
  <c r="C1439" i="25"/>
  <c r="B1439" i="25"/>
  <c r="E1438" i="25"/>
  <c r="D1438" i="25"/>
  <c r="C1438" i="25"/>
  <c r="B1438" i="25"/>
  <c r="E1437" i="25"/>
  <c r="D1437" i="25"/>
  <c r="C1437" i="25"/>
  <c r="B1437" i="25"/>
  <c r="E1436" i="25"/>
  <c r="D1436" i="25"/>
  <c r="C1436" i="25"/>
  <c r="B1436" i="25"/>
  <c r="E1435" i="25"/>
  <c r="D1435" i="25"/>
  <c r="C1435" i="25"/>
  <c r="B1435" i="25"/>
  <c r="E1434" i="25"/>
  <c r="D1434" i="25"/>
  <c r="C1434" i="25"/>
  <c r="B1434" i="25"/>
  <c r="E1433" i="25"/>
  <c r="D1433" i="25"/>
  <c r="C1433" i="25"/>
  <c r="B1433" i="25"/>
  <c r="E1432" i="25"/>
  <c r="D1432" i="25"/>
  <c r="C1432" i="25"/>
  <c r="B1432" i="25"/>
  <c r="E1431" i="25"/>
  <c r="D1431" i="25"/>
  <c r="C1431" i="25"/>
  <c r="B1431" i="25"/>
  <c r="E1430" i="25"/>
  <c r="D1430" i="25"/>
  <c r="C1430" i="25"/>
  <c r="B1430" i="25"/>
  <c r="E1429" i="25"/>
  <c r="D1429" i="25"/>
  <c r="C1429" i="25"/>
  <c r="B1429" i="25"/>
  <c r="E1428" i="25"/>
  <c r="D1428" i="25"/>
  <c r="C1428" i="25"/>
  <c r="B1428" i="25"/>
  <c r="E1427" i="25"/>
  <c r="D1427" i="25"/>
  <c r="C1427" i="25"/>
  <c r="B1427" i="25"/>
  <c r="E1426" i="25"/>
  <c r="D1426" i="25"/>
  <c r="C1426" i="25"/>
  <c r="B1426" i="25"/>
  <c r="E1425" i="25"/>
  <c r="D1425" i="25"/>
  <c r="C1425" i="25"/>
  <c r="B1425" i="25"/>
  <c r="E1424" i="25"/>
  <c r="D1424" i="25"/>
  <c r="C1424" i="25"/>
  <c r="B1424" i="25"/>
  <c r="E1423" i="25"/>
  <c r="D1423" i="25"/>
  <c r="C1423" i="25"/>
  <c r="B1423" i="25"/>
  <c r="E1422" i="25"/>
  <c r="D1422" i="25"/>
  <c r="C1422" i="25"/>
  <c r="B1422" i="25"/>
  <c r="E1421" i="25"/>
  <c r="D1421" i="25"/>
  <c r="C1421" i="25"/>
  <c r="B1421" i="25"/>
  <c r="E1420" i="25"/>
  <c r="D1420" i="25"/>
  <c r="C1420" i="25"/>
  <c r="B1420" i="25"/>
  <c r="E1419" i="25"/>
  <c r="D1419" i="25"/>
  <c r="C1419" i="25"/>
  <c r="B1419" i="25"/>
  <c r="E1418" i="25"/>
  <c r="D1418" i="25"/>
  <c r="C1418" i="25"/>
  <c r="B1418" i="25"/>
  <c r="E1417" i="25"/>
  <c r="D1417" i="25"/>
  <c r="C1417" i="25"/>
  <c r="B1417" i="25"/>
  <c r="E1416" i="25"/>
  <c r="D1416" i="25"/>
  <c r="C1416" i="25"/>
  <c r="B1416" i="25"/>
  <c r="E1415" i="25"/>
  <c r="D1415" i="25"/>
  <c r="C1415" i="25"/>
  <c r="B1415" i="25"/>
  <c r="E1414" i="25"/>
  <c r="D1414" i="25"/>
  <c r="C1414" i="25"/>
  <c r="B1414" i="25"/>
  <c r="E1413" i="25"/>
  <c r="D1413" i="25"/>
  <c r="C1413" i="25"/>
  <c r="B1413" i="25"/>
  <c r="E1412" i="25"/>
  <c r="D1412" i="25"/>
  <c r="C1412" i="25"/>
  <c r="B1412" i="25"/>
  <c r="E1411" i="25"/>
  <c r="D1411" i="25"/>
  <c r="C1411" i="25"/>
  <c r="B1411" i="25"/>
  <c r="E1410" i="25"/>
  <c r="D1410" i="25"/>
  <c r="C1410" i="25"/>
  <c r="B1410" i="25"/>
  <c r="E1409" i="25"/>
  <c r="D1409" i="25"/>
  <c r="C1409" i="25"/>
  <c r="B1409" i="25"/>
  <c r="E1408" i="25"/>
  <c r="D1408" i="25"/>
  <c r="C1408" i="25"/>
  <c r="B1408" i="25"/>
  <c r="E1407" i="25"/>
  <c r="D1407" i="25"/>
  <c r="C1407" i="25"/>
  <c r="B1407" i="25"/>
  <c r="E1406" i="25"/>
  <c r="D1406" i="25"/>
  <c r="C1406" i="25"/>
  <c r="B1406" i="25"/>
  <c r="E1405" i="25"/>
  <c r="D1405" i="25"/>
  <c r="C1405" i="25"/>
  <c r="B1405" i="25"/>
  <c r="E1404" i="25"/>
  <c r="D1404" i="25"/>
  <c r="C1404" i="25"/>
  <c r="B1404" i="25"/>
  <c r="E1403" i="25"/>
  <c r="D1403" i="25"/>
  <c r="C1403" i="25"/>
  <c r="B1403" i="25"/>
  <c r="E1402" i="25"/>
  <c r="D1402" i="25"/>
  <c r="C1402" i="25"/>
  <c r="B1402" i="25"/>
  <c r="E1401" i="25"/>
  <c r="D1401" i="25"/>
  <c r="C1401" i="25"/>
  <c r="B1401" i="25"/>
  <c r="E1400" i="25"/>
  <c r="D1400" i="25"/>
  <c r="C1400" i="25"/>
  <c r="B1400" i="25"/>
  <c r="E1399" i="25"/>
  <c r="D1399" i="25"/>
  <c r="C1399" i="25"/>
  <c r="B1399" i="25"/>
  <c r="E1398" i="25"/>
  <c r="D1398" i="25"/>
  <c r="C1398" i="25"/>
  <c r="B1398" i="25"/>
  <c r="E1397" i="25"/>
  <c r="D1397" i="25"/>
  <c r="C1397" i="25"/>
  <c r="B1397" i="25"/>
  <c r="E1396" i="25"/>
  <c r="D1396" i="25"/>
  <c r="C1396" i="25"/>
  <c r="B1396" i="25"/>
  <c r="E1395" i="25"/>
  <c r="D1395" i="25"/>
  <c r="C1395" i="25"/>
  <c r="B1395" i="25"/>
  <c r="E1394" i="25"/>
  <c r="D1394" i="25"/>
  <c r="C1394" i="25"/>
  <c r="B1394" i="25"/>
  <c r="E1393" i="25"/>
  <c r="D1393" i="25"/>
  <c r="C1393" i="25"/>
  <c r="B1393" i="25"/>
  <c r="E1392" i="25"/>
  <c r="D1392" i="25"/>
  <c r="C1392" i="25"/>
  <c r="B1392" i="25"/>
  <c r="E1391" i="25"/>
  <c r="D1391" i="25"/>
  <c r="C1391" i="25"/>
  <c r="B1391" i="25"/>
  <c r="E1390" i="25"/>
  <c r="D1390" i="25"/>
  <c r="C1390" i="25"/>
  <c r="B1390" i="25"/>
  <c r="E1389" i="25"/>
  <c r="D1389" i="25"/>
  <c r="C1389" i="25"/>
  <c r="B1389" i="25"/>
  <c r="E1388" i="25"/>
  <c r="D1388" i="25"/>
  <c r="C1388" i="25"/>
  <c r="B1388" i="25"/>
  <c r="E1387" i="25"/>
  <c r="D1387" i="25"/>
  <c r="C1387" i="25"/>
  <c r="B1387" i="25"/>
  <c r="E1386" i="25"/>
  <c r="D1386" i="25"/>
  <c r="C1386" i="25"/>
  <c r="B1386" i="25"/>
  <c r="E1385" i="25"/>
  <c r="D1385" i="25"/>
  <c r="C1385" i="25"/>
  <c r="B1385" i="25"/>
  <c r="E1384" i="25"/>
  <c r="D1384" i="25"/>
  <c r="C1384" i="25"/>
  <c r="B1384" i="25"/>
  <c r="E1383" i="25"/>
  <c r="D1383" i="25"/>
  <c r="C1383" i="25"/>
  <c r="B1383" i="25"/>
  <c r="E1382" i="25"/>
  <c r="D1382" i="25"/>
  <c r="C1382" i="25"/>
  <c r="B1382" i="25"/>
  <c r="E1381" i="25"/>
  <c r="D1381" i="25"/>
  <c r="C1381" i="25"/>
  <c r="B1381" i="25"/>
  <c r="E1380" i="25"/>
  <c r="D1380" i="25"/>
  <c r="C1380" i="25"/>
  <c r="B1380" i="25"/>
  <c r="E1379" i="25"/>
  <c r="D1379" i="25"/>
  <c r="C1379" i="25"/>
  <c r="B1379" i="25"/>
  <c r="E1378" i="25"/>
  <c r="D1378" i="25"/>
  <c r="C1378" i="25"/>
  <c r="B1378" i="25"/>
  <c r="E1377" i="25"/>
  <c r="D1377" i="25"/>
  <c r="C1377" i="25"/>
  <c r="B1377" i="25"/>
  <c r="E1376" i="25"/>
  <c r="D1376" i="25"/>
  <c r="C1376" i="25"/>
  <c r="B1376" i="25"/>
  <c r="E1375" i="25"/>
  <c r="D1375" i="25"/>
  <c r="C1375" i="25"/>
  <c r="B1375" i="25"/>
  <c r="E1374" i="25"/>
  <c r="D1374" i="25"/>
  <c r="C1374" i="25"/>
  <c r="B1374" i="25"/>
  <c r="E1373" i="25"/>
  <c r="D1373" i="25"/>
  <c r="C1373" i="25"/>
  <c r="B1373" i="25"/>
  <c r="E1372" i="25"/>
  <c r="D1372" i="25"/>
  <c r="C1372" i="25"/>
  <c r="B1372" i="25"/>
  <c r="E1371" i="25"/>
  <c r="D1371" i="25"/>
  <c r="C1371" i="25"/>
  <c r="B1371" i="25"/>
  <c r="E1370" i="25"/>
  <c r="D1370" i="25"/>
  <c r="C1370" i="25"/>
  <c r="B1370" i="25"/>
  <c r="E1369" i="25"/>
  <c r="D1369" i="25"/>
  <c r="C1369" i="25"/>
  <c r="B1369" i="25"/>
  <c r="E1368" i="25"/>
  <c r="D1368" i="25"/>
  <c r="C1368" i="25"/>
  <c r="B1368" i="25"/>
  <c r="E1367" i="25"/>
  <c r="D1367" i="25"/>
  <c r="C1367" i="25"/>
  <c r="B1367" i="25"/>
  <c r="E1366" i="25"/>
  <c r="D1366" i="25"/>
  <c r="C1366" i="25"/>
  <c r="B1366" i="25"/>
  <c r="E1365" i="25"/>
  <c r="D1365" i="25"/>
  <c r="C1365" i="25"/>
  <c r="B1365" i="25"/>
  <c r="E1364" i="25"/>
  <c r="D1364" i="25"/>
  <c r="C1364" i="25"/>
  <c r="B1364" i="25"/>
  <c r="E1363" i="25"/>
  <c r="D1363" i="25"/>
  <c r="C1363" i="25"/>
  <c r="B1363" i="25"/>
  <c r="E1362" i="25"/>
  <c r="D1362" i="25"/>
  <c r="C1362" i="25"/>
  <c r="B1362" i="25"/>
  <c r="E1361" i="25"/>
  <c r="D1361" i="25"/>
  <c r="C1361" i="25"/>
  <c r="B1361" i="25"/>
  <c r="E1360" i="25"/>
  <c r="D1360" i="25"/>
  <c r="C1360" i="25"/>
  <c r="B1360" i="25"/>
  <c r="E1359" i="25"/>
  <c r="D1359" i="25"/>
  <c r="C1359" i="25"/>
  <c r="B1359" i="25"/>
  <c r="E1358" i="25"/>
  <c r="D1358" i="25"/>
  <c r="C1358" i="25"/>
  <c r="B1358" i="25"/>
  <c r="E1357" i="25"/>
  <c r="D1357" i="25"/>
  <c r="C1357" i="25"/>
  <c r="B1357" i="25"/>
  <c r="E1356" i="25"/>
  <c r="D1356" i="25"/>
  <c r="C1356" i="25"/>
  <c r="B1356" i="25"/>
  <c r="E1355" i="25"/>
  <c r="D1355" i="25"/>
  <c r="C1355" i="25"/>
  <c r="B1355" i="25"/>
  <c r="E1354" i="25"/>
  <c r="D1354" i="25"/>
  <c r="C1354" i="25"/>
  <c r="B1354" i="25"/>
  <c r="E1353" i="25"/>
  <c r="D1353" i="25"/>
  <c r="C1353" i="25"/>
  <c r="B1353" i="25"/>
  <c r="E1352" i="25"/>
  <c r="D1352" i="25"/>
  <c r="C1352" i="25"/>
  <c r="B1352" i="25"/>
  <c r="E1351" i="25"/>
  <c r="D1351" i="25"/>
  <c r="C1351" i="25"/>
  <c r="B1351" i="25"/>
  <c r="E1350" i="25"/>
  <c r="D1350" i="25"/>
  <c r="C1350" i="25"/>
  <c r="B1350" i="25"/>
  <c r="E1349" i="25"/>
  <c r="D1349" i="25"/>
  <c r="C1349" i="25"/>
  <c r="B1349" i="25"/>
  <c r="E1348" i="25"/>
  <c r="D1348" i="25"/>
  <c r="C1348" i="25"/>
  <c r="B1348" i="25"/>
  <c r="E1347" i="25"/>
  <c r="D1347" i="25"/>
  <c r="C1347" i="25"/>
  <c r="B1347" i="25"/>
  <c r="E1346" i="25"/>
  <c r="D1346" i="25"/>
  <c r="C1346" i="25"/>
  <c r="B1346" i="25"/>
  <c r="E1345" i="25"/>
  <c r="D1345" i="25"/>
  <c r="C1345" i="25"/>
  <c r="B1345" i="25"/>
  <c r="E1344" i="25"/>
  <c r="D1344" i="25"/>
  <c r="C1344" i="25"/>
  <c r="B1344" i="25"/>
  <c r="E1343" i="25"/>
  <c r="D1343" i="25"/>
  <c r="C1343" i="25"/>
  <c r="B1343" i="25"/>
  <c r="E1342" i="25"/>
  <c r="D1342" i="25"/>
  <c r="C1342" i="25"/>
  <c r="B1342" i="25"/>
  <c r="E1341" i="25"/>
  <c r="D1341" i="25"/>
  <c r="C1341" i="25"/>
  <c r="B1341" i="25"/>
  <c r="E1340" i="25"/>
  <c r="D1340" i="25"/>
  <c r="C1340" i="25"/>
  <c r="B1340" i="25"/>
  <c r="E1339" i="25"/>
  <c r="D1339" i="25"/>
  <c r="C1339" i="25"/>
  <c r="B1339" i="25"/>
  <c r="E1338" i="25"/>
  <c r="D1338" i="25"/>
  <c r="C1338" i="25"/>
  <c r="B1338" i="25"/>
  <c r="E1337" i="25"/>
  <c r="D1337" i="25"/>
  <c r="C1337" i="25"/>
  <c r="B1337" i="25"/>
  <c r="E1336" i="25"/>
  <c r="D1336" i="25"/>
  <c r="C1336" i="25"/>
  <c r="B1336" i="25"/>
  <c r="E1335" i="25"/>
  <c r="D1335" i="25"/>
  <c r="C1335" i="25"/>
  <c r="B1335" i="25"/>
  <c r="E1334" i="25"/>
  <c r="D1334" i="25"/>
  <c r="C1334" i="25"/>
  <c r="B1334" i="25"/>
  <c r="E1333" i="25"/>
  <c r="D1333" i="25"/>
  <c r="C1333" i="25"/>
  <c r="B1333" i="25"/>
  <c r="E1332" i="25"/>
  <c r="D1332" i="25"/>
  <c r="C1332" i="25"/>
  <c r="B1332" i="25"/>
  <c r="E1331" i="25"/>
  <c r="D1331" i="25"/>
  <c r="C1331" i="25"/>
  <c r="B1331" i="25"/>
  <c r="E1330" i="25"/>
  <c r="D1330" i="25"/>
  <c r="C1330" i="25"/>
  <c r="B1330" i="25"/>
  <c r="E1329" i="25"/>
  <c r="D1329" i="25"/>
  <c r="C1329" i="25"/>
  <c r="B1329" i="25"/>
  <c r="E1328" i="25"/>
  <c r="D1328" i="25"/>
  <c r="C1328" i="25"/>
  <c r="B1328" i="25"/>
  <c r="E1327" i="25"/>
  <c r="D1327" i="25"/>
  <c r="C1327" i="25"/>
  <c r="B1327" i="25"/>
  <c r="E1326" i="25"/>
  <c r="D1326" i="25"/>
  <c r="C1326" i="25"/>
  <c r="B1326" i="25"/>
  <c r="E1325" i="25"/>
  <c r="D1325" i="25"/>
  <c r="C1325" i="25"/>
  <c r="B1325" i="25"/>
  <c r="E1324" i="25"/>
  <c r="D1324" i="25"/>
  <c r="C1324" i="25"/>
  <c r="B1324" i="25"/>
  <c r="E1323" i="25"/>
  <c r="D1323" i="25"/>
  <c r="C1323" i="25"/>
  <c r="B1323" i="25"/>
  <c r="E1322" i="25"/>
  <c r="D1322" i="25"/>
  <c r="C1322" i="25"/>
  <c r="B1322" i="25"/>
  <c r="E1321" i="25"/>
  <c r="D1321" i="25"/>
  <c r="C1321" i="25"/>
  <c r="B1321" i="25"/>
  <c r="E1320" i="25"/>
  <c r="D1320" i="25"/>
  <c r="C1320" i="25"/>
  <c r="B1320" i="25"/>
  <c r="E1319" i="25"/>
  <c r="D1319" i="25"/>
  <c r="C1319" i="25"/>
  <c r="B1319" i="25"/>
  <c r="E1318" i="25"/>
  <c r="D1318" i="25"/>
  <c r="C1318" i="25"/>
  <c r="B1318" i="25"/>
  <c r="E1317" i="25"/>
  <c r="D1317" i="25"/>
  <c r="C1317" i="25"/>
  <c r="B1317" i="25"/>
  <c r="E1316" i="25"/>
  <c r="D1316" i="25"/>
  <c r="C1316" i="25"/>
  <c r="B1316" i="25"/>
  <c r="E1315" i="25"/>
  <c r="D1315" i="25"/>
  <c r="C1315" i="25"/>
  <c r="B1315" i="25"/>
  <c r="E1314" i="25"/>
  <c r="D1314" i="25"/>
  <c r="C1314" i="25"/>
  <c r="B1314" i="25"/>
  <c r="E1313" i="25"/>
  <c r="D1313" i="25"/>
  <c r="C1313" i="25"/>
  <c r="B1313" i="25"/>
  <c r="E1312" i="25"/>
  <c r="D1312" i="25"/>
  <c r="C1312" i="25"/>
  <c r="B1312" i="25"/>
  <c r="E1311" i="25"/>
  <c r="D1311" i="25"/>
  <c r="C1311" i="25"/>
  <c r="B1311" i="25"/>
  <c r="E1310" i="25"/>
  <c r="D1310" i="25"/>
  <c r="C1310" i="25"/>
  <c r="B1310" i="25"/>
  <c r="E1309" i="25"/>
  <c r="D1309" i="25"/>
  <c r="C1309" i="25"/>
  <c r="B1309" i="25"/>
  <c r="E1308" i="25"/>
  <c r="D1308" i="25"/>
  <c r="C1308" i="25"/>
  <c r="B1308" i="25"/>
  <c r="E1307" i="25"/>
  <c r="D1307" i="25"/>
  <c r="C1307" i="25"/>
  <c r="B1307" i="25"/>
  <c r="E1306" i="25"/>
  <c r="D1306" i="25"/>
  <c r="C1306" i="25"/>
  <c r="B1306" i="25"/>
  <c r="E1305" i="25"/>
  <c r="D1305" i="25"/>
  <c r="C1305" i="25"/>
  <c r="B1305" i="25"/>
  <c r="E1304" i="25"/>
  <c r="D1304" i="25"/>
  <c r="C1304" i="25"/>
  <c r="B1304" i="25"/>
  <c r="E1303" i="25"/>
  <c r="D1303" i="25"/>
  <c r="C1303" i="25"/>
  <c r="B1303" i="25"/>
  <c r="E1302" i="25"/>
  <c r="D1302" i="25"/>
  <c r="C1302" i="25"/>
  <c r="B1302" i="25"/>
  <c r="E1301" i="25"/>
  <c r="D1301" i="25"/>
  <c r="C1301" i="25"/>
  <c r="B1301" i="25"/>
  <c r="E1300" i="25"/>
  <c r="D1300" i="25"/>
  <c r="C1300" i="25"/>
  <c r="B1300" i="25"/>
  <c r="E1299" i="25"/>
  <c r="D1299" i="25"/>
  <c r="C1299" i="25"/>
  <c r="B1299" i="25"/>
  <c r="E1298" i="25"/>
  <c r="D1298" i="25"/>
  <c r="C1298" i="25"/>
  <c r="B1298" i="25"/>
  <c r="E1297" i="25"/>
  <c r="D1297" i="25"/>
  <c r="C1297" i="25"/>
  <c r="B1297" i="25"/>
  <c r="E1296" i="25"/>
  <c r="D1296" i="25"/>
  <c r="C1296" i="25"/>
  <c r="B1296" i="25"/>
  <c r="E1295" i="25"/>
  <c r="D1295" i="25"/>
  <c r="C1295" i="25"/>
  <c r="B1295" i="25"/>
  <c r="E1294" i="25"/>
  <c r="D1294" i="25"/>
  <c r="C1294" i="25"/>
  <c r="B1294" i="25"/>
  <c r="E1293" i="25"/>
  <c r="D1293" i="25"/>
  <c r="C1293" i="25"/>
  <c r="B1293" i="25"/>
  <c r="E1292" i="25"/>
  <c r="D1292" i="25"/>
  <c r="C1292" i="25"/>
  <c r="B1292" i="25"/>
  <c r="E1291" i="25"/>
  <c r="D1291" i="25"/>
  <c r="C1291" i="25"/>
  <c r="B1291" i="25"/>
  <c r="E1290" i="25"/>
  <c r="D1290" i="25"/>
  <c r="C1290" i="25"/>
  <c r="B1290" i="25"/>
  <c r="E1289" i="25"/>
  <c r="D1289" i="25"/>
  <c r="C1289" i="25"/>
  <c r="B1289" i="25"/>
  <c r="E1288" i="25"/>
  <c r="D1288" i="25"/>
  <c r="C1288" i="25"/>
  <c r="B1288" i="25"/>
  <c r="E1287" i="25"/>
  <c r="D1287" i="25"/>
  <c r="C1287" i="25"/>
  <c r="B1287" i="25"/>
  <c r="E1286" i="25"/>
  <c r="D1286" i="25"/>
  <c r="C1286" i="25"/>
  <c r="B1286" i="25"/>
  <c r="E1285" i="25"/>
  <c r="D1285" i="25"/>
  <c r="C1285" i="25"/>
  <c r="B1285" i="25"/>
  <c r="E1284" i="25"/>
  <c r="D1284" i="25"/>
  <c r="C1284" i="25"/>
  <c r="B1284" i="25"/>
  <c r="E1283" i="25"/>
  <c r="D1283" i="25"/>
  <c r="C1283" i="25"/>
  <c r="B1283" i="25"/>
  <c r="E1282" i="25"/>
  <c r="D1282" i="25"/>
  <c r="C1282" i="25"/>
  <c r="B1282" i="25"/>
  <c r="E1281" i="25"/>
  <c r="D1281" i="25"/>
  <c r="C1281" i="25"/>
  <c r="B1281" i="25"/>
  <c r="E1280" i="25"/>
  <c r="D1280" i="25"/>
  <c r="C1280" i="25"/>
  <c r="B1280" i="25"/>
  <c r="E1279" i="25"/>
  <c r="D1279" i="25"/>
  <c r="C1279" i="25"/>
  <c r="B1279" i="25"/>
  <c r="E1278" i="25"/>
  <c r="D1278" i="25"/>
  <c r="C1278" i="25"/>
  <c r="B1278" i="25"/>
  <c r="E1277" i="25"/>
  <c r="D1277" i="25"/>
  <c r="C1277" i="25"/>
  <c r="B1277" i="25"/>
  <c r="E1276" i="25"/>
  <c r="D1276" i="25"/>
  <c r="C1276" i="25"/>
  <c r="B1276" i="25"/>
  <c r="E1275" i="25"/>
  <c r="D1275" i="25"/>
  <c r="C1275" i="25"/>
  <c r="B1275" i="25"/>
  <c r="E1274" i="25"/>
  <c r="D1274" i="25"/>
  <c r="C1274" i="25"/>
  <c r="B1274" i="25"/>
  <c r="E1273" i="25"/>
  <c r="D1273" i="25"/>
  <c r="C1273" i="25"/>
  <c r="B1273" i="25"/>
  <c r="E1272" i="25"/>
  <c r="D1272" i="25"/>
  <c r="C1272" i="25"/>
  <c r="B1272" i="25"/>
  <c r="E1271" i="25"/>
  <c r="D1271" i="25"/>
  <c r="C1271" i="25"/>
  <c r="B1271" i="25"/>
  <c r="E1270" i="25"/>
  <c r="D1270" i="25"/>
  <c r="C1270" i="25"/>
  <c r="B1270" i="25"/>
  <c r="E1269" i="25"/>
  <c r="D1269" i="25"/>
  <c r="C1269" i="25"/>
  <c r="B1269" i="25"/>
  <c r="E1268" i="25"/>
  <c r="D1268" i="25"/>
  <c r="C1268" i="25"/>
  <c r="B1268" i="25"/>
  <c r="E1267" i="25"/>
  <c r="D1267" i="25"/>
  <c r="C1267" i="25"/>
  <c r="B1267" i="25"/>
  <c r="E1266" i="25"/>
  <c r="D1266" i="25"/>
  <c r="C1266" i="25"/>
  <c r="B1266" i="25"/>
  <c r="E1265" i="25"/>
  <c r="D1265" i="25"/>
  <c r="C1265" i="25"/>
  <c r="B1265" i="25"/>
  <c r="E1264" i="25"/>
  <c r="D1264" i="25"/>
  <c r="C1264" i="25"/>
  <c r="B1264" i="25"/>
  <c r="E1263" i="25"/>
  <c r="D1263" i="25"/>
  <c r="C1263" i="25"/>
  <c r="B1263" i="25"/>
  <c r="E1262" i="25"/>
  <c r="D1262" i="25"/>
  <c r="C1262" i="25"/>
  <c r="B1262" i="25"/>
  <c r="E1261" i="25"/>
  <c r="D1261" i="25"/>
  <c r="C1261" i="25"/>
  <c r="B1261" i="25"/>
  <c r="E1260" i="25"/>
  <c r="D1260" i="25"/>
  <c r="C1260" i="25"/>
  <c r="B1260" i="25"/>
  <c r="E1259" i="25"/>
  <c r="D1259" i="25"/>
  <c r="C1259" i="25"/>
  <c r="B1259" i="25"/>
  <c r="E1258" i="25"/>
  <c r="D1258" i="25"/>
  <c r="C1258" i="25"/>
  <c r="B1258" i="25"/>
  <c r="E1257" i="25"/>
  <c r="D1257" i="25"/>
  <c r="C1257" i="25"/>
  <c r="B1257" i="25"/>
  <c r="E1256" i="25"/>
  <c r="D1256" i="25"/>
  <c r="C1256" i="25"/>
  <c r="B1256" i="25"/>
  <c r="E1255" i="25"/>
  <c r="D1255" i="25"/>
  <c r="C1255" i="25"/>
  <c r="B1255" i="25"/>
  <c r="E1254" i="25"/>
  <c r="D1254" i="25"/>
  <c r="C1254" i="25"/>
  <c r="B1254" i="25"/>
  <c r="E1253" i="25"/>
  <c r="D1253" i="25"/>
  <c r="C1253" i="25"/>
  <c r="B1253" i="25"/>
  <c r="E1252" i="25"/>
  <c r="D1252" i="25"/>
  <c r="C1252" i="25"/>
  <c r="B1252" i="25"/>
  <c r="E1251" i="25"/>
  <c r="D1251" i="25"/>
  <c r="C1251" i="25"/>
  <c r="B1251" i="25"/>
  <c r="E1250" i="25"/>
  <c r="D1250" i="25"/>
  <c r="C1250" i="25"/>
  <c r="B1250" i="25"/>
  <c r="E1249" i="25"/>
  <c r="D1249" i="25"/>
  <c r="C1249" i="25"/>
  <c r="B1249" i="25"/>
  <c r="E1248" i="25"/>
  <c r="D1248" i="25"/>
  <c r="C1248" i="25"/>
  <c r="B1248" i="25"/>
  <c r="E1247" i="25"/>
  <c r="D1247" i="25"/>
  <c r="C1247" i="25"/>
  <c r="B1247" i="25"/>
  <c r="E1246" i="25"/>
  <c r="D1246" i="25"/>
  <c r="C1246" i="25"/>
  <c r="B1246" i="25"/>
  <c r="E1245" i="25"/>
  <c r="D1245" i="25"/>
  <c r="C1245" i="25"/>
  <c r="B1245" i="25"/>
  <c r="E1244" i="25"/>
  <c r="D1244" i="25"/>
  <c r="C1244" i="25"/>
  <c r="B1244" i="25"/>
  <c r="E1243" i="25"/>
  <c r="D1243" i="25"/>
  <c r="C1243" i="25"/>
  <c r="B1243" i="25"/>
  <c r="E1242" i="25"/>
  <c r="D1242" i="25"/>
  <c r="C1242" i="25"/>
  <c r="B1242" i="25"/>
  <c r="E1241" i="25"/>
  <c r="D1241" i="25"/>
  <c r="C1241" i="25"/>
  <c r="B1241" i="25"/>
  <c r="E1240" i="25"/>
  <c r="D1240" i="25"/>
  <c r="C1240" i="25"/>
  <c r="B1240" i="25"/>
  <c r="E1239" i="25"/>
  <c r="D1239" i="25"/>
  <c r="C1239" i="25"/>
  <c r="B1239" i="25"/>
  <c r="E1238" i="25"/>
  <c r="D1238" i="25"/>
  <c r="C1238" i="25"/>
  <c r="B1238" i="25"/>
  <c r="E1237" i="25"/>
  <c r="D1237" i="25"/>
  <c r="C1237" i="25"/>
  <c r="B1237" i="25"/>
  <c r="E1236" i="25"/>
  <c r="D1236" i="25"/>
  <c r="C1236" i="25"/>
  <c r="B1236" i="25"/>
  <c r="E1235" i="25"/>
  <c r="D1235" i="25"/>
  <c r="C1235" i="25"/>
  <c r="B1235" i="25"/>
  <c r="E1234" i="25"/>
  <c r="D1234" i="25"/>
  <c r="C1234" i="25"/>
  <c r="B1234" i="25"/>
  <c r="E1233" i="25"/>
  <c r="D1233" i="25"/>
  <c r="C1233" i="25"/>
  <c r="B1233" i="25"/>
  <c r="E1232" i="25"/>
  <c r="D1232" i="25"/>
  <c r="C1232" i="25"/>
  <c r="B1232" i="25"/>
  <c r="E1231" i="25"/>
  <c r="D1231" i="25"/>
  <c r="C1231" i="25"/>
  <c r="B1231" i="25"/>
  <c r="E1230" i="25"/>
  <c r="D1230" i="25"/>
  <c r="C1230" i="25"/>
  <c r="B1230" i="25"/>
  <c r="E1229" i="25"/>
  <c r="D1229" i="25"/>
  <c r="C1229" i="25"/>
  <c r="B1229" i="25"/>
  <c r="E1228" i="25"/>
  <c r="D1228" i="25"/>
  <c r="C1228" i="25"/>
  <c r="B1228" i="25"/>
  <c r="E1227" i="25"/>
  <c r="D1227" i="25"/>
  <c r="C1227" i="25"/>
  <c r="B1227" i="25"/>
  <c r="E1226" i="25"/>
  <c r="D1226" i="25"/>
  <c r="C1226" i="25"/>
  <c r="B1226" i="25"/>
  <c r="E1225" i="25"/>
  <c r="D1225" i="25"/>
  <c r="C1225" i="25"/>
  <c r="B1225" i="25"/>
  <c r="E1224" i="25"/>
  <c r="D1224" i="25"/>
  <c r="C1224" i="25"/>
  <c r="B1224" i="25"/>
  <c r="E1223" i="25"/>
  <c r="D1223" i="25"/>
  <c r="C1223" i="25"/>
  <c r="B1223" i="25"/>
  <c r="E1222" i="25"/>
  <c r="D1222" i="25"/>
  <c r="C1222" i="25"/>
  <c r="B1222" i="25"/>
  <c r="E1221" i="25"/>
  <c r="D1221" i="25"/>
  <c r="C1221" i="25"/>
  <c r="B1221" i="25"/>
  <c r="E1220" i="25"/>
  <c r="D1220" i="25"/>
  <c r="C1220" i="25"/>
  <c r="B1220" i="25"/>
  <c r="E1219" i="25"/>
  <c r="D1219" i="25"/>
  <c r="C1219" i="25"/>
  <c r="B1219" i="25"/>
  <c r="E1218" i="25"/>
  <c r="D1218" i="25"/>
  <c r="C1218" i="25"/>
  <c r="B1218" i="25"/>
  <c r="E1217" i="25"/>
  <c r="D1217" i="25"/>
  <c r="C1217" i="25"/>
  <c r="B1217" i="25"/>
  <c r="E1216" i="25"/>
  <c r="D1216" i="25"/>
  <c r="C1216" i="25"/>
  <c r="B1216" i="25"/>
  <c r="E1215" i="25"/>
  <c r="D1215" i="25"/>
  <c r="C1215" i="25"/>
  <c r="B1215" i="25"/>
  <c r="E1214" i="25"/>
  <c r="D1214" i="25"/>
  <c r="C1214" i="25"/>
  <c r="B1214" i="25"/>
  <c r="E1213" i="25"/>
  <c r="D1213" i="25"/>
  <c r="C1213" i="25"/>
  <c r="B1213" i="25"/>
  <c r="E1212" i="25"/>
  <c r="D1212" i="25"/>
  <c r="C1212" i="25"/>
  <c r="B1212" i="25"/>
  <c r="E1211" i="25"/>
  <c r="D1211" i="25"/>
  <c r="C1211" i="25"/>
  <c r="B1211" i="25"/>
  <c r="E1210" i="25"/>
  <c r="D1210" i="25"/>
  <c r="C1210" i="25"/>
  <c r="B1210" i="25"/>
  <c r="E1209" i="25"/>
  <c r="D1209" i="25"/>
  <c r="C1209" i="25"/>
  <c r="B1209" i="25"/>
  <c r="E1208" i="25"/>
  <c r="D1208" i="25"/>
  <c r="C1208" i="25"/>
  <c r="B1208" i="25"/>
  <c r="E1207" i="25"/>
  <c r="D1207" i="25"/>
  <c r="C1207" i="25"/>
  <c r="B1207" i="25"/>
  <c r="E1206" i="25"/>
  <c r="D1206" i="25"/>
  <c r="C1206" i="25"/>
  <c r="B1206" i="25"/>
  <c r="E1205" i="25"/>
  <c r="D1205" i="25"/>
  <c r="C1205" i="25"/>
  <c r="B1205" i="25"/>
  <c r="E1204" i="25"/>
  <c r="D1204" i="25"/>
  <c r="C1204" i="25"/>
  <c r="B1204" i="25"/>
  <c r="E1203" i="25"/>
  <c r="D1203" i="25"/>
  <c r="C1203" i="25"/>
  <c r="B1203" i="25"/>
  <c r="E1202" i="25"/>
  <c r="D1202" i="25"/>
  <c r="C1202" i="25"/>
  <c r="B1202" i="25"/>
  <c r="E1201" i="25"/>
  <c r="D1201" i="25"/>
  <c r="C1201" i="25"/>
  <c r="B1201" i="25"/>
  <c r="E1200" i="25"/>
  <c r="D1200" i="25"/>
  <c r="C1200" i="25"/>
  <c r="B1200" i="25"/>
  <c r="E1199" i="25"/>
  <c r="D1199" i="25"/>
  <c r="C1199" i="25"/>
  <c r="B1199" i="25"/>
  <c r="E1198" i="25"/>
  <c r="D1198" i="25"/>
  <c r="C1198" i="25"/>
  <c r="B1198" i="25"/>
  <c r="E1197" i="25"/>
  <c r="D1197" i="25"/>
  <c r="C1197" i="25"/>
  <c r="B1197" i="25"/>
  <c r="E1196" i="25"/>
  <c r="D1196" i="25"/>
  <c r="C1196" i="25"/>
  <c r="B1196" i="25"/>
  <c r="E1195" i="25"/>
  <c r="D1195" i="25"/>
  <c r="C1195" i="25"/>
  <c r="B1195" i="25"/>
  <c r="E1194" i="25"/>
  <c r="D1194" i="25"/>
  <c r="C1194" i="25"/>
  <c r="B1194" i="25"/>
  <c r="E1193" i="25"/>
  <c r="D1193" i="25"/>
  <c r="C1193" i="25"/>
  <c r="B1193" i="25"/>
  <c r="E1192" i="25"/>
  <c r="D1192" i="25"/>
  <c r="C1192" i="25"/>
  <c r="B1192" i="25"/>
  <c r="E1191" i="25"/>
  <c r="D1191" i="25"/>
  <c r="C1191" i="25"/>
  <c r="B1191" i="25"/>
  <c r="E1190" i="25"/>
  <c r="D1190" i="25"/>
  <c r="C1190" i="25"/>
  <c r="B1190" i="25"/>
  <c r="E1189" i="25"/>
  <c r="D1189" i="25"/>
  <c r="C1189" i="25"/>
  <c r="B1189" i="25"/>
  <c r="E1188" i="25"/>
  <c r="D1188" i="25"/>
  <c r="C1188" i="25"/>
  <c r="B1188" i="25"/>
  <c r="E1187" i="25"/>
  <c r="D1187" i="25"/>
  <c r="C1187" i="25"/>
  <c r="B1187" i="25"/>
  <c r="E1186" i="25"/>
  <c r="D1186" i="25"/>
  <c r="C1186" i="25"/>
  <c r="B1186" i="25"/>
  <c r="E1185" i="25"/>
  <c r="D1185" i="25"/>
  <c r="C1185" i="25"/>
  <c r="B1185" i="25"/>
  <c r="E1184" i="25"/>
  <c r="D1184" i="25"/>
  <c r="C1184" i="25"/>
  <c r="B1184" i="25"/>
  <c r="E1183" i="25"/>
  <c r="D1183" i="25"/>
  <c r="C1183" i="25"/>
  <c r="B1183" i="25"/>
  <c r="E1182" i="25"/>
  <c r="D1182" i="25"/>
  <c r="C1182" i="25"/>
  <c r="B1182" i="25"/>
  <c r="E1181" i="25"/>
  <c r="D1181" i="25"/>
  <c r="C1181" i="25"/>
  <c r="B1181" i="25"/>
  <c r="E1180" i="25"/>
  <c r="D1180" i="25"/>
  <c r="C1180" i="25"/>
  <c r="B1180" i="25"/>
  <c r="E1179" i="25"/>
  <c r="D1179" i="25"/>
  <c r="C1179" i="25"/>
  <c r="B1179" i="25"/>
  <c r="E1178" i="25"/>
  <c r="D1178" i="25"/>
  <c r="C1178" i="25"/>
  <c r="B1178" i="25"/>
  <c r="E1177" i="25"/>
  <c r="D1177" i="25"/>
  <c r="C1177" i="25"/>
  <c r="B1177" i="25"/>
  <c r="E1176" i="25"/>
  <c r="D1176" i="25"/>
  <c r="C1176" i="25"/>
  <c r="B1176" i="25"/>
  <c r="E1175" i="25"/>
  <c r="D1175" i="25"/>
  <c r="C1175" i="25"/>
  <c r="B1175" i="25"/>
  <c r="E1174" i="25"/>
  <c r="D1174" i="25"/>
  <c r="C1174" i="25"/>
  <c r="B1174" i="25"/>
  <c r="E1173" i="25"/>
  <c r="D1173" i="25"/>
  <c r="C1173" i="25"/>
  <c r="B1173" i="25"/>
  <c r="E1172" i="25"/>
  <c r="D1172" i="25"/>
  <c r="C1172" i="25"/>
  <c r="B1172" i="25"/>
  <c r="E1171" i="25"/>
  <c r="D1171" i="25"/>
  <c r="C1171" i="25"/>
  <c r="B1171" i="25"/>
  <c r="E1170" i="25"/>
  <c r="D1170" i="25"/>
  <c r="C1170" i="25"/>
  <c r="B1170" i="25"/>
  <c r="E1169" i="25"/>
  <c r="D1169" i="25"/>
  <c r="C1169" i="25"/>
  <c r="B1169" i="25"/>
  <c r="E1168" i="25"/>
  <c r="D1168" i="25"/>
  <c r="C1168" i="25"/>
  <c r="B1168" i="25"/>
  <c r="E1167" i="25"/>
  <c r="D1167" i="25"/>
  <c r="C1167" i="25"/>
  <c r="B1167" i="25"/>
  <c r="E1166" i="25"/>
  <c r="D1166" i="25"/>
  <c r="C1166" i="25"/>
  <c r="B1166" i="25"/>
  <c r="E1165" i="25"/>
  <c r="D1165" i="25"/>
  <c r="C1165" i="25"/>
  <c r="B1165" i="25"/>
  <c r="E1164" i="25"/>
  <c r="D1164" i="25"/>
  <c r="C1164" i="25"/>
  <c r="B1164" i="25"/>
  <c r="E1163" i="25"/>
  <c r="D1163" i="25"/>
  <c r="C1163" i="25"/>
  <c r="B1163" i="25"/>
  <c r="E1162" i="25"/>
  <c r="D1162" i="25"/>
  <c r="C1162" i="25"/>
  <c r="B1162" i="25"/>
  <c r="E1161" i="25"/>
  <c r="D1161" i="25"/>
  <c r="C1161" i="25"/>
  <c r="B1161" i="25"/>
  <c r="E1160" i="25"/>
  <c r="D1160" i="25"/>
  <c r="C1160" i="25"/>
  <c r="B1160" i="25"/>
  <c r="E1159" i="25"/>
  <c r="D1159" i="25"/>
  <c r="C1159" i="25"/>
  <c r="B1159" i="25"/>
  <c r="E1158" i="25"/>
  <c r="D1158" i="25"/>
  <c r="C1158" i="25"/>
  <c r="B1158" i="25"/>
  <c r="E1157" i="25"/>
  <c r="D1157" i="25"/>
  <c r="C1157" i="25"/>
  <c r="B1157" i="25"/>
  <c r="E1156" i="25"/>
  <c r="D1156" i="25"/>
  <c r="C1156" i="25"/>
  <c r="B1156" i="25"/>
  <c r="E1155" i="25"/>
  <c r="D1155" i="25"/>
  <c r="C1155" i="25"/>
  <c r="B1155" i="25"/>
  <c r="E1154" i="25"/>
  <c r="D1154" i="25"/>
  <c r="C1154" i="25"/>
  <c r="B1154" i="25"/>
  <c r="E1153" i="25"/>
  <c r="D1153" i="25"/>
  <c r="C1153" i="25"/>
  <c r="B1153" i="25"/>
  <c r="E1152" i="25"/>
  <c r="D1152" i="25"/>
  <c r="C1152" i="25"/>
  <c r="B1152" i="25"/>
  <c r="E1151" i="25"/>
  <c r="D1151" i="25"/>
  <c r="C1151" i="25"/>
  <c r="B1151" i="25"/>
  <c r="E1150" i="25"/>
  <c r="D1150" i="25"/>
  <c r="C1150" i="25"/>
  <c r="B1150" i="25"/>
  <c r="E1149" i="25"/>
  <c r="D1149" i="25"/>
  <c r="C1149" i="25"/>
  <c r="B1149" i="25"/>
  <c r="E1148" i="25"/>
  <c r="D1148" i="25"/>
  <c r="C1148" i="25"/>
  <c r="B1148" i="25"/>
  <c r="E1147" i="25"/>
  <c r="D1147" i="25"/>
  <c r="C1147" i="25"/>
  <c r="B1147" i="25"/>
  <c r="E1146" i="25"/>
  <c r="D1146" i="25"/>
  <c r="C1146" i="25"/>
  <c r="B1146" i="25"/>
  <c r="E1145" i="25"/>
  <c r="D1145" i="25"/>
  <c r="C1145" i="25"/>
  <c r="B1145" i="25"/>
  <c r="E1144" i="25"/>
  <c r="D1144" i="25"/>
  <c r="C1144" i="25"/>
  <c r="B1144" i="25"/>
  <c r="E1143" i="25"/>
  <c r="D1143" i="25"/>
  <c r="C1143" i="25"/>
  <c r="B1143" i="25"/>
  <c r="E1142" i="25"/>
  <c r="D1142" i="25"/>
  <c r="C1142" i="25"/>
  <c r="B1142" i="25"/>
  <c r="E1141" i="25"/>
  <c r="D1141" i="25"/>
  <c r="C1141" i="25"/>
  <c r="B1141" i="25"/>
  <c r="E1140" i="25"/>
  <c r="D1140" i="25"/>
  <c r="C1140" i="25"/>
  <c r="B1140" i="25"/>
  <c r="E1139" i="25"/>
  <c r="D1139" i="25"/>
  <c r="C1139" i="25"/>
  <c r="B1139" i="25"/>
  <c r="E1138" i="25"/>
  <c r="D1138" i="25"/>
  <c r="C1138" i="25"/>
  <c r="B1138" i="25"/>
  <c r="E1137" i="25"/>
  <c r="D1137" i="25"/>
  <c r="C1137" i="25"/>
  <c r="B1137" i="25"/>
  <c r="E1136" i="25"/>
  <c r="D1136" i="25"/>
  <c r="C1136" i="25"/>
  <c r="B1136" i="25"/>
  <c r="E1135" i="25"/>
  <c r="D1135" i="25"/>
  <c r="C1135" i="25"/>
  <c r="B1135" i="25"/>
  <c r="E1134" i="25"/>
  <c r="D1134" i="25"/>
  <c r="C1134" i="25"/>
  <c r="B1134" i="25"/>
  <c r="E1133" i="25"/>
  <c r="D1133" i="25"/>
  <c r="C1133" i="25"/>
  <c r="B1133" i="25"/>
  <c r="E1132" i="25"/>
  <c r="D1132" i="25"/>
  <c r="C1132" i="25"/>
  <c r="B1132" i="25"/>
  <c r="E1131" i="25"/>
  <c r="D1131" i="25"/>
  <c r="C1131" i="25"/>
  <c r="B1131" i="25"/>
  <c r="E1130" i="25"/>
  <c r="D1130" i="25"/>
  <c r="C1130" i="25"/>
  <c r="B1130" i="25"/>
  <c r="E1129" i="25"/>
  <c r="D1129" i="25"/>
  <c r="C1129" i="25"/>
  <c r="B1129" i="25"/>
  <c r="E1128" i="25"/>
  <c r="D1128" i="25"/>
  <c r="C1128" i="25"/>
  <c r="B1128" i="25"/>
  <c r="E1127" i="25"/>
  <c r="D1127" i="25"/>
  <c r="C1127" i="25"/>
  <c r="B1127" i="25"/>
  <c r="E1126" i="25"/>
  <c r="D1126" i="25"/>
  <c r="C1126" i="25"/>
  <c r="B1126" i="25"/>
  <c r="E1125" i="25"/>
  <c r="D1125" i="25"/>
  <c r="C1125" i="25"/>
  <c r="B1125" i="25"/>
  <c r="E1124" i="25"/>
  <c r="D1124" i="25"/>
  <c r="C1124" i="25"/>
  <c r="B1124" i="25"/>
  <c r="E1123" i="25"/>
  <c r="D1123" i="25"/>
  <c r="C1123" i="25"/>
  <c r="B1123" i="25"/>
  <c r="E1122" i="25"/>
  <c r="D1122" i="25"/>
  <c r="C1122" i="25"/>
  <c r="B1122" i="25"/>
  <c r="E1121" i="25"/>
  <c r="D1121" i="25"/>
  <c r="C1121" i="25"/>
  <c r="B1121" i="25"/>
  <c r="E1120" i="25"/>
  <c r="D1120" i="25"/>
  <c r="C1120" i="25"/>
  <c r="B1120" i="25"/>
  <c r="E1119" i="25"/>
  <c r="D1119" i="25"/>
  <c r="C1119" i="25"/>
  <c r="B1119" i="25"/>
  <c r="E1118" i="25"/>
  <c r="D1118" i="25"/>
  <c r="C1118" i="25"/>
  <c r="B1118" i="25"/>
  <c r="E1117" i="25"/>
  <c r="D1117" i="25"/>
  <c r="C1117" i="25"/>
  <c r="B1117" i="25"/>
  <c r="E1116" i="25"/>
  <c r="D1116" i="25"/>
  <c r="C1116" i="25"/>
  <c r="B1116" i="25"/>
  <c r="E1115" i="25"/>
  <c r="D1115" i="25"/>
  <c r="C1115" i="25"/>
  <c r="B1115" i="25"/>
  <c r="E1114" i="25"/>
  <c r="D1114" i="25"/>
  <c r="C1114" i="25"/>
  <c r="B1114" i="25"/>
  <c r="E1113" i="25"/>
  <c r="D1113" i="25"/>
  <c r="C1113" i="25"/>
  <c r="B1113" i="25"/>
  <c r="E1112" i="25"/>
  <c r="D1112" i="25"/>
  <c r="C1112" i="25"/>
  <c r="B1112" i="25"/>
  <c r="E1111" i="25"/>
  <c r="D1111" i="25"/>
  <c r="C1111" i="25"/>
  <c r="B1111" i="25"/>
  <c r="E1110" i="25"/>
  <c r="D1110" i="25"/>
  <c r="C1110" i="25"/>
  <c r="B1110" i="25"/>
  <c r="E1109" i="25"/>
  <c r="D1109" i="25"/>
  <c r="C1109" i="25"/>
  <c r="B1109" i="25"/>
  <c r="E1108" i="25"/>
  <c r="D1108" i="25"/>
  <c r="C1108" i="25"/>
  <c r="B1108" i="25"/>
  <c r="E1107" i="25"/>
  <c r="D1107" i="25"/>
  <c r="C1107" i="25"/>
  <c r="B1107" i="25"/>
  <c r="E1106" i="25"/>
  <c r="D1106" i="25"/>
  <c r="C1106" i="25"/>
  <c r="B1106" i="25"/>
  <c r="E1105" i="25"/>
  <c r="D1105" i="25"/>
  <c r="C1105" i="25"/>
  <c r="B1105" i="25"/>
  <c r="E1104" i="25"/>
  <c r="D1104" i="25"/>
  <c r="C1104" i="25"/>
  <c r="B1104" i="25"/>
  <c r="E1103" i="25"/>
  <c r="D1103" i="25"/>
  <c r="C1103" i="25"/>
  <c r="B1103" i="25"/>
  <c r="E1102" i="25"/>
  <c r="D1102" i="25"/>
  <c r="C1102" i="25"/>
  <c r="B1102" i="25"/>
  <c r="E1101" i="25"/>
  <c r="D1101" i="25"/>
  <c r="C1101" i="25"/>
  <c r="B1101" i="25"/>
  <c r="E1100" i="25"/>
  <c r="D1100" i="25"/>
  <c r="C1100" i="25"/>
  <c r="B1100" i="25"/>
  <c r="E1099" i="25"/>
  <c r="D1099" i="25"/>
  <c r="C1099" i="25"/>
  <c r="B1099" i="25"/>
  <c r="E1098" i="25"/>
  <c r="D1098" i="25"/>
  <c r="C1098" i="25"/>
  <c r="B1098" i="25"/>
  <c r="E1097" i="25"/>
  <c r="D1097" i="25"/>
  <c r="C1097" i="25"/>
  <c r="B1097" i="25"/>
  <c r="E1096" i="25"/>
  <c r="D1096" i="25"/>
  <c r="C1096" i="25"/>
  <c r="B1096" i="25"/>
  <c r="E1095" i="25"/>
  <c r="D1095" i="25"/>
  <c r="C1095" i="25"/>
  <c r="B1095" i="25"/>
  <c r="E1094" i="25"/>
  <c r="D1094" i="25"/>
  <c r="C1094" i="25"/>
  <c r="B1094" i="25"/>
  <c r="E1093" i="25"/>
  <c r="D1093" i="25"/>
  <c r="C1093" i="25"/>
  <c r="B1093" i="25"/>
  <c r="E1092" i="25"/>
  <c r="D1092" i="25"/>
  <c r="C1092" i="25"/>
  <c r="B1092" i="25"/>
  <c r="E1091" i="25"/>
  <c r="D1091" i="25"/>
  <c r="C1091" i="25"/>
  <c r="B1091" i="25"/>
  <c r="E1090" i="25"/>
  <c r="D1090" i="25"/>
  <c r="C1090" i="25"/>
  <c r="B1090" i="25"/>
  <c r="E1089" i="25"/>
  <c r="D1089" i="25"/>
  <c r="C1089" i="25"/>
  <c r="B1089" i="25"/>
  <c r="E1088" i="25"/>
  <c r="D1088" i="25"/>
  <c r="C1088" i="25"/>
  <c r="B1088" i="25"/>
  <c r="E1087" i="25"/>
  <c r="D1087" i="25"/>
  <c r="C1087" i="25"/>
  <c r="B1087" i="25"/>
  <c r="E1086" i="25"/>
  <c r="D1086" i="25"/>
  <c r="C1086" i="25"/>
  <c r="B1086" i="25"/>
  <c r="E1085" i="25"/>
  <c r="D1085" i="25"/>
  <c r="C1085" i="25"/>
  <c r="B1085" i="25"/>
  <c r="E1084" i="25"/>
  <c r="D1084" i="25"/>
  <c r="C1084" i="25"/>
  <c r="B1084" i="25"/>
  <c r="E1083" i="25"/>
  <c r="D1083" i="25"/>
  <c r="C1083" i="25"/>
  <c r="B1083" i="25"/>
  <c r="E1082" i="25"/>
  <c r="D1082" i="25"/>
  <c r="C1082" i="25"/>
  <c r="B1082" i="25"/>
  <c r="E1081" i="25"/>
  <c r="D1081" i="25"/>
  <c r="C1081" i="25"/>
  <c r="B1081" i="25"/>
  <c r="E1080" i="25"/>
  <c r="D1080" i="25"/>
  <c r="C1080" i="25"/>
  <c r="B1080" i="25"/>
  <c r="E1079" i="25"/>
  <c r="D1079" i="25"/>
  <c r="C1079" i="25"/>
  <c r="B1079" i="25"/>
  <c r="E1078" i="25"/>
  <c r="D1078" i="25"/>
  <c r="C1078" i="25"/>
  <c r="B1078" i="25"/>
  <c r="E1077" i="25"/>
  <c r="D1077" i="25"/>
  <c r="C1077" i="25"/>
  <c r="B1077" i="25"/>
  <c r="E1076" i="25"/>
  <c r="D1076" i="25"/>
  <c r="C1076" i="25"/>
  <c r="B1076" i="25"/>
  <c r="E1075" i="25"/>
  <c r="D1075" i="25"/>
  <c r="C1075" i="25"/>
  <c r="B1075" i="25"/>
  <c r="E1074" i="25"/>
  <c r="D1074" i="25"/>
  <c r="C1074" i="25"/>
  <c r="B1074" i="25"/>
  <c r="E1073" i="25"/>
  <c r="D1073" i="25"/>
  <c r="C1073" i="25"/>
  <c r="B1073" i="25"/>
  <c r="E1072" i="25"/>
  <c r="D1072" i="25"/>
  <c r="C1072" i="25"/>
  <c r="B1072" i="25"/>
  <c r="E1071" i="25"/>
  <c r="D1071" i="25"/>
  <c r="C1071" i="25"/>
  <c r="B1071" i="25"/>
  <c r="E1070" i="25"/>
  <c r="D1070" i="25"/>
  <c r="C1070" i="25"/>
  <c r="B1070" i="25"/>
  <c r="E1069" i="25"/>
  <c r="D1069" i="25"/>
  <c r="C1069" i="25"/>
  <c r="B1069" i="25"/>
  <c r="E1068" i="25"/>
  <c r="D1068" i="25"/>
  <c r="C1068" i="25"/>
  <c r="B1068" i="25"/>
  <c r="E1067" i="25"/>
  <c r="D1067" i="25"/>
  <c r="C1067" i="25"/>
  <c r="B1067" i="25"/>
  <c r="E1066" i="25"/>
  <c r="D1066" i="25"/>
  <c r="C1066" i="25"/>
  <c r="B1066" i="25"/>
  <c r="E1065" i="25"/>
  <c r="D1065" i="25"/>
  <c r="C1065" i="25"/>
  <c r="B1065" i="25"/>
  <c r="E1064" i="25"/>
  <c r="D1064" i="25"/>
  <c r="C1064" i="25"/>
  <c r="B1064" i="25"/>
  <c r="E1063" i="25"/>
  <c r="D1063" i="25"/>
  <c r="C1063" i="25"/>
  <c r="B1063" i="25"/>
  <c r="E1062" i="25"/>
  <c r="D1062" i="25"/>
  <c r="C1062" i="25"/>
  <c r="B1062" i="25"/>
  <c r="E1061" i="25"/>
  <c r="D1061" i="25"/>
  <c r="C1061" i="25"/>
  <c r="B1061" i="25"/>
  <c r="E1060" i="25"/>
  <c r="D1060" i="25"/>
  <c r="C1060" i="25"/>
  <c r="B1060" i="25"/>
  <c r="E1059" i="25"/>
  <c r="D1059" i="25"/>
  <c r="C1059" i="25"/>
  <c r="B1059" i="25"/>
  <c r="E1058" i="25"/>
  <c r="D1058" i="25"/>
  <c r="C1058" i="25"/>
  <c r="B1058" i="25"/>
  <c r="E1057" i="25"/>
  <c r="D1057" i="25"/>
  <c r="C1057" i="25"/>
  <c r="B1057" i="25"/>
  <c r="E1056" i="25"/>
  <c r="D1056" i="25"/>
  <c r="C1056" i="25"/>
  <c r="B1056" i="25"/>
  <c r="E1055" i="25"/>
  <c r="D1055" i="25"/>
  <c r="C1055" i="25"/>
  <c r="B1055" i="25"/>
  <c r="E1054" i="25"/>
  <c r="D1054" i="25"/>
  <c r="C1054" i="25"/>
  <c r="B1054" i="25"/>
  <c r="E1053" i="25"/>
  <c r="D1053" i="25"/>
  <c r="C1053" i="25"/>
  <c r="B1053" i="25"/>
  <c r="E1052" i="25"/>
  <c r="D1052" i="25"/>
  <c r="C1052" i="25"/>
  <c r="B1052" i="25"/>
  <c r="E1051" i="25"/>
  <c r="D1051" i="25"/>
  <c r="C1051" i="25"/>
  <c r="B1051" i="25"/>
  <c r="E1050" i="25"/>
  <c r="D1050" i="25"/>
  <c r="C1050" i="25"/>
  <c r="B1050" i="25"/>
  <c r="E1049" i="25"/>
  <c r="D1049" i="25"/>
  <c r="C1049" i="25"/>
  <c r="B1049" i="25"/>
  <c r="E1048" i="25"/>
  <c r="D1048" i="25"/>
  <c r="C1048" i="25"/>
  <c r="B1048" i="25"/>
  <c r="E1047" i="25"/>
  <c r="D1047" i="25"/>
  <c r="C1047" i="25"/>
  <c r="B1047" i="25"/>
  <c r="E1046" i="25"/>
  <c r="D1046" i="25"/>
  <c r="C1046" i="25"/>
  <c r="B1046" i="25"/>
  <c r="E1045" i="25"/>
  <c r="D1045" i="25"/>
  <c r="C1045" i="25"/>
  <c r="B1045" i="25"/>
  <c r="E1044" i="25"/>
  <c r="D1044" i="25"/>
  <c r="C1044" i="25"/>
  <c r="B1044" i="25"/>
  <c r="E1043" i="25"/>
  <c r="D1043" i="25"/>
  <c r="C1043" i="25"/>
  <c r="B1043" i="25"/>
  <c r="E1042" i="25"/>
  <c r="D1042" i="25"/>
  <c r="C1042" i="25"/>
  <c r="B1042" i="25"/>
  <c r="E1041" i="25"/>
  <c r="D1041" i="25"/>
  <c r="C1041" i="25"/>
  <c r="B1041" i="25"/>
  <c r="E1040" i="25"/>
  <c r="D1040" i="25"/>
  <c r="C1040" i="25"/>
  <c r="B1040" i="25"/>
  <c r="E1039" i="25"/>
  <c r="D1039" i="25"/>
  <c r="C1039" i="25"/>
  <c r="B1039" i="25"/>
  <c r="E1038" i="25"/>
  <c r="D1038" i="25"/>
  <c r="C1038" i="25"/>
  <c r="B1038" i="25"/>
  <c r="E1037" i="25"/>
  <c r="D1037" i="25"/>
  <c r="C1037" i="25"/>
  <c r="B1037" i="25"/>
  <c r="E1036" i="25"/>
  <c r="D1036" i="25"/>
  <c r="C1036" i="25"/>
  <c r="B1036" i="25"/>
  <c r="E1035" i="25"/>
  <c r="D1035" i="25"/>
  <c r="C1035" i="25"/>
  <c r="B1035" i="25"/>
  <c r="E1034" i="25"/>
  <c r="D1034" i="25"/>
  <c r="C1034" i="25"/>
  <c r="B1034" i="25"/>
  <c r="E1033" i="25"/>
  <c r="D1033" i="25"/>
  <c r="C1033" i="25"/>
  <c r="B1033" i="25"/>
  <c r="E1032" i="25"/>
  <c r="D1032" i="25"/>
  <c r="C1032" i="25"/>
  <c r="B1032" i="25"/>
  <c r="E1031" i="25"/>
  <c r="D1031" i="25"/>
  <c r="C1031" i="25"/>
  <c r="B1031" i="25"/>
  <c r="E1030" i="25"/>
  <c r="D1030" i="25"/>
  <c r="C1030" i="25"/>
  <c r="B1030" i="25"/>
  <c r="E1029" i="25"/>
  <c r="D1029" i="25"/>
  <c r="C1029" i="25"/>
  <c r="B1029" i="25"/>
  <c r="E1028" i="25"/>
  <c r="D1028" i="25"/>
  <c r="C1028" i="25"/>
  <c r="B1028" i="25"/>
  <c r="E1027" i="25"/>
  <c r="D1027" i="25"/>
  <c r="C1027" i="25"/>
  <c r="B1027" i="25"/>
  <c r="E1026" i="25"/>
  <c r="D1026" i="25"/>
  <c r="C1026" i="25"/>
  <c r="B1026" i="25"/>
  <c r="E1025" i="25"/>
  <c r="D1025" i="25"/>
  <c r="C1025" i="25"/>
  <c r="B1025" i="25"/>
  <c r="E1024" i="25"/>
  <c r="D1024" i="25"/>
  <c r="C1024" i="25"/>
  <c r="B1024" i="25"/>
  <c r="E1023" i="25"/>
  <c r="D1023" i="25"/>
  <c r="C1023" i="25"/>
  <c r="B1023" i="25"/>
  <c r="E1022" i="25"/>
  <c r="D1022" i="25"/>
  <c r="C1022" i="25"/>
  <c r="B1022" i="25"/>
  <c r="E1021" i="25"/>
  <c r="D1021" i="25"/>
  <c r="C1021" i="25"/>
  <c r="B1021" i="25"/>
  <c r="E1020" i="25"/>
  <c r="D1020" i="25"/>
  <c r="C1020" i="25"/>
  <c r="B1020" i="25"/>
  <c r="E1019" i="25"/>
  <c r="D1019" i="25"/>
  <c r="C1019" i="25"/>
  <c r="B1019" i="25"/>
  <c r="E1018" i="25"/>
  <c r="D1018" i="25"/>
  <c r="C1018" i="25"/>
  <c r="B1018" i="25"/>
  <c r="E1017" i="25"/>
  <c r="D1017" i="25"/>
  <c r="C1017" i="25"/>
  <c r="B1017" i="25"/>
  <c r="E1016" i="25"/>
  <c r="D1016" i="25"/>
  <c r="C1016" i="25"/>
  <c r="B1016" i="25"/>
  <c r="E1015" i="25"/>
  <c r="D1015" i="25"/>
  <c r="C1015" i="25"/>
  <c r="B1015" i="25"/>
  <c r="E1014" i="25"/>
  <c r="D1014" i="25"/>
  <c r="C1014" i="25"/>
  <c r="B1014" i="25"/>
  <c r="E1013" i="25"/>
  <c r="D1013" i="25"/>
  <c r="C1013" i="25"/>
  <c r="B1013" i="25"/>
  <c r="E1012" i="25"/>
  <c r="D1012" i="25"/>
  <c r="C1012" i="25"/>
  <c r="B1012" i="25"/>
  <c r="E1011" i="25"/>
  <c r="D1011" i="25"/>
  <c r="C1011" i="25"/>
  <c r="B1011" i="25"/>
  <c r="E1010" i="25"/>
  <c r="D1010" i="25"/>
  <c r="C1010" i="25"/>
  <c r="B1010" i="25"/>
  <c r="E1009" i="25"/>
  <c r="D1009" i="25"/>
  <c r="C1009" i="25"/>
  <c r="B1009" i="25"/>
  <c r="E1008" i="25"/>
  <c r="D1008" i="25"/>
  <c r="C1008" i="25"/>
  <c r="B1008" i="25"/>
  <c r="E1007" i="25"/>
  <c r="D1007" i="25"/>
  <c r="C1007" i="25"/>
  <c r="B1007" i="25"/>
  <c r="E1006" i="25"/>
  <c r="D1006" i="25"/>
  <c r="C1006" i="25"/>
  <c r="B1006" i="25"/>
  <c r="E1005" i="25"/>
  <c r="D1005" i="25"/>
  <c r="C1005" i="25"/>
  <c r="B1005" i="25"/>
  <c r="E1004" i="25"/>
  <c r="D1004" i="25"/>
  <c r="C1004" i="25"/>
  <c r="B1004" i="25"/>
  <c r="E1003" i="25"/>
  <c r="D1003" i="25"/>
  <c r="C1003" i="25"/>
  <c r="B1003" i="25"/>
  <c r="E1002" i="25"/>
  <c r="D1002" i="25"/>
  <c r="C1002" i="25"/>
  <c r="B1002" i="25"/>
  <c r="E1001" i="25"/>
  <c r="D1001" i="25"/>
  <c r="C1001" i="25"/>
  <c r="B1001" i="25"/>
  <c r="E1000" i="25"/>
  <c r="D1000" i="25"/>
  <c r="C1000" i="25"/>
  <c r="B1000" i="25"/>
  <c r="E999" i="25"/>
  <c r="D999" i="25"/>
  <c r="C999" i="25"/>
  <c r="B999" i="25"/>
  <c r="E998" i="25"/>
  <c r="D998" i="25"/>
  <c r="C998" i="25"/>
  <c r="B998" i="25"/>
  <c r="E997" i="25"/>
  <c r="D997" i="25"/>
  <c r="C997" i="25"/>
  <c r="B997" i="25"/>
  <c r="E996" i="25"/>
  <c r="D996" i="25"/>
  <c r="C996" i="25"/>
  <c r="B996" i="25"/>
  <c r="E995" i="25"/>
  <c r="D995" i="25"/>
  <c r="C995" i="25"/>
  <c r="B995" i="25"/>
  <c r="E994" i="25"/>
  <c r="D994" i="25"/>
  <c r="C994" i="25"/>
  <c r="B994" i="25"/>
  <c r="E993" i="25"/>
  <c r="D993" i="25"/>
  <c r="C993" i="25"/>
  <c r="B993" i="25"/>
  <c r="E992" i="25"/>
  <c r="D992" i="25"/>
  <c r="C992" i="25"/>
  <c r="B992" i="25"/>
  <c r="E991" i="25"/>
  <c r="D991" i="25"/>
  <c r="C991" i="25"/>
  <c r="B991" i="25"/>
  <c r="E990" i="25"/>
  <c r="D990" i="25"/>
  <c r="C990" i="25"/>
  <c r="B990" i="25"/>
  <c r="E989" i="25"/>
  <c r="D989" i="25"/>
  <c r="C989" i="25"/>
  <c r="B989" i="25"/>
  <c r="E988" i="25"/>
  <c r="D988" i="25"/>
  <c r="C988" i="25"/>
  <c r="B988" i="25"/>
  <c r="E987" i="25"/>
  <c r="D987" i="25"/>
  <c r="C987" i="25"/>
  <c r="B987" i="25"/>
  <c r="E986" i="25"/>
  <c r="D986" i="25"/>
  <c r="C986" i="25"/>
  <c r="B986" i="25"/>
  <c r="E985" i="25"/>
  <c r="D985" i="25"/>
  <c r="C985" i="25"/>
  <c r="B985" i="25"/>
  <c r="E984" i="25"/>
  <c r="D984" i="25"/>
  <c r="C984" i="25"/>
  <c r="B984" i="25"/>
  <c r="E983" i="25"/>
  <c r="D983" i="25"/>
  <c r="C983" i="25"/>
  <c r="B983" i="25"/>
  <c r="E982" i="25"/>
  <c r="D982" i="25"/>
  <c r="C982" i="25"/>
  <c r="B982" i="25"/>
  <c r="E981" i="25"/>
  <c r="D981" i="25"/>
  <c r="C981" i="25"/>
  <c r="B981" i="25"/>
  <c r="E980" i="25"/>
  <c r="D980" i="25"/>
  <c r="C980" i="25"/>
  <c r="B980" i="25"/>
  <c r="E979" i="25"/>
  <c r="D979" i="25"/>
  <c r="C979" i="25"/>
  <c r="B979" i="25"/>
  <c r="E978" i="25"/>
  <c r="D978" i="25"/>
  <c r="C978" i="25"/>
  <c r="B978" i="25"/>
  <c r="E977" i="25"/>
  <c r="D977" i="25"/>
  <c r="C977" i="25"/>
  <c r="B977" i="25"/>
  <c r="E976" i="25"/>
  <c r="D976" i="25"/>
  <c r="C976" i="25"/>
  <c r="B976" i="25"/>
  <c r="E975" i="25"/>
  <c r="D975" i="25"/>
  <c r="C975" i="25"/>
  <c r="B975" i="25"/>
  <c r="E974" i="25"/>
  <c r="D974" i="25"/>
  <c r="C974" i="25"/>
  <c r="B974" i="25"/>
  <c r="E973" i="25"/>
  <c r="D973" i="25"/>
  <c r="C973" i="25"/>
  <c r="B973" i="25"/>
  <c r="E972" i="25"/>
  <c r="D972" i="25"/>
  <c r="C972" i="25"/>
  <c r="B972" i="25"/>
  <c r="E971" i="25"/>
  <c r="D971" i="25"/>
  <c r="C971" i="25"/>
  <c r="B971" i="25"/>
  <c r="E970" i="25"/>
  <c r="D970" i="25"/>
  <c r="C970" i="25"/>
  <c r="B970" i="25"/>
  <c r="E969" i="25"/>
  <c r="D969" i="25"/>
  <c r="C969" i="25"/>
  <c r="B969" i="25"/>
  <c r="E968" i="25"/>
  <c r="D968" i="25"/>
  <c r="C968" i="25"/>
  <c r="B968" i="25"/>
  <c r="E967" i="25"/>
  <c r="D967" i="25"/>
  <c r="C967" i="25"/>
  <c r="B967" i="25"/>
  <c r="E966" i="25"/>
  <c r="D966" i="25"/>
  <c r="C966" i="25"/>
  <c r="B966" i="25"/>
  <c r="E965" i="25"/>
  <c r="D965" i="25"/>
  <c r="C965" i="25"/>
  <c r="B965" i="25"/>
  <c r="E964" i="25"/>
  <c r="D964" i="25"/>
  <c r="C964" i="25"/>
  <c r="B964" i="25"/>
  <c r="E963" i="25"/>
  <c r="D963" i="25"/>
  <c r="C963" i="25"/>
  <c r="B963" i="25"/>
  <c r="E962" i="25"/>
  <c r="D962" i="25"/>
  <c r="C962" i="25"/>
  <c r="B962" i="25"/>
  <c r="E961" i="25"/>
  <c r="D961" i="25"/>
  <c r="C961" i="25"/>
  <c r="B961" i="25"/>
  <c r="E960" i="25"/>
  <c r="D960" i="25"/>
  <c r="C960" i="25"/>
  <c r="B960" i="25"/>
  <c r="E959" i="25"/>
  <c r="D959" i="25"/>
  <c r="C959" i="25"/>
  <c r="B959" i="25"/>
  <c r="E958" i="25"/>
  <c r="D958" i="25"/>
  <c r="C958" i="25"/>
  <c r="B958" i="25"/>
  <c r="E957" i="25"/>
  <c r="D957" i="25"/>
  <c r="C957" i="25"/>
  <c r="B957" i="25"/>
  <c r="E956" i="25"/>
  <c r="D956" i="25"/>
  <c r="C956" i="25"/>
  <c r="B956" i="25"/>
  <c r="E955" i="25"/>
  <c r="D955" i="25"/>
  <c r="C955" i="25"/>
  <c r="B955" i="25"/>
  <c r="E954" i="25"/>
  <c r="D954" i="25"/>
  <c r="C954" i="25"/>
  <c r="B954" i="25"/>
  <c r="E953" i="25"/>
  <c r="D953" i="25"/>
  <c r="C953" i="25"/>
  <c r="B953" i="25"/>
  <c r="E952" i="25"/>
  <c r="D952" i="25"/>
  <c r="C952" i="25"/>
  <c r="B952" i="25"/>
  <c r="E951" i="25"/>
  <c r="D951" i="25"/>
  <c r="C951" i="25"/>
  <c r="B951" i="25"/>
  <c r="E950" i="25"/>
  <c r="D950" i="25"/>
  <c r="C950" i="25"/>
  <c r="B950" i="25"/>
  <c r="E949" i="25"/>
  <c r="D949" i="25"/>
  <c r="C949" i="25"/>
  <c r="B949" i="25"/>
  <c r="E948" i="25"/>
  <c r="D948" i="25"/>
  <c r="C948" i="25"/>
  <c r="B948" i="25"/>
  <c r="E947" i="25"/>
  <c r="D947" i="25"/>
  <c r="C947" i="25"/>
  <c r="B947" i="25"/>
  <c r="E946" i="25"/>
  <c r="D946" i="25"/>
  <c r="C946" i="25"/>
  <c r="B946" i="25"/>
  <c r="E945" i="25"/>
  <c r="D945" i="25"/>
  <c r="C945" i="25"/>
  <c r="B945" i="25"/>
  <c r="E944" i="25"/>
  <c r="D944" i="25"/>
  <c r="C944" i="25"/>
  <c r="B944" i="25"/>
  <c r="E943" i="25"/>
  <c r="D943" i="25"/>
  <c r="C943" i="25"/>
  <c r="B943" i="25"/>
  <c r="E942" i="25"/>
  <c r="D942" i="25"/>
  <c r="C942" i="25"/>
  <c r="B942" i="25"/>
  <c r="E941" i="25"/>
  <c r="D941" i="25"/>
  <c r="C941" i="25"/>
  <c r="B941" i="25"/>
  <c r="E940" i="25"/>
  <c r="D940" i="25"/>
  <c r="C940" i="25"/>
  <c r="B940" i="25"/>
  <c r="E939" i="25"/>
  <c r="D939" i="25"/>
  <c r="C939" i="25"/>
  <c r="B939" i="25"/>
  <c r="E938" i="25"/>
  <c r="D938" i="25"/>
  <c r="C938" i="25"/>
  <c r="B938" i="25"/>
  <c r="E937" i="25"/>
  <c r="D937" i="25"/>
  <c r="C937" i="25"/>
  <c r="B937" i="25"/>
  <c r="E936" i="25"/>
  <c r="D936" i="25"/>
  <c r="C936" i="25"/>
  <c r="B936" i="25"/>
  <c r="E935" i="25"/>
  <c r="D935" i="25"/>
  <c r="C935" i="25"/>
  <c r="B935" i="25"/>
  <c r="E934" i="25"/>
  <c r="D934" i="25"/>
  <c r="C934" i="25"/>
  <c r="B934" i="25"/>
  <c r="E933" i="25"/>
  <c r="D933" i="25"/>
  <c r="C933" i="25"/>
  <c r="B933" i="25"/>
  <c r="E932" i="25"/>
  <c r="D932" i="25"/>
  <c r="C932" i="25"/>
  <c r="B932" i="25"/>
  <c r="E931" i="25"/>
  <c r="D931" i="25"/>
  <c r="C931" i="25"/>
  <c r="B931" i="25"/>
  <c r="E930" i="25"/>
  <c r="D930" i="25"/>
  <c r="C930" i="25"/>
  <c r="B930" i="25"/>
  <c r="E929" i="25"/>
  <c r="D929" i="25"/>
  <c r="C929" i="25"/>
  <c r="B929" i="25"/>
  <c r="E928" i="25"/>
  <c r="D928" i="25"/>
  <c r="C928" i="25"/>
  <c r="B928" i="25"/>
  <c r="E927" i="25"/>
  <c r="D927" i="25"/>
  <c r="C927" i="25"/>
  <c r="B927" i="25"/>
  <c r="E926" i="25"/>
  <c r="D926" i="25"/>
  <c r="C926" i="25"/>
  <c r="B926" i="25"/>
  <c r="E925" i="25"/>
  <c r="D925" i="25"/>
  <c r="C925" i="25"/>
  <c r="B925" i="25"/>
  <c r="E924" i="25"/>
  <c r="D924" i="25"/>
  <c r="C924" i="25"/>
  <c r="B924" i="25"/>
  <c r="E923" i="25"/>
  <c r="D923" i="25"/>
  <c r="C923" i="25"/>
  <c r="B923" i="25"/>
  <c r="E922" i="25"/>
  <c r="D922" i="25"/>
  <c r="C922" i="25"/>
  <c r="B922" i="25"/>
  <c r="E921" i="25"/>
  <c r="D921" i="25"/>
  <c r="C921" i="25"/>
  <c r="B921" i="25"/>
  <c r="E920" i="25"/>
  <c r="D920" i="25"/>
  <c r="C920" i="25"/>
  <c r="B920" i="25"/>
  <c r="E919" i="25"/>
  <c r="D919" i="25"/>
  <c r="C919" i="25"/>
  <c r="B919" i="25"/>
  <c r="E918" i="25"/>
  <c r="D918" i="25"/>
  <c r="C918" i="25"/>
  <c r="B918" i="25"/>
  <c r="E917" i="25"/>
  <c r="D917" i="25"/>
  <c r="C917" i="25"/>
  <c r="B917" i="25"/>
  <c r="E916" i="25"/>
  <c r="D916" i="25"/>
  <c r="C916" i="25"/>
  <c r="B916" i="25"/>
  <c r="E915" i="25"/>
  <c r="D915" i="25"/>
  <c r="C915" i="25"/>
  <c r="B915" i="25"/>
  <c r="E914" i="25"/>
  <c r="D914" i="25"/>
  <c r="C914" i="25"/>
  <c r="B914" i="25"/>
  <c r="E913" i="25"/>
  <c r="D913" i="25"/>
  <c r="C913" i="25"/>
  <c r="B913" i="25"/>
  <c r="E912" i="25"/>
  <c r="D912" i="25"/>
  <c r="C912" i="25"/>
  <c r="B912" i="25"/>
  <c r="E911" i="25"/>
  <c r="D911" i="25"/>
  <c r="C911" i="25"/>
  <c r="B911" i="25"/>
  <c r="E910" i="25"/>
  <c r="D910" i="25"/>
  <c r="C910" i="25"/>
  <c r="B910" i="25"/>
  <c r="E909" i="25"/>
  <c r="D909" i="25"/>
  <c r="C909" i="25"/>
  <c r="B909" i="25"/>
  <c r="E908" i="25"/>
  <c r="D908" i="25"/>
  <c r="C908" i="25"/>
  <c r="B908" i="25"/>
  <c r="E907" i="25"/>
  <c r="D907" i="25"/>
  <c r="C907" i="25"/>
  <c r="B907" i="25"/>
  <c r="E906" i="25"/>
  <c r="D906" i="25"/>
  <c r="C906" i="25"/>
  <c r="B906" i="25"/>
  <c r="E905" i="25"/>
  <c r="D905" i="25"/>
  <c r="C905" i="25"/>
  <c r="B905" i="25"/>
  <c r="E904" i="25"/>
  <c r="D904" i="25"/>
  <c r="C904" i="25"/>
  <c r="B904" i="25"/>
  <c r="E903" i="25"/>
  <c r="D903" i="25"/>
  <c r="C903" i="25"/>
  <c r="B903" i="25"/>
  <c r="E902" i="25"/>
  <c r="D902" i="25"/>
  <c r="C902" i="25"/>
  <c r="B902" i="25"/>
  <c r="E901" i="25"/>
  <c r="D901" i="25"/>
  <c r="C901" i="25"/>
  <c r="B901" i="25"/>
  <c r="E900" i="25"/>
  <c r="D900" i="25"/>
  <c r="C900" i="25"/>
  <c r="B900" i="25"/>
  <c r="E899" i="25"/>
  <c r="D899" i="25"/>
  <c r="C899" i="25"/>
  <c r="B899" i="25"/>
  <c r="E898" i="25"/>
  <c r="D898" i="25"/>
  <c r="C898" i="25"/>
  <c r="B898" i="25"/>
  <c r="E897" i="25"/>
  <c r="D897" i="25"/>
  <c r="C897" i="25"/>
  <c r="B897" i="25"/>
  <c r="E896" i="25"/>
  <c r="D896" i="25"/>
  <c r="C896" i="25"/>
  <c r="B896" i="25"/>
  <c r="E895" i="25"/>
  <c r="D895" i="25"/>
  <c r="C895" i="25"/>
  <c r="B895" i="25"/>
  <c r="E894" i="25"/>
  <c r="D894" i="25"/>
  <c r="C894" i="25"/>
  <c r="B894" i="25"/>
  <c r="E893" i="25"/>
  <c r="D893" i="25"/>
  <c r="C893" i="25"/>
  <c r="B893" i="25"/>
  <c r="E892" i="25"/>
  <c r="D892" i="25"/>
  <c r="C892" i="25"/>
  <c r="B892" i="25"/>
  <c r="E891" i="25"/>
  <c r="D891" i="25"/>
  <c r="C891" i="25"/>
  <c r="B891" i="25"/>
  <c r="E890" i="25"/>
  <c r="D890" i="25"/>
  <c r="C890" i="25"/>
  <c r="B890" i="25"/>
  <c r="E889" i="25"/>
  <c r="D889" i="25"/>
  <c r="C889" i="25"/>
  <c r="B889" i="25"/>
  <c r="E888" i="25"/>
  <c r="D888" i="25"/>
  <c r="C888" i="25"/>
  <c r="B888" i="25"/>
  <c r="E887" i="25"/>
  <c r="D887" i="25"/>
  <c r="C887" i="25"/>
  <c r="B887" i="25"/>
  <c r="E886" i="25"/>
  <c r="D886" i="25"/>
  <c r="C886" i="25"/>
  <c r="B886" i="25"/>
  <c r="E885" i="25"/>
  <c r="D885" i="25"/>
  <c r="C885" i="25"/>
  <c r="B885" i="25"/>
  <c r="E884" i="25"/>
  <c r="D884" i="25"/>
  <c r="C884" i="25"/>
  <c r="B884" i="25"/>
  <c r="E883" i="25"/>
  <c r="D883" i="25"/>
  <c r="C883" i="25"/>
  <c r="B883" i="25"/>
  <c r="E882" i="25"/>
  <c r="D882" i="25"/>
  <c r="C882" i="25"/>
  <c r="B882" i="25"/>
  <c r="E881" i="25"/>
  <c r="D881" i="25"/>
  <c r="C881" i="25"/>
  <c r="B881" i="25"/>
  <c r="E880" i="25"/>
  <c r="D880" i="25"/>
  <c r="C880" i="25"/>
  <c r="B880" i="25"/>
  <c r="E879" i="25"/>
  <c r="D879" i="25"/>
  <c r="C879" i="25"/>
  <c r="B879" i="25"/>
  <c r="E878" i="25"/>
  <c r="D878" i="25"/>
  <c r="C878" i="25"/>
  <c r="B878" i="25"/>
  <c r="E877" i="25"/>
  <c r="D877" i="25"/>
  <c r="C877" i="25"/>
  <c r="B877" i="25"/>
  <c r="E876" i="25"/>
  <c r="D876" i="25"/>
  <c r="C876" i="25"/>
  <c r="B876" i="25"/>
  <c r="E875" i="25"/>
  <c r="D875" i="25"/>
  <c r="C875" i="25"/>
  <c r="B875" i="25"/>
  <c r="E874" i="25"/>
  <c r="D874" i="25"/>
  <c r="C874" i="25"/>
  <c r="B874" i="25"/>
  <c r="E873" i="25"/>
  <c r="D873" i="25"/>
  <c r="C873" i="25"/>
  <c r="B873" i="25"/>
  <c r="E872" i="25"/>
  <c r="D872" i="25"/>
  <c r="C872" i="25"/>
  <c r="B872" i="25"/>
  <c r="E871" i="25"/>
  <c r="D871" i="25"/>
  <c r="C871" i="25"/>
  <c r="B871" i="25"/>
  <c r="E870" i="25"/>
  <c r="D870" i="25"/>
  <c r="C870" i="25"/>
  <c r="B870" i="25"/>
  <c r="E869" i="25"/>
  <c r="D869" i="25"/>
  <c r="C869" i="25"/>
  <c r="B869" i="25"/>
  <c r="E868" i="25"/>
  <c r="D868" i="25"/>
  <c r="C868" i="25"/>
  <c r="B868" i="25"/>
  <c r="E867" i="25"/>
  <c r="D867" i="25"/>
  <c r="C867" i="25"/>
  <c r="B867" i="25"/>
  <c r="E866" i="25"/>
  <c r="D866" i="25"/>
  <c r="C866" i="25"/>
  <c r="B866" i="25"/>
  <c r="E865" i="25"/>
  <c r="D865" i="25"/>
  <c r="C865" i="25"/>
  <c r="B865" i="25"/>
  <c r="E864" i="25"/>
  <c r="D864" i="25"/>
  <c r="C864" i="25"/>
  <c r="B864" i="25"/>
  <c r="E863" i="25"/>
  <c r="D863" i="25"/>
  <c r="C863" i="25"/>
  <c r="B863" i="25"/>
  <c r="E862" i="25"/>
  <c r="D862" i="25"/>
  <c r="C862" i="25"/>
  <c r="B862" i="25"/>
  <c r="E861" i="25"/>
  <c r="D861" i="25"/>
  <c r="C861" i="25"/>
  <c r="B861" i="25"/>
  <c r="E860" i="25"/>
  <c r="D860" i="25"/>
  <c r="C860" i="25"/>
  <c r="B860" i="25"/>
  <c r="E859" i="25"/>
  <c r="D859" i="25"/>
  <c r="C859" i="25"/>
  <c r="B859" i="25"/>
  <c r="E858" i="25"/>
  <c r="D858" i="25"/>
  <c r="C858" i="25"/>
  <c r="B858" i="25"/>
  <c r="E857" i="25"/>
  <c r="D857" i="25"/>
  <c r="C857" i="25"/>
  <c r="B857" i="25"/>
  <c r="E856" i="25"/>
  <c r="D856" i="25"/>
  <c r="C856" i="25"/>
  <c r="B856" i="25"/>
  <c r="E855" i="25"/>
  <c r="D855" i="25"/>
  <c r="C855" i="25"/>
  <c r="B855" i="25"/>
  <c r="E854" i="25"/>
  <c r="D854" i="25"/>
  <c r="C854" i="25"/>
  <c r="B854" i="25"/>
  <c r="E853" i="25"/>
  <c r="D853" i="25"/>
  <c r="C853" i="25"/>
  <c r="B853" i="25"/>
  <c r="E852" i="25"/>
  <c r="D852" i="25"/>
  <c r="C852" i="25"/>
  <c r="B852" i="25"/>
  <c r="E851" i="25"/>
  <c r="D851" i="25"/>
  <c r="C851" i="25"/>
  <c r="B851" i="25"/>
  <c r="E850" i="25"/>
  <c r="D850" i="25"/>
  <c r="C850" i="25"/>
  <c r="B850" i="25"/>
  <c r="E849" i="25"/>
  <c r="D849" i="25"/>
  <c r="C849" i="25"/>
  <c r="B849" i="25"/>
  <c r="E848" i="25"/>
  <c r="D848" i="25"/>
  <c r="C848" i="25"/>
  <c r="B848" i="25"/>
  <c r="E847" i="25"/>
  <c r="D847" i="25"/>
  <c r="C847" i="25"/>
  <c r="B847" i="25"/>
  <c r="E846" i="25"/>
  <c r="D846" i="25"/>
  <c r="C846" i="25"/>
  <c r="B846" i="25"/>
  <c r="E845" i="25"/>
  <c r="D845" i="25"/>
  <c r="C845" i="25"/>
  <c r="B845" i="25"/>
  <c r="E844" i="25"/>
  <c r="D844" i="25"/>
  <c r="C844" i="25"/>
  <c r="B844" i="25"/>
  <c r="E843" i="25"/>
  <c r="D843" i="25"/>
  <c r="C843" i="25"/>
  <c r="B843" i="25"/>
  <c r="E842" i="25"/>
  <c r="D842" i="25"/>
  <c r="C842" i="25"/>
  <c r="B842" i="25"/>
  <c r="E841" i="25"/>
  <c r="D841" i="25"/>
  <c r="C841" i="25"/>
  <c r="B841" i="25"/>
  <c r="E840" i="25"/>
  <c r="D840" i="25"/>
  <c r="C840" i="25"/>
  <c r="B840" i="25"/>
  <c r="E839" i="25"/>
  <c r="D839" i="25"/>
  <c r="C839" i="25"/>
  <c r="B839" i="25"/>
  <c r="E838" i="25"/>
  <c r="D838" i="25"/>
  <c r="C838" i="25"/>
  <c r="B838" i="25"/>
  <c r="E837" i="25"/>
  <c r="D837" i="25"/>
  <c r="C837" i="25"/>
  <c r="B837" i="25"/>
  <c r="E836" i="25"/>
  <c r="D836" i="25"/>
  <c r="C836" i="25"/>
  <c r="B836" i="25"/>
  <c r="E835" i="25"/>
  <c r="D835" i="25"/>
  <c r="C835" i="25"/>
  <c r="B835" i="25"/>
  <c r="E834" i="25"/>
  <c r="D834" i="25"/>
  <c r="C834" i="25"/>
  <c r="B834" i="25"/>
  <c r="E833" i="25"/>
  <c r="D833" i="25"/>
  <c r="C833" i="25"/>
  <c r="B833" i="25"/>
  <c r="E832" i="25"/>
  <c r="D832" i="25"/>
  <c r="C832" i="25"/>
  <c r="B832" i="25"/>
  <c r="E831" i="25"/>
  <c r="D831" i="25"/>
  <c r="C831" i="25"/>
  <c r="B831" i="25"/>
  <c r="E830" i="25"/>
  <c r="D830" i="25"/>
  <c r="C830" i="25"/>
  <c r="B830" i="25"/>
  <c r="E829" i="25"/>
  <c r="D829" i="25"/>
  <c r="C829" i="25"/>
  <c r="B829" i="25"/>
  <c r="E828" i="25"/>
  <c r="D828" i="25"/>
  <c r="C828" i="25"/>
  <c r="B828" i="25"/>
  <c r="E827" i="25"/>
  <c r="D827" i="25"/>
  <c r="C827" i="25"/>
  <c r="B827" i="25"/>
  <c r="E826" i="25"/>
  <c r="D826" i="25"/>
  <c r="C826" i="25"/>
  <c r="B826" i="25"/>
  <c r="E825" i="25"/>
  <c r="D825" i="25"/>
  <c r="C825" i="25"/>
  <c r="B825" i="25"/>
  <c r="E824" i="25"/>
  <c r="D824" i="25"/>
  <c r="C824" i="25"/>
  <c r="B824" i="25"/>
  <c r="E823" i="25"/>
  <c r="D823" i="25"/>
  <c r="C823" i="25"/>
  <c r="B823" i="25"/>
  <c r="E822" i="25"/>
  <c r="D822" i="25"/>
  <c r="C822" i="25"/>
  <c r="B822" i="25"/>
  <c r="E821" i="25"/>
  <c r="D821" i="25"/>
  <c r="C821" i="25"/>
  <c r="B821" i="25"/>
  <c r="E820" i="25"/>
  <c r="D820" i="25"/>
  <c r="C820" i="25"/>
  <c r="B820" i="25"/>
  <c r="E819" i="25"/>
  <c r="D819" i="25"/>
  <c r="C819" i="25"/>
  <c r="B819" i="25"/>
  <c r="E818" i="25"/>
  <c r="D818" i="25"/>
  <c r="C818" i="25"/>
  <c r="B818" i="25"/>
  <c r="E817" i="25"/>
  <c r="D817" i="25"/>
  <c r="C817" i="25"/>
  <c r="B817" i="25"/>
  <c r="E816" i="25"/>
  <c r="D816" i="25"/>
  <c r="C816" i="25"/>
  <c r="B816" i="25"/>
  <c r="E815" i="25"/>
  <c r="D815" i="25"/>
  <c r="C815" i="25"/>
  <c r="B815" i="25"/>
  <c r="E814" i="25"/>
  <c r="D814" i="25"/>
  <c r="C814" i="25"/>
  <c r="B814" i="25"/>
  <c r="E813" i="25"/>
  <c r="D813" i="25"/>
  <c r="C813" i="25"/>
  <c r="B813" i="25"/>
  <c r="E812" i="25"/>
  <c r="D812" i="25"/>
  <c r="C812" i="25"/>
  <c r="B812" i="25"/>
  <c r="E811" i="25"/>
  <c r="D811" i="25"/>
  <c r="C811" i="25"/>
  <c r="B811" i="25"/>
  <c r="E810" i="25"/>
  <c r="D810" i="25"/>
  <c r="C810" i="25"/>
  <c r="B810" i="25"/>
  <c r="E809" i="25"/>
  <c r="D809" i="25"/>
  <c r="C809" i="25"/>
  <c r="B809" i="25"/>
  <c r="E808" i="25"/>
  <c r="D808" i="25"/>
  <c r="C808" i="25"/>
  <c r="B808" i="25"/>
  <c r="E807" i="25"/>
  <c r="D807" i="25"/>
  <c r="C807" i="25"/>
  <c r="B807" i="25"/>
  <c r="E806" i="25"/>
  <c r="D806" i="25"/>
  <c r="C806" i="25"/>
  <c r="B806" i="25"/>
  <c r="E805" i="25"/>
  <c r="D805" i="25"/>
  <c r="C805" i="25"/>
  <c r="B805" i="25"/>
  <c r="E804" i="25"/>
  <c r="D804" i="25"/>
  <c r="C804" i="25"/>
  <c r="B804" i="25"/>
  <c r="E803" i="25"/>
  <c r="D803" i="25"/>
  <c r="C803" i="25"/>
  <c r="B803" i="25"/>
  <c r="E802" i="25"/>
  <c r="D802" i="25"/>
  <c r="C802" i="25"/>
  <c r="B802" i="25"/>
  <c r="E801" i="25"/>
  <c r="D801" i="25"/>
  <c r="C801" i="25"/>
  <c r="B801" i="25"/>
  <c r="E800" i="25"/>
  <c r="D800" i="25"/>
  <c r="C800" i="25"/>
  <c r="B800" i="25"/>
  <c r="E799" i="25"/>
  <c r="D799" i="25"/>
  <c r="C799" i="25"/>
  <c r="B799" i="25"/>
  <c r="E798" i="25"/>
  <c r="D798" i="25"/>
  <c r="C798" i="25"/>
  <c r="B798" i="25"/>
  <c r="E797" i="25"/>
  <c r="D797" i="25"/>
  <c r="C797" i="25"/>
  <c r="B797" i="25"/>
  <c r="E796" i="25"/>
  <c r="D796" i="25"/>
  <c r="C796" i="25"/>
  <c r="B796" i="25"/>
  <c r="E795" i="25"/>
  <c r="D795" i="25"/>
  <c r="C795" i="25"/>
  <c r="B795" i="25"/>
  <c r="E794" i="25"/>
  <c r="D794" i="25"/>
  <c r="C794" i="25"/>
  <c r="B794" i="25"/>
  <c r="E793" i="25"/>
  <c r="D793" i="25"/>
  <c r="C793" i="25"/>
  <c r="B793" i="25"/>
  <c r="E792" i="25"/>
  <c r="D792" i="25"/>
  <c r="C792" i="25"/>
  <c r="B792" i="25"/>
  <c r="E791" i="25"/>
  <c r="D791" i="25"/>
  <c r="C791" i="25"/>
  <c r="B791" i="25"/>
  <c r="E790" i="25"/>
  <c r="D790" i="25"/>
  <c r="C790" i="25"/>
  <c r="B790" i="25"/>
  <c r="E789" i="25"/>
  <c r="D789" i="25"/>
  <c r="C789" i="25"/>
  <c r="B789" i="25"/>
  <c r="E788" i="25"/>
  <c r="D788" i="25"/>
  <c r="C788" i="25"/>
  <c r="B788" i="25"/>
  <c r="E787" i="25"/>
  <c r="D787" i="25"/>
  <c r="C787" i="25"/>
  <c r="B787" i="25"/>
  <c r="E786" i="25"/>
  <c r="D786" i="25"/>
  <c r="C786" i="25"/>
  <c r="B786" i="25"/>
  <c r="E785" i="25"/>
  <c r="D785" i="25"/>
  <c r="C785" i="25"/>
  <c r="B785" i="25"/>
  <c r="E784" i="25"/>
  <c r="D784" i="25"/>
  <c r="C784" i="25"/>
  <c r="B784" i="25"/>
  <c r="E783" i="25"/>
  <c r="D783" i="25"/>
  <c r="C783" i="25"/>
  <c r="B783" i="25"/>
  <c r="E782" i="25"/>
  <c r="D782" i="25"/>
  <c r="C782" i="25"/>
  <c r="B782" i="25"/>
  <c r="E781" i="25"/>
  <c r="D781" i="25"/>
  <c r="C781" i="25"/>
  <c r="B781" i="25"/>
  <c r="E780" i="25"/>
  <c r="D780" i="25"/>
  <c r="C780" i="25"/>
  <c r="B780" i="25"/>
  <c r="E779" i="25"/>
  <c r="D779" i="25"/>
  <c r="C779" i="25"/>
  <c r="B779" i="25"/>
  <c r="E778" i="25"/>
  <c r="D778" i="25"/>
  <c r="C778" i="25"/>
  <c r="B778" i="25"/>
  <c r="E777" i="25"/>
  <c r="D777" i="25"/>
  <c r="C777" i="25"/>
  <c r="B777" i="25"/>
  <c r="E776" i="25"/>
  <c r="D776" i="25"/>
  <c r="C776" i="25"/>
  <c r="B776" i="25"/>
  <c r="E775" i="25"/>
  <c r="D775" i="25"/>
  <c r="C775" i="25"/>
  <c r="B775" i="25"/>
  <c r="E774" i="25"/>
  <c r="D774" i="25"/>
  <c r="C774" i="25"/>
  <c r="B774" i="25"/>
  <c r="E773" i="25"/>
  <c r="D773" i="25"/>
  <c r="C773" i="25"/>
  <c r="B773" i="25"/>
  <c r="E772" i="25"/>
  <c r="D772" i="25"/>
  <c r="C772" i="25"/>
  <c r="B772" i="25"/>
  <c r="E771" i="25"/>
  <c r="D771" i="25"/>
  <c r="C771" i="25"/>
  <c r="B771" i="25"/>
  <c r="E770" i="25"/>
  <c r="D770" i="25"/>
  <c r="C770" i="25"/>
  <c r="B770" i="25"/>
  <c r="E769" i="25"/>
  <c r="D769" i="25"/>
  <c r="C769" i="25"/>
  <c r="B769" i="25"/>
  <c r="E768" i="25"/>
  <c r="D768" i="25"/>
  <c r="C768" i="25"/>
  <c r="B768" i="25"/>
  <c r="E767" i="25"/>
  <c r="D767" i="25"/>
  <c r="C767" i="25"/>
  <c r="B767" i="25"/>
  <c r="E766" i="25"/>
  <c r="D766" i="25"/>
  <c r="C766" i="25"/>
  <c r="B766" i="25"/>
  <c r="E765" i="25"/>
  <c r="D765" i="25"/>
  <c r="C765" i="25"/>
  <c r="B765" i="25"/>
  <c r="E764" i="25"/>
  <c r="D764" i="25"/>
  <c r="C764" i="25"/>
  <c r="B764" i="25"/>
  <c r="E763" i="25"/>
  <c r="D763" i="25"/>
  <c r="C763" i="25"/>
  <c r="B763" i="25"/>
  <c r="E762" i="25"/>
  <c r="D762" i="25"/>
  <c r="C762" i="25"/>
  <c r="B762" i="25"/>
  <c r="E761" i="25"/>
  <c r="D761" i="25"/>
  <c r="C761" i="25"/>
  <c r="B761" i="25"/>
  <c r="E760" i="25"/>
  <c r="D760" i="25"/>
  <c r="C760" i="25"/>
  <c r="B760" i="25"/>
  <c r="E759" i="25"/>
  <c r="D759" i="25"/>
  <c r="C759" i="25"/>
  <c r="B759" i="25"/>
  <c r="E758" i="25"/>
  <c r="D758" i="25"/>
  <c r="C758" i="25"/>
  <c r="B758" i="25"/>
  <c r="E757" i="25"/>
  <c r="D757" i="25"/>
  <c r="C757" i="25"/>
  <c r="B757" i="25"/>
  <c r="E756" i="25"/>
  <c r="D756" i="25"/>
  <c r="C756" i="25"/>
  <c r="B756" i="25"/>
  <c r="E755" i="25"/>
  <c r="D755" i="25"/>
  <c r="C755" i="25"/>
  <c r="B755" i="25"/>
  <c r="E754" i="25"/>
  <c r="D754" i="25"/>
  <c r="C754" i="25"/>
  <c r="B754" i="25"/>
  <c r="E753" i="25"/>
  <c r="D753" i="25"/>
  <c r="C753" i="25"/>
  <c r="B753" i="25"/>
  <c r="E752" i="25"/>
  <c r="D752" i="25"/>
  <c r="C752" i="25"/>
  <c r="B752" i="25"/>
  <c r="E751" i="25"/>
  <c r="D751" i="25"/>
  <c r="C751" i="25"/>
  <c r="B751" i="25"/>
  <c r="E750" i="25"/>
  <c r="D750" i="25"/>
  <c r="C750" i="25"/>
  <c r="B750" i="25"/>
  <c r="E749" i="25"/>
  <c r="D749" i="25"/>
  <c r="C749" i="25"/>
  <c r="B749" i="25"/>
  <c r="E748" i="25"/>
  <c r="D748" i="25"/>
  <c r="C748" i="25"/>
  <c r="B748" i="25"/>
  <c r="E747" i="25"/>
  <c r="D747" i="25"/>
  <c r="C747" i="25"/>
  <c r="B747" i="25"/>
  <c r="E746" i="25"/>
  <c r="D746" i="25"/>
  <c r="C746" i="25"/>
  <c r="B746" i="25"/>
  <c r="E745" i="25"/>
  <c r="D745" i="25"/>
  <c r="C745" i="25"/>
  <c r="B745" i="25"/>
  <c r="E744" i="25"/>
  <c r="D744" i="25"/>
  <c r="C744" i="25"/>
  <c r="B744" i="25"/>
  <c r="E743" i="25"/>
  <c r="D743" i="25"/>
  <c r="C743" i="25"/>
  <c r="B743" i="25"/>
  <c r="E742" i="25"/>
  <c r="D742" i="25"/>
  <c r="C742" i="25"/>
  <c r="B742" i="25"/>
  <c r="E741" i="25"/>
  <c r="D741" i="25"/>
  <c r="C741" i="25"/>
  <c r="B741" i="25"/>
  <c r="E740" i="25"/>
  <c r="D740" i="25"/>
  <c r="C740" i="25"/>
  <c r="B740" i="25"/>
  <c r="E739" i="25"/>
  <c r="D739" i="25"/>
  <c r="C739" i="25"/>
  <c r="B739" i="25"/>
  <c r="E738" i="25"/>
  <c r="D738" i="25"/>
  <c r="C738" i="25"/>
  <c r="B738" i="25"/>
  <c r="E737" i="25"/>
  <c r="D737" i="25"/>
  <c r="C737" i="25"/>
  <c r="B737" i="25"/>
  <c r="E736" i="25"/>
  <c r="D736" i="25"/>
  <c r="C736" i="25"/>
  <c r="B736" i="25"/>
  <c r="E735" i="25"/>
  <c r="D735" i="25"/>
  <c r="C735" i="25"/>
  <c r="B735" i="25"/>
  <c r="E734" i="25"/>
  <c r="D734" i="25"/>
  <c r="C734" i="25"/>
  <c r="B734" i="25"/>
  <c r="E733" i="25"/>
  <c r="D733" i="25"/>
  <c r="C733" i="25"/>
  <c r="B733" i="25"/>
  <c r="E732" i="25"/>
  <c r="D732" i="25"/>
  <c r="C732" i="25"/>
  <c r="B732" i="25"/>
  <c r="E731" i="25"/>
  <c r="D731" i="25"/>
  <c r="C731" i="25"/>
  <c r="B731" i="25"/>
  <c r="E730" i="25"/>
  <c r="D730" i="25"/>
  <c r="C730" i="25"/>
  <c r="B730" i="25"/>
  <c r="E729" i="25"/>
  <c r="D729" i="25"/>
  <c r="C729" i="25"/>
  <c r="B729" i="25"/>
  <c r="E728" i="25"/>
  <c r="D728" i="25"/>
  <c r="C728" i="25"/>
  <c r="B728" i="25"/>
  <c r="E727" i="25"/>
  <c r="D727" i="25"/>
  <c r="C727" i="25"/>
  <c r="B727" i="25"/>
  <c r="E726" i="25"/>
  <c r="D726" i="25"/>
  <c r="C726" i="25"/>
  <c r="B726" i="25"/>
  <c r="E725" i="25"/>
  <c r="D725" i="25"/>
  <c r="C725" i="25"/>
  <c r="B725" i="25"/>
  <c r="E724" i="25"/>
  <c r="D724" i="25"/>
  <c r="C724" i="25"/>
  <c r="B724" i="25"/>
  <c r="E723" i="25"/>
  <c r="D723" i="25"/>
  <c r="C723" i="25"/>
  <c r="B723" i="25"/>
  <c r="E722" i="25"/>
  <c r="D722" i="25"/>
  <c r="C722" i="25"/>
  <c r="B722" i="25"/>
  <c r="E721" i="25"/>
  <c r="D721" i="25"/>
  <c r="C721" i="25"/>
  <c r="B721" i="25"/>
  <c r="E720" i="25"/>
  <c r="D720" i="25"/>
  <c r="C720" i="25"/>
  <c r="B720" i="25"/>
  <c r="E719" i="25"/>
  <c r="D719" i="25"/>
  <c r="C719" i="25"/>
  <c r="B719" i="25"/>
  <c r="E718" i="25"/>
  <c r="D718" i="25"/>
  <c r="C718" i="25"/>
  <c r="B718" i="25"/>
  <c r="E717" i="25"/>
  <c r="D717" i="25"/>
  <c r="C717" i="25"/>
  <c r="B717" i="25"/>
  <c r="E716" i="25"/>
  <c r="D716" i="25"/>
  <c r="C716" i="25"/>
  <c r="B716" i="25"/>
  <c r="E715" i="25"/>
  <c r="D715" i="25"/>
  <c r="C715" i="25"/>
  <c r="B715" i="25"/>
  <c r="E714" i="25"/>
  <c r="D714" i="25"/>
  <c r="C714" i="25"/>
  <c r="B714" i="25"/>
  <c r="E713" i="25"/>
  <c r="D713" i="25"/>
  <c r="C713" i="25"/>
  <c r="B713" i="25"/>
  <c r="E712" i="25"/>
  <c r="D712" i="25"/>
  <c r="C712" i="25"/>
  <c r="B712" i="25"/>
  <c r="E711" i="25"/>
  <c r="D711" i="25"/>
  <c r="C711" i="25"/>
  <c r="B711" i="25"/>
  <c r="E710" i="25"/>
  <c r="D710" i="25"/>
  <c r="C710" i="25"/>
  <c r="B710" i="25"/>
  <c r="E709" i="25"/>
  <c r="D709" i="25"/>
  <c r="C709" i="25"/>
  <c r="B709" i="25"/>
  <c r="E708" i="25"/>
  <c r="D708" i="25"/>
  <c r="C708" i="25"/>
  <c r="B708" i="25"/>
  <c r="E707" i="25"/>
  <c r="D707" i="25"/>
  <c r="C707" i="25"/>
  <c r="B707" i="25"/>
  <c r="E706" i="25"/>
  <c r="D706" i="25"/>
  <c r="C706" i="25"/>
  <c r="B706" i="25"/>
  <c r="E705" i="25"/>
  <c r="D705" i="25"/>
  <c r="C705" i="25"/>
  <c r="B705" i="25"/>
  <c r="E704" i="25"/>
  <c r="D704" i="25"/>
  <c r="C704" i="25"/>
  <c r="B704" i="25"/>
  <c r="E703" i="25"/>
  <c r="D703" i="25"/>
  <c r="C703" i="25"/>
  <c r="B703" i="25"/>
  <c r="E702" i="25"/>
  <c r="D702" i="25"/>
  <c r="C702" i="25"/>
  <c r="B702" i="25"/>
  <c r="E701" i="25"/>
  <c r="D701" i="25"/>
  <c r="C701" i="25"/>
  <c r="B701" i="25"/>
  <c r="E700" i="25"/>
  <c r="D700" i="25"/>
  <c r="C700" i="25"/>
  <c r="B700" i="25"/>
  <c r="E699" i="25"/>
  <c r="D699" i="25"/>
  <c r="C699" i="25"/>
  <c r="B699" i="25"/>
  <c r="E698" i="25"/>
  <c r="D698" i="25"/>
  <c r="C698" i="25"/>
  <c r="B698" i="25"/>
  <c r="E697" i="25"/>
  <c r="D697" i="25"/>
  <c r="C697" i="25"/>
  <c r="B697" i="25"/>
  <c r="E696" i="25"/>
  <c r="D696" i="25"/>
  <c r="C696" i="25"/>
  <c r="B696" i="25"/>
  <c r="E695" i="25"/>
  <c r="D695" i="25"/>
  <c r="C695" i="25"/>
  <c r="B695" i="25"/>
  <c r="E694" i="25"/>
  <c r="D694" i="25"/>
  <c r="C694" i="25"/>
  <c r="B694" i="25"/>
  <c r="E693" i="25"/>
  <c r="D693" i="25"/>
  <c r="C693" i="25"/>
  <c r="B693" i="25"/>
  <c r="E692" i="25"/>
  <c r="D692" i="25"/>
  <c r="C692" i="25"/>
  <c r="B692" i="25"/>
  <c r="E691" i="25"/>
  <c r="D691" i="25"/>
  <c r="C691" i="25"/>
  <c r="B691" i="25"/>
  <c r="E690" i="25"/>
  <c r="D690" i="25"/>
  <c r="C690" i="25"/>
  <c r="B690" i="25"/>
  <c r="E689" i="25"/>
  <c r="D689" i="25"/>
  <c r="C689" i="25"/>
  <c r="B689" i="25"/>
  <c r="E688" i="25"/>
  <c r="D688" i="25"/>
  <c r="C688" i="25"/>
  <c r="B688" i="25"/>
  <c r="E687" i="25"/>
  <c r="D687" i="25"/>
  <c r="C687" i="25"/>
  <c r="B687" i="25"/>
  <c r="E686" i="25"/>
  <c r="D686" i="25"/>
  <c r="C686" i="25"/>
  <c r="B686" i="25"/>
  <c r="E685" i="25"/>
  <c r="D685" i="25"/>
  <c r="C685" i="25"/>
  <c r="B685" i="25"/>
  <c r="E684" i="25"/>
  <c r="D684" i="25"/>
  <c r="C684" i="25"/>
  <c r="B684" i="25"/>
  <c r="E683" i="25"/>
  <c r="D683" i="25"/>
  <c r="C683" i="25"/>
  <c r="B683" i="25"/>
  <c r="E682" i="25"/>
  <c r="D682" i="25"/>
  <c r="C682" i="25"/>
  <c r="B682" i="25"/>
  <c r="E681" i="25"/>
  <c r="D681" i="25"/>
  <c r="C681" i="25"/>
  <c r="B681" i="25"/>
  <c r="E680" i="25"/>
  <c r="D680" i="25"/>
  <c r="C680" i="25"/>
  <c r="B680" i="25"/>
  <c r="E679" i="25"/>
  <c r="D679" i="25"/>
  <c r="C679" i="25"/>
  <c r="B679" i="25"/>
  <c r="E678" i="25"/>
  <c r="D678" i="25"/>
  <c r="C678" i="25"/>
  <c r="B678" i="25"/>
  <c r="E677" i="25"/>
  <c r="D677" i="25"/>
  <c r="C677" i="25"/>
  <c r="B677" i="25"/>
  <c r="E676" i="25"/>
  <c r="D676" i="25"/>
  <c r="C676" i="25"/>
  <c r="B676" i="25"/>
  <c r="E675" i="25"/>
  <c r="D675" i="25"/>
  <c r="C675" i="25"/>
  <c r="B675" i="25"/>
  <c r="E674" i="25"/>
  <c r="D674" i="25"/>
  <c r="C674" i="25"/>
  <c r="B674" i="25"/>
  <c r="E673" i="25"/>
  <c r="D673" i="25"/>
  <c r="C673" i="25"/>
  <c r="B673" i="25"/>
  <c r="E672" i="25"/>
  <c r="D672" i="25"/>
  <c r="C672" i="25"/>
  <c r="B672" i="25"/>
  <c r="E671" i="25"/>
  <c r="D671" i="25"/>
  <c r="C671" i="25"/>
  <c r="B671" i="25"/>
  <c r="E670" i="25"/>
  <c r="D670" i="25"/>
  <c r="C670" i="25"/>
  <c r="B670" i="25"/>
  <c r="E669" i="25"/>
  <c r="D669" i="25"/>
  <c r="C669" i="25"/>
  <c r="B669" i="25"/>
  <c r="E668" i="25"/>
  <c r="D668" i="25"/>
  <c r="C668" i="25"/>
  <c r="B668" i="25"/>
  <c r="E667" i="25"/>
  <c r="D667" i="25"/>
  <c r="C667" i="25"/>
  <c r="B667" i="25"/>
  <c r="E666" i="25"/>
  <c r="D666" i="25"/>
  <c r="C666" i="25"/>
  <c r="B666" i="25"/>
  <c r="E665" i="25"/>
  <c r="D665" i="25"/>
  <c r="C665" i="25"/>
  <c r="B665" i="25"/>
  <c r="E664" i="25"/>
  <c r="D664" i="25"/>
  <c r="C664" i="25"/>
  <c r="B664" i="25"/>
  <c r="E663" i="25"/>
  <c r="D663" i="25"/>
  <c r="C663" i="25"/>
  <c r="B663" i="25"/>
  <c r="E662" i="25"/>
  <c r="D662" i="25"/>
  <c r="C662" i="25"/>
  <c r="B662" i="25"/>
  <c r="E661" i="25"/>
  <c r="D661" i="25"/>
  <c r="C661" i="25"/>
  <c r="B661" i="25"/>
  <c r="E660" i="25"/>
  <c r="D660" i="25"/>
  <c r="C660" i="25"/>
  <c r="B660" i="25"/>
  <c r="E659" i="25"/>
  <c r="D659" i="25"/>
  <c r="C659" i="25"/>
  <c r="B659" i="25"/>
  <c r="E658" i="25"/>
  <c r="D658" i="25"/>
  <c r="C658" i="25"/>
  <c r="B658" i="25"/>
  <c r="E657" i="25"/>
  <c r="D657" i="25"/>
  <c r="C657" i="25"/>
  <c r="B657" i="25"/>
  <c r="E656" i="25"/>
  <c r="D656" i="25"/>
  <c r="C656" i="25"/>
  <c r="B656" i="25"/>
  <c r="E655" i="25"/>
  <c r="D655" i="25"/>
  <c r="C655" i="25"/>
  <c r="B655" i="25"/>
  <c r="E654" i="25"/>
  <c r="D654" i="25"/>
  <c r="C654" i="25"/>
  <c r="B654" i="25"/>
  <c r="E653" i="25"/>
  <c r="D653" i="25"/>
  <c r="C653" i="25"/>
  <c r="B653" i="25"/>
  <c r="E652" i="25"/>
  <c r="D652" i="25"/>
  <c r="C652" i="25"/>
  <c r="B652" i="25"/>
  <c r="E651" i="25"/>
  <c r="D651" i="25"/>
  <c r="C651" i="25"/>
  <c r="B651" i="25"/>
  <c r="E650" i="25"/>
  <c r="D650" i="25"/>
  <c r="C650" i="25"/>
  <c r="B650" i="25"/>
  <c r="E649" i="25"/>
  <c r="D649" i="25"/>
  <c r="C649" i="25"/>
  <c r="B649" i="25"/>
  <c r="E648" i="25"/>
  <c r="D648" i="25"/>
  <c r="C648" i="25"/>
  <c r="B648" i="25"/>
  <c r="E647" i="25"/>
  <c r="D647" i="25"/>
  <c r="C647" i="25"/>
  <c r="B647" i="25"/>
  <c r="E646" i="25"/>
  <c r="D646" i="25"/>
  <c r="C646" i="25"/>
  <c r="B646" i="25"/>
  <c r="E645" i="25"/>
  <c r="D645" i="25"/>
  <c r="C645" i="25"/>
  <c r="B645" i="25"/>
  <c r="E644" i="25"/>
  <c r="D644" i="25"/>
  <c r="C644" i="25"/>
  <c r="B644" i="25"/>
  <c r="E643" i="25"/>
  <c r="D643" i="25"/>
  <c r="C643" i="25"/>
  <c r="B643" i="25"/>
  <c r="E642" i="25"/>
  <c r="D642" i="25"/>
  <c r="C642" i="25"/>
  <c r="B642" i="25"/>
  <c r="E641" i="25"/>
  <c r="D641" i="25"/>
  <c r="C641" i="25"/>
  <c r="B641" i="25"/>
  <c r="E640" i="25"/>
  <c r="D640" i="25"/>
  <c r="C640" i="25"/>
  <c r="B640" i="25"/>
  <c r="E639" i="25"/>
  <c r="D639" i="25"/>
  <c r="C639" i="25"/>
  <c r="B639" i="25"/>
  <c r="E638" i="25"/>
  <c r="D638" i="25"/>
  <c r="C638" i="25"/>
  <c r="B638" i="25"/>
  <c r="E637" i="25"/>
  <c r="D637" i="25"/>
  <c r="C637" i="25"/>
  <c r="B637" i="25"/>
  <c r="E636" i="25"/>
  <c r="D636" i="25"/>
  <c r="C636" i="25"/>
  <c r="B636" i="25"/>
  <c r="E635" i="25"/>
  <c r="D635" i="25"/>
  <c r="C635" i="25"/>
  <c r="B635" i="25"/>
  <c r="E634" i="25"/>
  <c r="D634" i="25"/>
  <c r="C634" i="25"/>
  <c r="B634" i="25"/>
  <c r="E633" i="25"/>
  <c r="D633" i="25"/>
  <c r="C633" i="25"/>
  <c r="B633" i="25"/>
  <c r="E632" i="25"/>
  <c r="D632" i="25"/>
  <c r="C632" i="25"/>
  <c r="B632" i="25"/>
  <c r="E631" i="25"/>
  <c r="D631" i="25"/>
  <c r="C631" i="25"/>
  <c r="B631" i="25"/>
  <c r="E630" i="25"/>
  <c r="D630" i="25"/>
  <c r="C630" i="25"/>
  <c r="B630" i="25"/>
  <c r="E629" i="25"/>
  <c r="D629" i="25"/>
  <c r="C629" i="25"/>
  <c r="B629" i="25"/>
  <c r="E628" i="25"/>
  <c r="D628" i="25"/>
  <c r="C628" i="25"/>
  <c r="B628" i="25"/>
  <c r="E627" i="25"/>
  <c r="D627" i="25"/>
  <c r="C627" i="25"/>
  <c r="B627" i="25"/>
  <c r="E626" i="25"/>
  <c r="D626" i="25"/>
  <c r="C626" i="25"/>
  <c r="B626" i="25"/>
  <c r="E625" i="25"/>
  <c r="D625" i="25"/>
  <c r="C625" i="25"/>
  <c r="B625" i="25"/>
  <c r="E624" i="25"/>
  <c r="D624" i="25"/>
  <c r="C624" i="25"/>
  <c r="B624" i="25"/>
  <c r="E623" i="25"/>
  <c r="D623" i="25"/>
  <c r="C623" i="25"/>
  <c r="B623" i="25"/>
  <c r="E622" i="25"/>
  <c r="D622" i="25"/>
  <c r="C622" i="25"/>
  <c r="B622" i="25"/>
  <c r="E621" i="25"/>
  <c r="D621" i="25"/>
  <c r="C621" i="25"/>
  <c r="B621" i="25"/>
  <c r="E620" i="25"/>
  <c r="D620" i="25"/>
  <c r="C620" i="25"/>
  <c r="B620" i="25"/>
  <c r="E619" i="25"/>
  <c r="D619" i="25"/>
  <c r="C619" i="25"/>
  <c r="B619" i="25"/>
  <c r="E618" i="25"/>
  <c r="D618" i="25"/>
  <c r="C618" i="25"/>
  <c r="B618" i="25"/>
  <c r="E617" i="25"/>
  <c r="D617" i="25"/>
  <c r="C617" i="25"/>
  <c r="B617" i="25"/>
  <c r="E616" i="25"/>
  <c r="D616" i="25"/>
  <c r="C616" i="25"/>
  <c r="B616" i="25"/>
  <c r="E615" i="25"/>
  <c r="D615" i="25"/>
  <c r="C615" i="25"/>
  <c r="B615" i="25"/>
  <c r="E614" i="25"/>
  <c r="D614" i="25"/>
  <c r="C614" i="25"/>
  <c r="B614" i="25"/>
  <c r="E613" i="25"/>
  <c r="D613" i="25"/>
  <c r="C613" i="25"/>
  <c r="B613" i="25"/>
  <c r="E612" i="25"/>
  <c r="D612" i="25"/>
  <c r="C612" i="25"/>
  <c r="B612" i="25"/>
  <c r="E611" i="25"/>
  <c r="D611" i="25"/>
  <c r="C611" i="25"/>
  <c r="B611" i="25"/>
  <c r="E610" i="25"/>
  <c r="D610" i="25"/>
  <c r="C610" i="25"/>
  <c r="B610" i="25"/>
  <c r="E609" i="25"/>
  <c r="D609" i="25"/>
  <c r="C609" i="25"/>
  <c r="B609" i="25"/>
  <c r="E608" i="25"/>
  <c r="D608" i="25"/>
  <c r="C608" i="25"/>
  <c r="B608" i="25"/>
  <c r="E607" i="25"/>
  <c r="D607" i="25"/>
  <c r="C607" i="25"/>
  <c r="B607" i="25"/>
  <c r="E606" i="25"/>
  <c r="D606" i="25"/>
  <c r="C606" i="25"/>
  <c r="B606" i="25"/>
  <c r="E605" i="25"/>
  <c r="D605" i="25"/>
  <c r="C605" i="25"/>
  <c r="B605" i="25"/>
  <c r="E604" i="25"/>
  <c r="D604" i="25"/>
  <c r="C604" i="25"/>
  <c r="B604" i="25"/>
  <c r="E603" i="25"/>
  <c r="D603" i="25"/>
  <c r="C603" i="25"/>
  <c r="B603" i="25"/>
  <c r="E602" i="25"/>
  <c r="D602" i="25"/>
  <c r="C602" i="25"/>
  <c r="B602" i="25"/>
  <c r="E601" i="25"/>
  <c r="D601" i="25"/>
  <c r="C601" i="25"/>
  <c r="B601" i="25"/>
  <c r="E600" i="25"/>
  <c r="D600" i="25"/>
  <c r="C600" i="25"/>
  <c r="B600" i="25"/>
  <c r="E599" i="25"/>
  <c r="D599" i="25"/>
  <c r="C599" i="25"/>
  <c r="B599" i="25"/>
  <c r="E598" i="25"/>
  <c r="D598" i="25"/>
  <c r="C598" i="25"/>
  <c r="B598" i="25"/>
  <c r="E597" i="25"/>
  <c r="D597" i="25"/>
  <c r="C597" i="25"/>
  <c r="B597" i="25"/>
  <c r="E596" i="25"/>
  <c r="D596" i="25"/>
  <c r="C596" i="25"/>
  <c r="B596" i="25"/>
  <c r="E595" i="25"/>
  <c r="D595" i="25"/>
  <c r="C595" i="25"/>
  <c r="B595" i="25"/>
  <c r="E594" i="25"/>
  <c r="D594" i="25"/>
  <c r="C594" i="25"/>
  <c r="B594" i="25"/>
  <c r="E593" i="25"/>
  <c r="D593" i="25"/>
  <c r="C593" i="25"/>
  <c r="B593" i="25"/>
  <c r="E592" i="25"/>
  <c r="D592" i="25"/>
  <c r="C592" i="25"/>
  <c r="B592" i="25"/>
  <c r="E591" i="25"/>
  <c r="D591" i="25"/>
  <c r="C591" i="25"/>
  <c r="B591" i="25"/>
  <c r="E590" i="25"/>
  <c r="D590" i="25"/>
  <c r="C590" i="25"/>
  <c r="B590" i="25"/>
  <c r="E589" i="25"/>
  <c r="D589" i="25"/>
  <c r="C589" i="25"/>
  <c r="B589" i="25"/>
  <c r="E588" i="25"/>
  <c r="D588" i="25"/>
  <c r="C588" i="25"/>
  <c r="B588" i="25"/>
  <c r="E587" i="25"/>
  <c r="D587" i="25"/>
  <c r="C587" i="25"/>
  <c r="B587" i="25"/>
  <c r="E586" i="25"/>
  <c r="D586" i="25"/>
  <c r="C586" i="25"/>
  <c r="B586" i="25"/>
  <c r="E585" i="25"/>
  <c r="D585" i="25"/>
  <c r="C585" i="25"/>
  <c r="B585" i="25"/>
  <c r="E584" i="25"/>
  <c r="D584" i="25"/>
  <c r="C584" i="25"/>
  <c r="B584" i="25"/>
  <c r="E583" i="25"/>
  <c r="D583" i="25"/>
  <c r="C583" i="25"/>
  <c r="B583" i="25"/>
  <c r="E582" i="25"/>
  <c r="D582" i="25"/>
  <c r="C582" i="25"/>
  <c r="B582" i="25"/>
  <c r="E581" i="25"/>
  <c r="D581" i="25"/>
  <c r="C581" i="25"/>
  <c r="B581" i="25"/>
  <c r="E580" i="25"/>
  <c r="D580" i="25"/>
  <c r="C580" i="25"/>
  <c r="B580" i="25"/>
  <c r="E579" i="25"/>
  <c r="D579" i="25"/>
  <c r="C579" i="25"/>
  <c r="B579" i="25"/>
  <c r="E578" i="25"/>
  <c r="D578" i="25"/>
  <c r="C578" i="25"/>
  <c r="B578" i="25"/>
  <c r="E577" i="25"/>
  <c r="D577" i="25"/>
  <c r="C577" i="25"/>
  <c r="B577" i="25"/>
  <c r="E576" i="25"/>
  <c r="D576" i="25"/>
  <c r="C576" i="25"/>
  <c r="B576" i="25"/>
  <c r="E575" i="25"/>
  <c r="D575" i="25"/>
  <c r="C575" i="25"/>
  <c r="B575" i="25"/>
  <c r="E574" i="25"/>
  <c r="D574" i="25"/>
  <c r="C574" i="25"/>
  <c r="B574" i="25"/>
  <c r="E573" i="25"/>
  <c r="D573" i="25"/>
  <c r="C573" i="25"/>
  <c r="B573" i="25"/>
  <c r="E572" i="25"/>
  <c r="D572" i="25"/>
  <c r="C572" i="25"/>
  <c r="B572" i="25"/>
  <c r="E571" i="25"/>
  <c r="D571" i="25"/>
  <c r="C571" i="25"/>
  <c r="B571" i="25"/>
  <c r="E570" i="25"/>
  <c r="D570" i="25"/>
  <c r="C570" i="25"/>
  <c r="B570" i="25"/>
  <c r="E569" i="25"/>
  <c r="D569" i="25"/>
  <c r="C569" i="25"/>
  <c r="B569" i="25"/>
  <c r="E568" i="25"/>
  <c r="D568" i="25"/>
  <c r="C568" i="25"/>
  <c r="B568" i="25"/>
  <c r="E567" i="25"/>
  <c r="D567" i="25"/>
  <c r="C567" i="25"/>
  <c r="B567" i="25"/>
  <c r="E566" i="25"/>
  <c r="D566" i="25"/>
  <c r="C566" i="25"/>
  <c r="B566" i="25"/>
  <c r="E565" i="25"/>
  <c r="D565" i="25"/>
  <c r="C565" i="25"/>
  <c r="B565" i="25"/>
  <c r="E564" i="25"/>
  <c r="D564" i="25"/>
  <c r="C564" i="25"/>
  <c r="B564" i="25"/>
  <c r="E563" i="25"/>
  <c r="D563" i="25"/>
  <c r="C563" i="25"/>
  <c r="B563" i="25"/>
  <c r="E562" i="25"/>
  <c r="D562" i="25"/>
  <c r="C562" i="25"/>
  <c r="B562" i="25"/>
  <c r="E561" i="25"/>
  <c r="D561" i="25"/>
  <c r="C561" i="25"/>
  <c r="B561" i="25"/>
  <c r="E560" i="25"/>
  <c r="D560" i="25"/>
  <c r="C560" i="25"/>
  <c r="B560" i="25"/>
  <c r="E559" i="25"/>
  <c r="D559" i="25"/>
  <c r="C559" i="25"/>
  <c r="B559" i="25"/>
  <c r="E558" i="25"/>
  <c r="D558" i="25"/>
  <c r="C558" i="25"/>
  <c r="B558" i="25"/>
  <c r="E557" i="25"/>
  <c r="D557" i="25"/>
  <c r="C557" i="25"/>
  <c r="B557" i="25"/>
  <c r="E556" i="25"/>
  <c r="D556" i="25"/>
  <c r="C556" i="25"/>
  <c r="B556" i="25"/>
  <c r="E555" i="25"/>
  <c r="D555" i="25"/>
  <c r="C555" i="25"/>
  <c r="B555" i="25"/>
  <c r="E554" i="25"/>
  <c r="D554" i="25"/>
  <c r="C554" i="25"/>
  <c r="B554" i="25"/>
  <c r="E553" i="25"/>
  <c r="D553" i="25"/>
  <c r="C553" i="25"/>
  <c r="B553" i="25"/>
  <c r="E552" i="25"/>
  <c r="D552" i="25"/>
  <c r="C552" i="25"/>
  <c r="B552" i="25"/>
  <c r="E551" i="25"/>
  <c r="D551" i="25"/>
  <c r="C551" i="25"/>
  <c r="B551" i="25"/>
  <c r="E550" i="25"/>
  <c r="D550" i="25"/>
  <c r="C550" i="25"/>
  <c r="B550" i="25"/>
  <c r="E549" i="25"/>
  <c r="D549" i="25"/>
  <c r="C549" i="25"/>
  <c r="B549" i="25"/>
  <c r="E548" i="25"/>
  <c r="D548" i="25"/>
  <c r="C548" i="25"/>
  <c r="B548" i="25"/>
  <c r="E547" i="25"/>
  <c r="D547" i="25"/>
  <c r="C547" i="25"/>
  <c r="B547" i="25"/>
  <c r="E546" i="25"/>
  <c r="D546" i="25"/>
  <c r="C546" i="25"/>
  <c r="B546" i="25"/>
  <c r="E545" i="25"/>
  <c r="D545" i="25"/>
  <c r="C545" i="25"/>
  <c r="B545" i="25"/>
  <c r="E544" i="25"/>
  <c r="D544" i="25"/>
  <c r="C544" i="25"/>
  <c r="B544" i="25"/>
  <c r="E543" i="25"/>
  <c r="D543" i="25"/>
  <c r="C543" i="25"/>
  <c r="B543" i="25"/>
  <c r="E542" i="25"/>
  <c r="D542" i="25"/>
  <c r="C542" i="25"/>
  <c r="B542" i="25"/>
  <c r="E541" i="25"/>
  <c r="D541" i="25"/>
  <c r="C541" i="25"/>
  <c r="B541" i="25"/>
  <c r="E540" i="25"/>
  <c r="D540" i="25"/>
  <c r="C540" i="25"/>
  <c r="B540" i="25"/>
  <c r="E539" i="25"/>
  <c r="D539" i="25"/>
  <c r="C539" i="25"/>
  <c r="B539" i="25"/>
  <c r="E538" i="25"/>
  <c r="D538" i="25"/>
  <c r="C538" i="25"/>
  <c r="B538" i="25"/>
  <c r="E537" i="25"/>
  <c r="D537" i="25"/>
  <c r="C537" i="25"/>
  <c r="B537" i="25"/>
  <c r="E536" i="25"/>
  <c r="D536" i="25"/>
  <c r="C536" i="25"/>
  <c r="B536" i="25"/>
  <c r="E535" i="25"/>
  <c r="D535" i="25"/>
  <c r="C535" i="25"/>
  <c r="B535" i="25"/>
  <c r="E534" i="25"/>
  <c r="D534" i="25"/>
  <c r="C534" i="25"/>
  <c r="B534" i="25"/>
  <c r="E533" i="25"/>
  <c r="D533" i="25"/>
  <c r="C533" i="25"/>
  <c r="B533" i="25"/>
  <c r="E532" i="25"/>
  <c r="D532" i="25"/>
  <c r="C532" i="25"/>
  <c r="B532" i="25"/>
  <c r="E531" i="25"/>
  <c r="D531" i="25"/>
  <c r="C531" i="25"/>
  <c r="B531" i="25"/>
  <c r="E530" i="25"/>
  <c r="D530" i="25"/>
  <c r="C530" i="25"/>
  <c r="B530" i="25"/>
  <c r="E529" i="25"/>
  <c r="D529" i="25"/>
  <c r="C529" i="25"/>
  <c r="B529" i="25"/>
  <c r="E528" i="25"/>
  <c r="D528" i="25"/>
  <c r="C528" i="25"/>
  <c r="B528" i="25"/>
  <c r="E527" i="25"/>
  <c r="D527" i="25"/>
  <c r="C527" i="25"/>
  <c r="B527" i="25"/>
  <c r="E526" i="25"/>
  <c r="D526" i="25"/>
  <c r="C526" i="25"/>
  <c r="B526" i="25"/>
  <c r="E525" i="25"/>
  <c r="D525" i="25"/>
  <c r="C525" i="25"/>
  <c r="B525" i="25"/>
  <c r="E524" i="25"/>
  <c r="D524" i="25"/>
  <c r="C524" i="25"/>
  <c r="B524" i="25"/>
  <c r="E523" i="25"/>
  <c r="D523" i="25"/>
  <c r="C523" i="25"/>
  <c r="B523" i="25"/>
  <c r="E522" i="25"/>
  <c r="D522" i="25"/>
  <c r="C522" i="25"/>
  <c r="B522" i="25"/>
  <c r="E521" i="25"/>
  <c r="D521" i="25"/>
  <c r="C521" i="25"/>
  <c r="B521" i="25"/>
  <c r="E520" i="25"/>
  <c r="D520" i="25"/>
  <c r="C520" i="25"/>
  <c r="B520" i="25"/>
  <c r="E519" i="25"/>
  <c r="D519" i="25"/>
  <c r="C519" i="25"/>
  <c r="B519" i="25"/>
  <c r="E518" i="25"/>
  <c r="D518" i="25"/>
  <c r="C518" i="25"/>
  <c r="B518" i="25"/>
  <c r="E517" i="25"/>
  <c r="D517" i="25"/>
  <c r="C517" i="25"/>
  <c r="B517" i="25"/>
  <c r="E516" i="25"/>
  <c r="D516" i="25"/>
  <c r="C516" i="25"/>
  <c r="B516" i="25"/>
  <c r="E515" i="25"/>
  <c r="D515" i="25"/>
  <c r="C515" i="25"/>
  <c r="B515" i="25"/>
  <c r="E514" i="25"/>
  <c r="D514" i="25"/>
  <c r="C514" i="25"/>
  <c r="B514" i="25"/>
  <c r="E513" i="25"/>
  <c r="D513" i="25"/>
  <c r="C513" i="25"/>
  <c r="B513" i="25"/>
  <c r="E512" i="25"/>
  <c r="D512" i="25"/>
  <c r="C512" i="25"/>
  <c r="B512" i="25"/>
  <c r="E511" i="25"/>
  <c r="D511" i="25"/>
  <c r="C511" i="25"/>
  <c r="B511" i="25"/>
  <c r="E510" i="25"/>
  <c r="D510" i="25"/>
  <c r="C510" i="25"/>
  <c r="B510" i="25"/>
  <c r="E509" i="25"/>
  <c r="D509" i="25"/>
  <c r="C509" i="25"/>
  <c r="B509" i="25"/>
  <c r="E508" i="25"/>
  <c r="D508" i="25"/>
  <c r="C508" i="25"/>
  <c r="B508" i="25"/>
  <c r="E507" i="25"/>
  <c r="D507" i="25"/>
  <c r="C507" i="25"/>
  <c r="B507" i="25"/>
  <c r="E506" i="25"/>
  <c r="D506" i="25"/>
  <c r="C506" i="25"/>
  <c r="B506" i="25"/>
  <c r="E505" i="25"/>
  <c r="D505" i="25"/>
  <c r="C505" i="25"/>
  <c r="B505" i="25"/>
  <c r="E504" i="25"/>
  <c r="D504" i="25"/>
  <c r="C504" i="25"/>
  <c r="B504" i="25"/>
  <c r="E503" i="25"/>
  <c r="D503" i="25"/>
  <c r="C503" i="25"/>
  <c r="B503" i="25"/>
  <c r="E502" i="25"/>
  <c r="D502" i="25"/>
  <c r="C502" i="25"/>
  <c r="B502" i="25"/>
  <c r="E501" i="25"/>
  <c r="D501" i="25"/>
  <c r="C501" i="25"/>
  <c r="B501" i="25"/>
  <c r="E500" i="25"/>
  <c r="D500" i="25"/>
  <c r="C500" i="25"/>
  <c r="B500" i="25"/>
  <c r="E499" i="25"/>
  <c r="D499" i="25"/>
  <c r="C499" i="25"/>
  <c r="B499" i="25"/>
  <c r="E498" i="25"/>
  <c r="D498" i="25"/>
  <c r="C498" i="25"/>
  <c r="B498" i="25"/>
  <c r="E497" i="25"/>
  <c r="D497" i="25"/>
  <c r="C497" i="25"/>
  <c r="B497" i="25"/>
  <c r="E496" i="25"/>
  <c r="D496" i="25"/>
  <c r="C496" i="25"/>
  <c r="B496" i="25"/>
  <c r="E495" i="25"/>
  <c r="D495" i="25"/>
  <c r="C495" i="25"/>
  <c r="B495" i="25"/>
  <c r="E494" i="25"/>
  <c r="D494" i="25"/>
  <c r="C494" i="25"/>
  <c r="B494" i="25"/>
  <c r="E493" i="25"/>
  <c r="D493" i="25"/>
  <c r="C493" i="25"/>
  <c r="B493" i="25"/>
  <c r="E492" i="25"/>
  <c r="D492" i="25"/>
  <c r="C492" i="25"/>
  <c r="B492" i="25"/>
  <c r="E491" i="25"/>
  <c r="D491" i="25"/>
  <c r="C491" i="25"/>
  <c r="B491" i="25"/>
  <c r="E490" i="25"/>
  <c r="D490" i="25"/>
  <c r="C490" i="25"/>
  <c r="B490" i="25"/>
  <c r="E489" i="25"/>
  <c r="D489" i="25"/>
  <c r="C489" i="25"/>
  <c r="B489" i="25"/>
  <c r="E488" i="25"/>
  <c r="D488" i="25"/>
  <c r="C488" i="25"/>
  <c r="B488" i="25"/>
  <c r="E487" i="25"/>
  <c r="D487" i="25"/>
  <c r="C487" i="25"/>
  <c r="B487" i="25"/>
  <c r="E486" i="25"/>
  <c r="D486" i="25"/>
  <c r="C486" i="25"/>
  <c r="B486" i="25"/>
  <c r="E485" i="25"/>
  <c r="D485" i="25"/>
  <c r="C485" i="25"/>
  <c r="B485" i="25"/>
  <c r="E484" i="25"/>
  <c r="D484" i="25"/>
  <c r="C484" i="25"/>
  <c r="B484" i="25"/>
  <c r="E483" i="25"/>
  <c r="D483" i="25"/>
  <c r="C483" i="25"/>
  <c r="B483" i="25"/>
  <c r="E482" i="25"/>
  <c r="D482" i="25"/>
  <c r="C482" i="25"/>
  <c r="B482" i="25"/>
  <c r="E481" i="25"/>
  <c r="D481" i="25"/>
  <c r="C481" i="25"/>
  <c r="B481" i="25"/>
  <c r="E480" i="25"/>
  <c r="D480" i="25"/>
  <c r="C480" i="25"/>
  <c r="B480" i="25"/>
  <c r="E479" i="25"/>
  <c r="D479" i="25"/>
  <c r="C479" i="25"/>
  <c r="B479" i="25"/>
  <c r="E478" i="25"/>
  <c r="D478" i="25"/>
  <c r="C478" i="25"/>
  <c r="B478" i="25"/>
  <c r="E477" i="25"/>
  <c r="D477" i="25"/>
  <c r="C477" i="25"/>
  <c r="B477" i="25"/>
  <c r="E476" i="25"/>
  <c r="D476" i="25"/>
  <c r="C476" i="25"/>
  <c r="B476" i="25"/>
  <c r="E475" i="25"/>
  <c r="D475" i="25"/>
  <c r="C475" i="25"/>
  <c r="B475" i="25"/>
  <c r="E474" i="25"/>
  <c r="D474" i="25"/>
  <c r="C474" i="25"/>
  <c r="B474" i="25"/>
  <c r="E473" i="25"/>
  <c r="D473" i="25"/>
  <c r="C473" i="25"/>
  <c r="B473" i="25"/>
  <c r="E472" i="25"/>
  <c r="D472" i="25"/>
  <c r="C472" i="25"/>
  <c r="B472" i="25"/>
  <c r="E471" i="25"/>
  <c r="D471" i="25"/>
  <c r="C471" i="25"/>
  <c r="B471" i="25"/>
  <c r="E470" i="25"/>
  <c r="D470" i="25"/>
  <c r="C470" i="25"/>
  <c r="B470" i="25"/>
  <c r="E469" i="25"/>
  <c r="D469" i="25"/>
  <c r="C469" i="25"/>
  <c r="B469" i="25"/>
  <c r="E468" i="25"/>
  <c r="D468" i="25"/>
  <c r="C468" i="25"/>
  <c r="B468" i="25"/>
  <c r="E467" i="25"/>
  <c r="D467" i="25"/>
  <c r="C467" i="25"/>
  <c r="B467" i="25"/>
  <c r="E466" i="25"/>
  <c r="D466" i="25"/>
  <c r="C466" i="25"/>
  <c r="B466" i="25"/>
  <c r="E465" i="25"/>
  <c r="D465" i="25"/>
  <c r="C465" i="25"/>
  <c r="B465" i="25"/>
  <c r="E464" i="25"/>
  <c r="D464" i="25"/>
  <c r="C464" i="25"/>
  <c r="B464" i="25"/>
  <c r="E463" i="25"/>
  <c r="D463" i="25"/>
  <c r="C463" i="25"/>
  <c r="B463" i="25"/>
  <c r="E462" i="25"/>
  <c r="D462" i="25"/>
  <c r="C462" i="25"/>
  <c r="B462" i="25"/>
  <c r="E461" i="25"/>
  <c r="D461" i="25"/>
  <c r="C461" i="25"/>
  <c r="B461" i="25"/>
  <c r="E460" i="25"/>
  <c r="D460" i="25"/>
  <c r="C460" i="25"/>
  <c r="B460" i="25"/>
  <c r="E459" i="25"/>
  <c r="D459" i="25"/>
  <c r="C459" i="25"/>
  <c r="B459" i="25"/>
  <c r="E458" i="25"/>
  <c r="D458" i="25"/>
  <c r="C458" i="25"/>
  <c r="B458" i="25"/>
  <c r="E457" i="25"/>
  <c r="D457" i="25"/>
  <c r="C457" i="25"/>
  <c r="B457" i="25"/>
  <c r="E456" i="25"/>
  <c r="D456" i="25"/>
  <c r="C456" i="25"/>
  <c r="B456" i="25"/>
  <c r="E455" i="25"/>
  <c r="D455" i="25"/>
  <c r="C455" i="25"/>
  <c r="B455" i="25"/>
  <c r="E454" i="25"/>
  <c r="D454" i="25"/>
  <c r="C454" i="25"/>
  <c r="B454" i="25"/>
  <c r="E453" i="25"/>
  <c r="D453" i="25"/>
  <c r="C453" i="25"/>
  <c r="B453" i="25"/>
  <c r="E452" i="25"/>
  <c r="D452" i="25"/>
  <c r="C452" i="25"/>
  <c r="B452" i="25"/>
  <c r="E451" i="25"/>
  <c r="D451" i="25"/>
  <c r="C451" i="25"/>
  <c r="B451" i="25"/>
  <c r="E450" i="25"/>
  <c r="D450" i="25"/>
  <c r="C450" i="25"/>
  <c r="B450" i="25"/>
  <c r="E449" i="25"/>
  <c r="D449" i="25"/>
  <c r="C449" i="25"/>
  <c r="B449" i="25"/>
  <c r="E448" i="25"/>
  <c r="D448" i="25"/>
  <c r="C448" i="25"/>
  <c r="B448" i="25"/>
  <c r="E447" i="25"/>
  <c r="D447" i="25"/>
  <c r="C447" i="25"/>
  <c r="B447" i="25"/>
  <c r="E446" i="25"/>
  <c r="D446" i="25"/>
  <c r="C446" i="25"/>
  <c r="B446" i="25"/>
  <c r="E445" i="25"/>
  <c r="D445" i="25"/>
  <c r="C445" i="25"/>
  <c r="B445" i="25"/>
  <c r="E444" i="25"/>
  <c r="D444" i="25"/>
  <c r="C444" i="25"/>
  <c r="B444" i="25"/>
  <c r="E443" i="25"/>
  <c r="D443" i="25"/>
  <c r="C443" i="25"/>
  <c r="B443" i="25"/>
  <c r="E442" i="25"/>
  <c r="D442" i="25"/>
  <c r="C442" i="25"/>
  <c r="B442" i="25"/>
  <c r="E441" i="25"/>
  <c r="D441" i="25"/>
  <c r="C441" i="25"/>
  <c r="B441" i="25"/>
  <c r="E440" i="25"/>
  <c r="D440" i="25"/>
  <c r="C440" i="25"/>
  <c r="B440" i="25"/>
  <c r="E439" i="25"/>
  <c r="D439" i="25"/>
  <c r="C439" i="25"/>
  <c r="B439" i="25"/>
  <c r="E438" i="25"/>
  <c r="D438" i="25"/>
  <c r="C438" i="25"/>
  <c r="B438" i="25"/>
  <c r="E437" i="25"/>
  <c r="D437" i="25"/>
  <c r="C437" i="25"/>
  <c r="B437" i="25"/>
  <c r="E436" i="25"/>
  <c r="D436" i="25"/>
  <c r="C436" i="25"/>
  <c r="B436" i="25"/>
  <c r="E435" i="25"/>
  <c r="D435" i="25"/>
  <c r="C435" i="25"/>
  <c r="B435" i="25"/>
  <c r="E434" i="25"/>
  <c r="D434" i="25"/>
  <c r="C434" i="25"/>
  <c r="B434" i="25"/>
  <c r="E433" i="25"/>
  <c r="D433" i="25"/>
  <c r="C433" i="25"/>
  <c r="B433" i="25"/>
  <c r="E432" i="25"/>
  <c r="D432" i="25"/>
  <c r="C432" i="25"/>
  <c r="B432" i="25"/>
  <c r="E431" i="25"/>
  <c r="D431" i="25"/>
  <c r="C431" i="25"/>
  <c r="B431" i="25"/>
  <c r="E430" i="25"/>
  <c r="D430" i="25"/>
  <c r="C430" i="25"/>
  <c r="B430" i="25"/>
  <c r="E429" i="25"/>
  <c r="D429" i="25"/>
  <c r="C429" i="25"/>
  <c r="B429" i="25"/>
  <c r="E428" i="25"/>
  <c r="D428" i="25"/>
  <c r="C428" i="25"/>
  <c r="B428" i="25"/>
  <c r="E427" i="25"/>
  <c r="D427" i="25"/>
  <c r="C427" i="25"/>
  <c r="B427" i="25"/>
  <c r="E426" i="25"/>
  <c r="D426" i="25"/>
  <c r="C426" i="25"/>
  <c r="B426" i="25"/>
  <c r="E425" i="25"/>
  <c r="D425" i="25"/>
  <c r="C425" i="25"/>
  <c r="B425" i="25"/>
  <c r="E424" i="25"/>
  <c r="D424" i="25"/>
  <c r="C424" i="25"/>
  <c r="B424" i="25"/>
  <c r="E423" i="25"/>
  <c r="D423" i="25"/>
  <c r="C423" i="25"/>
  <c r="B423" i="25"/>
  <c r="E422" i="25"/>
  <c r="D422" i="25"/>
  <c r="C422" i="25"/>
  <c r="B422" i="25"/>
  <c r="E421" i="25"/>
  <c r="D421" i="25"/>
  <c r="C421" i="25"/>
  <c r="B421" i="25"/>
  <c r="E420" i="25"/>
  <c r="D420" i="25"/>
  <c r="C420" i="25"/>
  <c r="B420" i="25"/>
  <c r="E419" i="25"/>
  <c r="D419" i="25"/>
  <c r="C419" i="25"/>
  <c r="B419" i="25"/>
  <c r="E418" i="25"/>
  <c r="D418" i="25"/>
  <c r="C418" i="25"/>
  <c r="B418" i="25"/>
  <c r="E417" i="25"/>
  <c r="D417" i="25"/>
  <c r="C417" i="25"/>
  <c r="B417" i="25"/>
  <c r="E416" i="25"/>
  <c r="D416" i="25"/>
  <c r="C416" i="25"/>
  <c r="B416" i="25"/>
  <c r="E415" i="25"/>
  <c r="D415" i="25"/>
  <c r="C415" i="25"/>
  <c r="B415" i="25"/>
  <c r="E414" i="25"/>
  <c r="D414" i="25"/>
  <c r="C414" i="25"/>
  <c r="B414" i="25"/>
  <c r="E413" i="25"/>
  <c r="D413" i="25"/>
  <c r="C413" i="25"/>
  <c r="B413" i="25"/>
  <c r="E412" i="25"/>
  <c r="D412" i="25"/>
  <c r="C412" i="25"/>
  <c r="B412" i="25"/>
  <c r="E411" i="25"/>
  <c r="D411" i="25"/>
  <c r="C411" i="25"/>
  <c r="B411" i="25"/>
  <c r="E410" i="25"/>
  <c r="D410" i="25"/>
  <c r="C410" i="25"/>
  <c r="B410" i="25"/>
  <c r="E409" i="25"/>
  <c r="D409" i="25"/>
  <c r="C409" i="25"/>
  <c r="B409" i="25"/>
  <c r="E408" i="25"/>
  <c r="D408" i="25"/>
  <c r="C408" i="25"/>
  <c r="B408" i="25"/>
  <c r="E407" i="25"/>
  <c r="D407" i="25"/>
  <c r="C407" i="25"/>
  <c r="B407" i="25"/>
  <c r="E406" i="25"/>
  <c r="D406" i="25"/>
  <c r="C406" i="25"/>
  <c r="B406" i="25"/>
  <c r="E405" i="25"/>
  <c r="D405" i="25"/>
  <c r="C405" i="25"/>
  <c r="B405" i="25"/>
  <c r="E404" i="25"/>
  <c r="D404" i="25"/>
  <c r="C404" i="25"/>
  <c r="B404" i="25"/>
  <c r="E403" i="25"/>
  <c r="D403" i="25"/>
  <c r="C403" i="25"/>
  <c r="B403" i="25"/>
  <c r="E402" i="25"/>
  <c r="D402" i="25"/>
  <c r="C402" i="25"/>
  <c r="B402" i="25"/>
  <c r="E401" i="25"/>
  <c r="D401" i="25"/>
  <c r="C401" i="25"/>
  <c r="B401" i="25"/>
  <c r="E400" i="25"/>
  <c r="D400" i="25"/>
  <c r="C400" i="25"/>
  <c r="B400" i="25"/>
  <c r="E399" i="25"/>
  <c r="D399" i="25"/>
  <c r="C399" i="25"/>
  <c r="B399" i="25"/>
  <c r="E398" i="25"/>
  <c r="D398" i="25"/>
  <c r="C398" i="25"/>
  <c r="B398" i="25"/>
  <c r="E397" i="25"/>
  <c r="D397" i="25"/>
  <c r="C397" i="25"/>
  <c r="B397" i="25"/>
  <c r="E396" i="25"/>
  <c r="D396" i="25"/>
  <c r="C396" i="25"/>
  <c r="B396" i="25"/>
  <c r="E395" i="25"/>
  <c r="D395" i="25"/>
  <c r="C395" i="25"/>
  <c r="B395" i="25"/>
  <c r="E394" i="25"/>
  <c r="D394" i="25"/>
  <c r="C394" i="25"/>
  <c r="B394" i="25"/>
  <c r="E393" i="25"/>
  <c r="D393" i="25"/>
  <c r="C393" i="25"/>
  <c r="B393" i="25"/>
  <c r="E392" i="25"/>
  <c r="D392" i="25"/>
  <c r="C392" i="25"/>
  <c r="B392" i="25"/>
  <c r="E391" i="25"/>
  <c r="D391" i="25"/>
  <c r="C391" i="25"/>
  <c r="B391" i="25"/>
  <c r="E390" i="25"/>
  <c r="D390" i="25"/>
  <c r="C390" i="25"/>
  <c r="B390" i="25"/>
  <c r="E389" i="25"/>
  <c r="D389" i="25"/>
  <c r="C389" i="25"/>
  <c r="B389" i="25"/>
  <c r="E388" i="25"/>
  <c r="D388" i="25"/>
  <c r="C388" i="25"/>
  <c r="B388" i="25"/>
  <c r="E387" i="25"/>
  <c r="D387" i="25"/>
  <c r="C387" i="25"/>
  <c r="B387" i="25"/>
  <c r="E386" i="25"/>
  <c r="D386" i="25"/>
  <c r="C386" i="25"/>
  <c r="B386" i="25"/>
  <c r="E385" i="25"/>
  <c r="D385" i="25"/>
  <c r="C385" i="25"/>
  <c r="B385" i="25"/>
  <c r="E384" i="25"/>
  <c r="D384" i="25"/>
  <c r="C384" i="25"/>
  <c r="B384" i="25"/>
  <c r="E383" i="25"/>
  <c r="D383" i="25"/>
  <c r="C383" i="25"/>
  <c r="B383" i="25"/>
  <c r="E382" i="25"/>
  <c r="D382" i="25"/>
  <c r="C382" i="25"/>
  <c r="B382" i="25"/>
  <c r="E381" i="25"/>
  <c r="D381" i="25"/>
  <c r="C381" i="25"/>
  <c r="B381" i="25"/>
  <c r="E380" i="25"/>
  <c r="D380" i="25"/>
  <c r="C380" i="25"/>
  <c r="B380" i="25"/>
  <c r="E379" i="25"/>
  <c r="D379" i="25"/>
  <c r="C379" i="25"/>
  <c r="B379" i="25"/>
  <c r="E378" i="25"/>
  <c r="D378" i="25"/>
  <c r="C378" i="25"/>
  <c r="B378" i="25"/>
  <c r="E377" i="25"/>
  <c r="D377" i="25"/>
  <c r="C377" i="25"/>
  <c r="B377" i="25"/>
  <c r="E376" i="25"/>
  <c r="D376" i="25"/>
  <c r="C376" i="25"/>
  <c r="B376" i="25"/>
  <c r="E375" i="25"/>
  <c r="D375" i="25"/>
  <c r="C375" i="25"/>
  <c r="B375" i="25"/>
  <c r="E374" i="25"/>
  <c r="D374" i="25"/>
  <c r="C374" i="25"/>
  <c r="B374" i="25"/>
  <c r="E373" i="25"/>
  <c r="D373" i="25"/>
  <c r="C373" i="25"/>
  <c r="B373" i="25"/>
  <c r="E372" i="25"/>
  <c r="D372" i="25"/>
  <c r="C372" i="25"/>
  <c r="B372" i="25"/>
  <c r="E371" i="25"/>
  <c r="D371" i="25"/>
  <c r="C371" i="25"/>
  <c r="B371" i="25"/>
  <c r="E370" i="25"/>
  <c r="D370" i="25"/>
  <c r="C370" i="25"/>
  <c r="B370" i="25"/>
  <c r="E369" i="25"/>
  <c r="D369" i="25"/>
  <c r="C369" i="25"/>
  <c r="B369" i="25"/>
  <c r="E368" i="25"/>
  <c r="D368" i="25"/>
  <c r="C368" i="25"/>
  <c r="B368" i="25"/>
  <c r="E367" i="25"/>
  <c r="D367" i="25"/>
  <c r="C367" i="25"/>
  <c r="B367" i="25"/>
  <c r="E366" i="25"/>
  <c r="D366" i="25"/>
  <c r="C366" i="25"/>
  <c r="B366" i="25"/>
  <c r="E365" i="25"/>
  <c r="D365" i="25"/>
  <c r="C365" i="25"/>
  <c r="B365" i="25"/>
  <c r="E364" i="25"/>
  <c r="D364" i="25"/>
  <c r="C364" i="25"/>
  <c r="B364" i="25"/>
  <c r="E363" i="25"/>
  <c r="D363" i="25"/>
  <c r="C363" i="25"/>
  <c r="B363" i="25"/>
  <c r="E362" i="25"/>
  <c r="D362" i="25"/>
  <c r="C362" i="25"/>
  <c r="B362" i="25"/>
  <c r="E361" i="25"/>
  <c r="D361" i="25"/>
  <c r="C361" i="25"/>
  <c r="B361" i="25"/>
  <c r="E360" i="25"/>
  <c r="D360" i="25"/>
  <c r="C360" i="25"/>
  <c r="B360" i="25"/>
  <c r="E359" i="25"/>
  <c r="D359" i="25"/>
  <c r="C359" i="25"/>
  <c r="B359" i="25"/>
  <c r="E358" i="25"/>
  <c r="D358" i="25"/>
  <c r="C358" i="25"/>
  <c r="B358" i="25"/>
  <c r="E357" i="25"/>
  <c r="D357" i="25"/>
  <c r="C357" i="25"/>
  <c r="B357" i="25"/>
  <c r="E356" i="25"/>
  <c r="D356" i="25"/>
  <c r="C356" i="25"/>
  <c r="B356" i="25"/>
  <c r="E355" i="25"/>
  <c r="D355" i="25"/>
  <c r="C355" i="25"/>
  <c r="B355" i="25"/>
  <c r="E354" i="25"/>
  <c r="D354" i="25"/>
  <c r="C354" i="25"/>
  <c r="B354" i="25"/>
  <c r="E353" i="25"/>
  <c r="D353" i="25"/>
  <c r="C353" i="25"/>
  <c r="B353" i="25"/>
  <c r="E352" i="25"/>
  <c r="D352" i="25"/>
  <c r="C352" i="25"/>
  <c r="B352" i="25"/>
  <c r="E351" i="25"/>
  <c r="D351" i="25"/>
  <c r="C351" i="25"/>
  <c r="B351" i="25"/>
  <c r="E350" i="25"/>
  <c r="D350" i="25"/>
  <c r="C350" i="25"/>
  <c r="B350" i="25"/>
  <c r="E349" i="25"/>
  <c r="D349" i="25"/>
  <c r="C349" i="25"/>
  <c r="B349" i="25"/>
  <c r="E348" i="25"/>
  <c r="D348" i="25"/>
  <c r="C348" i="25"/>
  <c r="B348" i="25"/>
  <c r="E347" i="25"/>
  <c r="D347" i="25"/>
  <c r="C347" i="25"/>
  <c r="B347" i="25"/>
  <c r="E346" i="25"/>
  <c r="D346" i="25"/>
  <c r="C346" i="25"/>
  <c r="B346" i="25"/>
  <c r="E345" i="25"/>
  <c r="D345" i="25"/>
  <c r="C345" i="25"/>
  <c r="B345" i="25"/>
  <c r="E344" i="25"/>
  <c r="D344" i="25"/>
  <c r="C344" i="25"/>
  <c r="B344" i="25"/>
  <c r="E343" i="25"/>
  <c r="D343" i="25"/>
  <c r="C343" i="25"/>
  <c r="B343" i="25"/>
  <c r="E342" i="25"/>
  <c r="D342" i="25"/>
  <c r="C342" i="25"/>
  <c r="B342" i="25"/>
  <c r="E341" i="25"/>
  <c r="D341" i="25"/>
  <c r="C341" i="25"/>
  <c r="B341" i="25"/>
  <c r="E340" i="25"/>
  <c r="D340" i="25"/>
  <c r="C340" i="25"/>
  <c r="B340" i="25"/>
  <c r="E339" i="25"/>
  <c r="D339" i="25"/>
  <c r="C339" i="25"/>
  <c r="B339" i="25"/>
  <c r="E338" i="25"/>
  <c r="D338" i="25"/>
  <c r="C338" i="25"/>
  <c r="B338" i="25"/>
  <c r="E337" i="25"/>
  <c r="D337" i="25"/>
  <c r="C337" i="25"/>
  <c r="B337" i="25"/>
  <c r="E336" i="25"/>
  <c r="D336" i="25"/>
  <c r="C336" i="25"/>
  <c r="B336" i="25"/>
  <c r="E335" i="25"/>
  <c r="D335" i="25"/>
  <c r="C335" i="25"/>
  <c r="B335" i="25"/>
  <c r="E334" i="25"/>
  <c r="D334" i="25"/>
  <c r="C334" i="25"/>
  <c r="B334" i="25"/>
  <c r="E333" i="25"/>
  <c r="D333" i="25"/>
  <c r="C333" i="25"/>
  <c r="B333" i="25"/>
  <c r="E332" i="25"/>
  <c r="D332" i="25"/>
  <c r="C332" i="25"/>
  <c r="B332" i="25"/>
  <c r="E331" i="25"/>
  <c r="D331" i="25"/>
  <c r="C331" i="25"/>
  <c r="B331" i="25"/>
  <c r="E330" i="25"/>
  <c r="D330" i="25"/>
  <c r="C330" i="25"/>
  <c r="B330" i="25"/>
  <c r="E329" i="25"/>
  <c r="D329" i="25"/>
  <c r="C329" i="25"/>
  <c r="B329" i="25"/>
  <c r="E328" i="25"/>
  <c r="D328" i="25"/>
  <c r="C328" i="25"/>
  <c r="B328" i="25"/>
  <c r="E327" i="25"/>
  <c r="D327" i="25"/>
  <c r="C327" i="25"/>
  <c r="B327" i="25"/>
  <c r="E326" i="25"/>
  <c r="D326" i="25"/>
  <c r="C326" i="25"/>
  <c r="B326" i="25"/>
  <c r="E325" i="25"/>
  <c r="D325" i="25"/>
  <c r="C325" i="25"/>
  <c r="B325" i="25"/>
  <c r="E324" i="25"/>
  <c r="D324" i="25"/>
  <c r="C324" i="25"/>
  <c r="B324" i="25"/>
  <c r="E323" i="25"/>
  <c r="D323" i="25"/>
  <c r="C323" i="25"/>
  <c r="B323" i="25"/>
  <c r="E322" i="25"/>
  <c r="D322" i="25"/>
  <c r="C322" i="25"/>
  <c r="B322" i="25"/>
  <c r="E321" i="25"/>
  <c r="D321" i="25"/>
  <c r="C321" i="25"/>
  <c r="B321" i="25"/>
  <c r="E320" i="25"/>
  <c r="D320" i="25"/>
  <c r="C320" i="25"/>
  <c r="B320" i="25"/>
  <c r="E319" i="25"/>
  <c r="D319" i="25"/>
  <c r="C319" i="25"/>
  <c r="B319" i="25"/>
  <c r="E318" i="25"/>
  <c r="D318" i="25"/>
  <c r="C318" i="25"/>
  <c r="B318" i="25"/>
  <c r="E317" i="25"/>
  <c r="D317" i="25"/>
  <c r="C317" i="25"/>
  <c r="B317" i="25"/>
  <c r="E316" i="25"/>
  <c r="D316" i="25"/>
  <c r="C316" i="25"/>
  <c r="B316" i="25"/>
  <c r="E315" i="25"/>
  <c r="D315" i="25"/>
  <c r="C315" i="25"/>
  <c r="B315" i="25"/>
  <c r="E314" i="25"/>
  <c r="D314" i="25"/>
  <c r="C314" i="25"/>
  <c r="B314" i="25"/>
  <c r="E313" i="25"/>
  <c r="D313" i="25"/>
  <c r="C313" i="25"/>
  <c r="B313" i="25"/>
  <c r="E312" i="25"/>
  <c r="D312" i="25"/>
  <c r="C312" i="25"/>
  <c r="B312" i="25"/>
  <c r="E311" i="25"/>
  <c r="D311" i="25"/>
  <c r="C311" i="25"/>
  <c r="B311" i="25"/>
  <c r="E310" i="25"/>
  <c r="D310" i="25"/>
  <c r="C310" i="25"/>
  <c r="B310" i="25"/>
  <c r="E309" i="25"/>
  <c r="D309" i="25"/>
  <c r="C309" i="25"/>
  <c r="B309" i="25"/>
  <c r="E308" i="25"/>
  <c r="D308" i="25"/>
  <c r="C308" i="25"/>
  <c r="B308" i="25"/>
  <c r="E307" i="25"/>
  <c r="D307" i="25"/>
  <c r="C307" i="25"/>
  <c r="B307" i="25"/>
  <c r="E306" i="25"/>
  <c r="D306" i="25"/>
  <c r="C306" i="25"/>
  <c r="B306" i="25"/>
  <c r="E305" i="25"/>
  <c r="D305" i="25"/>
  <c r="C305" i="25"/>
  <c r="B305" i="25"/>
  <c r="E304" i="25"/>
  <c r="D304" i="25"/>
  <c r="C304" i="25"/>
  <c r="B304" i="25"/>
  <c r="E303" i="25"/>
  <c r="D303" i="25"/>
  <c r="C303" i="25"/>
  <c r="B303" i="25"/>
  <c r="E302" i="25"/>
  <c r="D302" i="25"/>
  <c r="C302" i="25"/>
  <c r="B302" i="25"/>
  <c r="E301" i="25"/>
  <c r="D301" i="25"/>
  <c r="C301" i="25"/>
  <c r="B301" i="25"/>
  <c r="E300" i="25"/>
  <c r="D300" i="25"/>
  <c r="C300" i="25"/>
  <c r="B300" i="25"/>
  <c r="E299" i="25"/>
  <c r="D299" i="25"/>
  <c r="C299" i="25"/>
  <c r="B299" i="25"/>
  <c r="E298" i="25"/>
  <c r="D298" i="25"/>
  <c r="C298" i="25"/>
  <c r="B298" i="25"/>
  <c r="E297" i="25"/>
  <c r="D297" i="25"/>
  <c r="C297" i="25"/>
  <c r="B297" i="25"/>
  <c r="E296" i="25"/>
  <c r="D296" i="25"/>
  <c r="C296" i="25"/>
  <c r="B296" i="25"/>
  <c r="E295" i="25"/>
  <c r="D295" i="25"/>
  <c r="C295" i="25"/>
  <c r="B295" i="25"/>
  <c r="E294" i="25"/>
  <c r="D294" i="25"/>
  <c r="C294" i="25"/>
  <c r="B294" i="25"/>
  <c r="E293" i="25"/>
  <c r="D293" i="25"/>
  <c r="C293" i="25"/>
  <c r="B293" i="25"/>
  <c r="E292" i="25"/>
  <c r="D292" i="25"/>
  <c r="C292" i="25"/>
  <c r="B292" i="25"/>
  <c r="E291" i="25"/>
  <c r="D291" i="25"/>
  <c r="C291" i="25"/>
  <c r="B291" i="25"/>
  <c r="E290" i="25"/>
  <c r="D290" i="25"/>
  <c r="C290" i="25"/>
  <c r="B290" i="25"/>
  <c r="E289" i="25"/>
  <c r="D289" i="25"/>
  <c r="C289" i="25"/>
  <c r="B289" i="25"/>
  <c r="E288" i="25"/>
  <c r="D288" i="25"/>
  <c r="C288" i="25"/>
  <c r="B288" i="25"/>
  <c r="E287" i="25"/>
  <c r="D287" i="25"/>
  <c r="C287" i="25"/>
  <c r="B287" i="25"/>
  <c r="E286" i="25"/>
  <c r="D286" i="25"/>
  <c r="C286" i="25"/>
  <c r="B286" i="25"/>
  <c r="E285" i="25"/>
  <c r="D285" i="25"/>
  <c r="C285" i="25"/>
  <c r="B285" i="25"/>
  <c r="E284" i="25"/>
  <c r="D284" i="25"/>
  <c r="C284" i="25"/>
  <c r="B284" i="25"/>
  <c r="E283" i="25"/>
  <c r="D283" i="25"/>
  <c r="C283" i="25"/>
  <c r="B283" i="25"/>
  <c r="E282" i="25"/>
  <c r="D282" i="25"/>
  <c r="C282" i="25"/>
  <c r="B282" i="25"/>
  <c r="E281" i="25"/>
  <c r="D281" i="25"/>
  <c r="C281" i="25"/>
  <c r="B281" i="25"/>
  <c r="E280" i="25"/>
  <c r="D280" i="25"/>
  <c r="C280" i="25"/>
  <c r="B280" i="25"/>
  <c r="E279" i="25"/>
  <c r="D279" i="25"/>
  <c r="C279" i="25"/>
  <c r="B279" i="25"/>
  <c r="E278" i="25"/>
  <c r="D278" i="25"/>
  <c r="C278" i="25"/>
  <c r="B278" i="25"/>
  <c r="E277" i="25"/>
  <c r="D277" i="25"/>
  <c r="C277" i="25"/>
  <c r="B277" i="25"/>
  <c r="E276" i="25"/>
  <c r="D276" i="25"/>
  <c r="C276" i="25"/>
  <c r="B276" i="25"/>
  <c r="E275" i="25"/>
  <c r="D275" i="25"/>
  <c r="C275" i="25"/>
  <c r="B275" i="25"/>
  <c r="E274" i="25"/>
  <c r="D274" i="25"/>
  <c r="C274" i="25"/>
  <c r="B274" i="25"/>
  <c r="E273" i="25"/>
  <c r="D273" i="25"/>
  <c r="C273" i="25"/>
  <c r="B273" i="25"/>
  <c r="E272" i="25"/>
  <c r="D272" i="25"/>
  <c r="C272" i="25"/>
  <c r="B272" i="25"/>
  <c r="E271" i="25"/>
  <c r="D271" i="25"/>
  <c r="C271" i="25"/>
  <c r="B271" i="25"/>
  <c r="E270" i="25"/>
  <c r="D270" i="25"/>
  <c r="C270" i="25"/>
  <c r="B270" i="25"/>
  <c r="E269" i="25"/>
  <c r="D269" i="25"/>
  <c r="C269" i="25"/>
  <c r="B269" i="25"/>
  <c r="E268" i="25"/>
  <c r="D268" i="25"/>
  <c r="C268" i="25"/>
  <c r="B268" i="25"/>
  <c r="E267" i="25"/>
  <c r="D267" i="25"/>
  <c r="C267" i="25"/>
  <c r="B267" i="25"/>
  <c r="E266" i="25"/>
  <c r="D266" i="25"/>
  <c r="C266" i="25"/>
  <c r="B266" i="25"/>
  <c r="E265" i="25"/>
  <c r="D265" i="25"/>
  <c r="C265" i="25"/>
  <c r="B265" i="25"/>
  <c r="E264" i="25"/>
  <c r="D264" i="25"/>
  <c r="C264" i="25"/>
  <c r="B264" i="25"/>
  <c r="E263" i="25"/>
  <c r="D263" i="25"/>
  <c r="C263" i="25"/>
  <c r="B263" i="25"/>
  <c r="E262" i="25"/>
  <c r="D262" i="25"/>
  <c r="C262" i="25"/>
  <c r="B262" i="25"/>
  <c r="E261" i="25"/>
  <c r="D261" i="25"/>
  <c r="C261" i="25"/>
  <c r="B261" i="25"/>
  <c r="E260" i="25"/>
  <c r="D260" i="25"/>
  <c r="C260" i="25"/>
  <c r="B260" i="25"/>
  <c r="E259" i="25"/>
  <c r="D259" i="25"/>
  <c r="C259" i="25"/>
  <c r="B259" i="25"/>
  <c r="E258" i="25"/>
  <c r="D258" i="25"/>
  <c r="C258" i="25"/>
  <c r="B258" i="25"/>
  <c r="E257" i="25"/>
  <c r="D257" i="25"/>
  <c r="C257" i="25"/>
  <c r="B257" i="25"/>
  <c r="E256" i="25"/>
  <c r="D256" i="25"/>
  <c r="C256" i="25"/>
  <c r="B256" i="25"/>
  <c r="E255" i="25"/>
  <c r="D255" i="25"/>
  <c r="C255" i="25"/>
  <c r="B255" i="25"/>
  <c r="E254" i="25"/>
  <c r="D254" i="25"/>
  <c r="C254" i="25"/>
  <c r="B254" i="25"/>
  <c r="E253" i="25"/>
  <c r="D253" i="25"/>
  <c r="C253" i="25"/>
  <c r="B253" i="25"/>
  <c r="E252" i="25"/>
  <c r="D252" i="25"/>
  <c r="C252" i="25"/>
  <c r="B252" i="25"/>
  <c r="E251" i="25"/>
  <c r="D251" i="25"/>
  <c r="C251" i="25"/>
  <c r="B251" i="25"/>
  <c r="E250" i="25"/>
  <c r="D250" i="25"/>
  <c r="C250" i="25"/>
  <c r="B250" i="25"/>
  <c r="E249" i="25"/>
  <c r="D249" i="25"/>
  <c r="C249" i="25"/>
  <c r="B249" i="25"/>
  <c r="E248" i="25"/>
  <c r="D248" i="25"/>
  <c r="C248" i="25"/>
  <c r="B248" i="25"/>
  <c r="E247" i="25"/>
  <c r="D247" i="25"/>
  <c r="C247" i="25"/>
  <c r="B247" i="25"/>
  <c r="E246" i="25"/>
  <c r="D246" i="25"/>
  <c r="C246" i="25"/>
  <c r="B246" i="25"/>
  <c r="E245" i="25"/>
  <c r="D245" i="25"/>
  <c r="C245" i="25"/>
  <c r="B245" i="25"/>
  <c r="E244" i="25"/>
  <c r="D244" i="25"/>
  <c r="C244" i="25"/>
  <c r="B244" i="25"/>
  <c r="E243" i="25"/>
  <c r="D243" i="25"/>
  <c r="C243" i="25"/>
  <c r="B243" i="25"/>
  <c r="E242" i="25"/>
  <c r="D242" i="25"/>
  <c r="C242" i="25"/>
  <c r="B242" i="25"/>
  <c r="E241" i="25"/>
  <c r="D241" i="25"/>
  <c r="C241" i="25"/>
  <c r="B241" i="25"/>
  <c r="E240" i="25"/>
  <c r="D240" i="25"/>
  <c r="C240" i="25"/>
  <c r="B240" i="25"/>
  <c r="E239" i="25"/>
  <c r="D239" i="25"/>
  <c r="C239" i="25"/>
  <c r="B239" i="25"/>
  <c r="E238" i="25"/>
  <c r="D238" i="25"/>
  <c r="C238" i="25"/>
  <c r="B238" i="25"/>
  <c r="E237" i="25"/>
  <c r="D237" i="25"/>
  <c r="C237" i="25"/>
  <c r="B237" i="25"/>
  <c r="E236" i="25"/>
  <c r="D236" i="25"/>
  <c r="C236" i="25"/>
  <c r="B236" i="25"/>
  <c r="E235" i="25"/>
  <c r="D235" i="25"/>
  <c r="C235" i="25"/>
  <c r="B235" i="25"/>
  <c r="E234" i="25"/>
  <c r="D234" i="25"/>
  <c r="C234" i="25"/>
  <c r="B234" i="25"/>
  <c r="E233" i="25"/>
  <c r="D233" i="25"/>
  <c r="C233" i="25"/>
  <c r="B233" i="25"/>
  <c r="E232" i="25"/>
  <c r="D232" i="25"/>
  <c r="C232" i="25"/>
  <c r="B232" i="25"/>
  <c r="E231" i="25"/>
  <c r="D231" i="25"/>
  <c r="C231" i="25"/>
  <c r="B231" i="25"/>
  <c r="E230" i="25"/>
  <c r="D230" i="25"/>
  <c r="C230" i="25"/>
  <c r="B230" i="25"/>
  <c r="E229" i="25"/>
  <c r="D229" i="25"/>
  <c r="C229" i="25"/>
  <c r="B229" i="25"/>
  <c r="E228" i="25"/>
  <c r="D228" i="25"/>
  <c r="C228" i="25"/>
  <c r="B228" i="25"/>
  <c r="E227" i="25"/>
  <c r="D227" i="25"/>
  <c r="C227" i="25"/>
  <c r="B227" i="25"/>
  <c r="E226" i="25"/>
  <c r="D226" i="25"/>
  <c r="C226" i="25"/>
  <c r="B226" i="25"/>
  <c r="E225" i="25"/>
  <c r="D225" i="25"/>
  <c r="C225" i="25"/>
  <c r="B225" i="25"/>
  <c r="E224" i="25"/>
  <c r="D224" i="25"/>
  <c r="C224" i="25"/>
  <c r="B224" i="25"/>
  <c r="E223" i="25"/>
  <c r="D223" i="25"/>
  <c r="C223" i="25"/>
  <c r="B223" i="25"/>
  <c r="E222" i="25"/>
  <c r="D222" i="25"/>
  <c r="C222" i="25"/>
  <c r="B222" i="25"/>
  <c r="E221" i="25"/>
  <c r="D221" i="25"/>
  <c r="C221" i="25"/>
  <c r="B221" i="25"/>
  <c r="E220" i="25"/>
  <c r="D220" i="25"/>
  <c r="C220" i="25"/>
  <c r="B220" i="25"/>
  <c r="E219" i="25"/>
  <c r="D219" i="25"/>
  <c r="C219" i="25"/>
  <c r="B219" i="25"/>
  <c r="E218" i="25"/>
  <c r="D218" i="25"/>
  <c r="C218" i="25"/>
  <c r="B218" i="25"/>
  <c r="E217" i="25"/>
  <c r="D217" i="25"/>
  <c r="C217" i="25"/>
  <c r="B217" i="25"/>
  <c r="E216" i="25"/>
  <c r="D216" i="25"/>
  <c r="C216" i="25"/>
  <c r="B216" i="25"/>
  <c r="E215" i="25"/>
  <c r="D215" i="25"/>
  <c r="C215" i="25"/>
  <c r="B215" i="25"/>
  <c r="E214" i="25"/>
  <c r="D214" i="25"/>
  <c r="C214" i="25"/>
  <c r="B214" i="25"/>
  <c r="E213" i="25"/>
  <c r="D213" i="25"/>
  <c r="C213" i="25"/>
  <c r="B213" i="25"/>
  <c r="E212" i="25"/>
  <c r="D212" i="25"/>
  <c r="C212" i="25"/>
  <c r="B212" i="25"/>
  <c r="E211" i="25"/>
  <c r="D211" i="25"/>
  <c r="C211" i="25"/>
  <c r="B211" i="25"/>
  <c r="E210" i="25"/>
  <c r="D210" i="25"/>
  <c r="C210" i="25"/>
  <c r="B210" i="25"/>
  <c r="E209" i="25"/>
  <c r="D209" i="25"/>
  <c r="C209" i="25"/>
  <c r="B209" i="25"/>
  <c r="E208" i="25"/>
  <c r="D208" i="25"/>
  <c r="C208" i="25"/>
  <c r="B208" i="25"/>
  <c r="E207" i="25"/>
  <c r="D207" i="25"/>
  <c r="C207" i="25"/>
  <c r="B207" i="25"/>
  <c r="E206" i="25"/>
  <c r="D206" i="25"/>
  <c r="C206" i="25"/>
  <c r="B206" i="25"/>
  <c r="E205" i="25"/>
  <c r="D205" i="25"/>
  <c r="C205" i="25"/>
  <c r="B205" i="25"/>
  <c r="E204" i="25"/>
  <c r="D204" i="25"/>
  <c r="C204" i="25"/>
  <c r="B204" i="25"/>
  <c r="E203" i="25"/>
  <c r="D203" i="25"/>
  <c r="C203" i="25"/>
  <c r="B203" i="25"/>
  <c r="E202" i="25"/>
  <c r="D202" i="25"/>
  <c r="C202" i="25"/>
  <c r="B202" i="25"/>
  <c r="E201" i="25"/>
  <c r="D201" i="25"/>
  <c r="C201" i="25"/>
  <c r="B201" i="25"/>
  <c r="E200" i="25"/>
  <c r="D200" i="25"/>
  <c r="C200" i="25"/>
  <c r="B200" i="25"/>
  <c r="E199" i="25"/>
  <c r="D199" i="25"/>
  <c r="C199" i="25"/>
  <c r="B199" i="25"/>
  <c r="E198" i="25"/>
  <c r="D198" i="25"/>
  <c r="C198" i="25"/>
  <c r="B198" i="25"/>
  <c r="E197" i="25"/>
  <c r="D197" i="25"/>
  <c r="C197" i="25"/>
  <c r="B197" i="25"/>
  <c r="E196" i="25"/>
  <c r="D196" i="25"/>
  <c r="C196" i="25"/>
  <c r="B196" i="25"/>
  <c r="E195" i="25"/>
  <c r="D195" i="25"/>
  <c r="C195" i="25"/>
  <c r="B195" i="25"/>
  <c r="E194" i="25"/>
  <c r="D194" i="25"/>
  <c r="C194" i="25"/>
  <c r="B194" i="25"/>
  <c r="E193" i="25"/>
  <c r="D193" i="25"/>
  <c r="C193" i="25"/>
  <c r="B193" i="25"/>
  <c r="E192" i="25"/>
  <c r="D192" i="25"/>
  <c r="C192" i="25"/>
  <c r="B192" i="25"/>
  <c r="E191" i="25"/>
  <c r="D191" i="25"/>
  <c r="C191" i="25"/>
  <c r="B191" i="25"/>
  <c r="E190" i="25"/>
  <c r="D190" i="25"/>
  <c r="C190" i="25"/>
  <c r="B190" i="25"/>
  <c r="E189" i="25"/>
  <c r="D189" i="25"/>
  <c r="C189" i="25"/>
  <c r="B189" i="25"/>
  <c r="E188" i="25"/>
  <c r="D188" i="25"/>
  <c r="C188" i="25"/>
  <c r="B188" i="25"/>
  <c r="E187" i="25"/>
  <c r="D187" i="25"/>
  <c r="C187" i="25"/>
  <c r="B187" i="25"/>
  <c r="E186" i="25"/>
  <c r="D186" i="25"/>
  <c r="C186" i="25"/>
  <c r="B186" i="25"/>
  <c r="E185" i="25"/>
  <c r="D185" i="25"/>
  <c r="C185" i="25"/>
  <c r="B185" i="25"/>
  <c r="E184" i="25"/>
  <c r="D184" i="25"/>
  <c r="C184" i="25"/>
  <c r="B184" i="25"/>
  <c r="E183" i="25"/>
  <c r="D183" i="25"/>
  <c r="C183" i="25"/>
  <c r="B183" i="25"/>
  <c r="E182" i="25"/>
  <c r="D182" i="25"/>
  <c r="C182" i="25"/>
  <c r="B182" i="25"/>
  <c r="E181" i="25"/>
  <c r="D181" i="25"/>
  <c r="C181" i="25"/>
  <c r="B181" i="25"/>
  <c r="E180" i="25"/>
  <c r="D180" i="25"/>
  <c r="C180" i="25"/>
  <c r="B180" i="25"/>
  <c r="E179" i="25"/>
  <c r="D179" i="25"/>
  <c r="C179" i="25"/>
  <c r="B179" i="25"/>
  <c r="E178" i="25"/>
  <c r="D178" i="25"/>
  <c r="C178" i="25"/>
  <c r="B178" i="25"/>
  <c r="E177" i="25"/>
  <c r="D177" i="25"/>
  <c r="C177" i="25"/>
  <c r="B177" i="25"/>
  <c r="E176" i="25"/>
  <c r="D176" i="25"/>
  <c r="C176" i="25"/>
  <c r="B176" i="25"/>
  <c r="E175" i="25"/>
  <c r="D175" i="25"/>
  <c r="C175" i="25"/>
  <c r="B175" i="25"/>
  <c r="E174" i="25"/>
  <c r="D174" i="25"/>
  <c r="C174" i="25"/>
  <c r="B174" i="25"/>
  <c r="E173" i="25"/>
  <c r="D173" i="25"/>
  <c r="C173" i="25"/>
  <c r="B173" i="25"/>
  <c r="E172" i="25"/>
  <c r="D172" i="25"/>
  <c r="C172" i="25"/>
  <c r="B172" i="25"/>
  <c r="E171" i="25"/>
  <c r="D171" i="25"/>
  <c r="C171" i="25"/>
  <c r="B171" i="25"/>
  <c r="E170" i="25"/>
  <c r="D170" i="25"/>
  <c r="C170" i="25"/>
  <c r="B170" i="25"/>
  <c r="E169" i="25"/>
  <c r="D169" i="25"/>
  <c r="C169" i="25"/>
  <c r="B169" i="25"/>
  <c r="E168" i="25"/>
  <c r="D168" i="25"/>
  <c r="C168" i="25"/>
  <c r="B168" i="25"/>
  <c r="E167" i="25"/>
  <c r="D167" i="25"/>
  <c r="C167" i="25"/>
  <c r="B167" i="25"/>
  <c r="E166" i="25"/>
  <c r="D166" i="25"/>
  <c r="C166" i="25"/>
  <c r="B166" i="25"/>
  <c r="E165" i="25"/>
  <c r="D165" i="25"/>
  <c r="C165" i="25"/>
  <c r="B165" i="25"/>
  <c r="E164" i="25"/>
  <c r="D164" i="25"/>
  <c r="C164" i="25"/>
  <c r="B164" i="25"/>
  <c r="E163" i="25"/>
  <c r="D163" i="25"/>
  <c r="C163" i="25"/>
  <c r="B163" i="25"/>
  <c r="E162" i="25"/>
  <c r="D162" i="25"/>
  <c r="C162" i="25"/>
  <c r="B162" i="25"/>
  <c r="E161" i="25"/>
  <c r="D161" i="25"/>
  <c r="C161" i="25"/>
  <c r="B161" i="25"/>
  <c r="E160" i="25"/>
  <c r="D160" i="25"/>
  <c r="C160" i="25"/>
  <c r="B160" i="25"/>
  <c r="E159" i="25"/>
  <c r="D159" i="25"/>
  <c r="C159" i="25"/>
  <c r="B159" i="25"/>
  <c r="E158" i="25"/>
  <c r="D158" i="25"/>
  <c r="C158" i="25"/>
  <c r="B158" i="25"/>
  <c r="E157" i="25"/>
  <c r="D157" i="25"/>
  <c r="C157" i="25"/>
  <c r="B157" i="25"/>
  <c r="E156" i="25"/>
  <c r="D156" i="25"/>
  <c r="C156" i="25"/>
  <c r="B156" i="25"/>
  <c r="E155" i="25"/>
  <c r="D155" i="25"/>
  <c r="C155" i="25"/>
  <c r="B155" i="25"/>
  <c r="E154" i="25"/>
  <c r="D154" i="25"/>
  <c r="C154" i="25"/>
  <c r="B154" i="25"/>
  <c r="E153" i="25"/>
  <c r="D153" i="25"/>
  <c r="C153" i="25"/>
  <c r="B153" i="25"/>
  <c r="E152" i="25"/>
  <c r="D152" i="25"/>
  <c r="C152" i="25"/>
  <c r="B152" i="25"/>
  <c r="E151" i="25"/>
  <c r="D151" i="25"/>
  <c r="C151" i="25"/>
  <c r="B151" i="25"/>
  <c r="E150" i="25"/>
  <c r="D150" i="25"/>
  <c r="C150" i="25"/>
  <c r="B150" i="25"/>
  <c r="E149" i="25"/>
  <c r="D149" i="25"/>
  <c r="C149" i="25"/>
  <c r="B149" i="25"/>
  <c r="E148" i="25"/>
  <c r="D148" i="25"/>
  <c r="C148" i="25"/>
  <c r="B148" i="25"/>
  <c r="E147" i="25"/>
  <c r="D147" i="25"/>
  <c r="C147" i="25"/>
  <c r="B147" i="25"/>
  <c r="E146" i="25"/>
  <c r="D146" i="25"/>
  <c r="C146" i="25"/>
  <c r="B146" i="25"/>
  <c r="E145" i="25"/>
  <c r="D145" i="25"/>
  <c r="C145" i="25"/>
  <c r="B145" i="25"/>
  <c r="E144" i="25"/>
  <c r="D144" i="25"/>
  <c r="C144" i="25"/>
  <c r="B144" i="25"/>
  <c r="E143" i="25"/>
  <c r="D143" i="25"/>
  <c r="C143" i="25"/>
  <c r="B143" i="25"/>
  <c r="E142" i="25"/>
  <c r="D142" i="25"/>
  <c r="C142" i="25"/>
  <c r="B142" i="25"/>
  <c r="E141" i="25"/>
  <c r="D141" i="25"/>
  <c r="C141" i="25"/>
  <c r="B141" i="25"/>
  <c r="E140" i="25"/>
  <c r="D140" i="25"/>
  <c r="C140" i="25"/>
  <c r="B140" i="25"/>
  <c r="E139" i="25"/>
  <c r="D139" i="25"/>
  <c r="C139" i="25"/>
  <c r="B139" i="25"/>
  <c r="E138" i="25"/>
  <c r="D138" i="25"/>
  <c r="C138" i="25"/>
  <c r="B138" i="25"/>
  <c r="E137" i="25"/>
  <c r="D137" i="25"/>
  <c r="C137" i="25"/>
  <c r="B137" i="25"/>
  <c r="E136" i="25"/>
  <c r="D136" i="25"/>
  <c r="C136" i="25"/>
  <c r="B136" i="25"/>
  <c r="E135" i="25"/>
  <c r="D135" i="25"/>
  <c r="C135" i="25"/>
  <c r="B135" i="25"/>
  <c r="E134" i="25"/>
  <c r="D134" i="25"/>
  <c r="C134" i="25"/>
  <c r="B134" i="25"/>
  <c r="E133" i="25"/>
  <c r="D133" i="25"/>
  <c r="C133" i="25"/>
  <c r="B133" i="25"/>
  <c r="E132" i="25"/>
  <c r="D132" i="25"/>
  <c r="C132" i="25"/>
  <c r="B132" i="25"/>
  <c r="E131" i="25"/>
  <c r="D131" i="25"/>
  <c r="C131" i="25"/>
  <c r="B131" i="25"/>
  <c r="E130" i="25"/>
  <c r="D130" i="25"/>
  <c r="C130" i="25"/>
  <c r="B130" i="25"/>
  <c r="E129" i="25"/>
  <c r="D129" i="25"/>
  <c r="C129" i="25"/>
  <c r="B129" i="25"/>
  <c r="E128" i="25"/>
  <c r="D128" i="25"/>
  <c r="C128" i="25"/>
  <c r="B128" i="25"/>
  <c r="E127" i="25"/>
  <c r="D127" i="25"/>
  <c r="C127" i="25"/>
  <c r="B127" i="25"/>
  <c r="E126" i="25"/>
  <c r="D126" i="25"/>
  <c r="C126" i="25"/>
  <c r="B126" i="25"/>
  <c r="E125" i="25"/>
  <c r="D125" i="25"/>
  <c r="C125" i="25"/>
  <c r="B125" i="25"/>
  <c r="E124" i="25"/>
  <c r="D124" i="25"/>
  <c r="C124" i="25"/>
  <c r="B124" i="25"/>
  <c r="E123" i="25"/>
  <c r="D123" i="25"/>
  <c r="C123" i="25"/>
  <c r="B123" i="25"/>
  <c r="E122" i="25"/>
  <c r="D122" i="25"/>
  <c r="C122" i="25"/>
  <c r="B122" i="25"/>
  <c r="E121" i="25"/>
  <c r="D121" i="25"/>
  <c r="C121" i="25"/>
  <c r="B121" i="25"/>
  <c r="E120" i="25"/>
  <c r="D120" i="25"/>
  <c r="C120" i="25"/>
  <c r="B120" i="25"/>
  <c r="E119" i="25"/>
  <c r="D119" i="25"/>
  <c r="C119" i="25"/>
  <c r="B119" i="25"/>
  <c r="E118" i="25"/>
  <c r="D118" i="25"/>
  <c r="C118" i="25"/>
  <c r="B118" i="25"/>
  <c r="E117" i="25"/>
  <c r="D117" i="25"/>
  <c r="C117" i="25"/>
  <c r="B117" i="25"/>
  <c r="E116" i="25"/>
  <c r="D116" i="25"/>
  <c r="C116" i="25"/>
  <c r="B116" i="25"/>
  <c r="E115" i="25"/>
  <c r="D115" i="25"/>
  <c r="C115" i="25"/>
  <c r="B115" i="25"/>
  <c r="E114" i="25"/>
  <c r="D114" i="25"/>
  <c r="C114" i="25"/>
  <c r="B114" i="25"/>
  <c r="E113" i="25"/>
  <c r="D113" i="25"/>
  <c r="C113" i="25"/>
  <c r="B113" i="25"/>
  <c r="E112" i="25"/>
  <c r="D112" i="25"/>
  <c r="C112" i="25"/>
  <c r="B112" i="25"/>
  <c r="E111" i="25"/>
  <c r="D111" i="25"/>
  <c r="C111" i="25"/>
  <c r="B111" i="25"/>
  <c r="E110" i="25"/>
  <c r="D110" i="25"/>
  <c r="C110" i="25"/>
  <c r="B110" i="25"/>
  <c r="E109" i="25"/>
  <c r="D109" i="25"/>
  <c r="C109" i="25"/>
  <c r="B109" i="25"/>
  <c r="E108" i="25"/>
  <c r="D108" i="25"/>
  <c r="C108" i="25"/>
  <c r="B108" i="25"/>
  <c r="E107" i="25"/>
  <c r="D107" i="25"/>
  <c r="C107" i="25"/>
  <c r="B107" i="25"/>
  <c r="E106" i="25"/>
  <c r="D106" i="25"/>
  <c r="C106" i="25"/>
  <c r="B106" i="25"/>
  <c r="E105" i="25"/>
  <c r="D105" i="25"/>
  <c r="C105" i="25"/>
  <c r="B105" i="25"/>
  <c r="E104" i="25"/>
  <c r="D104" i="25"/>
  <c r="C104" i="25"/>
  <c r="B104" i="25"/>
  <c r="E103" i="25"/>
  <c r="D103" i="25"/>
  <c r="C103" i="25"/>
  <c r="B103" i="25"/>
  <c r="E102" i="25"/>
  <c r="D102" i="25"/>
  <c r="C102" i="25"/>
  <c r="B102" i="25"/>
  <c r="E101" i="25"/>
  <c r="D101" i="25"/>
  <c r="C101" i="25"/>
  <c r="B101" i="25"/>
  <c r="E100" i="25"/>
  <c r="D100" i="25"/>
  <c r="C100" i="25"/>
  <c r="B100" i="25"/>
  <c r="E99" i="25"/>
  <c r="D99" i="25"/>
  <c r="C99" i="25"/>
  <c r="B99" i="25"/>
  <c r="E98" i="25"/>
  <c r="D98" i="25"/>
  <c r="C98" i="25"/>
  <c r="B98" i="25"/>
  <c r="E97" i="25"/>
  <c r="D97" i="25"/>
  <c r="C97" i="25"/>
  <c r="B97" i="25"/>
  <c r="E96" i="25"/>
  <c r="D96" i="25"/>
  <c r="C96" i="25"/>
  <c r="B96" i="25"/>
  <c r="E95" i="25"/>
  <c r="D95" i="25"/>
  <c r="C95" i="25"/>
  <c r="B95" i="25"/>
  <c r="E94" i="25"/>
  <c r="D94" i="25"/>
  <c r="C94" i="25"/>
  <c r="B94" i="25"/>
  <c r="E93" i="25"/>
  <c r="D93" i="25"/>
  <c r="C93" i="25"/>
  <c r="B93" i="25"/>
  <c r="E92" i="25"/>
  <c r="D92" i="25"/>
  <c r="C92" i="25"/>
  <c r="B92" i="25"/>
  <c r="E91" i="25"/>
  <c r="D91" i="25"/>
  <c r="C91" i="25"/>
  <c r="B91" i="25"/>
  <c r="E90" i="25"/>
  <c r="D90" i="25"/>
  <c r="C90" i="25"/>
  <c r="B90" i="25"/>
  <c r="E89" i="25"/>
  <c r="D89" i="25"/>
  <c r="C89" i="25"/>
  <c r="B89" i="25"/>
  <c r="E88" i="25"/>
  <c r="D88" i="25"/>
  <c r="C88" i="25"/>
  <c r="B88" i="25"/>
  <c r="E87" i="25"/>
  <c r="D87" i="25"/>
  <c r="C87" i="25"/>
  <c r="B87" i="25"/>
  <c r="E86" i="25"/>
  <c r="D86" i="25"/>
  <c r="C86" i="25"/>
  <c r="B86" i="25"/>
  <c r="E85" i="25"/>
  <c r="D85" i="25"/>
  <c r="C85" i="25"/>
  <c r="B85" i="25"/>
  <c r="E84" i="25"/>
  <c r="D84" i="25"/>
  <c r="C84" i="25"/>
  <c r="B84" i="25"/>
  <c r="E83" i="25"/>
  <c r="D83" i="25"/>
  <c r="C83" i="25"/>
  <c r="B83" i="25"/>
  <c r="E82" i="25"/>
  <c r="D82" i="25"/>
  <c r="C82" i="25"/>
  <c r="B82" i="25"/>
  <c r="E81" i="25"/>
  <c r="D81" i="25"/>
  <c r="C81" i="25"/>
  <c r="B81" i="25"/>
  <c r="E80" i="25"/>
  <c r="D80" i="25"/>
  <c r="C80" i="25"/>
  <c r="B80" i="25"/>
  <c r="E79" i="25"/>
  <c r="D79" i="25"/>
  <c r="C79" i="25"/>
  <c r="B79" i="25"/>
  <c r="E78" i="25"/>
  <c r="D78" i="25"/>
  <c r="C78" i="25"/>
  <c r="B78" i="25"/>
  <c r="E77" i="25"/>
  <c r="D77" i="25"/>
  <c r="C77" i="25"/>
  <c r="B77" i="25"/>
  <c r="E76" i="25"/>
  <c r="D76" i="25"/>
  <c r="C76" i="25"/>
  <c r="B76" i="25"/>
  <c r="E75" i="25"/>
  <c r="D75" i="25"/>
  <c r="C75" i="25"/>
  <c r="B75" i="25"/>
  <c r="E74" i="25"/>
  <c r="D74" i="25"/>
  <c r="C74" i="25"/>
  <c r="B74" i="25"/>
  <c r="E73" i="25"/>
  <c r="D73" i="25"/>
  <c r="C73" i="25"/>
  <c r="B73" i="25"/>
  <c r="E72" i="25"/>
  <c r="D72" i="25"/>
  <c r="C72" i="25"/>
  <c r="B72" i="25"/>
  <c r="E71" i="25"/>
  <c r="D71" i="25"/>
  <c r="C71" i="25"/>
  <c r="B71" i="25"/>
  <c r="E70" i="25"/>
  <c r="D70" i="25"/>
  <c r="C70" i="25"/>
  <c r="B70" i="25"/>
  <c r="E69" i="25"/>
  <c r="D69" i="25"/>
  <c r="C69" i="25"/>
  <c r="B69" i="25"/>
  <c r="E68" i="25"/>
  <c r="D68" i="25"/>
  <c r="C68" i="25"/>
  <c r="B68" i="25"/>
  <c r="E67" i="25"/>
  <c r="D67" i="25"/>
  <c r="C67" i="25"/>
  <c r="B67" i="25"/>
  <c r="E66" i="25"/>
  <c r="D66" i="25"/>
  <c r="C66" i="25"/>
  <c r="B66" i="25"/>
  <c r="E65" i="25"/>
  <c r="D65" i="25"/>
  <c r="C65" i="25"/>
  <c r="B65" i="25"/>
  <c r="E64" i="25"/>
  <c r="D64" i="25"/>
  <c r="C64" i="25"/>
  <c r="B64" i="25"/>
  <c r="E63" i="25"/>
  <c r="D63" i="25"/>
  <c r="C63" i="25"/>
  <c r="B63" i="25"/>
  <c r="E62" i="25"/>
  <c r="D62" i="25"/>
  <c r="C62" i="25"/>
  <c r="B62" i="25"/>
  <c r="E61" i="25"/>
  <c r="D61" i="25"/>
  <c r="C61" i="25"/>
  <c r="B61" i="25"/>
  <c r="E60" i="25"/>
  <c r="D60" i="25"/>
  <c r="C60" i="25"/>
  <c r="B60" i="25"/>
  <c r="E59" i="25"/>
  <c r="D59" i="25"/>
  <c r="C59" i="25"/>
  <c r="B59" i="25"/>
  <c r="E58" i="25"/>
  <c r="D58" i="25"/>
  <c r="C58" i="25"/>
  <c r="B58" i="25"/>
  <c r="E57" i="25"/>
  <c r="D57" i="25"/>
  <c r="C57" i="25"/>
  <c r="B57" i="25"/>
  <c r="E56" i="25"/>
  <c r="D56" i="25"/>
  <c r="C56" i="25"/>
  <c r="B56" i="25"/>
  <c r="E55" i="25"/>
  <c r="D55" i="25"/>
  <c r="C55" i="25"/>
  <c r="B55" i="25"/>
  <c r="E54" i="25"/>
  <c r="D54" i="25"/>
  <c r="C54" i="25"/>
  <c r="B54" i="25"/>
  <c r="E53" i="25"/>
  <c r="D53" i="25"/>
  <c r="C53" i="25"/>
  <c r="B53" i="25"/>
  <c r="E52" i="25"/>
  <c r="D52" i="25"/>
  <c r="C52" i="25"/>
  <c r="B52" i="25"/>
  <c r="E51" i="25"/>
  <c r="D51" i="25"/>
  <c r="C51" i="25"/>
  <c r="B51" i="25"/>
  <c r="E50" i="25"/>
  <c r="D50" i="25"/>
  <c r="C50" i="25"/>
  <c r="B50" i="25"/>
  <c r="E49" i="25"/>
  <c r="D49" i="25"/>
  <c r="C49" i="25"/>
  <c r="B49" i="25"/>
  <c r="E48" i="25"/>
  <c r="D48" i="25"/>
  <c r="C48" i="25"/>
  <c r="B48" i="25"/>
  <c r="E47" i="25"/>
  <c r="D47" i="25"/>
  <c r="C47" i="25"/>
  <c r="B47" i="25"/>
  <c r="E46" i="25"/>
  <c r="D46" i="25"/>
  <c r="C46" i="25"/>
  <c r="B46" i="25"/>
  <c r="E45" i="25"/>
  <c r="D45" i="25"/>
  <c r="C45" i="25"/>
  <c r="B45" i="25"/>
  <c r="E44" i="25"/>
  <c r="D44" i="25"/>
  <c r="C44" i="25"/>
  <c r="B44" i="25"/>
  <c r="E43" i="25"/>
  <c r="D43" i="25"/>
  <c r="C43" i="25"/>
  <c r="B43" i="25"/>
  <c r="E42" i="25"/>
  <c r="D42" i="25"/>
  <c r="C42" i="25"/>
  <c r="B42" i="25"/>
  <c r="E41" i="25"/>
  <c r="D41" i="25"/>
  <c r="C41" i="25"/>
  <c r="B41" i="25"/>
  <c r="E40" i="25"/>
  <c r="D40" i="25"/>
  <c r="C40" i="25"/>
  <c r="B40" i="25"/>
  <c r="E39" i="25"/>
  <c r="D39" i="25"/>
  <c r="C39" i="25"/>
  <c r="B39" i="25"/>
  <c r="E38" i="25"/>
  <c r="D38" i="25"/>
  <c r="C38" i="25"/>
  <c r="B38" i="25"/>
  <c r="E37" i="25"/>
  <c r="D37" i="25"/>
  <c r="C37" i="25"/>
  <c r="B37" i="25"/>
  <c r="E36" i="25"/>
  <c r="D36" i="25"/>
  <c r="C36" i="25"/>
  <c r="B36" i="25"/>
  <c r="E35" i="25"/>
  <c r="D35" i="25"/>
  <c r="C35" i="25"/>
  <c r="B35" i="25"/>
  <c r="E34" i="25"/>
  <c r="D34" i="25"/>
  <c r="C34" i="25"/>
  <c r="B34" i="25"/>
  <c r="E33" i="25"/>
  <c r="D33" i="25"/>
  <c r="C33" i="25"/>
  <c r="B33" i="25"/>
  <c r="E32" i="25"/>
  <c r="D32" i="25"/>
  <c r="C32" i="25"/>
  <c r="B32" i="25"/>
  <c r="E31" i="25"/>
  <c r="D31" i="25"/>
  <c r="C31" i="25"/>
  <c r="B31" i="25"/>
  <c r="E30" i="25"/>
  <c r="D30" i="25"/>
  <c r="C30" i="25"/>
  <c r="B30" i="25"/>
  <c r="E29" i="25"/>
  <c r="D29" i="25"/>
  <c r="C29" i="25"/>
  <c r="B29" i="25"/>
  <c r="E28" i="25"/>
  <c r="D28" i="25"/>
  <c r="C28" i="25"/>
  <c r="B28" i="25"/>
  <c r="E27" i="25"/>
  <c r="D27" i="25"/>
  <c r="C27" i="25"/>
  <c r="B27" i="25"/>
  <c r="E26" i="25"/>
  <c r="D26" i="25"/>
  <c r="C26" i="25"/>
  <c r="B26" i="25"/>
  <c r="E25" i="25"/>
  <c r="D25" i="25"/>
  <c r="C25" i="25"/>
  <c r="B25" i="25"/>
  <c r="E24" i="25"/>
  <c r="D24" i="25"/>
  <c r="C24" i="25"/>
  <c r="B24" i="25"/>
  <c r="E23" i="25"/>
  <c r="D23" i="25"/>
  <c r="C23" i="25"/>
  <c r="B23" i="25"/>
  <c r="E22" i="25"/>
  <c r="D22" i="25"/>
  <c r="C22" i="25"/>
  <c r="B22" i="25"/>
  <c r="E21" i="25"/>
  <c r="D21" i="25"/>
  <c r="C21" i="25"/>
  <c r="B21" i="25"/>
  <c r="E20" i="25"/>
  <c r="D20" i="25"/>
  <c r="C20" i="25"/>
  <c r="B20" i="25"/>
  <c r="E19" i="25"/>
  <c r="D19" i="25"/>
  <c r="C19" i="25"/>
  <c r="B19" i="25"/>
  <c r="E18" i="25"/>
  <c r="D18" i="25"/>
  <c r="C18" i="25"/>
  <c r="B18" i="25"/>
  <c r="E17" i="25"/>
  <c r="D17" i="25"/>
  <c r="C17" i="25"/>
  <c r="B17" i="25"/>
  <c r="E16" i="25"/>
  <c r="D16" i="25"/>
  <c r="C16" i="25"/>
  <c r="B16" i="25"/>
  <c r="E15" i="25"/>
  <c r="D15" i="25"/>
  <c r="C15" i="25"/>
  <c r="B15" i="25"/>
  <c r="E14" i="25"/>
  <c r="D14" i="25"/>
  <c r="C14" i="25"/>
  <c r="B14" i="25"/>
  <c r="E13" i="25"/>
  <c r="D13" i="25"/>
  <c r="C13" i="25"/>
  <c r="B13" i="25"/>
  <c r="E12" i="25"/>
  <c r="D12" i="25"/>
  <c r="C12" i="25"/>
  <c r="B12" i="25"/>
  <c r="E11" i="25"/>
  <c r="D11" i="25"/>
  <c r="C11" i="25"/>
  <c r="B11" i="25"/>
  <c r="E10" i="25"/>
  <c r="D10" i="25"/>
  <c r="C10" i="25"/>
  <c r="B10" i="25"/>
  <c r="E9" i="25"/>
  <c r="D9" i="25"/>
  <c r="C9" i="25"/>
  <c r="B9" i="25"/>
  <c r="E8" i="25"/>
  <c r="D8" i="25"/>
  <c r="C8" i="25"/>
  <c r="B8" i="25"/>
  <c r="E7" i="25"/>
  <c r="D7" i="25"/>
  <c r="C7" i="25"/>
  <c r="B7" i="25"/>
  <c r="E6" i="25"/>
  <c r="D6" i="25"/>
  <c r="C6" i="25"/>
  <c r="B6" i="25"/>
  <c r="E5" i="25"/>
  <c r="D5" i="25"/>
  <c r="C5" i="25"/>
  <c r="B5" i="25"/>
  <c r="E4" i="25"/>
  <c r="D4" i="25"/>
  <c r="C4" i="25"/>
  <c r="B4" i="25"/>
  <c r="E3" i="25"/>
  <c r="N3" i="25" s="1"/>
  <c r="D3" i="25"/>
  <c r="C3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L13" i="25" s="1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L84" i="25" s="1"/>
  <c r="L85" i="25" s="1"/>
  <c r="L86" i="25" s="1"/>
  <c r="L87" i="25" s="1"/>
  <c r="L88" i="25" s="1"/>
  <c r="L89" i="25" s="1"/>
  <c r="L90" i="25" s="1"/>
  <c r="L91" i="25" s="1"/>
  <c r="L92" i="25" s="1"/>
  <c r="L93" i="25" s="1"/>
  <c r="L94" i="25" s="1"/>
  <c r="L95" i="25" s="1"/>
  <c r="L96" i="25" s="1"/>
  <c r="L97" i="25" s="1"/>
  <c r="L98" i="25" s="1"/>
  <c r="L99" i="25" s="1"/>
  <c r="L100" i="25" s="1"/>
  <c r="L101" i="25" s="1"/>
  <c r="L102" i="25" s="1"/>
  <c r="L103" i="25" s="1"/>
  <c r="L104" i="25" s="1"/>
  <c r="L105" i="25" s="1"/>
  <c r="L106" i="25" s="1"/>
  <c r="L107" i="25" s="1"/>
  <c r="L108" i="25" s="1"/>
  <c r="L109" i="25" s="1"/>
  <c r="L110" i="25" s="1"/>
  <c r="L111" i="25" s="1"/>
  <c r="L112" i="25" s="1"/>
  <c r="L113" i="25" s="1"/>
  <c r="L114" i="25" s="1"/>
  <c r="L115" i="25" s="1"/>
  <c r="L116" i="25" s="1"/>
  <c r="L117" i="25" s="1"/>
  <c r="L118" i="25" s="1"/>
  <c r="L119" i="25" s="1"/>
  <c r="L120" i="25" s="1"/>
  <c r="L121" i="25" s="1"/>
  <c r="L122" i="25" s="1"/>
  <c r="L123" i="25" s="1"/>
  <c r="L124" i="25" s="1"/>
  <c r="L125" i="25" s="1"/>
  <c r="L126" i="25" s="1"/>
  <c r="L127" i="25" s="1"/>
  <c r="L128" i="25" s="1"/>
  <c r="L129" i="25" s="1"/>
  <c r="L130" i="25" s="1"/>
  <c r="L131" i="25" s="1"/>
  <c r="L132" i="25" s="1"/>
  <c r="L133" i="25" s="1"/>
  <c r="L134" i="25" s="1"/>
  <c r="L135" i="25" s="1"/>
  <c r="L136" i="25" s="1"/>
  <c r="L137" i="25" s="1"/>
  <c r="L138" i="25" s="1"/>
  <c r="L139" i="25" s="1"/>
  <c r="L140" i="25" s="1"/>
  <c r="L141" i="25" s="1"/>
  <c r="L142" i="25" s="1"/>
  <c r="L143" i="25" s="1"/>
  <c r="L144" i="25" s="1"/>
  <c r="L145" i="25" s="1"/>
  <c r="L146" i="25" s="1"/>
  <c r="L147" i="25" s="1"/>
  <c r="L148" i="25" s="1"/>
  <c r="L149" i="25" s="1"/>
  <c r="L150" i="25" s="1"/>
  <c r="L151" i="25" s="1"/>
  <c r="L152" i="25" s="1"/>
  <c r="L153" i="25" s="1"/>
  <c r="L154" i="25" s="1"/>
  <c r="L155" i="25" s="1"/>
  <c r="L156" i="25" s="1"/>
  <c r="L157" i="25" s="1"/>
  <c r="L158" i="25" s="1"/>
  <c r="L159" i="25" s="1"/>
  <c r="L160" i="25" s="1"/>
  <c r="L161" i="25" s="1"/>
  <c r="L162" i="25" s="1"/>
  <c r="L163" i="25" s="1"/>
  <c r="L164" i="25" s="1"/>
  <c r="L165" i="25" s="1"/>
  <c r="L166" i="25" s="1"/>
  <c r="L167" i="25" s="1"/>
  <c r="L168" i="25" s="1"/>
  <c r="L169" i="25" s="1"/>
  <c r="L170" i="25" s="1"/>
  <c r="L171" i="25" s="1"/>
  <c r="L172" i="25" s="1"/>
  <c r="L173" i="25" s="1"/>
  <c r="L174" i="25" s="1"/>
  <c r="L175" i="25" s="1"/>
  <c r="L176" i="25" s="1"/>
  <c r="L177" i="25" s="1"/>
  <c r="L178" i="25" s="1"/>
  <c r="L179" i="25" s="1"/>
  <c r="L180" i="25" s="1"/>
  <c r="L181" i="25" s="1"/>
  <c r="L182" i="25" s="1"/>
  <c r="L183" i="25" s="1"/>
  <c r="L184" i="25" s="1"/>
  <c r="L185" i="25" s="1"/>
  <c r="L186" i="25" s="1"/>
  <c r="L187" i="25" s="1"/>
  <c r="L188" i="25" s="1"/>
  <c r="L189" i="25" s="1"/>
  <c r="L190" i="25" s="1"/>
  <c r="L191" i="25" s="1"/>
  <c r="L192" i="25" s="1"/>
  <c r="L193" i="25" s="1"/>
  <c r="L194" i="25" s="1"/>
  <c r="L195" i="25" s="1"/>
  <c r="L196" i="25" s="1"/>
  <c r="L197" i="25" s="1"/>
  <c r="L198" i="25" s="1"/>
  <c r="L199" i="25" s="1"/>
  <c r="L200" i="25" s="1"/>
  <c r="L201" i="25" s="1"/>
  <c r="L202" i="25" s="1"/>
  <c r="L203" i="25" s="1"/>
  <c r="L204" i="25" s="1"/>
  <c r="L205" i="25" s="1"/>
  <c r="L206" i="25" s="1"/>
  <c r="L207" i="25" s="1"/>
  <c r="L208" i="25" s="1"/>
  <c r="L209" i="25" s="1"/>
  <c r="L210" i="25" s="1"/>
  <c r="L211" i="25" s="1"/>
  <c r="L212" i="25" s="1"/>
  <c r="L213" i="25" s="1"/>
  <c r="L214" i="25" s="1"/>
  <c r="L215" i="25" s="1"/>
  <c r="L216" i="25" s="1"/>
  <c r="L217" i="25" s="1"/>
  <c r="L218" i="25" s="1"/>
  <c r="L219" i="25" s="1"/>
  <c r="L220" i="25" s="1"/>
  <c r="L221" i="25" s="1"/>
  <c r="L222" i="25" s="1"/>
  <c r="L223" i="25" s="1"/>
  <c r="L224" i="25" s="1"/>
  <c r="L225" i="25" s="1"/>
  <c r="L226" i="25" s="1"/>
  <c r="L227" i="25" s="1"/>
  <c r="L228" i="25" s="1"/>
  <c r="L229" i="25" s="1"/>
  <c r="L230" i="25" s="1"/>
  <c r="L231" i="25" s="1"/>
  <c r="L232" i="25" s="1"/>
  <c r="L233" i="25" s="1"/>
  <c r="L234" i="25" s="1"/>
  <c r="L235" i="25" s="1"/>
  <c r="L236" i="25" s="1"/>
  <c r="L237" i="25" s="1"/>
  <c r="L238" i="25" s="1"/>
  <c r="L239" i="25" s="1"/>
  <c r="L240" i="25" s="1"/>
  <c r="L241" i="25" s="1"/>
  <c r="L242" i="25" s="1"/>
  <c r="L243" i="25" s="1"/>
  <c r="L244" i="25" s="1"/>
  <c r="L245" i="25" s="1"/>
  <c r="L246" i="25" s="1"/>
  <c r="L247" i="25" s="1"/>
  <c r="L248" i="25" s="1"/>
  <c r="L249" i="25" s="1"/>
  <c r="L250" i="25" s="1"/>
  <c r="L251" i="25" s="1"/>
  <c r="L252" i="25" s="1"/>
  <c r="L253" i="25" s="1"/>
  <c r="L254" i="25" s="1"/>
  <c r="L255" i="25" s="1"/>
  <c r="L256" i="25" s="1"/>
  <c r="L257" i="25" s="1"/>
  <c r="L258" i="25" s="1"/>
  <c r="L259" i="25" s="1"/>
  <c r="L260" i="25" s="1"/>
  <c r="L261" i="25" s="1"/>
  <c r="L262" i="25" s="1"/>
  <c r="L263" i="25" s="1"/>
  <c r="L264" i="25" s="1"/>
  <c r="L265" i="25" s="1"/>
  <c r="L266" i="25" s="1"/>
  <c r="L267" i="25" s="1"/>
  <c r="L268" i="25" s="1"/>
  <c r="L269" i="25" s="1"/>
  <c r="L270" i="25" s="1"/>
  <c r="L271" i="25" s="1"/>
  <c r="L272" i="25" s="1"/>
  <c r="L273" i="25" s="1"/>
  <c r="L274" i="25" s="1"/>
  <c r="L275" i="25" s="1"/>
  <c r="L276" i="25" s="1"/>
  <c r="L277" i="25" s="1"/>
  <c r="L278" i="25" s="1"/>
  <c r="L279" i="25" s="1"/>
  <c r="L280" i="25" s="1"/>
  <c r="L281" i="25" s="1"/>
  <c r="L282" i="25" s="1"/>
  <c r="L283" i="25" s="1"/>
  <c r="L284" i="25" s="1"/>
  <c r="L285" i="25" s="1"/>
  <c r="L286" i="25" s="1"/>
  <c r="L287" i="25" s="1"/>
  <c r="L288" i="25" s="1"/>
  <c r="L289" i="25" s="1"/>
  <c r="L290" i="25" s="1"/>
  <c r="L291" i="25" s="1"/>
  <c r="L292" i="25" s="1"/>
  <c r="L293" i="25" s="1"/>
  <c r="L294" i="25" s="1"/>
  <c r="L295" i="25" s="1"/>
  <c r="L296" i="25" s="1"/>
  <c r="L297" i="25" s="1"/>
  <c r="L298" i="25" s="1"/>
  <c r="L299" i="25" s="1"/>
  <c r="L300" i="25" s="1"/>
  <c r="L301" i="25" s="1"/>
  <c r="L302" i="25" s="1"/>
  <c r="L303" i="25" s="1"/>
  <c r="L304" i="25" s="1"/>
  <c r="L305" i="25" s="1"/>
  <c r="L306" i="25" s="1"/>
  <c r="L307" i="25" s="1"/>
  <c r="L308" i="25" s="1"/>
  <c r="L309" i="25" s="1"/>
  <c r="L310" i="25" s="1"/>
  <c r="L311" i="25" s="1"/>
  <c r="L312" i="25" s="1"/>
  <c r="L313" i="25" s="1"/>
  <c r="L314" i="25" s="1"/>
  <c r="L315" i="25" s="1"/>
  <c r="L316" i="25" s="1"/>
  <c r="L317" i="25" s="1"/>
  <c r="L318" i="25" s="1"/>
  <c r="L319" i="25" s="1"/>
  <c r="L320" i="25" s="1"/>
  <c r="L321" i="25" s="1"/>
  <c r="L322" i="25" s="1"/>
  <c r="L323" i="25" s="1"/>
  <c r="L324" i="25" s="1"/>
  <c r="L325" i="25" s="1"/>
  <c r="L326" i="25" s="1"/>
  <c r="L327" i="25" s="1"/>
  <c r="L328" i="25" s="1"/>
  <c r="L329" i="25" s="1"/>
  <c r="L330" i="25" s="1"/>
  <c r="L331" i="25" s="1"/>
  <c r="L332" i="25" s="1"/>
  <c r="L333" i="25" s="1"/>
  <c r="L334" i="25" s="1"/>
  <c r="L335" i="25" s="1"/>
  <c r="L336" i="25" s="1"/>
  <c r="L337" i="25" s="1"/>
  <c r="L338" i="25" s="1"/>
  <c r="L339" i="25" s="1"/>
  <c r="L340" i="25" s="1"/>
  <c r="L341" i="25" s="1"/>
  <c r="L342" i="25" s="1"/>
  <c r="L343" i="25" s="1"/>
  <c r="L344" i="25" s="1"/>
  <c r="L345" i="25" s="1"/>
  <c r="L346" i="25" s="1"/>
  <c r="L347" i="25" s="1"/>
  <c r="L348" i="25" s="1"/>
  <c r="L349" i="25" s="1"/>
  <c r="L350" i="25" s="1"/>
  <c r="L351" i="25" s="1"/>
  <c r="L352" i="25" s="1"/>
  <c r="L353" i="25" s="1"/>
  <c r="L354" i="25" s="1"/>
  <c r="L355" i="25" s="1"/>
  <c r="L356" i="25" s="1"/>
  <c r="L357" i="25" s="1"/>
  <c r="L358" i="25" s="1"/>
  <c r="L359" i="25" s="1"/>
  <c r="L360" i="25" s="1"/>
  <c r="L361" i="25" s="1"/>
  <c r="L362" i="25" s="1"/>
  <c r="L363" i="25" s="1"/>
  <c r="L364" i="25" s="1"/>
  <c r="L365" i="25" s="1"/>
  <c r="L366" i="25" s="1"/>
  <c r="L367" i="25" s="1"/>
  <c r="L368" i="25" s="1"/>
  <c r="L369" i="25" s="1"/>
  <c r="L370" i="25" s="1"/>
  <c r="L371" i="25" s="1"/>
  <c r="L372" i="25" s="1"/>
  <c r="L373" i="25" s="1"/>
  <c r="L374" i="25" s="1"/>
  <c r="L375" i="25" s="1"/>
  <c r="L376" i="25" s="1"/>
  <c r="L377" i="25" s="1"/>
  <c r="L378" i="25" s="1"/>
  <c r="L379" i="25" s="1"/>
  <c r="L380" i="25" s="1"/>
  <c r="L381" i="25" s="1"/>
  <c r="L382" i="25" s="1"/>
  <c r="L383" i="25" s="1"/>
  <c r="L384" i="25" s="1"/>
  <c r="L385" i="25" s="1"/>
  <c r="L386" i="25" s="1"/>
  <c r="L387" i="25" s="1"/>
  <c r="L388" i="25" s="1"/>
  <c r="L389" i="25" s="1"/>
  <c r="L390" i="25" s="1"/>
  <c r="L391" i="25" s="1"/>
  <c r="L392" i="25" s="1"/>
  <c r="L393" i="25" s="1"/>
  <c r="L394" i="25" s="1"/>
  <c r="L395" i="25" s="1"/>
  <c r="L396" i="25" s="1"/>
  <c r="L397" i="25" s="1"/>
  <c r="L398" i="25" s="1"/>
  <c r="L399" i="25" s="1"/>
  <c r="L400" i="25" s="1"/>
  <c r="L401" i="25" s="1"/>
  <c r="L402" i="25" s="1"/>
  <c r="L403" i="25" s="1"/>
  <c r="L404" i="25" s="1"/>
  <c r="L405" i="25" s="1"/>
  <c r="L406" i="25" s="1"/>
  <c r="L407" i="25" s="1"/>
  <c r="L408" i="25" s="1"/>
  <c r="L409" i="25" s="1"/>
  <c r="L410" i="25" s="1"/>
  <c r="L411" i="25" s="1"/>
  <c r="L412" i="25" s="1"/>
  <c r="L413" i="25" s="1"/>
  <c r="L414" i="25" s="1"/>
  <c r="L415" i="25" s="1"/>
  <c r="L416" i="25" s="1"/>
  <c r="L417" i="25" s="1"/>
  <c r="L418" i="25" s="1"/>
  <c r="L419" i="25" s="1"/>
  <c r="L420" i="25" s="1"/>
  <c r="L421" i="25" s="1"/>
  <c r="L422" i="25" s="1"/>
  <c r="L423" i="25" s="1"/>
  <c r="L424" i="25" s="1"/>
  <c r="L425" i="25" s="1"/>
  <c r="L426" i="25" s="1"/>
  <c r="L427" i="25" s="1"/>
  <c r="L428" i="25" s="1"/>
  <c r="L429" i="25" s="1"/>
  <c r="L430" i="25" s="1"/>
  <c r="L431" i="25" s="1"/>
  <c r="L432" i="25" s="1"/>
  <c r="L433" i="25" s="1"/>
  <c r="L434" i="25" s="1"/>
  <c r="L435" i="25" s="1"/>
  <c r="L436" i="25" s="1"/>
  <c r="L437" i="25" s="1"/>
  <c r="L438" i="25" s="1"/>
  <c r="L439" i="25" s="1"/>
  <c r="L440" i="25" s="1"/>
  <c r="L441" i="25" s="1"/>
  <c r="L442" i="25" s="1"/>
  <c r="L443" i="25" s="1"/>
  <c r="L444" i="25" s="1"/>
  <c r="L445" i="25" s="1"/>
  <c r="L446" i="25" s="1"/>
  <c r="L447" i="25" s="1"/>
  <c r="L448" i="25" s="1"/>
  <c r="L449" i="25" s="1"/>
  <c r="L450" i="25" s="1"/>
  <c r="L451" i="25" s="1"/>
  <c r="L452" i="25" s="1"/>
  <c r="L453" i="25" s="1"/>
  <c r="L454" i="25" s="1"/>
  <c r="L455" i="25" s="1"/>
  <c r="L456" i="25" s="1"/>
  <c r="L457" i="25" s="1"/>
  <c r="L458" i="25" s="1"/>
  <c r="L459" i="25" s="1"/>
  <c r="L460" i="25" s="1"/>
  <c r="L461" i="25" s="1"/>
  <c r="L462" i="25" s="1"/>
  <c r="L463" i="25" s="1"/>
  <c r="L464" i="25" s="1"/>
  <c r="L465" i="25" s="1"/>
  <c r="L466" i="25" s="1"/>
  <c r="L467" i="25" s="1"/>
  <c r="L468" i="25" s="1"/>
  <c r="L469" i="25" s="1"/>
  <c r="L470" i="25" s="1"/>
  <c r="L471" i="25" s="1"/>
  <c r="L472" i="25" s="1"/>
  <c r="L473" i="25" s="1"/>
  <c r="L474" i="25" s="1"/>
  <c r="L475" i="25" s="1"/>
  <c r="L476" i="25" s="1"/>
  <c r="L477" i="25" s="1"/>
  <c r="L478" i="25" s="1"/>
  <c r="L479" i="25" s="1"/>
  <c r="L480" i="25" s="1"/>
  <c r="L481" i="25" s="1"/>
  <c r="L482" i="25" s="1"/>
  <c r="L483" i="25" s="1"/>
  <c r="L484" i="25" s="1"/>
  <c r="L485" i="25" s="1"/>
  <c r="L486" i="25" s="1"/>
  <c r="L487" i="25" s="1"/>
  <c r="L488" i="25" s="1"/>
  <c r="L489" i="25" s="1"/>
  <c r="L490" i="25" s="1"/>
  <c r="L491" i="25" s="1"/>
  <c r="L492" i="25" s="1"/>
  <c r="L493" i="25" s="1"/>
  <c r="L494" i="25" s="1"/>
  <c r="L495" i="25" s="1"/>
  <c r="L496" i="25" s="1"/>
  <c r="L497" i="25" s="1"/>
  <c r="L498" i="25" s="1"/>
  <c r="L499" i="25" s="1"/>
  <c r="L500" i="25" s="1"/>
  <c r="L501" i="25" s="1"/>
  <c r="L502" i="25" s="1"/>
  <c r="L503" i="25" s="1"/>
  <c r="L504" i="25" s="1"/>
  <c r="L505" i="25" s="1"/>
  <c r="L506" i="25" s="1"/>
  <c r="L507" i="25" s="1"/>
  <c r="L508" i="25" s="1"/>
  <c r="L509" i="25" s="1"/>
  <c r="L510" i="25" s="1"/>
  <c r="L511" i="25" s="1"/>
  <c r="L512" i="25" s="1"/>
  <c r="L513" i="25" s="1"/>
  <c r="L514" i="25" s="1"/>
  <c r="L515" i="25" s="1"/>
  <c r="L516" i="25" s="1"/>
  <c r="L517" i="25" s="1"/>
  <c r="L518" i="25" s="1"/>
  <c r="L519" i="25" s="1"/>
  <c r="L520" i="25" s="1"/>
  <c r="L521" i="25" s="1"/>
  <c r="L522" i="25" s="1"/>
  <c r="L523" i="25" s="1"/>
  <c r="L524" i="25" s="1"/>
  <c r="L525" i="25" s="1"/>
  <c r="L526" i="25" s="1"/>
  <c r="L527" i="25" s="1"/>
  <c r="L528" i="25" s="1"/>
  <c r="L529" i="25" s="1"/>
  <c r="L530" i="25" s="1"/>
  <c r="L531" i="25" s="1"/>
  <c r="L532" i="25" s="1"/>
  <c r="L533" i="25" s="1"/>
  <c r="L534" i="25" s="1"/>
  <c r="L535" i="25" s="1"/>
  <c r="L536" i="25" s="1"/>
  <c r="L537" i="25" s="1"/>
  <c r="L538" i="25" s="1"/>
  <c r="L539" i="25" s="1"/>
  <c r="L540" i="25" s="1"/>
  <c r="L541" i="25" s="1"/>
  <c r="L542" i="25" s="1"/>
  <c r="L543" i="25" s="1"/>
  <c r="L544" i="25" s="1"/>
  <c r="L545" i="25" s="1"/>
  <c r="L546" i="25" s="1"/>
  <c r="L547" i="25" s="1"/>
  <c r="L548" i="25" s="1"/>
  <c r="L549" i="25" s="1"/>
  <c r="L550" i="25" s="1"/>
  <c r="L551" i="25" s="1"/>
  <c r="L552" i="25" s="1"/>
  <c r="L553" i="25" s="1"/>
  <c r="L554" i="25" s="1"/>
  <c r="L555" i="25" s="1"/>
  <c r="L556" i="25" s="1"/>
  <c r="L557" i="25" s="1"/>
  <c r="L558" i="25" s="1"/>
  <c r="L559" i="25" s="1"/>
  <c r="L560" i="25" s="1"/>
  <c r="L561" i="25" s="1"/>
  <c r="L562" i="25" s="1"/>
  <c r="L563" i="25" s="1"/>
  <c r="L564" i="25" s="1"/>
  <c r="L565" i="25" s="1"/>
  <c r="L566" i="25" s="1"/>
  <c r="L567" i="25" s="1"/>
  <c r="L568" i="25" s="1"/>
  <c r="L569" i="25" s="1"/>
  <c r="L570" i="25" s="1"/>
  <c r="L571" i="25" s="1"/>
  <c r="L572" i="25" s="1"/>
  <c r="L573" i="25" s="1"/>
  <c r="L574" i="25" s="1"/>
  <c r="L575" i="25" s="1"/>
  <c r="L576" i="25" s="1"/>
  <c r="L577" i="25" s="1"/>
  <c r="L578" i="25" s="1"/>
  <c r="L579" i="25" s="1"/>
  <c r="L580" i="25" s="1"/>
  <c r="L581" i="25" s="1"/>
  <c r="L582" i="25" s="1"/>
  <c r="L583" i="25" s="1"/>
  <c r="L584" i="25" s="1"/>
  <c r="L585" i="25" s="1"/>
  <c r="L586" i="25" s="1"/>
  <c r="L587" i="25" s="1"/>
  <c r="L588" i="25" s="1"/>
  <c r="L589" i="25" s="1"/>
  <c r="L590" i="25" s="1"/>
  <c r="L591" i="25" s="1"/>
  <c r="L592" i="25" s="1"/>
  <c r="L593" i="25" s="1"/>
  <c r="L594" i="25" s="1"/>
  <c r="L595" i="25" s="1"/>
  <c r="L596" i="25" s="1"/>
  <c r="L597" i="25" s="1"/>
  <c r="L598" i="25" s="1"/>
  <c r="L599" i="25" s="1"/>
  <c r="L600" i="25" s="1"/>
  <c r="L601" i="25" s="1"/>
  <c r="L602" i="25" s="1"/>
  <c r="L603" i="25" s="1"/>
  <c r="L604" i="25" s="1"/>
  <c r="L605" i="25" s="1"/>
  <c r="L606" i="25" s="1"/>
  <c r="L607" i="25" s="1"/>
  <c r="L608" i="25" s="1"/>
  <c r="L609" i="25" s="1"/>
  <c r="L610" i="25" s="1"/>
  <c r="L611" i="25" s="1"/>
  <c r="L612" i="25" s="1"/>
  <c r="L613" i="25" s="1"/>
  <c r="L614" i="25" s="1"/>
  <c r="L615" i="25" s="1"/>
  <c r="L616" i="25" s="1"/>
  <c r="L617" i="25" s="1"/>
  <c r="L618" i="25" s="1"/>
  <c r="L619" i="25" s="1"/>
  <c r="L620" i="25" s="1"/>
  <c r="L621" i="25" s="1"/>
  <c r="L622" i="25" s="1"/>
  <c r="L623" i="25" s="1"/>
  <c r="L624" i="25" s="1"/>
  <c r="L625" i="25" s="1"/>
  <c r="L626" i="25" s="1"/>
  <c r="L627" i="25" s="1"/>
  <c r="L628" i="25" s="1"/>
  <c r="L629" i="25" s="1"/>
  <c r="L630" i="25" s="1"/>
  <c r="L631" i="25" s="1"/>
  <c r="L632" i="25" s="1"/>
  <c r="L633" i="25" s="1"/>
  <c r="L634" i="25" s="1"/>
  <c r="L635" i="25" s="1"/>
  <c r="L636" i="25" s="1"/>
  <c r="L637" i="25" s="1"/>
  <c r="L638" i="25" s="1"/>
  <c r="L639" i="25" s="1"/>
  <c r="L640" i="25" s="1"/>
  <c r="L641" i="25" s="1"/>
  <c r="L642" i="25" s="1"/>
  <c r="L643" i="25" s="1"/>
  <c r="L644" i="25" s="1"/>
  <c r="L645" i="25" s="1"/>
  <c r="L646" i="25" s="1"/>
  <c r="L647" i="25" s="1"/>
  <c r="L648" i="25" s="1"/>
  <c r="L649" i="25" s="1"/>
  <c r="L650" i="25" s="1"/>
  <c r="L651" i="25" s="1"/>
  <c r="L652" i="25" s="1"/>
  <c r="L653" i="25" s="1"/>
  <c r="L654" i="25" s="1"/>
  <c r="L655" i="25" s="1"/>
  <c r="L656" i="25" s="1"/>
  <c r="L657" i="25" s="1"/>
  <c r="L658" i="25" s="1"/>
  <c r="L659" i="25" s="1"/>
  <c r="L660" i="25" s="1"/>
  <c r="L661" i="25" s="1"/>
  <c r="L662" i="25" s="1"/>
  <c r="L663" i="25" s="1"/>
  <c r="L664" i="25" s="1"/>
  <c r="L665" i="25" s="1"/>
  <c r="L666" i="25" s="1"/>
  <c r="L667" i="25" s="1"/>
  <c r="L668" i="25" s="1"/>
  <c r="L669" i="25" s="1"/>
  <c r="L670" i="25" s="1"/>
  <c r="L671" i="25" s="1"/>
  <c r="L672" i="25" s="1"/>
  <c r="L673" i="25" s="1"/>
  <c r="L674" i="25" s="1"/>
  <c r="L675" i="25" s="1"/>
  <c r="L676" i="25" s="1"/>
  <c r="L677" i="25" s="1"/>
  <c r="L678" i="25" s="1"/>
  <c r="L679" i="25" s="1"/>
  <c r="L680" i="25" s="1"/>
  <c r="L681" i="25" s="1"/>
  <c r="L682" i="25" s="1"/>
  <c r="L683" i="25" s="1"/>
  <c r="L684" i="25" s="1"/>
  <c r="L685" i="25" s="1"/>
  <c r="L686" i="25" s="1"/>
  <c r="L687" i="25" s="1"/>
  <c r="L688" i="25" s="1"/>
  <c r="L689" i="25" s="1"/>
  <c r="L690" i="25" s="1"/>
  <c r="L691" i="25" s="1"/>
  <c r="L692" i="25" s="1"/>
  <c r="L693" i="25" s="1"/>
  <c r="L694" i="25" s="1"/>
  <c r="L695" i="25" s="1"/>
  <c r="L696" i="25" s="1"/>
  <c r="L697" i="25" s="1"/>
  <c r="L698" i="25" s="1"/>
  <c r="L699" i="25" s="1"/>
  <c r="L700" i="25" s="1"/>
  <c r="L701" i="25" s="1"/>
  <c r="L702" i="25" s="1"/>
  <c r="L703" i="25" s="1"/>
  <c r="L704" i="25" s="1"/>
  <c r="L705" i="25" s="1"/>
  <c r="L706" i="25" s="1"/>
  <c r="L707" i="25" s="1"/>
  <c r="L708" i="25" s="1"/>
  <c r="L709" i="25" s="1"/>
  <c r="L710" i="25" s="1"/>
  <c r="L711" i="25" s="1"/>
  <c r="L712" i="25" s="1"/>
  <c r="L713" i="25" s="1"/>
  <c r="L714" i="25" s="1"/>
  <c r="L715" i="25" s="1"/>
  <c r="L716" i="25" s="1"/>
  <c r="L717" i="25" s="1"/>
  <c r="L718" i="25" s="1"/>
  <c r="L719" i="25" s="1"/>
  <c r="L720" i="25" s="1"/>
  <c r="L721" i="25" s="1"/>
  <c r="L722" i="25" s="1"/>
  <c r="L723" i="25" s="1"/>
  <c r="L724" i="25" s="1"/>
  <c r="L725" i="25" s="1"/>
  <c r="L726" i="25" s="1"/>
  <c r="L727" i="25" s="1"/>
  <c r="L728" i="25" s="1"/>
  <c r="L729" i="25" s="1"/>
  <c r="L730" i="25" s="1"/>
  <c r="L731" i="25" s="1"/>
  <c r="L732" i="25" s="1"/>
  <c r="L733" i="25" s="1"/>
  <c r="L734" i="25" s="1"/>
  <c r="L735" i="25" s="1"/>
  <c r="L736" i="25" s="1"/>
  <c r="L737" i="25" s="1"/>
  <c r="L738" i="25" s="1"/>
  <c r="L739" i="25" s="1"/>
  <c r="L740" i="25" s="1"/>
  <c r="L741" i="25" s="1"/>
  <c r="L742" i="25" s="1"/>
  <c r="L743" i="25" s="1"/>
  <c r="L744" i="25" s="1"/>
  <c r="L745" i="25" s="1"/>
  <c r="L746" i="25" s="1"/>
  <c r="L747" i="25" s="1"/>
  <c r="L748" i="25" s="1"/>
  <c r="L749" i="25" s="1"/>
  <c r="L750" i="25" s="1"/>
  <c r="L751" i="25" s="1"/>
  <c r="L752" i="25" s="1"/>
  <c r="L753" i="25" s="1"/>
  <c r="L754" i="25" s="1"/>
  <c r="L755" i="25" s="1"/>
  <c r="L756" i="25" s="1"/>
  <c r="L757" i="25" s="1"/>
  <c r="L758" i="25" s="1"/>
  <c r="L759" i="25" s="1"/>
  <c r="L760" i="25" s="1"/>
  <c r="L761" i="25" s="1"/>
  <c r="L762" i="25" s="1"/>
  <c r="L763" i="25" s="1"/>
  <c r="L764" i="25" s="1"/>
  <c r="L765" i="25" s="1"/>
  <c r="L766" i="25" s="1"/>
  <c r="L767" i="25" s="1"/>
  <c r="L768" i="25" s="1"/>
  <c r="L769" i="25" s="1"/>
  <c r="L770" i="25" s="1"/>
  <c r="L771" i="25" s="1"/>
  <c r="L772" i="25" s="1"/>
  <c r="L773" i="25" s="1"/>
  <c r="L774" i="25" s="1"/>
  <c r="L775" i="25" s="1"/>
  <c r="L776" i="25" s="1"/>
  <c r="L777" i="25" s="1"/>
  <c r="L778" i="25" s="1"/>
  <c r="L779" i="25" s="1"/>
  <c r="L780" i="25" s="1"/>
  <c r="L781" i="25" s="1"/>
  <c r="L782" i="25" s="1"/>
  <c r="L783" i="25" s="1"/>
  <c r="L784" i="25" s="1"/>
  <c r="L785" i="25" s="1"/>
  <c r="L786" i="25" s="1"/>
  <c r="L787" i="25" s="1"/>
  <c r="L788" i="25" s="1"/>
  <c r="L789" i="25" s="1"/>
  <c r="L790" i="25" s="1"/>
  <c r="L791" i="25" s="1"/>
  <c r="L792" i="25" s="1"/>
  <c r="L793" i="25" s="1"/>
  <c r="L794" i="25" s="1"/>
  <c r="L795" i="25" s="1"/>
  <c r="L796" i="25" s="1"/>
  <c r="L797" i="25" s="1"/>
  <c r="L798" i="25" s="1"/>
  <c r="L799" i="25" s="1"/>
  <c r="L800" i="25" s="1"/>
  <c r="L801" i="25" s="1"/>
  <c r="L802" i="25" s="1"/>
  <c r="L803" i="25" s="1"/>
  <c r="L804" i="25" s="1"/>
  <c r="L805" i="25" s="1"/>
  <c r="L806" i="25" s="1"/>
  <c r="L807" i="25" s="1"/>
  <c r="L808" i="25" s="1"/>
  <c r="L809" i="25" s="1"/>
  <c r="L810" i="25" s="1"/>
  <c r="L811" i="25" s="1"/>
  <c r="L812" i="25" s="1"/>
  <c r="L813" i="25" s="1"/>
  <c r="L814" i="25" s="1"/>
  <c r="L815" i="25" s="1"/>
  <c r="L816" i="25" s="1"/>
  <c r="L817" i="25" s="1"/>
  <c r="L818" i="25" s="1"/>
  <c r="L819" i="25" s="1"/>
  <c r="L820" i="25" s="1"/>
  <c r="L821" i="25" s="1"/>
  <c r="L822" i="25" s="1"/>
  <c r="L823" i="25" s="1"/>
  <c r="L824" i="25" s="1"/>
  <c r="L825" i="25" s="1"/>
  <c r="L826" i="25" s="1"/>
  <c r="L827" i="25" s="1"/>
  <c r="L828" i="25" s="1"/>
  <c r="L829" i="25" s="1"/>
  <c r="L830" i="25" s="1"/>
  <c r="L831" i="25" s="1"/>
  <c r="L832" i="25" s="1"/>
  <c r="L833" i="25" s="1"/>
  <c r="L834" i="25" s="1"/>
  <c r="L835" i="25" s="1"/>
  <c r="L836" i="25" s="1"/>
  <c r="L837" i="25" s="1"/>
  <c r="L838" i="25" s="1"/>
  <c r="L839" i="25" s="1"/>
  <c r="L840" i="25" s="1"/>
  <c r="L841" i="25" s="1"/>
  <c r="L842" i="25" s="1"/>
  <c r="L843" i="25" s="1"/>
  <c r="L844" i="25" s="1"/>
  <c r="L845" i="25" s="1"/>
  <c r="L846" i="25" s="1"/>
  <c r="L847" i="25" s="1"/>
  <c r="L848" i="25" s="1"/>
  <c r="L849" i="25" s="1"/>
  <c r="L850" i="25" s="1"/>
  <c r="L851" i="25" s="1"/>
  <c r="L852" i="25" s="1"/>
  <c r="L853" i="25" s="1"/>
  <c r="L854" i="25" s="1"/>
  <c r="L855" i="25" s="1"/>
  <c r="L856" i="25" s="1"/>
  <c r="L857" i="25" s="1"/>
  <c r="L858" i="25" s="1"/>
  <c r="L859" i="25" s="1"/>
  <c r="L860" i="25" s="1"/>
  <c r="L861" i="25" s="1"/>
  <c r="L862" i="25" s="1"/>
  <c r="L863" i="25" s="1"/>
  <c r="L864" i="25" s="1"/>
  <c r="L865" i="25" s="1"/>
  <c r="L866" i="25" s="1"/>
  <c r="L867" i="25" s="1"/>
  <c r="L868" i="25" s="1"/>
  <c r="L869" i="25" s="1"/>
  <c r="L870" i="25" s="1"/>
  <c r="L871" i="25" s="1"/>
  <c r="L872" i="25" s="1"/>
  <c r="L873" i="25" s="1"/>
  <c r="L874" i="25" s="1"/>
  <c r="L875" i="25" s="1"/>
  <c r="L876" i="25" s="1"/>
  <c r="L877" i="25" s="1"/>
  <c r="L878" i="25" s="1"/>
  <c r="L879" i="25" s="1"/>
  <c r="L880" i="25" s="1"/>
  <c r="L881" i="25" s="1"/>
  <c r="L882" i="25" s="1"/>
  <c r="L883" i="25" s="1"/>
  <c r="L884" i="25" s="1"/>
  <c r="L885" i="25" s="1"/>
  <c r="L886" i="25" s="1"/>
  <c r="L887" i="25" s="1"/>
  <c r="L888" i="25" s="1"/>
  <c r="L889" i="25" s="1"/>
  <c r="L890" i="25" s="1"/>
  <c r="L891" i="25" s="1"/>
  <c r="L892" i="25" s="1"/>
  <c r="L893" i="25" s="1"/>
  <c r="L894" i="25" s="1"/>
  <c r="L895" i="25" s="1"/>
  <c r="L896" i="25" s="1"/>
  <c r="L897" i="25" s="1"/>
  <c r="L898" i="25" s="1"/>
  <c r="L899" i="25" s="1"/>
  <c r="L900" i="25" s="1"/>
  <c r="L901" i="25" s="1"/>
  <c r="L902" i="25" s="1"/>
  <c r="L903" i="25" s="1"/>
  <c r="L904" i="25" s="1"/>
  <c r="L905" i="25" s="1"/>
  <c r="L906" i="25" s="1"/>
  <c r="L907" i="25" s="1"/>
  <c r="L908" i="25" s="1"/>
  <c r="L909" i="25" s="1"/>
  <c r="L910" i="25" s="1"/>
  <c r="L911" i="25" s="1"/>
  <c r="L912" i="25" s="1"/>
  <c r="L913" i="25" s="1"/>
  <c r="L914" i="25" s="1"/>
  <c r="L915" i="25" s="1"/>
  <c r="L916" i="25" s="1"/>
  <c r="L917" i="25" s="1"/>
  <c r="L918" i="25" s="1"/>
  <c r="L919" i="25" s="1"/>
  <c r="L920" i="25" s="1"/>
  <c r="L921" i="25" s="1"/>
  <c r="L922" i="25" s="1"/>
  <c r="L923" i="25" s="1"/>
  <c r="L924" i="25" s="1"/>
  <c r="L925" i="25" s="1"/>
  <c r="L926" i="25" s="1"/>
  <c r="L927" i="25" s="1"/>
  <c r="L928" i="25" s="1"/>
  <c r="L929" i="25" s="1"/>
  <c r="L930" i="25" s="1"/>
  <c r="L931" i="25" s="1"/>
  <c r="L932" i="25" s="1"/>
  <c r="L933" i="25" s="1"/>
  <c r="L934" i="25" s="1"/>
  <c r="L935" i="25" s="1"/>
  <c r="L936" i="25" s="1"/>
  <c r="L937" i="25" s="1"/>
  <c r="L938" i="25" s="1"/>
  <c r="L939" i="25" s="1"/>
  <c r="L940" i="25" s="1"/>
  <c r="L941" i="25" s="1"/>
  <c r="L942" i="25" s="1"/>
  <c r="L943" i="25" s="1"/>
  <c r="L944" i="25" s="1"/>
  <c r="L945" i="25" s="1"/>
  <c r="L946" i="25" s="1"/>
  <c r="L947" i="25" s="1"/>
  <c r="L948" i="25" s="1"/>
  <c r="L949" i="25" s="1"/>
  <c r="L950" i="25" s="1"/>
  <c r="L951" i="25" s="1"/>
  <c r="L952" i="25" s="1"/>
  <c r="L953" i="25" s="1"/>
  <c r="L954" i="25" s="1"/>
  <c r="L955" i="25" s="1"/>
  <c r="L956" i="25" s="1"/>
  <c r="L957" i="25" s="1"/>
  <c r="L958" i="25" s="1"/>
  <c r="L959" i="25" s="1"/>
  <c r="L960" i="25" s="1"/>
  <c r="L961" i="25" s="1"/>
  <c r="L962" i="25" s="1"/>
  <c r="L963" i="25" s="1"/>
  <c r="L964" i="25" s="1"/>
  <c r="L965" i="25" s="1"/>
  <c r="L966" i="25" s="1"/>
  <c r="L967" i="25" s="1"/>
  <c r="L968" i="25" s="1"/>
  <c r="L969" i="25" s="1"/>
  <c r="L970" i="25" s="1"/>
  <c r="L971" i="25" s="1"/>
  <c r="L972" i="25" s="1"/>
  <c r="L973" i="25" s="1"/>
  <c r="L974" i="25" s="1"/>
  <c r="L975" i="25" s="1"/>
  <c r="L976" i="25" s="1"/>
  <c r="L977" i="25" s="1"/>
  <c r="L978" i="25" s="1"/>
  <c r="L979" i="25" s="1"/>
  <c r="L980" i="25" s="1"/>
  <c r="L981" i="25" s="1"/>
  <c r="L982" i="25" s="1"/>
  <c r="L983" i="25" s="1"/>
  <c r="L984" i="25" s="1"/>
  <c r="L985" i="25" s="1"/>
  <c r="L986" i="25" s="1"/>
  <c r="L987" i="25" s="1"/>
  <c r="L988" i="25" s="1"/>
  <c r="L989" i="25" s="1"/>
  <c r="L990" i="25" s="1"/>
  <c r="L991" i="25" s="1"/>
  <c r="L992" i="25" s="1"/>
  <c r="L993" i="25" s="1"/>
  <c r="L994" i="25" s="1"/>
  <c r="L995" i="25" s="1"/>
  <c r="L996" i="25" s="1"/>
  <c r="L997" i="25" s="1"/>
  <c r="L998" i="25" s="1"/>
  <c r="L999" i="25" s="1"/>
  <c r="L1000" i="25" s="1"/>
  <c r="L1001" i="25" s="1"/>
  <c r="L1002" i="25" s="1"/>
  <c r="L1003" i="25" s="1"/>
  <c r="L1004" i="25" s="1"/>
  <c r="L1005" i="25" s="1"/>
  <c r="L1006" i="25" s="1"/>
  <c r="L1007" i="25" s="1"/>
  <c r="L1008" i="25" s="1"/>
  <c r="L1009" i="25" s="1"/>
  <c r="L1010" i="25" s="1"/>
  <c r="L1011" i="25" s="1"/>
  <c r="L1012" i="25" s="1"/>
  <c r="L1013" i="25" s="1"/>
  <c r="L1014" i="25" s="1"/>
  <c r="L1015" i="25" s="1"/>
  <c r="L1016" i="25" s="1"/>
  <c r="L1017" i="25" s="1"/>
  <c r="L1018" i="25" s="1"/>
  <c r="L1019" i="25" s="1"/>
  <c r="L1020" i="25" s="1"/>
  <c r="L1021" i="25" s="1"/>
  <c r="L1022" i="25" s="1"/>
  <c r="L1023" i="25" s="1"/>
  <c r="L1024" i="25" s="1"/>
  <c r="L1025" i="25" s="1"/>
  <c r="L1026" i="25" s="1"/>
  <c r="L1027" i="25" s="1"/>
  <c r="L1028" i="25" s="1"/>
  <c r="L1029" i="25" s="1"/>
  <c r="L1030" i="25" s="1"/>
  <c r="L1031" i="25" s="1"/>
  <c r="L1032" i="25" s="1"/>
  <c r="L1033" i="25" s="1"/>
  <c r="L1034" i="25" s="1"/>
  <c r="L1035" i="25" s="1"/>
  <c r="L1036" i="25" s="1"/>
  <c r="L1037" i="25" s="1"/>
  <c r="L1038" i="25" s="1"/>
  <c r="L1039" i="25" s="1"/>
  <c r="L1040" i="25" s="1"/>
  <c r="L1041" i="25" s="1"/>
  <c r="L1042" i="25" s="1"/>
  <c r="L1043" i="25" s="1"/>
  <c r="L1044" i="25" s="1"/>
  <c r="L1045" i="25" s="1"/>
  <c r="L1046" i="25" s="1"/>
  <c r="L1047" i="25" s="1"/>
  <c r="L1048" i="25" s="1"/>
  <c r="L1049" i="25" s="1"/>
  <c r="L1050" i="25" s="1"/>
  <c r="L1051" i="25" s="1"/>
  <c r="L1052" i="25" s="1"/>
  <c r="L1053" i="25" s="1"/>
  <c r="L1054" i="25" s="1"/>
  <c r="L1055" i="25" s="1"/>
  <c r="L1056" i="25" s="1"/>
  <c r="L1057" i="25" s="1"/>
  <c r="L1058" i="25" s="1"/>
  <c r="L1059" i="25" s="1"/>
  <c r="L1060" i="25" s="1"/>
  <c r="L1061" i="25" s="1"/>
  <c r="L1062" i="25" s="1"/>
  <c r="L1063" i="25" s="1"/>
  <c r="L1064" i="25" s="1"/>
  <c r="L1065" i="25" s="1"/>
  <c r="L1066" i="25" s="1"/>
  <c r="L1067" i="25" s="1"/>
  <c r="L1068" i="25" s="1"/>
  <c r="L1069" i="25" s="1"/>
  <c r="L1070" i="25" s="1"/>
  <c r="L1071" i="25" s="1"/>
  <c r="L1072" i="25" s="1"/>
  <c r="L1073" i="25" s="1"/>
  <c r="L1074" i="25" s="1"/>
  <c r="L1075" i="25" s="1"/>
  <c r="L1076" i="25" s="1"/>
  <c r="L1077" i="25" s="1"/>
  <c r="L1078" i="25" s="1"/>
  <c r="L1079" i="25" s="1"/>
  <c r="L1080" i="25" s="1"/>
  <c r="L1081" i="25" s="1"/>
  <c r="L1082" i="25" s="1"/>
  <c r="L1083" i="25" s="1"/>
  <c r="L1084" i="25" s="1"/>
  <c r="L1085" i="25" s="1"/>
  <c r="L1086" i="25" s="1"/>
  <c r="L1087" i="25" s="1"/>
  <c r="L1088" i="25" s="1"/>
  <c r="L1089" i="25" s="1"/>
  <c r="L1090" i="25" s="1"/>
  <c r="L1091" i="25" s="1"/>
  <c r="L1092" i="25" s="1"/>
  <c r="L1093" i="25" s="1"/>
  <c r="L1094" i="25" s="1"/>
  <c r="L1095" i="25" s="1"/>
  <c r="L1096" i="25" s="1"/>
  <c r="L1097" i="25" s="1"/>
  <c r="L1098" i="25" s="1"/>
  <c r="L1099" i="25" s="1"/>
  <c r="L1100" i="25" s="1"/>
  <c r="L1101" i="25" s="1"/>
  <c r="L1102" i="25" s="1"/>
  <c r="L1103" i="25" s="1"/>
  <c r="L1104" i="25" s="1"/>
  <c r="L1105" i="25" s="1"/>
  <c r="L1106" i="25" s="1"/>
  <c r="L1107" i="25" s="1"/>
  <c r="L1108" i="25" s="1"/>
  <c r="L1109" i="25" s="1"/>
  <c r="L1110" i="25" s="1"/>
  <c r="L1111" i="25" s="1"/>
  <c r="L1112" i="25" s="1"/>
  <c r="L1113" i="25" s="1"/>
  <c r="L1114" i="25" s="1"/>
  <c r="L1115" i="25" s="1"/>
  <c r="L1116" i="25" s="1"/>
  <c r="L1117" i="25" s="1"/>
  <c r="L1118" i="25" s="1"/>
  <c r="L1119" i="25" s="1"/>
  <c r="L1120" i="25" s="1"/>
  <c r="L1121" i="25" s="1"/>
  <c r="L1122" i="25" s="1"/>
  <c r="L1123" i="25" s="1"/>
  <c r="L1124" i="25" s="1"/>
  <c r="L1125" i="25" s="1"/>
  <c r="L1126" i="25" s="1"/>
  <c r="L1127" i="25" s="1"/>
  <c r="L1128" i="25" s="1"/>
  <c r="L1129" i="25" s="1"/>
  <c r="L1130" i="25" s="1"/>
  <c r="L1131" i="25" s="1"/>
  <c r="L1132" i="25" s="1"/>
  <c r="L1133" i="25" s="1"/>
  <c r="L1134" i="25" s="1"/>
  <c r="L1135" i="25" s="1"/>
  <c r="L1136" i="25" s="1"/>
  <c r="L1137" i="25" s="1"/>
  <c r="L1138" i="25" s="1"/>
  <c r="L1139" i="25" s="1"/>
  <c r="L1140" i="25" s="1"/>
  <c r="L1141" i="25" s="1"/>
  <c r="L1142" i="25" s="1"/>
  <c r="L1143" i="25" s="1"/>
  <c r="L1144" i="25" s="1"/>
  <c r="L1145" i="25" s="1"/>
  <c r="L1146" i="25" s="1"/>
  <c r="L1147" i="25" s="1"/>
  <c r="L1148" i="25" s="1"/>
  <c r="L1149" i="25" s="1"/>
  <c r="L1150" i="25" s="1"/>
  <c r="L1151" i="25" s="1"/>
  <c r="L1152" i="25" s="1"/>
  <c r="L1153" i="25" s="1"/>
  <c r="L1154" i="25" s="1"/>
  <c r="L1155" i="25" s="1"/>
  <c r="L1156" i="25" s="1"/>
  <c r="L1157" i="25" s="1"/>
  <c r="L1158" i="25" s="1"/>
  <c r="L1159" i="25" s="1"/>
  <c r="L1160" i="25" s="1"/>
  <c r="L1161" i="25" s="1"/>
  <c r="L1162" i="25" s="1"/>
  <c r="L1163" i="25" s="1"/>
  <c r="L1164" i="25" s="1"/>
  <c r="L1165" i="25" s="1"/>
  <c r="L1166" i="25" s="1"/>
  <c r="L1167" i="25" s="1"/>
  <c r="L1168" i="25" s="1"/>
  <c r="L1169" i="25" s="1"/>
  <c r="L1170" i="25" s="1"/>
  <c r="L1171" i="25" s="1"/>
  <c r="L1172" i="25" s="1"/>
  <c r="L1173" i="25" s="1"/>
  <c r="L1174" i="25" s="1"/>
  <c r="L1175" i="25" s="1"/>
  <c r="L1176" i="25" s="1"/>
  <c r="L1177" i="25" s="1"/>
  <c r="L1178" i="25" s="1"/>
  <c r="L1179" i="25" s="1"/>
  <c r="L1180" i="25" s="1"/>
  <c r="L1181" i="25" s="1"/>
  <c r="L1182" i="25" s="1"/>
  <c r="L1183" i="25" s="1"/>
  <c r="L1184" i="25" s="1"/>
  <c r="L1185" i="25" s="1"/>
  <c r="L1186" i="25" s="1"/>
  <c r="L1187" i="25" s="1"/>
  <c r="L1188" i="25" s="1"/>
  <c r="L1189" i="25" s="1"/>
  <c r="L1190" i="25" s="1"/>
  <c r="L1191" i="25" s="1"/>
  <c r="L1192" i="25" s="1"/>
  <c r="L1193" i="25" s="1"/>
  <c r="L1194" i="25" s="1"/>
  <c r="L1195" i="25" s="1"/>
  <c r="L1196" i="25" s="1"/>
  <c r="L1197" i="25" s="1"/>
  <c r="L1198" i="25" s="1"/>
  <c r="L1199" i="25" s="1"/>
  <c r="L1200" i="25" s="1"/>
  <c r="L1201" i="25" s="1"/>
  <c r="L1202" i="25" s="1"/>
  <c r="L1203" i="25" s="1"/>
  <c r="L1204" i="25" s="1"/>
  <c r="L1205" i="25" s="1"/>
  <c r="L1206" i="25" s="1"/>
  <c r="L1207" i="25" s="1"/>
  <c r="L1208" i="25" s="1"/>
  <c r="L1209" i="25" s="1"/>
  <c r="L1210" i="25" s="1"/>
  <c r="L1211" i="25" s="1"/>
  <c r="L1212" i="25" s="1"/>
  <c r="L1213" i="25" s="1"/>
  <c r="L1214" i="25" s="1"/>
  <c r="L1215" i="25" s="1"/>
  <c r="L1216" i="25" s="1"/>
  <c r="L1217" i="25" s="1"/>
  <c r="L1218" i="25" s="1"/>
  <c r="L1219" i="25" s="1"/>
  <c r="L1220" i="25" s="1"/>
  <c r="L1221" i="25" s="1"/>
  <c r="L1222" i="25" s="1"/>
  <c r="L1223" i="25" s="1"/>
  <c r="L1224" i="25" s="1"/>
  <c r="L1225" i="25" s="1"/>
  <c r="L1226" i="25" s="1"/>
  <c r="L1227" i="25" s="1"/>
  <c r="L1228" i="25" s="1"/>
  <c r="L1229" i="25" s="1"/>
  <c r="L1230" i="25" s="1"/>
  <c r="L1231" i="25" s="1"/>
  <c r="L1232" i="25" s="1"/>
  <c r="L1233" i="25" s="1"/>
  <c r="L1234" i="25" s="1"/>
  <c r="L1235" i="25" s="1"/>
  <c r="L1236" i="25" s="1"/>
  <c r="L1237" i="25" s="1"/>
  <c r="L1238" i="25" s="1"/>
  <c r="L1239" i="25" s="1"/>
  <c r="L1240" i="25" s="1"/>
  <c r="L1241" i="25" s="1"/>
  <c r="L1242" i="25" s="1"/>
  <c r="L1243" i="25" s="1"/>
  <c r="L1244" i="25" s="1"/>
  <c r="L1245" i="25" s="1"/>
  <c r="L1246" i="25" s="1"/>
  <c r="L1247" i="25" s="1"/>
  <c r="L1248" i="25" s="1"/>
  <c r="L1249" i="25" s="1"/>
  <c r="L1250" i="25" s="1"/>
  <c r="L1251" i="25" s="1"/>
  <c r="L1252" i="25" s="1"/>
  <c r="L1253" i="25" s="1"/>
  <c r="L1254" i="25" s="1"/>
  <c r="L1255" i="25" s="1"/>
  <c r="L1256" i="25" s="1"/>
  <c r="L1257" i="25" s="1"/>
  <c r="L1258" i="25" s="1"/>
  <c r="L1259" i="25" s="1"/>
  <c r="L1260" i="25" s="1"/>
  <c r="L1261" i="25" s="1"/>
  <c r="L1262" i="25" s="1"/>
  <c r="L1263" i="25" s="1"/>
  <c r="L1264" i="25" s="1"/>
  <c r="L1265" i="25" s="1"/>
  <c r="L1266" i="25" s="1"/>
  <c r="L1267" i="25" s="1"/>
  <c r="L1268" i="25" s="1"/>
  <c r="L1269" i="25" s="1"/>
  <c r="L1270" i="25" s="1"/>
  <c r="L1271" i="25" s="1"/>
  <c r="L1272" i="25" s="1"/>
  <c r="L1273" i="25" s="1"/>
  <c r="L1274" i="25" s="1"/>
  <c r="L1275" i="25" s="1"/>
  <c r="L1276" i="25" s="1"/>
  <c r="L1277" i="25" s="1"/>
  <c r="L1278" i="25" s="1"/>
  <c r="L1279" i="25" s="1"/>
  <c r="L1280" i="25" s="1"/>
  <c r="L1281" i="25" s="1"/>
  <c r="L1282" i="25" s="1"/>
  <c r="L1283" i="25" s="1"/>
  <c r="L1284" i="25" s="1"/>
  <c r="L1285" i="25" s="1"/>
  <c r="L1286" i="25" s="1"/>
  <c r="L1287" i="25" s="1"/>
  <c r="L1288" i="25" s="1"/>
  <c r="L1289" i="25" s="1"/>
  <c r="L1290" i="25" s="1"/>
  <c r="L1291" i="25" s="1"/>
  <c r="L1292" i="25" s="1"/>
  <c r="L1293" i="25" s="1"/>
  <c r="L1294" i="25" s="1"/>
  <c r="L1295" i="25" s="1"/>
  <c r="L1296" i="25" s="1"/>
  <c r="L1297" i="25" s="1"/>
  <c r="L1298" i="25" s="1"/>
  <c r="L1299" i="25" s="1"/>
  <c r="L1300" i="25" s="1"/>
  <c r="L1301" i="25" s="1"/>
  <c r="L1302" i="25" s="1"/>
  <c r="L1303" i="25" s="1"/>
  <c r="L1304" i="25" s="1"/>
  <c r="L1305" i="25" s="1"/>
  <c r="L1306" i="25" s="1"/>
  <c r="L1307" i="25" s="1"/>
  <c r="L1308" i="25" s="1"/>
  <c r="L1309" i="25" s="1"/>
  <c r="L1310" i="25" s="1"/>
  <c r="L1311" i="25" s="1"/>
  <c r="L1312" i="25" s="1"/>
  <c r="L1313" i="25" s="1"/>
  <c r="L1314" i="25" s="1"/>
  <c r="L1315" i="25" s="1"/>
  <c r="L1316" i="25" s="1"/>
  <c r="L1317" i="25" s="1"/>
  <c r="L1318" i="25" s="1"/>
  <c r="L1319" i="25" s="1"/>
  <c r="L1320" i="25" s="1"/>
  <c r="L1321" i="25" s="1"/>
  <c r="L1322" i="25" s="1"/>
  <c r="L1323" i="25" s="1"/>
  <c r="L1324" i="25" s="1"/>
  <c r="L1325" i="25" s="1"/>
  <c r="L1326" i="25" s="1"/>
  <c r="L1327" i="25" s="1"/>
  <c r="L1328" i="25" s="1"/>
  <c r="L1329" i="25" s="1"/>
  <c r="L1330" i="25" s="1"/>
  <c r="L1331" i="25" s="1"/>
  <c r="L1332" i="25" s="1"/>
  <c r="L1333" i="25" s="1"/>
  <c r="L1334" i="25" s="1"/>
  <c r="L1335" i="25" s="1"/>
  <c r="L1336" i="25" s="1"/>
  <c r="L1337" i="25" s="1"/>
  <c r="L1338" i="25" s="1"/>
  <c r="L1339" i="25" s="1"/>
  <c r="L1340" i="25" s="1"/>
  <c r="L1341" i="25" s="1"/>
  <c r="L1342" i="25" s="1"/>
  <c r="L1343" i="25" s="1"/>
  <c r="L1344" i="25" s="1"/>
  <c r="L1345" i="25" s="1"/>
  <c r="L1346" i="25" s="1"/>
  <c r="L1347" i="25" s="1"/>
  <c r="L1348" i="25" s="1"/>
  <c r="L1349" i="25" s="1"/>
  <c r="L1350" i="25" s="1"/>
  <c r="L1351" i="25" s="1"/>
  <c r="L1352" i="25" s="1"/>
  <c r="L1353" i="25" s="1"/>
  <c r="L1354" i="25" s="1"/>
  <c r="L1355" i="25" s="1"/>
  <c r="L1356" i="25" s="1"/>
  <c r="L1357" i="25" s="1"/>
  <c r="L1358" i="25" s="1"/>
  <c r="L1359" i="25" s="1"/>
  <c r="L1360" i="25" s="1"/>
  <c r="L1361" i="25" s="1"/>
  <c r="L1362" i="25" s="1"/>
  <c r="L1363" i="25" s="1"/>
  <c r="L1364" i="25" s="1"/>
  <c r="L1365" i="25" s="1"/>
  <c r="L1366" i="25" s="1"/>
  <c r="L1367" i="25" s="1"/>
  <c r="L1368" i="25" s="1"/>
  <c r="L1369" i="25" s="1"/>
  <c r="L1370" i="25" s="1"/>
  <c r="L1371" i="25" s="1"/>
  <c r="L1372" i="25" s="1"/>
  <c r="L1373" i="25" s="1"/>
  <c r="L1374" i="25" s="1"/>
  <c r="L1375" i="25" s="1"/>
  <c r="L1376" i="25" s="1"/>
  <c r="L1377" i="25" s="1"/>
  <c r="L1378" i="25" s="1"/>
  <c r="L1379" i="25" s="1"/>
  <c r="L1380" i="25" s="1"/>
  <c r="L1381" i="25" s="1"/>
  <c r="L1382" i="25" s="1"/>
  <c r="L1383" i="25" s="1"/>
  <c r="L1384" i="25" s="1"/>
  <c r="L1385" i="25" s="1"/>
  <c r="L1386" i="25" s="1"/>
  <c r="L1387" i="25" s="1"/>
  <c r="L1388" i="25" s="1"/>
  <c r="L1389" i="25" s="1"/>
  <c r="L1390" i="25" s="1"/>
  <c r="L1391" i="25" s="1"/>
  <c r="L1392" i="25" s="1"/>
  <c r="L1393" i="25" s="1"/>
  <c r="L1394" i="25" s="1"/>
  <c r="L1395" i="25" s="1"/>
  <c r="L1396" i="25" s="1"/>
  <c r="L1397" i="25" s="1"/>
  <c r="L1398" i="25" s="1"/>
  <c r="L1399" i="25" s="1"/>
  <c r="L1400" i="25" s="1"/>
  <c r="L1401" i="25" s="1"/>
  <c r="L1402" i="25" s="1"/>
  <c r="L1403" i="25" s="1"/>
  <c r="L1404" i="25" s="1"/>
  <c r="L1405" i="25" s="1"/>
  <c r="L1406" i="25" s="1"/>
  <c r="L1407" i="25" s="1"/>
  <c r="L1408" i="25" s="1"/>
  <c r="L1409" i="25" s="1"/>
  <c r="L1410" i="25" s="1"/>
  <c r="L1411" i="25" s="1"/>
  <c r="L1412" i="25" s="1"/>
  <c r="L1413" i="25" s="1"/>
  <c r="L1414" i="25" s="1"/>
  <c r="L1415" i="25" s="1"/>
  <c r="L1416" i="25" s="1"/>
  <c r="L1417" i="25" s="1"/>
  <c r="L1418" i="25" s="1"/>
  <c r="L1419" i="25" s="1"/>
  <c r="L1420" i="25" s="1"/>
  <c r="L1421" i="25" s="1"/>
  <c r="L1422" i="25" s="1"/>
  <c r="L1423" i="25" s="1"/>
  <c r="L1424" i="25" s="1"/>
  <c r="L1425" i="25" s="1"/>
  <c r="L1426" i="25" s="1"/>
  <c r="L1427" i="25" s="1"/>
  <c r="L1428" i="25" s="1"/>
  <c r="L1429" i="25" s="1"/>
  <c r="L1430" i="25" s="1"/>
  <c r="L1431" i="25" s="1"/>
  <c r="L1432" i="25" s="1"/>
  <c r="L1433" i="25" s="1"/>
  <c r="L1434" i="25" s="1"/>
  <c r="L1435" i="25" s="1"/>
  <c r="L1436" i="25" s="1"/>
  <c r="L1437" i="25" s="1"/>
  <c r="L1438" i="25" s="1"/>
  <c r="L1439" i="25" s="1"/>
  <c r="L1440" i="25" s="1"/>
  <c r="L1441" i="25" s="1"/>
  <c r="L1442" i="25" s="1"/>
  <c r="L1443" i="25" s="1"/>
  <c r="L1444" i="25" s="1"/>
  <c r="L1445" i="25" s="1"/>
  <c r="L1446" i="25" s="1"/>
  <c r="L1447" i="25" s="1"/>
  <c r="L1448" i="25" s="1"/>
  <c r="L1449" i="25" s="1"/>
  <c r="L1450" i="25" s="1"/>
  <c r="L1451" i="25" s="1"/>
  <c r="L1452" i="25" s="1"/>
  <c r="L1453" i="25" s="1"/>
  <c r="L1454" i="25" s="1"/>
  <c r="L1455" i="25" s="1"/>
  <c r="L1456" i="25" s="1"/>
  <c r="L1457" i="25" s="1"/>
  <c r="L1458" i="25" s="1"/>
  <c r="L1459" i="25" s="1"/>
  <c r="L1460" i="25" s="1"/>
  <c r="L1461" i="25" s="1"/>
  <c r="L1462" i="25" s="1"/>
  <c r="L1463" i="25" s="1"/>
  <c r="L1464" i="25" s="1"/>
  <c r="L1465" i="25" s="1"/>
  <c r="L1466" i="25" s="1"/>
  <c r="L1467" i="25" s="1"/>
  <c r="L1468" i="25" s="1"/>
  <c r="L1469" i="25" s="1"/>
  <c r="L1470" i="25" s="1"/>
  <c r="L1471" i="25" s="1"/>
  <c r="L1472" i="25" s="1"/>
  <c r="L1473" i="25" s="1"/>
  <c r="L1474" i="25" s="1"/>
  <c r="L1475" i="25" s="1"/>
  <c r="L1476" i="25" s="1"/>
  <c r="L1477" i="25" s="1"/>
  <c r="L1478" i="25" s="1"/>
  <c r="L1479" i="25" s="1"/>
  <c r="L1480" i="25" s="1"/>
  <c r="L1481" i="25" s="1"/>
  <c r="L1482" i="25" s="1"/>
  <c r="L1483" i="25" s="1"/>
  <c r="L1484" i="25" s="1"/>
  <c r="L1485" i="25" s="1"/>
  <c r="L1486" i="25" s="1"/>
  <c r="L1487" i="25" s="1"/>
  <c r="L1488" i="25" s="1"/>
  <c r="L1489" i="25" s="1"/>
  <c r="L1490" i="25" s="1"/>
  <c r="L1491" i="25" s="1"/>
  <c r="L1492" i="25" s="1"/>
  <c r="L1493" i="25" s="1"/>
  <c r="L1494" i="25" s="1"/>
  <c r="L1495" i="25" s="1"/>
  <c r="L1496" i="25" s="1"/>
  <c r="L1497" i="25" s="1"/>
  <c r="L1498" i="25" s="1"/>
  <c r="L1499" i="25" s="1"/>
  <c r="L1500" i="25" s="1"/>
  <c r="L1501" i="25" s="1"/>
  <c r="L1502" i="25" s="1"/>
  <c r="L1503" i="25" s="1"/>
  <c r="L1504" i="25" s="1"/>
  <c r="L1505" i="25" s="1"/>
  <c r="L1506" i="25" s="1"/>
  <c r="L1507" i="25" s="1"/>
  <c r="L1508" i="25" s="1"/>
  <c r="L1509" i="25" s="1"/>
  <c r="L1510" i="25" s="1"/>
  <c r="L1511" i="25" s="1"/>
  <c r="L1512" i="25" s="1"/>
  <c r="L1513" i="25" s="1"/>
  <c r="L1514" i="25" s="1"/>
  <c r="L1515" i="25" s="1"/>
  <c r="L1516" i="25" s="1"/>
  <c r="L1517" i="25" s="1"/>
  <c r="L1518" i="25" s="1"/>
  <c r="L1519" i="25" s="1"/>
  <c r="L1520" i="25" s="1"/>
  <c r="L1521" i="25" s="1"/>
  <c r="L1522" i="25" s="1"/>
  <c r="L1523" i="25" s="1"/>
  <c r="L1524" i="25" s="1"/>
  <c r="L1525" i="25" s="1"/>
  <c r="L1526" i="25" s="1"/>
  <c r="L1527" i="25" s="1"/>
  <c r="L1528" i="25" s="1"/>
  <c r="L1529" i="25" s="1"/>
  <c r="L1530" i="25" s="1"/>
  <c r="L1531" i="25" s="1"/>
  <c r="L1532" i="25" s="1"/>
  <c r="L1533" i="25" s="1"/>
  <c r="L1534" i="25" s="1"/>
  <c r="L1535" i="25" s="1"/>
  <c r="L1536" i="25" s="1"/>
  <c r="L1537" i="25" s="1"/>
  <c r="L1538" i="25" s="1"/>
  <c r="L1539" i="25" s="1"/>
  <c r="L1540" i="25" s="1"/>
  <c r="L1541" i="25" s="1"/>
  <c r="L1542" i="25" s="1"/>
  <c r="L1543" i="25" s="1"/>
  <c r="L1544" i="25" s="1"/>
  <c r="L1545" i="25" s="1"/>
  <c r="L1546" i="25" s="1"/>
  <c r="L1547" i="25" s="1"/>
  <c r="L1548" i="25" s="1"/>
  <c r="L1549" i="25" s="1"/>
  <c r="L1550" i="25" s="1"/>
  <c r="L1551" i="25" s="1"/>
  <c r="L1552" i="25" s="1"/>
  <c r="L1553" i="25" s="1"/>
  <c r="L1554" i="25" s="1"/>
  <c r="L1555" i="25" s="1"/>
  <c r="L1556" i="25" s="1"/>
  <c r="L1557" i="25" s="1"/>
  <c r="L1558" i="25" s="1"/>
  <c r="L1559" i="25" s="1"/>
  <c r="L1560" i="25" s="1"/>
  <c r="L1561" i="25" s="1"/>
  <c r="L1562" i="25" s="1"/>
  <c r="L1563" i="25" s="1"/>
  <c r="L1564" i="25" s="1"/>
  <c r="L1565" i="25" s="1"/>
  <c r="L1566" i="25" s="1"/>
  <c r="L1567" i="25" s="1"/>
  <c r="L1568" i="25" s="1"/>
  <c r="L1569" i="25" s="1"/>
  <c r="L1570" i="25" s="1"/>
  <c r="L1571" i="25" s="1"/>
  <c r="L1572" i="25" s="1"/>
  <c r="L1573" i="25" s="1"/>
  <c r="L1574" i="25" s="1"/>
  <c r="L1575" i="25" s="1"/>
  <c r="L1576" i="25" s="1"/>
  <c r="L1577" i="25" s="1"/>
  <c r="L1578" i="25" s="1"/>
  <c r="L1579" i="25" s="1"/>
  <c r="L1580" i="25" s="1"/>
  <c r="L1581" i="25" s="1"/>
  <c r="L1582" i="25" s="1"/>
  <c r="L1583" i="25" s="1"/>
  <c r="L1584" i="25" s="1"/>
  <c r="L1585" i="25" s="1"/>
  <c r="L1586" i="25" s="1"/>
  <c r="L1587" i="25" s="1"/>
  <c r="L1588" i="25" s="1"/>
  <c r="L1589" i="25" s="1"/>
  <c r="L1590" i="25" s="1"/>
  <c r="L1591" i="25" s="1"/>
  <c r="L1592" i="25" s="1"/>
  <c r="L1593" i="25" s="1"/>
  <c r="L1594" i="25" s="1"/>
  <c r="L1595" i="25" s="1"/>
  <c r="L1596" i="25" s="1"/>
  <c r="L1597" i="25" s="1"/>
  <c r="L1598" i="25" s="1"/>
  <c r="L1599" i="25" s="1"/>
  <c r="L1600" i="25" s="1"/>
  <c r="L1601" i="25" s="1"/>
  <c r="L1602" i="25" s="1"/>
  <c r="L1603" i="25" s="1"/>
  <c r="L1604" i="25" s="1"/>
  <c r="L1605" i="25" s="1"/>
  <c r="L1606" i="25" s="1"/>
  <c r="L1607" i="25" s="1"/>
  <c r="L1608" i="25" s="1"/>
  <c r="L1609" i="25" s="1"/>
  <c r="L1610" i="25" s="1"/>
  <c r="L1611" i="25" s="1"/>
  <c r="L1612" i="25" s="1"/>
  <c r="L1613" i="25" s="1"/>
  <c r="L1614" i="25" s="1"/>
  <c r="L1615" i="25" s="1"/>
  <c r="L1616" i="25" s="1"/>
  <c r="L1617" i="25" s="1"/>
  <c r="L1618" i="25" s="1"/>
  <c r="L1619" i="25" s="1"/>
  <c r="L1620" i="25" s="1"/>
  <c r="L1621" i="25" s="1"/>
  <c r="L1622" i="25" s="1"/>
  <c r="L1623" i="25" s="1"/>
  <c r="L1624" i="25" s="1"/>
  <c r="L1625" i="25" s="1"/>
  <c r="L1626" i="25" s="1"/>
  <c r="L1627" i="25" s="1"/>
  <c r="L1628" i="25" s="1"/>
  <c r="L1629" i="25" s="1"/>
  <c r="L1630" i="25" s="1"/>
  <c r="L1631" i="25" s="1"/>
  <c r="L1632" i="25" s="1"/>
  <c r="L1633" i="25" s="1"/>
  <c r="L1634" i="25" s="1"/>
  <c r="L1635" i="25" s="1"/>
  <c r="L1636" i="25" s="1"/>
  <c r="L1637" i="25" s="1"/>
  <c r="L1638" i="25" s="1"/>
  <c r="L1639" i="25" s="1"/>
  <c r="L1640" i="25" s="1"/>
  <c r="L1641" i="25" s="1"/>
  <c r="L1642" i="25" s="1"/>
  <c r="L1643" i="25" s="1"/>
  <c r="L1644" i="25" s="1"/>
  <c r="L1645" i="25" s="1"/>
  <c r="L1646" i="25" s="1"/>
  <c r="L1647" i="25" s="1"/>
  <c r="L1648" i="25" s="1"/>
  <c r="L1649" i="25" s="1"/>
  <c r="L1650" i="25" s="1"/>
  <c r="L1651" i="25" s="1"/>
  <c r="L1652" i="25" s="1"/>
  <c r="L1653" i="25" s="1"/>
  <c r="L1654" i="25" s="1"/>
  <c r="L1655" i="25" s="1"/>
  <c r="L1656" i="25" s="1"/>
  <c r="L1657" i="25" s="1"/>
  <c r="L1658" i="25" s="1"/>
  <c r="L1659" i="25" s="1"/>
  <c r="L1660" i="25" s="1"/>
  <c r="L1661" i="25" s="1"/>
  <c r="L1662" i="25" s="1"/>
  <c r="L1663" i="25" s="1"/>
  <c r="L1664" i="25" s="1"/>
  <c r="L1665" i="25" s="1"/>
  <c r="L1666" i="25" s="1"/>
  <c r="L1667" i="25" s="1"/>
  <c r="L1668" i="25" s="1"/>
  <c r="L1669" i="25" s="1"/>
  <c r="L1670" i="25" s="1"/>
  <c r="L1671" i="25" s="1"/>
  <c r="L1672" i="25" s="1"/>
  <c r="L1673" i="25" s="1"/>
  <c r="L1674" i="25" s="1"/>
  <c r="L1675" i="25" s="1"/>
  <c r="L1676" i="25" s="1"/>
  <c r="L1677" i="25" s="1"/>
  <c r="L1678" i="25" s="1"/>
  <c r="L1679" i="25" s="1"/>
  <c r="L1680" i="25" s="1"/>
  <c r="L1681" i="25" s="1"/>
  <c r="L1682" i="25" s="1"/>
  <c r="L1683" i="25" s="1"/>
  <c r="L1684" i="25" s="1"/>
  <c r="L1685" i="25" s="1"/>
  <c r="L1686" i="25" s="1"/>
  <c r="L1687" i="25" s="1"/>
  <c r="L1688" i="25" s="1"/>
  <c r="L1689" i="25" s="1"/>
  <c r="L1690" i="25" s="1"/>
  <c r="L1691" i="25" s="1"/>
  <c r="L1692" i="25" s="1"/>
  <c r="L1693" i="25" s="1"/>
  <c r="L1694" i="25" s="1"/>
  <c r="L1695" i="25" s="1"/>
  <c r="L1696" i="25" s="1"/>
  <c r="L1697" i="25" s="1"/>
  <c r="L1698" i="25" s="1"/>
  <c r="L1699" i="25" s="1"/>
  <c r="L1700" i="25" s="1"/>
  <c r="L1701" i="25" s="1"/>
  <c r="L1702" i="25" s="1"/>
  <c r="L1703" i="25" s="1"/>
  <c r="L1704" i="25" s="1"/>
  <c r="L1705" i="25" s="1"/>
  <c r="L1706" i="25" s="1"/>
  <c r="L1707" i="25" s="1"/>
  <c r="L1708" i="25" s="1"/>
  <c r="L1709" i="25" s="1"/>
  <c r="L1710" i="25" s="1"/>
  <c r="L1711" i="25" s="1"/>
  <c r="L1712" i="25" s="1"/>
  <c r="L1713" i="25" s="1"/>
  <c r="L1714" i="25" s="1"/>
  <c r="L1715" i="25" s="1"/>
  <c r="L1716" i="25" s="1"/>
  <c r="L1717" i="25" s="1"/>
  <c r="L1718" i="25" s="1"/>
  <c r="L1719" i="25" s="1"/>
  <c r="L1720" i="25" s="1"/>
  <c r="L1721" i="25" s="1"/>
  <c r="L1722" i="25" s="1"/>
  <c r="L1723" i="25" s="1"/>
  <c r="L1724" i="25" s="1"/>
  <c r="L1725" i="25" s="1"/>
  <c r="L1726" i="25" s="1"/>
  <c r="L1727" i="25" s="1"/>
  <c r="L1728" i="25" s="1"/>
  <c r="L1729" i="25" s="1"/>
  <c r="L1730" i="25" s="1"/>
  <c r="L1731" i="25" s="1"/>
  <c r="L1732" i="25" s="1"/>
  <c r="L1733" i="25" s="1"/>
  <c r="L1734" i="25" s="1"/>
  <c r="L1735" i="25" s="1"/>
  <c r="L1736" i="25" s="1"/>
  <c r="L1737" i="25" s="1"/>
  <c r="L1738" i="25" s="1"/>
  <c r="L1739" i="25" s="1"/>
  <c r="L1740" i="25" s="1"/>
  <c r="L1741" i="25" s="1"/>
  <c r="L1742" i="25" s="1"/>
  <c r="L1743" i="25" s="1"/>
  <c r="L1744" i="25" s="1"/>
  <c r="L1745" i="25" s="1"/>
  <c r="L1746" i="25" s="1"/>
  <c r="L1747" i="25" s="1"/>
  <c r="L1748" i="25" s="1"/>
  <c r="L1749" i="25" s="1"/>
  <c r="L1750" i="25" s="1"/>
  <c r="L1751" i="25" s="1"/>
  <c r="L1752" i="25" s="1"/>
  <c r="L1753" i="25" s="1"/>
  <c r="L1754" i="25" s="1"/>
  <c r="L1755" i="25" s="1"/>
  <c r="L1756" i="25" s="1"/>
  <c r="L1757" i="25" s="1"/>
  <c r="L1758" i="25" s="1"/>
  <c r="L1759" i="25" s="1"/>
  <c r="L1760" i="25" s="1"/>
  <c r="L1761" i="25" s="1"/>
  <c r="L1762" i="25" s="1"/>
  <c r="L1763" i="25" s="1"/>
  <c r="L1764" i="25" s="1"/>
  <c r="L1765" i="25" s="1"/>
  <c r="L1766" i="25" s="1"/>
  <c r="L1767" i="25" s="1"/>
  <c r="L1768" i="25" s="1"/>
  <c r="L1769" i="25" s="1"/>
  <c r="L1770" i="25" s="1"/>
  <c r="L1771" i="25" s="1"/>
  <c r="L1772" i="25" s="1"/>
  <c r="L1773" i="25" s="1"/>
  <c r="L1774" i="25" s="1"/>
  <c r="L1775" i="25" s="1"/>
  <c r="L1776" i="25" s="1"/>
  <c r="L1777" i="25" s="1"/>
  <c r="L1778" i="25" s="1"/>
  <c r="L1779" i="25" s="1"/>
  <c r="L1780" i="25" s="1"/>
  <c r="L1781" i="25" s="1"/>
  <c r="L1782" i="25" s="1"/>
  <c r="L1783" i="25" s="1"/>
  <c r="L1784" i="25" s="1"/>
  <c r="L1785" i="25" s="1"/>
  <c r="L1786" i="25" s="1"/>
  <c r="L1787" i="25" s="1"/>
  <c r="L1788" i="25" s="1"/>
  <c r="L1789" i="25" s="1"/>
  <c r="L1790" i="25" s="1"/>
  <c r="L1791" i="25" s="1"/>
  <c r="L1792" i="25" s="1"/>
  <c r="L1793" i="25" s="1"/>
  <c r="L1794" i="25" s="1"/>
  <c r="L1795" i="25" s="1"/>
  <c r="L1796" i="25" s="1"/>
  <c r="L1797" i="25" s="1"/>
  <c r="L1798" i="25" s="1"/>
  <c r="L1799" i="25" s="1"/>
  <c r="L1800" i="25" s="1"/>
  <c r="L1801" i="25" s="1"/>
  <c r="L1802" i="25" s="1"/>
  <c r="L1803" i="25" s="1"/>
  <c r="L1804" i="25" s="1"/>
  <c r="L1805" i="25" s="1"/>
  <c r="L1806" i="25" s="1"/>
  <c r="L1807" i="25" s="1"/>
  <c r="L1808" i="25" s="1"/>
  <c r="L1809" i="25" s="1"/>
  <c r="L1810" i="25" s="1"/>
  <c r="L1811" i="25" s="1"/>
  <c r="L1812" i="25" s="1"/>
  <c r="L1813" i="25" s="1"/>
  <c r="L1814" i="25" s="1"/>
  <c r="L1815" i="25" s="1"/>
  <c r="L1816" i="25" s="1"/>
  <c r="L1817" i="25" s="1"/>
  <c r="L1818" i="25" s="1"/>
  <c r="L1819" i="25" s="1"/>
  <c r="L1820" i="25" s="1"/>
  <c r="L1821" i="25" s="1"/>
  <c r="L1822" i="25" s="1"/>
  <c r="L1823" i="25" s="1"/>
  <c r="L1824" i="25" s="1"/>
  <c r="L1825" i="25" s="1"/>
  <c r="L1826" i="25" s="1"/>
  <c r="L1827" i="25" s="1"/>
  <c r="L1828" i="25" s="1"/>
  <c r="L1829" i="25" s="1"/>
  <c r="L1830" i="25" s="1"/>
  <c r="L1831" i="25" s="1"/>
  <c r="L1832" i="25" s="1"/>
  <c r="L1833" i="25" s="1"/>
  <c r="L1834" i="25" s="1"/>
  <c r="L1835" i="25" s="1"/>
  <c r="L1836" i="25" s="1"/>
  <c r="L1837" i="25" s="1"/>
  <c r="L1838" i="25" s="1"/>
  <c r="L1839" i="25" s="1"/>
  <c r="L1840" i="25" s="1"/>
  <c r="L1841" i="25" s="1"/>
  <c r="L1842" i="25" s="1"/>
  <c r="L1843" i="25" s="1"/>
  <c r="L1844" i="25" s="1"/>
  <c r="L1845" i="25" s="1"/>
  <c r="L1846" i="25" s="1"/>
  <c r="L1847" i="25" s="1"/>
  <c r="L1848" i="25" s="1"/>
  <c r="L1849" i="25" s="1"/>
  <c r="L1850" i="25" s="1"/>
  <c r="L1851" i="25" s="1"/>
  <c r="L1852" i="25" s="1"/>
  <c r="L1853" i="25" s="1"/>
  <c r="L1854" i="25" s="1"/>
  <c r="L1855" i="25" s="1"/>
  <c r="L1856" i="25" s="1"/>
  <c r="L1857" i="25" s="1"/>
  <c r="L1858" i="25" s="1"/>
  <c r="L1859" i="25" s="1"/>
  <c r="L1860" i="25" s="1"/>
  <c r="L1861" i="25" s="1"/>
  <c r="L1862" i="25" s="1"/>
  <c r="L1863" i="25" s="1"/>
  <c r="L1864" i="25" s="1"/>
  <c r="L1865" i="25" s="1"/>
  <c r="L1866" i="25" s="1"/>
  <c r="L1867" i="25" s="1"/>
  <c r="L1868" i="25" s="1"/>
  <c r="L1869" i="25" s="1"/>
  <c r="L1870" i="25" s="1"/>
  <c r="L1871" i="25" s="1"/>
  <c r="L1872" i="25" s="1"/>
  <c r="L1873" i="25" s="1"/>
  <c r="L1874" i="25" s="1"/>
  <c r="L1875" i="25" s="1"/>
  <c r="L1876" i="25" s="1"/>
  <c r="L1877" i="25" s="1"/>
  <c r="L1878" i="25" s="1"/>
  <c r="L1879" i="25" s="1"/>
  <c r="L1880" i="25" s="1"/>
  <c r="L1881" i="25" s="1"/>
  <c r="L1882" i="25" s="1"/>
  <c r="L1883" i="25" s="1"/>
  <c r="L1884" i="25" s="1"/>
  <c r="L1885" i="25" s="1"/>
  <c r="L1886" i="25" s="1"/>
  <c r="L1887" i="25" s="1"/>
  <c r="L1888" i="25" s="1"/>
  <c r="L1889" i="25" s="1"/>
  <c r="L1890" i="25" s="1"/>
  <c r="L1891" i="25" s="1"/>
  <c r="L1892" i="25" s="1"/>
  <c r="L1893" i="25" s="1"/>
  <c r="L1894" i="25" s="1"/>
  <c r="L1895" i="25" s="1"/>
  <c r="L1896" i="25" s="1"/>
  <c r="L1897" i="25" s="1"/>
  <c r="L1898" i="25" s="1"/>
  <c r="L1899" i="25" s="1"/>
  <c r="L1900" i="25" s="1"/>
  <c r="L1901" i="25" s="1"/>
  <c r="L1902" i="25" s="1"/>
  <c r="L1903" i="25" s="1"/>
  <c r="L1904" i="25" s="1"/>
  <c r="L1905" i="25" s="1"/>
  <c r="L1906" i="25" s="1"/>
  <c r="L1907" i="25" s="1"/>
  <c r="L1908" i="25" s="1"/>
  <c r="L1909" i="25" s="1"/>
  <c r="L1910" i="25" s="1"/>
  <c r="L1911" i="25" s="1"/>
  <c r="L1912" i="25" s="1"/>
  <c r="L1913" i="25" s="1"/>
  <c r="L1914" i="25" s="1"/>
  <c r="L1915" i="25" s="1"/>
  <c r="L1916" i="25" s="1"/>
  <c r="L1917" i="25" s="1"/>
  <c r="L1918" i="25" s="1"/>
  <c r="L1919" i="25" s="1"/>
  <c r="L1920" i="25" s="1"/>
  <c r="L1921" i="25" s="1"/>
  <c r="L1922" i="25" s="1"/>
  <c r="L1923" i="25" s="1"/>
  <c r="L1924" i="25" s="1"/>
  <c r="L1925" i="25" s="1"/>
  <c r="L1926" i="25" s="1"/>
  <c r="L1927" i="25" s="1"/>
  <c r="L1928" i="25" s="1"/>
  <c r="L1929" i="25" s="1"/>
  <c r="L1930" i="25" s="1"/>
  <c r="L1931" i="25" s="1"/>
  <c r="L1932" i="25" s="1"/>
  <c r="L1933" i="25" s="1"/>
  <c r="L1934" i="25" s="1"/>
  <c r="L1935" i="25" s="1"/>
  <c r="L1936" i="25" s="1"/>
  <c r="L1937" i="25" s="1"/>
  <c r="L1938" i="25" s="1"/>
  <c r="L1939" i="25" s="1"/>
  <c r="L1940" i="25" s="1"/>
  <c r="L1941" i="25" s="1"/>
  <c r="L1942" i="25" s="1"/>
  <c r="L1943" i="25" s="1"/>
  <c r="L1944" i="25" s="1"/>
  <c r="L1945" i="25" s="1"/>
  <c r="L1946" i="25" s="1"/>
  <c r="L1947" i="25" s="1"/>
  <c r="L1948" i="25" s="1"/>
  <c r="L1949" i="25" s="1"/>
  <c r="L1950" i="25" s="1"/>
  <c r="L1951" i="25" s="1"/>
  <c r="L1952" i="25" s="1"/>
  <c r="L1953" i="25" s="1"/>
  <c r="L1954" i="25" s="1"/>
  <c r="L1955" i="25" s="1"/>
  <c r="L1956" i="25" s="1"/>
  <c r="L1957" i="25" s="1"/>
  <c r="L1958" i="25" s="1"/>
  <c r="L1959" i="25" s="1"/>
  <c r="L1960" i="25" s="1"/>
  <c r="L1961" i="25" s="1"/>
  <c r="L1962" i="25" s="1"/>
  <c r="L1963" i="25" s="1"/>
  <c r="L1964" i="25" s="1"/>
  <c r="L1965" i="25" s="1"/>
  <c r="L1966" i="25" s="1"/>
  <c r="L1967" i="25" s="1"/>
  <c r="L1968" i="25" s="1"/>
  <c r="L1969" i="25" s="1"/>
  <c r="L1970" i="25" s="1"/>
  <c r="L1971" i="25" s="1"/>
  <c r="L1972" i="25" s="1"/>
  <c r="L1973" i="25" s="1"/>
  <c r="L1974" i="25" s="1"/>
  <c r="L1975" i="25" s="1"/>
  <c r="L1976" i="25" s="1"/>
  <c r="L1977" i="25" s="1"/>
  <c r="L1978" i="25" s="1"/>
  <c r="L1979" i="25" s="1"/>
  <c r="L1980" i="25" s="1"/>
  <c r="L1981" i="25" s="1"/>
  <c r="L1982" i="25" s="1"/>
  <c r="L1983" i="25" s="1"/>
  <c r="L1984" i="25" s="1"/>
  <c r="L1985" i="25" s="1"/>
  <c r="L1986" i="25" s="1"/>
  <c r="L1987" i="25" s="1"/>
  <c r="L1988" i="25" s="1"/>
  <c r="L1989" i="25" s="1"/>
  <c r="L1990" i="25" s="1"/>
  <c r="L1991" i="25" s="1"/>
  <c r="L1992" i="25" s="1"/>
  <c r="L1993" i="25" s="1"/>
  <c r="L1994" i="25" s="1"/>
  <c r="L1995" i="25" s="1"/>
  <c r="L1996" i="25" s="1"/>
  <c r="L1997" i="25" s="1"/>
  <c r="L1998" i="25" s="1"/>
  <c r="L1999" i="25" s="1"/>
  <c r="L2000" i="25" s="1"/>
  <c r="L2001" i="25" s="1"/>
  <c r="L2002" i="25" s="1"/>
  <c r="L2003" i="25" s="1"/>
  <c r="L2004" i="25" s="1"/>
  <c r="L2005" i="25" s="1"/>
  <c r="L2006" i="25" s="1"/>
  <c r="L2007" i="25" s="1"/>
  <c r="L2008" i="25" s="1"/>
  <c r="L2009" i="25" s="1"/>
  <c r="L2010" i="25" s="1"/>
  <c r="L2011" i="25" s="1"/>
  <c r="L2012" i="25" s="1"/>
  <c r="L2013" i="25" s="1"/>
  <c r="L2014" i="25" s="1"/>
  <c r="L2015" i="25" s="1"/>
  <c r="L2016" i="25" s="1"/>
  <c r="L2017" i="25" s="1"/>
  <c r="L2018" i="25" s="1"/>
  <c r="L2019" i="25" s="1"/>
  <c r="L2020" i="25" s="1"/>
  <c r="L2021" i="25" s="1"/>
  <c r="L2022" i="25" s="1"/>
  <c r="L2023" i="25" s="1"/>
  <c r="L2024" i="25" s="1"/>
  <c r="L2025" i="25" s="1"/>
  <c r="L2026" i="25" s="1"/>
  <c r="L2027" i="25" s="1"/>
  <c r="L2028" i="25" s="1"/>
  <c r="L2029" i="25" s="1"/>
  <c r="L2030" i="25" s="1"/>
  <c r="L2031" i="25" s="1"/>
  <c r="L2032" i="25" s="1"/>
  <c r="L2033" i="25" s="1"/>
  <c r="L2034" i="25" s="1"/>
  <c r="L2035" i="25" s="1"/>
  <c r="L2036" i="25" s="1"/>
  <c r="L2037" i="25" s="1"/>
  <c r="L2038" i="25" s="1"/>
  <c r="L2039" i="25" s="1"/>
  <c r="L2040" i="25" s="1"/>
  <c r="L2041" i="25" s="1"/>
  <c r="L2042" i="25" s="1"/>
  <c r="L2043" i="25" s="1"/>
  <c r="L2044" i="25" s="1"/>
  <c r="L2045" i="25" s="1"/>
  <c r="L2046" i="25" s="1"/>
  <c r="L2047" i="25" s="1"/>
  <c r="L2048" i="25" s="1"/>
  <c r="L2049" i="25" s="1"/>
  <c r="L2050" i="25" s="1"/>
  <c r="L2051" i="25" s="1"/>
  <c r="L2052" i="25" s="1"/>
  <c r="L2053" i="25" s="1"/>
  <c r="L2054" i="25" s="1"/>
  <c r="L2055" i="25" s="1"/>
  <c r="L2056" i="25" s="1"/>
  <c r="L2057" i="25" s="1"/>
  <c r="L2058" i="25" s="1"/>
  <c r="L2059" i="25" s="1"/>
  <c r="L2060" i="25" s="1"/>
  <c r="L2061" i="25" s="1"/>
  <c r="L2062" i="25" s="1"/>
  <c r="L2063" i="25" s="1"/>
  <c r="L2064" i="25" s="1"/>
  <c r="L2065" i="25" s="1"/>
  <c r="L2066" i="25" s="1"/>
  <c r="L2067" i="25" s="1"/>
  <c r="L2068" i="25" s="1"/>
  <c r="L2069" i="25" s="1"/>
  <c r="L2070" i="25" s="1"/>
  <c r="L2071" i="25" s="1"/>
  <c r="L2072" i="25" s="1"/>
  <c r="L2073" i="25" s="1"/>
  <c r="L2074" i="25" s="1"/>
  <c r="L2075" i="25" s="1"/>
  <c r="L2076" i="25" s="1"/>
  <c r="L2077" i="25" s="1"/>
  <c r="L2078" i="25" s="1"/>
  <c r="L2079" i="25" s="1"/>
  <c r="L2080" i="25" s="1"/>
  <c r="L2081" i="25" s="1"/>
  <c r="L2082" i="25" s="1"/>
  <c r="L2083" i="25" s="1"/>
  <c r="L2084" i="25" s="1"/>
  <c r="L2085" i="25" s="1"/>
  <c r="L2086" i="25" s="1"/>
  <c r="L2087" i="25" s="1"/>
  <c r="L2088" i="25" s="1"/>
  <c r="L2089" i="25" s="1"/>
  <c r="L2090" i="25" s="1"/>
  <c r="L2091" i="25" s="1"/>
  <c r="L2092" i="25" s="1"/>
  <c r="L2093" i="25" s="1"/>
  <c r="L2094" i="25" s="1"/>
  <c r="L2095" i="25" s="1"/>
  <c r="L2096" i="25" s="1"/>
  <c r="L2097" i="25" s="1"/>
  <c r="L2098" i="25" s="1"/>
  <c r="L2099" i="25" s="1"/>
  <c r="L2100" i="25" s="1"/>
  <c r="L2101" i="25" s="1"/>
  <c r="L2102" i="25" s="1"/>
  <c r="L2103" i="25" s="1"/>
  <c r="L2104" i="25" s="1"/>
  <c r="L2105" i="25" s="1"/>
  <c r="L2106" i="25" s="1"/>
  <c r="L2107" i="25" s="1"/>
  <c r="L2108" i="25" s="1"/>
  <c r="L2109" i="25" s="1"/>
  <c r="L2110" i="25" s="1"/>
  <c r="L2111" i="25" s="1"/>
  <c r="L2112" i="25" s="1"/>
  <c r="L2113" i="25" s="1"/>
  <c r="L2114" i="25" s="1"/>
  <c r="L2115" i="25" s="1"/>
  <c r="L2116" i="25" s="1"/>
  <c r="L2117" i="25" s="1"/>
  <c r="L2118" i="25" s="1"/>
  <c r="L2119" i="25" s="1"/>
  <c r="L2120" i="25" s="1"/>
  <c r="L2121" i="25" s="1"/>
  <c r="L2122" i="25" s="1"/>
  <c r="L2123" i="25" s="1"/>
  <c r="L2124" i="25" s="1"/>
  <c r="L2125" i="25" s="1"/>
  <c r="L2126" i="25" s="1"/>
  <c r="L2127" i="25" s="1"/>
  <c r="L2128" i="25" s="1"/>
  <c r="L2129" i="25" s="1"/>
  <c r="L2130" i="25" s="1"/>
  <c r="L2131" i="25" s="1"/>
  <c r="L2132" i="25" s="1"/>
  <c r="L2133" i="25" s="1"/>
  <c r="L2134" i="25" s="1"/>
  <c r="L2135" i="25" s="1"/>
  <c r="L2136" i="25" s="1"/>
  <c r="L2137" i="25" s="1"/>
  <c r="L2138" i="25" s="1"/>
  <c r="L2139" i="25" s="1"/>
  <c r="L2140" i="25" s="1"/>
  <c r="L2141" i="25" s="1"/>
  <c r="L2142" i="25" s="1"/>
  <c r="L2143" i="25" s="1"/>
  <c r="L2144" i="25" s="1"/>
  <c r="L2145" i="25" s="1"/>
  <c r="L2146" i="25" s="1"/>
  <c r="L2147" i="25" s="1"/>
  <c r="L2148" i="25" s="1"/>
  <c r="L2149" i="25" s="1"/>
  <c r="L2150" i="25" s="1"/>
  <c r="L2151" i="25" s="1"/>
  <c r="L2152" i="25" s="1"/>
  <c r="L2153" i="25" s="1"/>
  <c r="L2154" i="25" s="1"/>
  <c r="L2155" i="25" s="1"/>
  <c r="L2156" i="25" s="1"/>
  <c r="L2157" i="25" s="1"/>
  <c r="L2158" i="25" s="1"/>
  <c r="L2159" i="25" s="1"/>
  <c r="L2160" i="25" s="1"/>
  <c r="L2161" i="25" s="1"/>
  <c r="L2162" i="25" s="1"/>
  <c r="L2163" i="25" s="1"/>
  <c r="L2164" i="25" s="1"/>
  <c r="L2165" i="25" s="1"/>
  <c r="L2166" i="25" s="1"/>
  <c r="L2167" i="25" s="1"/>
  <c r="L2168" i="25" s="1"/>
  <c r="L2169" i="25" s="1"/>
  <c r="L2170" i="25" s="1"/>
  <c r="L2171" i="25" s="1"/>
  <c r="L2172" i="25" s="1"/>
  <c r="L2173" i="25" s="1"/>
  <c r="L2174" i="25" s="1"/>
  <c r="L2175" i="25" s="1"/>
  <c r="L2176" i="25" s="1"/>
  <c r="L2177" i="25" s="1"/>
  <c r="L2178" i="25" s="1"/>
  <c r="L2179" i="25" s="1"/>
  <c r="L2180" i="25" s="1"/>
  <c r="L2181" i="25" s="1"/>
  <c r="L2182" i="25" s="1"/>
  <c r="L2183" i="25" s="1"/>
  <c r="L2184" i="25" s="1"/>
  <c r="L2185" i="25" s="1"/>
  <c r="L2186" i="25" s="1"/>
  <c r="L2187" i="25" s="1"/>
  <c r="L2188" i="25" s="1"/>
  <c r="L2189" i="25" s="1"/>
  <c r="L2190" i="25" s="1"/>
  <c r="L2191" i="25" s="1"/>
  <c r="L2192" i="25" s="1"/>
  <c r="L2193" i="25" s="1"/>
  <c r="L2194" i="25" s="1"/>
  <c r="L2195" i="25" s="1"/>
  <c r="L2196" i="25" s="1"/>
  <c r="L2197" i="25" s="1"/>
  <c r="L2198" i="25" s="1"/>
  <c r="L2199" i="25" s="1"/>
  <c r="L2200" i="25" s="1"/>
  <c r="L2201" i="25" s="1"/>
  <c r="L2202" i="25" s="1"/>
  <c r="L2203" i="25" s="1"/>
  <c r="L2204" i="25" s="1"/>
  <c r="L2205" i="25" s="1"/>
  <c r="L2206" i="25" s="1"/>
  <c r="L2207" i="25" s="1"/>
  <c r="L2208" i="25" s="1"/>
  <c r="L2209" i="25" s="1"/>
  <c r="L2210" i="25" s="1"/>
  <c r="L2211" i="25" s="1"/>
  <c r="L2212" i="25" s="1"/>
  <c r="L2213" i="25" s="1"/>
  <c r="L2214" i="25" s="1"/>
  <c r="L2215" i="25" s="1"/>
  <c r="L2216" i="25" s="1"/>
  <c r="L2217" i="25" s="1"/>
  <c r="L2218" i="25" s="1"/>
  <c r="L2219" i="25" s="1"/>
  <c r="L2220" i="25" s="1"/>
  <c r="L2221" i="25" s="1"/>
  <c r="L2222" i="25" s="1"/>
  <c r="L2223" i="25" s="1"/>
  <c r="L2224" i="25" s="1"/>
  <c r="L2225" i="25" s="1"/>
  <c r="L2226" i="25" s="1"/>
  <c r="L2227" i="25" s="1"/>
  <c r="L2228" i="25" s="1"/>
  <c r="L2229" i="25" s="1"/>
  <c r="L2230" i="25" s="1"/>
  <c r="L2231" i="25" s="1"/>
  <c r="L2232" i="25" s="1"/>
  <c r="L2233" i="25" s="1"/>
  <c r="L2234" i="25" s="1"/>
  <c r="L2235" i="25" s="1"/>
  <c r="L2236" i="25" s="1"/>
  <c r="L2237" i="25" s="1"/>
  <c r="L2238" i="25" s="1"/>
  <c r="L2239" i="25" s="1"/>
  <c r="L2240" i="25" s="1"/>
  <c r="L2241" i="25" s="1"/>
  <c r="L2242" i="25" s="1"/>
  <c r="L2243" i="25" s="1"/>
  <c r="L2244" i="25" s="1"/>
  <c r="L2245" i="25" s="1"/>
  <c r="L2246" i="25" s="1"/>
  <c r="L2247" i="25" s="1"/>
  <c r="L2248" i="25" s="1"/>
  <c r="L2249" i="25" s="1"/>
  <c r="L2250" i="25" s="1"/>
  <c r="L2251" i="25" s="1"/>
  <c r="L2252" i="25" s="1"/>
  <c r="L2253" i="25" s="1"/>
  <c r="L2254" i="25" s="1"/>
  <c r="L2255" i="25" s="1"/>
  <c r="L2256" i="25" s="1"/>
  <c r="L2257" i="25" s="1"/>
  <c r="L2258" i="25" s="1"/>
  <c r="L2259" i="25" s="1"/>
  <c r="L2260" i="25" s="1"/>
  <c r="L2261" i="25" s="1"/>
  <c r="L2262" i="25" s="1"/>
  <c r="L2263" i="25" s="1"/>
  <c r="L2264" i="25" s="1"/>
  <c r="L2265" i="25" s="1"/>
  <c r="L2266" i="25" s="1"/>
  <c r="L2267" i="25" s="1"/>
  <c r="L2268" i="25" s="1"/>
  <c r="L2269" i="25" s="1"/>
  <c r="L2270" i="25" s="1"/>
  <c r="L2271" i="25" s="1"/>
  <c r="L2272" i="25" s="1"/>
  <c r="L2273" i="25" s="1"/>
  <c r="L2274" i="25" s="1"/>
  <c r="L2275" i="25" s="1"/>
  <c r="L2276" i="25" s="1"/>
  <c r="L2277" i="25" s="1"/>
  <c r="L2278" i="25" s="1"/>
  <c r="L2279" i="25" s="1"/>
  <c r="L2280" i="25" s="1"/>
  <c r="L2281" i="25" s="1"/>
  <c r="L2282" i="25" s="1"/>
  <c r="L2283" i="25" s="1"/>
  <c r="L2284" i="25" s="1"/>
  <c r="L2285" i="25" s="1"/>
  <c r="L2286" i="25" s="1"/>
  <c r="L2287" i="25" s="1"/>
  <c r="L2288" i="25" s="1"/>
  <c r="L2289" i="25" s="1"/>
  <c r="L2290" i="25" s="1"/>
  <c r="L2291" i="25" s="1"/>
  <c r="L2292" i="25" s="1"/>
  <c r="L2293" i="25" s="1"/>
  <c r="L2294" i="25" s="1"/>
  <c r="L2295" i="25" s="1"/>
  <c r="L2296" i="25" s="1"/>
  <c r="L2297" i="25" s="1"/>
  <c r="L2298" i="25" s="1"/>
  <c r="L2299" i="25" s="1"/>
  <c r="L2300" i="25" s="1"/>
  <c r="L2301" i="25" s="1"/>
  <c r="L2302" i="25" s="1"/>
  <c r="L2303" i="25" s="1"/>
  <c r="L2304" i="25" s="1"/>
  <c r="L2305" i="25" s="1"/>
  <c r="L2306" i="25" s="1"/>
  <c r="L2307" i="25" s="1"/>
  <c r="L2308" i="25" s="1"/>
  <c r="L2309" i="25" s="1"/>
  <c r="L2310" i="25" s="1"/>
  <c r="L2311" i="25" s="1"/>
  <c r="L2312" i="25" s="1"/>
  <c r="L2313" i="25" s="1"/>
  <c r="L2314" i="25" s="1"/>
  <c r="L2315" i="25" s="1"/>
  <c r="L2316" i="25" s="1"/>
  <c r="L2317" i="25" s="1"/>
  <c r="L2318" i="25" s="1"/>
  <c r="L2319" i="25" s="1"/>
  <c r="L2320" i="25" s="1"/>
  <c r="L2321" i="25" s="1"/>
  <c r="L2322" i="25" s="1"/>
  <c r="L2323" i="25" s="1"/>
  <c r="L2324" i="25" s="1"/>
  <c r="L2325" i="25" s="1"/>
  <c r="L2326" i="25" s="1"/>
  <c r="L2327" i="25" s="1"/>
  <c r="L2328" i="25" s="1"/>
  <c r="L2329" i="25" s="1"/>
  <c r="L2330" i="25" s="1"/>
  <c r="L2331" i="25" s="1"/>
  <c r="L2332" i="25" s="1"/>
  <c r="L2333" i="25" s="1"/>
  <c r="L2334" i="25" s="1"/>
  <c r="L2335" i="25" s="1"/>
  <c r="L2336" i="25" s="1"/>
  <c r="L2337" i="25" s="1"/>
  <c r="L2338" i="25" s="1"/>
  <c r="L2339" i="25" s="1"/>
  <c r="L2340" i="25" s="1"/>
  <c r="L2341" i="25" s="1"/>
  <c r="L2342" i="25" s="1"/>
  <c r="L2343" i="25" s="1"/>
  <c r="L2344" i="25" s="1"/>
  <c r="L2345" i="25" s="1"/>
  <c r="L2346" i="25" s="1"/>
  <c r="L2347" i="25" s="1"/>
  <c r="L2348" i="25" s="1"/>
  <c r="L2349" i="25" s="1"/>
  <c r="L2350" i="25" s="1"/>
  <c r="L2351" i="25" s="1"/>
  <c r="L2352" i="25" s="1"/>
  <c r="L2353" i="25" s="1"/>
  <c r="L2354" i="25" s="1"/>
  <c r="L2355" i="25" s="1"/>
  <c r="L2356" i="25" s="1"/>
  <c r="L2357" i="25" s="1"/>
  <c r="L2358" i="25" s="1"/>
  <c r="L2359" i="25" s="1"/>
  <c r="L2360" i="25" s="1"/>
  <c r="L2361" i="25" s="1"/>
  <c r="L2362" i="25" s="1"/>
  <c r="L2363" i="25" s="1"/>
  <c r="L2364" i="25" s="1"/>
  <c r="L2365" i="25" s="1"/>
  <c r="L2366" i="25" s="1"/>
  <c r="L2367" i="25" s="1"/>
  <c r="L2368" i="25" s="1"/>
  <c r="L2369" i="25" s="1"/>
  <c r="L2370" i="25" s="1"/>
  <c r="L2371" i="25" s="1"/>
  <c r="L2372" i="25" s="1"/>
  <c r="L2373" i="25" s="1"/>
  <c r="L2374" i="25" s="1"/>
  <c r="L2375" i="25" s="1"/>
  <c r="L2376" i="25" s="1"/>
  <c r="L2377" i="25" s="1"/>
  <c r="L2378" i="25" s="1"/>
  <c r="L2379" i="25" s="1"/>
  <c r="L2380" i="25" s="1"/>
  <c r="L2381" i="25" s="1"/>
  <c r="L2382" i="25" s="1"/>
  <c r="L2383" i="25" s="1"/>
  <c r="L2384" i="25" s="1"/>
  <c r="L2385" i="25" s="1"/>
  <c r="L2386" i="25" s="1"/>
  <c r="L2387" i="25" s="1"/>
  <c r="L2388" i="25" s="1"/>
  <c r="L2389" i="25" s="1"/>
  <c r="L2390" i="25" s="1"/>
  <c r="L2391" i="25" s="1"/>
  <c r="L2392" i="25" s="1"/>
  <c r="L2393" i="25" s="1"/>
  <c r="L2394" i="25" s="1"/>
  <c r="L2395" i="25" s="1"/>
  <c r="L2396" i="25" s="1"/>
  <c r="L2397" i="25" s="1"/>
  <c r="L2398" i="25" s="1"/>
  <c r="L2399" i="25" s="1"/>
  <c r="L2400" i="25" s="1"/>
  <c r="L2401" i="25" s="1"/>
  <c r="L2402" i="25" s="1"/>
  <c r="L2403" i="25" s="1"/>
  <c r="L2404" i="25" s="1"/>
  <c r="L2405" i="25" s="1"/>
  <c r="L2406" i="25" s="1"/>
  <c r="L2407" i="25" s="1"/>
  <c r="L2408" i="25" s="1"/>
  <c r="L2409" i="25" s="1"/>
  <c r="L2410" i="25" s="1"/>
  <c r="L2411" i="25" s="1"/>
  <c r="L2412" i="25" s="1"/>
  <c r="L2413" i="25" s="1"/>
  <c r="L2414" i="25" s="1"/>
  <c r="L2415" i="25" s="1"/>
  <c r="L2416" i="25" s="1"/>
  <c r="L2417" i="25" s="1"/>
  <c r="L2418" i="25" s="1"/>
  <c r="L2419" i="25" s="1"/>
  <c r="L2420" i="25" s="1"/>
  <c r="L2421" i="25" s="1"/>
  <c r="L2422" i="25" s="1"/>
  <c r="L2423" i="25" s="1"/>
  <c r="L2424" i="25" s="1"/>
  <c r="L2425" i="25" s="1"/>
  <c r="L2426" i="25" s="1"/>
  <c r="L2427" i="25" s="1"/>
  <c r="L2428" i="25" s="1"/>
  <c r="L2429" i="25" s="1"/>
  <c r="L2430" i="25" s="1"/>
  <c r="L2431" i="25" s="1"/>
  <c r="L2432" i="25" s="1"/>
  <c r="L2433" i="25" s="1"/>
  <c r="L2434" i="25" s="1"/>
  <c r="L2435" i="25" s="1"/>
  <c r="L2436" i="25" s="1"/>
  <c r="L2437" i="25" s="1"/>
  <c r="L2438" i="25" s="1"/>
  <c r="L2439" i="25" s="1"/>
  <c r="L2440" i="25" s="1"/>
  <c r="L2441" i="25" s="1"/>
  <c r="L2442" i="25" s="1"/>
  <c r="L2443" i="25" s="1"/>
  <c r="L2444" i="25" s="1"/>
  <c r="L2445" i="25" s="1"/>
  <c r="L2446" i="25" s="1"/>
  <c r="L2447" i="25" s="1"/>
  <c r="L2448" i="25" s="1"/>
  <c r="L2449" i="25" s="1"/>
  <c r="L2450" i="25" s="1"/>
  <c r="L2451" i="25" s="1"/>
  <c r="L2452" i="25" s="1"/>
  <c r="L2453" i="25" s="1"/>
  <c r="L2454" i="25" s="1"/>
  <c r="L2455" i="25" s="1"/>
  <c r="L2456" i="25" s="1"/>
  <c r="L2457" i="25" s="1"/>
  <c r="L2458" i="25" s="1"/>
  <c r="L2459" i="25" s="1"/>
  <c r="L2460" i="25" s="1"/>
  <c r="L2461" i="25" s="1"/>
  <c r="L2462" i="25" s="1"/>
  <c r="L2463" i="25" s="1"/>
  <c r="L2464" i="25" s="1"/>
  <c r="L2465" i="25" s="1"/>
  <c r="L2466" i="25" s="1"/>
  <c r="L2467" i="25" s="1"/>
  <c r="L2468" i="25" s="1"/>
  <c r="L2469" i="25" s="1"/>
  <c r="L2470" i="25" s="1"/>
  <c r="L2471" i="25" s="1"/>
  <c r="L2472" i="25" s="1"/>
  <c r="L2473" i="25" s="1"/>
  <c r="L2474" i="25" s="1"/>
  <c r="L2475" i="25" s="1"/>
  <c r="L2476" i="25" s="1"/>
  <c r="L2477" i="25" s="1"/>
  <c r="L2478" i="25" s="1"/>
  <c r="L2479" i="25" s="1"/>
  <c r="L2480" i="25" s="1"/>
  <c r="L2481" i="25" s="1"/>
  <c r="L2482" i="25" s="1"/>
  <c r="L2483" i="25" s="1"/>
  <c r="L2484" i="25" s="1"/>
  <c r="L2485" i="25" s="1"/>
  <c r="L2486" i="25" s="1"/>
  <c r="L2487" i="25" s="1"/>
  <c r="L2488" i="25" s="1"/>
  <c r="L2489" i="25" s="1"/>
  <c r="L2490" i="25" s="1"/>
  <c r="L2491" i="25" s="1"/>
  <c r="L2492" i="25" s="1"/>
  <c r="L2493" i="25" s="1"/>
  <c r="L2494" i="25" s="1"/>
  <c r="L2495" i="25" s="1"/>
  <c r="L2496" i="25" s="1"/>
  <c r="L2497" i="25" s="1"/>
  <c r="L2498" i="25" s="1"/>
  <c r="L2499" i="25" s="1"/>
  <c r="L2500" i="25" s="1"/>
  <c r="L2501" i="25" s="1"/>
  <c r="L2502" i="25" s="1"/>
  <c r="L2503" i="25" s="1"/>
  <c r="L2504" i="25" s="1"/>
  <c r="L2505" i="25" s="1"/>
  <c r="L2506" i="25" s="1"/>
  <c r="L2507" i="25" s="1"/>
  <c r="L2508" i="25" s="1"/>
  <c r="L2509" i="25" s="1"/>
  <c r="L2510" i="25" s="1"/>
  <c r="L2511" i="25" s="1"/>
  <c r="L2512" i="25" s="1"/>
  <c r="L2513" i="25" s="1"/>
  <c r="L2514" i="25" s="1"/>
  <c r="L2515" i="25" s="1"/>
  <c r="L2516" i="25" s="1"/>
  <c r="L2517" i="25" s="1"/>
  <c r="L2518" i="25" s="1"/>
  <c r="L2519" i="25" s="1"/>
  <c r="L2520" i="25" s="1"/>
  <c r="L2521" i="25" s="1"/>
  <c r="L2522" i="25" s="1"/>
  <c r="L2523" i="25" s="1"/>
  <c r="L2524" i="25" s="1"/>
  <c r="L2525" i="25" s="1"/>
  <c r="L2526" i="25" s="1"/>
  <c r="L2527" i="25" s="1"/>
  <c r="L2528" i="25" s="1"/>
  <c r="L2529" i="25" s="1"/>
  <c r="L2530" i="25" s="1"/>
  <c r="L2531" i="25" s="1"/>
  <c r="L2532" i="25" s="1"/>
  <c r="L2533" i="25" s="1"/>
  <c r="L2534" i="25" s="1"/>
  <c r="L2535" i="25" s="1"/>
  <c r="L2536" i="25" s="1"/>
  <c r="L2537" i="25" s="1"/>
  <c r="L2538" i="25" s="1"/>
  <c r="L2539" i="25" s="1"/>
  <c r="L2540" i="25" s="1"/>
  <c r="L2541" i="25" s="1"/>
  <c r="L2542" i="25" s="1"/>
  <c r="L2543" i="25" s="1"/>
  <c r="L2544" i="25" s="1"/>
  <c r="L2545" i="25" s="1"/>
  <c r="L2546" i="25" s="1"/>
  <c r="L2547" i="25" s="1"/>
  <c r="L2548" i="25" s="1"/>
  <c r="L2549" i="25" s="1"/>
  <c r="L2550" i="25" s="1"/>
  <c r="L2551" i="25" s="1"/>
  <c r="L2552" i="25" s="1"/>
  <c r="L2553" i="25" s="1"/>
  <c r="L2554" i="25" s="1"/>
  <c r="L2555" i="25" s="1"/>
  <c r="L2556" i="25" s="1"/>
  <c r="L2557" i="25" s="1"/>
  <c r="L2558" i="25" s="1"/>
  <c r="L2559" i="25" s="1"/>
  <c r="L2560" i="25" s="1"/>
  <c r="L2561" i="25" s="1"/>
  <c r="L2562" i="25" s="1"/>
  <c r="L2563" i="25" s="1"/>
  <c r="L2564" i="25" s="1"/>
  <c r="L2565" i="25" s="1"/>
  <c r="L2566" i="25" s="1"/>
  <c r="L2567" i="25" s="1"/>
  <c r="L2568" i="25" s="1"/>
  <c r="L2569" i="25" s="1"/>
  <c r="L2570" i="25" s="1"/>
  <c r="L2571" i="25" s="1"/>
  <c r="L2572" i="25" s="1"/>
  <c r="L2573" i="25" s="1"/>
  <c r="L2574" i="25" s="1"/>
  <c r="L2575" i="25" s="1"/>
  <c r="L2576" i="25" s="1"/>
  <c r="L2577" i="25" s="1"/>
  <c r="L2578" i="25" s="1"/>
  <c r="L2579" i="25" s="1"/>
  <c r="L2580" i="25" s="1"/>
  <c r="L2581" i="25" s="1"/>
  <c r="L2582" i="25" s="1"/>
  <c r="L2583" i="25" s="1"/>
  <c r="L2584" i="25" s="1"/>
  <c r="L2585" i="25" s="1"/>
  <c r="L2586" i="25" s="1"/>
  <c r="L2587" i="25" s="1"/>
  <c r="L2588" i="25" s="1"/>
  <c r="L2589" i="25" s="1"/>
  <c r="L2590" i="25" s="1"/>
  <c r="L2591" i="25" s="1"/>
  <c r="L2592" i="25" s="1"/>
  <c r="L2593" i="25" s="1"/>
  <c r="L2594" i="25" s="1"/>
  <c r="L2595" i="25" s="1"/>
  <c r="L2596" i="25" s="1"/>
  <c r="L2597" i="25" s="1"/>
  <c r="L2598" i="25" s="1"/>
  <c r="L2599" i="25" s="1"/>
  <c r="L2600" i="25" s="1"/>
  <c r="L2601" i="25" s="1"/>
  <c r="L2602" i="25" s="1"/>
  <c r="L2603" i="25" s="1"/>
  <c r="L2604" i="25" s="1"/>
  <c r="L2605" i="25" s="1"/>
  <c r="L2606" i="25" s="1"/>
  <c r="L2607" i="25" s="1"/>
  <c r="L2608" i="25" s="1"/>
  <c r="L2609" i="25" s="1"/>
  <c r="L2610" i="25" s="1"/>
  <c r="L2611" i="25" s="1"/>
  <c r="L2612" i="25" s="1"/>
  <c r="L2613" i="25" s="1"/>
  <c r="L2614" i="25" s="1"/>
  <c r="L2615" i="25" s="1"/>
  <c r="L2616" i="25" s="1"/>
  <c r="L2617" i="25" s="1"/>
  <c r="L2618" i="25" s="1"/>
  <c r="L2619" i="25" s="1"/>
  <c r="L2620" i="25" s="1"/>
  <c r="L2621" i="25" s="1"/>
  <c r="L2622" i="25" s="1"/>
  <c r="L2623" i="25" s="1"/>
  <c r="L2624" i="25" s="1"/>
  <c r="L2625" i="25" s="1"/>
  <c r="L2626" i="25" s="1"/>
  <c r="L2627" i="25" s="1"/>
  <c r="L2628" i="25" s="1"/>
  <c r="L2629" i="25" s="1"/>
  <c r="L2630" i="25" s="1"/>
  <c r="L2631" i="25" s="1"/>
  <c r="L2632" i="25" s="1"/>
  <c r="L2633" i="25" s="1"/>
  <c r="L2634" i="25" s="1"/>
  <c r="L2635" i="25" s="1"/>
  <c r="L2636" i="25" s="1"/>
  <c r="L2637" i="25" s="1"/>
  <c r="L2638" i="25" s="1"/>
  <c r="L2639" i="25" s="1"/>
  <c r="L2640" i="25" s="1"/>
  <c r="L2641" i="25" s="1"/>
  <c r="L2642" i="25" s="1"/>
  <c r="L2643" i="25" s="1"/>
  <c r="L2644" i="25" s="1"/>
  <c r="L2645" i="25" s="1"/>
  <c r="L2646" i="25" s="1"/>
  <c r="L2647" i="25" s="1"/>
  <c r="L2648" i="25" s="1"/>
  <c r="L2649" i="25" s="1"/>
  <c r="L2650" i="25" s="1"/>
  <c r="L2651" i="25" s="1"/>
  <c r="L2652" i="25" s="1"/>
  <c r="L2653" i="25" s="1"/>
  <c r="L2654" i="25" s="1"/>
  <c r="L2655" i="25" s="1"/>
  <c r="L2656" i="25" s="1"/>
  <c r="L2657" i="25" s="1"/>
  <c r="L2658" i="25" s="1"/>
  <c r="L2659" i="25" s="1"/>
  <c r="L2660" i="25" s="1"/>
  <c r="L2661" i="25" s="1"/>
  <c r="L2662" i="25" s="1"/>
  <c r="L2663" i="25" s="1"/>
  <c r="L2664" i="25" s="1"/>
  <c r="L2665" i="25" s="1"/>
  <c r="L2666" i="25" s="1"/>
  <c r="L2667" i="25" s="1"/>
  <c r="L2668" i="25" s="1"/>
  <c r="L2669" i="25" s="1"/>
  <c r="L2670" i="25" s="1"/>
  <c r="L2671" i="25" s="1"/>
  <c r="L2672" i="25" s="1"/>
  <c r="L2673" i="25" s="1"/>
  <c r="L2674" i="25" s="1"/>
  <c r="L2675" i="25" s="1"/>
  <c r="L2676" i="25" s="1"/>
  <c r="L2677" i="25" s="1"/>
  <c r="L2678" i="25" s="1"/>
  <c r="L2679" i="25" s="1"/>
  <c r="L2680" i="25" s="1"/>
  <c r="L2681" i="25" s="1"/>
  <c r="L2682" i="25" s="1"/>
  <c r="L2683" i="25" s="1"/>
  <c r="L2684" i="25" s="1"/>
  <c r="L2685" i="25" s="1"/>
  <c r="L2686" i="25" s="1"/>
  <c r="L2687" i="25" s="1"/>
  <c r="L2688" i="25" s="1"/>
  <c r="L2689" i="25" s="1"/>
  <c r="L2690" i="25" s="1"/>
  <c r="L2691" i="25" s="1"/>
  <c r="L2692" i="25" s="1"/>
  <c r="L2693" i="25" s="1"/>
  <c r="L2694" i="25" s="1"/>
  <c r="L2695" i="25" s="1"/>
  <c r="L2696" i="25" s="1"/>
  <c r="L2697" i="25" s="1"/>
  <c r="L2698" i="25" s="1"/>
  <c r="L2699" i="25" s="1"/>
  <c r="L2700" i="25" s="1"/>
  <c r="L2701" i="25" s="1"/>
  <c r="L2702" i="25" s="1"/>
  <c r="L2703" i="25" s="1"/>
  <c r="L2704" i="25" s="1"/>
  <c r="L2705" i="25" s="1"/>
  <c r="L2706" i="25" s="1"/>
  <c r="L2707" i="25" s="1"/>
  <c r="L2708" i="25" s="1"/>
  <c r="L2709" i="25" s="1"/>
  <c r="L2710" i="25" s="1"/>
  <c r="L2711" i="25" s="1"/>
  <c r="L2712" i="25" s="1"/>
  <c r="L2713" i="25" s="1"/>
  <c r="L2714" i="25" s="1"/>
  <c r="L2715" i="25" s="1"/>
  <c r="L2716" i="25" s="1"/>
  <c r="L2717" i="25" s="1"/>
  <c r="L2718" i="25" s="1"/>
  <c r="L2719" i="25" s="1"/>
  <c r="L2720" i="25" s="1"/>
  <c r="L2721" i="25" s="1"/>
  <c r="L2722" i="25" s="1"/>
  <c r="L2723" i="25" s="1"/>
  <c r="L2724" i="25" s="1"/>
  <c r="L2725" i="25" s="1"/>
  <c r="L2726" i="25" s="1"/>
  <c r="L2727" i="25" s="1"/>
  <c r="L2728" i="25" s="1"/>
  <c r="L2729" i="25" s="1"/>
  <c r="L2730" i="25" s="1"/>
  <c r="L2731" i="25" s="1"/>
  <c r="L2732" i="25" s="1"/>
  <c r="L2733" i="25" s="1"/>
  <c r="L2734" i="25" s="1"/>
  <c r="L2735" i="25" s="1"/>
  <c r="L2736" i="25" s="1"/>
  <c r="L2737" i="25" s="1"/>
  <c r="L2738" i="25" s="1"/>
  <c r="L2739" i="25" s="1"/>
  <c r="L2740" i="25" s="1"/>
  <c r="L2741" i="25" s="1"/>
  <c r="L2742" i="25" s="1"/>
  <c r="L2743" i="25" s="1"/>
  <c r="L2744" i="25" s="1"/>
  <c r="L2745" i="25" s="1"/>
  <c r="L2746" i="25" s="1"/>
  <c r="L2747" i="25" s="1"/>
  <c r="L2748" i="25" s="1"/>
  <c r="L2749" i="25" s="1"/>
  <c r="L2750" i="25" s="1"/>
  <c r="L2751" i="25" s="1"/>
  <c r="L2752" i="25" s="1"/>
  <c r="L2753" i="25" s="1"/>
  <c r="L2754" i="25" s="1"/>
  <c r="L2755" i="25" s="1"/>
  <c r="L2756" i="25" s="1"/>
  <c r="L2757" i="25" s="1"/>
  <c r="L2758" i="25" s="1"/>
  <c r="L2759" i="25" s="1"/>
  <c r="L2760" i="25" s="1"/>
  <c r="L2761" i="25" s="1"/>
  <c r="L2762" i="25" s="1"/>
  <c r="L2763" i="25" s="1"/>
  <c r="L2764" i="25" s="1"/>
  <c r="L2765" i="25" s="1"/>
  <c r="L2766" i="25" s="1"/>
  <c r="L2767" i="25" s="1"/>
  <c r="L2768" i="25" s="1"/>
  <c r="L2769" i="25" s="1"/>
  <c r="L2770" i="25" s="1"/>
  <c r="L2771" i="25" s="1"/>
  <c r="L2772" i="25" s="1"/>
  <c r="L2773" i="25" s="1"/>
  <c r="L2774" i="25" s="1"/>
  <c r="L2775" i="25" s="1"/>
  <c r="L2776" i="25" s="1"/>
  <c r="L2777" i="25" s="1"/>
  <c r="L2778" i="25" s="1"/>
  <c r="L2779" i="25" s="1"/>
  <c r="L2780" i="25" s="1"/>
  <c r="L2781" i="25" s="1"/>
  <c r="L2782" i="25" s="1"/>
  <c r="L2783" i="25" s="1"/>
  <c r="L2784" i="25" s="1"/>
  <c r="L2785" i="25" s="1"/>
  <c r="L2786" i="25" s="1"/>
  <c r="L2787" i="25" s="1"/>
  <c r="L2788" i="25" s="1"/>
  <c r="L2789" i="25" s="1"/>
  <c r="L2790" i="25" s="1"/>
  <c r="L2791" i="25" s="1"/>
  <c r="L2792" i="25" s="1"/>
  <c r="L2793" i="25" s="1"/>
  <c r="B3" i="25"/>
  <c r="K3" i="25" s="1"/>
  <c r="E2" i="25"/>
  <c r="D2" i="25"/>
  <c r="C2" i="25"/>
  <c r="B2" i="25"/>
  <c r="B2794" i="25"/>
  <c r="C2794" i="25"/>
  <c r="D2794" i="25"/>
  <c r="E2794" i="25"/>
  <c r="P2789" i="26"/>
  <c r="P2790" i="26"/>
  <c r="P2780" i="26"/>
  <c r="P2767" i="26"/>
  <c r="P2763" i="26"/>
  <c r="P2727" i="26"/>
  <c r="P2784" i="26"/>
  <c r="P2726" i="26"/>
  <c r="P2783" i="26"/>
  <c r="P2701" i="26"/>
  <c r="P2666" i="26"/>
  <c r="P2700" i="26"/>
  <c r="P2667" i="26"/>
  <c r="P2669" i="26"/>
  <c r="P2636" i="26"/>
  <c r="P2676" i="26"/>
  <c r="P2637" i="26"/>
  <c r="P2635" i="26"/>
  <c r="P2647" i="26"/>
  <c r="P2654" i="26"/>
  <c r="P2628" i="26"/>
  <c r="P2600" i="26"/>
  <c r="P2568" i="26"/>
  <c r="P2536" i="26"/>
  <c r="P2792" i="26"/>
  <c r="P2601" i="26"/>
  <c r="P2569" i="26"/>
  <c r="P2537" i="26"/>
  <c r="P2634" i="26"/>
  <c r="P2570" i="26"/>
  <c r="P2514" i="26"/>
  <c r="P2599" i="26"/>
  <c r="P2539" i="26"/>
  <c r="P2614" i="26"/>
  <c r="P2546" i="26"/>
  <c r="P2493" i="26"/>
  <c r="P2461" i="26"/>
  <c r="P2429" i="26"/>
  <c r="P2611" i="26"/>
  <c r="P2486" i="26"/>
  <c r="P2454" i="26"/>
  <c r="P2422" i="26"/>
  <c r="P2583" i="26"/>
  <c r="P2476" i="26"/>
  <c r="P2444" i="26"/>
  <c r="P2412" i="26"/>
  <c r="P2543" i="26"/>
  <c r="P2415" i="26"/>
  <c r="P2378" i="26"/>
  <c r="P2346" i="26"/>
  <c r="P2314" i="26"/>
  <c r="P2447" i="26"/>
  <c r="P2375" i="26"/>
  <c r="P2343" i="26"/>
  <c r="P2311" i="26"/>
  <c r="P2497" i="26"/>
  <c r="P2385" i="26"/>
  <c r="P2353" i="26"/>
  <c r="P2321" i="26"/>
  <c r="P2289" i="26"/>
  <c r="P2356" i="26"/>
  <c r="P2266" i="26"/>
  <c r="P2234" i="26"/>
  <c r="P2202" i="26"/>
  <c r="P2308" i="26"/>
  <c r="P2259" i="26"/>
  <c r="P2227" i="26"/>
  <c r="P2195" i="26"/>
  <c r="P2282" i="26"/>
  <c r="P2252" i="26"/>
  <c r="P2220" i="26"/>
  <c r="P2411" i="26"/>
  <c r="P2184" i="26"/>
  <c r="P2152" i="26"/>
  <c r="P2120" i="26"/>
  <c r="P2088" i="26"/>
  <c r="P2056" i="26"/>
  <c r="P2024" i="26"/>
  <c r="P1992" i="26"/>
  <c r="P2277" i="26"/>
  <c r="P2185" i="26"/>
  <c r="P2153" i="26"/>
  <c r="P2121" i="26"/>
  <c r="P2089" i="26"/>
  <c r="P2057" i="26"/>
  <c r="P2025" i="26"/>
  <c r="P1993" i="26"/>
  <c r="P2380" i="26"/>
  <c r="P2201" i="26"/>
  <c r="P2162" i="26"/>
  <c r="P2130" i="26"/>
  <c r="P2098" i="26"/>
  <c r="P2066" i="26"/>
  <c r="P2034" i="26"/>
  <c r="P2002" i="26"/>
  <c r="P2167" i="26"/>
  <c r="P2043" i="26"/>
  <c r="P1964" i="26"/>
  <c r="P1932" i="26"/>
  <c r="P1900" i="26"/>
  <c r="P1868" i="26"/>
  <c r="P1836" i="26"/>
  <c r="P1804" i="26"/>
  <c r="P2187" i="26"/>
  <c r="P2051" i="26"/>
  <c r="P1962" i="26"/>
  <c r="P1930" i="26"/>
  <c r="P1898" i="26"/>
  <c r="P1866" i="26"/>
  <c r="P1834" i="26"/>
  <c r="P1802" i="26"/>
  <c r="P2245" i="26"/>
  <c r="P1983" i="26"/>
  <c r="P1903" i="26"/>
  <c r="P1839" i="26"/>
  <c r="P2785" i="26"/>
  <c r="P2786" i="26"/>
  <c r="P2768" i="26"/>
  <c r="P2762" i="26"/>
  <c r="P2758" i="26"/>
  <c r="P2723" i="26"/>
  <c r="P2772" i="26"/>
  <c r="P2722" i="26"/>
  <c r="P2771" i="26"/>
  <c r="P2694" i="26"/>
  <c r="P2776" i="26"/>
  <c r="P2695" i="26"/>
  <c r="P2744" i="26"/>
  <c r="P2664" i="26"/>
  <c r="P2632" i="26"/>
  <c r="P2668" i="26"/>
  <c r="P2633" i="26"/>
  <c r="P2626" i="26"/>
  <c r="P2639" i="26"/>
  <c r="P2646" i="26"/>
  <c r="P2627" i="26"/>
  <c r="P2596" i="26"/>
  <c r="P2564" i="26"/>
  <c r="P2532" i="26"/>
  <c r="P2753" i="26"/>
  <c r="P2597" i="26"/>
  <c r="P2565" i="26"/>
  <c r="P2533" i="26"/>
  <c r="P2631" i="26"/>
  <c r="P2562" i="26"/>
  <c r="P2510" i="26"/>
  <c r="P2595" i="26"/>
  <c r="P2527" i="26"/>
  <c r="P2606" i="26"/>
  <c r="P2538" i="26"/>
  <c r="P2489" i="26"/>
  <c r="P2457" i="26"/>
  <c r="P2425" i="26"/>
  <c r="P2555" i="26"/>
  <c r="P2482" i="26"/>
  <c r="P2450" i="26"/>
  <c r="P2418" i="26"/>
  <c r="P2571" i="26"/>
  <c r="P2472" i="26"/>
  <c r="P2440" i="26"/>
  <c r="P2408" i="26"/>
  <c r="P2531" i="26"/>
  <c r="P2397" i="26"/>
  <c r="P2374" i="26"/>
  <c r="P2342" i="26"/>
  <c r="P2310" i="26"/>
  <c r="P2419" i="26"/>
  <c r="P2371" i="26"/>
  <c r="P2339" i="26"/>
  <c r="P2307" i="26"/>
  <c r="P2491" i="26"/>
  <c r="P2381" i="26"/>
  <c r="P2349" i="26"/>
  <c r="P2317" i="26"/>
  <c r="P2285" i="26"/>
  <c r="P2344" i="26"/>
  <c r="P2262" i="26"/>
  <c r="P2230" i="26"/>
  <c r="P2198" i="26"/>
  <c r="P2296" i="26"/>
  <c r="P2255" i="26"/>
  <c r="P2223" i="26"/>
  <c r="P2376" i="26"/>
  <c r="P2280" i="26"/>
  <c r="P2248" i="26"/>
  <c r="P2216" i="26"/>
  <c r="P2273" i="26"/>
  <c r="P2180" i="26"/>
  <c r="P2148" i="26"/>
  <c r="P2116" i="26"/>
  <c r="P2084" i="26"/>
  <c r="P2052" i="26"/>
  <c r="P2020" i="26"/>
  <c r="P1988" i="26"/>
  <c r="P2265" i="26"/>
  <c r="P2181" i="26"/>
  <c r="P2149" i="26"/>
  <c r="P2117" i="26"/>
  <c r="P2085" i="26"/>
  <c r="P2053" i="26"/>
  <c r="P2021" i="26"/>
  <c r="P1989" i="26"/>
  <c r="P2340" i="26"/>
  <c r="P2190" i="26"/>
  <c r="P2158" i="26"/>
  <c r="P2126" i="26"/>
  <c r="P2094" i="26"/>
  <c r="P2062" i="26"/>
  <c r="P2030" i="26"/>
  <c r="P1998" i="26"/>
  <c r="P2151" i="26"/>
  <c r="P2031" i="26"/>
  <c r="P1960" i="26"/>
  <c r="P1928" i="26"/>
  <c r="P1896" i="26"/>
  <c r="P1864" i="26"/>
  <c r="P1832" i="26"/>
  <c r="P1800" i="26"/>
  <c r="P2171" i="26"/>
  <c r="P2039" i="26"/>
  <c r="P1958" i="26"/>
  <c r="P1926" i="26"/>
  <c r="P1894" i="26"/>
  <c r="P1862" i="26"/>
  <c r="P1830" i="26"/>
  <c r="P1798" i="26"/>
  <c r="P2175" i="26"/>
  <c r="P1971" i="26"/>
  <c r="P1899" i="26"/>
  <c r="P1831" i="26"/>
  <c r="P1774" i="26"/>
  <c r="P1742" i="26"/>
  <c r="P1710" i="26"/>
  <c r="P1678" i="26"/>
  <c r="P2115" i="26"/>
  <c r="P1941" i="26"/>
  <c r="P1881" i="26"/>
  <c r="P1821" i="26"/>
  <c r="P1775" i="26"/>
  <c r="P1743" i="26"/>
  <c r="P1711" i="26"/>
  <c r="P2773" i="26"/>
  <c r="P2774" i="26"/>
  <c r="P2751" i="26"/>
  <c r="P2752" i="26"/>
  <c r="P2743" i="26"/>
  <c r="P2711" i="26"/>
  <c r="P2742" i="26"/>
  <c r="P2710" i="26"/>
  <c r="P2729" i="26"/>
  <c r="P2682" i="26"/>
  <c r="P2740" i="26"/>
  <c r="P2683" i="26"/>
  <c r="P2704" i="26"/>
  <c r="P2652" i="26"/>
  <c r="P2717" i="26"/>
  <c r="P2653" i="26"/>
  <c r="P2663" i="26"/>
  <c r="P2696" i="26"/>
  <c r="P2712" i="26"/>
  <c r="P2677" i="26"/>
  <c r="P2616" i="26"/>
  <c r="P2584" i="26"/>
  <c r="P2552" i="26"/>
  <c r="P2520" i="26"/>
  <c r="P2617" i="26"/>
  <c r="P2585" i="26"/>
  <c r="P2553" i="26"/>
  <c r="P2521" i="26"/>
  <c r="P2602" i="26"/>
  <c r="P2542" i="26"/>
  <c r="P2498" i="26"/>
  <c r="P2567" i="26"/>
  <c r="P2503" i="26"/>
  <c r="P2586" i="26"/>
  <c r="P2603" i="26"/>
  <c r="P2477" i="26"/>
  <c r="P2445" i="26"/>
  <c r="P2413" i="26"/>
  <c r="P2511" i="26"/>
  <c r="P2470" i="26"/>
  <c r="P2438" i="26"/>
  <c r="P2406" i="26"/>
  <c r="P2492" i="26"/>
  <c r="P2460" i="26"/>
  <c r="P2428" i="26"/>
  <c r="P2396" i="26"/>
  <c r="P2483" i="26"/>
  <c r="P2393" i="26"/>
  <c r="P2362" i="26"/>
  <c r="P2330" i="26"/>
  <c r="P2298" i="26"/>
  <c r="P2391" i="26"/>
  <c r="P2359" i="26"/>
  <c r="P2327" i="26"/>
  <c r="P2295" i="26"/>
  <c r="P2439" i="26"/>
  <c r="P2369" i="26"/>
  <c r="P2337" i="26"/>
  <c r="P2305" i="26"/>
  <c r="P2451" i="26"/>
  <c r="P2294" i="26"/>
  <c r="P2250" i="26"/>
  <c r="P2218" i="26"/>
  <c r="P2360" i="26"/>
  <c r="P2275" i="26"/>
  <c r="P2243" i="26"/>
  <c r="P2211" i="26"/>
  <c r="P2336" i="26"/>
  <c r="P2268" i="26"/>
  <c r="P2236" i="26"/>
  <c r="P2204" i="26"/>
  <c r="P2221" i="26"/>
  <c r="P2168" i="26"/>
  <c r="P2136" i="26"/>
  <c r="P2104" i="26"/>
  <c r="P2072" i="26"/>
  <c r="P2040" i="26"/>
  <c r="P2008" i="26"/>
  <c r="P1976" i="26"/>
  <c r="P2225" i="26"/>
  <c r="P2169" i="26"/>
  <c r="P2137" i="26"/>
  <c r="P2105" i="26"/>
  <c r="P2073" i="26"/>
  <c r="P2041" i="26"/>
  <c r="P2009" i="26"/>
  <c r="P1977" i="26"/>
  <c r="P2281" i="26"/>
  <c r="P2178" i="26"/>
  <c r="P2146" i="26"/>
  <c r="P2114" i="26"/>
  <c r="P2082" i="26"/>
  <c r="P2050" i="26"/>
  <c r="P2018" i="26"/>
  <c r="P2229" i="26"/>
  <c r="P2111" i="26"/>
  <c r="P1982" i="26"/>
  <c r="P1948" i="26"/>
  <c r="P1916" i="26"/>
  <c r="P1884" i="26"/>
  <c r="P1852" i="26"/>
  <c r="P1820" i="26"/>
  <c r="P1788" i="26"/>
  <c r="P2119" i="26"/>
  <c r="P1999" i="26"/>
  <c r="P1946" i="26"/>
  <c r="P1914" i="26"/>
  <c r="P1882" i="26"/>
  <c r="P1850" i="26"/>
  <c r="P1818" i="26"/>
  <c r="P1786" i="26"/>
  <c r="P2083" i="26"/>
  <c r="P1939" i="26"/>
  <c r="P1871" i="26"/>
  <c r="P2769" i="26"/>
  <c r="P2770" i="26"/>
  <c r="P2747" i="26"/>
  <c r="P2748" i="26"/>
  <c r="P2739" i="26"/>
  <c r="P2707" i="26"/>
  <c r="P2738" i="26"/>
  <c r="P2706" i="26"/>
  <c r="P2721" i="26"/>
  <c r="P2678" i="26"/>
  <c r="P2728" i="26"/>
  <c r="P2679" i="26"/>
  <c r="P2693" i="26"/>
  <c r="P2648" i="26"/>
  <c r="P2705" i="26"/>
  <c r="P2649" i="26"/>
  <c r="P2655" i="26"/>
  <c r="P2684" i="26"/>
  <c r="P2685" i="26"/>
  <c r="P2665" i="26"/>
  <c r="P2612" i="26"/>
  <c r="P2580" i="26"/>
  <c r="P2548" i="26"/>
  <c r="P2516" i="26"/>
  <c r="P2613" i="26"/>
  <c r="P2581" i="26"/>
  <c r="P2549" i="26"/>
  <c r="P2517" i="26"/>
  <c r="P2590" i="26"/>
  <c r="P2534" i="26"/>
  <c r="P2619" i="26"/>
  <c r="P2559" i="26"/>
  <c r="P2499" i="26"/>
  <c r="P2578" i="26"/>
  <c r="P2591" i="26"/>
  <c r="P2473" i="26"/>
  <c r="P2441" i="26"/>
  <c r="P2409" i="26"/>
  <c r="P2500" i="26"/>
  <c r="P2466" i="26"/>
  <c r="P2434" i="26"/>
  <c r="P2402" i="26"/>
  <c r="P2488" i="26"/>
  <c r="P2456" i="26"/>
  <c r="P2424" i="26"/>
  <c r="P2392" i="26"/>
  <c r="P2455" i="26"/>
  <c r="P2390" i="26"/>
  <c r="P2765" i="26"/>
  <c r="P2766" i="26"/>
  <c r="P2787" i="26"/>
  <c r="P2791" i="26"/>
  <c r="P2735" i="26"/>
  <c r="P2703" i="26"/>
  <c r="P2734" i="26"/>
  <c r="P2702" i="26"/>
  <c r="P2713" i="26"/>
  <c r="P2674" i="26"/>
  <c r="P2720" i="26"/>
  <c r="P2675" i="26"/>
  <c r="P2689" i="26"/>
  <c r="P2644" i="26"/>
  <c r="P2688" i="26"/>
  <c r="P2645" i="26"/>
  <c r="P2651" i="26"/>
  <c r="P2672" i="26"/>
  <c r="P2673" i="26"/>
  <c r="P2662" i="26"/>
  <c r="P2608" i="26"/>
  <c r="P2576" i="26"/>
  <c r="P2544" i="26"/>
  <c r="P2512" i="26"/>
  <c r="P2609" i="26"/>
  <c r="P2577" i="26"/>
  <c r="P2545" i="26"/>
  <c r="P2513" i="26"/>
  <c r="P2582" i="26"/>
  <c r="P2530" i="26"/>
  <c r="P2615" i="26"/>
  <c r="P2551" i="26"/>
  <c r="P2630" i="26"/>
  <c r="P2566" i="26"/>
  <c r="P2515" i="26"/>
  <c r="P2469" i="26"/>
  <c r="P2437" i="26"/>
  <c r="P2405" i="26"/>
  <c r="P2494" i="26"/>
  <c r="P2462" i="26"/>
  <c r="P2430" i="26"/>
  <c r="P2398" i="26"/>
  <c r="P2484" i="26"/>
  <c r="P2452" i="26"/>
  <c r="P2420" i="26"/>
  <c r="P2575" i="26"/>
  <c r="P2443" i="26"/>
  <c r="P2386" i="26"/>
  <c r="P2354" i="26"/>
  <c r="P2322" i="26"/>
  <c r="P2471" i="26"/>
  <c r="P2383" i="26"/>
  <c r="P2351" i="26"/>
  <c r="P2319" i="26"/>
  <c r="P2287" i="26"/>
  <c r="P2403" i="26"/>
  <c r="P2361" i="26"/>
  <c r="P2329" i="26"/>
  <c r="P2297" i="26"/>
  <c r="P2384" i="26"/>
  <c r="P2274" i="26"/>
  <c r="P2242" i="26"/>
  <c r="P2210" i="26"/>
  <c r="P2332" i="26"/>
  <c r="P2267" i="26"/>
  <c r="P2235" i="26"/>
  <c r="P2203" i="26"/>
  <c r="P2290" i="26"/>
  <c r="P2793" i="26"/>
  <c r="P2794" i="26"/>
  <c r="P2788" i="26"/>
  <c r="P2779" i="26"/>
  <c r="P2775" i="26"/>
  <c r="P2731" i="26"/>
  <c r="P2699" i="26"/>
  <c r="P2730" i="26"/>
  <c r="P2698" i="26"/>
  <c r="P2709" i="26"/>
  <c r="P2670" i="26"/>
  <c r="P2708" i="26"/>
  <c r="P2671" i="26"/>
  <c r="P2681" i="26"/>
  <c r="P2640" i="26"/>
  <c r="P2680" i="26"/>
  <c r="P2641" i="26"/>
  <c r="P2643" i="26"/>
  <c r="P2659" i="26"/>
  <c r="P2658" i="26"/>
  <c r="P2650" i="26"/>
  <c r="P2604" i="26"/>
  <c r="P2572" i="26"/>
  <c r="P2540" i="26"/>
  <c r="P2508" i="26"/>
  <c r="P2605" i="26"/>
  <c r="P2573" i="26"/>
  <c r="P2541" i="26"/>
  <c r="P2509" i="26"/>
  <c r="P2574" i="26"/>
  <c r="P2522" i="26"/>
  <c r="P2607" i="26"/>
  <c r="P2547" i="26"/>
  <c r="P2618" i="26"/>
  <c r="P2558" i="26"/>
  <c r="P2501" i="26"/>
  <c r="P2465" i="26"/>
  <c r="P2433" i="26"/>
  <c r="P2623" i="26"/>
  <c r="P2490" i="26"/>
  <c r="P2458" i="26"/>
  <c r="P2426" i="26"/>
  <c r="P2642" i="26"/>
  <c r="P2480" i="26"/>
  <c r="P2448" i="26"/>
  <c r="P2416" i="26"/>
  <c r="P2563" i="26"/>
  <c r="P2431" i="26"/>
  <c r="P2382" i="26"/>
  <c r="P2350" i="26"/>
  <c r="P2318" i="26"/>
  <c r="P2459" i="26"/>
  <c r="P2379" i="26"/>
  <c r="P2347" i="26"/>
  <c r="P2315" i="26"/>
  <c r="P2283" i="26"/>
  <c r="P2389" i="26"/>
  <c r="P2357" i="26"/>
  <c r="P2325" i="26"/>
  <c r="P2293" i="26"/>
  <c r="P2372" i="26"/>
  <c r="P2270" i="26"/>
  <c r="P2238" i="26"/>
  <c r="P2206" i="26"/>
  <c r="P2320" i="26"/>
  <c r="P2263" i="26"/>
  <c r="P2231" i="26"/>
  <c r="P2199" i="26"/>
  <c r="P2286" i="26"/>
  <c r="P2256" i="26"/>
  <c r="P2224" i="26"/>
  <c r="P2435" i="26"/>
  <c r="P2188" i="26"/>
  <c r="P2156" i="26"/>
  <c r="P2124" i="26"/>
  <c r="P2092" i="26"/>
  <c r="P2060" i="26"/>
  <c r="P2028" i="26"/>
  <c r="P1996" i="26"/>
  <c r="P2300" i="26"/>
  <c r="P2189" i="26"/>
  <c r="P2157" i="26"/>
  <c r="P2125" i="26"/>
  <c r="P2093" i="26"/>
  <c r="P2061" i="26"/>
  <c r="P2029" i="26"/>
  <c r="P1997" i="26"/>
  <c r="P2423" i="26"/>
  <c r="P2213" i="26"/>
  <c r="P2166" i="26"/>
  <c r="P2134" i="26"/>
  <c r="P2102" i="26"/>
  <c r="P2070" i="26"/>
  <c r="P2038" i="26"/>
  <c r="P2006" i="26"/>
  <c r="P2179" i="26"/>
  <c r="P2059" i="26"/>
  <c r="P1968" i="26"/>
  <c r="P1936" i="26"/>
  <c r="P1904" i="26"/>
  <c r="P1872" i="26"/>
  <c r="P1840" i="26"/>
  <c r="P1808" i="26"/>
  <c r="P2288" i="26"/>
  <c r="P2781" i="26"/>
  <c r="P2754" i="26"/>
  <c r="P2750" i="26"/>
  <c r="P2732" i="26"/>
  <c r="P2697" i="26"/>
  <c r="P2624" i="26"/>
  <c r="P2625" i="26"/>
  <c r="P2622" i="26"/>
  <c r="P2519" i="26"/>
  <c r="P2453" i="26"/>
  <c r="P2446" i="26"/>
  <c r="P2436" i="26"/>
  <c r="P2370" i="26"/>
  <c r="P2487" i="26"/>
  <c r="P2331" i="26"/>
  <c r="P2377" i="26"/>
  <c r="P2301" i="26"/>
  <c r="P2254" i="26"/>
  <c r="P2284" i="26"/>
  <c r="P2207" i="26"/>
  <c r="P2244" i="26"/>
  <c r="P2261" i="26"/>
  <c r="P2144" i="26"/>
  <c r="P2080" i="26"/>
  <c r="P2016" i="26"/>
  <c r="P2249" i="26"/>
  <c r="P2145" i="26"/>
  <c r="P2081" i="26"/>
  <c r="P2017" i="26"/>
  <c r="P2328" i="26"/>
  <c r="P2154" i="26"/>
  <c r="P2090" i="26"/>
  <c r="P2026" i="26"/>
  <c r="P2139" i="26"/>
  <c r="P1956" i="26"/>
  <c r="P1892" i="26"/>
  <c r="P1828" i="26"/>
  <c r="P2159" i="26"/>
  <c r="P1974" i="26"/>
  <c r="P1918" i="26"/>
  <c r="P1870" i="26"/>
  <c r="P1814" i="26"/>
  <c r="P2163" i="26"/>
  <c r="P1919" i="26"/>
  <c r="P1819" i="26"/>
  <c r="P1762" i="26"/>
  <c r="P1726" i="26"/>
  <c r="P1690" i="26"/>
  <c r="P1654" i="26"/>
  <c r="P1953" i="26"/>
  <c r="P1873" i="26"/>
  <c r="P1805" i="26"/>
  <c r="P1763" i="26"/>
  <c r="P1727" i="26"/>
  <c r="P1691" i="26"/>
  <c r="P1659" i="26"/>
  <c r="P2007" i="26"/>
  <c r="P1909" i="26"/>
  <c r="P1849" i="26"/>
  <c r="P1777" i="26"/>
  <c r="P1745" i="26"/>
  <c r="P1713" i="26"/>
  <c r="P1681" i="26"/>
  <c r="P1987" i="26"/>
  <c r="P1712" i="26"/>
  <c r="P1636" i="26"/>
  <c r="P1604" i="26"/>
  <c r="P1947" i="26"/>
  <c r="P1740" i="26"/>
  <c r="P1645" i="26"/>
  <c r="P1613" i="26"/>
  <c r="P1581" i="26"/>
  <c r="P1549" i="26"/>
  <c r="P1517" i="26"/>
  <c r="P1485" i="26"/>
  <c r="P1907" i="26"/>
  <c r="P1708" i="26"/>
  <c r="P1639" i="26"/>
  <c r="P1607" i="26"/>
  <c r="P1575" i="26"/>
  <c r="P1543" i="26"/>
  <c r="P1634" i="26"/>
  <c r="P1540" i="26"/>
  <c r="P1499" i="26"/>
  <c r="P1460" i="26"/>
  <c r="P1429" i="26"/>
  <c r="P1397" i="26"/>
  <c r="P1365" i="26"/>
  <c r="P1333" i="26"/>
  <c r="P1301" i="26"/>
  <c r="P1269" i="26"/>
  <c r="P1237" i="26"/>
  <c r="P1205" i="26"/>
  <c r="P1173" i="26"/>
  <c r="P1141" i="26"/>
  <c r="P1109" i="26"/>
  <c r="P1077" i="26"/>
  <c r="P1622" i="26"/>
  <c r="P1544" i="26"/>
  <c r="P1496" i="26"/>
  <c r="P1470" i="26"/>
  <c r="P1430" i="26"/>
  <c r="P1398" i="26"/>
  <c r="P1366" i="26"/>
  <c r="P1334" i="26"/>
  <c r="P1302" i="26"/>
  <c r="P1270" i="26"/>
  <c r="P1238" i="26"/>
  <c r="P1206" i="26"/>
  <c r="P1174" i="26"/>
  <c r="P1142" i="26"/>
  <c r="P1110" i="26"/>
  <c r="P1578" i="26"/>
  <c r="P1520" i="26"/>
  <c r="P1478" i="26"/>
  <c r="P1443" i="26"/>
  <c r="P1411" i="26"/>
  <c r="P1379" i="26"/>
  <c r="P1347" i="26"/>
  <c r="P1315" i="26"/>
  <c r="P1283" i="26"/>
  <c r="P1251" i="26"/>
  <c r="P1219" i="26"/>
  <c r="P1187" i="26"/>
  <c r="P1155" i="26"/>
  <c r="P1123" i="26"/>
  <c r="P1091" i="26"/>
  <c r="P2777" i="26"/>
  <c r="P2746" i="26"/>
  <c r="P2741" i="26"/>
  <c r="P2716" i="26"/>
  <c r="P2692" i="26"/>
  <c r="P2620" i="26"/>
  <c r="P2621" i="26"/>
  <c r="P2610" i="26"/>
  <c r="P2507" i="26"/>
  <c r="P2449" i="26"/>
  <c r="P2442" i="26"/>
  <c r="P2432" i="26"/>
  <c r="P2366" i="26"/>
  <c r="P2407" i="26"/>
  <c r="P2323" i="26"/>
  <c r="P2373" i="26"/>
  <c r="P2475" i="26"/>
  <c r="P2246" i="26"/>
  <c r="P2279" i="26"/>
  <c r="P2364" i="26"/>
  <c r="P2240" i="26"/>
  <c r="P2233" i="26"/>
  <c r="P2140" i="26"/>
  <c r="P2076" i="26"/>
  <c r="P2012" i="26"/>
  <c r="P2237" i="26"/>
  <c r="P2141" i="26"/>
  <c r="P2077" i="26"/>
  <c r="P2013" i="26"/>
  <c r="P2292" i="26"/>
  <c r="P2150" i="26"/>
  <c r="P2086" i="26"/>
  <c r="P2022" i="26"/>
  <c r="P2127" i="26"/>
  <c r="P1952" i="26"/>
  <c r="P1888" i="26"/>
  <c r="P1824" i="26"/>
  <c r="P2131" i="26"/>
  <c r="P1966" i="26"/>
  <c r="P1910" i="26"/>
  <c r="P1858" i="26"/>
  <c r="P1810" i="26"/>
  <c r="P2095" i="26"/>
  <c r="P1911" i="26"/>
  <c r="P1811" i="26"/>
  <c r="P1758" i="26"/>
  <c r="P1722" i="26"/>
  <c r="P1686" i="26"/>
  <c r="P2782" i="26"/>
  <c r="P2719" i="26"/>
  <c r="P2690" i="26"/>
  <c r="P2660" i="26"/>
  <c r="P2737" i="26"/>
  <c r="P2592" i="26"/>
  <c r="P2593" i="26"/>
  <c r="P2554" i="26"/>
  <c r="P2598" i="26"/>
  <c r="P2421" i="26"/>
  <c r="P2414" i="26"/>
  <c r="P2404" i="26"/>
  <c r="P2358" i="26"/>
  <c r="P2399" i="26"/>
  <c r="P2303" i="26"/>
  <c r="P2365" i="26"/>
  <c r="P2463" i="26"/>
  <c r="P2226" i="26"/>
  <c r="P2271" i="26"/>
  <c r="P2352" i="26"/>
  <c r="P2232" i="26"/>
  <c r="P2209" i="26"/>
  <c r="P2132" i="26"/>
  <c r="P2068" i="26"/>
  <c r="P2004" i="26"/>
  <c r="P2197" i="26"/>
  <c r="P2133" i="26"/>
  <c r="P2069" i="26"/>
  <c r="P2005" i="26"/>
  <c r="P2253" i="26"/>
  <c r="P2142" i="26"/>
  <c r="P2078" i="26"/>
  <c r="P2014" i="26"/>
  <c r="P2099" i="26"/>
  <c r="P1944" i="26"/>
  <c r="P1880" i="26"/>
  <c r="P1816" i="26"/>
  <c r="P2107" i="26"/>
  <c r="P1954" i="26"/>
  <c r="P1906" i="26"/>
  <c r="P1854" i="26"/>
  <c r="P1806" i="26"/>
  <c r="P2027" i="26"/>
  <c r="P1891" i="26"/>
  <c r="P1803" i="26"/>
  <c r="P1754" i="26"/>
  <c r="P1718" i="26"/>
  <c r="P1682" i="26"/>
  <c r="P2103" i="26"/>
  <c r="P1925" i="26"/>
  <c r="P1853" i="26"/>
  <c r="P1793" i="26"/>
  <c r="P1755" i="26"/>
  <c r="P1719" i="26"/>
  <c r="P1683" i="26"/>
  <c r="P2205" i="26"/>
  <c r="P1957" i="26"/>
  <c r="P1889" i="26"/>
  <c r="P1829" i="26"/>
  <c r="P1769" i="26"/>
  <c r="P1737" i="26"/>
  <c r="P1705" i="26"/>
  <c r="P1673" i="26"/>
  <c r="P1915" i="26"/>
  <c r="P1684" i="26"/>
  <c r="P1628" i="26"/>
  <c r="P1596" i="26"/>
  <c r="P1923" i="26"/>
  <c r="P1716" i="26"/>
  <c r="P1637" i="26"/>
  <c r="P1605" i="26"/>
  <c r="P1573" i="26"/>
  <c r="P1541" i="26"/>
  <c r="P1509" i="26"/>
  <c r="P1477" i="26"/>
  <c r="P1883" i="26"/>
  <c r="P1680" i="26"/>
  <c r="P1631" i="26"/>
  <c r="P1599" i="26"/>
  <c r="P1567" i="26"/>
  <c r="P1967" i="26"/>
  <c r="P1594" i="26"/>
  <c r="P1538" i="26"/>
  <c r="P1488" i="26"/>
  <c r="P1453" i="26"/>
  <c r="P1421" i="26"/>
  <c r="P1389" i="26"/>
  <c r="P1357" i="26"/>
  <c r="P1325" i="26"/>
  <c r="P1293" i="26"/>
  <c r="P1261" i="26"/>
  <c r="P1229" i="26"/>
  <c r="P1197" i="26"/>
  <c r="P1165" i="26"/>
  <c r="P1133" i="26"/>
  <c r="P1101" i="26"/>
  <c r="P1069" i="26"/>
  <c r="P1598" i="26"/>
  <c r="P1524" i="26"/>
  <c r="P1494" i="26"/>
  <c r="P1454" i="26"/>
  <c r="P1422" i="26"/>
  <c r="P1390" i="26"/>
  <c r="P1358" i="26"/>
  <c r="P1326" i="26"/>
  <c r="P1294" i="26"/>
  <c r="P1262" i="26"/>
  <c r="P1230" i="26"/>
  <c r="P1198" i="26"/>
  <c r="P1166" i="26"/>
  <c r="P1134" i="26"/>
  <c r="P1795" i="26"/>
  <c r="P1566" i="26"/>
  <c r="P1518" i="26"/>
  <c r="P1467" i="26"/>
  <c r="P1435" i="26"/>
  <c r="P1403" i="26"/>
  <c r="P1371" i="26"/>
  <c r="P1339" i="26"/>
  <c r="P1307" i="26"/>
  <c r="P2778" i="26"/>
  <c r="P2715" i="26"/>
  <c r="P2686" i="26"/>
  <c r="P2656" i="26"/>
  <c r="P2725" i="26"/>
  <c r="P2588" i="26"/>
  <c r="P2589" i="26"/>
  <c r="P2550" i="26"/>
  <c r="P2594" i="26"/>
  <c r="P2417" i="26"/>
  <c r="P2410" i="26"/>
  <c r="P2400" i="26"/>
  <c r="P2338" i="26"/>
  <c r="P2387" i="26"/>
  <c r="P2299" i="26"/>
  <c r="P2345" i="26"/>
  <c r="P2401" i="26"/>
  <c r="P2222" i="26"/>
  <c r="P2251" i="26"/>
  <c r="P2324" i="26"/>
  <c r="P2228" i="26"/>
  <c r="P2192" i="26"/>
  <c r="P2128" i="26"/>
  <c r="P2064" i="26"/>
  <c r="P2000" i="26"/>
  <c r="P2193" i="26"/>
  <c r="P2129" i="26"/>
  <c r="P2065" i="26"/>
  <c r="P2001" i="26"/>
  <c r="P2241" i="26"/>
  <c r="P2138" i="26"/>
  <c r="P2074" i="26"/>
  <c r="P2010" i="26"/>
  <c r="P2071" i="26"/>
  <c r="P1940" i="26"/>
  <c r="P1876" i="26"/>
  <c r="P1812" i="26"/>
  <c r="P2091" i="26"/>
  <c r="P1950" i="26"/>
  <c r="P1902" i="26"/>
  <c r="P1846" i="26"/>
  <c r="P1794" i="26"/>
  <c r="P2015" i="26"/>
  <c r="P1879" i="26"/>
  <c r="P1799" i="26"/>
  <c r="P1750" i="26"/>
  <c r="P1714" i="26"/>
  <c r="P1674" i="26"/>
  <c r="P2047" i="26"/>
  <c r="P1921" i="26"/>
  <c r="P1845" i="26"/>
  <c r="P1785" i="26"/>
  <c r="P1751" i="26"/>
  <c r="P1715" i="26"/>
  <c r="P1679" i="26"/>
  <c r="P2155" i="26"/>
  <c r="P1949" i="26"/>
  <c r="P1885" i="26"/>
  <c r="P1817" i="26"/>
  <c r="P1765" i="26"/>
  <c r="P1733" i="26"/>
  <c r="P1701" i="26"/>
  <c r="P1669" i="26"/>
  <c r="P1847" i="26"/>
  <c r="P1672" i="26"/>
  <c r="P1624" i="26"/>
  <c r="P1592" i="26"/>
  <c r="P1867" i="26"/>
  <c r="P1688" i="26"/>
  <c r="P1633" i="26"/>
  <c r="P1601" i="26"/>
  <c r="P1569" i="26"/>
  <c r="P1537" i="26"/>
  <c r="P1505" i="26"/>
  <c r="P1473" i="26"/>
  <c r="P1827" i="26"/>
  <c r="P1668" i="26"/>
  <c r="P1627" i="26"/>
  <c r="P1595" i="26"/>
  <c r="P1563" i="26"/>
  <c r="P1955" i="26"/>
  <c r="P1582" i="26"/>
  <c r="P1528" i="26"/>
  <c r="P1487" i="26"/>
  <c r="P1449" i="26"/>
  <c r="P1417" i="26"/>
  <c r="P1385" i="26"/>
  <c r="P1353" i="26"/>
  <c r="P1321" i="26"/>
  <c r="P1289" i="26"/>
  <c r="P1257" i="26"/>
  <c r="P1225" i="26"/>
  <c r="P1193" i="26"/>
  <c r="P1161" i="26"/>
  <c r="P1129" i="26"/>
  <c r="P1097" i="26"/>
  <c r="P1065" i="26"/>
  <c r="P1584" i="26"/>
  <c r="P1523" i="26"/>
  <c r="P1484" i="26"/>
  <c r="P1450" i="26"/>
  <c r="P1418" i="26"/>
  <c r="P1386" i="26"/>
  <c r="P1354" i="26"/>
  <c r="P1322" i="26"/>
  <c r="P1290" i="26"/>
  <c r="P1258" i="26"/>
  <c r="P1226" i="26"/>
  <c r="P1194" i="26"/>
  <c r="P1162" i="26"/>
  <c r="P1130" i="26"/>
  <c r="P1704" i="26"/>
  <c r="P1558" i="26"/>
  <c r="P1508" i="26"/>
  <c r="P1466" i="26"/>
  <c r="P1431" i="26"/>
  <c r="P1399" i="26"/>
  <c r="P1367" i="26"/>
  <c r="P1335" i="26"/>
  <c r="P1303" i="26"/>
  <c r="P2760" i="26"/>
  <c r="P2718" i="26"/>
  <c r="P2691" i="26"/>
  <c r="P2661" i="26"/>
  <c r="P2638" i="26"/>
  <c r="P2528" i="26"/>
  <c r="P2529" i="26"/>
  <c r="P2587" i="26"/>
  <c r="P2485" i="26"/>
  <c r="P2478" i="26"/>
  <c r="P2468" i="26"/>
  <c r="P2395" i="26"/>
  <c r="P2306" i="26"/>
  <c r="P2355" i="26"/>
  <c r="P2467" i="26"/>
  <c r="P2313" i="26"/>
  <c r="P2278" i="26"/>
  <c r="P2388" i="26"/>
  <c r="P2219" i="26"/>
  <c r="P2264" i="26"/>
  <c r="P2200" i="26"/>
  <c r="P2164" i="26"/>
  <c r="P2100" i="26"/>
  <c r="P2036" i="26"/>
  <c r="P1972" i="26"/>
  <c r="P2165" i="26"/>
  <c r="P2101" i="26"/>
  <c r="P2037" i="26"/>
  <c r="P1973" i="26"/>
  <c r="P2174" i="26"/>
  <c r="P2110" i="26"/>
  <c r="P2046" i="26"/>
  <c r="P2217" i="26"/>
  <c r="P1978" i="26"/>
  <c r="P1912" i="26"/>
  <c r="P1848" i="26"/>
  <c r="P1784" i="26"/>
  <c r="P2011" i="26"/>
  <c r="P1934" i="26"/>
  <c r="P1878" i="26"/>
  <c r="P1826" i="26"/>
  <c r="P2269" i="26"/>
  <c r="P1951" i="26"/>
  <c r="P1843" i="26"/>
  <c r="P1770" i="26"/>
  <c r="P1734" i="26"/>
  <c r="P1698" i="26"/>
  <c r="P1662" i="26"/>
  <c r="P1965" i="26"/>
  <c r="P1901" i="26"/>
  <c r="P1825" i="26"/>
  <c r="P1771" i="26"/>
  <c r="P1735" i="26"/>
  <c r="P1699" i="26"/>
  <c r="P1667" i="26"/>
  <c r="P2075" i="26"/>
  <c r="P1929" i="26"/>
  <c r="P1865" i="26"/>
  <c r="P1789" i="26"/>
  <c r="P1753" i="26"/>
  <c r="P1721" i="26"/>
  <c r="P1689" i="26"/>
  <c r="P1657" i="26"/>
  <c r="P1752" i="26"/>
  <c r="P1644" i="26"/>
  <c r="P1612" i="26"/>
  <c r="P2055" i="26"/>
  <c r="P1768" i="26"/>
  <c r="P1652" i="26"/>
  <c r="P1621" i="26"/>
  <c r="P1589" i="26"/>
  <c r="P1557" i="26"/>
  <c r="P1525" i="26"/>
  <c r="P1493" i="26"/>
  <c r="P1461" i="26"/>
  <c r="P1748" i="26"/>
  <c r="P1647" i="26"/>
  <c r="P1615" i="26"/>
  <c r="P1583" i="26"/>
  <c r="P1551" i="26"/>
  <c r="P1760" i="26"/>
  <c r="P1550" i="26"/>
  <c r="P1514" i="26"/>
  <c r="P1475" i="26"/>
  <c r="P1437" i="26"/>
  <c r="P1405" i="26"/>
  <c r="P1373" i="26"/>
  <c r="P1341" i="26"/>
  <c r="P1309" i="26"/>
  <c r="P1277" i="26"/>
  <c r="P1245" i="26"/>
  <c r="P1213" i="26"/>
  <c r="P1181" i="26"/>
  <c r="P1149" i="26"/>
  <c r="P1117" i="26"/>
  <c r="P1085" i="26"/>
  <c r="P1650" i="26"/>
  <c r="P2755" i="26"/>
  <c r="P2745" i="26"/>
  <c r="P2524" i="26"/>
  <c r="P2518" i="26"/>
  <c r="P2505" i="26"/>
  <c r="P2335" i="26"/>
  <c r="P2304" i="26"/>
  <c r="P2276" i="26"/>
  <c r="P2160" i="26"/>
  <c r="P1980" i="26"/>
  <c r="P2049" i="26"/>
  <c r="P2170" i="26"/>
  <c r="P1990" i="26"/>
  <c r="P1860" i="26"/>
  <c r="P1986" i="26"/>
  <c r="P1838" i="26"/>
  <c r="P1859" i="26"/>
  <c r="P1730" i="26"/>
  <c r="P2035" i="26"/>
  <c r="P1841" i="26"/>
  <c r="P1747" i="26"/>
  <c r="P1675" i="26"/>
  <c r="P1945" i="26"/>
  <c r="P1809" i="26"/>
  <c r="P1729" i="26"/>
  <c r="P1665" i="26"/>
  <c r="P1655" i="26"/>
  <c r="P1588" i="26"/>
  <c r="P1676" i="26"/>
  <c r="P1597" i="26"/>
  <c r="P1533" i="26"/>
  <c r="P1469" i="26"/>
  <c r="P1656" i="26"/>
  <c r="P1591" i="26"/>
  <c r="P1943" i="26"/>
  <c r="P1527" i="26"/>
  <c r="P1445" i="26"/>
  <c r="P1381" i="26"/>
  <c r="P1317" i="26"/>
  <c r="P1253" i="26"/>
  <c r="P1189" i="26"/>
  <c r="P1125" i="26"/>
  <c r="P2123" i="26"/>
  <c r="P1536" i="26"/>
  <c r="P1472" i="26"/>
  <c r="P1414" i="26"/>
  <c r="P1370" i="26"/>
  <c r="P1314" i="26"/>
  <c r="P1266" i="26"/>
  <c r="P1214" i="26"/>
  <c r="P1158" i="26"/>
  <c r="P1114" i="26"/>
  <c r="P1546" i="26"/>
  <c r="P1468" i="26"/>
  <c r="P1419" i="26"/>
  <c r="P1363" i="26"/>
  <c r="P1319" i="26"/>
  <c r="P1271" i="26"/>
  <c r="P1235" i="26"/>
  <c r="P1199" i="26"/>
  <c r="P1163" i="26"/>
  <c r="P1127" i="26"/>
  <c r="P1087" i="26"/>
  <c r="P2147" i="26"/>
  <c r="P1630" i="26"/>
  <c r="P1548" i="26"/>
  <c r="P1502" i="26"/>
  <c r="P1452" i="26"/>
  <c r="P1420" i="26"/>
  <c r="P1388" i="26"/>
  <c r="P1356" i="26"/>
  <c r="P1324" i="26"/>
  <c r="P1292" i="26"/>
  <c r="P1260" i="26"/>
  <c r="P1228" i="26"/>
  <c r="P1184" i="26"/>
  <c r="P1072" i="26"/>
  <c r="P1035" i="26"/>
  <c r="P1003" i="26"/>
  <c r="P971" i="26"/>
  <c r="P939" i="26"/>
  <c r="P907" i="26"/>
  <c r="P875" i="26"/>
  <c r="P843" i="26"/>
  <c r="P811" i="26"/>
  <c r="P779" i="26"/>
  <c r="P747" i="26"/>
  <c r="P715" i="26"/>
  <c r="P683" i="26"/>
  <c r="P651" i="26"/>
  <c r="P619" i="26"/>
  <c r="P1188" i="26"/>
  <c r="P1082" i="26"/>
  <c r="P1040" i="26"/>
  <c r="P1008" i="26"/>
  <c r="P976" i="26"/>
  <c r="P944" i="26"/>
  <c r="P912" i="26"/>
  <c r="P880" i="26"/>
  <c r="P848" i="26"/>
  <c r="P816" i="26"/>
  <c r="P784" i="26"/>
  <c r="P752" i="26"/>
  <c r="P720" i="26"/>
  <c r="P688" i="26"/>
  <c r="P656" i="26"/>
  <c r="P1084" i="26"/>
  <c r="P1037" i="26"/>
  <c r="P1005" i="26"/>
  <c r="P973" i="26"/>
  <c r="P941" i="26"/>
  <c r="P909" i="26"/>
  <c r="P877" i="26"/>
  <c r="P845" i="26"/>
  <c r="P813" i="26"/>
  <c r="P781" i="26"/>
  <c r="P749" i="26"/>
  <c r="P717" i="26"/>
  <c r="P685" i="26"/>
  <c r="P653" i="26"/>
  <c r="P621" i="26"/>
  <c r="P1180" i="26"/>
  <c r="P1090" i="26"/>
  <c r="P1046" i="26"/>
  <c r="P1014" i="26"/>
  <c r="P982" i="26"/>
  <c r="P950" i="26"/>
  <c r="P918" i="26"/>
  <c r="P886" i="26"/>
  <c r="P854" i="26"/>
  <c r="P822" i="26"/>
  <c r="P790" i="26"/>
  <c r="P758" i="26"/>
  <c r="P726" i="26"/>
  <c r="P624" i="26"/>
  <c r="P581" i="26"/>
  <c r="P549" i="26"/>
  <c r="P517" i="26"/>
  <c r="P485" i="26"/>
  <c r="P453" i="26"/>
  <c r="P421" i="26"/>
  <c r="P389" i="26"/>
  <c r="P357" i="26"/>
  <c r="P325" i="26"/>
  <c r="P293" i="26"/>
  <c r="P261" i="26"/>
  <c r="P229" i="26"/>
  <c r="P197" i="26"/>
  <c r="P165" i="26"/>
  <c r="P133" i="26"/>
  <c r="P101" i="26"/>
  <c r="P678" i="26"/>
  <c r="P606" i="26"/>
  <c r="P566" i="26"/>
  <c r="P534" i="26"/>
  <c r="P502" i="26"/>
  <c r="P470" i="26"/>
  <c r="P438" i="26"/>
  <c r="P406" i="26"/>
  <c r="P374" i="26"/>
  <c r="P342" i="26"/>
  <c r="P310" i="26"/>
  <c r="P278" i="26"/>
  <c r="P246" i="26"/>
  <c r="P214" i="26"/>
  <c r="P182" i="26"/>
  <c r="P150" i="26"/>
  <c r="P682" i="26"/>
  <c r="P612" i="26"/>
  <c r="P567" i="26"/>
  <c r="P535" i="26"/>
  <c r="P503" i="26"/>
  <c r="P471" i="26"/>
  <c r="P439" i="26"/>
  <c r="P407" i="26"/>
  <c r="P375" i="26"/>
  <c r="P343" i="26"/>
  <c r="P311" i="26"/>
  <c r="P279" i="26"/>
  <c r="P247" i="26"/>
  <c r="P215" i="26"/>
  <c r="P183" i="26"/>
  <c r="P151" i="26"/>
  <c r="P119" i="26"/>
  <c r="P87" i="26"/>
  <c r="P2756" i="26"/>
  <c r="P2733" i="26"/>
  <c r="P2561" i="26"/>
  <c r="P2481" i="26"/>
  <c r="P2495" i="26"/>
  <c r="P2291" i="26"/>
  <c r="P2258" i="26"/>
  <c r="P2272" i="26"/>
  <c r="P2112" i="26"/>
  <c r="P2312" i="26"/>
  <c r="P2045" i="26"/>
  <c r="P2122" i="26"/>
  <c r="P2191" i="26"/>
  <c r="P1856" i="26"/>
  <c r="P1942" i="26"/>
  <c r="P1822" i="26"/>
  <c r="P1851" i="26"/>
  <c r="P1706" i="26"/>
  <c r="P1975" i="26"/>
  <c r="P1833" i="26"/>
  <c r="P1739" i="26"/>
  <c r="P1671" i="26"/>
  <c r="P1937" i="26"/>
  <c r="P1797" i="26"/>
  <c r="P1725" i="26"/>
  <c r="P1661" i="26"/>
  <c r="P1648" i="26"/>
  <c r="P2067" i="26"/>
  <c r="P1660" i="26"/>
  <c r="P1593" i="26"/>
  <c r="P1529" i="26"/>
  <c r="P1465" i="26"/>
  <c r="P1651" i="26"/>
  <c r="P1587" i="26"/>
  <c r="P1772" i="26"/>
  <c r="P1526" i="26"/>
  <c r="P1441" i="26"/>
  <c r="P1377" i="26"/>
  <c r="P1313" i="26"/>
  <c r="P1249" i="26"/>
  <c r="P1185" i="26"/>
  <c r="P1121" i="26"/>
  <c r="P1664" i="26"/>
  <c r="P1522" i="26"/>
  <c r="P1471" i="26"/>
  <c r="P1410" i="26"/>
  <c r="P1362" i="26"/>
  <c r="P1310" i="26"/>
  <c r="P1254" i="26"/>
  <c r="P1210" i="26"/>
  <c r="P1154" i="26"/>
  <c r="P1807" i="26"/>
  <c r="P1535" i="26"/>
  <c r="P1459" i="26"/>
  <c r="P1415" i="26"/>
  <c r="P1359" i="26"/>
  <c r="P1311" i="26"/>
  <c r="P1267" i="26"/>
  <c r="P1231" i="26"/>
  <c r="P1195" i="26"/>
  <c r="P1159" i="26"/>
  <c r="P1119" i="26"/>
  <c r="P1083" i="26"/>
  <c r="P1887" i="26"/>
  <c r="P1618" i="26"/>
  <c r="P1532" i="26"/>
  <c r="P1492" i="26"/>
  <c r="P1448" i="26"/>
  <c r="P1416" i="26"/>
  <c r="P1384" i="26"/>
  <c r="P1352" i="26"/>
  <c r="P1320" i="26"/>
  <c r="P1288" i="26"/>
  <c r="P1256" i="26"/>
  <c r="P1224" i="26"/>
  <c r="P1156" i="26"/>
  <c r="P2761" i="26"/>
  <c r="P2657" i="26"/>
  <c r="P2557" i="26"/>
  <c r="P2535" i="26"/>
  <c r="P2394" i="26"/>
  <c r="P2479" i="26"/>
  <c r="P2214" i="26"/>
  <c r="P2260" i="26"/>
  <c r="P2108" i="26"/>
  <c r="P2177" i="26"/>
  <c r="P2033" i="26"/>
  <c r="P2118" i="26"/>
  <c r="P2019" i="26"/>
  <c r="P1844" i="26"/>
  <c r="P1938" i="26"/>
  <c r="P1790" i="26"/>
  <c r="P1823" i="26"/>
  <c r="P1702" i="26"/>
  <c r="P1961" i="26"/>
  <c r="P1813" i="26"/>
  <c r="P1731" i="26"/>
  <c r="P1663" i="26"/>
  <c r="P1917" i="26"/>
  <c r="P1781" i="26"/>
  <c r="P1717" i="26"/>
  <c r="P1653" i="26"/>
  <c r="P1640" i="26"/>
  <c r="P1979" i="26"/>
  <c r="P1649" i="26"/>
  <c r="P1585" i="26"/>
  <c r="P1521" i="26"/>
  <c r="P1963" i="26"/>
  <c r="P1643" i="26"/>
  <c r="P1579" i="26"/>
  <c r="P1646" i="26"/>
  <c r="P1500" i="26"/>
  <c r="P1433" i="26"/>
  <c r="P1369" i="26"/>
  <c r="P1305" i="26"/>
  <c r="P1241" i="26"/>
  <c r="P1177" i="26"/>
  <c r="P1113" i="26"/>
  <c r="P1638" i="26"/>
  <c r="P1512" i="26"/>
  <c r="P1458" i="26"/>
  <c r="P1406" i="26"/>
  <c r="P1350" i="26"/>
  <c r="P1306" i="26"/>
  <c r="P1250" i="26"/>
  <c r="P1202" i="26"/>
  <c r="P1150" i="26"/>
  <c r="P1692" i="26"/>
  <c r="P1534" i="26"/>
  <c r="P1455" i="26"/>
  <c r="P1407" i="26"/>
  <c r="P1355" i="26"/>
  <c r="P1299" i="26"/>
  <c r="P1263" i="26"/>
  <c r="P1227" i="26"/>
  <c r="P1191" i="26"/>
  <c r="P1151" i="26"/>
  <c r="P1115" i="26"/>
  <c r="P1079" i="26"/>
  <c r="P1875" i="26"/>
  <c r="P1602" i="26"/>
  <c r="P1531" i="26"/>
  <c r="P1491" i="26"/>
  <c r="P1444" i="26"/>
  <c r="P1412" i="26"/>
  <c r="P1380" i="26"/>
  <c r="P1348" i="26"/>
  <c r="P1316" i="26"/>
  <c r="P1284" i="26"/>
  <c r="P2749" i="26"/>
  <c r="P2736" i="26"/>
  <c r="P2525" i="26"/>
  <c r="P2523" i="26"/>
  <c r="P2334" i="26"/>
  <c r="P2427" i="26"/>
  <c r="P2194" i="26"/>
  <c r="P2212" i="26"/>
  <c r="P2096" i="26"/>
  <c r="P2173" i="26"/>
  <c r="P1985" i="26"/>
  <c r="P2106" i="26"/>
  <c r="P1991" i="26"/>
  <c r="P1796" i="26"/>
  <c r="P1922" i="26"/>
  <c r="P1782" i="26"/>
  <c r="P1791" i="26"/>
  <c r="P1694" i="26"/>
  <c r="P1933" i="26"/>
  <c r="P1801" i="26"/>
  <c r="P1723" i="26"/>
  <c r="P2368" i="26"/>
  <c r="P1897" i="26"/>
  <c r="P1773" i="26"/>
  <c r="P1709" i="26"/>
  <c r="P1927" i="26"/>
  <c r="P1632" i="26"/>
  <c r="P1935" i="26"/>
  <c r="P1641" i="26"/>
  <c r="P1577" i="26"/>
  <c r="P1513" i="26"/>
  <c r="P1895" i="26"/>
  <c r="P1635" i="26"/>
  <c r="P1571" i="26"/>
  <c r="P1606" i="26"/>
  <c r="P1498" i="26"/>
  <c r="P1425" i="26"/>
  <c r="P1361" i="26"/>
  <c r="P1297" i="26"/>
  <c r="P1233" i="26"/>
  <c r="P1169" i="26"/>
  <c r="P1105" i="26"/>
  <c r="P1610" i="26"/>
  <c r="P1511" i="26"/>
  <c r="P1446" i="26"/>
  <c r="P1402" i="26"/>
  <c r="P1346" i="26"/>
  <c r="P1298" i="26"/>
  <c r="P1246" i="26"/>
  <c r="P1190" i="26"/>
  <c r="P1146" i="26"/>
  <c r="P1626" i="26"/>
  <c r="P1519" i="26"/>
  <c r="P1451" i="26"/>
  <c r="P1395" i="26"/>
  <c r="P1351" i="26"/>
  <c r="P1295" i="26"/>
  <c r="P1259" i="26"/>
  <c r="P1223" i="26"/>
  <c r="P1183" i="26"/>
  <c r="P1147" i="26"/>
  <c r="P1111" i="26"/>
  <c r="P1075" i="26"/>
  <c r="P1863" i="26"/>
  <c r="P1590" i="26"/>
  <c r="P1530" i="26"/>
  <c r="P1490" i="26"/>
  <c r="P1440" i="26"/>
  <c r="P1408" i="26"/>
  <c r="P1376" i="26"/>
  <c r="P1344" i="26"/>
  <c r="P1312" i="26"/>
  <c r="P1280" i="26"/>
  <c r="P1248" i="26"/>
  <c r="P1216" i="26"/>
  <c r="P1132" i="26"/>
  <c r="P2714" i="26"/>
  <c r="P2724" i="26"/>
  <c r="P2506" i="26"/>
  <c r="P2474" i="26"/>
  <c r="P2326" i="26"/>
  <c r="P2341" i="26"/>
  <c r="P2348" i="26"/>
  <c r="P2208" i="26"/>
  <c r="P2048" i="26"/>
  <c r="P2161" i="26"/>
  <c r="P1981" i="26"/>
  <c r="P2058" i="26"/>
  <c r="P1970" i="26"/>
  <c r="P1792" i="26"/>
  <c r="P1890" i="26"/>
  <c r="P2257" i="26"/>
  <c r="P1783" i="26"/>
  <c r="P1670" i="26"/>
  <c r="P1913" i="26"/>
  <c r="P1779" i="26"/>
  <c r="P1707" i="26"/>
  <c r="P2143" i="26"/>
  <c r="P1877" i="26"/>
  <c r="P1761" i="26"/>
  <c r="P1697" i="26"/>
  <c r="P1835" i="26"/>
  <c r="P1620" i="26"/>
  <c r="P1855" i="26"/>
  <c r="P1629" i="26"/>
  <c r="P1565" i="26"/>
  <c r="P1501" i="26"/>
  <c r="P1815" i="26"/>
  <c r="P1623" i="26"/>
  <c r="P1559" i="26"/>
  <c r="P1570" i="26"/>
  <c r="P1486" i="26"/>
  <c r="P1413" i="26"/>
  <c r="P1349" i="26"/>
  <c r="P1285" i="26"/>
  <c r="P1221" i="26"/>
  <c r="P1157" i="26"/>
  <c r="P1093" i="26"/>
  <c r="P1572" i="26"/>
  <c r="P1510" i="26"/>
  <c r="P1442" i="26"/>
  <c r="P1394" i="26"/>
  <c r="P1342" i="26"/>
  <c r="P1286" i="26"/>
  <c r="P1242" i="26"/>
  <c r="P1186" i="26"/>
  <c r="P1138" i="26"/>
  <c r="P1614" i="26"/>
  <c r="P1507" i="26"/>
  <c r="P1447" i="26"/>
  <c r="P1391" i="26"/>
  <c r="P1343" i="26"/>
  <c r="P1291" i="26"/>
  <c r="P1255" i="26"/>
  <c r="P1215" i="26"/>
  <c r="P1179" i="26"/>
  <c r="P1143" i="26"/>
  <c r="P1107" i="26"/>
  <c r="P1071" i="26"/>
  <c r="P1744" i="26"/>
  <c r="P1580" i="26"/>
  <c r="P1516" i="26"/>
  <c r="P1464" i="26"/>
  <c r="P1436" i="26"/>
  <c r="P1404" i="26"/>
  <c r="P1372" i="26"/>
  <c r="P1340" i="26"/>
  <c r="P1308" i="26"/>
  <c r="P1276" i="26"/>
  <c r="P1244" i="26"/>
  <c r="P1212" i="26"/>
  <c r="P1116" i="26"/>
  <c r="P1051" i="26"/>
  <c r="P1019" i="26"/>
  <c r="P987" i="26"/>
  <c r="P955" i="26"/>
  <c r="P923" i="26"/>
  <c r="P891" i="26"/>
  <c r="P859" i="26"/>
  <c r="P827" i="26"/>
  <c r="P795" i="26"/>
  <c r="P763" i="26"/>
  <c r="P731" i="26"/>
  <c r="P699" i="26"/>
  <c r="P667" i="26"/>
  <c r="P635" i="26"/>
  <c r="P603" i="26"/>
  <c r="P1120" i="26"/>
  <c r="P1056" i="26"/>
  <c r="P1024" i="26"/>
  <c r="P992" i="26"/>
  <c r="P960" i="26"/>
  <c r="P928" i="26"/>
  <c r="P896" i="26"/>
  <c r="P864" i="26"/>
  <c r="P832" i="26"/>
  <c r="P800" i="26"/>
  <c r="P768" i="26"/>
  <c r="P736" i="26"/>
  <c r="P704" i="26"/>
  <c r="P672" i="26"/>
  <c r="P1124" i="26"/>
  <c r="P1053" i="26"/>
  <c r="P1021" i="26"/>
  <c r="P989" i="26"/>
  <c r="P957" i="26"/>
  <c r="P925" i="26"/>
  <c r="P893" i="26"/>
  <c r="P861" i="26"/>
  <c r="P829" i="26"/>
  <c r="P797" i="26"/>
  <c r="P765" i="26"/>
  <c r="P733" i="26"/>
  <c r="P701" i="26"/>
  <c r="P669" i="26"/>
  <c r="P637" i="26"/>
  <c r="P605" i="26"/>
  <c r="P1128" i="26"/>
  <c r="P1061" i="26"/>
  <c r="P1030" i="26"/>
  <c r="P998" i="26"/>
  <c r="P966" i="26"/>
  <c r="P934" i="26"/>
  <c r="P2764" i="26"/>
  <c r="P2629" i="26"/>
  <c r="P2502" i="26"/>
  <c r="P2504" i="26"/>
  <c r="P2302" i="26"/>
  <c r="P2333" i="26"/>
  <c r="P2247" i="26"/>
  <c r="P2196" i="26"/>
  <c r="P2044" i="26"/>
  <c r="P2113" i="26"/>
  <c r="P1969" i="26"/>
  <c r="P2054" i="26"/>
  <c r="P1924" i="26"/>
  <c r="P1780" i="26"/>
  <c r="P1886" i="26"/>
  <c r="P2003" i="26"/>
  <c r="P1766" i="26"/>
  <c r="P1666" i="26"/>
  <c r="P1905" i="26"/>
  <c r="P1778" i="26"/>
  <c r="P1703" i="26"/>
  <c r="P2087" i="26"/>
  <c r="P1869" i="26"/>
  <c r="P1757" i="26"/>
  <c r="P1693" i="26"/>
  <c r="P1764" i="26"/>
  <c r="P1616" i="26"/>
  <c r="P1787" i="26"/>
  <c r="P1625" i="26"/>
  <c r="P1561" i="26"/>
  <c r="P1497" i="26"/>
  <c r="P1776" i="26"/>
  <c r="P1619" i="26"/>
  <c r="P1555" i="26"/>
  <c r="P1562" i="26"/>
  <c r="P1476" i="26"/>
  <c r="P1409" i="26"/>
  <c r="P1345" i="26"/>
  <c r="P1281" i="26"/>
  <c r="P1217" i="26"/>
  <c r="P1153" i="26"/>
  <c r="P1089" i="26"/>
  <c r="P1564" i="26"/>
  <c r="P1495" i="26"/>
  <c r="P1438" i="26"/>
  <c r="P1382" i="26"/>
  <c r="P1338" i="26"/>
  <c r="P1282" i="26"/>
  <c r="P1234" i="26"/>
  <c r="P1182" i="26"/>
  <c r="P1126" i="26"/>
  <c r="P1586" i="26"/>
  <c r="P1506" i="26"/>
  <c r="P1439" i="26"/>
  <c r="P1387" i="26"/>
  <c r="P1331" i="26"/>
  <c r="P1287" i="26"/>
  <c r="P1247" i="26"/>
  <c r="P1211" i="26"/>
  <c r="P1175" i="26"/>
  <c r="P1139" i="26"/>
  <c r="P1103" i="26"/>
  <c r="P1067" i="26"/>
  <c r="P1732" i="26"/>
  <c r="P1576" i="26"/>
  <c r="P1515" i="26"/>
  <c r="P1463" i="26"/>
  <c r="P1432" i="26"/>
  <c r="P1400" i="26"/>
  <c r="P1368" i="26"/>
  <c r="P2496" i="26"/>
  <c r="P2176" i="26"/>
  <c r="P2042" i="26"/>
  <c r="P1959" i="26"/>
  <c r="P1767" i="26"/>
  <c r="P1749" i="26"/>
  <c r="P1756" i="26"/>
  <c r="P1736" i="26"/>
  <c r="P1474" i="26"/>
  <c r="P1209" i="26"/>
  <c r="P1483" i="26"/>
  <c r="P1278" i="26"/>
  <c r="P1574" i="26"/>
  <c r="P1327" i="26"/>
  <c r="P1171" i="26"/>
  <c r="P1720" i="26"/>
  <c r="P1428" i="26"/>
  <c r="P1328" i="26"/>
  <c r="P1240" i="26"/>
  <c r="P1100" i="26"/>
  <c r="P1039" i="26"/>
  <c r="P995" i="26"/>
  <c r="P951" i="26"/>
  <c r="P911" i="26"/>
  <c r="P867" i="26"/>
  <c r="P823" i="26"/>
  <c r="P783" i="26"/>
  <c r="P739" i="26"/>
  <c r="P695" i="26"/>
  <c r="P655" i="26"/>
  <c r="P611" i="26"/>
  <c r="P1108" i="26"/>
  <c r="P1044" i="26"/>
  <c r="P1000" i="26"/>
  <c r="P956" i="26"/>
  <c r="P916" i="26"/>
  <c r="P872" i="26"/>
  <c r="P828" i="26"/>
  <c r="P788" i="26"/>
  <c r="P744" i="26"/>
  <c r="P700" i="26"/>
  <c r="P660" i="26"/>
  <c r="P1064" i="26"/>
  <c r="P1017" i="26"/>
  <c r="P977" i="26"/>
  <c r="P933" i="26"/>
  <c r="P889" i="26"/>
  <c r="P849" i="26"/>
  <c r="P805" i="26"/>
  <c r="P761" i="26"/>
  <c r="P721" i="26"/>
  <c r="P677" i="26"/>
  <c r="P633" i="26"/>
  <c r="P1192" i="26"/>
  <c r="P1078" i="26"/>
  <c r="P1026" i="26"/>
  <c r="P986" i="26"/>
  <c r="P942" i="26"/>
  <c r="P902" i="26"/>
  <c r="P866" i="26"/>
  <c r="P830" i="26"/>
  <c r="P794" i="26"/>
  <c r="P754" i="26"/>
  <c r="P702" i="26"/>
  <c r="P604" i="26"/>
  <c r="P565" i="26"/>
  <c r="P529" i="26"/>
  <c r="P493" i="26"/>
  <c r="P457" i="26"/>
  <c r="P417" i="26"/>
  <c r="P381" i="26"/>
  <c r="P345" i="26"/>
  <c r="P309" i="26"/>
  <c r="P273" i="26"/>
  <c r="P237" i="26"/>
  <c r="P201" i="26"/>
  <c r="P161" i="26"/>
  <c r="P125" i="26"/>
  <c r="P89" i="26"/>
  <c r="P630" i="26"/>
  <c r="P578" i="26"/>
  <c r="P542" i="26"/>
  <c r="P506" i="26"/>
  <c r="P466" i="26"/>
  <c r="P430" i="26"/>
  <c r="P394" i="26"/>
  <c r="P358" i="26"/>
  <c r="P322" i="26"/>
  <c r="P286" i="26"/>
  <c r="P250" i="26"/>
  <c r="P210" i="26"/>
  <c r="P174" i="26"/>
  <c r="P138" i="26"/>
  <c r="P648" i="26"/>
  <c r="P579" i="26"/>
  <c r="P543" i="26"/>
  <c r="P507" i="26"/>
  <c r="P467" i="26"/>
  <c r="P431" i="26"/>
  <c r="P395" i="26"/>
  <c r="P359" i="26"/>
  <c r="P323" i="26"/>
  <c r="P287" i="26"/>
  <c r="P251" i="26"/>
  <c r="P211" i="26"/>
  <c r="P175" i="26"/>
  <c r="P139" i="26"/>
  <c r="P103" i="26"/>
  <c r="P2759" i="26"/>
  <c r="P2464" i="26"/>
  <c r="P2172" i="26"/>
  <c r="P1994" i="26"/>
  <c r="P1931" i="26"/>
  <c r="P1759" i="26"/>
  <c r="P1741" i="26"/>
  <c r="P1728" i="26"/>
  <c r="P1696" i="26"/>
  <c r="P1457" i="26"/>
  <c r="P1201" i="26"/>
  <c r="P1482" i="26"/>
  <c r="P1274" i="26"/>
  <c r="P1554" i="26"/>
  <c r="P1323" i="26"/>
  <c r="P1167" i="26"/>
  <c r="P1642" i="26"/>
  <c r="P1424" i="26"/>
  <c r="P1304" i="26"/>
  <c r="P1236" i="26"/>
  <c r="P1092" i="26"/>
  <c r="P1031" i="26"/>
  <c r="P991" i="26"/>
  <c r="P947" i="26"/>
  <c r="P903" i="26"/>
  <c r="P863" i="26"/>
  <c r="P819" i="26"/>
  <c r="P775" i="26"/>
  <c r="P735" i="26"/>
  <c r="P691" i="26"/>
  <c r="P647" i="26"/>
  <c r="P607" i="26"/>
  <c r="P1102" i="26"/>
  <c r="P1036" i="26"/>
  <c r="P996" i="26"/>
  <c r="P952" i="26"/>
  <c r="P908" i="26"/>
  <c r="P868" i="26"/>
  <c r="P824" i="26"/>
  <c r="P780" i="26"/>
  <c r="P740" i="26"/>
  <c r="P696" i="26"/>
  <c r="P1176" i="26"/>
  <c r="P1057" i="26"/>
  <c r="P1013" i="26"/>
  <c r="P969" i="26"/>
  <c r="P929" i="26"/>
  <c r="P885" i="26"/>
  <c r="P841" i="26"/>
  <c r="P801" i="26"/>
  <c r="P757" i="26"/>
  <c r="P713" i="26"/>
  <c r="P673" i="26"/>
  <c r="P629" i="26"/>
  <c r="P1168" i="26"/>
  <c r="P1066" i="26"/>
  <c r="P1022" i="26"/>
  <c r="P978" i="26"/>
  <c r="P938" i="26"/>
  <c r="P898" i="26"/>
  <c r="P862" i="26"/>
  <c r="P826" i="26"/>
  <c r="P786" i="26"/>
  <c r="P750" i="26"/>
  <c r="P674" i="26"/>
  <c r="P596" i="26"/>
  <c r="P561" i="26"/>
  <c r="P525" i="26"/>
  <c r="P489" i="26"/>
  <c r="P449" i="26"/>
  <c r="P413" i="26"/>
  <c r="P377" i="26"/>
  <c r="P341" i="26"/>
  <c r="P305" i="26"/>
  <c r="P269" i="26"/>
  <c r="P233" i="26"/>
  <c r="P193" i="26"/>
  <c r="P157" i="26"/>
  <c r="P121" i="26"/>
  <c r="P85" i="26"/>
  <c r="P626" i="26"/>
  <c r="P574" i="26"/>
  <c r="P538" i="26"/>
  <c r="P498" i="26"/>
  <c r="P462" i="26"/>
  <c r="P426" i="26"/>
  <c r="P390" i="26"/>
  <c r="P354" i="26"/>
  <c r="P318" i="26"/>
  <c r="P282" i="26"/>
  <c r="P242" i="26"/>
  <c r="P206" i="26"/>
  <c r="P170" i="26"/>
  <c r="P134" i="26"/>
  <c r="P640" i="26"/>
  <c r="P575" i="26"/>
  <c r="P539" i="26"/>
  <c r="P499" i="26"/>
  <c r="P2757" i="26"/>
  <c r="P2367" i="26"/>
  <c r="P2032" i="26"/>
  <c r="P1920" i="26"/>
  <c r="P1746" i="26"/>
  <c r="P1695" i="26"/>
  <c r="P1685" i="26"/>
  <c r="P1617" i="26"/>
  <c r="P1611" i="26"/>
  <c r="P1401" i="26"/>
  <c r="P1145" i="26"/>
  <c r="P1434" i="26"/>
  <c r="P1222" i="26"/>
  <c r="P1480" i="26"/>
  <c r="P1279" i="26"/>
  <c r="P1135" i="26"/>
  <c r="P1568" i="26"/>
  <c r="P1396" i="26"/>
  <c r="P1300" i="26"/>
  <c r="P1232" i="26"/>
  <c r="P1080" i="26"/>
  <c r="P1027" i="26"/>
  <c r="P983" i="26"/>
  <c r="P943" i="26"/>
  <c r="P899" i="26"/>
  <c r="P855" i="26"/>
  <c r="P815" i="26"/>
  <c r="P771" i="26"/>
  <c r="P727" i="26"/>
  <c r="P687" i="26"/>
  <c r="P643" i="26"/>
  <c r="P599" i="26"/>
  <c r="P1094" i="26"/>
  <c r="P1032" i="26"/>
  <c r="P988" i="26"/>
  <c r="P948" i="26"/>
  <c r="P904" i="26"/>
  <c r="P860" i="26"/>
  <c r="P820" i="26"/>
  <c r="P776" i="26"/>
  <c r="P732" i="26"/>
  <c r="P692" i="26"/>
  <c r="P1164" i="26"/>
  <c r="P1049" i="26"/>
  <c r="P1009" i="26"/>
  <c r="P965" i="26"/>
  <c r="P921" i="26"/>
  <c r="P881" i="26"/>
  <c r="P837" i="26"/>
  <c r="P793" i="26"/>
  <c r="P753" i="26"/>
  <c r="P709" i="26"/>
  <c r="P665" i="26"/>
  <c r="P625" i="26"/>
  <c r="P1152" i="26"/>
  <c r="P1060" i="26"/>
  <c r="P1018" i="26"/>
  <c r="P974" i="26"/>
  <c r="P930" i="26"/>
  <c r="P894" i="26"/>
  <c r="P858" i="26"/>
  <c r="P818" i="26"/>
  <c r="P782" i="26"/>
  <c r="P746" i="26"/>
  <c r="P662" i="26"/>
  <c r="P593" i="26"/>
  <c r="P557" i="26"/>
  <c r="P521" i="26"/>
  <c r="P481" i="26"/>
  <c r="P445" i="26"/>
  <c r="P409" i="26"/>
  <c r="P373" i="26"/>
  <c r="P337" i="26"/>
  <c r="P301" i="26"/>
  <c r="P265" i="26"/>
  <c r="P225" i="26"/>
  <c r="P189" i="26"/>
  <c r="P153" i="26"/>
  <c r="P117" i="26"/>
  <c r="P718" i="26"/>
  <c r="P618" i="26"/>
  <c r="P570" i="26"/>
  <c r="P530" i="26"/>
  <c r="P494" i="26"/>
  <c r="P458" i="26"/>
  <c r="P422" i="26"/>
  <c r="P386" i="26"/>
  <c r="P350" i="26"/>
  <c r="P314" i="26"/>
  <c r="P274" i="26"/>
  <c r="P238" i="26"/>
  <c r="P202" i="26"/>
  <c r="P166" i="26"/>
  <c r="P130" i="26"/>
  <c r="P632" i="26"/>
  <c r="P571" i="26"/>
  <c r="P531" i="26"/>
  <c r="P495" i="26"/>
  <c r="P459" i="26"/>
  <c r="P423" i="26"/>
  <c r="P387" i="26"/>
  <c r="P351" i="26"/>
  <c r="P315" i="26"/>
  <c r="P275" i="26"/>
  <c r="P239" i="26"/>
  <c r="P203" i="26"/>
  <c r="P167" i="26"/>
  <c r="P131" i="26"/>
  <c r="P95" i="26"/>
  <c r="P686" i="26"/>
  <c r="P594" i="26"/>
  <c r="P564" i="26"/>
  <c r="P532" i="26"/>
  <c r="P500" i="26"/>
  <c r="P408" i="26"/>
  <c r="P288" i="26"/>
  <c r="P168" i="26"/>
  <c r="P74" i="26"/>
  <c r="P49" i="26"/>
  <c r="P17" i="26"/>
  <c r="P412" i="26"/>
  <c r="P280" i="26"/>
  <c r="P58" i="26"/>
  <c r="P416" i="26"/>
  <c r="P296" i="26"/>
  <c r="P148" i="26"/>
  <c r="P63" i="26"/>
  <c r="P2687" i="26"/>
  <c r="P2363" i="26"/>
  <c r="P1984" i="26"/>
  <c r="P1908" i="26"/>
  <c r="P1738" i="26"/>
  <c r="P1687" i="26"/>
  <c r="P1677" i="26"/>
  <c r="P1609" i="26"/>
  <c r="P1603" i="26"/>
  <c r="P1393" i="26"/>
  <c r="P1137" i="26"/>
  <c r="P1426" i="26"/>
  <c r="P1218" i="26"/>
  <c r="P1479" i="26"/>
  <c r="P1275" i="26"/>
  <c r="P1131" i="26"/>
  <c r="P1560" i="26"/>
  <c r="P1392" i="26"/>
  <c r="P1296" i="26"/>
  <c r="P1220" i="26"/>
  <c r="P1068" i="26"/>
  <c r="P1023" i="26"/>
  <c r="P979" i="26"/>
  <c r="P935" i="26"/>
  <c r="P895" i="26"/>
  <c r="P851" i="26"/>
  <c r="P807" i="26"/>
  <c r="P767" i="26"/>
  <c r="P723" i="26"/>
  <c r="P679" i="26"/>
  <c r="P639" i="26"/>
  <c r="P595" i="26"/>
  <c r="P1074" i="26"/>
  <c r="P1028" i="26"/>
  <c r="P984" i="26"/>
  <c r="P940" i="26"/>
  <c r="P900" i="26"/>
  <c r="P856" i="26"/>
  <c r="P812" i="26"/>
  <c r="P772" i="26"/>
  <c r="P728" i="26"/>
  <c r="P684" i="26"/>
  <c r="P1136" i="26"/>
  <c r="P1045" i="26"/>
  <c r="P1001" i="26"/>
  <c r="P961" i="26"/>
  <c r="P917" i="26"/>
  <c r="P873" i="26"/>
  <c r="P833" i="26"/>
  <c r="P789" i="26"/>
  <c r="P745" i="26"/>
  <c r="P705" i="26"/>
  <c r="P661" i="26"/>
  <c r="P617" i="26"/>
  <c r="P1140" i="26"/>
  <c r="P1054" i="26"/>
  <c r="P1010" i="26"/>
  <c r="P970" i="26"/>
  <c r="P926" i="26"/>
  <c r="P890" i="26"/>
  <c r="P850" i="26"/>
  <c r="P814" i="26"/>
  <c r="P778" i="26"/>
  <c r="P742" i="26"/>
  <c r="P644" i="26"/>
  <c r="P589" i="26"/>
  <c r="P553" i="26"/>
  <c r="P513" i="26"/>
  <c r="P477" i="26"/>
  <c r="P441" i="26"/>
  <c r="P405" i="26"/>
  <c r="P369" i="26"/>
  <c r="P333" i="26"/>
  <c r="P297" i="26"/>
  <c r="P257" i="26"/>
  <c r="P221" i="26"/>
  <c r="P185" i="26"/>
  <c r="P149" i="26"/>
  <c r="P113" i="26"/>
  <c r="P706" i="26"/>
  <c r="P610" i="26"/>
  <c r="P562" i="26"/>
  <c r="P526" i="26"/>
  <c r="P490" i="26"/>
  <c r="P454" i="26"/>
  <c r="P418" i="26"/>
  <c r="P382" i="26"/>
  <c r="P346" i="26"/>
  <c r="P306" i="26"/>
  <c r="P270" i="26"/>
  <c r="P234" i="26"/>
  <c r="P198" i="26"/>
  <c r="P162" i="26"/>
  <c r="P722" i="26"/>
  <c r="P620" i="26"/>
  <c r="P563" i="26"/>
  <c r="P527" i="26"/>
  <c r="P491" i="26"/>
  <c r="P2560" i="26"/>
  <c r="P2309" i="26"/>
  <c r="P2109" i="26"/>
  <c r="P2079" i="26"/>
  <c r="P1658" i="26"/>
  <c r="P2063" i="26"/>
  <c r="P1724" i="26"/>
  <c r="P1553" i="26"/>
  <c r="P1547" i="26"/>
  <c r="P1337" i="26"/>
  <c r="P1081" i="26"/>
  <c r="P1378" i="26"/>
  <c r="P1178" i="26"/>
  <c r="P1427" i="26"/>
  <c r="P1243" i="26"/>
  <c r="P1099" i="26"/>
  <c r="P1504" i="26"/>
  <c r="P1364" i="26"/>
  <c r="P1272" i="26"/>
  <c r="P1208" i="26"/>
  <c r="P1058" i="26"/>
  <c r="P1015" i="26"/>
  <c r="P975" i="26"/>
  <c r="P931" i="26"/>
  <c r="P887" i="26"/>
  <c r="P847" i="26"/>
  <c r="P803" i="26"/>
  <c r="P759" i="26"/>
  <c r="P719" i="26"/>
  <c r="P675" i="26"/>
  <c r="P631" i="26"/>
  <c r="P1200" i="26"/>
  <c r="P1070" i="26"/>
  <c r="P1020" i="26"/>
  <c r="P980" i="26"/>
  <c r="P936" i="26"/>
  <c r="P892" i="26"/>
  <c r="P852" i="26"/>
  <c r="P808" i="26"/>
  <c r="P764" i="26"/>
  <c r="P724" i="26"/>
  <c r="P680" i="26"/>
  <c r="P1104" i="26"/>
  <c r="P1041" i="26"/>
  <c r="P997" i="26"/>
  <c r="P953" i="26"/>
  <c r="P913" i="26"/>
  <c r="P869" i="26"/>
  <c r="P825" i="26"/>
  <c r="P785" i="26"/>
  <c r="P741" i="26"/>
  <c r="P697" i="26"/>
  <c r="P657" i="26"/>
  <c r="P613" i="26"/>
  <c r="P1112" i="26"/>
  <c r="P1050" i="26"/>
  <c r="P1006" i="26"/>
  <c r="P962" i="26"/>
  <c r="P922" i="26"/>
  <c r="P882" i="26"/>
  <c r="P846" i="26"/>
  <c r="P810" i="26"/>
  <c r="P774" i="26"/>
  <c r="P738" i="26"/>
  <c r="P636" i="26"/>
  <c r="P585" i="26"/>
  <c r="P545" i="26"/>
  <c r="P509" i="26"/>
  <c r="P473" i="26"/>
  <c r="P437" i="26"/>
  <c r="P401" i="26"/>
  <c r="P365" i="26"/>
  <c r="P329" i="26"/>
  <c r="P289" i="26"/>
  <c r="P253" i="26"/>
  <c r="P217" i="26"/>
  <c r="P181" i="26"/>
  <c r="P2556" i="26"/>
  <c r="P2316" i="26"/>
  <c r="P2097" i="26"/>
  <c r="P2023" i="26"/>
  <c r="P2183" i="26"/>
  <c r="P1995" i="26"/>
  <c r="P1700" i="26"/>
  <c r="P1545" i="26"/>
  <c r="P2135" i="26"/>
  <c r="P1329" i="26"/>
  <c r="P1073" i="26"/>
  <c r="P1374" i="26"/>
  <c r="P1170" i="26"/>
  <c r="P1423" i="26"/>
  <c r="P1239" i="26"/>
  <c r="P1095" i="26"/>
  <c r="P1503" i="26"/>
  <c r="P1360" i="26"/>
  <c r="P1268" i="26"/>
  <c r="P1204" i="26"/>
  <c r="P1055" i="26"/>
  <c r="P1011" i="26"/>
  <c r="P967" i="26"/>
  <c r="P927" i="26"/>
  <c r="P883" i="26"/>
  <c r="P839" i="26"/>
  <c r="P799" i="26"/>
  <c r="P755" i="26"/>
  <c r="P711" i="26"/>
  <c r="P671" i="26"/>
  <c r="P627" i="26"/>
  <c r="P1172" i="26"/>
  <c r="P1062" i="26"/>
  <c r="P1016" i="26"/>
  <c r="P972" i="26"/>
  <c r="P932" i="26"/>
  <c r="P888" i="26"/>
  <c r="P844" i="26"/>
  <c r="P804" i="26"/>
  <c r="P760" i="26"/>
  <c r="P716" i="26"/>
  <c r="P676" i="26"/>
  <c r="P1096" i="26"/>
  <c r="P1033" i="26"/>
  <c r="P993" i="26"/>
  <c r="P949" i="26"/>
  <c r="P905" i="26"/>
  <c r="P865" i="26"/>
  <c r="P821" i="26"/>
  <c r="P777" i="26"/>
  <c r="P737" i="26"/>
  <c r="P693" i="26"/>
  <c r="P649" i="26"/>
  <c r="P609" i="26"/>
  <c r="P1106" i="26"/>
  <c r="P1042" i="26"/>
  <c r="P1002" i="26"/>
  <c r="P958" i="26"/>
  <c r="P914" i="26"/>
  <c r="P878" i="26"/>
  <c r="P842" i="26"/>
  <c r="P806" i="26"/>
  <c r="P770" i="26"/>
  <c r="P734" i="26"/>
  <c r="P628" i="26"/>
  <c r="P577" i="26"/>
  <c r="P541" i="26"/>
  <c r="P505" i="26"/>
  <c r="P469" i="26"/>
  <c r="P433" i="26"/>
  <c r="P397" i="26"/>
  <c r="P361" i="26"/>
  <c r="P321" i="26"/>
  <c r="P285" i="26"/>
  <c r="P249" i="26"/>
  <c r="P213" i="26"/>
  <c r="P177" i="26"/>
  <c r="P2182" i="26"/>
  <c r="P1600" i="26"/>
  <c r="P1552" i="26"/>
  <c r="P1203" i="26"/>
  <c r="P1252" i="26"/>
  <c r="P959" i="26"/>
  <c r="P787" i="26"/>
  <c r="P615" i="26"/>
  <c r="P964" i="26"/>
  <c r="P792" i="26"/>
  <c r="P1076" i="26"/>
  <c r="P897" i="26"/>
  <c r="P725" i="26"/>
  <c r="P1086" i="26"/>
  <c r="P906" i="26"/>
  <c r="P762" i="26"/>
  <c r="P533" i="26"/>
  <c r="P385" i="26"/>
  <c r="P241" i="26"/>
  <c r="P129" i="26"/>
  <c r="P638" i="26"/>
  <c r="P546" i="26"/>
  <c r="P474" i="26"/>
  <c r="P398" i="26"/>
  <c r="P326" i="26"/>
  <c r="P254" i="26"/>
  <c r="P178" i="26"/>
  <c r="P652" i="26"/>
  <c r="P547" i="26"/>
  <c r="P475" i="26"/>
  <c r="P419" i="26"/>
  <c r="P371" i="26"/>
  <c r="P327" i="26"/>
  <c r="P271" i="26"/>
  <c r="P227" i="26"/>
  <c r="P179" i="26"/>
  <c r="P127" i="26"/>
  <c r="P79" i="26"/>
  <c r="P634" i="26"/>
  <c r="P576" i="26"/>
  <c r="P540" i="26"/>
  <c r="P504" i="26"/>
  <c r="P396" i="26"/>
  <c r="P264" i="26"/>
  <c r="P114" i="26"/>
  <c r="P65" i="26"/>
  <c r="P29" i="26"/>
  <c r="P452" i="26"/>
  <c r="P292" i="26"/>
  <c r="P42" i="26"/>
  <c r="P388" i="26"/>
  <c r="P244" i="26"/>
  <c r="P110" i="26"/>
  <c r="P43" i="26"/>
  <c r="P11" i="26"/>
  <c r="P124" i="26"/>
  <c r="P40" i="26"/>
  <c r="P66" i="26"/>
  <c r="P472" i="26"/>
  <c r="P352" i="26"/>
  <c r="P180" i="26"/>
  <c r="P48" i="26"/>
  <c r="P172" i="26"/>
  <c r="P50" i="26"/>
  <c r="P20" i="25"/>
  <c r="P52" i="25"/>
  <c r="P84" i="25"/>
  <c r="P116" i="25"/>
  <c r="P148" i="25"/>
  <c r="P180" i="25"/>
  <c r="P212" i="25"/>
  <c r="P244" i="25"/>
  <c r="P276" i="25"/>
  <c r="P308" i="25"/>
  <c r="P340" i="25"/>
  <c r="P372" i="25"/>
  <c r="P404" i="25"/>
  <c r="P436" i="25"/>
  <c r="P468" i="25"/>
  <c r="P500" i="25"/>
  <c r="P26" i="25"/>
  <c r="P58" i="25"/>
  <c r="P90" i="25"/>
  <c r="P122" i="25"/>
  <c r="P154" i="25"/>
  <c r="P186" i="25"/>
  <c r="P218" i="25"/>
  <c r="P250" i="25"/>
  <c r="P282" i="25"/>
  <c r="P314" i="25"/>
  <c r="P13" i="25"/>
  <c r="P77" i="25"/>
  <c r="P141" i="25"/>
  <c r="P205" i="25"/>
  <c r="P269" i="25"/>
  <c r="P333" i="25"/>
  <c r="P378" i="25"/>
  <c r="P421" i="25"/>
  <c r="P463" i="25"/>
  <c r="P506" i="25"/>
  <c r="P539" i="25"/>
  <c r="P571" i="25"/>
  <c r="P603" i="25"/>
  <c r="P635" i="25"/>
  <c r="P667" i="25"/>
  <c r="P699" i="25"/>
  <c r="P731" i="25"/>
  <c r="P763" i="25"/>
  <c r="P795" i="25"/>
  <c r="P827" i="25"/>
  <c r="P859" i="25"/>
  <c r="P891" i="25"/>
  <c r="P923" i="25"/>
  <c r="P955" i="25"/>
  <c r="P987" i="25"/>
  <c r="P1019" i="25"/>
  <c r="P1051" i="25"/>
  <c r="P39" i="25"/>
  <c r="P103" i="25"/>
  <c r="P167" i="25"/>
  <c r="P231" i="25"/>
  <c r="P295" i="25"/>
  <c r="P353" i="25"/>
  <c r="P395" i="25"/>
  <c r="P438" i="25"/>
  <c r="P481" i="25"/>
  <c r="P520" i="25"/>
  <c r="P552" i="25"/>
  <c r="P584" i="25"/>
  <c r="P616" i="25"/>
  <c r="P648" i="25"/>
  <c r="P680" i="25"/>
  <c r="P712" i="25"/>
  <c r="P89" i="25"/>
  <c r="P217" i="25"/>
  <c r="P343" i="25"/>
  <c r="P429" i="25"/>
  <c r="P513" i="25"/>
  <c r="P577" i="25"/>
  <c r="P641" i="25"/>
  <c r="P705" i="25"/>
  <c r="P753" i="25"/>
  <c r="P796" i="25"/>
  <c r="P838" i="25"/>
  <c r="P881" i="25"/>
  <c r="P924" i="25"/>
  <c r="P966" i="25"/>
  <c r="P1009" i="25"/>
  <c r="P1052" i="25"/>
  <c r="P1087" i="25"/>
  <c r="P1119" i="25"/>
  <c r="P1151" i="25"/>
  <c r="P1183" i="25"/>
  <c r="P1215" i="25"/>
  <c r="P1247" i="25"/>
  <c r="P1279" i="25"/>
  <c r="P1311" i="25"/>
  <c r="P1343" i="25"/>
  <c r="P1375" i="25"/>
  <c r="P1407" i="25"/>
  <c r="P1439" i="25"/>
  <c r="P1471" i="25"/>
  <c r="P1503" i="25"/>
  <c r="P1535" i="25"/>
  <c r="P1567" i="25"/>
  <c r="P115" i="25"/>
  <c r="P243" i="25"/>
  <c r="P361" i="25"/>
  <c r="P446" i="25"/>
  <c r="P526" i="25"/>
  <c r="P590" i="25"/>
  <c r="P654" i="25"/>
  <c r="P718" i="25"/>
  <c r="P762" i="25"/>
  <c r="P805" i="25"/>
  <c r="P848" i="25"/>
  <c r="P890" i="25"/>
  <c r="P933" i="25"/>
  <c r="P976" i="25"/>
  <c r="P171" i="25"/>
  <c r="P398" i="25"/>
  <c r="P554" i="25"/>
  <c r="P682" i="25"/>
  <c r="P781" i="25"/>
  <c r="P866" i="25"/>
  <c r="P952" i="25"/>
  <c r="P1021" i="25"/>
  <c r="P1074" i="25"/>
  <c r="P1117" i="25"/>
  <c r="P1160" i="25"/>
  <c r="P1874" i="26"/>
  <c r="P1489" i="26"/>
  <c r="P1330" i="26"/>
  <c r="P1063" i="26"/>
  <c r="P1196" i="26"/>
  <c r="P919" i="26"/>
  <c r="P751" i="26"/>
  <c r="P1160" i="26"/>
  <c r="P924" i="26"/>
  <c r="P756" i="26"/>
  <c r="P1029" i="26"/>
  <c r="P857" i="26"/>
  <c r="P689" i="26"/>
  <c r="P1038" i="26"/>
  <c r="P874" i="26"/>
  <c r="P730" i="26"/>
  <c r="P501" i="26"/>
  <c r="P353" i="26"/>
  <c r="P209" i="26"/>
  <c r="P109" i="26"/>
  <c r="P598" i="26"/>
  <c r="P522" i="26"/>
  <c r="P450" i="26"/>
  <c r="P378" i="26"/>
  <c r="P302" i="26"/>
  <c r="P230" i="26"/>
  <c r="P158" i="26"/>
  <c r="P600" i="26"/>
  <c r="P523" i="26"/>
  <c r="P463" i="26"/>
  <c r="P415" i="26"/>
  <c r="P367" i="26"/>
  <c r="P319" i="26"/>
  <c r="P267" i="26"/>
  <c r="P223" i="26"/>
  <c r="P171" i="26"/>
  <c r="P123" i="26"/>
  <c r="P75" i="26"/>
  <c r="P622" i="26"/>
  <c r="P572" i="26"/>
  <c r="P536" i="26"/>
  <c r="P496" i="26"/>
  <c r="P384" i="26"/>
  <c r="P248" i="26"/>
  <c r="P106" i="26"/>
  <c r="P61" i="26"/>
  <c r="P25" i="26"/>
  <c r="P440" i="26"/>
  <c r="P240" i="26"/>
  <c r="P26" i="26"/>
  <c r="P376" i="26"/>
  <c r="P228" i="26"/>
  <c r="P102" i="26"/>
  <c r="P39" i="26"/>
  <c r="P7" i="26"/>
  <c r="P92" i="26"/>
  <c r="P28" i="26"/>
  <c r="P54" i="26"/>
  <c r="P460" i="26"/>
  <c r="P340" i="26"/>
  <c r="P152" i="26"/>
  <c r="P36" i="26"/>
  <c r="P160" i="26"/>
  <c r="P38" i="26"/>
  <c r="P24" i="25"/>
  <c r="P56" i="25"/>
  <c r="P88" i="25"/>
  <c r="P120" i="25"/>
  <c r="P152" i="25"/>
  <c r="P184" i="25"/>
  <c r="P216" i="25"/>
  <c r="P248" i="25"/>
  <c r="P280" i="25"/>
  <c r="P312" i="25"/>
  <c r="P344" i="25"/>
  <c r="P376" i="25"/>
  <c r="P1842" i="26"/>
  <c r="P1481" i="26"/>
  <c r="P1318" i="26"/>
  <c r="P1059" i="26"/>
  <c r="P1144" i="26"/>
  <c r="P915" i="26"/>
  <c r="P743" i="26"/>
  <c r="P1148" i="26"/>
  <c r="P920" i="26"/>
  <c r="P748" i="26"/>
  <c r="P1025" i="26"/>
  <c r="P853" i="26"/>
  <c r="P681" i="26"/>
  <c r="P1034" i="26"/>
  <c r="P870" i="26"/>
  <c r="P714" i="26"/>
  <c r="P497" i="26"/>
  <c r="P349" i="26"/>
  <c r="P205" i="26"/>
  <c r="P105" i="26"/>
  <c r="P590" i="26"/>
  <c r="P518" i="26"/>
  <c r="P446" i="26"/>
  <c r="P370" i="26"/>
  <c r="P298" i="26"/>
  <c r="P226" i="26"/>
  <c r="P154" i="26"/>
  <c r="P591" i="26"/>
  <c r="P519" i="26"/>
  <c r="P455" i="26"/>
  <c r="P411" i="26"/>
  <c r="P363" i="26"/>
  <c r="P307" i="26"/>
  <c r="P263" i="26"/>
  <c r="P219" i="26"/>
  <c r="P163" i="26"/>
  <c r="P115" i="26"/>
  <c r="P71" i="26"/>
  <c r="P614" i="26"/>
  <c r="P568" i="26"/>
  <c r="P528" i="26"/>
  <c r="P488" i="26"/>
  <c r="P368" i="26"/>
  <c r="P236" i="26"/>
  <c r="P2579" i="26"/>
  <c r="P1893" i="26"/>
  <c r="P1542" i="26"/>
  <c r="P1122" i="26"/>
  <c r="P1462" i="26"/>
  <c r="P1047" i="26"/>
  <c r="P879" i="26"/>
  <c r="P707" i="26"/>
  <c r="P1052" i="26"/>
  <c r="P884" i="26"/>
  <c r="P712" i="26"/>
  <c r="P985" i="26"/>
  <c r="P817" i="26"/>
  <c r="P645" i="26"/>
  <c r="P994" i="26"/>
  <c r="P838" i="26"/>
  <c r="P616" i="26"/>
  <c r="P465" i="26"/>
  <c r="P317" i="26"/>
  <c r="P173" i="26"/>
  <c r="P97" i="26"/>
  <c r="P586" i="26"/>
  <c r="P514" i="26"/>
  <c r="P442" i="26"/>
  <c r="P366" i="26"/>
  <c r="P294" i="26"/>
  <c r="P222" i="26"/>
  <c r="P146" i="26"/>
  <c r="P587" i="26"/>
  <c r="P515" i="26"/>
  <c r="P451" i="26"/>
  <c r="P403" i="26"/>
  <c r="P355" i="26"/>
  <c r="P303" i="26"/>
  <c r="P259" i="26"/>
  <c r="P207" i="26"/>
  <c r="P159" i="26"/>
  <c r="P111" i="26"/>
  <c r="P710" i="26"/>
  <c r="P602" i="26"/>
  <c r="P560" i="26"/>
  <c r="P524" i="26"/>
  <c r="P476" i="26"/>
  <c r="P356" i="26"/>
  <c r="P208" i="26"/>
  <c r="P94" i="26"/>
  <c r="P53" i="26"/>
  <c r="P13" i="26"/>
  <c r="P372" i="26"/>
  <c r="P200" i="26"/>
  <c r="P484" i="26"/>
  <c r="P336" i="26"/>
  <c r="P188" i="26"/>
  <c r="P67" i="26"/>
  <c r="P31" i="26"/>
  <c r="P220" i="26"/>
  <c r="P76" i="26"/>
  <c r="P212" i="26"/>
  <c r="P34" i="26"/>
  <c r="P432" i="26"/>
  <c r="P300" i="26"/>
  <c r="P104" i="26"/>
  <c r="P24" i="26"/>
  <c r="P120" i="26"/>
  <c r="P22" i="26"/>
  <c r="P32" i="25"/>
  <c r="P64" i="25"/>
  <c r="P96" i="25"/>
  <c r="P128" i="25"/>
  <c r="P160" i="25"/>
  <c r="P192" i="25"/>
  <c r="P224" i="25"/>
  <c r="P256" i="25"/>
  <c r="P288" i="25"/>
  <c r="P320" i="25"/>
  <c r="P352" i="25"/>
  <c r="P384" i="25"/>
  <c r="P416" i="25"/>
  <c r="P448" i="25"/>
  <c r="P480" i="25"/>
  <c r="P6" i="25"/>
  <c r="P38" i="25"/>
  <c r="P70" i="25"/>
  <c r="P102" i="25"/>
  <c r="P134" i="25"/>
  <c r="P166" i="25"/>
  <c r="P198" i="25"/>
  <c r="P230" i="25"/>
  <c r="P262" i="25"/>
  <c r="P294" i="25"/>
  <c r="P326" i="25"/>
  <c r="P37" i="25"/>
  <c r="P101" i="25"/>
  <c r="P165" i="25"/>
  <c r="P229" i="25"/>
  <c r="P293" i="25"/>
  <c r="P351" i="25"/>
  <c r="P394" i="25"/>
  <c r="P437" i="25"/>
  <c r="P479" i="25"/>
  <c r="P519" i="25"/>
  <c r="P551" i="25"/>
  <c r="P583" i="25"/>
  <c r="P615" i="25"/>
  <c r="P647" i="25"/>
  <c r="P679" i="25"/>
  <c r="P711" i="25"/>
  <c r="P743" i="25"/>
  <c r="P775" i="25"/>
  <c r="P807" i="25"/>
  <c r="P839" i="25"/>
  <c r="P871" i="25"/>
  <c r="P903" i="25"/>
  <c r="P935" i="25"/>
  <c r="P967" i="25"/>
  <c r="P999" i="25"/>
  <c r="P1031" i="25"/>
  <c r="P1063" i="25"/>
  <c r="P63" i="25"/>
  <c r="P127" i="25"/>
  <c r="P191" i="25"/>
  <c r="P255" i="25"/>
  <c r="P319" i="25"/>
  <c r="P369" i="25"/>
  <c r="P411" i="25"/>
  <c r="P454" i="25"/>
  <c r="P497" i="25"/>
  <c r="P2526" i="26"/>
  <c r="P1861" i="26"/>
  <c r="P1539" i="26"/>
  <c r="P1118" i="26"/>
  <c r="P1456" i="26"/>
  <c r="P1043" i="26"/>
  <c r="P871" i="26"/>
  <c r="P703" i="26"/>
  <c r="P1048" i="26"/>
  <c r="P876" i="26"/>
  <c r="P708" i="26"/>
  <c r="P981" i="26"/>
  <c r="P809" i="26"/>
  <c r="P641" i="26"/>
  <c r="P990" i="26"/>
  <c r="P834" i="26"/>
  <c r="P608" i="26"/>
  <c r="P461" i="26"/>
  <c r="P313" i="26"/>
  <c r="P169" i="26"/>
  <c r="P93" i="26"/>
  <c r="P582" i="26"/>
  <c r="P510" i="26"/>
  <c r="P434" i="26"/>
  <c r="P362" i="26"/>
  <c r="P290" i="26"/>
  <c r="P218" i="26"/>
  <c r="P142" i="26"/>
  <c r="P583" i="26"/>
  <c r="P511" i="26"/>
  <c r="P447" i="26"/>
  <c r="P399" i="26"/>
  <c r="P347" i="26"/>
  <c r="P299" i="26"/>
  <c r="P255" i="26"/>
  <c r="P199" i="26"/>
  <c r="P155" i="26"/>
  <c r="P107" i="26"/>
  <c r="P698" i="26"/>
  <c r="P592" i="26"/>
  <c r="P556" i="26"/>
  <c r="P520" i="26"/>
  <c r="P464" i="26"/>
  <c r="P344" i="26"/>
  <c r="P196" i="26"/>
  <c r="P86" i="26"/>
  <c r="P45" i="26"/>
  <c r="P9" i="26"/>
  <c r="P360" i="26"/>
  <c r="P132" i="26"/>
  <c r="P468" i="26"/>
  <c r="P324" i="26"/>
  <c r="P176" i="26"/>
  <c r="P59" i="26"/>
  <c r="P27" i="26"/>
  <c r="P204" i="26"/>
  <c r="P60" i="26"/>
  <c r="P128" i="26"/>
  <c r="P18" i="26"/>
  <c r="P420" i="26"/>
  <c r="P284" i="26"/>
  <c r="P78" i="26"/>
  <c r="P20" i="26"/>
  <c r="P96" i="26"/>
  <c r="P4" i="25"/>
  <c r="P36" i="25"/>
  <c r="P68" i="25"/>
  <c r="P100" i="25"/>
  <c r="P132" i="25"/>
  <c r="P164" i="25"/>
  <c r="P196" i="25"/>
  <c r="P228" i="25"/>
  <c r="P260" i="25"/>
  <c r="P292" i="25"/>
  <c r="P324" i="25"/>
  <c r="P356" i="25"/>
  <c r="P388" i="25"/>
  <c r="P420" i="25"/>
  <c r="P452" i="25"/>
  <c r="P484" i="25"/>
  <c r="P10" i="25"/>
  <c r="P42" i="25"/>
  <c r="P74" i="25"/>
  <c r="P106" i="25"/>
  <c r="P138" i="25"/>
  <c r="P170" i="25"/>
  <c r="P202" i="25"/>
  <c r="P234" i="25"/>
  <c r="P266" i="25"/>
  <c r="P298" i="25"/>
  <c r="P330" i="25"/>
  <c r="P45" i="25"/>
  <c r="P109" i="25"/>
  <c r="P173" i="25"/>
  <c r="P237" i="25"/>
  <c r="P301" i="25"/>
  <c r="P357" i="25"/>
  <c r="P399" i="25"/>
  <c r="P442" i="25"/>
  <c r="P485" i="25"/>
  <c r="P523" i="25"/>
  <c r="P555" i="25"/>
  <c r="P587" i="25"/>
  <c r="P619" i="25"/>
  <c r="P651" i="25"/>
  <c r="P683" i="25"/>
  <c r="P715" i="25"/>
  <c r="P747" i="25"/>
  <c r="P779" i="25"/>
  <c r="P811" i="25"/>
  <c r="P843" i="25"/>
  <c r="P875" i="25"/>
  <c r="P907" i="25"/>
  <c r="P2239" i="26"/>
  <c r="P1857" i="26"/>
  <c r="P1273" i="26"/>
  <c r="P1383" i="26"/>
  <c r="P1336" i="26"/>
  <c r="P1007" i="26"/>
  <c r="P835" i="26"/>
  <c r="P663" i="26"/>
  <c r="P1012" i="26"/>
  <c r="P840" i="26"/>
  <c r="P668" i="26"/>
  <c r="P945" i="26"/>
  <c r="P773" i="26"/>
  <c r="P601" i="26"/>
  <c r="P954" i="26"/>
  <c r="P802" i="26"/>
  <c r="P573" i="26"/>
  <c r="P429" i="26"/>
  <c r="P281" i="26"/>
  <c r="P145" i="26"/>
  <c r="P690" i="26"/>
  <c r="P558" i="26"/>
  <c r="P486" i="26"/>
  <c r="P414" i="26"/>
  <c r="P338" i="26"/>
  <c r="P266" i="26"/>
  <c r="P194" i="26"/>
  <c r="P694" i="26"/>
  <c r="P559" i="26"/>
  <c r="P487" i="26"/>
  <c r="P443" i="26"/>
  <c r="P391" i="26"/>
  <c r="P339" i="26"/>
  <c r="P295" i="26"/>
  <c r="P243" i="26"/>
  <c r="P195" i="26"/>
  <c r="P147" i="26"/>
  <c r="P99" i="26"/>
  <c r="P658" i="26"/>
  <c r="P588" i="26"/>
  <c r="P552" i="26"/>
  <c r="P516" i="26"/>
  <c r="P448" i="26"/>
  <c r="P328" i="26"/>
  <c r="P184" i="26"/>
  <c r="P73" i="26"/>
  <c r="P41" i="26"/>
  <c r="P5" i="26"/>
  <c r="P332" i="26"/>
  <c r="P108" i="26"/>
  <c r="P456" i="26"/>
  <c r="P308" i="26"/>
  <c r="P136" i="26"/>
  <c r="P55" i="26"/>
  <c r="P23" i="26"/>
  <c r="P1265" i="26"/>
  <c r="P831" i="26"/>
  <c r="P664" i="26"/>
  <c r="P946" i="26"/>
  <c r="P277" i="26"/>
  <c r="P482" i="26"/>
  <c r="P190" i="26"/>
  <c r="P435" i="26"/>
  <c r="P235" i="26"/>
  <c r="P650" i="26"/>
  <c r="P436" i="26"/>
  <c r="P69" i="26"/>
  <c r="P320" i="26"/>
  <c r="P348" i="26"/>
  <c r="P47" i="26"/>
  <c r="P84" i="26"/>
  <c r="P46" i="26"/>
  <c r="P312" i="26"/>
  <c r="P32" i="26"/>
  <c r="P30" i="26"/>
  <c r="P60" i="25"/>
  <c r="P124" i="25"/>
  <c r="P188" i="25"/>
  <c r="P252" i="25"/>
  <c r="P316" i="25"/>
  <c r="P380" i="25"/>
  <c r="P432" i="25"/>
  <c r="P488" i="25"/>
  <c r="P30" i="25"/>
  <c r="P82" i="25"/>
  <c r="P130" i="25"/>
  <c r="P182" i="25"/>
  <c r="P238" i="25"/>
  <c r="P286" i="25"/>
  <c r="P338" i="25"/>
  <c r="P1556" i="26"/>
  <c r="P791" i="26"/>
  <c r="P1088" i="26"/>
  <c r="P910" i="26"/>
  <c r="P245" i="26"/>
  <c r="P478" i="26"/>
  <c r="P186" i="26"/>
  <c r="P427" i="26"/>
  <c r="P231" i="26"/>
  <c r="P642" i="26"/>
  <c r="P424" i="26"/>
  <c r="P57" i="26"/>
  <c r="P304" i="26"/>
  <c r="P268" i="26"/>
  <c r="P35" i="26"/>
  <c r="P56" i="26"/>
  <c r="P14" i="26"/>
  <c r="P272" i="26"/>
  <c r="P16" i="26"/>
  <c r="P8" i="25"/>
  <c r="P72" i="25"/>
  <c r="P136" i="25"/>
  <c r="P200" i="25"/>
  <c r="P264" i="25"/>
  <c r="P328" i="25"/>
  <c r="P392" i="25"/>
  <c r="P440" i="25"/>
  <c r="P492" i="25"/>
  <c r="P34" i="25"/>
  <c r="P1375" i="26"/>
  <c r="P659" i="26"/>
  <c r="P937" i="26"/>
  <c r="P798" i="26"/>
  <c r="P141" i="26"/>
  <c r="P410" i="26"/>
  <c r="P670" i="26"/>
  <c r="P383" i="26"/>
  <c r="P191" i="26"/>
  <c r="P584" i="26"/>
  <c r="P316" i="26"/>
  <c r="P37" i="26"/>
  <c r="P224" i="26"/>
  <c r="P256" i="26"/>
  <c r="P19" i="26"/>
  <c r="P52" i="26"/>
  <c r="P10" i="26"/>
  <c r="P260" i="26"/>
  <c r="P12" i="26"/>
  <c r="P12" i="25"/>
  <c r="P76" i="25"/>
  <c r="P140" i="25"/>
  <c r="P204" i="25"/>
  <c r="P268" i="25"/>
  <c r="P332" i="25"/>
  <c r="P396" i="25"/>
  <c r="P444" i="25"/>
  <c r="P496" i="25"/>
  <c r="P46" i="25"/>
  <c r="P94" i="25"/>
  <c r="P146" i="25"/>
  <c r="P194" i="25"/>
  <c r="P246" i="25"/>
  <c r="P302" i="25"/>
  <c r="P21" i="25"/>
  <c r="P1207" i="26"/>
  <c r="P623" i="26"/>
  <c r="P901" i="26"/>
  <c r="P766" i="26"/>
  <c r="P137" i="26"/>
  <c r="P402" i="26"/>
  <c r="P654" i="26"/>
  <c r="P379" i="26"/>
  <c r="P187" i="26"/>
  <c r="P580" i="26"/>
  <c r="P276" i="26"/>
  <c r="P33" i="26"/>
  <c r="P100" i="26"/>
  <c r="P216" i="26"/>
  <c r="P15" i="26"/>
  <c r="P44" i="26"/>
  <c r="P6" i="26"/>
  <c r="P232" i="26"/>
  <c r="P2186" i="26"/>
  <c r="P1264" i="26"/>
  <c r="P968" i="26"/>
  <c r="P729" i="26"/>
  <c r="P537" i="26"/>
  <c r="P646" i="26"/>
  <c r="P330" i="26"/>
  <c r="P551" i="26"/>
  <c r="P331" i="26"/>
  <c r="P135" i="26"/>
  <c r="P544" i="26"/>
  <c r="P126" i="26"/>
  <c r="P492" i="26"/>
  <c r="P4" i="26"/>
  <c r="P118" i="26"/>
  <c r="P192" i="26"/>
  <c r="P116" i="26"/>
  <c r="P392" i="26"/>
  <c r="P77" i="26"/>
  <c r="P80" i="26"/>
  <c r="P40" i="25"/>
  <c r="P104" i="25"/>
  <c r="P168" i="25"/>
  <c r="P232" i="25"/>
  <c r="P296" i="25"/>
  <c r="P360" i="25"/>
  <c r="P412" i="25"/>
  <c r="P464" i="25"/>
  <c r="P14" i="25"/>
  <c r="P62" i="25"/>
  <c r="P114" i="25"/>
  <c r="P162" i="25"/>
  <c r="P214" i="25"/>
  <c r="P270" i="25"/>
  <c r="P318" i="25"/>
  <c r="P61" i="25"/>
  <c r="P157" i="25"/>
  <c r="P261" i="25"/>
  <c r="P362" i="25"/>
  <c r="P426" i="25"/>
  <c r="P495" i="25"/>
  <c r="P547" i="25"/>
  <c r="P599" i="25"/>
  <c r="P655" i="25"/>
  <c r="P703" i="25"/>
  <c r="P755" i="25"/>
  <c r="P803" i="25"/>
  <c r="P855" i="25"/>
  <c r="P911" i="25"/>
  <c r="P951" i="25"/>
  <c r="P995" i="25"/>
  <c r="P1039" i="25"/>
  <c r="P31" i="25"/>
  <c r="P119" i="25"/>
  <c r="P207" i="25"/>
  <c r="P287" i="25"/>
  <c r="P363" i="25"/>
  <c r="P422" i="25"/>
  <c r="P475" i="25"/>
  <c r="P528" i="25"/>
  <c r="P564" i="25"/>
  <c r="P600" i="25"/>
  <c r="P636" i="25"/>
  <c r="P672" i="25"/>
  <c r="P708" i="25"/>
  <c r="P105" i="25"/>
  <c r="P249" i="25"/>
  <c r="P375" i="25"/>
  <c r="P471" i="25"/>
  <c r="P553" i="25"/>
  <c r="P625" i="25"/>
  <c r="P697" i="25"/>
  <c r="P758" i="25"/>
  <c r="P806" i="25"/>
  <c r="P854" i="25"/>
  <c r="P902" i="25"/>
  <c r="P950" i="25"/>
  <c r="P998" i="25"/>
  <c r="P1046" i="25"/>
  <c r="P1091" i="25"/>
  <c r="P1127" i="25"/>
  <c r="P1163" i="25"/>
  <c r="P1199" i="25"/>
  <c r="P1235" i="25"/>
  <c r="P1271" i="25"/>
  <c r="P1307" i="25"/>
  <c r="P1347" i="25"/>
  <c r="P1383" i="25"/>
  <c r="P1419" i="25"/>
  <c r="P1455" i="25"/>
  <c r="P1491" i="25"/>
  <c r="P1527" i="25"/>
  <c r="P1563" i="25"/>
  <c r="P131" i="25"/>
  <c r="P275" i="25"/>
  <c r="P393" i="25"/>
  <c r="P489" i="25"/>
  <c r="P566" i="25"/>
  <c r="P638" i="25"/>
  <c r="P710" i="25"/>
  <c r="P768" i="25"/>
  <c r="P816" i="25"/>
  <c r="P864" i="25"/>
  <c r="P912" i="25"/>
  <c r="P960" i="25"/>
  <c r="P107" i="25"/>
  <c r="P377" i="25"/>
  <c r="P570" i="25"/>
  <c r="P714" i="25"/>
  <c r="P813" i="25"/>
  <c r="P909" i="25"/>
  <c r="P1000" i="25"/>
  <c r="P1064" i="25"/>
  <c r="P1112" i="25"/>
  <c r="P1165" i="25"/>
  <c r="P1208" i="25"/>
  <c r="P1250" i="25"/>
  <c r="P1293" i="25"/>
  <c r="P1336" i="25"/>
  <c r="P1378" i="25"/>
  <c r="P1421" i="25"/>
  <c r="P1464" i="25"/>
  <c r="P1506" i="25"/>
  <c r="P1549" i="25"/>
  <c r="P1587" i="25"/>
  <c r="P1619" i="25"/>
  <c r="P1651" i="25"/>
  <c r="P2215" i="26"/>
  <c r="P796" i="26"/>
  <c r="P554" i="26"/>
  <c r="P335" i="26"/>
  <c r="P508" i="26"/>
  <c r="P428" i="26"/>
  <c r="P252" i="26"/>
  <c r="P64" i="26"/>
  <c r="P48" i="25"/>
  <c r="P176" i="25"/>
  <c r="P304" i="25"/>
  <c r="P428" i="25"/>
  <c r="P22" i="25"/>
  <c r="P118" i="25"/>
  <c r="P206" i="25"/>
  <c r="P278" i="25"/>
  <c r="P53" i="25"/>
  <c r="P181" i="25"/>
  <c r="P285" i="25"/>
  <c r="P383" i="25"/>
  <c r="P458" i="25"/>
  <c r="P531" i="25"/>
  <c r="P591" i="25"/>
  <c r="P643" i="25"/>
  <c r="P707" i="25"/>
  <c r="P767" i="25"/>
  <c r="P823" i="25"/>
  <c r="P883" i="25"/>
  <c r="P939" i="25"/>
  <c r="P983" i="25"/>
  <c r="P1035" i="25"/>
  <c r="P47" i="25"/>
  <c r="P143" i="25"/>
  <c r="P239" i="25"/>
  <c r="P335" i="25"/>
  <c r="P401" i="25"/>
  <c r="P465" i="25"/>
  <c r="P524" i="25"/>
  <c r="P568" i="25"/>
  <c r="P608" i="25"/>
  <c r="P652" i="25"/>
  <c r="P692" i="25"/>
  <c r="P41" i="25"/>
  <c r="P201" i="25"/>
  <c r="P365" i="25"/>
  <c r="P482" i="25"/>
  <c r="P569" i="25"/>
  <c r="P657" i="25"/>
  <c r="P732" i="25"/>
  <c r="P785" i="25"/>
  <c r="P844" i="25"/>
  <c r="P897" i="25"/>
  <c r="P956" i="25"/>
  <c r="P1014" i="25"/>
  <c r="P1067" i="25"/>
  <c r="P1107" i="25"/>
  <c r="P1147" i="25"/>
  <c r="P1191" i="25"/>
  <c r="P1231" i="25"/>
  <c r="P1275" i="25"/>
  <c r="P1319" i="25"/>
  <c r="P1359" i="25"/>
  <c r="P1399" i="25"/>
  <c r="P1443" i="25"/>
  <c r="P1483" i="25"/>
  <c r="P1523" i="25"/>
  <c r="P1571" i="25"/>
  <c r="P163" i="25"/>
  <c r="P323" i="25"/>
  <c r="P435" i="25"/>
  <c r="P542" i="25"/>
  <c r="P622" i="25"/>
  <c r="P702" i="25"/>
  <c r="P773" i="25"/>
  <c r="P826" i="25"/>
  <c r="P880" i="25"/>
  <c r="P938" i="25"/>
  <c r="P11" i="25"/>
  <c r="P331" i="25"/>
  <c r="P538" i="25"/>
  <c r="P728" i="25"/>
  <c r="P834" i="25"/>
  <c r="P941" i="25"/>
  <c r="P1034" i="25"/>
  <c r="P1096" i="25"/>
  <c r="P1149" i="25"/>
  <c r="P1202" i="25"/>
  <c r="P1256" i="25"/>
  <c r="P1304" i="25"/>
  <c r="P1352" i="25"/>
  <c r="P1400" i="25"/>
  <c r="P1448" i="25"/>
  <c r="P1496" i="25"/>
  <c r="P1544" i="25"/>
  <c r="P1591" i="25"/>
  <c r="P1627" i="25"/>
  <c r="P1663" i="25"/>
  <c r="P1695" i="25"/>
  <c r="P1727" i="25"/>
  <c r="P1759" i="25"/>
  <c r="P1791" i="25"/>
  <c r="P1823" i="25"/>
  <c r="P1855" i="25"/>
  <c r="P1887" i="25"/>
  <c r="P1919" i="25"/>
  <c r="P1951" i="25"/>
  <c r="P1983" i="25"/>
  <c r="P2015" i="25"/>
  <c r="P2047" i="25"/>
  <c r="P2079" i="25"/>
  <c r="P2111" i="25"/>
  <c r="P2143" i="25"/>
  <c r="P2175" i="25"/>
  <c r="P2207" i="25"/>
  <c r="P2239" i="25"/>
  <c r="P2271" i="25"/>
  <c r="P2303" i="25"/>
  <c r="P2335" i="25"/>
  <c r="P2367" i="25"/>
  <c r="P2399" i="25"/>
  <c r="P2431" i="25"/>
  <c r="P2463" i="25"/>
  <c r="P2495" i="25"/>
  <c r="P2527" i="25"/>
  <c r="P2559" i="25"/>
  <c r="P2591" i="25"/>
  <c r="P2623" i="25"/>
  <c r="P2655" i="25"/>
  <c r="P2687" i="25"/>
  <c r="P2719" i="25"/>
  <c r="P2751" i="25"/>
  <c r="P2783" i="25"/>
  <c r="P177" i="25"/>
  <c r="P402" i="25"/>
  <c r="P557" i="25"/>
  <c r="P685" i="25"/>
  <c r="P782" i="25"/>
  <c r="P868" i="25"/>
  <c r="P953" i="25"/>
  <c r="P1022" i="25"/>
  <c r="P1076" i="25"/>
  <c r="P1118" i="25"/>
  <c r="P1161" i="25"/>
  <c r="P1204" i="25"/>
  <c r="P1246" i="25"/>
  <c r="P1289" i="25"/>
  <c r="P1332" i="25"/>
  <c r="P1374" i="25"/>
  <c r="P1417" i="25"/>
  <c r="P1460" i="25"/>
  <c r="P1502" i="25"/>
  <c r="P1545" i="25"/>
  <c r="P1584" i="25"/>
  <c r="P1616" i="25"/>
  <c r="P1648" i="25"/>
  <c r="P1680" i="25"/>
  <c r="P1712" i="25"/>
  <c r="P1744" i="25"/>
  <c r="P1776" i="25"/>
  <c r="P1808" i="25"/>
  <c r="P1840" i="25"/>
  <c r="P1872" i="25"/>
  <c r="P1904" i="25"/>
  <c r="P1936" i="25"/>
  <c r="P387" i="25"/>
  <c r="P674" i="25"/>
  <c r="P861" i="25"/>
  <c r="P1017" i="25"/>
  <c r="P1114" i="25"/>
  <c r="P1200" i="25"/>
  <c r="P1285" i="25"/>
  <c r="P1370" i="25"/>
  <c r="P1456" i="25"/>
  <c r="P1541" i="25"/>
  <c r="P1613" i="25"/>
  <c r="P1677" i="25"/>
  <c r="P1837" i="26"/>
  <c r="P769" i="26"/>
  <c r="P550" i="26"/>
  <c r="P291" i="26"/>
  <c r="P156" i="26"/>
  <c r="P404" i="26"/>
  <c r="P88" i="26"/>
  <c r="P8" i="26"/>
  <c r="P80" i="25"/>
  <c r="P208" i="25"/>
  <c r="P336" i="25"/>
  <c r="P456" i="25"/>
  <c r="P50" i="25"/>
  <c r="P126" i="25"/>
  <c r="P210" i="25"/>
  <c r="P290" i="25"/>
  <c r="P69" i="25"/>
  <c r="P189" i="25"/>
  <c r="P309" i="25"/>
  <c r="P389" i="25"/>
  <c r="P469" i="25"/>
  <c r="P535" i="25"/>
  <c r="P595" i="25"/>
  <c r="P659" i="25"/>
  <c r="P719" i="25"/>
  <c r="P771" i="25"/>
  <c r="P831" i="25"/>
  <c r="P887" i="25"/>
  <c r="P943" i="25"/>
  <c r="P991" i="25"/>
  <c r="P1043" i="25"/>
  <c r="P55" i="25"/>
  <c r="P151" i="25"/>
  <c r="P247" i="25"/>
  <c r="P342" i="25"/>
  <c r="P406" i="25"/>
  <c r="P470" i="25"/>
  <c r="P532" i="25"/>
  <c r="P572" i="25"/>
  <c r="P612" i="25"/>
  <c r="P656" i="25"/>
  <c r="P696" i="25"/>
  <c r="P57" i="25"/>
  <c r="P233" i="25"/>
  <c r="P386" i="25"/>
  <c r="P493" i="25"/>
  <c r="P585" i="25"/>
  <c r="P665" i="25"/>
  <c r="P737" i="25"/>
  <c r="P790" i="25"/>
  <c r="P849" i="25"/>
  <c r="P908" i="25"/>
  <c r="P961" i="25"/>
  <c r="P1020" i="25"/>
  <c r="P1071" i="25"/>
  <c r="P1111" i="25"/>
  <c r="P1155" i="25"/>
  <c r="P1195" i="25"/>
  <c r="P1239" i="25"/>
  <c r="P1283" i="25"/>
  <c r="P1323" i="25"/>
  <c r="P1363" i="25"/>
  <c r="P1403" i="25"/>
  <c r="P1447" i="25"/>
  <c r="P1487" i="25"/>
  <c r="P1531" i="25"/>
  <c r="P19" i="25"/>
  <c r="P179" i="25"/>
  <c r="P339" i="25"/>
  <c r="P457" i="25"/>
  <c r="P550" i="25"/>
  <c r="P630" i="25"/>
  <c r="P725" i="25"/>
  <c r="P778" i="25"/>
  <c r="P832" i="25"/>
  <c r="P885" i="25"/>
  <c r="P944" i="25"/>
  <c r="P43" i="25"/>
  <c r="P355" i="25"/>
  <c r="P586" i="25"/>
  <c r="P738" i="25"/>
  <c r="P845" i="25"/>
  <c r="P962" i="25"/>
  <c r="P1042" i="25"/>
  <c r="P1101" i="25"/>
  <c r="P1154" i="25"/>
  <c r="P1213" i="25"/>
  <c r="P1261" i="25"/>
  <c r="P1309" i="25"/>
  <c r="P1357" i="25"/>
  <c r="P1405" i="25"/>
  <c r="P1453" i="25"/>
  <c r="P1501" i="25"/>
  <c r="P1554" i="25"/>
  <c r="P1595" i="25"/>
  <c r="P1631" i="25"/>
  <c r="P1667" i="25"/>
  <c r="P1699" i="25"/>
  <c r="P1731" i="25"/>
  <c r="P1763" i="25"/>
  <c r="P1795" i="25"/>
  <c r="P1827" i="25"/>
  <c r="P1859" i="25"/>
  <c r="P1891" i="25"/>
  <c r="P1923" i="25"/>
  <c r="P1955" i="25"/>
  <c r="P1987" i="25"/>
  <c r="P2019" i="25"/>
  <c r="P2051" i="25"/>
  <c r="P2083" i="25"/>
  <c r="P2115" i="25"/>
  <c r="P2147" i="25"/>
  <c r="P2179" i="25"/>
  <c r="P2211" i="25"/>
  <c r="P2243" i="25"/>
  <c r="P2275" i="25"/>
  <c r="P2307" i="25"/>
  <c r="P2339" i="25"/>
  <c r="P2371" i="25"/>
  <c r="P2403" i="25"/>
  <c r="P2435" i="25"/>
  <c r="P2467" i="25"/>
  <c r="P2499" i="25"/>
  <c r="P2531" i="25"/>
  <c r="P2563" i="25"/>
  <c r="P2595" i="25"/>
  <c r="P2627" i="25"/>
  <c r="P2659" i="25"/>
  <c r="P2691" i="25"/>
  <c r="P2723" i="25"/>
  <c r="P2755" i="25"/>
  <c r="P2787" i="25"/>
  <c r="P209" i="25"/>
  <c r="P423" i="25"/>
  <c r="P573" i="25"/>
  <c r="P701" i="25"/>
  <c r="P793" i="25"/>
  <c r="P878" i="25"/>
  <c r="P964" i="25"/>
  <c r="P1029" i="25"/>
  <c r="P1081" i="25"/>
  <c r="P1124" i="25"/>
  <c r="P1166" i="25"/>
  <c r="P1209" i="25"/>
  <c r="P1252" i="25"/>
  <c r="P1294" i="25"/>
  <c r="P1337" i="25"/>
  <c r="P1380" i="25"/>
  <c r="P1422" i="25"/>
  <c r="P1465" i="25"/>
  <c r="P1508" i="25"/>
  <c r="P1550" i="25"/>
  <c r="P1588" i="25"/>
  <c r="P1620" i="25"/>
  <c r="P1652" i="25"/>
  <c r="P1684" i="25"/>
  <c r="P1716" i="25"/>
  <c r="P1748" i="25"/>
  <c r="P1780" i="25"/>
  <c r="P1812" i="25"/>
  <c r="P1844" i="25"/>
  <c r="P1876" i="25"/>
  <c r="P1908" i="25"/>
  <c r="P1940" i="25"/>
  <c r="P430" i="25"/>
  <c r="P706" i="25"/>
  <c r="P882" i="25"/>
  <c r="P1032" i="25"/>
  <c r="P1125" i="25"/>
  <c r="P1210" i="25"/>
  <c r="P1296" i="25"/>
  <c r="P1381" i="25"/>
  <c r="P1466" i="25"/>
  <c r="P1552" i="25"/>
  <c r="P1621" i="25"/>
  <c r="P1685" i="25"/>
  <c r="P1749" i="25"/>
  <c r="P1813" i="25"/>
  <c r="P1877" i="25"/>
  <c r="P1941" i="25"/>
  <c r="P1984" i="25"/>
  <c r="P2026" i="25"/>
  <c r="P2069" i="25"/>
  <c r="P2112" i="25"/>
  <c r="P2154" i="25"/>
  <c r="P2197" i="25"/>
  <c r="P2240" i="25"/>
  <c r="P2282" i="25"/>
  <c r="P2325" i="25"/>
  <c r="P2368" i="25"/>
  <c r="P2410" i="25"/>
  <c r="P2453" i="25"/>
  <c r="P2496" i="25"/>
  <c r="P455" i="25"/>
  <c r="P724" i="25"/>
  <c r="P894" i="25"/>
  <c r="P1040" i="25"/>
  <c r="P1132" i="25"/>
  <c r="P1217" i="25"/>
  <c r="P1302" i="25"/>
  <c r="P1388" i="25"/>
  <c r="P1473" i="25"/>
  <c r="P1558" i="25"/>
  <c r="P1626" i="25"/>
  <c r="P1690" i="25"/>
  <c r="P1754" i="25"/>
  <c r="P1818" i="25"/>
  <c r="P1882" i="25"/>
  <c r="P33" i="25"/>
  <c r="P734" i="25"/>
  <c r="P1048" i="25"/>
  <c r="P1222" i="25"/>
  <c r="P1393" i="25"/>
  <c r="P1564" i="25"/>
  <c r="P1694" i="25"/>
  <c r="P1822" i="25"/>
  <c r="P1945" i="25"/>
  <c r="P2002" i="25"/>
  <c r="P2060" i="25"/>
  <c r="P2116" i="25"/>
  <c r="P2173" i="25"/>
  <c r="P2230" i="25"/>
  <c r="P2286" i="25"/>
  <c r="P2344" i="25"/>
  <c r="P2401" i="25"/>
  <c r="P2457" i="25"/>
  <c r="P2510" i="25"/>
  <c r="P2553" i="25"/>
  <c r="P2596" i="25"/>
  <c r="P2638" i="25"/>
  <c r="P2681" i="25"/>
  <c r="P2724" i="25"/>
  <c r="P2766" i="25"/>
  <c r="P517" i="25"/>
  <c r="P1061" i="25"/>
  <c r="P1340" i="25"/>
  <c r="P1590" i="25"/>
  <c r="P1782" i="25"/>
  <c r="P1956" i="25"/>
  <c r="P2041" i="25"/>
  <c r="P2134" i="25"/>
  <c r="P2220" i="25"/>
  <c r="P2305" i="25"/>
  <c r="P2397" i="25"/>
  <c r="P2476" i="25"/>
  <c r="P2550" i="25"/>
  <c r="P2614" i="25"/>
  <c r="P2678" i="25"/>
  <c r="P2742" i="25"/>
  <c r="P366" i="25"/>
  <c r="P850" i="25"/>
  <c r="P1109" i="25"/>
  <c r="P1280" i="25"/>
  <c r="P1450" i="25"/>
  <c r="P1609" i="25"/>
  <c r="P1608" i="26"/>
  <c r="P597" i="26"/>
  <c r="P334" i="26"/>
  <c r="P283" i="26"/>
  <c r="P98" i="26"/>
  <c r="P122" i="26"/>
  <c r="P81" i="26"/>
  <c r="P144" i="26"/>
  <c r="P92" i="25"/>
  <c r="P220" i="25"/>
  <c r="P348" i="25"/>
  <c r="P460" i="25"/>
  <c r="P54" i="25"/>
  <c r="P142" i="25"/>
  <c r="P222" i="25"/>
  <c r="P306" i="25"/>
  <c r="P85" i="25"/>
  <c r="P197" i="25"/>
  <c r="P317" i="25"/>
  <c r="P405" i="25"/>
  <c r="P474" i="25"/>
  <c r="P543" i="25"/>
  <c r="P607" i="25"/>
  <c r="P663" i="25"/>
  <c r="P723" i="25"/>
  <c r="P783" i="25"/>
  <c r="P835" i="25"/>
  <c r="P895" i="25"/>
  <c r="P947" i="25"/>
  <c r="P1003" i="25"/>
  <c r="P1047" i="25"/>
  <c r="P71" i="25"/>
  <c r="P159" i="25"/>
  <c r="P263" i="25"/>
  <c r="P347" i="25"/>
  <c r="P417" i="25"/>
  <c r="P486" i="25"/>
  <c r="P536" i="25"/>
  <c r="P576" i="25"/>
  <c r="P620" i="25"/>
  <c r="P660" i="25"/>
  <c r="P700" i="25"/>
  <c r="P73" i="25"/>
  <c r="P265" i="25"/>
  <c r="P397" i="25"/>
  <c r="P503" i="25"/>
  <c r="P593" i="25"/>
  <c r="P673" i="25"/>
  <c r="P742" i="25"/>
  <c r="P801" i="25"/>
  <c r="P860" i="25"/>
  <c r="P913" i="25"/>
  <c r="P972" i="25"/>
  <c r="P1025" i="25"/>
  <c r="P1075" i="25"/>
  <c r="P1115" i="25"/>
  <c r="P1159" i="25"/>
  <c r="P1203" i="25"/>
  <c r="P1243" i="25"/>
  <c r="P1287" i="25"/>
  <c r="P1327" i="25"/>
  <c r="P1367" i="25"/>
  <c r="P1411" i="25"/>
  <c r="P1451" i="25"/>
  <c r="P1495" i="25"/>
  <c r="P1539" i="25"/>
  <c r="P35" i="25"/>
  <c r="P195" i="25"/>
  <c r="P350" i="25"/>
  <c r="P467" i="25"/>
  <c r="P558" i="25"/>
  <c r="P646" i="25"/>
  <c r="P730" i="25"/>
  <c r="P784" i="25"/>
  <c r="P837" i="25"/>
  <c r="P896" i="25"/>
  <c r="P949" i="25"/>
  <c r="P75" i="25"/>
  <c r="P419" i="25"/>
  <c r="P602" i="25"/>
  <c r="P749" i="25"/>
  <c r="P856" i="25"/>
  <c r="P973" i="25"/>
  <c r="P1049" i="25"/>
  <c r="P1106" i="25"/>
  <c r="P1170" i="25"/>
  <c r="P1218" i="25"/>
  <c r="P1266" i="25"/>
  <c r="P1314" i="25"/>
  <c r="P1362" i="25"/>
  <c r="P1410" i="25"/>
  <c r="P1458" i="25"/>
  <c r="P1512" i="25"/>
  <c r="P1560" i="25"/>
  <c r="P1599" i="25"/>
  <c r="P1635" i="25"/>
  <c r="P1671" i="25"/>
  <c r="P1703" i="25"/>
  <c r="P1735" i="25"/>
  <c r="P1767" i="25"/>
  <c r="P1799" i="25"/>
  <c r="P1831" i="25"/>
  <c r="P1863" i="25"/>
  <c r="P1895" i="25"/>
  <c r="P1927" i="25"/>
  <c r="P1959" i="25"/>
  <c r="P1991" i="25"/>
  <c r="P2023" i="25"/>
  <c r="P2055" i="25"/>
  <c r="P2087" i="25"/>
  <c r="P2119" i="25"/>
  <c r="P2151" i="25"/>
  <c r="P2183" i="25"/>
  <c r="P2215" i="25"/>
  <c r="P1332" i="26"/>
  <c r="P1098" i="26"/>
  <c r="P262" i="26"/>
  <c r="P143" i="26"/>
  <c r="P72" i="26"/>
  <c r="P90" i="26"/>
  <c r="P444" i="26"/>
  <c r="P70" i="26"/>
  <c r="P108" i="25"/>
  <c r="P236" i="25"/>
  <c r="P364" i="25"/>
  <c r="P472" i="25"/>
  <c r="P66" i="25"/>
  <c r="P150" i="25"/>
  <c r="P226" i="25"/>
  <c r="P310" i="25"/>
  <c r="P93" i="25"/>
  <c r="P213" i="25"/>
  <c r="P325" i="25"/>
  <c r="P410" i="25"/>
  <c r="P490" i="25"/>
  <c r="P559" i="25"/>
  <c r="P611" i="25"/>
  <c r="P671" i="25"/>
  <c r="P727" i="25"/>
  <c r="P787" i="25"/>
  <c r="P847" i="25"/>
  <c r="P899" i="25"/>
  <c r="P959" i="25"/>
  <c r="P1007" i="25"/>
  <c r="P1055" i="25"/>
  <c r="P79" i="25"/>
  <c r="P175" i="25"/>
  <c r="P271" i="25"/>
  <c r="P358" i="25"/>
  <c r="P427" i="25"/>
  <c r="P491" i="25"/>
  <c r="P540" i="25"/>
  <c r="P580" i="25"/>
  <c r="P624" i="25"/>
  <c r="P664" i="25"/>
  <c r="P704" i="25"/>
  <c r="P121" i="25"/>
  <c r="P281" i="25"/>
  <c r="P407" i="25"/>
  <c r="P521" i="25"/>
  <c r="P601" i="25"/>
  <c r="P681" i="25"/>
  <c r="P748" i="25"/>
  <c r="P812" i="25"/>
  <c r="P865" i="25"/>
  <c r="P918" i="25"/>
  <c r="P977" i="25"/>
  <c r="P1030" i="25"/>
  <c r="P1079" i="25"/>
  <c r="P1123" i="25"/>
  <c r="P1167" i="25"/>
  <c r="P1207" i="25"/>
  <c r="P1251" i="25"/>
  <c r="P1291" i="25"/>
  <c r="P1331" i="25"/>
  <c r="P1371" i="25"/>
  <c r="P1415" i="25"/>
  <c r="P1459" i="25"/>
  <c r="P1499" i="25"/>
  <c r="P1543" i="25"/>
  <c r="P51" i="25"/>
  <c r="P211" i="25"/>
  <c r="P371" i="25"/>
  <c r="P478" i="25"/>
  <c r="P574" i="25"/>
  <c r="P662" i="25"/>
  <c r="P736" i="25"/>
  <c r="P789" i="25"/>
  <c r="P842" i="25"/>
  <c r="P901" i="25"/>
  <c r="P954" i="25"/>
  <c r="P139" i="25"/>
  <c r="P441" i="25"/>
  <c r="P618" i="25"/>
  <c r="P760" i="25"/>
  <c r="P877" i="25"/>
  <c r="P984" i="25"/>
  <c r="P1056" i="25"/>
  <c r="P1122" i="25"/>
  <c r="P1176" i="25"/>
  <c r="P1224" i="25"/>
  <c r="P1272" i="25"/>
  <c r="P1320" i="25"/>
  <c r="P1368" i="25"/>
  <c r="P1416" i="25"/>
  <c r="P1469" i="25"/>
  <c r="P1517" i="25"/>
  <c r="P1565" i="25"/>
  <c r="P1603" i="25"/>
  <c r="P1639" i="25"/>
  <c r="P1675" i="25"/>
  <c r="P1707" i="25"/>
  <c r="P1739" i="25"/>
  <c r="P1771" i="25"/>
  <c r="P1803" i="25"/>
  <c r="P1835" i="25"/>
  <c r="P1867" i="25"/>
  <c r="P1899" i="25"/>
  <c r="P1931" i="25"/>
  <c r="P999" i="26"/>
  <c r="P569" i="26"/>
  <c r="P258" i="26"/>
  <c r="P1004" i="26"/>
  <c r="P393" i="26"/>
  <c r="P483" i="26"/>
  <c r="P548" i="26"/>
  <c r="P400" i="26"/>
  <c r="P164" i="26"/>
  <c r="P112" i="26"/>
  <c r="P28" i="25"/>
  <c r="P156" i="25"/>
  <c r="P284" i="25"/>
  <c r="P408" i="25"/>
  <c r="P508" i="25"/>
  <c r="P98" i="25"/>
  <c r="P178" i="25"/>
  <c r="P258" i="25"/>
  <c r="P5" i="25"/>
  <c r="P133" i="25"/>
  <c r="P253" i="25"/>
  <c r="P367" i="25"/>
  <c r="P447" i="25"/>
  <c r="P515" i="25"/>
  <c r="P575" i="25"/>
  <c r="P631" i="25"/>
  <c r="P691" i="25"/>
  <c r="P751" i="25"/>
  <c r="P815" i="25"/>
  <c r="P867" i="25"/>
  <c r="P927" i="25"/>
  <c r="P975" i="25"/>
  <c r="P1023" i="25"/>
  <c r="P15" i="25"/>
  <c r="P111" i="25"/>
  <c r="P215" i="25"/>
  <c r="P311" i="25"/>
  <c r="P385" i="25"/>
  <c r="P449" i="25"/>
  <c r="P512" i="25"/>
  <c r="P556" i="25"/>
  <c r="P596" i="25"/>
  <c r="P640" i="25"/>
  <c r="P684" i="25"/>
  <c r="P9" i="25"/>
  <c r="P169" i="25"/>
  <c r="P329" i="25"/>
  <c r="P450" i="25"/>
  <c r="P545" i="25"/>
  <c r="P633" i="25"/>
  <c r="P721" i="25"/>
  <c r="P774" i="25"/>
  <c r="P828" i="25"/>
  <c r="P886" i="25"/>
  <c r="P940" i="25"/>
  <c r="P993" i="25"/>
  <c r="P1057" i="25"/>
  <c r="P1099" i="25"/>
  <c r="P1139" i="25"/>
  <c r="P1179" i="25"/>
  <c r="P1223" i="25"/>
  <c r="P1263" i="25"/>
  <c r="P1303" i="25"/>
  <c r="P1351" i="25"/>
  <c r="P1391" i="25"/>
  <c r="P1431" i="25"/>
  <c r="P1475" i="25"/>
  <c r="P1515" i="25"/>
  <c r="P1555" i="25"/>
  <c r="P99" i="25"/>
  <c r="P291" i="25"/>
  <c r="P414" i="25"/>
  <c r="P518" i="25"/>
  <c r="P606" i="25"/>
  <c r="P686" i="25"/>
  <c r="P752" i="25"/>
  <c r="P810" i="25"/>
  <c r="P869" i="25"/>
  <c r="P922" i="25"/>
  <c r="P981" i="25"/>
  <c r="P267" i="25"/>
  <c r="P505" i="25"/>
  <c r="P666" i="25"/>
  <c r="P802" i="25"/>
  <c r="P920" i="25"/>
  <c r="P1013" i="25"/>
  <c r="P1085" i="25"/>
  <c r="P1138" i="25"/>
  <c r="P1192" i="25"/>
  <c r="P1240" i="25"/>
  <c r="P1288" i="25"/>
  <c r="P1341" i="25"/>
  <c r="P1389" i="25"/>
  <c r="P1437" i="25"/>
  <c r="P1485" i="25"/>
  <c r="P1533" i="25"/>
  <c r="P1579" i="25"/>
  <c r="P1615" i="25"/>
  <c r="P1655" i="25"/>
  <c r="P1687" i="25"/>
  <c r="P1719" i="25"/>
  <c r="P1751" i="25"/>
  <c r="P1783" i="25"/>
  <c r="P1815" i="25"/>
  <c r="P1847" i="25"/>
  <c r="P1879" i="25"/>
  <c r="P1911" i="25"/>
  <c r="P1943" i="25"/>
  <c r="P1975" i="25"/>
  <c r="P2007" i="25"/>
  <c r="P2039" i="25"/>
  <c r="P2071" i="25"/>
  <c r="P2103" i="25"/>
  <c r="P2135" i="25"/>
  <c r="P2167" i="25"/>
  <c r="P2199" i="25"/>
  <c r="P479" i="26"/>
  <c r="P3" i="26"/>
  <c r="P112" i="25"/>
  <c r="P424" i="25"/>
  <c r="P174" i="25"/>
  <c r="P117" i="25"/>
  <c r="P373" i="25"/>
  <c r="P567" i="25"/>
  <c r="P735" i="25"/>
  <c r="P879" i="25"/>
  <c r="P1015" i="25"/>
  <c r="P183" i="25"/>
  <c r="P390" i="25"/>
  <c r="P548" i="25"/>
  <c r="P668" i="25"/>
  <c r="P185" i="25"/>
  <c r="P537" i="25"/>
  <c r="P764" i="25"/>
  <c r="P892" i="25"/>
  <c r="P1041" i="25"/>
  <c r="P1171" i="25"/>
  <c r="P1267" i="25"/>
  <c r="P1387" i="25"/>
  <c r="P1507" i="25"/>
  <c r="P147" i="25"/>
  <c r="P510" i="25"/>
  <c r="P741" i="25"/>
  <c r="P874" i="25"/>
  <c r="P235" i="25"/>
  <c r="P770" i="25"/>
  <c r="P1028" i="25"/>
  <c r="P1186" i="25"/>
  <c r="P1325" i="25"/>
  <c r="P1442" i="25"/>
  <c r="P1575" i="25"/>
  <c r="P1679" i="25"/>
  <c r="P1755" i="25"/>
  <c r="P1843" i="25"/>
  <c r="P1935" i="25"/>
  <c r="P1999" i="25"/>
  <c r="P2063" i="25"/>
  <c r="P2127" i="25"/>
  <c r="P2191" i="25"/>
  <c r="P2247" i="25"/>
  <c r="P2287" i="25"/>
  <c r="P2327" i="25"/>
  <c r="P2375" i="25"/>
  <c r="P2415" i="25"/>
  <c r="P2455" i="25"/>
  <c r="P2503" i="25"/>
  <c r="P2543" i="25"/>
  <c r="P2583" i="25"/>
  <c r="P2631" i="25"/>
  <c r="P2671" i="25"/>
  <c r="P2711" i="25"/>
  <c r="P2759" i="25"/>
  <c r="P49" i="25"/>
  <c r="P359" i="25"/>
  <c r="P589" i="25"/>
  <c r="P740" i="25"/>
  <c r="P846" i="25"/>
  <c r="P974" i="25"/>
  <c r="P1050" i="25"/>
  <c r="P1108" i="25"/>
  <c r="P1172" i="25"/>
  <c r="P1225" i="25"/>
  <c r="P1278" i="25"/>
  <c r="P1342" i="25"/>
  <c r="P1396" i="25"/>
  <c r="P1449" i="25"/>
  <c r="P1513" i="25"/>
  <c r="P1566" i="25"/>
  <c r="P1608" i="25"/>
  <c r="P1656" i="25"/>
  <c r="P1696" i="25"/>
  <c r="P1736" i="25"/>
  <c r="P1784" i="25"/>
  <c r="P1824" i="25"/>
  <c r="P1864" i="25"/>
  <c r="P1912" i="25"/>
  <c r="P155" i="25"/>
  <c r="P610" i="25"/>
  <c r="P904" i="25"/>
  <c r="P1072" i="25"/>
  <c r="P1178" i="25"/>
  <c r="P1306" i="25"/>
  <c r="P1413" i="25"/>
  <c r="P1520" i="25"/>
  <c r="P1629" i="25"/>
  <c r="P1709" i="25"/>
  <c r="P1781" i="25"/>
  <c r="P1853" i="25"/>
  <c r="P1925" i="25"/>
  <c r="P1978" i="25"/>
  <c r="P2032" i="25"/>
  <c r="P2080" i="25"/>
  <c r="P2128" i="25"/>
  <c r="P2176" i="25"/>
  <c r="P2224" i="25"/>
  <c r="P2272" i="25"/>
  <c r="P2320" i="25"/>
  <c r="P2373" i="25"/>
  <c r="P2421" i="25"/>
  <c r="P2469" i="25"/>
  <c r="P257" i="25"/>
  <c r="P629" i="25"/>
  <c r="P852" i="25"/>
  <c r="P1026" i="25"/>
  <c r="P1142" i="25"/>
  <c r="P1238" i="25"/>
  <c r="P1334" i="25"/>
  <c r="P1430" i="25"/>
  <c r="P1526" i="25"/>
  <c r="P1610" i="25"/>
  <c r="P1682" i="25"/>
  <c r="P1762" i="25"/>
  <c r="P1834" i="25"/>
  <c r="P1906" i="25"/>
  <c r="P477" i="25"/>
  <c r="P948" i="25"/>
  <c r="P1180" i="25"/>
  <c r="P1372" i="25"/>
  <c r="P1582" i="25"/>
  <c r="P1726" i="25"/>
  <c r="P1870" i="25"/>
  <c r="P1974" i="25"/>
  <c r="P2038" i="25"/>
  <c r="P2102" i="25"/>
  <c r="P2166" i="25"/>
  <c r="P2237" i="25"/>
  <c r="P2301" i="25"/>
  <c r="P2365" i="25"/>
  <c r="P2429" i="25"/>
  <c r="P2493" i="25"/>
  <c r="P2542" i="25"/>
  <c r="P2590" i="25"/>
  <c r="P2644" i="25"/>
  <c r="P2692" i="25"/>
  <c r="P2740" i="25"/>
  <c r="P2788" i="25"/>
  <c r="P926" i="25"/>
  <c r="P1276" i="25"/>
  <c r="P1553" i="25"/>
  <c r="P1798" i="25"/>
  <c r="P1977" i="25"/>
  <c r="P2077" i="25"/>
  <c r="P2177" i="25"/>
  <c r="P2269" i="25"/>
  <c r="P2376" i="25"/>
  <c r="P2468" i="25"/>
  <c r="P2556" i="25"/>
  <c r="P2630" i="25"/>
  <c r="P2705" i="25"/>
  <c r="P2774" i="25"/>
  <c r="P722" i="25"/>
  <c r="P1066" i="25"/>
  <c r="P1258" i="25"/>
  <c r="P1472" i="25"/>
  <c r="P1641" i="25"/>
  <c r="P1769" i="25"/>
  <c r="P1897" i="25"/>
  <c r="P1980" i="25"/>
  <c r="P2036" i="25"/>
  <c r="P2093" i="25"/>
  <c r="P2150" i="25"/>
  <c r="P2206" i="25"/>
  <c r="P2264" i="25"/>
  <c r="P2321" i="25"/>
  <c r="P2377" i="25"/>
  <c r="P2434" i="25"/>
  <c r="P2492" i="25"/>
  <c r="P2536" i="25"/>
  <c r="P2578" i="25"/>
  <c r="P2626" i="25"/>
  <c r="P2669" i="25"/>
  <c r="P2733" i="25"/>
  <c r="P409" i="25"/>
  <c r="P872" i="25"/>
  <c r="P1120" i="25"/>
  <c r="P1290" i="25"/>
  <c r="P1461" i="25"/>
  <c r="P1617" i="25"/>
  <c r="P1745" i="25"/>
  <c r="P1873" i="25"/>
  <c r="P1969" i="25"/>
  <c r="P2025" i="25"/>
  <c r="P2082" i="25"/>
  <c r="P2140" i="25"/>
  <c r="P2196" i="25"/>
  <c r="P2253" i="25"/>
  <c r="P2310" i="25"/>
  <c r="P2366" i="25"/>
  <c r="P2424" i="25"/>
  <c r="P2481" i="25"/>
  <c r="P2528" i="25"/>
  <c r="P2570" i="25"/>
  <c r="P2613" i="25"/>
  <c r="P2656" i="25"/>
  <c r="P2698" i="25"/>
  <c r="P2741" i="25"/>
  <c r="P2784" i="25"/>
  <c r="P1005" i="25"/>
  <c r="P1510" i="25"/>
  <c r="P1894" i="25"/>
  <c r="P2092" i="25"/>
  <c r="P2254" i="25"/>
  <c r="P2418" i="25"/>
  <c r="P2561" i="25"/>
  <c r="P2684" i="25"/>
  <c r="P2589" i="25"/>
  <c r="P2776" i="25"/>
  <c r="P2709" i="25"/>
  <c r="P1148" i="25"/>
  <c r="P2126" i="25"/>
  <c r="P2461" i="25"/>
  <c r="P2696" i="25"/>
  <c r="P364" i="26"/>
  <c r="P254" i="25"/>
  <c r="P791" i="25"/>
  <c r="P279" i="25"/>
  <c r="P716" i="25"/>
  <c r="P1095" i="25"/>
  <c r="P1427" i="25"/>
  <c r="P598" i="25"/>
  <c r="P483" i="25"/>
  <c r="P1234" i="25"/>
  <c r="P1611" i="25"/>
  <c r="P1875" i="25"/>
  <c r="P2155" i="25"/>
  <c r="P2347" i="25"/>
  <c r="P2475" i="25"/>
  <c r="P2643" i="25"/>
  <c r="P2771" i="25"/>
  <c r="P637" i="25"/>
  <c r="P1070" i="25"/>
  <c r="P1241" i="25"/>
  <c r="P1412" i="25"/>
  <c r="P1580" i="25"/>
  <c r="P1708" i="25"/>
  <c r="P1836" i="25"/>
  <c r="P754" i="25"/>
  <c r="P1338" i="25"/>
  <c r="P1653" i="25"/>
  <c r="P1885" i="25"/>
  <c r="P2048" i="25"/>
  <c r="P2192" i="25"/>
  <c r="P2341" i="25"/>
  <c r="P2485" i="25"/>
  <c r="P937" i="25"/>
  <c r="P1270" i="25"/>
  <c r="P1569" i="25"/>
  <c r="P1858" i="25"/>
  <c r="P1073" i="25"/>
  <c r="P1630" i="25"/>
  <c r="P1996" i="25"/>
  <c r="P91" i="26"/>
  <c r="P140" i="26"/>
  <c r="P144" i="25"/>
  <c r="P476" i="25"/>
  <c r="P190" i="25"/>
  <c r="P125" i="25"/>
  <c r="P415" i="25"/>
  <c r="P579" i="25"/>
  <c r="P739" i="25"/>
  <c r="P915" i="25"/>
  <c r="P1027" i="25"/>
  <c r="P199" i="25"/>
  <c r="P433" i="25"/>
  <c r="P560" i="25"/>
  <c r="P676" i="25"/>
  <c r="P297" i="25"/>
  <c r="P561" i="25"/>
  <c r="P769" i="25"/>
  <c r="P929" i="25"/>
  <c r="P1062" i="25"/>
  <c r="P1175" i="25"/>
  <c r="P1295" i="25"/>
  <c r="P1395" i="25"/>
  <c r="P1511" i="25"/>
  <c r="P227" i="25"/>
  <c r="P534" i="25"/>
  <c r="P746" i="25"/>
  <c r="P906" i="25"/>
  <c r="P299" i="25"/>
  <c r="P792" i="25"/>
  <c r="P1069" i="25"/>
  <c r="P1197" i="25"/>
  <c r="P1330" i="25"/>
  <c r="P1474" i="25"/>
  <c r="P1583" i="25"/>
  <c r="P1683" i="25"/>
  <c r="P1775" i="25"/>
  <c r="P1851" i="25"/>
  <c r="P1939" i="25"/>
  <c r="P2003" i="25"/>
  <c r="P2067" i="25"/>
  <c r="P2131" i="25"/>
  <c r="P2195" i="25"/>
  <c r="P2251" i="25"/>
  <c r="P2291" i="25"/>
  <c r="P2331" i="25"/>
  <c r="P2379" i="25"/>
  <c r="P2419" i="25"/>
  <c r="P2459" i="25"/>
  <c r="P2507" i="25"/>
  <c r="P2547" i="25"/>
  <c r="P2587" i="25"/>
  <c r="P2635" i="25"/>
  <c r="P2675" i="25"/>
  <c r="P2715" i="25"/>
  <c r="P2763" i="25"/>
  <c r="P81" i="25"/>
  <c r="P381" i="25"/>
  <c r="P605" i="25"/>
  <c r="P750" i="25"/>
  <c r="P857" i="25"/>
  <c r="P985" i="25"/>
  <c r="P1058" i="25"/>
  <c r="P1113" i="25"/>
  <c r="P1177" i="25"/>
  <c r="P1230" i="25"/>
  <c r="P1284" i="25"/>
  <c r="P1348" i="25"/>
  <c r="P1401" i="25"/>
  <c r="P1454" i="25"/>
  <c r="P1518" i="25"/>
  <c r="P1572" i="25"/>
  <c r="P1612" i="25"/>
  <c r="P1660" i="25"/>
  <c r="P1700" i="25"/>
  <c r="P1740" i="25"/>
  <c r="P1788" i="25"/>
  <c r="P1828" i="25"/>
  <c r="P1868" i="25"/>
  <c r="P1916" i="25"/>
  <c r="P219" i="25"/>
  <c r="P642" i="25"/>
  <c r="P925" i="25"/>
  <c r="P1082" i="25"/>
  <c r="P1189" i="25"/>
  <c r="P1317" i="25"/>
  <c r="P1424" i="25"/>
  <c r="P1530" i="25"/>
  <c r="P1637" i="25"/>
  <c r="P1717" i="25"/>
  <c r="P1789" i="25"/>
  <c r="P1861" i="25"/>
  <c r="P1933" i="25"/>
  <c r="P1989" i="25"/>
  <c r="P2037" i="25"/>
  <c r="P2085" i="25"/>
  <c r="P2133" i="25"/>
  <c r="P2181" i="25"/>
  <c r="P2229" i="25"/>
  <c r="P2277" i="25"/>
  <c r="P2330" i="25"/>
  <c r="P2378" i="25"/>
  <c r="P2426" i="25"/>
  <c r="P2474" i="25"/>
  <c r="P321" i="25"/>
  <c r="P661" i="25"/>
  <c r="P873" i="25"/>
  <c r="P1054" i="25"/>
  <c r="P1153" i="25"/>
  <c r="P1249" i="25"/>
  <c r="P1345" i="25"/>
  <c r="P1441" i="25"/>
  <c r="P1537" i="25"/>
  <c r="P1618" i="25"/>
  <c r="P1698" i="25"/>
  <c r="P1770" i="25"/>
  <c r="P1842" i="25"/>
  <c r="P1914" i="25"/>
  <c r="P549" i="25"/>
  <c r="P990" i="25"/>
  <c r="P1201" i="25"/>
  <c r="P1414" i="25"/>
  <c r="P1598" i="25"/>
  <c r="P1742" i="25"/>
  <c r="P1886" i="25"/>
  <c r="P1981" i="25"/>
  <c r="P2045" i="25"/>
  <c r="P2109" i="25"/>
  <c r="P2180" i="25"/>
  <c r="P2244" i="25"/>
  <c r="P2308" i="25"/>
  <c r="P2372" i="25"/>
  <c r="P2436" i="25"/>
  <c r="P2500" i="25"/>
  <c r="P2548" i="25"/>
  <c r="P2601" i="25"/>
  <c r="P2649" i="25"/>
  <c r="P2697" i="25"/>
  <c r="P2745" i="25"/>
  <c r="P2793" i="25"/>
  <c r="P969" i="25"/>
  <c r="P1297" i="25"/>
  <c r="P1606" i="25"/>
  <c r="P1830" i="25"/>
  <c r="P1985" i="25"/>
  <c r="P2084" i="25"/>
  <c r="P2184" i="25"/>
  <c r="P2284" i="25"/>
  <c r="P2382" i="25"/>
  <c r="P2489" i="25"/>
  <c r="P2566" i="25"/>
  <c r="P2636" i="25"/>
  <c r="P2710" i="25"/>
  <c r="P2785" i="25"/>
  <c r="P765" i="25"/>
  <c r="P1088" i="25"/>
  <c r="P1301" i="25"/>
  <c r="P1493" i="25"/>
  <c r="P1657" i="25"/>
  <c r="P1785" i="25"/>
  <c r="P1913" i="25"/>
  <c r="P1986" i="25"/>
  <c r="P2044" i="25"/>
  <c r="P2100" i="25"/>
  <c r="P2157" i="25"/>
  <c r="P2214" i="25"/>
  <c r="P2270" i="25"/>
  <c r="P2328" i="25"/>
  <c r="P2385" i="25"/>
  <c r="P2441" i="25"/>
  <c r="P2498" i="25"/>
  <c r="P2541" i="25"/>
  <c r="P2584" i="25"/>
  <c r="P2632" i="25"/>
  <c r="P2680" i="25"/>
  <c r="P2744" i="25"/>
  <c r="P494" i="25"/>
  <c r="P914" i="25"/>
  <c r="P1141" i="25"/>
  <c r="P1312" i="25"/>
  <c r="P1482" i="25"/>
  <c r="P1633" i="25"/>
  <c r="P1761" i="25"/>
  <c r="P1889" i="25"/>
  <c r="P1976" i="25"/>
  <c r="P2033" i="25"/>
  <c r="P2089" i="25"/>
  <c r="P2146" i="25"/>
  <c r="P2204" i="25"/>
  <c r="P2260" i="25"/>
  <c r="P2317" i="25"/>
  <c r="P2374" i="25"/>
  <c r="P2430" i="25"/>
  <c r="P2488" i="25"/>
  <c r="P2533" i="25"/>
  <c r="P2576" i="25"/>
  <c r="P2618" i="25"/>
  <c r="P2661" i="25"/>
  <c r="P2704" i="25"/>
  <c r="P2746" i="25"/>
  <c r="P2789" i="25"/>
  <c r="P1084" i="25"/>
  <c r="P1574" i="25"/>
  <c r="P1949" i="25"/>
  <c r="P2113" i="25"/>
  <c r="P2276" i="25"/>
  <c r="P2440" i="25"/>
  <c r="P2577" i="25"/>
  <c r="P2700" i="25"/>
  <c r="P2674" i="25"/>
  <c r="P2781" i="25"/>
  <c r="P1068" i="25"/>
  <c r="P1988" i="25"/>
  <c r="P2188" i="25"/>
  <c r="P2316" i="25"/>
  <c r="P2380" i="25"/>
  <c r="P2505" i="25"/>
  <c r="P2558" i="25"/>
  <c r="P2606" i="25"/>
  <c r="P2702" i="25"/>
  <c r="P2750" i="25"/>
  <c r="P1033" i="25"/>
  <c r="P1361" i="25"/>
  <c r="P1638" i="25"/>
  <c r="P1998" i="25"/>
  <c r="P2098" i="25"/>
  <c r="P2290" i="25"/>
  <c r="P2404" i="25"/>
  <c r="P2572" i="25"/>
  <c r="P2646" i="25"/>
  <c r="P2790" i="25"/>
  <c r="P808" i="25"/>
  <c r="P1130" i="25"/>
  <c r="P1514" i="25"/>
  <c r="P1673" i="25"/>
  <c r="P1929" i="25"/>
  <c r="P2050" i="25"/>
  <c r="P2108" i="25"/>
  <c r="P2221" i="25"/>
  <c r="P2278" i="25"/>
  <c r="P2392" i="25"/>
  <c r="P2449" i="25"/>
  <c r="P2546" i="25"/>
  <c r="P2594" i="25"/>
  <c r="P2685" i="25"/>
  <c r="P2749" i="25"/>
  <c r="P957" i="25"/>
  <c r="P1333" i="25"/>
  <c r="P1504" i="25"/>
  <c r="P1777" i="25"/>
  <c r="P1905" i="25"/>
  <c r="P2040" i="25"/>
  <c r="P2153" i="25"/>
  <c r="P2210" i="25"/>
  <c r="P2324" i="25"/>
  <c r="P2438" i="25"/>
  <c r="P2538" i="25"/>
  <c r="P2624" i="25"/>
  <c r="P2752" i="25"/>
  <c r="P1622" i="25"/>
  <c r="P2297" i="25"/>
  <c r="P2716" i="25"/>
  <c r="P963" i="26"/>
  <c r="P240" i="25"/>
  <c r="P221" i="25"/>
  <c r="P453" i="25"/>
  <c r="P931" i="25"/>
  <c r="P7" i="25"/>
  <c r="P592" i="25"/>
  <c r="P617" i="25"/>
  <c r="P817" i="25"/>
  <c r="P1211" i="25"/>
  <c r="P1547" i="25"/>
  <c r="P794" i="25"/>
  <c r="P888" i="25"/>
  <c r="P1373" i="25"/>
  <c r="P1711" i="25"/>
  <c r="P1963" i="25"/>
  <c r="P2027" i="25"/>
  <c r="P2219" i="25"/>
  <c r="P2299" i="25"/>
  <c r="P2387" i="25"/>
  <c r="P2515" i="25"/>
  <c r="P2603" i="25"/>
  <c r="P2683" i="25"/>
  <c r="P145" i="25"/>
  <c r="P772" i="25"/>
  <c r="P1001" i="25"/>
  <c r="P1134" i="25"/>
  <c r="P1305" i="25"/>
  <c r="P1476" i="25"/>
  <c r="P1628" i="25"/>
  <c r="P1756" i="25"/>
  <c r="P1884" i="25"/>
  <c r="P345" i="25"/>
  <c r="P968" i="25"/>
  <c r="P1232" i="25"/>
  <c r="P1573" i="25"/>
  <c r="P1733" i="25"/>
  <c r="P1952" i="25"/>
  <c r="P2096" i="25"/>
  <c r="P2245" i="25"/>
  <c r="P2389" i="25"/>
  <c r="P413" i="25"/>
  <c r="P1078" i="25"/>
  <c r="P1366" i="25"/>
  <c r="P1642" i="25"/>
  <c r="P1786" i="25"/>
  <c r="P1930" i="25"/>
  <c r="P1265" i="25"/>
  <c r="P1774" i="25"/>
  <c r="P2066" i="25"/>
  <c r="P83" i="26"/>
  <c r="P380" i="26"/>
  <c r="P172" i="25"/>
  <c r="P504" i="25"/>
  <c r="P242" i="25"/>
  <c r="P149" i="25"/>
  <c r="P431" i="25"/>
  <c r="P623" i="25"/>
  <c r="P759" i="25"/>
  <c r="P919" i="25"/>
  <c r="P1059" i="25"/>
  <c r="P223" i="25"/>
  <c r="P443" i="25"/>
  <c r="P588" i="25"/>
  <c r="P688" i="25"/>
  <c r="P313" i="25"/>
  <c r="P609" i="25"/>
  <c r="P780" i="25"/>
  <c r="P934" i="25"/>
  <c r="P1083" i="25"/>
  <c r="P1187" i="25"/>
  <c r="P1299" i="25"/>
  <c r="P1423" i="25"/>
  <c r="P1519" i="25"/>
  <c r="P259" i="25"/>
  <c r="P582" i="25"/>
  <c r="P757" i="25"/>
  <c r="P917" i="25"/>
  <c r="P462" i="25"/>
  <c r="P824" i="25"/>
  <c r="P1080" i="25"/>
  <c r="P1229" i="25"/>
  <c r="P1346" i="25"/>
  <c r="P1480" i="25"/>
  <c r="P1607" i="25"/>
  <c r="P1691" i="25"/>
  <c r="P1779" i="25"/>
  <c r="P1871" i="25"/>
  <c r="P1947" i="25"/>
  <c r="P2011" i="25"/>
  <c r="P2075" i="25"/>
  <c r="P2139" i="25"/>
  <c r="P2203" i="25"/>
  <c r="P2255" i="25"/>
  <c r="P2295" i="25"/>
  <c r="P2343" i="25"/>
  <c r="P2383" i="25"/>
  <c r="P2423" i="25"/>
  <c r="P2471" i="25"/>
  <c r="P2511" i="25"/>
  <c r="P2551" i="25"/>
  <c r="P2599" i="25"/>
  <c r="P2639" i="25"/>
  <c r="P2679" i="25"/>
  <c r="P2727" i="25"/>
  <c r="P2767" i="25"/>
  <c r="P113" i="25"/>
  <c r="P445" i="25"/>
  <c r="P621" i="25"/>
  <c r="P761" i="25"/>
  <c r="P889" i="25"/>
  <c r="P994" i="25"/>
  <c r="P1065" i="25"/>
  <c r="P1129" i="25"/>
  <c r="P1182" i="25"/>
  <c r="P1236" i="25"/>
  <c r="P1300" i="25"/>
  <c r="P1353" i="25"/>
  <c r="P1406" i="25"/>
  <c r="P1470" i="25"/>
  <c r="P1524" i="25"/>
  <c r="P1576" i="25"/>
  <c r="P1624" i="25"/>
  <c r="P1664" i="25"/>
  <c r="P1704" i="25"/>
  <c r="P1752" i="25"/>
  <c r="P1792" i="25"/>
  <c r="P1832" i="25"/>
  <c r="P1880" i="25"/>
  <c r="P1920" i="25"/>
  <c r="P283" i="25"/>
  <c r="P733" i="25"/>
  <c r="P946" i="25"/>
  <c r="P1093" i="25"/>
  <c r="P1221" i="25"/>
  <c r="P1328" i="25"/>
  <c r="P1434" i="25"/>
  <c r="P1562" i="25"/>
  <c r="P1645" i="25"/>
  <c r="P1725" i="25"/>
  <c r="P1797" i="25"/>
  <c r="P1869" i="25"/>
  <c r="P1946" i="25"/>
  <c r="P1994" i="25"/>
  <c r="P2042" i="25"/>
  <c r="P2090" i="25"/>
  <c r="P2138" i="25"/>
  <c r="P2186" i="25"/>
  <c r="P2234" i="25"/>
  <c r="P2288" i="25"/>
  <c r="P2336" i="25"/>
  <c r="P2384" i="25"/>
  <c r="P2432" i="25"/>
  <c r="P2480" i="25"/>
  <c r="P370" i="25"/>
  <c r="P693" i="25"/>
  <c r="P916" i="25"/>
  <c r="P1164" i="25"/>
  <c r="P1260" i="25"/>
  <c r="P1356" i="25"/>
  <c r="P1452" i="25"/>
  <c r="P1548" i="25"/>
  <c r="P1634" i="25"/>
  <c r="P1706" i="25"/>
  <c r="P1778" i="25"/>
  <c r="P1850" i="25"/>
  <c r="P1922" i="25"/>
  <c r="P613" i="25"/>
  <c r="P1018" i="25"/>
  <c r="P1244" i="25"/>
  <c r="P1436" i="25"/>
  <c r="P1614" i="25"/>
  <c r="P1758" i="25"/>
  <c r="P1902" i="25"/>
  <c r="P2052" i="25"/>
  <c r="P2124" i="25"/>
  <c r="P2252" i="25"/>
  <c r="P2444" i="25"/>
  <c r="P2654" i="25"/>
  <c r="P225" i="25"/>
  <c r="P1862" i="25"/>
  <c r="P2198" i="25"/>
  <c r="P2497" i="25"/>
  <c r="P2721" i="25"/>
  <c r="P1322" i="25"/>
  <c r="P1801" i="25"/>
  <c r="P1993" i="25"/>
  <c r="P2164" i="25"/>
  <c r="P2334" i="25"/>
  <c r="P2504" i="25"/>
  <c r="P2637" i="25"/>
  <c r="P562" i="25"/>
  <c r="P1162" i="25"/>
  <c r="P1649" i="25"/>
  <c r="P1982" i="25"/>
  <c r="P2097" i="25"/>
  <c r="P2268" i="25"/>
  <c r="P2381" i="25"/>
  <c r="P2494" i="25"/>
  <c r="P2581" i="25"/>
  <c r="P2666" i="25"/>
  <c r="P2794" i="25"/>
  <c r="P1964" i="25"/>
  <c r="P2593" i="25"/>
  <c r="P2786" i="25"/>
  <c r="P512" i="26"/>
  <c r="P18" i="25"/>
  <c r="P627" i="25"/>
  <c r="P459" i="25"/>
  <c r="P354" i="25"/>
  <c r="P945" i="25"/>
  <c r="P1315" i="25"/>
  <c r="P307" i="25"/>
  <c r="P928" i="25"/>
  <c r="P1090" i="25"/>
  <c r="P1490" i="25"/>
  <c r="P1787" i="25"/>
  <c r="P2091" i="25"/>
  <c r="P2259" i="25"/>
  <c r="P2427" i="25"/>
  <c r="P2555" i="25"/>
  <c r="P2731" i="25"/>
  <c r="P466" i="25"/>
  <c r="P900" i="25"/>
  <c r="P1188" i="25"/>
  <c r="P1358" i="25"/>
  <c r="P1529" i="25"/>
  <c r="P1668" i="25"/>
  <c r="P1796" i="25"/>
  <c r="P1924" i="25"/>
  <c r="P1104" i="25"/>
  <c r="P1445" i="25"/>
  <c r="P1805" i="25"/>
  <c r="P2000" i="25"/>
  <c r="P2144" i="25"/>
  <c r="P2293" i="25"/>
  <c r="P2437" i="25"/>
  <c r="P745" i="25"/>
  <c r="P1174" i="25"/>
  <c r="P1462" i="25"/>
  <c r="P1714" i="25"/>
  <c r="P677" i="25"/>
  <c r="P1457" i="25"/>
  <c r="P1918" i="25"/>
  <c r="P2130" i="25"/>
  <c r="P425" i="26"/>
  <c r="P62" i="26"/>
  <c r="P86" i="25"/>
  <c r="P277" i="25"/>
  <c r="P675" i="25"/>
  <c r="P971" i="25"/>
  <c r="P327" i="25"/>
  <c r="P628" i="25"/>
  <c r="P439" i="25"/>
  <c r="P833" i="25"/>
  <c r="P1131" i="25"/>
  <c r="P1339" i="25"/>
  <c r="P1559" i="25"/>
  <c r="P670" i="25"/>
  <c r="P970" i="25"/>
  <c r="P930" i="25"/>
  <c r="P1277" i="25"/>
  <c r="P1528" i="25"/>
  <c r="P1723" i="25"/>
  <c r="P1903" i="25"/>
  <c r="P2035" i="25"/>
  <c r="P2163" i="25"/>
  <c r="P2267" i="25"/>
  <c r="P2355" i="25"/>
  <c r="P2443" i="25"/>
  <c r="P2523" i="25"/>
  <c r="P2611" i="25"/>
  <c r="P2699" i="25"/>
  <c r="P2779" i="25"/>
  <c r="P509" i="25"/>
  <c r="P814" i="25"/>
  <c r="P1016" i="25"/>
  <c r="P1145" i="25"/>
  <c r="P1262" i="25"/>
  <c r="P1369" i="25"/>
  <c r="P1486" i="25"/>
  <c r="P1596" i="25"/>
  <c r="P1676" i="25"/>
  <c r="P1764" i="25"/>
  <c r="P1852" i="25"/>
  <c r="P1932" i="25"/>
  <c r="P797" i="25"/>
  <c r="P1146" i="25"/>
  <c r="P1360" i="25"/>
  <c r="P1589" i="25"/>
  <c r="P1757" i="25"/>
  <c r="P1901" i="25"/>
  <c r="P2010" i="25"/>
  <c r="P2106" i="25"/>
  <c r="P2208" i="25"/>
  <c r="P2304" i="25"/>
  <c r="P2400" i="25"/>
  <c r="P65" i="25"/>
  <c r="P788" i="25"/>
  <c r="P1100" i="25"/>
  <c r="P1292" i="25"/>
  <c r="P1494" i="25"/>
  <c r="P1658" i="25"/>
  <c r="P1802" i="25"/>
  <c r="P161" i="25"/>
  <c r="P1116" i="25"/>
  <c r="P1500" i="25"/>
  <c r="P1806" i="25"/>
  <c r="P2017" i="25"/>
  <c r="P2145" i="25"/>
  <c r="P2258" i="25"/>
  <c r="P2350" i="25"/>
  <c r="P2465" i="25"/>
  <c r="P2537" i="25"/>
  <c r="P2622" i="25"/>
  <c r="P2708" i="25"/>
  <c r="P2777" i="25"/>
  <c r="P1126" i="25"/>
  <c r="P1532" i="25"/>
  <c r="P1926" i="25"/>
  <c r="P2105" i="25"/>
  <c r="P2248" i="25"/>
  <c r="P2425" i="25"/>
  <c r="P2540" i="25"/>
  <c r="P2673" i="25"/>
  <c r="P123" i="25"/>
  <c r="P1010" i="25"/>
  <c r="P1365" i="25"/>
  <c r="P1625" i="25"/>
  <c r="P1849" i="25"/>
  <c r="P2001" i="25"/>
  <c r="P2078" i="25"/>
  <c r="P2178" i="25"/>
  <c r="P2257" i="25"/>
  <c r="P2356" i="25"/>
  <c r="P2456" i="25"/>
  <c r="P2525" i="25"/>
  <c r="P2605" i="25"/>
  <c r="P2664" i="25"/>
  <c r="P59" i="25"/>
  <c r="P996" i="25"/>
  <c r="P1248" i="25"/>
  <c r="P1546" i="25"/>
  <c r="P1729" i="25"/>
  <c r="P1948" i="25"/>
  <c r="P2046" i="25"/>
  <c r="P2125" i="25"/>
  <c r="P2225" i="25"/>
  <c r="P2302" i="25"/>
  <c r="P2402" i="25"/>
  <c r="P2501" i="25"/>
  <c r="P2560" i="25"/>
  <c r="P2634" i="25"/>
  <c r="P2693" i="25"/>
  <c r="P2768" i="25"/>
  <c r="P1190" i="25"/>
  <c r="P1814" i="25"/>
  <c r="P2169" i="25"/>
  <c r="P2390" i="25"/>
  <c r="P2641" i="25"/>
  <c r="P2706" i="25"/>
  <c r="P2358" i="25"/>
  <c r="P1169" i="25"/>
  <c r="P1942" i="25"/>
  <c r="P2262" i="25"/>
  <c r="P2433" i="25"/>
  <c r="P2689" i="25"/>
  <c r="P1038" i="25"/>
  <c r="P1386" i="25"/>
  <c r="P1865" i="25"/>
  <c r="P2086" i="25"/>
  <c r="P2285" i="25"/>
  <c r="P2364" i="25"/>
  <c r="P2530" i="25"/>
  <c r="P2610" i="25"/>
  <c r="P187" i="25"/>
  <c r="P1024" i="25"/>
  <c r="P1568" i="25"/>
  <c r="P1954" i="25"/>
  <c r="P2132" i="25"/>
  <c r="P2232" i="25"/>
  <c r="P2409" i="25"/>
  <c r="P2565" i="25"/>
  <c r="P2640" i="25"/>
  <c r="P2773" i="25"/>
  <c r="P1254" i="25"/>
  <c r="P2190" i="25"/>
  <c r="P2652" i="25"/>
  <c r="P2722" i="25"/>
  <c r="P1990" i="25"/>
  <c r="P2445" i="25"/>
  <c r="P97" i="25"/>
  <c r="P2233" i="25"/>
  <c r="P480" i="26"/>
  <c r="P819" i="25"/>
  <c r="P25" i="25"/>
  <c r="P1227" i="25"/>
  <c r="P821" i="25"/>
  <c r="P1394" i="25"/>
  <c r="P1971" i="25"/>
  <c r="P2315" i="25"/>
  <c r="P2483" i="25"/>
  <c r="P2739" i="25"/>
  <c r="P1092" i="25"/>
  <c r="P1316" i="25"/>
  <c r="P1636" i="25"/>
  <c r="P1892" i="25"/>
  <c r="P1253" i="25"/>
  <c r="P1669" i="25"/>
  <c r="P2058" i="25"/>
  <c r="P2256" i="25"/>
  <c r="P2448" i="25"/>
  <c r="P980" i="25"/>
  <c r="P1586" i="25"/>
  <c r="P1874" i="25"/>
  <c r="P1308" i="25"/>
  <c r="P2081" i="25"/>
  <c r="P2294" i="25"/>
  <c r="P2516" i="25"/>
  <c r="P2734" i="25"/>
  <c r="P1404" i="25"/>
  <c r="P2162" i="25"/>
  <c r="P2508" i="25"/>
  <c r="P658" i="25"/>
  <c r="P1737" i="25"/>
  <c r="P2029" i="25"/>
  <c r="P2306" i="25"/>
  <c r="P2562" i="25"/>
  <c r="P2717" i="25"/>
  <c r="P1397" i="25"/>
  <c r="P1841" i="25"/>
  <c r="P2174" i="25"/>
  <c r="P2353" i="25"/>
  <c r="P2597" i="25"/>
  <c r="P1446" i="25"/>
  <c r="P2312" i="25"/>
  <c r="P2770" i="25"/>
  <c r="P666" i="26"/>
  <c r="P16" i="25"/>
  <c r="P110" i="25"/>
  <c r="P341" i="25"/>
  <c r="P687" i="25"/>
  <c r="P979" i="25"/>
  <c r="P374" i="25"/>
  <c r="P632" i="25"/>
  <c r="P461" i="25"/>
  <c r="P870" i="25"/>
  <c r="P1135" i="25"/>
  <c r="P1355" i="25"/>
  <c r="P67" i="25"/>
  <c r="P678" i="25"/>
  <c r="P986" i="25"/>
  <c r="P992" i="25"/>
  <c r="P1282" i="25"/>
  <c r="P1538" i="25"/>
  <c r="P1743" i="25"/>
  <c r="P1907" i="25"/>
  <c r="P2043" i="25"/>
  <c r="P2171" i="25"/>
  <c r="P2279" i="25"/>
  <c r="P2359" i="25"/>
  <c r="P2447" i="25"/>
  <c r="P2535" i="25"/>
  <c r="P2615" i="25"/>
  <c r="P2703" i="25"/>
  <c r="P2791" i="25"/>
  <c r="P525" i="25"/>
  <c r="P825" i="25"/>
  <c r="P1037" i="25"/>
  <c r="P1150" i="25"/>
  <c r="P1268" i="25"/>
  <c r="P1385" i="25"/>
  <c r="P1492" i="25"/>
  <c r="P1600" i="25"/>
  <c r="P1688" i="25"/>
  <c r="P1768" i="25"/>
  <c r="P1856" i="25"/>
  <c r="P27" i="25"/>
  <c r="P818" i="25"/>
  <c r="P1157" i="25"/>
  <c r="P1392" i="25"/>
  <c r="P1597" i="25"/>
  <c r="P1765" i="25"/>
  <c r="P1909" i="25"/>
  <c r="P2016" i="25"/>
  <c r="P2117" i="25"/>
  <c r="P2213" i="25"/>
  <c r="P2309" i="25"/>
  <c r="P2405" i="25"/>
  <c r="P129" i="25"/>
  <c r="P809" i="25"/>
  <c r="P1110" i="25"/>
  <c r="P1313" i="25"/>
  <c r="P1505" i="25"/>
  <c r="P1666" i="25"/>
  <c r="P1810" i="25"/>
  <c r="P289" i="25"/>
  <c r="P1137" i="25"/>
  <c r="P1521" i="25"/>
  <c r="P1838" i="25"/>
  <c r="P2024" i="25"/>
  <c r="P2152" i="25"/>
  <c r="P2265" i="25"/>
  <c r="P2472" i="25"/>
  <c r="P2564" i="25"/>
  <c r="P2628" i="25"/>
  <c r="P2713" i="25"/>
  <c r="P2782" i="25"/>
  <c r="P1654" i="25"/>
  <c r="P2120" i="25"/>
  <c r="P2582" i="25"/>
  <c r="P451" i="25"/>
  <c r="P1689" i="25"/>
  <c r="P2008" i="25"/>
  <c r="P2185" i="25"/>
  <c r="P2462" i="25"/>
  <c r="P2690" i="25"/>
  <c r="P1269" i="25"/>
  <c r="P1793" i="25"/>
  <c r="P2054" i="25"/>
  <c r="P2332" i="25"/>
  <c r="P2506" i="25"/>
  <c r="P2714" i="25"/>
  <c r="P1846" i="25"/>
  <c r="P2482" i="25"/>
  <c r="P2068" i="25"/>
  <c r="P2345" i="25"/>
  <c r="P2650" i="25"/>
  <c r="P1382" i="25"/>
  <c r="P2732" i="25"/>
  <c r="P322" i="25"/>
  <c r="P507" i="25"/>
  <c r="P988" i="25"/>
  <c r="P403" i="25"/>
  <c r="P1133" i="25"/>
  <c r="P1811" i="25"/>
  <c r="P2227" i="25"/>
  <c r="P2651" i="25"/>
  <c r="P921" i="25"/>
  <c r="P1433" i="25"/>
  <c r="P1804" i="25"/>
  <c r="P1002" i="25"/>
  <c r="P555" i="26"/>
  <c r="P44" i="25"/>
  <c r="P158" i="25"/>
  <c r="P346" i="25"/>
  <c r="P695" i="25"/>
  <c r="P1011" i="25"/>
  <c r="P379" i="25"/>
  <c r="P644" i="25"/>
  <c r="P529" i="25"/>
  <c r="P876" i="25"/>
  <c r="P1143" i="25"/>
  <c r="P1379" i="25"/>
  <c r="P83" i="25"/>
  <c r="P694" i="25"/>
  <c r="P203" i="25"/>
  <c r="P1006" i="25"/>
  <c r="P1298" i="25"/>
  <c r="P1570" i="25"/>
  <c r="P1747" i="25"/>
  <c r="P1915" i="25"/>
  <c r="P2059" i="25"/>
  <c r="P2187" i="25"/>
  <c r="P2283" i="25"/>
  <c r="P2363" i="25"/>
  <c r="P2451" i="25"/>
  <c r="P2539" i="25"/>
  <c r="P2619" i="25"/>
  <c r="P2707" i="25"/>
  <c r="P17" i="25"/>
  <c r="P541" i="25"/>
  <c r="P836" i="25"/>
  <c r="P1044" i="25"/>
  <c r="P1156" i="25"/>
  <c r="P1273" i="25"/>
  <c r="P1390" i="25"/>
  <c r="P1497" i="25"/>
  <c r="P1604" i="25"/>
  <c r="P1692" i="25"/>
  <c r="P1772" i="25"/>
  <c r="P1860" i="25"/>
  <c r="P91" i="25"/>
  <c r="P840" i="25"/>
  <c r="P1168" i="25"/>
  <c r="P1402" i="25"/>
  <c r="P1605" i="25"/>
  <c r="P1773" i="25"/>
  <c r="P1917" i="25"/>
  <c r="P2021" i="25"/>
  <c r="P2122" i="25"/>
  <c r="P2218" i="25"/>
  <c r="P2314" i="25"/>
  <c r="P2416" i="25"/>
  <c r="P193" i="25"/>
  <c r="P830" i="25"/>
  <c r="P1121" i="25"/>
  <c r="P1324" i="25"/>
  <c r="P1516" i="25"/>
  <c r="P1674" i="25"/>
  <c r="P1826" i="25"/>
  <c r="P391" i="25"/>
  <c r="P1158" i="25"/>
  <c r="P1542" i="25"/>
  <c r="P1854" i="25"/>
  <c r="P2030" i="25"/>
  <c r="P2158" i="25"/>
  <c r="P2273" i="25"/>
  <c r="P2386" i="25"/>
  <c r="P2478" i="25"/>
  <c r="P2569" i="25"/>
  <c r="P2633" i="25"/>
  <c r="P2718" i="25"/>
  <c r="P349" i="25"/>
  <c r="P1212" i="25"/>
  <c r="P1686" i="25"/>
  <c r="P1970" i="25"/>
  <c r="P2141" i="25"/>
  <c r="P2318" i="25"/>
  <c r="P2446" i="25"/>
  <c r="P2588" i="25"/>
  <c r="P2694" i="25"/>
  <c r="P530" i="25"/>
  <c r="P1152" i="25"/>
  <c r="P1408" i="25"/>
  <c r="P1705" i="25"/>
  <c r="P1881" i="25"/>
  <c r="P2014" i="25"/>
  <c r="P2114" i="25"/>
  <c r="P2193" i="25"/>
  <c r="P2292" i="25"/>
  <c r="P2370" i="25"/>
  <c r="P2470" i="25"/>
  <c r="P2552" i="25"/>
  <c r="P2616" i="25"/>
  <c r="P2701" i="25"/>
  <c r="P315" i="25"/>
  <c r="P1053" i="25"/>
  <c r="P1354" i="25"/>
  <c r="P1585" i="25"/>
  <c r="P1809" i="25"/>
  <c r="P1961" i="25"/>
  <c r="P2061" i="25"/>
  <c r="P2161" i="25"/>
  <c r="P2238" i="25"/>
  <c r="P2338" i="25"/>
  <c r="P2417" i="25"/>
  <c r="P2512" i="25"/>
  <c r="P2586" i="25"/>
  <c r="P2645" i="25"/>
  <c r="P2720" i="25"/>
  <c r="P2778" i="25"/>
  <c r="P1318" i="25"/>
  <c r="P1992" i="25"/>
  <c r="P2212" i="25"/>
  <c r="P2502" i="25"/>
  <c r="P2668" i="25"/>
  <c r="P2738" i="25"/>
  <c r="P2250" i="25"/>
  <c r="P1866" i="25"/>
  <c r="P1646" i="25"/>
  <c r="P2073" i="25"/>
  <c r="P2194" i="25"/>
  <c r="P2393" i="25"/>
  <c r="P2574" i="25"/>
  <c r="P2660" i="25"/>
  <c r="P581" i="25"/>
  <c r="P1233" i="25"/>
  <c r="P2006" i="25"/>
  <c r="P2326" i="25"/>
  <c r="P2454" i="25"/>
  <c r="P2726" i="25"/>
  <c r="P1173" i="25"/>
  <c r="P1721" i="25"/>
  <c r="P1944" i="25"/>
  <c r="P2121" i="25"/>
  <c r="P2300" i="25"/>
  <c r="P2398" i="25"/>
  <c r="P2557" i="25"/>
  <c r="P2712" i="25"/>
  <c r="P626" i="25"/>
  <c r="P1376" i="25"/>
  <c r="P1825" i="25"/>
  <c r="P2246" i="25"/>
  <c r="P2517" i="25"/>
  <c r="P2725" i="25"/>
  <c r="P2013" i="25"/>
  <c r="P2754" i="25"/>
  <c r="P300" i="25"/>
  <c r="P87" i="25"/>
  <c r="P689" i="25"/>
  <c r="P1463" i="25"/>
  <c r="P634" i="25"/>
  <c r="P1643" i="25"/>
  <c r="P2099" i="25"/>
  <c r="P2395" i="25"/>
  <c r="P2571" i="25"/>
  <c r="P273" i="25"/>
  <c r="P1198" i="25"/>
  <c r="P1540" i="25"/>
  <c r="P1724" i="25"/>
  <c r="P514" i="25"/>
  <c r="P1488" i="25"/>
  <c r="P1962" i="25"/>
  <c r="P2160" i="25"/>
  <c r="P2352" i="25"/>
  <c r="P533" i="25"/>
  <c r="P1196" i="25"/>
  <c r="P1730" i="25"/>
  <c r="P820" i="25"/>
  <c r="P1662" i="25"/>
  <c r="P2201" i="25"/>
  <c r="P2408" i="25"/>
  <c r="P2665" i="25"/>
  <c r="P709" i="25"/>
  <c r="P2020" i="25"/>
  <c r="P2340" i="25"/>
  <c r="P2737" i="25"/>
  <c r="P1194" i="25"/>
  <c r="P1950" i="25"/>
  <c r="P2228" i="25"/>
  <c r="P2406" i="25"/>
  <c r="P2642" i="25"/>
  <c r="P690" i="25"/>
  <c r="P1665" i="25"/>
  <c r="P1997" i="25"/>
  <c r="P2274" i="25"/>
  <c r="P2452" i="25"/>
  <c r="P2672" i="25"/>
  <c r="P2730" i="25"/>
  <c r="P2034" i="25"/>
  <c r="P2529" i="25"/>
  <c r="P82" i="26"/>
  <c r="P368" i="25"/>
  <c r="P334" i="25"/>
  <c r="P527" i="25"/>
  <c r="P851" i="25"/>
  <c r="P95" i="25"/>
  <c r="P137" i="25"/>
  <c r="P713" i="25"/>
  <c r="P1004" i="25"/>
  <c r="P1255" i="25"/>
  <c r="P1467" i="25"/>
  <c r="P425" i="25"/>
  <c r="P853" i="25"/>
  <c r="P650" i="25"/>
  <c r="P1144" i="25"/>
  <c r="P1426" i="25"/>
  <c r="P1647" i="25"/>
  <c r="P1819" i="25"/>
  <c r="P1979" i="25"/>
  <c r="P2107" i="25"/>
  <c r="P2231" i="25"/>
  <c r="P2319" i="25"/>
  <c r="P2407" i="25"/>
  <c r="P2487" i="25"/>
  <c r="P2575" i="25"/>
  <c r="P2663" i="25"/>
  <c r="P2743" i="25"/>
  <c r="P305" i="25"/>
  <c r="P717" i="25"/>
  <c r="P932" i="25"/>
  <c r="P1214" i="25"/>
  <c r="P1321" i="25"/>
  <c r="P1438" i="25"/>
  <c r="P1556" i="25"/>
  <c r="P1640" i="25"/>
  <c r="P1728" i="25"/>
  <c r="P1896" i="25"/>
  <c r="P546" i="25"/>
  <c r="P1045" i="25"/>
  <c r="P1498" i="25"/>
  <c r="P1837" i="25"/>
  <c r="P1968" i="25"/>
  <c r="P2165" i="25"/>
  <c r="P2357" i="25"/>
  <c r="P565" i="25"/>
  <c r="P1206" i="25"/>
  <c r="P1409" i="25"/>
  <c r="P1738" i="25"/>
  <c r="P1890" i="25"/>
  <c r="P1678" i="25"/>
  <c r="P2209" i="25"/>
  <c r="P2414" i="25"/>
  <c r="P2585" i="25"/>
  <c r="P2756" i="25"/>
  <c r="P1425" i="25"/>
  <c r="P2028" i="25"/>
  <c r="P2348" i="25"/>
  <c r="P2625" i="25"/>
  <c r="P893" i="25"/>
  <c r="P1753" i="25"/>
  <c r="P2057" i="25"/>
  <c r="P2236" i="25"/>
  <c r="P2509" i="25"/>
  <c r="P2728" i="25"/>
  <c r="P1184" i="25"/>
  <c r="P21" i="26"/>
  <c r="P272" i="25"/>
  <c r="P274" i="25"/>
  <c r="P501" i="25"/>
  <c r="P799" i="25"/>
  <c r="P23" i="25"/>
  <c r="P502" i="25"/>
  <c r="P720" i="25"/>
  <c r="P649" i="25"/>
  <c r="P982" i="25"/>
  <c r="P1219" i="25"/>
  <c r="P1435" i="25"/>
  <c r="P382" i="25"/>
  <c r="P800" i="25"/>
  <c r="P522" i="25"/>
  <c r="P1128" i="25"/>
  <c r="P1384" i="25"/>
  <c r="P1623" i="25"/>
  <c r="P1807" i="25"/>
  <c r="P1967" i="25"/>
  <c r="P2095" i="25"/>
  <c r="P2223" i="25"/>
  <c r="P2311" i="25"/>
  <c r="P2391" i="25"/>
  <c r="P2479" i="25"/>
  <c r="P2567" i="25"/>
  <c r="P2647" i="25"/>
  <c r="P2735" i="25"/>
  <c r="P241" i="25"/>
  <c r="P653" i="25"/>
  <c r="P910" i="25"/>
  <c r="P1086" i="25"/>
  <c r="P1193" i="25"/>
  <c r="P1310" i="25"/>
  <c r="P1428" i="25"/>
  <c r="P1534" i="25"/>
  <c r="P1632" i="25"/>
  <c r="P1720" i="25"/>
  <c r="P1800" i="25"/>
  <c r="P1888" i="25"/>
  <c r="P473" i="25"/>
  <c r="P989" i="25"/>
  <c r="P1242" i="25"/>
  <c r="P1477" i="25"/>
  <c r="P1661" i="25"/>
  <c r="P1821" i="25"/>
  <c r="P1957" i="25"/>
  <c r="P2053" i="25"/>
  <c r="P2149" i="25"/>
  <c r="P2346" i="25"/>
  <c r="P2442" i="25"/>
  <c r="P498" i="25"/>
  <c r="P958" i="25"/>
  <c r="P1185" i="25"/>
  <c r="P1377" i="25"/>
  <c r="P1578" i="25"/>
  <c r="P1722" i="25"/>
  <c r="P777" i="25"/>
  <c r="P1286" i="25"/>
  <c r="P1934" i="25"/>
  <c r="P2280" i="25"/>
  <c r="P2486" i="25"/>
  <c r="P2729" i="25"/>
  <c r="P1702" i="25"/>
  <c r="P2156" i="25"/>
  <c r="P2598" i="25"/>
  <c r="P594" i="25"/>
  <c r="P1429" i="25"/>
  <c r="P2022" i="25"/>
  <c r="P2200" i="25"/>
  <c r="P2477" i="25"/>
  <c r="P2621" i="25"/>
  <c r="P1077" i="25"/>
  <c r="P1601" i="25"/>
  <c r="P2168" i="25"/>
  <c r="P2592" i="25"/>
  <c r="P2518" i="25"/>
  <c r="P511" i="25"/>
  <c r="P669" i="25"/>
  <c r="P1829" i="25"/>
  <c r="P1398" i="25"/>
  <c r="P1953" i="25"/>
  <c r="P2580" i="25"/>
  <c r="P1734" i="25"/>
  <c r="P2604" i="25"/>
  <c r="P1536" i="25"/>
  <c r="P2129" i="25"/>
  <c r="P2484" i="25"/>
  <c r="P1098" i="25"/>
  <c r="P2076" i="25"/>
  <c r="P2522" i="25"/>
  <c r="P434" i="25"/>
  <c r="P2748" i="25"/>
  <c r="P516" i="25"/>
  <c r="P1097" i="25"/>
  <c r="P1816" i="25"/>
  <c r="P1264" i="25"/>
  <c r="P1693" i="25"/>
  <c r="P2064" i="25"/>
  <c r="P2261" i="25"/>
  <c r="P2458" i="25"/>
  <c r="P997" i="25"/>
  <c r="P1594" i="25"/>
  <c r="P862" i="25"/>
  <c r="P1329" i="25"/>
  <c r="P1960" i="25"/>
  <c r="P2088" i="25"/>
  <c r="P2322" i="25"/>
  <c r="P2521" i="25"/>
  <c r="P2670" i="25"/>
  <c r="P756" i="25"/>
  <c r="P1750" i="25"/>
  <c r="P2205" i="25"/>
  <c r="P2513" i="25"/>
  <c r="P2753" i="25"/>
  <c r="P1216" i="25"/>
  <c r="P1557" i="25"/>
  <c r="P1958" i="25"/>
  <c r="P2136" i="25"/>
  <c r="P2313" i="25"/>
  <c r="P2568" i="25"/>
  <c r="P744" i="25"/>
  <c r="P1418" i="25"/>
  <c r="P51" i="26"/>
  <c r="P400" i="25"/>
  <c r="P29" i="25"/>
  <c r="P563" i="25"/>
  <c r="P863" i="25"/>
  <c r="P135" i="25"/>
  <c r="P544" i="25"/>
  <c r="P153" i="25"/>
  <c r="P726" i="25"/>
  <c r="P1036" i="25"/>
  <c r="P1259" i="25"/>
  <c r="P1479" i="25"/>
  <c r="P499" i="25"/>
  <c r="P858" i="25"/>
  <c r="P698" i="25"/>
  <c r="P1181" i="25"/>
  <c r="P1432" i="25"/>
  <c r="P1659" i="25"/>
  <c r="P1839" i="25"/>
  <c r="P1995" i="25"/>
  <c r="P2123" i="25"/>
  <c r="P2235" i="25"/>
  <c r="P2323" i="25"/>
  <c r="P2411" i="25"/>
  <c r="P2491" i="25"/>
  <c r="P2579" i="25"/>
  <c r="P2667" i="25"/>
  <c r="P2747" i="25"/>
  <c r="P337" i="25"/>
  <c r="P729" i="25"/>
  <c r="P942" i="25"/>
  <c r="P1102" i="25"/>
  <c r="P1220" i="25"/>
  <c r="P1326" i="25"/>
  <c r="P1444" i="25"/>
  <c r="P1561" i="25"/>
  <c r="P1644" i="25"/>
  <c r="P1732" i="25"/>
  <c r="P1820" i="25"/>
  <c r="P1900" i="25"/>
  <c r="P578" i="25"/>
  <c r="P1060" i="25"/>
  <c r="P1274" i="25"/>
  <c r="P1509" i="25"/>
  <c r="P1701" i="25"/>
  <c r="P1845" i="25"/>
  <c r="P1973" i="25"/>
  <c r="P2074" i="25"/>
  <c r="P2170" i="25"/>
  <c r="P2266" i="25"/>
  <c r="P2362" i="25"/>
  <c r="P2464" i="25"/>
  <c r="P597" i="25"/>
  <c r="P1012" i="25"/>
  <c r="P1228" i="25"/>
  <c r="P1420" i="25"/>
  <c r="P1602" i="25"/>
  <c r="P1746" i="25"/>
  <c r="P1898" i="25"/>
  <c r="P905" i="25"/>
  <c r="P1350" i="25"/>
  <c r="P1710" i="25"/>
  <c r="P1966" i="25"/>
  <c r="P2094" i="25"/>
  <c r="P2216" i="25"/>
  <c r="P2329" i="25"/>
  <c r="P2422" i="25"/>
  <c r="P2526" i="25"/>
  <c r="P2612" i="25"/>
  <c r="P2676" i="25"/>
  <c r="P2761" i="25"/>
  <c r="P841" i="25"/>
  <c r="P1468" i="25"/>
  <c r="P1878" i="25"/>
  <c r="P2049" i="25"/>
  <c r="P2226" i="25"/>
  <c r="P2361" i="25"/>
  <c r="P2524" i="25"/>
  <c r="P2657" i="25"/>
  <c r="P2758" i="25"/>
  <c r="P936" i="25"/>
  <c r="P1237" i="25"/>
  <c r="P1577" i="25"/>
  <c r="P1817" i="25"/>
  <c r="P1965" i="25"/>
  <c r="P2065" i="25"/>
  <c r="P2142" i="25"/>
  <c r="P2242" i="25"/>
  <c r="P2342" i="25"/>
  <c r="P2420" i="25"/>
  <c r="P2514" i="25"/>
  <c r="P2573" i="25"/>
  <c r="P2653" i="25"/>
  <c r="P2760" i="25"/>
  <c r="P786" i="25"/>
  <c r="P1205" i="25"/>
  <c r="P1440" i="25"/>
  <c r="P1697" i="25"/>
  <c r="P1921" i="25"/>
  <c r="P2012" i="25"/>
  <c r="P2110" i="25"/>
  <c r="P2189" i="25"/>
  <c r="P2289" i="25"/>
  <c r="P2388" i="25"/>
  <c r="P2466" i="25"/>
  <c r="P2549" i="25"/>
  <c r="P2608" i="25"/>
  <c r="P2682" i="25"/>
  <c r="P2757" i="25"/>
  <c r="P798" i="25"/>
  <c r="P1718" i="25"/>
  <c r="P2070" i="25"/>
  <c r="P2354" i="25"/>
  <c r="P2609" i="25"/>
  <c r="P2780" i="25"/>
  <c r="P3" i="25"/>
  <c r="P836" i="26"/>
  <c r="P68" i="26"/>
  <c r="P78" i="25"/>
  <c r="P245" i="25"/>
  <c r="P639" i="25"/>
  <c r="P963" i="25"/>
  <c r="P303" i="25"/>
  <c r="P604" i="25"/>
  <c r="P418" i="25"/>
  <c r="P822" i="25"/>
  <c r="P1103" i="25"/>
  <c r="P1335" i="25"/>
  <c r="P1551" i="25"/>
  <c r="P614" i="25"/>
  <c r="P965" i="25"/>
  <c r="P898" i="25"/>
  <c r="P1245" i="25"/>
  <c r="P1522" i="25"/>
  <c r="P1715" i="25"/>
  <c r="P1883" i="25"/>
  <c r="P2031" i="25"/>
  <c r="P2159" i="25"/>
  <c r="P2263" i="25"/>
  <c r="P2351" i="25"/>
  <c r="P2439" i="25"/>
  <c r="P2519" i="25"/>
  <c r="P2607" i="25"/>
  <c r="P2695" i="25"/>
  <c r="P2775" i="25"/>
  <c r="P487" i="25"/>
  <c r="P804" i="25"/>
  <c r="P1008" i="25"/>
  <c r="P1140" i="25"/>
  <c r="P1257" i="25"/>
  <c r="P1364" i="25"/>
  <c r="P1481" i="25"/>
  <c r="P1592" i="25"/>
  <c r="P1672" i="25"/>
  <c r="P1760" i="25"/>
  <c r="P1848" i="25"/>
  <c r="P1928" i="25"/>
  <c r="P776" i="25"/>
  <c r="P1136" i="25"/>
  <c r="P1349" i="25"/>
  <c r="P1581" i="25"/>
  <c r="P1741" i="25"/>
  <c r="P1893" i="25"/>
  <c r="P2005" i="25"/>
  <c r="P2101" i="25"/>
  <c r="P2202" i="25"/>
  <c r="P2298" i="25"/>
  <c r="P2394" i="25"/>
  <c r="P2490" i="25"/>
  <c r="P766" i="25"/>
  <c r="P1089" i="25"/>
  <c r="P1281" i="25"/>
  <c r="P1484" i="25"/>
  <c r="P1650" i="25"/>
  <c r="P1794" i="25"/>
  <c r="P1938" i="25"/>
  <c r="P1094" i="25"/>
  <c r="P1478" i="25"/>
  <c r="P1790" i="25"/>
  <c r="P2009" i="25"/>
  <c r="P2137" i="25"/>
  <c r="P2222" i="25"/>
  <c r="P2337" i="25"/>
  <c r="P2450" i="25"/>
  <c r="P2532" i="25"/>
  <c r="P2617" i="25"/>
  <c r="P2686" i="25"/>
  <c r="P2772" i="25"/>
  <c r="P1105" i="25"/>
  <c r="P1489" i="25"/>
  <c r="P1910" i="25"/>
  <c r="P2062" i="25"/>
  <c r="P2241" i="25"/>
  <c r="P2412" i="25"/>
  <c r="P2534" i="25"/>
  <c r="P2662" i="25"/>
  <c r="P2769" i="25"/>
  <c r="P978" i="25"/>
  <c r="P1344" i="25"/>
  <c r="P1593" i="25"/>
  <c r="P1833" i="25"/>
  <c r="P1972" i="25"/>
  <c r="P2072" i="25"/>
  <c r="P2172" i="25"/>
  <c r="P2249" i="25"/>
  <c r="P2349" i="25"/>
  <c r="P2428" i="25"/>
  <c r="P2520" i="25"/>
  <c r="P2600" i="25"/>
  <c r="P2658" i="25"/>
  <c r="P2765" i="25"/>
  <c r="P829" i="25"/>
  <c r="P1226" i="25"/>
  <c r="P1525" i="25"/>
  <c r="P1713" i="25"/>
  <c r="P1937" i="25"/>
  <c r="P2018" i="25"/>
  <c r="P2118" i="25"/>
  <c r="P2217" i="25"/>
  <c r="P2296" i="25"/>
  <c r="P2396" i="25"/>
  <c r="P2473" i="25"/>
  <c r="P2554" i="25"/>
  <c r="P2629" i="25"/>
  <c r="P2688" i="25"/>
  <c r="P2762" i="25"/>
  <c r="P884" i="25"/>
  <c r="P1766" i="25"/>
  <c r="P2148" i="25"/>
  <c r="P2369" i="25"/>
  <c r="P2620" i="25"/>
  <c r="P251" i="25"/>
  <c r="P2182" i="25"/>
  <c r="P645" i="25"/>
  <c r="P2281" i="25"/>
  <c r="P1670" i="25"/>
  <c r="P2677" i="25"/>
  <c r="P2104" i="25"/>
  <c r="P2736" i="25"/>
  <c r="P2413" i="25"/>
  <c r="P2360" i="25"/>
  <c r="P2056" i="25"/>
  <c r="P2648" i="25"/>
  <c r="P2460" i="25"/>
  <c r="P2333" i="25"/>
  <c r="P1857" i="25"/>
  <c r="P2764" i="25"/>
  <c r="P2004" i="25"/>
  <c r="P2792" i="25"/>
  <c r="P1681" i="25"/>
  <c r="P2544" i="25"/>
  <c r="P2545" i="25"/>
  <c r="P2602" i="25"/>
  <c r="M4" i="26" l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M84" i="26" s="1"/>
  <c r="M85" i="26" s="1"/>
  <c r="M86" i="26" s="1"/>
  <c r="M87" i="26" s="1"/>
  <c r="M88" i="26" s="1"/>
  <c r="M89" i="26" s="1"/>
  <c r="M90" i="26" s="1"/>
  <c r="M91" i="26" s="1"/>
  <c r="M92" i="26" s="1"/>
  <c r="M93" i="26" s="1"/>
  <c r="M94" i="26" s="1"/>
  <c r="M95" i="26" s="1"/>
  <c r="M96" i="26" s="1"/>
  <c r="M97" i="26" s="1"/>
  <c r="M98" i="26" s="1"/>
  <c r="M99" i="26" s="1"/>
  <c r="M100" i="26" s="1"/>
  <c r="M101" i="26" s="1"/>
  <c r="M102" i="26" s="1"/>
  <c r="M103" i="26" s="1"/>
  <c r="M104" i="26" s="1"/>
  <c r="M105" i="26" s="1"/>
  <c r="M106" i="26" s="1"/>
  <c r="M107" i="26" s="1"/>
  <c r="M108" i="26" s="1"/>
  <c r="M109" i="26" s="1"/>
  <c r="M110" i="26" s="1"/>
  <c r="M111" i="26" s="1"/>
  <c r="M112" i="26" s="1"/>
  <c r="M113" i="26" s="1"/>
  <c r="M114" i="26" s="1"/>
  <c r="M115" i="26" s="1"/>
  <c r="M116" i="26" s="1"/>
  <c r="M117" i="26" s="1"/>
  <c r="M118" i="26" s="1"/>
  <c r="M119" i="26" s="1"/>
  <c r="M120" i="26" s="1"/>
  <c r="M121" i="26" s="1"/>
  <c r="M122" i="26" s="1"/>
  <c r="M123" i="26" s="1"/>
  <c r="M124" i="26" s="1"/>
  <c r="M125" i="26" s="1"/>
  <c r="M126" i="26" s="1"/>
  <c r="M127" i="26" s="1"/>
  <c r="M128" i="26" s="1"/>
  <c r="M129" i="26" s="1"/>
  <c r="M130" i="26" s="1"/>
  <c r="M131" i="26" s="1"/>
  <c r="M132" i="26" s="1"/>
  <c r="M133" i="26" s="1"/>
  <c r="M134" i="26" s="1"/>
  <c r="M135" i="26" s="1"/>
  <c r="M136" i="26" s="1"/>
  <c r="M137" i="26" s="1"/>
  <c r="M138" i="26" s="1"/>
  <c r="M139" i="26" s="1"/>
  <c r="M140" i="26" s="1"/>
  <c r="M141" i="26" s="1"/>
  <c r="M142" i="26" s="1"/>
  <c r="M143" i="26" s="1"/>
  <c r="M144" i="26" s="1"/>
  <c r="M145" i="26" s="1"/>
  <c r="M146" i="26" s="1"/>
  <c r="M147" i="26" s="1"/>
  <c r="M148" i="26" s="1"/>
  <c r="M149" i="26" s="1"/>
  <c r="M150" i="26" s="1"/>
  <c r="M151" i="26" s="1"/>
  <c r="M152" i="26" s="1"/>
  <c r="M153" i="26" s="1"/>
  <c r="M154" i="26" s="1"/>
  <c r="M155" i="26" s="1"/>
  <c r="M156" i="26" s="1"/>
  <c r="M157" i="26" s="1"/>
  <c r="M158" i="26" s="1"/>
  <c r="M159" i="26" s="1"/>
  <c r="M160" i="26" s="1"/>
  <c r="M161" i="26" s="1"/>
  <c r="M162" i="26" s="1"/>
  <c r="M163" i="26" s="1"/>
  <c r="M164" i="26" s="1"/>
  <c r="M165" i="26" s="1"/>
  <c r="M166" i="26" s="1"/>
  <c r="M167" i="26" s="1"/>
  <c r="M168" i="26" s="1"/>
  <c r="M169" i="26" s="1"/>
  <c r="M170" i="26" s="1"/>
  <c r="M171" i="26" s="1"/>
  <c r="M172" i="26" s="1"/>
  <c r="M173" i="26" s="1"/>
  <c r="M174" i="26" s="1"/>
  <c r="M175" i="26" s="1"/>
  <c r="M176" i="26" s="1"/>
  <c r="M177" i="26" s="1"/>
  <c r="M178" i="26" s="1"/>
  <c r="M179" i="26" s="1"/>
  <c r="M180" i="26" s="1"/>
  <c r="M181" i="26" s="1"/>
  <c r="M182" i="26" s="1"/>
  <c r="M183" i="26" s="1"/>
  <c r="M184" i="26" s="1"/>
  <c r="M185" i="26" s="1"/>
  <c r="M186" i="26" s="1"/>
  <c r="M187" i="26" s="1"/>
  <c r="M188" i="26" s="1"/>
  <c r="M189" i="26" s="1"/>
  <c r="M190" i="26" s="1"/>
  <c r="M191" i="26" s="1"/>
  <c r="M192" i="26" s="1"/>
  <c r="M193" i="26" s="1"/>
  <c r="M194" i="26" s="1"/>
  <c r="M195" i="26" s="1"/>
  <c r="M196" i="26" s="1"/>
  <c r="M197" i="26" s="1"/>
  <c r="M198" i="26" s="1"/>
  <c r="M199" i="26" s="1"/>
  <c r="M200" i="26" s="1"/>
  <c r="M201" i="26" s="1"/>
  <c r="M202" i="26" s="1"/>
  <c r="M203" i="26" s="1"/>
  <c r="M204" i="26" s="1"/>
  <c r="M205" i="26" s="1"/>
  <c r="M206" i="26" s="1"/>
  <c r="M207" i="26" s="1"/>
  <c r="M208" i="26" s="1"/>
  <c r="M209" i="26" s="1"/>
  <c r="M210" i="26" s="1"/>
  <c r="M211" i="26" s="1"/>
  <c r="M212" i="26" s="1"/>
  <c r="M213" i="26" s="1"/>
  <c r="M214" i="26" s="1"/>
  <c r="M215" i="26" s="1"/>
  <c r="M216" i="26" s="1"/>
  <c r="M217" i="26" s="1"/>
  <c r="M218" i="26" s="1"/>
  <c r="M219" i="26" s="1"/>
  <c r="M220" i="26" s="1"/>
  <c r="M221" i="26" s="1"/>
  <c r="M222" i="26" s="1"/>
  <c r="M223" i="26" s="1"/>
  <c r="M224" i="26" s="1"/>
  <c r="M225" i="26" s="1"/>
  <c r="M226" i="26" s="1"/>
  <c r="M227" i="26" s="1"/>
  <c r="M228" i="26" s="1"/>
  <c r="M229" i="26" s="1"/>
  <c r="M230" i="26" s="1"/>
  <c r="M231" i="26" s="1"/>
  <c r="M232" i="26" s="1"/>
  <c r="M233" i="26" s="1"/>
  <c r="M234" i="26" s="1"/>
  <c r="M235" i="26" s="1"/>
  <c r="M236" i="26" s="1"/>
  <c r="M237" i="26" s="1"/>
  <c r="M238" i="26" s="1"/>
  <c r="M239" i="26" s="1"/>
  <c r="M240" i="26" s="1"/>
  <c r="M241" i="26" s="1"/>
  <c r="M242" i="26" s="1"/>
  <c r="M243" i="26" s="1"/>
  <c r="M244" i="26" s="1"/>
  <c r="M245" i="26" s="1"/>
  <c r="M246" i="26" s="1"/>
  <c r="M247" i="26" s="1"/>
  <c r="M248" i="26" s="1"/>
  <c r="M249" i="26" s="1"/>
  <c r="M250" i="26" s="1"/>
  <c r="M251" i="26" s="1"/>
  <c r="M252" i="26" s="1"/>
  <c r="M253" i="26" s="1"/>
  <c r="M254" i="26" s="1"/>
  <c r="M255" i="26" s="1"/>
  <c r="M256" i="26" s="1"/>
  <c r="M257" i="26" s="1"/>
  <c r="M258" i="26" s="1"/>
  <c r="M259" i="26" s="1"/>
  <c r="M260" i="26" s="1"/>
  <c r="M261" i="26" s="1"/>
  <c r="M262" i="26" s="1"/>
  <c r="M263" i="26" s="1"/>
  <c r="M264" i="26" s="1"/>
  <c r="M265" i="26" s="1"/>
  <c r="M266" i="26" s="1"/>
  <c r="M267" i="26" s="1"/>
  <c r="M268" i="26" s="1"/>
  <c r="M269" i="26" s="1"/>
  <c r="M270" i="26" s="1"/>
  <c r="M271" i="26" s="1"/>
  <c r="M272" i="26" s="1"/>
  <c r="M273" i="26" s="1"/>
  <c r="M274" i="26" s="1"/>
  <c r="M275" i="26" s="1"/>
  <c r="M276" i="26" s="1"/>
  <c r="M277" i="26" s="1"/>
  <c r="M278" i="26" s="1"/>
  <c r="M279" i="26" s="1"/>
  <c r="M280" i="26" s="1"/>
  <c r="M281" i="26" s="1"/>
  <c r="M282" i="26" s="1"/>
  <c r="M283" i="26" s="1"/>
  <c r="M284" i="26" s="1"/>
  <c r="M285" i="26" s="1"/>
  <c r="M286" i="26" s="1"/>
  <c r="M287" i="26" s="1"/>
  <c r="M288" i="26" s="1"/>
  <c r="M289" i="26" s="1"/>
  <c r="M290" i="26" s="1"/>
  <c r="M291" i="26" s="1"/>
  <c r="M292" i="26" s="1"/>
  <c r="M293" i="26" s="1"/>
  <c r="M294" i="26" s="1"/>
  <c r="M295" i="26" s="1"/>
  <c r="M296" i="26" s="1"/>
  <c r="M297" i="26" s="1"/>
  <c r="M298" i="26" s="1"/>
  <c r="M299" i="26" s="1"/>
  <c r="M300" i="26" s="1"/>
  <c r="M301" i="26" s="1"/>
  <c r="M302" i="26" s="1"/>
  <c r="M303" i="26" s="1"/>
  <c r="M304" i="26" s="1"/>
  <c r="M305" i="26" s="1"/>
  <c r="M306" i="26" s="1"/>
  <c r="M307" i="26" s="1"/>
  <c r="M308" i="26" s="1"/>
  <c r="M309" i="26" s="1"/>
  <c r="M310" i="26" s="1"/>
  <c r="M311" i="26" s="1"/>
  <c r="M312" i="26" s="1"/>
  <c r="M313" i="26" s="1"/>
  <c r="M314" i="26" s="1"/>
  <c r="M315" i="26" s="1"/>
  <c r="M316" i="26" s="1"/>
  <c r="M317" i="26" s="1"/>
  <c r="M318" i="26" s="1"/>
  <c r="M319" i="26" s="1"/>
  <c r="M320" i="26" s="1"/>
  <c r="M321" i="26" s="1"/>
  <c r="M322" i="26" s="1"/>
  <c r="M323" i="26" s="1"/>
  <c r="M324" i="26" s="1"/>
  <c r="M325" i="26" s="1"/>
  <c r="M326" i="26" s="1"/>
  <c r="M327" i="26" s="1"/>
  <c r="M328" i="26" s="1"/>
  <c r="M329" i="26" s="1"/>
  <c r="M330" i="26" s="1"/>
  <c r="M331" i="26" s="1"/>
  <c r="M332" i="26" s="1"/>
  <c r="M333" i="26" s="1"/>
  <c r="M334" i="26" s="1"/>
  <c r="M335" i="26" s="1"/>
  <c r="M336" i="26" s="1"/>
  <c r="M337" i="26" s="1"/>
  <c r="M338" i="26" s="1"/>
  <c r="M339" i="26" s="1"/>
  <c r="M340" i="26" s="1"/>
  <c r="M341" i="26" s="1"/>
  <c r="M342" i="26" s="1"/>
  <c r="M343" i="26" s="1"/>
  <c r="M344" i="26" s="1"/>
  <c r="M345" i="26" s="1"/>
  <c r="M346" i="26" s="1"/>
  <c r="M347" i="26" s="1"/>
  <c r="M348" i="26" s="1"/>
  <c r="M349" i="26" s="1"/>
  <c r="M350" i="26" s="1"/>
  <c r="M351" i="26" s="1"/>
  <c r="M352" i="26" s="1"/>
  <c r="M353" i="26" s="1"/>
  <c r="M354" i="26" s="1"/>
  <c r="M355" i="26" s="1"/>
  <c r="M356" i="26" s="1"/>
  <c r="M357" i="26" s="1"/>
  <c r="M358" i="26" s="1"/>
  <c r="M359" i="26" s="1"/>
  <c r="M360" i="26" s="1"/>
  <c r="M361" i="26" s="1"/>
  <c r="M362" i="26" s="1"/>
  <c r="M363" i="26" s="1"/>
  <c r="M364" i="26" s="1"/>
  <c r="M365" i="26" s="1"/>
  <c r="M366" i="26" s="1"/>
  <c r="M367" i="26" s="1"/>
  <c r="M368" i="26" s="1"/>
  <c r="M369" i="26" s="1"/>
  <c r="M370" i="26" s="1"/>
  <c r="M371" i="26" s="1"/>
  <c r="M372" i="26" s="1"/>
  <c r="M373" i="26" s="1"/>
  <c r="M374" i="26" s="1"/>
  <c r="M375" i="26" s="1"/>
  <c r="M376" i="26" s="1"/>
  <c r="M377" i="26" s="1"/>
  <c r="M378" i="26" s="1"/>
  <c r="M379" i="26" s="1"/>
  <c r="M380" i="26" s="1"/>
  <c r="M381" i="26" s="1"/>
  <c r="M382" i="26" s="1"/>
  <c r="M383" i="26" s="1"/>
  <c r="M384" i="26" s="1"/>
  <c r="M385" i="26" s="1"/>
  <c r="M386" i="26" s="1"/>
  <c r="M387" i="26" s="1"/>
  <c r="M388" i="26" s="1"/>
  <c r="M389" i="26" s="1"/>
  <c r="M390" i="26" s="1"/>
  <c r="M391" i="26" s="1"/>
  <c r="M392" i="26" s="1"/>
  <c r="M393" i="26" s="1"/>
  <c r="M394" i="26" s="1"/>
  <c r="M395" i="26" s="1"/>
  <c r="M396" i="26" s="1"/>
  <c r="M397" i="26" s="1"/>
  <c r="M398" i="26" s="1"/>
  <c r="M399" i="26" s="1"/>
  <c r="M400" i="26" s="1"/>
  <c r="M401" i="26" s="1"/>
  <c r="M402" i="26" s="1"/>
  <c r="M403" i="26" s="1"/>
  <c r="M404" i="26" s="1"/>
  <c r="M405" i="26" s="1"/>
  <c r="M406" i="26" s="1"/>
  <c r="M407" i="26" s="1"/>
  <c r="M408" i="26" s="1"/>
  <c r="M409" i="26" s="1"/>
  <c r="M410" i="26" s="1"/>
  <c r="M411" i="26" s="1"/>
  <c r="M412" i="26" s="1"/>
  <c r="M413" i="26" s="1"/>
  <c r="M414" i="26" s="1"/>
  <c r="M415" i="26" s="1"/>
  <c r="M416" i="26" s="1"/>
  <c r="M417" i="26" s="1"/>
  <c r="M418" i="26" s="1"/>
  <c r="M419" i="26" s="1"/>
  <c r="M420" i="26" s="1"/>
  <c r="M421" i="26" s="1"/>
  <c r="M422" i="26" s="1"/>
  <c r="M423" i="26" s="1"/>
  <c r="M424" i="26" s="1"/>
  <c r="M425" i="26" s="1"/>
  <c r="M426" i="26" s="1"/>
  <c r="M427" i="26" s="1"/>
  <c r="M428" i="26" s="1"/>
  <c r="M429" i="26" s="1"/>
  <c r="M430" i="26" s="1"/>
  <c r="M431" i="26" s="1"/>
  <c r="M432" i="26" s="1"/>
  <c r="M433" i="26" s="1"/>
  <c r="M434" i="26" s="1"/>
  <c r="M435" i="26" s="1"/>
  <c r="M436" i="26" s="1"/>
  <c r="M437" i="26" s="1"/>
  <c r="M438" i="26" s="1"/>
  <c r="M439" i="26" s="1"/>
  <c r="M440" i="26" s="1"/>
  <c r="M441" i="26" s="1"/>
  <c r="M442" i="26" s="1"/>
  <c r="M443" i="26" s="1"/>
  <c r="M444" i="26" s="1"/>
  <c r="M445" i="26" s="1"/>
  <c r="M446" i="26" s="1"/>
  <c r="M447" i="26" s="1"/>
  <c r="M448" i="26" s="1"/>
  <c r="M449" i="26" s="1"/>
  <c r="M450" i="26" s="1"/>
  <c r="M451" i="26" s="1"/>
  <c r="M452" i="26" s="1"/>
  <c r="M453" i="26" s="1"/>
  <c r="M454" i="26" s="1"/>
  <c r="M455" i="26" s="1"/>
  <c r="M456" i="26" s="1"/>
  <c r="M457" i="26" s="1"/>
  <c r="M458" i="26" s="1"/>
  <c r="M459" i="26" s="1"/>
  <c r="M460" i="26" s="1"/>
  <c r="M461" i="26" s="1"/>
  <c r="M462" i="26" s="1"/>
  <c r="M463" i="26" s="1"/>
  <c r="M464" i="26" s="1"/>
  <c r="M465" i="26" s="1"/>
  <c r="M466" i="26" s="1"/>
  <c r="M467" i="26" s="1"/>
  <c r="M468" i="26" s="1"/>
  <c r="M469" i="26" s="1"/>
  <c r="M470" i="26" s="1"/>
  <c r="M471" i="26" s="1"/>
  <c r="M472" i="26" s="1"/>
  <c r="M473" i="26" s="1"/>
  <c r="M474" i="26" s="1"/>
  <c r="M475" i="26" s="1"/>
  <c r="M476" i="26" s="1"/>
  <c r="M477" i="26" s="1"/>
  <c r="M478" i="26" s="1"/>
  <c r="M479" i="26" s="1"/>
  <c r="M480" i="26" s="1"/>
  <c r="M481" i="26" s="1"/>
  <c r="M482" i="26" s="1"/>
  <c r="M483" i="26" s="1"/>
  <c r="M484" i="26" s="1"/>
  <c r="M485" i="26" s="1"/>
  <c r="M486" i="26" s="1"/>
  <c r="M487" i="26" s="1"/>
  <c r="M488" i="26" s="1"/>
  <c r="M489" i="26" s="1"/>
  <c r="M490" i="26" s="1"/>
  <c r="M491" i="26" s="1"/>
  <c r="M492" i="26" s="1"/>
  <c r="M493" i="26" s="1"/>
  <c r="M494" i="26" s="1"/>
  <c r="M495" i="26" s="1"/>
  <c r="M496" i="26" s="1"/>
  <c r="M497" i="26" s="1"/>
  <c r="M498" i="26" s="1"/>
  <c r="M499" i="26" s="1"/>
  <c r="M500" i="26" s="1"/>
  <c r="M501" i="26" s="1"/>
  <c r="M502" i="26" s="1"/>
  <c r="M503" i="26" s="1"/>
  <c r="M504" i="26" s="1"/>
  <c r="M505" i="26" s="1"/>
  <c r="M506" i="26" s="1"/>
  <c r="M507" i="26" s="1"/>
  <c r="M508" i="26" s="1"/>
  <c r="M509" i="26" s="1"/>
  <c r="M510" i="26" s="1"/>
  <c r="M511" i="26" s="1"/>
  <c r="M512" i="26" s="1"/>
  <c r="M513" i="26" s="1"/>
  <c r="M514" i="26" s="1"/>
  <c r="M515" i="26" s="1"/>
  <c r="M516" i="26" s="1"/>
  <c r="M517" i="26" s="1"/>
  <c r="M518" i="26" s="1"/>
  <c r="M519" i="26" s="1"/>
  <c r="M520" i="26" s="1"/>
  <c r="M521" i="26" s="1"/>
  <c r="M522" i="26" s="1"/>
  <c r="M523" i="26" s="1"/>
  <c r="M524" i="26" s="1"/>
  <c r="M525" i="26" s="1"/>
  <c r="M526" i="26" s="1"/>
  <c r="M527" i="26" s="1"/>
  <c r="M528" i="26" s="1"/>
  <c r="M529" i="26" s="1"/>
  <c r="M530" i="26" s="1"/>
  <c r="M531" i="26" s="1"/>
  <c r="M532" i="26" s="1"/>
  <c r="M533" i="26" s="1"/>
  <c r="M534" i="26" s="1"/>
  <c r="M535" i="26" s="1"/>
  <c r="M536" i="26" s="1"/>
  <c r="M537" i="26" s="1"/>
  <c r="M538" i="26" s="1"/>
  <c r="M539" i="26" s="1"/>
  <c r="M540" i="26" s="1"/>
  <c r="M541" i="26" s="1"/>
  <c r="M542" i="26" s="1"/>
  <c r="M543" i="26" s="1"/>
  <c r="M544" i="26" s="1"/>
  <c r="M545" i="26" s="1"/>
  <c r="M546" i="26" s="1"/>
  <c r="M547" i="26" s="1"/>
  <c r="M548" i="26" s="1"/>
  <c r="M549" i="26" s="1"/>
  <c r="M550" i="26" s="1"/>
  <c r="M551" i="26" s="1"/>
  <c r="M552" i="26" s="1"/>
  <c r="M553" i="26" s="1"/>
  <c r="M554" i="26" s="1"/>
  <c r="M555" i="26" s="1"/>
  <c r="M556" i="26" s="1"/>
  <c r="M557" i="26" s="1"/>
  <c r="M558" i="26" s="1"/>
  <c r="M559" i="26" s="1"/>
  <c r="M560" i="26" s="1"/>
  <c r="M561" i="26" s="1"/>
  <c r="M562" i="26" s="1"/>
  <c r="M563" i="26" s="1"/>
  <c r="M564" i="26" s="1"/>
  <c r="M565" i="26" s="1"/>
  <c r="M566" i="26" s="1"/>
  <c r="M567" i="26" s="1"/>
  <c r="M568" i="26" s="1"/>
  <c r="M569" i="26" s="1"/>
  <c r="M570" i="26" s="1"/>
  <c r="M571" i="26" s="1"/>
  <c r="M572" i="26" s="1"/>
  <c r="M573" i="26" s="1"/>
  <c r="M574" i="26" s="1"/>
  <c r="M575" i="26" s="1"/>
  <c r="M576" i="26" s="1"/>
  <c r="M577" i="26" s="1"/>
  <c r="M578" i="26" s="1"/>
  <c r="M579" i="26" s="1"/>
  <c r="M580" i="26" s="1"/>
  <c r="M581" i="26" s="1"/>
  <c r="M582" i="26" s="1"/>
  <c r="M583" i="26" s="1"/>
  <c r="M584" i="26" s="1"/>
  <c r="M585" i="26" s="1"/>
  <c r="M586" i="26" s="1"/>
  <c r="M587" i="26" s="1"/>
  <c r="M588" i="26" s="1"/>
  <c r="M589" i="26" s="1"/>
  <c r="M590" i="26" s="1"/>
  <c r="M591" i="26" s="1"/>
  <c r="M592" i="26" s="1"/>
  <c r="M593" i="26" s="1"/>
  <c r="M594" i="26" s="1"/>
  <c r="M595" i="26" s="1"/>
  <c r="M596" i="26" s="1"/>
  <c r="M597" i="26" s="1"/>
  <c r="M598" i="26" s="1"/>
  <c r="M599" i="26" s="1"/>
  <c r="M600" i="26" s="1"/>
  <c r="M601" i="26" s="1"/>
  <c r="M602" i="26" s="1"/>
  <c r="M603" i="26" s="1"/>
  <c r="M604" i="26" s="1"/>
  <c r="M605" i="26" s="1"/>
  <c r="M606" i="26" s="1"/>
  <c r="M607" i="26" s="1"/>
  <c r="M608" i="26" s="1"/>
  <c r="M609" i="26" s="1"/>
  <c r="M610" i="26" s="1"/>
  <c r="M611" i="26" s="1"/>
  <c r="M612" i="26" s="1"/>
  <c r="M613" i="26" s="1"/>
  <c r="M614" i="26" s="1"/>
  <c r="M615" i="26" s="1"/>
  <c r="M616" i="26" s="1"/>
  <c r="M617" i="26" s="1"/>
  <c r="M618" i="26" s="1"/>
  <c r="M619" i="26" s="1"/>
  <c r="M620" i="26" s="1"/>
  <c r="M621" i="26" s="1"/>
  <c r="M622" i="26" s="1"/>
  <c r="M623" i="26" s="1"/>
  <c r="M624" i="26" s="1"/>
  <c r="M625" i="26" s="1"/>
  <c r="M626" i="26" s="1"/>
  <c r="M627" i="26" s="1"/>
  <c r="M628" i="26" s="1"/>
  <c r="M629" i="26" s="1"/>
  <c r="M630" i="26" s="1"/>
  <c r="M631" i="26" s="1"/>
  <c r="M632" i="26" s="1"/>
  <c r="M633" i="26" s="1"/>
  <c r="M634" i="26" s="1"/>
  <c r="M635" i="26" s="1"/>
  <c r="M636" i="26" s="1"/>
  <c r="M637" i="26" s="1"/>
  <c r="M638" i="26" s="1"/>
  <c r="M639" i="26" s="1"/>
  <c r="M640" i="26" s="1"/>
  <c r="M641" i="26" s="1"/>
  <c r="M642" i="26" s="1"/>
  <c r="M643" i="26" s="1"/>
  <c r="M644" i="26" s="1"/>
  <c r="M645" i="26" s="1"/>
  <c r="M646" i="26" s="1"/>
  <c r="M647" i="26" s="1"/>
  <c r="M648" i="26" s="1"/>
  <c r="M649" i="26" s="1"/>
  <c r="M650" i="26" s="1"/>
  <c r="M651" i="26" s="1"/>
  <c r="M652" i="26" s="1"/>
  <c r="M653" i="26" s="1"/>
  <c r="M654" i="26" s="1"/>
  <c r="M655" i="26" s="1"/>
  <c r="M656" i="26" s="1"/>
  <c r="M657" i="26" s="1"/>
  <c r="M658" i="26" s="1"/>
  <c r="M659" i="26" s="1"/>
  <c r="M660" i="26" s="1"/>
  <c r="M661" i="26" s="1"/>
  <c r="M662" i="26" s="1"/>
  <c r="M663" i="26" s="1"/>
  <c r="M664" i="26" s="1"/>
  <c r="M665" i="26" s="1"/>
  <c r="M666" i="26" s="1"/>
  <c r="M667" i="26" s="1"/>
  <c r="M668" i="26" s="1"/>
  <c r="M669" i="26" s="1"/>
  <c r="M670" i="26" s="1"/>
  <c r="M671" i="26" s="1"/>
  <c r="M672" i="26" s="1"/>
  <c r="M673" i="26" s="1"/>
  <c r="M674" i="26" s="1"/>
  <c r="M675" i="26" s="1"/>
  <c r="M676" i="26" s="1"/>
  <c r="M677" i="26" s="1"/>
  <c r="M678" i="26" s="1"/>
  <c r="M679" i="26" s="1"/>
  <c r="M680" i="26" s="1"/>
  <c r="M681" i="26" s="1"/>
  <c r="M682" i="26" s="1"/>
  <c r="M683" i="26" s="1"/>
  <c r="M684" i="26" s="1"/>
  <c r="M685" i="26" s="1"/>
  <c r="M686" i="26" s="1"/>
  <c r="M687" i="26" s="1"/>
  <c r="M688" i="26" s="1"/>
  <c r="M689" i="26" s="1"/>
  <c r="M690" i="26" s="1"/>
  <c r="M691" i="26" s="1"/>
  <c r="M692" i="26" s="1"/>
  <c r="M693" i="26" s="1"/>
  <c r="M694" i="26" s="1"/>
  <c r="M695" i="26" s="1"/>
  <c r="M696" i="26" s="1"/>
  <c r="M697" i="26" s="1"/>
  <c r="M698" i="26" s="1"/>
  <c r="M699" i="26" s="1"/>
  <c r="M700" i="26" s="1"/>
  <c r="M701" i="26" s="1"/>
  <c r="M702" i="26" s="1"/>
  <c r="M703" i="26" s="1"/>
  <c r="M704" i="26" s="1"/>
  <c r="M705" i="26" s="1"/>
  <c r="M706" i="26" s="1"/>
  <c r="M707" i="26" s="1"/>
  <c r="M708" i="26" s="1"/>
  <c r="M709" i="26" s="1"/>
  <c r="M710" i="26" s="1"/>
  <c r="M711" i="26" s="1"/>
  <c r="M712" i="26" s="1"/>
  <c r="M713" i="26" s="1"/>
  <c r="M714" i="26" s="1"/>
  <c r="M715" i="26" s="1"/>
  <c r="M716" i="26" s="1"/>
  <c r="M717" i="26" s="1"/>
  <c r="M718" i="26" s="1"/>
  <c r="M719" i="26" s="1"/>
  <c r="M720" i="26" s="1"/>
  <c r="M721" i="26" s="1"/>
  <c r="M722" i="26" s="1"/>
  <c r="M723" i="26" s="1"/>
  <c r="M724" i="26" s="1"/>
  <c r="M725" i="26" s="1"/>
  <c r="M726" i="26" s="1"/>
  <c r="M727" i="26" s="1"/>
  <c r="M728" i="26" s="1"/>
  <c r="M729" i="26" s="1"/>
  <c r="M730" i="26" s="1"/>
  <c r="M731" i="26" s="1"/>
  <c r="M732" i="26" s="1"/>
  <c r="M733" i="26" s="1"/>
  <c r="M734" i="26" s="1"/>
  <c r="M735" i="26" s="1"/>
  <c r="M736" i="26" s="1"/>
  <c r="M737" i="26" s="1"/>
  <c r="M738" i="26" s="1"/>
  <c r="M739" i="26" s="1"/>
  <c r="M740" i="26" s="1"/>
  <c r="M741" i="26" s="1"/>
  <c r="M742" i="26" s="1"/>
  <c r="M743" i="26" s="1"/>
  <c r="M744" i="26" s="1"/>
  <c r="M745" i="26" s="1"/>
  <c r="M746" i="26" s="1"/>
  <c r="M747" i="26" s="1"/>
  <c r="M748" i="26" s="1"/>
  <c r="M749" i="26" s="1"/>
  <c r="M750" i="26" s="1"/>
  <c r="M751" i="26" s="1"/>
  <c r="M752" i="26" s="1"/>
  <c r="M753" i="26" s="1"/>
  <c r="M754" i="26" s="1"/>
  <c r="M755" i="26" s="1"/>
  <c r="M756" i="26" s="1"/>
  <c r="M757" i="26" s="1"/>
  <c r="M758" i="26" s="1"/>
  <c r="M759" i="26" s="1"/>
  <c r="M760" i="26" s="1"/>
  <c r="M761" i="26" s="1"/>
  <c r="M762" i="26" s="1"/>
  <c r="M763" i="26" s="1"/>
  <c r="M764" i="26" s="1"/>
  <c r="M765" i="26" s="1"/>
  <c r="M766" i="26" s="1"/>
  <c r="M767" i="26" s="1"/>
  <c r="M768" i="26" s="1"/>
  <c r="M769" i="26" s="1"/>
  <c r="M770" i="26" s="1"/>
  <c r="M771" i="26" s="1"/>
  <c r="M772" i="26" s="1"/>
  <c r="M773" i="26" s="1"/>
  <c r="M774" i="26" s="1"/>
  <c r="M775" i="26" s="1"/>
  <c r="M776" i="26" s="1"/>
  <c r="M777" i="26" s="1"/>
  <c r="M778" i="26" s="1"/>
  <c r="M779" i="26" s="1"/>
  <c r="M780" i="26" s="1"/>
  <c r="M781" i="26" s="1"/>
  <c r="M782" i="26" s="1"/>
  <c r="M783" i="26" s="1"/>
  <c r="M784" i="26" s="1"/>
  <c r="M785" i="26" s="1"/>
  <c r="M786" i="26" s="1"/>
  <c r="M787" i="26" s="1"/>
  <c r="M788" i="26" s="1"/>
  <c r="M789" i="26" s="1"/>
  <c r="M790" i="26" s="1"/>
  <c r="M791" i="26" s="1"/>
  <c r="M792" i="26" s="1"/>
  <c r="M793" i="26" s="1"/>
  <c r="M794" i="26" s="1"/>
  <c r="M795" i="26" s="1"/>
  <c r="M796" i="26" s="1"/>
  <c r="M797" i="26" s="1"/>
  <c r="M798" i="26" s="1"/>
  <c r="M799" i="26" s="1"/>
  <c r="M800" i="26" s="1"/>
  <c r="M801" i="26" s="1"/>
  <c r="M802" i="26" s="1"/>
  <c r="M803" i="26" s="1"/>
  <c r="M804" i="26" s="1"/>
  <c r="M805" i="26" s="1"/>
  <c r="M806" i="26" s="1"/>
  <c r="M807" i="26" s="1"/>
  <c r="M808" i="26" s="1"/>
  <c r="M809" i="26" s="1"/>
  <c r="M810" i="26" s="1"/>
  <c r="M811" i="26" s="1"/>
  <c r="M812" i="26" s="1"/>
  <c r="M813" i="26" s="1"/>
  <c r="M814" i="26" s="1"/>
  <c r="M815" i="26" s="1"/>
  <c r="M816" i="26" s="1"/>
  <c r="M817" i="26" s="1"/>
  <c r="M818" i="26" s="1"/>
  <c r="M819" i="26" s="1"/>
  <c r="M820" i="26" s="1"/>
  <c r="M821" i="26" s="1"/>
  <c r="M822" i="26" s="1"/>
  <c r="M823" i="26" s="1"/>
  <c r="M824" i="26" s="1"/>
  <c r="M825" i="26" s="1"/>
  <c r="M826" i="26" s="1"/>
  <c r="M827" i="26" s="1"/>
  <c r="M828" i="26" s="1"/>
  <c r="M829" i="26" s="1"/>
  <c r="M830" i="26" s="1"/>
  <c r="M831" i="26" s="1"/>
  <c r="M832" i="26" s="1"/>
  <c r="M833" i="26" s="1"/>
  <c r="M834" i="26" s="1"/>
  <c r="M835" i="26" s="1"/>
  <c r="M836" i="26" s="1"/>
  <c r="M837" i="26" s="1"/>
  <c r="M838" i="26" s="1"/>
  <c r="M839" i="26" s="1"/>
  <c r="M840" i="26" s="1"/>
  <c r="M841" i="26" s="1"/>
  <c r="M842" i="26" s="1"/>
  <c r="M843" i="26" s="1"/>
  <c r="M844" i="26" s="1"/>
  <c r="M845" i="26" s="1"/>
  <c r="M846" i="26" s="1"/>
  <c r="M847" i="26" s="1"/>
  <c r="M848" i="26" s="1"/>
  <c r="M849" i="26" s="1"/>
  <c r="M850" i="26" s="1"/>
  <c r="M851" i="26" s="1"/>
  <c r="M852" i="26" s="1"/>
  <c r="M853" i="26" s="1"/>
  <c r="M854" i="26" s="1"/>
  <c r="M855" i="26" s="1"/>
  <c r="M856" i="26" s="1"/>
  <c r="M857" i="26" s="1"/>
  <c r="M858" i="26" s="1"/>
  <c r="M859" i="26" s="1"/>
  <c r="M860" i="26" s="1"/>
  <c r="M861" i="26" s="1"/>
  <c r="M862" i="26" s="1"/>
  <c r="M863" i="26" s="1"/>
  <c r="M864" i="26" s="1"/>
  <c r="M865" i="26" s="1"/>
  <c r="M866" i="26" s="1"/>
  <c r="M867" i="26" s="1"/>
  <c r="M868" i="26" s="1"/>
  <c r="M869" i="26" s="1"/>
  <c r="M870" i="26" s="1"/>
  <c r="M871" i="26" s="1"/>
  <c r="M872" i="26" s="1"/>
  <c r="M873" i="26" s="1"/>
  <c r="M874" i="26" s="1"/>
  <c r="M875" i="26" s="1"/>
  <c r="M876" i="26" s="1"/>
  <c r="M877" i="26" s="1"/>
  <c r="M878" i="26" s="1"/>
  <c r="M879" i="26" s="1"/>
  <c r="M880" i="26" s="1"/>
  <c r="M881" i="26" s="1"/>
  <c r="M882" i="26" s="1"/>
  <c r="M883" i="26" s="1"/>
  <c r="M884" i="26" s="1"/>
  <c r="M885" i="26" s="1"/>
  <c r="M886" i="26" s="1"/>
  <c r="M887" i="26" s="1"/>
  <c r="M888" i="26" s="1"/>
  <c r="M889" i="26" s="1"/>
  <c r="M890" i="26" s="1"/>
  <c r="M891" i="26" s="1"/>
  <c r="M892" i="26" s="1"/>
  <c r="M893" i="26" s="1"/>
  <c r="M894" i="26" s="1"/>
  <c r="M895" i="26" s="1"/>
  <c r="M896" i="26" s="1"/>
  <c r="M897" i="26" s="1"/>
  <c r="M898" i="26" s="1"/>
  <c r="M899" i="26" s="1"/>
  <c r="M900" i="26" s="1"/>
  <c r="M901" i="26" s="1"/>
  <c r="M902" i="26" s="1"/>
  <c r="M903" i="26" s="1"/>
  <c r="M904" i="26" s="1"/>
  <c r="M905" i="26" s="1"/>
  <c r="M906" i="26" s="1"/>
  <c r="M907" i="26" s="1"/>
  <c r="M908" i="26" s="1"/>
  <c r="M909" i="26" s="1"/>
  <c r="M910" i="26" s="1"/>
  <c r="M911" i="26" s="1"/>
  <c r="M912" i="26" s="1"/>
  <c r="M913" i="26" s="1"/>
  <c r="M914" i="26" s="1"/>
  <c r="M915" i="26" s="1"/>
  <c r="M916" i="26" s="1"/>
  <c r="M917" i="26" s="1"/>
  <c r="M918" i="26" s="1"/>
  <c r="M919" i="26" s="1"/>
  <c r="M920" i="26" s="1"/>
  <c r="M921" i="26" s="1"/>
  <c r="M922" i="26" s="1"/>
  <c r="M923" i="26" s="1"/>
  <c r="M924" i="26" s="1"/>
  <c r="M925" i="26" s="1"/>
  <c r="M926" i="26" s="1"/>
  <c r="M927" i="26" s="1"/>
  <c r="M928" i="26" s="1"/>
  <c r="M929" i="26" s="1"/>
  <c r="M930" i="26" s="1"/>
  <c r="M931" i="26" s="1"/>
  <c r="M932" i="26" s="1"/>
  <c r="M933" i="26" s="1"/>
  <c r="M934" i="26" s="1"/>
  <c r="M935" i="26" s="1"/>
  <c r="M936" i="26" s="1"/>
  <c r="M937" i="26" s="1"/>
  <c r="M938" i="26" s="1"/>
  <c r="M939" i="26" s="1"/>
  <c r="M940" i="26" s="1"/>
  <c r="M941" i="26" s="1"/>
  <c r="M942" i="26" s="1"/>
  <c r="M943" i="26" s="1"/>
  <c r="M944" i="26" s="1"/>
  <c r="M945" i="26" s="1"/>
  <c r="M946" i="26" s="1"/>
  <c r="M947" i="26" s="1"/>
  <c r="M948" i="26" s="1"/>
  <c r="M949" i="26" s="1"/>
  <c r="M950" i="26" s="1"/>
  <c r="M951" i="26" s="1"/>
  <c r="M952" i="26" s="1"/>
  <c r="M953" i="26" s="1"/>
  <c r="M954" i="26" s="1"/>
  <c r="M955" i="26" s="1"/>
  <c r="M956" i="26" s="1"/>
  <c r="M957" i="26" s="1"/>
  <c r="M958" i="26" s="1"/>
  <c r="M959" i="26" s="1"/>
  <c r="M960" i="26" s="1"/>
  <c r="M961" i="26" s="1"/>
  <c r="M962" i="26" s="1"/>
  <c r="M963" i="26" s="1"/>
  <c r="M964" i="26" s="1"/>
  <c r="M965" i="26" s="1"/>
  <c r="M966" i="26" s="1"/>
  <c r="M967" i="26" s="1"/>
  <c r="M968" i="26" s="1"/>
  <c r="M969" i="26" s="1"/>
  <c r="M970" i="26" s="1"/>
  <c r="M971" i="26" s="1"/>
  <c r="M972" i="26" s="1"/>
  <c r="M973" i="26" s="1"/>
  <c r="M974" i="26" s="1"/>
  <c r="M975" i="26" s="1"/>
  <c r="M976" i="26" s="1"/>
  <c r="M977" i="26" s="1"/>
  <c r="M978" i="26" s="1"/>
  <c r="M979" i="26" s="1"/>
  <c r="M980" i="26" s="1"/>
  <c r="M981" i="26" s="1"/>
  <c r="M982" i="26" s="1"/>
  <c r="M983" i="26" s="1"/>
  <c r="M984" i="26" s="1"/>
  <c r="M985" i="26" s="1"/>
  <c r="M986" i="26" s="1"/>
  <c r="M987" i="26" s="1"/>
  <c r="M988" i="26" s="1"/>
  <c r="M989" i="26" s="1"/>
  <c r="M990" i="26" s="1"/>
  <c r="M991" i="26" s="1"/>
  <c r="M992" i="26" s="1"/>
  <c r="M993" i="26" s="1"/>
  <c r="M994" i="26" s="1"/>
  <c r="M995" i="26" s="1"/>
  <c r="M996" i="26" s="1"/>
  <c r="M997" i="26" s="1"/>
  <c r="M998" i="26" s="1"/>
  <c r="M999" i="26" s="1"/>
  <c r="M1000" i="26" s="1"/>
  <c r="M1001" i="26" s="1"/>
  <c r="M1002" i="26" s="1"/>
  <c r="M1003" i="26" s="1"/>
  <c r="M1004" i="26" s="1"/>
  <c r="M1005" i="26" s="1"/>
  <c r="M1006" i="26" s="1"/>
  <c r="M1007" i="26" s="1"/>
  <c r="M1008" i="26" s="1"/>
  <c r="M1009" i="26" s="1"/>
  <c r="M1010" i="26" s="1"/>
  <c r="M1011" i="26" s="1"/>
  <c r="M1012" i="26" s="1"/>
  <c r="M1013" i="26" s="1"/>
  <c r="M1014" i="26" s="1"/>
  <c r="M1015" i="26" s="1"/>
  <c r="M1016" i="26" s="1"/>
  <c r="M1017" i="26" s="1"/>
  <c r="M1018" i="26" s="1"/>
  <c r="M1019" i="26" s="1"/>
  <c r="M1020" i="26" s="1"/>
  <c r="M1021" i="26" s="1"/>
  <c r="M1022" i="26" s="1"/>
  <c r="M1023" i="26" s="1"/>
  <c r="M1024" i="26" s="1"/>
  <c r="M1025" i="26" s="1"/>
  <c r="M1026" i="26" s="1"/>
  <c r="M1027" i="26" s="1"/>
  <c r="M1028" i="26" s="1"/>
  <c r="M1029" i="26" s="1"/>
  <c r="M1030" i="26" s="1"/>
  <c r="M1031" i="26" s="1"/>
  <c r="M1032" i="26" s="1"/>
  <c r="M1033" i="26" s="1"/>
  <c r="M1034" i="26" s="1"/>
  <c r="M1035" i="26" s="1"/>
  <c r="M1036" i="26" s="1"/>
  <c r="M1037" i="26" s="1"/>
  <c r="M1038" i="26" s="1"/>
  <c r="M1039" i="26" s="1"/>
  <c r="M1040" i="26" s="1"/>
  <c r="M1041" i="26" s="1"/>
  <c r="M1042" i="26" s="1"/>
  <c r="M1043" i="26" s="1"/>
  <c r="M1044" i="26" s="1"/>
  <c r="M1045" i="26" s="1"/>
  <c r="M1046" i="26" s="1"/>
  <c r="M1047" i="26" s="1"/>
  <c r="M1048" i="26" s="1"/>
  <c r="M1049" i="26" s="1"/>
  <c r="M1050" i="26" s="1"/>
  <c r="M1051" i="26" s="1"/>
  <c r="M1052" i="26" s="1"/>
  <c r="M1053" i="26" s="1"/>
  <c r="M1054" i="26" s="1"/>
  <c r="M1055" i="26" s="1"/>
  <c r="M1056" i="26" s="1"/>
  <c r="M1057" i="26" s="1"/>
  <c r="M1058" i="26" s="1"/>
  <c r="M1059" i="26" s="1"/>
  <c r="M1060" i="26" s="1"/>
  <c r="M1061" i="26" s="1"/>
  <c r="M1062" i="26" s="1"/>
  <c r="M1063" i="26" s="1"/>
  <c r="M1064" i="26" s="1"/>
  <c r="M1065" i="26" s="1"/>
  <c r="M1066" i="26" s="1"/>
  <c r="M1067" i="26" s="1"/>
  <c r="M1068" i="26" s="1"/>
  <c r="M1069" i="26" s="1"/>
  <c r="M1070" i="26" s="1"/>
  <c r="M1071" i="26" s="1"/>
  <c r="M1072" i="26" s="1"/>
  <c r="M1073" i="26" s="1"/>
  <c r="M1074" i="26" s="1"/>
  <c r="M1075" i="26" s="1"/>
  <c r="M1076" i="26" s="1"/>
  <c r="M1077" i="26" s="1"/>
  <c r="M1078" i="26" s="1"/>
  <c r="M1079" i="26" s="1"/>
  <c r="M1080" i="26" s="1"/>
  <c r="M1081" i="26" s="1"/>
  <c r="M1082" i="26" s="1"/>
  <c r="M1083" i="26" s="1"/>
  <c r="M1084" i="26" s="1"/>
  <c r="M1085" i="26" s="1"/>
  <c r="M1086" i="26" s="1"/>
  <c r="M1087" i="26" s="1"/>
  <c r="M1088" i="26" s="1"/>
  <c r="M1089" i="26" s="1"/>
  <c r="M1090" i="26" s="1"/>
  <c r="M1091" i="26" s="1"/>
  <c r="M1092" i="26" s="1"/>
  <c r="M1093" i="26" s="1"/>
  <c r="M1094" i="26" s="1"/>
  <c r="M1095" i="26" s="1"/>
  <c r="M1096" i="26" s="1"/>
  <c r="M1097" i="26" s="1"/>
  <c r="M1098" i="26" s="1"/>
  <c r="M1099" i="26" s="1"/>
  <c r="M1100" i="26" s="1"/>
  <c r="M1101" i="26" s="1"/>
  <c r="M1102" i="26" s="1"/>
  <c r="M1103" i="26" s="1"/>
  <c r="M1104" i="26" s="1"/>
  <c r="M1105" i="26" s="1"/>
  <c r="M1106" i="26" s="1"/>
  <c r="M1107" i="26" s="1"/>
  <c r="M1108" i="26" s="1"/>
  <c r="M1109" i="26" s="1"/>
  <c r="M1110" i="26" s="1"/>
  <c r="M1111" i="26" s="1"/>
  <c r="M1112" i="26" s="1"/>
  <c r="M1113" i="26" s="1"/>
  <c r="M1114" i="26" s="1"/>
  <c r="M1115" i="26" s="1"/>
  <c r="M1116" i="26" s="1"/>
  <c r="M1117" i="26" s="1"/>
  <c r="M1118" i="26" s="1"/>
  <c r="M1119" i="26" s="1"/>
  <c r="M1120" i="26" s="1"/>
  <c r="M1121" i="26" s="1"/>
  <c r="M1122" i="26" s="1"/>
  <c r="M1123" i="26" s="1"/>
  <c r="M1124" i="26" s="1"/>
  <c r="M1125" i="26" s="1"/>
  <c r="M1126" i="26" s="1"/>
  <c r="M1127" i="26" s="1"/>
  <c r="M1128" i="26" s="1"/>
  <c r="M1129" i="26" s="1"/>
  <c r="M1130" i="26" s="1"/>
  <c r="M1131" i="26" s="1"/>
  <c r="M1132" i="26" s="1"/>
  <c r="M1133" i="26" s="1"/>
  <c r="M1134" i="26" s="1"/>
  <c r="M1135" i="26" s="1"/>
  <c r="M1136" i="26" s="1"/>
  <c r="M1137" i="26" s="1"/>
  <c r="M1138" i="26" s="1"/>
  <c r="M1139" i="26" s="1"/>
  <c r="M1140" i="26" s="1"/>
  <c r="M1141" i="26" s="1"/>
  <c r="M1142" i="26" s="1"/>
  <c r="M1143" i="26" s="1"/>
  <c r="M1144" i="26" s="1"/>
  <c r="M1145" i="26" s="1"/>
  <c r="M1146" i="26" s="1"/>
  <c r="M1147" i="26" s="1"/>
  <c r="M1148" i="26" s="1"/>
  <c r="M1149" i="26" s="1"/>
  <c r="M1150" i="26" s="1"/>
  <c r="M1151" i="26" s="1"/>
  <c r="M1152" i="26" s="1"/>
  <c r="M1153" i="26" s="1"/>
  <c r="M1154" i="26" s="1"/>
  <c r="M1155" i="26" s="1"/>
  <c r="M1156" i="26" s="1"/>
  <c r="M1157" i="26" s="1"/>
  <c r="M1158" i="26" s="1"/>
  <c r="M1159" i="26" s="1"/>
  <c r="M1160" i="26" s="1"/>
  <c r="M1161" i="26" s="1"/>
  <c r="M1162" i="26" s="1"/>
  <c r="M1163" i="26" s="1"/>
  <c r="M1164" i="26" s="1"/>
  <c r="M1165" i="26" s="1"/>
  <c r="M1166" i="26" s="1"/>
  <c r="M1167" i="26" s="1"/>
  <c r="M1168" i="26" s="1"/>
  <c r="M1169" i="26" s="1"/>
  <c r="M1170" i="26" s="1"/>
  <c r="M1171" i="26" s="1"/>
  <c r="M1172" i="26" s="1"/>
  <c r="M1173" i="26" s="1"/>
  <c r="M1174" i="26" s="1"/>
  <c r="M1175" i="26" s="1"/>
  <c r="M1176" i="26" s="1"/>
  <c r="M1177" i="26" s="1"/>
  <c r="M1178" i="26" s="1"/>
  <c r="M1179" i="26" s="1"/>
  <c r="M1180" i="26" s="1"/>
  <c r="M1181" i="26" s="1"/>
  <c r="M1182" i="26" s="1"/>
  <c r="M1183" i="26" s="1"/>
  <c r="M1184" i="26" s="1"/>
  <c r="M1185" i="26" s="1"/>
  <c r="M1186" i="26" s="1"/>
  <c r="M1187" i="26" s="1"/>
  <c r="M1188" i="26" s="1"/>
  <c r="M1189" i="26" s="1"/>
  <c r="M1190" i="26" s="1"/>
  <c r="M1191" i="26" s="1"/>
  <c r="M1192" i="26" s="1"/>
  <c r="M1193" i="26" s="1"/>
  <c r="M1194" i="26" s="1"/>
  <c r="M1195" i="26" s="1"/>
  <c r="M1196" i="26" s="1"/>
  <c r="M1197" i="26" s="1"/>
  <c r="M1198" i="26" s="1"/>
  <c r="M1199" i="26" s="1"/>
  <c r="M1200" i="26" s="1"/>
  <c r="M1201" i="26" s="1"/>
  <c r="M1202" i="26" s="1"/>
  <c r="M1203" i="26" s="1"/>
  <c r="M1204" i="26" s="1"/>
  <c r="M1205" i="26" s="1"/>
  <c r="M1206" i="26" s="1"/>
  <c r="M1207" i="26" s="1"/>
  <c r="M1208" i="26" s="1"/>
  <c r="M1209" i="26" s="1"/>
  <c r="M1210" i="26" s="1"/>
  <c r="M1211" i="26" s="1"/>
  <c r="M1212" i="26" s="1"/>
  <c r="M1213" i="26" s="1"/>
  <c r="M1214" i="26" s="1"/>
  <c r="M1215" i="26" s="1"/>
  <c r="M1216" i="26" s="1"/>
  <c r="M1217" i="26" s="1"/>
  <c r="M1218" i="26" s="1"/>
  <c r="M1219" i="26" s="1"/>
  <c r="M1220" i="26" s="1"/>
  <c r="M1221" i="26" s="1"/>
  <c r="M1222" i="26" s="1"/>
  <c r="M1223" i="26" s="1"/>
  <c r="M1224" i="26" s="1"/>
  <c r="M1225" i="26" s="1"/>
  <c r="M1226" i="26" s="1"/>
  <c r="M1227" i="26" s="1"/>
  <c r="M1228" i="26" s="1"/>
  <c r="M1229" i="26" s="1"/>
  <c r="M1230" i="26" s="1"/>
  <c r="M1231" i="26" s="1"/>
  <c r="M1232" i="26" s="1"/>
  <c r="M1233" i="26" s="1"/>
  <c r="M1234" i="26" s="1"/>
  <c r="M1235" i="26" s="1"/>
  <c r="M1236" i="26" s="1"/>
  <c r="M1237" i="26" s="1"/>
  <c r="M1238" i="26" s="1"/>
  <c r="M1239" i="26" s="1"/>
  <c r="M1240" i="26" s="1"/>
  <c r="M1241" i="26" s="1"/>
  <c r="M1242" i="26" s="1"/>
  <c r="M1243" i="26" s="1"/>
  <c r="M1244" i="26" s="1"/>
  <c r="M1245" i="26" s="1"/>
  <c r="M1246" i="26" s="1"/>
  <c r="M1247" i="26" s="1"/>
  <c r="M1248" i="26" s="1"/>
  <c r="M1249" i="26" s="1"/>
  <c r="M1250" i="26" s="1"/>
  <c r="M1251" i="26" s="1"/>
  <c r="M1252" i="26" s="1"/>
  <c r="M1253" i="26" s="1"/>
  <c r="M1254" i="26" s="1"/>
  <c r="M1255" i="26" s="1"/>
  <c r="M1256" i="26" s="1"/>
  <c r="M1257" i="26" s="1"/>
  <c r="M1258" i="26" s="1"/>
  <c r="M1259" i="26" s="1"/>
  <c r="M1260" i="26" s="1"/>
  <c r="M1261" i="26" s="1"/>
  <c r="M1262" i="26" s="1"/>
  <c r="M1263" i="26" s="1"/>
  <c r="M1264" i="26" s="1"/>
  <c r="M1265" i="26" s="1"/>
  <c r="M1266" i="26" s="1"/>
  <c r="M1267" i="26" s="1"/>
  <c r="M1268" i="26" s="1"/>
  <c r="M1269" i="26" s="1"/>
  <c r="M1270" i="26" s="1"/>
  <c r="M1271" i="26" s="1"/>
  <c r="M1272" i="26" s="1"/>
  <c r="M1273" i="26" s="1"/>
  <c r="M1274" i="26" s="1"/>
  <c r="M1275" i="26" s="1"/>
  <c r="M1276" i="26" s="1"/>
  <c r="M1277" i="26" s="1"/>
  <c r="M1278" i="26" s="1"/>
  <c r="M1279" i="26" s="1"/>
  <c r="M1280" i="26" s="1"/>
  <c r="M1281" i="26" s="1"/>
  <c r="M1282" i="26" s="1"/>
  <c r="M1283" i="26" s="1"/>
  <c r="M1284" i="26" s="1"/>
  <c r="M1285" i="26" s="1"/>
  <c r="M1286" i="26" s="1"/>
  <c r="M1287" i="26" s="1"/>
  <c r="M1288" i="26" s="1"/>
  <c r="M1289" i="26" s="1"/>
  <c r="M1290" i="26" s="1"/>
  <c r="M1291" i="26" s="1"/>
  <c r="M1292" i="26" s="1"/>
  <c r="M1293" i="26" s="1"/>
  <c r="M1294" i="26" s="1"/>
  <c r="M1295" i="26" s="1"/>
  <c r="M1296" i="26" s="1"/>
  <c r="M1297" i="26" s="1"/>
  <c r="M1298" i="26" s="1"/>
  <c r="M1299" i="26" s="1"/>
  <c r="M1300" i="26" s="1"/>
  <c r="M1301" i="26" s="1"/>
  <c r="M1302" i="26" s="1"/>
  <c r="M1303" i="26" s="1"/>
  <c r="M1304" i="26" s="1"/>
  <c r="M1305" i="26" s="1"/>
  <c r="M1306" i="26" s="1"/>
  <c r="M1307" i="26" s="1"/>
  <c r="M1308" i="26" s="1"/>
  <c r="M1309" i="26" s="1"/>
  <c r="M1310" i="26" s="1"/>
  <c r="M1311" i="26" s="1"/>
  <c r="M1312" i="26" s="1"/>
  <c r="M1313" i="26" s="1"/>
  <c r="M1314" i="26" s="1"/>
  <c r="M1315" i="26" s="1"/>
  <c r="M1316" i="26" s="1"/>
  <c r="M1317" i="26" s="1"/>
  <c r="M1318" i="26" s="1"/>
  <c r="M1319" i="26" s="1"/>
  <c r="M1320" i="26" s="1"/>
  <c r="M1321" i="26" s="1"/>
  <c r="M1322" i="26" s="1"/>
  <c r="M1323" i="26" s="1"/>
  <c r="M1324" i="26" s="1"/>
  <c r="M1325" i="26" s="1"/>
  <c r="M1326" i="26" s="1"/>
  <c r="M1327" i="26" s="1"/>
  <c r="M1328" i="26" s="1"/>
  <c r="M1329" i="26" s="1"/>
  <c r="M1330" i="26" s="1"/>
  <c r="M1331" i="26" s="1"/>
  <c r="M1332" i="26" s="1"/>
  <c r="M1333" i="26" s="1"/>
  <c r="M1334" i="26" s="1"/>
  <c r="M1335" i="26" s="1"/>
  <c r="M1336" i="26" s="1"/>
  <c r="M1337" i="26" s="1"/>
  <c r="M1338" i="26" s="1"/>
  <c r="M1339" i="26" s="1"/>
  <c r="M1340" i="26" s="1"/>
  <c r="M1341" i="26" s="1"/>
  <c r="M1342" i="26" s="1"/>
  <c r="M1343" i="26" s="1"/>
  <c r="M1344" i="26" s="1"/>
  <c r="M1345" i="26" s="1"/>
  <c r="M1346" i="26" s="1"/>
  <c r="M1347" i="26" s="1"/>
  <c r="M1348" i="26" s="1"/>
  <c r="M1349" i="26" s="1"/>
  <c r="M1350" i="26" s="1"/>
  <c r="M1351" i="26" s="1"/>
  <c r="M1352" i="26" s="1"/>
  <c r="M1353" i="26" s="1"/>
  <c r="M1354" i="26" s="1"/>
  <c r="M1355" i="26" s="1"/>
  <c r="M1356" i="26" s="1"/>
  <c r="M1357" i="26" s="1"/>
  <c r="M1358" i="26" s="1"/>
  <c r="M1359" i="26" s="1"/>
  <c r="M1360" i="26" s="1"/>
  <c r="M1361" i="26" s="1"/>
  <c r="M1362" i="26" s="1"/>
  <c r="M1363" i="26" s="1"/>
  <c r="M1364" i="26" s="1"/>
  <c r="M1365" i="26" s="1"/>
  <c r="M1366" i="26" s="1"/>
  <c r="M1367" i="26" s="1"/>
  <c r="M1368" i="26" s="1"/>
  <c r="M1369" i="26" s="1"/>
  <c r="M1370" i="26" s="1"/>
  <c r="M1371" i="26" s="1"/>
  <c r="M1372" i="26" s="1"/>
  <c r="M1373" i="26" s="1"/>
  <c r="M1374" i="26" s="1"/>
  <c r="M1375" i="26" s="1"/>
  <c r="M1376" i="26" s="1"/>
  <c r="M1377" i="26" s="1"/>
  <c r="M1378" i="26" s="1"/>
  <c r="M1379" i="26" s="1"/>
  <c r="M1380" i="26" s="1"/>
  <c r="M1381" i="26" s="1"/>
  <c r="M1382" i="26" s="1"/>
  <c r="M1383" i="26" s="1"/>
  <c r="M1384" i="26" s="1"/>
  <c r="M1385" i="26" s="1"/>
  <c r="M1386" i="26" s="1"/>
  <c r="M1387" i="26" s="1"/>
  <c r="M1388" i="26" s="1"/>
  <c r="M1389" i="26" s="1"/>
  <c r="M1390" i="26" s="1"/>
  <c r="M1391" i="26" s="1"/>
  <c r="M1392" i="26" s="1"/>
  <c r="M1393" i="26" s="1"/>
  <c r="M1394" i="26" s="1"/>
  <c r="M1395" i="26" s="1"/>
  <c r="M1396" i="26" s="1"/>
  <c r="M1397" i="26" s="1"/>
  <c r="M1398" i="26" s="1"/>
  <c r="M1399" i="26" s="1"/>
  <c r="M1400" i="26" s="1"/>
  <c r="M1401" i="26" s="1"/>
  <c r="M1402" i="26" s="1"/>
  <c r="M1403" i="26" s="1"/>
  <c r="M1404" i="26" s="1"/>
  <c r="M1405" i="26" s="1"/>
  <c r="M1406" i="26" s="1"/>
  <c r="M1407" i="26" s="1"/>
  <c r="M1408" i="26" s="1"/>
  <c r="M1409" i="26" s="1"/>
  <c r="M1410" i="26" s="1"/>
  <c r="M1411" i="26" s="1"/>
  <c r="M1412" i="26" s="1"/>
  <c r="M1413" i="26" s="1"/>
  <c r="M1414" i="26" s="1"/>
  <c r="M1415" i="26" s="1"/>
  <c r="M1416" i="26" s="1"/>
  <c r="M1417" i="26" s="1"/>
  <c r="M1418" i="26" s="1"/>
  <c r="M1419" i="26" s="1"/>
  <c r="M1420" i="26" s="1"/>
  <c r="M1421" i="26" s="1"/>
  <c r="M1422" i="26" s="1"/>
  <c r="M1423" i="26" s="1"/>
  <c r="M1424" i="26" s="1"/>
  <c r="M1425" i="26" s="1"/>
  <c r="M1426" i="26" s="1"/>
  <c r="M1427" i="26" s="1"/>
  <c r="M1428" i="26" s="1"/>
  <c r="M1429" i="26" s="1"/>
  <c r="M1430" i="26" s="1"/>
  <c r="M1431" i="26" s="1"/>
  <c r="M1432" i="26" s="1"/>
  <c r="M1433" i="26" s="1"/>
  <c r="M1434" i="26" s="1"/>
  <c r="M1435" i="26" s="1"/>
  <c r="M1436" i="26" s="1"/>
  <c r="M1437" i="26" s="1"/>
  <c r="M1438" i="26" s="1"/>
  <c r="M1439" i="26" s="1"/>
  <c r="M1440" i="26" s="1"/>
  <c r="M1441" i="26" s="1"/>
  <c r="M1442" i="26" s="1"/>
  <c r="M1443" i="26" s="1"/>
  <c r="M1444" i="26" s="1"/>
  <c r="M1445" i="26" s="1"/>
  <c r="M1446" i="26" s="1"/>
  <c r="M1447" i="26" s="1"/>
  <c r="M1448" i="26" s="1"/>
  <c r="M1449" i="26" s="1"/>
  <c r="M1450" i="26" s="1"/>
  <c r="M1451" i="26" s="1"/>
  <c r="M1452" i="26" s="1"/>
  <c r="M1453" i="26" s="1"/>
  <c r="M1454" i="26" s="1"/>
  <c r="M1455" i="26" s="1"/>
  <c r="M1456" i="26" s="1"/>
  <c r="M1457" i="26" s="1"/>
  <c r="M1458" i="26" s="1"/>
  <c r="M1459" i="26" s="1"/>
  <c r="M1460" i="26" s="1"/>
  <c r="M1461" i="26" s="1"/>
  <c r="M1462" i="26" s="1"/>
  <c r="M1463" i="26" s="1"/>
  <c r="M1464" i="26" s="1"/>
  <c r="M1465" i="26" s="1"/>
  <c r="M1466" i="26" s="1"/>
  <c r="M1467" i="26" s="1"/>
  <c r="M1468" i="26" s="1"/>
  <c r="M1469" i="26" s="1"/>
  <c r="M1470" i="26" s="1"/>
  <c r="M1471" i="26" s="1"/>
  <c r="M1472" i="26" s="1"/>
  <c r="M1473" i="26" s="1"/>
  <c r="M1474" i="26" s="1"/>
  <c r="M1475" i="26" s="1"/>
  <c r="M1476" i="26" s="1"/>
  <c r="M1477" i="26" s="1"/>
  <c r="M1478" i="26" s="1"/>
  <c r="M1479" i="26" s="1"/>
  <c r="M1480" i="26" s="1"/>
  <c r="M1481" i="26" s="1"/>
  <c r="M1482" i="26" s="1"/>
  <c r="M1483" i="26" s="1"/>
  <c r="M1484" i="26" s="1"/>
  <c r="M1485" i="26" s="1"/>
  <c r="M1486" i="26" s="1"/>
  <c r="M1487" i="26" s="1"/>
  <c r="M1488" i="26" s="1"/>
  <c r="M1489" i="26" s="1"/>
  <c r="M1490" i="26" s="1"/>
  <c r="M1491" i="26" s="1"/>
  <c r="M1492" i="26" s="1"/>
  <c r="M1493" i="26" s="1"/>
  <c r="M1494" i="26" s="1"/>
  <c r="M1495" i="26" s="1"/>
  <c r="M1496" i="26" s="1"/>
  <c r="M1497" i="26" s="1"/>
  <c r="M1498" i="26" s="1"/>
  <c r="M1499" i="26" s="1"/>
  <c r="M1500" i="26" s="1"/>
  <c r="M1501" i="26" s="1"/>
  <c r="M1502" i="26" s="1"/>
  <c r="M1503" i="26" s="1"/>
  <c r="M1504" i="26" s="1"/>
  <c r="M1505" i="26" s="1"/>
  <c r="M1506" i="26" s="1"/>
  <c r="M1507" i="26" s="1"/>
  <c r="M1508" i="26" s="1"/>
  <c r="M1509" i="26" s="1"/>
  <c r="M1510" i="26" s="1"/>
  <c r="M1511" i="26" s="1"/>
  <c r="M1512" i="26" s="1"/>
  <c r="M1513" i="26" s="1"/>
  <c r="M1514" i="26" s="1"/>
  <c r="M1515" i="26" s="1"/>
  <c r="M1516" i="26" s="1"/>
  <c r="M1517" i="26" s="1"/>
  <c r="M1518" i="26" s="1"/>
  <c r="M1519" i="26" s="1"/>
  <c r="M1520" i="26" s="1"/>
  <c r="M1521" i="26" s="1"/>
  <c r="M1522" i="26" s="1"/>
  <c r="M1523" i="26" s="1"/>
  <c r="M1524" i="26" s="1"/>
  <c r="M1525" i="26" s="1"/>
  <c r="M1526" i="26" s="1"/>
  <c r="M1527" i="26" s="1"/>
  <c r="M1528" i="26" s="1"/>
  <c r="M1529" i="26" s="1"/>
  <c r="M1530" i="26" s="1"/>
  <c r="M1531" i="26" s="1"/>
  <c r="M1532" i="26" s="1"/>
  <c r="M1533" i="26" s="1"/>
  <c r="M1534" i="26" s="1"/>
  <c r="M1535" i="26" s="1"/>
  <c r="M1536" i="26" s="1"/>
  <c r="M1537" i="26" s="1"/>
  <c r="M1538" i="26" s="1"/>
  <c r="M1539" i="26" s="1"/>
  <c r="M1540" i="26" s="1"/>
  <c r="M1541" i="26" s="1"/>
  <c r="M1542" i="26" s="1"/>
  <c r="M1543" i="26" s="1"/>
  <c r="M1544" i="26" s="1"/>
  <c r="M1545" i="26" s="1"/>
  <c r="M1546" i="26" s="1"/>
  <c r="M1547" i="26" s="1"/>
  <c r="M1548" i="26" s="1"/>
  <c r="M1549" i="26" s="1"/>
  <c r="M1550" i="26" s="1"/>
  <c r="M1551" i="26" s="1"/>
  <c r="M1552" i="26" s="1"/>
  <c r="M1553" i="26" s="1"/>
  <c r="M1554" i="26" s="1"/>
  <c r="M1555" i="26" s="1"/>
  <c r="M1556" i="26" s="1"/>
  <c r="M1557" i="26" s="1"/>
  <c r="M1558" i="26" s="1"/>
  <c r="M1559" i="26" s="1"/>
  <c r="M1560" i="26" s="1"/>
  <c r="M1561" i="26" s="1"/>
  <c r="M1562" i="26" s="1"/>
  <c r="M1563" i="26" s="1"/>
  <c r="M1564" i="26" s="1"/>
  <c r="M1565" i="26" s="1"/>
  <c r="M1566" i="26" s="1"/>
  <c r="M1567" i="26" s="1"/>
  <c r="M1568" i="26" s="1"/>
  <c r="M1569" i="26" s="1"/>
  <c r="M1570" i="26" s="1"/>
  <c r="M1571" i="26" s="1"/>
  <c r="M1572" i="26" s="1"/>
  <c r="M1573" i="26" s="1"/>
  <c r="M1574" i="26" s="1"/>
  <c r="M1575" i="26" s="1"/>
  <c r="M1576" i="26" s="1"/>
  <c r="M1577" i="26" s="1"/>
  <c r="M1578" i="26" s="1"/>
  <c r="M1579" i="26" s="1"/>
  <c r="M1580" i="26" s="1"/>
  <c r="M1581" i="26" s="1"/>
  <c r="M1582" i="26" s="1"/>
  <c r="M1583" i="26" s="1"/>
  <c r="M1584" i="26" s="1"/>
  <c r="M1585" i="26" s="1"/>
  <c r="M1586" i="26" s="1"/>
  <c r="M1587" i="26" s="1"/>
  <c r="M1588" i="26" s="1"/>
  <c r="M1589" i="26" s="1"/>
  <c r="M1590" i="26" s="1"/>
  <c r="M1591" i="26" s="1"/>
  <c r="M1592" i="26" s="1"/>
  <c r="M1593" i="26" s="1"/>
  <c r="M1594" i="26" s="1"/>
  <c r="M1595" i="26" s="1"/>
  <c r="M1596" i="26" s="1"/>
  <c r="M1597" i="26" s="1"/>
  <c r="M1598" i="26" s="1"/>
  <c r="M1599" i="26" s="1"/>
  <c r="M1600" i="26" s="1"/>
  <c r="M1601" i="26" s="1"/>
  <c r="M1602" i="26" s="1"/>
  <c r="M1603" i="26" s="1"/>
  <c r="M1604" i="26" s="1"/>
  <c r="M1605" i="26" s="1"/>
  <c r="M1606" i="26" s="1"/>
  <c r="M1607" i="26" s="1"/>
  <c r="M1608" i="26" s="1"/>
  <c r="M1609" i="26" s="1"/>
  <c r="M1610" i="26" s="1"/>
  <c r="M1611" i="26" s="1"/>
  <c r="M1612" i="26" s="1"/>
  <c r="M1613" i="26" s="1"/>
  <c r="M1614" i="26" s="1"/>
  <c r="M1615" i="26" s="1"/>
  <c r="M1616" i="26" s="1"/>
  <c r="M1617" i="26" s="1"/>
  <c r="M1618" i="26" s="1"/>
  <c r="M1619" i="26" s="1"/>
  <c r="M1620" i="26" s="1"/>
  <c r="M1621" i="26" s="1"/>
  <c r="M1622" i="26" s="1"/>
  <c r="M1623" i="26" s="1"/>
  <c r="M1624" i="26" s="1"/>
  <c r="M1625" i="26" s="1"/>
  <c r="M1626" i="26" s="1"/>
  <c r="M1627" i="26" s="1"/>
  <c r="M1628" i="26" s="1"/>
  <c r="M1629" i="26" s="1"/>
  <c r="M1630" i="26" s="1"/>
  <c r="M1631" i="26" s="1"/>
  <c r="M1632" i="26" s="1"/>
  <c r="M1633" i="26" s="1"/>
  <c r="M1634" i="26" s="1"/>
  <c r="M1635" i="26" s="1"/>
  <c r="M1636" i="26" s="1"/>
  <c r="M1637" i="26" s="1"/>
  <c r="M1638" i="26" s="1"/>
  <c r="M1639" i="26" s="1"/>
  <c r="M1640" i="26" s="1"/>
  <c r="M1641" i="26" s="1"/>
  <c r="M1642" i="26" s="1"/>
  <c r="M1643" i="26" s="1"/>
  <c r="M1644" i="26" s="1"/>
  <c r="M1645" i="26" s="1"/>
  <c r="M1646" i="26" s="1"/>
  <c r="M1647" i="26" s="1"/>
  <c r="M1648" i="26" s="1"/>
  <c r="M1649" i="26" s="1"/>
  <c r="M1650" i="26" s="1"/>
  <c r="M1651" i="26" s="1"/>
  <c r="M1652" i="26" s="1"/>
  <c r="M1653" i="26" s="1"/>
  <c r="M1654" i="26" s="1"/>
  <c r="M1655" i="26" s="1"/>
  <c r="M1656" i="26" s="1"/>
  <c r="M1657" i="26" s="1"/>
  <c r="M1658" i="26" s="1"/>
  <c r="M1659" i="26" s="1"/>
  <c r="M1660" i="26" s="1"/>
  <c r="M1661" i="26" s="1"/>
  <c r="M1662" i="26" s="1"/>
  <c r="M1663" i="26" s="1"/>
  <c r="M1664" i="26" s="1"/>
  <c r="M1665" i="26" s="1"/>
  <c r="M1666" i="26" s="1"/>
  <c r="M1667" i="26" s="1"/>
  <c r="M1668" i="26" s="1"/>
  <c r="M1669" i="26" s="1"/>
  <c r="M1670" i="26" s="1"/>
  <c r="M1671" i="26" s="1"/>
  <c r="M1672" i="26" s="1"/>
  <c r="M1673" i="26" s="1"/>
  <c r="M1674" i="26" s="1"/>
  <c r="M1675" i="26" s="1"/>
  <c r="M1676" i="26" s="1"/>
  <c r="M1677" i="26" s="1"/>
  <c r="M1678" i="26" s="1"/>
  <c r="M1679" i="26" s="1"/>
  <c r="M1680" i="26" s="1"/>
  <c r="M1681" i="26" s="1"/>
  <c r="M1682" i="26" s="1"/>
  <c r="M1683" i="26" s="1"/>
  <c r="M1684" i="26" s="1"/>
  <c r="M1685" i="26" s="1"/>
  <c r="M1686" i="26" s="1"/>
  <c r="M1687" i="26" s="1"/>
  <c r="M1688" i="26" s="1"/>
  <c r="M1689" i="26" s="1"/>
  <c r="M1690" i="26" s="1"/>
  <c r="M1691" i="26" s="1"/>
  <c r="M1692" i="26" s="1"/>
  <c r="M1693" i="26" s="1"/>
  <c r="M1694" i="26" s="1"/>
  <c r="M1695" i="26" s="1"/>
  <c r="M1696" i="26" s="1"/>
  <c r="M1697" i="26" s="1"/>
  <c r="M1698" i="26" s="1"/>
  <c r="M1699" i="26" s="1"/>
  <c r="M1700" i="26" s="1"/>
  <c r="M1701" i="26" s="1"/>
  <c r="M1702" i="26" s="1"/>
  <c r="M1703" i="26" s="1"/>
  <c r="M1704" i="26" s="1"/>
  <c r="M1705" i="26" s="1"/>
  <c r="M1706" i="26" s="1"/>
  <c r="M1707" i="26" s="1"/>
  <c r="M1708" i="26" s="1"/>
  <c r="M1709" i="26" s="1"/>
  <c r="M1710" i="26" s="1"/>
  <c r="M1711" i="26" s="1"/>
  <c r="M1712" i="26" s="1"/>
  <c r="M1713" i="26" s="1"/>
  <c r="M1714" i="26" s="1"/>
  <c r="M1715" i="26" s="1"/>
  <c r="M1716" i="26" s="1"/>
  <c r="M1717" i="26" s="1"/>
  <c r="M1718" i="26" s="1"/>
  <c r="M1719" i="26" s="1"/>
  <c r="M1720" i="26" s="1"/>
  <c r="M1721" i="26" s="1"/>
  <c r="M1722" i="26" s="1"/>
  <c r="M1723" i="26" s="1"/>
  <c r="M1724" i="26" s="1"/>
  <c r="M1725" i="26" s="1"/>
  <c r="M1726" i="26" s="1"/>
  <c r="M1727" i="26" s="1"/>
  <c r="M1728" i="26" s="1"/>
  <c r="M1729" i="26" s="1"/>
  <c r="M1730" i="26" s="1"/>
  <c r="M1731" i="26" s="1"/>
  <c r="M1732" i="26" s="1"/>
  <c r="M1733" i="26" s="1"/>
  <c r="M1734" i="26" s="1"/>
  <c r="M1735" i="26" s="1"/>
  <c r="M1736" i="26" s="1"/>
  <c r="M1737" i="26" s="1"/>
  <c r="M1738" i="26" s="1"/>
  <c r="M1739" i="26" s="1"/>
  <c r="M1740" i="26" s="1"/>
  <c r="M1741" i="26" s="1"/>
  <c r="M1742" i="26" s="1"/>
  <c r="M1743" i="26" s="1"/>
  <c r="M1744" i="26" s="1"/>
  <c r="M1745" i="26" s="1"/>
  <c r="M1746" i="26" s="1"/>
  <c r="M1747" i="26" s="1"/>
  <c r="M1748" i="26" s="1"/>
  <c r="M1749" i="26" s="1"/>
  <c r="M1750" i="26" s="1"/>
  <c r="M1751" i="26" s="1"/>
  <c r="M1752" i="26" s="1"/>
  <c r="M1753" i="26" s="1"/>
  <c r="M1754" i="26" s="1"/>
  <c r="M1755" i="26" s="1"/>
  <c r="M1756" i="26" s="1"/>
  <c r="M1757" i="26" s="1"/>
  <c r="M1758" i="26" s="1"/>
  <c r="M1759" i="26" s="1"/>
  <c r="M1760" i="26" s="1"/>
  <c r="M1761" i="26" s="1"/>
  <c r="M1762" i="26" s="1"/>
  <c r="M1763" i="26" s="1"/>
  <c r="M1764" i="26" s="1"/>
  <c r="M1765" i="26" s="1"/>
  <c r="M1766" i="26" s="1"/>
  <c r="M1767" i="26" s="1"/>
  <c r="M1768" i="26" s="1"/>
  <c r="M1769" i="26" s="1"/>
  <c r="M1770" i="26" s="1"/>
  <c r="M1771" i="26" s="1"/>
  <c r="M1772" i="26" s="1"/>
  <c r="M1773" i="26" s="1"/>
  <c r="M1774" i="26" s="1"/>
  <c r="M1775" i="26" s="1"/>
  <c r="M1776" i="26" s="1"/>
  <c r="M1777" i="26" s="1"/>
  <c r="M1778" i="26" s="1"/>
  <c r="M1779" i="26" s="1"/>
  <c r="M1780" i="26" s="1"/>
  <c r="M1781" i="26" s="1"/>
  <c r="M1782" i="26" s="1"/>
  <c r="M1783" i="26" s="1"/>
  <c r="M1784" i="26" s="1"/>
  <c r="M1785" i="26" s="1"/>
  <c r="M1786" i="26" s="1"/>
  <c r="M1787" i="26" s="1"/>
  <c r="M1788" i="26" s="1"/>
  <c r="M1789" i="26" s="1"/>
  <c r="M1790" i="26" s="1"/>
  <c r="M1791" i="26" s="1"/>
  <c r="M1792" i="26" s="1"/>
  <c r="M1793" i="26" s="1"/>
  <c r="M1794" i="26" s="1"/>
  <c r="M1795" i="26" s="1"/>
  <c r="M1796" i="26" s="1"/>
  <c r="M1797" i="26" s="1"/>
  <c r="M1798" i="26" s="1"/>
  <c r="M1799" i="26" s="1"/>
  <c r="M1800" i="26" s="1"/>
  <c r="M1801" i="26" s="1"/>
  <c r="M1802" i="26" s="1"/>
  <c r="M1803" i="26" s="1"/>
  <c r="M1804" i="26" s="1"/>
  <c r="M1805" i="26" s="1"/>
  <c r="M1806" i="26" s="1"/>
  <c r="M1807" i="26" s="1"/>
  <c r="M1808" i="26" s="1"/>
  <c r="M1809" i="26" s="1"/>
  <c r="M1810" i="26" s="1"/>
  <c r="M1811" i="26" s="1"/>
  <c r="M1812" i="26" s="1"/>
  <c r="M1813" i="26" s="1"/>
  <c r="M1814" i="26" s="1"/>
  <c r="M1815" i="26" s="1"/>
  <c r="M1816" i="26" s="1"/>
  <c r="M1817" i="26" s="1"/>
  <c r="M1818" i="26" s="1"/>
  <c r="M1819" i="26" s="1"/>
  <c r="M1820" i="26" s="1"/>
  <c r="M1821" i="26" s="1"/>
  <c r="M1822" i="26" s="1"/>
  <c r="M1823" i="26" s="1"/>
  <c r="M1824" i="26" s="1"/>
  <c r="M1825" i="26" s="1"/>
  <c r="M1826" i="26" s="1"/>
  <c r="M1827" i="26" s="1"/>
  <c r="M1828" i="26" s="1"/>
  <c r="M1829" i="26" s="1"/>
  <c r="M1830" i="26" s="1"/>
  <c r="M1831" i="26" s="1"/>
  <c r="M1832" i="26" s="1"/>
  <c r="M1833" i="26" s="1"/>
  <c r="M1834" i="26" s="1"/>
  <c r="M1835" i="26" s="1"/>
  <c r="M1836" i="26" s="1"/>
  <c r="M1837" i="26" s="1"/>
  <c r="M1838" i="26" s="1"/>
  <c r="M1839" i="26" s="1"/>
  <c r="M1840" i="26" s="1"/>
  <c r="M1841" i="26" s="1"/>
  <c r="M1842" i="26" s="1"/>
  <c r="M1843" i="26" s="1"/>
  <c r="M1844" i="26" s="1"/>
  <c r="M1845" i="26" s="1"/>
  <c r="M1846" i="26" s="1"/>
  <c r="M1847" i="26" s="1"/>
  <c r="M1848" i="26" s="1"/>
  <c r="M1849" i="26" s="1"/>
  <c r="M1850" i="26" s="1"/>
  <c r="M1851" i="26" s="1"/>
  <c r="M1852" i="26" s="1"/>
  <c r="M1853" i="26" s="1"/>
  <c r="M1854" i="26" s="1"/>
  <c r="M1855" i="26" s="1"/>
  <c r="M1856" i="26" s="1"/>
  <c r="M1857" i="26" s="1"/>
  <c r="M1858" i="26" s="1"/>
  <c r="M1859" i="26" s="1"/>
  <c r="M1860" i="26" s="1"/>
  <c r="M1861" i="26" s="1"/>
  <c r="M1862" i="26" s="1"/>
  <c r="M1863" i="26" s="1"/>
  <c r="M1864" i="26" s="1"/>
  <c r="M1865" i="26" s="1"/>
  <c r="M1866" i="26" s="1"/>
  <c r="M1867" i="26" s="1"/>
  <c r="M1868" i="26" s="1"/>
  <c r="M1869" i="26" s="1"/>
  <c r="M1870" i="26" s="1"/>
  <c r="M1871" i="26" s="1"/>
  <c r="M1872" i="26" s="1"/>
  <c r="M1873" i="26" s="1"/>
  <c r="M1874" i="26" s="1"/>
  <c r="M1875" i="26" s="1"/>
  <c r="M1876" i="26" s="1"/>
  <c r="M1877" i="26" s="1"/>
  <c r="M1878" i="26" s="1"/>
  <c r="M1879" i="26" s="1"/>
  <c r="M1880" i="26" s="1"/>
  <c r="M1881" i="26" s="1"/>
  <c r="M1882" i="26" s="1"/>
  <c r="M1883" i="26" s="1"/>
  <c r="M1884" i="26" s="1"/>
  <c r="M1885" i="26" s="1"/>
  <c r="M1886" i="26" s="1"/>
  <c r="M1887" i="26" s="1"/>
  <c r="M1888" i="26" s="1"/>
  <c r="M1889" i="26" s="1"/>
  <c r="M1890" i="26" s="1"/>
  <c r="M1891" i="26" s="1"/>
  <c r="M1892" i="26" s="1"/>
  <c r="M1893" i="26" s="1"/>
  <c r="M1894" i="26" s="1"/>
  <c r="M1895" i="26" s="1"/>
  <c r="M1896" i="26" s="1"/>
  <c r="M1897" i="26" s="1"/>
  <c r="M1898" i="26" s="1"/>
  <c r="M1899" i="26" s="1"/>
  <c r="M1900" i="26" s="1"/>
  <c r="M1901" i="26" s="1"/>
  <c r="M1902" i="26" s="1"/>
  <c r="M1903" i="26" s="1"/>
  <c r="M1904" i="26" s="1"/>
  <c r="M1905" i="26" s="1"/>
  <c r="M1906" i="26" s="1"/>
  <c r="M1907" i="26" s="1"/>
  <c r="M1908" i="26" s="1"/>
  <c r="M1909" i="26" s="1"/>
  <c r="M1910" i="26" s="1"/>
  <c r="M1911" i="26" s="1"/>
  <c r="M1912" i="26" s="1"/>
  <c r="M1913" i="26" s="1"/>
  <c r="M1914" i="26" s="1"/>
  <c r="M1915" i="26" s="1"/>
  <c r="M1916" i="26" s="1"/>
  <c r="M1917" i="26" s="1"/>
  <c r="M1918" i="26" s="1"/>
  <c r="M1919" i="26" s="1"/>
  <c r="M1920" i="26" s="1"/>
  <c r="M1921" i="26" s="1"/>
  <c r="M1922" i="26" s="1"/>
  <c r="M1923" i="26" s="1"/>
  <c r="M1924" i="26" s="1"/>
  <c r="M1925" i="26" s="1"/>
  <c r="M1926" i="26" s="1"/>
  <c r="M1927" i="26" s="1"/>
  <c r="M1928" i="26" s="1"/>
  <c r="M1929" i="26" s="1"/>
  <c r="M1930" i="26" s="1"/>
  <c r="M1931" i="26" s="1"/>
  <c r="M1932" i="26" s="1"/>
  <c r="M1933" i="26" s="1"/>
  <c r="M1934" i="26" s="1"/>
  <c r="M1935" i="26" s="1"/>
  <c r="M1936" i="26" s="1"/>
  <c r="M1937" i="26" s="1"/>
  <c r="M1938" i="26" s="1"/>
  <c r="M1939" i="26" s="1"/>
  <c r="M1940" i="26" s="1"/>
  <c r="M1941" i="26" s="1"/>
  <c r="M1942" i="26" s="1"/>
  <c r="M1943" i="26" s="1"/>
  <c r="M1944" i="26" s="1"/>
  <c r="M1945" i="26" s="1"/>
  <c r="M1946" i="26" s="1"/>
  <c r="M1947" i="26" s="1"/>
  <c r="M1948" i="26" s="1"/>
  <c r="M1949" i="26" s="1"/>
  <c r="M1950" i="26" s="1"/>
  <c r="M1951" i="26" s="1"/>
  <c r="M1952" i="26" s="1"/>
  <c r="M1953" i="26" s="1"/>
  <c r="M1954" i="26" s="1"/>
  <c r="M1955" i="26" s="1"/>
  <c r="M1956" i="26" s="1"/>
  <c r="M1957" i="26" s="1"/>
  <c r="M1958" i="26" s="1"/>
  <c r="M1959" i="26" s="1"/>
  <c r="M1960" i="26" s="1"/>
  <c r="M1961" i="26" s="1"/>
  <c r="M1962" i="26" s="1"/>
  <c r="M1963" i="26" s="1"/>
  <c r="M1964" i="26" s="1"/>
  <c r="M1965" i="26" s="1"/>
  <c r="M1966" i="26" s="1"/>
  <c r="M1967" i="26" s="1"/>
  <c r="M1968" i="26" s="1"/>
  <c r="M1969" i="26" s="1"/>
  <c r="M1970" i="26" s="1"/>
  <c r="M1971" i="26" s="1"/>
  <c r="M1972" i="26" s="1"/>
  <c r="M1973" i="26" s="1"/>
  <c r="M1974" i="26" s="1"/>
  <c r="M1975" i="26" s="1"/>
  <c r="M1976" i="26" s="1"/>
  <c r="M1977" i="26" s="1"/>
  <c r="M1978" i="26" s="1"/>
  <c r="M1979" i="26" s="1"/>
  <c r="M1980" i="26" s="1"/>
  <c r="M1981" i="26" s="1"/>
  <c r="M1982" i="26" s="1"/>
  <c r="M1983" i="26" s="1"/>
  <c r="M1984" i="26" s="1"/>
  <c r="M1985" i="26" s="1"/>
  <c r="M1986" i="26" s="1"/>
  <c r="M1987" i="26" s="1"/>
  <c r="M1988" i="26" s="1"/>
  <c r="M1989" i="26" s="1"/>
  <c r="M1990" i="26" s="1"/>
  <c r="M1991" i="26" s="1"/>
  <c r="M1992" i="26" s="1"/>
  <c r="M1993" i="26" s="1"/>
  <c r="M1994" i="26" s="1"/>
  <c r="M1995" i="26" s="1"/>
  <c r="M1996" i="26" s="1"/>
  <c r="M1997" i="26" s="1"/>
  <c r="M1998" i="26" s="1"/>
  <c r="M1999" i="26" s="1"/>
  <c r="M2000" i="26" s="1"/>
  <c r="M2001" i="26" s="1"/>
  <c r="M2002" i="26" s="1"/>
  <c r="M2003" i="26" s="1"/>
  <c r="M2004" i="26" s="1"/>
  <c r="M2005" i="26" s="1"/>
  <c r="M2006" i="26" s="1"/>
  <c r="M2007" i="26" s="1"/>
  <c r="M2008" i="26" s="1"/>
  <c r="M2009" i="26" s="1"/>
  <c r="M2010" i="26" s="1"/>
  <c r="M2011" i="26" s="1"/>
  <c r="M2012" i="26" s="1"/>
  <c r="M2013" i="26" s="1"/>
  <c r="M2014" i="26" s="1"/>
  <c r="M2015" i="26" s="1"/>
  <c r="M2016" i="26" s="1"/>
  <c r="M2017" i="26" s="1"/>
  <c r="M2018" i="26" s="1"/>
  <c r="M2019" i="26" s="1"/>
  <c r="M2020" i="26" s="1"/>
  <c r="M2021" i="26" s="1"/>
  <c r="M2022" i="26" s="1"/>
  <c r="M2023" i="26" s="1"/>
  <c r="M2024" i="26" s="1"/>
  <c r="M2025" i="26" s="1"/>
  <c r="M2026" i="26" s="1"/>
  <c r="M2027" i="26" s="1"/>
  <c r="M2028" i="26" s="1"/>
  <c r="M2029" i="26" s="1"/>
  <c r="M2030" i="26" s="1"/>
  <c r="M2031" i="26" s="1"/>
  <c r="M2032" i="26" s="1"/>
  <c r="M2033" i="26" s="1"/>
  <c r="M2034" i="26" s="1"/>
  <c r="M2035" i="26" s="1"/>
  <c r="M2036" i="26" s="1"/>
  <c r="M2037" i="26" s="1"/>
  <c r="M2038" i="26" s="1"/>
  <c r="M2039" i="26" s="1"/>
  <c r="M2040" i="26" s="1"/>
  <c r="M2041" i="26" s="1"/>
  <c r="M2042" i="26" s="1"/>
  <c r="M2043" i="26" s="1"/>
  <c r="M2044" i="26" s="1"/>
  <c r="M2045" i="26" s="1"/>
  <c r="M2046" i="26" s="1"/>
  <c r="M2047" i="26" s="1"/>
  <c r="M2048" i="26" s="1"/>
  <c r="M2049" i="26" s="1"/>
  <c r="M2050" i="26" s="1"/>
  <c r="M2051" i="26" s="1"/>
  <c r="M2052" i="26" s="1"/>
  <c r="M2053" i="26" s="1"/>
  <c r="M2054" i="26" s="1"/>
  <c r="M2055" i="26" s="1"/>
  <c r="M2056" i="26" s="1"/>
  <c r="M2057" i="26" s="1"/>
  <c r="M2058" i="26" s="1"/>
  <c r="M2059" i="26" s="1"/>
  <c r="M2060" i="26" s="1"/>
  <c r="M2061" i="26" s="1"/>
  <c r="M2062" i="26" s="1"/>
  <c r="M2063" i="26" s="1"/>
  <c r="M2064" i="26" s="1"/>
  <c r="M2065" i="26" s="1"/>
  <c r="M2066" i="26" s="1"/>
  <c r="M2067" i="26" s="1"/>
  <c r="M2068" i="26" s="1"/>
  <c r="M2069" i="26" s="1"/>
  <c r="M2070" i="26" s="1"/>
  <c r="M2071" i="26" s="1"/>
  <c r="M2072" i="26" s="1"/>
  <c r="M2073" i="26" s="1"/>
  <c r="M2074" i="26" s="1"/>
  <c r="M2075" i="26" s="1"/>
  <c r="M2076" i="26" s="1"/>
  <c r="M2077" i="26" s="1"/>
  <c r="M2078" i="26" s="1"/>
  <c r="M2079" i="26" s="1"/>
  <c r="M2080" i="26" s="1"/>
  <c r="M2081" i="26" s="1"/>
  <c r="M2082" i="26" s="1"/>
  <c r="M2083" i="26" s="1"/>
  <c r="M2084" i="26" s="1"/>
  <c r="M2085" i="26" s="1"/>
  <c r="M2086" i="26" s="1"/>
  <c r="M2087" i="26" s="1"/>
  <c r="M2088" i="26" s="1"/>
  <c r="M2089" i="26" s="1"/>
  <c r="M2090" i="26" s="1"/>
  <c r="M2091" i="26" s="1"/>
  <c r="M2092" i="26" s="1"/>
  <c r="M2093" i="26" s="1"/>
  <c r="M2094" i="26" s="1"/>
  <c r="M2095" i="26" s="1"/>
  <c r="M2096" i="26" s="1"/>
  <c r="M2097" i="26" s="1"/>
  <c r="M2098" i="26" s="1"/>
  <c r="M2099" i="26" s="1"/>
  <c r="M2100" i="26" s="1"/>
  <c r="M2101" i="26" s="1"/>
  <c r="M2102" i="26" s="1"/>
  <c r="M2103" i="26" s="1"/>
  <c r="M2104" i="26" s="1"/>
  <c r="M2105" i="26" s="1"/>
  <c r="M2106" i="26" s="1"/>
  <c r="M2107" i="26" s="1"/>
  <c r="M2108" i="26" s="1"/>
  <c r="M2109" i="26" s="1"/>
  <c r="M2110" i="26" s="1"/>
  <c r="M2111" i="26" s="1"/>
  <c r="M2112" i="26" s="1"/>
  <c r="M2113" i="26" s="1"/>
  <c r="M2114" i="26" s="1"/>
  <c r="M2115" i="26" s="1"/>
  <c r="M2116" i="26" s="1"/>
  <c r="M2117" i="26" s="1"/>
  <c r="M2118" i="26" s="1"/>
  <c r="M2119" i="26" s="1"/>
  <c r="M2120" i="26" s="1"/>
  <c r="M2121" i="26" s="1"/>
  <c r="M2122" i="26" s="1"/>
  <c r="M2123" i="26" s="1"/>
  <c r="M2124" i="26" s="1"/>
  <c r="M2125" i="26" s="1"/>
  <c r="M2126" i="26" s="1"/>
  <c r="M2127" i="26" s="1"/>
  <c r="M2128" i="26" s="1"/>
  <c r="M2129" i="26" s="1"/>
  <c r="M2130" i="26" s="1"/>
  <c r="M2131" i="26" s="1"/>
  <c r="M2132" i="26" s="1"/>
  <c r="M2133" i="26" s="1"/>
  <c r="M2134" i="26" s="1"/>
  <c r="M2135" i="26" s="1"/>
  <c r="M2136" i="26" s="1"/>
  <c r="M2137" i="26" s="1"/>
  <c r="M2138" i="26" s="1"/>
  <c r="M2139" i="26" s="1"/>
  <c r="M2140" i="26" s="1"/>
  <c r="M2141" i="26" s="1"/>
  <c r="M2142" i="26" s="1"/>
  <c r="M2143" i="26" s="1"/>
  <c r="M2144" i="26" s="1"/>
  <c r="M2145" i="26" s="1"/>
  <c r="M2146" i="26" s="1"/>
  <c r="M2147" i="26" s="1"/>
  <c r="M2148" i="26" s="1"/>
  <c r="M2149" i="26" s="1"/>
  <c r="M2150" i="26" s="1"/>
  <c r="M2151" i="26" s="1"/>
  <c r="M2152" i="26" s="1"/>
  <c r="M2153" i="26" s="1"/>
  <c r="M2154" i="26" s="1"/>
  <c r="M2155" i="26" s="1"/>
  <c r="M2156" i="26" s="1"/>
  <c r="M2157" i="26" s="1"/>
  <c r="M2158" i="26" s="1"/>
  <c r="M2159" i="26" s="1"/>
  <c r="M2160" i="26" s="1"/>
  <c r="M2161" i="26" s="1"/>
  <c r="M2162" i="26" s="1"/>
  <c r="M2163" i="26" s="1"/>
  <c r="M2164" i="26" s="1"/>
  <c r="M2165" i="26" s="1"/>
  <c r="M2166" i="26" s="1"/>
  <c r="M2167" i="26" s="1"/>
  <c r="M2168" i="26" s="1"/>
  <c r="M2169" i="26" s="1"/>
  <c r="M2170" i="26" s="1"/>
  <c r="M2171" i="26" s="1"/>
  <c r="M2172" i="26" s="1"/>
  <c r="M2173" i="26" s="1"/>
  <c r="M2174" i="26" s="1"/>
  <c r="M2175" i="26" s="1"/>
  <c r="M2176" i="26" s="1"/>
  <c r="M2177" i="26" s="1"/>
  <c r="M2178" i="26" s="1"/>
  <c r="M2179" i="26" s="1"/>
  <c r="M2180" i="26" s="1"/>
  <c r="M2181" i="26" s="1"/>
  <c r="M2182" i="26" s="1"/>
  <c r="M2183" i="26" s="1"/>
  <c r="M2184" i="26" s="1"/>
  <c r="M2185" i="26" s="1"/>
  <c r="M2186" i="26" s="1"/>
  <c r="M2187" i="26" s="1"/>
  <c r="M2188" i="26" s="1"/>
  <c r="M2189" i="26" s="1"/>
  <c r="M2190" i="26" s="1"/>
  <c r="M2191" i="26" s="1"/>
  <c r="M2192" i="26" s="1"/>
  <c r="M2193" i="26" s="1"/>
  <c r="M2194" i="26" s="1"/>
  <c r="M2195" i="26" s="1"/>
  <c r="M2196" i="26" s="1"/>
  <c r="M2197" i="26" s="1"/>
  <c r="M2198" i="26" s="1"/>
  <c r="M2199" i="26" s="1"/>
  <c r="M2200" i="26" s="1"/>
  <c r="M2201" i="26" s="1"/>
  <c r="M2202" i="26" s="1"/>
  <c r="M2203" i="26" s="1"/>
  <c r="M2204" i="26" s="1"/>
  <c r="M2205" i="26" s="1"/>
  <c r="M2206" i="26" s="1"/>
  <c r="M2207" i="26" s="1"/>
  <c r="M2208" i="26" s="1"/>
  <c r="M2209" i="26" s="1"/>
  <c r="M2210" i="26" s="1"/>
  <c r="M2211" i="26" s="1"/>
  <c r="M2212" i="26" s="1"/>
  <c r="M2213" i="26" s="1"/>
  <c r="M2214" i="26" s="1"/>
  <c r="M2215" i="26" s="1"/>
  <c r="M2216" i="26" s="1"/>
  <c r="M2217" i="26" s="1"/>
  <c r="M2218" i="26" s="1"/>
  <c r="M2219" i="26" s="1"/>
  <c r="M2220" i="26" s="1"/>
  <c r="M2221" i="26" s="1"/>
  <c r="M2222" i="26" s="1"/>
  <c r="M2223" i="26" s="1"/>
  <c r="M2224" i="26" s="1"/>
  <c r="M2225" i="26" s="1"/>
  <c r="M2226" i="26" s="1"/>
  <c r="M2227" i="26" s="1"/>
  <c r="M2228" i="26" s="1"/>
  <c r="M2229" i="26" s="1"/>
  <c r="M2230" i="26" s="1"/>
  <c r="M2231" i="26" s="1"/>
  <c r="M2232" i="26" s="1"/>
  <c r="M2233" i="26" s="1"/>
  <c r="M2234" i="26" s="1"/>
  <c r="M2235" i="26" s="1"/>
  <c r="M2236" i="26" s="1"/>
  <c r="M2237" i="26" s="1"/>
  <c r="M2238" i="26" s="1"/>
  <c r="M2239" i="26" s="1"/>
  <c r="M2240" i="26" s="1"/>
  <c r="M2241" i="26" s="1"/>
  <c r="M2242" i="26" s="1"/>
  <c r="M2243" i="26" s="1"/>
  <c r="M2244" i="26" s="1"/>
  <c r="M2245" i="26" s="1"/>
  <c r="M2246" i="26" s="1"/>
  <c r="M2247" i="26" s="1"/>
  <c r="M2248" i="26" s="1"/>
  <c r="M2249" i="26" s="1"/>
  <c r="M2250" i="26" s="1"/>
  <c r="M2251" i="26" s="1"/>
  <c r="M2252" i="26" s="1"/>
  <c r="M2253" i="26" s="1"/>
  <c r="M2254" i="26" s="1"/>
  <c r="M2255" i="26" s="1"/>
  <c r="M2256" i="26" s="1"/>
  <c r="M2257" i="26" s="1"/>
  <c r="M2258" i="26" s="1"/>
  <c r="M2259" i="26" s="1"/>
  <c r="M2260" i="26" s="1"/>
  <c r="M2261" i="26" s="1"/>
  <c r="M2262" i="26" s="1"/>
  <c r="M2263" i="26" s="1"/>
  <c r="M2264" i="26" s="1"/>
  <c r="M2265" i="26" s="1"/>
  <c r="M2266" i="26" s="1"/>
  <c r="M2267" i="26" s="1"/>
  <c r="M2268" i="26" s="1"/>
  <c r="M2269" i="26" s="1"/>
  <c r="M2270" i="26" s="1"/>
  <c r="M2271" i="26" s="1"/>
  <c r="M2272" i="26" s="1"/>
  <c r="M2273" i="26" s="1"/>
  <c r="M2274" i="26" s="1"/>
  <c r="M2275" i="26" s="1"/>
  <c r="M2276" i="26" s="1"/>
  <c r="M2277" i="26" s="1"/>
  <c r="M2278" i="26" s="1"/>
  <c r="M2279" i="26" s="1"/>
  <c r="M2280" i="26" s="1"/>
  <c r="M2281" i="26" s="1"/>
  <c r="M2282" i="26" s="1"/>
  <c r="M2283" i="26" s="1"/>
  <c r="M2284" i="26" s="1"/>
  <c r="M2285" i="26" s="1"/>
  <c r="M2286" i="26" s="1"/>
  <c r="M2287" i="26" s="1"/>
  <c r="M2288" i="26" s="1"/>
  <c r="M2289" i="26" s="1"/>
  <c r="M2290" i="26" s="1"/>
  <c r="M2291" i="26" s="1"/>
  <c r="M2292" i="26" s="1"/>
  <c r="M2293" i="26" s="1"/>
  <c r="M2294" i="26" s="1"/>
  <c r="M2295" i="26" s="1"/>
  <c r="M2296" i="26" s="1"/>
  <c r="M2297" i="26" s="1"/>
  <c r="M2298" i="26" s="1"/>
  <c r="M2299" i="26" s="1"/>
  <c r="M2300" i="26" s="1"/>
  <c r="M2301" i="26" s="1"/>
  <c r="M2302" i="26" s="1"/>
  <c r="M2303" i="26" s="1"/>
  <c r="M2304" i="26" s="1"/>
  <c r="M2305" i="26" s="1"/>
  <c r="M2306" i="26" s="1"/>
  <c r="M2307" i="26" s="1"/>
  <c r="M2308" i="26" s="1"/>
  <c r="M2309" i="26" s="1"/>
  <c r="M2310" i="26" s="1"/>
  <c r="M2311" i="26" s="1"/>
  <c r="M2312" i="26" s="1"/>
  <c r="M2313" i="26" s="1"/>
  <c r="M2314" i="26" s="1"/>
  <c r="M2315" i="26" s="1"/>
  <c r="M2316" i="26" s="1"/>
  <c r="M2317" i="26" s="1"/>
  <c r="M2318" i="26" s="1"/>
  <c r="M2319" i="26" s="1"/>
  <c r="M2320" i="26" s="1"/>
  <c r="M2321" i="26" s="1"/>
  <c r="M2322" i="26" s="1"/>
  <c r="M2323" i="26" s="1"/>
  <c r="M2324" i="26" s="1"/>
  <c r="M2325" i="26" s="1"/>
  <c r="M2326" i="26" s="1"/>
  <c r="M2327" i="26" s="1"/>
  <c r="M2328" i="26" s="1"/>
  <c r="M2329" i="26" s="1"/>
  <c r="M2330" i="26" s="1"/>
  <c r="M2331" i="26" s="1"/>
  <c r="M2332" i="26" s="1"/>
  <c r="M2333" i="26" s="1"/>
  <c r="M2334" i="26" s="1"/>
  <c r="M2335" i="26" s="1"/>
  <c r="M2336" i="26" s="1"/>
  <c r="M2337" i="26" s="1"/>
  <c r="M2338" i="26" s="1"/>
  <c r="M2339" i="26" s="1"/>
  <c r="M2340" i="26" s="1"/>
  <c r="M2341" i="26" s="1"/>
  <c r="M2342" i="26" s="1"/>
  <c r="M2343" i="26" s="1"/>
  <c r="M2344" i="26" s="1"/>
  <c r="M2345" i="26" s="1"/>
  <c r="M2346" i="26" s="1"/>
  <c r="M2347" i="26" s="1"/>
  <c r="M2348" i="26" s="1"/>
  <c r="M2349" i="26" s="1"/>
  <c r="M2350" i="26" s="1"/>
  <c r="M2351" i="26" s="1"/>
  <c r="M2352" i="26" s="1"/>
  <c r="M2353" i="26" s="1"/>
  <c r="M2354" i="26" s="1"/>
  <c r="M2355" i="26" s="1"/>
  <c r="M2356" i="26" s="1"/>
  <c r="M2357" i="26" s="1"/>
  <c r="M2358" i="26" s="1"/>
  <c r="M2359" i="26" s="1"/>
  <c r="M2360" i="26" s="1"/>
  <c r="M2361" i="26" s="1"/>
  <c r="M2362" i="26" s="1"/>
  <c r="M2363" i="26" s="1"/>
  <c r="M2364" i="26" s="1"/>
  <c r="M2365" i="26" s="1"/>
  <c r="M2366" i="26" s="1"/>
  <c r="M2367" i="26" s="1"/>
  <c r="M2368" i="26" s="1"/>
  <c r="M2369" i="26" s="1"/>
  <c r="M2370" i="26" s="1"/>
  <c r="M2371" i="26" s="1"/>
  <c r="M2372" i="26" s="1"/>
  <c r="M2373" i="26" s="1"/>
  <c r="M2374" i="26" s="1"/>
  <c r="M2375" i="26" s="1"/>
  <c r="M2376" i="26" s="1"/>
  <c r="M2377" i="26" s="1"/>
  <c r="M2378" i="26" s="1"/>
  <c r="M2379" i="26" s="1"/>
  <c r="M2380" i="26" s="1"/>
  <c r="M2381" i="26" s="1"/>
  <c r="M2382" i="26" s="1"/>
  <c r="M2383" i="26" s="1"/>
  <c r="M2384" i="26" s="1"/>
  <c r="M2385" i="26" s="1"/>
  <c r="M2386" i="26" s="1"/>
  <c r="M2387" i="26" s="1"/>
  <c r="M2388" i="26" s="1"/>
  <c r="M2389" i="26" s="1"/>
  <c r="M2390" i="26" s="1"/>
  <c r="M2391" i="26" s="1"/>
  <c r="M2392" i="26" s="1"/>
  <c r="M2393" i="26" s="1"/>
  <c r="M2394" i="26" s="1"/>
  <c r="M2395" i="26" s="1"/>
  <c r="M2396" i="26" s="1"/>
  <c r="M2397" i="26" s="1"/>
  <c r="M2398" i="26" s="1"/>
  <c r="M2399" i="26" s="1"/>
  <c r="M2400" i="26" s="1"/>
  <c r="M2401" i="26" s="1"/>
  <c r="M2402" i="26" s="1"/>
  <c r="M2403" i="26" s="1"/>
  <c r="M2404" i="26" s="1"/>
  <c r="M2405" i="26" s="1"/>
  <c r="M2406" i="26" s="1"/>
  <c r="M2407" i="26" s="1"/>
  <c r="M2408" i="26" s="1"/>
  <c r="M2409" i="26" s="1"/>
  <c r="M2410" i="26" s="1"/>
  <c r="M2411" i="26" s="1"/>
  <c r="M2412" i="26" s="1"/>
  <c r="M2413" i="26" s="1"/>
  <c r="M2414" i="26" s="1"/>
  <c r="M2415" i="26" s="1"/>
  <c r="M2416" i="26" s="1"/>
  <c r="M2417" i="26" s="1"/>
  <c r="M2418" i="26" s="1"/>
  <c r="M2419" i="26" s="1"/>
  <c r="M2420" i="26" s="1"/>
  <c r="M2421" i="26" s="1"/>
  <c r="M2422" i="26" s="1"/>
  <c r="M2423" i="26" s="1"/>
  <c r="M2424" i="26" s="1"/>
  <c r="M2425" i="26" s="1"/>
  <c r="M2426" i="26" s="1"/>
  <c r="M2427" i="26" s="1"/>
  <c r="M2428" i="26" s="1"/>
  <c r="M2429" i="26" s="1"/>
  <c r="M2430" i="26" s="1"/>
  <c r="M2431" i="26" s="1"/>
  <c r="M2432" i="26" s="1"/>
  <c r="M2433" i="26" s="1"/>
  <c r="M2434" i="26" s="1"/>
  <c r="M2435" i="26" s="1"/>
  <c r="M2436" i="26" s="1"/>
  <c r="M2437" i="26" s="1"/>
  <c r="M2438" i="26" s="1"/>
  <c r="M2439" i="26" s="1"/>
  <c r="M2440" i="26" s="1"/>
  <c r="M2441" i="26" s="1"/>
  <c r="M2442" i="26" s="1"/>
  <c r="M2443" i="26" s="1"/>
  <c r="M2444" i="26" s="1"/>
  <c r="M2445" i="26" s="1"/>
  <c r="M2446" i="26" s="1"/>
  <c r="M2447" i="26" s="1"/>
  <c r="M2448" i="26" s="1"/>
  <c r="M2449" i="26" s="1"/>
  <c r="M2450" i="26" s="1"/>
  <c r="M2451" i="26" s="1"/>
  <c r="M2452" i="26" s="1"/>
  <c r="M2453" i="26" s="1"/>
  <c r="M2454" i="26" s="1"/>
  <c r="M2455" i="26" s="1"/>
  <c r="M2456" i="26" s="1"/>
  <c r="M2457" i="26" s="1"/>
  <c r="M2458" i="26" s="1"/>
  <c r="M2459" i="26" s="1"/>
  <c r="M2460" i="26" s="1"/>
  <c r="M2461" i="26" s="1"/>
  <c r="M2462" i="26" s="1"/>
  <c r="M2463" i="26" s="1"/>
  <c r="M2464" i="26" s="1"/>
  <c r="M2465" i="26" s="1"/>
  <c r="M2466" i="26" s="1"/>
  <c r="M2467" i="26" s="1"/>
  <c r="M2468" i="26" s="1"/>
  <c r="M2469" i="26" s="1"/>
  <c r="M2470" i="26" s="1"/>
  <c r="M2471" i="26" s="1"/>
  <c r="M2472" i="26" s="1"/>
  <c r="M2473" i="26" s="1"/>
  <c r="M2474" i="26" s="1"/>
  <c r="M2475" i="26" s="1"/>
  <c r="M2476" i="26" s="1"/>
  <c r="M2477" i="26" s="1"/>
  <c r="M2478" i="26" s="1"/>
  <c r="M2479" i="26" s="1"/>
  <c r="M2480" i="26" s="1"/>
  <c r="M2481" i="26" s="1"/>
  <c r="M2482" i="26" s="1"/>
  <c r="M2483" i="26" s="1"/>
  <c r="M2484" i="26" s="1"/>
  <c r="M2485" i="26" s="1"/>
  <c r="M2486" i="26" s="1"/>
  <c r="M2487" i="26" s="1"/>
  <c r="M2488" i="26" s="1"/>
  <c r="M2489" i="26" s="1"/>
  <c r="M2490" i="26" s="1"/>
  <c r="M2491" i="26" s="1"/>
  <c r="M2492" i="26" s="1"/>
  <c r="M2493" i="26" s="1"/>
  <c r="M2494" i="26" s="1"/>
  <c r="M2495" i="26" s="1"/>
  <c r="M2496" i="26" s="1"/>
  <c r="M2497" i="26" s="1"/>
  <c r="M2498" i="26" s="1"/>
  <c r="M2499" i="26" s="1"/>
  <c r="M2500" i="26" s="1"/>
  <c r="M2501" i="26" s="1"/>
  <c r="M2502" i="26" s="1"/>
  <c r="M2503" i="26" s="1"/>
  <c r="M2504" i="26" s="1"/>
  <c r="M2505" i="26" s="1"/>
  <c r="M2506" i="26" s="1"/>
  <c r="M2507" i="26" s="1"/>
  <c r="M2508" i="26" s="1"/>
  <c r="M2509" i="26" s="1"/>
  <c r="M2510" i="26" s="1"/>
  <c r="M2511" i="26" s="1"/>
  <c r="M2512" i="26" s="1"/>
  <c r="M2513" i="26" s="1"/>
  <c r="M2514" i="26" s="1"/>
  <c r="M2515" i="26" s="1"/>
  <c r="M2516" i="26" s="1"/>
  <c r="M2517" i="26" s="1"/>
  <c r="M2518" i="26" s="1"/>
  <c r="M2519" i="26" s="1"/>
  <c r="M2520" i="26" s="1"/>
  <c r="M2521" i="26" s="1"/>
  <c r="M2522" i="26" s="1"/>
  <c r="M2523" i="26" s="1"/>
  <c r="M2524" i="26" s="1"/>
  <c r="M2525" i="26" s="1"/>
  <c r="M2526" i="26" s="1"/>
  <c r="M2527" i="26" s="1"/>
  <c r="M2528" i="26" s="1"/>
  <c r="M2529" i="26" s="1"/>
  <c r="M2530" i="26" s="1"/>
  <c r="M2531" i="26" s="1"/>
  <c r="M2532" i="26" s="1"/>
  <c r="M2533" i="26" s="1"/>
  <c r="M2534" i="26" s="1"/>
  <c r="M2535" i="26" s="1"/>
  <c r="M2536" i="26" s="1"/>
  <c r="M2537" i="26" s="1"/>
  <c r="M2538" i="26" s="1"/>
  <c r="M2539" i="26" s="1"/>
  <c r="M2540" i="26" s="1"/>
  <c r="M2541" i="26" s="1"/>
  <c r="M2542" i="26" s="1"/>
  <c r="M2543" i="26" s="1"/>
  <c r="M2544" i="26" s="1"/>
  <c r="M2545" i="26" s="1"/>
  <c r="M2546" i="26" s="1"/>
  <c r="M2547" i="26" s="1"/>
  <c r="M2548" i="26" s="1"/>
  <c r="M2549" i="26" s="1"/>
  <c r="M2550" i="26" s="1"/>
  <c r="M2551" i="26" s="1"/>
  <c r="M2552" i="26" s="1"/>
  <c r="M2553" i="26" s="1"/>
  <c r="M2554" i="26" s="1"/>
  <c r="M2555" i="26" s="1"/>
  <c r="M2556" i="26" s="1"/>
  <c r="M2557" i="26" s="1"/>
  <c r="M2558" i="26" s="1"/>
  <c r="M2559" i="26" s="1"/>
  <c r="M2560" i="26" s="1"/>
  <c r="M2561" i="26" s="1"/>
  <c r="M2562" i="26" s="1"/>
  <c r="M2563" i="26" s="1"/>
  <c r="M2564" i="26" s="1"/>
  <c r="M2565" i="26" s="1"/>
  <c r="M2566" i="26" s="1"/>
  <c r="M2567" i="26" s="1"/>
  <c r="M2568" i="26" s="1"/>
  <c r="M2569" i="26" s="1"/>
  <c r="M2570" i="26" s="1"/>
  <c r="M2571" i="26" s="1"/>
  <c r="M2572" i="26" s="1"/>
  <c r="M2573" i="26" s="1"/>
  <c r="M2574" i="26" s="1"/>
  <c r="M2575" i="26" s="1"/>
  <c r="M2576" i="26" s="1"/>
  <c r="M2577" i="26" s="1"/>
  <c r="M2578" i="26" s="1"/>
  <c r="M2579" i="26" s="1"/>
  <c r="M2580" i="26" s="1"/>
  <c r="M2581" i="26" s="1"/>
  <c r="M2582" i="26" s="1"/>
  <c r="M2583" i="26" s="1"/>
  <c r="M2584" i="26" s="1"/>
  <c r="M2585" i="26" s="1"/>
  <c r="M2586" i="26" s="1"/>
  <c r="M2587" i="26" s="1"/>
  <c r="M2588" i="26" s="1"/>
  <c r="M2589" i="26" s="1"/>
  <c r="M2590" i="26" s="1"/>
  <c r="M2591" i="26" s="1"/>
  <c r="M2592" i="26" s="1"/>
  <c r="M2593" i="26" s="1"/>
  <c r="M2594" i="26" s="1"/>
  <c r="M2595" i="26" s="1"/>
  <c r="M2596" i="26" s="1"/>
  <c r="M2597" i="26" s="1"/>
  <c r="M2598" i="26" s="1"/>
  <c r="M2599" i="26" s="1"/>
  <c r="M2600" i="26" s="1"/>
  <c r="M2601" i="26" s="1"/>
  <c r="M2602" i="26" s="1"/>
  <c r="M2603" i="26" s="1"/>
  <c r="M2604" i="26" s="1"/>
  <c r="M2605" i="26" s="1"/>
  <c r="M2606" i="26" s="1"/>
  <c r="M2607" i="26" s="1"/>
  <c r="M2608" i="26" s="1"/>
  <c r="M2609" i="26" s="1"/>
  <c r="M2610" i="26" s="1"/>
  <c r="M2611" i="26" s="1"/>
  <c r="M2612" i="26" s="1"/>
  <c r="M2613" i="26" s="1"/>
  <c r="M2614" i="26" s="1"/>
  <c r="M2615" i="26" s="1"/>
  <c r="M2616" i="26" s="1"/>
  <c r="M2617" i="26" s="1"/>
  <c r="M2618" i="26" s="1"/>
  <c r="M2619" i="26" s="1"/>
  <c r="M2620" i="26" s="1"/>
  <c r="M2621" i="26" s="1"/>
  <c r="M2622" i="26" s="1"/>
  <c r="M2623" i="26" s="1"/>
  <c r="M2624" i="26" s="1"/>
  <c r="M2625" i="26" s="1"/>
  <c r="M2626" i="26" s="1"/>
  <c r="M2627" i="26" s="1"/>
  <c r="M2628" i="26" s="1"/>
  <c r="M2629" i="26" s="1"/>
  <c r="M2630" i="26" s="1"/>
  <c r="M2631" i="26" s="1"/>
  <c r="M2632" i="26" s="1"/>
  <c r="M2633" i="26" s="1"/>
  <c r="M2634" i="26" s="1"/>
  <c r="M2635" i="26" s="1"/>
  <c r="M2636" i="26" s="1"/>
  <c r="M2637" i="26" s="1"/>
  <c r="M2638" i="26" s="1"/>
  <c r="M2639" i="26" s="1"/>
  <c r="M2640" i="26" s="1"/>
  <c r="M2641" i="26" s="1"/>
  <c r="M2642" i="26" s="1"/>
  <c r="M2643" i="26" s="1"/>
  <c r="M2644" i="26" s="1"/>
  <c r="M2645" i="26" s="1"/>
  <c r="M2646" i="26" s="1"/>
  <c r="M2647" i="26" s="1"/>
  <c r="M2648" i="26" s="1"/>
  <c r="M2649" i="26" s="1"/>
  <c r="M2650" i="26" s="1"/>
  <c r="M2651" i="26" s="1"/>
  <c r="M2652" i="26" s="1"/>
  <c r="M2653" i="26" s="1"/>
  <c r="M2654" i="26" s="1"/>
  <c r="M2655" i="26" s="1"/>
  <c r="M2656" i="26" s="1"/>
  <c r="M2657" i="26" s="1"/>
  <c r="M2658" i="26" s="1"/>
  <c r="M2659" i="26" s="1"/>
  <c r="M2660" i="26" s="1"/>
  <c r="M2661" i="26" s="1"/>
  <c r="M2662" i="26" s="1"/>
  <c r="M2663" i="26" s="1"/>
  <c r="M2664" i="26" s="1"/>
  <c r="M2665" i="26" s="1"/>
  <c r="M2666" i="26" s="1"/>
  <c r="M2667" i="26" s="1"/>
  <c r="M2668" i="26" s="1"/>
  <c r="M2669" i="26" s="1"/>
  <c r="M2670" i="26" s="1"/>
  <c r="M2671" i="26" s="1"/>
  <c r="M2672" i="26" s="1"/>
  <c r="M2673" i="26" s="1"/>
  <c r="M2674" i="26" s="1"/>
  <c r="M2675" i="26" s="1"/>
  <c r="M2676" i="26" s="1"/>
  <c r="M2677" i="26" s="1"/>
  <c r="M2678" i="26" s="1"/>
  <c r="M2679" i="26" s="1"/>
  <c r="M2680" i="26" s="1"/>
  <c r="M2681" i="26" s="1"/>
  <c r="M2682" i="26" s="1"/>
  <c r="M2683" i="26" s="1"/>
  <c r="M2684" i="26" s="1"/>
  <c r="M2685" i="26" s="1"/>
  <c r="M2686" i="26" s="1"/>
  <c r="M2687" i="26" s="1"/>
  <c r="M2688" i="26" s="1"/>
  <c r="M2689" i="26" s="1"/>
  <c r="M2690" i="26" s="1"/>
  <c r="M2691" i="26" s="1"/>
  <c r="M2692" i="26" s="1"/>
  <c r="M2693" i="26" s="1"/>
  <c r="M2694" i="26" s="1"/>
  <c r="M2695" i="26" s="1"/>
  <c r="M2696" i="26" s="1"/>
  <c r="M2697" i="26" s="1"/>
  <c r="M2698" i="26" s="1"/>
  <c r="M2699" i="26" s="1"/>
  <c r="M2700" i="26" s="1"/>
  <c r="M2701" i="26" s="1"/>
  <c r="M2702" i="26" s="1"/>
  <c r="M2703" i="26" s="1"/>
  <c r="M2704" i="26" s="1"/>
  <c r="M2705" i="26" s="1"/>
  <c r="M2706" i="26" s="1"/>
  <c r="M2707" i="26" s="1"/>
  <c r="M2708" i="26" s="1"/>
  <c r="M2709" i="26" s="1"/>
  <c r="M2710" i="26" s="1"/>
  <c r="M2711" i="26" s="1"/>
  <c r="M2712" i="26" s="1"/>
  <c r="M2713" i="26" s="1"/>
  <c r="M2714" i="26" s="1"/>
  <c r="M2715" i="26" s="1"/>
  <c r="M2716" i="26" s="1"/>
  <c r="M2717" i="26" s="1"/>
  <c r="M2718" i="26" s="1"/>
  <c r="M2719" i="26" s="1"/>
  <c r="M2720" i="26" s="1"/>
  <c r="M2721" i="26" s="1"/>
  <c r="M2722" i="26" s="1"/>
  <c r="M2723" i="26" s="1"/>
  <c r="M2724" i="26" s="1"/>
  <c r="M2725" i="26" s="1"/>
  <c r="M2726" i="26" s="1"/>
  <c r="M2727" i="26" s="1"/>
  <c r="M2728" i="26" s="1"/>
  <c r="M2729" i="26" s="1"/>
  <c r="M2730" i="26" s="1"/>
  <c r="M2731" i="26" s="1"/>
  <c r="M2732" i="26" s="1"/>
  <c r="M2733" i="26" s="1"/>
  <c r="M2734" i="26" s="1"/>
  <c r="M2735" i="26" s="1"/>
  <c r="M2736" i="26" s="1"/>
  <c r="M2737" i="26" s="1"/>
  <c r="M2738" i="26" s="1"/>
  <c r="M2739" i="26" s="1"/>
  <c r="M2740" i="26" s="1"/>
  <c r="M2741" i="26" s="1"/>
  <c r="M2742" i="26" s="1"/>
  <c r="M2743" i="26" s="1"/>
  <c r="M2744" i="26" s="1"/>
  <c r="M2745" i="26" s="1"/>
  <c r="M2746" i="26" s="1"/>
  <c r="M2747" i="26" s="1"/>
  <c r="M2748" i="26" s="1"/>
  <c r="M2749" i="26" s="1"/>
  <c r="M2750" i="26" s="1"/>
  <c r="M2751" i="26" s="1"/>
  <c r="M2752" i="26" s="1"/>
  <c r="M2753" i="26" s="1"/>
  <c r="M2754" i="26" s="1"/>
  <c r="M2755" i="26" s="1"/>
  <c r="M2756" i="26" s="1"/>
  <c r="M2757" i="26" s="1"/>
  <c r="M2758" i="26" s="1"/>
  <c r="M2759" i="26" s="1"/>
  <c r="M2760" i="26" s="1"/>
  <c r="M2761" i="26" s="1"/>
  <c r="M2762" i="26" s="1"/>
  <c r="M2763" i="26" s="1"/>
  <c r="M2764" i="26" s="1"/>
  <c r="M2765" i="26" s="1"/>
  <c r="M2766" i="26" s="1"/>
  <c r="M2767" i="26" s="1"/>
  <c r="M2768" i="26" s="1"/>
  <c r="M2769" i="26" s="1"/>
  <c r="M2770" i="26" s="1"/>
  <c r="M2771" i="26" s="1"/>
  <c r="M2772" i="26" s="1"/>
  <c r="M2773" i="26" s="1"/>
  <c r="M2774" i="26" s="1"/>
  <c r="M2775" i="26" s="1"/>
  <c r="M2776" i="26" s="1"/>
  <c r="M2777" i="26" s="1"/>
  <c r="M2778" i="26" s="1"/>
  <c r="M2779" i="26" s="1"/>
  <c r="M2780" i="26" s="1"/>
  <c r="M2781" i="26" s="1"/>
  <c r="M2782" i="26" s="1"/>
  <c r="M2783" i="26" s="1"/>
  <c r="M2784" i="26" s="1"/>
  <c r="M2785" i="26" s="1"/>
  <c r="M2786" i="26" s="1"/>
  <c r="M2787" i="26" s="1"/>
  <c r="M2788" i="26" s="1"/>
  <c r="M2789" i="26" s="1"/>
  <c r="M2790" i="26" s="1"/>
  <c r="M2791" i="26" s="1"/>
  <c r="M2792" i="26" s="1"/>
  <c r="M2793" i="26" s="1"/>
  <c r="M2794" i="26" s="1"/>
  <c r="U2" i="26" s="1"/>
  <c r="U3" i="26" s="1"/>
  <c r="N4" i="26"/>
  <c r="N5" i="26" s="1"/>
  <c r="N6" i="26" s="1"/>
  <c r="N7" i="26" s="1"/>
  <c r="N8" i="26" s="1"/>
  <c r="N9" i="26" s="1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N84" i="26" s="1"/>
  <c r="N85" i="26" s="1"/>
  <c r="N86" i="26" s="1"/>
  <c r="N87" i="26" s="1"/>
  <c r="N88" i="26" s="1"/>
  <c r="N89" i="26" s="1"/>
  <c r="N90" i="26" s="1"/>
  <c r="N91" i="26" s="1"/>
  <c r="N92" i="26" s="1"/>
  <c r="N93" i="26" s="1"/>
  <c r="N94" i="26" s="1"/>
  <c r="N95" i="26" s="1"/>
  <c r="N96" i="26" s="1"/>
  <c r="N97" i="26" s="1"/>
  <c r="N98" i="26" s="1"/>
  <c r="N99" i="26" s="1"/>
  <c r="N100" i="26" s="1"/>
  <c r="N101" i="26" s="1"/>
  <c r="N102" i="26" s="1"/>
  <c r="N103" i="26" s="1"/>
  <c r="N104" i="26" s="1"/>
  <c r="N105" i="26" s="1"/>
  <c r="N106" i="26" s="1"/>
  <c r="N107" i="26" s="1"/>
  <c r="N108" i="26" s="1"/>
  <c r="N109" i="26" s="1"/>
  <c r="N110" i="26" s="1"/>
  <c r="N111" i="26" s="1"/>
  <c r="N112" i="26" s="1"/>
  <c r="N113" i="26" s="1"/>
  <c r="N114" i="26" s="1"/>
  <c r="N115" i="26" s="1"/>
  <c r="N116" i="26" s="1"/>
  <c r="N117" i="26" s="1"/>
  <c r="N118" i="26" s="1"/>
  <c r="N119" i="26" s="1"/>
  <c r="N120" i="26" s="1"/>
  <c r="N121" i="26" s="1"/>
  <c r="N122" i="26" s="1"/>
  <c r="N123" i="26" s="1"/>
  <c r="N124" i="26" s="1"/>
  <c r="N125" i="26" s="1"/>
  <c r="N126" i="26" s="1"/>
  <c r="N127" i="26" s="1"/>
  <c r="N128" i="26" s="1"/>
  <c r="N129" i="26" s="1"/>
  <c r="N130" i="26" s="1"/>
  <c r="N131" i="26" s="1"/>
  <c r="N132" i="26" s="1"/>
  <c r="N133" i="26" s="1"/>
  <c r="N134" i="26" s="1"/>
  <c r="N135" i="26" s="1"/>
  <c r="N136" i="26" s="1"/>
  <c r="N137" i="26" s="1"/>
  <c r="N138" i="26" s="1"/>
  <c r="N139" i="26" s="1"/>
  <c r="N140" i="26" s="1"/>
  <c r="N141" i="26" s="1"/>
  <c r="N142" i="26" s="1"/>
  <c r="N143" i="26" s="1"/>
  <c r="N144" i="26" s="1"/>
  <c r="N145" i="26" s="1"/>
  <c r="N146" i="26" s="1"/>
  <c r="N147" i="26" s="1"/>
  <c r="N148" i="26" s="1"/>
  <c r="N149" i="26" s="1"/>
  <c r="N150" i="26" s="1"/>
  <c r="N151" i="26" s="1"/>
  <c r="N152" i="26" s="1"/>
  <c r="N153" i="26" s="1"/>
  <c r="N154" i="26" s="1"/>
  <c r="N155" i="26" s="1"/>
  <c r="N156" i="26" s="1"/>
  <c r="N157" i="26" s="1"/>
  <c r="N158" i="26" s="1"/>
  <c r="N159" i="26" s="1"/>
  <c r="N160" i="26" s="1"/>
  <c r="N161" i="26" s="1"/>
  <c r="N162" i="26" s="1"/>
  <c r="N163" i="26" s="1"/>
  <c r="N164" i="26" s="1"/>
  <c r="N165" i="26" s="1"/>
  <c r="N166" i="26" s="1"/>
  <c r="N167" i="26" s="1"/>
  <c r="N168" i="26" s="1"/>
  <c r="N169" i="26" s="1"/>
  <c r="N170" i="26" s="1"/>
  <c r="N171" i="26" s="1"/>
  <c r="N172" i="26" s="1"/>
  <c r="N173" i="26" s="1"/>
  <c r="N174" i="26" s="1"/>
  <c r="N175" i="26" s="1"/>
  <c r="N176" i="26" s="1"/>
  <c r="N177" i="26" s="1"/>
  <c r="N178" i="26" s="1"/>
  <c r="N179" i="26" s="1"/>
  <c r="N180" i="26" s="1"/>
  <c r="N181" i="26" s="1"/>
  <c r="N182" i="26" s="1"/>
  <c r="N183" i="26" s="1"/>
  <c r="N184" i="26" s="1"/>
  <c r="N185" i="26" s="1"/>
  <c r="N186" i="26" s="1"/>
  <c r="N187" i="26" s="1"/>
  <c r="N188" i="26" s="1"/>
  <c r="N189" i="26" s="1"/>
  <c r="N190" i="26" s="1"/>
  <c r="N191" i="26" s="1"/>
  <c r="N192" i="26" s="1"/>
  <c r="N193" i="26" s="1"/>
  <c r="N194" i="26" s="1"/>
  <c r="N195" i="26" s="1"/>
  <c r="N196" i="26" s="1"/>
  <c r="N197" i="26" s="1"/>
  <c r="N198" i="26" s="1"/>
  <c r="N199" i="26" s="1"/>
  <c r="N200" i="26" s="1"/>
  <c r="N201" i="26" s="1"/>
  <c r="N202" i="26" s="1"/>
  <c r="N203" i="26" s="1"/>
  <c r="N204" i="26" s="1"/>
  <c r="N205" i="26" s="1"/>
  <c r="N206" i="26" s="1"/>
  <c r="N207" i="26" s="1"/>
  <c r="N208" i="26" s="1"/>
  <c r="N209" i="26" s="1"/>
  <c r="N210" i="26" s="1"/>
  <c r="N211" i="26" s="1"/>
  <c r="N212" i="26" s="1"/>
  <c r="N213" i="26" s="1"/>
  <c r="N214" i="26" s="1"/>
  <c r="N215" i="26" s="1"/>
  <c r="N216" i="26" s="1"/>
  <c r="N217" i="26" s="1"/>
  <c r="N218" i="26" s="1"/>
  <c r="N219" i="26" s="1"/>
  <c r="N220" i="26" s="1"/>
  <c r="N221" i="26" s="1"/>
  <c r="N222" i="26" s="1"/>
  <c r="N223" i="26" s="1"/>
  <c r="N224" i="26" s="1"/>
  <c r="N225" i="26" s="1"/>
  <c r="N226" i="26" s="1"/>
  <c r="N227" i="26" s="1"/>
  <c r="N228" i="26" s="1"/>
  <c r="N229" i="26" s="1"/>
  <c r="N230" i="26" s="1"/>
  <c r="N231" i="26" s="1"/>
  <c r="N232" i="26" s="1"/>
  <c r="N233" i="26" s="1"/>
  <c r="N234" i="26" s="1"/>
  <c r="N235" i="26" s="1"/>
  <c r="N236" i="26" s="1"/>
  <c r="N237" i="26" s="1"/>
  <c r="N238" i="26" s="1"/>
  <c r="N239" i="26" s="1"/>
  <c r="N240" i="26" s="1"/>
  <c r="N241" i="26" s="1"/>
  <c r="N242" i="26" s="1"/>
  <c r="N243" i="26" s="1"/>
  <c r="N244" i="26" s="1"/>
  <c r="N245" i="26" s="1"/>
  <c r="N246" i="26" s="1"/>
  <c r="N247" i="26" s="1"/>
  <c r="N248" i="26" s="1"/>
  <c r="N249" i="26" s="1"/>
  <c r="N250" i="26" s="1"/>
  <c r="N251" i="26" s="1"/>
  <c r="N252" i="26" s="1"/>
  <c r="N253" i="26" s="1"/>
  <c r="N254" i="26" s="1"/>
  <c r="N255" i="26" s="1"/>
  <c r="N256" i="26" s="1"/>
  <c r="N257" i="26" s="1"/>
  <c r="N258" i="26" s="1"/>
  <c r="N259" i="26" s="1"/>
  <c r="N260" i="26" s="1"/>
  <c r="N261" i="26" s="1"/>
  <c r="N262" i="26" s="1"/>
  <c r="N263" i="26" s="1"/>
  <c r="N264" i="26" s="1"/>
  <c r="N265" i="26" s="1"/>
  <c r="N266" i="26" s="1"/>
  <c r="N267" i="26" s="1"/>
  <c r="N268" i="26" s="1"/>
  <c r="N269" i="26" s="1"/>
  <c r="N270" i="26" s="1"/>
  <c r="N271" i="26" s="1"/>
  <c r="N272" i="26" s="1"/>
  <c r="N273" i="26" s="1"/>
  <c r="N274" i="26" s="1"/>
  <c r="N275" i="26" s="1"/>
  <c r="N276" i="26" s="1"/>
  <c r="N277" i="26" s="1"/>
  <c r="N278" i="26" s="1"/>
  <c r="N279" i="26" s="1"/>
  <c r="N280" i="26" s="1"/>
  <c r="N281" i="26" s="1"/>
  <c r="N282" i="26" s="1"/>
  <c r="N283" i="26" s="1"/>
  <c r="N284" i="26" s="1"/>
  <c r="N285" i="26" s="1"/>
  <c r="N286" i="26" s="1"/>
  <c r="N287" i="26" s="1"/>
  <c r="N288" i="26" s="1"/>
  <c r="N289" i="26" s="1"/>
  <c r="N290" i="26" s="1"/>
  <c r="N291" i="26" s="1"/>
  <c r="N292" i="26" s="1"/>
  <c r="N293" i="26" s="1"/>
  <c r="N294" i="26" s="1"/>
  <c r="N295" i="26" s="1"/>
  <c r="N296" i="26" s="1"/>
  <c r="N297" i="26" s="1"/>
  <c r="N298" i="26" s="1"/>
  <c r="N299" i="26" s="1"/>
  <c r="N300" i="26" s="1"/>
  <c r="N301" i="26" s="1"/>
  <c r="N302" i="26" s="1"/>
  <c r="N303" i="26" s="1"/>
  <c r="N304" i="26" s="1"/>
  <c r="N305" i="26" s="1"/>
  <c r="N306" i="26" s="1"/>
  <c r="N307" i="26" s="1"/>
  <c r="N308" i="26" s="1"/>
  <c r="N309" i="26" s="1"/>
  <c r="N310" i="26" s="1"/>
  <c r="N311" i="26" s="1"/>
  <c r="N312" i="26" s="1"/>
  <c r="N313" i="26" s="1"/>
  <c r="N314" i="26" s="1"/>
  <c r="N315" i="26" s="1"/>
  <c r="N316" i="26" s="1"/>
  <c r="N317" i="26" s="1"/>
  <c r="N318" i="26" s="1"/>
  <c r="N319" i="26" s="1"/>
  <c r="N320" i="26" s="1"/>
  <c r="N321" i="26" s="1"/>
  <c r="N322" i="26" s="1"/>
  <c r="N323" i="26" s="1"/>
  <c r="N324" i="26" s="1"/>
  <c r="N325" i="26" s="1"/>
  <c r="N326" i="26" s="1"/>
  <c r="N327" i="26" s="1"/>
  <c r="N328" i="26" s="1"/>
  <c r="N329" i="26" s="1"/>
  <c r="N330" i="26" s="1"/>
  <c r="N331" i="26" s="1"/>
  <c r="N332" i="26" s="1"/>
  <c r="N333" i="26" s="1"/>
  <c r="N334" i="26" s="1"/>
  <c r="N335" i="26" s="1"/>
  <c r="N336" i="26" s="1"/>
  <c r="N337" i="26" s="1"/>
  <c r="N338" i="26" s="1"/>
  <c r="N339" i="26" s="1"/>
  <c r="N340" i="26" s="1"/>
  <c r="N341" i="26" s="1"/>
  <c r="N342" i="26" s="1"/>
  <c r="N343" i="26" s="1"/>
  <c r="N344" i="26" s="1"/>
  <c r="N345" i="26" s="1"/>
  <c r="N346" i="26" s="1"/>
  <c r="N347" i="26" s="1"/>
  <c r="N348" i="26" s="1"/>
  <c r="N349" i="26" s="1"/>
  <c r="N350" i="26" s="1"/>
  <c r="N351" i="26" s="1"/>
  <c r="N352" i="26" s="1"/>
  <c r="N353" i="26" s="1"/>
  <c r="N354" i="26" s="1"/>
  <c r="N355" i="26" s="1"/>
  <c r="N356" i="26" s="1"/>
  <c r="N357" i="26" s="1"/>
  <c r="N358" i="26" s="1"/>
  <c r="N359" i="26" s="1"/>
  <c r="N360" i="26" s="1"/>
  <c r="N361" i="26" s="1"/>
  <c r="N362" i="26" s="1"/>
  <c r="N363" i="26" s="1"/>
  <c r="N364" i="26" s="1"/>
  <c r="N365" i="26" s="1"/>
  <c r="N366" i="26" s="1"/>
  <c r="N367" i="26" s="1"/>
  <c r="N368" i="26" s="1"/>
  <c r="N369" i="26" s="1"/>
  <c r="N370" i="26" s="1"/>
  <c r="N371" i="26" s="1"/>
  <c r="N372" i="26" s="1"/>
  <c r="N373" i="26" s="1"/>
  <c r="N374" i="26" s="1"/>
  <c r="N375" i="26" s="1"/>
  <c r="N376" i="26" s="1"/>
  <c r="N377" i="26" s="1"/>
  <c r="N378" i="26" s="1"/>
  <c r="N379" i="26" s="1"/>
  <c r="N380" i="26" s="1"/>
  <c r="N381" i="26" s="1"/>
  <c r="N382" i="26" s="1"/>
  <c r="N383" i="26" s="1"/>
  <c r="N384" i="26" s="1"/>
  <c r="N385" i="26" s="1"/>
  <c r="N386" i="26" s="1"/>
  <c r="N387" i="26" s="1"/>
  <c r="N388" i="26" s="1"/>
  <c r="N389" i="26" s="1"/>
  <c r="N390" i="26" s="1"/>
  <c r="N391" i="26" s="1"/>
  <c r="N392" i="26" s="1"/>
  <c r="N393" i="26" s="1"/>
  <c r="N394" i="26" s="1"/>
  <c r="N395" i="26" s="1"/>
  <c r="N396" i="26" s="1"/>
  <c r="N397" i="26" s="1"/>
  <c r="N398" i="26" s="1"/>
  <c r="N399" i="26" s="1"/>
  <c r="N400" i="26" s="1"/>
  <c r="N401" i="26" s="1"/>
  <c r="N402" i="26" s="1"/>
  <c r="N403" i="26" s="1"/>
  <c r="N404" i="26" s="1"/>
  <c r="N405" i="26" s="1"/>
  <c r="N406" i="26" s="1"/>
  <c r="N407" i="26" s="1"/>
  <c r="N408" i="26" s="1"/>
  <c r="N409" i="26" s="1"/>
  <c r="N410" i="26" s="1"/>
  <c r="N411" i="26" s="1"/>
  <c r="N412" i="26" s="1"/>
  <c r="N413" i="26" s="1"/>
  <c r="N414" i="26" s="1"/>
  <c r="N415" i="26" s="1"/>
  <c r="N416" i="26" s="1"/>
  <c r="N417" i="26" s="1"/>
  <c r="N418" i="26" s="1"/>
  <c r="N419" i="26" s="1"/>
  <c r="N420" i="26" s="1"/>
  <c r="N421" i="26" s="1"/>
  <c r="N422" i="26" s="1"/>
  <c r="N423" i="26" s="1"/>
  <c r="N424" i="26" s="1"/>
  <c r="N425" i="26" s="1"/>
  <c r="N426" i="26" s="1"/>
  <c r="N427" i="26" s="1"/>
  <c r="N428" i="26" s="1"/>
  <c r="N429" i="26" s="1"/>
  <c r="N430" i="26" s="1"/>
  <c r="N431" i="26" s="1"/>
  <c r="N432" i="26" s="1"/>
  <c r="N433" i="26" s="1"/>
  <c r="N434" i="26" s="1"/>
  <c r="N435" i="26" s="1"/>
  <c r="N436" i="26" s="1"/>
  <c r="N437" i="26" s="1"/>
  <c r="N438" i="26" s="1"/>
  <c r="N439" i="26" s="1"/>
  <c r="N440" i="26" s="1"/>
  <c r="N441" i="26" s="1"/>
  <c r="N442" i="26" s="1"/>
  <c r="N443" i="26" s="1"/>
  <c r="N444" i="26" s="1"/>
  <c r="N445" i="26" s="1"/>
  <c r="N446" i="26" s="1"/>
  <c r="N447" i="26" s="1"/>
  <c r="N448" i="26" s="1"/>
  <c r="N449" i="26" s="1"/>
  <c r="N450" i="26" s="1"/>
  <c r="N451" i="26" s="1"/>
  <c r="N452" i="26" s="1"/>
  <c r="N453" i="26" s="1"/>
  <c r="N454" i="26" s="1"/>
  <c r="N455" i="26" s="1"/>
  <c r="N456" i="26" s="1"/>
  <c r="N457" i="26" s="1"/>
  <c r="N458" i="26" s="1"/>
  <c r="N459" i="26" s="1"/>
  <c r="N460" i="26" s="1"/>
  <c r="N461" i="26" s="1"/>
  <c r="N462" i="26" s="1"/>
  <c r="N463" i="26" s="1"/>
  <c r="N464" i="26" s="1"/>
  <c r="N465" i="26" s="1"/>
  <c r="N466" i="26" s="1"/>
  <c r="N467" i="26" s="1"/>
  <c r="N468" i="26" s="1"/>
  <c r="N469" i="26" s="1"/>
  <c r="N470" i="26" s="1"/>
  <c r="N471" i="26" s="1"/>
  <c r="N472" i="26" s="1"/>
  <c r="N473" i="26" s="1"/>
  <c r="N474" i="26" s="1"/>
  <c r="N475" i="26" s="1"/>
  <c r="N476" i="26" s="1"/>
  <c r="N477" i="26" s="1"/>
  <c r="N478" i="26" s="1"/>
  <c r="N479" i="26" s="1"/>
  <c r="N480" i="26" s="1"/>
  <c r="N481" i="26" s="1"/>
  <c r="N482" i="26" s="1"/>
  <c r="N483" i="26" s="1"/>
  <c r="N484" i="26" s="1"/>
  <c r="N485" i="26" s="1"/>
  <c r="N486" i="26" s="1"/>
  <c r="N487" i="26" s="1"/>
  <c r="N488" i="26" s="1"/>
  <c r="N489" i="26" s="1"/>
  <c r="N490" i="26" s="1"/>
  <c r="N491" i="26" s="1"/>
  <c r="N492" i="26" s="1"/>
  <c r="N493" i="26" s="1"/>
  <c r="N494" i="26" s="1"/>
  <c r="N495" i="26" s="1"/>
  <c r="N496" i="26" s="1"/>
  <c r="N497" i="26" s="1"/>
  <c r="N498" i="26" s="1"/>
  <c r="N499" i="26" s="1"/>
  <c r="N500" i="26" s="1"/>
  <c r="N501" i="26" s="1"/>
  <c r="N502" i="26" s="1"/>
  <c r="N503" i="26" s="1"/>
  <c r="N504" i="26" s="1"/>
  <c r="N505" i="26" s="1"/>
  <c r="N506" i="26" s="1"/>
  <c r="N507" i="26" s="1"/>
  <c r="N508" i="26" s="1"/>
  <c r="N509" i="26" s="1"/>
  <c r="N510" i="26" s="1"/>
  <c r="N511" i="26" s="1"/>
  <c r="N512" i="26" s="1"/>
  <c r="N513" i="26" s="1"/>
  <c r="N514" i="26" s="1"/>
  <c r="N515" i="26" s="1"/>
  <c r="N516" i="26" s="1"/>
  <c r="N517" i="26" s="1"/>
  <c r="N518" i="26" s="1"/>
  <c r="N519" i="26" s="1"/>
  <c r="N520" i="26" s="1"/>
  <c r="N521" i="26" s="1"/>
  <c r="N522" i="26" s="1"/>
  <c r="N523" i="26" s="1"/>
  <c r="N524" i="26" s="1"/>
  <c r="N525" i="26" s="1"/>
  <c r="N526" i="26" s="1"/>
  <c r="N527" i="26" s="1"/>
  <c r="N528" i="26" s="1"/>
  <c r="N529" i="26" s="1"/>
  <c r="N530" i="26" s="1"/>
  <c r="N531" i="26" s="1"/>
  <c r="N532" i="26" s="1"/>
  <c r="N533" i="26" s="1"/>
  <c r="N534" i="26" s="1"/>
  <c r="N535" i="26" s="1"/>
  <c r="N536" i="26" s="1"/>
  <c r="N537" i="26" s="1"/>
  <c r="N538" i="26" s="1"/>
  <c r="N539" i="26" s="1"/>
  <c r="N540" i="26" s="1"/>
  <c r="N541" i="26" s="1"/>
  <c r="N542" i="26" s="1"/>
  <c r="N543" i="26" s="1"/>
  <c r="N544" i="26" s="1"/>
  <c r="N545" i="26" s="1"/>
  <c r="N546" i="26" s="1"/>
  <c r="N547" i="26" s="1"/>
  <c r="N548" i="26" s="1"/>
  <c r="N549" i="26" s="1"/>
  <c r="N550" i="26" s="1"/>
  <c r="N551" i="26" s="1"/>
  <c r="N552" i="26" s="1"/>
  <c r="N553" i="26" s="1"/>
  <c r="N554" i="26" s="1"/>
  <c r="N555" i="26" s="1"/>
  <c r="N556" i="26" s="1"/>
  <c r="N557" i="26" s="1"/>
  <c r="N558" i="26" s="1"/>
  <c r="N559" i="26" s="1"/>
  <c r="N560" i="26" s="1"/>
  <c r="N561" i="26" s="1"/>
  <c r="N562" i="26" s="1"/>
  <c r="N563" i="26" s="1"/>
  <c r="N564" i="26" s="1"/>
  <c r="N565" i="26" s="1"/>
  <c r="N566" i="26" s="1"/>
  <c r="N567" i="26" s="1"/>
  <c r="N568" i="26" s="1"/>
  <c r="N569" i="26" s="1"/>
  <c r="N570" i="26" s="1"/>
  <c r="N571" i="26" s="1"/>
  <c r="N572" i="26" s="1"/>
  <c r="N573" i="26" s="1"/>
  <c r="N574" i="26" s="1"/>
  <c r="N575" i="26" s="1"/>
  <c r="N576" i="26" s="1"/>
  <c r="N577" i="26" s="1"/>
  <c r="N578" i="26" s="1"/>
  <c r="N579" i="26" s="1"/>
  <c r="N580" i="26" s="1"/>
  <c r="N581" i="26" s="1"/>
  <c r="N582" i="26" s="1"/>
  <c r="N583" i="26" s="1"/>
  <c r="N584" i="26" s="1"/>
  <c r="N585" i="26" s="1"/>
  <c r="N586" i="26" s="1"/>
  <c r="N587" i="26" s="1"/>
  <c r="N588" i="26" s="1"/>
  <c r="N589" i="26" s="1"/>
  <c r="N590" i="26" s="1"/>
  <c r="N591" i="26" s="1"/>
  <c r="N592" i="26" s="1"/>
  <c r="N593" i="26" s="1"/>
  <c r="N594" i="26" s="1"/>
  <c r="N595" i="26" s="1"/>
  <c r="N596" i="26" s="1"/>
  <c r="N597" i="26" s="1"/>
  <c r="N598" i="26" s="1"/>
  <c r="N599" i="26" s="1"/>
  <c r="N600" i="26" s="1"/>
  <c r="N601" i="26" s="1"/>
  <c r="N602" i="26" s="1"/>
  <c r="N603" i="26" s="1"/>
  <c r="N604" i="26" s="1"/>
  <c r="N605" i="26" s="1"/>
  <c r="N606" i="26" s="1"/>
  <c r="N607" i="26" s="1"/>
  <c r="N608" i="26" s="1"/>
  <c r="N609" i="26" s="1"/>
  <c r="N610" i="26" s="1"/>
  <c r="N611" i="26" s="1"/>
  <c r="N612" i="26" s="1"/>
  <c r="N613" i="26" s="1"/>
  <c r="N614" i="26" s="1"/>
  <c r="N615" i="26" s="1"/>
  <c r="N616" i="26" s="1"/>
  <c r="N617" i="26" s="1"/>
  <c r="N618" i="26" s="1"/>
  <c r="N619" i="26" s="1"/>
  <c r="N620" i="26" s="1"/>
  <c r="N621" i="26" s="1"/>
  <c r="N622" i="26" s="1"/>
  <c r="N623" i="26" s="1"/>
  <c r="N624" i="26" s="1"/>
  <c r="N625" i="26" s="1"/>
  <c r="N626" i="26" s="1"/>
  <c r="N627" i="26" s="1"/>
  <c r="N628" i="26" s="1"/>
  <c r="N629" i="26" s="1"/>
  <c r="N630" i="26" s="1"/>
  <c r="N631" i="26" s="1"/>
  <c r="N632" i="26" s="1"/>
  <c r="N633" i="26" s="1"/>
  <c r="N634" i="26" s="1"/>
  <c r="N635" i="26" s="1"/>
  <c r="N636" i="26" s="1"/>
  <c r="N637" i="26" s="1"/>
  <c r="N638" i="26" s="1"/>
  <c r="N639" i="26" s="1"/>
  <c r="N640" i="26" s="1"/>
  <c r="N641" i="26" s="1"/>
  <c r="N642" i="26" s="1"/>
  <c r="N643" i="26" s="1"/>
  <c r="N644" i="26" s="1"/>
  <c r="N645" i="26" s="1"/>
  <c r="N646" i="26" s="1"/>
  <c r="N647" i="26" s="1"/>
  <c r="N648" i="26" s="1"/>
  <c r="N649" i="26" s="1"/>
  <c r="N650" i="26" s="1"/>
  <c r="N651" i="26" s="1"/>
  <c r="N652" i="26" s="1"/>
  <c r="N653" i="26" s="1"/>
  <c r="N654" i="26" s="1"/>
  <c r="N655" i="26" s="1"/>
  <c r="N656" i="26" s="1"/>
  <c r="N657" i="26" s="1"/>
  <c r="N658" i="26" s="1"/>
  <c r="N659" i="26" s="1"/>
  <c r="N660" i="26" s="1"/>
  <c r="N661" i="26" s="1"/>
  <c r="N662" i="26" s="1"/>
  <c r="N663" i="26" s="1"/>
  <c r="N664" i="26" s="1"/>
  <c r="N665" i="26" s="1"/>
  <c r="N666" i="26" s="1"/>
  <c r="N667" i="26" s="1"/>
  <c r="N668" i="26" s="1"/>
  <c r="N669" i="26" s="1"/>
  <c r="N670" i="26" s="1"/>
  <c r="N671" i="26" s="1"/>
  <c r="N672" i="26" s="1"/>
  <c r="N673" i="26" s="1"/>
  <c r="N674" i="26" s="1"/>
  <c r="N675" i="26" s="1"/>
  <c r="N676" i="26" s="1"/>
  <c r="N677" i="26" s="1"/>
  <c r="N678" i="26" s="1"/>
  <c r="N679" i="26" s="1"/>
  <c r="N680" i="26" s="1"/>
  <c r="N681" i="26" s="1"/>
  <c r="N682" i="26" s="1"/>
  <c r="N683" i="26" s="1"/>
  <c r="N684" i="26" s="1"/>
  <c r="N685" i="26" s="1"/>
  <c r="N686" i="26" s="1"/>
  <c r="N687" i="26" s="1"/>
  <c r="N688" i="26" s="1"/>
  <c r="N689" i="26" s="1"/>
  <c r="N690" i="26" s="1"/>
  <c r="N691" i="26" s="1"/>
  <c r="N692" i="26" s="1"/>
  <c r="N693" i="26" s="1"/>
  <c r="N694" i="26" s="1"/>
  <c r="N695" i="26" s="1"/>
  <c r="N696" i="26" s="1"/>
  <c r="N697" i="26" s="1"/>
  <c r="N698" i="26" s="1"/>
  <c r="N699" i="26" s="1"/>
  <c r="N700" i="26" s="1"/>
  <c r="N701" i="26" s="1"/>
  <c r="N702" i="26" s="1"/>
  <c r="N703" i="26" s="1"/>
  <c r="N704" i="26" s="1"/>
  <c r="N705" i="26" s="1"/>
  <c r="N706" i="26" s="1"/>
  <c r="N707" i="26" s="1"/>
  <c r="N708" i="26" s="1"/>
  <c r="N709" i="26" s="1"/>
  <c r="N710" i="26" s="1"/>
  <c r="N711" i="26" s="1"/>
  <c r="N712" i="26" s="1"/>
  <c r="N713" i="26" s="1"/>
  <c r="N714" i="26" s="1"/>
  <c r="N715" i="26" s="1"/>
  <c r="N716" i="26" s="1"/>
  <c r="N717" i="26" s="1"/>
  <c r="N718" i="26" s="1"/>
  <c r="N719" i="26" s="1"/>
  <c r="N720" i="26" s="1"/>
  <c r="N721" i="26" s="1"/>
  <c r="N722" i="26" s="1"/>
  <c r="N723" i="26" s="1"/>
  <c r="N724" i="26" s="1"/>
  <c r="N725" i="26" s="1"/>
  <c r="N726" i="26" s="1"/>
  <c r="N727" i="26" s="1"/>
  <c r="N728" i="26" s="1"/>
  <c r="N729" i="26" s="1"/>
  <c r="N730" i="26" s="1"/>
  <c r="N731" i="26" s="1"/>
  <c r="N732" i="26" s="1"/>
  <c r="N733" i="26" s="1"/>
  <c r="N734" i="26" s="1"/>
  <c r="N735" i="26" s="1"/>
  <c r="N736" i="26" s="1"/>
  <c r="N737" i="26" s="1"/>
  <c r="N738" i="26" s="1"/>
  <c r="N739" i="26" s="1"/>
  <c r="N740" i="26" s="1"/>
  <c r="N741" i="26" s="1"/>
  <c r="N742" i="26" s="1"/>
  <c r="N743" i="26" s="1"/>
  <c r="N744" i="26" s="1"/>
  <c r="N745" i="26" s="1"/>
  <c r="N746" i="26" s="1"/>
  <c r="N747" i="26" s="1"/>
  <c r="N748" i="26" s="1"/>
  <c r="N749" i="26" s="1"/>
  <c r="N750" i="26" s="1"/>
  <c r="N751" i="26" s="1"/>
  <c r="N752" i="26" s="1"/>
  <c r="N753" i="26" s="1"/>
  <c r="N754" i="26" s="1"/>
  <c r="N755" i="26" s="1"/>
  <c r="N756" i="26" s="1"/>
  <c r="N757" i="26" s="1"/>
  <c r="N758" i="26" s="1"/>
  <c r="N759" i="26" s="1"/>
  <c r="N760" i="26" s="1"/>
  <c r="N761" i="26" s="1"/>
  <c r="N762" i="26" s="1"/>
  <c r="N763" i="26" s="1"/>
  <c r="N764" i="26" s="1"/>
  <c r="N765" i="26" s="1"/>
  <c r="N766" i="26" s="1"/>
  <c r="N767" i="26" s="1"/>
  <c r="N768" i="26" s="1"/>
  <c r="N769" i="26" s="1"/>
  <c r="N770" i="26" s="1"/>
  <c r="N771" i="26" s="1"/>
  <c r="N772" i="26" s="1"/>
  <c r="N773" i="26" s="1"/>
  <c r="N774" i="26" s="1"/>
  <c r="N775" i="26" s="1"/>
  <c r="N776" i="26" s="1"/>
  <c r="N777" i="26" s="1"/>
  <c r="N778" i="26" s="1"/>
  <c r="N779" i="26" s="1"/>
  <c r="N780" i="26" s="1"/>
  <c r="N781" i="26" s="1"/>
  <c r="N782" i="26" s="1"/>
  <c r="N783" i="26" s="1"/>
  <c r="N784" i="26" s="1"/>
  <c r="N785" i="26" s="1"/>
  <c r="N786" i="26" s="1"/>
  <c r="N787" i="26" s="1"/>
  <c r="N788" i="26" s="1"/>
  <c r="N789" i="26" s="1"/>
  <c r="N790" i="26" s="1"/>
  <c r="N791" i="26" s="1"/>
  <c r="N792" i="26" s="1"/>
  <c r="N793" i="26" s="1"/>
  <c r="N794" i="26" s="1"/>
  <c r="N795" i="26" s="1"/>
  <c r="N796" i="26" s="1"/>
  <c r="N797" i="26" s="1"/>
  <c r="N798" i="26" s="1"/>
  <c r="N799" i="26" s="1"/>
  <c r="N800" i="26" s="1"/>
  <c r="N801" i="26" s="1"/>
  <c r="N802" i="26" s="1"/>
  <c r="N803" i="26" s="1"/>
  <c r="N804" i="26" s="1"/>
  <c r="N805" i="26" s="1"/>
  <c r="N806" i="26" s="1"/>
  <c r="N807" i="26" s="1"/>
  <c r="N808" i="26" s="1"/>
  <c r="N809" i="26" s="1"/>
  <c r="N810" i="26" s="1"/>
  <c r="N811" i="26" s="1"/>
  <c r="N812" i="26" s="1"/>
  <c r="N813" i="26" s="1"/>
  <c r="N814" i="26" s="1"/>
  <c r="N815" i="26" s="1"/>
  <c r="N816" i="26" s="1"/>
  <c r="N817" i="26" s="1"/>
  <c r="N818" i="26" s="1"/>
  <c r="N819" i="26" s="1"/>
  <c r="N820" i="26" s="1"/>
  <c r="N821" i="26" s="1"/>
  <c r="N822" i="26" s="1"/>
  <c r="N823" i="26" s="1"/>
  <c r="N824" i="26" s="1"/>
  <c r="N825" i="26" s="1"/>
  <c r="N826" i="26" s="1"/>
  <c r="N827" i="26" s="1"/>
  <c r="N828" i="26" s="1"/>
  <c r="N829" i="26" s="1"/>
  <c r="N830" i="26" s="1"/>
  <c r="N831" i="26" s="1"/>
  <c r="N832" i="26" s="1"/>
  <c r="N833" i="26" s="1"/>
  <c r="N834" i="26" s="1"/>
  <c r="N835" i="26" s="1"/>
  <c r="N836" i="26" s="1"/>
  <c r="N837" i="26" s="1"/>
  <c r="N838" i="26" s="1"/>
  <c r="N839" i="26" s="1"/>
  <c r="N840" i="26" s="1"/>
  <c r="N841" i="26" s="1"/>
  <c r="N842" i="26" s="1"/>
  <c r="N843" i="26" s="1"/>
  <c r="N844" i="26" s="1"/>
  <c r="N845" i="26" s="1"/>
  <c r="N846" i="26" s="1"/>
  <c r="N847" i="26" s="1"/>
  <c r="N848" i="26" s="1"/>
  <c r="N849" i="26" s="1"/>
  <c r="N850" i="26" s="1"/>
  <c r="N851" i="26" s="1"/>
  <c r="N852" i="26" s="1"/>
  <c r="N853" i="26" s="1"/>
  <c r="N854" i="26" s="1"/>
  <c r="N855" i="26" s="1"/>
  <c r="N856" i="26" s="1"/>
  <c r="N857" i="26" s="1"/>
  <c r="N858" i="26" s="1"/>
  <c r="N859" i="26" s="1"/>
  <c r="N860" i="26" s="1"/>
  <c r="N861" i="26" s="1"/>
  <c r="N862" i="26" s="1"/>
  <c r="N863" i="26" s="1"/>
  <c r="N864" i="26" s="1"/>
  <c r="N865" i="26" s="1"/>
  <c r="N866" i="26" s="1"/>
  <c r="N867" i="26" s="1"/>
  <c r="N868" i="26" s="1"/>
  <c r="N869" i="26" s="1"/>
  <c r="N870" i="26" s="1"/>
  <c r="N871" i="26" s="1"/>
  <c r="N872" i="26" s="1"/>
  <c r="N873" i="26" s="1"/>
  <c r="N874" i="26" s="1"/>
  <c r="N875" i="26" s="1"/>
  <c r="N876" i="26" s="1"/>
  <c r="N877" i="26" s="1"/>
  <c r="N878" i="26" s="1"/>
  <c r="N879" i="26" s="1"/>
  <c r="N880" i="26" s="1"/>
  <c r="N881" i="26" s="1"/>
  <c r="N882" i="26" s="1"/>
  <c r="N883" i="26" s="1"/>
  <c r="N884" i="26" s="1"/>
  <c r="N885" i="26" s="1"/>
  <c r="N886" i="26" s="1"/>
  <c r="N887" i="26" s="1"/>
  <c r="N888" i="26" s="1"/>
  <c r="N889" i="26" s="1"/>
  <c r="N890" i="26" s="1"/>
  <c r="N891" i="26" s="1"/>
  <c r="N892" i="26" s="1"/>
  <c r="N893" i="26" s="1"/>
  <c r="N894" i="26" s="1"/>
  <c r="N895" i="26" s="1"/>
  <c r="N896" i="26" s="1"/>
  <c r="N897" i="26" s="1"/>
  <c r="N898" i="26" s="1"/>
  <c r="N899" i="26" s="1"/>
  <c r="N900" i="26" s="1"/>
  <c r="N901" i="26" s="1"/>
  <c r="N902" i="26" s="1"/>
  <c r="N903" i="26" s="1"/>
  <c r="N904" i="26" s="1"/>
  <c r="N905" i="26" s="1"/>
  <c r="N906" i="26" s="1"/>
  <c r="N907" i="26" s="1"/>
  <c r="N908" i="26" s="1"/>
  <c r="N909" i="26" s="1"/>
  <c r="N910" i="26" s="1"/>
  <c r="N911" i="26" s="1"/>
  <c r="N912" i="26" s="1"/>
  <c r="N913" i="26" s="1"/>
  <c r="N914" i="26" s="1"/>
  <c r="N915" i="26" s="1"/>
  <c r="N916" i="26" s="1"/>
  <c r="N917" i="26" s="1"/>
  <c r="N918" i="26" s="1"/>
  <c r="N919" i="26" s="1"/>
  <c r="N920" i="26" s="1"/>
  <c r="N921" i="26" s="1"/>
  <c r="N922" i="26" s="1"/>
  <c r="N923" i="26" s="1"/>
  <c r="N924" i="26" s="1"/>
  <c r="N925" i="26" s="1"/>
  <c r="N926" i="26" s="1"/>
  <c r="N927" i="26" s="1"/>
  <c r="N928" i="26" s="1"/>
  <c r="N929" i="26" s="1"/>
  <c r="N930" i="26" s="1"/>
  <c r="N931" i="26" s="1"/>
  <c r="N932" i="26" s="1"/>
  <c r="N933" i="26" s="1"/>
  <c r="N934" i="26" s="1"/>
  <c r="N935" i="26" s="1"/>
  <c r="N936" i="26" s="1"/>
  <c r="N937" i="26" s="1"/>
  <c r="N938" i="26" s="1"/>
  <c r="N939" i="26" s="1"/>
  <c r="N940" i="26" s="1"/>
  <c r="N941" i="26" s="1"/>
  <c r="N942" i="26" s="1"/>
  <c r="N943" i="26" s="1"/>
  <c r="N944" i="26" s="1"/>
  <c r="N945" i="26" s="1"/>
  <c r="N946" i="26" s="1"/>
  <c r="N947" i="26" s="1"/>
  <c r="N948" i="26" s="1"/>
  <c r="N949" i="26" s="1"/>
  <c r="N950" i="26" s="1"/>
  <c r="N951" i="26" s="1"/>
  <c r="N952" i="26" s="1"/>
  <c r="N953" i="26" s="1"/>
  <c r="N954" i="26" s="1"/>
  <c r="N955" i="26" s="1"/>
  <c r="N956" i="26" s="1"/>
  <c r="N957" i="26" s="1"/>
  <c r="N958" i="26" s="1"/>
  <c r="N959" i="26" s="1"/>
  <c r="N960" i="26" s="1"/>
  <c r="N961" i="26" s="1"/>
  <c r="N962" i="26" s="1"/>
  <c r="N963" i="26" s="1"/>
  <c r="N964" i="26" s="1"/>
  <c r="N965" i="26" s="1"/>
  <c r="N966" i="26" s="1"/>
  <c r="N967" i="26" s="1"/>
  <c r="N968" i="26" s="1"/>
  <c r="N969" i="26" s="1"/>
  <c r="N970" i="26" s="1"/>
  <c r="N971" i="26" s="1"/>
  <c r="N972" i="26" s="1"/>
  <c r="N973" i="26" s="1"/>
  <c r="N974" i="26" s="1"/>
  <c r="N975" i="26" s="1"/>
  <c r="N976" i="26" s="1"/>
  <c r="N977" i="26" s="1"/>
  <c r="N978" i="26" s="1"/>
  <c r="N979" i="26" s="1"/>
  <c r="N980" i="26" s="1"/>
  <c r="N981" i="26" s="1"/>
  <c r="N982" i="26" s="1"/>
  <c r="N983" i="26" s="1"/>
  <c r="N984" i="26" s="1"/>
  <c r="N985" i="26" s="1"/>
  <c r="N986" i="26" s="1"/>
  <c r="N987" i="26" s="1"/>
  <c r="N988" i="26" s="1"/>
  <c r="N989" i="26" s="1"/>
  <c r="N990" i="26" s="1"/>
  <c r="N991" i="26" s="1"/>
  <c r="N992" i="26" s="1"/>
  <c r="N993" i="26" s="1"/>
  <c r="N994" i="26" s="1"/>
  <c r="N995" i="26" s="1"/>
  <c r="N996" i="26" s="1"/>
  <c r="N997" i="26" s="1"/>
  <c r="N998" i="26" s="1"/>
  <c r="N999" i="26" s="1"/>
  <c r="N1000" i="26" s="1"/>
  <c r="N1001" i="26" s="1"/>
  <c r="N1002" i="26" s="1"/>
  <c r="N1003" i="26" s="1"/>
  <c r="N1004" i="26" s="1"/>
  <c r="N1005" i="26" s="1"/>
  <c r="N1006" i="26" s="1"/>
  <c r="N1007" i="26" s="1"/>
  <c r="N1008" i="26" s="1"/>
  <c r="N1009" i="26" s="1"/>
  <c r="N1010" i="26" s="1"/>
  <c r="N1011" i="26" s="1"/>
  <c r="N1012" i="26" s="1"/>
  <c r="N1013" i="26" s="1"/>
  <c r="N1014" i="26" s="1"/>
  <c r="N1015" i="26" s="1"/>
  <c r="N1016" i="26" s="1"/>
  <c r="N1017" i="26" s="1"/>
  <c r="N1018" i="26" s="1"/>
  <c r="N1019" i="26" s="1"/>
  <c r="N1020" i="26" s="1"/>
  <c r="N1021" i="26" s="1"/>
  <c r="N1022" i="26" s="1"/>
  <c r="N1023" i="26" s="1"/>
  <c r="N1024" i="26" s="1"/>
  <c r="N1025" i="26" s="1"/>
  <c r="N1026" i="26" s="1"/>
  <c r="N1027" i="26" s="1"/>
  <c r="N1028" i="26" s="1"/>
  <c r="N1029" i="26" s="1"/>
  <c r="N1030" i="26" s="1"/>
  <c r="N1031" i="26" s="1"/>
  <c r="N1032" i="26" s="1"/>
  <c r="N1033" i="26" s="1"/>
  <c r="N1034" i="26" s="1"/>
  <c r="N1035" i="26" s="1"/>
  <c r="N1036" i="26" s="1"/>
  <c r="N1037" i="26" s="1"/>
  <c r="N1038" i="26" s="1"/>
  <c r="N1039" i="26" s="1"/>
  <c r="N1040" i="26" s="1"/>
  <c r="N1041" i="26" s="1"/>
  <c r="N1042" i="26" s="1"/>
  <c r="N1043" i="26" s="1"/>
  <c r="N1044" i="26" s="1"/>
  <c r="N1045" i="26" s="1"/>
  <c r="N1046" i="26" s="1"/>
  <c r="N1047" i="26" s="1"/>
  <c r="N1048" i="26" s="1"/>
  <c r="N1049" i="26" s="1"/>
  <c r="N1050" i="26" s="1"/>
  <c r="N1051" i="26" s="1"/>
  <c r="N1052" i="26" s="1"/>
  <c r="N1053" i="26" s="1"/>
  <c r="N1054" i="26" s="1"/>
  <c r="N1055" i="26" s="1"/>
  <c r="N1056" i="26" s="1"/>
  <c r="N1057" i="26" s="1"/>
  <c r="N1058" i="26" s="1"/>
  <c r="N1059" i="26" s="1"/>
  <c r="N1060" i="26" s="1"/>
  <c r="N1061" i="26" s="1"/>
  <c r="N1062" i="26" s="1"/>
  <c r="N1063" i="26" s="1"/>
  <c r="N1064" i="26" s="1"/>
  <c r="N1065" i="26" s="1"/>
  <c r="N1066" i="26" s="1"/>
  <c r="N1067" i="26" s="1"/>
  <c r="N1068" i="26" s="1"/>
  <c r="N1069" i="26" s="1"/>
  <c r="N1070" i="26" s="1"/>
  <c r="N1071" i="26" s="1"/>
  <c r="N1072" i="26" s="1"/>
  <c r="N1073" i="26" s="1"/>
  <c r="N1074" i="26" s="1"/>
  <c r="N1075" i="26" s="1"/>
  <c r="N1076" i="26" s="1"/>
  <c r="N1077" i="26" s="1"/>
  <c r="N1078" i="26" s="1"/>
  <c r="N1079" i="26" s="1"/>
  <c r="N1080" i="26" s="1"/>
  <c r="N1081" i="26" s="1"/>
  <c r="N1082" i="26" s="1"/>
  <c r="N1083" i="26" s="1"/>
  <c r="N1084" i="26" s="1"/>
  <c r="N1085" i="26" s="1"/>
  <c r="N1086" i="26" s="1"/>
  <c r="N1087" i="26" s="1"/>
  <c r="N1088" i="26" s="1"/>
  <c r="N1089" i="26" s="1"/>
  <c r="N1090" i="26" s="1"/>
  <c r="N1091" i="26" s="1"/>
  <c r="N1092" i="26" s="1"/>
  <c r="N1093" i="26" s="1"/>
  <c r="N1094" i="26" s="1"/>
  <c r="N1095" i="26" s="1"/>
  <c r="N1096" i="26" s="1"/>
  <c r="N1097" i="26" s="1"/>
  <c r="N1098" i="26" s="1"/>
  <c r="N1099" i="26" s="1"/>
  <c r="N1100" i="26" s="1"/>
  <c r="N1101" i="26" s="1"/>
  <c r="N1102" i="26" s="1"/>
  <c r="N1103" i="26" s="1"/>
  <c r="N1104" i="26" s="1"/>
  <c r="N1105" i="26" s="1"/>
  <c r="N1106" i="26" s="1"/>
  <c r="N1107" i="26" s="1"/>
  <c r="N1108" i="26" s="1"/>
  <c r="N1109" i="26" s="1"/>
  <c r="N1110" i="26" s="1"/>
  <c r="N1111" i="26" s="1"/>
  <c r="N1112" i="26" s="1"/>
  <c r="N1113" i="26" s="1"/>
  <c r="N1114" i="26" s="1"/>
  <c r="N1115" i="26" s="1"/>
  <c r="N1116" i="26" s="1"/>
  <c r="N1117" i="26" s="1"/>
  <c r="N1118" i="26" s="1"/>
  <c r="N1119" i="26" s="1"/>
  <c r="N1120" i="26" s="1"/>
  <c r="N1121" i="26" s="1"/>
  <c r="N1122" i="26" s="1"/>
  <c r="N1123" i="26" s="1"/>
  <c r="N1124" i="26" s="1"/>
  <c r="N1125" i="26" s="1"/>
  <c r="N1126" i="26" s="1"/>
  <c r="N1127" i="26" s="1"/>
  <c r="N1128" i="26" s="1"/>
  <c r="N1129" i="26" s="1"/>
  <c r="N1130" i="26" s="1"/>
  <c r="N1131" i="26" s="1"/>
  <c r="N1132" i="26" s="1"/>
  <c r="N1133" i="26" s="1"/>
  <c r="N1134" i="26" s="1"/>
  <c r="N1135" i="26" s="1"/>
  <c r="N1136" i="26" s="1"/>
  <c r="N1137" i="26" s="1"/>
  <c r="N1138" i="26" s="1"/>
  <c r="N1139" i="26" s="1"/>
  <c r="N1140" i="26" s="1"/>
  <c r="N1141" i="26" s="1"/>
  <c r="N1142" i="26" s="1"/>
  <c r="N1143" i="26" s="1"/>
  <c r="N1144" i="26" s="1"/>
  <c r="N1145" i="26" s="1"/>
  <c r="N1146" i="26" s="1"/>
  <c r="N1147" i="26" s="1"/>
  <c r="N1148" i="26" s="1"/>
  <c r="N1149" i="26" s="1"/>
  <c r="N1150" i="26" s="1"/>
  <c r="N1151" i="26" s="1"/>
  <c r="N1152" i="26" s="1"/>
  <c r="N1153" i="26" s="1"/>
  <c r="N1154" i="26" s="1"/>
  <c r="N1155" i="26" s="1"/>
  <c r="N1156" i="26" s="1"/>
  <c r="N1157" i="26" s="1"/>
  <c r="N1158" i="26" s="1"/>
  <c r="N1159" i="26" s="1"/>
  <c r="N1160" i="26" s="1"/>
  <c r="N1161" i="26" s="1"/>
  <c r="N1162" i="26" s="1"/>
  <c r="N1163" i="26" s="1"/>
  <c r="N1164" i="26" s="1"/>
  <c r="N1165" i="26" s="1"/>
  <c r="N1166" i="26" s="1"/>
  <c r="N1167" i="26" s="1"/>
  <c r="N1168" i="26" s="1"/>
  <c r="N1169" i="26" s="1"/>
  <c r="N1170" i="26" s="1"/>
  <c r="N1171" i="26" s="1"/>
  <c r="N1172" i="26" s="1"/>
  <c r="N1173" i="26" s="1"/>
  <c r="N1174" i="26" s="1"/>
  <c r="N1175" i="26" s="1"/>
  <c r="N1176" i="26" s="1"/>
  <c r="N1177" i="26" s="1"/>
  <c r="N1178" i="26" s="1"/>
  <c r="N1179" i="26" s="1"/>
  <c r="N1180" i="26" s="1"/>
  <c r="N1181" i="26" s="1"/>
  <c r="N1182" i="26" s="1"/>
  <c r="N1183" i="26" s="1"/>
  <c r="N1184" i="26" s="1"/>
  <c r="N1185" i="26" s="1"/>
  <c r="N1186" i="26" s="1"/>
  <c r="N1187" i="26" s="1"/>
  <c r="N1188" i="26" s="1"/>
  <c r="N1189" i="26" s="1"/>
  <c r="N1190" i="26" s="1"/>
  <c r="N1191" i="26" s="1"/>
  <c r="N1192" i="26" s="1"/>
  <c r="N1193" i="26" s="1"/>
  <c r="N1194" i="26" s="1"/>
  <c r="N1195" i="26" s="1"/>
  <c r="N1196" i="26" s="1"/>
  <c r="N1197" i="26" s="1"/>
  <c r="N1198" i="26" s="1"/>
  <c r="N1199" i="26" s="1"/>
  <c r="N1200" i="26" s="1"/>
  <c r="N1201" i="26" s="1"/>
  <c r="N1202" i="26" s="1"/>
  <c r="N1203" i="26" s="1"/>
  <c r="N1204" i="26" s="1"/>
  <c r="N1205" i="26" s="1"/>
  <c r="N1206" i="26" s="1"/>
  <c r="N1207" i="26" s="1"/>
  <c r="N1208" i="26" s="1"/>
  <c r="N1209" i="26" s="1"/>
  <c r="N1210" i="26" s="1"/>
  <c r="N1211" i="26" s="1"/>
  <c r="N1212" i="26" s="1"/>
  <c r="N1213" i="26" s="1"/>
  <c r="N1214" i="26" s="1"/>
  <c r="N1215" i="26" s="1"/>
  <c r="N1216" i="26" s="1"/>
  <c r="N1217" i="26" s="1"/>
  <c r="N1218" i="26" s="1"/>
  <c r="N1219" i="26" s="1"/>
  <c r="N1220" i="26" s="1"/>
  <c r="N1221" i="26" s="1"/>
  <c r="N1222" i="26" s="1"/>
  <c r="N1223" i="26" s="1"/>
  <c r="N1224" i="26" s="1"/>
  <c r="N1225" i="26" s="1"/>
  <c r="N1226" i="26" s="1"/>
  <c r="N1227" i="26" s="1"/>
  <c r="N1228" i="26" s="1"/>
  <c r="N1229" i="26" s="1"/>
  <c r="N1230" i="26" s="1"/>
  <c r="N1231" i="26" s="1"/>
  <c r="N1232" i="26" s="1"/>
  <c r="N1233" i="26" s="1"/>
  <c r="N1234" i="26" s="1"/>
  <c r="N1235" i="26" s="1"/>
  <c r="N1236" i="26" s="1"/>
  <c r="N1237" i="26" s="1"/>
  <c r="N1238" i="26" s="1"/>
  <c r="N1239" i="26" s="1"/>
  <c r="N1240" i="26" s="1"/>
  <c r="N1241" i="26" s="1"/>
  <c r="N1242" i="26" s="1"/>
  <c r="N1243" i="26" s="1"/>
  <c r="N1244" i="26" s="1"/>
  <c r="N1245" i="26" s="1"/>
  <c r="N1246" i="26" s="1"/>
  <c r="N1247" i="26" s="1"/>
  <c r="N1248" i="26" s="1"/>
  <c r="N1249" i="26" s="1"/>
  <c r="N1250" i="26" s="1"/>
  <c r="N1251" i="26" s="1"/>
  <c r="N1252" i="26" s="1"/>
  <c r="N1253" i="26" s="1"/>
  <c r="N1254" i="26" s="1"/>
  <c r="N1255" i="26" s="1"/>
  <c r="N1256" i="26" s="1"/>
  <c r="N1257" i="26" s="1"/>
  <c r="N1258" i="26" s="1"/>
  <c r="N1259" i="26" s="1"/>
  <c r="N1260" i="26" s="1"/>
  <c r="N1261" i="26" s="1"/>
  <c r="N1262" i="26" s="1"/>
  <c r="N1263" i="26" s="1"/>
  <c r="N1264" i="26" s="1"/>
  <c r="N1265" i="26" s="1"/>
  <c r="N1266" i="26" s="1"/>
  <c r="N1267" i="26" s="1"/>
  <c r="N1268" i="26" s="1"/>
  <c r="N1269" i="26" s="1"/>
  <c r="N1270" i="26" s="1"/>
  <c r="N1271" i="26" s="1"/>
  <c r="N1272" i="26" s="1"/>
  <c r="N1273" i="26" s="1"/>
  <c r="N1274" i="26" s="1"/>
  <c r="N1275" i="26" s="1"/>
  <c r="N1276" i="26" s="1"/>
  <c r="N1277" i="26" s="1"/>
  <c r="N1278" i="26" s="1"/>
  <c r="N1279" i="26" s="1"/>
  <c r="N1280" i="26" s="1"/>
  <c r="N1281" i="26" s="1"/>
  <c r="N1282" i="26" s="1"/>
  <c r="N1283" i="26" s="1"/>
  <c r="N1284" i="26" s="1"/>
  <c r="N1285" i="26" s="1"/>
  <c r="N1286" i="26" s="1"/>
  <c r="N1287" i="26" s="1"/>
  <c r="N1288" i="26" s="1"/>
  <c r="N1289" i="26" s="1"/>
  <c r="N1290" i="26" s="1"/>
  <c r="N1291" i="26" s="1"/>
  <c r="N1292" i="26" s="1"/>
  <c r="N1293" i="26" s="1"/>
  <c r="N1294" i="26" s="1"/>
  <c r="N1295" i="26" s="1"/>
  <c r="N1296" i="26" s="1"/>
  <c r="N1297" i="26" s="1"/>
  <c r="N1298" i="26" s="1"/>
  <c r="N1299" i="26" s="1"/>
  <c r="N1300" i="26" s="1"/>
  <c r="N1301" i="26" s="1"/>
  <c r="N1302" i="26" s="1"/>
  <c r="N1303" i="26" s="1"/>
  <c r="N1304" i="26" s="1"/>
  <c r="N1305" i="26" s="1"/>
  <c r="N1306" i="26" s="1"/>
  <c r="N1307" i="26" s="1"/>
  <c r="N1308" i="26" s="1"/>
  <c r="N1309" i="26" s="1"/>
  <c r="N1310" i="26" s="1"/>
  <c r="N1311" i="26" s="1"/>
  <c r="N1312" i="26" s="1"/>
  <c r="N1313" i="26" s="1"/>
  <c r="N1314" i="26" s="1"/>
  <c r="N1315" i="26" s="1"/>
  <c r="N1316" i="26" s="1"/>
  <c r="N1317" i="26" s="1"/>
  <c r="N1318" i="26" s="1"/>
  <c r="N1319" i="26" s="1"/>
  <c r="N1320" i="26" s="1"/>
  <c r="N1321" i="26" s="1"/>
  <c r="N1322" i="26" s="1"/>
  <c r="N1323" i="26" s="1"/>
  <c r="N1324" i="26" s="1"/>
  <c r="N1325" i="26" s="1"/>
  <c r="N1326" i="26" s="1"/>
  <c r="N1327" i="26" s="1"/>
  <c r="N1328" i="26" s="1"/>
  <c r="N1329" i="26" s="1"/>
  <c r="N1330" i="26" s="1"/>
  <c r="N1331" i="26" s="1"/>
  <c r="N1332" i="26" s="1"/>
  <c r="N1333" i="26" s="1"/>
  <c r="N1334" i="26" s="1"/>
  <c r="N1335" i="26" s="1"/>
  <c r="N1336" i="26" s="1"/>
  <c r="N1337" i="26" s="1"/>
  <c r="N1338" i="26" s="1"/>
  <c r="N1339" i="26" s="1"/>
  <c r="N1340" i="26" s="1"/>
  <c r="N1341" i="26" s="1"/>
  <c r="N1342" i="26" s="1"/>
  <c r="N1343" i="26" s="1"/>
  <c r="N1344" i="26" s="1"/>
  <c r="N1345" i="26" s="1"/>
  <c r="N1346" i="26" s="1"/>
  <c r="N1347" i="26" s="1"/>
  <c r="N1348" i="26" s="1"/>
  <c r="N1349" i="26" s="1"/>
  <c r="N1350" i="26" s="1"/>
  <c r="N1351" i="26" s="1"/>
  <c r="N1352" i="26" s="1"/>
  <c r="N1353" i="26" s="1"/>
  <c r="N1354" i="26" s="1"/>
  <c r="N1355" i="26" s="1"/>
  <c r="N1356" i="26" s="1"/>
  <c r="N1357" i="26" s="1"/>
  <c r="N1358" i="26" s="1"/>
  <c r="N1359" i="26" s="1"/>
  <c r="N1360" i="26" s="1"/>
  <c r="N1361" i="26" s="1"/>
  <c r="N1362" i="26" s="1"/>
  <c r="N1363" i="26" s="1"/>
  <c r="N1364" i="26" s="1"/>
  <c r="N1365" i="26" s="1"/>
  <c r="N1366" i="26" s="1"/>
  <c r="N1367" i="26" s="1"/>
  <c r="N1368" i="26" s="1"/>
  <c r="N1369" i="26" s="1"/>
  <c r="N1370" i="26" s="1"/>
  <c r="N1371" i="26" s="1"/>
  <c r="N1372" i="26" s="1"/>
  <c r="N1373" i="26" s="1"/>
  <c r="N1374" i="26" s="1"/>
  <c r="N1375" i="26" s="1"/>
  <c r="N1376" i="26" s="1"/>
  <c r="N1377" i="26" s="1"/>
  <c r="N1378" i="26" s="1"/>
  <c r="N1379" i="26" s="1"/>
  <c r="N1380" i="26" s="1"/>
  <c r="N1381" i="26" s="1"/>
  <c r="N1382" i="26" s="1"/>
  <c r="N1383" i="26" s="1"/>
  <c r="N1384" i="26" s="1"/>
  <c r="N1385" i="26" s="1"/>
  <c r="N1386" i="26" s="1"/>
  <c r="N1387" i="26" s="1"/>
  <c r="N1388" i="26" s="1"/>
  <c r="N1389" i="26" s="1"/>
  <c r="N1390" i="26" s="1"/>
  <c r="N1391" i="26" s="1"/>
  <c r="N1392" i="26" s="1"/>
  <c r="N1393" i="26" s="1"/>
  <c r="N1394" i="26" s="1"/>
  <c r="N1395" i="26" s="1"/>
  <c r="N1396" i="26" s="1"/>
  <c r="N1397" i="26" s="1"/>
  <c r="N1398" i="26" s="1"/>
  <c r="N1399" i="26" s="1"/>
  <c r="N1400" i="26" s="1"/>
  <c r="N1401" i="26" s="1"/>
  <c r="N1402" i="26" s="1"/>
  <c r="N1403" i="26" s="1"/>
  <c r="N1404" i="26" s="1"/>
  <c r="N1405" i="26" s="1"/>
  <c r="N1406" i="26" s="1"/>
  <c r="N1407" i="26" s="1"/>
  <c r="N1408" i="26" s="1"/>
  <c r="N1409" i="26" s="1"/>
  <c r="N1410" i="26" s="1"/>
  <c r="N1411" i="26" s="1"/>
  <c r="N1412" i="26" s="1"/>
  <c r="N1413" i="26" s="1"/>
  <c r="N1414" i="26" s="1"/>
  <c r="N1415" i="26" s="1"/>
  <c r="N1416" i="26" s="1"/>
  <c r="N1417" i="26" s="1"/>
  <c r="N1418" i="26" s="1"/>
  <c r="N1419" i="26" s="1"/>
  <c r="N1420" i="26" s="1"/>
  <c r="N1421" i="26" s="1"/>
  <c r="N1422" i="26" s="1"/>
  <c r="N1423" i="26" s="1"/>
  <c r="N1424" i="26" s="1"/>
  <c r="N1425" i="26" s="1"/>
  <c r="N1426" i="26" s="1"/>
  <c r="N1427" i="26" s="1"/>
  <c r="N1428" i="26" s="1"/>
  <c r="N1429" i="26" s="1"/>
  <c r="N1430" i="26" s="1"/>
  <c r="N1431" i="26" s="1"/>
  <c r="N1432" i="26" s="1"/>
  <c r="N1433" i="26" s="1"/>
  <c r="N1434" i="26" s="1"/>
  <c r="N1435" i="26" s="1"/>
  <c r="N1436" i="26" s="1"/>
  <c r="N1437" i="26" s="1"/>
  <c r="N1438" i="26" s="1"/>
  <c r="N1439" i="26" s="1"/>
  <c r="N1440" i="26" s="1"/>
  <c r="N1441" i="26" s="1"/>
  <c r="N1442" i="26" s="1"/>
  <c r="N1443" i="26" s="1"/>
  <c r="N1444" i="26" s="1"/>
  <c r="N1445" i="26" s="1"/>
  <c r="N1446" i="26" s="1"/>
  <c r="N1447" i="26" s="1"/>
  <c r="N1448" i="26" s="1"/>
  <c r="N1449" i="26" s="1"/>
  <c r="N1450" i="26" s="1"/>
  <c r="N1451" i="26" s="1"/>
  <c r="N1452" i="26" s="1"/>
  <c r="N1453" i="26" s="1"/>
  <c r="N1454" i="26" s="1"/>
  <c r="N1455" i="26" s="1"/>
  <c r="N1456" i="26" s="1"/>
  <c r="N1457" i="26" s="1"/>
  <c r="N1458" i="26" s="1"/>
  <c r="N1459" i="26" s="1"/>
  <c r="N1460" i="26" s="1"/>
  <c r="N1461" i="26" s="1"/>
  <c r="N1462" i="26" s="1"/>
  <c r="N1463" i="26" s="1"/>
  <c r="N1464" i="26" s="1"/>
  <c r="N1465" i="26" s="1"/>
  <c r="N1466" i="26" s="1"/>
  <c r="N1467" i="26" s="1"/>
  <c r="N1468" i="26" s="1"/>
  <c r="N1469" i="26" s="1"/>
  <c r="N1470" i="26" s="1"/>
  <c r="N1471" i="26" s="1"/>
  <c r="N1472" i="26" s="1"/>
  <c r="N1473" i="26" s="1"/>
  <c r="N1474" i="26" s="1"/>
  <c r="N1475" i="26" s="1"/>
  <c r="N1476" i="26" s="1"/>
  <c r="N1477" i="26" s="1"/>
  <c r="N1478" i="26" s="1"/>
  <c r="N1479" i="26" s="1"/>
  <c r="N1480" i="26" s="1"/>
  <c r="N1481" i="26" s="1"/>
  <c r="N1482" i="26" s="1"/>
  <c r="N1483" i="26" s="1"/>
  <c r="N1484" i="26" s="1"/>
  <c r="N1485" i="26" s="1"/>
  <c r="N1486" i="26" s="1"/>
  <c r="N1487" i="26" s="1"/>
  <c r="N1488" i="26" s="1"/>
  <c r="N1489" i="26" s="1"/>
  <c r="N1490" i="26" s="1"/>
  <c r="N1491" i="26" s="1"/>
  <c r="N1492" i="26" s="1"/>
  <c r="N1493" i="26" s="1"/>
  <c r="N1494" i="26" s="1"/>
  <c r="N1495" i="26" s="1"/>
  <c r="N1496" i="26" s="1"/>
  <c r="N1497" i="26" s="1"/>
  <c r="N1498" i="26" s="1"/>
  <c r="N1499" i="26" s="1"/>
  <c r="N1500" i="26" s="1"/>
  <c r="N1501" i="26" s="1"/>
  <c r="N1502" i="26" s="1"/>
  <c r="N1503" i="26" s="1"/>
  <c r="N1504" i="26" s="1"/>
  <c r="N1505" i="26" s="1"/>
  <c r="N1506" i="26" s="1"/>
  <c r="N1507" i="26" s="1"/>
  <c r="N1508" i="26" s="1"/>
  <c r="N1509" i="26" s="1"/>
  <c r="N1510" i="26" s="1"/>
  <c r="N1511" i="26" s="1"/>
  <c r="N1512" i="26" s="1"/>
  <c r="N1513" i="26" s="1"/>
  <c r="N1514" i="26" s="1"/>
  <c r="N1515" i="26" s="1"/>
  <c r="N1516" i="26" s="1"/>
  <c r="N1517" i="26" s="1"/>
  <c r="N1518" i="26" s="1"/>
  <c r="N1519" i="26" s="1"/>
  <c r="N1520" i="26" s="1"/>
  <c r="N1521" i="26" s="1"/>
  <c r="N1522" i="26" s="1"/>
  <c r="N1523" i="26" s="1"/>
  <c r="N1524" i="26" s="1"/>
  <c r="N1525" i="26" s="1"/>
  <c r="N1526" i="26" s="1"/>
  <c r="N1527" i="26" s="1"/>
  <c r="N1528" i="26" s="1"/>
  <c r="N1529" i="26" s="1"/>
  <c r="N1530" i="26" s="1"/>
  <c r="N1531" i="26" s="1"/>
  <c r="N1532" i="26" s="1"/>
  <c r="N1533" i="26" s="1"/>
  <c r="N1534" i="26" s="1"/>
  <c r="N1535" i="26" s="1"/>
  <c r="N1536" i="26" s="1"/>
  <c r="N1537" i="26" s="1"/>
  <c r="N1538" i="26" s="1"/>
  <c r="N1539" i="26" s="1"/>
  <c r="N1540" i="26" s="1"/>
  <c r="N1541" i="26" s="1"/>
  <c r="N1542" i="26" s="1"/>
  <c r="N1543" i="26" s="1"/>
  <c r="N1544" i="26" s="1"/>
  <c r="N1545" i="26" s="1"/>
  <c r="N1546" i="26" s="1"/>
  <c r="N1547" i="26" s="1"/>
  <c r="N1548" i="26" s="1"/>
  <c r="N1549" i="26" s="1"/>
  <c r="N1550" i="26" s="1"/>
  <c r="N1551" i="26" s="1"/>
  <c r="N1552" i="26" s="1"/>
  <c r="N1553" i="26" s="1"/>
  <c r="N1554" i="26" s="1"/>
  <c r="N1555" i="26" s="1"/>
  <c r="N1556" i="26" s="1"/>
  <c r="N1557" i="26" s="1"/>
  <c r="N1558" i="26" s="1"/>
  <c r="N1559" i="26" s="1"/>
  <c r="N1560" i="26" s="1"/>
  <c r="N1561" i="26" s="1"/>
  <c r="N1562" i="26" s="1"/>
  <c r="N1563" i="26" s="1"/>
  <c r="N1564" i="26" s="1"/>
  <c r="N1565" i="26" s="1"/>
  <c r="N1566" i="26" s="1"/>
  <c r="N1567" i="26" s="1"/>
  <c r="N1568" i="26" s="1"/>
  <c r="N1569" i="26" s="1"/>
  <c r="N1570" i="26" s="1"/>
  <c r="N1571" i="26" s="1"/>
  <c r="N1572" i="26" s="1"/>
  <c r="N1573" i="26" s="1"/>
  <c r="N1574" i="26" s="1"/>
  <c r="N1575" i="26" s="1"/>
  <c r="N1576" i="26" s="1"/>
  <c r="N1577" i="26" s="1"/>
  <c r="N1578" i="26" s="1"/>
  <c r="N1579" i="26" s="1"/>
  <c r="N1580" i="26" s="1"/>
  <c r="N1581" i="26" s="1"/>
  <c r="N1582" i="26" s="1"/>
  <c r="N1583" i="26" s="1"/>
  <c r="N1584" i="26" s="1"/>
  <c r="N1585" i="26" s="1"/>
  <c r="N1586" i="26" s="1"/>
  <c r="N1587" i="26" s="1"/>
  <c r="N1588" i="26" s="1"/>
  <c r="N1589" i="26" s="1"/>
  <c r="N1590" i="26" s="1"/>
  <c r="N1591" i="26" s="1"/>
  <c r="N1592" i="26" s="1"/>
  <c r="N1593" i="26" s="1"/>
  <c r="N1594" i="26" s="1"/>
  <c r="N1595" i="26" s="1"/>
  <c r="N1596" i="26" s="1"/>
  <c r="N1597" i="26" s="1"/>
  <c r="N1598" i="26" s="1"/>
  <c r="N1599" i="26" s="1"/>
  <c r="N1600" i="26" s="1"/>
  <c r="N1601" i="26" s="1"/>
  <c r="N1602" i="26" s="1"/>
  <c r="N1603" i="26" s="1"/>
  <c r="N1604" i="26" s="1"/>
  <c r="N1605" i="26" s="1"/>
  <c r="N1606" i="26" s="1"/>
  <c r="N1607" i="26" s="1"/>
  <c r="N1608" i="26" s="1"/>
  <c r="N1609" i="26" s="1"/>
  <c r="N1610" i="26" s="1"/>
  <c r="N1611" i="26" s="1"/>
  <c r="N1612" i="26" s="1"/>
  <c r="N1613" i="26" s="1"/>
  <c r="N1614" i="26" s="1"/>
  <c r="N1615" i="26" s="1"/>
  <c r="N1616" i="26" s="1"/>
  <c r="N1617" i="26" s="1"/>
  <c r="N1618" i="26" s="1"/>
  <c r="N1619" i="26" s="1"/>
  <c r="N1620" i="26" s="1"/>
  <c r="N1621" i="26" s="1"/>
  <c r="N1622" i="26" s="1"/>
  <c r="N1623" i="26" s="1"/>
  <c r="N1624" i="26" s="1"/>
  <c r="N1625" i="26" s="1"/>
  <c r="N1626" i="26" s="1"/>
  <c r="N1627" i="26" s="1"/>
  <c r="N1628" i="26" s="1"/>
  <c r="N1629" i="26" s="1"/>
  <c r="N1630" i="26" s="1"/>
  <c r="N1631" i="26" s="1"/>
  <c r="N1632" i="26" s="1"/>
  <c r="N1633" i="26" s="1"/>
  <c r="N1634" i="26" s="1"/>
  <c r="N1635" i="26" s="1"/>
  <c r="N1636" i="26" s="1"/>
  <c r="N1637" i="26" s="1"/>
  <c r="N1638" i="26" s="1"/>
  <c r="N1639" i="26" s="1"/>
  <c r="N1640" i="26" s="1"/>
  <c r="N1641" i="26" s="1"/>
  <c r="N1642" i="26" s="1"/>
  <c r="N1643" i="26" s="1"/>
  <c r="N1644" i="26" s="1"/>
  <c r="N1645" i="26" s="1"/>
  <c r="N1646" i="26" s="1"/>
  <c r="N1647" i="26" s="1"/>
  <c r="N1648" i="26" s="1"/>
  <c r="N1649" i="26" s="1"/>
  <c r="N1650" i="26" s="1"/>
  <c r="N1651" i="26" s="1"/>
  <c r="N1652" i="26" s="1"/>
  <c r="N1653" i="26" s="1"/>
  <c r="N1654" i="26" s="1"/>
  <c r="N1655" i="26" s="1"/>
  <c r="N1656" i="26" s="1"/>
  <c r="N1657" i="26" s="1"/>
  <c r="N1658" i="26" s="1"/>
  <c r="N1659" i="26" s="1"/>
  <c r="N1660" i="26" s="1"/>
  <c r="N1661" i="26" s="1"/>
  <c r="N1662" i="26" s="1"/>
  <c r="N1663" i="26" s="1"/>
  <c r="N1664" i="26" s="1"/>
  <c r="N1665" i="26" s="1"/>
  <c r="N1666" i="26" s="1"/>
  <c r="N1667" i="26" s="1"/>
  <c r="N1668" i="26" s="1"/>
  <c r="N1669" i="26" s="1"/>
  <c r="N1670" i="26" s="1"/>
  <c r="N1671" i="26" s="1"/>
  <c r="N1672" i="26" s="1"/>
  <c r="N1673" i="26" s="1"/>
  <c r="N1674" i="26" s="1"/>
  <c r="N1675" i="26" s="1"/>
  <c r="N1676" i="26" s="1"/>
  <c r="N1677" i="26" s="1"/>
  <c r="N1678" i="26" s="1"/>
  <c r="N1679" i="26" s="1"/>
  <c r="N1680" i="26" s="1"/>
  <c r="N1681" i="26" s="1"/>
  <c r="N1682" i="26" s="1"/>
  <c r="N1683" i="26" s="1"/>
  <c r="N1684" i="26" s="1"/>
  <c r="N1685" i="26" s="1"/>
  <c r="N1686" i="26" s="1"/>
  <c r="N1687" i="26" s="1"/>
  <c r="N1688" i="26" s="1"/>
  <c r="N1689" i="26" s="1"/>
  <c r="N1690" i="26" s="1"/>
  <c r="N1691" i="26" s="1"/>
  <c r="N1692" i="26" s="1"/>
  <c r="N1693" i="26" s="1"/>
  <c r="N1694" i="26" s="1"/>
  <c r="N1695" i="26" s="1"/>
  <c r="N1696" i="26" s="1"/>
  <c r="N1697" i="26" s="1"/>
  <c r="N1698" i="26" s="1"/>
  <c r="N1699" i="26" s="1"/>
  <c r="N1700" i="26" s="1"/>
  <c r="N1701" i="26" s="1"/>
  <c r="N1702" i="26" s="1"/>
  <c r="N1703" i="26" s="1"/>
  <c r="N1704" i="26" s="1"/>
  <c r="N1705" i="26" s="1"/>
  <c r="N1706" i="26" s="1"/>
  <c r="N1707" i="26" s="1"/>
  <c r="N1708" i="26" s="1"/>
  <c r="N1709" i="26" s="1"/>
  <c r="N1710" i="26" s="1"/>
  <c r="N1711" i="26" s="1"/>
  <c r="N1712" i="26" s="1"/>
  <c r="N1713" i="26" s="1"/>
  <c r="N1714" i="26" s="1"/>
  <c r="N1715" i="26" s="1"/>
  <c r="N1716" i="26" s="1"/>
  <c r="N1717" i="26" s="1"/>
  <c r="N1718" i="26" s="1"/>
  <c r="N1719" i="26" s="1"/>
  <c r="N1720" i="26" s="1"/>
  <c r="N1721" i="26" s="1"/>
  <c r="N1722" i="26" s="1"/>
  <c r="N1723" i="26" s="1"/>
  <c r="N1724" i="26" s="1"/>
  <c r="N1725" i="26" s="1"/>
  <c r="N1726" i="26" s="1"/>
  <c r="N1727" i="26" s="1"/>
  <c r="N1728" i="26" s="1"/>
  <c r="N1729" i="26" s="1"/>
  <c r="N1730" i="26" s="1"/>
  <c r="N1731" i="26" s="1"/>
  <c r="N1732" i="26" s="1"/>
  <c r="N1733" i="26" s="1"/>
  <c r="N1734" i="26" s="1"/>
  <c r="N1735" i="26" s="1"/>
  <c r="N1736" i="26" s="1"/>
  <c r="N1737" i="26" s="1"/>
  <c r="N1738" i="26" s="1"/>
  <c r="N1739" i="26" s="1"/>
  <c r="N1740" i="26" s="1"/>
  <c r="N1741" i="26" s="1"/>
  <c r="N1742" i="26" s="1"/>
  <c r="N1743" i="26" s="1"/>
  <c r="N1744" i="26" s="1"/>
  <c r="N1745" i="26" s="1"/>
  <c r="N1746" i="26" s="1"/>
  <c r="N1747" i="26" s="1"/>
  <c r="N1748" i="26" s="1"/>
  <c r="N1749" i="26" s="1"/>
  <c r="N1750" i="26" s="1"/>
  <c r="N1751" i="26" s="1"/>
  <c r="N1752" i="26" s="1"/>
  <c r="N1753" i="26" s="1"/>
  <c r="N1754" i="26" s="1"/>
  <c r="N1755" i="26" s="1"/>
  <c r="N1756" i="26" s="1"/>
  <c r="N1757" i="26" s="1"/>
  <c r="N1758" i="26" s="1"/>
  <c r="N1759" i="26" s="1"/>
  <c r="N1760" i="26" s="1"/>
  <c r="N1761" i="26" s="1"/>
  <c r="N1762" i="26" s="1"/>
  <c r="N1763" i="26" s="1"/>
  <c r="N1764" i="26" s="1"/>
  <c r="N1765" i="26" s="1"/>
  <c r="N1766" i="26" s="1"/>
  <c r="N1767" i="26" s="1"/>
  <c r="N1768" i="26" s="1"/>
  <c r="N1769" i="26" s="1"/>
  <c r="N1770" i="26" s="1"/>
  <c r="N1771" i="26" s="1"/>
  <c r="N1772" i="26" s="1"/>
  <c r="N1773" i="26" s="1"/>
  <c r="N1774" i="26" s="1"/>
  <c r="N1775" i="26" s="1"/>
  <c r="N1776" i="26" s="1"/>
  <c r="N1777" i="26" s="1"/>
  <c r="N1778" i="26" s="1"/>
  <c r="N1779" i="26" s="1"/>
  <c r="N1780" i="26" s="1"/>
  <c r="N1781" i="26" s="1"/>
  <c r="N1782" i="26" s="1"/>
  <c r="N1783" i="26" s="1"/>
  <c r="N1784" i="26" s="1"/>
  <c r="N1785" i="26" s="1"/>
  <c r="N1786" i="26" s="1"/>
  <c r="N1787" i="26" s="1"/>
  <c r="N1788" i="26" s="1"/>
  <c r="N1789" i="26" s="1"/>
  <c r="N1790" i="26" s="1"/>
  <c r="N1791" i="26" s="1"/>
  <c r="N1792" i="26" s="1"/>
  <c r="N1793" i="26" s="1"/>
  <c r="N1794" i="26" s="1"/>
  <c r="N1795" i="26" s="1"/>
  <c r="N1796" i="26" s="1"/>
  <c r="N1797" i="26" s="1"/>
  <c r="N1798" i="26" s="1"/>
  <c r="N1799" i="26" s="1"/>
  <c r="N1800" i="26" s="1"/>
  <c r="N1801" i="26" s="1"/>
  <c r="N1802" i="26" s="1"/>
  <c r="N1803" i="26" s="1"/>
  <c r="N1804" i="26" s="1"/>
  <c r="N1805" i="26" s="1"/>
  <c r="N1806" i="26" s="1"/>
  <c r="N1807" i="26" s="1"/>
  <c r="N1808" i="26" s="1"/>
  <c r="N1809" i="26" s="1"/>
  <c r="N1810" i="26" s="1"/>
  <c r="N1811" i="26" s="1"/>
  <c r="N1812" i="26" s="1"/>
  <c r="N1813" i="26" s="1"/>
  <c r="N1814" i="26" s="1"/>
  <c r="N1815" i="26" s="1"/>
  <c r="N1816" i="26" s="1"/>
  <c r="N1817" i="26" s="1"/>
  <c r="N1818" i="26" s="1"/>
  <c r="N1819" i="26" s="1"/>
  <c r="N1820" i="26" s="1"/>
  <c r="N1821" i="26" s="1"/>
  <c r="N1822" i="26" s="1"/>
  <c r="N1823" i="26" s="1"/>
  <c r="N1824" i="26" s="1"/>
  <c r="N1825" i="26" s="1"/>
  <c r="N1826" i="26" s="1"/>
  <c r="N1827" i="26" s="1"/>
  <c r="N1828" i="26" s="1"/>
  <c r="N1829" i="26" s="1"/>
  <c r="N1830" i="26" s="1"/>
  <c r="N1831" i="26" s="1"/>
  <c r="N1832" i="26" s="1"/>
  <c r="N1833" i="26" s="1"/>
  <c r="N1834" i="26" s="1"/>
  <c r="N1835" i="26" s="1"/>
  <c r="N1836" i="26" s="1"/>
  <c r="N1837" i="26" s="1"/>
  <c r="N1838" i="26" s="1"/>
  <c r="N1839" i="26" s="1"/>
  <c r="N1840" i="26" s="1"/>
  <c r="N1841" i="26" s="1"/>
  <c r="N1842" i="26" s="1"/>
  <c r="N1843" i="26" s="1"/>
  <c r="N1844" i="26" s="1"/>
  <c r="N1845" i="26" s="1"/>
  <c r="N1846" i="26" s="1"/>
  <c r="N1847" i="26" s="1"/>
  <c r="N1848" i="26" s="1"/>
  <c r="N1849" i="26" s="1"/>
  <c r="N1850" i="26" s="1"/>
  <c r="N1851" i="26" s="1"/>
  <c r="N1852" i="26" s="1"/>
  <c r="N1853" i="26" s="1"/>
  <c r="N1854" i="26" s="1"/>
  <c r="N1855" i="26" s="1"/>
  <c r="N1856" i="26" s="1"/>
  <c r="N1857" i="26" s="1"/>
  <c r="N1858" i="26" s="1"/>
  <c r="N1859" i="26" s="1"/>
  <c r="N1860" i="26" s="1"/>
  <c r="N1861" i="26" s="1"/>
  <c r="N1862" i="26" s="1"/>
  <c r="N1863" i="26" s="1"/>
  <c r="N1864" i="26" s="1"/>
  <c r="N1865" i="26" s="1"/>
  <c r="N1866" i="26" s="1"/>
  <c r="N1867" i="26" s="1"/>
  <c r="N1868" i="26" s="1"/>
  <c r="N1869" i="26" s="1"/>
  <c r="N1870" i="26" s="1"/>
  <c r="N1871" i="26" s="1"/>
  <c r="N1872" i="26" s="1"/>
  <c r="N1873" i="26" s="1"/>
  <c r="N1874" i="26" s="1"/>
  <c r="N1875" i="26" s="1"/>
  <c r="N1876" i="26" s="1"/>
  <c r="N1877" i="26" s="1"/>
  <c r="N1878" i="26" s="1"/>
  <c r="N1879" i="26" s="1"/>
  <c r="N1880" i="26" s="1"/>
  <c r="N1881" i="26" s="1"/>
  <c r="N1882" i="26" s="1"/>
  <c r="N1883" i="26" s="1"/>
  <c r="N1884" i="26" s="1"/>
  <c r="N1885" i="26" s="1"/>
  <c r="N1886" i="26" s="1"/>
  <c r="N1887" i="26" s="1"/>
  <c r="N1888" i="26" s="1"/>
  <c r="N1889" i="26" s="1"/>
  <c r="N1890" i="26" s="1"/>
  <c r="N1891" i="26" s="1"/>
  <c r="N1892" i="26" s="1"/>
  <c r="N1893" i="26" s="1"/>
  <c r="N1894" i="26" s="1"/>
  <c r="N1895" i="26" s="1"/>
  <c r="N1896" i="26" s="1"/>
  <c r="N1897" i="26" s="1"/>
  <c r="N1898" i="26" s="1"/>
  <c r="N1899" i="26" s="1"/>
  <c r="N1900" i="26" s="1"/>
  <c r="N1901" i="26" s="1"/>
  <c r="N1902" i="26" s="1"/>
  <c r="N1903" i="26" s="1"/>
  <c r="N1904" i="26" s="1"/>
  <c r="N1905" i="26" s="1"/>
  <c r="N1906" i="26" s="1"/>
  <c r="N1907" i="26" s="1"/>
  <c r="N1908" i="26" s="1"/>
  <c r="N1909" i="26" s="1"/>
  <c r="N1910" i="26" s="1"/>
  <c r="N1911" i="26" s="1"/>
  <c r="N1912" i="26" s="1"/>
  <c r="N1913" i="26" s="1"/>
  <c r="N1914" i="26" s="1"/>
  <c r="N1915" i="26" s="1"/>
  <c r="N1916" i="26" s="1"/>
  <c r="N1917" i="26" s="1"/>
  <c r="N1918" i="26" s="1"/>
  <c r="N1919" i="26" s="1"/>
  <c r="N1920" i="26" s="1"/>
  <c r="N1921" i="26" s="1"/>
  <c r="N1922" i="26" s="1"/>
  <c r="N1923" i="26" s="1"/>
  <c r="N1924" i="26" s="1"/>
  <c r="N1925" i="26" s="1"/>
  <c r="N1926" i="26" s="1"/>
  <c r="N1927" i="26" s="1"/>
  <c r="N1928" i="26" s="1"/>
  <c r="N1929" i="26" s="1"/>
  <c r="N1930" i="26" s="1"/>
  <c r="N1931" i="26" s="1"/>
  <c r="N1932" i="26" s="1"/>
  <c r="N1933" i="26" s="1"/>
  <c r="N1934" i="26" s="1"/>
  <c r="N1935" i="26" s="1"/>
  <c r="N1936" i="26" s="1"/>
  <c r="N1937" i="26" s="1"/>
  <c r="N1938" i="26" s="1"/>
  <c r="N1939" i="26" s="1"/>
  <c r="N1940" i="26" s="1"/>
  <c r="N1941" i="26" s="1"/>
  <c r="N1942" i="26" s="1"/>
  <c r="N1943" i="26" s="1"/>
  <c r="N1944" i="26" s="1"/>
  <c r="N1945" i="26" s="1"/>
  <c r="N1946" i="26" s="1"/>
  <c r="N1947" i="26" s="1"/>
  <c r="N1948" i="26" s="1"/>
  <c r="N1949" i="26" s="1"/>
  <c r="N1950" i="26" s="1"/>
  <c r="N1951" i="26" s="1"/>
  <c r="N1952" i="26" s="1"/>
  <c r="N1953" i="26" s="1"/>
  <c r="N1954" i="26" s="1"/>
  <c r="N1955" i="26" s="1"/>
  <c r="N1956" i="26" s="1"/>
  <c r="N1957" i="26" s="1"/>
  <c r="N1958" i="26" s="1"/>
  <c r="N1959" i="26" s="1"/>
  <c r="N1960" i="26" s="1"/>
  <c r="N1961" i="26" s="1"/>
  <c r="N1962" i="26" s="1"/>
  <c r="N1963" i="26" s="1"/>
  <c r="N1964" i="26" s="1"/>
  <c r="N1965" i="26" s="1"/>
  <c r="N1966" i="26" s="1"/>
  <c r="N1967" i="26" s="1"/>
  <c r="N1968" i="26" s="1"/>
  <c r="N1969" i="26" s="1"/>
  <c r="N1970" i="26" s="1"/>
  <c r="N1971" i="26" s="1"/>
  <c r="N1972" i="26" s="1"/>
  <c r="N1973" i="26" s="1"/>
  <c r="N1974" i="26" s="1"/>
  <c r="N1975" i="26" s="1"/>
  <c r="N1976" i="26" s="1"/>
  <c r="N1977" i="26" s="1"/>
  <c r="N1978" i="26" s="1"/>
  <c r="N1979" i="26" s="1"/>
  <c r="N1980" i="26" s="1"/>
  <c r="N1981" i="26" s="1"/>
  <c r="N1982" i="26" s="1"/>
  <c r="N1983" i="26" s="1"/>
  <c r="N1984" i="26" s="1"/>
  <c r="N1985" i="26" s="1"/>
  <c r="N1986" i="26" s="1"/>
  <c r="N1987" i="26" s="1"/>
  <c r="N1988" i="26" s="1"/>
  <c r="N1989" i="26" s="1"/>
  <c r="N1990" i="26" s="1"/>
  <c r="N1991" i="26" s="1"/>
  <c r="N1992" i="26" s="1"/>
  <c r="N1993" i="26" s="1"/>
  <c r="N1994" i="26" s="1"/>
  <c r="N1995" i="26" s="1"/>
  <c r="N1996" i="26" s="1"/>
  <c r="N1997" i="26" s="1"/>
  <c r="N1998" i="26" s="1"/>
  <c r="N1999" i="26" s="1"/>
  <c r="N2000" i="26" s="1"/>
  <c r="N2001" i="26" s="1"/>
  <c r="N2002" i="26" s="1"/>
  <c r="N2003" i="26" s="1"/>
  <c r="N2004" i="26" s="1"/>
  <c r="N2005" i="26" s="1"/>
  <c r="N2006" i="26" s="1"/>
  <c r="N2007" i="26" s="1"/>
  <c r="N2008" i="26" s="1"/>
  <c r="N2009" i="26" s="1"/>
  <c r="N2010" i="26" s="1"/>
  <c r="N2011" i="26" s="1"/>
  <c r="N2012" i="26" s="1"/>
  <c r="N2013" i="26" s="1"/>
  <c r="N2014" i="26" s="1"/>
  <c r="N2015" i="26" s="1"/>
  <c r="N2016" i="26" s="1"/>
  <c r="N2017" i="26" s="1"/>
  <c r="N2018" i="26" s="1"/>
  <c r="N2019" i="26" s="1"/>
  <c r="N2020" i="26" s="1"/>
  <c r="N2021" i="26" s="1"/>
  <c r="N2022" i="26" s="1"/>
  <c r="N2023" i="26" s="1"/>
  <c r="N2024" i="26" s="1"/>
  <c r="N2025" i="26" s="1"/>
  <c r="N2026" i="26" s="1"/>
  <c r="N2027" i="26" s="1"/>
  <c r="N2028" i="26" s="1"/>
  <c r="N2029" i="26" s="1"/>
  <c r="N2030" i="26" s="1"/>
  <c r="N2031" i="26" s="1"/>
  <c r="N2032" i="26" s="1"/>
  <c r="N2033" i="26" s="1"/>
  <c r="N2034" i="26" s="1"/>
  <c r="N2035" i="26" s="1"/>
  <c r="N2036" i="26" s="1"/>
  <c r="N2037" i="26" s="1"/>
  <c r="N2038" i="26" s="1"/>
  <c r="N2039" i="26" s="1"/>
  <c r="N2040" i="26" s="1"/>
  <c r="N2041" i="26" s="1"/>
  <c r="N2042" i="26" s="1"/>
  <c r="N2043" i="26" s="1"/>
  <c r="N2044" i="26" s="1"/>
  <c r="N2045" i="26" s="1"/>
  <c r="N2046" i="26" s="1"/>
  <c r="N2047" i="26" s="1"/>
  <c r="N2048" i="26" s="1"/>
  <c r="N2049" i="26" s="1"/>
  <c r="N2050" i="26" s="1"/>
  <c r="N2051" i="26" s="1"/>
  <c r="N2052" i="26" s="1"/>
  <c r="N2053" i="26" s="1"/>
  <c r="N2054" i="26" s="1"/>
  <c r="N2055" i="26" s="1"/>
  <c r="N2056" i="26" s="1"/>
  <c r="N2057" i="26" s="1"/>
  <c r="N2058" i="26" s="1"/>
  <c r="N2059" i="26" s="1"/>
  <c r="N2060" i="26" s="1"/>
  <c r="N2061" i="26" s="1"/>
  <c r="N2062" i="26" s="1"/>
  <c r="N2063" i="26" s="1"/>
  <c r="N2064" i="26" s="1"/>
  <c r="N2065" i="26" s="1"/>
  <c r="N2066" i="26" s="1"/>
  <c r="N2067" i="26" s="1"/>
  <c r="N2068" i="26" s="1"/>
  <c r="N2069" i="26" s="1"/>
  <c r="N2070" i="26" s="1"/>
  <c r="N2071" i="26" s="1"/>
  <c r="N2072" i="26" s="1"/>
  <c r="N2073" i="26" s="1"/>
  <c r="N2074" i="26" s="1"/>
  <c r="N2075" i="26" s="1"/>
  <c r="N2076" i="26" s="1"/>
  <c r="N2077" i="26" s="1"/>
  <c r="N2078" i="26" s="1"/>
  <c r="N2079" i="26" s="1"/>
  <c r="N2080" i="26" s="1"/>
  <c r="N2081" i="26" s="1"/>
  <c r="N2082" i="26" s="1"/>
  <c r="N2083" i="26" s="1"/>
  <c r="N2084" i="26" s="1"/>
  <c r="N2085" i="26" s="1"/>
  <c r="N2086" i="26" s="1"/>
  <c r="N2087" i="26" s="1"/>
  <c r="N2088" i="26" s="1"/>
  <c r="N2089" i="26" s="1"/>
  <c r="N2090" i="26" s="1"/>
  <c r="N2091" i="26" s="1"/>
  <c r="N2092" i="26" s="1"/>
  <c r="N2093" i="26" s="1"/>
  <c r="N2094" i="26" s="1"/>
  <c r="N2095" i="26" s="1"/>
  <c r="N2096" i="26" s="1"/>
  <c r="N2097" i="26" s="1"/>
  <c r="N2098" i="26" s="1"/>
  <c r="N2099" i="26" s="1"/>
  <c r="N2100" i="26" s="1"/>
  <c r="N2101" i="26" s="1"/>
  <c r="N2102" i="26" s="1"/>
  <c r="N2103" i="26" s="1"/>
  <c r="N2104" i="26" s="1"/>
  <c r="N2105" i="26" s="1"/>
  <c r="N2106" i="26" s="1"/>
  <c r="N2107" i="26" s="1"/>
  <c r="N2108" i="26" s="1"/>
  <c r="N2109" i="26" s="1"/>
  <c r="N2110" i="26" s="1"/>
  <c r="N2111" i="26" s="1"/>
  <c r="N2112" i="26" s="1"/>
  <c r="N2113" i="26" s="1"/>
  <c r="N2114" i="26" s="1"/>
  <c r="N2115" i="26" s="1"/>
  <c r="N2116" i="26" s="1"/>
  <c r="N2117" i="26" s="1"/>
  <c r="N2118" i="26" s="1"/>
  <c r="N2119" i="26" s="1"/>
  <c r="N2120" i="26" s="1"/>
  <c r="N2121" i="26" s="1"/>
  <c r="N2122" i="26" s="1"/>
  <c r="N2123" i="26" s="1"/>
  <c r="N2124" i="26" s="1"/>
  <c r="N2125" i="26" s="1"/>
  <c r="N2126" i="26" s="1"/>
  <c r="N2127" i="26" s="1"/>
  <c r="N2128" i="26" s="1"/>
  <c r="N2129" i="26" s="1"/>
  <c r="N2130" i="26" s="1"/>
  <c r="N2131" i="26" s="1"/>
  <c r="N2132" i="26" s="1"/>
  <c r="N2133" i="26" s="1"/>
  <c r="N2134" i="26" s="1"/>
  <c r="N2135" i="26" s="1"/>
  <c r="N2136" i="26" s="1"/>
  <c r="N2137" i="26" s="1"/>
  <c r="N2138" i="26" s="1"/>
  <c r="N2139" i="26" s="1"/>
  <c r="N2140" i="26" s="1"/>
  <c r="N2141" i="26" s="1"/>
  <c r="N2142" i="26" s="1"/>
  <c r="N2143" i="26" s="1"/>
  <c r="N2144" i="26" s="1"/>
  <c r="N2145" i="26" s="1"/>
  <c r="N2146" i="26" s="1"/>
  <c r="N2147" i="26" s="1"/>
  <c r="N2148" i="26" s="1"/>
  <c r="N2149" i="26" s="1"/>
  <c r="N2150" i="26" s="1"/>
  <c r="N2151" i="26" s="1"/>
  <c r="N2152" i="26" s="1"/>
  <c r="N2153" i="26" s="1"/>
  <c r="N2154" i="26" s="1"/>
  <c r="N2155" i="26" s="1"/>
  <c r="N2156" i="26" s="1"/>
  <c r="N2157" i="26" s="1"/>
  <c r="N2158" i="26" s="1"/>
  <c r="N2159" i="26" s="1"/>
  <c r="N2160" i="26" s="1"/>
  <c r="N2161" i="26" s="1"/>
  <c r="N2162" i="26" s="1"/>
  <c r="N2163" i="26" s="1"/>
  <c r="N2164" i="26" s="1"/>
  <c r="N2165" i="26" s="1"/>
  <c r="N2166" i="26" s="1"/>
  <c r="N2167" i="26" s="1"/>
  <c r="N2168" i="26" s="1"/>
  <c r="N2169" i="26" s="1"/>
  <c r="N2170" i="26" s="1"/>
  <c r="N2171" i="26" s="1"/>
  <c r="N2172" i="26" s="1"/>
  <c r="N2173" i="26" s="1"/>
  <c r="N2174" i="26" s="1"/>
  <c r="N2175" i="26" s="1"/>
  <c r="N2176" i="26" s="1"/>
  <c r="N2177" i="26" s="1"/>
  <c r="N2178" i="26" s="1"/>
  <c r="N2179" i="26" s="1"/>
  <c r="N2180" i="26" s="1"/>
  <c r="N2181" i="26" s="1"/>
  <c r="N2182" i="26" s="1"/>
  <c r="N2183" i="26" s="1"/>
  <c r="N2184" i="26" s="1"/>
  <c r="N2185" i="26" s="1"/>
  <c r="N2186" i="26" s="1"/>
  <c r="N2187" i="26" s="1"/>
  <c r="N2188" i="26" s="1"/>
  <c r="N2189" i="26" s="1"/>
  <c r="N2190" i="26" s="1"/>
  <c r="N2191" i="26" s="1"/>
  <c r="N2192" i="26" s="1"/>
  <c r="N2193" i="26" s="1"/>
  <c r="N2194" i="26" s="1"/>
  <c r="N2195" i="26" s="1"/>
  <c r="N2196" i="26" s="1"/>
  <c r="N2197" i="26" s="1"/>
  <c r="N2198" i="26" s="1"/>
  <c r="N2199" i="26" s="1"/>
  <c r="N2200" i="26" s="1"/>
  <c r="N2201" i="26" s="1"/>
  <c r="N2202" i="26" s="1"/>
  <c r="N2203" i="26" s="1"/>
  <c r="N2204" i="26" s="1"/>
  <c r="N2205" i="26" s="1"/>
  <c r="N2206" i="26" s="1"/>
  <c r="N2207" i="26" s="1"/>
  <c r="N2208" i="26" s="1"/>
  <c r="N2209" i="26" s="1"/>
  <c r="N2210" i="26" s="1"/>
  <c r="N2211" i="26" s="1"/>
  <c r="N2212" i="26" s="1"/>
  <c r="N2213" i="26" s="1"/>
  <c r="N2214" i="26" s="1"/>
  <c r="N2215" i="26" s="1"/>
  <c r="N2216" i="26" s="1"/>
  <c r="N2217" i="26" s="1"/>
  <c r="N2218" i="26" s="1"/>
  <c r="N2219" i="26" s="1"/>
  <c r="N2220" i="26" s="1"/>
  <c r="N2221" i="26" s="1"/>
  <c r="N2222" i="26" s="1"/>
  <c r="N2223" i="26" s="1"/>
  <c r="N2224" i="26" s="1"/>
  <c r="N2225" i="26" s="1"/>
  <c r="N2226" i="26" s="1"/>
  <c r="N2227" i="26" s="1"/>
  <c r="N2228" i="26" s="1"/>
  <c r="N2229" i="26" s="1"/>
  <c r="N2230" i="26" s="1"/>
  <c r="N2231" i="26" s="1"/>
  <c r="N2232" i="26" s="1"/>
  <c r="N2233" i="26" s="1"/>
  <c r="N2234" i="26" s="1"/>
  <c r="N2235" i="26" s="1"/>
  <c r="N2236" i="26" s="1"/>
  <c r="N2237" i="26" s="1"/>
  <c r="N2238" i="26" s="1"/>
  <c r="N2239" i="26" s="1"/>
  <c r="N2240" i="26" s="1"/>
  <c r="N2241" i="26" s="1"/>
  <c r="N2242" i="26" s="1"/>
  <c r="N2243" i="26" s="1"/>
  <c r="N2244" i="26" s="1"/>
  <c r="N2245" i="26" s="1"/>
  <c r="N2246" i="26" s="1"/>
  <c r="N2247" i="26" s="1"/>
  <c r="N2248" i="26" s="1"/>
  <c r="N2249" i="26" s="1"/>
  <c r="N2250" i="26" s="1"/>
  <c r="N2251" i="26" s="1"/>
  <c r="N2252" i="26" s="1"/>
  <c r="N2253" i="26" s="1"/>
  <c r="N2254" i="26" s="1"/>
  <c r="N2255" i="26" s="1"/>
  <c r="N2256" i="26" s="1"/>
  <c r="N2257" i="26" s="1"/>
  <c r="N2258" i="26" s="1"/>
  <c r="N2259" i="26" s="1"/>
  <c r="N2260" i="26" s="1"/>
  <c r="N2261" i="26" s="1"/>
  <c r="N2262" i="26" s="1"/>
  <c r="N2263" i="26" s="1"/>
  <c r="N2264" i="26" s="1"/>
  <c r="N2265" i="26" s="1"/>
  <c r="N2266" i="26" s="1"/>
  <c r="N2267" i="26" s="1"/>
  <c r="N2268" i="26" s="1"/>
  <c r="N2269" i="26" s="1"/>
  <c r="N2270" i="26" s="1"/>
  <c r="N2271" i="26" s="1"/>
  <c r="N2272" i="26" s="1"/>
  <c r="N2273" i="26" s="1"/>
  <c r="N2274" i="26" s="1"/>
  <c r="N2275" i="26" s="1"/>
  <c r="N2276" i="26" s="1"/>
  <c r="N2277" i="26" s="1"/>
  <c r="N2278" i="26" s="1"/>
  <c r="N2279" i="26" s="1"/>
  <c r="N2280" i="26" s="1"/>
  <c r="N2281" i="26" s="1"/>
  <c r="N2282" i="26" s="1"/>
  <c r="N2283" i="26" s="1"/>
  <c r="N2284" i="26" s="1"/>
  <c r="N2285" i="26" s="1"/>
  <c r="N2286" i="26" s="1"/>
  <c r="N2287" i="26" s="1"/>
  <c r="N2288" i="26" s="1"/>
  <c r="N2289" i="26" s="1"/>
  <c r="N2290" i="26" s="1"/>
  <c r="N2291" i="26" s="1"/>
  <c r="N2292" i="26" s="1"/>
  <c r="N2293" i="26" s="1"/>
  <c r="N2294" i="26" s="1"/>
  <c r="N2295" i="26" s="1"/>
  <c r="N2296" i="26" s="1"/>
  <c r="N2297" i="26" s="1"/>
  <c r="N2298" i="26" s="1"/>
  <c r="N2299" i="26" s="1"/>
  <c r="N2300" i="26" s="1"/>
  <c r="N2301" i="26" s="1"/>
  <c r="N2302" i="26" s="1"/>
  <c r="N2303" i="26" s="1"/>
  <c r="N2304" i="26" s="1"/>
  <c r="N2305" i="26" s="1"/>
  <c r="N2306" i="26" s="1"/>
  <c r="N2307" i="26" s="1"/>
  <c r="N2308" i="26" s="1"/>
  <c r="N2309" i="26" s="1"/>
  <c r="N2310" i="26" s="1"/>
  <c r="N2311" i="26" s="1"/>
  <c r="N2312" i="26" s="1"/>
  <c r="N2313" i="26" s="1"/>
  <c r="N2314" i="26" s="1"/>
  <c r="N2315" i="26" s="1"/>
  <c r="N2316" i="26" s="1"/>
  <c r="N2317" i="26" s="1"/>
  <c r="N2318" i="26" s="1"/>
  <c r="N2319" i="26" s="1"/>
  <c r="N2320" i="26" s="1"/>
  <c r="N2321" i="26" s="1"/>
  <c r="N2322" i="26" s="1"/>
  <c r="N2323" i="26" s="1"/>
  <c r="N2324" i="26" s="1"/>
  <c r="N2325" i="26" s="1"/>
  <c r="N2326" i="26" s="1"/>
  <c r="N2327" i="26" s="1"/>
  <c r="N2328" i="26" s="1"/>
  <c r="N2329" i="26" s="1"/>
  <c r="N2330" i="26" s="1"/>
  <c r="N2331" i="26" s="1"/>
  <c r="N2332" i="26" s="1"/>
  <c r="N2333" i="26" s="1"/>
  <c r="N2334" i="26" s="1"/>
  <c r="N2335" i="26" s="1"/>
  <c r="N2336" i="26" s="1"/>
  <c r="N2337" i="26" s="1"/>
  <c r="N2338" i="26" s="1"/>
  <c r="N2339" i="26" s="1"/>
  <c r="N2340" i="26" s="1"/>
  <c r="N2341" i="26" s="1"/>
  <c r="N2342" i="26" s="1"/>
  <c r="N2343" i="26" s="1"/>
  <c r="N2344" i="26" s="1"/>
  <c r="N2345" i="26" s="1"/>
  <c r="N2346" i="26" s="1"/>
  <c r="N2347" i="26" s="1"/>
  <c r="N2348" i="26" s="1"/>
  <c r="N2349" i="26" s="1"/>
  <c r="N2350" i="26" s="1"/>
  <c r="N2351" i="26" s="1"/>
  <c r="N2352" i="26" s="1"/>
  <c r="N2353" i="26" s="1"/>
  <c r="N2354" i="26" s="1"/>
  <c r="N2355" i="26" s="1"/>
  <c r="N2356" i="26" s="1"/>
  <c r="N2357" i="26" s="1"/>
  <c r="N2358" i="26" s="1"/>
  <c r="N2359" i="26" s="1"/>
  <c r="N2360" i="26" s="1"/>
  <c r="N2361" i="26" s="1"/>
  <c r="N2362" i="26" s="1"/>
  <c r="N2363" i="26" s="1"/>
  <c r="N2364" i="26" s="1"/>
  <c r="N2365" i="26" s="1"/>
  <c r="N2366" i="26" s="1"/>
  <c r="N2367" i="26" s="1"/>
  <c r="N2368" i="26" s="1"/>
  <c r="N2369" i="26" s="1"/>
  <c r="N2370" i="26" s="1"/>
  <c r="N2371" i="26" s="1"/>
  <c r="N2372" i="26" s="1"/>
  <c r="N2373" i="26" s="1"/>
  <c r="N2374" i="26" s="1"/>
  <c r="N2375" i="26" s="1"/>
  <c r="N2376" i="26" s="1"/>
  <c r="N2377" i="26" s="1"/>
  <c r="N2378" i="26" s="1"/>
  <c r="N2379" i="26" s="1"/>
  <c r="N2380" i="26" s="1"/>
  <c r="N2381" i="26" s="1"/>
  <c r="N2382" i="26" s="1"/>
  <c r="N2383" i="26" s="1"/>
  <c r="N2384" i="26" s="1"/>
  <c r="N2385" i="26" s="1"/>
  <c r="N2386" i="26" s="1"/>
  <c r="N2387" i="26" s="1"/>
  <c r="N2388" i="26" s="1"/>
  <c r="N2389" i="26" s="1"/>
  <c r="N2390" i="26" s="1"/>
  <c r="N2391" i="26" s="1"/>
  <c r="N2392" i="26" s="1"/>
  <c r="N2393" i="26" s="1"/>
  <c r="N2394" i="26" s="1"/>
  <c r="N2395" i="26" s="1"/>
  <c r="N2396" i="26" s="1"/>
  <c r="N2397" i="26" s="1"/>
  <c r="N2398" i="26" s="1"/>
  <c r="N2399" i="26" s="1"/>
  <c r="N2400" i="26" s="1"/>
  <c r="N2401" i="26" s="1"/>
  <c r="N2402" i="26" s="1"/>
  <c r="N2403" i="26" s="1"/>
  <c r="N2404" i="26" s="1"/>
  <c r="N2405" i="26" s="1"/>
  <c r="N2406" i="26" s="1"/>
  <c r="N2407" i="26" s="1"/>
  <c r="N2408" i="26" s="1"/>
  <c r="N2409" i="26" s="1"/>
  <c r="N2410" i="26" s="1"/>
  <c r="N2411" i="26" s="1"/>
  <c r="N2412" i="26" s="1"/>
  <c r="N2413" i="26" s="1"/>
  <c r="N2414" i="26" s="1"/>
  <c r="N2415" i="26" s="1"/>
  <c r="N2416" i="26" s="1"/>
  <c r="N2417" i="26" s="1"/>
  <c r="N2418" i="26" s="1"/>
  <c r="N2419" i="26" s="1"/>
  <c r="N2420" i="26" s="1"/>
  <c r="N2421" i="26" s="1"/>
  <c r="N2422" i="26" s="1"/>
  <c r="N2423" i="26" s="1"/>
  <c r="N2424" i="26" s="1"/>
  <c r="N2425" i="26" s="1"/>
  <c r="N2426" i="26" s="1"/>
  <c r="N2427" i="26" s="1"/>
  <c r="N2428" i="26" s="1"/>
  <c r="N2429" i="26" s="1"/>
  <c r="N2430" i="26" s="1"/>
  <c r="N2431" i="26" s="1"/>
  <c r="N2432" i="26" s="1"/>
  <c r="N2433" i="26" s="1"/>
  <c r="N2434" i="26" s="1"/>
  <c r="N2435" i="26" s="1"/>
  <c r="N2436" i="26" s="1"/>
  <c r="N2437" i="26" s="1"/>
  <c r="N2438" i="26" s="1"/>
  <c r="N2439" i="26" s="1"/>
  <c r="N2440" i="26" s="1"/>
  <c r="N2441" i="26" s="1"/>
  <c r="N2442" i="26" s="1"/>
  <c r="N2443" i="26" s="1"/>
  <c r="N2444" i="26" s="1"/>
  <c r="N2445" i="26" s="1"/>
  <c r="N2446" i="26" s="1"/>
  <c r="N2447" i="26" s="1"/>
  <c r="N2448" i="26" s="1"/>
  <c r="N2449" i="26" s="1"/>
  <c r="N2450" i="26" s="1"/>
  <c r="N2451" i="26" s="1"/>
  <c r="N2452" i="26" s="1"/>
  <c r="N2453" i="26" s="1"/>
  <c r="N2454" i="26" s="1"/>
  <c r="N2455" i="26" s="1"/>
  <c r="N2456" i="26" s="1"/>
  <c r="N2457" i="26" s="1"/>
  <c r="N2458" i="26" s="1"/>
  <c r="N2459" i="26" s="1"/>
  <c r="N2460" i="26" s="1"/>
  <c r="N2461" i="26" s="1"/>
  <c r="N2462" i="26" s="1"/>
  <c r="N2463" i="26" s="1"/>
  <c r="N2464" i="26" s="1"/>
  <c r="N2465" i="26" s="1"/>
  <c r="N2466" i="26" s="1"/>
  <c r="N2467" i="26" s="1"/>
  <c r="N2468" i="26" s="1"/>
  <c r="N2469" i="26" s="1"/>
  <c r="N2470" i="26" s="1"/>
  <c r="N2471" i="26" s="1"/>
  <c r="N2472" i="26" s="1"/>
  <c r="N2473" i="26" s="1"/>
  <c r="N2474" i="26" s="1"/>
  <c r="N2475" i="26" s="1"/>
  <c r="N2476" i="26" s="1"/>
  <c r="N2477" i="26" s="1"/>
  <c r="N2478" i="26" s="1"/>
  <c r="N2479" i="26" s="1"/>
  <c r="N2480" i="26" s="1"/>
  <c r="N2481" i="26" s="1"/>
  <c r="N2482" i="26" s="1"/>
  <c r="N2483" i="26" s="1"/>
  <c r="N2484" i="26" s="1"/>
  <c r="N2485" i="26" s="1"/>
  <c r="N2486" i="26" s="1"/>
  <c r="N2487" i="26" s="1"/>
  <c r="N2488" i="26" s="1"/>
  <c r="N2489" i="26" s="1"/>
  <c r="N2490" i="26" s="1"/>
  <c r="N2491" i="26" s="1"/>
  <c r="N2492" i="26" s="1"/>
  <c r="N2493" i="26" s="1"/>
  <c r="N2494" i="26" s="1"/>
  <c r="N2495" i="26" s="1"/>
  <c r="N2496" i="26" s="1"/>
  <c r="N2497" i="26" s="1"/>
  <c r="N2498" i="26" s="1"/>
  <c r="N2499" i="26" s="1"/>
  <c r="N2500" i="26" s="1"/>
  <c r="N2501" i="26" s="1"/>
  <c r="N2502" i="26" s="1"/>
  <c r="N2503" i="26" s="1"/>
  <c r="N2504" i="26" s="1"/>
  <c r="N2505" i="26" s="1"/>
  <c r="N2506" i="26" s="1"/>
  <c r="N2507" i="26" s="1"/>
  <c r="N2508" i="26" s="1"/>
  <c r="N2509" i="26" s="1"/>
  <c r="N2510" i="26" s="1"/>
  <c r="N2511" i="26" s="1"/>
  <c r="N2512" i="26" s="1"/>
  <c r="N2513" i="26" s="1"/>
  <c r="N2514" i="26" s="1"/>
  <c r="N2515" i="26" s="1"/>
  <c r="N2516" i="26" s="1"/>
  <c r="N2517" i="26" s="1"/>
  <c r="N2518" i="26" s="1"/>
  <c r="N2519" i="26" s="1"/>
  <c r="N2520" i="26" s="1"/>
  <c r="N2521" i="26" s="1"/>
  <c r="N2522" i="26" s="1"/>
  <c r="N2523" i="26" s="1"/>
  <c r="N2524" i="26" s="1"/>
  <c r="N2525" i="26" s="1"/>
  <c r="N2526" i="26" s="1"/>
  <c r="N2527" i="26" s="1"/>
  <c r="N2528" i="26" s="1"/>
  <c r="N2529" i="26" s="1"/>
  <c r="N2530" i="26" s="1"/>
  <c r="N2531" i="26" s="1"/>
  <c r="N2532" i="26" s="1"/>
  <c r="N2533" i="26" s="1"/>
  <c r="N2534" i="26" s="1"/>
  <c r="N2535" i="26" s="1"/>
  <c r="N2536" i="26" s="1"/>
  <c r="N2537" i="26" s="1"/>
  <c r="N2538" i="26" s="1"/>
  <c r="N2539" i="26" s="1"/>
  <c r="N2540" i="26" s="1"/>
  <c r="N2541" i="26" s="1"/>
  <c r="N2542" i="26" s="1"/>
  <c r="N2543" i="26" s="1"/>
  <c r="N2544" i="26" s="1"/>
  <c r="N2545" i="26" s="1"/>
  <c r="N2546" i="26" s="1"/>
  <c r="N2547" i="26" s="1"/>
  <c r="N2548" i="26" s="1"/>
  <c r="N2549" i="26" s="1"/>
  <c r="N2550" i="26" s="1"/>
  <c r="N2551" i="26" s="1"/>
  <c r="N2552" i="26" s="1"/>
  <c r="N2553" i="26" s="1"/>
  <c r="N2554" i="26" s="1"/>
  <c r="N2555" i="26" s="1"/>
  <c r="N2556" i="26" s="1"/>
  <c r="N2557" i="26" s="1"/>
  <c r="N2558" i="26" s="1"/>
  <c r="N2559" i="26" s="1"/>
  <c r="N2560" i="26" s="1"/>
  <c r="N2561" i="26" s="1"/>
  <c r="N2562" i="26" s="1"/>
  <c r="N2563" i="26" s="1"/>
  <c r="N2564" i="26" s="1"/>
  <c r="N2565" i="26" s="1"/>
  <c r="N2566" i="26" s="1"/>
  <c r="N2567" i="26" s="1"/>
  <c r="N2568" i="26" s="1"/>
  <c r="N2569" i="26" s="1"/>
  <c r="N2570" i="26" s="1"/>
  <c r="N2571" i="26" s="1"/>
  <c r="N2572" i="26" s="1"/>
  <c r="N2573" i="26" s="1"/>
  <c r="N2574" i="26" s="1"/>
  <c r="N2575" i="26" s="1"/>
  <c r="N2576" i="26" s="1"/>
  <c r="N2577" i="26" s="1"/>
  <c r="N2578" i="26" s="1"/>
  <c r="N2579" i="26" s="1"/>
  <c r="N2580" i="26" s="1"/>
  <c r="N2581" i="26" s="1"/>
  <c r="N2582" i="26" s="1"/>
  <c r="N2583" i="26" s="1"/>
  <c r="N2584" i="26" s="1"/>
  <c r="N2585" i="26" s="1"/>
  <c r="N2586" i="26" s="1"/>
  <c r="N2587" i="26" s="1"/>
  <c r="N2588" i="26" s="1"/>
  <c r="N2589" i="26" s="1"/>
  <c r="N2590" i="26" s="1"/>
  <c r="N2591" i="26" s="1"/>
  <c r="N2592" i="26" s="1"/>
  <c r="N2593" i="26" s="1"/>
  <c r="N2594" i="26" s="1"/>
  <c r="N2595" i="26" s="1"/>
  <c r="N2596" i="26" s="1"/>
  <c r="N2597" i="26" s="1"/>
  <c r="N2598" i="26" s="1"/>
  <c r="N2599" i="26" s="1"/>
  <c r="N2600" i="26" s="1"/>
  <c r="N2601" i="26" s="1"/>
  <c r="N2602" i="26" s="1"/>
  <c r="N2603" i="26" s="1"/>
  <c r="N2604" i="26" s="1"/>
  <c r="N2605" i="26" s="1"/>
  <c r="N2606" i="26" s="1"/>
  <c r="N2607" i="26" s="1"/>
  <c r="N2608" i="26" s="1"/>
  <c r="N2609" i="26" s="1"/>
  <c r="N2610" i="26" s="1"/>
  <c r="N2611" i="26" s="1"/>
  <c r="N2612" i="26" s="1"/>
  <c r="N2613" i="26" s="1"/>
  <c r="N2614" i="26" s="1"/>
  <c r="N2615" i="26" s="1"/>
  <c r="N2616" i="26" s="1"/>
  <c r="N2617" i="26" s="1"/>
  <c r="N2618" i="26" s="1"/>
  <c r="N2619" i="26" s="1"/>
  <c r="N2620" i="26" s="1"/>
  <c r="N2621" i="26" s="1"/>
  <c r="N2622" i="26" s="1"/>
  <c r="N2623" i="26" s="1"/>
  <c r="N2624" i="26" s="1"/>
  <c r="N2625" i="26" s="1"/>
  <c r="N2626" i="26" s="1"/>
  <c r="N2627" i="26" s="1"/>
  <c r="N2628" i="26" s="1"/>
  <c r="N2629" i="26" s="1"/>
  <c r="N2630" i="26" s="1"/>
  <c r="N2631" i="26" s="1"/>
  <c r="N2632" i="26" s="1"/>
  <c r="N2633" i="26" s="1"/>
  <c r="N2634" i="26" s="1"/>
  <c r="N2635" i="26" s="1"/>
  <c r="N2636" i="26" s="1"/>
  <c r="N2637" i="26" s="1"/>
  <c r="N2638" i="26" s="1"/>
  <c r="N2639" i="26" s="1"/>
  <c r="N2640" i="26" s="1"/>
  <c r="N2641" i="26" s="1"/>
  <c r="N2642" i="26" s="1"/>
  <c r="N2643" i="26" s="1"/>
  <c r="N2644" i="26" s="1"/>
  <c r="N2645" i="26" s="1"/>
  <c r="N2646" i="26" s="1"/>
  <c r="N2647" i="26" s="1"/>
  <c r="N2648" i="26" s="1"/>
  <c r="N2649" i="26" s="1"/>
  <c r="N2650" i="26" s="1"/>
  <c r="N2651" i="26" s="1"/>
  <c r="N2652" i="26" s="1"/>
  <c r="N2653" i="26" s="1"/>
  <c r="N2654" i="26" s="1"/>
  <c r="N2655" i="26" s="1"/>
  <c r="N2656" i="26" s="1"/>
  <c r="N2657" i="26" s="1"/>
  <c r="N2658" i="26" s="1"/>
  <c r="N2659" i="26" s="1"/>
  <c r="N2660" i="26" s="1"/>
  <c r="N2661" i="26" s="1"/>
  <c r="N2662" i="26" s="1"/>
  <c r="N2663" i="26" s="1"/>
  <c r="N2664" i="26" s="1"/>
  <c r="N2665" i="26" s="1"/>
  <c r="N2666" i="26" s="1"/>
  <c r="N2667" i="26" s="1"/>
  <c r="N2668" i="26" s="1"/>
  <c r="N2669" i="26" s="1"/>
  <c r="N2670" i="26" s="1"/>
  <c r="N2671" i="26" s="1"/>
  <c r="N2672" i="26" s="1"/>
  <c r="N2673" i="26" s="1"/>
  <c r="N2674" i="26" s="1"/>
  <c r="N2675" i="26" s="1"/>
  <c r="N2676" i="26" s="1"/>
  <c r="N2677" i="26" s="1"/>
  <c r="N2678" i="26" s="1"/>
  <c r="N2679" i="26" s="1"/>
  <c r="N2680" i="26" s="1"/>
  <c r="N2681" i="26" s="1"/>
  <c r="N2682" i="26" s="1"/>
  <c r="N2683" i="26" s="1"/>
  <c r="N2684" i="26" s="1"/>
  <c r="N2685" i="26" s="1"/>
  <c r="N2686" i="26" s="1"/>
  <c r="N2687" i="26" s="1"/>
  <c r="N2688" i="26" s="1"/>
  <c r="N2689" i="26" s="1"/>
  <c r="N2690" i="26" s="1"/>
  <c r="N2691" i="26" s="1"/>
  <c r="N2692" i="26" s="1"/>
  <c r="N2693" i="26" s="1"/>
  <c r="N2694" i="26" s="1"/>
  <c r="N2695" i="26" s="1"/>
  <c r="N2696" i="26" s="1"/>
  <c r="N2697" i="26" s="1"/>
  <c r="N2698" i="26" s="1"/>
  <c r="N2699" i="26" s="1"/>
  <c r="N2700" i="26" s="1"/>
  <c r="N2701" i="26" s="1"/>
  <c r="N2702" i="26" s="1"/>
  <c r="N2703" i="26" s="1"/>
  <c r="N2704" i="26" s="1"/>
  <c r="N2705" i="26" s="1"/>
  <c r="N2706" i="26" s="1"/>
  <c r="N2707" i="26" s="1"/>
  <c r="N2708" i="26" s="1"/>
  <c r="N2709" i="26" s="1"/>
  <c r="N2710" i="26" s="1"/>
  <c r="N2711" i="26" s="1"/>
  <c r="N2712" i="26" s="1"/>
  <c r="N2713" i="26" s="1"/>
  <c r="N2714" i="26" s="1"/>
  <c r="N2715" i="26" s="1"/>
  <c r="N2716" i="26" s="1"/>
  <c r="N2717" i="26" s="1"/>
  <c r="N2718" i="26" s="1"/>
  <c r="N2719" i="26" s="1"/>
  <c r="N2720" i="26" s="1"/>
  <c r="N2721" i="26" s="1"/>
  <c r="N2722" i="26" s="1"/>
  <c r="N2723" i="26" s="1"/>
  <c r="N2724" i="26" s="1"/>
  <c r="N2725" i="26" s="1"/>
  <c r="N2726" i="26" s="1"/>
  <c r="N2727" i="26" s="1"/>
  <c r="N2728" i="26" s="1"/>
  <c r="N2729" i="26" s="1"/>
  <c r="N2730" i="26" s="1"/>
  <c r="N2731" i="26" s="1"/>
  <c r="N2732" i="26" s="1"/>
  <c r="N2733" i="26" s="1"/>
  <c r="N2734" i="26" s="1"/>
  <c r="N2735" i="26" s="1"/>
  <c r="N2736" i="26" s="1"/>
  <c r="N2737" i="26" s="1"/>
  <c r="N2738" i="26" s="1"/>
  <c r="N2739" i="26" s="1"/>
  <c r="N2740" i="26" s="1"/>
  <c r="N2741" i="26" s="1"/>
  <c r="N2742" i="26" s="1"/>
  <c r="N2743" i="26" s="1"/>
  <c r="N2744" i="26" s="1"/>
  <c r="N2745" i="26" s="1"/>
  <c r="N2746" i="26" s="1"/>
  <c r="N2747" i="26" s="1"/>
  <c r="N2748" i="26" s="1"/>
  <c r="N2749" i="26" s="1"/>
  <c r="N2750" i="26" s="1"/>
  <c r="N2751" i="26" s="1"/>
  <c r="N2752" i="26" s="1"/>
  <c r="N2753" i="26" s="1"/>
  <c r="N2754" i="26" s="1"/>
  <c r="N2755" i="26" s="1"/>
  <c r="N2756" i="26" s="1"/>
  <c r="N2757" i="26" s="1"/>
  <c r="N2758" i="26" s="1"/>
  <c r="N2759" i="26" s="1"/>
  <c r="N2760" i="26" s="1"/>
  <c r="N2761" i="26" s="1"/>
  <c r="N2762" i="26" s="1"/>
  <c r="N2763" i="26" s="1"/>
  <c r="N2764" i="26" s="1"/>
  <c r="N2765" i="26" s="1"/>
  <c r="N2766" i="26" s="1"/>
  <c r="N2767" i="26" s="1"/>
  <c r="N2768" i="26" s="1"/>
  <c r="N2769" i="26" s="1"/>
  <c r="N2770" i="26" s="1"/>
  <c r="N2771" i="26" s="1"/>
  <c r="N2772" i="26" s="1"/>
  <c r="N2773" i="26" s="1"/>
  <c r="N2774" i="26" s="1"/>
  <c r="N2775" i="26" s="1"/>
  <c r="N2776" i="26" s="1"/>
  <c r="N2777" i="26" s="1"/>
  <c r="N2778" i="26" s="1"/>
  <c r="N2779" i="26" s="1"/>
  <c r="N2780" i="26" s="1"/>
  <c r="N2781" i="26" s="1"/>
  <c r="N2782" i="26" s="1"/>
  <c r="N2783" i="26" s="1"/>
  <c r="N2784" i="26" s="1"/>
  <c r="N2785" i="26" s="1"/>
  <c r="N2786" i="26" s="1"/>
  <c r="N2787" i="26" s="1"/>
  <c r="N2788" i="26" s="1"/>
  <c r="N2789" i="26" s="1"/>
  <c r="N2790" i="26" s="1"/>
  <c r="N2791" i="26" s="1"/>
  <c r="N2792" i="26" s="1"/>
  <c r="N2793" i="26" s="1"/>
  <c r="N2794" i="26" s="1"/>
  <c r="V2" i="26" s="1"/>
  <c r="V3" i="26" s="1"/>
  <c r="L4" i="26"/>
  <c r="K4" i="25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K99" i="25" s="1"/>
  <c r="K100" i="25" s="1"/>
  <c r="K101" i="25" s="1"/>
  <c r="K102" i="25" s="1"/>
  <c r="K103" i="25" s="1"/>
  <c r="K104" i="25" s="1"/>
  <c r="K105" i="25" s="1"/>
  <c r="K106" i="25" s="1"/>
  <c r="K107" i="25" s="1"/>
  <c r="K108" i="25" s="1"/>
  <c r="K109" i="25" s="1"/>
  <c r="K110" i="25" s="1"/>
  <c r="K111" i="25" s="1"/>
  <c r="K112" i="25" s="1"/>
  <c r="K113" i="25" s="1"/>
  <c r="K114" i="25" s="1"/>
  <c r="K115" i="25" s="1"/>
  <c r="K116" i="25" s="1"/>
  <c r="K117" i="25" s="1"/>
  <c r="K118" i="25" s="1"/>
  <c r="K119" i="25" s="1"/>
  <c r="K120" i="25" s="1"/>
  <c r="K121" i="25" s="1"/>
  <c r="K122" i="25" s="1"/>
  <c r="K123" i="25" s="1"/>
  <c r="K124" i="25" s="1"/>
  <c r="K125" i="25" s="1"/>
  <c r="K126" i="25" s="1"/>
  <c r="K127" i="25" s="1"/>
  <c r="K128" i="25" s="1"/>
  <c r="K129" i="25" s="1"/>
  <c r="K130" i="25" s="1"/>
  <c r="K131" i="25" s="1"/>
  <c r="K132" i="25" s="1"/>
  <c r="K133" i="25" s="1"/>
  <c r="K134" i="25" s="1"/>
  <c r="K135" i="25" s="1"/>
  <c r="K136" i="25" s="1"/>
  <c r="K137" i="25" s="1"/>
  <c r="K138" i="25" s="1"/>
  <c r="K139" i="25" s="1"/>
  <c r="K140" i="25" s="1"/>
  <c r="K141" i="25" s="1"/>
  <c r="K142" i="25" s="1"/>
  <c r="K143" i="25" s="1"/>
  <c r="K144" i="25" s="1"/>
  <c r="K145" i="25" s="1"/>
  <c r="K146" i="25" s="1"/>
  <c r="K147" i="25" s="1"/>
  <c r="K148" i="25" s="1"/>
  <c r="K149" i="25" s="1"/>
  <c r="K150" i="25" s="1"/>
  <c r="K151" i="25" s="1"/>
  <c r="K152" i="25" s="1"/>
  <c r="K153" i="25" s="1"/>
  <c r="K154" i="25" s="1"/>
  <c r="K155" i="25" s="1"/>
  <c r="K156" i="25" s="1"/>
  <c r="K157" i="25" s="1"/>
  <c r="K158" i="25" s="1"/>
  <c r="K159" i="25" s="1"/>
  <c r="K160" i="25" s="1"/>
  <c r="K161" i="25" s="1"/>
  <c r="K162" i="25" s="1"/>
  <c r="K163" i="25" s="1"/>
  <c r="K164" i="25" s="1"/>
  <c r="K165" i="25" s="1"/>
  <c r="K166" i="25" s="1"/>
  <c r="K167" i="25" s="1"/>
  <c r="K168" i="25" s="1"/>
  <c r="K169" i="25" s="1"/>
  <c r="K170" i="25" s="1"/>
  <c r="K171" i="25" s="1"/>
  <c r="K172" i="25" s="1"/>
  <c r="K173" i="25" s="1"/>
  <c r="K174" i="25" s="1"/>
  <c r="K175" i="25" s="1"/>
  <c r="K176" i="25" s="1"/>
  <c r="K177" i="25" s="1"/>
  <c r="K178" i="25" s="1"/>
  <c r="K179" i="25" s="1"/>
  <c r="K180" i="25" s="1"/>
  <c r="K181" i="25" s="1"/>
  <c r="K182" i="25" s="1"/>
  <c r="K183" i="25" s="1"/>
  <c r="K184" i="25" s="1"/>
  <c r="K185" i="25" s="1"/>
  <c r="K186" i="25" s="1"/>
  <c r="K187" i="25" s="1"/>
  <c r="K188" i="25" s="1"/>
  <c r="K189" i="25" s="1"/>
  <c r="K190" i="25" s="1"/>
  <c r="K191" i="25" s="1"/>
  <c r="K192" i="25" s="1"/>
  <c r="K193" i="25" s="1"/>
  <c r="K194" i="25" s="1"/>
  <c r="K195" i="25" s="1"/>
  <c r="K196" i="25" s="1"/>
  <c r="K197" i="25" s="1"/>
  <c r="K198" i="25" s="1"/>
  <c r="K199" i="25" s="1"/>
  <c r="K200" i="25" s="1"/>
  <c r="K201" i="25" s="1"/>
  <c r="K202" i="25" s="1"/>
  <c r="K203" i="25" s="1"/>
  <c r="K204" i="25" s="1"/>
  <c r="K205" i="25" s="1"/>
  <c r="K206" i="25" s="1"/>
  <c r="K207" i="25" s="1"/>
  <c r="K208" i="25" s="1"/>
  <c r="K209" i="25" s="1"/>
  <c r="K210" i="25" s="1"/>
  <c r="K211" i="25" s="1"/>
  <c r="K212" i="25" s="1"/>
  <c r="K213" i="25" s="1"/>
  <c r="K214" i="25" s="1"/>
  <c r="K215" i="25" s="1"/>
  <c r="K216" i="25" s="1"/>
  <c r="K217" i="25" s="1"/>
  <c r="K218" i="25" s="1"/>
  <c r="K219" i="25" s="1"/>
  <c r="K220" i="25" s="1"/>
  <c r="K221" i="25" s="1"/>
  <c r="K222" i="25" s="1"/>
  <c r="K223" i="25" s="1"/>
  <c r="K224" i="25" s="1"/>
  <c r="K225" i="25" s="1"/>
  <c r="K226" i="25" s="1"/>
  <c r="K227" i="25" s="1"/>
  <c r="K228" i="25" s="1"/>
  <c r="K229" i="25" s="1"/>
  <c r="K230" i="25" s="1"/>
  <c r="K231" i="25" s="1"/>
  <c r="K232" i="25" s="1"/>
  <c r="K233" i="25" s="1"/>
  <c r="K234" i="25" s="1"/>
  <c r="K235" i="25" s="1"/>
  <c r="K236" i="25" s="1"/>
  <c r="K237" i="25" s="1"/>
  <c r="K238" i="25" s="1"/>
  <c r="K239" i="25" s="1"/>
  <c r="K240" i="25" s="1"/>
  <c r="K241" i="25" s="1"/>
  <c r="K242" i="25" s="1"/>
  <c r="K243" i="25" s="1"/>
  <c r="K244" i="25" s="1"/>
  <c r="K245" i="25" s="1"/>
  <c r="K246" i="25" s="1"/>
  <c r="K247" i="25" s="1"/>
  <c r="K248" i="25" s="1"/>
  <c r="K249" i="25" s="1"/>
  <c r="K250" i="25" s="1"/>
  <c r="K251" i="25" s="1"/>
  <c r="K252" i="25" s="1"/>
  <c r="K253" i="25" s="1"/>
  <c r="K254" i="25" s="1"/>
  <c r="K255" i="25" s="1"/>
  <c r="K256" i="25" s="1"/>
  <c r="K257" i="25" s="1"/>
  <c r="K258" i="25" s="1"/>
  <c r="K259" i="25" s="1"/>
  <c r="K260" i="25" s="1"/>
  <c r="K261" i="25" s="1"/>
  <c r="K262" i="25" s="1"/>
  <c r="K263" i="25" s="1"/>
  <c r="K264" i="25" s="1"/>
  <c r="K265" i="25" s="1"/>
  <c r="K266" i="25" s="1"/>
  <c r="K267" i="25" s="1"/>
  <c r="K268" i="25" s="1"/>
  <c r="K269" i="25" s="1"/>
  <c r="K270" i="25" s="1"/>
  <c r="K271" i="25" s="1"/>
  <c r="K272" i="25" s="1"/>
  <c r="K273" i="25" s="1"/>
  <c r="K274" i="25" s="1"/>
  <c r="K275" i="25" s="1"/>
  <c r="K276" i="25" s="1"/>
  <c r="K277" i="25" s="1"/>
  <c r="K278" i="25" s="1"/>
  <c r="K279" i="25" s="1"/>
  <c r="K280" i="25" s="1"/>
  <c r="K281" i="25" s="1"/>
  <c r="K282" i="25" s="1"/>
  <c r="K283" i="25" s="1"/>
  <c r="K284" i="25" s="1"/>
  <c r="K285" i="25" s="1"/>
  <c r="K286" i="25" s="1"/>
  <c r="K287" i="25" s="1"/>
  <c r="K288" i="25" s="1"/>
  <c r="K289" i="25" s="1"/>
  <c r="K290" i="25" s="1"/>
  <c r="K291" i="25" s="1"/>
  <c r="K292" i="25" s="1"/>
  <c r="K293" i="25" s="1"/>
  <c r="K294" i="25" s="1"/>
  <c r="K295" i="25" s="1"/>
  <c r="K296" i="25" s="1"/>
  <c r="K297" i="25" s="1"/>
  <c r="K298" i="25" s="1"/>
  <c r="K299" i="25" s="1"/>
  <c r="K300" i="25" s="1"/>
  <c r="K301" i="25" s="1"/>
  <c r="K302" i="25" s="1"/>
  <c r="K303" i="25" s="1"/>
  <c r="K304" i="25" s="1"/>
  <c r="K305" i="25" s="1"/>
  <c r="K306" i="25" s="1"/>
  <c r="K307" i="25" s="1"/>
  <c r="K308" i="25" s="1"/>
  <c r="K309" i="25" s="1"/>
  <c r="K310" i="25" s="1"/>
  <c r="K311" i="25" s="1"/>
  <c r="K312" i="25" s="1"/>
  <c r="K313" i="25" s="1"/>
  <c r="K314" i="25" s="1"/>
  <c r="K315" i="25" s="1"/>
  <c r="K316" i="25" s="1"/>
  <c r="K317" i="25" s="1"/>
  <c r="K318" i="25" s="1"/>
  <c r="K319" i="25" s="1"/>
  <c r="K320" i="25" s="1"/>
  <c r="K321" i="25" s="1"/>
  <c r="K322" i="25" s="1"/>
  <c r="K323" i="25" s="1"/>
  <c r="K324" i="25" s="1"/>
  <c r="K325" i="25" s="1"/>
  <c r="K326" i="25" s="1"/>
  <c r="K327" i="25" s="1"/>
  <c r="K328" i="25" s="1"/>
  <c r="K329" i="25" s="1"/>
  <c r="K330" i="25" s="1"/>
  <c r="K331" i="25" s="1"/>
  <c r="K332" i="25" s="1"/>
  <c r="K333" i="25" s="1"/>
  <c r="K334" i="25" s="1"/>
  <c r="K335" i="25" s="1"/>
  <c r="K336" i="25" s="1"/>
  <c r="K337" i="25" s="1"/>
  <c r="K338" i="25" s="1"/>
  <c r="K339" i="25" s="1"/>
  <c r="K340" i="25" s="1"/>
  <c r="K341" i="25" s="1"/>
  <c r="K342" i="25" s="1"/>
  <c r="K343" i="25" s="1"/>
  <c r="K344" i="25" s="1"/>
  <c r="K345" i="25" s="1"/>
  <c r="K346" i="25" s="1"/>
  <c r="K347" i="25" s="1"/>
  <c r="K348" i="25" s="1"/>
  <c r="K349" i="25" s="1"/>
  <c r="K350" i="25" s="1"/>
  <c r="K351" i="25" s="1"/>
  <c r="K352" i="25" s="1"/>
  <c r="K353" i="25" s="1"/>
  <c r="K354" i="25" s="1"/>
  <c r="K355" i="25" s="1"/>
  <c r="K356" i="25" s="1"/>
  <c r="K357" i="25" s="1"/>
  <c r="K358" i="25" s="1"/>
  <c r="K359" i="25" s="1"/>
  <c r="K360" i="25" s="1"/>
  <c r="K361" i="25" s="1"/>
  <c r="K362" i="25" s="1"/>
  <c r="K363" i="25" s="1"/>
  <c r="K364" i="25" s="1"/>
  <c r="K365" i="25" s="1"/>
  <c r="K366" i="25" s="1"/>
  <c r="K367" i="25" s="1"/>
  <c r="K368" i="25" s="1"/>
  <c r="K369" i="25" s="1"/>
  <c r="K370" i="25" s="1"/>
  <c r="K371" i="25" s="1"/>
  <c r="K372" i="25" s="1"/>
  <c r="K373" i="25" s="1"/>
  <c r="K374" i="25" s="1"/>
  <c r="K375" i="25" s="1"/>
  <c r="K376" i="25" s="1"/>
  <c r="K377" i="25" s="1"/>
  <c r="K378" i="25" s="1"/>
  <c r="K379" i="25" s="1"/>
  <c r="K380" i="25" s="1"/>
  <c r="K381" i="25" s="1"/>
  <c r="K382" i="25" s="1"/>
  <c r="K383" i="25" s="1"/>
  <c r="K384" i="25" s="1"/>
  <c r="K385" i="25" s="1"/>
  <c r="K386" i="25" s="1"/>
  <c r="K387" i="25" s="1"/>
  <c r="K388" i="25" s="1"/>
  <c r="K389" i="25" s="1"/>
  <c r="K390" i="25" s="1"/>
  <c r="K391" i="25" s="1"/>
  <c r="K392" i="25" s="1"/>
  <c r="K393" i="25" s="1"/>
  <c r="K394" i="25" s="1"/>
  <c r="K395" i="25" s="1"/>
  <c r="K396" i="25" s="1"/>
  <c r="K397" i="25" s="1"/>
  <c r="K398" i="25" s="1"/>
  <c r="K399" i="25" s="1"/>
  <c r="K400" i="25" s="1"/>
  <c r="K401" i="25" s="1"/>
  <c r="K402" i="25" s="1"/>
  <c r="K403" i="25" s="1"/>
  <c r="K404" i="25" s="1"/>
  <c r="K405" i="25" s="1"/>
  <c r="K406" i="25" s="1"/>
  <c r="K407" i="25" s="1"/>
  <c r="K408" i="25" s="1"/>
  <c r="K409" i="25" s="1"/>
  <c r="K410" i="25" s="1"/>
  <c r="K411" i="25" s="1"/>
  <c r="K412" i="25" s="1"/>
  <c r="K413" i="25" s="1"/>
  <c r="K414" i="25" s="1"/>
  <c r="K415" i="25" s="1"/>
  <c r="K416" i="25" s="1"/>
  <c r="K417" i="25" s="1"/>
  <c r="K418" i="25" s="1"/>
  <c r="K419" i="25" s="1"/>
  <c r="K420" i="25" s="1"/>
  <c r="K421" i="25" s="1"/>
  <c r="K422" i="25" s="1"/>
  <c r="K423" i="25" s="1"/>
  <c r="K424" i="25" s="1"/>
  <c r="K425" i="25" s="1"/>
  <c r="K426" i="25" s="1"/>
  <c r="K427" i="25" s="1"/>
  <c r="K428" i="25" s="1"/>
  <c r="K429" i="25" s="1"/>
  <c r="K430" i="25" s="1"/>
  <c r="K431" i="25" s="1"/>
  <c r="K432" i="25" s="1"/>
  <c r="K433" i="25" s="1"/>
  <c r="K434" i="25" s="1"/>
  <c r="K435" i="25" s="1"/>
  <c r="K436" i="25" s="1"/>
  <c r="K437" i="25" s="1"/>
  <c r="K438" i="25" s="1"/>
  <c r="K439" i="25" s="1"/>
  <c r="K440" i="25" s="1"/>
  <c r="K441" i="25" s="1"/>
  <c r="K442" i="25" s="1"/>
  <c r="K443" i="25" s="1"/>
  <c r="K444" i="25" s="1"/>
  <c r="K445" i="25" s="1"/>
  <c r="K446" i="25" s="1"/>
  <c r="K447" i="25" s="1"/>
  <c r="K448" i="25" s="1"/>
  <c r="K449" i="25" s="1"/>
  <c r="K450" i="25" s="1"/>
  <c r="K451" i="25" s="1"/>
  <c r="K452" i="25" s="1"/>
  <c r="K453" i="25" s="1"/>
  <c r="K454" i="25" s="1"/>
  <c r="K455" i="25" s="1"/>
  <c r="K456" i="25" s="1"/>
  <c r="K457" i="25" s="1"/>
  <c r="K458" i="25" s="1"/>
  <c r="K459" i="25" s="1"/>
  <c r="K460" i="25" s="1"/>
  <c r="K461" i="25" s="1"/>
  <c r="K462" i="25" s="1"/>
  <c r="K463" i="25" s="1"/>
  <c r="K464" i="25" s="1"/>
  <c r="K465" i="25" s="1"/>
  <c r="K466" i="25" s="1"/>
  <c r="K467" i="25" s="1"/>
  <c r="K468" i="25" s="1"/>
  <c r="K469" i="25" s="1"/>
  <c r="K470" i="25" s="1"/>
  <c r="K471" i="25" s="1"/>
  <c r="K472" i="25" s="1"/>
  <c r="K473" i="25" s="1"/>
  <c r="K474" i="25" s="1"/>
  <c r="K475" i="25" s="1"/>
  <c r="K476" i="25" s="1"/>
  <c r="K477" i="25" s="1"/>
  <c r="K478" i="25" s="1"/>
  <c r="K479" i="25" s="1"/>
  <c r="K480" i="25" s="1"/>
  <c r="K481" i="25" s="1"/>
  <c r="K482" i="25" s="1"/>
  <c r="K483" i="25" s="1"/>
  <c r="K484" i="25" s="1"/>
  <c r="K485" i="25" s="1"/>
  <c r="K486" i="25" s="1"/>
  <c r="K487" i="25" s="1"/>
  <c r="K488" i="25" s="1"/>
  <c r="K489" i="25" s="1"/>
  <c r="K490" i="25" s="1"/>
  <c r="K491" i="25" s="1"/>
  <c r="K492" i="25" s="1"/>
  <c r="K493" i="25" s="1"/>
  <c r="K494" i="25" s="1"/>
  <c r="K495" i="25" s="1"/>
  <c r="K496" i="25" s="1"/>
  <c r="K497" i="25" s="1"/>
  <c r="K498" i="25" s="1"/>
  <c r="K499" i="25" s="1"/>
  <c r="K500" i="25" s="1"/>
  <c r="K501" i="25" s="1"/>
  <c r="K502" i="25" s="1"/>
  <c r="K503" i="25" s="1"/>
  <c r="K504" i="25" s="1"/>
  <c r="K505" i="25" s="1"/>
  <c r="K506" i="25" s="1"/>
  <c r="K507" i="25" s="1"/>
  <c r="K508" i="25" s="1"/>
  <c r="K509" i="25" s="1"/>
  <c r="K510" i="25" s="1"/>
  <c r="K511" i="25" s="1"/>
  <c r="K512" i="25" s="1"/>
  <c r="K513" i="25" s="1"/>
  <c r="K514" i="25" s="1"/>
  <c r="K515" i="25" s="1"/>
  <c r="K516" i="25" s="1"/>
  <c r="K517" i="25" s="1"/>
  <c r="K518" i="25" s="1"/>
  <c r="K519" i="25" s="1"/>
  <c r="K520" i="25" s="1"/>
  <c r="K521" i="25" s="1"/>
  <c r="K522" i="25" s="1"/>
  <c r="K523" i="25" s="1"/>
  <c r="K524" i="25" s="1"/>
  <c r="K525" i="25" s="1"/>
  <c r="K526" i="25" s="1"/>
  <c r="K527" i="25" s="1"/>
  <c r="K528" i="25" s="1"/>
  <c r="K529" i="25" s="1"/>
  <c r="K530" i="25" s="1"/>
  <c r="K531" i="25" s="1"/>
  <c r="K532" i="25" s="1"/>
  <c r="K533" i="25" s="1"/>
  <c r="K534" i="25" s="1"/>
  <c r="K535" i="25" s="1"/>
  <c r="K536" i="25" s="1"/>
  <c r="K537" i="25" s="1"/>
  <c r="K538" i="25" s="1"/>
  <c r="K539" i="25" s="1"/>
  <c r="K540" i="25" s="1"/>
  <c r="K541" i="25" s="1"/>
  <c r="K542" i="25" s="1"/>
  <c r="K543" i="25" s="1"/>
  <c r="K544" i="25" s="1"/>
  <c r="K545" i="25" s="1"/>
  <c r="K546" i="25" s="1"/>
  <c r="K547" i="25" s="1"/>
  <c r="K548" i="25" s="1"/>
  <c r="K549" i="25" s="1"/>
  <c r="K550" i="25" s="1"/>
  <c r="K551" i="25" s="1"/>
  <c r="K552" i="25" s="1"/>
  <c r="K553" i="25" s="1"/>
  <c r="K554" i="25" s="1"/>
  <c r="K555" i="25" s="1"/>
  <c r="K556" i="25" s="1"/>
  <c r="K557" i="25" s="1"/>
  <c r="K558" i="25" s="1"/>
  <c r="K559" i="25" s="1"/>
  <c r="K560" i="25" s="1"/>
  <c r="K561" i="25" s="1"/>
  <c r="K562" i="25" s="1"/>
  <c r="K563" i="25" s="1"/>
  <c r="K564" i="25" s="1"/>
  <c r="K565" i="25" s="1"/>
  <c r="K566" i="25" s="1"/>
  <c r="K567" i="25" s="1"/>
  <c r="K568" i="25" s="1"/>
  <c r="K569" i="25" s="1"/>
  <c r="K570" i="25" s="1"/>
  <c r="K571" i="25" s="1"/>
  <c r="K572" i="25" s="1"/>
  <c r="K573" i="25" s="1"/>
  <c r="K574" i="25" s="1"/>
  <c r="K575" i="25" s="1"/>
  <c r="K576" i="25" s="1"/>
  <c r="K577" i="25" s="1"/>
  <c r="K578" i="25" s="1"/>
  <c r="K579" i="25" s="1"/>
  <c r="K580" i="25" s="1"/>
  <c r="K581" i="25" s="1"/>
  <c r="K582" i="25" s="1"/>
  <c r="K583" i="25" s="1"/>
  <c r="K584" i="25" s="1"/>
  <c r="K585" i="25" s="1"/>
  <c r="K586" i="25" s="1"/>
  <c r="K587" i="25" s="1"/>
  <c r="K588" i="25" s="1"/>
  <c r="K589" i="25" s="1"/>
  <c r="K590" i="25" s="1"/>
  <c r="K591" i="25" s="1"/>
  <c r="K592" i="25" s="1"/>
  <c r="K593" i="25" s="1"/>
  <c r="K594" i="25" s="1"/>
  <c r="K595" i="25" s="1"/>
  <c r="K596" i="25" s="1"/>
  <c r="K597" i="25" s="1"/>
  <c r="K598" i="25" s="1"/>
  <c r="K599" i="25" s="1"/>
  <c r="K600" i="25" s="1"/>
  <c r="K601" i="25" s="1"/>
  <c r="K602" i="25" s="1"/>
  <c r="K603" i="25" s="1"/>
  <c r="K604" i="25" s="1"/>
  <c r="K605" i="25" s="1"/>
  <c r="K606" i="25" s="1"/>
  <c r="K607" i="25" s="1"/>
  <c r="K608" i="25" s="1"/>
  <c r="K609" i="25" s="1"/>
  <c r="K610" i="25" s="1"/>
  <c r="K611" i="25" s="1"/>
  <c r="K612" i="25" s="1"/>
  <c r="K613" i="25" s="1"/>
  <c r="K614" i="25" s="1"/>
  <c r="K615" i="25" s="1"/>
  <c r="K616" i="25" s="1"/>
  <c r="K617" i="25" s="1"/>
  <c r="K618" i="25" s="1"/>
  <c r="K619" i="25" s="1"/>
  <c r="K620" i="25" s="1"/>
  <c r="K621" i="25" s="1"/>
  <c r="K622" i="25" s="1"/>
  <c r="K623" i="25" s="1"/>
  <c r="K624" i="25" s="1"/>
  <c r="K625" i="25" s="1"/>
  <c r="K626" i="25" s="1"/>
  <c r="K627" i="25" s="1"/>
  <c r="K628" i="25" s="1"/>
  <c r="K629" i="25" s="1"/>
  <c r="K630" i="25" s="1"/>
  <c r="K631" i="25" s="1"/>
  <c r="K632" i="25" s="1"/>
  <c r="K633" i="25" s="1"/>
  <c r="K634" i="25" s="1"/>
  <c r="K635" i="25" s="1"/>
  <c r="K636" i="25" s="1"/>
  <c r="K637" i="25" s="1"/>
  <c r="K638" i="25" s="1"/>
  <c r="K639" i="25" s="1"/>
  <c r="K640" i="25" s="1"/>
  <c r="K641" i="25" s="1"/>
  <c r="K642" i="25" s="1"/>
  <c r="K643" i="25" s="1"/>
  <c r="K644" i="25" s="1"/>
  <c r="K645" i="25" s="1"/>
  <c r="K646" i="25" s="1"/>
  <c r="K647" i="25" s="1"/>
  <c r="K648" i="25" s="1"/>
  <c r="K649" i="25" s="1"/>
  <c r="K650" i="25" s="1"/>
  <c r="K651" i="25" s="1"/>
  <c r="K652" i="25" s="1"/>
  <c r="K653" i="25" s="1"/>
  <c r="K654" i="25" s="1"/>
  <c r="K655" i="25" s="1"/>
  <c r="K656" i="25" s="1"/>
  <c r="K657" i="25" s="1"/>
  <c r="K658" i="25" s="1"/>
  <c r="K659" i="25" s="1"/>
  <c r="K660" i="25" s="1"/>
  <c r="K661" i="25" s="1"/>
  <c r="K662" i="25" s="1"/>
  <c r="K663" i="25" s="1"/>
  <c r="K664" i="25" s="1"/>
  <c r="K665" i="25" s="1"/>
  <c r="K666" i="25" s="1"/>
  <c r="K667" i="25" s="1"/>
  <c r="K668" i="25" s="1"/>
  <c r="K669" i="25" s="1"/>
  <c r="K670" i="25" s="1"/>
  <c r="K671" i="25" s="1"/>
  <c r="K672" i="25" s="1"/>
  <c r="K673" i="25" s="1"/>
  <c r="K674" i="25" s="1"/>
  <c r="K675" i="25" s="1"/>
  <c r="K676" i="25" s="1"/>
  <c r="K677" i="25" s="1"/>
  <c r="K678" i="25" s="1"/>
  <c r="K679" i="25" s="1"/>
  <c r="K680" i="25" s="1"/>
  <c r="K681" i="25" s="1"/>
  <c r="K682" i="25" s="1"/>
  <c r="K683" i="25" s="1"/>
  <c r="K684" i="25" s="1"/>
  <c r="K685" i="25" s="1"/>
  <c r="K686" i="25" s="1"/>
  <c r="K687" i="25" s="1"/>
  <c r="K688" i="25" s="1"/>
  <c r="K689" i="25" s="1"/>
  <c r="K690" i="25" s="1"/>
  <c r="K691" i="25" s="1"/>
  <c r="K692" i="25" s="1"/>
  <c r="K693" i="25" s="1"/>
  <c r="K694" i="25" s="1"/>
  <c r="K695" i="25" s="1"/>
  <c r="K696" i="25" s="1"/>
  <c r="K697" i="25" s="1"/>
  <c r="K698" i="25" s="1"/>
  <c r="K699" i="25" s="1"/>
  <c r="K700" i="25" s="1"/>
  <c r="K701" i="25" s="1"/>
  <c r="K702" i="25" s="1"/>
  <c r="K703" i="25" s="1"/>
  <c r="K704" i="25" s="1"/>
  <c r="K705" i="25" s="1"/>
  <c r="K706" i="25" s="1"/>
  <c r="K707" i="25" s="1"/>
  <c r="K708" i="25" s="1"/>
  <c r="K709" i="25" s="1"/>
  <c r="K710" i="25" s="1"/>
  <c r="K711" i="25" s="1"/>
  <c r="K712" i="25" s="1"/>
  <c r="K713" i="25" s="1"/>
  <c r="K714" i="25" s="1"/>
  <c r="K715" i="25" s="1"/>
  <c r="K716" i="25" s="1"/>
  <c r="K717" i="25" s="1"/>
  <c r="K718" i="25" s="1"/>
  <c r="K719" i="25" s="1"/>
  <c r="K720" i="25" s="1"/>
  <c r="K721" i="25" s="1"/>
  <c r="K722" i="25" s="1"/>
  <c r="K723" i="25" s="1"/>
  <c r="K724" i="25" s="1"/>
  <c r="K725" i="25" s="1"/>
  <c r="K726" i="25" s="1"/>
  <c r="K727" i="25" s="1"/>
  <c r="K728" i="25" s="1"/>
  <c r="K729" i="25" s="1"/>
  <c r="K730" i="25" s="1"/>
  <c r="K731" i="25" s="1"/>
  <c r="K732" i="25" s="1"/>
  <c r="K733" i="25" s="1"/>
  <c r="K734" i="25" s="1"/>
  <c r="K735" i="25" s="1"/>
  <c r="K736" i="25" s="1"/>
  <c r="K737" i="25" s="1"/>
  <c r="K738" i="25" s="1"/>
  <c r="K739" i="25" s="1"/>
  <c r="K740" i="25" s="1"/>
  <c r="K741" i="25" s="1"/>
  <c r="K742" i="25" s="1"/>
  <c r="K743" i="25" s="1"/>
  <c r="K744" i="25" s="1"/>
  <c r="K745" i="25" s="1"/>
  <c r="K746" i="25" s="1"/>
  <c r="K747" i="25" s="1"/>
  <c r="K748" i="25" s="1"/>
  <c r="K749" i="25" s="1"/>
  <c r="K750" i="25" s="1"/>
  <c r="K751" i="25" s="1"/>
  <c r="K752" i="25" s="1"/>
  <c r="K753" i="25" s="1"/>
  <c r="K754" i="25" s="1"/>
  <c r="K755" i="25" s="1"/>
  <c r="K756" i="25" s="1"/>
  <c r="K757" i="25" s="1"/>
  <c r="K758" i="25" s="1"/>
  <c r="K759" i="25" s="1"/>
  <c r="K760" i="25" s="1"/>
  <c r="K761" i="25" s="1"/>
  <c r="K762" i="25" s="1"/>
  <c r="K763" i="25" s="1"/>
  <c r="K764" i="25" s="1"/>
  <c r="K765" i="25" s="1"/>
  <c r="K766" i="25" s="1"/>
  <c r="K767" i="25" s="1"/>
  <c r="K768" i="25" s="1"/>
  <c r="K769" i="25" s="1"/>
  <c r="K770" i="25" s="1"/>
  <c r="K771" i="25" s="1"/>
  <c r="K772" i="25" s="1"/>
  <c r="K773" i="25" s="1"/>
  <c r="K774" i="25" s="1"/>
  <c r="K775" i="25" s="1"/>
  <c r="K776" i="25" s="1"/>
  <c r="K777" i="25" s="1"/>
  <c r="K778" i="25" s="1"/>
  <c r="K779" i="25" s="1"/>
  <c r="K780" i="25" s="1"/>
  <c r="K781" i="25" s="1"/>
  <c r="K782" i="25" s="1"/>
  <c r="K783" i="25" s="1"/>
  <c r="K784" i="25" s="1"/>
  <c r="K785" i="25" s="1"/>
  <c r="K786" i="25" s="1"/>
  <c r="K787" i="25" s="1"/>
  <c r="K788" i="25" s="1"/>
  <c r="K789" i="25" s="1"/>
  <c r="K790" i="25" s="1"/>
  <c r="K791" i="25" s="1"/>
  <c r="K792" i="25" s="1"/>
  <c r="K793" i="25" s="1"/>
  <c r="K794" i="25" s="1"/>
  <c r="K795" i="25" s="1"/>
  <c r="K796" i="25" s="1"/>
  <c r="K797" i="25" s="1"/>
  <c r="K798" i="25" s="1"/>
  <c r="K799" i="25" s="1"/>
  <c r="K800" i="25" s="1"/>
  <c r="K801" i="25" s="1"/>
  <c r="K802" i="25" s="1"/>
  <c r="K803" i="25" s="1"/>
  <c r="K804" i="25" s="1"/>
  <c r="K805" i="25" s="1"/>
  <c r="K806" i="25" s="1"/>
  <c r="K807" i="25" s="1"/>
  <c r="K808" i="25" s="1"/>
  <c r="K809" i="25" s="1"/>
  <c r="K810" i="25" s="1"/>
  <c r="K811" i="25" s="1"/>
  <c r="K812" i="25" s="1"/>
  <c r="K813" i="25" s="1"/>
  <c r="K814" i="25" s="1"/>
  <c r="K815" i="25" s="1"/>
  <c r="K816" i="25" s="1"/>
  <c r="K817" i="25" s="1"/>
  <c r="K818" i="25" s="1"/>
  <c r="K819" i="25" s="1"/>
  <c r="K820" i="25" s="1"/>
  <c r="K821" i="25" s="1"/>
  <c r="K822" i="25" s="1"/>
  <c r="K823" i="25" s="1"/>
  <c r="K824" i="25" s="1"/>
  <c r="K825" i="25" s="1"/>
  <c r="K826" i="25" s="1"/>
  <c r="K827" i="25" s="1"/>
  <c r="K828" i="25" s="1"/>
  <c r="K829" i="25" s="1"/>
  <c r="K830" i="25" s="1"/>
  <c r="K831" i="25" s="1"/>
  <c r="K832" i="25" s="1"/>
  <c r="K833" i="25" s="1"/>
  <c r="K834" i="25" s="1"/>
  <c r="K835" i="25" s="1"/>
  <c r="K836" i="25" s="1"/>
  <c r="K837" i="25" s="1"/>
  <c r="K838" i="25" s="1"/>
  <c r="K839" i="25" s="1"/>
  <c r="K840" i="25" s="1"/>
  <c r="K841" i="25" s="1"/>
  <c r="K842" i="25" s="1"/>
  <c r="K843" i="25" s="1"/>
  <c r="K844" i="25" s="1"/>
  <c r="K845" i="25" s="1"/>
  <c r="K846" i="25" s="1"/>
  <c r="K847" i="25" s="1"/>
  <c r="K848" i="25" s="1"/>
  <c r="K849" i="25" s="1"/>
  <c r="K850" i="25" s="1"/>
  <c r="K851" i="25" s="1"/>
  <c r="K852" i="25" s="1"/>
  <c r="K853" i="25" s="1"/>
  <c r="K854" i="25" s="1"/>
  <c r="K855" i="25" s="1"/>
  <c r="K856" i="25" s="1"/>
  <c r="K857" i="25" s="1"/>
  <c r="K858" i="25" s="1"/>
  <c r="K859" i="25" s="1"/>
  <c r="K860" i="25" s="1"/>
  <c r="K861" i="25" s="1"/>
  <c r="K862" i="25" s="1"/>
  <c r="K863" i="25" s="1"/>
  <c r="K864" i="25" s="1"/>
  <c r="K865" i="25" s="1"/>
  <c r="K866" i="25" s="1"/>
  <c r="K867" i="25" s="1"/>
  <c r="K868" i="25" s="1"/>
  <c r="K869" i="25" s="1"/>
  <c r="K870" i="25" s="1"/>
  <c r="K871" i="25" s="1"/>
  <c r="K872" i="25" s="1"/>
  <c r="K873" i="25" s="1"/>
  <c r="K874" i="25" s="1"/>
  <c r="K875" i="25" s="1"/>
  <c r="K876" i="25" s="1"/>
  <c r="K877" i="25" s="1"/>
  <c r="K878" i="25" s="1"/>
  <c r="K879" i="25" s="1"/>
  <c r="K880" i="25" s="1"/>
  <c r="K881" i="25" s="1"/>
  <c r="K882" i="25" s="1"/>
  <c r="K883" i="25" s="1"/>
  <c r="K884" i="25" s="1"/>
  <c r="K885" i="25" s="1"/>
  <c r="K886" i="25" s="1"/>
  <c r="K887" i="25" s="1"/>
  <c r="K888" i="25" s="1"/>
  <c r="K889" i="25" s="1"/>
  <c r="K890" i="25" s="1"/>
  <c r="K891" i="25" s="1"/>
  <c r="K892" i="25" s="1"/>
  <c r="K893" i="25" s="1"/>
  <c r="K894" i="25" s="1"/>
  <c r="K895" i="25" s="1"/>
  <c r="K896" i="25" s="1"/>
  <c r="K897" i="25" s="1"/>
  <c r="K898" i="25" s="1"/>
  <c r="K899" i="25" s="1"/>
  <c r="K900" i="25" s="1"/>
  <c r="K901" i="25" s="1"/>
  <c r="K902" i="25" s="1"/>
  <c r="K903" i="25" s="1"/>
  <c r="K904" i="25" s="1"/>
  <c r="K905" i="25" s="1"/>
  <c r="K906" i="25" s="1"/>
  <c r="K907" i="25" s="1"/>
  <c r="K908" i="25" s="1"/>
  <c r="K909" i="25" s="1"/>
  <c r="K910" i="25" s="1"/>
  <c r="K911" i="25" s="1"/>
  <c r="K912" i="25" s="1"/>
  <c r="K913" i="25" s="1"/>
  <c r="K914" i="25" s="1"/>
  <c r="K915" i="25" s="1"/>
  <c r="K916" i="25" s="1"/>
  <c r="K917" i="25" s="1"/>
  <c r="K918" i="25" s="1"/>
  <c r="K919" i="25" s="1"/>
  <c r="K920" i="25" s="1"/>
  <c r="K921" i="25" s="1"/>
  <c r="K922" i="25" s="1"/>
  <c r="K923" i="25" s="1"/>
  <c r="K924" i="25" s="1"/>
  <c r="K925" i="25" s="1"/>
  <c r="K926" i="25" s="1"/>
  <c r="K927" i="25" s="1"/>
  <c r="K928" i="25" s="1"/>
  <c r="K929" i="25" s="1"/>
  <c r="K930" i="25" s="1"/>
  <c r="K931" i="25" s="1"/>
  <c r="K932" i="25" s="1"/>
  <c r="K933" i="25" s="1"/>
  <c r="K934" i="25" s="1"/>
  <c r="K935" i="25" s="1"/>
  <c r="K936" i="25" s="1"/>
  <c r="K937" i="25" s="1"/>
  <c r="K938" i="25" s="1"/>
  <c r="K939" i="25" s="1"/>
  <c r="K940" i="25" s="1"/>
  <c r="K941" i="25" s="1"/>
  <c r="K942" i="25" s="1"/>
  <c r="K943" i="25" s="1"/>
  <c r="K944" i="25" s="1"/>
  <c r="K945" i="25" s="1"/>
  <c r="K946" i="25" s="1"/>
  <c r="K947" i="25" s="1"/>
  <c r="K948" i="25" s="1"/>
  <c r="K949" i="25" s="1"/>
  <c r="K950" i="25" s="1"/>
  <c r="K951" i="25" s="1"/>
  <c r="K952" i="25" s="1"/>
  <c r="K953" i="25" s="1"/>
  <c r="K954" i="25" s="1"/>
  <c r="K955" i="25" s="1"/>
  <c r="K956" i="25" s="1"/>
  <c r="K957" i="25" s="1"/>
  <c r="K958" i="25" s="1"/>
  <c r="K959" i="25" s="1"/>
  <c r="K960" i="25" s="1"/>
  <c r="K961" i="25" s="1"/>
  <c r="K962" i="25" s="1"/>
  <c r="K963" i="25" s="1"/>
  <c r="K964" i="25" s="1"/>
  <c r="K965" i="25" s="1"/>
  <c r="K966" i="25" s="1"/>
  <c r="K967" i="25" s="1"/>
  <c r="K968" i="25" s="1"/>
  <c r="K969" i="25" s="1"/>
  <c r="K970" i="25" s="1"/>
  <c r="K971" i="25" s="1"/>
  <c r="K972" i="25" s="1"/>
  <c r="K973" i="25" s="1"/>
  <c r="K974" i="25" s="1"/>
  <c r="K975" i="25" s="1"/>
  <c r="K976" i="25" s="1"/>
  <c r="K977" i="25" s="1"/>
  <c r="K978" i="25" s="1"/>
  <c r="K979" i="25" s="1"/>
  <c r="K980" i="25" s="1"/>
  <c r="K981" i="25" s="1"/>
  <c r="K982" i="25" s="1"/>
  <c r="K983" i="25" s="1"/>
  <c r="K984" i="25" s="1"/>
  <c r="K985" i="25" s="1"/>
  <c r="K986" i="25" s="1"/>
  <c r="K987" i="25" s="1"/>
  <c r="K988" i="25" s="1"/>
  <c r="K989" i="25" s="1"/>
  <c r="K990" i="25" s="1"/>
  <c r="K991" i="25" s="1"/>
  <c r="K992" i="25" s="1"/>
  <c r="K993" i="25" s="1"/>
  <c r="K994" i="25" s="1"/>
  <c r="K995" i="25" s="1"/>
  <c r="K996" i="25" s="1"/>
  <c r="K997" i="25" s="1"/>
  <c r="K998" i="25" s="1"/>
  <c r="K999" i="25" s="1"/>
  <c r="K1000" i="25" s="1"/>
  <c r="K1001" i="25" s="1"/>
  <c r="K1002" i="25" s="1"/>
  <c r="K1003" i="25" s="1"/>
  <c r="K1004" i="25" s="1"/>
  <c r="K1005" i="25" s="1"/>
  <c r="K1006" i="25" s="1"/>
  <c r="K1007" i="25" s="1"/>
  <c r="K1008" i="25" s="1"/>
  <c r="K1009" i="25" s="1"/>
  <c r="K1010" i="25" s="1"/>
  <c r="K1011" i="25" s="1"/>
  <c r="K1012" i="25" s="1"/>
  <c r="K1013" i="25" s="1"/>
  <c r="K1014" i="25" s="1"/>
  <c r="K1015" i="25" s="1"/>
  <c r="K1016" i="25" s="1"/>
  <c r="K1017" i="25" s="1"/>
  <c r="K1018" i="25" s="1"/>
  <c r="K1019" i="25" s="1"/>
  <c r="K1020" i="25" s="1"/>
  <c r="K1021" i="25" s="1"/>
  <c r="K1022" i="25" s="1"/>
  <c r="K1023" i="25" s="1"/>
  <c r="K1024" i="25" s="1"/>
  <c r="K1025" i="25" s="1"/>
  <c r="K1026" i="25" s="1"/>
  <c r="K1027" i="25" s="1"/>
  <c r="K1028" i="25" s="1"/>
  <c r="K1029" i="25" s="1"/>
  <c r="K1030" i="25" s="1"/>
  <c r="K1031" i="25" s="1"/>
  <c r="K1032" i="25" s="1"/>
  <c r="K1033" i="25" s="1"/>
  <c r="K1034" i="25" s="1"/>
  <c r="K1035" i="25" s="1"/>
  <c r="K1036" i="25" s="1"/>
  <c r="K1037" i="25" s="1"/>
  <c r="K1038" i="25" s="1"/>
  <c r="K1039" i="25" s="1"/>
  <c r="K1040" i="25" s="1"/>
  <c r="K1041" i="25" s="1"/>
  <c r="K1042" i="25" s="1"/>
  <c r="K1043" i="25" s="1"/>
  <c r="K1044" i="25" s="1"/>
  <c r="K1045" i="25" s="1"/>
  <c r="K1046" i="25" s="1"/>
  <c r="K1047" i="25" s="1"/>
  <c r="K1048" i="25" s="1"/>
  <c r="K1049" i="25" s="1"/>
  <c r="K1050" i="25" s="1"/>
  <c r="K1051" i="25" s="1"/>
  <c r="K1052" i="25" s="1"/>
  <c r="K1053" i="25" s="1"/>
  <c r="K1054" i="25" s="1"/>
  <c r="K1055" i="25" s="1"/>
  <c r="K1056" i="25" s="1"/>
  <c r="K1057" i="25" s="1"/>
  <c r="K1058" i="25" s="1"/>
  <c r="K1059" i="25" s="1"/>
  <c r="K1060" i="25" s="1"/>
  <c r="K1061" i="25" s="1"/>
  <c r="K1062" i="25" s="1"/>
  <c r="K1063" i="25" s="1"/>
  <c r="K1064" i="25" s="1"/>
  <c r="K1065" i="25" s="1"/>
  <c r="K1066" i="25" s="1"/>
  <c r="K1067" i="25" s="1"/>
  <c r="K1068" i="25" s="1"/>
  <c r="K1069" i="25" s="1"/>
  <c r="K1070" i="25" s="1"/>
  <c r="K1071" i="25" s="1"/>
  <c r="K1072" i="25" s="1"/>
  <c r="K1073" i="25" s="1"/>
  <c r="K1074" i="25" s="1"/>
  <c r="K1075" i="25" s="1"/>
  <c r="K1076" i="25" s="1"/>
  <c r="K1077" i="25" s="1"/>
  <c r="K1078" i="25" s="1"/>
  <c r="K1079" i="25" s="1"/>
  <c r="K1080" i="25" s="1"/>
  <c r="K1081" i="25" s="1"/>
  <c r="K1082" i="25" s="1"/>
  <c r="K1083" i="25" s="1"/>
  <c r="K1084" i="25" s="1"/>
  <c r="K1085" i="25" s="1"/>
  <c r="K1086" i="25" s="1"/>
  <c r="K1087" i="25" s="1"/>
  <c r="K1088" i="25" s="1"/>
  <c r="K1089" i="25" s="1"/>
  <c r="K1090" i="25" s="1"/>
  <c r="K1091" i="25" s="1"/>
  <c r="K1092" i="25" s="1"/>
  <c r="K1093" i="25" s="1"/>
  <c r="K1094" i="25" s="1"/>
  <c r="K1095" i="25" s="1"/>
  <c r="K1096" i="25" s="1"/>
  <c r="K1097" i="25" s="1"/>
  <c r="K1098" i="25" s="1"/>
  <c r="K1099" i="25" s="1"/>
  <c r="K1100" i="25" s="1"/>
  <c r="K1101" i="25" s="1"/>
  <c r="K1102" i="25" s="1"/>
  <c r="K1103" i="25" s="1"/>
  <c r="K1104" i="25" s="1"/>
  <c r="K1105" i="25" s="1"/>
  <c r="K1106" i="25" s="1"/>
  <c r="K1107" i="25" s="1"/>
  <c r="K1108" i="25" s="1"/>
  <c r="K1109" i="25" s="1"/>
  <c r="K1110" i="25" s="1"/>
  <c r="K1111" i="25" s="1"/>
  <c r="K1112" i="25" s="1"/>
  <c r="K1113" i="25" s="1"/>
  <c r="K1114" i="25" s="1"/>
  <c r="K1115" i="25" s="1"/>
  <c r="K1116" i="25" s="1"/>
  <c r="K1117" i="25" s="1"/>
  <c r="K1118" i="25" s="1"/>
  <c r="K1119" i="25" s="1"/>
  <c r="K1120" i="25" s="1"/>
  <c r="K1121" i="25" s="1"/>
  <c r="K1122" i="25" s="1"/>
  <c r="K1123" i="25" s="1"/>
  <c r="K1124" i="25" s="1"/>
  <c r="K1125" i="25" s="1"/>
  <c r="K1126" i="25" s="1"/>
  <c r="K1127" i="25" s="1"/>
  <c r="K1128" i="25" s="1"/>
  <c r="K1129" i="25" s="1"/>
  <c r="K1130" i="25" s="1"/>
  <c r="K1131" i="25" s="1"/>
  <c r="K1132" i="25" s="1"/>
  <c r="K1133" i="25" s="1"/>
  <c r="K1134" i="25" s="1"/>
  <c r="K1135" i="25" s="1"/>
  <c r="K1136" i="25" s="1"/>
  <c r="K1137" i="25" s="1"/>
  <c r="K1138" i="25" s="1"/>
  <c r="K1139" i="25" s="1"/>
  <c r="K1140" i="25" s="1"/>
  <c r="K1141" i="25" s="1"/>
  <c r="K1142" i="25" s="1"/>
  <c r="K1143" i="25" s="1"/>
  <c r="K1144" i="25" s="1"/>
  <c r="K1145" i="25" s="1"/>
  <c r="K1146" i="25" s="1"/>
  <c r="K1147" i="25" s="1"/>
  <c r="K1148" i="25" s="1"/>
  <c r="K1149" i="25" s="1"/>
  <c r="K1150" i="25" s="1"/>
  <c r="K1151" i="25" s="1"/>
  <c r="K1152" i="25" s="1"/>
  <c r="K1153" i="25" s="1"/>
  <c r="K1154" i="25" s="1"/>
  <c r="K1155" i="25" s="1"/>
  <c r="K1156" i="25" s="1"/>
  <c r="K1157" i="25" s="1"/>
  <c r="K1158" i="25" s="1"/>
  <c r="K1159" i="25" s="1"/>
  <c r="K1160" i="25" s="1"/>
  <c r="K1161" i="25" s="1"/>
  <c r="K1162" i="25" s="1"/>
  <c r="K1163" i="25" s="1"/>
  <c r="K1164" i="25" s="1"/>
  <c r="K1165" i="25" s="1"/>
  <c r="K1166" i="25" s="1"/>
  <c r="K1167" i="25" s="1"/>
  <c r="K1168" i="25" s="1"/>
  <c r="K1169" i="25" s="1"/>
  <c r="K1170" i="25" s="1"/>
  <c r="K1171" i="25" s="1"/>
  <c r="K1172" i="25" s="1"/>
  <c r="K1173" i="25" s="1"/>
  <c r="K1174" i="25" s="1"/>
  <c r="K1175" i="25" s="1"/>
  <c r="K1176" i="25" s="1"/>
  <c r="K1177" i="25" s="1"/>
  <c r="K1178" i="25" s="1"/>
  <c r="K1179" i="25" s="1"/>
  <c r="K1180" i="25" s="1"/>
  <c r="K1181" i="25" s="1"/>
  <c r="K1182" i="25" s="1"/>
  <c r="K1183" i="25" s="1"/>
  <c r="K1184" i="25" s="1"/>
  <c r="K1185" i="25" s="1"/>
  <c r="K1186" i="25" s="1"/>
  <c r="K1187" i="25" s="1"/>
  <c r="K1188" i="25" s="1"/>
  <c r="K1189" i="25" s="1"/>
  <c r="K1190" i="25" s="1"/>
  <c r="K1191" i="25" s="1"/>
  <c r="K1192" i="25" s="1"/>
  <c r="K1193" i="25" s="1"/>
  <c r="K1194" i="25" s="1"/>
  <c r="K1195" i="25" s="1"/>
  <c r="K1196" i="25" s="1"/>
  <c r="K1197" i="25" s="1"/>
  <c r="K1198" i="25" s="1"/>
  <c r="K1199" i="25" s="1"/>
  <c r="K1200" i="25" s="1"/>
  <c r="K1201" i="25" s="1"/>
  <c r="K1202" i="25" s="1"/>
  <c r="K1203" i="25" s="1"/>
  <c r="K1204" i="25" s="1"/>
  <c r="K1205" i="25" s="1"/>
  <c r="K1206" i="25" s="1"/>
  <c r="K1207" i="25" s="1"/>
  <c r="K1208" i="25" s="1"/>
  <c r="K1209" i="25" s="1"/>
  <c r="K1210" i="25" s="1"/>
  <c r="K1211" i="25" s="1"/>
  <c r="K1212" i="25" s="1"/>
  <c r="K1213" i="25" s="1"/>
  <c r="K1214" i="25" s="1"/>
  <c r="K1215" i="25" s="1"/>
  <c r="K1216" i="25" s="1"/>
  <c r="K1217" i="25" s="1"/>
  <c r="K1218" i="25" s="1"/>
  <c r="K1219" i="25" s="1"/>
  <c r="K1220" i="25" s="1"/>
  <c r="K1221" i="25" s="1"/>
  <c r="K1222" i="25" s="1"/>
  <c r="K1223" i="25" s="1"/>
  <c r="K1224" i="25" s="1"/>
  <c r="K1225" i="25" s="1"/>
  <c r="K1226" i="25" s="1"/>
  <c r="K1227" i="25" s="1"/>
  <c r="K1228" i="25" s="1"/>
  <c r="K1229" i="25" s="1"/>
  <c r="K1230" i="25" s="1"/>
  <c r="K1231" i="25" s="1"/>
  <c r="K1232" i="25" s="1"/>
  <c r="K1233" i="25" s="1"/>
  <c r="K1234" i="25" s="1"/>
  <c r="K1235" i="25" s="1"/>
  <c r="K1236" i="25" s="1"/>
  <c r="K1237" i="25" s="1"/>
  <c r="K1238" i="25" s="1"/>
  <c r="K1239" i="25" s="1"/>
  <c r="K1240" i="25" s="1"/>
  <c r="K1241" i="25" s="1"/>
  <c r="K1242" i="25" s="1"/>
  <c r="K1243" i="25" s="1"/>
  <c r="K1244" i="25" s="1"/>
  <c r="K1245" i="25" s="1"/>
  <c r="K1246" i="25" s="1"/>
  <c r="K1247" i="25" s="1"/>
  <c r="K1248" i="25" s="1"/>
  <c r="K1249" i="25" s="1"/>
  <c r="K1250" i="25" s="1"/>
  <c r="K1251" i="25" s="1"/>
  <c r="K1252" i="25" s="1"/>
  <c r="K1253" i="25" s="1"/>
  <c r="K1254" i="25" s="1"/>
  <c r="K1255" i="25" s="1"/>
  <c r="K1256" i="25" s="1"/>
  <c r="K1257" i="25" s="1"/>
  <c r="K1258" i="25" s="1"/>
  <c r="K1259" i="25" s="1"/>
  <c r="K1260" i="25" s="1"/>
  <c r="K1261" i="25" s="1"/>
  <c r="K1262" i="25" s="1"/>
  <c r="K1263" i="25" s="1"/>
  <c r="K1264" i="25" s="1"/>
  <c r="K1265" i="25" s="1"/>
  <c r="K1266" i="25" s="1"/>
  <c r="K1267" i="25" s="1"/>
  <c r="K1268" i="25" s="1"/>
  <c r="K1269" i="25" s="1"/>
  <c r="K1270" i="25" s="1"/>
  <c r="K1271" i="25" s="1"/>
  <c r="K1272" i="25" s="1"/>
  <c r="K1273" i="25" s="1"/>
  <c r="K1274" i="25" s="1"/>
  <c r="K1275" i="25" s="1"/>
  <c r="K1276" i="25" s="1"/>
  <c r="K1277" i="25" s="1"/>
  <c r="K1278" i="25" s="1"/>
  <c r="K1279" i="25" s="1"/>
  <c r="K1280" i="25" s="1"/>
  <c r="K1281" i="25" s="1"/>
  <c r="K1282" i="25" s="1"/>
  <c r="K1283" i="25" s="1"/>
  <c r="K1284" i="25" s="1"/>
  <c r="K1285" i="25" s="1"/>
  <c r="K1286" i="25" s="1"/>
  <c r="K1287" i="25" s="1"/>
  <c r="K1288" i="25" s="1"/>
  <c r="K1289" i="25" s="1"/>
  <c r="K1290" i="25" s="1"/>
  <c r="K1291" i="25" s="1"/>
  <c r="K1292" i="25" s="1"/>
  <c r="K1293" i="25" s="1"/>
  <c r="K1294" i="25" s="1"/>
  <c r="K1295" i="25" s="1"/>
  <c r="K1296" i="25" s="1"/>
  <c r="K1297" i="25" s="1"/>
  <c r="K1298" i="25" s="1"/>
  <c r="K1299" i="25" s="1"/>
  <c r="K1300" i="25" s="1"/>
  <c r="K1301" i="25" s="1"/>
  <c r="K1302" i="25" s="1"/>
  <c r="K1303" i="25" s="1"/>
  <c r="K1304" i="25" s="1"/>
  <c r="K1305" i="25" s="1"/>
  <c r="K1306" i="25" s="1"/>
  <c r="K1307" i="25" s="1"/>
  <c r="K1308" i="25" s="1"/>
  <c r="K1309" i="25" s="1"/>
  <c r="K1310" i="25" s="1"/>
  <c r="K1311" i="25" s="1"/>
  <c r="K1312" i="25" s="1"/>
  <c r="K1313" i="25" s="1"/>
  <c r="K1314" i="25" s="1"/>
  <c r="K1315" i="25" s="1"/>
  <c r="K1316" i="25" s="1"/>
  <c r="K1317" i="25" s="1"/>
  <c r="K1318" i="25" s="1"/>
  <c r="K1319" i="25" s="1"/>
  <c r="K1320" i="25" s="1"/>
  <c r="K1321" i="25" s="1"/>
  <c r="K1322" i="25" s="1"/>
  <c r="K1323" i="25" s="1"/>
  <c r="K1324" i="25" s="1"/>
  <c r="K1325" i="25" s="1"/>
  <c r="K1326" i="25" s="1"/>
  <c r="K1327" i="25" s="1"/>
  <c r="K1328" i="25" s="1"/>
  <c r="K1329" i="25" s="1"/>
  <c r="K1330" i="25" s="1"/>
  <c r="K1331" i="25" s="1"/>
  <c r="K1332" i="25" s="1"/>
  <c r="K1333" i="25" s="1"/>
  <c r="K1334" i="25" s="1"/>
  <c r="K1335" i="25" s="1"/>
  <c r="K1336" i="25" s="1"/>
  <c r="K1337" i="25" s="1"/>
  <c r="K1338" i="25" s="1"/>
  <c r="K1339" i="25" s="1"/>
  <c r="K1340" i="25" s="1"/>
  <c r="K1341" i="25" s="1"/>
  <c r="K1342" i="25" s="1"/>
  <c r="K1343" i="25" s="1"/>
  <c r="K1344" i="25" s="1"/>
  <c r="K1345" i="25" s="1"/>
  <c r="K1346" i="25" s="1"/>
  <c r="K1347" i="25" s="1"/>
  <c r="K1348" i="25" s="1"/>
  <c r="K1349" i="25" s="1"/>
  <c r="K1350" i="25" s="1"/>
  <c r="K1351" i="25" s="1"/>
  <c r="K1352" i="25" s="1"/>
  <c r="K1353" i="25" s="1"/>
  <c r="K1354" i="25" s="1"/>
  <c r="K1355" i="25" s="1"/>
  <c r="K1356" i="25" s="1"/>
  <c r="K1357" i="25" s="1"/>
  <c r="K1358" i="25" s="1"/>
  <c r="K1359" i="25" s="1"/>
  <c r="K1360" i="25" s="1"/>
  <c r="K1361" i="25" s="1"/>
  <c r="K1362" i="25" s="1"/>
  <c r="K1363" i="25" s="1"/>
  <c r="K1364" i="25" s="1"/>
  <c r="K1365" i="25" s="1"/>
  <c r="K1366" i="25" s="1"/>
  <c r="K1367" i="25" s="1"/>
  <c r="K1368" i="25" s="1"/>
  <c r="K1369" i="25" s="1"/>
  <c r="K1370" i="25" s="1"/>
  <c r="K1371" i="25" s="1"/>
  <c r="K1372" i="25" s="1"/>
  <c r="K1373" i="25" s="1"/>
  <c r="K1374" i="25" s="1"/>
  <c r="K1375" i="25" s="1"/>
  <c r="K1376" i="25" s="1"/>
  <c r="K1377" i="25" s="1"/>
  <c r="K1378" i="25" s="1"/>
  <c r="K1379" i="25" s="1"/>
  <c r="K1380" i="25" s="1"/>
  <c r="K1381" i="25" s="1"/>
  <c r="K1382" i="25" s="1"/>
  <c r="K1383" i="25" s="1"/>
  <c r="K1384" i="25" s="1"/>
  <c r="K1385" i="25" s="1"/>
  <c r="K1386" i="25" s="1"/>
  <c r="K1387" i="25" s="1"/>
  <c r="K1388" i="25" s="1"/>
  <c r="K1389" i="25" s="1"/>
  <c r="K1390" i="25" s="1"/>
  <c r="K1391" i="25" s="1"/>
  <c r="K1392" i="25" s="1"/>
  <c r="K1393" i="25" s="1"/>
  <c r="K1394" i="25" s="1"/>
  <c r="K1395" i="25" s="1"/>
  <c r="K1396" i="25" s="1"/>
  <c r="K1397" i="25" s="1"/>
  <c r="K1398" i="25" s="1"/>
  <c r="K1399" i="25" s="1"/>
  <c r="K1400" i="25" s="1"/>
  <c r="K1401" i="25" s="1"/>
  <c r="K1402" i="25" s="1"/>
  <c r="K1403" i="25" s="1"/>
  <c r="K1404" i="25" s="1"/>
  <c r="K1405" i="25" s="1"/>
  <c r="K1406" i="25" s="1"/>
  <c r="K1407" i="25" s="1"/>
  <c r="K1408" i="25" s="1"/>
  <c r="K1409" i="25" s="1"/>
  <c r="K1410" i="25" s="1"/>
  <c r="K1411" i="25" s="1"/>
  <c r="K1412" i="25" s="1"/>
  <c r="K1413" i="25" s="1"/>
  <c r="K1414" i="25" s="1"/>
  <c r="K1415" i="25" s="1"/>
  <c r="K1416" i="25" s="1"/>
  <c r="K1417" i="25" s="1"/>
  <c r="K1418" i="25" s="1"/>
  <c r="K1419" i="25" s="1"/>
  <c r="K1420" i="25" s="1"/>
  <c r="K1421" i="25" s="1"/>
  <c r="K1422" i="25" s="1"/>
  <c r="K1423" i="25" s="1"/>
  <c r="K1424" i="25" s="1"/>
  <c r="K1425" i="25" s="1"/>
  <c r="K1426" i="25" s="1"/>
  <c r="K1427" i="25" s="1"/>
  <c r="K1428" i="25" s="1"/>
  <c r="K1429" i="25" s="1"/>
  <c r="K1430" i="25" s="1"/>
  <c r="K1431" i="25" s="1"/>
  <c r="K1432" i="25" s="1"/>
  <c r="K1433" i="25" s="1"/>
  <c r="K1434" i="25" s="1"/>
  <c r="K1435" i="25" s="1"/>
  <c r="K1436" i="25" s="1"/>
  <c r="K1437" i="25" s="1"/>
  <c r="K1438" i="25" s="1"/>
  <c r="K1439" i="25" s="1"/>
  <c r="K1440" i="25" s="1"/>
  <c r="K1441" i="25" s="1"/>
  <c r="K1442" i="25" s="1"/>
  <c r="K1443" i="25" s="1"/>
  <c r="K1444" i="25" s="1"/>
  <c r="K1445" i="25" s="1"/>
  <c r="K1446" i="25" s="1"/>
  <c r="K1447" i="25" s="1"/>
  <c r="K1448" i="25" s="1"/>
  <c r="K1449" i="25" s="1"/>
  <c r="K1450" i="25" s="1"/>
  <c r="K1451" i="25" s="1"/>
  <c r="K1452" i="25" s="1"/>
  <c r="K1453" i="25" s="1"/>
  <c r="K1454" i="25" s="1"/>
  <c r="K1455" i="25" s="1"/>
  <c r="K1456" i="25" s="1"/>
  <c r="K1457" i="25" s="1"/>
  <c r="K1458" i="25" s="1"/>
  <c r="K1459" i="25" s="1"/>
  <c r="K1460" i="25" s="1"/>
  <c r="K1461" i="25" s="1"/>
  <c r="K1462" i="25" s="1"/>
  <c r="K1463" i="25" s="1"/>
  <c r="K1464" i="25" s="1"/>
  <c r="K1465" i="25" s="1"/>
  <c r="K1466" i="25" s="1"/>
  <c r="K1467" i="25" s="1"/>
  <c r="K1468" i="25" s="1"/>
  <c r="K1469" i="25" s="1"/>
  <c r="K1470" i="25" s="1"/>
  <c r="K1471" i="25" s="1"/>
  <c r="K1472" i="25" s="1"/>
  <c r="K1473" i="25" s="1"/>
  <c r="K1474" i="25" s="1"/>
  <c r="K1475" i="25" s="1"/>
  <c r="K1476" i="25" s="1"/>
  <c r="K1477" i="25" s="1"/>
  <c r="K1478" i="25" s="1"/>
  <c r="K1479" i="25" s="1"/>
  <c r="K1480" i="25" s="1"/>
  <c r="K1481" i="25" s="1"/>
  <c r="K1482" i="25" s="1"/>
  <c r="K1483" i="25" s="1"/>
  <c r="K1484" i="25" s="1"/>
  <c r="K1485" i="25" s="1"/>
  <c r="K1486" i="25" s="1"/>
  <c r="K1487" i="25" s="1"/>
  <c r="K1488" i="25" s="1"/>
  <c r="K1489" i="25" s="1"/>
  <c r="K1490" i="25" s="1"/>
  <c r="K1491" i="25" s="1"/>
  <c r="K1492" i="25" s="1"/>
  <c r="K1493" i="25" s="1"/>
  <c r="K1494" i="25" s="1"/>
  <c r="K1495" i="25" s="1"/>
  <c r="K1496" i="25" s="1"/>
  <c r="K1497" i="25" s="1"/>
  <c r="K1498" i="25" s="1"/>
  <c r="K1499" i="25" s="1"/>
  <c r="K1500" i="25" s="1"/>
  <c r="K1501" i="25" s="1"/>
  <c r="K1502" i="25" s="1"/>
  <c r="K1503" i="25" s="1"/>
  <c r="K1504" i="25" s="1"/>
  <c r="K1505" i="25" s="1"/>
  <c r="K1506" i="25" s="1"/>
  <c r="K1507" i="25" s="1"/>
  <c r="K1508" i="25" s="1"/>
  <c r="K1509" i="25" s="1"/>
  <c r="K1510" i="25" s="1"/>
  <c r="K1511" i="25" s="1"/>
  <c r="K1512" i="25" s="1"/>
  <c r="K1513" i="25" s="1"/>
  <c r="K1514" i="25" s="1"/>
  <c r="K1515" i="25" s="1"/>
  <c r="K1516" i="25" s="1"/>
  <c r="K1517" i="25" s="1"/>
  <c r="K1518" i="25" s="1"/>
  <c r="K1519" i="25" s="1"/>
  <c r="K1520" i="25" s="1"/>
  <c r="K1521" i="25" s="1"/>
  <c r="K1522" i="25" s="1"/>
  <c r="K1523" i="25" s="1"/>
  <c r="K1524" i="25" s="1"/>
  <c r="K1525" i="25" s="1"/>
  <c r="K1526" i="25" s="1"/>
  <c r="K1527" i="25" s="1"/>
  <c r="K1528" i="25" s="1"/>
  <c r="K1529" i="25" s="1"/>
  <c r="K1530" i="25" s="1"/>
  <c r="K1531" i="25" s="1"/>
  <c r="K1532" i="25" s="1"/>
  <c r="K1533" i="25" s="1"/>
  <c r="K1534" i="25" s="1"/>
  <c r="K1535" i="25" s="1"/>
  <c r="K1536" i="25" s="1"/>
  <c r="K1537" i="25" s="1"/>
  <c r="K1538" i="25" s="1"/>
  <c r="K1539" i="25" s="1"/>
  <c r="K1540" i="25" s="1"/>
  <c r="K1541" i="25" s="1"/>
  <c r="K1542" i="25" s="1"/>
  <c r="K1543" i="25" s="1"/>
  <c r="K1544" i="25" s="1"/>
  <c r="K1545" i="25" s="1"/>
  <c r="K1546" i="25" s="1"/>
  <c r="K1547" i="25" s="1"/>
  <c r="K1548" i="25" s="1"/>
  <c r="K1549" i="25" s="1"/>
  <c r="K1550" i="25" s="1"/>
  <c r="K1551" i="25" s="1"/>
  <c r="K1552" i="25" s="1"/>
  <c r="K1553" i="25" s="1"/>
  <c r="K1554" i="25" s="1"/>
  <c r="K1555" i="25" s="1"/>
  <c r="K1556" i="25" s="1"/>
  <c r="K1557" i="25" s="1"/>
  <c r="K1558" i="25" s="1"/>
  <c r="K1559" i="25" s="1"/>
  <c r="K1560" i="25" s="1"/>
  <c r="K1561" i="25" s="1"/>
  <c r="K1562" i="25" s="1"/>
  <c r="K1563" i="25" s="1"/>
  <c r="K1564" i="25" s="1"/>
  <c r="K1565" i="25" s="1"/>
  <c r="K1566" i="25" s="1"/>
  <c r="K1567" i="25" s="1"/>
  <c r="K1568" i="25" s="1"/>
  <c r="K1569" i="25" s="1"/>
  <c r="K1570" i="25" s="1"/>
  <c r="K1571" i="25" s="1"/>
  <c r="K1572" i="25" s="1"/>
  <c r="K1573" i="25" s="1"/>
  <c r="K1574" i="25" s="1"/>
  <c r="K1575" i="25" s="1"/>
  <c r="K1576" i="25" s="1"/>
  <c r="K1577" i="25" s="1"/>
  <c r="K1578" i="25" s="1"/>
  <c r="K1579" i="25" s="1"/>
  <c r="K1580" i="25" s="1"/>
  <c r="K1581" i="25" s="1"/>
  <c r="K1582" i="25" s="1"/>
  <c r="K1583" i="25" s="1"/>
  <c r="K1584" i="25" s="1"/>
  <c r="K1585" i="25" s="1"/>
  <c r="K1586" i="25" s="1"/>
  <c r="K1587" i="25" s="1"/>
  <c r="K1588" i="25" s="1"/>
  <c r="K1589" i="25" s="1"/>
  <c r="K1590" i="25" s="1"/>
  <c r="K1591" i="25" s="1"/>
  <c r="K1592" i="25" s="1"/>
  <c r="K1593" i="25" s="1"/>
  <c r="K1594" i="25" s="1"/>
  <c r="K1595" i="25" s="1"/>
  <c r="K1596" i="25" s="1"/>
  <c r="K1597" i="25" s="1"/>
  <c r="K1598" i="25" s="1"/>
  <c r="K1599" i="25" s="1"/>
  <c r="K1600" i="25" s="1"/>
  <c r="K1601" i="25" s="1"/>
  <c r="K1602" i="25" s="1"/>
  <c r="K1603" i="25" s="1"/>
  <c r="K1604" i="25" s="1"/>
  <c r="K1605" i="25" s="1"/>
  <c r="K1606" i="25" s="1"/>
  <c r="K1607" i="25" s="1"/>
  <c r="K1608" i="25" s="1"/>
  <c r="K1609" i="25" s="1"/>
  <c r="K1610" i="25" s="1"/>
  <c r="K1611" i="25" s="1"/>
  <c r="K1612" i="25" s="1"/>
  <c r="K1613" i="25" s="1"/>
  <c r="K1614" i="25" s="1"/>
  <c r="K1615" i="25" s="1"/>
  <c r="K1616" i="25" s="1"/>
  <c r="K1617" i="25" s="1"/>
  <c r="K1618" i="25" s="1"/>
  <c r="K1619" i="25" s="1"/>
  <c r="K1620" i="25" s="1"/>
  <c r="K1621" i="25" s="1"/>
  <c r="K1622" i="25" s="1"/>
  <c r="K1623" i="25" s="1"/>
  <c r="K1624" i="25" s="1"/>
  <c r="K1625" i="25" s="1"/>
  <c r="K1626" i="25" s="1"/>
  <c r="K1627" i="25" s="1"/>
  <c r="K1628" i="25" s="1"/>
  <c r="K1629" i="25" s="1"/>
  <c r="K1630" i="25" s="1"/>
  <c r="K1631" i="25" s="1"/>
  <c r="K1632" i="25" s="1"/>
  <c r="K1633" i="25" s="1"/>
  <c r="K1634" i="25" s="1"/>
  <c r="K1635" i="25" s="1"/>
  <c r="K1636" i="25" s="1"/>
  <c r="K1637" i="25" s="1"/>
  <c r="K1638" i="25" s="1"/>
  <c r="K1639" i="25" s="1"/>
  <c r="K1640" i="25" s="1"/>
  <c r="K1641" i="25" s="1"/>
  <c r="K1642" i="25" s="1"/>
  <c r="K1643" i="25" s="1"/>
  <c r="K1644" i="25" s="1"/>
  <c r="K1645" i="25" s="1"/>
  <c r="K1646" i="25" s="1"/>
  <c r="K1647" i="25" s="1"/>
  <c r="K1648" i="25" s="1"/>
  <c r="K1649" i="25" s="1"/>
  <c r="K1650" i="25" s="1"/>
  <c r="K1651" i="25" s="1"/>
  <c r="K1652" i="25" s="1"/>
  <c r="K1653" i="25" s="1"/>
  <c r="K1654" i="25" s="1"/>
  <c r="K1655" i="25" s="1"/>
  <c r="K1656" i="25" s="1"/>
  <c r="K1657" i="25" s="1"/>
  <c r="K1658" i="25" s="1"/>
  <c r="K1659" i="25" s="1"/>
  <c r="K1660" i="25" s="1"/>
  <c r="K1661" i="25" s="1"/>
  <c r="K1662" i="25" s="1"/>
  <c r="K1663" i="25" s="1"/>
  <c r="K1664" i="25" s="1"/>
  <c r="K1665" i="25" s="1"/>
  <c r="K1666" i="25" s="1"/>
  <c r="K1667" i="25" s="1"/>
  <c r="K1668" i="25" s="1"/>
  <c r="K1669" i="25" s="1"/>
  <c r="K1670" i="25" s="1"/>
  <c r="K1671" i="25" s="1"/>
  <c r="K1672" i="25" s="1"/>
  <c r="K1673" i="25" s="1"/>
  <c r="K1674" i="25" s="1"/>
  <c r="K1675" i="25" s="1"/>
  <c r="K1676" i="25" s="1"/>
  <c r="K1677" i="25" s="1"/>
  <c r="K1678" i="25" s="1"/>
  <c r="K1679" i="25" s="1"/>
  <c r="K1680" i="25" s="1"/>
  <c r="K1681" i="25" s="1"/>
  <c r="K1682" i="25" s="1"/>
  <c r="K1683" i="25" s="1"/>
  <c r="K1684" i="25" s="1"/>
  <c r="K1685" i="25" s="1"/>
  <c r="K1686" i="25" s="1"/>
  <c r="K1687" i="25" s="1"/>
  <c r="K1688" i="25" s="1"/>
  <c r="K1689" i="25" s="1"/>
  <c r="K1690" i="25" s="1"/>
  <c r="K1691" i="25" s="1"/>
  <c r="K1692" i="25" s="1"/>
  <c r="K1693" i="25" s="1"/>
  <c r="K1694" i="25" s="1"/>
  <c r="K1695" i="25" s="1"/>
  <c r="K1696" i="25" s="1"/>
  <c r="K1697" i="25" s="1"/>
  <c r="K1698" i="25" s="1"/>
  <c r="K1699" i="25" s="1"/>
  <c r="K1700" i="25" s="1"/>
  <c r="K1701" i="25" s="1"/>
  <c r="K1702" i="25" s="1"/>
  <c r="K1703" i="25" s="1"/>
  <c r="K1704" i="25" s="1"/>
  <c r="K1705" i="25" s="1"/>
  <c r="K1706" i="25" s="1"/>
  <c r="K1707" i="25" s="1"/>
  <c r="K1708" i="25" s="1"/>
  <c r="K1709" i="25" s="1"/>
  <c r="K1710" i="25" s="1"/>
  <c r="K1711" i="25" s="1"/>
  <c r="K1712" i="25" s="1"/>
  <c r="K1713" i="25" s="1"/>
  <c r="K1714" i="25" s="1"/>
  <c r="K1715" i="25" s="1"/>
  <c r="K1716" i="25" s="1"/>
  <c r="K1717" i="25" s="1"/>
  <c r="K1718" i="25" s="1"/>
  <c r="K1719" i="25" s="1"/>
  <c r="K1720" i="25" s="1"/>
  <c r="K1721" i="25" s="1"/>
  <c r="K1722" i="25" s="1"/>
  <c r="K1723" i="25" s="1"/>
  <c r="K1724" i="25" s="1"/>
  <c r="K1725" i="25" s="1"/>
  <c r="K1726" i="25" s="1"/>
  <c r="K1727" i="25" s="1"/>
  <c r="K1728" i="25" s="1"/>
  <c r="K1729" i="25" s="1"/>
  <c r="K1730" i="25" s="1"/>
  <c r="K1731" i="25" s="1"/>
  <c r="K1732" i="25" s="1"/>
  <c r="K1733" i="25" s="1"/>
  <c r="K1734" i="25" s="1"/>
  <c r="K1735" i="25" s="1"/>
  <c r="K1736" i="25" s="1"/>
  <c r="K1737" i="25" s="1"/>
  <c r="K1738" i="25" s="1"/>
  <c r="K1739" i="25" s="1"/>
  <c r="K1740" i="25" s="1"/>
  <c r="K1741" i="25" s="1"/>
  <c r="K1742" i="25" s="1"/>
  <c r="K1743" i="25" s="1"/>
  <c r="K1744" i="25" s="1"/>
  <c r="K1745" i="25" s="1"/>
  <c r="K1746" i="25" s="1"/>
  <c r="K1747" i="25" s="1"/>
  <c r="K1748" i="25" s="1"/>
  <c r="K1749" i="25" s="1"/>
  <c r="K1750" i="25" s="1"/>
  <c r="K1751" i="25" s="1"/>
  <c r="K1752" i="25" s="1"/>
  <c r="K1753" i="25" s="1"/>
  <c r="K1754" i="25" s="1"/>
  <c r="K1755" i="25" s="1"/>
  <c r="K1756" i="25" s="1"/>
  <c r="K1757" i="25" s="1"/>
  <c r="K1758" i="25" s="1"/>
  <c r="K1759" i="25" s="1"/>
  <c r="K1760" i="25" s="1"/>
  <c r="K1761" i="25" s="1"/>
  <c r="K1762" i="25" s="1"/>
  <c r="K1763" i="25" s="1"/>
  <c r="K1764" i="25" s="1"/>
  <c r="K1765" i="25" s="1"/>
  <c r="K1766" i="25" s="1"/>
  <c r="K1767" i="25" s="1"/>
  <c r="K1768" i="25" s="1"/>
  <c r="K1769" i="25" s="1"/>
  <c r="K1770" i="25" s="1"/>
  <c r="K1771" i="25" s="1"/>
  <c r="K1772" i="25" s="1"/>
  <c r="K1773" i="25" s="1"/>
  <c r="K1774" i="25" s="1"/>
  <c r="K1775" i="25" s="1"/>
  <c r="K1776" i="25" s="1"/>
  <c r="K1777" i="25" s="1"/>
  <c r="K1778" i="25" s="1"/>
  <c r="K1779" i="25" s="1"/>
  <c r="K1780" i="25" s="1"/>
  <c r="K1781" i="25" s="1"/>
  <c r="K1782" i="25" s="1"/>
  <c r="K1783" i="25" s="1"/>
  <c r="K1784" i="25" s="1"/>
  <c r="K1785" i="25" s="1"/>
  <c r="K1786" i="25" s="1"/>
  <c r="K1787" i="25" s="1"/>
  <c r="K1788" i="25" s="1"/>
  <c r="K1789" i="25" s="1"/>
  <c r="K1790" i="25" s="1"/>
  <c r="K1791" i="25" s="1"/>
  <c r="K1792" i="25" s="1"/>
  <c r="K1793" i="25" s="1"/>
  <c r="K1794" i="25" s="1"/>
  <c r="K1795" i="25" s="1"/>
  <c r="K1796" i="25" s="1"/>
  <c r="K1797" i="25" s="1"/>
  <c r="K1798" i="25" s="1"/>
  <c r="K1799" i="25" s="1"/>
  <c r="K1800" i="25" s="1"/>
  <c r="K1801" i="25" s="1"/>
  <c r="K1802" i="25" s="1"/>
  <c r="K1803" i="25" s="1"/>
  <c r="K1804" i="25" s="1"/>
  <c r="K1805" i="25" s="1"/>
  <c r="K1806" i="25" s="1"/>
  <c r="K1807" i="25" s="1"/>
  <c r="K1808" i="25" s="1"/>
  <c r="K1809" i="25" s="1"/>
  <c r="K1810" i="25" s="1"/>
  <c r="K1811" i="25" s="1"/>
  <c r="K1812" i="25" s="1"/>
  <c r="K1813" i="25" s="1"/>
  <c r="K1814" i="25" s="1"/>
  <c r="K1815" i="25" s="1"/>
  <c r="K1816" i="25" s="1"/>
  <c r="K1817" i="25" s="1"/>
  <c r="K1818" i="25" s="1"/>
  <c r="K1819" i="25" s="1"/>
  <c r="K1820" i="25" s="1"/>
  <c r="K1821" i="25" s="1"/>
  <c r="K1822" i="25" s="1"/>
  <c r="K1823" i="25" s="1"/>
  <c r="K1824" i="25" s="1"/>
  <c r="K1825" i="25" s="1"/>
  <c r="K1826" i="25" s="1"/>
  <c r="K1827" i="25" s="1"/>
  <c r="K1828" i="25" s="1"/>
  <c r="K1829" i="25" s="1"/>
  <c r="K1830" i="25" s="1"/>
  <c r="K1831" i="25" s="1"/>
  <c r="K1832" i="25" s="1"/>
  <c r="K1833" i="25" s="1"/>
  <c r="K1834" i="25" s="1"/>
  <c r="K1835" i="25" s="1"/>
  <c r="K1836" i="25" s="1"/>
  <c r="K1837" i="25" s="1"/>
  <c r="K1838" i="25" s="1"/>
  <c r="K1839" i="25" s="1"/>
  <c r="K1840" i="25" s="1"/>
  <c r="K1841" i="25" s="1"/>
  <c r="K1842" i="25" s="1"/>
  <c r="K1843" i="25" s="1"/>
  <c r="K1844" i="25" s="1"/>
  <c r="K1845" i="25" s="1"/>
  <c r="K1846" i="25" s="1"/>
  <c r="K1847" i="25" s="1"/>
  <c r="K1848" i="25" s="1"/>
  <c r="K1849" i="25" s="1"/>
  <c r="K1850" i="25" s="1"/>
  <c r="K1851" i="25" s="1"/>
  <c r="K1852" i="25" s="1"/>
  <c r="K1853" i="25" s="1"/>
  <c r="K1854" i="25" s="1"/>
  <c r="K1855" i="25" s="1"/>
  <c r="K1856" i="25" s="1"/>
  <c r="K1857" i="25" s="1"/>
  <c r="K1858" i="25" s="1"/>
  <c r="K1859" i="25" s="1"/>
  <c r="K1860" i="25" s="1"/>
  <c r="K1861" i="25" s="1"/>
  <c r="K1862" i="25" s="1"/>
  <c r="K1863" i="25" s="1"/>
  <c r="K1864" i="25" s="1"/>
  <c r="K1865" i="25" s="1"/>
  <c r="K1866" i="25" s="1"/>
  <c r="K1867" i="25" s="1"/>
  <c r="K1868" i="25" s="1"/>
  <c r="K1869" i="25" s="1"/>
  <c r="K1870" i="25" s="1"/>
  <c r="K1871" i="25" s="1"/>
  <c r="K1872" i="25" s="1"/>
  <c r="K1873" i="25" s="1"/>
  <c r="K1874" i="25" s="1"/>
  <c r="K1875" i="25" s="1"/>
  <c r="K1876" i="25" s="1"/>
  <c r="K1877" i="25" s="1"/>
  <c r="K1878" i="25" s="1"/>
  <c r="K1879" i="25" s="1"/>
  <c r="K1880" i="25" s="1"/>
  <c r="K1881" i="25" s="1"/>
  <c r="K1882" i="25" s="1"/>
  <c r="K1883" i="25" s="1"/>
  <c r="K1884" i="25" s="1"/>
  <c r="K1885" i="25" s="1"/>
  <c r="K1886" i="25" s="1"/>
  <c r="K1887" i="25" s="1"/>
  <c r="K1888" i="25" s="1"/>
  <c r="K1889" i="25" s="1"/>
  <c r="K1890" i="25" s="1"/>
  <c r="K1891" i="25" s="1"/>
  <c r="K1892" i="25" s="1"/>
  <c r="K1893" i="25" s="1"/>
  <c r="K1894" i="25" s="1"/>
  <c r="K1895" i="25" s="1"/>
  <c r="K1896" i="25" s="1"/>
  <c r="K1897" i="25" s="1"/>
  <c r="K1898" i="25" s="1"/>
  <c r="K1899" i="25" s="1"/>
  <c r="K1900" i="25" s="1"/>
  <c r="K1901" i="25" s="1"/>
  <c r="K1902" i="25" s="1"/>
  <c r="K1903" i="25" s="1"/>
  <c r="K1904" i="25" s="1"/>
  <c r="K1905" i="25" s="1"/>
  <c r="K1906" i="25" s="1"/>
  <c r="K1907" i="25" s="1"/>
  <c r="K1908" i="25" s="1"/>
  <c r="K1909" i="25" s="1"/>
  <c r="K1910" i="25" s="1"/>
  <c r="K1911" i="25" s="1"/>
  <c r="K1912" i="25" s="1"/>
  <c r="K1913" i="25" s="1"/>
  <c r="K1914" i="25" s="1"/>
  <c r="K1915" i="25" s="1"/>
  <c r="K1916" i="25" s="1"/>
  <c r="K1917" i="25" s="1"/>
  <c r="K1918" i="25" s="1"/>
  <c r="K1919" i="25" s="1"/>
  <c r="K1920" i="25" s="1"/>
  <c r="K1921" i="25" s="1"/>
  <c r="K1922" i="25" s="1"/>
  <c r="K1923" i="25" s="1"/>
  <c r="K1924" i="25" s="1"/>
  <c r="K1925" i="25" s="1"/>
  <c r="K1926" i="25" s="1"/>
  <c r="K1927" i="25" s="1"/>
  <c r="K1928" i="25" s="1"/>
  <c r="K1929" i="25" s="1"/>
  <c r="K1930" i="25" s="1"/>
  <c r="K1931" i="25" s="1"/>
  <c r="K1932" i="25" s="1"/>
  <c r="K1933" i="25" s="1"/>
  <c r="K1934" i="25" s="1"/>
  <c r="K1935" i="25" s="1"/>
  <c r="K1936" i="25" s="1"/>
  <c r="K1937" i="25" s="1"/>
  <c r="K1938" i="25" s="1"/>
  <c r="K1939" i="25" s="1"/>
  <c r="K1940" i="25" s="1"/>
  <c r="K1941" i="25" s="1"/>
  <c r="K1942" i="25" s="1"/>
  <c r="K1943" i="25" s="1"/>
  <c r="K1944" i="25" s="1"/>
  <c r="K1945" i="25" s="1"/>
  <c r="K1946" i="25" s="1"/>
  <c r="K1947" i="25" s="1"/>
  <c r="K1948" i="25" s="1"/>
  <c r="K1949" i="25" s="1"/>
  <c r="K1950" i="25" s="1"/>
  <c r="K1951" i="25" s="1"/>
  <c r="K1952" i="25" s="1"/>
  <c r="K1953" i="25" s="1"/>
  <c r="K1954" i="25" s="1"/>
  <c r="K1955" i="25" s="1"/>
  <c r="K1956" i="25" s="1"/>
  <c r="K1957" i="25" s="1"/>
  <c r="K1958" i="25" s="1"/>
  <c r="K1959" i="25" s="1"/>
  <c r="K1960" i="25" s="1"/>
  <c r="K1961" i="25" s="1"/>
  <c r="K1962" i="25" s="1"/>
  <c r="K1963" i="25" s="1"/>
  <c r="K1964" i="25" s="1"/>
  <c r="K1965" i="25" s="1"/>
  <c r="K1966" i="25" s="1"/>
  <c r="K1967" i="25" s="1"/>
  <c r="K1968" i="25" s="1"/>
  <c r="K1969" i="25" s="1"/>
  <c r="K1970" i="25" s="1"/>
  <c r="K1971" i="25" s="1"/>
  <c r="K1972" i="25" s="1"/>
  <c r="K1973" i="25" s="1"/>
  <c r="K1974" i="25" s="1"/>
  <c r="K1975" i="25" s="1"/>
  <c r="K1976" i="25" s="1"/>
  <c r="K1977" i="25" s="1"/>
  <c r="K1978" i="25" s="1"/>
  <c r="K1979" i="25" s="1"/>
  <c r="K1980" i="25" s="1"/>
  <c r="K1981" i="25" s="1"/>
  <c r="K1982" i="25" s="1"/>
  <c r="K1983" i="25" s="1"/>
  <c r="K1984" i="25" s="1"/>
  <c r="K1985" i="25" s="1"/>
  <c r="K1986" i="25" s="1"/>
  <c r="K1987" i="25" s="1"/>
  <c r="K1988" i="25" s="1"/>
  <c r="K1989" i="25" s="1"/>
  <c r="K1990" i="25" s="1"/>
  <c r="K1991" i="25" s="1"/>
  <c r="K1992" i="25" s="1"/>
  <c r="K1993" i="25" s="1"/>
  <c r="K1994" i="25" s="1"/>
  <c r="K1995" i="25" s="1"/>
  <c r="K1996" i="25" s="1"/>
  <c r="K1997" i="25" s="1"/>
  <c r="K1998" i="25" s="1"/>
  <c r="K1999" i="25" s="1"/>
  <c r="K2000" i="25" s="1"/>
  <c r="K2001" i="25" s="1"/>
  <c r="K2002" i="25" s="1"/>
  <c r="K2003" i="25" s="1"/>
  <c r="K2004" i="25" s="1"/>
  <c r="K2005" i="25" s="1"/>
  <c r="K2006" i="25" s="1"/>
  <c r="K2007" i="25" s="1"/>
  <c r="K2008" i="25" s="1"/>
  <c r="K2009" i="25" s="1"/>
  <c r="K2010" i="25" s="1"/>
  <c r="K2011" i="25" s="1"/>
  <c r="K2012" i="25" s="1"/>
  <c r="K2013" i="25" s="1"/>
  <c r="K2014" i="25" s="1"/>
  <c r="K2015" i="25" s="1"/>
  <c r="K2016" i="25" s="1"/>
  <c r="K2017" i="25" s="1"/>
  <c r="K2018" i="25" s="1"/>
  <c r="K2019" i="25" s="1"/>
  <c r="K2020" i="25" s="1"/>
  <c r="K2021" i="25" s="1"/>
  <c r="K2022" i="25" s="1"/>
  <c r="K2023" i="25" s="1"/>
  <c r="K2024" i="25" s="1"/>
  <c r="K2025" i="25" s="1"/>
  <c r="K2026" i="25" s="1"/>
  <c r="K2027" i="25" s="1"/>
  <c r="K2028" i="25" s="1"/>
  <c r="K2029" i="25" s="1"/>
  <c r="K2030" i="25" s="1"/>
  <c r="K2031" i="25" s="1"/>
  <c r="K2032" i="25" s="1"/>
  <c r="K2033" i="25" s="1"/>
  <c r="K2034" i="25" s="1"/>
  <c r="K2035" i="25" s="1"/>
  <c r="K2036" i="25" s="1"/>
  <c r="K2037" i="25" s="1"/>
  <c r="K2038" i="25" s="1"/>
  <c r="K2039" i="25" s="1"/>
  <c r="K2040" i="25" s="1"/>
  <c r="K2041" i="25" s="1"/>
  <c r="K2042" i="25" s="1"/>
  <c r="K2043" i="25" s="1"/>
  <c r="K2044" i="25" s="1"/>
  <c r="K2045" i="25" s="1"/>
  <c r="K2046" i="25" s="1"/>
  <c r="K2047" i="25" s="1"/>
  <c r="K2048" i="25" s="1"/>
  <c r="K2049" i="25" s="1"/>
  <c r="K2050" i="25" s="1"/>
  <c r="K2051" i="25" s="1"/>
  <c r="K2052" i="25" s="1"/>
  <c r="K2053" i="25" s="1"/>
  <c r="K2054" i="25" s="1"/>
  <c r="K2055" i="25" s="1"/>
  <c r="K2056" i="25" s="1"/>
  <c r="K2057" i="25" s="1"/>
  <c r="K2058" i="25" s="1"/>
  <c r="K2059" i="25" s="1"/>
  <c r="K2060" i="25" s="1"/>
  <c r="K2061" i="25" s="1"/>
  <c r="K2062" i="25" s="1"/>
  <c r="K2063" i="25" s="1"/>
  <c r="K2064" i="25" s="1"/>
  <c r="K2065" i="25" s="1"/>
  <c r="K2066" i="25" s="1"/>
  <c r="K2067" i="25" s="1"/>
  <c r="K2068" i="25" s="1"/>
  <c r="K2069" i="25" s="1"/>
  <c r="K2070" i="25" s="1"/>
  <c r="K2071" i="25" s="1"/>
  <c r="K2072" i="25" s="1"/>
  <c r="K2073" i="25" s="1"/>
  <c r="K2074" i="25" s="1"/>
  <c r="K2075" i="25" s="1"/>
  <c r="K2076" i="25" s="1"/>
  <c r="K2077" i="25" s="1"/>
  <c r="K2078" i="25" s="1"/>
  <c r="K2079" i="25" s="1"/>
  <c r="K2080" i="25" s="1"/>
  <c r="K2081" i="25" s="1"/>
  <c r="K2082" i="25" s="1"/>
  <c r="K2083" i="25" s="1"/>
  <c r="K2084" i="25" s="1"/>
  <c r="K2085" i="25" s="1"/>
  <c r="K2086" i="25" s="1"/>
  <c r="K2087" i="25" s="1"/>
  <c r="K2088" i="25" s="1"/>
  <c r="K2089" i="25" s="1"/>
  <c r="K2090" i="25" s="1"/>
  <c r="K2091" i="25" s="1"/>
  <c r="K2092" i="25" s="1"/>
  <c r="K2093" i="25" s="1"/>
  <c r="K2094" i="25" s="1"/>
  <c r="K2095" i="25" s="1"/>
  <c r="K2096" i="25" s="1"/>
  <c r="K2097" i="25" s="1"/>
  <c r="K2098" i="25" s="1"/>
  <c r="K2099" i="25" s="1"/>
  <c r="K2100" i="25" s="1"/>
  <c r="K2101" i="25" s="1"/>
  <c r="K2102" i="25" s="1"/>
  <c r="K2103" i="25" s="1"/>
  <c r="K2104" i="25" s="1"/>
  <c r="K2105" i="25" s="1"/>
  <c r="K2106" i="25" s="1"/>
  <c r="K2107" i="25" s="1"/>
  <c r="K2108" i="25" s="1"/>
  <c r="K2109" i="25" s="1"/>
  <c r="K2110" i="25" s="1"/>
  <c r="K2111" i="25" s="1"/>
  <c r="K2112" i="25" s="1"/>
  <c r="K2113" i="25" s="1"/>
  <c r="K2114" i="25" s="1"/>
  <c r="K2115" i="25" s="1"/>
  <c r="K2116" i="25" s="1"/>
  <c r="K2117" i="25" s="1"/>
  <c r="K2118" i="25" s="1"/>
  <c r="K2119" i="25" s="1"/>
  <c r="K2120" i="25" s="1"/>
  <c r="K2121" i="25" s="1"/>
  <c r="K2122" i="25" s="1"/>
  <c r="K2123" i="25" s="1"/>
  <c r="K2124" i="25" s="1"/>
  <c r="K2125" i="25" s="1"/>
  <c r="K2126" i="25" s="1"/>
  <c r="K2127" i="25" s="1"/>
  <c r="K2128" i="25" s="1"/>
  <c r="K2129" i="25" s="1"/>
  <c r="K2130" i="25" s="1"/>
  <c r="K2131" i="25" s="1"/>
  <c r="K2132" i="25" s="1"/>
  <c r="K2133" i="25" s="1"/>
  <c r="K2134" i="25" s="1"/>
  <c r="K2135" i="25" s="1"/>
  <c r="K2136" i="25" s="1"/>
  <c r="K2137" i="25" s="1"/>
  <c r="K2138" i="25" s="1"/>
  <c r="K2139" i="25" s="1"/>
  <c r="K2140" i="25" s="1"/>
  <c r="K2141" i="25" s="1"/>
  <c r="K2142" i="25" s="1"/>
  <c r="K2143" i="25" s="1"/>
  <c r="K2144" i="25" s="1"/>
  <c r="K2145" i="25" s="1"/>
  <c r="K2146" i="25" s="1"/>
  <c r="K2147" i="25" s="1"/>
  <c r="K2148" i="25" s="1"/>
  <c r="K2149" i="25" s="1"/>
  <c r="K2150" i="25" s="1"/>
  <c r="K2151" i="25" s="1"/>
  <c r="K2152" i="25" s="1"/>
  <c r="K2153" i="25" s="1"/>
  <c r="K2154" i="25" s="1"/>
  <c r="K2155" i="25" s="1"/>
  <c r="K2156" i="25" s="1"/>
  <c r="K2157" i="25" s="1"/>
  <c r="K2158" i="25" s="1"/>
  <c r="K2159" i="25" s="1"/>
  <c r="K2160" i="25" s="1"/>
  <c r="K2161" i="25" s="1"/>
  <c r="K2162" i="25" s="1"/>
  <c r="K2163" i="25" s="1"/>
  <c r="K2164" i="25" s="1"/>
  <c r="K2165" i="25" s="1"/>
  <c r="K2166" i="25" s="1"/>
  <c r="K2167" i="25" s="1"/>
  <c r="K2168" i="25" s="1"/>
  <c r="K2169" i="25" s="1"/>
  <c r="K2170" i="25" s="1"/>
  <c r="K2171" i="25" s="1"/>
  <c r="K2172" i="25" s="1"/>
  <c r="K2173" i="25" s="1"/>
  <c r="K2174" i="25" s="1"/>
  <c r="K2175" i="25" s="1"/>
  <c r="K2176" i="25" s="1"/>
  <c r="K2177" i="25" s="1"/>
  <c r="K2178" i="25" s="1"/>
  <c r="K2179" i="25" s="1"/>
  <c r="K2180" i="25" s="1"/>
  <c r="K2181" i="25" s="1"/>
  <c r="K2182" i="25" s="1"/>
  <c r="K2183" i="25" s="1"/>
  <c r="K2184" i="25" s="1"/>
  <c r="K2185" i="25" s="1"/>
  <c r="K2186" i="25" s="1"/>
  <c r="K2187" i="25" s="1"/>
  <c r="K2188" i="25" s="1"/>
  <c r="K2189" i="25" s="1"/>
  <c r="K2190" i="25" s="1"/>
  <c r="K2191" i="25" s="1"/>
  <c r="K2192" i="25" s="1"/>
  <c r="K2193" i="25" s="1"/>
  <c r="K2194" i="25" s="1"/>
  <c r="K2195" i="25" s="1"/>
  <c r="K2196" i="25" s="1"/>
  <c r="K2197" i="25" s="1"/>
  <c r="K2198" i="25" s="1"/>
  <c r="K2199" i="25" s="1"/>
  <c r="K2200" i="25" s="1"/>
  <c r="K2201" i="25" s="1"/>
  <c r="K2202" i="25" s="1"/>
  <c r="K2203" i="25" s="1"/>
  <c r="K2204" i="25" s="1"/>
  <c r="K2205" i="25" s="1"/>
  <c r="K2206" i="25" s="1"/>
  <c r="K2207" i="25" s="1"/>
  <c r="K2208" i="25" s="1"/>
  <c r="K2209" i="25" s="1"/>
  <c r="K2210" i="25" s="1"/>
  <c r="K2211" i="25" s="1"/>
  <c r="K2212" i="25" s="1"/>
  <c r="K2213" i="25" s="1"/>
  <c r="K2214" i="25" s="1"/>
  <c r="K2215" i="25" s="1"/>
  <c r="K2216" i="25" s="1"/>
  <c r="K2217" i="25" s="1"/>
  <c r="K2218" i="25" s="1"/>
  <c r="K2219" i="25" s="1"/>
  <c r="K2220" i="25" s="1"/>
  <c r="K2221" i="25" s="1"/>
  <c r="K2222" i="25" s="1"/>
  <c r="K2223" i="25" s="1"/>
  <c r="K2224" i="25" s="1"/>
  <c r="K2225" i="25" s="1"/>
  <c r="K2226" i="25" s="1"/>
  <c r="K2227" i="25" s="1"/>
  <c r="K2228" i="25" s="1"/>
  <c r="K2229" i="25" s="1"/>
  <c r="K2230" i="25" s="1"/>
  <c r="K2231" i="25" s="1"/>
  <c r="K2232" i="25" s="1"/>
  <c r="K2233" i="25" s="1"/>
  <c r="K2234" i="25" s="1"/>
  <c r="K2235" i="25" s="1"/>
  <c r="K2236" i="25" s="1"/>
  <c r="K2237" i="25" s="1"/>
  <c r="K2238" i="25" s="1"/>
  <c r="K2239" i="25" s="1"/>
  <c r="K2240" i="25" s="1"/>
  <c r="K2241" i="25" s="1"/>
  <c r="K2242" i="25" s="1"/>
  <c r="K2243" i="25" s="1"/>
  <c r="K2244" i="25" s="1"/>
  <c r="K2245" i="25" s="1"/>
  <c r="K2246" i="25" s="1"/>
  <c r="K2247" i="25" s="1"/>
  <c r="K2248" i="25" s="1"/>
  <c r="K2249" i="25" s="1"/>
  <c r="K2250" i="25" s="1"/>
  <c r="K2251" i="25" s="1"/>
  <c r="K2252" i="25" s="1"/>
  <c r="K2253" i="25" s="1"/>
  <c r="K2254" i="25" s="1"/>
  <c r="K2255" i="25" s="1"/>
  <c r="K2256" i="25" s="1"/>
  <c r="K2257" i="25" s="1"/>
  <c r="K2258" i="25" s="1"/>
  <c r="K2259" i="25" s="1"/>
  <c r="K2260" i="25" s="1"/>
  <c r="K2261" i="25" s="1"/>
  <c r="K2262" i="25" s="1"/>
  <c r="K2263" i="25" s="1"/>
  <c r="K2264" i="25" s="1"/>
  <c r="K2265" i="25" s="1"/>
  <c r="K2266" i="25" s="1"/>
  <c r="K2267" i="25" s="1"/>
  <c r="K2268" i="25" s="1"/>
  <c r="K2269" i="25" s="1"/>
  <c r="K2270" i="25" s="1"/>
  <c r="K2271" i="25" s="1"/>
  <c r="K2272" i="25" s="1"/>
  <c r="K2273" i="25" s="1"/>
  <c r="K2274" i="25" s="1"/>
  <c r="K2275" i="25" s="1"/>
  <c r="K2276" i="25" s="1"/>
  <c r="K2277" i="25" s="1"/>
  <c r="K2278" i="25" s="1"/>
  <c r="K2279" i="25" s="1"/>
  <c r="K2280" i="25" s="1"/>
  <c r="K2281" i="25" s="1"/>
  <c r="K2282" i="25" s="1"/>
  <c r="K2283" i="25" s="1"/>
  <c r="K2284" i="25" s="1"/>
  <c r="K2285" i="25" s="1"/>
  <c r="K2286" i="25" s="1"/>
  <c r="K2287" i="25" s="1"/>
  <c r="K2288" i="25" s="1"/>
  <c r="K2289" i="25" s="1"/>
  <c r="K2290" i="25" s="1"/>
  <c r="K2291" i="25" s="1"/>
  <c r="K2292" i="25" s="1"/>
  <c r="K2293" i="25" s="1"/>
  <c r="K2294" i="25" s="1"/>
  <c r="K2295" i="25" s="1"/>
  <c r="K2296" i="25" s="1"/>
  <c r="K2297" i="25" s="1"/>
  <c r="K2298" i="25" s="1"/>
  <c r="K2299" i="25" s="1"/>
  <c r="K2300" i="25" s="1"/>
  <c r="K2301" i="25" s="1"/>
  <c r="K2302" i="25" s="1"/>
  <c r="K2303" i="25" s="1"/>
  <c r="K2304" i="25" s="1"/>
  <c r="K2305" i="25" s="1"/>
  <c r="K2306" i="25" s="1"/>
  <c r="K2307" i="25" s="1"/>
  <c r="K2308" i="25" s="1"/>
  <c r="K2309" i="25" s="1"/>
  <c r="K2310" i="25" s="1"/>
  <c r="K2311" i="25" s="1"/>
  <c r="K2312" i="25" s="1"/>
  <c r="K2313" i="25" s="1"/>
  <c r="K2314" i="25" s="1"/>
  <c r="K2315" i="25" s="1"/>
  <c r="K2316" i="25" s="1"/>
  <c r="K2317" i="25" s="1"/>
  <c r="K2318" i="25" s="1"/>
  <c r="K2319" i="25" s="1"/>
  <c r="K2320" i="25" s="1"/>
  <c r="K2321" i="25" s="1"/>
  <c r="K2322" i="25" s="1"/>
  <c r="K2323" i="25" s="1"/>
  <c r="K2324" i="25" s="1"/>
  <c r="K2325" i="25" s="1"/>
  <c r="K2326" i="25" s="1"/>
  <c r="K2327" i="25" s="1"/>
  <c r="K2328" i="25" s="1"/>
  <c r="K2329" i="25" s="1"/>
  <c r="K2330" i="25" s="1"/>
  <c r="K2331" i="25" s="1"/>
  <c r="K2332" i="25" s="1"/>
  <c r="K2333" i="25" s="1"/>
  <c r="K2334" i="25" s="1"/>
  <c r="K2335" i="25" s="1"/>
  <c r="K2336" i="25" s="1"/>
  <c r="K2337" i="25" s="1"/>
  <c r="K2338" i="25" s="1"/>
  <c r="K2339" i="25" s="1"/>
  <c r="K2340" i="25" s="1"/>
  <c r="K2341" i="25" s="1"/>
  <c r="K2342" i="25" s="1"/>
  <c r="K2343" i="25" s="1"/>
  <c r="K2344" i="25" s="1"/>
  <c r="K2345" i="25" s="1"/>
  <c r="K2346" i="25" s="1"/>
  <c r="K2347" i="25" s="1"/>
  <c r="K2348" i="25" s="1"/>
  <c r="K2349" i="25" s="1"/>
  <c r="K2350" i="25" s="1"/>
  <c r="K2351" i="25" s="1"/>
  <c r="K2352" i="25" s="1"/>
  <c r="K2353" i="25" s="1"/>
  <c r="K2354" i="25" s="1"/>
  <c r="K2355" i="25" s="1"/>
  <c r="K2356" i="25" s="1"/>
  <c r="K2357" i="25" s="1"/>
  <c r="K2358" i="25" s="1"/>
  <c r="K2359" i="25" s="1"/>
  <c r="K2360" i="25" s="1"/>
  <c r="K2361" i="25" s="1"/>
  <c r="K2362" i="25" s="1"/>
  <c r="K2363" i="25" s="1"/>
  <c r="K2364" i="25" s="1"/>
  <c r="K2365" i="25" s="1"/>
  <c r="K2366" i="25" s="1"/>
  <c r="K2367" i="25" s="1"/>
  <c r="K2368" i="25" s="1"/>
  <c r="K2369" i="25" s="1"/>
  <c r="K2370" i="25" s="1"/>
  <c r="K2371" i="25" s="1"/>
  <c r="K2372" i="25" s="1"/>
  <c r="K2373" i="25" s="1"/>
  <c r="K2374" i="25" s="1"/>
  <c r="K2375" i="25" s="1"/>
  <c r="K2376" i="25" s="1"/>
  <c r="K2377" i="25" s="1"/>
  <c r="K2378" i="25" s="1"/>
  <c r="K2379" i="25" s="1"/>
  <c r="K2380" i="25" s="1"/>
  <c r="K2381" i="25" s="1"/>
  <c r="K2382" i="25" s="1"/>
  <c r="K2383" i="25" s="1"/>
  <c r="K2384" i="25" s="1"/>
  <c r="K2385" i="25" s="1"/>
  <c r="K2386" i="25" s="1"/>
  <c r="K2387" i="25" s="1"/>
  <c r="K2388" i="25" s="1"/>
  <c r="K2389" i="25" s="1"/>
  <c r="K2390" i="25" s="1"/>
  <c r="K2391" i="25" s="1"/>
  <c r="K2392" i="25" s="1"/>
  <c r="K2393" i="25" s="1"/>
  <c r="K2394" i="25" s="1"/>
  <c r="K2395" i="25" s="1"/>
  <c r="K2396" i="25" s="1"/>
  <c r="K2397" i="25" s="1"/>
  <c r="K2398" i="25" s="1"/>
  <c r="K2399" i="25" s="1"/>
  <c r="K2400" i="25" s="1"/>
  <c r="K2401" i="25" s="1"/>
  <c r="K2402" i="25" s="1"/>
  <c r="K2403" i="25" s="1"/>
  <c r="K2404" i="25" s="1"/>
  <c r="K2405" i="25" s="1"/>
  <c r="K2406" i="25" s="1"/>
  <c r="K2407" i="25" s="1"/>
  <c r="K2408" i="25" s="1"/>
  <c r="K2409" i="25" s="1"/>
  <c r="K2410" i="25" s="1"/>
  <c r="K2411" i="25" s="1"/>
  <c r="K2412" i="25" s="1"/>
  <c r="K2413" i="25" s="1"/>
  <c r="K2414" i="25" s="1"/>
  <c r="K2415" i="25" s="1"/>
  <c r="K2416" i="25" s="1"/>
  <c r="K2417" i="25" s="1"/>
  <c r="K2418" i="25" s="1"/>
  <c r="K2419" i="25" s="1"/>
  <c r="K2420" i="25" s="1"/>
  <c r="K2421" i="25" s="1"/>
  <c r="K2422" i="25" s="1"/>
  <c r="K2423" i="25" s="1"/>
  <c r="K2424" i="25" s="1"/>
  <c r="K2425" i="25" s="1"/>
  <c r="K2426" i="25" s="1"/>
  <c r="K2427" i="25" s="1"/>
  <c r="K2428" i="25" s="1"/>
  <c r="K2429" i="25" s="1"/>
  <c r="K2430" i="25" s="1"/>
  <c r="K2431" i="25" s="1"/>
  <c r="K2432" i="25" s="1"/>
  <c r="K2433" i="25" s="1"/>
  <c r="K2434" i="25" s="1"/>
  <c r="K2435" i="25" s="1"/>
  <c r="K2436" i="25" s="1"/>
  <c r="K2437" i="25" s="1"/>
  <c r="K2438" i="25" s="1"/>
  <c r="K2439" i="25" s="1"/>
  <c r="K2440" i="25" s="1"/>
  <c r="K2441" i="25" s="1"/>
  <c r="K2442" i="25" s="1"/>
  <c r="K2443" i="25" s="1"/>
  <c r="K2444" i="25" s="1"/>
  <c r="K2445" i="25" s="1"/>
  <c r="K2446" i="25" s="1"/>
  <c r="K2447" i="25" s="1"/>
  <c r="K2448" i="25" s="1"/>
  <c r="K2449" i="25" s="1"/>
  <c r="K2450" i="25" s="1"/>
  <c r="K2451" i="25" s="1"/>
  <c r="K2452" i="25" s="1"/>
  <c r="K2453" i="25" s="1"/>
  <c r="K2454" i="25" s="1"/>
  <c r="K2455" i="25" s="1"/>
  <c r="K2456" i="25" s="1"/>
  <c r="K2457" i="25" s="1"/>
  <c r="K2458" i="25" s="1"/>
  <c r="K2459" i="25" s="1"/>
  <c r="K2460" i="25" s="1"/>
  <c r="K2461" i="25" s="1"/>
  <c r="K2462" i="25" s="1"/>
  <c r="K2463" i="25" s="1"/>
  <c r="K2464" i="25" s="1"/>
  <c r="K2465" i="25" s="1"/>
  <c r="K2466" i="25" s="1"/>
  <c r="K2467" i="25" s="1"/>
  <c r="K2468" i="25" s="1"/>
  <c r="K2469" i="25" s="1"/>
  <c r="K2470" i="25" s="1"/>
  <c r="K2471" i="25" s="1"/>
  <c r="K2472" i="25" s="1"/>
  <c r="K2473" i="25" s="1"/>
  <c r="K2474" i="25" s="1"/>
  <c r="K2475" i="25" s="1"/>
  <c r="K2476" i="25" s="1"/>
  <c r="K2477" i="25" s="1"/>
  <c r="K2478" i="25" s="1"/>
  <c r="K2479" i="25" s="1"/>
  <c r="K2480" i="25" s="1"/>
  <c r="K2481" i="25" s="1"/>
  <c r="K2482" i="25" s="1"/>
  <c r="K2483" i="25" s="1"/>
  <c r="K2484" i="25" s="1"/>
  <c r="K2485" i="25" s="1"/>
  <c r="K2486" i="25" s="1"/>
  <c r="K2487" i="25" s="1"/>
  <c r="K2488" i="25" s="1"/>
  <c r="K2489" i="25" s="1"/>
  <c r="K2490" i="25" s="1"/>
  <c r="K2491" i="25" s="1"/>
  <c r="K2492" i="25" s="1"/>
  <c r="K2493" i="25" s="1"/>
  <c r="K2494" i="25" s="1"/>
  <c r="K2495" i="25" s="1"/>
  <c r="K2496" i="25" s="1"/>
  <c r="K2497" i="25" s="1"/>
  <c r="K2498" i="25" s="1"/>
  <c r="K2499" i="25" s="1"/>
  <c r="K2500" i="25" s="1"/>
  <c r="K2501" i="25" s="1"/>
  <c r="K2502" i="25" s="1"/>
  <c r="K2503" i="25" s="1"/>
  <c r="K2504" i="25" s="1"/>
  <c r="K2505" i="25" s="1"/>
  <c r="K2506" i="25" s="1"/>
  <c r="K2507" i="25" s="1"/>
  <c r="K2508" i="25" s="1"/>
  <c r="K2509" i="25" s="1"/>
  <c r="K2510" i="25" s="1"/>
  <c r="K2511" i="25" s="1"/>
  <c r="K2512" i="25" s="1"/>
  <c r="K2513" i="25" s="1"/>
  <c r="K2514" i="25" s="1"/>
  <c r="K2515" i="25" s="1"/>
  <c r="K2516" i="25" s="1"/>
  <c r="K2517" i="25" s="1"/>
  <c r="K2518" i="25" s="1"/>
  <c r="K2519" i="25" s="1"/>
  <c r="K2520" i="25" s="1"/>
  <c r="K2521" i="25" s="1"/>
  <c r="K2522" i="25" s="1"/>
  <c r="K2523" i="25" s="1"/>
  <c r="K2524" i="25" s="1"/>
  <c r="K2525" i="25" s="1"/>
  <c r="K2526" i="25" s="1"/>
  <c r="K2527" i="25" s="1"/>
  <c r="K2528" i="25" s="1"/>
  <c r="K2529" i="25" s="1"/>
  <c r="K2530" i="25" s="1"/>
  <c r="K2531" i="25" s="1"/>
  <c r="K2532" i="25" s="1"/>
  <c r="K2533" i="25" s="1"/>
  <c r="K2534" i="25" s="1"/>
  <c r="K2535" i="25" s="1"/>
  <c r="K2536" i="25" s="1"/>
  <c r="K2537" i="25" s="1"/>
  <c r="K2538" i="25" s="1"/>
  <c r="K2539" i="25" s="1"/>
  <c r="K2540" i="25" s="1"/>
  <c r="K2541" i="25" s="1"/>
  <c r="K2542" i="25" s="1"/>
  <c r="K2543" i="25" s="1"/>
  <c r="K2544" i="25" s="1"/>
  <c r="K2545" i="25" s="1"/>
  <c r="K2546" i="25" s="1"/>
  <c r="K2547" i="25" s="1"/>
  <c r="K2548" i="25" s="1"/>
  <c r="K2549" i="25" s="1"/>
  <c r="K2550" i="25" s="1"/>
  <c r="K2551" i="25" s="1"/>
  <c r="K2552" i="25" s="1"/>
  <c r="K2553" i="25" s="1"/>
  <c r="K2554" i="25" s="1"/>
  <c r="K2555" i="25" s="1"/>
  <c r="K2556" i="25" s="1"/>
  <c r="K2557" i="25" s="1"/>
  <c r="K2558" i="25" s="1"/>
  <c r="K2559" i="25" s="1"/>
  <c r="K2560" i="25" s="1"/>
  <c r="K2561" i="25" s="1"/>
  <c r="K2562" i="25" s="1"/>
  <c r="K2563" i="25" s="1"/>
  <c r="K2564" i="25" s="1"/>
  <c r="K2565" i="25" s="1"/>
  <c r="K2566" i="25" s="1"/>
  <c r="K2567" i="25" s="1"/>
  <c r="K2568" i="25" s="1"/>
  <c r="K2569" i="25" s="1"/>
  <c r="K2570" i="25" s="1"/>
  <c r="K2571" i="25" s="1"/>
  <c r="K2572" i="25" s="1"/>
  <c r="K2573" i="25" s="1"/>
  <c r="K2574" i="25" s="1"/>
  <c r="K2575" i="25" s="1"/>
  <c r="K2576" i="25" s="1"/>
  <c r="K2577" i="25" s="1"/>
  <c r="K2578" i="25" s="1"/>
  <c r="K2579" i="25" s="1"/>
  <c r="K2580" i="25" s="1"/>
  <c r="K2581" i="25" s="1"/>
  <c r="K2582" i="25" s="1"/>
  <c r="K2583" i="25" s="1"/>
  <c r="K2584" i="25" s="1"/>
  <c r="K2585" i="25" s="1"/>
  <c r="K2586" i="25" s="1"/>
  <c r="K2587" i="25" s="1"/>
  <c r="K2588" i="25" s="1"/>
  <c r="K2589" i="25" s="1"/>
  <c r="K2590" i="25" s="1"/>
  <c r="K2591" i="25" s="1"/>
  <c r="K2592" i="25" s="1"/>
  <c r="K2593" i="25" s="1"/>
  <c r="K2594" i="25" s="1"/>
  <c r="K2595" i="25" s="1"/>
  <c r="K2596" i="25" s="1"/>
  <c r="K2597" i="25" s="1"/>
  <c r="K2598" i="25" s="1"/>
  <c r="K2599" i="25" s="1"/>
  <c r="K2600" i="25" s="1"/>
  <c r="K2601" i="25" s="1"/>
  <c r="K2602" i="25" s="1"/>
  <c r="K2603" i="25" s="1"/>
  <c r="K2604" i="25" s="1"/>
  <c r="K2605" i="25" s="1"/>
  <c r="K2606" i="25" s="1"/>
  <c r="K2607" i="25" s="1"/>
  <c r="K2608" i="25" s="1"/>
  <c r="K2609" i="25" s="1"/>
  <c r="K2610" i="25" s="1"/>
  <c r="K2611" i="25" s="1"/>
  <c r="K2612" i="25" s="1"/>
  <c r="K2613" i="25" s="1"/>
  <c r="K2614" i="25" s="1"/>
  <c r="K2615" i="25" s="1"/>
  <c r="K2616" i="25" s="1"/>
  <c r="K2617" i="25" s="1"/>
  <c r="K2618" i="25" s="1"/>
  <c r="K2619" i="25" s="1"/>
  <c r="K2620" i="25" s="1"/>
  <c r="K2621" i="25" s="1"/>
  <c r="K2622" i="25" s="1"/>
  <c r="K2623" i="25" s="1"/>
  <c r="K2624" i="25" s="1"/>
  <c r="K2625" i="25" s="1"/>
  <c r="K2626" i="25" s="1"/>
  <c r="K2627" i="25" s="1"/>
  <c r="K2628" i="25" s="1"/>
  <c r="K2629" i="25" s="1"/>
  <c r="K2630" i="25" s="1"/>
  <c r="K2631" i="25" s="1"/>
  <c r="K2632" i="25" s="1"/>
  <c r="K2633" i="25" s="1"/>
  <c r="K2634" i="25" s="1"/>
  <c r="K2635" i="25" s="1"/>
  <c r="K2636" i="25" s="1"/>
  <c r="K2637" i="25" s="1"/>
  <c r="K2638" i="25" s="1"/>
  <c r="K2639" i="25" s="1"/>
  <c r="K2640" i="25" s="1"/>
  <c r="K2641" i="25" s="1"/>
  <c r="K2642" i="25" s="1"/>
  <c r="K2643" i="25" s="1"/>
  <c r="K2644" i="25" s="1"/>
  <c r="K2645" i="25" s="1"/>
  <c r="K2646" i="25" s="1"/>
  <c r="K2647" i="25" s="1"/>
  <c r="K2648" i="25" s="1"/>
  <c r="K2649" i="25" s="1"/>
  <c r="K2650" i="25" s="1"/>
  <c r="K2651" i="25" s="1"/>
  <c r="K2652" i="25" s="1"/>
  <c r="K2653" i="25" s="1"/>
  <c r="K2654" i="25" s="1"/>
  <c r="K2655" i="25" s="1"/>
  <c r="K2656" i="25" s="1"/>
  <c r="K2657" i="25" s="1"/>
  <c r="K2658" i="25" s="1"/>
  <c r="K2659" i="25" s="1"/>
  <c r="K2660" i="25" s="1"/>
  <c r="K2661" i="25" s="1"/>
  <c r="K2662" i="25" s="1"/>
  <c r="K2663" i="25" s="1"/>
  <c r="K2664" i="25" s="1"/>
  <c r="K2665" i="25" s="1"/>
  <c r="K2666" i="25" s="1"/>
  <c r="K2667" i="25" s="1"/>
  <c r="K2668" i="25" s="1"/>
  <c r="K2669" i="25" s="1"/>
  <c r="K2670" i="25" s="1"/>
  <c r="K2671" i="25" s="1"/>
  <c r="K2672" i="25" s="1"/>
  <c r="K2673" i="25" s="1"/>
  <c r="K2674" i="25" s="1"/>
  <c r="K2675" i="25" s="1"/>
  <c r="K2676" i="25" s="1"/>
  <c r="K2677" i="25" s="1"/>
  <c r="K2678" i="25" s="1"/>
  <c r="K2679" i="25" s="1"/>
  <c r="K2680" i="25" s="1"/>
  <c r="K2681" i="25" s="1"/>
  <c r="K2682" i="25" s="1"/>
  <c r="K2683" i="25" s="1"/>
  <c r="K2684" i="25" s="1"/>
  <c r="K2685" i="25" s="1"/>
  <c r="K2686" i="25" s="1"/>
  <c r="K2687" i="25" s="1"/>
  <c r="K2688" i="25" s="1"/>
  <c r="K2689" i="25" s="1"/>
  <c r="K2690" i="25" s="1"/>
  <c r="K2691" i="25" s="1"/>
  <c r="K2692" i="25" s="1"/>
  <c r="K2693" i="25" s="1"/>
  <c r="K2694" i="25" s="1"/>
  <c r="K2695" i="25" s="1"/>
  <c r="K2696" i="25" s="1"/>
  <c r="K2697" i="25" s="1"/>
  <c r="K2698" i="25" s="1"/>
  <c r="K2699" i="25" s="1"/>
  <c r="K2700" i="25" s="1"/>
  <c r="K2701" i="25" s="1"/>
  <c r="K2702" i="25" s="1"/>
  <c r="K2703" i="25" s="1"/>
  <c r="K2704" i="25" s="1"/>
  <c r="K2705" i="25" s="1"/>
  <c r="K2706" i="25" s="1"/>
  <c r="K2707" i="25" s="1"/>
  <c r="K2708" i="25" s="1"/>
  <c r="K2709" i="25" s="1"/>
  <c r="K2710" i="25" s="1"/>
  <c r="K2711" i="25" s="1"/>
  <c r="K2712" i="25" s="1"/>
  <c r="K2713" i="25" s="1"/>
  <c r="K2714" i="25" s="1"/>
  <c r="K2715" i="25" s="1"/>
  <c r="K2716" i="25" s="1"/>
  <c r="K2717" i="25" s="1"/>
  <c r="K2718" i="25" s="1"/>
  <c r="K2719" i="25" s="1"/>
  <c r="K2720" i="25" s="1"/>
  <c r="K2721" i="25" s="1"/>
  <c r="K2722" i="25" s="1"/>
  <c r="K2723" i="25" s="1"/>
  <c r="K2724" i="25" s="1"/>
  <c r="K2725" i="25" s="1"/>
  <c r="K2726" i="25" s="1"/>
  <c r="K2727" i="25" s="1"/>
  <c r="K2728" i="25" s="1"/>
  <c r="K2729" i="25" s="1"/>
  <c r="K2730" i="25" s="1"/>
  <c r="K2731" i="25" s="1"/>
  <c r="K2732" i="25" s="1"/>
  <c r="K2733" i="25" s="1"/>
  <c r="K2734" i="25" s="1"/>
  <c r="K2735" i="25" s="1"/>
  <c r="K2736" i="25" s="1"/>
  <c r="K2737" i="25" s="1"/>
  <c r="K2738" i="25" s="1"/>
  <c r="K2739" i="25" s="1"/>
  <c r="K2740" i="25" s="1"/>
  <c r="K2741" i="25" s="1"/>
  <c r="K2742" i="25" s="1"/>
  <c r="K2743" i="25" s="1"/>
  <c r="K2744" i="25" s="1"/>
  <c r="K2745" i="25" s="1"/>
  <c r="K2746" i="25" s="1"/>
  <c r="K2747" i="25" s="1"/>
  <c r="K2748" i="25" s="1"/>
  <c r="K2749" i="25" s="1"/>
  <c r="K2750" i="25" s="1"/>
  <c r="K2751" i="25" s="1"/>
  <c r="K2752" i="25" s="1"/>
  <c r="K2753" i="25" s="1"/>
  <c r="K2754" i="25" s="1"/>
  <c r="K2755" i="25" s="1"/>
  <c r="K2756" i="25" s="1"/>
  <c r="K2757" i="25" s="1"/>
  <c r="K2758" i="25" s="1"/>
  <c r="K2759" i="25" s="1"/>
  <c r="K2760" i="25" s="1"/>
  <c r="K2761" i="25" s="1"/>
  <c r="K2762" i="25" s="1"/>
  <c r="K2763" i="25" s="1"/>
  <c r="K2764" i="25" s="1"/>
  <c r="K2765" i="25" s="1"/>
  <c r="K2766" i="25" s="1"/>
  <c r="K2767" i="25" s="1"/>
  <c r="K2768" i="25" s="1"/>
  <c r="K2769" i="25" s="1"/>
  <c r="K2770" i="25" s="1"/>
  <c r="K2771" i="25" s="1"/>
  <c r="K2772" i="25" s="1"/>
  <c r="K2773" i="25" s="1"/>
  <c r="K2774" i="25" s="1"/>
  <c r="K2775" i="25" s="1"/>
  <c r="K2776" i="25" s="1"/>
  <c r="K2777" i="25" s="1"/>
  <c r="K2778" i="25" s="1"/>
  <c r="K2779" i="25" s="1"/>
  <c r="K2780" i="25" s="1"/>
  <c r="K2781" i="25" s="1"/>
  <c r="K2782" i="25" s="1"/>
  <c r="K2783" i="25" s="1"/>
  <c r="K2784" i="25" s="1"/>
  <c r="K2785" i="25" s="1"/>
  <c r="K2786" i="25" s="1"/>
  <c r="K2787" i="25" s="1"/>
  <c r="K2788" i="25" s="1"/>
  <c r="K2789" i="25" s="1"/>
  <c r="K2790" i="25" s="1"/>
  <c r="K2791" i="25" s="1"/>
  <c r="K2792" i="25" s="1"/>
  <c r="K2793" i="25" s="1"/>
  <c r="K2794" i="25" s="1"/>
  <c r="S2" i="25" s="1"/>
  <c r="S3" i="25" s="1"/>
  <c r="K4" i="26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K90" i="26" s="1"/>
  <c r="K91" i="26" s="1"/>
  <c r="K92" i="26" s="1"/>
  <c r="K93" i="26" s="1"/>
  <c r="K94" i="26" s="1"/>
  <c r="K95" i="26" s="1"/>
  <c r="K96" i="26" s="1"/>
  <c r="K97" i="26" s="1"/>
  <c r="K98" i="26" s="1"/>
  <c r="K99" i="26" s="1"/>
  <c r="K100" i="26" s="1"/>
  <c r="K101" i="26" s="1"/>
  <c r="K102" i="26" s="1"/>
  <c r="K103" i="26" s="1"/>
  <c r="K104" i="26" s="1"/>
  <c r="K105" i="26" s="1"/>
  <c r="K106" i="26" s="1"/>
  <c r="K107" i="26" s="1"/>
  <c r="K108" i="26" s="1"/>
  <c r="K109" i="26" s="1"/>
  <c r="K110" i="26" s="1"/>
  <c r="K111" i="26" s="1"/>
  <c r="K112" i="26" s="1"/>
  <c r="K113" i="26" s="1"/>
  <c r="K114" i="26" s="1"/>
  <c r="K115" i="26" s="1"/>
  <c r="K116" i="26" s="1"/>
  <c r="K117" i="26" s="1"/>
  <c r="K118" i="26" s="1"/>
  <c r="K119" i="26" s="1"/>
  <c r="K120" i="26" s="1"/>
  <c r="K121" i="26" s="1"/>
  <c r="K122" i="26" s="1"/>
  <c r="K123" i="26" s="1"/>
  <c r="K124" i="26" s="1"/>
  <c r="K125" i="26" s="1"/>
  <c r="K126" i="26" s="1"/>
  <c r="K127" i="26" s="1"/>
  <c r="K128" i="26" s="1"/>
  <c r="K129" i="26" s="1"/>
  <c r="K130" i="26" s="1"/>
  <c r="K131" i="26" s="1"/>
  <c r="K132" i="26" s="1"/>
  <c r="K133" i="26" s="1"/>
  <c r="K134" i="26" s="1"/>
  <c r="K135" i="26" s="1"/>
  <c r="K136" i="26" s="1"/>
  <c r="K137" i="26" s="1"/>
  <c r="K138" i="26" s="1"/>
  <c r="K139" i="26" s="1"/>
  <c r="K140" i="26" s="1"/>
  <c r="K141" i="26" s="1"/>
  <c r="K142" i="26" s="1"/>
  <c r="K143" i="26" s="1"/>
  <c r="K144" i="26" s="1"/>
  <c r="K145" i="26" s="1"/>
  <c r="K146" i="26" s="1"/>
  <c r="K147" i="26" s="1"/>
  <c r="K148" i="26" s="1"/>
  <c r="K149" i="26" s="1"/>
  <c r="K150" i="26" s="1"/>
  <c r="K151" i="26" s="1"/>
  <c r="K152" i="26" s="1"/>
  <c r="K153" i="26" s="1"/>
  <c r="K154" i="26" s="1"/>
  <c r="K155" i="26" s="1"/>
  <c r="K156" i="26" s="1"/>
  <c r="K157" i="26" s="1"/>
  <c r="K158" i="26" s="1"/>
  <c r="K159" i="26" s="1"/>
  <c r="K160" i="26" s="1"/>
  <c r="K161" i="26" s="1"/>
  <c r="K162" i="26" s="1"/>
  <c r="K163" i="26" s="1"/>
  <c r="K164" i="26" s="1"/>
  <c r="K165" i="26" s="1"/>
  <c r="K166" i="26" s="1"/>
  <c r="K167" i="26" s="1"/>
  <c r="K168" i="26" s="1"/>
  <c r="K169" i="26" s="1"/>
  <c r="K170" i="26" s="1"/>
  <c r="K171" i="26" s="1"/>
  <c r="K172" i="26" s="1"/>
  <c r="K173" i="26" s="1"/>
  <c r="K174" i="26" s="1"/>
  <c r="K175" i="26" s="1"/>
  <c r="K176" i="26" s="1"/>
  <c r="K177" i="26" s="1"/>
  <c r="K178" i="26" s="1"/>
  <c r="K179" i="26" s="1"/>
  <c r="K180" i="26" s="1"/>
  <c r="K181" i="26" s="1"/>
  <c r="K182" i="26" s="1"/>
  <c r="K183" i="26" s="1"/>
  <c r="K184" i="26" s="1"/>
  <c r="K185" i="26" s="1"/>
  <c r="K186" i="26" s="1"/>
  <c r="K187" i="26" s="1"/>
  <c r="K188" i="26" s="1"/>
  <c r="K189" i="26" s="1"/>
  <c r="K190" i="26" s="1"/>
  <c r="K191" i="26" s="1"/>
  <c r="K192" i="26" s="1"/>
  <c r="K193" i="26" s="1"/>
  <c r="K194" i="26" s="1"/>
  <c r="K195" i="26" s="1"/>
  <c r="K196" i="26" s="1"/>
  <c r="K197" i="26" s="1"/>
  <c r="K198" i="26" s="1"/>
  <c r="K199" i="26" s="1"/>
  <c r="K200" i="26" s="1"/>
  <c r="K201" i="26" s="1"/>
  <c r="K202" i="26" s="1"/>
  <c r="K203" i="26" s="1"/>
  <c r="K204" i="26" s="1"/>
  <c r="K205" i="26" s="1"/>
  <c r="K206" i="26" s="1"/>
  <c r="K207" i="26" s="1"/>
  <c r="K208" i="26" s="1"/>
  <c r="K209" i="26" s="1"/>
  <c r="K210" i="26" s="1"/>
  <c r="K211" i="26" s="1"/>
  <c r="K212" i="26" s="1"/>
  <c r="K213" i="26" s="1"/>
  <c r="K214" i="26" s="1"/>
  <c r="K215" i="26" s="1"/>
  <c r="K216" i="26" s="1"/>
  <c r="K217" i="26" s="1"/>
  <c r="K218" i="26" s="1"/>
  <c r="K219" i="26" s="1"/>
  <c r="K220" i="26" s="1"/>
  <c r="K221" i="26" s="1"/>
  <c r="K222" i="26" s="1"/>
  <c r="K223" i="26" s="1"/>
  <c r="K224" i="26" s="1"/>
  <c r="K225" i="26" s="1"/>
  <c r="K226" i="26" s="1"/>
  <c r="K227" i="26" s="1"/>
  <c r="K228" i="26" s="1"/>
  <c r="K229" i="26" s="1"/>
  <c r="K230" i="26" s="1"/>
  <c r="K231" i="26" s="1"/>
  <c r="K232" i="26" s="1"/>
  <c r="K233" i="26" s="1"/>
  <c r="K234" i="26" s="1"/>
  <c r="K235" i="26" s="1"/>
  <c r="K236" i="26" s="1"/>
  <c r="K237" i="26" s="1"/>
  <c r="K238" i="26" s="1"/>
  <c r="K239" i="26" s="1"/>
  <c r="K240" i="26" s="1"/>
  <c r="K241" i="26" s="1"/>
  <c r="K242" i="26" s="1"/>
  <c r="K243" i="26" s="1"/>
  <c r="K244" i="26" s="1"/>
  <c r="K245" i="26" s="1"/>
  <c r="K246" i="26" s="1"/>
  <c r="K247" i="26" s="1"/>
  <c r="K248" i="26" s="1"/>
  <c r="K249" i="26" s="1"/>
  <c r="K250" i="26" s="1"/>
  <c r="K251" i="26" s="1"/>
  <c r="K252" i="26" s="1"/>
  <c r="K253" i="26" s="1"/>
  <c r="K254" i="26" s="1"/>
  <c r="K255" i="26" s="1"/>
  <c r="K256" i="26" s="1"/>
  <c r="K257" i="26" s="1"/>
  <c r="K258" i="26" s="1"/>
  <c r="K259" i="26" s="1"/>
  <c r="K260" i="26" s="1"/>
  <c r="K261" i="26" s="1"/>
  <c r="K262" i="26" s="1"/>
  <c r="K263" i="26" s="1"/>
  <c r="K264" i="26" s="1"/>
  <c r="K265" i="26" s="1"/>
  <c r="K266" i="26" s="1"/>
  <c r="K267" i="26" s="1"/>
  <c r="K268" i="26" s="1"/>
  <c r="K269" i="26" s="1"/>
  <c r="K270" i="26" s="1"/>
  <c r="K271" i="26" s="1"/>
  <c r="K272" i="26" s="1"/>
  <c r="K273" i="26" s="1"/>
  <c r="K274" i="26" s="1"/>
  <c r="K275" i="26" s="1"/>
  <c r="K276" i="26" s="1"/>
  <c r="K277" i="26" s="1"/>
  <c r="K278" i="26" s="1"/>
  <c r="K279" i="26" s="1"/>
  <c r="K280" i="26" s="1"/>
  <c r="K281" i="26" s="1"/>
  <c r="K282" i="26" s="1"/>
  <c r="K283" i="26" s="1"/>
  <c r="K284" i="26" s="1"/>
  <c r="K285" i="26" s="1"/>
  <c r="K286" i="26" s="1"/>
  <c r="K287" i="26" s="1"/>
  <c r="K288" i="26" s="1"/>
  <c r="K289" i="26" s="1"/>
  <c r="K290" i="26" s="1"/>
  <c r="K291" i="26" s="1"/>
  <c r="K292" i="26" s="1"/>
  <c r="K293" i="26" s="1"/>
  <c r="K294" i="26" s="1"/>
  <c r="K295" i="26" s="1"/>
  <c r="K296" i="26" s="1"/>
  <c r="K297" i="26" s="1"/>
  <c r="K298" i="26" s="1"/>
  <c r="K299" i="26" s="1"/>
  <c r="K300" i="26" s="1"/>
  <c r="K301" i="26" s="1"/>
  <c r="K302" i="26" s="1"/>
  <c r="K303" i="26" s="1"/>
  <c r="K304" i="26" s="1"/>
  <c r="K305" i="26" s="1"/>
  <c r="K306" i="26" s="1"/>
  <c r="K307" i="26" s="1"/>
  <c r="K308" i="26" s="1"/>
  <c r="K309" i="26" s="1"/>
  <c r="K310" i="26" s="1"/>
  <c r="K311" i="26" s="1"/>
  <c r="K312" i="26" s="1"/>
  <c r="K313" i="26" s="1"/>
  <c r="K314" i="26" s="1"/>
  <c r="K315" i="26" s="1"/>
  <c r="K316" i="26" s="1"/>
  <c r="K317" i="26" s="1"/>
  <c r="K318" i="26" s="1"/>
  <c r="K319" i="26" s="1"/>
  <c r="K320" i="26" s="1"/>
  <c r="K321" i="26" s="1"/>
  <c r="K322" i="26" s="1"/>
  <c r="K323" i="26" s="1"/>
  <c r="K324" i="26" s="1"/>
  <c r="K325" i="26" s="1"/>
  <c r="K326" i="26" s="1"/>
  <c r="K327" i="26" s="1"/>
  <c r="K328" i="26" s="1"/>
  <c r="K329" i="26" s="1"/>
  <c r="K330" i="26" s="1"/>
  <c r="K331" i="26" s="1"/>
  <c r="K332" i="26" s="1"/>
  <c r="K333" i="26" s="1"/>
  <c r="K334" i="26" s="1"/>
  <c r="K335" i="26" s="1"/>
  <c r="K336" i="26" s="1"/>
  <c r="K337" i="26" s="1"/>
  <c r="K338" i="26" s="1"/>
  <c r="K339" i="26" s="1"/>
  <c r="K340" i="26" s="1"/>
  <c r="K341" i="26" s="1"/>
  <c r="K342" i="26" s="1"/>
  <c r="K343" i="26" s="1"/>
  <c r="K344" i="26" s="1"/>
  <c r="K345" i="26" s="1"/>
  <c r="K346" i="26" s="1"/>
  <c r="K347" i="26" s="1"/>
  <c r="K348" i="26" s="1"/>
  <c r="K349" i="26" s="1"/>
  <c r="K350" i="26" s="1"/>
  <c r="K351" i="26" s="1"/>
  <c r="K352" i="26" s="1"/>
  <c r="K353" i="26" s="1"/>
  <c r="K354" i="26" s="1"/>
  <c r="K355" i="26" s="1"/>
  <c r="K356" i="26" s="1"/>
  <c r="K357" i="26" s="1"/>
  <c r="K358" i="26" s="1"/>
  <c r="K359" i="26" s="1"/>
  <c r="K360" i="26" s="1"/>
  <c r="K361" i="26" s="1"/>
  <c r="K362" i="26" s="1"/>
  <c r="K363" i="26" s="1"/>
  <c r="K364" i="26" s="1"/>
  <c r="K365" i="26" s="1"/>
  <c r="K366" i="26" s="1"/>
  <c r="K367" i="26" s="1"/>
  <c r="K368" i="26" s="1"/>
  <c r="K369" i="26" s="1"/>
  <c r="K370" i="26" s="1"/>
  <c r="K371" i="26" s="1"/>
  <c r="K372" i="26" s="1"/>
  <c r="K373" i="26" s="1"/>
  <c r="K374" i="26" s="1"/>
  <c r="K375" i="26" s="1"/>
  <c r="K376" i="26" s="1"/>
  <c r="K377" i="26" s="1"/>
  <c r="K378" i="26" s="1"/>
  <c r="K379" i="26" s="1"/>
  <c r="K380" i="26" s="1"/>
  <c r="K381" i="26" s="1"/>
  <c r="K382" i="26" s="1"/>
  <c r="K383" i="26" s="1"/>
  <c r="K384" i="26" s="1"/>
  <c r="K385" i="26" s="1"/>
  <c r="K386" i="26" s="1"/>
  <c r="K387" i="26" s="1"/>
  <c r="K388" i="26" s="1"/>
  <c r="K389" i="26" s="1"/>
  <c r="K390" i="26" s="1"/>
  <c r="K391" i="26" s="1"/>
  <c r="K392" i="26" s="1"/>
  <c r="K393" i="26" s="1"/>
  <c r="K394" i="26" s="1"/>
  <c r="K395" i="26" s="1"/>
  <c r="K396" i="26" s="1"/>
  <c r="K397" i="26" s="1"/>
  <c r="K398" i="26" s="1"/>
  <c r="K399" i="26" s="1"/>
  <c r="K400" i="26" s="1"/>
  <c r="K401" i="26" s="1"/>
  <c r="K402" i="26" s="1"/>
  <c r="K403" i="26" s="1"/>
  <c r="K404" i="26" s="1"/>
  <c r="K405" i="26" s="1"/>
  <c r="K406" i="26" s="1"/>
  <c r="K407" i="26" s="1"/>
  <c r="K408" i="26" s="1"/>
  <c r="K409" i="26" s="1"/>
  <c r="K410" i="26" s="1"/>
  <c r="K411" i="26" s="1"/>
  <c r="K412" i="26" s="1"/>
  <c r="K413" i="26" s="1"/>
  <c r="K414" i="26" s="1"/>
  <c r="K415" i="26" s="1"/>
  <c r="K416" i="26" s="1"/>
  <c r="K417" i="26" s="1"/>
  <c r="K418" i="26" s="1"/>
  <c r="K419" i="26" s="1"/>
  <c r="K420" i="26" s="1"/>
  <c r="K421" i="26" s="1"/>
  <c r="K422" i="26" s="1"/>
  <c r="K423" i="26" s="1"/>
  <c r="K424" i="26" s="1"/>
  <c r="K425" i="26" s="1"/>
  <c r="K426" i="26" s="1"/>
  <c r="K427" i="26" s="1"/>
  <c r="K428" i="26" s="1"/>
  <c r="K429" i="26" s="1"/>
  <c r="K430" i="26" s="1"/>
  <c r="K431" i="26" s="1"/>
  <c r="K432" i="26" s="1"/>
  <c r="K433" i="26" s="1"/>
  <c r="K434" i="26" s="1"/>
  <c r="K435" i="26" s="1"/>
  <c r="K436" i="26" s="1"/>
  <c r="K437" i="26" s="1"/>
  <c r="K438" i="26" s="1"/>
  <c r="K439" i="26" s="1"/>
  <c r="K440" i="26" s="1"/>
  <c r="K441" i="26" s="1"/>
  <c r="K442" i="26" s="1"/>
  <c r="K443" i="26" s="1"/>
  <c r="K444" i="26" s="1"/>
  <c r="K445" i="26" s="1"/>
  <c r="K446" i="26" s="1"/>
  <c r="K447" i="26" s="1"/>
  <c r="K448" i="26" s="1"/>
  <c r="K449" i="26" s="1"/>
  <c r="K450" i="26" s="1"/>
  <c r="K451" i="26" s="1"/>
  <c r="K452" i="26" s="1"/>
  <c r="K453" i="26" s="1"/>
  <c r="K454" i="26" s="1"/>
  <c r="K455" i="26" s="1"/>
  <c r="K456" i="26" s="1"/>
  <c r="K457" i="26" s="1"/>
  <c r="K458" i="26" s="1"/>
  <c r="K459" i="26" s="1"/>
  <c r="K460" i="26" s="1"/>
  <c r="K461" i="26" s="1"/>
  <c r="K462" i="26" s="1"/>
  <c r="K463" i="26" s="1"/>
  <c r="K464" i="26" s="1"/>
  <c r="K465" i="26" s="1"/>
  <c r="K466" i="26" s="1"/>
  <c r="K467" i="26" s="1"/>
  <c r="K468" i="26" s="1"/>
  <c r="K469" i="26" s="1"/>
  <c r="K470" i="26" s="1"/>
  <c r="K471" i="26" s="1"/>
  <c r="K472" i="26" s="1"/>
  <c r="K473" i="26" s="1"/>
  <c r="K474" i="26" s="1"/>
  <c r="K475" i="26" s="1"/>
  <c r="K476" i="26" s="1"/>
  <c r="K477" i="26" s="1"/>
  <c r="K478" i="26" s="1"/>
  <c r="K479" i="26" s="1"/>
  <c r="K480" i="26" s="1"/>
  <c r="K481" i="26" s="1"/>
  <c r="K482" i="26" s="1"/>
  <c r="K483" i="26" s="1"/>
  <c r="K484" i="26" s="1"/>
  <c r="K485" i="26" s="1"/>
  <c r="K486" i="26" s="1"/>
  <c r="K487" i="26" s="1"/>
  <c r="K488" i="26" s="1"/>
  <c r="K489" i="26" s="1"/>
  <c r="K490" i="26" s="1"/>
  <c r="K491" i="26" s="1"/>
  <c r="K492" i="26" s="1"/>
  <c r="K493" i="26" s="1"/>
  <c r="K494" i="26" s="1"/>
  <c r="K495" i="26" s="1"/>
  <c r="K496" i="26" s="1"/>
  <c r="K497" i="26" s="1"/>
  <c r="K498" i="26" s="1"/>
  <c r="K499" i="26" s="1"/>
  <c r="K500" i="26" s="1"/>
  <c r="K501" i="26" s="1"/>
  <c r="K502" i="26" s="1"/>
  <c r="K503" i="26" s="1"/>
  <c r="K504" i="26" s="1"/>
  <c r="K505" i="26" s="1"/>
  <c r="K506" i="26" s="1"/>
  <c r="K507" i="26" s="1"/>
  <c r="K508" i="26" s="1"/>
  <c r="K509" i="26" s="1"/>
  <c r="K510" i="26" s="1"/>
  <c r="K511" i="26" s="1"/>
  <c r="K512" i="26" s="1"/>
  <c r="K513" i="26" s="1"/>
  <c r="K514" i="26" s="1"/>
  <c r="K515" i="26" s="1"/>
  <c r="K516" i="26" s="1"/>
  <c r="K517" i="26" s="1"/>
  <c r="K518" i="26" s="1"/>
  <c r="K519" i="26" s="1"/>
  <c r="K520" i="26" s="1"/>
  <c r="K521" i="26" s="1"/>
  <c r="K522" i="26" s="1"/>
  <c r="K523" i="26" s="1"/>
  <c r="K524" i="26" s="1"/>
  <c r="K525" i="26" s="1"/>
  <c r="K526" i="26" s="1"/>
  <c r="K527" i="26" s="1"/>
  <c r="K528" i="26" s="1"/>
  <c r="K529" i="26" s="1"/>
  <c r="K530" i="26" s="1"/>
  <c r="K531" i="26" s="1"/>
  <c r="K532" i="26" s="1"/>
  <c r="K533" i="26" s="1"/>
  <c r="K534" i="26" s="1"/>
  <c r="K535" i="26" s="1"/>
  <c r="K536" i="26" s="1"/>
  <c r="K537" i="26" s="1"/>
  <c r="K538" i="26" s="1"/>
  <c r="K539" i="26" s="1"/>
  <c r="K540" i="26" s="1"/>
  <c r="K541" i="26" s="1"/>
  <c r="K542" i="26" s="1"/>
  <c r="K543" i="26" s="1"/>
  <c r="K544" i="26" s="1"/>
  <c r="K545" i="26" s="1"/>
  <c r="K546" i="26" s="1"/>
  <c r="K547" i="26" s="1"/>
  <c r="K548" i="26" s="1"/>
  <c r="K549" i="26" s="1"/>
  <c r="K550" i="26" s="1"/>
  <c r="K551" i="26" s="1"/>
  <c r="K552" i="26" s="1"/>
  <c r="K553" i="26" s="1"/>
  <c r="K554" i="26" s="1"/>
  <c r="K555" i="26" s="1"/>
  <c r="K556" i="26" s="1"/>
  <c r="K557" i="26" s="1"/>
  <c r="K558" i="26" s="1"/>
  <c r="K559" i="26" s="1"/>
  <c r="K560" i="26" s="1"/>
  <c r="K561" i="26" s="1"/>
  <c r="K562" i="26" s="1"/>
  <c r="K563" i="26" s="1"/>
  <c r="K564" i="26" s="1"/>
  <c r="K565" i="26" s="1"/>
  <c r="K566" i="26" s="1"/>
  <c r="K567" i="26" s="1"/>
  <c r="K568" i="26" s="1"/>
  <c r="K569" i="26" s="1"/>
  <c r="K570" i="26" s="1"/>
  <c r="K571" i="26" s="1"/>
  <c r="K572" i="26" s="1"/>
  <c r="K573" i="26" s="1"/>
  <c r="K574" i="26" s="1"/>
  <c r="K575" i="26" s="1"/>
  <c r="K576" i="26" s="1"/>
  <c r="K577" i="26" s="1"/>
  <c r="K578" i="26" s="1"/>
  <c r="K579" i="26" s="1"/>
  <c r="K580" i="26" s="1"/>
  <c r="K581" i="26" s="1"/>
  <c r="K582" i="26" s="1"/>
  <c r="K583" i="26" s="1"/>
  <c r="K584" i="26" s="1"/>
  <c r="K585" i="26" s="1"/>
  <c r="K586" i="26" s="1"/>
  <c r="K587" i="26" s="1"/>
  <c r="K588" i="26" s="1"/>
  <c r="K589" i="26" s="1"/>
  <c r="K590" i="26" s="1"/>
  <c r="K591" i="26" s="1"/>
  <c r="K592" i="26" s="1"/>
  <c r="K593" i="26" s="1"/>
  <c r="K594" i="26" s="1"/>
  <c r="K595" i="26" s="1"/>
  <c r="K596" i="26" s="1"/>
  <c r="K597" i="26" s="1"/>
  <c r="K598" i="26" s="1"/>
  <c r="K599" i="26" s="1"/>
  <c r="K600" i="26" s="1"/>
  <c r="K601" i="26" s="1"/>
  <c r="K602" i="26" s="1"/>
  <c r="K603" i="26" s="1"/>
  <c r="K604" i="26" s="1"/>
  <c r="K605" i="26" s="1"/>
  <c r="K606" i="26" s="1"/>
  <c r="K607" i="26" s="1"/>
  <c r="K608" i="26" s="1"/>
  <c r="K609" i="26" s="1"/>
  <c r="K610" i="26" s="1"/>
  <c r="K611" i="26" s="1"/>
  <c r="K612" i="26" s="1"/>
  <c r="K613" i="26" s="1"/>
  <c r="K614" i="26" s="1"/>
  <c r="K615" i="26" s="1"/>
  <c r="K616" i="26" s="1"/>
  <c r="K617" i="26" s="1"/>
  <c r="K618" i="26" s="1"/>
  <c r="K619" i="26" s="1"/>
  <c r="K620" i="26" s="1"/>
  <c r="K621" i="26" s="1"/>
  <c r="K622" i="26" s="1"/>
  <c r="K623" i="26" s="1"/>
  <c r="K624" i="26" s="1"/>
  <c r="K625" i="26" s="1"/>
  <c r="K626" i="26" s="1"/>
  <c r="K627" i="26" s="1"/>
  <c r="K628" i="26" s="1"/>
  <c r="K629" i="26" s="1"/>
  <c r="K630" i="26" s="1"/>
  <c r="K631" i="26" s="1"/>
  <c r="K632" i="26" s="1"/>
  <c r="K633" i="26" s="1"/>
  <c r="K634" i="26" s="1"/>
  <c r="K635" i="26" s="1"/>
  <c r="K636" i="26" s="1"/>
  <c r="K637" i="26" s="1"/>
  <c r="K638" i="26" s="1"/>
  <c r="K639" i="26" s="1"/>
  <c r="K640" i="26" s="1"/>
  <c r="K641" i="26" s="1"/>
  <c r="K642" i="26" s="1"/>
  <c r="K643" i="26" s="1"/>
  <c r="K644" i="26" s="1"/>
  <c r="K645" i="26" s="1"/>
  <c r="K646" i="26" s="1"/>
  <c r="K647" i="26" s="1"/>
  <c r="K648" i="26" s="1"/>
  <c r="K649" i="26" s="1"/>
  <c r="K650" i="26" s="1"/>
  <c r="K651" i="26" s="1"/>
  <c r="K652" i="26" s="1"/>
  <c r="K653" i="26" s="1"/>
  <c r="K654" i="26" s="1"/>
  <c r="K655" i="26" s="1"/>
  <c r="K656" i="26" s="1"/>
  <c r="K657" i="26" s="1"/>
  <c r="K658" i="26" s="1"/>
  <c r="K659" i="26" s="1"/>
  <c r="K660" i="26" s="1"/>
  <c r="K661" i="26" s="1"/>
  <c r="K662" i="26" s="1"/>
  <c r="K663" i="26" s="1"/>
  <c r="K664" i="26" s="1"/>
  <c r="K665" i="26" s="1"/>
  <c r="K666" i="26" s="1"/>
  <c r="K667" i="26" s="1"/>
  <c r="K668" i="26" s="1"/>
  <c r="K669" i="26" s="1"/>
  <c r="K670" i="26" s="1"/>
  <c r="K671" i="26" s="1"/>
  <c r="K672" i="26" s="1"/>
  <c r="K673" i="26" s="1"/>
  <c r="K674" i="26" s="1"/>
  <c r="K675" i="26" s="1"/>
  <c r="K676" i="26" s="1"/>
  <c r="K677" i="26" s="1"/>
  <c r="K678" i="26" s="1"/>
  <c r="K679" i="26" s="1"/>
  <c r="K680" i="26" s="1"/>
  <c r="K681" i="26" s="1"/>
  <c r="K682" i="26" s="1"/>
  <c r="K683" i="26" s="1"/>
  <c r="K684" i="26" s="1"/>
  <c r="K685" i="26" s="1"/>
  <c r="K686" i="26" s="1"/>
  <c r="K687" i="26" s="1"/>
  <c r="K688" i="26" s="1"/>
  <c r="K689" i="26" s="1"/>
  <c r="K690" i="26" s="1"/>
  <c r="K691" i="26" s="1"/>
  <c r="K692" i="26" s="1"/>
  <c r="K693" i="26" s="1"/>
  <c r="K694" i="26" s="1"/>
  <c r="K695" i="26" s="1"/>
  <c r="K696" i="26" s="1"/>
  <c r="K697" i="26" s="1"/>
  <c r="K698" i="26" s="1"/>
  <c r="K699" i="26" s="1"/>
  <c r="K700" i="26" s="1"/>
  <c r="K701" i="26" s="1"/>
  <c r="K702" i="26" s="1"/>
  <c r="K703" i="26" s="1"/>
  <c r="K704" i="26" s="1"/>
  <c r="K705" i="26" s="1"/>
  <c r="K706" i="26" s="1"/>
  <c r="K707" i="26" s="1"/>
  <c r="K708" i="26" s="1"/>
  <c r="K709" i="26" s="1"/>
  <c r="K710" i="26" s="1"/>
  <c r="K711" i="26" s="1"/>
  <c r="K712" i="26" s="1"/>
  <c r="K713" i="26" s="1"/>
  <c r="K714" i="26" s="1"/>
  <c r="K715" i="26" s="1"/>
  <c r="K716" i="26" s="1"/>
  <c r="K717" i="26" s="1"/>
  <c r="K718" i="26" s="1"/>
  <c r="K719" i="26" s="1"/>
  <c r="K720" i="26" s="1"/>
  <c r="K721" i="26" s="1"/>
  <c r="K722" i="26" s="1"/>
  <c r="K723" i="26" s="1"/>
  <c r="K724" i="26" s="1"/>
  <c r="K725" i="26" s="1"/>
  <c r="K726" i="26" s="1"/>
  <c r="K727" i="26" s="1"/>
  <c r="K728" i="26" s="1"/>
  <c r="K729" i="26" s="1"/>
  <c r="K730" i="26" s="1"/>
  <c r="K731" i="26" s="1"/>
  <c r="K732" i="26" s="1"/>
  <c r="K733" i="26" s="1"/>
  <c r="K734" i="26" s="1"/>
  <c r="K735" i="26" s="1"/>
  <c r="K736" i="26" s="1"/>
  <c r="K737" i="26" s="1"/>
  <c r="K738" i="26" s="1"/>
  <c r="K739" i="26" s="1"/>
  <c r="K740" i="26" s="1"/>
  <c r="K741" i="26" s="1"/>
  <c r="K742" i="26" s="1"/>
  <c r="K743" i="26" s="1"/>
  <c r="K744" i="26" s="1"/>
  <c r="K745" i="26" s="1"/>
  <c r="K746" i="26" s="1"/>
  <c r="K747" i="26" s="1"/>
  <c r="K748" i="26" s="1"/>
  <c r="K749" i="26" s="1"/>
  <c r="K750" i="26" s="1"/>
  <c r="K751" i="26" s="1"/>
  <c r="K752" i="26" s="1"/>
  <c r="K753" i="26" s="1"/>
  <c r="K754" i="26" s="1"/>
  <c r="K755" i="26" s="1"/>
  <c r="K756" i="26" s="1"/>
  <c r="K757" i="26" s="1"/>
  <c r="K758" i="26" s="1"/>
  <c r="K759" i="26" s="1"/>
  <c r="K760" i="26" s="1"/>
  <c r="K761" i="26" s="1"/>
  <c r="K762" i="26" s="1"/>
  <c r="K763" i="26" s="1"/>
  <c r="K764" i="26" s="1"/>
  <c r="K765" i="26" s="1"/>
  <c r="K766" i="26" s="1"/>
  <c r="K767" i="26" s="1"/>
  <c r="K768" i="26" s="1"/>
  <c r="K769" i="26" s="1"/>
  <c r="K770" i="26" s="1"/>
  <c r="K771" i="26" s="1"/>
  <c r="K772" i="26" s="1"/>
  <c r="K773" i="26" s="1"/>
  <c r="K774" i="26" s="1"/>
  <c r="K775" i="26" s="1"/>
  <c r="K776" i="26" s="1"/>
  <c r="K777" i="26" s="1"/>
  <c r="K778" i="26" s="1"/>
  <c r="K779" i="26" s="1"/>
  <c r="K780" i="26" s="1"/>
  <c r="K781" i="26" s="1"/>
  <c r="K782" i="26" s="1"/>
  <c r="K783" i="26" s="1"/>
  <c r="K784" i="26" s="1"/>
  <c r="K785" i="26" s="1"/>
  <c r="K786" i="26" s="1"/>
  <c r="K787" i="26" s="1"/>
  <c r="K788" i="26" s="1"/>
  <c r="K789" i="26" s="1"/>
  <c r="K790" i="26" s="1"/>
  <c r="K791" i="26" s="1"/>
  <c r="K792" i="26" s="1"/>
  <c r="K793" i="26" s="1"/>
  <c r="K794" i="26" s="1"/>
  <c r="K795" i="26" s="1"/>
  <c r="K796" i="26" s="1"/>
  <c r="K797" i="26" s="1"/>
  <c r="K798" i="26" s="1"/>
  <c r="K799" i="26" s="1"/>
  <c r="K800" i="26" s="1"/>
  <c r="K801" i="26" s="1"/>
  <c r="K802" i="26" s="1"/>
  <c r="K803" i="26" s="1"/>
  <c r="K804" i="26" s="1"/>
  <c r="K805" i="26" s="1"/>
  <c r="K806" i="26" s="1"/>
  <c r="K807" i="26" s="1"/>
  <c r="K808" i="26" s="1"/>
  <c r="K809" i="26" s="1"/>
  <c r="K810" i="26" s="1"/>
  <c r="K811" i="26" s="1"/>
  <c r="K812" i="26" s="1"/>
  <c r="K813" i="26" s="1"/>
  <c r="K814" i="26" s="1"/>
  <c r="K815" i="26" s="1"/>
  <c r="K816" i="26" s="1"/>
  <c r="K817" i="26" s="1"/>
  <c r="K818" i="26" s="1"/>
  <c r="K819" i="26" s="1"/>
  <c r="K820" i="26" s="1"/>
  <c r="K821" i="26" s="1"/>
  <c r="K822" i="26" s="1"/>
  <c r="K823" i="26" s="1"/>
  <c r="K824" i="26" s="1"/>
  <c r="K825" i="26" s="1"/>
  <c r="K826" i="26" s="1"/>
  <c r="K827" i="26" s="1"/>
  <c r="K828" i="26" s="1"/>
  <c r="K829" i="26" s="1"/>
  <c r="K830" i="26" s="1"/>
  <c r="K831" i="26" s="1"/>
  <c r="K832" i="26" s="1"/>
  <c r="K833" i="26" s="1"/>
  <c r="K834" i="26" s="1"/>
  <c r="K835" i="26" s="1"/>
  <c r="K836" i="26" s="1"/>
  <c r="K837" i="26" s="1"/>
  <c r="K838" i="26" s="1"/>
  <c r="K839" i="26" s="1"/>
  <c r="K840" i="26" s="1"/>
  <c r="K841" i="26" s="1"/>
  <c r="K842" i="26" s="1"/>
  <c r="K843" i="26" s="1"/>
  <c r="K844" i="26" s="1"/>
  <c r="K845" i="26" s="1"/>
  <c r="K846" i="26" s="1"/>
  <c r="K847" i="26" s="1"/>
  <c r="K848" i="26" s="1"/>
  <c r="K849" i="26" s="1"/>
  <c r="K850" i="26" s="1"/>
  <c r="K851" i="26" s="1"/>
  <c r="K852" i="26" s="1"/>
  <c r="K853" i="26" s="1"/>
  <c r="K854" i="26" s="1"/>
  <c r="K855" i="26" s="1"/>
  <c r="K856" i="26" s="1"/>
  <c r="K857" i="26" s="1"/>
  <c r="K858" i="26" s="1"/>
  <c r="K859" i="26" s="1"/>
  <c r="K860" i="26" s="1"/>
  <c r="K861" i="26" s="1"/>
  <c r="K862" i="26" s="1"/>
  <c r="K863" i="26" s="1"/>
  <c r="K864" i="26" s="1"/>
  <c r="K865" i="26" s="1"/>
  <c r="K866" i="26" s="1"/>
  <c r="K867" i="26" s="1"/>
  <c r="K868" i="26" s="1"/>
  <c r="K869" i="26" s="1"/>
  <c r="K870" i="26" s="1"/>
  <c r="K871" i="26" s="1"/>
  <c r="K872" i="26" s="1"/>
  <c r="K873" i="26" s="1"/>
  <c r="K874" i="26" s="1"/>
  <c r="K875" i="26" s="1"/>
  <c r="K876" i="26" s="1"/>
  <c r="K877" i="26" s="1"/>
  <c r="K878" i="26" s="1"/>
  <c r="K879" i="26" s="1"/>
  <c r="K880" i="26" s="1"/>
  <c r="K881" i="26" s="1"/>
  <c r="K882" i="26" s="1"/>
  <c r="K883" i="26" s="1"/>
  <c r="K884" i="26" s="1"/>
  <c r="K885" i="26" s="1"/>
  <c r="K886" i="26" s="1"/>
  <c r="K887" i="26" s="1"/>
  <c r="K888" i="26" s="1"/>
  <c r="K889" i="26" s="1"/>
  <c r="K890" i="26" s="1"/>
  <c r="K891" i="26" s="1"/>
  <c r="K892" i="26" s="1"/>
  <c r="K893" i="26" s="1"/>
  <c r="K894" i="26" s="1"/>
  <c r="K895" i="26" s="1"/>
  <c r="K896" i="26" s="1"/>
  <c r="K897" i="26" s="1"/>
  <c r="K898" i="26" s="1"/>
  <c r="K899" i="26" s="1"/>
  <c r="K900" i="26" s="1"/>
  <c r="K901" i="26" s="1"/>
  <c r="K902" i="26" s="1"/>
  <c r="K903" i="26" s="1"/>
  <c r="K904" i="26" s="1"/>
  <c r="K905" i="26" s="1"/>
  <c r="K906" i="26" s="1"/>
  <c r="K907" i="26" s="1"/>
  <c r="K908" i="26" s="1"/>
  <c r="K909" i="26" s="1"/>
  <c r="K910" i="26" s="1"/>
  <c r="K911" i="26" s="1"/>
  <c r="K912" i="26" s="1"/>
  <c r="K913" i="26" s="1"/>
  <c r="K914" i="26" s="1"/>
  <c r="K915" i="26" s="1"/>
  <c r="K916" i="26" s="1"/>
  <c r="K917" i="26" s="1"/>
  <c r="K918" i="26" s="1"/>
  <c r="K919" i="26" s="1"/>
  <c r="K920" i="26" s="1"/>
  <c r="K921" i="26" s="1"/>
  <c r="K922" i="26" s="1"/>
  <c r="K923" i="26" s="1"/>
  <c r="K924" i="26" s="1"/>
  <c r="K925" i="26" s="1"/>
  <c r="K926" i="26" s="1"/>
  <c r="K927" i="26" s="1"/>
  <c r="K928" i="26" s="1"/>
  <c r="K929" i="26" s="1"/>
  <c r="K930" i="26" s="1"/>
  <c r="K931" i="26" s="1"/>
  <c r="K932" i="26" s="1"/>
  <c r="K933" i="26" s="1"/>
  <c r="K934" i="26" s="1"/>
  <c r="K935" i="26" s="1"/>
  <c r="K936" i="26" s="1"/>
  <c r="K937" i="26" s="1"/>
  <c r="K938" i="26" s="1"/>
  <c r="K939" i="26" s="1"/>
  <c r="K940" i="26" s="1"/>
  <c r="K941" i="26" s="1"/>
  <c r="K942" i="26" s="1"/>
  <c r="K943" i="26" s="1"/>
  <c r="K944" i="26" s="1"/>
  <c r="K945" i="26" s="1"/>
  <c r="K946" i="26" s="1"/>
  <c r="K947" i="26" s="1"/>
  <c r="K948" i="26" s="1"/>
  <c r="K949" i="26" s="1"/>
  <c r="K950" i="26" s="1"/>
  <c r="K951" i="26" s="1"/>
  <c r="K952" i="26" s="1"/>
  <c r="K953" i="26" s="1"/>
  <c r="K954" i="26" s="1"/>
  <c r="K955" i="26" s="1"/>
  <c r="K956" i="26" s="1"/>
  <c r="K957" i="26" s="1"/>
  <c r="K958" i="26" s="1"/>
  <c r="K959" i="26" s="1"/>
  <c r="K960" i="26" s="1"/>
  <c r="K961" i="26" s="1"/>
  <c r="K962" i="26" s="1"/>
  <c r="K963" i="26" s="1"/>
  <c r="K964" i="26" s="1"/>
  <c r="K965" i="26" s="1"/>
  <c r="K966" i="26" s="1"/>
  <c r="K967" i="26" s="1"/>
  <c r="K968" i="26" s="1"/>
  <c r="K969" i="26" s="1"/>
  <c r="K970" i="26" s="1"/>
  <c r="K971" i="26" s="1"/>
  <c r="K972" i="26" s="1"/>
  <c r="K973" i="26" s="1"/>
  <c r="K974" i="26" s="1"/>
  <c r="K975" i="26" s="1"/>
  <c r="K976" i="26" s="1"/>
  <c r="K977" i="26" s="1"/>
  <c r="K978" i="26" s="1"/>
  <c r="K979" i="26" s="1"/>
  <c r="K980" i="26" s="1"/>
  <c r="K981" i="26" s="1"/>
  <c r="K982" i="26" s="1"/>
  <c r="K983" i="26" s="1"/>
  <c r="K984" i="26" s="1"/>
  <c r="K985" i="26" s="1"/>
  <c r="K986" i="26" s="1"/>
  <c r="K987" i="26" s="1"/>
  <c r="K988" i="26" s="1"/>
  <c r="K989" i="26" s="1"/>
  <c r="K990" i="26" s="1"/>
  <c r="K991" i="26" s="1"/>
  <c r="K992" i="26" s="1"/>
  <c r="K993" i="26" s="1"/>
  <c r="K994" i="26" s="1"/>
  <c r="K995" i="26" s="1"/>
  <c r="K996" i="26" s="1"/>
  <c r="K997" i="26" s="1"/>
  <c r="K998" i="26" s="1"/>
  <c r="K999" i="26" s="1"/>
  <c r="K1000" i="26" s="1"/>
  <c r="K1001" i="26" s="1"/>
  <c r="K1002" i="26" s="1"/>
  <c r="K1003" i="26" s="1"/>
  <c r="K1004" i="26" s="1"/>
  <c r="K1005" i="26" s="1"/>
  <c r="K1006" i="26" s="1"/>
  <c r="K1007" i="26" s="1"/>
  <c r="K1008" i="26" s="1"/>
  <c r="K1009" i="26" s="1"/>
  <c r="K1010" i="26" s="1"/>
  <c r="K1011" i="26" s="1"/>
  <c r="K1012" i="26" s="1"/>
  <c r="K1013" i="26" s="1"/>
  <c r="K1014" i="26" s="1"/>
  <c r="K1015" i="26" s="1"/>
  <c r="K1016" i="26" s="1"/>
  <c r="K1017" i="26" s="1"/>
  <c r="K1018" i="26" s="1"/>
  <c r="K1019" i="26" s="1"/>
  <c r="K1020" i="26" s="1"/>
  <c r="K1021" i="26" s="1"/>
  <c r="K1022" i="26" s="1"/>
  <c r="K1023" i="26" s="1"/>
  <c r="K1024" i="26" s="1"/>
  <c r="K1025" i="26" s="1"/>
  <c r="K1026" i="26" s="1"/>
  <c r="K1027" i="26" s="1"/>
  <c r="K1028" i="26" s="1"/>
  <c r="K1029" i="26" s="1"/>
  <c r="K1030" i="26" s="1"/>
  <c r="K1031" i="26" s="1"/>
  <c r="K1032" i="26" s="1"/>
  <c r="K1033" i="26" s="1"/>
  <c r="K1034" i="26" s="1"/>
  <c r="K1035" i="26" s="1"/>
  <c r="K1036" i="26" s="1"/>
  <c r="K1037" i="26" s="1"/>
  <c r="K1038" i="26" s="1"/>
  <c r="K1039" i="26" s="1"/>
  <c r="K1040" i="26" s="1"/>
  <c r="K1041" i="26" s="1"/>
  <c r="K1042" i="26" s="1"/>
  <c r="K1043" i="26" s="1"/>
  <c r="K1044" i="26" s="1"/>
  <c r="K1045" i="26" s="1"/>
  <c r="K1046" i="26" s="1"/>
  <c r="K1047" i="26" s="1"/>
  <c r="K1048" i="26" s="1"/>
  <c r="K1049" i="26" s="1"/>
  <c r="K1050" i="26" s="1"/>
  <c r="K1051" i="26" s="1"/>
  <c r="K1052" i="26" s="1"/>
  <c r="K1053" i="26" s="1"/>
  <c r="K1054" i="26" s="1"/>
  <c r="K1055" i="26" s="1"/>
  <c r="K1056" i="26" s="1"/>
  <c r="K1057" i="26" s="1"/>
  <c r="K1058" i="26" s="1"/>
  <c r="K1059" i="26" s="1"/>
  <c r="K1060" i="26" s="1"/>
  <c r="K1061" i="26" s="1"/>
  <c r="K1062" i="26" s="1"/>
  <c r="K1063" i="26" s="1"/>
  <c r="K1064" i="26" s="1"/>
  <c r="K1065" i="26" s="1"/>
  <c r="K1066" i="26" s="1"/>
  <c r="K1067" i="26" s="1"/>
  <c r="K1068" i="26" s="1"/>
  <c r="K1069" i="26" s="1"/>
  <c r="K1070" i="26" s="1"/>
  <c r="K1071" i="26" s="1"/>
  <c r="K1072" i="26" s="1"/>
  <c r="K1073" i="26" s="1"/>
  <c r="K1074" i="26" s="1"/>
  <c r="K1075" i="26" s="1"/>
  <c r="K1076" i="26" s="1"/>
  <c r="K1077" i="26" s="1"/>
  <c r="K1078" i="26" s="1"/>
  <c r="K1079" i="26" s="1"/>
  <c r="K1080" i="26" s="1"/>
  <c r="K1081" i="26" s="1"/>
  <c r="K1082" i="26" s="1"/>
  <c r="K1083" i="26" s="1"/>
  <c r="K1084" i="26" s="1"/>
  <c r="K1085" i="26" s="1"/>
  <c r="K1086" i="26" s="1"/>
  <c r="K1087" i="26" s="1"/>
  <c r="K1088" i="26" s="1"/>
  <c r="K1089" i="26" s="1"/>
  <c r="K1090" i="26" s="1"/>
  <c r="K1091" i="26" s="1"/>
  <c r="K1092" i="26" s="1"/>
  <c r="K1093" i="26" s="1"/>
  <c r="K1094" i="26" s="1"/>
  <c r="K1095" i="26" s="1"/>
  <c r="K1096" i="26" s="1"/>
  <c r="K1097" i="26" s="1"/>
  <c r="K1098" i="26" s="1"/>
  <c r="K1099" i="26" s="1"/>
  <c r="K1100" i="26" s="1"/>
  <c r="K1101" i="26" s="1"/>
  <c r="K1102" i="26" s="1"/>
  <c r="K1103" i="26" s="1"/>
  <c r="K1104" i="26" s="1"/>
  <c r="K1105" i="26" s="1"/>
  <c r="K1106" i="26" s="1"/>
  <c r="K1107" i="26" s="1"/>
  <c r="K1108" i="26" s="1"/>
  <c r="K1109" i="26" s="1"/>
  <c r="K1110" i="26" s="1"/>
  <c r="K1111" i="26" s="1"/>
  <c r="K1112" i="26" s="1"/>
  <c r="K1113" i="26" s="1"/>
  <c r="K1114" i="26" s="1"/>
  <c r="K1115" i="26" s="1"/>
  <c r="K1116" i="26" s="1"/>
  <c r="K1117" i="26" s="1"/>
  <c r="K1118" i="26" s="1"/>
  <c r="K1119" i="26" s="1"/>
  <c r="K1120" i="26" s="1"/>
  <c r="K1121" i="26" s="1"/>
  <c r="K1122" i="26" s="1"/>
  <c r="K1123" i="26" s="1"/>
  <c r="K1124" i="26" s="1"/>
  <c r="K1125" i="26" s="1"/>
  <c r="K1126" i="26" s="1"/>
  <c r="K1127" i="26" s="1"/>
  <c r="K1128" i="26" s="1"/>
  <c r="K1129" i="26" s="1"/>
  <c r="K1130" i="26" s="1"/>
  <c r="K1131" i="26" s="1"/>
  <c r="K1132" i="26" s="1"/>
  <c r="K1133" i="26" s="1"/>
  <c r="K1134" i="26" s="1"/>
  <c r="K1135" i="26" s="1"/>
  <c r="K1136" i="26" s="1"/>
  <c r="K1137" i="26" s="1"/>
  <c r="K1138" i="26" s="1"/>
  <c r="K1139" i="26" s="1"/>
  <c r="K1140" i="26" s="1"/>
  <c r="K1141" i="26" s="1"/>
  <c r="K1142" i="26" s="1"/>
  <c r="K1143" i="26" s="1"/>
  <c r="K1144" i="26" s="1"/>
  <c r="K1145" i="26" s="1"/>
  <c r="K1146" i="26" s="1"/>
  <c r="K1147" i="26" s="1"/>
  <c r="K1148" i="26" s="1"/>
  <c r="K1149" i="26" s="1"/>
  <c r="K1150" i="26" s="1"/>
  <c r="K1151" i="26" s="1"/>
  <c r="K1152" i="26" s="1"/>
  <c r="K1153" i="26" s="1"/>
  <c r="K1154" i="26" s="1"/>
  <c r="K1155" i="26" s="1"/>
  <c r="K1156" i="26" s="1"/>
  <c r="K1157" i="26" s="1"/>
  <c r="K1158" i="26" s="1"/>
  <c r="K1159" i="26" s="1"/>
  <c r="K1160" i="26" s="1"/>
  <c r="K1161" i="26" s="1"/>
  <c r="K1162" i="26" s="1"/>
  <c r="K1163" i="26" s="1"/>
  <c r="K1164" i="26" s="1"/>
  <c r="K1165" i="26" s="1"/>
  <c r="K1166" i="26" s="1"/>
  <c r="K1167" i="26" s="1"/>
  <c r="K1168" i="26" s="1"/>
  <c r="K1169" i="26" s="1"/>
  <c r="K1170" i="26" s="1"/>
  <c r="K1171" i="26" s="1"/>
  <c r="K1172" i="26" s="1"/>
  <c r="K1173" i="26" s="1"/>
  <c r="K1174" i="26" s="1"/>
  <c r="K1175" i="26" s="1"/>
  <c r="K1176" i="26" s="1"/>
  <c r="K1177" i="26" s="1"/>
  <c r="K1178" i="26" s="1"/>
  <c r="K1179" i="26" s="1"/>
  <c r="K1180" i="26" s="1"/>
  <c r="K1181" i="26" s="1"/>
  <c r="K1182" i="26" s="1"/>
  <c r="K1183" i="26" s="1"/>
  <c r="K1184" i="26" s="1"/>
  <c r="K1185" i="26" s="1"/>
  <c r="K1186" i="26" s="1"/>
  <c r="K1187" i="26" s="1"/>
  <c r="K1188" i="26" s="1"/>
  <c r="K1189" i="26" s="1"/>
  <c r="K1190" i="26" s="1"/>
  <c r="K1191" i="26" s="1"/>
  <c r="K1192" i="26" s="1"/>
  <c r="K1193" i="26" s="1"/>
  <c r="K1194" i="26" s="1"/>
  <c r="K1195" i="26" s="1"/>
  <c r="K1196" i="26" s="1"/>
  <c r="K1197" i="26" s="1"/>
  <c r="K1198" i="26" s="1"/>
  <c r="K1199" i="26" s="1"/>
  <c r="K1200" i="26" s="1"/>
  <c r="K1201" i="26" s="1"/>
  <c r="K1202" i="26" s="1"/>
  <c r="K1203" i="26" s="1"/>
  <c r="K1204" i="26" s="1"/>
  <c r="K1205" i="26" s="1"/>
  <c r="K1206" i="26" s="1"/>
  <c r="K1207" i="26" s="1"/>
  <c r="K1208" i="26" s="1"/>
  <c r="K1209" i="26" s="1"/>
  <c r="K1210" i="26" s="1"/>
  <c r="K1211" i="26" s="1"/>
  <c r="K1212" i="26" s="1"/>
  <c r="K1213" i="26" s="1"/>
  <c r="K1214" i="26" s="1"/>
  <c r="K1215" i="26" s="1"/>
  <c r="K1216" i="26" s="1"/>
  <c r="K1217" i="26" s="1"/>
  <c r="K1218" i="26" s="1"/>
  <c r="K1219" i="26" s="1"/>
  <c r="K1220" i="26" s="1"/>
  <c r="K1221" i="26" s="1"/>
  <c r="K1222" i="26" s="1"/>
  <c r="K1223" i="26" s="1"/>
  <c r="K1224" i="26" s="1"/>
  <c r="K1225" i="26" s="1"/>
  <c r="K1226" i="26" s="1"/>
  <c r="K1227" i="26" s="1"/>
  <c r="K1228" i="26" s="1"/>
  <c r="K1229" i="26" s="1"/>
  <c r="K1230" i="26" s="1"/>
  <c r="K1231" i="26" s="1"/>
  <c r="K1232" i="26" s="1"/>
  <c r="K1233" i="26" s="1"/>
  <c r="K1234" i="26" s="1"/>
  <c r="K1235" i="26" s="1"/>
  <c r="K1236" i="26" s="1"/>
  <c r="K1237" i="26" s="1"/>
  <c r="K1238" i="26" s="1"/>
  <c r="K1239" i="26" s="1"/>
  <c r="K1240" i="26" s="1"/>
  <c r="K1241" i="26" s="1"/>
  <c r="K1242" i="26" s="1"/>
  <c r="K1243" i="26" s="1"/>
  <c r="K1244" i="26" s="1"/>
  <c r="K1245" i="26" s="1"/>
  <c r="K1246" i="26" s="1"/>
  <c r="K1247" i="26" s="1"/>
  <c r="K1248" i="26" s="1"/>
  <c r="K1249" i="26" s="1"/>
  <c r="K1250" i="26" s="1"/>
  <c r="K1251" i="26" s="1"/>
  <c r="K1252" i="26" s="1"/>
  <c r="K1253" i="26" s="1"/>
  <c r="K1254" i="26" s="1"/>
  <c r="K1255" i="26" s="1"/>
  <c r="K1256" i="26" s="1"/>
  <c r="K1257" i="26" s="1"/>
  <c r="K1258" i="26" s="1"/>
  <c r="K1259" i="26" s="1"/>
  <c r="K1260" i="26" s="1"/>
  <c r="K1261" i="26" s="1"/>
  <c r="K1262" i="26" s="1"/>
  <c r="K1263" i="26" s="1"/>
  <c r="K1264" i="26" s="1"/>
  <c r="K1265" i="26" s="1"/>
  <c r="K1266" i="26" s="1"/>
  <c r="K1267" i="26" s="1"/>
  <c r="K1268" i="26" s="1"/>
  <c r="K1269" i="26" s="1"/>
  <c r="K1270" i="26" s="1"/>
  <c r="K1271" i="26" s="1"/>
  <c r="K1272" i="26" s="1"/>
  <c r="K1273" i="26" s="1"/>
  <c r="K1274" i="26" s="1"/>
  <c r="K1275" i="26" s="1"/>
  <c r="K1276" i="26" s="1"/>
  <c r="K1277" i="26" s="1"/>
  <c r="K1278" i="26" s="1"/>
  <c r="K1279" i="26" s="1"/>
  <c r="K1280" i="26" s="1"/>
  <c r="K1281" i="26" s="1"/>
  <c r="K1282" i="26" s="1"/>
  <c r="K1283" i="26" s="1"/>
  <c r="K1284" i="26" s="1"/>
  <c r="K1285" i="26" s="1"/>
  <c r="K1286" i="26" s="1"/>
  <c r="K1287" i="26" s="1"/>
  <c r="K1288" i="26" s="1"/>
  <c r="K1289" i="26" s="1"/>
  <c r="K1290" i="26" s="1"/>
  <c r="K1291" i="26" s="1"/>
  <c r="K1292" i="26" s="1"/>
  <c r="K1293" i="26" s="1"/>
  <c r="K1294" i="26" s="1"/>
  <c r="K1295" i="26" s="1"/>
  <c r="K1296" i="26" s="1"/>
  <c r="K1297" i="26" s="1"/>
  <c r="K1298" i="26" s="1"/>
  <c r="K1299" i="26" s="1"/>
  <c r="K1300" i="26" s="1"/>
  <c r="K1301" i="26" s="1"/>
  <c r="K1302" i="26" s="1"/>
  <c r="K1303" i="26" s="1"/>
  <c r="K1304" i="26" s="1"/>
  <c r="K1305" i="26" s="1"/>
  <c r="K1306" i="26" s="1"/>
  <c r="K1307" i="26" s="1"/>
  <c r="K1308" i="26" s="1"/>
  <c r="K1309" i="26" s="1"/>
  <c r="K1310" i="26" s="1"/>
  <c r="K1311" i="26" s="1"/>
  <c r="K1312" i="26" s="1"/>
  <c r="K1313" i="26" s="1"/>
  <c r="K1314" i="26" s="1"/>
  <c r="K1315" i="26" s="1"/>
  <c r="K1316" i="26" s="1"/>
  <c r="K1317" i="26" s="1"/>
  <c r="K1318" i="26" s="1"/>
  <c r="K1319" i="26" s="1"/>
  <c r="K1320" i="26" s="1"/>
  <c r="K1321" i="26" s="1"/>
  <c r="K1322" i="26" s="1"/>
  <c r="K1323" i="26" s="1"/>
  <c r="K1324" i="26" s="1"/>
  <c r="K1325" i="26" s="1"/>
  <c r="K1326" i="26" s="1"/>
  <c r="K1327" i="26" s="1"/>
  <c r="K1328" i="26" s="1"/>
  <c r="K1329" i="26" s="1"/>
  <c r="K1330" i="26" s="1"/>
  <c r="K1331" i="26" s="1"/>
  <c r="K1332" i="26" s="1"/>
  <c r="K1333" i="26" s="1"/>
  <c r="K1334" i="26" s="1"/>
  <c r="K1335" i="26" s="1"/>
  <c r="K1336" i="26" s="1"/>
  <c r="K1337" i="26" s="1"/>
  <c r="K1338" i="26" s="1"/>
  <c r="K1339" i="26" s="1"/>
  <c r="K1340" i="26" s="1"/>
  <c r="K1341" i="26" s="1"/>
  <c r="K1342" i="26" s="1"/>
  <c r="K1343" i="26" s="1"/>
  <c r="K1344" i="26" s="1"/>
  <c r="K1345" i="26" s="1"/>
  <c r="K1346" i="26" s="1"/>
  <c r="K1347" i="26" s="1"/>
  <c r="K1348" i="26" s="1"/>
  <c r="K1349" i="26" s="1"/>
  <c r="K1350" i="26" s="1"/>
  <c r="K1351" i="26" s="1"/>
  <c r="K1352" i="26" s="1"/>
  <c r="K1353" i="26" s="1"/>
  <c r="K1354" i="26" s="1"/>
  <c r="K1355" i="26" s="1"/>
  <c r="K1356" i="26" s="1"/>
  <c r="K1357" i="26" s="1"/>
  <c r="K1358" i="26" s="1"/>
  <c r="K1359" i="26" s="1"/>
  <c r="K1360" i="26" s="1"/>
  <c r="K1361" i="26" s="1"/>
  <c r="K1362" i="26" s="1"/>
  <c r="K1363" i="26" s="1"/>
  <c r="K1364" i="26" s="1"/>
  <c r="K1365" i="26" s="1"/>
  <c r="K1366" i="26" s="1"/>
  <c r="K1367" i="26" s="1"/>
  <c r="K1368" i="26" s="1"/>
  <c r="K1369" i="26" s="1"/>
  <c r="K1370" i="26" s="1"/>
  <c r="K1371" i="26" s="1"/>
  <c r="K1372" i="26" s="1"/>
  <c r="K1373" i="26" s="1"/>
  <c r="K1374" i="26" s="1"/>
  <c r="K1375" i="26" s="1"/>
  <c r="K1376" i="26" s="1"/>
  <c r="K1377" i="26" s="1"/>
  <c r="K1378" i="26" s="1"/>
  <c r="K1379" i="26" s="1"/>
  <c r="K1380" i="26" s="1"/>
  <c r="K1381" i="26" s="1"/>
  <c r="K1382" i="26" s="1"/>
  <c r="K1383" i="26" s="1"/>
  <c r="K1384" i="26" s="1"/>
  <c r="K1385" i="26" s="1"/>
  <c r="K1386" i="26" s="1"/>
  <c r="K1387" i="26" s="1"/>
  <c r="K1388" i="26" s="1"/>
  <c r="K1389" i="26" s="1"/>
  <c r="K1390" i="26" s="1"/>
  <c r="K1391" i="26" s="1"/>
  <c r="K1392" i="26" s="1"/>
  <c r="K1393" i="26" s="1"/>
  <c r="K1394" i="26" s="1"/>
  <c r="K1395" i="26" s="1"/>
  <c r="K1396" i="26" s="1"/>
  <c r="K1397" i="26" s="1"/>
  <c r="K1398" i="26" s="1"/>
  <c r="K1399" i="26" s="1"/>
  <c r="K1400" i="26" s="1"/>
  <c r="K1401" i="26" s="1"/>
  <c r="K1402" i="26" s="1"/>
  <c r="K1403" i="26" s="1"/>
  <c r="K1404" i="26" s="1"/>
  <c r="K1405" i="26" s="1"/>
  <c r="K1406" i="26" s="1"/>
  <c r="K1407" i="26" s="1"/>
  <c r="K1408" i="26" s="1"/>
  <c r="K1409" i="26" s="1"/>
  <c r="K1410" i="26" s="1"/>
  <c r="K1411" i="26" s="1"/>
  <c r="K1412" i="26" s="1"/>
  <c r="K1413" i="26" s="1"/>
  <c r="K1414" i="26" s="1"/>
  <c r="K1415" i="26" s="1"/>
  <c r="K1416" i="26" s="1"/>
  <c r="K1417" i="26" s="1"/>
  <c r="K1418" i="26" s="1"/>
  <c r="K1419" i="26" s="1"/>
  <c r="K1420" i="26" s="1"/>
  <c r="K1421" i="26" s="1"/>
  <c r="K1422" i="26" s="1"/>
  <c r="K1423" i="26" s="1"/>
  <c r="K1424" i="26" s="1"/>
  <c r="K1425" i="26" s="1"/>
  <c r="K1426" i="26" s="1"/>
  <c r="K1427" i="26" s="1"/>
  <c r="K1428" i="26" s="1"/>
  <c r="K1429" i="26" s="1"/>
  <c r="K1430" i="26" s="1"/>
  <c r="K1431" i="26" s="1"/>
  <c r="K1432" i="26" s="1"/>
  <c r="K1433" i="26" s="1"/>
  <c r="K1434" i="26" s="1"/>
  <c r="K1435" i="26" s="1"/>
  <c r="K1436" i="26" s="1"/>
  <c r="K1437" i="26" s="1"/>
  <c r="K1438" i="26" s="1"/>
  <c r="K1439" i="26" s="1"/>
  <c r="K1440" i="26" s="1"/>
  <c r="K1441" i="26" s="1"/>
  <c r="K1442" i="26" s="1"/>
  <c r="K1443" i="26" s="1"/>
  <c r="K1444" i="26" s="1"/>
  <c r="K1445" i="26" s="1"/>
  <c r="K1446" i="26" s="1"/>
  <c r="K1447" i="26" s="1"/>
  <c r="K1448" i="26" s="1"/>
  <c r="K1449" i="26" s="1"/>
  <c r="K1450" i="26" s="1"/>
  <c r="K1451" i="26" s="1"/>
  <c r="K1452" i="26" s="1"/>
  <c r="K1453" i="26" s="1"/>
  <c r="K1454" i="26" s="1"/>
  <c r="K1455" i="26" s="1"/>
  <c r="K1456" i="26" s="1"/>
  <c r="K1457" i="26" s="1"/>
  <c r="K1458" i="26" s="1"/>
  <c r="K1459" i="26" s="1"/>
  <c r="K1460" i="26" s="1"/>
  <c r="K1461" i="26" s="1"/>
  <c r="K1462" i="26" s="1"/>
  <c r="K1463" i="26" s="1"/>
  <c r="K1464" i="26" s="1"/>
  <c r="K1465" i="26" s="1"/>
  <c r="K1466" i="26" s="1"/>
  <c r="K1467" i="26" s="1"/>
  <c r="K1468" i="26" s="1"/>
  <c r="K1469" i="26" s="1"/>
  <c r="K1470" i="26" s="1"/>
  <c r="K1471" i="26" s="1"/>
  <c r="K1472" i="26" s="1"/>
  <c r="K1473" i="26" s="1"/>
  <c r="K1474" i="26" s="1"/>
  <c r="K1475" i="26" s="1"/>
  <c r="K1476" i="26" s="1"/>
  <c r="K1477" i="26" s="1"/>
  <c r="K1478" i="26" s="1"/>
  <c r="K1479" i="26" s="1"/>
  <c r="K1480" i="26" s="1"/>
  <c r="K1481" i="26" s="1"/>
  <c r="K1482" i="26" s="1"/>
  <c r="K1483" i="26" s="1"/>
  <c r="K1484" i="26" s="1"/>
  <c r="K1485" i="26" s="1"/>
  <c r="K1486" i="26" s="1"/>
  <c r="K1487" i="26" s="1"/>
  <c r="K1488" i="26" s="1"/>
  <c r="K1489" i="26" s="1"/>
  <c r="K1490" i="26" s="1"/>
  <c r="K1491" i="26" s="1"/>
  <c r="K1492" i="26" s="1"/>
  <c r="K1493" i="26" s="1"/>
  <c r="K1494" i="26" s="1"/>
  <c r="K1495" i="26" s="1"/>
  <c r="K1496" i="26" s="1"/>
  <c r="K1497" i="26" s="1"/>
  <c r="K1498" i="26" s="1"/>
  <c r="K1499" i="26" s="1"/>
  <c r="K1500" i="26" s="1"/>
  <c r="K1501" i="26" s="1"/>
  <c r="K1502" i="26" s="1"/>
  <c r="K1503" i="26" s="1"/>
  <c r="K1504" i="26" s="1"/>
  <c r="K1505" i="26" s="1"/>
  <c r="K1506" i="26" s="1"/>
  <c r="K1507" i="26" s="1"/>
  <c r="K1508" i="26" s="1"/>
  <c r="K1509" i="26" s="1"/>
  <c r="K1510" i="26" s="1"/>
  <c r="K1511" i="26" s="1"/>
  <c r="K1512" i="26" s="1"/>
  <c r="K1513" i="26" s="1"/>
  <c r="K1514" i="26" s="1"/>
  <c r="K1515" i="26" s="1"/>
  <c r="K1516" i="26" s="1"/>
  <c r="K1517" i="26" s="1"/>
  <c r="K1518" i="26" s="1"/>
  <c r="K1519" i="26" s="1"/>
  <c r="K1520" i="26" s="1"/>
  <c r="K1521" i="26" s="1"/>
  <c r="K1522" i="26" s="1"/>
  <c r="K1523" i="26" s="1"/>
  <c r="K1524" i="26" s="1"/>
  <c r="K1525" i="26" s="1"/>
  <c r="K1526" i="26" s="1"/>
  <c r="K1527" i="26" s="1"/>
  <c r="K1528" i="26" s="1"/>
  <c r="K1529" i="26" s="1"/>
  <c r="K1530" i="26" s="1"/>
  <c r="K1531" i="26" s="1"/>
  <c r="K1532" i="26" s="1"/>
  <c r="K1533" i="26" s="1"/>
  <c r="K1534" i="26" s="1"/>
  <c r="K1535" i="26" s="1"/>
  <c r="K1536" i="26" s="1"/>
  <c r="K1537" i="26" s="1"/>
  <c r="K1538" i="26" s="1"/>
  <c r="K1539" i="26" s="1"/>
  <c r="K1540" i="26" s="1"/>
  <c r="K1541" i="26" s="1"/>
  <c r="K1542" i="26" s="1"/>
  <c r="K1543" i="26" s="1"/>
  <c r="K1544" i="26" s="1"/>
  <c r="K1545" i="26" s="1"/>
  <c r="K1546" i="26" s="1"/>
  <c r="K1547" i="26" s="1"/>
  <c r="K1548" i="26" s="1"/>
  <c r="K1549" i="26" s="1"/>
  <c r="K1550" i="26" s="1"/>
  <c r="K1551" i="26" s="1"/>
  <c r="K1552" i="26" s="1"/>
  <c r="K1553" i="26" s="1"/>
  <c r="K1554" i="26" s="1"/>
  <c r="K1555" i="26" s="1"/>
  <c r="K1556" i="26" s="1"/>
  <c r="K1557" i="26" s="1"/>
  <c r="K1558" i="26" s="1"/>
  <c r="K1559" i="26" s="1"/>
  <c r="K1560" i="26" s="1"/>
  <c r="K1561" i="26" s="1"/>
  <c r="K1562" i="26" s="1"/>
  <c r="K1563" i="26" s="1"/>
  <c r="K1564" i="26" s="1"/>
  <c r="K1565" i="26" s="1"/>
  <c r="K1566" i="26" s="1"/>
  <c r="K1567" i="26" s="1"/>
  <c r="K1568" i="26" s="1"/>
  <c r="K1569" i="26" s="1"/>
  <c r="K1570" i="26" s="1"/>
  <c r="K1571" i="26" s="1"/>
  <c r="K1572" i="26" s="1"/>
  <c r="K1573" i="26" s="1"/>
  <c r="K1574" i="26" s="1"/>
  <c r="K1575" i="26" s="1"/>
  <c r="K1576" i="26" s="1"/>
  <c r="K1577" i="26" s="1"/>
  <c r="K1578" i="26" s="1"/>
  <c r="K1579" i="26" s="1"/>
  <c r="K1580" i="26" s="1"/>
  <c r="K1581" i="26" s="1"/>
  <c r="K1582" i="26" s="1"/>
  <c r="K1583" i="26" s="1"/>
  <c r="K1584" i="26" s="1"/>
  <c r="K1585" i="26" s="1"/>
  <c r="K1586" i="26" s="1"/>
  <c r="K1587" i="26" s="1"/>
  <c r="K1588" i="26" s="1"/>
  <c r="K1589" i="26" s="1"/>
  <c r="K1590" i="26" s="1"/>
  <c r="K1591" i="26" s="1"/>
  <c r="K1592" i="26" s="1"/>
  <c r="K1593" i="26" s="1"/>
  <c r="K1594" i="26" s="1"/>
  <c r="K1595" i="26" s="1"/>
  <c r="K1596" i="26" s="1"/>
  <c r="K1597" i="26" s="1"/>
  <c r="K1598" i="26" s="1"/>
  <c r="K1599" i="26" s="1"/>
  <c r="K1600" i="26" s="1"/>
  <c r="K1601" i="26" s="1"/>
  <c r="K1602" i="26" s="1"/>
  <c r="K1603" i="26" s="1"/>
  <c r="K1604" i="26" s="1"/>
  <c r="K1605" i="26" s="1"/>
  <c r="K1606" i="26" s="1"/>
  <c r="K1607" i="26" s="1"/>
  <c r="K1608" i="26" s="1"/>
  <c r="K1609" i="26" s="1"/>
  <c r="K1610" i="26" s="1"/>
  <c r="K1611" i="26" s="1"/>
  <c r="K1612" i="26" s="1"/>
  <c r="K1613" i="26" s="1"/>
  <c r="K1614" i="26" s="1"/>
  <c r="K1615" i="26" s="1"/>
  <c r="K1616" i="26" s="1"/>
  <c r="K1617" i="26" s="1"/>
  <c r="K1618" i="26" s="1"/>
  <c r="K1619" i="26" s="1"/>
  <c r="K1620" i="26" s="1"/>
  <c r="K1621" i="26" s="1"/>
  <c r="K1622" i="26" s="1"/>
  <c r="K1623" i="26" s="1"/>
  <c r="K1624" i="26" s="1"/>
  <c r="K1625" i="26" s="1"/>
  <c r="K1626" i="26" s="1"/>
  <c r="K1627" i="26" s="1"/>
  <c r="K1628" i="26" s="1"/>
  <c r="K1629" i="26" s="1"/>
  <c r="K1630" i="26" s="1"/>
  <c r="K1631" i="26" s="1"/>
  <c r="K1632" i="26" s="1"/>
  <c r="K1633" i="26" s="1"/>
  <c r="K1634" i="26" s="1"/>
  <c r="K1635" i="26" s="1"/>
  <c r="K1636" i="26" s="1"/>
  <c r="K1637" i="26" s="1"/>
  <c r="K1638" i="26" s="1"/>
  <c r="K1639" i="26" s="1"/>
  <c r="K1640" i="26" s="1"/>
  <c r="K1641" i="26" s="1"/>
  <c r="K1642" i="26" s="1"/>
  <c r="K1643" i="26" s="1"/>
  <c r="K1644" i="26" s="1"/>
  <c r="K1645" i="26" s="1"/>
  <c r="K1646" i="26" s="1"/>
  <c r="K1647" i="26" s="1"/>
  <c r="K1648" i="26" s="1"/>
  <c r="K1649" i="26" s="1"/>
  <c r="K1650" i="26" s="1"/>
  <c r="K1651" i="26" s="1"/>
  <c r="K1652" i="26" s="1"/>
  <c r="K1653" i="26" s="1"/>
  <c r="K1654" i="26" s="1"/>
  <c r="K1655" i="26" s="1"/>
  <c r="K1656" i="26" s="1"/>
  <c r="K1657" i="26" s="1"/>
  <c r="K1658" i="26" s="1"/>
  <c r="K1659" i="26" s="1"/>
  <c r="K1660" i="26" s="1"/>
  <c r="K1661" i="26" s="1"/>
  <c r="K1662" i="26" s="1"/>
  <c r="K1663" i="26" s="1"/>
  <c r="K1664" i="26" s="1"/>
  <c r="K1665" i="26" s="1"/>
  <c r="K1666" i="26" s="1"/>
  <c r="K1667" i="26" s="1"/>
  <c r="K1668" i="26" s="1"/>
  <c r="K1669" i="26" s="1"/>
  <c r="K1670" i="26" s="1"/>
  <c r="K1671" i="26" s="1"/>
  <c r="K1672" i="26" s="1"/>
  <c r="K1673" i="26" s="1"/>
  <c r="K1674" i="26" s="1"/>
  <c r="K1675" i="26" s="1"/>
  <c r="K1676" i="26" s="1"/>
  <c r="K1677" i="26" s="1"/>
  <c r="K1678" i="26" s="1"/>
  <c r="K1679" i="26" s="1"/>
  <c r="K1680" i="26" s="1"/>
  <c r="K1681" i="26" s="1"/>
  <c r="K1682" i="26" s="1"/>
  <c r="K1683" i="26" s="1"/>
  <c r="K1684" i="26" s="1"/>
  <c r="K1685" i="26" s="1"/>
  <c r="K1686" i="26" s="1"/>
  <c r="K1687" i="26" s="1"/>
  <c r="K1688" i="26" s="1"/>
  <c r="K1689" i="26" s="1"/>
  <c r="K1690" i="26" s="1"/>
  <c r="K1691" i="26" s="1"/>
  <c r="K1692" i="26" s="1"/>
  <c r="K1693" i="26" s="1"/>
  <c r="K1694" i="26" s="1"/>
  <c r="K1695" i="26" s="1"/>
  <c r="K1696" i="26" s="1"/>
  <c r="K1697" i="26" s="1"/>
  <c r="K1698" i="26" s="1"/>
  <c r="K1699" i="26" s="1"/>
  <c r="K1700" i="26" s="1"/>
  <c r="K1701" i="26" s="1"/>
  <c r="K1702" i="26" s="1"/>
  <c r="K1703" i="26" s="1"/>
  <c r="K1704" i="26" s="1"/>
  <c r="K1705" i="26" s="1"/>
  <c r="K1706" i="26" s="1"/>
  <c r="K1707" i="26" s="1"/>
  <c r="K1708" i="26" s="1"/>
  <c r="K1709" i="26" s="1"/>
  <c r="K1710" i="26" s="1"/>
  <c r="K1711" i="26" s="1"/>
  <c r="K1712" i="26" s="1"/>
  <c r="K1713" i="26" s="1"/>
  <c r="K1714" i="26" s="1"/>
  <c r="K1715" i="26" s="1"/>
  <c r="K1716" i="26" s="1"/>
  <c r="K1717" i="26" s="1"/>
  <c r="K1718" i="26" s="1"/>
  <c r="K1719" i="26" s="1"/>
  <c r="K1720" i="26" s="1"/>
  <c r="K1721" i="26" s="1"/>
  <c r="K1722" i="26" s="1"/>
  <c r="K1723" i="26" s="1"/>
  <c r="K1724" i="26" s="1"/>
  <c r="K1725" i="26" s="1"/>
  <c r="K1726" i="26" s="1"/>
  <c r="K1727" i="26" s="1"/>
  <c r="K1728" i="26" s="1"/>
  <c r="K1729" i="26" s="1"/>
  <c r="K1730" i="26" s="1"/>
  <c r="K1731" i="26" s="1"/>
  <c r="K1732" i="26" s="1"/>
  <c r="K1733" i="26" s="1"/>
  <c r="K1734" i="26" s="1"/>
  <c r="K1735" i="26" s="1"/>
  <c r="K1736" i="26" s="1"/>
  <c r="K1737" i="26" s="1"/>
  <c r="K1738" i="26" s="1"/>
  <c r="K1739" i="26" s="1"/>
  <c r="K1740" i="26" s="1"/>
  <c r="K1741" i="26" s="1"/>
  <c r="K1742" i="26" s="1"/>
  <c r="K1743" i="26" s="1"/>
  <c r="K1744" i="26" s="1"/>
  <c r="K1745" i="26" s="1"/>
  <c r="K1746" i="26" s="1"/>
  <c r="K1747" i="26" s="1"/>
  <c r="K1748" i="26" s="1"/>
  <c r="K1749" i="26" s="1"/>
  <c r="K1750" i="26" s="1"/>
  <c r="K1751" i="26" s="1"/>
  <c r="K1752" i="26" s="1"/>
  <c r="K1753" i="26" s="1"/>
  <c r="K1754" i="26" s="1"/>
  <c r="K1755" i="26" s="1"/>
  <c r="K1756" i="26" s="1"/>
  <c r="K1757" i="26" s="1"/>
  <c r="K1758" i="26" s="1"/>
  <c r="K1759" i="26" s="1"/>
  <c r="K1760" i="26" s="1"/>
  <c r="K1761" i="26" s="1"/>
  <c r="K1762" i="26" s="1"/>
  <c r="K1763" i="26" s="1"/>
  <c r="K1764" i="26" s="1"/>
  <c r="K1765" i="26" s="1"/>
  <c r="K1766" i="26" s="1"/>
  <c r="K1767" i="26" s="1"/>
  <c r="K1768" i="26" s="1"/>
  <c r="K1769" i="26" s="1"/>
  <c r="K1770" i="26" s="1"/>
  <c r="K1771" i="26" s="1"/>
  <c r="K1772" i="26" s="1"/>
  <c r="K1773" i="26" s="1"/>
  <c r="K1774" i="26" s="1"/>
  <c r="K1775" i="26" s="1"/>
  <c r="K1776" i="26" s="1"/>
  <c r="K1777" i="26" s="1"/>
  <c r="K1778" i="26" s="1"/>
  <c r="K1779" i="26" s="1"/>
  <c r="K1780" i="26" s="1"/>
  <c r="K1781" i="26" s="1"/>
  <c r="K1782" i="26" s="1"/>
  <c r="K1783" i="26" s="1"/>
  <c r="K1784" i="26" s="1"/>
  <c r="K1785" i="26" s="1"/>
  <c r="K1786" i="26" s="1"/>
  <c r="K1787" i="26" s="1"/>
  <c r="K1788" i="26" s="1"/>
  <c r="K1789" i="26" s="1"/>
  <c r="K1790" i="26" s="1"/>
  <c r="K1791" i="26" s="1"/>
  <c r="K1792" i="26" s="1"/>
  <c r="K1793" i="26" s="1"/>
  <c r="K1794" i="26" s="1"/>
  <c r="K1795" i="26" s="1"/>
  <c r="K1796" i="26" s="1"/>
  <c r="K1797" i="26" s="1"/>
  <c r="K1798" i="26" s="1"/>
  <c r="K1799" i="26" s="1"/>
  <c r="K1800" i="26" s="1"/>
  <c r="K1801" i="26" s="1"/>
  <c r="K1802" i="26" s="1"/>
  <c r="K1803" i="26" s="1"/>
  <c r="K1804" i="26" s="1"/>
  <c r="K1805" i="26" s="1"/>
  <c r="K1806" i="26" s="1"/>
  <c r="K1807" i="26" s="1"/>
  <c r="K1808" i="26" s="1"/>
  <c r="K1809" i="26" s="1"/>
  <c r="K1810" i="26" s="1"/>
  <c r="K1811" i="26" s="1"/>
  <c r="K1812" i="26" s="1"/>
  <c r="K1813" i="26" s="1"/>
  <c r="K1814" i="26" s="1"/>
  <c r="K1815" i="26" s="1"/>
  <c r="K1816" i="26" s="1"/>
  <c r="K1817" i="26" s="1"/>
  <c r="K1818" i="26" s="1"/>
  <c r="K1819" i="26" s="1"/>
  <c r="K1820" i="26" s="1"/>
  <c r="K1821" i="26" s="1"/>
  <c r="K1822" i="26" s="1"/>
  <c r="K1823" i="26" s="1"/>
  <c r="K1824" i="26" s="1"/>
  <c r="K1825" i="26" s="1"/>
  <c r="K1826" i="26" s="1"/>
  <c r="K1827" i="26" s="1"/>
  <c r="K1828" i="26" s="1"/>
  <c r="K1829" i="26" s="1"/>
  <c r="K1830" i="26" s="1"/>
  <c r="K1831" i="26" s="1"/>
  <c r="K1832" i="26" s="1"/>
  <c r="K1833" i="26" s="1"/>
  <c r="K1834" i="26" s="1"/>
  <c r="K1835" i="26" s="1"/>
  <c r="K1836" i="26" s="1"/>
  <c r="K1837" i="26" s="1"/>
  <c r="K1838" i="26" s="1"/>
  <c r="K1839" i="26" s="1"/>
  <c r="K1840" i="26" s="1"/>
  <c r="K1841" i="26" s="1"/>
  <c r="K1842" i="26" s="1"/>
  <c r="K1843" i="26" s="1"/>
  <c r="K1844" i="26" s="1"/>
  <c r="K1845" i="26" s="1"/>
  <c r="K1846" i="26" s="1"/>
  <c r="K1847" i="26" s="1"/>
  <c r="K1848" i="26" s="1"/>
  <c r="K1849" i="26" s="1"/>
  <c r="K1850" i="26" s="1"/>
  <c r="K1851" i="26" s="1"/>
  <c r="K1852" i="26" s="1"/>
  <c r="K1853" i="26" s="1"/>
  <c r="K1854" i="26" s="1"/>
  <c r="K1855" i="26" s="1"/>
  <c r="K1856" i="26" s="1"/>
  <c r="K1857" i="26" s="1"/>
  <c r="K1858" i="26" s="1"/>
  <c r="K1859" i="26" s="1"/>
  <c r="K1860" i="26" s="1"/>
  <c r="K1861" i="26" s="1"/>
  <c r="K1862" i="26" s="1"/>
  <c r="K1863" i="26" s="1"/>
  <c r="K1864" i="26" s="1"/>
  <c r="K1865" i="26" s="1"/>
  <c r="K1866" i="26" s="1"/>
  <c r="K1867" i="26" s="1"/>
  <c r="K1868" i="26" s="1"/>
  <c r="K1869" i="26" s="1"/>
  <c r="K1870" i="26" s="1"/>
  <c r="K1871" i="26" s="1"/>
  <c r="K1872" i="26" s="1"/>
  <c r="K1873" i="26" s="1"/>
  <c r="K1874" i="26" s="1"/>
  <c r="K1875" i="26" s="1"/>
  <c r="K1876" i="26" s="1"/>
  <c r="K1877" i="26" s="1"/>
  <c r="K1878" i="26" s="1"/>
  <c r="K1879" i="26" s="1"/>
  <c r="K1880" i="26" s="1"/>
  <c r="K1881" i="26" s="1"/>
  <c r="K1882" i="26" s="1"/>
  <c r="K1883" i="26" s="1"/>
  <c r="K1884" i="26" s="1"/>
  <c r="K1885" i="26" s="1"/>
  <c r="K1886" i="26" s="1"/>
  <c r="K1887" i="26" s="1"/>
  <c r="K1888" i="26" s="1"/>
  <c r="K1889" i="26" s="1"/>
  <c r="K1890" i="26" s="1"/>
  <c r="K1891" i="26" s="1"/>
  <c r="K1892" i="26" s="1"/>
  <c r="K1893" i="26" s="1"/>
  <c r="K1894" i="26" s="1"/>
  <c r="K1895" i="26" s="1"/>
  <c r="K1896" i="26" s="1"/>
  <c r="K1897" i="26" s="1"/>
  <c r="K1898" i="26" s="1"/>
  <c r="K1899" i="26" s="1"/>
  <c r="K1900" i="26" s="1"/>
  <c r="K1901" i="26" s="1"/>
  <c r="K1902" i="26" s="1"/>
  <c r="K1903" i="26" s="1"/>
  <c r="K1904" i="26" s="1"/>
  <c r="K1905" i="26" s="1"/>
  <c r="K1906" i="26" s="1"/>
  <c r="K1907" i="26" s="1"/>
  <c r="K1908" i="26" s="1"/>
  <c r="K1909" i="26" s="1"/>
  <c r="K1910" i="26" s="1"/>
  <c r="K1911" i="26" s="1"/>
  <c r="K1912" i="26" s="1"/>
  <c r="K1913" i="26" s="1"/>
  <c r="K1914" i="26" s="1"/>
  <c r="K1915" i="26" s="1"/>
  <c r="K1916" i="26" s="1"/>
  <c r="K1917" i="26" s="1"/>
  <c r="K1918" i="26" s="1"/>
  <c r="K1919" i="26" s="1"/>
  <c r="K1920" i="26" s="1"/>
  <c r="K1921" i="26" s="1"/>
  <c r="K1922" i="26" s="1"/>
  <c r="K1923" i="26" s="1"/>
  <c r="K1924" i="26" s="1"/>
  <c r="K1925" i="26" s="1"/>
  <c r="K1926" i="26" s="1"/>
  <c r="K1927" i="26" s="1"/>
  <c r="K1928" i="26" s="1"/>
  <c r="K1929" i="26" s="1"/>
  <c r="K1930" i="26" s="1"/>
  <c r="K1931" i="26" s="1"/>
  <c r="K1932" i="26" s="1"/>
  <c r="K1933" i="26" s="1"/>
  <c r="K1934" i="26" s="1"/>
  <c r="K1935" i="26" s="1"/>
  <c r="K1936" i="26" s="1"/>
  <c r="K1937" i="26" s="1"/>
  <c r="K1938" i="26" s="1"/>
  <c r="K1939" i="26" s="1"/>
  <c r="K1940" i="26" s="1"/>
  <c r="K1941" i="26" s="1"/>
  <c r="K1942" i="26" s="1"/>
  <c r="K1943" i="26" s="1"/>
  <c r="K1944" i="26" s="1"/>
  <c r="K1945" i="26" s="1"/>
  <c r="K1946" i="26" s="1"/>
  <c r="K1947" i="26" s="1"/>
  <c r="K1948" i="26" s="1"/>
  <c r="K1949" i="26" s="1"/>
  <c r="K1950" i="26" s="1"/>
  <c r="K1951" i="26" s="1"/>
  <c r="K1952" i="26" s="1"/>
  <c r="K1953" i="26" s="1"/>
  <c r="K1954" i="26" s="1"/>
  <c r="K1955" i="26" s="1"/>
  <c r="K1956" i="26" s="1"/>
  <c r="K1957" i="26" s="1"/>
  <c r="K1958" i="26" s="1"/>
  <c r="K1959" i="26" s="1"/>
  <c r="K1960" i="26" s="1"/>
  <c r="K1961" i="26" s="1"/>
  <c r="K1962" i="26" s="1"/>
  <c r="K1963" i="26" s="1"/>
  <c r="K1964" i="26" s="1"/>
  <c r="K1965" i="26" s="1"/>
  <c r="K1966" i="26" s="1"/>
  <c r="K1967" i="26" s="1"/>
  <c r="K1968" i="26" s="1"/>
  <c r="K1969" i="26" s="1"/>
  <c r="K1970" i="26" s="1"/>
  <c r="K1971" i="26" s="1"/>
  <c r="K1972" i="26" s="1"/>
  <c r="K1973" i="26" s="1"/>
  <c r="K1974" i="26" s="1"/>
  <c r="K1975" i="26" s="1"/>
  <c r="K1976" i="26" s="1"/>
  <c r="K1977" i="26" s="1"/>
  <c r="K1978" i="26" s="1"/>
  <c r="K1979" i="26" s="1"/>
  <c r="K1980" i="26" s="1"/>
  <c r="K1981" i="26" s="1"/>
  <c r="K1982" i="26" s="1"/>
  <c r="K1983" i="26" s="1"/>
  <c r="K1984" i="26" s="1"/>
  <c r="K1985" i="26" s="1"/>
  <c r="K1986" i="26" s="1"/>
  <c r="K1987" i="26" s="1"/>
  <c r="K1988" i="26" s="1"/>
  <c r="K1989" i="26" s="1"/>
  <c r="K1990" i="26" s="1"/>
  <c r="K1991" i="26" s="1"/>
  <c r="K1992" i="26" s="1"/>
  <c r="K1993" i="26" s="1"/>
  <c r="K1994" i="26" s="1"/>
  <c r="K1995" i="26" s="1"/>
  <c r="K1996" i="26" s="1"/>
  <c r="K1997" i="26" s="1"/>
  <c r="K1998" i="26" s="1"/>
  <c r="K1999" i="26" s="1"/>
  <c r="K2000" i="26" s="1"/>
  <c r="K2001" i="26" s="1"/>
  <c r="K2002" i="26" s="1"/>
  <c r="K2003" i="26" s="1"/>
  <c r="K2004" i="26" s="1"/>
  <c r="K2005" i="26" s="1"/>
  <c r="K2006" i="26" s="1"/>
  <c r="K2007" i="26" s="1"/>
  <c r="K2008" i="26" s="1"/>
  <c r="K2009" i="26" s="1"/>
  <c r="K2010" i="26" s="1"/>
  <c r="K2011" i="26" s="1"/>
  <c r="K2012" i="26" s="1"/>
  <c r="K2013" i="26" s="1"/>
  <c r="K2014" i="26" s="1"/>
  <c r="K2015" i="26" s="1"/>
  <c r="K2016" i="26" s="1"/>
  <c r="K2017" i="26" s="1"/>
  <c r="K2018" i="26" s="1"/>
  <c r="K2019" i="26" s="1"/>
  <c r="K2020" i="26" s="1"/>
  <c r="K2021" i="26" s="1"/>
  <c r="K2022" i="26" s="1"/>
  <c r="K2023" i="26" s="1"/>
  <c r="K2024" i="26" s="1"/>
  <c r="K2025" i="26" s="1"/>
  <c r="K2026" i="26" s="1"/>
  <c r="K2027" i="26" s="1"/>
  <c r="K2028" i="26" s="1"/>
  <c r="K2029" i="26" s="1"/>
  <c r="K2030" i="26" s="1"/>
  <c r="K2031" i="26" s="1"/>
  <c r="K2032" i="26" s="1"/>
  <c r="K2033" i="26" s="1"/>
  <c r="K2034" i="26" s="1"/>
  <c r="K2035" i="26" s="1"/>
  <c r="K2036" i="26" s="1"/>
  <c r="K2037" i="26" s="1"/>
  <c r="K2038" i="26" s="1"/>
  <c r="K2039" i="26" s="1"/>
  <c r="K2040" i="26" s="1"/>
  <c r="K2041" i="26" s="1"/>
  <c r="K2042" i="26" s="1"/>
  <c r="K2043" i="26" s="1"/>
  <c r="K2044" i="26" s="1"/>
  <c r="K2045" i="26" s="1"/>
  <c r="K2046" i="26" s="1"/>
  <c r="K2047" i="26" s="1"/>
  <c r="K2048" i="26" s="1"/>
  <c r="K2049" i="26" s="1"/>
  <c r="K2050" i="26" s="1"/>
  <c r="K2051" i="26" s="1"/>
  <c r="K2052" i="26" s="1"/>
  <c r="K2053" i="26" s="1"/>
  <c r="K2054" i="26" s="1"/>
  <c r="K2055" i="26" s="1"/>
  <c r="K2056" i="26" s="1"/>
  <c r="K2057" i="26" s="1"/>
  <c r="K2058" i="26" s="1"/>
  <c r="K2059" i="26" s="1"/>
  <c r="K2060" i="26" s="1"/>
  <c r="K2061" i="26" s="1"/>
  <c r="K2062" i="26" s="1"/>
  <c r="K2063" i="26" s="1"/>
  <c r="K2064" i="26" s="1"/>
  <c r="K2065" i="26" s="1"/>
  <c r="K2066" i="26" s="1"/>
  <c r="K2067" i="26" s="1"/>
  <c r="K2068" i="26" s="1"/>
  <c r="K2069" i="26" s="1"/>
  <c r="K2070" i="26" s="1"/>
  <c r="K2071" i="26" s="1"/>
  <c r="K2072" i="26" s="1"/>
  <c r="K2073" i="26" s="1"/>
  <c r="K2074" i="26" s="1"/>
  <c r="K2075" i="26" s="1"/>
  <c r="K2076" i="26" s="1"/>
  <c r="K2077" i="26" s="1"/>
  <c r="K2078" i="26" s="1"/>
  <c r="K2079" i="26" s="1"/>
  <c r="K2080" i="26" s="1"/>
  <c r="K2081" i="26" s="1"/>
  <c r="K2082" i="26" s="1"/>
  <c r="K2083" i="26" s="1"/>
  <c r="K2084" i="26" s="1"/>
  <c r="K2085" i="26" s="1"/>
  <c r="K2086" i="26" s="1"/>
  <c r="K2087" i="26" s="1"/>
  <c r="K2088" i="26" s="1"/>
  <c r="K2089" i="26" s="1"/>
  <c r="K2090" i="26" s="1"/>
  <c r="K2091" i="26" s="1"/>
  <c r="K2092" i="26" s="1"/>
  <c r="K2093" i="26" s="1"/>
  <c r="K2094" i="26" s="1"/>
  <c r="K2095" i="26" s="1"/>
  <c r="K2096" i="26" s="1"/>
  <c r="K2097" i="26" s="1"/>
  <c r="K2098" i="26" s="1"/>
  <c r="K2099" i="26" s="1"/>
  <c r="K2100" i="26" s="1"/>
  <c r="K2101" i="26" s="1"/>
  <c r="K2102" i="26" s="1"/>
  <c r="K2103" i="26" s="1"/>
  <c r="K2104" i="26" s="1"/>
  <c r="K2105" i="26" s="1"/>
  <c r="K2106" i="26" s="1"/>
  <c r="K2107" i="26" s="1"/>
  <c r="K2108" i="26" s="1"/>
  <c r="K2109" i="26" s="1"/>
  <c r="K2110" i="26" s="1"/>
  <c r="K2111" i="26" s="1"/>
  <c r="K2112" i="26" s="1"/>
  <c r="K2113" i="26" s="1"/>
  <c r="K2114" i="26" s="1"/>
  <c r="K2115" i="26" s="1"/>
  <c r="K2116" i="26" s="1"/>
  <c r="K2117" i="26" s="1"/>
  <c r="K2118" i="26" s="1"/>
  <c r="K2119" i="26" s="1"/>
  <c r="K2120" i="26" s="1"/>
  <c r="K2121" i="26" s="1"/>
  <c r="K2122" i="26" s="1"/>
  <c r="K2123" i="26" s="1"/>
  <c r="K2124" i="26" s="1"/>
  <c r="K2125" i="26" s="1"/>
  <c r="K2126" i="26" s="1"/>
  <c r="K2127" i="26" s="1"/>
  <c r="K2128" i="26" s="1"/>
  <c r="K2129" i="26" s="1"/>
  <c r="K2130" i="26" s="1"/>
  <c r="K2131" i="26" s="1"/>
  <c r="K2132" i="26" s="1"/>
  <c r="K2133" i="26" s="1"/>
  <c r="K2134" i="26" s="1"/>
  <c r="K2135" i="26" s="1"/>
  <c r="K2136" i="26" s="1"/>
  <c r="K2137" i="26" s="1"/>
  <c r="K2138" i="26" s="1"/>
  <c r="K2139" i="26" s="1"/>
  <c r="K2140" i="26" s="1"/>
  <c r="K2141" i="26" s="1"/>
  <c r="K2142" i="26" s="1"/>
  <c r="K2143" i="26" s="1"/>
  <c r="K2144" i="26" s="1"/>
  <c r="K2145" i="26" s="1"/>
  <c r="K2146" i="26" s="1"/>
  <c r="K2147" i="26" s="1"/>
  <c r="K2148" i="26" s="1"/>
  <c r="K2149" i="26" s="1"/>
  <c r="K2150" i="26" s="1"/>
  <c r="K2151" i="26" s="1"/>
  <c r="K2152" i="26" s="1"/>
  <c r="K2153" i="26" s="1"/>
  <c r="K2154" i="26" s="1"/>
  <c r="K2155" i="26" s="1"/>
  <c r="K2156" i="26" s="1"/>
  <c r="K2157" i="26" s="1"/>
  <c r="K2158" i="26" s="1"/>
  <c r="K2159" i="26" s="1"/>
  <c r="K2160" i="26" s="1"/>
  <c r="K2161" i="26" s="1"/>
  <c r="K2162" i="26" s="1"/>
  <c r="K2163" i="26" s="1"/>
  <c r="K2164" i="26" s="1"/>
  <c r="K2165" i="26" s="1"/>
  <c r="K2166" i="26" s="1"/>
  <c r="K2167" i="26" s="1"/>
  <c r="K2168" i="26" s="1"/>
  <c r="K2169" i="26" s="1"/>
  <c r="K2170" i="26" s="1"/>
  <c r="K2171" i="26" s="1"/>
  <c r="K2172" i="26" s="1"/>
  <c r="K2173" i="26" s="1"/>
  <c r="K2174" i="26" s="1"/>
  <c r="K2175" i="26" s="1"/>
  <c r="K2176" i="26" s="1"/>
  <c r="K2177" i="26" s="1"/>
  <c r="K2178" i="26" s="1"/>
  <c r="K2179" i="26" s="1"/>
  <c r="K2180" i="26" s="1"/>
  <c r="K2181" i="26" s="1"/>
  <c r="K2182" i="26" s="1"/>
  <c r="K2183" i="26" s="1"/>
  <c r="K2184" i="26" s="1"/>
  <c r="K2185" i="26" s="1"/>
  <c r="K2186" i="26" s="1"/>
  <c r="K2187" i="26" s="1"/>
  <c r="K2188" i="26" s="1"/>
  <c r="K2189" i="26" s="1"/>
  <c r="K2190" i="26" s="1"/>
  <c r="K2191" i="26" s="1"/>
  <c r="K2192" i="26" s="1"/>
  <c r="K2193" i="26" s="1"/>
  <c r="K2194" i="26" s="1"/>
  <c r="K2195" i="26" s="1"/>
  <c r="K2196" i="26" s="1"/>
  <c r="K2197" i="26" s="1"/>
  <c r="K2198" i="26" s="1"/>
  <c r="K2199" i="26" s="1"/>
  <c r="K2200" i="26" s="1"/>
  <c r="K2201" i="26" s="1"/>
  <c r="K2202" i="26" s="1"/>
  <c r="K2203" i="26" s="1"/>
  <c r="K2204" i="26" s="1"/>
  <c r="K2205" i="26" s="1"/>
  <c r="K2206" i="26" s="1"/>
  <c r="K2207" i="26" s="1"/>
  <c r="K2208" i="26" s="1"/>
  <c r="K2209" i="26" s="1"/>
  <c r="K2210" i="26" s="1"/>
  <c r="K2211" i="26" s="1"/>
  <c r="K2212" i="26" s="1"/>
  <c r="K2213" i="26" s="1"/>
  <c r="K2214" i="26" s="1"/>
  <c r="K2215" i="26" s="1"/>
  <c r="K2216" i="26" s="1"/>
  <c r="K2217" i="26" s="1"/>
  <c r="K2218" i="26" s="1"/>
  <c r="K2219" i="26" s="1"/>
  <c r="K2220" i="26" s="1"/>
  <c r="K2221" i="26" s="1"/>
  <c r="K2222" i="26" s="1"/>
  <c r="K2223" i="26" s="1"/>
  <c r="K2224" i="26" s="1"/>
  <c r="K2225" i="26" s="1"/>
  <c r="K2226" i="26" s="1"/>
  <c r="K2227" i="26" s="1"/>
  <c r="K2228" i="26" s="1"/>
  <c r="K2229" i="26" s="1"/>
  <c r="K2230" i="26" s="1"/>
  <c r="K2231" i="26" s="1"/>
  <c r="K2232" i="26" s="1"/>
  <c r="K2233" i="26" s="1"/>
  <c r="K2234" i="26" s="1"/>
  <c r="K2235" i="26" s="1"/>
  <c r="K2236" i="26" s="1"/>
  <c r="K2237" i="26" s="1"/>
  <c r="K2238" i="26" s="1"/>
  <c r="K2239" i="26" s="1"/>
  <c r="K2240" i="26" s="1"/>
  <c r="K2241" i="26" s="1"/>
  <c r="K2242" i="26" s="1"/>
  <c r="K2243" i="26" s="1"/>
  <c r="K2244" i="26" s="1"/>
  <c r="K2245" i="26" s="1"/>
  <c r="K2246" i="26" s="1"/>
  <c r="K2247" i="26" s="1"/>
  <c r="K2248" i="26" s="1"/>
  <c r="K2249" i="26" s="1"/>
  <c r="K2250" i="26" s="1"/>
  <c r="K2251" i="26" s="1"/>
  <c r="K2252" i="26" s="1"/>
  <c r="K2253" i="26" s="1"/>
  <c r="K2254" i="26" s="1"/>
  <c r="K2255" i="26" s="1"/>
  <c r="K2256" i="26" s="1"/>
  <c r="K2257" i="26" s="1"/>
  <c r="K2258" i="26" s="1"/>
  <c r="K2259" i="26" s="1"/>
  <c r="K2260" i="26" s="1"/>
  <c r="K2261" i="26" s="1"/>
  <c r="K2262" i="26" s="1"/>
  <c r="K2263" i="26" s="1"/>
  <c r="K2264" i="26" s="1"/>
  <c r="K2265" i="26" s="1"/>
  <c r="K2266" i="26" s="1"/>
  <c r="K2267" i="26" s="1"/>
  <c r="K2268" i="26" s="1"/>
  <c r="K2269" i="26" s="1"/>
  <c r="K2270" i="26" s="1"/>
  <c r="K2271" i="26" s="1"/>
  <c r="K2272" i="26" s="1"/>
  <c r="K2273" i="26" s="1"/>
  <c r="K2274" i="26" s="1"/>
  <c r="K2275" i="26" s="1"/>
  <c r="K2276" i="26" s="1"/>
  <c r="K2277" i="26" s="1"/>
  <c r="K2278" i="26" s="1"/>
  <c r="K2279" i="26" s="1"/>
  <c r="K2280" i="26" s="1"/>
  <c r="K2281" i="26" s="1"/>
  <c r="K2282" i="26" s="1"/>
  <c r="K2283" i="26" s="1"/>
  <c r="K2284" i="26" s="1"/>
  <c r="K2285" i="26" s="1"/>
  <c r="K2286" i="26" s="1"/>
  <c r="K2287" i="26" s="1"/>
  <c r="K2288" i="26" s="1"/>
  <c r="K2289" i="26" s="1"/>
  <c r="K2290" i="26" s="1"/>
  <c r="K2291" i="26" s="1"/>
  <c r="K2292" i="26" s="1"/>
  <c r="K2293" i="26" s="1"/>
  <c r="K2294" i="26" s="1"/>
  <c r="K2295" i="26" s="1"/>
  <c r="K2296" i="26" s="1"/>
  <c r="K2297" i="26" s="1"/>
  <c r="K2298" i="26" s="1"/>
  <c r="K2299" i="26" s="1"/>
  <c r="K2300" i="26" s="1"/>
  <c r="K2301" i="26" s="1"/>
  <c r="K2302" i="26" s="1"/>
  <c r="K2303" i="26" s="1"/>
  <c r="K2304" i="26" s="1"/>
  <c r="K2305" i="26" s="1"/>
  <c r="K2306" i="26" s="1"/>
  <c r="K2307" i="26" s="1"/>
  <c r="K2308" i="26" s="1"/>
  <c r="K2309" i="26" s="1"/>
  <c r="K2310" i="26" s="1"/>
  <c r="K2311" i="26" s="1"/>
  <c r="K2312" i="26" s="1"/>
  <c r="K2313" i="26" s="1"/>
  <c r="K2314" i="26" s="1"/>
  <c r="K2315" i="26" s="1"/>
  <c r="K2316" i="26" s="1"/>
  <c r="K2317" i="26" s="1"/>
  <c r="K2318" i="26" s="1"/>
  <c r="K2319" i="26" s="1"/>
  <c r="K2320" i="26" s="1"/>
  <c r="K2321" i="26" s="1"/>
  <c r="K2322" i="26" s="1"/>
  <c r="K2323" i="26" s="1"/>
  <c r="K2324" i="26" s="1"/>
  <c r="K2325" i="26" s="1"/>
  <c r="K2326" i="26" s="1"/>
  <c r="K2327" i="26" s="1"/>
  <c r="K2328" i="26" s="1"/>
  <c r="K2329" i="26" s="1"/>
  <c r="K2330" i="26" s="1"/>
  <c r="K2331" i="26" s="1"/>
  <c r="K2332" i="26" s="1"/>
  <c r="K2333" i="26" s="1"/>
  <c r="K2334" i="26" s="1"/>
  <c r="K2335" i="26" s="1"/>
  <c r="K2336" i="26" s="1"/>
  <c r="K2337" i="26" s="1"/>
  <c r="K2338" i="26" s="1"/>
  <c r="K2339" i="26" s="1"/>
  <c r="K2340" i="26" s="1"/>
  <c r="K2341" i="26" s="1"/>
  <c r="K2342" i="26" s="1"/>
  <c r="K2343" i="26" s="1"/>
  <c r="K2344" i="26" s="1"/>
  <c r="K2345" i="26" s="1"/>
  <c r="K2346" i="26" s="1"/>
  <c r="K2347" i="26" s="1"/>
  <c r="K2348" i="26" s="1"/>
  <c r="K2349" i="26" s="1"/>
  <c r="K2350" i="26" s="1"/>
  <c r="K2351" i="26" s="1"/>
  <c r="K2352" i="26" s="1"/>
  <c r="K2353" i="26" s="1"/>
  <c r="K2354" i="26" s="1"/>
  <c r="K2355" i="26" s="1"/>
  <c r="K2356" i="26" s="1"/>
  <c r="K2357" i="26" s="1"/>
  <c r="K2358" i="26" s="1"/>
  <c r="K2359" i="26" s="1"/>
  <c r="K2360" i="26" s="1"/>
  <c r="K2361" i="26" s="1"/>
  <c r="K2362" i="26" s="1"/>
  <c r="K2363" i="26" s="1"/>
  <c r="K2364" i="26" s="1"/>
  <c r="K2365" i="26" s="1"/>
  <c r="K2366" i="26" s="1"/>
  <c r="K2367" i="26" s="1"/>
  <c r="K2368" i="26" s="1"/>
  <c r="K2369" i="26" s="1"/>
  <c r="K2370" i="26" s="1"/>
  <c r="K2371" i="26" s="1"/>
  <c r="K2372" i="26" s="1"/>
  <c r="K2373" i="26" s="1"/>
  <c r="K2374" i="26" s="1"/>
  <c r="K2375" i="26" s="1"/>
  <c r="K2376" i="26" s="1"/>
  <c r="K2377" i="26" s="1"/>
  <c r="K2378" i="26" s="1"/>
  <c r="K2379" i="26" s="1"/>
  <c r="K2380" i="26" s="1"/>
  <c r="K2381" i="26" s="1"/>
  <c r="K2382" i="26" s="1"/>
  <c r="K2383" i="26" s="1"/>
  <c r="K2384" i="26" s="1"/>
  <c r="K2385" i="26" s="1"/>
  <c r="K2386" i="26" s="1"/>
  <c r="K2387" i="26" s="1"/>
  <c r="K2388" i="26" s="1"/>
  <c r="K2389" i="26" s="1"/>
  <c r="K2390" i="26" s="1"/>
  <c r="K2391" i="26" s="1"/>
  <c r="K2392" i="26" s="1"/>
  <c r="K2393" i="26" s="1"/>
  <c r="K2394" i="26" s="1"/>
  <c r="K2395" i="26" s="1"/>
  <c r="K2396" i="26" s="1"/>
  <c r="K2397" i="26" s="1"/>
  <c r="K2398" i="26" s="1"/>
  <c r="K2399" i="26" s="1"/>
  <c r="K2400" i="26" s="1"/>
  <c r="K2401" i="26" s="1"/>
  <c r="K2402" i="26" s="1"/>
  <c r="K2403" i="26" s="1"/>
  <c r="K2404" i="26" s="1"/>
  <c r="K2405" i="26" s="1"/>
  <c r="K2406" i="26" s="1"/>
  <c r="K2407" i="26" s="1"/>
  <c r="K2408" i="26" s="1"/>
  <c r="K2409" i="26" s="1"/>
  <c r="K2410" i="26" s="1"/>
  <c r="K2411" i="26" s="1"/>
  <c r="K2412" i="26" s="1"/>
  <c r="K2413" i="26" s="1"/>
  <c r="K2414" i="26" s="1"/>
  <c r="K2415" i="26" s="1"/>
  <c r="K2416" i="26" s="1"/>
  <c r="K2417" i="26" s="1"/>
  <c r="K2418" i="26" s="1"/>
  <c r="K2419" i="26" s="1"/>
  <c r="K2420" i="26" s="1"/>
  <c r="K2421" i="26" s="1"/>
  <c r="K2422" i="26" s="1"/>
  <c r="K2423" i="26" s="1"/>
  <c r="K2424" i="26" s="1"/>
  <c r="K2425" i="26" s="1"/>
  <c r="K2426" i="26" s="1"/>
  <c r="K2427" i="26" s="1"/>
  <c r="K2428" i="26" s="1"/>
  <c r="K2429" i="26" s="1"/>
  <c r="K2430" i="26" s="1"/>
  <c r="K2431" i="26" s="1"/>
  <c r="K2432" i="26" s="1"/>
  <c r="K2433" i="26" s="1"/>
  <c r="K2434" i="26" s="1"/>
  <c r="K2435" i="26" s="1"/>
  <c r="K2436" i="26" s="1"/>
  <c r="K2437" i="26" s="1"/>
  <c r="K2438" i="26" s="1"/>
  <c r="K2439" i="26" s="1"/>
  <c r="K2440" i="26" s="1"/>
  <c r="K2441" i="26" s="1"/>
  <c r="K2442" i="26" s="1"/>
  <c r="K2443" i="26" s="1"/>
  <c r="K2444" i="26" s="1"/>
  <c r="K2445" i="26" s="1"/>
  <c r="K2446" i="26" s="1"/>
  <c r="K2447" i="26" s="1"/>
  <c r="K2448" i="26" s="1"/>
  <c r="K2449" i="26" s="1"/>
  <c r="K2450" i="26" s="1"/>
  <c r="K2451" i="26" s="1"/>
  <c r="K2452" i="26" s="1"/>
  <c r="K2453" i="26" s="1"/>
  <c r="K2454" i="26" s="1"/>
  <c r="K2455" i="26" s="1"/>
  <c r="K2456" i="26" s="1"/>
  <c r="K2457" i="26" s="1"/>
  <c r="K2458" i="26" s="1"/>
  <c r="K2459" i="26" s="1"/>
  <c r="K2460" i="26" s="1"/>
  <c r="K2461" i="26" s="1"/>
  <c r="K2462" i="26" s="1"/>
  <c r="K2463" i="26" s="1"/>
  <c r="K2464" i="26" s="1"/>
  <c r="K2465" i="26" s="1"/>
  <c r="K2466" i="26" s="1"/>
  <c r="K2467" i="26" s="1"/>
  <c r="K2468" i="26" s="1"/>
  <c r="K2469" i="26" s="1"/>
  <c r="K2470" i="26" s="1"/>
  <c r="K2471" i="26" s="1"/>
  <c r="K2472" i="26" s="1"/>
  <c r="K2473" i="26" s="1"/>
  <c r="K2474" i="26" s="1"/>
  <c r="K2475" i="26" s="1"/>
  <c r="K2476" i="26" s="1"/>
  <c r="K2477" i="26" s="1"/>
  <c r="K2478" i="26" s="1"/>
  <c r="K2479" i="26" s="1"/>
  <c r="K2480" i="26" s="1"/>
  <c r="K2481" i="26" s="1"/>
  <c r="K2482" i="26" s="1"/>
  <c r="K2483" i="26" s="1"/>
  <c r="K2484" i="26" s="1"/>
  <c r="K2485" i="26" s="1"/>
  <c r="K2486" i="26" s="1"/>
  <c r="K2487" i="26" s="1"/>
  <c r="K2488" i="26" s="1"/>
  <c r="K2489" i="26" s="1"/>
  <c r="K2490" i="26" s="1"/>
  <c r="K2491" i="26" s="1"/>
  <c r="K2492" i="26" s="1"/>
  <c r="K2493" i="26" s="1"/>
  <c r="K2494" i="26" s="1"/>
  <c r="K2495" i="26" s="1"/>
  <c r="K2496" i="26" s="1"/>
  <c r="K2497" i="26" s="1"/>
  <c r="K2498" i="26" s="1"/>
  <c r="K2499" i="26" s="1"/>
  <c r="K2500" i="26" s="1"/>
  <c r="K2501" i="26" s="1"/>
  <c r="K2502" i="26" s="1"/>
  <c r="K2503" i="26" s="1"/>
  <c r="K2504" i="26" s="1"/>
  <c r="K2505" i="26" s="1"/>
  <c r="K2506" i="26" s="1"/>
  <c r="K2507" i="26" s="1"/>
  <c r="K2508" i="26" s="1"/>
  <c r="K2509" i="26" s="1"/>
  <c r="K2510" i="26" s="1"/>
  <c r="K2511" i="26" s="1"/>
  <c r="K2512" i="26" s="1"/>
  <c r="K2513" i="26" s="1"/>
  <c r="K2514" i="26" s="1"/>
  <c r="K2515" i="26" s="1"/>
  <c r="K2516" i="26" s="1"/>
  <c r="K2517" i="26" s="1"/>
  <c r="K2518" i="26" s="1"/>
  <c r="K2519" i="26" s="1"/>
  <c r="K2520" i="26" s="1"/>
  <c r="K2521" i="26" s="1"/>
  <c r="K2522" i="26" s="1"/>
  <c r="K2523" i="26" s="1"/>
  <c r="K2524" i="26" s="1"/>
  <c r="K2525" i="26" s="1"/>
  <c r="K2526" i="26" s="1"/>
  <c r="K2527" i="26" s="1"/>
  <c r="K2528" i="26" s="1"/>
  <c r="K2529" i="26" s="1"/>
  <c r="K2530" i="26" s="1"/>
  <c r="K2531" i="26" s="1"/>
  <c r="K2532" i="26" s="1"/>
  <c r="K2533" i="26" s="1"/>
  <c r="K2534" i="26" s="1"/>
  <c r="K2535" i="26" s="1"/>
  <c r="K2536" i="26" s="1"/>
  <c r="K2537" i="26" s="1"/>
  <c r="K2538" i="26" s="1"/>
  <c r="K2539" i="26" s="1"/>
  <c r="K2540" i="26" s="1"/>
  <c r="K2541" i="26" s="1"/>
  <c r="K2542" i="26" s="1"/>
  <c r="K2543" i="26" s="1"/>
  <c r="K2544" i="26" s="1"/>
  <c r="K2545" i="26" s="1"/>
  <c r="K2546" i="26" s="1"/>
  <c r="K2547" i="26" s="1"/>
  <c r="K2548" i="26" s="1"/>
  <c r="K2549" i="26" s="1"/>
  <c r="K2550" i="26" s="1"/>
  <c r="K2551" i="26" s="1"/>
  <c r="K2552" i="26" s="1"/>
  <c r="K2553" i="26" s="1"/>
  <c r="K2554" i="26" s="1"/>
  <c r="K2555" i="26" s="1"/>
  <c r="K2556" i="26" s="1"/>
  <c r="K2557" i="26" s="1"/>
  <c r="K2558" i="26" s="1"/>
  <c r="K2559" i="26" s="1"/>
  <c r="K2560" i="26" s="1"/>
  <c r="K2561" i="26" s="1"/>
  <c r="K2562" i="26" s="1"/>
  <c r="K2563" i="26" s="1"/>
  <c r="K2564" i="26" s="1"/>
  <c r="K2565" i="26" s="1"/>
  <c r="K2566" i="26" s="1"/>
  <c r="K2567" i="26" s="1"/>
  <c r="K2568" i="26" s="1"/>
  <c r="K2569" i="26" s="1"/>
  <c r="K2570" i="26" s="1"/>
  <c r="K2571" i="26" s="1"/>
  <c r="K2572" i="26" s="1"/>
  <c r="K2573" i="26" s="1"/>
  <c r="K2574" i="26" s="1"/>
  <c r="K2575" i="26" s="1"/>
  <c r="K2576" i="26" s="1"/>
  <c r="K2577" i="26" s="1"/>
  <c r="K2578" i="26" s="1"/>
  <c r="K2579" i="26" s="1"/>
  <c r="K2580" i="26" s="1"/>
  <c r="K2581" i="26" s="1"/>
  <c r="K2582" i="26" s="1"/>
  <c r="K2583" i="26" s="1"/>
  <c r="K2584" i="26" s="1"/>
  <c r="K2585" i="26" s="1"/>
  <c r="K2586" i="26" s="1"/>
  <c r="K2587" i="26" s="1"/>
  <c r="K2588" i="26" s="1"/>
  <c r="K2589" i="26" s="1"/>
  <c r="K2590" i="26" s="1"/>
  <c r="K2591" i="26" s="1"/>
  <c r="K2592" i="26" s="1"/>
  <c r="K2593" i="26" s="1"/>
  <c r="K2594" i="26" s="1"/>
  <c r="K2595" i="26" s="1"/>
  <c r="K2596" i="26" s="1"/>
  <c r="K2597" i="26" s="1"/>
  <c r="K2598" i="26" s="1"/>
  <c r="K2599" i="26" s="1"/>
  <c r="K2600" i="26" s="1"/>
  <c r="K2601" i="26" s="1"/>
  <c r="K2602" i="26" s="1"/>
  <c r="K2603" i="26" s="1"/>
  <c r="K2604" i="26" s="1"/>
  <c r="K2605" i="26" s="1"/>
  <c r="K2606" i="26" s="1"/>
  <c r="K2607" i="26" s="1"/>
  <c r="K2608" i="26" s="1"/>
  <c r="K2609" i="26" s="1"/>
  <c r="K2610" i="26" s="1"/>
  <c r="K2611" i="26" s="1"/>
  <c r="K2612" i="26" s="1"/>
  <c r="K2613" i="26" s="1"/>
  <c r="K2614" i="26" s="1"/>
  <c r="K2615" i="26" s="1"/>
  <c r="K2616" i="26" s="1"/>
  <c r="K2617" i="26" s="1"/>
  <c r="K2618" i="26" s="1"/>
  <c r="K2619" i="26" s="1"/>
  <c r="K2620" i="26" s="1"/>
  <c r="K2621" i="26" s="1"/>
  <c r="K2622" i="26" s="1"/>
  <c r="K2623" i="26" s="1"/>
  <c r="K2624" i="26" s="1"/>
  <c r="K2625" i="26" s="1"/>
  <c r="K2626" i="26" s="1"/>
  <c r="K2627" i="26" s="1"/>
  <c r="K2628" i="26" s="1"/>
  <c r="K2629" i="26" s="1"/>
  <c r="K2630" i="26" s="1"/>
  <c r="K2631" i="26" s="1"/>
  <c r="K2632" i="26" s="1"/>
  <c r="K2633" i="26" s="1"/>
  <c r="K2634" i="26" s="1"/>
  <c r="K2635" i="26" s="1"/>
  <c r="K2636" i="26" s="1"/>
  <c r="K2637" i="26" s="1"/>
  <c r="K2638" i="26" s="1"/>
  <c r="K2639" i="26" s="1"/>
  <c r="K2640" i="26" s="1"/>
  <c r="K2641" i="26" s="1"/>
  <c r="K2642" i="26" s="1"/>
  <c r="K2643" i="26" s="1"/>
  <c r="K2644" i="26" s="1"/>
  <c r="K2645" i="26" s="1"/>
  <c r="K2646" i="26" s="1"/>
  <c r="K2647" i="26" s="1"/>
  <c r="K2648" i="26" s="1"/>
  <c r="K2649" i="26" s="1"/>
  <c r="K2650" i="26" s="1"/>
  <c r="K2651" i="26" s="1"/>
  <c r="K2652" i="26" s="1"/>
  <c r="K2653" i="26" s="1"/>
  <c r="K2654" i="26" s="1"/>
  <c r="K2655" i="26" s="1"/>
  <c r="K2656" i="26" s="1"/>
  <c r="K2657" i="26" s="1"/>
  <c r="K2658" i="26" s="1"/>
  <c r="K2659" i="26" s="1"/>
  <c r="K2660" i="26" s="1"/>
  <c r="K2661" i="26" s="1"/>
  <c r="K2662" i="26" s="1"/>
  <c r="K2663" i="26" s="1"/>
  <c r="K2664" i="26" s="1"/>
  <c r="K2665" i="26" s="1"/>
  <c r="K2666" i="26" s="1"/>
  <c r="K2667" i="26" s="1"/>
  <c r="K2668" i="26" s="1"/>
  <c r="K2669" i="26" s="1"/>
  <c r="K2670" i="26" s="1"/>
  <c r="K2671" i="26" s="1"/>
  <c r="K2672" i="26" s="1"/>
  <c r="K2673" i="26" s="1"/>
  <c r="K2674" i="26" s="1"/>
  <c r="K2675" i="26" s="1"/>
  <c r="K2676" i="26" s="1"/>
  <c r="K2677" i="26" s="1"/>
  <c r="K2678" i="26" s="1"/>
  <c r="K2679" i="26" s="1"/>
  <c r="K2680" i="26" s="1"/>
  <c r="K2681" i="26" s="1"/>
  <c r="K2682" i="26" s="1"/>
  <c r="K2683" i="26" s="1"/>
  <c r="K2684" i="26" s="1"/>
  <c r="K2685" i="26" s="1"/>
  <c r="K2686" i="26" s="1"/>
  <c r="K2687" i="26" s="1"/>
  <c r="K2688" i="26" s="1"/>
  <c r="K2689" i="26" s="1"/>
  <c r="K2690" i="26" s="1"/>
  <c r="K2691" i="26" s="1"/>
  <c r="K2692" i="26" s="1"/>
  <c r="K2693" i="26" s="1"/>
  <c r="K2694" i="26" s="1"/>
  <c r="K2695" i="26" s="1"/>
  <c r="K2696" i="26" s="1"/>
  <c r="K2697" i="26" s="1"/>
  <c r="K2698" i="26" s="1"/>
  <c r="K2699" i="26" s="1"/>
  <c r="K2700" i="26" s="1"/>
  <c r="K2701" i="26" s="1"/>
  <c r="K2702" i="26" s="1"/>
  <c r="K2703" i="26" s="1"/>
  <c r="K2704" i="26" s="1"/>
  <c r="K2705" i="26" s="1"/>
  <c r="K2706" i="26" s="1"/>
  <c r="K2707" i="26" s="1"/>
  <c r="K2708" i="26" s="1"/>
  <c r="K2709" i="26" s="1"/>
  <c r="K2710" i="26" s="1"/>
  <c r="K2711" i="26" s="1"/>
  <c r="K2712" i="26" s="1"/>
  <c r="K2713" i="26" s="1"/>
  <c r="K2714" i="26" s="1"/>
  <c r="K2715" i="26" s="1"/>
  <c r="K2716" i="26" s="1"/>
  <c r="K2717" i="26" s="1"/>
  <c r="K2718" i="26" s="1"/>
  <c r="K2719" i="26" s="1"/>
  <c r="K2720" i="26" s="1"/>
  <c r="K2721" i="26" s="1"/>
  <c r="K2722" i="26" s="1"/>
  <c r="K2723" i="26" s="1"/>
  <c r="K2724" i="26" s="1"/>
  <c r="K2725" i="26" s="1"/>
  <c r="K2726" i="26" s="1"/>
  <c r="K2727" i="26" s="1"/>
  <c r="K2728" i="26" s="1"/>
  <c r="K2729" i="26" s="1"/>
  <c r="K2730" i="26" s="1"/>
  <c r="K2731" i="26" s="1"/>
  <c r="K2732" i="26" s="1"/>
  <c r="K2733" i="26" s="1"/>
  <c r="K2734" i="26" s="1"/>
  <c r="K2735" i="26" s="1"/>
  <c r="K2736" i="26" s="1"/>
  <c r="K2737" i="26" s="1"/>
  <c r="K2738" i="26" s="1"/>
  <c r="K2739" i="26" s="1"/>
  <c r="K2740" i="26" s="1"/>
  <c r="K2741" i="26" s="1"/>
  <c r="K2742" i="26" s="1"/>
  <c r="K2743" i="26" s="1"/>
  <c r="K2744" i="26" s="1"/>
  <c r="K2745" i="26" s="1"/>
  <c r="K2746" i="26" s="1"/>
  <c r="K2747" i="26" s="1"/>
  <c r="K2748" i="26" s="1"/>
  <c r="K2749" i="26" s="1"/>
  <c r="K2750" i="26" s="1"/>
  <c r="K2751" i="26" s="1"/>
  <c r="K2752" i="26" s="1"/>
  <c r="K2753" i="26" s="1"/>
  <c r="K2754" i="26" s="1"/>
  <c r="K2755" i="26" s="1"/>
  <c r="K2756" i="26" s="1"/>
  <c r="K2757" i="26" s="1"/>
  <c r="K2758" i="26" s="1"/>
  <c r="K2759" i="26" s="1"/>
  <c r="K2760" i="26" s="1"/>
  <c r="K2761" i="26" s="1"/>
  <c r="K2762" i="26" s="1"/>
  <c r="K2763" i="26" s="1"/>
  <c r="K2764" i="26" s="1"/>
  <c r="K2765" i="26" s="1"/>
  <c r="K2766" i="26" s="1"/>
  <c r="K2767" i="26" s="1"/>
  <c r="K2768" i="26" s="1"/>
  <c r="K2769" i="26" s="1"/>
  <c r="K2770" i="26" s="1"/>
  <c r="K2771" i="26" s="1"/>
  <c r="K2772" i="26" s="1"/>
  <c r="K2773" i="26" s="1"/>
  <c r="K2774" i="26" s="1"/>
  <c r="K2775" i="26" s="1"/>
  <c r="K2776" i="26" s="1"/>
  <c r="K2777" i="26" s="1"/>
  <c r="K2778" i="26" s="1"/>
  <c r="K2779" i="26" s="1"/>
  <c r="K2780" i="26" s="1"/>
  <c r="K2781" i="26" s="1"/>
  <c r="K2782" i="26" s="1"/>
  <c r="K2783" i="26" s="1"/>
  <c r="K2784" i="26" s="1"/>
  <c r="K2785" i="26" s="1"/>
  <c r="K2786" i="26" s="1"/>
  <c r="K2787" i="26" s="1"/>
  <c r="K2788" i="26" s="1"/>
  <c r="K2789" i="26" s="1"/>
  <c r="K2790" i="26" s="1"/>
  <c r="K2791" i="26" s="1"/>
  <c r="K2792" i="26" s="1"/>
  <c r="K2793" i="26" s="1"/>
  <c r="K2794" i="26" s="1"/>
  <c r="S2" i="26" s="1"/>
  <c r="S3" i="26" s="1"/>
  <c r="L5" i="26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L29" i="26" s="1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L84" i="26" s="1"/>
  <c r="L85" i="26" s="1"/>
  <c r="L86" i="26" s="1"/>
  <c r="L87" i="26" s="1"/>
  <c r="L88" i="26" s="1"/>
  <c r="L89" i="26" s="1"/>
  <c r="L90" i="26" s="1"/>
  <c r="L91" i="26" s="1"/>
  <c r="L92" i="26" s="1"/>
  <c r="L93" i="26" s="1"/>
  <c r="L94" i="26" s="1"/>
  <c r="L95" i="26" s="1"/>
  <c r="L96" i="26" s="1"/>
  <c r="L97" i="26" s="1"/>
  <c r="L98" i="26" s="1"/>
  <c r="L99" i="26" s="1"/>
  <c r="L100" i="26" s="1"/>
  <c r="L101" i="26" s="1"/>
  <c r="L102" i="26" s="1"/>
  <c r="L103" i="26" s="1"/>
  <c r="L104" i="26" s="1"/>
  <c r="L105" i="26" s="1"/>
  <c r="L106" i="26" s="1"/>
  <c r="L107" i="26" s="1"/>
  <c r="L108" i="26" s="1"/>
  <c r="L109" i="26" s="1"/>
  <c r="L110" i="26" s="1"/>
  <c r="L111" i="26" s="1"/>
  <c r="L112" i="26" s="1"/>
  <c r="L113" i="26" s="1"/>
  <c r="L114" i="26" s="1"/>
  <c r="L115" i="26" s="1"/>
  <c r="L116" i="26" s="1"/>
  <c r="L117" i="26" s="1"/>
  <c r="L118" i="26" s="1"/>
  <c r="L119" i="26" s="1"/>
  <c r="L120" i="26" s="1"/>
  <c r="L121" i="26" s="1"/>
  <c r="L122" i="26" s="1"/>
  <c r="L123" i="26" s="1"/>
  <c r="L124" i="26" s="1"/>
  <c r="L125" i="26" s="1"/>
  <c r="L126" i="26" s="1"/>
  <c r="L127" i="26" s="1"/>
  <c r="L128" i="26" s="1"/>
  <c r="L129" i="26" s="1"/>
  <c r="L130" i="26" s="1"/>
  <c r="L131" i="26" s="1"/>
  <c r="L132" i="26" s="1"/>
  <c r="L133" i="26" s="1"/>
  <c r="L134" i="26" s="1"/>
  <c r="L135" i="26" s="1"/>
  <c r="L136" i="26" s="1"/>
  <c r="L137" i="26" s="1"/>
  <c r="L138" i="26" s="1"/>
  <c r="L139" i="26" s="1"/>
  <c r="L140" i="26" s="1"/>
  <c r="L141" i="26" s="1"/>
  <c r="L142" i="26" s="1"/>
  <c r="L143" i="26" s="1"/>
  <c r="L144" i="26" s="1"/>
  <c r="L145" i="26" s="1"/>
  <c r="L146" i="26" s="1"/>
  <c r="L147" i="26" s="1"/>
  <c r="L148" i="26" s="1"/>
  <c r="L149" i="26" s="1"/>
  <c r="L150" i="26" s="1"/>
  <c r="L151" i="26" s="1"/>
  <c r="L152" i="26" s="1"/>
  <c r="L153" i="26" s="1"/>
  <c r="L154" i="26" s="1"/>
  <c r="L155" i="26" s="1"/>
  <c r="L156" i="26" s="1"/>
  <c r="L157" i="26" s="1"/>
  <c r="L158" i="26" s="1"/>
  <c r="L159" i="26" s="1"/>
  <c r="L160" i="26" s="1"/>
  <c r="L161" i="26" s="1"/>
  <c r="L162" i="26" s="1"/>
  <c r="L163" i="26" s="1"/>
  <c r="L164" i="26" s="1"/>
  <c r="L165" i="26" s="1"/>
  <c r="L166" i="26" s="1"/>
  <c r="L167" i="26" s="1"/>
  <c r="L168" i="26" s="1"/>
  <c r="L169" i="26" s="1"/>
  <c r="L170" i="26" s="1"/>
  <c r="L171" i="26" s="1"/>
  <c r="L172" i="26" s="1"/>
  <c r="L173" i="26" s="1"/>
  <c r="L174" i="26" s="1"/>
  <c r="L175" i="26" s="1"/>
  <c r="L176" i="26" s="1"/>
  <c r="L177" i="26" s="1"/>
  <c r="L178" i="26" s="1"/>
  <c r="L179" i="26" s="1"/>
  <c r="L180" i="26" s="1"/>
  <c r="L181" i="26" s="1"/>
  <c r="L182" i="26" s="1"/>
  <c r="L183" i="26" s="1"/>
  <c r="L184" i="26" s="1"/>
  <c r="L185" i="26" s="1"/>
  <c r="L186" i="26" s="1"/>
  <c r="L187" i="26" s="1"/>
  <c r="L188" i="26" s="1"/>
  <c r="L189" i="26" s="1"/>
  <c r="L190" i="26" s="1"/>
  <c r="L191" i="26" s="1"/>
  <c r="L192" i="26" s="1"/>
  <c r="L193" i="26" s="1"/>
  <c r="L194" i="26" s="1"/>
  <c r="L195" i="26" s="1"/>
  <c r="L196" i="26" s="1"/>
  <c r="L197" i="26" s="1"/>
  <c r="L198" i="26" s="1"/>
  <c r="L199" i="26" s="1"/>
  <c r="L200" i="26" s="1"/>
  <c r="L201" i="26" s="1"/>
  <c r="L202" i="26" s="1"/>
  <c r="L203" i="26" s="1"/>
  <c r="L204" i="26" s="1"/>
  <c r="L205" i="26" s="1"/>
  <c r="L206" i="26" s="1"/>
  <c r="L207" i="26" s="1"/>
  <c r="L208" i="26" s="1"/>
  <c r="L209" i="26" s="1"/>
  <c r="L210" i="26" s="1"/>
  <c r="L211" i="26" s="1"/>
  <c r="L212" i="26" s="1"/>
  <c r="L213" i="26" s="1"/>
  <c r="L214" i="26" s="1"/>
  <c r="L215" i="26" s="1"/>
  <c r="L216" i="26" s="1"/>
  <c r="L217" i="26" s="1"/>
  <c r="L218" i="26" s="1"/>
  <c r="L219" i="26" s="1"/>
  <c r="L220" i="26" s="1"/>
  <c r="L221" i="26" s="1"/>
  <c r="L222" i="26" s="1"/>
  <c r="L223" i="26" s="1"/>
  <c r="L224" i="26" s="1"/>
  <c r="L225" i="26" s="1"/>
  <c r="L226" i="26" s="1"/>
  <c r="L227" i="26" s="1"/>
  <c r="L228" i="26" s="1"/>
  <c r="L229" i="26" s="1"/>
  <c r="L230" i="26" s="1"/>
  <c r="L231" i="26" s="1"/>
  <c r="L232" i="26" s="1"/>
  <c r="L233" i="26" s="1"/>
  <c r="L234" i="26" s="1"/>
  <c r="L235" i="26" s="1"/>
  <c r="L236" i="26" s="1"/>
  <c r="L237" i="26" s="1"/>
  <c r="L238" i="26" s="1"/>
  <c r="L239" i="26" s="1"/>
  <c r="L240" i="26" s="1"/>
  <c r="L241" i="26" s="1"/>
  <c r="L242" i="26" s="1"/>
  <c r="L243" i="26" s="1"/>
  <c r="L244" i="26" s="1"/>
  <c r="L245" i="26" s="1"/>
  <c r="L246" i="26" s="1"/>
  <c r="L247" i="26" s="1"/>
  <c r="L248" i="26" s="1"/>
  <c r="L249" i="26" s="1"/>
  <c r="L250" i="26" s="1"/>
  <c r="L251" i="26" s="1"/>
  <c r="L252" i="26" s="1"/>
  <c r="L253" i="26" s="1"/>
  <c r="L254" i="26" s="1"/>
  <c r="L255" i="26" s="1"/>
  <c r="L256" i="26" s="1"/>
  <c r="L257" i="26" s="1"/>
  <c r="L258" i="26" s="1"/>
  <c r="L259" i="26" s="1"/>
  <c r="L260" i="26" s="1"/>
  <c r="L261" i="26" s="1"/>
  <c r="L262" i="26" s="1"/>
  <c r="L263" i="26" s="1"/>
  <c r="L264" i="26" s="1"/>
  <c r="L265" i="26" s="1"/>
  <c r="L266" i="26" s="1"/>
  <c r="L267" i="26" s="1"/>
  <c r="L268" i="26" s="1"/>
  <c r="L269" i="26" s="1"/>
  <c r="L270" i="26" s="1"/>
  <c r="L271" i="26" s="1"/>
  <c r="L272" i="26" s="1"/>
  <c r="L273" i="26" s="1"/>
  <c r="L274" i="26" s="1"/>
  <c r="L275" i="26" s="1"/>
  <c r="L276" i="26" s="1"/>
  <c r="L277" i="26" s="1"/>
  <c r="L278" i="26" s="1"/>
  <c r="L279" i="26" s="1"/>
  <c r="L280" i="26" s="1"/>
  <c r="L281" i="26" s="1"/>
  <c r="L282" i="26" s="1"/>
  <c r="L283" i="26" s="1"/>
  <c r="L284" i="26" s="1"/>
  <c r="L285" i="26" s="1"/>
  <c r="L286" i="26" s="1"/>
  <c r="L287" i="26" s="1"/>
  <c r="L288" i="26" s="1"/>
  <c r="L289" i="26" s="1"/>
  <c r="L290" i="26" s="1"/>
  <c r="L291" i="26" s="1"/>
  <c r="L292" i="26" s="1"/>
  <c r="L293" i="26" s="1"/>
  <c r="L294" i="26" s="1"/>
  <c r="L295" i="26" s="1"/>
  <c r="L296" i="26" s="1"/>
  <c r="L297" i="26" s="1"/>
  <c r="L298" i="26" s="1"/>
  <c r="L299" i="26" s="1"/>
  <c r="L300" i="26" s="1"/>
  <c r="L301" i="26" s="1"/>
  <c r="L302" i="26" s="1"/>
  <c r="L303" i="26" s="1"/>
  <c r="L304" i="26" s="1"/>
  <c r="L305" i="26" s="1"/>
  <c r="L306" i="26" s="1"/>
  <c r="L307" i="26" s="1"/>
  <c r="L308" i="26" s="1"/>
  <c r="L309" i="26" s="1"/>
  <c r="L310" i="26" s="1"/>
  <c r="L311" i="26" s="1"/>
  <c r="L312" i="26" s="1"/>
  <c r="L313" i="26" s="1"/>
  <c r="L314" i="26" s="1"/>
  <c r="L315" i="26" s="1"/>
  <c r="L316" i="26" s="1"/>
  <c r="L317" i="26" s="1"/>
  <c r="L318" i="26" s="1"/>
  <c r="L319" i="26" s="1"/>
  <c r="L320" i="26" s="1"/>
  <c r="L321" i="26" s="1"/>
  <c r="L322" i="26" s="1"/>
  <c r="L323" i="26" s="1"/>
  <c r="L324" i="26" s="1"/>
  <c r="L325" i="26" s="1"/>
  <c r="L326" i="26" s="1"/>
  <c r="L327" i="26" s="1"/>
  <c r="L328" i="26" s="1"/>
  <c r="L329" i="26" s="1"/>
  <c r="L330" i="26" s="1"/>
  <c r="L331" i="26" s="1"/>
  <c r="L332" i="26" s="1"/>
  <c r="L333" i="26" s="1"/>
  <c r="L334" i="26" s="1"/>
  <c r="L335" i="26" s="1"/>
  <c r="L336" i="26" s="1"/>
  <c r="L337" i="26" s="1"/>
  <c r="L338" i="26" s="1"/>
  <c r="L339" i="26" s="1"/>
  <c r="L340" i="26" s="1"/>
  <c r="L341" i="26" s="1"/>
  <c r="L342" i="26" s="1"/>
  <c r="L343" i="26" s="1"/>
  <c r="L344" i="26" s="1"/>
  <c r="L345" i="26" s="1"/>
  <c r="L346" i="26" s="1"/>
  <c r="L347" i="26" s="1"/>
  <c r="L348" i="26" s="1"/>
  <c r="L349" i="26" s="1"/>
  <c r="L350" i="26" s="1"/>
  <c r="L351" i="26" s="1"/>
  <c r="L352" i="26" s="1"/>
  <c r="L353" i="26" s="1"/>
  <c r="L354" i="26" s="1"/>
  <c r="L355" i="26" s="1"/>
  <c r="L356" i="26" s="1"/>
  <c r="L357" i="26" s="1"/>
  <c r="L358" i="26" s="1"/>
  <c r="L359" i="26" s="1"/>
  <c r="L360" i="26" s="1"/>
  <c r="L361" i="26" s="1"/>
  <c r="L362" i="26" s="1"/>
  <c r="L363" i="26" s="1"/>
  <c r="L364" i="26" s="1"/>
  <c r="L365" i="26" s="1"/>
  <c r="L366" i="26" s="1"/>
  <c r="L367" i="26" s="1"/>
  <c r="L368" i="26" s="1"/>
  <c r="L369" i="26" s="1"/>
  <c r="L370" i="26" s="1"/>
  <c r="L371" i="26" s="1"/>
  <c r="L372" i="26" s="1"/>
  <c r="L373" i="26" s="1"/>
  <c r="L374" i="26" s="1"/>
  <c r="L375" i="26" s="1"/>
  <c r="L376" i="26" s="1"/>
  <c r="L377" i="26" s="1"/>
  <c r="L378" i="26" s="1"/>
  <c r="L379" i="26" s="1"/>
  <c r="L380" i="26" s="1"/>
  <c r="L381" i="26" s="1"/>
  <c r="L382" i="26" s="1"/>
  <c r="L383" i="26" s="1"/>
  <c r="L384" i="26" s="1"/>
  <c r="L385" i="26" s="1"/>
  <c r="L386" i="26" s="1"/>
  <c r="L387" i="26" s="1"/>
  <c r="L388" i="26" s="1"/>
  <c r="L389" i="26" s="1"/>
  <c r="L390" i="26" s="1"/>
  <c r="L391" i="26" s="1"/>
  <c r="L392" i="26" s="1"/>
  <c r="L393" i="26" s="1"/>
  <c r="L394" i="26" s="1"/>
  <c r="L395" i="26" s="1"/>
  <c r="L396" i="26" s="1"/>
  <c r="L397" i="26" s="1"/>
  <c r="L398" i="26" s="1"/>
  <c r="L399" i="26" s="1"/>
  <c r="L400" i="26" s="1"/>
  <c r="L401" i="26" s="1"/>
  <c r="L402" i="26" s="1"/>
  <c r="L403" i="26" s="1"/>
  <c r="L404" i="26" s="1"/>
  <c r="L405" i="26" s="1"/>
  <c r="L406" i="26" s="1"/>
  <c r="L407" i="26" s="1"/>
  <c r="L408" i="26" s="1"/>
  <c r="L409" i="26" s="1"/>
  <c r="L410" i="26" s="1"/>
  <c r="L411" i="26" s="1"/>
  <c r="L412" i="26" s="1"/>
  <c r="L413" i="26" s="1"/>
  <c r="L414" i="26" s="1"/>
  <c r="L415" i="26" s="1"/>
  <c r="L416" i="26" s="1"/>
  <c r="L417" i="26" s="1"/>
  <c r="L418" i="26" s="1"/>
  <c r="L419" i="26" s="1"/>
  <c r="L420" i="26" s="1"/>
  <c r="L421" i="26" s="1"/>
  <c r="L422" i="26" s="1"/>
  <c r="L423" i="26" s="1"/>
  <c r="L424" i="26" s="1"/>
  <c r="L425" i="26" s="1"/>
  <c r="L426" i="26" s="1"/>
  <c r="L427" i="26" s="1"/>
  <c r="L428" i="26" s="1"/>
  <c r="L429" i="26" s="1"/>
  <c r="L430" i="26" s="1"/>
  <c r="L431" i="26" s="1"/>
  <c r="L432" i="26" s="1"/>
  <c r="L433" i="26" s="1"/>
  <c r="L434" i="26" s="1"/>
  <c r="L435" i="26" s="1"/>
  <c r="L436" i="26" s="1"/>
  <c r="L437" i="26" s="1"/>
  <c r="L438" i="26" s="1"/>
  <c r="L439" i="26" s="1"/>
  <c r="L440" i="26" s="1"/>
  <c r="L441" i="26" s="1"/>
  <c r="L442" i="26" s="1"/>
  <c r="L443" i="26" s="1"/>
  <c r="L444" i="26" s="1"/>
  <c r="L445" i="26" s="1"/>
  <c r="L446" i="26" s="1"/>
  <c r="L447" i="26" s="1"/>
  <c r="L448" i="26" s="1"/>
  <c r="L449" i="26" s="1"/>
  <c r="L450" i="26" s="1"/>
  <c r="L451" i="26" s="1"/>
  <c r="L452" i="26" s="1"/>
  <c r="L453" i="26" s="1"/>
  <c r="L454" i="26" s="1"/>
  <c r="L455" i="26" s="1"/>
  <c r="L456" i="26" s="1"/>
  <c r="L457" i="26" s="1"/>
  <c r="L458" i="26" s="1"/>
  <c r="L459" i="26" s="1"/>
  <c r="L460" i="26" s="1"/>
  <c r="L461" i="26" s="1"/>
  <c r="L462" i="26" s="1"/>
  <c r="L463" i="26" s="1"/>
  <c r="L464" i="26" s="1"/>
  <c r="L465" i="26" s="1"/>
  <c r="L466" i="26" s="1"/>
  <c r="L467" i="26" s="1"/>
  <c r="L468" i="26" s="1"/>
  <c r="L469" i="26" s="1"/>
  <c r="L470" i="26" s="1"/>
  <c r="L471" i="26" s="1"/>
  <c r="L472" i="26" s="1"/>
  <c r="L473" i="26" s="1"/>
  <c r="L474" i="26" s="1"/>
  <c r="L475" i="26" s="1"/>
  <c r="L476" i="26" s="1"/>
  <c r="L477" i="26" s="1"/>
  <c r="L478" i="26" s="1"/>
  <c r="L479" i="26" s="1"/>
  <c r="L480" i="26" s="1"/>
  <c r="L481" i="26" s="1"/>
  <c r="L482" i="26" s="1"/>
  <c r="L483" i="26" s="1"/>
  <c r="L484" i="26" s="1"/>
  <c r="L485" i="26" s="1"/>
  <c r="L486" i="26" s="1"/>
  <c r="L487" i="26" s="1"/>
  <c r="L488" i="26" s="1"/>
  <c r="L489" i="26" s="1"/>
  <c r="L490" i="26" s="1"/>
  <c r="L491" i="26" s="1"/>
  <c r="L492" i="26" s="1"/>
  <c r="L493" i="26" s="1"/>
  <c r="L494" i="26" s="1"/>
  <c r="L495" i="26" s="1"/>
  <c r="L496" i="26" s="1"/>
  <c r="L497" i="26" s="1"/>
  <c r="L498" i="26" s="1"/>
  <c r="L499" i="26" s="1"/>
  <c r="L500" i="26" s="1"/>
  <c r="L501" i="26" s="1"/>
  <c r="L502" i="26" s="1"/>
  <c r="L503" i="26" s="1"/>
  <c r="L504" i="26" s="1"/>
  <c r="L505" i="26" s="1"/>
  <c r="L506" i="26" s="1"/>
  <c r="L507" i="26" s="1"/>
  <c r="L508" i="26" s="1"/>
  <c r="L509" i="26" s="1"/>
  <c r="L510" i="26" s="1"/>
  <c r="L511" i="26" s="1"/>
  <c r="L512" i="26" s="1"/>
  <c r="L513" i="26" s="1"/>
  <c r="L514" i="26" s="1"/>
  <c r="L515" i="26" s="1"/>
  <c r="L516" i="26" s="1"/>
  <c r="L517" i="26" s="1"/>
  <c r="L518" i="26" s="1"/>
  <c r="L519" i="26" s="1"/>
  <c r="L520" i="26" s="1"/>
  <c r="L521" i="26" s="1"/>
  <c r="L522" i="26" s="1"/>
  <c r="L523" i="26" s="1"/>
  <c r="L524" i="26" s="1"/>
  <c r="L525" i="26" s="1"/>
  <c r="L526" i="26" s="1"/>
  <c r="L527" i="26" s="1"/>
  <c r="L528" i="26" s="1"/>
  <c r="L529" i="26" s="1"/>
  <c r="L530" i="26" s="1"/>
  <c r="L531" i="26" s="1"/>
  <c r="L532" i="26" s="1"/>
  <c r="L533" i="26" s="1"/>
  <c r="L534" i="26" s="1"/>
  <c r="L535" i="26" s="1"/>
  <c r="L536" i="26" s="1"/>
  <c r="L537" i="26" s="1"/>
  <c r="L538" i="26" s="1"/>
  <c r="L539" i="26" s="1"/>
  <c r="L540" i="26" s="1"/>
  <c r="L541" i="26" s="1"/>
  <c r="L542" i="26" s="1"/>
  <c r="L543" i="26" s="1"/>
  <c r="L544" i="26" s="1"/>
  <c r="L545" i="26" s="1"/>
  <c r="L546" i="26" s="1"/>
  <c r="L547" i="26" s="1"/>
  <c r="L548" i="26" s="1"/>
  <c r="L549" i="26" s="1"/>
  <c r="L550" i="26" s="1"/>
  <c r="L551" i="26" s="1"/>
  <c r="L552" i="26" s="1"/>
  <c r="L553" i="26" s="1"/>
  <c r="L554" i="26" s="1"/>
  <c r="L555" i="26" s="1"/>
  <c r="L556" i="26" s="1"/>
  <c r="L557" i="26" s="1"/>
  <c r="L558" i="26" s="1"/>
  <c r="L559" i="26" s="1"/>
  <c r="L560" i="26" s="1"/>
  <c r="L561" i="26" s="1"/>
  <c r="L562" i="26" s="1"/>
  <c r="L563" i="26" s="1"/>
  <c r="L564" i="26" s="1"/>
  <c r="L565" i="26" s="1"/>
  <c r="L566" i="26" s="1"/>
  <c r="L567" i="26" s="1"/>
  <c r="L568" i="26" s="1"/>
  <c r="L569" i="26" s="1"/>
  <c r="L570" i="26" s="1"/>
  <c r="L571" i="26" s="1"/>
  <c r="L572" i="26" s="1"/>
  <c r="L573" i="26" s="1"/>
  <c r="L574" i="26" s="1"/>
  <c r="L575" i="26" s="1"/>
  <c r="L576" i="26" s="1"/>
  <c r="L577" i="26" s="1"/>
  <c r="L578" i="26" s="1"/>
  <c r="L579" i="26" s="1"/>
  <c r="L580" i="26" s="1"/>
  <c r="L581" i="26" s="1"/>
  <c r="L582" i="26" s="1"/>
  <c r="L583" i="26" s="1"/>
  <c r="L584" i="26" s="1"/>
  <c r="L585" i="26" s="1"/>
  <c r="L586" i="26" s="1"/>
  <c r="L587" i="26" s="1"/>
  <c r="L588" i="26" s="1"/>
  <c r="L589" i="26" s="1"/>
  <c r="L590" i="26" s="1"/>
  <c r="L591" i="26" s="1"/>
  <c r="L592" i="26" s="1"/>
  <c r="L593" i="26" s="1"/>
  <c r="L594" i="26" s="1"/>
  <c r="L595" i="26" s="1"/>
  <c r="L596" i="26" s="1"/>
  <c r="L597" i="26" s="1"/>
  <c r="L598" i="26" s="1"/>
  <c r="L599" i="26" s="1"/>
  <c r="L600" i="26" s="1"/>
  <c r="L601" i="26" s="1"/>
  <c r="L602" i="26" s="1"/>
  <c r="L603" i="26" s="1"/>
  <c r="L604" i="26" s="1"/>
  <c r="L605" i="26" s="1"/>
  <c r="L606" i="26" s="1"/>
  <c r="L607" i="26" s="1"/>
  <c r="L608" i="26" s="1"/>
  <c r="L609" i="26" s="1"/>
  <c r="L610" i="26" s="1"/>
  <c r="L611" i="26" s="1"/>
  <c r="L612" i="26" s="1"/>
  <c r="L613" i="26" s="1"/>
  <c r="L614" i="26" s="1"/>
  <c r="L615" i="26" s="1"/>
  <c r="L616" i="26" s="1"/>
  <c r="L617" i="26" s="1"/>
  <c r="L618" i="26" s="1"/>
  <c r="L619" i="26" s="1"/>
  <c r="L620" i="26" s="1"/>
  <c r="L621" i="26" s="1"/>
  <c r="L622" i="26" s="1"/>
  <c r="L623" i="26" s="1"/>
  <c r="L624" i="26" s="1"/>
  <c r="L625" i="26" s="1"/>
  <c r="L626" i="26" s="1"/>
  <c r="L627" i="26" s="1"/>
  <c r="L628" i="26" s="1"/>
  <c r="L629" i="26" s="1"/>
  <c r="L630" i="26" s="1"/>
  <c r="L631" i="26" s="1"/>
  <c r="L632" i="26" s="1"/>
  <c r="L633" i="26" s="1"/>
  <c r="L634" i="26" s="1"/>
  <c r="L635" i="26" s="1"/>
  <c r="L636" i="26" s="1"/>
  <c r="L637" i="26" s="1"/>
  <c r="L638" i="26" s="1"/>
  <c r="L639" i="26" s="1"/>
  <c r="L640" i="26" s="1"/>
  <c r="L641" i="26" s="1"/>
  <c r="L642" i="26" s="1"/>
  <c r="L643" i="26" s="1"/>
  <c r="L644" i="26" s="1"/>
  <c r="L645" i="26" s="1"/>
  <c r="L646" i="26" s="1"/>
  <c r="L647" i="26" s="1"/>
  <c r="L648" i="26" s="1"/>
  <c r="L649" i="26" s="1"/>
  <c r="L650" i="26" s="1"/>
  <c r="L651" i="26" s="1"/>
  <c r="L652" i="26" s="1"/>
  <c r="L653" i="26" s="1"/>
  <c r="L654" i="26" s="1"/>
  <c r="L655" i="26" s="1"/>
  <c r="L656" i="26" s="1"/>
  <c r="L657" i="26" s="1"/>
  <c r="L658" i="26" s="1"/>
  <c r="L659" i="26" s="1"/>
  <c r="L660" i="26" s="1"/>
  <c r="L661" i="26" s="1"/>
  <c r="L662" i="26" s="1"/>
  <c r="L663" i="26" s="1"/>
  <c r="L664" i="26" s="1"/>
  <c r="L665" i="26" s="1"/>
  <c r="L666" i="26" s="1"/>
  <c r="L667" i="26" s="1"/>
  <c r="L668" i="26" s="1"/>
  <c r="L669" i="26" s="1"/>
  <c r="L670" i="26" s="1"/>
  <c r="L671" i="26" s="1"/>
  <c r="L672" i="26" s="1"/>
  <c r="L673" i="26" s="1"/>
  <c r="L674" i="26" s="1"/>
  <c r="L675" i="26" s="1"/>
  <c r="L676" i="26" s="1"/>
  <c r="L677" i="26" s="1"/>
  <c r="L678" i="26" s="1"/>
  <c r="L679" i="26" s="1"/>
  <c r="L680" i="26" s="1"/>
  <c r="L681" i="26" s="1"/>
  <c r="L682" i="26" s="1"/>
  <c r="L683" i="26" s="1"/>
  <c r="L684" i="26" s="1"/>
  <c r="L685" i="26" s="1"/>
  <c r="L686" i="26" s="1"/>
  <c r="L687" i="26" s="1"/>
  <c r="L688" i="26" s="1"/>
  <c r="L689" i="26" s="1"/>
  <c r="L690" i="26" s="1"/>
  <c r="L691" i="26" s="1"/>
  <c r="L692" i="26" s="1"/>
  <c r="L693" i="26" s="1"/>
  <c r="L694" i="26" s="1"/>
  <c r="L695" i="26" s="1"/>
  <c r="L696" i="26" s="1"/>
  <c r="L697" i="26" s="1"/>
  <c r="L698" i="26" s="1"/>
  <c r="L699" i="26" s="1"/>
  <c r="L700" i="26" s="1"/>
  <c r="L701" i="26" s="1"/>
  <c r="L702" i="26" s="1"/>
  <c r="L703" i="26" s="1"/>
  <c r="L704" i="26" s="1"/>
  <c r="L705" i="26" s="1"/>
  <c r="L706" i="26" s="1"/>
  <c r="L707" i="26" s="1"/>
  <c r="L708" i="26" s="1"/>
  <c r="L709" i="26" s="1"/>
  <c r="L710" i="26" s="1"/>
  <c r="L711" i="26" s="1"/>
  <c r="L712" i="26" s="1"/>
  <c r="L713" i="26" s="1"/>
  <c r="L714" i="26" s="1"/>
  <c r="L715" i="26" s="1"/>
  <c r="L716" i="26" s="1"/>
  <c r="L717" i="26" s="1"/>
  <c r="L718" i="26" s="1"/>
  <c r="L719" i="26" s="1"/>
  <c r="L720" i="26" s="1"/>
  <c r="L721" i="26" s="1"/>
  <c r="L722" i="26" s="1"/>
  <c r="L723" i="26" s="1"/>
  <c r="L724" i="26" s="1"/>
  <c r="L725" i="26" s="1"/>
  <c r="L726" i="26" s="1"/>
  <c r="L727" i="26" s="1"/>
  <c r="L728" i="26" s="1"/>
  <c r="L729" i="26" s="1"/>
  <c r="L730" i="26" s="1"/>
  <c r="L731" i="26" s="1"/>
  <c r="L732" i="26" s="1"/>
  <c r="L733" i="26" s="1"/>
  <c r="L734" i="26" s="1"/>
  <c r="L735" i="26" s="1"/>
  <c r="L736" i="26" s="1"/>
  <c r="L737" i="26" s="1"/>
  <c r="L738" i="26" s="1"/>
  <c r="L739" i="26" s="1"/>
  <c r="L740" i="26" s="1"/>
  <c r="L741" i="26" s="1"/>
  <c r="L742" i="26" s="1"/>
  <c r="L743" i="26" s="1"/>
  <c r="L744" i="26" s="1"/>
  <c r="L745" i="26" s="1"/>
  <c r="L746" i="26" s="1"/>
  <c r="L747" i="26" s="1"/>
  <c r="L748" i="26" s="1"/>
  <c r="L749" i="26" s="1"/>
  <c r="L750" i="26" s="1"/>
  <c r="L751" i="26" s="1"/>
  <c r="L752" i="26" s="1"/>
  <c r="L753" i="26" s="1"/>
  <c r="L754" i="26" s="1"/>
  <c r="L755" i="26" s="1"/>
  <c r="L756" i="26" s="1"/>
  <c r="L757" i="26" s="1"/>
  <c r="L758" i="26" s="1"/>
  <c r="L759" i="26" s="1"/>
  <c r="L760" i="26" s="1"/>
  <c r="L761" i="26" s="1"/>
  <c r="L762" i="26" s="1"/>
  <c r="L763" i="26" s="1"/>
  <c r="L764" i="26" s="1"/>
  <c r="L765" i="26" s="1"/>
  <c r="L766" i="26" s="1"/>
  <c r="L767" i="26" s="1"/>
  <c r="L768" i="26" s="1"/>
  <c r="L769" i="26" s="1"/>
  <c r="L770" i="26" s="1"/>
  <c r="L771" i="26" s="1"/>
  <c r="L772" i="26" s="1"/>
  <c r="L773" i="26" s="1"/>
  <c r="L774" i="26" s="1"/>
  <c r="L775" i="26" s="1"/>
  <c r="L776" i="26" s="1"/>
  <c r="L777" i="26" s="1"/>
  <c r="L778" i="26" s="1"/>
  <c r="L779" i="26" s="1"/>
  <c r="L780" i="26" s="1"/>
  <c r="L781" i="26" s="1"/>
  <c r="L782" i="26" s="1"/>
  <c r="L783" i="26" s="1"/>
  <c r="L784" i="26" s="1"/>
  <c r="L785" i="26" s="1"/>
  <c r="L786" i="26" s="1"/>
  <c r="L787" i="26" s="1"/>
  <c r="L788" i="26" s="1"/>
  <c r="L789" i="26" s="1"/>
  <c r="L790" i="26" s="1"/>
  <c r="L791" i="26" s="1"/>
  <c r="L792" i="26" s="1"/>
  <c r="L793" i="26" s="1"/>
  <c r="L794" i="26" s="1"/>
  <c r="L795" i="26" s="1"/>
  <c r="L796" i="26" s="1"/>
  <c r="L797" i="26" s="1"/>
  <c r="L798" i="26" s="1"/>
  <c r="L799" i="26" s="1"/>
  <c r="L800" i="26" s="1"/>
  <c r="L801" i="26" s="1"/>
  <c r="L802" i="26" s="1"/>
  <c r="L803" i="26" s="1"/>
  <c r="L804" i="26" s="1"/>
  <c r="L805" i="26" s="1"/>
  <c r="L806" i="26" s="1"/>
  <c r="L807" i="26" s="1"/>
  <c r="L808" i="26" s="1"/>
  <c r="L809" i="26" s="1"/>
  <c r="L810" i="26" s="1"/>
  <c r="L811" i="26" s="1"/>
  <c r="L812" i="26" s="1"/>
  <c r="L813" i="26" s="1"/>
  <c r="L814" i="26" s="1"/>
  <c r="L815" i="26" s="1"/>
  <c r="L816" i="26" s="1"/>
  <c r="L817" i="26" s="1"/>
  <c r="L818" i="26" s="1"/>
  <c r="L819" i="26" s="1"/>
  <c r="L820" i="26" s="1"/>
  <c r="L821" i="26" s="1"/>
  <c r="L822" i="26" s="1"/>
  <c r="L823" i="26" s="1"/>
  <c r="L824" i="26" s="1"/>
  <c r="L825" i="26" s="1"/>
  <c r="L826" i="26" s="1"/>
  <c r="L827" i="26" s="1"/>
  <c r="L828" i="26" s="1"/>
  <c r="L829" i="26" s="1"/>
  <c r="L830" i="26" s="1"/>
  <c r="L831" i="26" s="1"/>
  <c r="L832" i="26" s="1"/>
  <c r="L833" i="26" s="1"/>
  <c r="L834" i="26" s="1"/>
  <c r="L835" i="26" s="1"/>
  <c r="L836" i="26" s="1"/>
  <c r="L837" i="26" s="1"/>
  <c r="L838" i="26" s="1"/>
  <c r="L839" i="26" s="1"/>
  <c r="L840" i="26" s="1"/>
  <c r="L841" i="26" s="1"/>
  <c r="L842" i="26" s="1"/>
  <c r="L843" i="26" s="1"/>
  <c r="L844" i="26" s="1"/>
  <c r="L845" i="26" s="1"/>
  <c r="L846" i="26" s="1"/>
  <c r="L847" i="26" s="1"/>
  <c r="L848" i="26" s="1"/>
  <c r="L849" i="26" s="1"/>
  <c r="L850" i="26" s="1"/>
  <c r="L851" i="26" s="1"/>
  <c r="L852" i="26" s="1"/>
  <c r="L853" i="26" s="1"/>
  <c r="L854" i="26" s="1"/>
  <c r="L855" i="26" s="1"/>
  <c r="L856" i="26" s="1"/>
  <c r="L857" i="26" s="1"/>
  <c r="L858" i="26" s="1"/>
  <c r="L859" i="26" s="1"/>
  <c r="L860" i="26" s="1"/>
  <c r="L861" i="26" s="1"/>
  <c r="L862" i="26" s="1"/>
  <c r="L863" i="26" s="1"/>
  <c r="L864" i="26" s="1"/>
  <c r="L865" i="26" s="1"/>
  <c r="L866" i="26" s="1"/>
  <c r="L867" i="26" s="1"/>
  <c r="L868" i="26" s="1"/>
  <c r="L869" i="26" s="1"/>
  <c r="L870" i="26" s="1"/>
  <c r="L871" i="26" s="1"/>
  <c r="L872" i="26" s="1"/>
  <c r="L873" i="26" s="1"/>
  <c r="L874" i="26" s="1"/>
  <c r="L875" i="26" s="1"/>
  <c r="L876" i="26" s="1"/>
  <c r="L877" i="26" s="1"/>
  <c r="L878" i="26" s="1"/>
  <c r="L879" i="26" s="1"/>
  <c r="L880" i="26" s="1"/>
  <c r="L881" i="26" s="1"/>
  <c r="L882" i="26" s="1"/>
  <c r="L883" i="26" s="1"/>
  <c r="L884" i="26" s="1"/>
  <c r="L885" i="26" s="1"/>
  <c r="L886" i="26" s="1"/>
  <c r="L887" i="26" s="1"/>
  <c r="L888" i="26" s="1"/>
  <c r="L889" i="26" s="1"/>
  <c r="L890" i="26" s="1"/>
  <c r="L891" i="26" s="1"/>
  <c r="L892" i="26" s="1"/>
  <c r="L893" i="26" s="1"/>
  <c r="L894" i="26" s="1"/>
  <c r="L895" i="26" s="1"/>
  <c r="L896" i="26" s="1"/>
  <c r="L897" i="26" s="1"/>
  <c r="L898" i="26" s="1"/>
  <c r="L899" i="26" s="1"/>
  <c r="L900" i="26" s="1"/>
  <c r="L901" i="26" s="1"/>
  <c r="L902" i="26" s="1"/>
  <c r="L903" i="26" s="1"/>
  <c r="L904" i="26" s="1"/>
  <c r="L905" i="26" s="1"/>
  <c r="L906" i="26" s="1"/>
  <c r="L907" i="26" s="1"/>
  <c r="L908" i="26" s="1"/>
  <c r="L909" i="26" s="1"/>
  <c r="L910" i="26" s="1"/>
  <c r="L911" i="26" s="1"/>
  <c r="L912" i="26" s="1"/>
  <c r="L913" i="26" s="1"/>
  <c r="L914" i="26" s="1"/>
  <c r="L915" i="26" s="1"/>
  <c r="L916" i="26" s="1"/>
  <c r="L917" i="26" s="1"/>
  <c r="L918" i="26" s="1"/>
  <c r="L919" i="26" s="1"/>
  <c r="L920" i="26" s="1"/>
  <c r="L921" i="26" s="1"/>
  <c r="L922" i="26" s="1"/>
  <c r="L923" i="26" s="1"/>
  <c r="L924" i="26" s="1"/>
  <c r="L925" i="26" s="1"/>
  <c r="L926" i="26" s="1"/>
  <c r="L927" i="26" s="1"/>
  <c r="L928" i="26" s="1"/>
  <c r="L929" i="26" s="1"/>
  <c r="L930" i="26" s="1"/>
  <c r="L931" i="26" s="1"/>
  <c r="L932" i="26" s="1"/>
  <c r="L933" i="26" s="1"/>
  <c r="L934" i="26" s="1"/>
  <c r="L935" i="26" s="1"/>
  <c r="L936" i="26" s="1"/>
  <c r="L937" i="26" s="1"/>
  <c r="L938" i="26" s="1"/>
  <c r="L939" i="26" s="1"/>
  <c r="L940" i="26" s="1"/>
  <c r="L941" i="26" s="1"/>
  <c r="L942" i="26" s="1"/>
  <c r="L943" i="26" s="1"/>
  <c r="L944" i="26" s="1"/>
  <c r="L945" i="26" s="1"/>
  <c r="L946" i="26" s="1"/>
  <c r="L947" i="26" s="1"/>
  <c r="L948" i="26" s="1"/>
  <c r="L949" i="26" s="1"/>
  <c r="L950" i="26" s="1"/>
  <c r="L951" i="26" s="1"/>
  <c r="L952" i="26" s="1"/>
  <c r="L953" i="26" s="1"/>
  <c r="L954" i="26" s="1"/>
  <c r="L955" i="26" s="1"/>
  <c r="L956" i="26" s="1"/>
  <c r="L957" i="26" s="1"/>
  <c r="L958" i="26" s="1"/>
  <c r="L959" i="26" s="1"/>
  <c r="L960" i="26" s="1"/>
  <c r="L961" i="26" s="1"/>
  <c r="L962" i="26" s="1"/>
  <c r="L963" i="26" s="1"/>
  <c r="L964" i="26" s="1"/>
  <c r="L965" i="26" s="1"/>
  <c r="L966" i="26" s="1"/>
  <c r="L967" i="26" s="1"/>
  <c r="L968" i="26" s="1"/>
  <c r="L969" i="26" s="1"/>
  <c r="L970" i="26" s="1"/>
  <c r="L971" i="26" s="1"/>
  <c r="L972" i="26" s="1"/>
  <c r="L973" i="26" s="1"/>
  <c r="L974" i="26" s="1"/>
  <c r="L975" i="26" s="1"/>
  <c r="L976" i="26" s="1"/>
  <c r="L977" i="26" s="1"/>
  <c r="L978" i="26" s="1"/>
  <c r="L979" i="26" s="1"/>
  <c r="L980" i="26" s="1"/>
  <c r="L981" i="26" s="1"/>
  <c r="L982" i="26" s="1"/>
  <c r="L983" i="26" s="1"/>
  <c r="L984" i="26" s="1"/>
  <c r="L985" i="26" s="1"/>
  <c r="L986" i="26" s="1"/>
  <c r="L987" i="26" s="1"/>
  <c r="L988" i="26" s="1"/>
  <c r="L989" i="26" s="1"/>
  <c r="L990" i="26" s="1"/>
  <c r="L991" i="26" s="1"/>
  <c r="L992" i="26" s="1"/>
  <c r="L993" i="26" s="1"/>
  <c r="L994" i="26" s="1"/>
  <c r="L995" i="26" s="1"/>
  <c r="L996" i="26" s="1"/>
  <c r="L997" i="26" s="1"/>
  <c r="L998" i="26" s="1"/>
  <c r="L999" i="26" s="1"/>
  <c r="L1000" i="26" s="1"/>
  <c r="L1001" i="26" s="1"/>
  <c r="L1002" i="26" s="1"/>
  <c r="L1003" i="26" s="1"/>
  <c r="L1004" i="26" s="1"/>
  <c r="L1005" i="26" s="1"/>
  <c r="L1006" i="26" s="1"/>
  <c r="L1007" i="26" s="1"/>
  <c r="L1008" i="26" s="1"/>
  <c r="L1009" i="26" s="1"/>
  <c r="L1010" i="26" s="1"/>
  <c r="L1011" i="26" s="1"/>
  <c r="L1012" i="26" s="1"/>
  <c r="L1013" i="26" s="1"/>
  <c r="L1014" i="26" s="1"/>
  <c r="L1015" i="26" s="1"/>
  <c r="L1016" i="26" s="1"/>
  <c r="L1017" i="26" s="1"/>
  <c r="L1018" i="26" s="1"/>
  <c r="L1019" i="26" s="1"/>
  <c r="L1020" i="26" s="1"/>
  <c r="L1021" i="26" s="1"/>
  <c r="L1022" i="26" s="1"/>
  <c r="L1023" i="26" s="1"/>
  <c r="L1024" i="26" s="1"/>
  <c r="L1025" i="26" s="1"/>
  <c r="L1026" i="26" s="1"/>
  <c r="L1027" i="26" s="1"/>
  <c r="L1028" i="26" s="1"/>
  <c r="L1029" i="26" s="1"/>
  <c r="L1030" i="26" s="1"/>
  <c r="L1031" i="26" s="1"/>
  <c r="L1032" i="26" s="1"/>
  <c r="L1033" i="26" s="1"/>
  <c r="L1034" i="26" s="1"/>
  <c r="L1035" i="26" s="1"/>
  <c r="L1036" i="26" s="1"/>
  <c r="L1037" i="26" s="1"/>
  <c r="L1038" i="26" s="1"/>
  <c r="L1039" i="26" s="1"/>
  <c r="L1040" i="26" s="1"/>
  <c r="L1041" i="26" s="1"/>
  <c r="L1042" i="26" s="1"/>
  <c r="L1043" i="26" s="1"/>
  <c r="L1044" i="26" s="1"/>
  <c r="L1045" i="26" s="1"/>
  <c r="L1046" i="26" s="1"/>
  <c r="L1047" i="26" s="1"/>
  <c r="L1048" i="26" s="1"/>
  <c r="L1049" i="26" s="1"/>
  <c r="L1050" i="26" s="1"/>
  <c r="L1051" i="26" s="1"/>
  <c r="L1052" i="26" s="1"/>
  <c r="L1053" i="26" s="1"/>
  <c r="L1054" i="26" s="1"/>
  <c r="L1055" i="26" s="1"/>
  <c r="L1056" i="26" s="1"/>
  <c r="L1057" i="26" s="1"/>
  <c r="L1058" i="26" s="1"/>
  <c r="L1059" i="26" s="1"/>
  <c r="L1060" i="26" s="1"/>
  <c r="L1061" i="26" s="1"/>
  <c r="L1062" i="26" s="1"/>
  <c r="L1063" i="26" s="1"/>
  <c r="L1064" i="26" s="1"/>
  <c r="L1065" i="26" s="1"/>
  <c r="L1066" i="26" s="1"/>
  <c r="L1067" i="26" s="1"/>
  <c r="L1068" i="26" s="1"/>
  <c r="L1069" i="26" s="1"/>
  <c r="L1070" i="26" s="1"/>
  <c r="L1071" i="26" s="1"/>
  <c r="L1072" i="26" s="1"/>
  <c r="L1073" i="26" s="1"/>
  <c r="L1074" i="26" s="1"/>
  <c r="L1075" i="26" s="1"/>
  <c r="L1076" i="26" s="1"/>
  <c r="L1077" i="26" s="1"/>
  <c r="L1078" i="26" s="1"/>
  <c r="L1079" i="26" s="1"/>
  <c r="L1080" i="26" s="1"/>
  <c r="L1081" i="26" s="1"/>
  <c r="L1082" i="26" s="1"/>
  <c r="L1083" i="26" s="1"/>
  <c r="L1084" i="26" s="1"/>
  <c r="L1085" i="26" s="1"/>
  <c r="L1086" i="26" s="1"/>
  <c r="L1087" i="26" s="1"/>
  <c r="L1088" i="26" s="1"/>
  <c r="L1089" i="26" s="1"/>
  <c r="L1090" i="26" s="1"/>
  <c r="L1091" i="26" s="1"/>
  <c r="L1092" i="26" s="1"/>
  <c r="L1093" i="26" s="1"/>
  <c r="L1094" i="26" s="1"/>
  <c r="L1095" i="26" s="1"/>
  <c r="L1096" i="26" s="1"/>
  <c r="L1097" i="26" s="1"/>
  <c r="L1098" i="26" s="1"/>
  <c r="L1099" i="26" s="1"/>
  <c r="L1100" i="26" s="1"/>
  <c r="L1101" i="26" s="1"/>
  <c r="L1102" i="26" s="1"/>
  <c r="L1103" i="26" s="1"/>
  <c r="L1104" i="26" s="1"/>
  <c r="L1105" i="26" s="1"/>
  <c r="L1106" i="26" s="1"/>
  <c r="L1107" i="26" s="1"/>
  <c r="L1108" i="26" s="1"/>
  <c r="L1109" i="26" s="1"/>
  <c r="L1110" i="26" s="1"/>
  <c r="L1111" i="26" s="1"/>
  <c r="L1112" i="26" s="1"/>
  <c r="L1113" i="26" s="1"/>
  <c r="L1114" i="26" s="1"/>
  <c r="L1115" i="26" s="1"/>
  <c r="L1116" i="26" s="1"/>
  <c r="L1117" i="26" s="1"/>
  <c r="L1118" i="26" s="1"/>
  <c r="L1119" i="26" s="1"/>
  <c r="L1120" i="26" s="1"/>
  <c r="L1121" i="26" s="1"/>
  <c r="L1122" i="26" s="1"/>
  <c r="L1123" i="26" s="1"/>
  <c r="L1124" i="26" s="1"/>
  <c r="L1125" i="26" s="1"/>
  <c r="L1126" i="26" s="1"/>
  <c r="L1127" i="26" s="1"/>
  <c r="L1128" i="26" s="1"/>
  <c r="L1129" i="26" s="1"/>
  <c r="L1130" i="26" s="1"/>
  <c r="L1131" i="26" s="1"/>
  <c r="L1132" i="26" s="1"/>
  <c r="L1133" i="26" s="1"/>
  <c r="L1134" i="26" s="1"/>
  <c r="L1135" i="26" s="1"/>
  <c r="L1136" i="26" s="1"/>
  <c r="L1137" i="26" s="1"/>
  <c r="L1138" i="26" s="1"/>
  <c r="L1139" i="26" s="1"/>
  <c r="L1140" i="26" s="1"/>
  <c r="L1141" i="26" s="1"/>
  <c r="L1142" i="26" s="1"/>
  <c r="L1143" i="26" s="1"/>
  <c r="L1144" i="26" s="1"/>
  <c r="L1145" i="26" s="1"/>
  <c r="L1146" i="26" s="1"/>
  <c r="L1147" i="26" s="1"/>
  <c r="L1148" i="26" s="1"/>
  <c r="L1149" i="26" s="1"/>
  <c r="L1150" i="26" s="1"/>
  <c r="L1151" i="26" s="1"/>
  <c r="L1152" i="26" s="1"/>
  <c r="L1153" i="26" s="1"/>
  <c r="L1154" i="26" s="1"/>
  <c r="L1155" i="26" s="1"/>
  <c r="L1156" i="26" s="1"/>
  <c r="L1157" i="26" s="1"/>
  <c r="L1158" i="26" s="1"/>
  <c r="L1159" i="26" s="1"/>
  <c r="L1160" i="26" s="1"/>
  <c r="L1161" i="26" s="1"/>
  <c r="L1162" i="26" s="1"/>
  <c r="L1163" i="26" s="1"/>
  <c r="L1164" i="26" s="1"/>
  <c r="L1165" i="26" s="1"/>
  <c r="L1166" i="26" s="1"/>
  <c r="L1167" i="26" s="1"/>
  <c r="L1168" i="26" s="1"/>
  <c r="L1169" i="26" s="1"/>
  <c r="L1170" i="26" s="1"/>
  <c r="L1171" i="26" s="1"/>
  <c r="L1172" i="26" s="1"/>
  <c r="L1173" i="26" s="1"/>
  <c r="L1174" i="26" s="1"/>
  <c r="L1175" i="26" s="1"/>
  <c r="L1176" i="26" s="1"/>
  <c r="L1177" i="26" s="1"/>
  <c r="L1178" i="26" s="1"/>
  <c r="L1179" i="26" s="1"/>
  <c r="L1180" i="26" s="1"/>
  <c r="L1181" i="26" s="1"/>
  <c r="L1182" i="26" s="1"/>
  <c r="L1183" i="26" s="1"/>
  <c r="L1184" i="26" s="1"/>
  <c r="L1185" i="26" s="1"/>
  <c r="L1186" i="26" s="1"/>
  <c r="L1187" i="26" s="1"/>
  <c r="L1188" i="26" s="1"/>
  <c r="L1189" i="26" s="1"/>
  <c r="L1190" i="26" s="1"/>
  <c r="L1191" i="26" s="1"/>
  <c r="L1192" i="26" s="1"/>
  <c r="L1193" i="26" s="1"/>
  <c r="L1194" i="26" s="1"/>
  <c r="L1195" i="26" s="1"/>
  <c r="L1196" i="26" s="1"/>
  <c r="L1197" i="26" s="1"/>
  <c r="L1198" i="26" s="1"/>
  <c r="L1199" i="26" s="1"/>
  <c r="L1200" i="26" s="1"/>
  <c r="L1201" i="26" s="1"/>
  <c r="L1202" i="26" s="1"/>
  <c r="L1203" i="26" s="1"/>
  <c r="L1204" i="26" s="1"/>
  <c r="L1205" i="26" s="1"/>
  <c r="L1206" i="26" s="1"/>
  <c r="L1207" i="26" s="1"/>
  <c r="L1208" i="26" s="1"/>
  <c r="L1209" i="26" s="1"/>
  <c r="L1210" i="26" s="1"/>
  <c r="L1211" i="26" s="1"/>
  <c r="L1212" i="26" s="1"/>
  <c r="L1213" i="26" s="1"/>
  <c r="L1214" i="26" s="1"/>
  <c r="L1215" i="26" s="1"/>
  <c r="L1216" i="26" s="1"/>
  <c r="L1217" i="26" s="1"/>
  <c r="L1218" i="26" s="1"/>
  <c r="L1219" i="26" s="1"/>
  <c r="L1220" i="26" s="1"/>
  <c r="L1221" i="26" s="1"/>
  <c r="L1222" i="26" s="1"/>
  <c r="L1223" i="26" s="1"/>
  <c r="L1224" i="26" s="1"/>
  <c r="L1225" i="26" s="1"/>
  <c r="L1226" i="26" s="1"/>
  <c r="L1227" i="26" s="1"/>
  <c r="L1228" i="26" s="1"/>
  <c r="L1229" i="26" s="1"/>
  <c r="L1230" i="26" s="1"/>
  <c r="L1231" i="26" s="1"/>
  <c r="L1232" i="26" s="1"/>
  <c r="L1233" i="26" s="1"/>
  <c r="L1234" i="26" s="1"/>
  <c r="L1235" i="26" s="1"/>
  <c r="L1236" i="26" s="1"/>
  <c r="L1237" i="26" s="1"/>
  <c r="L1238" i="26" s="1"/>
  <c r="L1239" i="26" s="1"/>
  <c r="L1240" i="26" s="1"/>
  <c r="L1241" i="26" s="1"/>
  <c r="L1242" i="26" s="1"/>
  <c r="L1243" i="26" s="1"/>
  <c r="L1244" i="26" s="1"/>
  <c r="L1245" i="26" s="1"/>
  <c r="L1246" i="26" s="1"/>
  <c r="L1247" i="26" s="1"/>
  <c r="L1248" i="26" s="1"/>
  <c r="L1249" i="26" s="1"/>
  <c r="L1250" i="26" s="1"/>
  <c r="L1251" i="26" s="1"/>
  <c r="L1252" i="26" s="1"/>
  <c r="L1253" i="26" s="1"/>
  <c r="L1254" i="26" s="1"/>
  <c r="L1255" i="26" s="1"/>
  <c r="L1256" i="26" s="1"/>
  <c r="L1257" i="26" s="1"/>
  <c r="L1258" i="26" s="1"/>
  <c r="L1259" i="26" s="1"/>
  <c r="L1260" i="26" s="1"/>
  <c r="L1261" i="26" s="1"/>
  <c r="L1262" i="26" s="1"/>
  <c r="L1263" i="26" s="1"/>
  <c r="L1264" i="26" s="1"/>
  <c r="L1265" i="26" s="1"/>
  <c r="L1266" i="26" s="1"/>
  <c r="L1267" i="26" s="1"/>
  <c r="L1268" i="26" s="1"/>
  <c r="L1269" i="26" s="1"/>
  <c r="L1270" i="26" s="1"/>
  <c r="L1271" i="26" s="1"/>
  <c r="L1272" i="26" s="1"/>
  <c r="L1273" i="26" s="1"/>
  <c r="L1274" i="26" s="1"/>
  <c r="L1275" i="26" s="1"/>
  <c r="L1276" i="26" s="1"/>
  <c r="L1277" i="26" s="1"/>
  <c r="L1278" i="26" s="1"/>
  <c r="L1279" i="26" s="1"/>
  <c r="L1280" i="26" s="1"/>
  <c r="L1281" i="26" s="1"/>
  <c r="L1282" i="26" s="1"/>
  <c r="L1283" i="26" s="1"/>
  <c r="L1284" i="26" s="1"/>
  <c r="L1285" i="26" s="1"/>
  <c r="L1286" i="26" s="1"/>
  <c r="L1287" i="26" s="1"/>
  <c r="L1288" i="26" s="1"/>
  <c r="L1289" i="26" s="1"/>
  <c r="L1290" i="26" s="1"/>
  <c r="L1291" i="26" s="1"/>
  <c r="L1292" i="26" s="1"/>
  <c r="L1293" i="26" s="1"/>
  <c r="L1294" i="26" s="1"/>
  <c r="L1295" i="26" s="1"/>
  <c r="L1296" i="26" s="1"/>
  <c r="L1297" i="26" s="1"/>
  <c r="L1298" i="26" s="1"/>
  <c r="L1299" i="26" s="1"/>
  <c r="L1300" i="26" s="1"/>
  <c r="L1301" i="26" s="1"/>
  <c r="L1302" i="26" s="1"/>
  <c r="L1303" i="26" s="1"/>
  <c r="L1304" i="26" s="1"/>
  <c r="L1305" i="26" s="1"/>
  <c r="L1306" i="26" s="1"/>
  <c r="L1307" i="26" s="1"/>
  <c r="L1308" i="26" s="1"/>
  <c r="L1309" i="26" s="1"/>
  <c r="L1310" i="26" s="1"/>
  <c r="L1311" i="26" s="1"/>
  <c r="L1312" i="26" s="1"/>
  <c r="L1313" i="26" s="1"/>
  <c r="L1314" i="26" s="1"/>
  <c r="L1315" i="26" s="1"/>
  <c r="L1316" i="26" s="1"/>
  <c r="L1317" i="26" s="1"/>
  <c r="L1318" i="26" s="1"/>
  <c r="L1319" i="26" s="1"/>
  <c r="L1320" i="26" s="1"/>
  <c r="L1321" i="26" s="1"/>
  <c r="L1322" i="26" s="1"/>
  <c r="L1323" i="26" s="1"/>
  <c r="L1324" i="26" s="1"/>
  <c r="L1325" i="26" s="1"/>
  <c r="L1326" i="26" s="1"/>
  <c r="L1327" i="26" s="1"/>
  <c r="L1328" i="26" s="1"/>
  <c r="L1329" i="26" s="1"/>
  <c r="L1330" i="26" s="1"/>
  <c r="L1331" i="26" s="1"/>
  <c r="L1332" i="26" s="1"/>
  <c r="L1333" i="26" s="1"/>
  <c r="L1334" i="26" s="1"/>
  <c r="L1335" i="26" s="1"/>
  <c r="L1336" i="26" s="1"/>
  <c r="L1337" i="26" s="1"/>
  <c r="L1338" i="26" s="1"/>
  <c r="L1339" i="26" s="1"/>
  <c r="L1340" i="26" s="1"/>
  <c r="L1341" i="26" s="1"/>
  <c r="L1342" i="26" s="1"/>
  <c r="L1343" i="26" s="1"/>
  <c r="L1344" i="26" s="1"/>
  <c r="L1345" i="26" s="1"/>
  <c r="L1346" i="26" s="1"/>
  <c r="L1347" i="26" s="1"/>
  <c r="L1348" i="26" s="1"/>
  <c r="L1349" i="26" s="1"/>
  <c r="L1350" i="26" s="1"/>
  <c r="L1351" i="26" s="1"/>
  <c r="L1352" i="26" s="1"/>
  <c r="L1353" i="26" s="1"/>
  <c r="L1354" i="26" s="1"/>
  <c r="L1355" i="26" s="1"/>
  <c r="L1356" i="26" s="1"/>
  <c r="L1357" i="26" s="1"/>
  <c r="L1358" i="26" s="1"/>
  <c r="L1359" i="26" s="1"/>
  <c r="L1360" i="26" s="1"/>
  <c r="L1361" i="26" s="1"/>
  <c r="L1362" i="26" s="1"/>
  <c r="L1363" i="26" s="1"/>
  <c r="L1364" i="26" s="1"/>
  <c r="L1365" i="26" s="1"/>
  <c r="L1366" i="26" s="1"/>
  <c r="L1367" i="26" s="1"/>
  <c r="L1368" i="26" s="1"/>
  <c r="L1369" i="26" s="1"/>
  <c r="L1370" i="26" s="1"/>
  <c r="L1371" i="26" s="1"/>
  <c r="L1372" i="26" s="1"/>
  <c r="L1373" i="26" s="1"/>
  <c r="L1374" i="26" s="1"/>
  <c r="L1375" i="26" s="1"/>
  <c r="L1376" i="26" s="1"/>
  <c r="L1377" i="26" s="1"/>
  <c r="L1378" i="26" s="1"/>
  <c r="L1379" i="26" s="1"/>
  <c r="L1380" i="26" s="1"/>
  <c r="L1381" i="26" s="1"/>
  <c r="L1382" i="26" s="1"/>
  <c r="L1383" i="26" s="1"/>
  <c r="L1384" i="26" s="1"/>
  <c r="L1385" i="26" s="1"/>
  <c r="L1386" i="26" s="1"/>
  <c r="L1387" i="26" s="1"/>
  <c r="L1388" i="26" s="1"/>
  <c r="L1389" i="26" s="1"/>
  <c r="L1390" i="26" s="1"/>
  <c r="L1391" i="26" s="1"/>
  <c r="L1392" i="26" s="1"/>
  <c r="L1393" i="26" s="1"/>
  <c r="L1394" i="26" s="1"/>
  <c r="L1395" i="26" s="1"/>
  <c r="L1396" i="26" s="1"/>
  <c r="L1397" i="26" s="1"/>
  <c r="L1398" i="26" s="1"/>
  <c r="L1399" i="26" s="1"/>
  <c r="L1400" i="26" s="1"/>
  <c r="L1401" i="26" s="1"/>
  <c r="L1402" i="26" s="1"/>
  <c r="L1403" i="26" s="1"/>
  <c r="L1404" i="26" s="1"/>
  <c r="L1405" i="26" s="1"/>
  <c r="L1406" i="26" s="1"/>
  <c r="L1407" i="26" s="1"/>
  <c r="L1408" i="26" s="1"/>
  <c r="L1409" i="26" s="1"/>
  <c r="L1410" i="26" s="1"/>
  <c r="L1411" i="26" s="1"/>
  <c r="L1412" i="26" s="1"/>
  <c r="L1413" i="26" s="1"/>
  <c r="L1414" i="26" s="1"/>
  <c r="L1415" i="26" s="1"/>
  <c r="L1416" i="26" s="1"/>
  <c r="L1417" i="26" s="1"/>
  <c r="L1418" i="26" s="1"/>
  <c r="L1419" i="26" s="1"/>
  <c r="L1420" i="26" s="1"/>
  <c r="L1421" i="26" s="1"/>
  <c r="L1422" i="26" s="1"/>
  <c r="L1423" i="26" s="1"/>
  <c r="L1424" i="26" s="1"/>
  <c r="L1425" i="26" s="1"/>
  <c r="L1426" i="26" s="1"/>
  <c r="L1427" i="26" s="1"/>
  <c r="L1428" i="26" s="1"/>
  <c r="L1429" i="26" s="1"/>
  <c r="L1430" i="26" s="1"/>
  <c r="L1431" i="26" s="1"/>
  <c r="L1432" i="26" s="1"/>
  <c r="L1433" i="26" s="1"/>
  <c r="L1434" i="26" s="1"/>
  <c r="L1435" i="26" s="1"/>
  <c r="L1436" i="26" s="1"/>
  <c r="L1437" i="26" s="1"/>
  <c r="L1438" i="26" s="1"/>
  <c r="L1439" i="26" s="1"/>
  <c r="L1440" i="26" s="1"/>
  <c r="L1441" i="26" s="1"/>
  <c r="L1442" i="26" s="1"/>
  <c r="L1443" i="26" s="1"/>
  <c r="L1444" i="26" s="1"/>
  <c r="L1445" i="26" s="1"/>
  <c r="L1446" i="26" s="1"/>
  <c r="L1447" i="26" s="1"/>
  <c r="L1448" i="26" s="1"/>
  <c r="L1449" i="26" s="1"/>
  <c r="L1450" i="26" s="1"/>
  <c r="L1451" i="26" s="1"/>
  <c r="L1452" i="26" s="1"/>
  <c r="L1453" i="26" s="1"/>
  <c r="L1454" i="26" s="1"/>
  <c r="L1455" i="26" s="1"/>
  <c r="L1456" i="26" s="1"/>
  <c r="L1457" i="26" s="1"/>
  <c r="L1458" i="26" s="1"/>
  <c r="L1459" i="26" s="1"/>
  <c r="L1460" i="26" s="1"/>
  <c r="L1461" i="26" s="1"/>
  <c r="L1462" i="26" s="1"/>
  <c r="L1463" i="26" s="1"/>
  <c r="L1464" i="26" s="1"/>
  <c r="L1465" i="26" s="1"/>
  <c r="L1466" i="26" s="1"/>
  <c r="L1467" i="26" s="1"/>
  <c r="L1468" i="26" s="1"/>
  <c r="L1469" i="26" s="1"/>
  <c r="L1470" i="26" s="1"/>
  <c r="L1471" i="26" s="1"/>
  <c r="L1472" i="26" s="1"/>
  <c r="L1473" i="26" s="1"/>
  <c r="L1474" i="26" s="1"/>
  <c r="L1475" i="26" s="1"/>
  <c r="L1476" i="26" s="1"/>
  <c r="L1477" i="26" s="1"/>
  <c r="L1478" i="26" s="1"/>
  <c r="L1479" i="26" s="1"/>
  <c r="L1480" i="26" s="1"/>
  <c r="L1481" i="26" s="1"/>
  <c r="L1482" i="26" s="1"/>
  <c r="L1483" i="26" s="1"/>
  <c r="L1484" i="26" s="1"/>
  <c r="L1485" i="26" s="1"/>
  <c r="L1486" i="26" s="1"/>
  <c r="L1487" i="26" s="1"/>
  <c r="L1488" i="26" s="1"/>
  <c r="L1489" i="26" s="1"/>
  <c r="L1490" i="26" s="1"/>
  <c r="L1491" i="26" s="1"/>
  <c r="L1492" i="26" s="1"/>
  <c r="L1493" i="26" s="1"/>
  <c r="L1494" i="26" s="1"/>
  <c r="L1495" i="26" s="1"/>
  <c r="L1496" i="26" s="1"/>
  <c r="L1497" i="26" s="1"/>
  <c r="L1498" i="26" s="1"/>
  <c r="L1499" i="26" s="1"/>
  <c r="L1500" i="26" s="1"/>
  <c r="L1501" i="26" s="1"/>
  <c r="L1502" i="26" s="1"/>
  <c r="L1503" i="26" s="1"/>
  <c r="L1504" i="26" s="1"/>
  <c r="L1505" i="26" s="1"/>
  <c r="L1506" i="26" s="1"/>
  <c r="L1507" i="26" s="1"/>
  <c r="L1508" i="26" s="1"/>
  <c r="L1509" i="26" s="1"/>
  <c r="L1510" i="26" s="1"/>
  <c r="L1511" i="26" s="1"/>
  <c r="L1512" i="26" s="1"/>
  <c r="L1513" i="26" s="1"/>
  <c r="L1514" i="26" s="1"/>
  <c r="L1515" i="26" s="1"/>
  <c r="L1516" i="26" s="1"/>
  <c r="L1517" i="26" s="1"/>
  <c r="L1518" i="26" s="1"/>
  <c r="L1519" i="26" s="1"/>
  <c r="L1520" i="26" s="1"/>
  <c r="L1521" i="26" s="1"/>
  <c r="L1522" i="26" s="1"/>
  <c r="L1523" i="26" s="1"/>
  <c r="L1524" i="26" s="1"/>
  <c r="L1525" i="26" s="1"/>
  <c r="L1526" i="26" s="1"/>
  <c r="L1527" i="26" s="1"/>
  <c r="L1528" i="26" s="1"/>
  <c r="L1529" i="26" s="1"/>
  <c r="L1530" i="26" s="1"/>
  <c r="L1531" i="26" s="1"/>
  <c r="L1532" i="26" s="1"/>
  <c r="L1533" i="26" s="1"/>
  <c r="L1534" i="26" s="1"/>
  <c r="L1535" i="26" s="1"/>
  <c r="L1536" i="26" s="1"/>
  <c r="L1537" i="26" s="1"/>
  <c r="L1538" i="26" s="1"/>
  <c r="L1539" i="26" s="1"/>
  <c r="L1540" i="26" s="1"/>
  <c r="L1541" i="26" s="1"/>
  <c r="L1542" i="26" s="1"/>
  <c r="L1543" i="26" s="1"/>
  <c r="L1544" i="26" s="1"/>
  <c r="L1545" i="26" s="1"/>
  <c r="L1546" i="26" s="1"/>
  <c r="L1547" i="26" s="1"/>
  <c r="L1548" i="26" s="1"/>
  <c r="L1549" i="26" s="1"/>
  <c r="L1550" i="26" s="1"/>
  <c r="L1551" i="26" s="1"/>
  <c r="L1552" i="26" s="1"/>
  <c r="L1553" i="26" s="1"/>
  <c r="L1554" i="26" s="1"/>
  <c r="L1555" i="26" s="1"/>
  <c r="L1556" i="26" s="1"/>
  <c r="L1557" i="26" s="1"/>
  <c r="L1558" i="26" s="1"/>
  <c r="L1559" i="26" s="1"/>
  <c r="L1560" i="26" s="1"/>
  <c r="L1561" i="26" s="1"/>
  <c r="L1562" i="26" s="1"/>
  <c r="L1563" i="26" s="1"/>
  <c r="L1564" i="26" s="1"/>
  <c r="L1565" i="26" s="1"/>
  <c r="L1566" i="26" s="1"/>
  <c r="L1567" i="26" s="1"/>
  <c r="L1568" i="26" s="1"/>
  <c r="L1569" i="26" s="1"/>
  <c r="L1570" i="26" s="1"/>
  <c r="L1571" i="26" s="1"/>
  <c r="L1572" i="26" s="1"/>
  <c r="L1573" i="26" s="1"/>
  <c r="L1574" i="26" s="1"/>
  <c r="L1575" i="26" s="1"/>
  <c r="L1576" i="26" s="1"/>
  <c r="L1577" i="26" s="1"/>
  <c r="L1578" i="26" s="1"/>
  <c r="L1579" i="26" s="1"/>
  <c r="L1580" i="26" s="1"/>
  <c r="L1581" i="26" s="1"/>
  <c r="L1582" i="26" s="1"/>
  <c r="L1583" i="26" s="1"/>
  <c r="L1584" i="26" s="1"/>
  <c r="L1585" i="26" s="1"/>
  <c r="L1586" i="26" s="1"/>
  <c r="L1587" i="26" s="1"/>
  <c r="L1588" i="26" s="1"/>
  <c r="L1589" i="26" s="1"/>
  <c r="L1590" i="26" s="1"/>
  <c r="L1591" i="26" s="1"/>
  <c r="L1592" i="26" s="1"/>
  <c r="L1593" i="26" s="1"/>
  <c r="L1594" i="26" s="1"/>
  <c r="L1595" i="26" s="1"/>
  <c r="L1596" i="26" s="1"/>
  <c r="L1597" i="26" s="1"/>
  <c r="L1598" i="26" s="1"/>
  <c r="L1599" i="26" s="1"/>
  <c r="L1600" i="26" s="1"/>
  <c r="L1601" i="26" s="1"/>
  <c r="L1602" i="26" s="1"/>
  <c r="L1603" i="26" s="1"/>
  <c r="L1604" i="26" s="1"/>
  <c r="L1605" i="26" s="1"/>
  <c r="L1606" i="26" s="1"/>
  <c r="L1607" i="26" s="1"/>
  <c r="L1608" i="26" s="1"/>
  <c r="L1609" i="26" s="1"/>
  <c r="L1610" i="26" s="1"/>
  <c r="L1611" i="26" s="1"/>
  <c r="L1612" i="26" s="1"/>
  <c r="L1613" i="26" s="1"/>
  <c r="L1614" i="26" s="1"/>
  <c r="L1615" i="26" s="1"/>
  <c r="L1616" i="26" s="1"/>
  <c r="L1617" i="26" s="1"/>
  <c r="L1618" i="26" s="1"/>
  <c r="L1619" i="26" s="1"/>
  <c r="L1620" i="26" s="1"/>
  <c r="L1621" i="26" s="1"/>
  <c r="L1622" i="26" s="1"/>
  <c r="L1623" i="26" s="1"/>
  <c r="L1624" i="26" s="1"/>
  <c r="L1625" i="26" s="1"/>
  <c r="L1626" i="26" s="1"/>
  <c r="L1627" i="26" s="1"/>
  <c r="L1628" i="26" s="1"/>
  <c r="L1629" i="26" s="1"/>
  <c r="L1630" i="26" s="1"/>
  <c r="L1631" i="26" s="1"/>
  <c r="L1632" i="26" s="1"/>
  <c r="L1633" i="26" s="1"/>
  <c r="L1634" i="26" s="1"/>
  <c r="L1635" i="26" s="1"/>
  <c r="L1636" i="26" s="1"/>
  <c r="L1637" i="26" s="1"/>
  <c r="L1638" i="26" s="1"/>
  <c r="L1639" i="26" s="1"/>
  <c r="L1640" i="26" s="1"/>
  <c r="L1641" i="26" s="1"/>
  <c r="L1642" i="26" s="1"/>
  <c r="L1643" i="26" s="1"/>
  <c r="L1644" i="26" s="1"/>
  <c r="L1645" i="26" s="1"/>
  <c r="L1646" i="26" s="1"/>
  <c r="L1647" i="26" s="1"/>
  <c r="L1648" i="26" s="1"/>
  <c r="L1649" i="26" s="1"/>
  <c r="L1650" i="26" s="1"/>
  <c r="L1651" i="26" s="1"/>
  <c r="L1652" i="26" s="1"/>
  <c r="L1653" i="26" s="1"/>
  <c r="L1654" i="26" s="1"/>
  <c r="L1655" i="26" s="1"/>
  <c r="L1656" i="26" s="1"/>
  <c r="L1657" i="26" s="1"/>
  <c r="L1658" i="26" s="1"/>
  <c r="L1659" i="26" s="1"/>
  <c r="L1660" i="26" s="1"/>
  <c r="L1661" i="26" s="1"/>
  <c r="L1662" i="26" s="1"/>
  <c r="L1663" i="26" s="1"/>
  <c r="L1664" i="26" s="1"/>
  <c r="L1665" i="26" s="1"/>
  <c r="L1666" i="26" s="1"/>
  <c r="L1667" i="26" s="1"/>
  <c r="L1668" i="26" s="1"/>
  <c r="L1669" i="26" s="1"/>
  <c r="L1670" i="26" s="1"/>
  <c r="L1671" i="26" s="1"/>
  <c r="L1672" i="26" s="1"/>
  <c r="L1673" i="26" s="1"/>
  <c r="L1674" i="26" s="1"/>
  <c r="L1675" i="26" s="1"/>
  <c r="L1676" i="26" s="1"/>
  <c r="L1677" i="26" s="1"/>
  <c r="L1678" i="26" s="1"/>
  <c r="L1679" i="26" s="1"/>
  <c r="L1680" i="26" s="1"/>
  <c r="L1681" i="26" s="1"/>
  <c r="L1682" i="26" s="1"/>
  <c r="L1683" i="26" s="1"/>
  <c r="L1684" i="26" s="1"/>
  <c r="L1685" i="26" s="1"/>
  <c r="L1686" i="26" s="1"/>
  <c r="L1687" i="26" s="1"/>
  <c r="L1688" i="26" s="1"/>
  <c r="L1689" i="26" s="1"/>
  <c r="L1690" i="26" s="1"/>
  <c r="L1691" i="26" s="1"/>
  <c r="L1692" i="26" s="1"/>
  <c r="L1693" i="26" s="1"/>
  <c r="L1694" i="26" s="1"/>
  <c r="L1695" i="26" s="1"/>
  <c r="L1696" i="26" s="1"/>
  <c r="L1697" i="26" s="1"/>
  <c r="L1698" i="26" s="1"/>
  <c r="L1699" i="26" s="1"/>
  <c r="L1700" i="26" s="1"/>
  <c r="L1701" i="26" s="1"/>
  <c r="L1702" i="26" s="1"/>
  <c r="L1703" i="26" s="1"/>
  <c r="L1704" i="26" s="1"/>
  <c r="L1705" i="26" s="1"/>
  <c r="L1706" i="26" s="1"/>
  <c r="L1707" i="26" s="1"/>
  <c r="L1708" i="26" s="1"/>
  <c r="L1709" i="26" s="1"/>
  <c r="L1710" i="26" s="1"/>
  <c r="L1711" i="26" s="1"/>
  <c r="L1712" i="26" s="1"/>
  <c r="L1713" i="26" s="1"/>
  <c r="L1714" i="26" s="1"/>
  <c r="L1715" i="26" s="1"/>
  <c r="L1716" i="26" s="1"/>
  <c r="L1717" i="26" s="1"/>
  <c r="L1718" i="26" s="1"/>
  <c r="L1719" i="26" s="1"/>
  <c r="L1720" i="26" s="1"/>
  <c r="L1721" i="26" s="1"/>
  <c r="L1722" i="26" s="1"/>
  <c r="L1723" i="26" s="1"/>
  <c r="L1724" i="26" s="1"/>
  <c r="L1725" i="26" s="1"/>
  <c r="L1726" i="26" s="1"/>
  <c r="L1727" i="26" s="1"/>
  <c r="L1728" i="26" s="1"/>
  <c r="L1729" i="26" s="1"/>
  <c r="L1730" i="26" s="1"/>
  <c r="L1731" i="26" s="1"/>
  <c r="L1732" i="26" s="1"/>
  <c r="L1733" i="26" s="1"/>
  <c r="L1734" i="26" s="1"/>
  <c r="L1735" i="26" s="1"/>
  <c r="L1736" i="26" s="1"/>
  <c r="L1737" i="26" s="1"/>
  <c r="L1738" i="26" s="1"/>
  <c r="L1739" i="26" s="1"/>
  <c r="L1740" i="26" s="1"/>
  <c r="L1741" i="26" s="1"/>
  <c r="L1742" i="26" s="1"/>
  <c r="L1743" i="26" s="1"/>
  <c r="L1744" i="26" s="1"/>
  <c r="L1745" i="26" s="1"/>
  <c r="L1746" i="26" s="1"/>
  <c r="L1747" i="26" s="1"/>
  <c r="L1748" i="26" s="1"/>
  <c r="L1749" i="26" s="1"/>
  <c r="L1750" i="26" s="1"/>
  <c r="L1751" i="26" s="1"/>
  <c r="L1752" i="26" s="1"/>
  <c r="L1753" i="26" s="1"/>
  <c r="L1754" i="26" s="1"/>
  <c r="L1755" i="26" s="1"/>
  <c r="L1756" i="26" s="1"/>
  <c r="L1757" i="26" s="1"/>
  <c r="L1758" i="26" s="1"/>
  <c r="L1759" i="26" s="1"/>
  <c r="L1760" i="26" s="1"/>
  <c r="L1761" i="26" s="1"/>
  <c r="L1762" i="26" s="1"/>
  <c r="L1763" i="26" s="1"/>
  <c r="L1764" i="26" s="1"/>
  <c r="L1765" i="26" s="1"/>
  <c r="L1766" i="26" s="1"/>
  <c r="L1767" i="26" s="1"/>
  <c r="L1768" i="26" s="1"/>
  <c r="L1769" i="26" s="1"/>
  <c r="L1770" i="26" s="1"/>
  <c r="L1771" i="26" s="1"/>
  <c r="L1772" i="26" s="1"/>
  <c r="L1773" i="26" s="1"/>
  <c r="L1774" i="26" s="1"/>
  <c r="L1775" i="26" s="1"/>
  <c r="L1776" i="26" s="1"/>
  <c r="L1777" i="26" s="1"/>
  <c r="L1778" i="26" s="1"/>
  <c r="L1779" i="26" s="1"/>
  <c r="L1780" i="26" s="1"/>
  <c r="L1781" i="26" s="1"/>
  <c r="L1782" i="26" s="1"/>
  <c r="L1783" i="26" s="1"/>
  <c r="L1784" i="26" s="1"/>
  <c r="L1785" i="26" s="1"/>
  <c r="L1786" i="26" s="1"/>
  <c r="L1787" i="26" s="1"/>
  <c r="L1788" i="26" s="1"/>
  <c r="L1789" i="26" s="1"/>
  <c r="L1790" i="26" s="1"/>
  <c r="L1791" i="26" s="1"/>
  <c r="L1792" i="26" s="1"/>
  <c r="L1793" i="26" s="1"/>
  <c r="L1794" i="26" s="1"/>
  <c r="L1795" i="26" s="1"/>
  <c r="L1796" i="26" s="1"/>
  <c r="L1797" i="26" s="1"/>
  <c r="L1798" i="26" s="1"/>
  <c r="L1799" i="26" s="1"/>
  <c r="L1800" i="26" s="1"/>
  <c r="L1801" i="26" s="1"/>
  <c r="L1802" i="26" s="1"/>
  <c r="L1803" i="26" s="1"/>
  <c r="L1804" i="26" s="1"/>
  <c r="L1805" i="26" s="1"/>
  <c r="L1806" i="26" s="1"/>
  <c r="L1807" i="26" s="1"/>
  <c r="L1808" i="26" s="1"/>
  <c r="L1809" i="26" s="1"/>
  <c r="L1810" i="26" s="1"/>
  <c r="L1811" i="26" s="1"/>
  <c r="L1812" i="26" s="1"/>
  <c r="L1813" i="26" s="1"/>
  <c r="L1814" i="26" s="1"/>
  <c r="L1815" i="26" s="1"/>
  <c r="L1816" i="26" s="1"/>
  <c r="L1817" i="26" s="1"/>
  <c r="L1818" i="26" s="1"/>
  <c r="L1819" i="26" s="1"/>
  <c r="L1820" i="26" s="1"/>
  <c r="L1821" i="26" s="1"/>
  <c r="L1822" i="26" s="1"/>
  <c r="L1823" i="26" s="1"/>
  <c r="L1824" i="26" s="1"/>
  <c r="L1825" i="26" s="1"/>
  <c r="L1826" i="26" s="1"/>
  <c r="L1827" i="26" s="1"/>
  <c r="L1828" i="26" s="1"/>
  <c r="L1829" i="26" s="1"/>
  <c r="L1830" i="26" s="1"/>
  <c r="L1831" i="26" s="1"/>
  <c r="L1832" i="26" s="1"/>
  <c r="L1833" i="26" s="1"/>
  <c r="L1834" i="26" s="1"/>
  <c r="L1835" i="26" s="1"/>
  <c r="L1836" i="26" s="1"/>
  <c r="L1837" i="26" s="1"/>
  <c r="L1838" i="26" s="1"/>
  <c r="L1839" i="26" s="1"/>
  <c r="L1840" i="26" s="1"/>
  <c r="L1841" i="26" s="1"/>
  <c r="L1842" i="26" s="1"/>
  <c r="L1843" i="26" s="1"/>
  <c r="L1844" i="26" s="1"/>
  <c r="L1845" i="26" s="1"/>
  <c r="L1846" i="26" s="1"/>
  <c r="L1847" i="26" s="1"/>
  <c r="L1848" i="26" s="1"/>
  <c r="L1849" i="26" s="1"/>
  <c r="L1850" i="26" s="1"/>
  <c r="L1851" i="26" s="1"/>
  <c r="L1852" i="26" s="1"/>
  <c r="L1853" i="26" s="1"/>
  <c r="L1854" i="26" s="1"/>
  <c r="L1855" i="26" s="1"/>
  <c r="L1856" i="26" s="1"/>
  <c r="L1857" i="26" s="1"/>
  <c r="L1858" i="26" s="1"/>
  <c r="L1859" i="26" s="1"/>
  <c r="L1860" i="26" s="1"/>
  <c r="L1861" i="26" s="1"/>
  <c r="L1862" i="26" s="1"/>
  <c r="L1863" i="26" s="1"/>
  <c r="L1864" i="26" s="1"/>
  <c r="L1865" i="26" s="1"/>
  <c r="L1866" i="26" s="1"/>
  <c r="L1867" i="26" s="1"/>
  <c r="L1868" i="26" s="1"/>
  <c r="L1869" i="26" s="1"/>
  <c r="L1870" i="26" s="1"/>
  <c r="L1871" i="26" s="1"/>
  <c r="L1872" i="26" s="1"/>
  <c r="L1873" i="26" s="1"/>
  <c r="L1874" i="26" s="1"/>
  <c r="L1875" i="26" s="1"/>
  <c r="L1876" i="26" s="1"/>
  <c r="L1877" i="26" s="1"/>
  <c r="L1878" i="26" s="1"/>
  <c r="L1879" i="26" s="1"/>
  <c r="L1880" i="26" s="1"/>
  <c r="L1881" i="26" s="1"/>
  <c r="L1882" i="26" s="1"/>
  <c r="L1883" i="26" s="1"/>
  <c r="L1884" i="26" s="1"/>
  <c r="L1885" i="26" s="1"/>
  <c r="L1886" i="26" s="1"/>
  <c r="L1887" i="26" s="1"/>
  <c r="L1888" i="26" s="1"/>
  <c r="L1889" i="26" s="1"/>
  <c r="L1890" i="26" s="1"/>
  <c r="L1891" i="26" s="1"/>
  <c r="L1892" i="26" s="1"/>
  <c r="L1893" i="26" s="1"/>
  <c r="L1894" i="26" s="1"/>
  <c r="L1895" i="26" s="1"/>
  <c r="L1896" i="26" s="1"/>
  <c r="L1897" i="26" s="1"/>
  <c r="L1898" i="26" s="1"/>
  <c r="L1899" i="26" s="1"/>
  <c r="L1900" i="26" s="1"/>
  <c r="L1901" i="26" s="1"/>
  <c r="L1902" i="26" s="1"/>
  <c r="L1903" i="26" s="1"/>
  <c r="L1904" i="26" s="1"/>
  <c r="L1905" i="26" s="1"/>
  <c r="L1906" i="26" s="1"/>
  <c r="L1907" i="26" s="1"/>
  <c r="L1908" i="26" s="1"/>
  <c r="L1909" i="26" s="1"/>
  <c r="L1910" i="26" s="1"/>
  <c r="L1911" i="26" s="1"/>
  <c r="L1912" i="26" s="1"/>
  <c r="L1913" i="26" s="1"/>
  <c r="L1914" i="26" s="1"/>
  <c r="L1915" i="26" s="1"/>
  <c r="L1916" i="26" s="1"/>
  <c r="L1917" i="26" s="1"/>
  <c r="L1918" i="26" s="1"/>
  <c r="L1919" i="26" s="1"/>
  <c r="L1920" i="26" s="1"/>
  <c r="L1921" i="26" s="1"/>
  <c r="L1922" i="26" s="1"/>
  <c r="L1923" i="26" s="1"/>
  <c r="L1924" i="26" s="1"/>
  <c r="L1925" i="26" s="1"/>
  <c r="L1926" i="26" s="1"/>
  <c r="L1927" i="26" s="1"/>
  <c r="L1928" i="26" s="1"/>
  <c r="L1929" i="26" s="1"/>
  <c r="L1930" i="26" s="1"/>
  <c r="L1931" i="26" s="1"/>
  <c r="L1932" i="26" s="1"/>
  <c r="L1933" i="26" s="1"/>
  <c r="L1934" i="26" s="1"/>
  <c r="L1935" i="26" s="1"/>
  <c r="L1936" i="26" s="1"/>
  <c r="L1937" i="26" s="1"/>
  <c r="L1938" i="26" s="1"/>
  <c r="L1939" i="26" s="1"/>
  <c r="L1940" i="26" s="1"/>
  <c r="L1941" i="26" s="1"/>
  <c r="L1942" i="26" s="1"/>
  <c r="L1943" i="26" s="1"/>
  <c r="L1944" i="26" s="1"/>
  <c r="L1945" i="26" s="1"/>
  <c r="L1946" i="26" s="1"/>
  <c r="L1947" i="26" s="1"/>
  <c r="L1948" i="26" s="1"/>
  <c r="L1949" i="26" s="1"/>
  <c r="L1950" i="26" s="1"/>
  <c r="L1951" i="26" s="1"/>
  <c r="L1952" i="26" s="1"/>
  <c r="L1953" i="26" s="1"/>
  <c r="L1954" i="26" s="1"/>
  <c r="L1955" i="26" s="1"/>
  <c r="L1956" i="26" s="1"/>
  <c r="L1957" i="26" s="1"/>
  <c r="L1958" i="26" s="1"/>
  <c r="L1959" i="26" s="1"/>
  <c r="L1960" i="26" s="1"/>
  <c r="L1961" i="26" s="1"/>
  <c r="L1962" i="26" s="1"/>
  <c r="L1963" i="26" s="1"/>
  <c r="L1964" i="26" s="1"/>
  <c r="L1965" i="26" s="1"/>
  <c r="L1966" i="26" s="1"/>
  <c r="L1967" i="26" s="1"/>
  <c r="L1968" i="26" s="1"/>
  <c r="L1969" i="26" s="1"/>
  <c r="L1970" i="26" s="1"/>
  <c r="L1971" i="26" s="1"/>
  <c r="L1972" i="26" s="1"/>
  <c r="L1973" i="26" s="1"/>
  <c r="L1974" i="26" s="1"/>
  <c r="L1975" i="26" s="1"/>
  <c r="L1976" i="26" s="1"/>
  <c r="L1977" i="26" s="1"/>
  <c r="L1978" i="26" s="1"/>
  <c r="L1979" i="26" s="1"/>
  <c r="L1980" i="26" s="1"/>
  <c r="L1981" i="26" s="1"/>
  <c r="L1982" i="26" s="1"/>
  <c r="L1983" i="26" s="1"/>
  <c r="L1984" i="26" s="1"/>
  <c r="L1985" i="26" s="1"/>
  <c r="L1986" i="26" s="1"/>
  <c r="L1987" i="26" s="1"/>
  <c r="L1988" i="26" s="1"/>
  <c r="L1989" i="26" s="1"/>
  <c r="L1990" i="26" s="1"/>
  <c r="L1991" i="26" s="1"/>
  <c r="L1992" i="26" s="1"/>
  <c r="L1993" i="26" s="1"/>
  <c r="L1994" i="26" s="1"/>
  <c r="L1995" i="26" s="1"/>
  <c r="L1996" i="26" s="1"/>
  <c r="L1997" i="26" s="1"/>
  <c r="L1998" i="26" s="1"/>
  <c r="L1999" i="26" s="1"/>
  <c r="L2000" i="26" s="1"/>
  <c r="L2001" i="26" s="1"/>
  <c r="L2002" i="26" s="1"/>
  <c r="L2003" i="26" s="1"/>
  <c r="L2004" i="26" s="1"/>
  <c r="L2005" i="26" s="1"/>
  <c r="L2006" i="26" s="1"/>
  <c r="L2007" i="26" s="1"/>
  <c r="L2008" i="26" s="1"/>
  <c r="L2009" i="26" s="1"/>
  <c r="L2010" i="26" s="1"/>
  <c r="L2011" i="26" s="1"/>
  <c r="L2012" i="26" s="1"/>
  <c r="L2013" i="26" s="1"/>
  <c r="L2014" i="26" s="1"/>
  <c r="L2015" i="26" s="1"/>
  <c r="L2016" i="26" s="1"/>
  <c r="L2017" i="26" s="1"/>
  <c r="L2018" i="26" s="1"/>
  <c r="L2019" i="26" s="1"/>
  <c r="L2020" i="26" s="1"/>
  <c r="L2021" i="26" s="1"/>
  <c r="L2022" i="26" s="1"/>
  <c r="L2023" i="26" s="1"/>
  <c r="L2024" i="26" s="1"/>
  <c r="L2025" i="26" s="1"/>
  <c r="L2026" i="26" s="1"/>
  <c r="L2027" i="26" s="1"/>
  <c r="L2028" i="26" s="1"/>
  <c r="L2029" i="26" s="1"/>
  <c r="L2030" i="26" s="1"/>
  <c r="L2031" i="26" s="1"/>
  <c r="L2032" i="26" s="1"/>
  <c r="L2033" i="26" s="1"/>
  <c r="L2034" i="26" s="1"/>
  <c r="L2035" i="26" s="1"/>
  <c r="L2036" i="26" s="1"/>
  <c r="L2037" i="26" s="1"/>
  <c r="L2038" i="26" s="1"/>
  <c r="L2039" i="26" s="1"/>
  <c r="L2040" i="26" s="1"/>
  <c r="L2041" i="26" s="1"/>
  <c r="L2042" i="26" s="1"/>
  <c r="L2043" i="26" s="1"/>
  <c r="L2044" i="26" s="1"/>
  <c r="L2045" i="26" s="1"/>
  <c r="L2046" i="26" s="1"/>
  <c r="L2047" i="26" s="1"/>
  <c r="L2048" i="26" s="1"/>
  <c r="L2049" i="26" s="1"/>
  <c r="L2050" i="26" s="1"/>
  <c r="L2051" i="26" s="1"/>
  <c r="L2052" i="26" s="1"/>
  <c r="L2053" i="26" s="1"/>
  <c r="L2054" i="26" s="1"/>
  <c r="L2055" i="26" s="1"/>
  <c r="L2056" i="26" s="1"/>
  <c r="L2057" i="26" s="1"/>
  <c r="L2058" i="26" s="1"/>
  <c r="L2059" i="26" s="1"/>
  <c r="L2060" i="26" s="1"/>
  <c r="L2061" i="26" s="1"/>
  <c r="L2062" i="26" s="1"/>
  <c r="L2063" i="26" s="1"/>
  <c r="L2064" i="26" s="1"/>
  <c r="L2065" i="26" s="1"/>
  <c r="L2066" i="26" s="1"/>
  <c r="L2067" i="26" s="1"/>
  <c r="L2068" i="26" s="1"/>
  <c r="L2069" i="26" s="1"/>
  <c r="L2070" i="26" s="1"/>
  <c r="L2071" i="26" s="1"/>
  <c r="L2072" i="26" s="1"/>
  <c r="L2073" i="26" s="1"/>
  <c r="L2074" i="26" s="1"/>
  <c r="L2075" i="26" s="1"/>
  <c r="L2076" i="26" s="1"/>
  <c r="L2077" i="26" s="1"/>
  <c r="L2078" i="26" s="1"/>
  <c r="L2079" i="26" s="1"/>
  <c r="L2080" i="26" s="1"/>
  <c r="L2081" i="26" s="1"/>
  <c r="L2082" i="26" s="1"/>
  <c r="L2083" i="26" s="1"/>
  <c r="L2084" i="26" s="1"/>
  <c r="L2085" i="26" s="1"/>
  <c r="L2086" i="26" s="1"/>
  <c r="L2087" i="26" s="1"/>
  <c r="L2088" i="26" s="1"/>
  <c r="L2089" i="26" s="1"/>
  <c r="L2090" i="26" s="1"/>
  <c r="L2091" i="26" s="1"/>
  <c r="L2092" i="26" s="1"/>
  <c r="L2093" i="26" s="1"/>
  <c r="L2094" i="26" s="1"/>
  <c r="L2095" i="26" s="1"/>
  <c r="L2096" i="26" s="1"/>
  <c r="L2097" i="26" s="1"/>
  <c r="L2098" i="26" s="1"/>
  <c r="L2099" i="26" s="1"/>
  <c r="L2100" i="26" s="1"/>
  <c r="L2101" i="26" s="1"/>
  <c r="L2102" i="26" s="1"/>
  <c r="L2103" i="26" s="1"/>
  <c r="L2104" i="26" s="1"/>
  <c r="L2105" i="26" s="1"/>
  <c r="L2106" i="26" s="1"/>
  <c r="L2107" i="26" s="1"/>
  <c r="L2108" i="26" s="1"/>
  <c r="L2109" i="26" s="1"/>
  <c r="L2110" i="26" s="1"/>
  <c r="L2111" i="26" s="1"/>
  <c r="L2112" i="26" s="1"/>
  <c r="L2113" i="26" s="1"/>
  <c r="L2114" i="26" s="1"/>
  <c r="L2115" i="26" s="1"/>
  <c r="L2116" i="26" s="1"/>
  <c r="L2117" i="26" s="1"/>
  <c r="L2118" i="26" s="1"/>
  <c r="L2119" i="26" s="1"/>
  <c r="L2120" i="26" s="1"/>
  <c r="L2121" i="26" s="1"/>
  <c r="L2122" i="26" s="1"/>
  <c r="L2123" i="26" s="1"/>
  <c r="L2124" i="26" s="1"/>
  <c r="L2125" i="26" s="1"/>
  <c r="L2126" i="26" s="1"/>
  <c r="L2127" i="26" s="1"/>
  <c r="L2128" i="26" s="1"/>
  <c r="L2129" i="26" s="1"/>
  <c r="L2130" i="26" s="1"/>
  <c r="L2131" i="26" s="1"/>
  <c r="L2132" i="26" s="1"/>
  <c r="L2133" i="26" s="1"/>
  <c r="L2134" i="26" s="1"/>
  <c r="L2135" i="26" s="1"/>
  <c r="L2136" i="26" s="1"/>
  <c r="L2137" i="26" s="1"/>
  <c r="L2138" i="26" s="1"/>
  <c r="L2139" i="26" s="1"/>
  <c r="L2140" i="26" s="1"/>
  <c r="L2141" i="26" s="1"/>
  <c r="L2142" i="26" s="1"/>
  <c r="L2143" i="26" s="1"/>
  <c r="L2144" i="26" s="1"/>
  <c r="L2145" i="26" s="1"/>
  <c r="L2146" i="26" s="1"/>
  <c r="L2147" i="26" s="1"/>
  <c r="L2148" i="26" s="1"/>
  <c r="L2149" i="26" s="1"/>
  <c r="L2150" i="26" s="1"/>
  <c r="L2151" i="26" s="1"/>
  <c r="L2152" i="26" s="1"/>
  <c r="L2153" i="26" s="1"/>
  <c r="L2154" i="26" s="1"/>
  <c r="L2155" i="26" s="1"/>
  <c r="L2156" i="26" s="1"/>
  <c r="L2157" i="26" s="1"/>
  <c r="L2158" i="26" s="1"/>
  <c r="L2159" i="26" s="1"/>
  <c r="L2160" i="26" s="1"/>
  <c r="L2161" i="26" s="1"/>
  <c r="L2162" i="26" s="1"/>
  <c r="L2163" i="26" s="1"/>
  <c r="L2164" i="26" s="1"/>
  <c r="L2165" i="26" s="1"/>
  <c r="L2166" i="26" s="1"/>
  <c r="L2167" i="26" s="1"/>
  <c r="L2168" i="26" s="1"/>
  <c r="L2169" i="26" s="1"/>
  <c r="L2170" i="26" s="1"/>
  <c r="L2171" i="26" s="1"/>
  <c r="L2172" i="26" s="1"/>
  <c r="L2173" i="26" s="1"/>
  <c r="L2174" i="26" s="1"/>
  <c r="L2175" i="26" s="1"/>
  <c r="L2176" i="26" s="1"/>
  <c r="L2177" i="26" s="1"/>
  <c r="L2178" i="26" s="1"/>
  <c r="L2179" i="26" s="1"/>
  <c r="L2180" i="26" s="1"/>
  <c r="L2181" i="26" s="1"/>
  <c r="L2182" i="26" s="1"/>
  <c r="L2183" i="26" s="1"/>
  <c r="L2184" i="26" s="1"/>
  <c r="L2185" i="26" s="1"/>
  <c r="L2186" i="26" s="1"/>
  <c r="L2187" i="26" s="1"/>
  <c r="L2188" i="26" s="1"/>
  <c r="L2189" i="26" s="1"/>
  <c r="L2190" i="26" s="1"/>
  <c r="L2191" i="26" s="1"/>
  <c r="L2192" i="26" s="1"/>
  <c r="L2193" i="26" s="1"/>
  <c r="L2194" i="26" s="1"/>
  <c r="L2195" i="26" s="1"/>
  <c r="L2196" i="26" s="1"/>
  <c r="L2197" i="26" s="1"/>
  <c r="L2198" i="26" s="1"/>
  <c r="L2199" i="26" s="1"/>
  <c r="L2200" i="26" s="1"/>
  <c r="L2201" i="26" s="1"/>
  <c r="L2202" i="26" s="1"/>
  <c r="L2203" i="26" s="1"/>
  <c r="L2204" i="26" s="1"/>
  <c r="L2205" i="26" s="1"/>
  <c r="L2206" i="26" s="1"/>
  <c r="L2207" i="26" s="1"/>
  <c r="L2208" i="26" s="1"/>
  <c r="L2209" i="26" s="1"/>
  <c r="L2210" i="26" s="1"/>
  <c r="L2211" i="26" s="1"/>
  <c r="L2212" i="26" s="1"/>
  <c r="L2213" i="26" s="1"/>
  <c r="L2214" i="26" s="1"/>
  <c r="L2215" i="26" s="1"/>
  <c r="L2216" i="26" s="1"/>
  <c r="L2217" i="26" s="1"/>
  <c r="L2218" i="26" s="1"/>
  <c r="L2219" i="26" s="1"/>
  <c r="L2220" i="26" s="1"/>
  <c r="L2221" i="26" s="1"/>
  <c r="L2222" i="26" s="1"/>
  <c r="L2223" i="26" s="1"/>
  <c r="L2224" i="26" s="1"/>
  <c r="L2225" i="26" s="1"/>
  <c r="L2226" i="26" s="1"/>
  <c r="L2227" i="26" s="1"/>
  <c r="L2228" i="26" s="1"/>
  <c r="L2229" i="26" s="1"/>
  <c r="L2230" i="26" s="1"/>
  <c r="L2231" i="26" s="1"/>
  <c r="L2232" i="26" s="1"/>
  <c r="L2233" i="26" s="1"/>
  <c r="L2234" i="26" s="1"/>
  <c r="L2235" i="26" s="1"/>
  <c r="L2236" i="26" s="1"/>
  <c r="L2237" i="26" s="1"/>
  <c r="L2238" i="26" s="1"/>
  <c r="L2239" i="26" s="1"/>
  <c r="L2240" i="26" s="1"/>
  <c r="L2241" i="26" s="1"/>
  <c r="L2242" i="26" s="1"/>
  <c r="L2243" i="26" s="1"/>
  <c r="L2244" i="26" s="1"/>
  <c r="L2245" i="26" s="1"/>
  <c r="L2246" i="26" s="1"/>
  <c r="L2247" i="26" s="1"/>
  <c r="L2248" i="26" s="1"/>
  <c r="L2249" i="26" s="1"/>
  <c r="L2250" i="26" s="1"/>
  <c r="L2251" i="26" s="1"/>
  <c r="L2252" i="26" s="1"/>
  <c r="L2253" i="26" s="1"/>
  <c r="L2254" i="26" s="1"/>
  <c r="L2255" i="26" s="1"/>
  <c r="L2256" i="26" s="1"/>
  <c r="L2257" i="26" s="1"/>
  <c r="L2258" i="26" s="1"/>
  <c r="L2259" i="26" s="1"/>
  <c r="L2260" i="26" s="1"/>
  <c r="L2261" i="26" s="1"/>
  <c r="L2262" i="26" s="1"/>
  <c r="L2263" i="26" s="1"/>
  <c r="L2264" i="26" s="1"/>
  <c r="L2265" i="26" s="1"/>
  <c r="L2266" i="26" s="1"/>
  <c r="L2267" i="26" s="1"/>
  <c r="L2268" i="26" s="1"/>
  <c r="L2269" i="26" s="1"/>
  <c r="L2270" i="26" s="1"/>
  <c r="L2271" i="26" s="1"/>
  <c r="L2272" i="26" s="1"/>
  <c r="L2273" i="26" s="1"/>
  <c r="L2274" i="26" s="1"/>
  <c r="L2275" i="26" s="1"/>
  <c r="L2276" i="26" s="1"/>
  <c r="L2277" i="26" s="1"/>
  <c r="L2278" i="26" s="1"/>
  <c r="L2279" i="26" s="1"/>
  <c r="L2280" i="26" s="1"/>
  <c r="L2281" i="26" s="1"/>
  <c r="L2282" i="26" s="1"/>
  <c r="L2283" i="26" s="1"/>
  <c r="L2284" i="26" s="1"/>
  <c r="L2285" i="26" s="1"/>
  <c r="L2286" i="26" s="1"/>
  <c r="L2287" i="26" s="1"/>
  <c r="L2288" i="26" s="1"/>
  <c r="L2289" i="26" s="1"/>
  <c r="L2290" i="26" s="1"/>
  <c r="L2291" i="26" s="1"/>
  <c r="L2292" i="26" s="1"/>
  <c r="L2293" i="26" s="1"/>
  <c r="L2294" i="26" s="1"/>
  <c r="L2295" i="26" s="1"/>
  <c r="L2296" i="26" s="1"/>
  <c r="L2297" i="26" s="1"/>
  <c r="L2298" i="26" s="1"/>
  <c r="L2299" i="26" s="1"/>
  <c r="L2300" i="26" s="1"/>
  <c r="L2301" i="26" s="1"/>
  <c r="L2302" i="26" s="1"/>
  <c r="L2303" i="26" s="1"/>
  <c r="L2304" i="26" s="1"/>
  <c r="L2305" i="26" s="1"/>
  <c r="L2306" i="26" s="1"/>
  <c r="L2307" i="26" s="1"/>
  <c r="L2308" i="26" s="1"/>
  <c r="L2309" i="26" s="1"/>
  <c r="L2310" i="26" s="1"/>
  <c r="L2311" i="26" s="1"/>
  <c r="L2312" i="26" s="1"/>
  <c r="L2313" i="26" s="1"/>
  <c r="L2314" i="26" s="1"/>
  <c r="L2315" i="26" s="1"/>
  <c r="L2316" i="26" s="1"/>
  <c r="L2317" i="26" s="1"/>
  <c r="L2318" i="26" s="1"/>
  <c r="L2319" i="26" s="1"/>
  <c r="L2320" i="26" s="1"/>
  <c r="L2321" i="26" s="1"/>
  <c r="L2322" i="26" s="1"/>
  <c r="L2323" i="26" s="1"/>
  <c r="L2324" i="26" s="1"/>
  <c r="L2325" i="26" s="1"/>
  <c r="L2326" i="26" s="1"/>
  <c r="L2327" i="26" s="1"/>
  <c r="L2328" i="26" s="1"/>
  <c r="L2329" i="26" s="1"/>
  <c r="L2330" i="26" s="1"/>
  <c r="L2331" i="26" s="1"/>
  <c r="L2332" i="26" s="1"/>
  <c r="L2333" i="26" s="1"/>
  <c r="L2334" i="26" s="1"/>
  <c r="L2335" i="26" s="1"/>
  <c r="L2336" i="26" s="1"/>
  <c r="L2337" i="26" s="1"/>
  <c r="L2338" i="26" s="1"/>
  <c r="L2339" i="26" s="1"/>
  <c r="L2340" i="26" s="1"/>
  <c r="L2341" i="26" s="1"/>
  <c r="L2342" i="26" s="1"/>
  <c r="L2343" i="26" s="1"/>
  <c r="L2344" i="26" s="1"/>
  <c r="L2345" i="26" s="1"/>
  <c r="L2346" i="26" s="1"/>
  <c r="L2347" i="26" s="1"/>
  <c r="L2348" i="26" s="1"/>
  <c r="L2349" i="26" s="1"/>
  <c r="L2350" i="26" s="1"/>
  <c r="L2351" i="26" s="1"/>
  <c r="L2352" i="26" s="1"/>
  <c r="L2353" i="26" s="1"/>
  <c r="L2354" i="26" s="1"/>
  <c r="L2355" i="26" s="1"/>
  <c r="L2356" i="26" s="1"/>
  <c r="L2357" i="26" s="1"/>
  <c r="L2358" i="26" s="1"/>
  <c r="L2359" i="26" s="1"/>
  <c r="L2360" i="26" s="1"/>
  <c r="L2361" i="26" s="1"/>
  <c r="L2362" i="26" s="1"/>
  <c r="L2363" i="26" s="1"/>
  <c r="L2364" i="26" s="1"/>
  <c r="L2365" i="26" s="1"/>
  <c r="L2366" i="26" s="1"/>
  <c r="L2367" i="26" s="1"/>
  <c r="L2368" i="26" s="1"/>
  <c r="L2369" i="26" s="1"/>
  <c r="L2370" i="26" s="1"/>
  <c r="L2371" i="26" s="1"/>
  <c r="L2372" i="26" s="1"/>
  <c r="L2373" i="26" s="1"/>
  <c r="L2374" i="26" s="1"/>
  <c r="L2375" i="26" s="1"/>
  <c r="L2376" i="26" s="1"/>
  <c r="L2377" i="26" s="1"/>
  <c r="L2378" i="26" s="1"/>
  <c r="L2379" i="26" s="1"/>
  <c r="L2380" i="26" s="1"/>
  <c r="L2381" i="26" s="1"/>
  <c r="L2382" i="26" s="1"/>
  <c r="L2383" i="26" s="1"/>
  <c r="L2384" i="26" s="1"/>
  <c r="L2385" i="26" s="1"/>
  <c r="L2386" i="26" s="1"/>
  <c r="L2387" i="26" s="1"/>
  <c r="L2388" i="26" s="1"/>
  <c r="L2389" i="26" s="1"/>
  <c r="L2390" i="26" s="1"/>
  <c r="L2391" i="26" s="1"/>
  <c r="L2392" i="26" s="1"/>
  <c r="L2393" i="26" s="1"/>
  <c r="L2394" i="26" s="1"/>
  <c r="L2395" i="26" s="1"/>
  <c r="L2396" i="26" s="1"/>
  <c r="L2397" i="26" s="1"/>
  <c r="L2398" i="26" s="1"/>
  <c r="L2399" i="26" s="1"/>
  <c r="L2400" i="26" s="1"/>
  <c r="L2401" i="26" s="1"/>
  <c r="L2402" i="26" s="1"/>
  <c r="L2403" i="26" s="1"/>
  <c r="L2404" i="26" s="1"/>
  <c r="L2405" i="26" s="1"/>
  <c r="L2406" i="26" s="1"/>
  <c r="L2407" i="26" s="1"/>
  <c r="L2408" i="26" s="1"/>
  <c r="L2409" i="26" s="1"/>
  <c r="L2410" i="26" s="1"/>
  <c r="L2411" i="26" s="1"/>
  <c r="L2412" i="26" s="1"/>
  <c r="L2413" i="26" s="1"/>
  <c r="L2414" i="26" s="1"/>
  <c r="L2415" i="26" s="1"/>
  <c r="L2416" i="26" s="1"/>
  <c r="L2417" i="26" s="1"/>
  <c r="L2418" i="26" s="1"/>
  <c r="L2419" i="26" s="1"/>
  <c r="L2420" i="26" s="1"/>
  <c r="L2421" i="26" s="1"/>
  <c r="L2422" i="26" s="1"/>
  <c r="L2423" i="26" s="1"/>
  <c r="L2424" i="26" s="1"/>
  <c r="L2425" i="26" s="1"/>
  <c r="L2426" i="26" s="1"/>
  <c r="L2427" i="26" s="1"/>
  <c r="L2428" i="26" s="1"/>
  <c r="L2429" i="26" s="1"/>
  <c r="L2430" i="26" s="1"/>
  <c r="L2431" i="26" s="1"/>
  <c r="L2432" i="26" s="1"/>
  <c r="L2433" i="26" s="1"/>
  <c r="L2434" i="26" s="1"/>
  <c r="L2435" i="26" s="1"/>
  <c r="L2436" i="26" s="1"/>
  <c r="L2437" i="26" s="1"/>
  <c r="L2438" i="26" s="1"/>
  <c r="L2439" i="26" s="1"/>
  <c r="L2440" i="26" s="1"/>
  <c r="L2441" i="26" s="1"/>
  <c r="L2442" i="26" s="1"/>
  <c r="L2443" i="26" s="1"/>
  <c r="L2444" i="26" s="1"/>
  <c r="L2445" i="26" s="1"/>
  <c r="L2446" i="26" s="1"/>
  <c r="L2447" i="26" s="1"/>
  <c r="L2448" i="26" s="1"/>
  <c r="L2449" i="26" s="1"/>
  <c r="L2450" i="26" s="1"/>
  <c r="L2451" i="26" s="1"/>
  <c r="L2452" i="26" s="1"/>
  <c r="L2453" i="26" s="1"/>
  <c r="L2454" i="26" s="1"/>
  <c r="L2455" i="26" s="1"/>
  <c r="L2456" i="26" s="1"/>
  <c r="L2457" i="26" s="1"/>
  <c r="L2458" i="26" s="1"/>
  <c r="L2459" i="26" s="1"/>
  <c r="L2460" i="26" s="1"/>
  <c r="L2461" i="26" s="1"/>
  <c r="L2462" i="26" s="1"/>
  <c r="L2463" i="26" s="1"/>
  <c r="L2464" i="26" s="1"/>
  <c r="L2465" i="26" s="1"/>
  <c r="L2466" i="26" s="1"/>
  <c r="L2467" i="26" s="1"/>
  <c r="L2468" i="26" s="1"/>
  <c r="L2469" i="26" s="1"/>
  <c r="L2470" i="26" s="1"/>
  <c r="L2471" i="26" s="1"/>
  <c r="L2472" i="26" s="1"/>
  <c r="L2473" i="26" s="1"/>
  <c r="L2474" i="26" s="1"/>
  <c r="L2475" i="26" s="1"/>
  <c r="L2476" i="26" s="1"/>
  <c r="L2477" i="26" s="1"/>
  <c r="L2478" i="26" s="1"/>
  <c r="L2479" i="26" s="1"/>
  <c r="L2480" i="26" s="1"/>
  <c r="L2481" i="26" s="1"/>
  <c r="L2482" i="26" s="1"/>
  <c r="L2483" i="26" s="1"/>
  <c r="L2484" i="26" s="1"/>
  <c r="L2485" i="26" s="1"/>
  <c r="L2486" i="26" s="1"/>
  <c r="L2487" i="26" s="1"/>
  <c r="L2488" i="26" s="1"/>
  <c r="L2489" i="26" s="1"/>
  <c r="L2490" i="26" s="1"/>
  <c r="L2491" i="26" s="1"/>
  <c r="L2492" i="26" s="1"/>
  <c r="L2493" i="26" s="1"/>
  <c r="L2494" i="26" s="1"/>
  <c r="L2495" i="26" s="1"/>
  <c r="L2496" i="26" s="1"/>
  <c r="L2497" i="26" s="1"/>
  <c r="L2498" i="26" s="1"/>
  <c r="L2499" i="26" s="1"/>
  <c r="L2500" i="26" s="1"/>
  <c r="L2501" i="26" s="1"/>
  <c r="L2502" i="26" s="1"/>
  <c r="L2503" i="26" s="1"/>
  <c r="L2504" i="26" s="1"/>
  <c r="L2505" i="26" s="1"/>
  <c r="L2506" i="26" s="1"/>
  <c r="L2507" i="26" s="1"/>
  <c r="L2508" i="26" s="1"/>
  <c r="L2509" i="26" s="1"/>
  <c r="L2510" i="26" s="1"/>
  <c r="L2511" i="26" s="1"/>
  <c r="L2512" i="26" s="1"/>
  <c r="L2513" i="26" s="1"/>
  <c r="L2514" i="26" s="1"/>
  <c r="L2515" i="26" s="1"/>
  <c r="L2516" i="26" s="1"/>
  <c r="L2517" i="26" s="1"/>
  <c r="L2518" i="26" s="1"/>
  <c r="L2519" i="26" s="1"/>
  <c r="L2520" i="26" s="1"/>
  <c r="L2521" i="26" s="1"/>
  <c r="L2522" i="26" s="1"/>
  <c r="L2523" i="26" s="1"/>
  <c r="L2524" i="26" s="1"/>
  <c r="L2525" i="26" s="1"/>
  <c r="L2526" i="26" s="1"/>
  <c r="L2527" i="26" s="1"/>
  <c r="L2528" i="26" s="1"/>
  <c r="L2529" i="26" s="1"/>
  <c r="L2530" i="26" s="1"/>
  <c r="L2531" i="26" s="1"/>
  <c r="L2532" i="26" s="1"/>
  <c r="L2533" i="26" s="1"/>
  <c r="L2534" i="26" s="1"/>
  <c r="L2535" i="26" s="1"/>
  <c r="L2536" i="26" s="1"/>
  <c r="L2537" i="26" s="1"/>
  <c r="L2538" i="26" s="1"/>
  <c r="L2539" i="26" s="1"/>
  <c r="L2540" i="26" s="1"/>
  <c r="L2541" i="26" s="1"/>
  <c r="L2542" i="26" s="1"/>
  <c r="L2543" i="26" s="1"/>
  <c r="L2544" i="26" s="1"/>
  <c r="L2545" i="26" s="1"/>
  <c r="L2546" i="26" s="1"/>
  <c r="L2547" i="26" s="1"/>
  <c r="L2548" i="26" s="1"/>
  <c r="L2549" i="26" s="1"/>
  <c r="L2550" i="26" s="1"/>
  <c r="L2551" i="26" s="1"/>
  <c r="L2552" i="26" s="1"/>
  <c r="L2553" i="26" s="1"/>
  <c r="L2554" i="26" s="1"/>
  <c r="L2555" i="26" s="1"/>
  <c r="L2556" i="26" s="1"/>
  <c r="L2557" i="26" s="1"/>
  <c r="L2558" i="26" s="1"/>
  <c r="L2559" i="26" s="1"/>
  <c r="L2560" i="26" s="1"/>
  <c r="L2561" i="26" s="1"/>
  <c r="L2562" i="26" s="1"/>
  <c r="L2563" i="26" s="1"/>
  <c r="L2564" i="26" s="1"/>
  <c r="L2565" i="26" s="1"/>
  <c r="L2566" i="26" s="1"/>
  <c r="L2567" i="26" s="1"/>
  <c r="L2568" i="26" s="1"/>
  <c r="L2569" i="26" s="1"/>
  <c r="L2570" i="26" s="1"/>
  <c r="L2571" i="26" s="1"/>
  <c r="L2572" i="26" s="1"/>
  <c r="L2573" i="26" s="1"/>
  <c r="L2574" i="26" s="1"/>
  <c r="L2575" i="26" s="1"/>
  <c r="L2576" i="26" s="1"/>
  <c r="L2577" i="26" s="1"/>
  <c r="L2578" i="26" s="1"/>
  <c r="L2579" i="26" s="1"/>
  <c r="L2580" i="26" s="1"/>
  <c r="L2581" i="26" s="1"/>
  <c r="L2582" i="26" s="1"/>
  <c r="L2583" i="26" s="1"/>
  <c r="L2584" i="26" s="1"/>
  <c r="L2585" i="26" s="1"/>
  <c r="L2586" i="26" s="1"/>
  <c r="L2587" i="26" s="1"/>
  <c r="L2588" i="26" s="1"/>
  <c r="L2589" i="26" s="1"/>
  <c r="L2590" i="26" s="1"/>
  <c r="L2591" i="26" s="1"/>
  <c r="L2592" i="26" s="1"/>
  <c r="L2593" i="26" s="1"/>
  <c r="L2594" i="26" s="1"/>
  <c r="L2595" i="26" s="1"/>
  <c r="L2596" i="26" s="1"/>
  <c r="L2597" i="26" s="1"/>
  <c r="L2598" i="26" s="1"/>
  <c r="L2599" i="26" s="1"/>
  <c r="L2600" i="26" s="1"/>
  <c r="L2601" i="26" s="1"/>
  <c r="L2602" i="26" s="1"/>
  <c r="L2603" i="26" s="1"/>
  <c r="L2604" i="26" s="1"/>
  <c r="L2605" i="26" s="1"/>
  <c r="L2606" i="26" s="1"/>
  <c r="L2607" i="26" s="1"/>
  <c r="L2608" i="26" s="1"/>
  <c r="L2609" i="26" s="1"/>
  <c r="L2610" i="26" s="1"/>
  <c r="L2611" i="26" s="1"/>
  <c r="L2612" i="26" s="1"/>
  <c r="L2613" i="26" s="1"/>
  <c r="L2614" i="26" s="1"/>
  <c r="L2615" i="26" s="1"/>
  <c r="L2616" i="26" s="1"/>
  <c r="L2617" i="26" s="1"/>
  <c r="L2618" i="26" s="1"/>
  <c r="L2619" i="26" s="1"/>
  <c r="L2620" i="26" s="1"/>
  <c r="L2621" i="26" s="1"/>
  <c r="L2622" i="26" s="1"/>
  <c r="L2623" i="26" s="1"/>
  <c r="L2624" i="26" s="1"/>
  <c r="L2625" i="26" s="1"/>
  <c r="L2626" i="26" s="1"/>
  <c r="L2627" i="26" s="1"/>
  <c r="L2628" i="26" s="1"/>
  <c r="L2629" i="26" s="1"/>
  <c r="L2630" i="26" s="1"/>
  <c r="L2631" i="26" s="1"/>
  <c r="L2632" i="26" s="1"/>
  <c r="L2633" i="26" s="1"/>
  <c r="L2634" i="26" s="1"/>
  <c r="L2635" i="26" s="1"/>
  <c r="L2636" i="26" s="1"/>
  <c r="L2637" i="26" s="1"/>
  <c r="L2638" i="26" s="1"/>
  <c r="L2639" i="26" s="1"/>
  <c r="L2640" i="26" s="1"/>
  <c r="L2641" i="26" s="1"/>
  <c r="L2642" i="26" s="1"/>
  <c r="L2643" i="26" s="1"/>
  <c r="L2644" i="26" s="1"/>
  <c r="L2645" i="26" s="1"/>
  <c r="L2646" i="26" s="1"/>
  <c r="L2647" i="26" s="1"/>
  <c r="L2648" i="26" s="1"/>
  <c r="L2649" i="26" s="1"/>
  <c r="L2650" i="26" s="1"/>
  <c r="L2651" i="26" s="1"/>
  <c r="L2652" i="26" s="1"/>
  <c r="L2653" i="26" s="1"/>
  <c r="L2654" i="26" s="1"/>
  <c r="L2655" i="26" s="1"/>
  <c r="L2656" i="26" s="1"/>
  <c r="L2657" i="26" s="1"/>
  <c r="L2658" i="26" s="1"/>
  <c r="L2659" i="26" s="1"/>
  <c r="L2660" i="26" s="1"/>
  <c r="L2661" i="26" s="1"/>
  <c r="L2662" i="26" s="1"/>
  <c r="L2663" i="26" s="1"/>
  <c r="L2664" i="26" s="1"/>
  <c r="L2665" i="26" s="1"/>
  <c r="L2666" i="26" s="1"/>
  <c r="L2667" i="26" s="1"/>
  <c r="L2668" i="26" s="1"/>
  <c r="L2669" i="26" s="1"/>
  <c r="L2670" i="26" s="1"/>
  <c r="L2671" i="26" s="1"/>
  <c r="L2672" i="26" s="1"/>
  <c r="L2673" i="26" s="1"/>
  <c r="L2674" i="26" s="1"/>
  <c r="L2675" i="26" s="1"/>
  <c r="L2676" i="26" s="1"/>
  <c r="L2677" i="26" s="1"/>
  <c r="L2678" i="26" s="1"/>
  <c r="L2679" i="26" s="1"/>
  <c r="L2680" i="26" s="1"/>
  <c r="L2681" i="26" s="1"/>
  <c r="L2682" i="26" s="1"/>
  <c r="L2683" i="26" s="1"/>
  <c r="L2684" i="26" s="1"/>
  <c r="L2685" i="26" s="1"/>
  <c r="L2686" i="26" s="1"/>
  <c r="L2687" i="26" s="1"/>
  <c r="L2688" i="26" s="1"/>
  <c r="L2689" i="26" s="1"/>
  <c r="L2690" i="26" s="1"/>
  <c r="L2691" i="26" s="1"/>
  <c r="L2692" i="26" s="1"/>
  <c r="L2693" i="26" s="1"/>
  <c r="L2694" i="26" s="1"/>
  <c r="L2695" i="26" s="1"/>
  <c r="L2696" i="26" s="1"/>
  <c r="L2697" i="26" s="1"/>
  <c r="L2698" i="26" s="1"/>
  <c r="L2699" i="26" s="1"/>
  <c r="L2700" i="26" s="1"/>
  <c r="L2701" i="26" s="1"/>
  <c r="L2702" i="26" s="1"/>
  <c r="L2703" i="26" s="1"/>
  <c r="L2704" i="26" s="1"/>
  <c r="L2705" i="26" s="1"/>
  <c r="L2706" i="26" s="1"/>
  <c r="L2707" i="26" s="1"/>
  <c r="L2708" i="26" s="1"/>
  <c r="L2709" i="26" s="1"/>
  <c r="L2710" i="26" s="1"/>
  <c r="L2711" i="26" s="1"/>
  <c r="L2712" i="26" s="1"/>
  <c r="L2713" i="26" s="1"/>
  <c r="L2714" i="26" s="1"/>
  <c r="L2715" i="26" s="1"/>
  <c r="L2716" i="26" s="1"/>
  <c r="L2717" i="26" s="1"/>
  <c r="L2718" i="26" s="1"/>
  <c r="L2719" i="26" s="1"/>
  <c r="L2720" i="26" s="1"/>
  <c r="L2721" i="26" s="1"/>
  <c r="L2722" i="26" s="1"/>
  <c r="L2723" i="26" s="1"/>
  <c r="L2724" i="26" s="1"/>
  <c r="L2725" i="26" s="1"/>
  <c r="L2726" i="26" s="1"/>
  <c r="L2727" i="26" s="1"/>
  <c r="L2728" i="26" s="1"/>
  <c r="L2729" i="26" s="1"/>
  <c r="L2730" i="26" s="1"/>
  <c r="L2731" i="26" s="1"/>
  <c r="L2732" i="26" s="1"/>
  <c r="L2733" i="26" s="1"/>
  <c r="L2734" i="26" s="1"/>
  <c r="L2735" i="26" s="1"/>
  <c r="L2736" i="26" s="1"/>
  <c r="L2737" i="26" s="1"/>
  <c r="L2738" i="26" s="1"/>
  <c r="L2739" i="26" s="1"/>
  <c r="L2740" i="26" s="1"/>
  <c r="L2741" i="26" s="1"/>
  <c r="L2742" i="26" s="1"/>
  <c r="L2743" i="26" s="1"/>
  <c r="L2744" i="26" s="1"/>
  <c r="L2745" i="26" s="1"/>
  <c r="L2746" i="26" s="1"/>
  <c r="L2747" i="26" s="1"/>
  <c r="L2748" i="26" s="1"/>
  <c r="L2749" i="26" s="1"/>
  <c r="L2750" i="26" s="1"/>
  <c r="L2751" i="26" s="1"/>
  <c r="L2752" i="26" s="1"/>
  <c r="L2753" i="26" s="1"/>
  <c r="L2754" i="26" s="1"/>
  <c r="L2755" i="26" s="1"/>
  <c r="L2756" i="26" s="1"/>
  <c r="L2757" i="26" s="1"/>
  <c r="L2758" i="26" s="1"/>
  <c r="L2759" i="26" s="1"/>
  <c r="L2760" i="26" s="1"/>
  <c r="L2761" i="26" s="1"/>
  <c r="L2762" i="26" s="1"/>
  <c r="L2763" i="26" s="1"/>
  <c r="L2764" i="26" s="1"/>
  <c r="L2765" i="26" s="1"/>
  <c r="L2766" i="26" s="1"/>
  <c r="L2767" i="26" s="1"/>
  <c r="L2768" i="26" s="1"/>
  <c r="L2769" i="26" s="1"/>
  <c r="L2770" i="26" s="1"/>
  <c r="L2771" i="26" s="1"/>
  <c r="L2772" i="26" s="1"/>
  <c r="L2773" i="26" s="1"/>
  <c r="L2774" i="26" s="1"/>
  <c r="L2775" i="26" s="1"/>
  <c r="L2776" i="26" s="1"/>
  <c r="L2777" i="26" s="1"/>
  <c r="L2778" i="26" s="1"/>
  <c r="L2779" i="26" s="1"/>
  <c r="L2780" i="26" s="1"/>
  <c r="L2781" i="26" s="1"/>
  <c r="L2782" i="26" s="1"/>
  <c r="L2783" i="26" s="1"/>
  <c r="L2784" i="26" s="1"/>
  <c r="L2785" i="26" s="1"/>
  <c r="L2786" i="26" s="1"/>
  <c r="L2787" i="26" s="1"/>
  <c r="L2788" i="26" s="1"/>
  <c r="L2789" i="26" s="1"/>
  <c r="L2790" i="26" s="1"/>
  <c r="L2791" i="26" s="1"/>
  <c r="L2792" i="26" s="1"/>
  <c r="L2793" i="26" s="1"/>
  <c r="L2794" i="26" s="1"/>
  <c r="T2" i="26" s="1"/>
  <c r="T3" i="26" s="1"/>
  <c r="N4" i="25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N84" i="25" s="1"/>
  <c r="N85" i="25" s="1"/>
  <c r="N86" i="25" s="1"/>
  <c r="N87" i="25" s="1"/>
  <c r="N88" i="25" s="1"/>
  <c r="N89" i="25" s="1"/>
  <c r="N90" i="25" s="1"/>
  <c r="N91" i="25" s="1"/>
  <c r="N92" i="25" s="1"/>
  <c r="N93" i="25" s="1"/>
  <c r="N94" i="25" s="1"/>
  <c r="N95" i="25" s="1"/>
  <c r="N96" i="25" s="1"/>
  <c r="N97" i="25" s="1"/>
  <c r="N98" i="25" s="1"/>
  <c r="N99" i="25" s="1"/>
  <c r="N100" i="25" s="1"/>
  <c r="N101" i="25" s="1"/>
  <c r="N102" i="25" s="1"/>
  <c r="N103" i="25" s="1"/>
  <c r="N104" i="25" s="1"/>
  <c r="N105" i="25" s="1"/>
  <c r="N106" i="25" s="1"/>
  <c r="N107" i="25" s="1"/>
  <c r="N108" i="25" s="1"/>
  <c r="N109" i="25" s="1"/>
  <c r="N110" i="25" s="1"/>
  <c r="N111" i="25" s="1"/>
  <c r="N112" i="25" s="1"/>
  <c r="N113" i="25" s="1"/>
  <c r="N114" i="25" s="1"/>
  <c r="N115" i="25" s="1"/>
  <c r="N116" i="25" s="1"/>
  <c r="N117" i="25" s="1"/>
  <c r="N118" i="25" s="1"/>
  <c r="N119" i="25" s="1"/>
  <c r="N120" i="25" s="1"/>
  <c r="N121" i="25" s="1"/>
  <c r="N122" i="25" s="1"/>
  <c r="N123" i="25" s="1"/>
  <c r="N124" i="25" s="1"/>
  <c r="N125" i="25" s="1"/>
  <c r="N126" i="25" s="1"/>
  <c r="N127" i="25" s="1"/>
  <c r="N128" i="25" s="1"/>
  <c r="N129" i="25" s="1"/>
  <c r="N130" i="25" s="1"/>
  <c r="N131" i="25" s="1"/>
  <c r="N132" i="25" s="1"/>
  <c r="N133" i="25" s="1"/>
  <c r="N134" i="25" s="1"/>
  <c r="N135" i="25" s="1"/>
  <c r="N136" i="25" s="1"/>
  <c r="N137" i="25" s="1"/>
  <c r="N138" i="25" s="1"/>
  <c r="N139" i="25" s="1"/>
  <c r="N140" i="25" s="1"/>
  <c r="N141" i="25" s="1"/>
  <c r="N142" i="25" s="1"/>
  <c r="N143" i="25" s="1"/>
  <c r="N144" i="25" s="1"/>
  <c r="N145" i="25" s="1"/>
  <c r="N146" i="25" s="1"/>
  <c r="N147" i="25" s="1"/>
  <c r="N148" i="25" s="1"/>
  <c r="N149" i="25" s="1"/>
  <c r="N150" i="25" s="1"/>
  <c r="N151" i="25" s="1"/>
  <c r="N152" i="25" s="1"/>
  <c r="N153" i="25" s="1"/>
  <c r="N154" i="25" s="1"/>
  <c r="N155" i="25" s="1"/>
  <c r="N156" i="25" s="1"/>
  <c r="N157" i="25" s="1"/>
  <c r="N158" i="25" s="1"/>
  <c r="N159" i="25" s="1"/>
  <c r="N160" i="25" s="1"/>
  <c r="N161" i="25" s="1"/>
  <c r="N162" i="25" s="1"/>
  <c r="N163" i="25" s="1"/>
  <c r="N164" i="25" s="1"/>
  <c r="N165" i="25" s="1"/>
  <c r="N166" i="25" s="1"/>
  <c r="N167" i="25" s="1"/>
  <c r="N168" i="25" s="1"/>
  <c r="N169" i="25" s="1"/>
  <c r="N170" i="25" s="1"/>
  <c r="N171" i="25" s="1"/>
  <c r="N172" i="25" s="1"/>
  <c r="N173" i="25" s="1"/>
  <c r="N174" i="25" s="1"/>
  <c r="N175" i="25" s="1"/>
  <c r="N176" i="25" s="1"/>
  <c r="N177" i="25" s="1"/>
  <c r="N178" i="25" s="1"/>
  <c r="N179" i="25" s="1"/>
  <c r="N180" i="25" s="1"/>
  <c r="N181" i="25" s="1"/>
  <c r="N182" i="25" s="1"/>
  <c r="N183" i="25" s="1"/>
  <c r="N184" i="25" s="1"/>
  <c r="N185" i="25" s="1"/>
  <c r="N186" i="25" s="1"/>
  <c r="N187" i="25" s="1"/>
  <c r="N188" i="25" s="1"/>
  <c r="N189" i="25" s="1"/>
  <c r="N190" i="25" s="1"/>
  <c r="N191" i="25" s="1"/>
  <c r="N192" i="25" s="1"/>
  <c r="N193" i="25" s="1"/>
  <c r="N194" i="25" s="1"/>
  <c r="N195" i="25" s="1"/>
  <c r="N196" i="25" s="1"/>
  <c r="N197" i="25" s="1"/>
  <c r="N198" i="25" s="1"/>
  <c r="N199" i="25" s="1"/>
  <c r="N200" i="25" s="1"/>
  <c r="N201" i="25" s="1"/>
  <c r="N202" i="25" s="1"/>
  <c r="N203" i="25" s="1"/>
  <c r="N204" i="25" s="1"/>
  <c r="N205" i="25" s="1"/>
  <c r="N206" i="25" s="1"/>
  <c r="N207" i="25" s="1"/>
  <c r="N208" i="25" s="1"/>
  <c r="N209" i="25" s="1"/>
  <c r="N210" i="25" s="1"/>
  <c r="N211" i="25" s="1"/>
  <c r="N212" i="25" s="1"/>
  <c r="N213" i="25" s="1"/>
  <c r="N214" i="25" s="1"/>
  <c r="N215" i="25" s="1"/>
  <c r="N216" i="25" s="1"/>
  <c r="N217" i="25" s="1"/>
  <c r="N218" i="25" s="1"/>
  <c r="N219" i="25" s="1"/>
  <c r="N220" i="25" s="1"/>
  <c r="N221" i="25" s="1"/>
  <c r="N222" i="25" s="1"/>
  <c r="N223" i="25" s="1"/>
  <c r="N224" i="25" s="1"/>
  <c r="N225" i="25" s="1"/>
  <c r="N226" i="25" s="1"/>
  <c r="N227" i="25" s="1"/>
  <c r="N228" i="25" s="1"/>
  <c r="N229" i="25" s="1"/>
  <c r="N230" i="25" s="1"/>
  <c r="N231" i="25" s="1"/>
  <c r="N232" i="25" s="1"/>
  <c r="N233" i="25" s="1"/>
  <c r="N234" i="25" s="1"/>
  <c r="N235" i="25" s="1"/>
  <c r="N236" i="25" s="1"/>
  <c r="N237" i="25" s="1"/>
  <c r="N238" i="25" s="1"/>
  <c r="N239" i="25" s="1"/>
  <c r="N240" i="25" s="1"/>
  <c r="N241" i="25" s="1"/>
  <c r="N242" i="25" s="1"/>
  <c r="N243" i="25" s="1"/>
  <c r="N244" i="25" s="1"/>
  <c r="N245" i="25" s="1"/>
  <c r="N246" i="25" s="1"/>
  <c r="N247" i="25" s="1"/>
  <c r="N248" i="25" s="1"/>
  <c r="N249" i="25" s="1"/>
  <c r="N250" i="25" s="1"/>
  <c r="N251" i="25" s="1"/>
  <c r="N252" i="25" s="1"/>
  <c r="N253" i="25" s="1"/>
  <c r="N254" i="25" s="1"/>
  <c r="N255" i="25" s="1"/>
  <c r="N256" i="25" s="1"/>
  <c r="N257" i="25" s="1"/>
  <c r="N258" i="25" s="1"/>
  <c r="N259" i="25" s="1"/>
  <c r="N260" i="25" s="1"/>
  <c r="N261" i="25" s="1"/>
  <c r="N262" i="25" s="1"/>
  <c r="N263" i="25" s="1"/>
  <c r="N264" i="25" s="1"/>
  <c r="N265" i="25" s="1"/>
  <c r="N266" i="25" s="1"/>
  <c r="N267" i="25" s="1"/>
  <c r="N268" i="25" s="1"/>
  <c r="N269" i="25" s="1"/>
  <c r="N270" i="25" s="1"/>
  <c r="N271" i="25" s="1"/>
  <c r="N272" i="25" s="1"/>
  <c r="N273" i="25" s="1"/>
  <c r="N274" i="25" s="1"/>
  <c r="N275" i="25" s="1"/>
  <c r="N276" i="25" s="1"/>
  <c r="N277" i="25" s="1"/>
  <c r="N278" i="25" s="1"/>
  <c r="N279" i="25" s="1"/>
  <c r="N280" i="25" s="1"/>
  <c r="N281" i="25" s="1"/>
  <c r="N282" i="25" s="1"/>
  <c r="N283" i="25" s="1"/>
  <c r="N284" i="25" s="1"/>
  <c r="N285" i="25" s="1"/>
  <c r="N286" i="25" s="1"/>
  <c r="N287" i="25" s="1"/>
  <c r="N288" i="25" s="1"/>
  <c r="N289" i="25" s="1"/>
  <c r="N290" i="25" s="1"/>
  <c r="N291" i="25" s="1"/>
  <c r="N292" i="25" s="1"/>
  <c r="N293" i="25" s="1"/>
  <c r="N294" i="25" s="1"/>
  <c r="N295" i="25" s="1"/>
  <c r="N296" i="25" s="1"/>
  <c r="N297" i="25" s="1"/>
  <c r="N298" i="25" s="1"/>
  <c r="N299" i="25" s="1"/>
  <c r="N300" i="25" s="1"/>
  <c r="N301" i="25" s="1"/>
  <c r="N302" i="25" s="1"/>
  <c r="N303" i="25" s="1"/>
  <c r="N304" i="25" s="1"/>
  <c r="N305" i="25" s="1"/>
  <c r="N306" i="25" s="1"/>
  <c r="N307" i="25" s="1"/>
  <c r="N308" i="25" s="1"/>
  <c r="N309" i="25" s="1"/>
  <c r="N310" i="25" s="1"/>
  <c r="N311" i="25" s="1"/>
  <c r="N312" i="25" s="1"/>
  <c r="N313" i="25" s="1"/>
  <c r="N314" i="25" s="1"/>
  <c r="N315" i="25" s="1"/>
  <c r="N316" i="25" s="1"/>
  <c r="N317" i="25" s="1"/>
  <c r="N318" i="25" s="1"/>
  <c r="N319" i="25" s="1"/>
  <c r="N320" i="25" s="1"/>
  <c r="N321" i="25" s="1"/>
  <c r="N322" i="25" s="1"/>
  <c r="N323" i="25" s="1"/>
  <c r="N324" i="25" s="1"/>
  <c r="N325" i="25" s="1"/>
  <c r="N326" i="25" s="1"/>
  <c r="N327" i="25" s="1"/>
  <c r="N328" i="25" s="1"/>
  <c r="N329" i="25" s="1"/>
  <c r="N330" i="25" s="1"/>
  <c r="N331" i="25" s="1"/>
  <c r="N332" i="25" s="1"/>
  <c r="N333" i="25" s="1"/>
  <c r="N334" i="25" s="1"/>
  <c r="N335" i="25" s="1"/>
  <c r="N336" i="25" s="1"/>
  <c r="N337" i="25" s="1"/>
  <c r="N338" i="25" s="1"/>
  <c r="N339" i="25" s="1"/>
  <c r="N340" i="25" s="1"/>
  <c r="N341" i="25" s="1"/>
  <c r="N342" i="25" s="1"/>
  <c r="N343" i="25" s="1"/>
  <c r="N344" i="25" s="1"/>
  <c r="N345" i="25" s="1"/>
  <c r="N346" i="25" s="1"/>
  <c r="N347" i="25" s="1"/>
  <c r="N348" i="25" s="1"/>
  <c r="N349" i="25" s="1"/>
  <c r="N350" i="25" s="1"/>
  <c r="N351" i="25" s="1"/>
  <c r="N352" i="25" s="1"/>
  <c r="N353" i="25" s="1"/>
  <c r="N354" i="25" s="1"/>
  <c r="N355" i="25" s="1"/>
  <c r="N356" i="25" s="1"/>
  <c r="N357" i="25" s="1"/>
  <c r="N358" i="25" s="1"/>
  <c r="N359" i="25" s="1"/>
  <c r="N360" i="25" s="1"/>
  <c r="N361" i="25" s="1"/>
  <c r="N362" i="25" s="1"/>
  <c r="N363" i="25" s="1"/>
  <c r="N364" i="25" s="1"/>
  <c r="N365" i="25" s="1"/>
  <c r="N366" i="25" s="1"/>
  <c r="N367" i="25" s="1"/>
  <c r="N368" i="25" s="1"/>
  <c r="N369" i="25" s="1"/>
  <c r="N370" i="25" s="1"/>
  <c r="N371" i="25" s="1"/>
  <c r="N372" i="25" s="1"/>
  <c r="N373" i="25" s="1"/>
  <c r="N374" i="25" s="1"/>
  <c r="N375" i="25" s="1"/>
  <c r="N376" i="25" s="1"/>
  <c r="N377" i="25" s="1"/>
  <c r="N378" i="25" s="1"/>
  <c r="N379" i="25" s="1"/>
  <c r="N380" i="25" s="1"/>
  <c r="N381" i="25" s="1"/>
  <c r="N382" i="25" s="1"/>
  <c r="N383" i="25" s="1"/>
  <c r="N384" i="25" s="1"/>
  <c r="N385" i="25" s="1"/>
  <c r="N386" i="25" s="1"/>
  <c r="N387" i="25" s="1"/>
  <c r="N388" i="25" s="1"/>
  <c r="N389" i="25" s="1"/>
  <c r="N390" i="25" s="1"/>
  <c r="N391" i="25" s="1"/>
  <c r="N392" i="25" s="1"/>
  <c r="N393" i="25" s="1"/>
  <c r="N394" i="25" s="1"/>
  <c r="N395" i="25" s="1"/>
  <c r="N396" i="25" s="1"/>
  <c r="N397" i="25" s="1"/>
  <c r="N398" i="25" s="1"/>
  <c r="N399" i="25" s="1"/>
  <c r="N400" i="25" s="1"/>
  <c r="N401" i="25" s="1"/>
  <c r="N402" i="25" s="1"/>
  <c r="N403" i="25" s="1"/>
  <c r="N404" i="25" s="1"/>
  <c r="N405" i="25" s="1"/>
  <c r="N406" i="25" s="1"/>
  <c r="N407" i="25" s="1"/>
  <c r="N408" i="25" s="1"/>
  <c r="N409" i="25" s="1"/>
  <c r="N410" i="25" s="1"/>
  <c r="N411" i="25" s="1"/>
  <c r="N412" i="25" s="1"/>
  <c r="N413" i="25" s="1"/>
  <c r="N414" i="25" s="1"/>
  <c r="N415" i="25" s="1"/>
  <c r="N416" i="25" s="1"/>
  <c r="N417" i="25" s="1"/>
  <c r="N418" i="25" s="1"/>
  <c r="N419" i="25" s="1"/>
  <c r="N420" i="25" s="1"/>
  <c r="N421" i="25" s="1"/>
  <c r="N422" i="25" s="1"/>
  <c r="N423" i="25" s="1"/>
  <c r="N424" i="25" s="1"/>
  <c r="N425" i="25" s="1"/>
  <c r="N426" i="25" s="1"/>
  <c r="N427" i="25" s="1"/>
  <c r="N428" i="25" s="1"/>
  <c r="N429" i="25" s="1"/>
  <c r="N430" i="25" s="1"/>
  <c r="N431" i="25" s="1"/>
  <c r="N432" i="25" s="1"/>
  <c r="N433" i="25" s="1"/>
  <c r="N434" i="25" s="1"/>
  <c r="N435" i="25" s="1"/>
  <c r="N436" i="25" s="1"/>
  <c r="N437" i="25" s="1"/>
  <c r="N438" i="25" s="1"/>
  <c r="N439" i="25" s="1"/>
  <c r="N440" i="25" s="1"/>
  <c r="N441" i="25" s="1"/>
  <c r="N442" i="25" s="1"/>
  <c r="N443" i="25" s="1"/>
  <c r="N444" i="25" s="1"/>
  <c r="N445" i="25" s="1"/>
  <c r="N446" i="25" s="1"/>
  <c r="N447" i="25" s="1"/>
  <c r="N448" i="25" s="1"/>
  <c r="N449" i="25" s="1"/>
  <c r="N450" i="25" s="1"/>
  <c r="N451" i="25" s="1"/>
  <c r="N452" i="25" s="1"/>
  <c r="N453" i="25" s="1"/>
  <c r="N454" i="25" s="1"/>
  <c r="N455" i="25" s="1"/>
  <c r="N456" i="25" s="1"/>
  <c r="N457" i="25" s="1"/>
  <c r="N458" i="25" s="1"/>
  <c r="N459" i="25" s="1"/>
  <c r="N460" i="25" s="1"/>
  <c r="N461" i="25" s="1"/>
  <c r="N462" i="25" s="1"/>
  <c r="N463" i="25" s="1"/>
  <c r="N464" i="25" s="1"/>
  <c r="N465" i="25" s="1"/>
  <c r="N466" i="25" s="1"/>
  <c r="N467" i="25" s="1"/>
  <c r="N468" i="25" s="1"/>
  <c r="N469" i="25" s="1"/>
  <c r="N470" i="25" s="1"/>
  <c r="N471" i="25" s="1"/>
  <c r="N472" i="25" s="1"/>
  <c r="N473" i="25" s="1"/>
  <c r="N474" i="25" s="1"/>
  <c r="N475" i="25" s="1"/>
  <c r="N476" i="25" s="1"/>
  <c r="N477" i="25" s="1"/>
  <c r="N478" i="25" s="1"/>
  <c r="N479" i="25" s="1"/>
  <c r="N480" i="25" s="1"/>
  <c r="N481" i="25" s="1"/>
  <c r="N482" i="25" s="1"/>
  <c r="N483" i="25" s="1"/>
  <c r="N484" i="25" s="1"/>
  <c r="N485" i="25" s="1"/>
  <c r="N486" i="25" s="1"/>
  <c r="N487" i="25" s="1"/>
  <c r="N488" i="25" s="1"/>
  <c r="N489" i="25" s="1"/>
  <c r="N490" i="25" s="1"/>
  <c r="N491" i="25" s="1"/>
  <c r="N492" i="25" s="1"/>
  <c r="N493" i="25" s="1"/>
  <c r="N494" i="25" s="1"/>
  <c r="N495" i="25" s="1"/>
  <c r="N496" i="25" s="1"/>
  <c r="N497" i="25" s="1"/>
  <c r="N498" i="25" s="1"/>
  <c r="N499" i="25" s="1"/>
  <c r="N500" i="25" s="1"/>
  <c r="N501" i="25" s="1"/>
  <c r="N502" i="25" s="1"/>
  <c r="N503" i="25" s="1"/>
  <c r="N504" i="25" s="1"/>
  <c r="N505" i="25" s="1"/>
  <c r="N506" i="25" s="1"/>
  <c r="N507" i="25" s="1"/>
  <c r="N508" i="25" s="1"/>
  <c r="N509" i="25" s="1"/>
  <c r="N510" i="25" s="1"/>
  <c r="N511" i="25" s="1"/>
  <c r="N512" i="25" s="1"/>
  <c r="N513" i="25" s="1"/>
  <c r="N514" i="25" s="1"/>
  <c r="N515" i="25" s="1"/>
  <c r="N516" i="25" s="1"/>
  <c r="N517" i="25" s="1"/>
  <c r="N518" i="25" s="1"/>
  <c r="N519" i="25" s="1"/>
  <c r="N520" i="25" s="1"/>
  <c r="N521" i="25" s="1"/>
  <c r="N522" i="25" s="1"/>
  <c r="N523" i="25" s="1"/>
  <c r="N524" i="25" s="1"/>
  <c r="N525" i="25" s="1"/>
  <c r="N526" i="25" s="1"/>
  <c r="N527" i="25" s="1"/>
  <c r="N528" i="25" s="1"/>
  <c r="N529" i="25" s="1"/>
  <c r="N530" i="25" s="1"/>
  <c r="N531" i="25" s="1"/>
  <c r="N532" i="25" s="1"/>
  <c r="N533" i="25" s="1"/>
  <c r="N534" i="25" s="1"/>
  <c r="N535" i="25" s="1"/>
  <c r="N536" i="25" s="1"/>
  <c r="N537" i="25" s="1"/>
  <c r="N538" i="25" s="1"/>
  <c r="N539" i="25" s="1"/>
  <c r="N540" i="25" s="1"/>
  <c r="N541" i="25" s="1"/>
  <c r="N542" i="25" s="1"/>
  <c r="N543" i="25" s="1"/>
  <c r="N544" i="25" s="1"/>
  <c r="N545" i="25" s="1"/>
  <c r="N546" i="25" s="1"/>
  <c r="N547" i="25" s="1"/>
  <c r="N548" i="25" s="1"/>
  <c r="N549" i="25" s="1"/>
  <c r="N550" i="25" s="1"/>
  <c r="N551" i="25" s="1"/>
  <c r="N552" i="25" s="1"/>
  <c r="N553" i="25" s="1"/>
  <c r="N554" i="25" s="1"/>
  <c r="N555" i="25" s="1"/>
  <c r="N556" i="25" s="1"/>
  <c r="N557" i="25" s="1"/>
  <c r="N558" i="25" s="1"/>
  <c r="N559" i="25" s="1"/>
  <c r="N560" i="25" s="1"/>
  <c r="N561" i="25" s="1"/>
  <c r="N562" i="25" s="1"/>
  <c r="N563" i="25" s="1"/>
  <c r="N564" i="25" s="1"/>
  <c r="N565" i="25" s="1"/>
  <c r="N566" i="25" s="1"/>
  <c r="N567" i="25" s="1"/>
  <c r="N568" i="25" s="1"/>
  <c r="N569" i="25" s="1"/>
  <c r="N570" i="25" s="1"/>
  <c r="N571" i="25" s="1"/>
  <c r="N572" i="25" s="1"/>
  <c r="N573" i="25" s="1"/>
  <c r="N574" i="25" s="1"/>
  <c r="N575" i="25" s="1"/>
  <c r="N576" i="25" s="1"/>
  <c r="N577" i="25" s="1"/>
  <c r="N578" i="25" s="1"/>
  <c r="N579" i="25" s="1"/>
  <c r="N580" i="25" s="1"/>
  <c r="N581" i="25" s="1"/>
  <c r="N582" i="25" s="1"/>
  <c r="N583" i="25" s="1"/>
  <c r="N584" i="25" s="1"/>
  <c r="N585" i="25" s="1"/>
  <c r="N586" i="25" s="1"/>
  <c r="N587" i="25" s="1"/>
  <c r="N588" i="25" s="1"/>
  <c r="N589" i="25" s="1"/>
  <c r="N590" i="25" s="1"/>
  <c r="N591" i="25" s="1"/>
  <c r="N592" i="25" s="1"/>
  <c r="N593" i="25" s="1"/>
  <c r="N594" i="25" s="1"/>
  <c r="N595" i="25" s="1"/>
  <c r="N596" i="25" s="1"/>
  <c r="N597" i="25" s="1"/>
  <c r="N598" i="25" s="1"/>
  <c r="N599" i="25" s="1"/>
  <c r="N600" i="25" s="1"/>
  <c r="N601" i="25" s="1"/>
  <c r="N602" i="25" s="1"/>
  <c r="N603" i="25" s="1"/>
  <c r="N604" i="25" s="1"/>
  <c r="N605" i="25" s="1"/>
  <c r="N606" i="25" s="1"/>
  <c r="N607" i="25" s="1"/>
  <c r="N608" i="25" s="1"/>
  <c r="N609" i="25" s="1"/>
  <c r="N610" i="25" s="1"/>
  <c r="N611" i="25" s="1"/>
  <c r="N612" i="25" s="1"/>
  <c r="N613" i="25" s="1"/>
  <c r="N614" i="25" s="1"/>
  <c r="N615" i="25" s="1"/>
  <c r="N616" i="25" s="1"/>
  <c r="N617" i="25" s="1"/>
  <c r="N618" i="25" s="1"/>
  <c r="N619" i="25" s="1"/>
  <c r="N620" i="25" s="1"/>
  <c r="N621" i="25" s="1"/>
  <c r="N622" i="25" s="1"/>
  <c r="N623" i="25" s="1"/>
  <c r="N624" i="25" s="1"/>
  <c r="N625" i="25" s="1"/>
  <c r="N626" i="25" s="1"/>
  <c r="N627" i="25" s="1"/>
  <c r="N628" i="25" s="1"/>
  <c r="N629" i="25" s="1"/>
  <c r="N630" i="25" s="1"/>
  <c r="N631" i="25" s="1"/>
  <c r="N632" i="25" s="1"/>
  <c r="N633" i="25" s="1"/>
  <c r="N634" i="25" s="1"/>
  <c r="N635" i="25" s="1"/>
  <c r="N636" i="25" s="1"/>
  <c r="N637" i="25" s="1"/>
  <c r="N638" i="25" s="1"/>
  <c r="N639" i="25" s="1"/>
  <c r="N640" i="25" s="1"/>
  <c r="N641" i="25" s="1"/>
  <c r="N642" i="25" s="1"/>
  <c r="N643" i="25" s="1"/>
  <c r="N644" i="25" s="1"/>
  <c r="N645" i="25" s="1"/>
  <c r="N646" i="25" s="1"/>
  <c r="N647" i="25" s="1"/>
  <c r="N648" i="25" s="1"/>
  <c r="N649" i="25" s="1"/>
  <c r="N650" i="25" s="1"/>
  <c r="N651" i="25" s="1"/>
  <c r="N652" i="25" s="1"/>
  <c r="N653" i="25" s="1"/>
  <c r="N654" i="25" s="1"/>
  <c r="N655" i="25" s="1"/>
  <c r="N656" i="25" s="1"/>
  <c r="N657" i="25" s="1"/>
  <c r="N658" i="25" s="1"/>
  <c r="N659" i="25" s="1"/>
  <c r="N660" i="25" s="1"/>
  <c r="N661" i="25" s="1"/>
  <c r="N662" i="25" s="1"/>
  <c r="N663" i="25" s="1"/>
  <c r="N664" i="25" s="1"/>
  <c r="N665" i="25" s="1"/>
  <c r="N666" i="25" s="1"/>
  <c r="N667" i="25" s="1"/>
  <c r="N668" i="25" s="1"/>
  <c r="N669" i="25" s="1"/>
  <c r="N670" i="25" s="1"/>
  <c r="N671" i="25" s="1"/>
  <c r="N672" i="25" s="1"/>
  <c r="N673" i="25" s="1"/>
  <c r="N674" i="25" s="1"/>
  <c r="N675" i="25" s="1"/>
  <c r="N676" i="25" s="1"/>
  <c r="N677" i="25" s="1"/>
  <c r="N678" i="25" s="1"/>
  <c r="N679" i="25" s="1"/>
  <c r="N680" i="25" s="1"/>
  <c r="N681" i="25" s="1"/>
  <c r="N682" i="25" s="1"/>
  <c r="N683" i="25" s="1"/>
  <c r="N684" i="25" s="1"/>
  <c r="N685" i="25" s="1"/>
  <c r="N686" i="25" s="1"/>
  <c r="N687" i="25" s="1"/>
  <c r="N688" i="25" s="1"/>
  <c r="N689" i="25" s="1"/>
  <c r="N690" i="25" s="1"/>
  <c r="N691" i="25" s="1"/>
  <c r="N692" i="25" s="1"/>
  <c r="N693" i="25" s="1"/>
  <c r="N694" i="25" s="1"/>
  <c r="N695" i="25" s="1"/>
  <c r="N696" i="25" s="1"/>
  <c r="N697" i="25" s="1"/>
  <c r="N698" i="25" s="1"/>
  <c r="N699" i="25" s="1"/>
  <c r="N700" i="25" s="1"/>
  <c r="N701" i="25" s="1"/>
  <c r="N702" i="25" s="1"/>
  <c r="N703" i="25" s="1"/>
  <c r="N704" i="25" s="1"/>
  <c r="N705" i="25" s="1"/>
  <c r="N706" i="25" s="1"/>
  <c r="N707" i="25" s="1"/>
  <c r="N708" i="25" s="1"/>
  <c r="N709" i="25" s="1"/>
  <c r="N710" i="25" s="1"/>
  <c r="N711" i="25" s="1"/>
  <c r="N712" i="25" s="1"/>
  <c r="N713" i="25" s="1"/>
  <c r="N714" i="25" s="1"/>
  <c r="N715" i="25" s="1"/>
  <c r="N716" i="25" s="1"/>
  <c r="N717" i="25" s="1"/>
  <c r="N718" i="25" s="1"/>
  <c r="N719" i="25" s="1"/>
  <c r="N720" i="25" s="1"/>
  <c r="N721" i="25" s="1"/>
  <c r="N722" i="25" s="1"/>
  <c r="N723" i="25" s="1"/>
  <c r="N724" i="25" s="1"/>
  <c r="N725" i="25" s="1"/>
  <c r="N726" i="25" s="1"/>
  <c r="N727" i="25" s="1"/>
  <c r="N728" i="25" s="1"/>
  <c r="N729" i="25" s="1"/>
  <c r="N730" i="25" s="1"/>
  <c r="N731" i="25" s="1"/>
  <c r="N732" i="25" s="1"/>
  <c r="N733" i="25" s="1"/>
  <c r="N734" i="25" s="1"/>
  <c r="N735" i="25" s="1"/>
  <c r="N736" i="25" s="1"/>
  <c r="N737" i="25" s="1"/>
  <c r="N738" i="25" s="1"/>
  <c r="N739" i="25" s="1"/>
  <c r="N740" i="25" s="1"/>
  <c r="N741" i="25" s="1"/>
  <c r="N742" i="25" s="1"/>
  <c r="N743" i="25" s="1"/>
  <c r="N744" i="25" s="1"/>
  <c r="N745" i="25" s="1"/>
  <c r="N746" i="25" s="1"/>
  <c r="N747" i="25" s="1"/>
  <c r="N748" i="25" s="1"/>
  <c r="N749" i="25" s="1"/>
  <c r="N750" i="25" s="1"/>
  <c r="N751" i="25" s="1"/>
  <c r="N752" i="25" s="1"/>
  <c r="N753" i="25" s="1"/>
  <c r="N754" i="25" s="1"/>
  <c r="N755" i="25" s="1"/>
  <c r="N756" i="25" s="1"/>
  <c r="N757" i="25" s="1"/>
  <c r="N758" i="25" s="1"/>
  <c r="N759" i="25" s="1"/>
  <c r="N760" i="25" s="1"/>
  <c r="N761" i="25" s="1"/>
  <c r="N762" i="25" s="1"/>
  <c r="N763" i="25" s="1"/>
  <c r="N764" i="25" s="1"/>
  <c r="N765" i="25" s="1"/>
  <c r="N766" i="25" s="1"/>
  <c r="N767" i="25" s="1"/>
  <c r="N768" i="25" s="1"/>
  <c r="N769" i="25" s="1"/>
  <c r="N770" i="25" s="1"/>
  <c r="N771" i="25" s="1"/>
  <c r="N772" i="25" s="1"/>
  <c r="N773" i="25" s="1"/>
  <c r="N774" i="25" s="1"/>
  <c r="N775" i="25" s="1"/>
  <c r="N776" i="25" s="1"/>
  <c r="N777" i="25" s="1"/>
  <c r="N778" i="25" s="1"/>
  <c r="N779" i="25" s="1"/>
  <c r="N780" i="25" s="1"/>
  <c r="N781" i="25" s="1"/>
  <c r="N782" i="25" s="1"/>
  <c r="N783" i="25" s="1"/>
  <c r="N784" i="25" s="1"/>
  <c r="N785" i="25" s="1"/>
  <c r="N786" i="25" s="1"/>
  <c r="N787" i="25" s="1"/>
  <c r="N788" i="25" s="1"/>
  <c r="N789" i="25" s="1"/>
  <c r="N790" i="25" s="1"/>
  <c r="N791" i="25" s="1"/>
  <c r="N792" i="25" s="1"/>
  <c r="N793" i="25" s="1"/>
  <c r="N794" i="25" s="1"/>
  <c r="N795" i="25" s="1"/>
  <c r="N796" i="25" s="1"/>
  <c r="N797" i="25" s="1"/>
  <c r="N798" i="25" s="1"/>
  <c r="N799" i="25" s="1"/>
  <c r="N800" i="25" s="1"/>
  <c r="N801" i="25" s="1"/>
  <c r="N802" i="25" s="1"/>
  <c r="N803" i="25" s="1"/>
  <c r="N804" i="25" s="1"/>
  <c r="N805" i="25" s="1"/>
  <c r="N806" i="25" s="1"/>
  <c r="N807" i="25" s="1"/>
  <c r="N808" i="25" s="1"/>
  <c r="N809" i="25" s="1"/>
  <c r="N810" i="25" s="1"/>
  <c r="N811" i="25" s="1"/>
  <c r="N812" i="25" s="1"/>
  <c r="N813" i="25" s="1"/>
  <c r="N814" i="25" s="1"/>
  <c r="N815" i="25" s="1"/>
  <c r="N816" i="25" s="1"/>
  <c r="N817" i="25" s="1"/>
  <c r="N818" i="25" s="1"/>
  <c r="N819" i="25" s="1"/>
  <c r="N820" i="25" s="1"/>
  <c r="N821" i="25" s="1"/>
  <c r="N822" i="25" s="1"/>
  <c r="N823" i="25" s="1"/>
  <c r="N824" i="25" s="1"/>
  <c r="N825" i="25" s="1"/>
  <c r="N826" i="25" s="1"/>
  <c r="N827" i="25" s="1"/>
  <c r="N828" i="25" s="1"/>
  <c r="N829" i="25" s="1"/>
  <c r="N830" i="25" s="1"/>
  <c r="N831" i="25" s="1"/>
  <c r="N832" i="25" s="1"/>
  <c r="N833" i="25" s="1"/>
  <c r="N834" i="25" s="1"/>
  <c r="N835" i="25" s="1"/>
  <c r="N836" i="25" s="1"/>
  <c r="N837" i="25" s="1"/>
  <c r="N838" i="25" s="1"/>
  <c r="N839" i="25" s="1"/>
  <c r="N840" i="25" s="1"/>
  <c r="N841" i="25" s="1"/>
  <c r="N842" i="25" s="1"/>
  <c r="N843" i="25" s="1"/>
  <c r="N844" i="25" s="1"/>
  <c r="N845" i="25" s="1"/>
  <c r="N846" i="25" s="1"/>
  <c r="N847" i="25" s="1"/>
  <c r="N848" i="25" s="1"/>
  <c r="N849" i="25" s="1"/>
  <c r="N850" i="25" s="1"/>
  <c r="N851" i="25" s="1"/>
  <c r="N852" i="25" s="1"/>
  <c r="N853" i="25" s="1"/>
  <c r="N854" i="25" s="1"/>
  <c r="N855" i="25" s="1"/>
  <c r="N856" i="25" s="1"/>
  <c r="N857" i="25" s="1"/>
  <c r="N858" i="25" s="1"/>
  <c r="N859" i="25" s="1"/>
  <c r="N860" i="25" s="1"/>
  <c r="N861" i="25" s="1"/>
  <c r="N862" i="25" s="1"/>
  <c r="N863" i="25" s="1"/>
  <c r="N864" i="25" s="1"/>
  <c r="N865" i="25" s="1"/>
  <c r="N866" i="25" s="1"/>
  <c r="N867" i="25" s="1"/>
  <c r="N868" i="25" s="1"/>
  <c r="N869" i="25" s="1"/>
  <c r="N870" i="25" s="1"/>
  <c r="N871" i="25" s="1"/>
  <c r="N872" i="25" s="1"/>
  <c r="N873" i="25" s="1"/>
  <c r="N874" i="25" s="1"/>
  <c r="N875" i="25" s="1"/>
  <c r="N876" i="25" s="1"/>
  <c r="N877" i="25" s="1"/>
  <c r="N878" i="25" s="1"/>
  <c r="N879" i="25" s="1"/>
  <c r="N880" i="25" s="1"/>
  <c r="N881" i="25" s="1"/>
  <c r="N882" i="25" s="1"/>
  <c r="N883" i="25" s="1"/>
  <c r="N884" i="25" s="1"/>
  <c r="N885" i="25" s="1"/>
  <c r="N886" i="25" s="1"/>
  <c r="N887" i="25" s="1"/>
  <c r="N888" i="25" s="1"/>
  <c r="N889" i="25" s="1"/>
  <c r="N890" i="25" s="1"/>
  <c r="N891" i="25" s="1"/>
  <c r="N892" i="25" s="1"/>
  <c r="N893" i="25" s="1"/>
  <c r="N894" i="25" s="1"/>
  <c r="N895" i="25" s="1"/>
  <c r="N896" i="25" s="1"/>
  <c r="N897" i="25" s="1"/>
  <c r="N898" i="25" s="1"/>
  <c r="N899" i="25" s="1"/>
  <c r="N900" i="25" s="1"/>
  <c r="N901" i="25" s="1"/>
  <c r="N902" i="25" s="1"/>
  <c r="N903" i="25" s="1"/>
  <c r="N904" i="25" s="1"/>
  <c r="N905" i="25" s="1"/>
  <c r="N906" i="25" s="1"/>
  <c r="N907" i="25" s="1"/>
  <c r="N908" i="25" s="1"/>
  <c r="N909" i="25" s="1"/>
  <c r="N910" i="25" s="1"/>
  <c r="N911" i="25" s="1"/>
  <c r="N912" i="25" s="1"/>
  <c r="N913" i="25" s="1"/>
  <c r="N914" i="25" s="1"/>
  <c r="N915" i="25" s="1"/>
  <c r="N916" i="25" s="1"/>
  <c r="N917" i="25" s="1"/>
  <c r="N918" i="25" s="1"/>
  <c r="N919" i="25" s="1"/>
  <c r="N920" i="25" s="1"/>
  <c r="N921" i="25" s="1"/>
  <c r="N922" i="25" s="1"/>
  <c r="N923" i="25" s="1"/>
  <c r="N924" i="25" s="1"/>
  <c r="N925" i="25" s="1"/>
  <c r="N926" i="25" s="1"/>
  <c r="N927" i="25" s="1"/>
  <c r="N928" i="25" s="1"/>
  <c r="N929" i="25" s="1"/>
  <c r="N930" i="25" s="1"/>
  <c r="N931" i="25" s="1"/>
  <c r="N932" i="25" s="1"/>
  <c r="N933" i="25" s="1"/>
  <c r="N934" i="25" s="1"/>
  <c r="N935" i="25" s="1"/>
  <c r="N936" i="25" s="1"/>
  <c r="N937" i="25" s="1"/>
  <c r="N938" i="25" s="1"/>
  <c r="N939" i="25" s="1"/>
  <c r="N940" i="25" s="1"/>
  <c r="N941" i="25" s="1"/>
  <c r="N942" i="25" s="1"/>
  <c r="N943" i="25" s="1"/>
  <c r="N944" i="25" s="1"/>
  <c r="N945" i="25" s="1"/>
  <c r="N946" i="25" s="1"/>
  <c r="N947" i="25" s="1"/>
  <c r="N948" i="25" s="1"/>
  <c r="N949" i="25" s="1"/>
  <c r="N950" i="25" s="1"/>
  <c r="N951" i="25" s="1"/>
  <c r="N952" i="25" s="1"/>
  <c r="N953" i="25" s="1"/>
  <c r="N954" i="25" s="1"/>
  <c r="N955" i="25" s="1"/>
  <c r="N956" i="25" s="1"/>
  <c r="N957" i="25" s="1"/>
  <c r="N958" i="25" s="1"/>
  <c r="N959" i="25" s="1"/>
  <c r="N960" i="25" s="1"/>
  <c r="N961" i="25" s="1"/>
  <c r="N962" i="25" s="1"/>
  <c r="N963" i="25" s="1"/>
  <c r="N964" i="25" s="1"/>
  <c r="N965" i="25" s="1"/>
  <c r="N966" i="25" s="1"/>
  <c r="N967" i="25" s="1"/>
  <c r="N968" i="25" s="1"/>
  <c r="N969" i="25" s="1"/>
  <c r="N970" i="25" s="1"/>
  <c r="N971" i="25" s="1"/>
  <c r="N972" i="25" s="1"/>
  <c r="N973" i="25" s="1"/>
  <c r="N974" i="25" s="1"/>
  <c r="N975" i="25" s="1"/>
  <c r="N976" i="25" s="1"/>
  <c r="N977" i="25" s="1"/>
  <c r="N978" i="25" s="1"/>
  <c r="N979" i="25" s="1"/>
  <c r="N980" i="25" s="1"/>
  <c r="N981" i="25" s="1"/>
  <c r="N982" i="25" s="1"/>
  <c r="N983" i="25" s="1"/>
  <c r="N984" i="25" s="1"/>
  <c r="N985" i="25" s="1"/>
  <c r="N986" i="25" s="1"/>
  <c r="N987" i="25" s="1"/>
  <c r="N988" i="25" s="1"/>
  <c r="N989" i="25" s="1"/>
  <c r="N990" i="25" s="1"/>
  <c r="N991" i="25" s="1"/>
  <c r="N992" i="25" s="1"/>
  <c r="N993" i="25" s="1"/>
  <c r="N994" i="25" s="1"/>
  <c r="N995" i="25" s="1"/>
  <c r="N996" i="25" s="1"/>
  <c r="N997" i="25" s="1"/>
  <c r="N998" i="25" s="1"/>
  <c r="N999" i="25" s="1"/>
  <c r="N1000" i="25" s="1"/>
  <c r="N1001" i="25" s="1"/>
  <c r="N1002" i="25" s="1"/>
  <c r="N1003" i="25" s="1"/>
  <c r="N1004" i="25" s="1"/>
  <c r="N1005" i="25" s="1"/>
  <c r="N1006" i="25" s="1"/>
  <c r="N1007" i="25" s="1"/>
  <c r="N1008" i="25" s="1"/>
  <c r="N1009" i="25" s="1"/>
  <c r="N1010" i="25" s="1"/>
  <c r="N1011" i="25" s="1"/>
  <c r="N1012" i="25" s="1"/>
  <c r="N1013" i="25" s="1"/>
  <c r="N1014" i="25" s="1"/>
  <c r="N1015" i="25" s="1"/>
  <c r="N1016" i="25" s="1"/>
  <c r="N1017" i="25" s="1"/>
  <c r="N1018" i="25" s="1"/>
  <c r="N1019" i="25" s="1"/>
  <c r="N1020" i="25" s="1"/>
  <c r="N1021" i="25" s="1"/>
  <c r="N1022" i="25" s="1"/>
  <c r="N1023" i="25" s="1"/>
  <c r="N1024" i="25" s="1"/>
  <c r="N1025" i="25" s="1"/>
  <c r="N1026" i="25" s="1"/>
  <c r="N1027" i="25" s="1"/>
  <c r="N1028" i="25" s="1"/>
  <c r="N1029" i="25" s="1"/>
  <c r="N1030" i="25" s="1"/>
  <c r="N1031" i="25" s="1"/>
  <c r="N1032" i="25" s="1"/>
  <c r="N1033" i="25" s="1"/>
  <c r="N1034" i="25" s="1"/>
  <c r="N1035" i="25" s="1"/>
  <c r="N1036" i="25" s="1"/>
  <c r="N1037" i="25" s="1"/>
  <c r="N1038" i="25" s="1"/>
  <c r="N1039" i="25" s="1"/>
  <c r="N1040" i="25" s="1"/>
  <c r="N1041" i="25" s="1"/>
  <c r="N1042" i="25" s="1"/>
  <c r="N1043" i="25" s="1"/>
  <c r="N1044" i="25" s="1"/>
  <c r="N1045" i="25" s="1"/>
  <c r="N1046" i="25" s="1"/>
  <c r="N1047" i="25" s="1"/>
  <c r="N1048" i="25" s="1"/>
  <c r="N1049" i="25" s="1"/>
  <c r="N1050" i="25" s="1"/>
  <c r="N1051" i="25" s="1"/>
  <c r="N1052" i="25" s="1"/>
  <c r="N1053" i="25" s="1"/>
  <c r="N1054" i="25" s="1"/>
  <c r="N1055" i="25" s="1"/>
  <c r="N1056" i="25" s="1"/>
  <c r="N1057" i="25" s="1"/>
  <c r="N1058" i="25" s="1"/>
  <c r="N1059" i="25" s="1"/>
  <c r="N1060" i="25" s="1"/>
  <c r="N1061" i="25" s="1"/>
  <c r="N1062" i="25" s="1"/>
  <c r="N1063" i="25" s="1"/>
  <c r="N1064" i="25" s="1"/>
  <c r="N1065" i="25" s="1"/>
  <c r="N1066" i="25" s="1"/>
  <c r="N1067" i="25" s="1"/>
  <c r="N1068" i="25" s="1"/>
  <c r="N1069" i="25" s="1"/>
  <c r="N1070" i="25" s="1"/>
  <c r="N1071" i="25" s="1"/>
  <c r="N1072" i="25" s="1"/>
  <c r="N1073" i="25" s="1"/>
  <c r="N1074" i="25" s="1"/>
  <c r="N1075" i="25" s="1"/>
  <c r="N1076" i="25" s="1"/>
  <c r="N1077" i="25" s="1"/>
  <c r="N1078" i="25" s="1"/>
  <c r="N1079" i="25" s="1"/>
  <c r="N1080" i="25" s="1"/>
  <c r="N1081" i="25" s="1"/>
  <c r="N1082" i="25" s="1"/>
  <c r="N1083" i="25" s="1"/>
  <c r="N1084" i="25" s="1"/>
  <c r="N1085" i="25" s="1"/>
  <c r="N1086" i="25" s="1"/>
  <c r="N1087" i="25" s="1"/>
  <c r="N1088" i="25" s="1"/>
  <c r="N1089" i="25" s="1"/>
  <c r="N1090" i="25" s="1"/>
  <c r="N1091" i="25" s="1"/>
  <c r="N1092" i="25" s="1"/>
  <c r="N1093" i="25" s="1"/>
  <c r="N1094" i="25" s="1"/>
  <c r="N1095" i="25" s="1"/>
  <c r="N1096" i="25" s="1"/>
  <c r="N1097" i="25" s="1"/>
  <c r="N1098" i="25" s="1"/>
  <c r="N1099" i="25" s="1"/>
  <c r="N1100" i="25" s="1"/>
  <c r="N1101" i="25" s="1"/>
  <c r="N1102" i="25" s="1"/>
  <c r="N1103" i="25" s="1"/>
  <c r="N1104" i="25" s="1"/>
  <c r="N1105" i="25" s="1"/>
  <c r="N1106" i="25" s="1"/>
  <c r="N1107" i="25" s="1"/>
  <c r="N1108" i="25" s="1"/>
  <c r="N1109" i="25" s="1"/>
  <c r="N1110" i="25" s="1"/>
  <c r="N1111" i="25" s="1"/>
  <c r="N1112" i="25" s="1"/>
  <c r="N1113" i="25" s="1"/>
  <c r="N1114" i="25" s="1"/>
  <c r="N1115" i="25" s="1"/>
  <c r="N1116" i="25" s="1"/>
  <c r="N1117" i="25" s="1"/>
  <c r="N1118" i="25" s="1"/>
  <c r="N1119" i="25" s="1"/>
  <c r="N1120" i="25" s="1"/>
  <c r="N1121" i="25" s="1"/>
  <c r="N1122" i="25" s="1"/>
  <c r="N1123" i="25" s="1"/>
  <c r="N1124" i="25" s="1"/>
  <c r="N1125" i="25" s="1"/>
  <c r="N1126" i="25" s="1"/>
  <c r="N1127" i="25" s="1"/>
  <c r="N1128" i="25" s="1"/>
  <c r="N1129" i="25" s="1"/>
  <c r="N1130" i="25" s="1"/>
  <c r="N1131" i="25" s="1"/>
  <c r="N1132" i="25" s="1"/>
  <c r="N1133" i="25" s="1"/>
  <c r="N1134" i="25" s="1"/>
  <c r="N1135" i="25" s="1"/>
  <c r="N1136" i="25" s="1"/>
  <c r="N1137" i="25" s="1"/>
  <c r="N1138" i="25" s="1"/>
  <c r="N1139" i="25" s="1"/>
  <c r="N1140" i="25" s="1"/>
  <c r="N1141" i="25" s="1"/>
  <c r="N1142" i="25" s="1"/>
  <c r="N1143" i="25" s="1"/>
  <c r="N1144" i="25" s="1"/>
  <c r="N1145" i="25" s="1"/>
  <c r="N1146" i="25" s="1"/>
  <c r="N1147" i="25" s="1"/>
  <c r="N1148" i="25" s="1"/>
  <c r="N1149" i="25" s="1"/>
  <c r="N1150" i="25" s="1"/>
  <c r="N1151" i="25" s="1"/>
  <c r="N1152" i="25" s="1"/>
  <c r="N1153" i="25" s="1"/>
  <c r="N1154" i="25" s="1"/>
  <c r="N1155" i="25" s="1"/>
  <c r="N1156" i="25" s="1"/>
  <c r="N1157" i="25" s="1"/>
  <c r="N1158" i="25" s="1"/>
  <c r="N1159" i="25" s="1"/>
  <c r="N1160" i="25" s="1"/>
  <c r="N1161" i="25" s="1"/>
  <c r="N1162" i="25" s="1"/>
  <c r="N1163" i="25" s="1"/>
  <c r="N1164" i="25" s="1"/>
  <c r="N1165" i="25" s="1"/>
  <c r="N1166" i="25" s="1"/>
  <c r="N1167" i="25" s="1"/>
  <c r="N1168" i="25" s="1"/>
  <c r="N1169" i="25" s="1"/>
  <c r="N1170" i="25" s="1"/>
  <c r="N1171" i="25" s="1"/>
  <c r="N1172" i="25" s="1"/>
  <c r="N1173" i="25" s="1"/>
  <c r="N1174" i="25" s="1"/>
  <c r="N1175" i="25" s="1"/>
  <c r="N1176" i="25" s="1"/>
  <c r="N1177" i="25" s="1"/>
  <c r="N1178" i="25" s="1"/>
  <c r="N1179" i="25" s="1"/>
  <c r="N1180" i="25" s="1"/>
  <c r="N1181" i="25" s="1"/>
  <c r="N1182" i="25" s="1"/>
  <c r="N1183" i="25" s="1"/>
  <c r="N1184" i="25" s="1"/>
  <c r="N1185" i="25" s="1"/>
  <c r="N1186" i="25" s="1"/>
  <c r="N1187" i="25" s="1"/>
  <c r="N1188" i="25" s="1"/>
  <c r="N1189" i="25" s="1"/>
  <c r="N1190" i="25" s="1"/>
  <c r="N1191" i="25" s="1"/>
  <c r="N1192" i="25" s="1"/>
  <c r="N1193" i="25" s="1"/>
  <c r="N1194" i="25" s="1"/>
  <c r="N1195" i="25" s="1"/>
  <c r="N1196" i="25" s="1"/>
  <c r="N1197" i="25" s="1"/>
  <c r="N1198" i="25" s="1"/>
  <c r="N1199" i="25" s="1"/>
  <c r="N1200" i="25" s="1"/>
  <c r="N1201" i="25" s="1"/>
  <c r="N1202" i="25" s="1"/>
  <c r="N1203" i="25" s="1"/>
  <c r="N1204" i="25" s="1"/>
  <c r="N1205" i="25" s="1"/>
  <c r="N1206" i="25" s="1"/>
  <c r="N1207" i="25" s="1"/>
  <c r="N1208" i="25" s="1"/>
  <c r="N1209" i="25" s="1"/>
  <c r="N1210" i="25" s="1"/>
  <c r="N1211" i="25" s="1"/>
  <c r="N1212" i="25" s="1"/>
  <c r="N1213" i="25" s="1"/>
  <c r="N1214" i="25" s="1"/>
  <c r="N1215" i="25" s="1"/>
  <c r="N1216" i="25" s="1"/>
  <c r="N1217" i="25" s="1"/>
  <c r="N1218" i="25" s="1"/>
  <c r="N1219" i="25" s="1"/>
  <c r="N1220" i="25" s="1"/>
  <c r="N1221" i="25" s="1"/>
  <c r="N1222" i="25" s="1"/>
  <c r="N1223" i="25" s="1"/>
  <c r="N1224" i="25" s="1"/>
  <c r="N1225" i="25" s="1"/>
  <c r="N1226" i="25" s="1"/>
  <c r="N1227" i="25" s="1"/>
  <c r="N1228" i="25" s="1"/>
  <c r="N1229" i="25" s="1"/>
  <c r="N1230" i="25" s="1"/>
  <c r="N1231" i="25" s="1"/>
  <c r="N1232" i="25" s="1"/>
  <c r="N1233" i="25" s="1"/>
  <c r="N1234" i="25" s="1"/>
  <c r="N1235" i="25" s="1"/>
  <c r="N1236" i="25" s="1"/>
  <c r="N1237" i="25" s="1"/>
  <c r="N1238" i="25" s="1"/>
  <c r="N1239" i="25" s="1"/>
  <c r="N1240" i="25" s="1"/>
  <c r="N1241" i="25" s="1"/>
  <c r="N1242" i="25" s="1"/>
  <c r="N1243" i="25" s="1"/>
  <c r="N1244" i="25" s="1"/>
  <c r="N1245" i="25" s="1"/>
  <c r="N1246" i="25" s="1"/>
  <c r="N1247" i="25" s="1"/>
  <c r="N1248" i="25" s="1"/>
  <c r="N1249" i="25" s="1"/>
  <c r="N1250" i="25" s="1"/>
  <c r="N1251" i="25" s="1"/>
  <c r="N1252" i="25" s="1"/>
  <c r="N1253" i="25" s="1"/>
  <c r="N1254" i="25" s="1"/>
  <c r="N1255" i="25" s="1"/>
  <c r="N1256" i="25" s="1"/>
  <c r="N1257" i="25" s="1"/>
  <c r="N1258" i="25" s="1"/>
  <c r="N1259" i="25" s="1"/>
  <c r="N1260" i="25" s="1"/>
  <c r="N1261" i="25" s="1"/>
  <c r="N1262" i="25" s="1"/>
  <c r="N1263" i="25" s="1"/>
  <c r="N1264" i="25" s="1"/>
  <c r="N1265" i="25" s="1"/>
  <c r="N1266" i="25" s="1"/>
  <c r="N1267" i="25" s="1"/>
  <c r="N1268" i="25" s="1"/>
  <c r="N1269" i="25" s="1"/>
  <c r="N1270" i="25" s="1"/>
  <c r="N1271" i="25" s="1"/>
  <c r="N1272" i="25" s="1"/>
  <c r="N1273" i="25" s="1"/>
  <c r="N1274" i="25" s="1"/>
  <c r="N1275" i="25" s="1"/>
  <c r="N1276" i="25" s="1"/>
  <c r="N1277" i="25" s="1"/>
  <c r="N1278" i="25" s="1"/>
  <c r="N1279" i="25" s="1"/>
  <c r="N1280" i="25" s="1"/>
  <c r="N1281" i="25" s="1"/>
  <c r="N1282" i="25" s="1"/>
  <c r="N1283" i="25" s="1"/>
  <c r="N1284" i="25" s="1"/>
  <c r="N1285" i="25" s="1"/>
  <c r="N1286" i="25" s="1"/>
  <c r="N1287" i="25" s="1"/>
  <c r="N1288" i="25" s="1"/>
  <c r="N1289" i="25" s="1"/>
  <c r="N1290" i="25" s="1"/>
  <c r="N1291" i="25" s="1"/>
  <c r="N1292" i="25" s="1"/>
  <c r="N1293" i="25" s="1"/>
  <c r="N1294" i="25" s="1"/>
  <c r="N1295" i="25" s="1"/>
  <c r="N1296" i="25" s="1"/>
  <c r="N1297" i="25" s="1"/>
  <c r="N1298" i="25" s="1"/>
  <c r="N1299" i="25" s="1"/>
  <c r="N1300" i="25" s="1"/>
  <c r="N1301" i="25" s="1"/>
  <c r="N1302" i="25" s="1"/>
  <c r="N1303" i="25" s="1"/>
  <c r="N1304" i="25" s="1"/>
  <c r="N1305" i="25" s="1"/>
  <c r="N1306" i="25" s="1"/>
  <c r="N1307" i="25" s="1"/>
  <c r="N1308" i="25" s="1"/>
  <c r="N1309" i="25" s="1"/>
  <c r="N1310" i="25" s="1"/>
  <c r="N1311" i="25" s="1"/>
  <c r="N1312" i="25" s="1"/>
  <c r="N1313" i="25" s="1"/>
  <c r="N1314" i="25" s="1"/>
  <c r="N1315" i="25" s="1"/>
  <c r="N1316" i="25" s="1"/>
  <c r="N1317" i="25" s="1"/>
  <c r="N1318" i="25" s="1"/>
  <c r="N1319" i="25" s="1"/>
  <c r="N1320" i="25" s="1"/>
  <c r="N1321" i="25" s="1"/>
  <c r="N1322" i="25" s="1"/>
  <c r="N1323" i="25" s="1"/>
  <c r="N1324" i="25" s="1"/>
  <c r="N1325" i="25" s="1"/>
  <c r="N1326" i="25" s="1"/>
  <c r="N1327" i="25" s="1"/>
  <c r="N1328" i="25" s="1"/>
  <c r="N1329" i="25" s="1"/>
  <c r="N1330" i="25" s="1"/>
  <c r="N1331" i="25" s="1"/>
  <c r="N1332" i="25" s="1"/>
  <c r="N1333" i="25" s="1"/>
  <c r="N1334" i="25" s="1"/>
  <c r="N1335" i="25" s="1"/>
  <c r="N1336" i="25" s="1"/>
  <c r="N1337" i="25" s="1"/>
  <c r="N1338" i="25" s="1"/>
  <c r="N1339" i="25" s="1"/>
  <c r="N1340" i="25" s="1"/>
  <c r="N1341" i="25" s="1"/>
  <c r="N1342" i="25" s="1"/>
  <c r="N1343" i="25" s="1"/>
  <c r="N1344" i="25" s="1"/>
  <c r="N1345" i="25" s="1"/>
  <c r="N1346" i="25" s="1"/>
  <c r="N1347" i="25" s="1"/>
  <c r="N1348" i="25" s="1"/>
  <c r="N1349" i="25" s="1"/>
  <c r="N1350" i="25" s="1"/>
  <c r="N1351" i="25" s="1"/>
  <c r="N1352" i="25" s="1"/>
  <c r="N1353" i="25" s="1"/>
  <c r="N1354" i="25" s="1"/>
  <c r="N1355" i="25" s="1"/>
  <c r="N1356" i="25" s="1"/>
  <c r="N1357" i="25" s="1"/>
  <c r="N1358" i="25" s="1"/>
  <c r="N1359" i="25" s="1"/>
  <c r="N1360" i="25" s="1"/>
  <c r="N1361" i="25" s="1"/>
  <c r="N1362" i="25" s="1"/>
  <c r="N1363" i="25" s="1"/>
  <c r="N1364" i="25" s="1"/>
  <c r="N1365" i="25" s="1"/>
  <c r="N1366" i="25" s="1"/>
  <c r="N1367" i="25" s="1"/>
  <c r="N1368" i="25" s="1"/>
  <c r="N1369" i="25" s="1"/>
  <c r="N1370" i="25" s="1"/>
  <c r="N1371" i="25" s="1"/>
  <c r="N1372" i="25" s="1"/>
  <c r="N1373" i="25" s="1"/>
  <c r="N1374" i="25" s="1"/>
  <c r="N1375" i="25" s="1"/>
  <c r="N1376" i="25" s="1"/>
  <c r="N1377" i="25" s="1"/>
  <c r="N1378" i="25" s="1"/>
  <c r="N1379" i="25" s="1"/>
  <c r="N1380" i="25" s="1"/>
  <c r="N1381" i="25" s="1"/>
  <c r="N1382" i="25" s="1"/>
  <c r="N1383" i="25" s="1"/>
  <c r="N1384" i="25" s="1"/>
  <c r="N1385" i="25" s="1"/>
  <c r="N1386" i="25" s="1"/>
  <c r="N1387" i="25" s="1"/>
  <c r="N1388" i="25" s="1"/>
  <c r="N1389" i="25" s="1"/>
  <c r="N1390" i="25" s="1"/>
  <c r="N1391" i="25" s="1"/>
  <c r="N1392" i="25" s="1"/>
  <c r="N1393" i="25" s="1"/>
  <c r="N1394" i="25" s="1"/>
  <c r="N1395" i="25" s="1"/>
  <c r="N1396" i="25" s="1"/>
  <c r="N1397" i="25" s="1"/>
  <c r="N1398" i="25" s="1"/>
  <c r="N1399" i="25" s="1"/>
  <c r="N1400" i="25" s="1"/>
  <c r="N1401" i="25" s="1"/>
  <c r="N1402" i="25" s="1"/>
  <c r="N1403" i="25" s="1"/>
  <c r="N1404" i="25" s="1"/>
  <c r="N1405" i="25" s="1"/>
  <c r="N1406" i="25" s="1"/>
  <c r="N1407" i="25" s="1"/>
  <c r="N1408" i="25" s="1"/>
  <c r="N1409" i="25" s="1"/>
  <c r="N1410" i="25" s="1"/>
  <c r="N1411" i="25" s="1"/>
  <c r="N1412" i="25" s="1"/>
  <c r="N1413" i="25" s="1"/>
  <c r="N1414" i="25" s="1"/>
  <c r="N1415" i="25" s="1"/>
  <c r="N1416" i="25" s="1"/>
  <c r="N1417" i="25" s="1"/>
  <c r="N1418" i="25" s="1"/>
  <c r="N1419" i="25" s="1"/>
  <c r="N1420" i="25" s="1"/>
  <c r="N1421" i="25" s="1"/>
  <c r="N1422" i="25" s="1"/>
  <c r="N1423" i="25" s="1"/>
  <c r="N1424" i="25" s="1"/>
  <c r="N1425" i="25" s="1"/>
  <c r="N1426" i="25" s="1"/>
  <c r="N1427" i="25" s="1"/>
  <c r="N1428" i="25" s="1"/>
  <c r="N1429" i="25" s="1"/>
  <c r="N1430" i="25" s="1"/>
  <c r="N1431" i="25" s="1"/>
  <c r="N1432" i="25" s="1"/>
  <c r="N1433" i="25" s="1"/>
  <c r="N1434" i="25" s="1"/>
  <c r="N1435" i="25" s="1"/>
  <c r="N1436" i="25" s="1"/>
  <c r="N1437" i="25" s="1"/>
  <c r="N1438" i="25" s="1"/>
  <c r="N1439" i="25" s="1"/>
  <c r="N1440" i="25" s="1"/>
  <c r="N1441" i="25" s="1"/>
  <c r="N1442" i="25" s="1"/>
  <c r="N1443" i="25" s="1"/>
  <c r="N1444" i="25" s="1"/>
  <c r="N1445" i="25" s="1"/>
  <c r="N1446" i="25" s="1"/>
  <c r="N1447" i="25" s="1"/>
  <c r="N1448" i="25" s="1"/>
  <c r="N1449" i="25" s="1"/>
  <c r="N1450" i="25" s="1"/>
  <c r="N1451" i="25" s="1"/>
  <c r="N1452" i="25" s="1"/>
  <c r="N1453" i="25" s="1"/>
  <c r="N1454" i="25" s="1"/>
  <c r="N1455" i="25" s="1"/>
  <c r="N1456" i="25" s="1"/>
  <c r="N1457" i="25" s="1"/>
  <c r="N1458" i="25" s="1"/>
  <c r="N1459" i="25" s="1"/>
  <c r="N1460" i="25" s="1"/>
  <c r="N1461" i="25" s="1"/>
  <c r="N1462" i="25" s="1"/>
  <c r="N1463" i="25" s="1"/>
  <c r="N1464" i="25" s="1"/>
  <c r="N1465" i="25" s="1"/>
  <c r="N1466" i="25" s="1"/>
  <c r="N1467" i="25" s="1"/>
  <c r="N1468" i="25" s="1"/>
  <c r="N1469" i="25" s="1"/>
  <c r="N1470" i="25" s="1"/>
  <c r="N1471" i="25" s="1"/>
  <c r="N1472" i="25" s="1"/>
  <c r="N1473" i="25" s="1"/>
  <c r="N1474" i="25" s="1"/>
  <c r="N1475" i="25" s="1"/>
  <c r="N1476" i="25" s="1"/>
  <c r="N1477" i="25" s="1"/>
  <c r="N1478" i="25" s="1"/>
  <c r="N1479" i="25" s="1"/>
  <c r="N1480" i="25" s="1"/>
  <c r="N1481" i="25" s="1"/>
  <c r="N1482" i="25" s="1"/>
  <c r="N1483" i="25" s="1"/>
  <c r="N1484" i="25" s="1"/>
  <c r="N1485" i="25" s="1"/>
  <c r="N1486" i="25" s="1"/>
  <c r="N1487" i="25" s="1"/>
  <c r="N1488" i="25" s="1"/>
  <c r="N1489" i="25" s="1"/>
  <c r="N1490" i="25" s="1"/>
  <c r="N1491" i="25" s="1"/>
  <c r="N1492" i="25" s="1"/>
  <c r="N1493" i="25" s="1"/>
  <c r="N1494" i="25" s="1"/>
  <c r="N1495" i="25" s="1"/>
  <c r="N1496" i="25" s="1"/>
  <c r="N1497" i="25" s="1"/>
  <c r="N1498" i="25" s="1"/>
  <c r="N1499" i="25" s="1"/>
  <c r="N1500" i="25" s="1"/>
  <c r="N1501" i="25" s="1"/>
  <c r="N1502" i="25" s="1"/>
  <c r="N1503" i="25" s="1"/>
  <c r="N1504" i="25" s="1"/>
  <c r="N1505" i="25" s="1"/>
  <c r="N1506" i="25" s="1"/>
  <c r="N1507" i="25" s="1"/>
  <c r="N1508" i="25" s="1"/>
  <c r="N1509" i="25" s="1"/>
  <c r="N1510" i="25" s="1"/>
  <c r="N1511" i="25" s="1"/>
  <c r="N1512" i="25" s="1"/>
  <c r="N1513" i="25" s="1"/>
  <c r="N1514" i="25" s="1"/>
  <c r="N1515" i="25" s="1"/>
  <c r="N1516" i="25" s="1"/>
  <c r="N1517" i="25" s="1"/>
  <c r="N1518" i="25" s="1"/>
  <c r="N1519" i="25" s="1"/>
  <c r="N1520" i="25" s="1"/>
  <c r="N1521" i="25" s="1"/>
  <c r="N1522" i="25" s="1"/>
  <c r="N1523" i="25" s="1"/>
  <c r="N1524" i="25" s="1"/>
  <c r="N1525" i="25" s="1"/>
  <c r="N1526" i="25" s="1"/>
  <c r="N1527" i="25" s="1"/>
  <c r="N1528" i="25" s="1"/>
  <c r="N1529" i="25" s="1"/>
  <c r="N1530" i="25" s="1"/>
  <c r="N1531" i="25" s="1"/>
  <c r="N1532" i="25" s="1"/>
  <c r="N1533" i="25" s="1"/>
  <c r="N1534" i="25" s="1"/>
  <c r="N1535" i="25" s="1"/>
  <c r="N1536" i="25" s="1"/>
  <c r="N1537" i="25" s="1"/>
  <c r="N1538" i="25" s="1"/>
  <c r="N1539" i="25" s="1"/>
  <c r="N1540" i="25" s="1"/>
  <c r="N1541" i="25" s="1"/>
  <c r="N1542" i="25" s="1"/>
  <c r="N1543" i="25" s="1"/>
  <c r="N1544" i="25" s="1"/>
  <c r="N1545" i="25" s="1"/>
  <c r="N1546" i="25" s="1"/>
  <c r="N1547" i="25" s="1"/>
  <c r="N1548" i="25" s="1"/>
  <c r="N1549" i="25" s="1"/>
  <c r="N1550" i="25" s="1"/>
  <c r="N1551" i="25" s="1"/>
  <c r="N1552" i="25" s="1"/>
  <c r="N1553" i="25" s="1"/>
  <c r="N1554" i="25" s="1"/>
  <c r="N1555" i="25" s="1"/>
  <c r="N1556" i="25" s="1"/>
  <c r="N1557" i="25" s="1"/>
  <c r="N1558" i="25" s="1"/>
  <c r="N1559" i="25" s="1"/>
  <c r="N1560" i="25" s="1"/>
  <c r="N1561" i="25" s="1"/>
  <c r="N1562" i="25" s="1"/>
  <c r="N1563" i="25" s="1"/>
  <c r="N1564" i="25" s="1"/>
  <c r="N1565" i="25" s="1"/>
  <c r="N1566" i="25" s="1"/>
  <c r="N1567" i="25" s="1"/>
  <c r="N1568" i="25" s="1"/>
  <c r="N1569" i="25" s="1"/>
  <c r="N1570" i="25" s="1"/>
  <c r="N1571" i="25" s="1"/>
  <c r="N1572" i="25" s="1"/>
  <c r="N1573" i="25" s="1"/>
  <c r="N1574" i="25" s="1"/>
  <c r="N1575" i="25" s="1"/>
  <c r="N1576" i="25" s="1"/>
  <c r="N1577" i="25" s="1"/>
  <c r="N1578" i="25" s="1"/>
  <c r="N1579" i="25" s="1"/>
  <c r="N1580" i="25" s="1"/>
  <c r="N1581" i="25" s="1"/>
  <c r="N1582" i="25" s="1"/>
  <c r="N1583" i="25" s="1"/>
  <c r="N1584" i="25" s="1"/>
  <c r="N1585" i="25" s="1"/>
  <c r="N1586" i="25" s="1"/>
  <c r="N1587" i="25" s="1"/>
  <c r="N1588" i="25" s="1"/>
  <c r="N1589" i="25" s="1"/>
  <c r="N1590" i="25" s="1"/>
  <c r="N1591" i="25" s="1"/>
  <c r="N1592" i="25" s="1"/>
  <c r="N1593" i="25" s="1"/>
  <c r="N1594" i="25" s="1"/>
  <c r="N1595" i="25" s="1"/>
  <c r="N1596" i="25" s="1"/>
  <c r="N1597" i="25" s="1"/>
  <c r="N1598" i="25" s="1"/>
  <c r="N1599" i="25" s="1"/>
  <c r="N1600" i="25" s="1"/>
  <c r="N1601" i="25" s="1"/>
  <c r="N1602" i="25" s="1"/>
  <c r="N1603" i="25" s="1"/>
  <c r="N1604" i="25" s="1"/>
  <c r="N1605" i="25" s="1"/>
  <c r="N1606" i="25" s="1"/>
  <c r="N1607" i="25" s="1"/>
  <c r="N1608" i="25" s="1"/>
  <c r="N1609" i="25" s="1"/>
  <c r="N1610" i="25" s="1"/>
  <c r="N1611" i="25" s="1"/>
  <c r="N1612" i="25" s="1"/>
  <c r="N1613" i="25" s="1"/>
  <c r="N1614" i="25" s="1"/>
  <c r="N1615" i="25" s="1"/>
  <c r="N1616" i="25" s="1"/>
  <c r="N1617" i="25" s="1"/>
  <c r="N1618" i="25" s="1"/>
  <c r="N1619" i="25" s="1"/>
  <c r="N1620" i="25" s="1"/>
  <c r="N1621" i="25" s="1"/>
  <c r="N1622" i="25" s="1"/>
  <c r="N1623" i="25" s="1"/>
  <c r="N1624" i="25" s="1"/>
  <c r="N1625" i="25" s="1"/>
  <c r="N1626" i="25" s="1"/>
  <c r="N1627" i="25" s="1"/>
  <c r="N1628" i="25" s="1"/>
  <c r="N1629" i="25" s="1"/>
  <c r="N1630" i="25" s="1"/>
  <c r="N1631" i="25" s="1"/>
  <c r="N1632" i="25" s="1"/>
  <c r="N1633" i="25" s="1"/>
  <c r="N1634" i="25" s="1"/>
  <c r="N1635" i="25" s="1"/>
  <c r="N1636" i="25" s="1"/>
  <c r="N1637" i="25" s="1"/>
  <c r="N1638" i="25" s="1"/>
  <c r="N1639" i="25" s="1"/>
  <c r="N1640" i="25" s="1"/>
  <c r="N1641" i="25" s="1"/>
  <c r="N1642" i="25" s="1"/>
  <c r="N1643" i="25" s="1"/>
  <c r="N1644" i="25" s="1"/>
  <c r="N1645" i="25" s="1"/>
  <c r="N1646" i="25" s="1"/>
  <c r="N1647" i="25" s="1"/>
  <c r="N1648" i="25" s="1"/>
  <c r="N1649" i="25" s="1"/>
  <c r="N1650" i="25" s="1"/>
  <c r="N1651" i="25" s="1"/>
  <c r="N1652" i="25" s="1"/>
  <c r="N1653" i="25" s="1"/>
  <c r="N1654" i="25" s="1"/>
  <c r="N1655" i="25" s="1"/>
  <c r="N1656" i="25" s="1"/>
  <c r="N1657" i="25" s="1"/>
  <c r="N1658" i="25" s="1"/>
  <c r="N1659" i="25" s="1"/>
  <c r="N1660" i="25" s="1"/>
  <c r="N1661" i="25" s="1"/>
  <c r="N1662" i="25" s="1"/>
  <c r="N1663" i="25" s="1"/>
  <c r="N1664" i="25" s="1"/>
  <c r="N1665" i="25" s="1"/>
  <c r="N1666" i="25" s="1"/>
  <c r="N1667" i="25" s="1"/>
  <c r="N1668" i="25" s="1"/>
  <c r="N1669" i="25" s="1"/>
  <c r="N1670" i="25" s="1"/>
  <c r="N1671" i="25" s="1"/>
  <c r="N1672" i="25" s="1"/>
  <c r="N1673" i="25" s="1"/>
  <c r="N1674" i="25" s="1"/>
  <c r="N1675" i="25" s="1"/>
  <c r="N1676" i="25" s="1"/>
  <c r="N1677" i="25" s="1"/>
  <c r="N1678" i="25" s="1"/>
  <c r="N1679" i="25" s="1"/>
  <c r="N1680" i="25" s="1"/>
  <c r="N1681" i="25" s="1"/>
  <c r="N1682" i="25" s="1"/>
  <c r="N1683" i="25" s="1"/>
  <c r="N1684" i="25" s="1"/>
  <c r="N1685" i="25" s="1"/>
  <c r="N1686" i="25" s="1"/>
  <c r="N1687" i="25" s="1"/>
  <c r="N1688" i="25" s="1"/>
  <c r="N1689" i="25" s="1"/>
  <c r="N1690" i="25" s="1"/>
  <c r="N1691" i="25" s="1"/>
  <c r="N1692" i="25" s="1"/>
  <c r="N1693" i="25" s="1"/>
  <c r="N1694" i="25" s="1"/>
  <c r="N1695" i="25" s="1"/>
  <c r="N1696" i="25" s="1"/>
  <c r="N1697" i="25" s="1"/>
  <c r="N1698" i="25" s="1"/>
  <c r="N1699" i="25" s="1"/>
  <c r="N1700" i="25" s="1"/>
  <c r="N1701" i="25" s="1"/>
  <c r="N1702" i="25" s="1"/>
  <c r="N1703" i="25" s="1"/>
  <c r="N1704" i="25" s="1"/>
  <c r="N1705" i="25" s="1"/>
  <c r="N1706" i="25" s="1"/>
  <c r="N1707" i="25" s="1"/>
  <c r="N1708" i="25" s="1"/>
  <c r="N1709" i="25" s="1"/>
  <c r="N1710" i="25" s="1"/>
  <c r="N1711" i="25" s="1"/>
  <c r="N1712" i="25" s="1"/>
  <c r="N1713" i="25" s="1"/>
  <c r="N1714" i="25" s="1"/>
  <c r="N1715" i="25" s="1"/>
  <c r="N1716" i="25" s="1"/>
  <c r="N1717" i="25" s="1"/>
  <c r="N1718" i="25" s="1"/>
  <c r="N1719" i="25" s="1"/>
  <c r="N1720" i="25" s="1"/>
  <c r="N1721" i="25" s="1"/>
  <c r="N1722" i="25" s="1"/>
  <c r="N1723" i="25" s="1"/>
  <c r="N1724" i="25" s="1"/>
  <c r="N1725" i="25" s="1"/>
  <c r="N1726" i="25" s="1"/>
  <c r="N1727" i="25" s="1"/>
  <c r="N1728" i="25" s="1"/>
  <c r="N1729" i="25" s="1"/>
  <c r="N1730" i="25" s="1"/>
  <c r="N1731" i="25" s="1"/>
  <c r="N1732" i="25" s="1"/>
  <c r="N1733" i="25" s="1"/>
  <c r="N1734" i="25" s="1"/>
  <c r="N1735" i="25" s="1"/>
  <c r="N1736" i="25" s="1"/>
  <c r="N1737" i="25" s="1"/>
  <c r="N1738" i="25" s="1"/>
  <c r="N1739" i="25" s="1"/>
  <c r="N1740" i="25" s="1"/>
  <c r="N1741" i="25" s="1"/>
  <c r="N1742" i="25" s="1"/>
  <c r="N1743" i="25" s="1"/>
  <c r="N1744" i="25" s="1"/>
  <c r="N1745" i="25" s="1"/>
  <c r="N1746" i="25" s="1"/>
  <c r="N1747" i="25" s="1"/>
  <c r="N1748" i="25" s="1"/>
  <c r="N1749" i="25" s="1"/>
  <c r="N1750" i="25" s="1"/>
  <c r="N1751" i="25" s="1"/>
  <c r="N1752" i="25" s="1"/>
  <c r="N1753" i="25" s="1"/>
  <c r="N1754" i="25" s="1"/>
  <c r="N1755" i="25" s="1"/>
  <c r="N1756" i="25" s="1"/>
  <c r="N1757" i="25" s="1"/>
  <c r="N1758" i="25" s="1"/>
  <c r="N1759" i="25" s="1"/>
  <c r="N1760" i="25" s="1"/>
  <c r="N1761" i="25" s="1"/>
  <c r="N1762" i="25" s="1"/>
  <c r="N1763" i="25" s="1"/>
  <c r="N1764" i="25" s="1"/>
  <c r="N1765" i="25" s="1"/>
  <c r="N1766" i="25" s="1"/>
  <c r="N1767" i="25" s="1"/>
  <c r="N1768" i="25" s="1"/>
  <c r="N1769" i="25" s="1"/>
  <c r="N1770" i="25" s="1"/>
  <c r="N1771" i="25" s="1"/>
  <c r="N1772" i="25" s="1"/>
  <c r="N1773" i="25" s="1"/>
  <c r="N1774" i="25" s="1"/>
  <c r="N1775" i="25" s="1"/>
  <c r="N1776" i="25" s="1"/>
  <c r="N1777" i="25" s="1"/>
  <c r="N1778" i="25" s="1"/>
  <c r="N1779" i="25" s="1"/>
  <c r="N1780" i="25" s="1"/>
  <c r="N1781" i="25" s="1"/>
  <c r="N1782" i="25" s="1"/>
  <c r="N1783" i="25" s="1"/>
  <c r="N1784" i="25" s="1"/>
  <c r="N1785" i="25" s="1"/>
  <c r="N1786" i="25" s="1"/>
  <c r="N1787" i="25" s="1"/>
  <c r="N1788" i="25" s="1"/>
  <c r="N1789" i="25" s="1"/>
  <c r="N1790" i="25" s="1"/>
  <c r="N1791" i="25" s="1"/>
  <c r="N1792" i="25" s="1"/>
  <c r="N1793" i="25" s="1"/>
  <c r="N1794" i="25" s="1"/>
  <c r="N1795" i="25" s="1"/>
  <c r="N1796" i="25" s="1"/>
  <c r="N1797" i="25" s="1"/>
  <c r="N1798" i="25" s="1"/>
  <c r="N1799" i="25" s="1"/>
  <c r="N1800" i="25" s="1"/>
  <c r="N1801" i="25" s="1"/>
  <c r="N1802" i="25" s="1"/>
  <c r="N1803" i="25" s="1"/>
  <c r="N1804" i="25" s="1"/>
  <c r="N1805" i="25" s="1"/>
  <c r="N1806" i="25" s="1"/>
  <c r="N1807" i="25" s="1"/>
  <c r="N1808" i="25" s="1"/>
  <c r="N1809" i="25" s="1"/>
  <c r="N1810" i="25" s="1"/>
  <c r="N1811" i="25" s="1"/>
  <c r="N1812" i="25" s="1"/>
  <c r="N1813" i="25" s="1"/>
  <c r="N1814" i="25" s="1"/>
  <c r="N1815" i="25" s="1"/>
  <c r="N1816" i="25" s="1"/>
  <c r="N1817" i="25" s="1"/>
  <c r="N1818" i="25" s="1"/>
  <c r="N1819" i="25" s="1"/>
  <c r="N1820" i="25" s="1"/>
  <c r="N1821" i="25" s="1"/>
  <c r="N1822" i="25" s="1"/>
  <c r="N1823" i="25" s="1"/>
  <c r="N1824" i="25" s="1"/>
  <c r="N1825" i="25" s="1"/>
  <c r="N1826" i="25" s="1"/>
  <c r="N1827" i="25" s="1"/>
  <c r="N1828" i="25" s="1"/>
  <c r="N1829" i="25" s="1"/>
  <c r="N1830" i="25" s="1"/>
  <c r="N1831" i="25" s="1"/>
  <c r="N1832" i="25" s="1"/>
  <c r="N1833" i="25" s="1"/>
  <c r="N1834" i="25" s="1"/>
  <c r="N1835" i="25" s="1"/>
  <c r="N1836" i="25" s="1"/>
  <c r="N1837" i="25" s="1"/>
  <c r="N1838" i="25" s="1"/>
  <c r="N1839" i="25" s="1"/>
  <c r="N1840" i="25" s="1"/>
  <c r="N1841" i="25" s="1"/>
  <c r="N1842" i="25" s="1"/>
  <c r="N1843" i="25" s="1"/>
  <c r="N1844" i="25" s="1"/>
  <c r="N1845" i="25" s="1"/>
  <c r="N1846" i="25" s="1"/>
  <c r="N1847" i="25" s="1"/>
  <c r="N1848" i="25" s="1"/>
  <c r="N1849" i="25" s="1"/>
  <c r="N1850" i="25" s="1"/>
  <c r="N1851" i="25" s="1"/>
  <c r="N1852" i="25" s="1"/>
  <c r="N1853" i="25" s="1"/>
  <c r="N1854" i="25" s="1"/>
  <c r="N1855" i="25" s="1"/>
  <c r="N1856" i="25" s="1"/>
  <c r="N1857" i="25" s="1"/>
  <c r="N1858" i="25" s="1"/>
  <c r="N1859" i="25" s="1"/>
  <c r="N1860" i="25" s="1"/>
  <c r="N1861" i="25" s="1"/>
  <c r="N1862" i="25" s="1"/>
  <c r="N1863" i="25" s="1"/>
  <c r="N1864" i="25" s="1"/>
  <c r="N1865" i="25" s="1"/>
  <c r="N1866" i="25" s="1"/>
  <c r="N1867" i="25" s="1"/>
  <c r="N1868" i="25" s="1"/>
  <c r="N1869" i="25" s="1"/>
  <c r="N1870" i="25" s="1"/>
  <c r="N1871" i="25" s="1"/>
  <c r="N1872" i="25" s="1"/>
  <c r="N1873" i="25" s="1"/>
  <c r="N1874" i="25" s="1"/>
  <c r="N1875" i="25" s="1"/>
  <c r="N1876" i="25" s="1"/>
  <c r="N1877" i="25" s="1"/>
  <c r="N1878" i="25" s="1"/>
  <c r="N1879" i="25" s="1"/>
  <c r="N1880" i="25" s="1"/>
  <c r="N1881" i="25" s="1"/>
  <c r="N1882" i="25" s="1"/>
  <c r="N1883" i="25" s="1"/>
  <c r="N1884" i="25" s="1"/>
  <c r="N1885" i="25" s="1"/>
  <c r="N1886" i="25" s="1"/>
  <c r="N1887" i="25" s="1"/>
  <c r="N1888" i="25" s="1"/>
  <c r="N1889" i="25" s="1"/>
  <c r="N1890" i="25" s="1"/>
  <c r="N1891" i="25" s="1"/>
  <c r="N1892" i="25" s="1"/>
  <c r="N1893" i="25" s="1"/>
  <c r="N1894" i="25" s="1"/>
  <c r="N1895" i="25" s="1"/>
  <c r="N1896" i="25" s="1"/>
  <c r="N1897" i="25" s="1"/>
  <c r="N1898" i="25" s="1"/>
  <c r="N1899" i="25" s="1"/>
  <c r="N1900" i="25" s="1"/>
  <c r="N1901" i="25" s="1"/>
  <c r="N1902" i="25" s="1"/>
  <c r="N1903" i="25" s="1"/>
  <c r="N1904" i="25" s="1"/>
  <c r="N1905" i="25" s="1"/>
  <c r="N1906" i="25" s="1"/>
  <c r="N1907" i="25" s="1"/>
  <c r="N1908" i="25" s="1"/>
  <c r="N1909" i="25" s="1"/>
  <c r="N1910" i="25" s="1"/>
  <c r="N1911" i="25" s="1"/>
  <c r="N1912" i="25" s="1"/>
  <c r="N1913" i="25" s="1"/>
  <c r="N1914" i="25" s="1"/>
  <c r="N1915" i="25" s="1"/>
  <c r="N1916" i="25" s="1"/>
  <c r="N1917" i="25" s="1"/>
  <c r="N1918" i="25" s="1"/>
  <c r="N1919" i="25" s="1"/>
  <c r="N1920" i="25" s="1"/>
  <c r="N1921" i="25" s="1"/>
  <c r="N1922" i="25" s="1"/>
  <c r="N1923" i="25" s="1"/>
  <c r="N1924" i="25" s="1"/>
  <c r="N1925" i="25" s="1"/>
  <c r="N1926" i="25" s="1"/>
  <c r="N1927" i="25" s="1"/>
  <c r="N1928" i="25" s="1"/>
  <c r="N1929" i="25" s="1"/>
  <c r="N1930" i="25" s="1"/>
  <c r="N1931" i="25" s="1"/>
  <c r="N1932" i="25" s="1"/>
  <c r="N1933" i="25" s="1"/>
  <c r="N1934" i="25" s="1"/>
  <c r="N1935" i="25" s="1"/>
  <c r="N1936" i="25" s="1"/>
  <c r="N1937" i="25" s="1"/>
  <c r="N1938" i="25" s="1"/>
  <c r="N1939" i="25" s="1"/>
  <c r="N1940" i="25" s="1"/>
  <c r="N1941" i="25" s="1"/>
  <c r="N1942" i="25" s="1"/>
  <c r="N1943" i="25" s="1"/>
  <c r="N1944" i="25" s="1"/>
  <c r="N1945" i="25" s="1"/>
  <c r="N1946" i="25" s="1"/>
  <c r="N1947" i="25" s="1"/>
  <c r="N1948" i="25" s="1"/>
  <c r="N1949" i="25" s="1"/>
  <c r="N1950" i="25" s="1"/>
  <c r="N1951" i="25" s="1"/>
  <c r="N1952" i="25" s="1"/>
  <c r="N1953" i="25" s="1"/>
  <c r="N1954" i="25" s="1"/>
  <c r="N1955" i="25" s="1"/>
  <c r="N1956" i="25" s="1"/>
  <c r="N1957" i="25" s="1"/>
  <c r="N1958" i="25" s="1"/>
  <c r="N1959" i="25" s="1"/>
  <c r="N1960" i="25" s="1"/>
  <c r="N1961" i="25" s="1"/>
  <c r="N1962" i="25" s="1"/>
  <c r="N1963" i="25" s="1"/>
  <c r="N1964" i="25" s="1"/>
  <c r="N1965" i="25" s="1"/>
  <c r="N1966" i="25" s="1"/>
  <c r="N1967" i="25" s="1"/>
  <c r="N1968" i="25" s="1"/>
  <c r="N1969" i="25" s="1"/>
  <c r="N1970" i="25" s="1"/>
  <c r="N1971" i="25" s="1"/>
  <c r="N1972" i="25" s="1"/>
  <c r="N1973" i="25" s="1"/>
  <c r="N1974" i="25" s="1"/>
  <c r="N1975" i="25" s="1"/>
  <c r="N1976" i="25" s="1"/>
  <c r="N1977" i="25" s="1"/>
  <c r="N1978" i="25" s="1"/>
  <c r="N1979" i="25" s="1"/>
  <c r="N1980" i="25" s="1"/>
  <c r="N1981" i="25" s="1"/>
  <c r="N1982" i="25" s="1"/>
  <c r="N1983" i="25" s="1"/>
  <c r="N1984" i="25" s="1"/>
  <c r="N1985" i="25" s="1"/>
  <c r="N1986" i="25" s="1"/>
  <c r="N1987" i="25" s="1"/>
  <c r="N1988" i="25" s="1"/>
  <c r="N1989" i="25" s="1"/>
  <c r="N1990" i="25" s="1"/>
  <c r="N1991" i="25" s="1"/>
  <c r="N1992" i="25" s="1"/>
  <c r="N1993" i="25" s="1"/>
  <c r="N1994" i="25" s="1"/>
  <c r="N1995" i="25" s="1"/>
  <c r="N1996" i="25" s="1"/>
  <c r="N1997" i="25" s="1"/>
  <c r="N1998" i="25" s="1"/>
  <c r="N1999" i="25" s="1"/>
  <c r="N2000" i="25" s="1"/>
  <c r="N2001" i="25" s="1"/>
  <c r="N2002" i="25" s="1"/>
  <c r="N2003" i="25" s="1"/>
  <c r="N2004" i="25" s="1"/>
  <c r="N2005" i="25" s="1"/>
  <c r="N2006" i="25" s="1"/>
  <c r="N2007" i="25" s="1"/>
  <c r="N2008" i="25" s="1"/>
  <c r="N2009" i="25" s="1"/>
  <c r="N2010" i="25" s="1"/>
  <c r="N2011" i="25" s="1"/>
  <c r="N2012" i="25" s="1"/>
  <c r="N2013" i="25" s="1"/>
  <c r="N2014" i="25" s="1"/>
  <c r="N2015" i="25" s="1"/>
  <c r="N2016" i="25" s="1"/>
  <c r="N2017" i="25" s="1"/>
  <c r="N2018" i="25" s="1"/>
  <c r="N2019" i="25" s="1"/>
  <c r="N2020" i="25" s="1"/>
  <c r="N2021" i="25" s="1"/>
  <c r="N2022" i="25" s="1"/>
  <c r="N2023" i="25" s="1"/>
  <c r="N2024" i="25" s="1"/>
  <c r="N2025" i="25" s="1"/>
  <c r="N2026" i="25" s="1"/>
  <c r="N2027" i="25" s="1"/>
  <c r="N2028" i="25" s="1"/>
  <c r="N2029" i="25" s="1"/>
  <c r="N2030" i="25" s="1"/>
  <c r="N2031" i="25" s="1"/>
  <c r="N2032" i="25" s="1"/>
  <c r="N2033" i="25" s="1"/>
  <c r="N2034" i="25" s="1"/>
  <c r="N2035" i="25" s="1"/>
  <c r="N2036" i="25" s="1"/>
  <c r="N2037" i="25" s="1"/>
  <c r="N2038" i="25" s="1"/>
  <c r="N2039" i="25" s="1"/>
  <c r="N2040" i="25" s="1"/>
  <c r="N2041" i="25" s="1"/>
  <c r="N2042" i="25" s="1"/>
  <c r="N2043" i="25" s="1"/>
  <c r="N2044" i="25" s="1"/>
  <c r="N2045" i="25" s="1"/>
  <c r="N2046" i="25" s="1"/>
  <c r="N2047" i="25" s="1"/>
  <c r="N2048" i="25" s="1"/>
  <c r="N2049" i="25" s="1"/>
  <c r="N2050" i="25" s="1"/>
  <c r="N2051" i="25" s="1"/>
  <c r="N2052" i="25" s="1"/>
  <c r="N2053" i="25" s="1"/>
  <c r="N2054" i="25" s="1"/>
  <c r="N2055" i="25" s="1"/>
  <c r="N2056" i="25" s="1"/>
  <c r="N2057" i="25" s="1"/>
  <c r="N2058" i="25" s="1"/>
  <c r="N2059" i="25" s="1"/>
  <c r="N2060" i="25" s="1"/>
  <c r="N2061" i="25" s="1"/>
  <c r="N2062" i="25" s="1"/>
  <c r="N2063" i="25" s="1"/>
  <c r="N2064" i="25" s="1"/>
  <c r="N2065" i="25" s="1"/>
  <c r="N2066" i="25" s="1"/>
  <c r="N2067" i="25" s="1"/>
  <c r="N2068" i="25" s="1"/>
  <c r="N2069" i="25" s="1"/>
  <c r="N2070" i="25" s="1"/>
  <c r="N2071" i="25" s="1"/>
  <c r="N2072" i="25" s="1"/>
  <c r="N2073" i="25" s="1"/>
  <c r="N2074" i="25" s="1"/>
  <c r="N2075" i="25" s="1"/>
  <c r="N2076" i="25" s="1"/>
  <c r="N2077" i="25" s="1"/>
  <c r="N2078" i="25" s="1"/>
  <c r="N2079" i="25" s="1"/>
  <c r="N2080" i="25" s="1"/>
  <c r="N2081" i="25" s="1"/>
  <c r="N2082" i="25" s="1"/>
  <c r="N2083" i="25" s="1"/>
  <c r="N2084" i="25" s="1"/>
  <c r="N2085" i="25" s="1"/>
  <c r="N2086" i="25" s="1"/>
  <c r="N2087" i="25" s="1"/>
  <c r="N2088" i="25" s="1"/>
  <c r="N2089" i="25" s="1"/>
  <c r="N2090" i="25" s="1"/>
  <c r="N2091" i="25" s="1"/>
  <c r="N2092" i="25" s="1"/>
  <c r="N2093" i="25" s="1"/>
  <c r="N2094" i="25" s="1"/>
  <c r="N2095" i="25" s="1"/>
  <c r="N2096" i="25" s="1"/>
  <c r="N2097" i="25" s="1"/>
  <c r="N2098" i="25" s="1"/>
  <c r="N2099" i="25" s="1"/>
  <c r="N2100" i="25" s="1"/>
  <c r="N2101" i="25" s="1"/>
  <c r="N2102" i="25" s="1"/>
  <c r="N2103" i="25" s="1"/>
  <c r="N2104" i="25" s="1"/>
  <c r="N2105" i="25" s="1"/>
  <c r="N2106" i="25" s="1"/>
  <c r="N2107" i="25" s="1"/>
  <c r="N2108" i="25" s="1"/>
  <c r="N2109" i="25" s="1"/>
  <c r="N2110" i="25" s="1"/>
  <c r="N2111" i="25" s="1"/>
  <c r="N2112" i="25" s="1"/>
  <c r="N2113" i="25" s="1"/>
  <c r="N2114" i="25" s="1"/>
  <c r="N2115" i="25" s="1"/>
  <c r="N2116" i="25" s="1"/>
  <c r="N2117" i="25" s="1"/>
  <c r="N2118" i="25" s="1"/>
  <c r="N2119" i="25" s="1"/>
  <c r="N2120" i="25" s="1"/>
  <c r="N2121" i="25" s="1"/>
  <c r="N2122" i="25" s="1"/>
  <c r="N2123" i="25" s="1"/>
  <c r="N2124" i="25" s="1"/>
  <c r="N2125" i="25" s="1"/>
  <c r="N2126" i="25" s="1"/>
  <c r="N2127" i="25" s="1"/>
  <c r="N2128" i="25" s="1"/>
  <c r="N2129" i="25" s="1"/>
  <c r="N2130" i="25" s="1"/>
  <c r="N2131" i="25" s="1"/>
  <c r="N2132" i="25" s="1"/>
  <c r="N2133" i="25" s="1"/>
  <c r="N2134" i="25" s="1"/>
  <c r="N2135" i="25" s="1"/>
  <c r="N2136" i="25" s="1"/>
  <c r="N2137" i="25" s="1"/>
  <c r="N2138" i="25" s="1"/>
  <c r="N2139" i="25" s="1"/>
  <c r="N2140" i="25" s="1"/>
  <c r="N2141" i="25" s="1"/>
  <c r="N2142" i="25" s="1"/>
  <c r="N2143" i="25" s="1"/>
  <c r="N2144" i="25" s="1"/>
  <c r="N2145" i="25" s="1"/>
  <c r="N2146" i="25" s="1"/>
  <c r="N2147" i="25" s="1"/>
  <c r="N2148" i="25" s="1"/>
  <c r="N2149" i="25" s="1"/>
  <c r="N2150" i="25" s="1"/>
  <c r="N2151" i="25" s="1"/>
  <c r="N2152" i="25" s="1"/>
  <c r="N2153" i="25" s="1"/>
  <c r="N2154" i="25" s="1"/>
  <c r="N2155" i="25" s="1"/>
  <c r="N2156" i="25" s="1"/>
  <c r="N2157" i="25" s="1"/>
  <c r="N2158" i="25" s="1"/>
  <c r="N2159" i="25" s="1"/>
  <c r="N2160" i="25" s="1"/>
  <c r="N2161" i="25" s="1"/>
  <c r="N2162" i="25" s="1"/>
  <c r="N2163" i="25" s="1"/>
  <c r="N2164" i="25" s="1"/>
  <c r="N2165" i="25" s="1"/>
  <c r="N2166" i="25" s="1"/>
  <c r="N2167" i="25" s="1"/>
  <c r="N2168" i="25" s="1"/>
  <c r="N2169" i="25" s="1"/>
  <c r="N2170" i="25" s="1"/>
  <c r="N2171" i="25" s="1"/>
  <c r="N2172" i="25" s="1"/>
  <c r="N2173" i="25" s="1"/>
  <c r="N2174" i="25" s="1"/>
  <c r="N2175" i="25" s="1"/>
  <c r="N2176" i="25" s="1"/>
  <c r="N2177" i="25" s="1"/>
  <c r="N2178" i="25" s="1"/>
  <c r="N2179" i="25" s="1"/>
  <c r="N2180" i="25" s="1"/>
  <c r="N2181" i="25" s="1"/>
  <c r="N2182" i="25" s="1"/>
  <c r="N2183" i="25" s="1"/>
  <c r="N2184" i="25" s="1"/>
  <c r="N2185" i="25" s="1"/>
  <c r="N2186" i="25" s="1"/>
  <c r="N2187" i="25" s="1"/>
  <c r="N2188" i="25" s="1"/>
  <c r="N2189" i="25" s="1"/>
  <c r="N2190" i="25" s="1"/>
  <c r="N2191" i="25" s="1"/>
  <c r="N2192" i="25" s="1"/>
  <c r="N2193" i="25" s="1"/>
  <c r="N2194" i="25" s="1"/>
  <c r="N2195" i="25" s="1"/>
  <c r="N2196" i="25" s="1"/>
  <c r="N2197" i="25" s="1"/>
  <c r="N2198" i="25" s="1"/>
  <c r="N2199" i="25" s="1"/>
  <c r="N2200" i="25" s="1"/>
  <c r="N2201" i="25" s="1"/>
  <c r="N2202" i="25" s="1"/>
  <c r="N2203" i="25" s="1"/>
  <c r="N2204" i="25" s="1"/>
  <c r="N2205" i="25" s="1"/>
  <c r="N2206" i="25" s="1"/>
  <c r="N2207" i="25" s="1"/>
  <c r="N2208" i="25" s="1"/>
  <c r="N2209" i="25" s="1"/>
  <c r="N2210" i="25" s="1"/>
  <c r="N2211" i="25" s="1"/>
  <c r="N2212" i="25" s="1"/>
  <c r="N2213" i="25" s="1"/>
  <c r="N2214" i="25" s="1"/>
  <c r="N2215" i="25" s="1"/>
  <c r="N2216" i="25" s="1"/>
  <c r="N2217" i="25" s="1"/>
  <c r="N2218" i="25" s="1"/>
  <c r="N2219" i="25" s="1"/>
  <c r="N2220" i="25" s="1"/>
  <c r="N2221" i="25" s="1"/>
  <c r="N2222" i="25" s="1"/>
  <c r="N2223" i="25" s="1"/>
  <c r="N2224" i="25" s="1"/>
  <c r="N2225" i="25" s="1"/>
  <c r="N2226" i="25" s="1"/>
  <c r="N2227" i="25" s="1"/>
  <c r="N2228" i="25" s="1"/>
  <c r="N2229" i="25" s="1"/>
  <c r="N2230" i="25" s="1"/>
  <c r="N2231" i="25" s="1"/>
  <c r="N2232" i="25" s="1"/>
  <c r="N2233" i="25" s="1"/>
  <c r="N2234" i="25" s="1"/>
  <c r="N2235" i="25" s="1"/>
  <c r="N2236" i="25" s="1"/>
  <c r="N2237" i="25" s="1"/>
  <c r="N2238" i="25" s="1"/>
  <c r="N2239" i="25" s="1"/>
  <c r="N2240" i="25" s="1"/>
  <c r="N2241" i="25" s="1"/>
  <c r="N2242" i="25" s="1"/>
  <c r="N2243" i="25" s="1"/>
  <c r="N2244" i="25" s="1"/>
  <c r="N2245" i="25" s="1"/>
  <c r="N2246" i="25" s="1"/>
  <c r="N2247" i="25" s="1"/>
  <c r="N2248" i="25" s="1"/>
  <c r="N2249" i="25" s="1"/>
  <c r="N2250" i="25" s="1"/>
  <c r="N2251" i="25" s="1"/>
  <c r="N2252" i="25" s="1"/>
  <c r="N2253" i="25" s="1"/>
  <c r="N2254" i="25" s="1"/>
  <c r="N2255" i="25" s="1"/>
  <c r="N2256" i="25" s="1"/>
  <c r="N2257" i="25" s="1"/>
  <c r="N2258" i="25" s="1"/>
  <c r="N2259" i="25" s="1"/>
  <c r="N2260" i="25" s="1"/>
  <c r="N2261" i="25" s="1"/>
  <c r="N2262" i="25" s="1"/>
  <c r="N2263" i="25" s="1"/>
  <c r="N2264" i="25" s="1"/>
  <c r="N2265" i="25" s="1"/>
  <c r="N2266" i="25" s="1"/>
  <c r="N2267" i="25" s="1"/>
  <c r="N2268" i="25" s="1"/>
  <c r="N2269" i="25" s="1"/>
  <c r="N2270" i="25" s="1"/>
  <c r="N2271" i="25" s="1"/>
  <c r="N2272" i="25" s="1"/>
  <c r="N2273" i="25" s="1"/>
  <c r="N2274" i="25" s="1"/>
  <c r="N2275" i="25" s="1"/>
  <c r="N2276" i="25" s="1"/>
  <c r="N2277" i="25" s="1"/>
  <c r="N2278" i="25" s="1"/>
  <c r="N2279" i="25" s="1"/>
  <c r="N2280" i="25" s="1"/>
  <c r="N2281" i="25" s="1"/>
  <c r="N2282" i="25" s="1"/>
  <c r="N2283" i="25" s="1"/>
  <c r="N2284" i="25" s="1"/>
  <c r="N2285" i="25" s="1"/>
  <c r="N2286" i="25" s="1"/>
  <c r="N2287" i="25" s="1"/>
  <c r="N2288" i="25" s="1"/>
  <c r="N2289" i="25" s="1"/>
  <c r="N2290" i="25" s="1"/>
  <c r="N2291" i="25" s="1"/>
  <c r="N2292" i="25" s="1"/>
  <c r="N2293" i="25" s="1"/>
  <c r="N2294" i="25" s="1"/>
  <c r="N2295" i="25" s="1"/>
  <c r="N2296" i="25" s="1"/>
  <c r="N2297" i="25" s="1"/>
  <c r="N2298" i="25" s="1"/>
  <c r="N2299" i="25" s="1"/>
  <c r="N2300" i="25" s="1"/>
  <c r="N2301" i="25" s="1"/>
  <c r="N2302" i="25" s="1"/>
  <c r="N2303" i="25" s="1"/>
  <c r="N2304" i="25" s="1"/>
  <c r="N2305" i="25" s="1"/>
  <c r="N2306" i="25" s="1"/>
  <c r="N2307" i="25" s="1"/>
  <c r="N2308" i="25" s="1"/>
  <c r="N2309" i="25" s="1"/>
  <c r="N2310" i="25" s="1"/>
  <c r="N2311" i="25" s="1"/>
  <c r="N2312" i="25" s="1"/>
  <c r="N2313" i="25" s="1"/>
  <c r="N2314" i="25" s="1"/>
  <c r="N2315" i="25" s="1"/>
  <c r="N2316" i="25" s="1"/>
  <c r="N2317" i="25" s="1"/>
  <c r="N2318" i="25" s="1"/>
  <c r="N2319" i="25" s="1"/>
  <c r="N2320" i="25" s="1"/>
  <c r="N2321" i="25" s="1"/>
  <c r="N2322" i="25" s="1"/>
  <c r="N2323" i="25" s="1"/>
  <c r="N2324" i="25" s="1"/>
  <c r="N2325" i="25" s="1"/>
  <c r="N2326" i="25" s="1"/>
  <c r="N2327" i="25" s="1"/>
  <c r="N2328" i="25" s="1"/>
  <c r="N2329" i="25" s="1"/>
  <c r="N2330" i="25" s="1"/>
  <c r="N2331" i="25" s="1"/>
  <c r="N2332" i="25" s="1"/>
  <c r="N2333" i="25" s="1"/>
  <c r="N2334" i="25" s="1"/>
  <c r="N2335" i="25" s="1"/>
  <c r="N2336" i="25" s="1"/>
  <c r="N2337" i="25" s="1"/>
  <c r="N2338" i="25" s="1"/>
  <c r="N2339" i="25" s="1"/>
  <c r="N2340" i="25" s="1"/>
  <c r="N2341" i="25" s="1"/>
  <c r="N2342" i="25" s="1"/>
  <c r="N2343" i="25" s="1"/>
  <c r="N2344" i="25" s="1"/>
  <c r="N2345" i="25" s="1"/>
  <c r="N2346" i="25" s="1"/>
  <c r="N2347" i="25" s="1"/>
  <c r="N2348" i="25" s="1"/>
  <c r="N2349" i="25" s="1"/>
  <c r="N2350" i="25" s="1"/>
  <c r="N2351" i="25" s="1"/>
  <c r="N2352" i="25" s="1"/>
  <c r="N2353" i="25" s="1"/>
  <c r="N2354" i="25" s="1"/>
  <c r="N2355" i="25" s="1"/>
  <c r="N2356" i="25" s="1"/>
  <c r="N2357" i="25" s="1"/>
  <c r="N2358" i="25" s="1"/>
  <c r="N2359" i="25" s="1"/>
  <c r="N2360" i="25" s="1"/>
  <c r="N2361" i="25" s="1"/>
  <c r="N2362" i="25" s="1"/>
  <c r="N2363" i="25" s="1"/>
  <c r="N2364" i="25" s="1"/>
  <c r="N2365" i="25" s="1"/>
  <c r="N2366" i="25" s="1"/>
  <c r="N2367" i="25" s="1"/>
  <c r="N2368" i="25" s="1"/>
  <c r="N2369" i="25" s="1"/>
  <c r="N2370" i="25" s="1"/>
  <c r="N2371" i="25" s="1"/>
  <c r="N2372" i="25" s="1"/>
  <c r="N2373" i="25" s="1"/>
  <c r="N2374" i="25" s="1"/>
  <c r="N2375" i="25" s="1"/>
  <c r="N2376" i="25" s="1"/>
  <c r="N2377" i="25" s="1"/>
  <c r="N2378" i="25" s="1"/>
  <c r="N2379" i="25" s="1"/>
  <c r="N2380" i="25" s="1"/>
  <c r="N2381" i="25" s="1"/>
  <c r="N2382" i="25" s="1"/>
  <c r="N2383" i="25" s="1"/>
  <c r="N2384" i="25" s="1"/>
  <c r="N2385" i="25" s="1"/>
  <c r="N2386" i="25" s="1"/>
  <c r="N2387" i="25" s="1"/>
  <c r="N2388" i="25" s="1"/>
  <c r="N2389" i="25" s="1"/>
  <c r="N2390" i="25" s="1"/>
  <c r="N2391" i="25" s="1"/>
  <c r="N2392" i="25" s="1"/>
  <c r="N2393" i="25" s="1"/>
  <c r="N2394" i="25" s="1"/>
  <c r="N2395" i="25" s="1"/>
  <c r="N2396" i="25" s="1"/>
  <c r="N2397" i="25" s="1"/>
  <c r="N2398" i="25" s="1"/>
  <c r="N2399" i="25" s="1"/>
  <c r="N2400" i="25" s="1"/>
  <c r="N2401" i="25" s="1"/>
  <c r="N2402" i="25" s="1"/>
  <c r="N2403" i="25" s="1"/>
  <c r="N2404" i="25" s="1"/>
  <c r="N2405" i="25" s="1"/>
  <c r="N2406" i="25" s="1"/>
  <c r="N2407" i="25" s="1"/>
  <c r="N2408" i="25" s="1"/>
  <c r="N2409" i="25" s="1"/>
  <c r="N2410" i="25" s="1"/>
  <c r="N2411" i="25" s="1"/>
  <c r="N2412" i="25" s="1"/>
  <c r="N2413" i="25" s="1"/>
  <c r="N2414" i="25" s="1"/>
  <c r="N2415" i="25" s="1"/>
  <c r="N2416" i="25" s="1"/>
  <c r="N2417" i="25" s="1"/>
  <c r="N2418" i="25" s="1"/>
  <c r="N2419" i="25" s="1"/>
  <c r="N2420" i="25" s="1"/>
  <c r="N2421" i="25" s="1"/>
  <c r="N2422" i="25" s="1"/>
  <c r="N2423" i="25" s="1"/>
  <c r="N2424" i="25" s="1"/>
  <c r="N2425" i="25" s="1"/>
  <c r="N2426" i="25" s="1"/>
  <c r="N2427" i="25" s="1"/>
  <c r="N2428" i="25" s="1"/>
  <c r="N2429" i="25" s="1"/>
  <c r="N2430" i="25" s="1"/>
  <c r="N2431" i="25" s="1"/>
  <c r="N2432" i="25" s="1"/>
  <c r="N2433" i="25" s="1"/>
  <c r="N2434" i="25" s="1"/>
  <c r="N2435" i="25" s="1"/>
  <c r="N2436" i="25" s="1"/>
  <c r="N2437" i="25" s="1"/>
  <c r="N2438" i="25" s="1"/>
  <c r="N2439" i="25" s="1"/>
  <c r="N2440" i="25" s="1"/>
  <c r="N2441" i="25" s="1"/>
  <c r="N2442" i="25" s="1"/>
  <c r="N2443" i="25" s="1"/>
  <c r="N2444" i="25" s="1"/>
  <c r="N2445" i="25" s="1"/>
  <c r="N2446" i="25" s="1"/>
  <c r="N2447" i="25" s="1"/>
  <c r="N2448" i="25" s="1"/>
  <c r="N2449" i="25" s="1"/>
  <c r="N2450" i="25" s="1"/>
  <c r="N2451" i="25" s="1"/>
  <c r="N2452" i="25" s="1"/>
  <c r="N2453" i="25" s="1"/>
  <c r="N2454" i="25" s="1"/>
  <c r="N2455" i="25" s="1"/>
  <c r="N2456" i="25" s="1"/>
  <c r="N2457" i="25" s="1"/>
  <c r="N2458" i="25" s="1"/>
  <c r="N2459" i="25" s="1"/>
  <c r="N2460" i="25" s="1"/>
  <c r="N2461" i="25" s="1"/>
  <c r="N2462" i="25" s="1"/>
  <c r="N2463" i="25" s="1"/>
  <c r="N2464" i="25" s="1"/>
  <c r="N2465" i="25" s="1"/>
  <c r="N2466" i="25" s="1"/>
  <c r="N2467" i="25" s="1"/>
  <c r="N2468" i="25" s="1"/>
  <c r="N2469" i="25" s="1"/>
  <c r="N2470" i="25" s="1"/>
  <c r="N2471" i="25" s="1"/>
  <c r="N2472" i="25" s="1"/>
  <c r="N2473" i="25" s="1"/>
  <c r="N2474" i="25" s="1"/>
  <c r="N2475" i="25" s="1"/>
  <c r="N2476" i="25" s="1"/>
  <c r="N2477" i="25" s="1"/>
  <c r="N2478" i="25" s="1"/>
  <c r="N2479" i="25" s="1"/>
  <c r="N2480" i="25" s="1"/>
  <c r="N2481" i="25" s="1"/>
  <c r="N2482" i="25" s="1"/>
  <c r="N2483" i="25" s="1"/>
  <c r="N2484" i="25" s="1"/>
  <c r="N2485" i="25" s="1"/>
  <c r="N2486" i="25" s="1"/>
  <c r="N2487" i="25" s="1"/>
  <c r="N2488" i="25" s="1"/>
  <c r="N2489" i="25" s="1"/>
  <c r="N2490" i="25" s="1"/>
  <c r="N2491" i="25" s="1"/>
  <c r="N2492" i="25" s="1"/>
  <c r="N2493" i="25" s="1"/>
  <c r="N2494" i="25" s="1"/>
  <c r="N2495" i="25" s="1"/>
  <c r="N2496" i="25" s="1"/>
  <c r="N2497" i="25" s="1"/>
  <c r="N2498" i="25" s="1"/>
  <c r="N2499" i="25" s="1"/>
  <c r="N2500" i="25" s="1"/>
  <c r="N2501" i="25" s="1"/>
  <c r="N2502" i="25" s="1"/>
  <c r="N2503" i="25" s="1"/>
  <c r="N2504" i="25" s="1"/>
  <c r="N2505" i="25" s="1"/>
  <c r="N2506" i="25" s="1"/>
  <c r="N2507" i="25" s="1"/>
  <c r="N2508" i="25" s="1"/>
  <c r="N2509" i="25" s="1"/>
  <c r="N2510" i="25" s="1"/>
  <c r="N2511" i="25" s="1"/>
  <c r="N2512" i="25" s="1"/>
  <c r="N2513" i="25" s="1"/>
  <c r="N2514" i="25" s="1"/>
  <c r="N2515" i="25" s="1"/>
  <c r="N2516" i="25" s="1"/>
  <c r="N2517" i="25" s="1"/>
  <c r="N2518" i="25" s="1"/>
  <c r="N2519" i="25" s="1"/>
  <c r="N2520" i="25" s="1"/>
  <c r="N2521" i="25" s="1"/>
  <c r="N2522" i="25" s="1"/>
  <c r="N2523" i="25" s="1"/>
  <c r="N2524" i="25" s="1"/>
  <c r="N2525" i="25" s="1"/>
  <c r="N2526" i="25" s="1"/>
  <c r="N2527" i="25" s="1"/>
  <c r="N2528" i="25" s="1"/>
  <c r="N2529" i="25" s="1"/>
  <c r="N2530" i="25" s="1"/>
  <c r="N2531" i="25" s="1"/>
  <c r="N2532" i="25" s="1"/>
  <c r="N2533" i="25" s="1"/>
  <c r="N2534" i="25" s="1"/>
  <c r="N2535" i="25" s="1"/>
  <c r="N2536" i="25" s="1"/>
  <c r="N2537" i="25" s="1"/>
  <c r="N2538" i="25" s="1"/>
  <c r="N2539" i="25" s="1"/>
  <c r="N2540" i="25" s="1"/>
  <c r="N2541" i="25" s="1"/>
  <c r="N2542" i="25" s="1"/>
  <c r="N2543" i="25" s="1"/>
  <c r="N2544" i="25" s="1"/>
  <c r="N2545" i="25" s="1"/>
  <c r="N2546" i="25" s="1"/>
  <c r="N2547" i="25" s="1"/>
  <c r="N2548" i="25" s="1"/>
  <c r="N2549" i="25" s="1"/>
  <c r="N2550" i="25" s="1"/>
  <c r="N2551" i="25" s="1"/>
  <c r="N2552" i="25" s="1"/>
  <c r="N2553" i="25" s="1"/>
  <c r="N2554" i="25" s="1"/>
  <c r="N2555" i="25" s="1"/>
  <c r="N2556" i="25" s="1"/>
  <c r="N2557" i="25" s="1"/>
  <c r="N2558" i="25" s="1"/>
  <c r="N2559" i="25" s="1"/>
  <c r="N2560" i="25" s="1"/>
  <c r="N2561" i="25" s="1"/>
  <c r="N2562" i="25" s="1"/>
  <c r="N2563" i="25" s="1"/>
  <c r="N2564" i="25" s="1"/>
  <c r="N2565" i="25" s="1"/>
  <c r="N2566" i="25" s="1"/>
  <c r="N2567" i="25" s="1"/>
  <c r="N2568" i="25" s="1"/>
  <c r="N2569" i="25" s="1"/>
  <c r="N2570" i="25" s="1"/>
  <c r="N2571" i="25" s="1"/>
  <c r="N2572" i="25" s="1"/>
  <c r="N2573" i="25" s="1"/>
  <c r="N2574" i="25" s="1"/>
  <c r="N2575" i="25" s="1"/>
  <c r="N2576" i="25" s="1"/>
  <c r="N2577" i="25" s="1"/>
  <c r="N2578" i="25" s="1"/>
  <c r="N2579" i="25" s="1"/>
  <c r="N2580" i="25" s="1"/>
  <c r="N2581" i="25" s="1"/>
  <c r="N2582" i="25" s="1"/>
  <c r="N2583" i="25" s="1"/>
  <c r="N2584" i="25" s="1"/>
  <c r="N2585" i="25" s="1"/>
  <c r="N2586" i="25" s="1"/>
  <c r="N2587" i="25" s="1"/>
  <c r="N2588" i="25" s="1"/>
  <c r="N2589" i="25" s="1"/>
  <c r="N2590" i="25" s="1"/>
  <c r="N2591" i="25" s="1"/>
  <c r="N2592" i="25" s="1"/>
  <c r="N2593" i="25" s="1"/>
  <c r="N2594" i="25" s="1"/>
  <c r="N2595" i="25" s="1"/>
  <c r="N2596" i="25" s="1"/>
  <c r="N2597" i="25" s="1"/>
  <c r="N2598" i="25" s="1"/>
  <c r="N2599" i="25" s="1"/>
  <c r="N2600" i="25" s="1"/>
  <c r="N2601" i="25" s="1"/>
  <c r="N2602" i="25" s="1"/>
  <c r="N2603" i="25" s="1"/>
  <c r="N2604" i="25" s="1"/>
  <c r="N2605" i="25" s="1"/>
  <c r="N2606" i="25" s="1"/>
  <c r="N2607" i="25" s="1"/>
  <c r="N2608" i="25" s="1"/>
  <c r="N2609" i="25" s="1"/>
  <c r="N2610" i="25" s="1"/>
  <c r="N2611" i="25" s="1"/>
  <c r="N2612" i="25" s="1"/>
  <c r="N2613" i="25" s="1"/>
  <c r="N2614" i="25" s="1"/>
  <c r="N2615" i="25" s="1"/>
  <c r="N2616" i="25" s="1"/>
  <c r="N2617" i="25" s="1"/>
  <c r="N2618" i="25" s="1"/>
  <c r="N2619" i="25" s="1"/>
  <c r="N2620" i="25" s="1"/>
  <c r="N2621" i="25" s="1"/>
  <c r="N2622" i="25" s="1"/>
  <c r="N2623" i="25" s="1"/>
  <c r="N2624" i="25" s="1"/>
  <c r="N2625" i="25" s="1"/>
  <c r="N2626" i="25" s="1"/>
  <c r="N2627" i="25" s="1"/>
  <c r="N2628" i="25" s="1"/>
  <c r="N2629" i="25" s="1"/>
  <c r="N2630" i="25" s="1"/>
  <c r="N2631" i="25" s="1"/>
  <c r="N2632" i="25" s="1"/>
  <c r="N2633" i="25" s="1"/>
  <c r="N2634" i="25" s="1"/>
  <c r="N2635" i="25" s="1"/>
  <c r="N2636" i="25" s="1"/>
  <c r="N2637" i="25" s="1"/>
  <c r="N2638" i="25" s="1"/>
  <c r="N2639" i="25" s="1"/>
  <c r="N2640" i="25" s="1"/>
  <c r="N2641" i="25" s="1"/>
  <c r="N2642" i="25" s="1"/>
  <c r="N2643" i="25" s="1"/>
  <c r="N2644" i="25" s="1"/>
  <c r="N2645" i="25" s="1"/>
  <c r="N2646" i="25" s="1"/>
  <c r="N2647" i="25" s="1"/>
  <c r="N2648" i="25" s="1"/>
  <c r="N2649" i="25" s="1"/>
  <c r="N2650" i="25" s="1"/>
  <c r="N2651" i="25" s="1"/>
  <c r="N2652" i="25" s="1"/>
  <c r="N2653" i="25" s="1"/>
  <c r="N2654" i="25" s="1"/>
  <c r="N2655" i="25" s="1"/>
  <c r="N2656" i="25" s="1"/>
  <c r="N2657" i="25" s="1"/>
  <c r="N2658" i="25" s="1"/>
  <c r="N2659" i="25" s="1"/>
  <c r="N2660" i="25" s="1"/>
  <c r="N2661" i="25" s="1"/>
  <c r="N2662" i="25" s="1"/>
  <c r="N2663" i="25" s="1"/>
  <c r="N2664" i="25" s="1"/>
  <c r="N2665" i="25" s="1"/>
  <c r="N2666" i="25" s="1"/>
  <c r="N2667" i="25" s="1"/>
  <c r="N2668" i="25" s="1"/>
  <c r="N2669" i="25" s="1"/>
  <c r="N2670" i="25" s="1"/>
  <c r="N2671" i="25" s="1"/>
  <c r="N2672" i="25" s="1"/>
  <c r="N2673" i="25" s="1"/>
  <c r="N2674" i="25" s="1"/>
  <c r="N2675" i="25" s="1"/>
  <c r="N2676" i="25" s="1"/>
  <c r="N2677" i="25" s="1"/>
  <c r="N2678" i="25" s="1"/>
  <c r="N2679" i="25" s="1"/>
  <c r="N2680" i="25" s="1"/>
  <c r="N2681" i="25" s="1"/>
  <c r="N2682" i="25" s="1"/>
  <c r="N2683" i="25" s="1"/>
  <c r="N2684" i="25" s="1"/>
  <c r="N2685" i="25" s="1"/>
  <c r="N2686" i="25" s="1"/>
  <c r="N2687" i="25" s="1"/>
  <c r="N2688" i="25" s="1"/>
  <c r="N2689" i="25" s="1"/>
  <c r="N2690" i="25" s="1"/>
  <c r="N2691" i="25" s="1"/>
  <c r="N2692" i="25" s="1"/>
  <c r="N2693" i="25" s="1"/>
  <c r="N2694" i="25" s="1"/>
  <c r="N2695" i="25" s="1"/>
  <c r="N2696" i="25" s="1"/>
  <c r="N2697" i="25" s="1"/>
  <c r="N2698" i="25" s="1"/>
  <c r="N2699" i="25" s="1"/>
  <c r="N2700" i="25" s="1"/>
  <c r="N2701" i="25" s="1"/>
  <c r="N2702" i="25" s="1"/>
  <c r="N2703" i="25" s="1"/>
  <c r="N2704" i="25" s="1"/>
  <c r="N2705" i="25" s="1"/>
  <c r="N2706" i="25" s="1"/>
  <c r="N2707" i="25" s="1"/>
  <c r="N2708" i="25" s="1"/>
  <c r="N2709" i="25" s="1"/>
  <c r="N2710" i="25" s="1"/>
  <c r="N2711" i="25" s="1"/>
  <c r="N2712" i="25" s="1"/>
  <c r="N2713" i="25" s="1"/>
  <c r="N2714" i="25" s="1"/>
  <c r="N2715" i="25" s="1"/>
  <c r="N2716" i="25" s="1"/>
  <c r="N2717" i="25" s="1"/>
  <c r="N2718" i="25" s="1"/>
  <c r="N2719" i="25" s="1"/>
  <c r="N2720" i="25" s="1"/>
  <c r="N2721" i="25" s="1"/>
  <c r="N2722" i="25" s="1"/>
  <c r="N2723" i="25" s="1"/>
  <c r="N2724" i="25" s="1"/>
  <c r="N2725" i="25" s="1"/>
  <c r="N2726" i="25" s="1"/>
  <c r="N2727" i="25" s="1"/>
  <c r="N2728" i="25" s="1"/>
  <c r="N2729" i="25" s="1"/>
  <c r="N2730" i="25" s="1"/>
  <c r="N2731" i="25" s="1"/>
  <c r="N2732" i="25" s="1"/>
  <c r="N2733" i="25" s="1"/>
  <c r="N2734" i="25" s="1"/>
  <c r="N2735" i="25" s="1"/>
  <c r="N2736" i="25" s="1"/>
  <c r="N2737" i="25" s="1"/>
  <c r="N2738" i="25" s="1"/>
  <c r="N2739" i="25" s="1"/>
  <c r="N2740" i="25" s="1"/>
  <c r="N2741" i="25" s="1"/>
  <c r="N2742" i="25" s="1"/>
  <c r="N2743" i="25" s="1"/>
  <c r="N2744" i="25" s="1"/>
  <c r="N2745" i="25" s="1"/>
  <c r="N2746" i="25" s="1"/>
  <c r="N2747" i="25" s="1"/>
  <c r="N2748" i="25" s="1"/>
  <c r="N2749" i="25" s="1"/>
  <c r="N2750" i="25" s="1"/>
  <c r="N2751" i="25" s="1"/>
  <c r="N2752" i="25" s="1"/>
  <c r="N2753" i="25" s="1"/>
  <c r="N2754" i="25" s="1"/>
  <c r="N2755" i="25" s="1"/>
  <c r="N2756" i="25" s="1"/>
  <c r="N2757" i="25" s="1"/>
  <c r="N2758" i="25" s="1"/>
  <c r="N2759" i="25" s="1"/>
  <c r="N2760" i="25" s="1"/>
  <c r="N2761" i="25" s="1"/>
  <c r="N2762" i="25" s="1"/>
  <c r="N2763" i="25" s="1"/>
  <c r="N2764" i="25" s="1"/>
  <c r="N2765" i="25" s="1"/>
  <c r="N2766" i="25" s="1"/>
  <c r="N2767" i="25" s="1"/>
  <c r="N2768" i="25" s="1"/>
  <c r="N2769" i="25" s="1"/>
  <c r="N2770" i="25" s="1"/>
  <c r="N2771" i="25" s="1"/>
  <c r="N2772" i="25" s="1"/>
  <c r="N2773" i="25" s="1"/>
  <c r="N2774" i="25" s="1"/>
  <c r="N2775" i="25" s="1"/>
  <c r="N2776" i="25" s="1"/>
  <c r="N2777" i="25" s="1"/>
  <c r="N2778" i="25" s="1"/>
  <c r="N2779" i="25" s="1"/>
  <c r="N2780" i="25" s="1"/>
  <c r="N2781" i="25" s="1"/>
  <c r="N2782" i="25" s="1"/>
  <c r="N2783" i="25" s="1"/>
  <c r="N2784" i="25" s="1"/>
  <c r="N2785" i="25" s="1"/>
  <c r="N2786" i="25" s="1"/>
  <c r="N2787" i="25" s="1"/>
  <c r="N2788" i="25" s="1"/>
  <c r="N2789" i="25" s="1"/>
  <c r="N2790" i="25" s="1"/>
  <c r="N2791" i="25" s="1"/>
  <c r="N2792" i="25" s="1"/>
  <c r="N2793" i="25" s="1"/>
  <c r="N2794" i="25" s="1"/>
  <c r="V2" i="25" s="1"/>
  <c r="V3" i="25" s="1"/>
  <c r="X2" i="25"/>
  <c r="X3" i="25" s="1"/>
  <c r="J326" i="26"/>
  <c r="G326" i="26" s="1"/>
  <c r="J346" i="26"/>
  <c r="J466" i="26"/>
  <c r="F466" i="26" s="1"/>
  <c r="J489" i="26"/>
  <c r="I489" i="26" s="1"/>
  <c r="J509" i="26"/>
  <c r="G509" i="26" s="1"/>
  <c r="J547" i="26"/>
  <c r="I547" i="26" s="1"/>
  <c r="J587" i="26"/>
  <c r="I587" i="26" s="1"/>
  <c r="J733" i="26"/>
  <c r="H733" i="26" s="1"/>
  <c r="J769" i="26"/>
  <c r="H769" i="26" s="1"/>
  <c r="J791" i="26"/>
  <c r="I791" i="26" s="1"/>
  <c r="J895" i="26"/>
  <c r="H895" i="26" s="1"/>
  <c r="J915" i="26"/>
  <c r="G915" i="26" s="1"/>
  <c r="J933" i="26"/>
  <c r="F933" i="26" s="1"/>
  <c r="J955" i="26"/>
  <c r="H955" i="26" s="1"/>
  <c r="J1011" i="26"/>
  <c r="H1011" i="26" s="1"/>
  <c r="J1134" i="26"/>
  <c r="F1134" i="26" s="1"/>
  <c r="J2374" i="26"/>
  <c r="H2374" i="26" s="1"/>
  <c r="J2617" i="26"/>
  <c r="I2617" i="26" s="1"/>
  <c r="J2656" i="26"/>
  <c r="I2656" i="26" s="1"/>
  <c r="J60" i="26"/>
  <c r="G60" i="26" s="1"/>
  <c r="H791" i="26"/>
  <c r="J2694" i="26"/>
  <c r="I2694" i="26" s="1"/>
  <c r="F346" i="26"/>
  <c r="J3" i="26"/>
  <c r="G3" i="26" s="1"/>
  <c r="J409" i="26"/>
  <c r="I409" i="26" s="1"/>
  <c r="J2392" i="26"/>
  <c r="I2392" i="26" s="1"/>
  <c r="J2513" i="26"/>
  <c r="F2513" i="26" s="1"/>
  <c r="J1516" i="26"/>
  <c r="I1516" i="26" s="1"/>
  <c r="J2552" i="26"/>
  <c r="I2552" i="26" s="1"/>
  <c r="G791" i="26"/>
  <c r="J1235" i="26"/>
  <c r="H1235" i="26" s="1"/>
  <c r="J1251" i="26"/>
  <c r="I1251" i="26" s="1"/>
  <c r="J1293" i="26"/>
  <c r="H1293" i="26" s="1"/>
  <c r="J1313" i="26"/>
  <c r="H1313" i="26" s="1"/>
  <c r="J1333" i="26"/>
  <c r="H1333" i="26" s="1"/>
  <c r="J1377" i="26"/>
  <c r="I1377" i="26" s="1"/>
  <c r="J1459" i="26"/>
  <c r="F1459" i="26" s="1"/>
  <c r="J1494" i="26"/>
  <c r="F1494" i="26" s="1"/>
  <c r="J2213" i="26"/>
  <c r="H2213" i="26" s="1"/>
  <c r="J2575" i="26"/>
  <c r="I2575" i="26" s="1"/>
  <c r="J2597" i="26"/>
  <c r="F2597" i="26" s="1"/>
  <c r="X2" i="26"/>
  <c r="X3" i="26" s="1"/>
  <c r="J18" i="26"/>
  <c r="G18" i="26" s="1"/>
  <c r="J99" i="26"/>
  <c r="H99" i="26" s="1"/>
  <c r="J247" i="26"/>
  <c r="G247" i="26" s="1"/>
  <c r="J187" i="26"/>
  <c r="G187" i="26" s="1"/>
  <c r="J267" i="26"/>
  <c r="G267" i="26" s="1"/>
  <c r="J38" i="26"/>
  <c r="H38" i="26" s="1"/>
  <c r="J81" i="26"/>
  <c r="H81" i="26" s="1"/>
  <c r="J203" i="26"/>
  <c r="F203" i="26" s="1"/>
  <c r="J282" i="26"/>
  <c r="F282" i="26" s="1"/>
  <c r="J305" i="26"/>
  <c r="G305" i="26" s="1"/>
  <c r="G346" i="26"/>
  <c r="J444" i="26"/>
  <c r="H444" i="26" s="1"/>
  <c r="J387" i="26"/>
  <c r="G387" i="26" s="1"/>
  <c r="J428" i="26"/>
  <c r="H428" i="26" s="1"/>
  <c r="J121" i="26"/>
  <c r="I121" i="26" s="1"/>
  <c r="J144" i="26"/>
  <c r="H144" i="26" s="1"/>
  <c r="J165" i="26"/>
  <c r="G165" i="26" s="1"/>
  <c r="J224" i="26"/>
  <c r="F224" i="26" s="1"/>
  <c r="I346" i="26"/>
  <c r="H346" i="26"/>
  <c r="J365" i="26"/>
  <c r="H365" i="26" s="1"/>
  <c r="H466" i="26"/>
  <c r="J566" i="26"/>
  <c r="G566" i="26" s="1"/>
  <c r="J608" i="26"/>
  <c r="I608" i="26" s="1"/>
  <c r="J629" i="26"/>
  <c r="F629" i="26" s="1"/>
  <c r="J673" i="26"/>
  <c r="G673" i="26" s="1"/>
  <c r="J524" i="26"/>
  <c r="F524" i="26" s="1"/>
  <c r="J652" i="26"/>
  <c r="H652" i="26" s="1"/>
  <c r="J689" i="26"/>
  <c r="F689" i="26" s="1"/>
  <c r="J711" i="26"/>
  <c r="G711" i="26" s="1"/>
  <c r="J748" i="26"/>
  <c r="I748" i="26" s="1"/>
  <c r="J808" i="26"/>
  <c r="H808" i="26" s="1"/>
  <c r="J872" i="26"/>
  <c r="G872" i="26" s="1"/>
  <c r="J976" i="26"/>
  <c r="G976" i="26" s="1"/>
  <c r="J996" i="26"/>
  <c r="I996" i="26" s="1"/>
  <c r="J1032" i="26"/>
  <c r="G1032" i="26" s="1"/>
  <c r="J1072" i="26"/>
  <c r="H1072" i="26" s="1"/>
  <c r="F895" i="26"/>
  <c r="J1112" i="26"/>
  <c r="F1112" i="26" s="1"/>
  <c r="J1192" i="26"/>
  <c r="G1192" i="26" s="1"/>
  <c r="J830" i="26"/>
  <c r="I830" i="26" s="1"/>
  <c r="J850" i="26"/>
  <c r="G850" i="26" s="1"/>
  <c r="J1050" i="26"/>
  <c r="H1050" i="26" s="1"/>
  <c r="J1089" i="26"/>
  <c r="J1153" i="26"/>
  <c r="I1153" i="26" s="1"/>
  <c r="J1171" i="26"/>
  <c r="I1171" i="26" s="1"/>
  <c r="J1214" i="26"/>
  <c r="H1214" i="26" s="1"/>
  <c r="J1398" i="26"/>
  <c r="F1398" i="26" s="1"/>
  <c r="J1479" i="26"/>
  <c r="F1479" i="26" s="1"/>
  <c r="J1782" i="26"/>
  <c r="F1782" i="26" s="1"/>
  <c r="J1601" i="26"/>
  <c r="G1601" i="26" s="1"/>
  <c r="J1642" i="26"/>
  <c r="H1642" i="26" s="1"/>
  <c r="J1272" i="26"/>
  <c r="G1272" i="26" s="1"/>
  <c r="J1356" i="26"/>
  <c r="G1356" i="26" s="1"/>
  <c r="J1416" i="26"/>
  <c r="G1416" i="26" s="1"/>
  <c r="J1436" i="26"/>
  <c r="G1436" i="26" s="1"/>
  <c r="J1537" i="26"/>
  <c r="G1537" i="26" s="1"/>
  <c r="J1578" i="26"/>
  <c r="I1578" i="26" s="1"/>
  <c r="I1601" i="26"/>
  <c r="J1557" i="26"/>
  <c r="I1557" i="26" s="1"/>
  <c r="J1622" i="26"/>
  <c r="H1622" i="26" s="1"/>
  <c r="J1762" i="26"/>
  <c r="I1762" i="26" s="1"/>
  <c r="J1680" i="26"/>
  <c r="F1680" i="26" s="1"/>
  <c r="J1723" i="26"/>
  <c r="G1723" i="26" s="1"/>
  <c r="J2110" i="26"/>
  <c r="G2110" i="26" s="1"/>
  <c r="J1703" i="26"/>
  <c r="I1703" i="26" s="1"/>
  <c r="J1659" i="26"/>
  <c r="G1659" i="26" s="1"/>
  <c r="J1739" i="26"/>
  <c r="G1739" i="26" s="1"/>
  <c r="J1803" i="26"/>
  <c r="H1803" i="26" s="1"/>
  <c r="J1823" i="26"/>
  <c r="F1823" i="26" s="1"/>
  <c r="J1844" i="26"/>
  <c r="I1844" i="26" s="1"/>
  <c r="J1903" i="26"/>
  <c r="F1903" i="26" s="1"/>
  <c r="J1867" i="26"/>
  <c r="H1867" i="26" s="1"/>
  <c r="J1887" i="26"/>
  <c r="H1887" i="26" s="1"/>
  <c r="J1947" i="26"/>
  <c r="H1947" i="26" s="1"/>
  <c r="J2044" i="26"/>
  <c r="I2044" i="26" s="1"/>
  <c r="J2087" i="26"/>
  <c r="H2087" i="26" s="1"/>
  <c r="J2170" i="26"/>
  <c r="G2170" i="26" s="1"/>
  <c r="J1925" i="26"/>
  <c r="F1925" i="26" s="1"/>
  <c r="J1965" i="26"/>
  <c r="F1965" i="26" s="1"/>
  <c r="J1983" i="26"/>
  <c r="I1983" i="26" s="1"/>
  <c r="J2024" i="26"/>
  <c r="I2024" i="26" s="1"/>
  <c r="J2066" i="26"/>
  <c r="G2066" i="26" s="1"/>
  <c r="J2131" i="26"/>
  <c r="F2131" i="26" s="1"/>
  <c r="J2148" i="26"/>
  <c r="I2148" i="26" s="1"/>
  <c r="J2006" i="26"/>
  <c r="G2006" i="26" s="1"/>
  <c r="J2191" i="26"/>
  <c r="H2191" i="26" s="1"/>
  <c r="J2228" i="26"/>
  <c r="F2228" i="26" s="1"/>
  <c r="J2250" i="26"/>
  <c r="I2250" i="26" s="1"/>
  <c r="J2268" i="26"/>
  <c r="F2268" i="26" s="1"/>
  <c r="J2355" i="26"/>
  <c r="G2355" i="26" s="1"/>
  <c r="J2310" i="26"/>
  <c r="G2310" i="26" s="1"/>
  <c r="J2290" i="26"/>
  <c r="I2290" i="26" s="1"/>
  <c r="J2332" i="26"/>
  <c r="H2332" i="26" s="1"/>
  <c r="J2414" i="26"/>
  <c r="I2414" i="26" s="1"/>
  <c r="J2434" i="26"/>
  <c r="G2434" i="26" s="1"/>
  <c r="J2456" i="26"/>
  <c r="I2456" i="26" s="1"/>
  <c r="J2471" i="26"/>
  <c r="G2471" i="26" s="1"/>
  <c r="J2492" i="26"/>
  <c r="I2492" i="26" s="1"/>
  <c r="F2617" i="26"/>
  <c r="J2533" i="26"/>
  <c r="I2533" i="26" s="1"/>
  <c r="J2635" i="26"/>
  <c r="G2635" i="26" s="1"/>
  <c r="J2678" i="26"/>
  <c r="I2678" i="26" s="1"/>
  <c r="J2714" i="26"/>
  <c r="I2714" i="26" s="1"/>
  <c r="J2757" i="26"/>
  <c r="H2757" i="26" s="1"/>
  <c r="J2736" i="26"/>
  <c r="G2736" i="26" s="1"/>
  <c r="J2775" i="26"/>
  <c r="G2775" i="26" s="1"/>
  <c r="L2794" i="25"/>
  <c r="T2" i="25" s="1"/>
  <c r="T3" i="25" s="1"/>
  <c r="M3" i="25"/>
  <c r="M4" i="25" s="1"/>
  <c r="M5" i="25" s="1"/>
  <c r="M6" i="25" s="1"/>
  <c r="M7" i="25" s="1"/>
  <c r="M8" i="25" s="1"/>
  <c r="M9" i="25" s="1"/>
  <c r="M10" i="25" s="1"/>
  <c r="M11" i="25" s="1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M84" i="25" s="1"/>
  <c r="M85" i="25" s="1"/>
  <c r="M86" i="25" s="1"/>
  <c r="M87" i="25" s="1"/>
  <c r="M88" i="25" s="1"/>
  <c r="M89" i="25" s="1"/>
  <c r="M90" i="25" s="1"/>
  <c r="M91" i="25" s="1"/>
  <c r="M92" i="25" s="1"/>
  <c r="M93" i="25" s="1"/>
  <c r="M94" i="25" s="1"/>
  <c r="M95" i="25" s="1"/>
  <c r="M96" i="25" s="1"/>
  <c r="M97" i="25" s="1"/>
  <c r="M98" i="25" s="1"/>
  <c r="M99" i="25" s="1"/>
  <c r="M100" i="25" s="1"/>
  <c r="M101" i="25" s="1"/>
  <c r="M102" i="25" s="1"/>
  <c r="M103" i="25" s="1"/>
  <c r="M104" i="25" s="1"/>
  <c r="M105" i="25" s="1"/>
  <c r="M106" i="25" s="1"/>
  <c r="M107" i="25" s="1"/>
  <c r="M108" i="25" s="1"/>
  <c r="M109" i="25" s="1"/>
  <c r="M110" i="25" s="1"/>
  <c r="M111" i="25" s="1"/>
  <c r="M112" i="25" s="1"/>
  <c r="M113" i="25" s="1"/>
  <c r="M114" i="25" s="1"/>
  <c r="M115" i="25" s="1"/>
  <c r="M116" i="25" s="1"/>
  <c r="M117" i="25" s="1"/>
  <c r="M118" i="25" s="1"/>
  <c r="M119" i="25" s="1"/>
  <c r="M120" i="25" s="1"/>
  <c r="M121" i="25" s="1"/>
  <c r="M122" i="25" s="1"/>
  <c r="M123" i="25" s="1"/>
  <c r="M124" i="25" s="1"/>
  <c r="M125" i="25" s="1"/>
  <c r="M126" i="25" s="1"/>
  <c r="M127" i="25" s="1"/>
  <c r="M128" i="25" s="1"/>
  <c r="M129" i="25" s="1"/>
  <c r="M130" i="25" s="1"/>
  <c r="M131" i="25" s="1"/>
  <c r="M132" i="25" s="1"/>
  <c r="M133" i="25" s="1"/>
  <c r="M134" i="25" s="1"/>
  <c r="M135" i="25" s="1"/>
  <c r="M136" i="25" s="1"/>
  <c r="M137" i="25" s="1"/>
  <c r="M138" i="25" s="1"/>
  <c r="M139" i="25" s="1"/>
  <c r="M140" i="25" s="1"/>
  <c r="M141" i="25" s="1"/>
  <c r="M142" i="25" s="1"/>
  <c r="M143" i="25" s="1"/>
  <c r="M144" i="25" s="1"/>
  <c r="M145" i="25" s="1"/>
  <c r="M146" i="25" s="1"/>
  <c r="M147" i="25" s="1"/>
  <c r="M148" i="25" s="1"/>
  <c r="M149" i="25" s="1"/>
  <c r="M150" i="25" s="1"/>
  <c r="M151" i="25" s="1"/>
  <c r="M152" i="25" s="1"/>
  <c r="M153" i="25" s="1"/>
  <c r="M154" i="25" s="1"/>
  <c r="M155" i="25" s="1"/>
  <c r="M156" i="25" s="1"/>
  <c r="M157" i="25" s="1"/>
  <c r="M158" i="25" s="1"/>
  <c r="M159" i="25" s="1"/>
  <c r="M160" i="25" s="1"/>
  <c r="M161" i="25" s="1"/>
  <c r="M162" i="25" s="1"/>
  <c r="M163" i="25" s="1"/>
  <c r="M164" i="25" s="1"/>
  <c r="M165" i="25" s="1"/>
  <c r="M166" i="25" s="1"/>
  <c r="M167" i="25" s="1"/>
  <c r="M168" i="25" s="1"/>
  <c r="M169" i="25" s="1"/>
  <c r="M170" i="25" s="1"/>
  <c r="M171" i="25" s="1"/>
  <c r="M172" i="25" s="1"/>
  <c r="M173" i="25" s="1"/>
  <c r="M174" i="25" s="1"/>
  <c r="M175" i="25" s="1"/>
  <c r="M176" i="25" s="1"/>
  <c r="M177" i="25" s="1"/>
  <c r="M178" i="25" s="1"/>
  <c r="M179" i="25" s="1"/>
  <c r="M180" i="25" s="1"/>
  <c r="M181" i="25" s="1"/>
  <c r="M182" i="25" s="1"/>
  <c r="M183" i="25" s="1"/>
  <c r="M184" i="25" s="1"/>
  <c r="M185" i="25" s="1"/>
  <c r="M186" i="25" s="1"/>
  <c r="M187" i="25" s="1"/>
  <c r="M188" i="25" s="1"/>
  <c r="M189" i="25" s="1"/>
  <c r="M190" i="25" s="1"/>
  <c r="M191" i="25" s="1"/>
  <c r="M192" i="25" s="1"/>
  <c r="M193" i="25" s="1"/>
  <c r="M194" i="25" s="1"/>
  <c r="M195" i="25" s="1"/>
  <c r="M196" i="25" s="1"/>
  <c r="M197" i="25" s="1"/>
  <c r="M198" i="25" s="1"/>
  <c r="M199" i="25" s="1"/>
  <c r="M200" i="25" s="1"/>
  <c r="M201" i="25" s="1"/>
  <c r="M202" i="25" s="1"/>
  <c r="M203" i="25" s="1"/>
  <c r="M204" i="25" s="1"/>
  <c r="M205" i="25" s="1"/>
  <c r="M206" i="25" s="1"/>
  <c r="M207" i="25" s="1"/>
  <c r="M208" i="25" s="1"/>
  <c r="M209" i="25" s="1"/>
  <c r="M210" i="25" s="1"/>
  <c r="M211" i="25" s="1"/>
  <c r="M212" i="25" s="1"/>
  <c r="M213" i="25" s="1"/>
  <c r="M214" i="25" s="1"/>
  <c r="M215" i="25" s="1"/>
  <c r="M216" i="25" s="1"/>
  <c r="M217" i="25" s="1"/>
  <c r="M218" i="25" s="1"/>
  <c r="M219" i="25" s="1"/>
  <c r="M220" i="25" s="1"/>
  <c r="M221" i="25" s="1"/>
  <c r="M222" i="25" s="1"/>
  <c r="M223" i="25" s="1"/>
  <c r="M224" i="25" s="1"/>
  <c r="M225" i="25" s="1"/>
  <c r="M226" i="25" s="1"/>
  <c r="M227" i="25" s="1"/>
  <c r="M228" i="25" s="1"/>
  <c r="M229" i="25" s="1"/>
  <c r="M230" i="25" s="1"/>
  <c r="M231" i="25" s="1"/>
  <c r="M232" i="25" s="1"/>
  <c r="M233" i="25" s="1"/>
  <c r="M234" i="25" s="1"/>
  <c r="M235" i="25" s="1"/>
  <c r="M236" i="25" s="1"/>
  <c r="M237" i="25" s="1"/>
  <c r="M238" i="25" s="1"/>
  <c r="M239" i="25" s="1"/>
  <c r="M240" i="25" s="1"/>
  <c r="M241" i="25" s="1"/>
  <c r="M242" i="25" s="1"/>
  <c r="M243" i="25" s="1"/>
  <c r="M244" i="25" s="1"/>
  <c r="M245" i="25" s="1"/>
  <c r="M246" i="25" s="1"/>
  <c r="M247" i="25" s="1"/>
  <c r="M248" i="25" s="1"/>
  <c r="M249" i="25" s="1"/>
  <c r="M250" i="25" s="1"/>
  <c r="M251" i="25" s="1"/>
  <c r="M252" i="25" s="1"/>
  <c r="M253" i="25" s="1"/>
  <c r="M254" i="25" s="1"/>
  <c r="M255" i="25" s="1"/>
  <c r="M256" i="25" s="1"/>
  <c r="M257" i="25" s="1"/>
  <c r="M258" i="25" s="1"/>
  <c r="M259" i="25" s="1"/>
  <c r="M260" i="25" s="1"/>
  <c r="M261" i="25" s="1"/>
  <c r="M262" i="25" s="1"/>
  <c r="M263" i="25" s="1"/>
  <c r="M264" i="25" s="1"/>
  <c r="M265" i="25" s="1"/>
  <c r="M266" i="25" s="1"/>
  <c r="M267" i="25" s="1"/>
  <c r="M268" i="25" s="1"/>
  <c r="M269" i="25" s="1"/>
  <c r="M270" i="25" s="1"/>
  <c r="M271" i="25" s="1"/>
  <c r="M272" i="25" s="1"/>
  <c r="M273" i="25" s="1"/>
  <c r="M274" i="25" s="1"/>
  <c r="M275" i="25" s="1"/>
  <c r="M276" i="25" s="1"/>
  <c r="M277" i="25" s="1"/>
  <c r="M278" i="25" s="1"/>
  <c r="M279" i="25" s="1"/>
  <c r="M280" i="25" s="1"/>
  <c r="M281" i="25" s="1"/>
  <c r="M282" i="25" s="1"/>
  <c r="M283" i="25" s="1"/>
  <c r="M284" i="25" s="1"/>
  <c r="M285" i="25" s="1"/>
  <c r="M286" i="25" s="1"/>
  <c r="M287" i="25" s="1"/>
  <c r="M288" i="25" s="1"/>
  <c r="M289" i="25" s="1"/>
  <c r="M290" i="25" s="1"/>
  <c r="M291" i="25" s="1"/>
  <c r="M292" i="25" s="1"/>
  <c r="M293" i="25" s="1"/>
  <c r="M294" i="25" s="1"/>
  <c r="M295" i="25" s="1"/>
  <c r="M296" i="25" s="1"/>
  <c r="M297" i="25" s="1"/>
  <c r="M298" i="25" s="1"/>
  <c r="M299" i="25" s="1"/>
  <c r="M300" i="25" s="1"/>
  <c r="M301" i="25" s="1"/>
  <c r="M302" i="25" s="1"/>
  <c r="M303" i="25" s="1"/>
  <c r="M304" i="25" s="1"/>
  <c r="M305" i="25" s="1"/>
  <c r="M306" i="25" s="1"/>
  <c r="M307" i="25" s="1"/>
  <c r="M308" i="25" s="1"/>
  <c r="M309" i="25" s="1"/>
  <c r="M310" i="25" s="1"/>
  <c r="M311" i="25" s="1"/>
  <c r="M312" i="25" s="1"/>
  <c r="M313" i="25" s="1"/>
  <c r="M314" i="25" s="1"/>
  <c r="M315" i="25" s="1"/>
  <c r="M316" i="25" s="1"/>
  <c r="M317" i="25" s="1"/>
  <c r="M318" i="25" s="1"/>
  <c r="M319" i="25" s="1"/>
  <c r="M320" i="25" s="1"/>
  <c r="M321" i="25" s="1"/>
  <c r="M322" i="25" s="1"/>
  <c r="M323" i="25" s="1"/>
  <c r="M324" i="25" s="1"/>
  <c r="M325" i="25" s="1"/>
  <c r="M326" i="25" s="1"/>
  <c r="M327" i="25" s="1"/>
  <c r="M328" i="25" s="1"/>
  <c r="M329" i="25" s="1"/>
  <c r="M330" i="25" s="1"/>
  <c r="M331" i="25" s="1"/>
  <c r="M332" i="25" s="1"/>
  <c r="M333" i="25" s="1"/>
  <c r="M334" i="25" s="1"/>
  <c r="M335" i="25" s="1"/>
  <c r="M336" i="25" s="1"/>
  <c r="M337" i="25" s="1"/>
  <c r="M338" i="25" s="1"/>
  <c r="M339" i="25" s="1"/>
  <c r="M340" i="25" s="1"/>
  <c r="M341" i="25" s="1"/>
  <c r="M342" i="25" s="1"/>
  <c r="M343" i="25" s="1"/>
  <c r="M344" i="25" s="1"/>
  <c r="M345" i="25" s="1"/>
  <c r="M346" i="25" s="1"/>
  <c r="M347" i="25" s="1"/>
  <c r="M348" i="25" s="1"/>
  <c r="M349" i="25" s="1"/>
  <c r="M350" i="25" s="1"/>
  <c r="M351" i="25" s="1"/>
  <c r="M352" i="25" s="1"/>
  <c r="M353" i="25" s="1"/>
  <c r="M354" i="25" s="1"/>
  <c r="M355" i="25" s="1"/>
  <c r="M356" i="25" s="1"/>
  <c r="M357" i="25" s="1"/>
  <c r="M358" i="25" s="1"/>
  <c r="M359" i="25" s="1"/>
  <c r="M360" i="25" s="1"/>
  <c r="M361" i="25" s="1"/>
  <c r="M362" i="25" s="1"/>
  <c r="M363" i="25" s="1"/>
  <c r="M364" i="25" s="1"/>
  <c r="M365" i="25" s="1"/>
  <c r="M366" i="25" s="1"/>
  <c r="M367" i="25" s="1"/>
  <c r="M368" i="25" s="1"/>
  <c r="M369" i="25" s="1"/>
  <c r="M370" i="25" s="1"/>
  <c r="M371" i="25" s="1"/>
  <c r="M372" i="25" s="1"/>
  <c r="M373" i="25" s="1"/>
  <c r="M374" i="25" s="1"/>
  <c r="M375" i="25" s="1"/>
  <c r="M376" i="25" s="1"/>
  <c r="M377" i="25" s="1"/>
  <c r="M378" i="25" s="1"/>
  <c r="M379" i="25" s="1"/>
  <c r="M380" i="25" s="1"/>
  <c r="M381" i="25" s="1"/>
  <c r="M382" i="25" s="1"/>
  <c r="M383" i="25" s="1"/>
  <c r="M384" i="25" s="1"/>
  <c r="M385" i="25" s="1"/>
  <c r="M386" i="25" s="1"/>
  <c r="M387" i="25" s="1"/>
  <c r="M388" i="25" s="1"/>
  <c r="M389" i="25" s="1"/>
  <c r="M390" i="25" s="1"/>
  <c r="M391" i="25" s="1"/>
  <c r="M392" i="25" s="1"/>
  <c r="M393" i="25" s="1"/>
  <c r="M394" i="25" s="1"/>
  <c r="M395" i="25" s="1"/>
  <c r="M396" i="25" s="1"/>
  <c r="M397" i="25" s="1"/>
  <c r="M398" i="25" s="1"/>
  <c r="M399" i="25" s="1"/>
  <c r="M400" i="25" s="1"/>
  <c r="M401" i="25" s="1"/>
  <c r="M402" i="25" s="1"/>
  <c r="M403" i="25" s="1"/>
  <c r="M404" i="25" s="1"/>
  <c r="M405" i="25" s="1"/>
  <c r="M406" i="25" s="1"/>
  <c r="M407" i="25" s="1"/>
  <c r="M408" i="25" s="1"/>
  <c r="M409" i="25" s="1"/>
  <c r="M410" i="25" s="1"/>
  <c r="M411" i="25" s="1"/>
  <c r="M412" i="25" s="1"/>
  <c r="M413" i="25" s="1"/>
  <c r="M414" i="25" s="1"/>
  <c r="M415" i="25" s="1"/>
  <c r="M416" i="25" s="1"/>
  <c r="M417" i="25" s="1"/>
  <c r="M418" i="25" s="1"/>
  <c r="M419" i="25" s="1"/>
  <c r="M420" i="25" s="1"/>
  <c r="M421" i="25" s="1"/>
  <c r="M422" i="25" s="1"/>
  <c r="M423" i="25" s="1"/>
  <c r="M424" i="25" s="1"/>
  <c r="M425" i="25" s="1"/>
  <c r="M426" i="25" s="1"/>
  <c r="M427" i="25" s="1"/>
  <c r="M428" i="25" s="1"/>
  <c r="M429" i="25" s="1"/>
  <c r="M430" i="25" s="1"/>
  <c r="M431" i="25" s="1"/>
  <c r="M432" i="25" s="1"/>
  <c r="M433" i="25" s="1"/>
  <c r="M434" i="25" s="1"/>
  <c r="M435" i="25" s="1"/>
  <c r="M436" i="25" s="1"/>
  <c r="M437" i="25" s="1"/>
  <c r="M438" i="25" s="1"/>
  <c r="M439" i="25" s="1"/>
  <c r="M440" i="25" s="1"/>
  <c r="M441" i="25" s="1"/>
  <c r="M442" i="25" s="1"/>
  <c r="M443" i="25" s="1"/>
  <c r="M444" i="25" s="1"/>
  <c r="M445" i="25" s="1"/>
  <c r="M446" i="25" s="1"/>
  <c r="M447" i="25" s="1"/>
  <c r="M448" i="25" s="1"/>
  <c r="M449" i="25" s="1"/>
  <c r="M450" i="25" s="1"/>
  <c r="M451" i="25" s="1"/>
  <c r="M452" i="25" s="1"/>
  <c r="M453" i="25" s="1"/>
  <c r="M454" i="25" s="1"/>
  <c r="M455" i="25" s="1"/>
  <c r="M456" i="25" s="1"/>
  <c r="M457" i="25" s="1"/>
  <c r="M458" i="25" s="1"/>
  <c r="M459" i="25" s="1"/>
  <c r="M460" i="25" s="1"/>
  <c r="M461" i="25" s="1"/>
  <c r="M462" i="25" s="1"/>
  <c r="M463" i="25" s="1"/>
  <c r="M464" i="25" s="1"/>
  <c r="M465" i="25" s="1"/>
  <c r="M466" i="25" s="1"/>
  <c r="M467" i="25" s="1"/>
  <c r="M468" i="25" s="1"/>
  <c r="M469" i="25" s="1"/>
  <c r="M470" i="25" s="1"/>
  <c r="M471" i="25" s="1"/>
  <c r="M472" i="25" s="1"/>
  <c r="M473" i="25" s="1"/>
  <c r="M474" i="25" s="1"/>
  <c r="M475" i="25" s="1"/>
  <c r="M476" i="25" s="1"/>
  <c r="M477" i="25" s="1"/>
  <c r="M478" i="25" s="1"/>
  <c r="M479" i="25" s="1"/>
  <c r="M480" i="25" s="1"/>
  <c r="M481" i="25" s="1"/>
  <c r="M482" i="25" s="1"/>
  <c r="M483" i="25" s="1"/>
  <c r="M484" i="25" s="1"/>
  <c r="M485" i="25" s="1"/>
  <c r="M486" i="25" s="1"/>
  <c r="M487" i="25" s="1"/>
  <c r="M488" i="25" s="1"/>
  <c r="M489" i="25" s="1"/>
  <c r="M490" i="25" s="1"/>
  <c r="M491" i="25" s="1"/>
  <c r="M492" i="25" s="1"/>
  <c r="M493" i="25" s="1"/>
  <c r="M494" i="25" s="1"/>
  <c r="M495" i="25" s="1"/>
  <c r="M496" i="25" s="1"/>
  <c r="M497" i="25" s="1"/>
  <c r="M498" i="25" s="1"/>
  <c r="M499" i="25" s="1"/>
  <c r="M500" i="25" s="1"/>
  <c r="M501" i="25" s="1"/>
  <c r="M502" i="25" s="1"/>
  <c r="M503" i="25" s="1"/>
  <c r="M504" i="25" s="1"/>
  <c r="M505" i="25" s="1"/>
  <c r="M506" i="25" s="1"/>
  <c r="M507" i="25" s="1"/>
  <c r="M508" i="25" s="1"/>
  <c r="M509" i="25" s="1"/>
  <c r="M510" i="25" s="1"/>
  <c r="M511" i="25" s="1"/>
  <c r="M512" i="25" s="1"/>
  <c r="M513" i="25" s="1"/>
  <c r="M514" i="25" s="1"/>
  <c r="M515" i="25" s="1"/>
  <c r="M516" i="25" s="1"/>
  <c r="M517" i="25" s="1"/>
  <c r="M518" i="25" s="1"/>
  <c r="M519" i="25" s="1"/>
  <c r="M520" i="25" s="1"/>
  <c r="M521" i="25" s="1"/>
  <c r="M522" i="25" s="1"/>
  <c r="M523" i="25" s="1"/>
  <c r="M524" i="25" s="1"/>
  <c r="M525" i="25" s="1"/>
  <c r="M526" i="25" s="1"/>
  <c r="M527" i="25" s="1"/>
  <c r="M528" i="25" s="1"/>
  <c r="M529" i="25" s="1"/>
  <c r="M530" i="25" s="1"/>
  <c r="M531" i="25" s="1"/>
  <c r="M532" i="25" s="1"/>
  <c r="M533" i="25" s="1"/>
  <c r="M534" i="25" s="1"/>
  <c r="M535" i="25" s="1"/>
  <c r="M536" i="25" s="1"/>
  <c r="M537" i="25" s="1"/>
  <c r="M538" i="25" s="1"/>
  <c r="M539" i="25" s="1"/>
  <c r="M540" i="25" s="1"/>
  <c r="M541" i="25" s="1"/>
  <c r="M542" i="25" s="1"/>
  <c r="M543" i="25" s="1"/>
  <c r="M544" i="25" s="1"/>
  <c r="M545" i="25" s="1"/>
  <c r="M546" i="25" s="1"/>
  <c r="M547" i="25" s="1"/>
  <c r="M548" i="25" s="1"/>
  <c r="M549" i="25" s="1"/>
  <c r="M550" i="25" s="1"/>
  <c r="M551" i="25" s="1"/>
  <c r="M552" i="25" s="1"/>
  <c r="M553" i="25" s="1"/>
  <c r="M554" i="25" s="1"/>
  <c r="M555" i="25" s="1"/>
  <c r="M556" i="25" s="1"/>
  <c r="M557" i="25" s="1"/>
  <c r="M558" i="25" s="1"/>
  <c r="M559" i="25" s="1"/>
  <c r="M560" i="25" s="1"/>
  <c r="M561" i="25" s="1"/>
  <c r="M562" i="25" s="1"/>
  <c r="M563" i="25" s="1"/>
  <c r="M564" i="25" s="1"/>
  <c r="M565" i="25" s="1"/>
  <c r="M566" i="25" s="1"/>
  <c r="M567" i="25" s="1"/>
  <c r="M568" i="25" s="1"/>
  <c r="M569" i="25" s="1"/>
  <c r="M570" i="25" s="1"/>
  <c r="M571" i="25" s="1"/>
  <c r="M572" i="25" s="1"/>
  <c r="M573" i="25" s="1"/>
  <c r="M574" i="25" s="1"/>
  <c r="M575" i="25" s="1"/>
  <c r="M576" i="25" s="1"/>
  <c r="M577" i="25" s="1"/>
  <c r="M578" i="25" s="1"/>
  <c r="M579" i="25" s="1"/>
  <c r="M580" i="25" s="1"/>
  <c r="M581" i="25" s="1"/>
  <c r="M582" i="25" s="1"/>
  <c r="M583" i="25" s="1"/>
  <c r="M584" i="25" s="1"/>
  <c r="M585" i="25" s="1"/>
  <c r="M586" i="25" s="1"/>
  <c r="M587" i="25" s="1"/>
  <c r="M588" i="25" s="1"/>
  <c r="M589" i="25" s="1"/>
  <c r="M590" i="25" s="1"/>
  <c r="M591" i="25" s="1"/>
  <c r="M592" i="25" s="1"/>
  <c r="M593" i="25" s="1"/>
  <c r="M594" i="25" s="1"/>
  <c r="M595" i="25" s="1"/>
  <c r="M596" i="25" s="1"/>
  <c r="M597" i="25" s="1"/>
  <c r="M598" i="25" s="1"/>
  <c r="M599" i="25" s="1"/>
  <c r="M600" i="25" s="1"/>
  <c r="M601" i="25" s="1"/>
  <c r="M602" i="25" s="1"/>
  <c r="M603" i="25" s="1"/>
  <c r="M604" i="25" s="1"/>
  <c r="M605" i="25" s="1"/>
  <c r="M606" i="25" s="1"/>
  <c r="M607" i="25" s="1"/>
  <c r="M608" i="25" s="1"/>
  <c r="M609" i="25" s="1"/>
  <c r="M610" i="25" s="1"/>
  <c r="M611" i="25" s="1"/>
  <c r="M612" i="25" s="1"/>
  <c r="M613" i="25" s="1"/>
  <c r="M614" i="25" s="1"/>
  <c r="M615" i="25" s="1"/>
  <c r="M616" i="25" s="1"/>
  <c r="M617" i="25" s="1"/>
  <c r="M618" i="25" s="1"/>
  <c r="M619" i="25" s="1"/>
  <c r="M620" i="25" s="1"/>
  <c r="M621" i="25" s="1"/>
  <c r="M622" i="25" s="1"/>
  <c r="M623" i="25" s="1"/>
  <c r="M624" i="25" s="1"/>
  <c r="M625" i="25" s="1"/>
  <c r="M626" i="25" s="1"/>
  <c r="M627" i="25" s="1"/>
  <c r="M628" i="25" s="1"/>
  <c r="M629" i="25" s="1"/>
  <c r="M630" i="25" s="1"/>
  <c r="M631" i="25" s="1"/>
  <c r="M632" i="25" s="1"/>
  <c r="M633" i="25" s="1"/>
  <c r="M634" i="25" s="1"/>
  <c r="M635" i="25" s="1"/>
  <c r="M636" i="25" s="1"/>
  <c r="M637" i="25" s="1"/>
  <c r="M638" i="25" s="1"/>
  <c r="M639" i="25" s="1"/>
  <c r="M640" i="25" s="1"/>
  <c r="M641" i="25" s="1"/>
  <c r="M642" i="25" s="1"/>
  <c r="M643" i="25" s="1"/>
  <c r="M644" i="25" s="1"/>
  <c r="M645" i="25" s="1"/>
  <c r="M646" i="25" s="1"/>
  <c r="M647" i="25" s="1"/>
  <c r="M648" i="25" s="1"/>
  <c r="M649" i="25" s="1"/>
  <c r="M650" i="25" s="1"/>
  <c r="M651" i="25" s="1"/>
  <c r="M652" i="25" s="1"/>
  <c r="M653" i="25" s="1"/>
  <c r="M654" i="25" s="1"/>
  <c r="M655" i="25" s="1"/>
  <c r="M656" i="25" s="1"/>
  <c r="M657" i="25" s="1"/>
  <c r="M658" i="25" s="1"/>
  <c r="M659" i="25" s="1"/>
  <c r="M660" i="25" s="1"/>
  <c r="M661" i="25" s="1"/>
  <c r="M662" i="25" s="1"/>
  <c r="M663" i="25" s="1"/>
  <c r="M664" i="25" s="1"/>
  <c r="M665" i="25" s="1"/>
  <c r="M666" i="25" s="1"/>
  <c r="M667" i="25" s="1"/>
  <c r="M668" i="25" s="1"/>
  <c r="M669" i="25" s="1"/>
  <c r="M670" i="25" s="1"/>
  <c r="M671" i="25" s="1"/>
  <c r="M672" i="25" s="1"/>
  <c r="M673" i="25" s="1"/>
  <c r="M674" i="25" s="1"/>
  <c r="M675" i="25" s="1"/>
  <c r="M676" i="25" s="1"/>
  <c r="M677" i="25" s="1"/>
  <c r="M678" i="25" s="1"/>
  <c r="M679" i="25" s="1"/>
  <c r="M680" i="25" s="1"/>
  <c r="M681" i="25" s="1"/>
  <c r="M682" i="25" s="1"/>
  <c r="M683" i="25" s="1"/>
  <c r="M684" i="25" s="1"/>
  <c r="M685" i="25" s="1"/>
  <c r="M686" i="25" s="1"/>
  <c r="M687" i="25" s="1"/>
  <c r="M688" i="25" s="1"/>
  <c r="M689" i="25" s="1"/>
  <c r="M690" i="25" s="1"/>
  <c r="M691" i="25" s="1"/>
  <c r="M692" i="25" s="1"/>
  <c r="M693" i="25" s="1"/>
  <c r="M694" i="25" s="1"/>
  <c r="M695" i="25" s="1"/>
  <c r="M696" i="25" s="1"/>
  <c r="M697" i="25" s="1"/>
  <c r="M698" i="25" s="1"/>
  <c r="M699" i="25" s="1"/>
  <c r="M700" i="25" s="1"/>
  <c r="M701" i="25" s="1"/>
  <c r="M702" i="25" s="1"/>
  <c r="M703" i="25" s="1"/>
  <c r="M704" i="25" s="1"/>
  <c r="M705" i="25" s="1"/>
  <c r="M706" i="25" s="1"/>
  <c r="M707" i="25" s="1"/>
  <c r="M708" i="25" s="1"/>
  <c r="M709" i="25" s="1"/>
  <c r="M710" i="25" s="1"/>
  <c r="M711" i="25" s="1"/>
  <c r="M712" i="25" s="1"/>
  <c r="M713" i="25" s="1"/>
  <c r="M714" i="25" s="1"/>
  <c r="M715" i="25" s="1"/>
  <c r="M716" i="25" s="1"/>
  <c r="M717" i="25" s="1"/>
  <c r="M718" i="25" s="1"/>
  <c r="M719" i="25" s="1"/>
  <c r="M720" i="25" s="1"/>
  <c r="M721" i="25" s="1"/>
  <c r="M722" i="25" s="1"/>
  <c r="M723" i="25" s="1"/>
  <c r="M724" i="25" s="1"/>
  <c r="M725" i="25" s="1"/>
  <c r="M726" i="25" s="1"/>
  <c r="M727" i="25" s="1"/>
  <c r="M728" i="25" s="1"/>
  <c r="M729" i="25" s="1"/>
  <c r="M730" i="25" s="1"/>
  <c r="M731" i="25" s="1"/>
  <c r="M732" i="25" s="1"/>
  <c r="M733" i="25" s="1"/>
  <c r="M734" i="25" s="1"/>
  <c r="M735" i="25" s="1"/>
  <c r="M736" i="25" s="1"/>
  <c r="M737" i="25" s="1"/>
  <c r="M738" i="25" s="1"/>
  <c r="M739" i="25" s="1"/>
  <c r="M740" i="25" s="1"/>
  <c r="M741" i="25" s="1"/>
  <c r="M742" i="25" s="1"/>
  <c r="M743" i="25" s="1"/>
  <c r="M744" i="25" s="1"/>
  <c r="M745" i="25" s="1"/>
  <c r="M746" i="25" s="1"/>
  <c r="M747" i="25" s="1"/>
  <c r="M748" i="25" s="1"/>
  <c r="M749" i="25" s="1"/>
  <c r="M750" i="25" s="1"/>
  <c r="M751" i="25" s="1"/>
  <c r="M752" i="25" s="1"/>
  <c r="M753" i="25" s="1"/>
  <c r="M754" i="25" s="1"/>
  <c r="M755" i="25" s="1"/>
  <c r="M756" i="25" s="1"/>
  <c r="M757" i="25" s="1"/>
  <c r="M758" i="25" s="1"/>
  <c r="M759" i="25" s="1"/>
  <c r="M760" i="25" s="1"/>
  <c r="M761" i="25" s="1"/>
  <c r="M762" i="25" s="1"/>
  <c r="M763" i="25" s="1"/>
  <c r="M764" i="25" s="1"/>
  <c r="M765" i="25" s="1"/>
  <c r="M766" i="25" s="1"/>
  <c r="M767" i="25" s="1"/>
  <c r="M768" i="25" s="1"/>
  <c r="M769" i="25" s="1"/>
  <c r="M770" i="25" s="1"/>
  <c r="M771" i="25" s="1"/>
  <c r="M772" i="25" s="1"/>
  <c r="M773" i="25" s="1"/>
  <c r="M774" i="25" s="1"/>
  <c r="M775" i="25" s="1"/>
  <c r="M776" i="25" s="1"/>
  <c r="M777" i="25" s="1"/>
  <c r="M778" i="25" s="1"/>
  <c r="M779" i="25" s="1"/>
  <c r="M780" i="25" s="1"/>
  <c r="M781" i="25" s="1"/>
  <c r="M782" i="25" s="1"/>
  <c r="M783" i="25" s="1"/>
  <c r="M784" i="25" s="1"/>
  <c r="M785" i="25" s="1"/>
  <c r="M786" i="25" s="1"/>
  <c r="M787" i="25" s="1"/>
  <c r="M788" i="25" s="1"/>
  <c r="M789" i="25" s="1"/>
  <c r="M790" i="25" s="1"/>
  <c r="M791" i="25" s="1"/>
  <c r="M792" i="25" s="1"/>
  <c r="M793" i="25" s="1"/>
  <c r="M794" i="25" s="1"/>
  <c r="M795" i="25" s="1"/>
  <c r="M796" i="25" s="1"/>
  <c r="M797" i="25" s="1"/>
  <c r="M798" i="25" s="1"/>
  <c r="M799" i="25" s="1"/>
  <c r="M800" i="25" s="1"/>
  <c r="M801" i="25" s="1"/>
  <c r="M802" i="25" s="1"/>
  <c r="M803" i="25" s="1"/>
  <c r="M804" i="25" s="1"/>
  <c r="M805" i="25" s="1"/>
  <c r="M806" i="25" s="1"/>
  <c r="M807" i="25" s="1"/>
  <c r="M808" i="25" s="1"/>
  <c r="M809" i="25" s="1"/>
  <c r="M810" i="25" s="1"/>
  <c r="M811" i="25" s="1"/>
  <c r="M812" i="25" s="1"/>
  <c r="M813" i="25" s="1"/>
  <c r="M814" i="25" s="1"/>
  <c r="M815" i="25" s="1"/>
  <c r="M816" i="25" s="1"/>
  <c r="M817" i="25" s="1"/>
  <c r="M818" i="25" s="1"/>
  <c r="M819" i="25" s="1"/>
  <c r="M820" i="25" s="1"/>
  <c r="M821" i="25" s="1"/>
  <c r="M822" i="25" s="1"/>
  <c r="M823" i="25" s="1"/>
  <c r="M824" i="25" s="1"/>
  <c r="M825" i="25" s="1"/>
  <c r="M826" i="25" s="1"/>
  <c r="M827" i="25" s="1"/>
  <c r="M828" i="25" s="1"/>
  <c r="M829" i="25" s="1"/>
  <c r="M830" i="25" s="1"/>
  <c r="M831" i="25" s="1"/>
  <c r="M832" i="25" s="1"/>
  <c r="M833" i="25" s="1"/>
  <c r="M834" i="25" s="1"/>
  <c r="M835" i="25" s="1"/>
  <c r="M836" i="25" s="1"/>
  <c r="M837" i="25" s="1"/>
  <c r="M838" i="25" s="1"/>
  <c r="M839" i="25" s="1"/>
  <c r="M840" i="25" s="1"/>
  <c r="M841" i="25" s="1"/>
  <c r="M842" i="25" s="1"/>
  <c r="M843" i="25" s="1"/>
  <c r="M844" i="25" s="1"/>
  <c r="M845" i="25" s="1"/>
  <c r="M846" i="25" s="1"/>
  <c r="M847" i="25" s="1"/>
  <c r="M848" i="25" s="1"/>
  <c r="M849" i="25" s="1"/>
  <c r="M850" i="25" s="1"/>
  <c r="M851" i="25" s="1"/>
  <c r="M852" i="25" s="1"/>
  <c r="M853" i="25" s="1"/>
  <c r="M854" i="25" s="1"/>
  <c r="M855" i="25" s="1"/>
  <c r="M856" i="25" s="1"/>
  <c r="M857" i="25" s="1"/>
  <c r="M858" i="25" s="1"/>
  <c r="M859" i="25" s="1"/>
  <c r="M860" i="25" s="1"/>
  <c r="M861" i="25" s="1"/>
  <c r="M862" i="25" s="1"/>
  <c r="M863" i="25" s="1"/>
  <c r="M864" i="25" s="1"/>
  <c r="M865" i="25" s="1"/>
  <c r="M866" i="25" s="1"/>
  <c r="M867" i="25" s="1"/>
  <c r="M868" i="25" s="1"/>
  <c r="M869" i="25" s="1"/>
  <c r="M870" i="25" s="1"/>
  <c r="M871" i="25" s="1"/>
  <c r="M872" i="25" s="1"/>
  <c r="M873" i="25" s="1"/>
  <c r="M874" i="25" s="1"/>
  <c r="M875" i="25" s="1"/>
  <c r="M876" i="25" s="1"/>
  <c r="M877" i="25" s="1"/>
  <c r="M878" i="25" s="1"/>
  <c r="M879" i="25" s="1"/>
  <c r="M880" i="25" s="1"/>
  <c r="M881" i="25" s="1"/>
  <c r="M882" i="25" s="1"/>
  <c r="M883" i="25" s="1"/>
  <c r="M884" i="25" s="1"/>
  <c r="M885" i="25" s="1"/>
  <c r="M886" i="25" s="1"/>
  <c r="M887" i="25" s="1"/>
  <c r="M888" i="25" s="1"/>
  <c r="M889" i="25" s="1"/>
  <c r="M890" i="25" s="1"/>
  <c r="M891" i="25" s="1"/>
  <c r="M892" i="25" s="1"/>
  <c r="M893" i="25" s="1"/>
  <c r="M894" i="25" s="1"/>
  <c r="M895" i="25" s="1"/>
  <c r="M896" i="25" s="1"/>
  <c r="M897" i="25" s="1"/>
  <c r="M898" i="25" s="1"/>
  <c r="M899" i="25" s="1"/>
  <c r="M900" i="25" s="1"/>
  <c r="M901" i="25" s="1"/>
  <c r="M902" i="25" s="1"/>
  <c r="M903" i="25" s="1"/>
  <c r="M904" i="25" s="1"/>
  <c r="M905" i="25" s="1"/>
  <c r="M906" i="25" s="1"/>
  <c r="M907" i="25" s="1"/>
  <c r="M908" i="25" s="1"/>
  <c r="M909" i="25" s="1"/>
  <c r="M910" i="25" s="1"/>
  <c r="M911" i="25" s="1"/>
  <c r="M912" i="25" s="1"/>
  <c r="M913" i="25" s="1"/>
  <c r="M914" i="25" s="1"/>
  <c r="M915" i="25" s="1"/>
  <c r="M916" i="25" s="1"/>
  <c r="M917" i="25" s="1"/>
  <c r="M918" i="25" s="1"/>
  <c r="M919" i="25" s="1"/>
  <c r="M920" i="25" s="1"/>
  <c r="M921" i="25" s="1"/>
  <c r="M922" i="25" s="1"/>
  <c r="M923" i="25" s="1"/>
  <c r="M924" i="25" s="1"/>
  <c r="M925" i="25" s="1"/>
  <c r="M926" i="25" s="1"/>
  <c r="M927" i="25" s="1"/>
  <c r="M928" i="25" s="1"/>
  <c r="M929" i="25" s="1"/>
  <c r="M930" i="25" s="1"/>
  <c r="M931" i="25" s="1"/>
  <c r="M932" i="25" s="1"/>
  <c r="M933" i="25" s="1"/>
  <c r="M934" i="25" s="1"/>
  <c r="M935" i="25" s="1"/>
  <c r="M936" i="25" s="1"/>
  <c r="M937" i="25" s="1"/>
  <c r="M938" i="25" s="1"/>
  <c r="M939" i="25" s="1"/>
  <c r="M940" i="25" s="1"/>
  <c r="M941" i="25" s="1"/>
  <c r="M942" i="25" s="1"/>
  <c r="M943" i="25" s="1"/>
  <c r="M944" i="25" s="1"/>
  <c r="M945" i="25" s="1"/>
  <c r="M946" i="25" s="1"/>
  <c r="M947" i="25" s="1"/>
  <c r="M948" i="25" s="1"/>
  <c r="M949" i="25" s="1"/>
  <c r="M950" i="25" s="1"/>
  <c r="M951" i="25" s="1"/>
  <c r="M952" i="25" s="1"/>
  <c r="M953" i="25" s="1"/>
  <c r="M954" i="25" s="1"/>
  <c r="M955" i="25" s="1"/>
  <c r="M956" i="25" s="1"/>
  <c r="M957" i="25" s="1"/>
  <c r="M958" i="25" s="1"/>
  <c r="M959" i="25" s="1"/>
  <c r="M960" i="25" s="1"/>
  <c r="M961" i="25" s="1"/>
  <c r="M962" i="25" s="1"/>
  <c r="M963" i="25" s="1"/>
  <c r="M964" i="25" s="1"/>
  <c r="M965" i="25" s="1"/>
  <c r="M966" i="25" s="1"/>
  <c r="M967" i="25" s="1"/>
  <c r="M968" i="25" s="1"/>
  <c r="M969" i="25" s="1"/>
  <c r="M970" i="25" s="1"/>
  <c r="M971" i="25" s="1"/>
  <c r="M972" i="25" s="1"/>
  <c r="M973" i="25" s="1"/>
  <c r="M974" i="25" s="1"/>
  <c r="M975" i="25" s="1"/>
  <c r="M976" i="25" s="1"/>
  <c r="M977" i="25" s="1"/>
  <c r="M978" i="25" s="1"/>
  <c r="M979" i="25" s="1"/>
  <c r="M980" i="25" s="1"/>
  <c r="M981" i="25" s="1"/>
  <c r="M982" i="25" s="1"/>
  <c r="M983" i="25" s="1"/>
  <c r="M984" i="25" s="1"/>
  <c r="M985" i="25" s="1"/>
  <c r="M986" i="25" s="1"/>
  <c r="M987" i="25" s="1"/>
  <c r="M988" i="25" s="1"/>
  <c r="M989" i="25" s="1"/>
  <c r="M990" i="25" s="1"/>
  <c r="M991" i="25" s="1"/>
  <c r="M992" i="25" s="1"/>
  <c r="M993" i="25" s="1"/>
  <c r="M994" i="25" s="1"/>
  <c r="M995" i="25" s="1"/>
  <c r="M996" i="25" s="1"/>
  <c r="M997" i="25" s="1"/>
  <c r="M998" i="25" s="1"/>
  <c r="M999" i="25" s="1"/>
  <c r="M1000" i="25" s="1"/>
  <c r="M1001" i="25" s="1"/>
  <c r="M1002" i="25" s="1"/>
  <c r="M1003" i="25" s="1"/>
  <c r="M1004" i="25" s="1"/>
  <c r="M1005" i="25" s="1"/>
  <c r="M1006" i="25" s="1"/>
  <c r="M1007" i="25" s="1"/>
  <c r="M1008" i="25" s="1"/>
  <c r="M1009" i="25" s="1"/>
  <c r="M1010" i="25" s="1"/>
  <c r="M1011" i="25" s="1"/>
  <c r="M1012" i="25" s="1"/>
  <c r="M1013" i="25" s="1"/>
  <c r="M1014" i="25" s="1"/>
  <c r="M1015" i="25" s="1"/>
  <c r="M1016" i="25" s="1"/>
  <c r="M1017" i="25" s="1"/>
  <c r="M1018" i="25" s="1"/>
  <c r="M1019" i="25" s="1"/>
  <c r="M1020" i="25" s="1"/>
  <c r="M1021" i="25" s="1"/>
  <c r="M1022" i="25" s="1"/>
  <c r="M1023" i="25" s="1"/>
  <c r="M1024" i="25" s="1"/>
  <c r="M1025" i="25" s="1"/>
  <c r="M1026" i="25" s="1"/>
  <c r="M1027" i="25" s="1"/>
  <c r="M1028" i="25" s="1"/>
  <c r="M1029" i="25" s="1"/>
  <c r="M1030" i="25" s="1"/>
  <c r="M1031" i="25" s="1"/>
  <c r="M1032" i="25" s="1"/>
  <c r="M1033" i="25" s="1"/>
  <c r="M1034" i="25" s="1"/>
  <c r="M1035" i="25" s="1"/>
  <c r="M1036" i="25" s="1"/>
  <c r="M1037" i="25" s="1"/>
  <c r="M1038" i="25" s="1"/>
  <c r="M1039" i="25" s="1"/>
  <c r="M1040" i="25" s="1"/>
  <c r="M1041" i="25" s="1"/>
  <c r="M1042" i="25" s="1"/>
  <c r="M1043" i="25" s="1"/>
  <c r="M1044" i="25" s="1"/>
  <c r="M1045" i="25" s="1"/>
  <c r="M1046" i="25" s="1"/>
  <c r="M1047" i="25" s="1"/>
  <c r="M1048" i="25" s="1"/>
  <c r="M1049" i="25" s="1"/>
  <c r="M1050" i="25" s="1"/>
  <c r="M1051" i="25" s="1"/>
  <c r="M1052" i="25" s="1"/>
  <c r="M1053" i="25" s="1"/>
  <c r="M1054" i="25" s="1"/>
  <c r="M1055" i="25" s="1"/>
  <c r="M1056" i="25" s="1"/>
  <c r="M1057" i="25" s="1"/>
  <c r="M1058" i="25" s="1"/>
  <c r="M1059" i="25" s="1"/>
  <c r="M1060" i="25" s="1"/>
  <c r="M1061" i="25" s="1"/>
  <c r="M1062" i="25" s="1"/>
  <c r="M1063" i="25" s="1"/>
  <c r="M1064" i="25" s="1"/>
  <c r="M1065" i="25" s="1"/>
  <c r="M1066" i="25" s="1"/>
  <c r="M1067" i="25" s="1"/>
  <c r="M1068" i="25" s="1"/>
  <c r="M1069" i="25" s="1"/>
  <c r="M1070" i="25" s="1"/>
  <c r="M1071" i="25" s="1"/>
  <c r="M1072" i="25" s="1"/>
  <c r="M1073" i="25" s="1"/>
  <c r="M1074" i="25" s="1"/>
  <c r="M1075" i="25" s="1"/>
  <c r="M1076" i="25" s="1"/>
  <c r="M1077" i="25" s="1"/>
  <c r="M1078" i="25" s="1"/>
  <c r="M1079" i="25" s="1"/>
  <c r="M1080" i="25" s="1"/>
  <c r="M1081" i="25" s="1"/>
  <c r="M1082" i="25" s="1"/>
  <c r="M1083" i="25" s="1"/>
  <c r="M1084" i="25" s="1"/>
  <c r="M1085" i="25" s="1"/>
  <c r="M1086" i="25" s="1"/>
  <c r="M1087" i="25" s="1"/>
  <c r="M1088" i="25" s="1"/>
  <c r="M1089" i="25" s="1"/>
  <c r="M1090" i="25" s="1"/>
  <c r="M1091" i="25" s="1"/>
  <c r="M1092" i="25" s="1"/>
  <c r="M1093" i="25" s="1"/>
  <c r="M1094" i="25" s="1"/>
  <c r="M1095" i="25" s="1"/>
  <c r="M1096" i="25" s="1"/>
  <c r="M1097" i="25" s="1"/>
  <c r="M1098" i="25" s="1"/>
  <c r="M1099" i="25" s="1"/>
  <c r="M1100" i="25" s="1"/>
  <c r="M1101" i="25" s="1"/>
  <c r="M1102" i="25" s="1"/>
  <c r="M1103" i="25" s="1"/>
  <c r="M1104" i="25" s="1"/>
  <c r="M1105" i="25" s="1"/>
  <c r="M1106" i="25" s="1"/>
  <c r="M1107" i="25" s="1"/>
  <c r="M1108" i="25" s="1"/>
  <c r="M1109" i="25" s="1"/>
  <c r="M1110" i="25" s="1"/>
  <c r="M1111" i="25" s="1"/>
  <c r="M1112" i="25" s="1"/>
  <c r="M1113" i="25" s="1"/>
  <c r="M1114" i="25" s="1"/>
  <c r="M1115" i="25" s="1"/>
  <c r="M1116" i="25" s="1"/>
  <c r="M1117" i="25" s="1"/>
  <c r="M1118" i="25" s="1"/>
  <c r="M1119" i="25" s="1"/>
  <c r="M1120" i="25" s="1"/>
  <c r="M1121" i="25" s="1"/>
  <c r="M1122" i="25" s="1"/>
  <c r="M1123" i="25" s="1"/>
  <c r="M1124" i="25" s="1"/>
  <c r="M1125" i="25" s="1"/>
  <c r="M1126" i="25" s="1"/>
  <c r="M1127" i="25" s="1"/>
  <c r="M1128" i="25" s="1"/>
  <c r="M1129" i="25" s="1"/>
  <c r="M1130" i="25" s="1"/>
  <c r="M1131" i="25" s="1"/>
  <c r="M1132" i="25" s="1"/>
  <c r="M1133" i="25" s="1"/>
  <c r="M1134" i="25" s="1"/>
  <c r="M1135" i="25" s="1"/>
  <c r="M1136" i="25" s="1"/>
  <c r="M1137" i="25" s="1"/>
  <c r="M1138" i="25" s="1"/>
  <c r="M1139" i="25" s="1"/>
  <c r="M1140" i="25" s="1"/>
  <c r="M1141" i="25" s="1"/>
  <c r="M1142" i="25" s="1"/>
  <c r="M1143" i="25" s="1"/>
  <c r="M1144" i="25" s="1"/>
  <c r="M1145" i="25" s="1"/>
  <c r="M1146" i="25" s="1"/>
  <c r="M1147" i="25" s="1"/>
  <c r="M1148" i="25" s="1"/>
  <c r="M1149" i="25" s="1"/>
  <c r="M1150" i="25" s="1"/>
  <c r="M1151" i="25" s="1"/>
  <c r="M1152" i="25" s="1"/>
  <c r="M1153" i="25" s="1"/>
  <c r="M1154" i="25" s="1"/>
  <c r="M1155" i="25" s="1"/>
  <c r="M1156" i="25" s="1"/>
  <c r="M1157" i="25" s="1"/>
  <c r="M1158" i="25" s="1"/>
  <c r="M1159" i="25" s="1"/>
  <c r="M1160" i="25" s="1"/>
  <c r="M1161" i="25" s="1"/>
  <c r="M1162" i="25" s="1"/>
  <c r="M1163" i="25" s="1"/>
  <c r="M1164" i="25" s="1"/>
  <c r="M1165" i="25" s="1"/>
  <c r="M1166" i="25" s="1"/>
  <c r="M1167" i="25" s="1"/>
  <c r="M1168" i="25" s="1"/>
  <c r="M1169" i="25" s="1"/>
  <c r="M1170" i="25" s="1"/>
  <c r="M1171" i="25" s="1"/>
  <c r="M1172" i="25" s="1"/>
  <c r="M1173" i="25" s="1"/>
  <c r="M1174" i="25" s="1"/>
  <c r="M1175" i="25" s="1"/>
  <c r="M1176" i="25" s="1"/>
  <c r="M1177" i="25" s="1"/>
  <c r="M1178" i="25" s="1"/>
  <c r="M1179" i="25" s="1"/>
  <c r="M1180" i="25" s="1"/>
  <c r="M1181" i="25" s="1"/>
  <c r="M1182" i="25" s="1"/>
  <c r="M1183" i="25" s="1"/>
  <c r="M1184" i="25" s="1"/>
  <c r="M1185" i="25" s="1"/>
  <c r="M1186" i="25" s="1"/>
  <c r="M1187" i="25" s="1"/>
  <c r="M1188" i="25" s="1"/>
  <c r="M1189" i="25" s="1"/>
  <c r="M1190" i="25" s="1"/>
  <c r="M1191" i="25" s="1"/>
  <c r="M1192" i="25" s="1"/>
  <c r="M1193" i="25" s="1"/>
  <c r="M1194" i="25" s="1"/>
  <c r="M1195" i="25" s="1"/>
  <c r="M1196" i="25" s="1"/>
  <c r="M1197" i="25" s="1"/>
  <c r="M1198" i="25" s="1"/>
  <c r="M1199" i="25" s="1"/>
  <c r="M1200" i="25" s="1"/>
  <c r="M1201" i="25" s="1"/>
  <c r="M1202" i="25" s="1"/>
  <c r="M1203" i="25" s="1"/>
  <c r="M1204" i="25" s="1"/>
  <c r="M1205" i="25" s="1"/>
  <c r="M1206" i="25" s="1"/>
  <c r="M1207" i="25" s="1"/>
  <c r="M1208" i="25" s="1"/>
  <c r="M1209" i="25" s="1"/>
  <c r="M1210" i="25" s="1"/>
  <c r="M1211" i="25" s="1"/>
  <c r="M1212" i="25" s="1"/>
  <c r="M1213" i="25" s="1"/>
  <c r="M1214" i="25" s="1"/>
  <c r="M1215" i="25" s="1"/>
  <c r="M1216" i="25" s="1"/>
  <c r="M1217" i="25" s="1"/>
  <c r="M1218" i="25" s="1"/>
  <c r="M1219" i="25" s="1"/>
  <c r="M1220" i="25" s="1"/>
  <c r="M1221" i="25" s="1"/>
  <c r="M1222" i="25" s="1"/>
  <c r="M1223" i="25" s="1"/>
  <c r="M1224" i="25" s="1"/>
  <c r="M1225" i="25" s="1"/>
  <c r="M1226" i="25" s="1"/>
  <c r="M1227" i="25" s="1"/>
  <c r="M1228" i="25" s="1"/>
  <c r="M1229" i="25" s="1"/>
  <c r="M1230" i="25" s="1"/>
  <c r="M1231" i="25" s="1"/>
  <c r="M1232" i="25" s="1"/>
  <c r="M1233" i="25" s="1"/>
  <c r="M1234" i="25" s="1"/>
  <c r="M1235" i="25" s="1"/>
  <c r="M1236" i="25" s="1"/>
  <c r="M1237" i="25" s="1"/>
  <c r="M1238" i="25" s="1"/>
  <c r="M1239" i="25" s="1"/>
  <c r="M1240" i="25" s="1"/>
  <c r="M1241" i="25" s="1"/>
  <c r="M1242" i="25" s="1"/>
  <c r="M1243" i="25" s="1"/>
  <c r="M1244" i="25" s="1"/>
  <c r="M1245" i="25" s="1"/>
  <c r="M1246" i="25" s="1"/>
  <c r="M1247" i="25" s="1"/>
  <c r="M1248" i="25" s="1"/>
  <c r="M1249" i="25" s="1"/>
  <c r="M1250" i="25" s="1"/>
  <c r="M1251" i="25" s="1"/>
  <c r="M1252" i="25" s="1"/>
  <c r="M1253" i="25" s="1"/>
  <c r="M1254" i="25" s="1"/>
  <c r="M1255" i="25" s="1"/>
  <c r="M1256" i="25" s="1"/>
  <c r="M1257" i="25" s="1"/>
  <c r="M1258" i="25" s="1"/>
  <c r="M1259" i="25" s="1"/>
  <c r="M1260" i="25" s="1"/>
  <c r="M1261" i="25" s="1"/>
  <c r="M1262" i="25" s="1"/>
  <c r="M1263" i="25" s="1"/>
  <c r="M1264" i="25" s="1"/>
  <c r="M1265" i="25" s="1"/>
  <c r="M1266" i="25" s="1"/>
  <c r="M1267" i="25" s="1"/>
  <c r="M1268" i="25" s="1"/>
  <c r="M1269" i="25" s="1"/>
  <c r="M1270" i="25" s="1"/>
  <c r="M1271" i="25" s="1"/>
  <c r="M1272" i="25" s="1"/>
  <c r="M1273" i="25" s="1"/>
  <c r="M1274" i="25" s="1"/>
  <c r="M1275" i="25" s="1"/>
  <c r="M1276" i="25" s="1"/>
  <c r="M1277" i="25" s="1"/>
  <c r="M1278" i="25" s="1"/>
  <c r="M1279" i="25" s="1"/>
  <c r="M1280" i="25" s="1"/>
  <c r="M1281" i="25" s="1"/>
  <c r="M1282" i="25" s="1"/>
  <c r="M1283" i="25" s="1"/>
  <c r="M1284" i="25" s="1"/>
  <c r="M1285" i="25" s="1"/>
  <c r="M1286" i="25" s="1"/>
  <c r="M1287" i="25" s="1"/>
  <c r="M1288" i="25" s="1"/>
  <c r="M1289" i="25" s="1"/>
  <c r="M1290" i="25" s="1"/>
  <c r="M1291" i="25" s="1"/>
  <c r="M1292" i="25" s="1"/>
  <c r="M1293" i="25" s="1"/>
  <c r="M1294" i="25" s="1"/>
  <c r="M1295" i="25" s="1"/>
  <c r="M1296" i="25" s="1"/>
  <c r="M1297" i="25" s="1"/>
  <c r="M1298" i="25" s="1"/>
  <c r="M1299" i="25" s="1"/>
  <c r="M1300" i="25" s="1"/>
  <c r="M1301" i="25" s="1"/>
  <c r="M1302" i="25" s="1"/>
  <c r="M1303" i="25" s="1"/>
  <c r="M1304" i="25" s="1"/>
  <c r="M1305" i="25" s="1"/>
  <c r="M1306" i="25" s="1"/>
  <c r="M1307" i="25" s="1"/>
  <c r="M1308" i="25" s="1"/>
  <c r="M1309" i="25" s="1"/>
  <c r="M1310" i="25" s="1"/>
  <c r="M1311" i="25" s="1"/>
  <c r="M1312" i="25" s="1"/>
  <c r="M1313" i="25" s="1"/>
  <c r="M1314" i="25" s="1"/>
  <c r="M1315" i="25" s="1"/>
  <c r="M1316" i="25" s="1"/>
  <c r="M1317" i="25" s="1"/>
  <c r="M1318" i="25" s="1"/>
  <c r="M1319" i="25" s="1"/>
  <c r="M1320" i="25" s="1"/>
  <c r="M1321" i="25" s="1"/>
  <c r="M1322" i="25" s="1"/>
  <c r="M1323" i="25" s="1"/>
  <c r="M1324" i="25" s="1"/>
  <c r="M1325" i="25" s="1"/>
  <c r="M1326" i="25" s="1"/>
  <c r="M1327" i="25" s="1"/>
  <c r="M1328" i="25" s="1"/>
  <c r="M1329" i="25" s="1"/>
  <c r="M1330" i="25" s="1"/>
  <c r="M1331" i="25" s="1"/>
  <c r="M1332" i="25" s="1"/>
  <c r="M1333" i="25" s="1"/>
  <c r="M1334" i="25" s="1"/>
  <c r="M1335" i="25" s="1"/>
  <c r="M1336" i="25" s="1"/>
  <c r="M1337" i="25" s="1"/>
  <c r="M1338" i="25" s="1"/>
  <c r="M1339" i="25" s="1"/>
  <c r="M1340" i="25" s="1"/>
  <c r="M1341" i="25" s="1"/>
  <c r="M1342" i="25" s="1"/>
  <c r="M1343" i="25" s="1"/>
  <c r="M1344" i="25" s="1"/>
  <c r="M1345" i="25" s="1"/>
  <c r="M1346" i="25" s="1"/>
  <c r="M1347" i="25" s="1"/>
  <c r="M1348" i="25" s="1"/>
  <c r="M1349" i="25" s="1"/>
  <c r="M1350" i="25" s="1"/>
  <c r="M1351" i="25" s="1"/>
  <c r="M1352" i="25" s="1"/>
  <c r="M1353" i="25" s="1"/>
  <c r="M1354" i="25" s="1"/>
  <c r="M1355" i="25" s="1"/>
  <c r="M1356" i="25" s="1"/>
  <c r="M1357" i="25" s="1"/>
  <c r="M1358" i="25" s="1"/>
  <c r="M1359" i="25" s="1"/>
  <c r="M1360" i="25" s="1"/>
  <c r="M1361" i="25" s="1"/>
  <c r="M1362" i="25" s="1"/>
  <c r="M1363" i="25" s="1"/>
  <c r="M1364" i="25" s="1"/>
  <c r="M1365" i="25" s="1"/>
  <c r="M1366" i="25" s="1"/>
  <c r="M1367" i="25" s="1"/>
  <c r="M1368" i="25" s="1"/>
  <c r="M1369" i="25" s="1"/>
  <c r="M1370" i="25" s="1"/>
  <c r="M1371" i="25" s="1"/>
  <c r="M1372" i="25" s="1"/>
  <c r="M1373" i="25" s="1"/>
  <c r="M1374" i="25" s="1"/>
  <c r="M1375" i="25" s="1"/>
  <c r="M1376" i="25" s="1"/>
  <c r="M1377" i="25" s="1"/>
  <c r="M1378" i="25" s="1"/>
  <c r="M1379" i="25" s="1"/>
  <c r="M1380" i="25" s="1"/>
  <c r="M1381" i="25" s="1"/>
  <c r="M1382" i="25" s="1"/>
  <c r="M1383" i="25" s="1"/>
  <c r="M1384" i="25" s="1"/>
  <c r="M1385" i="25" s="1"/>
  <c r="M1386" i="25" s="1"/>
  <c r="M1387" i="25" s="1"/>
  <c r="M1388" i="25" s="1"/>
  <c r="M1389" i="25" s="1"/>
  <c r="M1390" i="25" s="1"/>
  <c r="M1391" i="25" s="1"/>
  <c r="M1392" i="25" s="1"/>
  <c r="M1393" i="25" s="1"/>
  <c r="M1394" i="25" s="1"/>
  <c r="M1395" i="25" s="1"/>
  <c r="M1396" i="25" s="1"/>
  <c r="M1397" i="25" s="1"/>
  <c r="M1398" i="25" s="1"/>
  <c r="M1399" i="25" s="1"/>
  <c r="M1400" i="25" s="1"/>
  <c r="M1401" i="25" s="1"/>
  <c r="M1402" i="25" s="1"/>
  <c r="M1403" i="25" s="1"/>
  <c r="M1404" i="25" s="1"/>
  <c r="M1405" i="25" s="1"/>
  <c r="M1406" i="25" s="1"/>
  <c r="M1407" i="25" s="1"/>
  <c r="M1408" i="25" s="1"/>
  <c r="M1409" i="25" s="1"/>
  <c r="M1410" i="25" s="1"/>
  <c r="M1411" i="25" s="1"/>
  <c r="M1412" i="25" s="1"/>
  <c r="M1413" i="25" s="1"/>
  <c r="M1414" i="25" s="1"/>
  <c r="M1415" i="25" s="1"/>
  <c r="M1416" i="25" s="1"/>
  <c r="M1417" i="25" s="1"/>
  <c r="M1418" i="25" s="1"/>
  <c r="M1419" i="25" s="1"/>
  <c r="M1420" i="25" s="1"/>
  <c r="M1421" i="25" s="1"/>
  <c r="M1422" i="25" s="1"/>
  <c r="M1423" i="25" s="1"/>
  <c r="M1424" i="25" s="1"/>
  <c r="M1425" i="25" s="1"/>
  <c r="M1426" i="25" s="1"/>
  <c r="M1427" i="25" s="1"/>
  <c r="M1428" i="25" s="1"/>
  <c r="M1429" i="25" s="1"/>
  <c r="M1430" i="25" s="1"/>
  <c r="M1431" i="25" s="1"/>
  <c r="M1432" i="25" s="1"/>
  <c r="M1433" i="25" s="1"/>
  <c r="M1434" i="25" s="1"/>
  <c r="M1435" i="25" s="1"/>
  <c r="M1436" i="25" s="1"/>
  <c r="M1437" i="25" s="1"/>
  <c r="M1438" i="25" s="1"/>
  <c r="M1439" i="25" s="1"/>
  <c r="M1440" i="25" s="1"/>
  <c r="M1441" i="25" s="1"/>
  <c r="M1442" i="25" s="1"/>
  <c r="M1443" i="25" s="1"/>
  <c r="M1444" i="25" s="1"/>
  <c r="M1445" i="25" s="1"/>
  <c r="M1446" i="25" s="1"/>
  <c r="M1447" i="25" s="1"/>
  <c r="M1448" i="25" s="1"/>
  <c r="M1449" i="25" s="1"/>
  <c r="M1450" i="25" s="1"/>
  <c r="M1451" i="25" s="1"/>
  <c r="M1452" i="25" s="1"/>
  <c r="M1453" i="25" s="1"/>
  <c r="M1454" i="25" s="1"/>
  <c r="M1455" i="25" s="1"/>
  <c r="M1456" i="25" s="1"/>
  <c r="M1457" i="25" s="1"/>
  <c r="M1458" i="25" s="1"/>
  <c r="M1459" i="25" s="1"/>
  <c r="M1460" i="25" s="1"/>
  <c r="M1461" i="25" s="1"/>
  <c r="M1462" i="25" s="1"/>
  <c r="M1463" i="25" s="1"/>
  <c r="M1464" i="25" s="1"/>
  <c r="M1465" i="25" s="1"/>
  <c r="M1466" i="25" s="1"/>
  <c r="M1467" i="25" s="1"/>
  <c r="M1468" i="25" s="1"/>
  <c r="M1469" i="25" s="1"/>
  <c r="M1470" i="25" s="1"/>
  <c r="M1471" i="25" s="1"/>
  <c r="M1472" i="25" s="1"/>
  <c r="M1473" i="25" s="1"/>
  <c r="M1474" i="25" s="1"/>
  <c r="M1475" i="25" s="1"/>
  <c r="M1476" i="25" s="1"/>
  <c r="M1477" i="25" s="1"/>
  <c r="M1478" i="25" s="1"/>
  <c r="M1479" i="25" s="1"/>
  <c r="M1480" i="25" s="1"/>
  <c r="M1481" i="25" s="1"/>
  <c r="M1482" i="25" s="1"/>
  <c r="M1483" i="25" s="1"/>
  <c r="M1484" i="25" s="1"/>
  <c r="M1485" i="25" s="1"/>
  <c r="M1486" i="25" s="1"/>
  <c r="M1487" i="25" s="1"/>
  <c r="M1488" i="25" s="1"/>
  <c r="M1489" i="25" s="1"/>
  <c r="M1490" i="25" s="1"/>
  <c r="M1491" i="25" s="1"/>
  <c r="M1492" i="25" s="1"/>
  <c r="M1493" i="25" s="1"/>
  <c r="M1494" i="25" s="1"/>
  <c r="M1495" i="25" s="1"/>
  <c r="M1496" i="25" s="1"/>
  <c r="M1497" i="25" s="1"/>
  <c r="M1498" i="25" s="1"/>
  <c r="M1499" i="25" s="1"/>
  <c r="M1500" i="25" s="1"/>
  <c r="M1501" i="25" s="1"/>
  <c r="M1502" i="25" s="1"/>
  <c r="M1503" i="25" s="1"/>
  <c r="M1504" i="25" s="1"/>
  <c r="M1505" i="25" s="1"/>
  <c r="M1506" i="25" s="1"/>
  <c r="M1507" i="25" s="1"/>
  <c r="M1508" i="25" s="1"/>
  <c r="M1509" i="25" s="1"/>
  <c r="M1510" i="25" s="1"/>
  <c r="M1511" i="25" s="1"/>
  <c r="M1512" i="25" s="1"/>
  <c r="M1513" i="25" s="1"/>
  <c r="M1514" i="25" s="1"/>
  <c r="M1515" i="25" s="1"/>
  <c r="M1516" i="25" s="1"/>
  <c r="M1517" i="25" s="1"/>
  <c r="M1518" i="25" s="1"/>
  <c r="M1519" i="25" s="1"/>
  <c r="M1520" i="25" s="1"/>
  <c r="M1521" i="25" s="1"/>
  <c r="M1522" i="25" s="1"/>
  <c r="M1523" i="25" s="1"/>
  <c r="M1524" i="25" s="1"/>
  <c r="M1525" i="25" s="1"/>
  <c r="M1526" i="25" s="1"/>
  <c r="M1527" i="25" s="1"/>
  <c r="M1528" i="25" s="1"/>
  <c r="M1529" i="25" s="1"/>
  <c r="M1530" i="25" s="1"/>
  <c r="M1531" i="25" s="1"/>
  <c r="M1532" i="25" s="1"/>
  <c r="M1533" i="25" s="1"/>
  <c r="M1534" i="25" s="1"/>
  <c r="M1535" i="25" s="1"/>
  <c r="M1536" i="25" s="1"/>
  <c r="M1537" i="25" s="1"/>
  <c r="M1538" i="25" s="1"/>
  <c r="M1539" i="25" s="1"/>
  <c r="M1540" i="25" s="1"/>
  <c r="M1541" i="25" s="1"/>
  <c r="M1542" i="25" s="1"/>
  <c r="M1543" i="25" s="1"/>
  <c r="M1544" i="25" s="1"/>
  <c r="M1545" i="25" s="1"/>
  <c r="M1546" i="25" s="1"/>
  <c r="M1547" i="25" s="1"/>
  <c r="M1548" i="25" s="1"/>
  <c r="M1549" i="25" s="1"/>
  <c r="M1550" i="25" s="1"/>
  <c r="M1551" i="25" s="1"/>
  <c r="M1552" i="25" s="1"/>
  <c r="M1553" i="25" s="1"/>
  <c r="M1554" i="25" s="1"/>
  <c r="M1555" i="25" s="1"/>
  <c r="M1556" i="25" s="1"/>
  <c r="M1557" i="25" s="1"/>
  <c r="M1558" i="25" s="1"/>
  <c r="M1559" i="25" s="1"/>
  <c r="M1560" i="25" s="1"/>
  <c r="M1561" i="25" s="1"/>
  <c r="M1562" i="25" s="1"/>
  <c r="M1563" i="25" s="1"/>
  <c r="M1564" i="25" s="1"/>
  <c r="M1565" i="25" s="1"/>
  <c r="M1566" i="25" s="1"/>
  <c r="M1567" i="25" s="1"/>
  <c r="M1568" i="25" s="1"/>
  <c r="M1569" i="25" s="1"/>
  <c r="M1570" i="25" s="1"/>
  <c r="M1571" i="25" s="1"/>
  <c r="M1572" i="25" s="1"/>
  <c r="M1573" i="25" s="1"/>
  <c r="M1574" i="25" s="1"/>
  <c r="M1575" i="25" s="1"/>
  <c r="M1576" i="25" s="1"/>
  <c r="M1577" i="25" s="1"/>
  <c r="M1578" i="25" s="1"/>
  <c r="M1579" i="25" s="1"/>
  <c r="M1580" i="25" s="1"/>
  <c r="M1581" i="25" s="1"/>
  <c r="M1582" i="25" s="1"/>
  <c r="M1583" i="25" s="1"/>
  <c r="M1584" i="25" s="1"/>
  <c r="M1585" i="25" s="1"/>
  <c r="M1586" i="25" s="1"/>
  <c r="M1587" i="25" s="1"/>
  <c r="M1588" i="25" s="1"/>
  <c r="M1589" i="25" s="1"/>
  <c r="M1590" i="25" s="1"/>
  <c r="M1591" i="25" s="1"/>
  <c r="M1592" i="25" s="1"/>
  <c r="M1593" i="25" s="1"/>
  <c r="M1594" i="25" s="1"/>
  <c r="M1595" i="25" s="1"/>
  <c r="M1596" i="25" s="1"/>
  <c r="M1597" i="25" s="1"/>
  <c r="M1598" i="25" s="1"/>
  <c r="M1599" i="25" s="1"/>
  <c r="M1600" i="25" s="1"/>
  <c r="M1601" i="25" s="1"/>
  <c r="M1602" i="25" s="1"/>
  <c r="M1603" i="25" s="1"/>
  <c r="M1604" i="25" s="1"/>
  <c r="M1605" i="25" s="1"/>
  <c r="M1606" i="25" s="1"/>
  <c r="M1607" i="25" s="1"/>
  <c r="M1608" i="25" s="1"/>
  <c r="M1609" i="25" s="1"/>
  <c r="M1610" i="25" s="1"/>
  <c r="M1611" i="25" s="1"/>
  <c r="M1612" i="25" s="1"/>
  <c r="M1613" i="25" s="1"/>
  <c r="M1614" i="25" s="1"/>
  <c r="M1615" i="25" s="1"/>
  <c r="M1616" i="25" s="1"/>
  <c r="M1617" i="25" s="1"/>
  <c r="M1618" i="25" s="1"/>
  <c r="M1619" i="25" s="1"/>
  <c r="M1620" i="25" s="1"/>
  <c r="M1621" i="25" s="1"/>
  <c r="M1622" i="25" s="1"/>
  <c r="M1623" i="25" s="1"/>
  <c r="M1624" i="25" s="1"/>
  <c r="M1625" i="25" s="1"/>
  <c r="M1626" i="25" s="1"/>
  <c r="M1627" i="25" s="1"/>
  <c r="M1628" i="25" s="1"/>
  <c r="M1629" i="25" s="1"/>
  <c r="M1630" i="25" s="1"/>
  <c r="M1631" i="25" s="1"/>
  <c r="M1632" i="25" s="1"/>
  <c r="M1633" i="25" s="1"/>
  <c r="M1634" i="25" s="1"/>
  <c r="M1635" i="25" s="1"/>
  <c r="M1636" i="25" s="1"/>
  <c r="M1637" i="25" s="1"/>
  <c r="M1638" i="25" s="1"/>
  <c r="M1639" i="25" s="1"/>
  <c r="M1640" i="25" s="1"/>
  <c r="M1641" i="25" s="1"/>
  <c r="M1642" i="25" s="1"/>
  <c r="M1643" i="25" s="1"/>
  <c r="M1644" i="25" s="1"/>
  <c r="M1645" i="25" s="1"/>
  <c r="M1646" i="25" s="1"/>
  <c r="M1647" i="25" s="1"/>
  <c r="M1648" i="25" s="1"/>
  <c r="M1649" i="25" s="1"/>
  <c r="M1650" i="25" s="1"/>
  <c r="M1651" i="25" s="1"/>
  <c r="M1652" i="25" s="1"/>
  <c r="M1653" i="25" s="1"/>
  <c r="M1654" i="25" s="1"/>
  <c r="M1655" i="25" s="1"/>
  <c r="M1656" i="25" s="1"/>
  <c r="M1657" i="25" s="1"/>
  <c r="M1658" i="25" s="1"/>
  <c r="M1659" i="25" s="1"/>
  <c r="M1660" i="25" s="1"/>
  <c r="M1661" i="25" s="1"/>
  <c r="M1662" i="25" s="1"/>
  <c r="M1663" i="25" s="1"/>
  <c r="M1664" i="25" s="1"/>
  <c r="M1665" i="25" s="1"/>
  <c r="M1666" i="25" s="1"/>
  <c r="M1667" i="25" s="1"/>
  <c r="M1668" i="25" s="1"/>
  <c r="M1669" i="25" s="1"/>
  <c r="M1670" i="25" s="1"/>
  <c r="M1671" i="25" s="1"/>
  <c r="M1672" i="25" s="1"/>
  <c r="M1673" i="25" s="1"/>
  <c r="M1674" i="25" s="1"/>
  <c r="M1675" i="25" s="1"/>
  <c r="M1676" i="25" s="1"/>
  <c r="M1677" i="25" s="1"/>
  <c r="M1678" i="25" s="1"/>
  <c r="M1679" i="25" s="1"/>
  <c r="M1680" i="25" s="1"/>
  <c r="M1681" i="25" s="1"/>
  <c r="M1682" i="25" s="1"/>
  <c r="M1683" i="25" s="1"/>
  <c r="M1684" i="25" s="1"/>
  <c r="M1685" i="25" s="1"/>
  <c r="M1686" i="25" s="1"/>
  <c r="M1687" i="25" s="1"/>
  <c r="M1688" i="25" s="1"/>
  <c r="M1689" i="25" s="1"/>
  <c r="M1690" i="25" s="1"/>
  <c r="M1691" i="25" s="1"/>
  <c r="M1692" i="25" s="1"/>
  <c r="M1693" i="25" s="1"/>
  <c r="M1694" i="25" s="1"/>
  <c r="M1695" i="25" s="1"/>
  <c r="M1696" i="25" s="1"/>
  <c r="M1697" i="25" s="1"/>
  <c r="M1698" i="25" s="1"/>
  <c r="M1699" i="25" s="1"/>
  <c r="M1700" i="25" s="1"/>
  <c r="M1701" i="25" s="1"/>
  <c r="M1702" i="25" s="1"/>
  <c r="M1703" i="25" s="1"/>
  <c r="M1704" i="25" s="1"/>
  <c r="M1705" i="25" s="1"/>
  <c r="M1706" i="25" s="1"/>
  <c r="M1707" i="25" s="1"/>
  <c r="M1708" i="25" s="1"/>
  <c r="M1709" i="25" s="1"/>
  <c r="M1710" i="25" s="1"/>
  <c r="M1711" i="25" s="1"/>
  <c r="M1712" i="25" s="1"/>
  <c r="M1713" i="25" s="1"/>
  <c r="M1714" i="25" s="1"/>
  <c r="M1715" i="25" s="1"/>
  <c r="M1716" i="25" s="1"/>
  <c r="M1717" i="25" s="1"/>
  <c r="M1718" i="25" s="1"/>
  <c r="M1719" i="25" s="1"/>
  <c r="M1720" i="25" s="1"/>
  <c r="M1721" i="25" s="1"/>
  <c r="M1722" i="25" s="1"/>
  <c r="M1723" i="25" s="1"/>
  <c r="M1724" i="25" s="1"/>
  <c r="M1725" i="25" s="1"/>
  <c r="M1726" i="25" s="1"/>
  <c r="M1727" i="25" s="1"/>
  <c r="M1728" i="25" s="1"/>
  <c r="M1729" i="25" s="1"/>
  <c r="M1730" i="25" s="1"/>
  <c r="M1731" i="25" s="1"/>
  <c r="M1732" i="25" s="1"/>
  <c r="M1733" i="25" s="1"/>
  <c r="M1734" i="25" s="1"/>
  <c r="M1735" i="25" s="1"/>
  <c r="M1736" i="25" s="1"/>
  <c r="M1737" i="25" s="1"/>
  <c r="M1738" i="25" s="1"/>
  <c r="M1739" i="25" s="1"/>
  <c r="M1740" i="25" s="1"/>
  <c r="M1741" i="25" s="1"/>
  <c r="M1742" i="25" s="1"/>
  <c r="M1743" i="25" s="1"/>
  <c r="M1744" i="25" s="1"/>
  <c r="M1745" i="25" s="1"/>
  <c r="M1746" i="25" s="1"/>
  <c r="M1747" i="25" s="1"/>
  <c r="M1748" i="25" s="1"/>
  <c r="M1749" i="25" s="1"/>
  <c r="M1750" i="25" s="1"/>
  <c r="M1751" i="25" s="1"/>
  <c r="M1752" i="25" s="1"/>
  <c r="M1753" i="25" s="1"/>
  <c r="M1754" i="25" s="1"/>
  <c r="M1755" i="25" s="1"/>
  <c r="M1756" i="25" s="1"/>
  <c r="M1757" i="25" s="1"/>
  <c r="M1758" i="25" s="1"/>
  <c r="M1759" i="25" s="1"/>
  <c r="M1760" i="25" s="1"/>
  <c r="M1761" i="25" s="1"/>
  <c r="M1762" i="25" s="1"/>
  <c r="M1763" i="25" s="1"/>
  <c r="M1764" i="25" s="1"/>
  <c r="M1765" i="25" s="1"/>
  <c r="M1766" i="25" s="1"/>
  <c r="M1767" i="25" s="1"/>
  <c r="M1768" i="25" s="1"/>
  <c r="M1769" i="25" s="1"/>
  <c r="M1770" i="25" s="1"/>
  <c r="M1771" i="25" s="1"/>
  <c r="M1772" i="25" s="1"/>
  <c r="M1773" i="25" s="1"/>
  <c r="M1774" i="25" s="1"/>
  <c r="M1775" i="25" s="1"/>
  <c r="M1776" i="25" s="1"/>
  <c r="M1777" i="25" s="1"/>
  <c r="M1778" i="25" s="1"/>
  <c r="M1779" i="25" s="1"/>
  <c r="M1780" i="25" s="1"/>
  <c r="M1781" i="25" s="1"/>
  <c r="M1782" i="25" s="1"/>
  <c r="M1783" i="25" s="1"/>
  <c r="M1784" i="25" s="1"/>
  <c r="M1785" i="25" s="1"/>
  <c r="M1786" i="25" s="1"/>
  <c r="M1787" i="25" s="1"/>
  <c r="M1788" i="25" s="1"/>
  <c r="M1789" i="25" s="1"/>
  <c r="M1790" i="25" s="1"/>
  <c r="M1791" i="25" s="1"/>
  <c r="M1792" i="25" s="1"/>
  <c r="M1793" i="25" s="1"/>
  <c r="M1794" i="25" s="1"/>
  <c r="M1795" i="25" s="1"/>
  <c r="M1796" i="25" s="1"/>
  <c r="M1797" i="25" s="1"/>
  <c r="M1798" i="25" s="1"/>
  <c r="M1799" i="25" s="1"/>
  <c r="M1800" i="25" s="1"/>
  <c r="M1801" i="25" s="1"/>
  <c r="M1802" i="25" s="1"/>
  <c r="M1803" i="25" s="1"/>
  <c r="M1804" i="25" s="1"/>
  <c r="M1805" i="25" s="1"/>
  <c r="M1806" i="25" s="1"/>
  <c r="M1807" i="25" s="1"/>
  <c r="M1808" i="25" s="1"/>
  <c r="M1809" i="25" s="1"/>
  <c r="M1810" i="25" s="1"/>
  <c r="M1811" i="25" s="1"/>
  <c r="M1812" i="25" s="1"/>
  <c r="M1813" i="25" s="1"/>
  <c r="M1814" i="25" s="1"/>
  <c r="M1815" i="25" s="1"/>
  <c r="M1816" i="25" s="1"/>
  <c r="M1817" i="25" s="1"/>
  <c r="M1818" i="25" s="1"/>
  <c r="M1819" i="25" s="1"/>
  <c r="M1820" i="25" s="1"/>
  <c r="M1821" i="25" s="1"/>
  <c r="M1822" i="25" s="1"/>
  <c r="M1823" i="25" s="1"/>
  <c r="M1824" i="25" s="1"/>
  <c r="M1825" i="25" s="1"/>
  <c r="M1826" i="25" s="1"/>
  <c r="M1827" i="25" s="1"/>
  <c r="M1828" i="25" s="1"/>
  <c r="M1829" i="25" s="1"/>
  <c r="M1830" i="25" s="1"/>
  <c r="M1831" i="25" s="1"/>
  <c r="M1832" i="25" s="1"/>
  <c r="M1833" i="25" s="1"/>
  <c r="M1834" i="25" s="1"/>
  <c r="M1835" i="25" s="1"/>
  <c r="M1836" i="25" s="1"/>
  <c r="M1837" i="25" s="1"/>
  <c r="M1838" i="25" s="1"/>
  <c r="M1839" i="25" s="1"/>
  <c r="M1840" i="25" s="1"/>
  <c r="M1841" i="25" s="1"/>
  <c r="M1842" i="25" s="1"/>
  <c r="M1843" i="25" s="1"/>
  <c r="M1844" i="25" s="1"/>
  <c r="M1845" i="25" s="1"/>
  <c r="M1846" i="25" s="1"/>
  <c r="M1847" i="25" s="1"/>
  <c r="M1848" i="25" s="1"/>
  <c r="M1849" i="25" s="1"/>
  <c r="M1850" i="25" s="1"/>
  <c r="M1851" i="25" s="1"/>
  <c r="M1852" i="25" s="1"/>
  <c r="M1853" i="25" s="1"/>
  <c r="M1854" i="25" s="1"/>
  <c r="M1855" i="25" s="1"/>
  <c r="M1856" i="25" s="1"/>
  <c r="M1857" i="25" s="1"/>
  <c r="M1858" i="25" s="1"/>
  <c r="M1859" i="25" s="1"/>
  <c r="M1860" i="25" s="1"/>
  <c r="M1861" i="25" s="1"/>
  <c r="M1862" i="25" s="1"/>
  <c r="M1863" i="25" s="1"/>
  <c r="M1864" i="25" s="1"/>
  <c r="M1865" i="25" s="1"/>
  <c r="M1866" i="25" s="1"/>
  <c r="M1867" i="25" s="1"/>
  <c r="M1868" i="25" s="1"/>
  <c r="M1869" i="25" s="1"/>
  <c r="M1870" i="25" s="1"/>
  <c r="M1871" i="25" s="1"/>
  <c r="M1872" i="25" s="1"/>
  <c r="M1873" i="25" s="1"/>
  <c r="M1874" i="25" s="1"/>
  <c r="M1875" i="25" s="1"/>
  <c r="M1876" i="25" s="1"/>
  <c r="M1877" i="25" s="1"/>
  <c r="M1878" i="25" s="1"/>
  <c r="M1879" i="25" s="1"/>
  <c r="M1880" i="25" s="1"/>
  <c r="M1881" i="25" s="1"/>
  <c r="M1882" i="25" s="1"/>
  <c r="M1883" i="25" s="1"/>
  <c r="M1884" i="25" s="1"/>
  <c r="M1885" i="25" s="1"/>
  <c r="M1886" i="25" s="1"/>
  <c r="M1887" i="25" s="1"/>
  <c r="M1888" i="25" s="1"/>
  <c r="M1889" i="25" s="1"/>
  <c r="M1890" i="25" s="1"/>
  <c r="M1891" i="25" s="1"/>
  <c r="M1892" i="25" s="1"/>
  <c r="M1893" i="25" s="1"/>
  <c r="M1894" i="25" s="1"/>
  <c r="M1895" i="25" s="1"/>
  <c r="M1896" i="25" s="1"/>
  <c r="M1897" i="25" s="1"/>
  <c r="M1898" i="25" s="1"/>
  <c r="M1899" i="25" s="1"/>
  <c r="M1900" i="25" s="1"/>
  <c r="M1901" i="25" s="1"/>
  <c r="M1902" i="25" s="1"/>
  <c r="M1903" i="25" s="1"/>
  <c r="M1904" i="25" s="1"/>
  <c r="M1905" i="25" s="1"/>
  <c r="M1906" i="25" s="1"/>
  <c r="M1907" i="25" s="1"/>
  <c r="M1908" i="25" s="1"/>
  <c r="M1909" i="25" s="1"/>
  <c r="M1910" i="25" s="1"/>
  <c r="M1911" i="25" s="1"/>
  <c r="M1912" i="25" s="1"/>
  <c r="M1913" i="25" s="1"/>
  <c r="M1914" i="25" s="1"/>
  <c r="M1915" i="25" s="1"/>
  <c r="M1916" i="25" s="1"/>
  <c r="M1917" i="25" s="1"/>
  <c r="M1918" i="25" s="1"/>
  <c r="M1919" i="25" s="1"/>
  <c r="M1920" i="25" s="1"/>
  <c r="M1921" i="25" s="1"/>
  <c r="M1922" i="25" s="1"/>
  <c r="M1923" i="25" s="1"/>
  <c r="M1924" i="25" s="1"/>
  <c r="M1925" i="25" s="1"/>
  <c r="M1926" i="25" s="1"/>
  <c r="M1927" i="25" s="1"/>
  <c r="M1928" i="25" s="1"/>
  <c r="M1929" i="25" s="1"/>
  <c r="M1930" i="25" s="1"/>
  <c r="M1931" i="25" s="1"/>
  <c r="M1932" i="25" s="1"/>
  <c r="M1933" i="25" s="1"/>
  <c r="M1934" i="25" s="1"/>
  <c r="M1935" i="25" s="1"/>
  <c r="M1936" i="25" s="1"/>
  <c r="M1937" i="25" s="1"/>
  <c r="M1938" i="25" s="1"/>
  <c r="M1939" i="25" s="1"/>
  <c r="M1940" i="25" s="1"/>
  <c r="M1941" i="25" s="1"/>
  <c r="M1942" i="25" s="1"/>
  <c r="M1943" i="25" s="1"/>
  <c r="M1944" i="25" s="1"/>
  <c r="M1945" i="25" s="1"/>
  <c r="M1946" i="25" s="1"/>
  <c r="M1947" i="25" s="1"/>
  <c r="M1948" i="25" s="1"/>
  <c r="M1949" i="25" s="1"/>
  <c r="M1950" i="25" s="1"/>
  <c r="M1951" i="25" s="1"/>
  <c r="M1952" i="25" s="1"/>
  <c r="M1953" i="25" s="1"/>
  <c r="M1954" i="25" s="1"/>
  <c r="M1955" i="25" s="1"/>
  <c r="M1956" i="25" s="1"/>
  <c r="M1957" i="25" s="1"/>
  <c r="M1958" i="25" s="1"/>
  <c r="M1959" i="25" s="1"/>
  <c r="M1960" i="25" s="1"/>
  <c r="M1961" i="25" s="1"/>
  <c r="M1962" i="25" s="1"/>
  <c r="M1963" i="25" s="1"/>
  <c r="M1964" i="25" s="1"/>
  <c r="M1965" i="25" s="1"/>
  <c r="M1966" i="25" s="1"/>
  <c r="M1967" i="25" s="1"/>
  <c r="M1968" i="25" s="1"/>
  <c r="M1969" i="25" s="1"/>
  <c r="M1970" i="25" s="1"/>
  <c r="M1971" i="25" s="1"/>
  <c r="M1972" i="25" s="1"/>
  <c r="M1973" i="25" s="1"/>
  <c r="M1974" i="25" s="1"/>
  <c r="M1975" i="25" s="1"/>
  <c r="M1976" i="25" s="1"/>
  <c r="M1977" i="25" s="1"/>
  <c r="M1978" i="25" s="1"/>
  <c r="M1979" i="25" s="1"/>
  <c r="M1980" i="25" s="1"/>
  <c r="M1981" i="25" s="1"/>
  <c r="M1982" i="25" s="1"/>
  <c r="M1983" i="25" s="1"/>
  <c r="M1984" i="25" s="1"/>
  <c r="M1985" i="25" s="1"/>
  <c r="M1986" i="25" s="1"/>
  <c r="M1987" i="25" s="1"/>
  <c r="M1988" i="25" s="1"/>
  <c r="M1989" i="25" s="1"/>
  <c r="M1990" i="25" s="1"/>
  <c r="M1991" i="25" s="1"/>
  <c r="M1992" i="25" s="1"/>
  <c r="M1993" i="25" s="1"/>
  <c r="M1994" i="25" s="1"/>
  <c r="M1995" i="25" s="1"/>
  <c r="M1996" i="25" s="1"/>
  <c r="M1997" i="25" s="1"/>
  <c r="M1998" i="25" s="1"/>
  <c r="M1999" i="25" s="1"/>
  <c r="M2000" i="25" s="1"/>
  <c r="M2001" i="25" s="1"/>
  <c r="M2002" i="25" s="1"/>
  <c r="M2003" i="25" s="1"/>
  <c r="M2004" i="25" s="1"/>
  <c r="M2005" i="25" s="1"/>
  <c r="M2006" i="25" s="1"/>
  <c r="M2007" i="25" s="1"/>
  <c r="M2008" i="25" s="1"/>
  <c r="M2009" i="25" s="1"/>
  <c r="M2010" i="25" s="1"/>
  <c r="M2011" i="25" s="1"/>
  <c r="M2012" i="25" s="1"/>
  <c r="M2013" i="25" s="1"/>
  <c r="M2014" i="25" s="1"/>
  <c r="M2015" i="25" s="1"/>
  <c r="M2016" i="25" s="1"/>
  <c r="M2017" i="25" s="1"/>
  <c r="M2018" i="25" s="1"/>
  <c r="M2019" i="25" s="1"/>
  <c r="M2020" i="25" s="1"/>
  <c r="M2021" i="25" s="1"/>
  <c r="M2022" i="25" s="1"/>
  <c r="M2023" i="25" s="1"/>
  <c r="M2024" i="25" s="1"/>
  <c r="M2025" i="25" s="1"/>
  <c r="M2026" i="25" s="1"/>
  <c r="M2027" i="25" s="1"/>
  <c r="M2028" i="25" s="1"/>
  <c r="M2029" i="25" s="1"/>
  <c r="M2030" i="25" s="1"/>
  <c r="M2031" i="25" s="1"/>
  <c r="M2032" i="25" s="1"/>
  <c r="M2033" i="25" s="1"/>
  <c r="M2034" i="25" s="1"/>
  <c r="M2035" i="25" s="1"/>
  <c r="M2036" i="25" s="1"/>
  <c r="M2037" i="25" s="1"/>
  <c r="M2038" i="25" s="1"/>
  <c r="M2039" i="25" s="1"/>
  <c r="M2040" i="25" s="1"/>
  <c r="M2041" i="25" s="1"/>
  <c r="M2042" i="25" s="1"/>
  <c r="M2043" i="25" s="1"/>
  <c r="M2044" i="25" s="1"/>
  <c r="M2045" i="25" s="1"/>
  <c r="M2046" i="25" s="1"/>
  <c r="M2047" i="25" s="1"/>
  <c r="M2048" i="25" s="1"/>
  <c r="M2049" i="25" s="1"/>
  <c r="M2050" i="25" s="1"/>
  <c r="M2051" i="25" s="1"/>
  <c r="M2052" i="25" s="1"/>
  <c r="M2053" i="25" s="1"/>
  <c r="M2054" i="25" s="1"/>
  <c r="M2055" i="25" s="1"/>
  <c r="M2056" i="25" s="1"/>
  <c r="M2057" i="25" s="1"/>
  <c r="M2058" i="25" s="1"/>
  <c r="M2059" i="25" s="1"/>
  <c r="M2060" i="25" s="1"/>
  <c r="M2061" i="25" s="1"/>
  <c r="M2062" i="25" s="1"/>
  <c r="M2063" i="25" s="1"/>
  <c r="M2064" i="25" s="1"/>
  <c r="M2065" i="25" s="1"/>
  <c r="M2066" i="25" s="1"/>
  <c r="M2067" i="25" s="1"/>
  <c r="M2068" i="25" s="1"/>
  <c r="M2069" i="25" s="1"/>
  <c r="M2070" i="25" s="1"/>
  <c r="M2071" i="25" s="1"/>
  <c r="M2072" i="25" s="1"/>
  <c r="M2073" i="25" s="1"/>
  <c r="M2074" i="25" s="1"/>
  <c r="M2075" i="25" s="1"/>
  <c r="M2076" i="25" s="1"/>
  <c r="M2077" i="25" s="1"/>
  <c r="M2078" i="25" s="1"/>
  <c r="M2079" i="25" s="1"/>
  <c r="M2080" i="25" s="1"/>
  <c r="M2081" i="25" s="1"/>
  <c r="M2082" i="25" s="1"/>
  <c r="M2083" i="25" s="1"/>
  <c r="M2084" i="25" s="1"/>
  <c r="M2085" i="25" s="1"/>
  <c r="M2086" i="25" s="1"/>
  <c r="M2087" i="25" s="1"/>
  <c r="M2088" i="25" s="1"/>
  <c r="M2089" i="25" s="1"/>
  <c r="M2090" i="25" s="1"/>
  <c r="M2091" i="25" s="1"/>
  <c r="M2092" i="25" s="1"/>
  <c r="M2093" i="25" s="1"/>
  <c r="M2094" i="25" s="1"/>
  <c r="M2095" i="25" s="1"/>
  <c r="M2096" i="25" s="1"/>
  <c r="M2097" i="25" s="1"/>
  <c r="M2098" i="25" s="1"/>
  <c r="M2099" i="25" s="1"/>
  <c r="M2100" i="25" s="1"/>
  <c r="M2101" i="25" s="1"/>
  <c r="M2102" i="25" s="1"/>
  <c r="M2103" i="25" s="1"/>
  <c r="M2104" i="25" s="1"/>
  <c r="M2105" i="25" s="1"/>
  <c r="M2106" i="25" s="1"/>
  <c r="M2107" i="25" s="1"/>
  <c r="M2108" i="25" s="1"/>
  <c r="M2109" i="25" s="1"/>
  <c r="M2110" i="25" s="1"/>
  <c r="M2111" i="25" s="1"/>
  <c r="M2112" i="25" s="1"/>
  <c r="M2113" i="25" s="1"/>
  <c r="M2114" i="25" s="1"/>
  <c r="M2115" i="25" s="1"/>
  <c r="M2116" i="25" s="1"/>
  <c r="M2117" i="25" s="1"/>
  <c r="M2118" i="25" s="1"/>
  <c r="M2119" i="25" s="1"/>
  <c r="M2120" i="25" s="1"/>
  <c r="M2121" i="25" s="1"/>
  <c r="M2122" i="25" s="1"/>
  <c r="M2123" i="25" s="1"/>
  <c r="M2124" i="25" s="1"/>
  <c r="M2125" i="25" s="1"/>
  <c r="M2126" i="25" s="1"/>
  <c r="M2127" i="25" s="1"/>
  <c r="M2128" i="25" s="1"/>
  <c r="M2129" i="25" s="1"/>
  <c r="M2130" i="25" s="1"/>
  <c r="M2131" i="25" s="1"/>
  <c r="M2132" i="25" s="1"/>
  <c r="M2133" i="25" s="1"/>
  <c r="M2134" i="25" s="1"/>
  <c r="M2135" i="25" s="1"/>
  <c r="M2136" i="25" s="1"/>
  <c r="M2137" i="25" s="1"/>
  <c r="M2138" i="25" s="1"/>
  <c r="M2139" i="25" s="1"/>
  <c r="M2140" i="25" s="1"/>
  <c r="M2141" i="25" s="1"/>
  <c r="M2142" i="25" s="1"/>
  <c r="M2143" i="25" s="1"/>
  <c r="M2144" i="25" s="1"/>
  <c r="M2145" i="25" s="1"/>
  <c r="M2146" i="25" s="1"/>
  <c r="M2147" i="25" s="1"/>
  <c r="M2148" i="25" s="1"/>
  <c r="M2149" i="25" s="1"/>
  <c r="M2150" i="25" s="1"/>
  <c r="M2151" i="25" s="1"/>
  <c r="M2152" i="25" s="1"/>
  <c r="M2153" i="25" s="1"/>
  <c r="M2154" i="25" s="1"/>
  <c r="M2155" i="25" s="1"/>
  <c r="M2156" i="25" s="1"/>
  <c r="M2157" i="25" s="1"/>
  <c r="M2158" i="25" s="1"/>
  <c r="M2159" i="25" s="1"/>
  <c r="M2160" i="25" s="1"/>
  <c r="M2161" i="25" s="1"/>
  <c r="M2162" i="25" s="1"/>
  <c r="M2163" i="25" s="1"/>
  <c r="M2164" i="25" s="1"/>
  <c r="M2165" i="25" s="1"/>
  <c r="M2166" i="25" s="1"/>
  <c r="M2167" i="25" s="1"/>
  <c r="M2168" i="25" s="1"/>
  <c r="M2169" i="25" s="1"/>
  <c r="M2170" i="25" s="1"/>
  <c r="M2171" i="25" s="1"/>
  <c r="M2172" i="25" s="1"/>
  <c r="M2173" i="25" s="1"/>
  <c r="M2174" i="25" s="1"/>
  <c r="M2175" i="25" s="1"/>
  <c r="M2176" i="25" s="1"/>
  <c r="M2177" i="25" s="1"/>
  <c r="M2178" i="25" s="1"/>
  <c r="M2179" i="25" s="1"/>
  <c r="M2180" i="25" s="1"/>
  <c r="M2181" i="25" s="1"/>
  <c r="M2182" i="25" s="1"/>
  <c r="M2183" i="25" s="1"/>
  <c r="M2184" i="25" s="1"/>
  <c r="M2185" i="25" s="1"/>
  <c r="M2186" i="25" s="1"/>
  <c r="M2187" i="25" s="1"/>
  <c r="M2188" i="25" s="1"/>
  <c r="M2189" i="25" s="1"/>
  <c r="M2190" i="25" s="1"/>
  <c r="M2191" i="25" s="1"/>
  <c r="M2192" i="25" s="1"/>
  <c r="M2193" i="25" s="1"/>
  <c r="M2194" i="25" s="1"/>
  <c r="M2195" i="25" s="1"/>
  <c r="M2196" i="25" s="1"/>
  <c r="M2197" i="25" s="1"/>
  <c r="M2198" i="25" s="1"/>
  <c r="M2199" i="25" s="1"/>
  <c r="M2200" i="25" s="1"/>
  <c r="M2201" i="25" s="1"/>
  <c r="M2202" i="25" s="1"/>
  <c r="M2203" i="25" s="1"/>
  <c r="M2204" i="25" s="1"/>
  <c r="M2205" i="25" s="1"/>
  <c r="M2206" i="25" s="1"/>
  <c r="M2207" i="25" s="1"/>
  <c r="M2208" i="25" s="1"/>
  <c r="M2209" i="25" s="1"/>
  <c r="M2210" i="25" s="1"/>
  <c r="M2211" i="25" s="1"/>
  <c r="M2212" i="25" s="1"/>
  <c r="M2213" i="25" s="1"/>
  <c r="M2214" i="25" s="1"/>
  <c r="M2215" i="25" s="1"/>
  <c r="M2216" i="25" s="1"/>
  <c r="M2217" i="25" s="1"/>
  <c r="M2218" i="25" s="1"/>
  <c r="M2219" i="25" s="1"/>
  <c r="M2220" i="25" s="1"/>
  <c r="M2221" i="25" s="1"/>
  <c r="M2222" i="25" s="1"/>
  <c r="M2223" i="25" s="1"/>
  <c r="M2224" i="25" s="1"/>
  <c r="M2225" i="25" s="1"/>
  <c r="M2226" i="25" s="1"/>
  <c r="M2227" i="25" s="1"/>
  <c r="M2228" i="25" s="1"/>
  <c r="M2229" i="25" s="1"/>
  <c r="M2230" i="25" s="1"/>
  <c r="M2231" i="25" s="1"/>
  <c r="M2232" i="25" s="1"/>
  <c r="M2233" i="25" s="1"/>
  <c r="M2234" i="25" s="1"/>
  <c r="M2235" i="25" s="1"/>
  <c r="M2236" i="25" s="1"/>
  <c r="M2237" i="25" s="1"/>
  <c r="M2238" i="25" s="1"/>
  <c r="M2239" i="25" s="1"/>
  <c r="M2240" i="25" s="1"/>
  <c r="M2241" i="25" s="1"/>
  <c r="M2242" i="25" s="1"/>
  <c r="M2243" i="25" s="1"/>
  <c r="M2244" i="25" s="1"/>
  <c r="M2245" i="25" s="1"/>
  <c r="M2246" i="25" s="1"/>
  <c r="M2247" i="25" s="1"/>
  <c r="M2248" i="25" s="1"/>
  <c r="M2249" i="25" s="1"/>
  <c r="M2250" i="25" s="1"/>
  <c r="M2251" i="25" s="1"/>
  <c r="M2252" i="25" s="1"/>
  <c r="M2253" i="25" s="1"/>
  <c r="M2254" i="25" s="1"/>
  <c r="M2255" i="25" s="1"/>
  <c r="M2256" i="25" s="1"/>
  <c r="M2257" i="25" s="1"/>
  <c r="M2258" i="25" s="1"/>
  <c r="M2259" i="25" s="1"/>
  <c r="M2260" i="25" s="1"/>
  <c r="M2261" i="25" s="1"/>
  <c r="M2262" i="25" s="1"/>
  <c r="M2263" i="25" s="1"/>
  <c r="M2264" i="25" s="1"/>
  <c r="M2265" i="25" s="1"/>
  <c r="M2266" i="25" s="1"/>
  <c r="M2267" i="25" s="1"/>
  <c r="M2268" i="25" s="1"/>
  <c r="M2269" i="25" s="1"/>
  <c r="M2270" i="25" s="1"/>
  <c r="M2271" i="25" s="1"/>
  <c r="M2272" i="25" s="1"/>
  <c r="M2273" i="25" s="1"/>
  <c r="M2274" i="25" s="1"/>
  <c r="M2275" i="25" s="1"/>
  <c r="M2276" i="25" s="1"/>
  <c r="M2277" i="25" s="1"/>
  <c r="M2278" i="25" s="1"/>
  <c r="M2279" i="25" s="1"/>
  <c r="M2280" i="25" s="1"/>
  <c r="M2281" i="25" s="1"/>
  <c r="M2282" i="25" s="1"/>
  <c r="M2283" i="25" s="1"/>
  <c r="M2284" i="25" s="1"/>
  <c r="M2285" i="25" s="1"/>
  <c r="M2286" i="25" s="1"/>
  <c r="M2287" i="25" s="1"/>
  <c r="M2288" i="25" s="1"/>
  <c r="M2289" i="25" s="1"/>
  <c r="M2290" i="25" s="1"/>
  <c r="M2291" i="25" s="1"/>
  <c r="M2292" i="25" s="1"/>
  <c r="M2293" i="25" s="1"/>
  <c r="M2294" i="25" s="1"/>
  <c r="M2295" i="25" s="1"/>
  <c r="M2296" i="25" s="1"/>
  <c r="M2297" i="25" s="1"/>
  <c r="M2298" i="25" s="1"/>
  <c r="M2299" i="25" s="1"/>
  <c r="M2300" i="25" s="1"/>
  <c r="M2301" i="25" s="1"/>
  <c r="M2302" i="25" s="1"/>
  <c r="M2303" i="25" s="1"/>
  <c r="M2304" i="25" s="1"/>
  <c r="M2305" i="25" s="1"/>
  <c r="M2306" i="25" s="1"/>
  <c r="M2307" i="25" s="1"/>
  <c r="M2308" i="25" s="1"/>
  <c r="M2309" i="25" s="1"/>
  <c r="M2310" i="25" s="1"/>
  <c r="M2311" i="25" s="1"/>
  <c r="M2312" i="25" s="1"/>
  <c r="M2313" i="25" s="1"/>
  <c r="M2314" i="25" s="1"/>
  <c r="M2315" i="25" s="1"/>
  <c r="M2316" i="25" s="1"/>
  <c r="M2317" i="25" s="1"/>
  <c r="M2318" i="25" s="1"/>
  <c r="M2319" i="25" s="1"/>
  <c r="M2320" i="25" s="1"/>
  <c r="M2321" i="25" s="1"/>
  <c r="M2322" i="25" s="1"/>
  <c r="M2323" i="25" s="1"/>
  <c r="M2324" i="25" s="1"/>
  <c r="M2325" i="25" s="1"/>
  <c r="M2326" i="25" s="1"/>
  <c r="M2327" i="25" s="1"/>
  <c r="M2328" i="25" s="1"/>
  <c r="M2329" i="25" s="1"/>
  <c r="M2330" i="25" s="1"/>
  <c r="M2331" i="25" s="1"/>
  <c r="M2332" i="25" s="1"/>
  <c r="M2333" i="25" s="1"/>
  <c r="M2334" i="25" s="1"/>
  <c r="M2335" i="25" s="1"/>
  <c r="M2336" i="25" s="1"/>
  <c r="M2337" i="25" s="1"/>
  <c r="M2338" i="25" s="1"/>
  <c r="M2339" i="25" s="1"/>
  <c r="M2340" i="25" s="1"/>
  <c r="M2341" i="25" s="1"/>
  <c r="M2342" i="25" s="1"/>
  <c r="M2343" i="25" s="1"/>
  <c r="M2344" i="25" s="1"/>
  <c r="M2345" i="25" s="1"/>
  <c r="M2346" i="25" s="1"/>
  <c r="M2347" i="25" s="1"/>
  <c r="M2348" i="25" s="1"/>
  <c r="M2349" i="25" s="1"/>
  <c r="M2350" i="25" s="1"/>
  <c r="M2351" i="25" s="1"/>
  <c r="M2352" i="25" s="1"/>
  <c r="M2353" i="25" s="1"/>
  <c r="M2354" i="25" s="1"/>
  <c r="M2355" i="25" s="1"/>
  <c r="M2356" i="25" s="1"/>
  <c r="M2357" i="25" s="1"/>
  <c r="M2358" i="25" s="1"/>
  <c r="M2359" i="25" s="1"/>
  <c r="M2360" i="25" s="1"/>
  <c r="M2361" i="25" s="1"/>
  <c r="M2362" i="25" s="1"/>
  <c r="M2363" i="25" s="1"/>
  <c r="M2364" i="25" s="1"/>
  <c r="M2365" i="25" s="1"/>
  <c r="M2366" i="25" s="1"/>
  <c r="M2367" i="25" s="1"/>
  <c r="M2368" i="25" s="1"/>
  <c r="M2369" i="25" s="1"/>
  <c r="M2370" i="25" s="1"/>
  <c r="M2371" i="25" s="1"/>
  <c r="M2372" i="25" s="1"/>
  <c r="M2373" i="25" s="1"/>
  <c r="M2374" i="25" s="1"/>
  <c r="M2375" i="25" s="1"/>
  <c r="M2376" i="25" s="1"/>
  <c r="M2377" i="25" s="1"/>
  <c r="M2378" i="25" s="1"/>
  <c r="M2379" i="25" s="1"/>
  <c r="M2380" i="25" s="1"/>
  <c r="M2381" i="25" s="1"/>
  <c r="M2382" i="25" s="1"/>
  <c r="M2383" i="25" s="1"/>
  <c r="M2384" i="25" s="1"/>
  <c r="M2385" i="25" s="1"/>
  <c r="M2386" i="25" s="1"/>
  <c r="M2387" i="25" s="1"/>
  <c r="M2388" i="25" s="1"/>
  <c r="M2389" i="25" s="1"/>
  <c r="M2390" i="25" s="1"/>
  <c r="M2391" i="25" s="1"/>
  <c r="M2392" i="25" s="1"/>
  <c r="M2393" i="25" s="1"/>
  <c r="M2394" i="25" s="1"/>
  <c r="M2395" i="25" s="1"/>
  <c r="M2396" i="25" s="1"/>
  <c r="M2397" i="25" s="1"/>
  <c r="M2398" i="25" s="1"/>
  <c r="M2399" i="25" s="1"/>
  <c r="M2400" i="25" s="1"/>
  <c r="M2401" i="25" s="1"/>
  <c r="M2402" i="25" s="1"/>
  <c r="M2403" i="25" s="1"/>
  <c r="M2404" i="25" s="1"/>
  <c r="M2405" i="25" s="1"/>
  <c r="M2406" i="25" s="1"/>
  <c r="M2407" i="25" s="1"/>
  <c r="M2408" i="25" s="1"/>
  <c r="M2409" i="25" s="1"/>
  <c r="M2410" i="25" s="1"/>
  <c r="M2411" i="25" s="1"/>
  <c r="M2412" i="25" s="1"/>
  <c r="M2413" i="25" s="1"/>
  <c r="M2414" i="25" s="1"/>
  <c r="M2415" i="25" s="1"/>
  <c r="M2416" i="25" s="1"/>
  <c r="M2417" i="25" s="1"/>
  <c r="M2418" i="25" s="1"/>
  <c r="M2419" i="25" s="1"/>
  <c r="M2420" i="25" s="1"/>
  <c r="M2421" i="25" s="1"/>
  <c r="M2422" i="25" s="1"/>
  <c r="M2423" i="25" s="1"/>
  <c r="M2424" i="25" s="1"/>
  <c r="M2425" i="25" s="1"/>
  <c r="M2426" i="25" s="1"/>
  <c r="M2427" i="25" s="1"/>
  <c r="M2428" i="25" s="1"/>
  <c r="M2429" i="25" s="1"/>
  <c r="M2430" i="25" s="1"/>
  <c r="M2431" i="25" s="1"/>
  <c r="M2432" i="25" s="1"/>
  <c r="M2433" i="25" s="1"/>
  <c r="M2434" i="25" s="1"/>
  <c r="M2435" i="25" s="1"/>
  <c r="M2436" i="25" s="1"/>
  <c r="M2437" i="25" s="1"/>
  <c r="M2438" i="25" s="1"/>
  <c r="M2439" i="25" s="1"/>
  <c r="M2440" i="25" s="1"/>
  <c r="M2441" i="25" s="1"/>
  <c r="M2442" i="25" s="1"/>
  <c r="M2443" i="25" s="1"/>
  <c r="M2444" i="25" s="1"/>
  <c r="M2445" i="25" s="1"/>
  <c r="M2446" i="25" s="1"/>
  <c r="M2447" i="25" s="1"/>
  <c r="M2448" i="25" s="1"/>
  <c r="M2449" i="25" s="1"/>
  <c r="M2450" i="25" s="1"/>
  <c r="M2451" i="25" s="1"/>
  <c r="M2452" i="25" s="1"/>
  <c r="M2453" i="25" s="1"/>
  <c r="M2454" i="25" s="1"/>
  <c r="M2455" i="25" s="1"/>
  <c r="M2456" i="25" s="1"/>
  <c r="M2457" i="25" s="1"/>
  <c r="M2458" i="25" s="1"/>
  <c r="M2459" i="25" s="1"/>
  <c r="M2460" i="25" s="1"/>
  <c r="M2461" i="25" s="1"/>
  <c r="M2462" i="25" s="1"/>
  <c r="M2463" i="25" s="1"/>
  <c r="M2464" i="25" s="1"/>
  <c r="M2465" i="25" s="1"/>
  <c r="M2466" i="25" s="1"/>
  <c r="M2467" i="25" s="1"/>
  <c r="M2468" i="25" s="1"/>
  <c r="M2469" i="25" s="1"/>
  <c r="M2470" i="25" s="1"/>
  <c r="M2471" i="25" s="1"/>
  <c r="M2472" i="25" s="1"/>
  <c r="M2473" i="25" s="1"/>
  <c r="M2474" i="25" s="1"/>
  <c r="M2475" i="25" s="1"/>
  <c r="M2476" i="25" s="1"/>
  <c r="M2477" i="25" s="1"/>
  <c r="M2478" i="25" s="1"/>
  <c r="M2479" i="25" s="1"/>
  <c r="M2480" i="25" s="1"/>
  <c r="M2481" i="25" s="1"/>
  <c r="M2482" i="25" s="1"/>
  <c r="M2483" i="25" s="1"/>
  <c r="M2484" i="25" s="1"/>
  <c r="M2485" i="25" s="1"/>
  <c r="M2486" i="25" s="1"/>
  <c r="M2487" i="25" s="1"/>
  <c r="M2488" i="25" s="1"/>
  <c r="M2489" i="25" s="1"/>
  <c r="M2490" i="25" s="1"/>
  <c r="M2491" i="25" s="1"/>
  <c r="M2492" i="25" s="1"/>
  <c r="M2493" i="25" s="1"/>
  <c r="M2494" i="25" s="1"/>
  <c r="M2495" i="25" s="1"/>
  <c r="M2496" i="25" s="1"/>
  <c r="M2497" i="25" s="1"/>
  <c r="M2498" i="25" s="1"/>
  <c r="M2499" i="25" s="1"/>
  <c r="M2500" i="25" s="1"/>
  <c r="M2501" i="25" s="1"/>
  <c r="M2502" i="25" s="1"/>
  <c r="M2503" i="25" s="1"/>
  <c r="M2504" i="25" s="1"/>
  <c r="M2505" i="25" s="1"/>
  <c r="M2506" i="25" s="1"/>
  <c r="M2507" i="25" s="1"/>
  <c r="M2508" i="25" s="1"/>
  <c r="M2509" i="25" s="1"/>
  <c r="M2510" i="25" s="1"/>
  <c r="M2511" i="25" s="1"/>
  <c r="M2512" i="25" s="1"/>
  <c r="M2513" i="25" s="1"/>
  <c r="M2514" i="25" s="1"/>
  <c r="M2515" i="25" s="1"/>
  <c r="M2516" i="25" s="1"/>
  <c r="M2517" i="25" s="1"/>
  <c r="M2518" i="25" s="1"/>
  <c r="M2519" i="25" s="1"/>
  <c r="M2520" i="25" s="1"/>
  <c r="M2521" i="25" s="1"/>
  <c r="M2522" i="25" s="1"/>
  <c r="M2523" i="25" s="1"/>
  <c r="M2524" i="25" s="1"/>
  <c r="M2525" i="25" s="1"/>
  <c r="M2526" i="25" s="1"/>
  <c r="M2527" i="25" s="1"/>
  <c r="M2528" i="25" s="1"/>
  <c r="M2529" i="25" s="1"/>
  <c r="M2530" i="25" s="1"/>
  <c r="M2531" i="25" s="1"/>
  <c r="M2532" i="25" s="1"/>
  <c r="M2533" i="25" s="1"/>
  <c r="M2534" i="25" s="1"/>
  <c r="M2535" i="25" s="1"/>
  <c r="M2536" i="25" s="1"/>
  <c r="M2537" i="25" s="1"/>
  <c r="M2538" i="25" s="1"/>
  <c r="M2539" i="25" s="1"/>
  <c r="M2540" i="25" s="1"/>
  <c r="M2541" i="25" s="1"/>
  <c r="M2542" i="25" s="1"/>
  <c r="M2543" i="25" s="1"/>
  <c r="M2544" i="25" s="1"/>
  <c r="M2545" i="25" s="1"/>
  <c r="M2546" i="25" s="1"/>
  <c r="M2547" i="25" s="1"/>
  <c r="M2548" i="25" s="1"/>
  <c r="M2549" i="25" s="1"/>
  <c r="M2550" i="25" s="1"/>
  <c r="M2551" i="25" s="1"/>
  <c r="M2552" i="25" s="1"/>
  <c r="M2553" i="25" s="1"/>
  <c r="M2554" i="25" s="1"/>
  <c r="M2555" i="25" s="1"/>
  <c r="M2556" i="25" s="1"/>
  <c r="M2557" i="25" s="1"/>
  <c r="M2558" i="25" s="1"/>
  <c r="M2559" i="25" s="1"/>
  <c r="M2560" i="25" s="1"/>
  <c r="M2561" i="25" s="1"/>
  <c r="M2562" i="25" s="1"/>
  <c r="M2563" i="25" s="1"/>
  <c r="M2564" i="25" s="1"/>
  <c r="M2565" i="25" s="1"/>
  <c r="M2566" i="25" s="1"/>
  <c r="M2567" i="25" s="1"/>
  <c r="M2568" i="25" s="1"/>
  <c r="M2569" i="25" s="1"/>
  <c r="M2570" i="25" s="1"/>
  <c r="M2571" i="25" s="1"/>
  <c r="M2572" i="25" s="1"/>
  <c r="M2573" i="25" s="1"/>
  <c r="M2574" i="25" s="1"/>
  <c r="M2575" i="25" s="1"/>
  <c r="M2576" i="25" s="1"/>
  <c r="M2577" i="25" s="1"/>
  <c r="M2578" i="25" s="1"/>
  <c r="M2579" i="25" s="1"/>
  <c r="M2580" i="25" s="1"/>
  <c r="M2581" i="25" s="1"/>
  <c r="M2582" i="25" s="1"/>
  <c r="M2583" i="25" s="1"/>
  <c r="M2584" i="25" s="1"/>
  <c r="M2585" i="25" s="1"/>
  <c r="M2586" i="25" s="1"/>
  <c r="M2587" i="25" s="1"/>
  <c r="M2588" i="25" s="1"/>
  <c r="M2589" i="25" s="1"/>
  <c r="M2590" i="25" s="1"/>
  <c r="M2591" i="25" s="1"/>
  <c r="M2592" i="25" s="1"/>
  <c r="M2593" i="25" s="1"/>
  <c r="M2594" i="25" s="1"/>
  <c r="M2595" i="25" s="1"/>
  <c r="M2596" i="25" s="1"/>
  <c r="M2597" i="25" s="1"/>
  <c r="M2598" i="25" s="1"/>
  <c r="M2599" i="25" s="1"/>
  <c r="M2600" i="25" s="1"/>
  <c r="M2601" i="25" s="1"/>
  <c r="M2602" i="25" s="1"/>
  <c r="M2603" i="25" s="1"/>
  <c r="M2604" i="25" s="1"/>
  <c r="M2605" i="25" s="1"/>
  <c r="M2606" i="25" s="1"/>
  <c r="M2607" i="25" s="1"/>
  <c r="M2608" i="25" s="1"/>
  <c r="M2609" i="25" s="1"/>
  <c r="M2610" i="25" s="1"/>
  <c r="M2611" i="25" s="1"/>
  <c r="M2612" i="25" s="1"/>
  <c r="M2613" i="25" s="1"/>
  <c r="M2614" i="25" s="1"/>
  <c r="M2615" i="25" s="1"/>
  <c r="M2616" i="25" s="1"/>
  <c r="M2617" i="25" s="1"/>
  <c r="M2618" i="25" s="1"/>
  <c r="M2619" i="25" s="1"/>
  <c r="M2620" i="25" s="1"/>
  <c r="M2621" i="25" s="1"/>
  <c r="M2622" i="25" s="1"/>
  <c r="M2623" i="25" s="1"/>
  <c r="M2624" i="25" s="1"/>
  <c r="M2625" i="25" s="1"/>
  <c r="M2626" i="25" s="1"/>
  <c r="M2627" i="25" s="1"/>
  <c r="M2628" i="25" s="1"/>
  <c r="M2629" i="25" s="1"/>
  <c r="M2630" i="25" s="1"/>
  <c r="M2631" i="25" s="1"/>
  <c r="M2632" i="25" s="1"/>
  <c r="M2633" i="25" s="1"/>
  <c r="M2634" i="25" s="1"/>
  <c r="M2635" i="25" s="1"/>
  <c r="M2636" i="25" s="1"/>
  <c r="M2637" i="25" s="1"/>
  <c r="M2638" i="25" s="1"/>
  <c r="M2639" i="25" s="1"/>
  <c r="M2640" i="25" s="1"/>
  <c r="M2641" i="25" s="1"/>
  <c r="M2642" i="25" s="1"/>
  <c r="M2643" i="25" s="1"/>
  <c r="M2644" i="25" s="1"/>
  <c r="M2645" i="25" s="1"/>
  <c r="M2646" i="25" s="1"/>
  <c r="M2647" i="25" s="1"/>
  <c r="M2648" i="25" s="1"/>
  <c r="M2649" i="25" s="1"/>
  <c r="M2650" i="25" s="1"/>
  <c r="M2651" i="25" s="1"/>
  <c r="M2652" i="25" s="1"/>
  <c r="M2653" i="25" s="1"/>
  <c r="M2654" i="25" s="1"/>
  <c r="M2655" i="25" s="1"/>
  <c r="M2656" i="25" s="1"/>
  <c r="M2657" i="25" s="1"/>
  <c r="M2658" i="25" s="1"/>
  <c r="M2659" i="25" s="1"/>
  <c r="M2660" i="25" s="1"/>
  <c r="M2661" i="25" s="1"/>
  <c r="M2662" i="25" s="1"/>
  <c r="M2663" i="25" s="1"/>
  <c r="M2664" i="25" s="1"/>
  <c r="M2665" i="25" s="1"/>
  <c r="M2666" i="25" s="1"/>
  <c r="M2667" i="25" s="1"/>
  <c r="M2668" i="25" s="1"/>
  <c r="M2669" i="25" s="1"/>
  <c r="M2670" i="25" s="1"/>
  <c r="M2671" i="25" s="1"/>
  <c r="M2672" i="25" s="1"/>
  <c r="M2673" i="25" s="1"/>
  <c r="M2674" i="25" s="1"/>
  <c r="M2675" i="25" s="1"/>
  <c r="M2676" i="25" s="1"/>
  <c r="M2677" i="25" s="1"/>
  <c r="M2678" i="25" s="1"/>
  <c r="M2679" i="25" s="1"/>
  <c r="M2680" i="25" s="1"/>
  <c r="M2681" i="25" s="1"/>
  <c r="M2682" i="25" s="1"/>
  <c r="M2683" i="25" s="1"/>
  <c r="M2684" i="25" s="1"/>
  <c r="M2685" i="25" s="1"/>
  <c r="M2686" i="25" s="1"/>
  <c r="M2687" i="25" s="1"/>
  <c r="M2688" i="25" s="1"/>
  <c r="M2689" i="25" s="1"/>
  <c r="M2690" i="25" s="1"/>
  <c r="M2691" i="25" s="1"/>
  <c r="M2692" i="25" s="1"/>
  <c r="M2693" i="25" s="1"/>
  <c r="M2694" i="25" s="1"/>
  <c r="M2695" i="25" s="1"/>
  <c r="M2696" i="25" s="1"/>
  <c r="M2697" i="25" s="1"/>
  <c r="M2698" i="25" s="1"/>
  <c r="M2699" i="25" s="1"/>
  <c r="M2700" i="25" s="1"/>
  <c r="M2701" i="25" s="1"/>
  <c r="M2702" i="25" s="1"/>
  <c r="M2703" i="25" s="1"/>
  <c r="M2704" i="25" s="1"/>
  <c r="M2705" i="25" s="1"/>
  <c r="M2706" i="25" s="1"/>
  <c r="M2707" i="25" s="1"/>
  <c r="M2708" i="25" s="1"/>
  <c r="M2709" i="25" s="1"/>
  <c r="M2710" i="25" s="1"/>
  <c r="M2711" i="25" s="1"/>
  <c r="M2712" i="25" s="1"/>
  <c r="M2713" i="25" s="1"/>
  <c r="M2714" i="25" s="1"/>
  <c r="M2715" i="25" s="1"/>
  <c r="M2716" i="25" s="1"/>
  <c r="M2717" i="25" s="1"/>
  <c r="M2718" i="25" s="1"/>
  <c r="M2719" i="25" s="1"/>
  <c r="M2720" i="25" s="1"/>
  <c r="M2721" i="25" s="1"/>
  <c r="M2722" i="25" s="1"/>
  <c r="M2723" i="25" s="1"/>
  <c r="M2724" i="25" s="1"/>
  <c r="M2725" i="25" s="1"/>
  <c r="M2726" i="25" s="1"/>
  <c r="M2727" i="25" s="1"/>
  <c r="M2728" i="25" s="1"/>
  <c r="M2729" i="25" s="1"/>
  <c r="M2730" i="25" s="1"/>
  <c r="M2731" i="25" s="1"/>
  <c r="M2732" i="25" s="1"/>
  <c r="M2733" i="25" s="1"/>
  <c r="M2734" i="25" s="1"/>
  <c r="M2735" i="25" s="1"/>
  <c r="M2736" i="25" s="1"/>
  <c r="M2737" i="25" s="1"/>
  <c r="M2738" i="25" s="1"/>
  <c r="M2739" i="25" s="1"/>
  <c r="M2740" i="25" s="1"/>
  <c r="M2741" i="25" s="1"/>
  <c r="M2742" i="25" s="1"/>
  <c r="M2743" i="25" s="1"/>
  <c r="M2744" i="25" s="1"/>
  <c r="M2745" i="25" s="1"/>
  <c r="M2746" i="25" s="1"/>
  <c r="M2747" i="25" s="1"/>
  <c r="M2748" i="25" s="1"/>
  <c r="M2749" i="25" s="1"/>
  <c r="M2750" i="25" s="1"/>
  <c r="M2751" i="25" s="1"/>
  <c r="M2752" i="25" s="1"/>
  <c r="M2753" i="25" s="1"/>
  <c r="M2754" i="25" s="1"/>
  <c r="M2755" i="25" s="1"/>
  <c r="M2756" i="25" s="1"/>
  <c r="M2757" i="25" s="1"/>
  <c r="M2758" i="25" s="1"/>
  <c r="M2759" i="25" s="1"/>
  <c r="M2760" i="25" s="1"/>
  <c r="M2761" i="25" s="1"/>
  <c r="M2762" i="25" s="1"/>
  <c r="M2763" i="25" s="1"/>
  <c r="M2764" i="25" s="1"/>
  <c r="M2765" i="25" s="1"/>
  <c r="M2766" i="25" s="1"/>
  <c r="M2767" i="25" s="1"/>
  <c r="M2768" i="25" s="1"/>
  <c r="M2769" i="25" s="1"/>
  <c r="M2770" i="25" s="1"/>
  <c r="M2771" i="25" s="1"/>
  <c r="M2772" i="25" s="1"/>
  <c r="M2773" i="25" s="1"/>
  <c r="M2774" i="25" s="1"/>
  <c r="M2775" i="25" s="1"/>
  <c r="M2776" i="25" s="1"/>
  <c r="M2777" i="25" s="1"/>
  <c r="M2778" i="25" s="1"/>
  <c r="M2779" i="25" s="1"/>
  <c r="M2780" i="25" s="1"/>
  <c r="M2781" i="25" s="1"/>
  <c r="M2782" i="25" s="1"/>
  <c r="M2783" i="25" s="1"/>
  <c r="M2784" i="25" s="1"/>
  <c r="M2785" i="25" s="1"/>
  <c r="M2786" i="25" s="1"/>
  <c r="M2787" i="25" s="1"/>
  <c r="M2788" i="25" s="1"/>
  <c r="M2789" i="25" s="1"/>
  <c r="M2790" i="25" s="1"/>
  <c r="M2791" i="25" s="1"/>
  <c r="M2792" i="25" s="1"/>
  <c r="M2793" i="25" s="1"/>
  <c r="M2794" i="25" s="1"/>
  <c r="U2" i="25" s="1"/>
  <c r="U3" i="25" s="1"/>
  <c r="J3" i="25"/>
  <c r="H3" i="25" s="1"/>
  <c r="J524" i="25"/>
  <c r="J2533" i="25"/>
  <c r="J2290" i="25"/>
  <c r="H2290" i="25" s="1"/>
  <c r="J2213" i="25"/>
  <c r="J1398" i="25"/>
  <c r="J2170" i="25"/>
  <c r="I2170" i="25" s="1"/>
  <c r="J1601" i="25"/>
  <c r="J1436" i="25"/>
  <c r="J1192" i="25"/>
  <c r="J1032" i="25"/>
  <c r="J711" i="25"/>
  <c r="J547" i="25"/>
  <c r="J2757" i="25"/>
  <c r="J2597" i="25"/>
  <c r="G2597" i="25" s="1"/>
  <c r="J2191" i="25"/>
  <c r="J2110" i="25"/>
  <c r="J1782" i="25"/>
  <c r="J1622" i="25"/>
  <c r="J1459" i="25"/>
  <c r="J1377" i="25"/>
  <c r="J1293" i="25"/>
  <c r="J996" i="25"/>
  <c r="J748" i="25"/>
  <c r="J587" i="25"/>
  <c r="H587" i="25" s="1"/>
  <c r="J2714" i="25"/>
  <c r="J2434" i="25"/>
  <c r="J2355" i="25"/>
  <c r="J1983" i="25"/>
  <c r="J2552" i="25"/>
  <c r="J1089" i="25"/>
  <c r="J2332" i="25"/>
  <c r="J2268" i="25"/>
  <c r="J2087" i="25"/>
  <c r="J2006" i="25"/>
  <c r="I2006" i="25" s="1"/>
  <c r="J1887" i="25"/>
  <c r="I1887" i="25" s="1"/>
  <c r="J1680" i="25"/>
  <c r="H1680" i="25" s="1"/>
  <c r="J1557" i="25"/>
  <c r="J1479" i="25"/>
  <c r="J1416" i="25"/>
  <c r="I1416" i="25" s="1"/>
  <c r="J1171" i="25"/>
  <c r="J1050" i="25"/>
  <c r="J895" i="25"/>
  <c r="J608" i="25"/>
  <c r="J566" i="25"/>
  <c r="J489" i="25"/>
  <c r="J428" i="25"/>
  <c r="J365" i="25"/>
  <c r="J305" i="25"/>
  <c r="J18" i="25"/>
  <c r="J1965" i="25"/>
  <c r="I1965" i="25" s="1"/>
  <c r="J2694" i="25"/>
  <c r="G2694" i="25" s="1"/>
  <c r="J2492" i="25"/>
  <c r="G2492" i="25" s="1"/>
  <c r="J2374" i="25"/>
  <c r="J2310" i="25"/>
  <c r="J2250" i="25"/>
  <c r="J2148" i="25"/>
  <c r="I2148" i="25" s="1"/>
  <c r="J2044" i="25"/>
  <c r="J1947" i="25"/>
  <c r="J1823" i="25"/>
  <c r="J1762" i="25"/>
  <c r="J1723" i="25"/>
  <c r="J1659" i="25"/>
  <c r="J1537" i="25"/>
  <c r="J1333" i="25"/>
  <c r="J1235" i="25"/>
  <c r="J1153" i="25"/>
  <c r="J1112" i="25"/>
  <c r="J1011" i="25"/>
  <c r="J955" i="25"/>
  <c r="J872" i="25"/>
  <c r="J830" i="25"/>
  <c r="J791" i="25"/>
  <c r="J733" i="25"/>
  <c r="J673" i="25"/>
  <c r="J409" i="25"/>
  <c r="J267" i="25"/>
  <c r="G267" i="25" s="1"/>
  <c r="J203" i="25"/>
  <c r="J165" i="25"/>
  <c r="J121" i="25"/>
  <c r="J2635" i="25"/>
  <c r="J2131" i="25"/>
  <c r="J2736" i="25"/>
  <c r="G2736" i="25" s="1"/>
  <c r="J2678" i="25"/>
  <c r="J2414" i="25"/>
  <c r="J2066" i="25"/>
  <c r="J1867" i="25"/>
  <c r="I1867" i="25" s="1"/>
  <c r="J1803" i="25"/>
  <c r="J1642" i="25"/>
  <c r="J1313" i="25"/>
  <c r="J1272" i="25"/>
  <c r="J1072" i="25"/>
  <c r="J976" i="25"/>
  <c r="G976" i="25" s="1"/>
  <c r="J933" i="25"/>
  <c r="J769" i="25"/>
  <c r="J689" i="25"/>
  <c r="J652" i="25"/>
  <c r="J509" i="25"/>
  <c r="J466" i="25"/>
  <c r="J346" i="25"/>
  <c r="J282" i="25"/>
  <c r="J247" i="25"/>
  <c r="J60" i="25"/>
  <c r="J2617" i="25"/>
  <c r="J2513" i="25"/>
  <c r="J1925" i="25"/>
  <c r="J1844" i="25"/>
  <c r="J2656" i="25"/>
  <c r="G2656" i="25" s="1"/>
  <c r="J2456" i="25"/>
  <c r="J2392" i="25"/>
  <c r="J2228" i="25"/>
  <c r="H2228" i="25" s="1"/>
  <c r="J2024" i="25"/>
  <c r="J1903" i="25"/>
  <c r="J1739" i="25"/>
  <c r="J1703" i="25"/>
  <c r="J1578" i="25"/>
  <c r="J1494" i="25"/>
  <c r="J1251" i="25"/>
  <c r="J1214" i="25"/>
  <c r="I1214" i="25" s="1"/>
  <c r="J1134" i="25"/>
  <c r="J915" i="25"/>
  <c r="J850" i="25"/>
  <c r="J808" i="25"/>
  <c r="J629" i="25"/>
  <c r="H629" i="25" s="1"/>
  <c r="J444" i="25"/>
  <c r="J387" i="25"/>
  <c r="J326" i="25"/>
  <c r="J224" i="25"/>
  <c r="J187" i="25"/>
  <c r="J144" i="25"/>
  <c r="J99" i="25"/>
  <c r="J81" i="25"/>
  <c r="J38" i="25"/>
  <c r="J2775" i="25"/>
  <c r="J2575" i="25"/>
  <c r="J2471" i="25"/>
  <c r="J1516" i="25"/>
  <c r="I1516" i="25" s="1"/>
  <c r="J1356" i="25"/>
  <c r="G2213" i="26" l="1"/>
  <c r="G733" i="26"/>
  <c r="H2617" i="26"/>
  <c r="G1251" i="26"/>
  <c r="G2617" i="26"/>
  <c r="F2374" i="26"/>
  <c r="F791" i="26"/>
  <c r="J792" i="26" s="1"/>
  <c r="F792" i="26" s="1"/>
  <c r="I3" i="26"/>
  <c r="H933" i="26"/>
  <c r="T5" i="26"/>
  <c r="I933" i="26"/>
  <c r="I2374" i="26"/>
  <c r="I769" i="26"/>
  <c r="G2694" i="26"/>
  <c r="F1703" i="26"/>
  <c r="F1251" i="26"/>
  <c r="H203" i="26"/>
  <c r="H2597" i="26"/>
  <c r="F1313" i="26"/>
  <c r="F769" i="26"/>
  <c r="G933" i="26"/>
  <c r="F2213" i="26"/>
  <c r="I2110" i="26"/>
  <c r="F915" i="26"/>
  <c r="F60" i="26"/>
  <c r="I1313" i="26"/>
  <c r="G1313" i="26"/>
  <c r="F1516" i="26"/>
  <c r="I509" i="26"/>
  <c r="F305" i="26"/>
  <c r="H187" i="26"/>
  <c r="I2597" i="26"/>
  <c r="H305" i="26"/>
  <c r="G466" i="26"/>
  <c r="S4" i="26"/>
  <c r="F2392" i="26"/>
  <c r="G769" i="26"/>
  <c r="S5" i="26"/>
  <c r="U5" i="26"/>
  <c r="H326" i="26"/>
  <c r="G2597" i="26"/>
  <c r="I1011" i="26"/>
  <c r="F509" i="26"/>
  <c r="I326" i="26"/>
  <c r="F326" i="26"/>
  <c r="G2374" i="26"/>
  <c r="F1377" i="26"/>
  <c r="I955" i="26"/>
  <c r="F409" i="26"/>
  <c r="H3" i="26"/>
  <c r="V5" i="26"/>
  <c r="H2656" i="26"/>
  <c r="I2513" i="26"/>
  <c r="H2228" i="26"/>
  <c r="F955" i="26"/>
  <c r="I895" i="26"/>
  <c r="G955" i="26"/>
  <c r="G1494" i="26"/>
  <c r="F3" i="26"/>
  <c r="O3" i="26"/>
  <c r="F2191" i="26"/>
  <c r="I1494" i="26"/>
  <c r="G1377" i="26"/>
  <c r="H915" i="26"/>
  <c r="H1494" i="26"/>
  <c r="H489" i="26"/>
  <c r="F165" i="26"/>
  <c r="G2533" i="26"/>
  <c r="H1459" i="26"/>
  <c r="H547" i="26"/>
  <c r="G547" i="26"/>
  <c r="F547" i="26"/>
  <c r="H509" i="26"/>
  <c r="F2110" i="26"/>
  <c r="X4" i="26"/>
  <c r="X5" i="26"/>
  <c r="T4" i="25"/>
  <c r="S4" i="25"/>
  <c r="X4" i="25"/>
  <c r="V4" i="25"/>
  <c r="U4" i="25"/>
  <c r="G2575" i="26"/>
  <c r="I1459" i="26"/>
  <c r="F1192" i="26"/>
  <c r="G1134" i="26"/>
  <c r="I915" i="26"/>
  <c r="I733" i="26"/>
  <c r="F489" i="26"/>
  <c r="G489" i="26"/>
  <c r="H60" i="26"/>
  <c r="H2533" i="26"/>
  <c r="H1134" i="26"/>
  <c r="F733" i="26"/>
  <c r="G1293" i="26"/>
  <c r="I38" i="26"/>
  <c r="H2575" i="26"/>
  <c r="H2694" i="26"/>
  <c r="F2250" i="26"/>
  <c r="I2170" i="26"/>
  <c r="H1782" i="26"/>
  <c r="H2044" i="26"/>
  <c r="H2110" i="26"/>
  <c r="F1293" i="26"/>
  <c r="I1192" i="26"/>
  <c r="I1134" i="26"/>
  <c r="G1459" i="26"/>
  <c r="I60" i="26"/>
  <c r="H2513" i="26"/>
  <c r="G1925" i="26"/>
  <c r="F1333" i="26"/>
  <c r="F1356" i="26"/>
  <c r="H1192" i="26"/>
  <c r="H587" i="26"/>
  <c r="F2656" i="26"/>
  <c r="F2456" i="26"/>
  <c r="G2513" i="26"/>
  <c r="G2087" i="26"/>
  <c r="H1601" i="26"/>
  <c r="G1516" i="26"/>
  <c r="I1235" i="26"/>
  <c r="G1333" i="26"/>
  <c r="G1235" i="26"/>
  <c r="F1011" i="26"/>
  <c r="F587" i="26"/>
  <c r="I466" i="26"/>
  <c r="H524" i="26"/>
  <c r="G1011" i="26"/>
  <c r="G895" i="26"/>
  <c r="J896" i="26" s="1"/>
  <c r="F896" i="26" s="1"/>
  <c r="G587" i="26"/>
  <c r="I1723" i="26"/>
  <c r="H1925" i="26"/>
  <c r="I1072" i="26"/>
  <c r="G2656" i="26"/>
  <c r="H1171" i="26"/>
  <c r="I808" i="26"/>
  <c r="G2757" i="26"/>
  <c r="F2694" i="26"/>
  <c r="J2695" i="26" s="1"/>
  <c r="F2575" i="26"/>
  <c r="H2355" i="26"/>
  <c r="G2392" i="26"/>
  <c r="I2087" i="26"/>
  <c r="F2148" i="26"/>
  <c r="G2148" i="26"/>
  <c r="H1965" i="26"/>
  <c r="F1235" i="26"/>
  <c r="G1703" i="26"/>
  <c r="I1293" i="26"/>
  <c r="H282" i="26"/>
  <c r="I247" i="26"/>
  <c r="F99" i="26"/>
  <c r="H1516" i="26"/>
  <c r="I2757" i="26"/>
  <c r="G1844" i="26"/>
  <c r="H1723" i="26"/>
  <c r="H1032" i="26"/>
  <c r="H247" i="26"/>
  <c r="F2635" i="26"/>
  <c r="H2392" i="26"/>
  <c r="G2290" i="26"/>
  <c r="I2355" i="26"/>
  <c r="F2355" i="26"/>
  <c r="F2087" i="26"/>
  <c r="H2148" i="26"/>
  <c r="F1723" i="26"/>
  <c r="I1333" i="26"/>
  <c r="G1112" i="26"/>
  <c r="I387" i="26"/>
  <c r="G409" i="26"/>
  <c r="F81" i="26"/>
  <c r="H409" i="26"/>
  <c r="H1436" i="26"/>
  <c r="H2552" i="26"/>
  <c r="F2492" i="26"/>
  <c r="H2414" i="26"/>
  <c r="G1947" i="26"/>
  <c r="G1867" i="26"/>
  <c r="G1903" i="26"/>
  <c r="F1887" i="26"/>
  <c r="I1436" i="26"/>
  <c r="H1578" i="26"/>
  <c r="H1377" i="26"/>
  <c r="F711" i="26"/>
  <c r="F1072" i="26"/>
  <c r="I1050" i="26"/>
  <c r="G652" i="26"/>
  <c r="G428" i="26"/>
  <c r="H121" i="26"/>
  <c r="I81" i="26"/>
  <c r="I18" i="26"/>
  <c r="F38" i="26"/>
  <c r="G2552" i="26"/>
  <c r="F1947" i="26"/>
  <c r="H711" i="26"/>
  <c r="F2552" i="26"/>
  <c r="H1251" i="26"/>
  <c r="H2714" i="26"/>
  <c r="G2492" i="26"/>
  <c r="H2290" i="26"/>
  <c r="G2228" i="26"/>
  <c r="G2024" i="26"/>
  <c r="G2250" i="26"/>
  <c r="I1903" i="26"/>
  <c r="I1803" i="26"/>
  <c r="I1887" i="26"/>
  <c r="G1803" i="26"/>
  <c r="F1803" i="26"/>
  <c r="I1925" i="26"/>
  <c r="G1762" i="26"/>
  <c r="G1578" i="26"/>
  <c r="F1762" i="26"/>
  <c r="H1356" i="26"/>
  <c r="F1578" i="26"/>
  <c r="G1072" i="26"/>
  <c r="F976" i="26"/>
  <c r="H976" i="26"/>
  <c r="I711" i="26"/>
  <c r="F144" i="26"/>
  <c r="G524" i="26"/>
  <c r="G38" i="26"/>
  <c r="I2213" i="26"/>
  <c r="H1903" i="26"/>
  <c r="F2533" i="26"/>
  <c r="H2250" i="26"/>
  <c r="I2228" i="26"/>
  <c r="I2191" i="26"/>
  <c r="F2310" i="26"/>
  <c r="H1703" i="26"/>
  <c r="H1762" i="26"/>
  <c r="F1642" i="26"/>
  <c r="I1680" i="26"/>
  <c r="I1356" i="26"/>
  <c r="G1398" i="26"/>
  <c r="F808" i="26"/>
  <c r="I976" i="26"/>
  <c r="G1171" i="26"/>
  <c r="H872" i="26"/>
  <c r="G224" i="26"/>
  <c r="G144" i="26"/>
  <c r="I524" i="26"/>
  <c r="G2268" i="26"/>
  <c r="I1272" i="26"/>
  <c r="H1272" i="26"/>
  <c r="I1089" i="26"/>
  <c r="G1089" i="26"/>
  <c r="H1089" i="26"/>
  <c r="F608" i="26"/>
  <c r="H608" i="26"/>
  <c r="H267" i="26"/>
  <c r="G203" i="26"/>
  <c r="I2736" i="26"/>
  <c r="F2757" i="26"/>
  <c r="F2678" i="26"/>
  <c r="H2736" i="26"/>
  <c r="H2635" i="26"/>
  <c r="G2678" i="26"/>
  <c r="J2618" i="26"/>
  <c r="G2618" i="26" s="1"/>
  <c r="I2434" i="26"/>
  <c r="H2456" i="26"/>
  <c r="I2471" i="26"/>
  <c r="H2310" i="26"/>
  <c r="H2492" i="26"/>
  <c r="H2268" i="26"/>
  <c r="F1983" i="26"/>
  <c r="G2044" i="26"/>
  <c r="H2066" i="26"/>
  <c r="G1983" i="26"/>
  <c r="I2131" i="26"/>
  <c r="F2024" i="26"/>
  <c r="H1844" i="26"/>
  <c r="G2191" i="26"/>
  <c r="I1947" i="26"/>
  <c r="I1867" i="26"/>
  <c r="G1823" i="26"/>
  <c r="H2170" i="26"/>
  <c r="F2290" i="26"/>
  <c r="H1823" i="26"/>
  <c r="H1680" i="26"/>
  <c r="I2066" i="26"/>
  <c r="G1680" i="26"/>
  <c r="F1601" i="26"/>
  <c r="F1153" i="26"/>
  <c r="F1622" i="26"/>
  <c r="I1537" i="26"/>
  <c r="I1416" i="26"/>
  <c r="F1171" i="26"/>
  <c r="H1416" i="26"/>
  <c r="G1153" i="26"/>
  <c r="G1214" i="26"/>
  <c r="H1153" i="26"/>
  <c r="F1537" i="26"/>
  <c r="F1436" i="26"/>
  <c r="F1272" i="26"/>
  <c r="F1050" i="26"/>
  <c r="F872" i="26"/>
  <c r="F748" i="26"/>
  <c r="I1032" i="26"/>
  <c r="I872" i="26"/>
  <c r="H629" i="26"/>
  <c r="H1112" i="26"/>
  <c r="H850" i="26"/>
  <c r="H689" i="26"/>
  <c r="G1050" i="26"/>
  <c r="G808" i="26"/>
  <c r="I652" i="26"/>
  <c r="G608" i="26"/>
  <c r="F566" i="26"/>
  <c r="I444" i="26"/>
  <c r="I267" i="26"/>
  <c r="I187" i="26"/>
  <c r="F121" i="26"/>
  <c r="F387" i="26"/>
  <c r="G444" i="26"/>
  <c r="H165" i="26"/>
  <c r="I203" i="26"/>
  <c r="H387" i="26"/>
  <c r="F247" i="26"/>
  <c r="I99" i="26"/>
  <c r="G99" i="26"/>
  <c r="I305" i="26"/>
  <c r="U4" i="26"/>
  <c r="I365" i="26"/>
  <c r="G121" i="26"/>
  <c r="F2471" i="26"/>
  <c r="G996" i="26"/>
  <c r="G830" i="26"/>
  <c r="G748" i="26"/>
  <c r="G689" i="26"/>
  <c r="F2736" i="26"/>
  <c r="G2714" i="26"/>
  <c r="H2678" i="26"/>
  <c r="F2714" i="26"/>
  <c r="I2635" i="26"/>
  <c r="F2434" i="26"/>
  <c r="H2434" i="26"/>
  <c r="G2456" i="26"/>
  <c r="G2332" i="26"/>
  <c r="H2471" i="26"/>
  <c r="I2310" i="26"/>
  <c r="F2332" i="26"/>
  <c r="H2006" i="26"/>
  <c r="F2066" i="26"/>
  <c r="H2024" i="26"/>
  <c r="G1965" i="26"/>
  <c r="F2170" i="26"/>
  <c r="G1887" i="26"/>
  <c r="I1823" i="26"/>
  <c r="F1844" i="26"/>
  <c r="H1739" i="26"/>
  <c r="H1659" i="26"/>
  <c r="H2131" i="26"/>
  <c r="I1965" i="26"/>
  <c r="I1642" i="26"/>
  <c r="F1557" i="26"/>
  <c r="G1642" i="26"/>
  <c r="I1782" i="26"/>
  <c r="G1782" i="26"/>
  <c r="G1479" i="26"/>
  <c r="I1479" i="26"/>
  <c r="I1398" i="26"/>
  <c r="I1112" i="26"/>
  <c r="H1479" i="26"/>
  <c r="H1398" i="26"/>
  <c r="G1557" i="26"/>
  <c r="F1416" i="26"/>
  <c r="F1214" i="26"/>
  <c r="F1032" i="26"/>
  <c r="F850" i="26"/>
  <c r="I850" i="26"/>
  <c r="H673" i="26"/>
  <c r="H996" i="26"/>
  <c r="H830" i="26"/>
  <c r="H748" i="26"/>
  <c r="I673" i="26"/>
  <c r="F365" i="26"/>
  <c r="I689" i="26"/>
  <c r="F428" i="26"/>
  <c r="I566" i="26"/>
  <c r="F444" i="26"/>
  <c r="H566" i="26"/>
  <c r="I224" i="26"/>
  <c r="I144" i="26"/>
  <c r="I282" i="26"/>
  <c r="F187" i="26"/>
  <c r="F18" i="26"/>
  <c r="H18" i="26"/>
  <c r="I165" i="26"/>
  <c r="T4" i="26"/>
  <c r="H224" i="26"/>
  <c r="G81" i="26"/>
  <c r="V4" i="26"/>
  <c r="I2775" i="26"/>
  <c r="H2775" i="26"/>
  <c r="G2131" i="26"/>
  <c r="I2006" i="26"/>
  <c r="I1622" i="26"/>
  <c r="F2775" i="26"/>
  <c r="F2414" i="26"/>
  <c r="G2414" i="26"/>
  <c r="I2332" i="26"/>
  <c r="I2268" i="26"/>
  <c r="F2006" i="26"/>
  <c r="F1739" i="26"/>
  <c r="F1659" i="26"/>
  <c r="F2044" i="26"/>
  <c r="I1739" i="26"/>
  <c r="I1659" i="26"/>
  <c r="G1622" i="26"/>
  <c r="F1867" i="26"/>
  <c r="H1557" i="26"/>
  <c r="J1314" i="26"/>
  <c r="H1314" i="26" s="1"/>
  <c r="H1983" i="26"/>
  <c r="H1537" i="26"/>
  <c r="I1214" i="26"/>
  <c r="F1089" i="26"/>
  <c r="F996" i="26"/>
  <c r="F830" i="26"/>
  <c r="F673" i="26"/>
  <c r="I629" i="26"/>
  <c r="G629" i="26"/>
  <c r="F652" i="26"/>
  <c r="G365" i="26"/>
  <c r="F267" i="26"/>
  <c r="I428" i="26"/>
  <c r="G282" i="26"/>
  <c r="J347" i="26"/>
  <c r="F347" i="26" s="1"/>
  <c r="O3" i="25"/>
  <c r="I3" i="25"/>
  <c r="G3" i="25"/>
  <c r="F3" i="25"/>
  <c r="H1356" i="25"/>
  <c r="F1356" i="25"/>
  <c r="H2775" i="25"/>
  <c r="I2775" i="25"/>
  <c r="F2775" i="25"/>
  <c r="G2775" i="25"/>
  <c r="G144" i="25"/>
  <c r="I144" i="25"/>
  <c r="F144" i="25"/>
  <c r="G387" i="25"/>
  <c r="H387" i="25"/>
  <c r="I387" i="25"/>
  <c r="F387" i="25"/>
  <c r="H850" i="25"/>
  <c r="I850" i="25"/>
  <c r="F850" i="25"/>
  <c r="H1251" i="25"/>
  <c r="F1251" i="25"/>
  <c r="G1251" i="25"/>
  <c r="I1251" i="25"/>
  <c r="F1739" i="25"/>
  <c r="G1739" i="25"/>
  <c r="H1739" i="25"/>
  <c r="I1739" i="25"/>
  <c r="H2392" i="25"/>
  <c r="I2392" i="25"/>
  <c r="F2392" i="25"/>
  <c r="G2392" i="25"/>
  <c r="F1925" i="25"/>
  <c r="G1925" i="25"/>
  <c r="H1925" i="25"/>
  <c r="H247" i="25"/>
  <c r="I247" i="25"/>
  <c r="F247" i="25"/>
  <c r="G509" i="25"/>
  <c r="H509" i="25"/>
  <c r="I509" i="25"/>
  <c r="F509" i="25"/>
  <c r="H933" i="25"/>
  <c r="I933" i="25"/>
  <c r="F933" i="25"/>
  <c r="G933" i="25"/>
  <c r="H1313" i="25"/>
  <c r="F1313" i="25"/>
  <c r="G1313" i="25"/>
  <c r="F2066" i="25"/>
  <c r="G2066" i="25"/>
  <c r="H2066" i="25"/>
  <c r="F2131" i="25"/>
  <c r="G2131" i="25"/>
  <c r="H2131" i="25"/>
  <c r="G203" i="25"/>
  <c r="I203" i="25"/>
  <c r="F203" i="25"/>
  <c r="H203" i="25"/>
  <c r="H733" i="25"/>
  <c r="I733" i="25"/>
  <c r="F733" i="25"/>
  <c r="G733" i="25"/>
  <c r="H955" i="25"/>
  <c r="I955" i="25"/>
  <c r="F955" i="25"/>
  <c r="H1235" i="25"/>
  <c r="F1235" i="25"/>
  <c r="G1235" i="25"/>
  <c r="F1723" i="25"/>
  <c r="G1723" i="25"/>
  <c r="H1723" i="25"/>
  <c r="F2044" i="25"/>
  <c r="G2044" i="25"/>
  <c r="H2044" i="25"/>
  <c r="H2374" i="25"/>
  <c r="I2374" i="25"/>
  <c r="F2374" i="25"/>
  <c r="G18" i="25"/>
  <c r="H18" i="25"/>
  <c r="I18" i="25"/>
  <c r="F18" i="25"/>
  <c r="G489" i="25"/>
  <c r="H489" i="25"/>
  <c r="I489" i="25"/>
  <c r="F489" i="25"/>
  <c r="F1050" i="25"/>
  <c r="H1050" i="25"/>
  <c r="I1050" i="25"/>
  <c r="G1050" i="25"/>
  <c r="G1557" i="25"/>
  <c r="H1557" i="25"/>
  <c r="F1557" i="25"/>
  <c r="I1557" i="25"/>
  <c r="F2087" i="25"/>
  <c r="G2087" i="25"/>
  <c r="H2087" i="25"/>
  <c r="H2552" i="25"/>
  <c r="I2552" i="25"/>
  <c r="F2552" i="25"/>
  <c r="G2552" i="25"/>
  <c r="H2714" i="25"/>
  <c r="I2714" i="25"/>
  <c r="F2714" i="25"/>
  <c r="G2714" i="25"/>
  <c r="H1293" i="25"/>
  <c r="F1293" i="25"/>
  <c r="G1293" i="25"/>
  <c r="I1293" i="25"/>
  <c r="F1782" i="25"/>
  <c r="G1782" i="25"/>
  <c r="H1782" i="25"/>
  <c r="H2757" i="25"/>
  <c r="I2757" i="25"/>
  <c r="F2757" i="25"/>
  <c r="H1192" i="25"/>
  <c r="F1192" i="25"/>
  <c r="G1192" i="25"/>
  <c r="I1192" i="25"/>
  <c r="H1398" i="25"/>
  <c r="F1398" i="25"/>
  <c r="G524" i="25"/>
  <c r="H524" i="25"/>
  <c r="I524" i="25"/>
  <c r="F524" i="25"/>
  <c r="G1398" i="25"/>
  <c r="I1356" i="25"/>
  <c r="I2066" i="25"/>
  <c r="G2374" i="25"/>
  <c r="G1516" i="25"/>
  <c r="H1516" i="25"/>
  <c r="F1516" i="25"/>
  <c r="G38" i="25"/>
  <c r="H38" i="25"/>
  <c r="I38" i="25"/>
  <c r="F38" i="25"/>
  <c r="G187" i="25"/>
  <c r="I187" i="25"/>
  <c r="F187" i="25"/>
  <c r="H187" i="25"/>
  <c r="G444" i="25"/>
  <c r="I444" i="25"/>
  <c r="F444" i="25"/>
  <c r="H915" i="25"/>
  <c r="I915" i="25"/>
  <c r="F915" i="25"/>
  <c r="G915" i="25"/>
  <c r="G1494" i="25"/>
  <c r="H1494" i="25"/>
  <c r="F1494" i="25"/>
  <c r="I1494" i="25"/>
  <c r="F1903" i="25"/>
  <c r="G1903" i="25"/>
  <c r="H1903" i="25"/>
  <c r="I1903" i="25"/>
  <c r="H2456" i="25"/>
  <c r="I2456" i="25"/>
  <c r="F2456" i="25"/>
  <c r="H2513" i="25"/>
  <c r="I2513" i="25"/>
  <c r="F2513" i="25"/>
  <c r="H282" i="25"/>
  <c r="I282" i="25"/>
  <c r="F282" i="25"/>
  <c r="G282" i="25"/>
  <c r="I652" i="25"/>
  <c r="F652" i="25"/>
  <c r="G652" i="25"/>
  <c r="H652" i="25"/>
  <c r="H976" i="25"/>
  <c r="I976" i="25"/>
  <c r="F976" i="25"/>
  <c r="G1642" i="25"/>
  <c r="H1642" i="25"/>
  <c r="I1642" i="25"/>
  <c r="F1642" i="25"/>
  <c r="H2414" i="25"/>
  <c r="I2414" i="25"/>
  <c r="F2414" i="25"/>
  <c r="H2635" i="25"/>
  <c r="I2635" i="25"/>
  <c r="F2635" i="25"/>
  <c r="H267" i="25"/>
  <c r="I267" i="25"/>
  <c r="F267" i="25"/>
  <c r="H791" i="25"/>
  <c r="I791" i="25"/>
  <c r="F791" i="25"/>
  <c r="H1011" i="25"/>
  <c r="F1011" i="25"/>
  <c r="G1011" i="25"/>
  <c r="H1333" i="25"/>
  <c r="F1333" i="25"/>
  <c r="G1333" i="25"/>
  <c r="I1333" i="25"/>
  <c r="F1762" i="25"/>
  <c r="G1762" i="25"/>
  <c r="H1762" i="25"/>
  <c r="I1762" i="25"/>
  <c r="F2148" i="25"/>
  <c r="G2148" i="25"/>
  <c r="H2148" i="25"/>
  <c r="H2492" i="25"/>
  <c r="I2492" i="25"/>
  <c r="F2492" i="25"/>
  <c r="G305" i="25"/>
  <c r="H305" i="25"/>
  <c r="I305" i="25"/>
  <c r="F305" i="25"/>
  <c r="G566" i="25"/>
  <c r="H566" i="25"/>
  <c r="I566" i="25"/>
  <c r="F566" i="25"/>
  <c r="H1171" i="25"/>
  <c r="F1171" i="25"/>
  <c r="G1171" i="25"/>
  <c r="I1171" i="25"/>
  <c r="G1680" i="25"/>
  <c r="I1680" i="25"/>
  <c r="F1680" i="25"/>
  <c r="F2268" i="25"/>
  <c r="G2268" i="25"/>
  <c r="I2268" i="25"/>
  <c r="F1983" i="25"/>
  <c r="G1983" i="25"/>
  <c r="H1983" i="25"/>
  <c r="I1983" i="25"/>
  <c r="I587" i="25"/>
  <c r="F587" i="25"/>
  <c r="G587" i="25"/>
  <c r="H1377" i="25"/>
  <c r="F1377" i="25"/>
  <c r="F2110" i="25"/>
  <c r="G2110" i="25"/>
  <c r="H2110" i="25"/>
  <c r="G547" i="25"/>
  <c r="H547" i="25"/>
  <c r="I547" i="25"/>
  <c r="F547" i="25"/>
  <c r="G1436" i="25"/>
  <c r="H1436" i="25"/>
  <c r="F1436" i="25"/>
  <c r="F2213" i="25"/>
  <c r="G2213" i="25"/>
  <c r="I2213" i="25"/>
  <c r="H444" i="25"/>
  <c r="I1011" i="25"/>
  <c r="I1313" i="25"/>
  <c r="G1416" i="25"/>
  <c r="G1377" i="25"/>
  <c r="H2213" i="25"/>
  <c r="I1723" i="25"/>
  <c r="I2087" i="25"/>
  <c r="G2414" i="25"/>
  <c r="G2513" i="25"/>
  <c r="H2471" i="25"/>
  <c r="I2471" i="25"/>
  <c r="F2471" i="25"/>
  <c r="G81" i="25"/>
  <c r="H81" i="25"/>
  <c r="I81" i="25"/>
  <c r="F81" i="25"/>
  <c r="G224" i="25"/>
  <c r="F224" i="25"/>
  <c r="I224" i="25"/>
  <c r="I629" i="25"/>
  <c r="F629" i="25"/>
  <c r="G629" i="25"/>
  <c r="H1134" i="25"/>
  <c r="I1134" i="25"/>
  <c r="F1134" i="25"/>
  <c r="G1134" i="25"/>
  <c r="G1578" i="25"/>
  <c r="H1578" i="25"/>
  <c r="F1578" i="25"/>
  <c r="I1578" i="25"/>
  <c r="F2024" i="25"/>
  <c r="G2024" i="25"/>
  <c r="H2024" i="25"/>
  <c r="H2656" i="25"/>
  <c r="I2656" i="25"/>
  <c r="F2656" i="25"/>
  <c r="H2617" i="25"/>
  <c r="I2617" i="25"/>
  <c r="F2617" i="25"/>
  <c r="G2617" i="25"/>
  <c r="G346" i="25"/>
  <c r="H346" i="25"/>
  <c r="I346" i="25"/>
  <c r="F346" i="25"/>
  <c r="I689" i="25"/>
  <c r="F689" i="25"/>
  <c r="G689" i="25"/>
  <c r="H689" i="25"/>
  <c r="F1072" i="25"/>
  <c r="H1072" i="25"/>
  <c r="I1072" i="25"/>
  <c r="G1072" i="25"/>
  <c r="F1803" i="25"/>
  <c r="G1803" i="25"/>
  <c r="H1803" i="25"/>
  <c r="H2678" i="25"/>
  <c r="I2678" i="25"/>
  <c r="F2678" i="25"/>
  <c r="G2678" i="25"/>
  <c r="G121" i="25"/>
  <c r="I121" i="25"/>
  <c r="F121" i="25"/>
  <c r="H121" i="25"/>
  <c r="G409" i="25"/>
  <c r="H409" i="25"/>
  <c r="I409" i="25"/>
  <c r="F409" i="25"/>
  <c r="H830" i="25"/>
  <c r="I830" i="25"/>
  <c r="F830" i="25"/>
  <c r="G830" i="25"/>
  <c r="F1112" i="25"/>
  <c r="I1112" i="25"/>
  <c r="G1112" i="25"/>
  <c r="G1537" i="25"/>
  <c r="H1537" i="25"/>
  <c r="F1537" i="25"/>
  <c r="F1823" i="25"/>
  <c r="G1823" i="25"/>
  <c r="H1823" i="25"/>
  <c r="I1823" i="25"/>
  <c r="F2250" i="25"/>
  <c r="G2250" i="25"/>
  <c r="H2250" i="25"/>
  <c r="H2694" i="25"/>
  <c r="I2694" i="25"/>
  <c r="F2694" i="25"/>
  <c r="G365" i="25"/>
  <c r="H365" i="25"/>
  <c r="I365" i="25"/>
  <c r="F365" i="25"/>
  <c r="I608" i="25"/>
  <c r="F608" i="25"/>
  <c r="G608" i="25"/>
  <c r="F1416" i="25"/>
  <c r="H1416" i="25"/>
  <c r="F1887" i="25"/>
  <c r="G1887" i="25"/>
  <c r="H1887" i="25"/>
  <c r="H2332" i="25"/>
  <c r="I2332" i="25"/>
  <c r="F2332" i="25"/>
  <c r="G2332" i="25"/>
  <c r="H2355" i="25"/>
  <c r="I2355" i="25"/>
  <c r="F2355" i="25"/>
  <c r="G2355" i="25"/>
  <c r="H748" i="25"/>
  <c r="I748" i="25"/>
  <c r="F748" i="25"/>
  <c r="G748" i="25"/>
  <c r="G1459" i="25"/>
  <c r="H1459" i="25"/>
  <c r="F1459" i="25"/>
  <c r="F2191" i="25"/>
  <c r="G2191" i="25"/>
  <c r="H2191" i="25"/>
  <c r="I711" i="25"/>
  <c r="F711" i="25"/>
  <c r="G711" i="25"/>
  <c r="H711" i="25"/>
  <c r="G1601" i="25"/>
  <c r="H1601" i="25"/>
  <c r="F1601" i="25"/>
  <c r="I1601" i="25"/>
  <c r="F2290" i="25"/>
  <c r="G2290" i="25"/>
  <c r="I2290" i="25"/>
  <c r="H224" i="25"/>
  <c r="G247" i="25"/>
  <c r="G791" i="25"/>
  <c r="G850" i="25"/>
  <c r="G1356" i="25"/>
  <c r="H1112" i="25"/>
  <c r="I1398" i="25"/>
  <c r="I1436" i="25"/>
  <c r="I1782" i="25"/>
  <c r="I1925" i="25"/>
  <c r="I2024" i="25"/>
  <c r="I2110" i="25"/>
  <c r="I2191" i="25"/>
  <c r="G2456" i="25"/>
  <c r="H2575" i="25"/>
  <c r="I2575" i="25"/>
  <c r="F2575" i="25"/>
  <c r="G2575" i="25"/>
  <c r="G99" i="25"/>
  <c r="I99" i="25"/>
  <c r="F99" i="25"/>
  <c r="H99" i="25"/>
  <c r="G326" i="25"/>
  <c r="H326" i="25"/>
  <c r="I326" i="25"/>
  <c r="F326" i="25"/>
  <c r="H808" i="25"/>
  <c r="I808" i="25"/>
  <c r="F808" i="25"/>
  <c r="H1214" i="25"/>
  <c r="F1214" i="25"/>
  <c r="G1214" i="25"/>
  <c r="F1703" i="25"/>
  <c r="G1703" i="25"/>
  <c r="H1703" i="25"/>
  <c r="I1703" i="25"/>
  <c r="F2228" i="25"/>
  <c r="G2228" i="25"/>
  <c r="I2228" i="25"/>
  <c r="F1844" i="25"/>
  <c r="G1844" i="25"/>
  <c r="H1844" i="25"/>
  <c r="I1844" i="25"/>
  <c r="G60" i="25"/>
  <c r="H60" i="25"/>
  <c r="I60" i="25"/>
  <c r="F60" i="25"/>
  <c r="G466" i="25"/>
  <c r="H466" i="25"/>
  <c r="I466" i="25"/>
  <c r="F466" i="25"/>
  <c r="H769" i="25"/>
  <c r="I769" i="25"/>
  <c r="F769" i="25"/>
  <c r="G769" i="25"/>
  <c r="H1272" i="25"/>
  <c r="F1272" i="25"/>
  <c r="G1272" i="25"/>
  <c r="I1272" i="25"/>
  <c r="F1867" i="25"/>
  <c r="G1867" i="25"/>
  <c r="H1867" i="25"/>
  <c r="H2736" i="25"/>
  <c r="I2736" i="25"/>
  <c r="F2736" i="25"/>
  <c r="G165" i="25"/>
  <c r="I165" i="25"/>
  <c r="F165" i="25"/>
  <c r="H165" i="25"/>
  <c r="I673" i="25"/>
  <c r="F673" i="25"/>
  <c r="G673" i="25"/>
  <c r="H673" i="25"/>
  <c r="H872" i="25"/>
  <c r="I872" i="25"/>
  <c r="F872" i="25"/>
  <c r="G872" i="25"/>
  <c r="H1153" i="25"/>
  <c r="I1153" i="25"/>
  <c r="F1153" i="25"/>
  <c r="G1153" i="25"/>
  <c r="G1659" i="25"/>
  <c r="H1659" i="25"/>
  <c r="I1659" i="25"/>
  <c r="F1659" i="25"/>
  <c r="F1947" i="25"/>
  <c r="G1947" i="25"/>
  <c r="H1947" i="25"/>
  <c r="H2310" i="25"/>
  <c r="I2310" i="25"/>
  <c r="F2310" i="25"/>
  <c r="G2310" i="25"/>
  <c r="F1965" i="25"/>
  <c r="G1965" i="25"/>
  <c r="H1965" i="25"/>
  <c r="G428" i="25"/>
  <c r="H428" i="25"/>
  <c r="I428" i="25"/>
  <c r="F428" i="25"/>
  <c r="H895" i="25"/>
  <c r="I895" i="25"/>
  <c r="F895" i="25"/>
  <c r="G895" i="25"/>
  <c r="G1479" i="25"/>
  <c r="H1479" i="25"/>
  <c r="F1479" i="25"/>
  <c r="I1479" i="25"/>
  <c r="F2006" i="25"/>
  <c r="G2006" i="25"/>
  <c r="H2006" i="25"/>
  <c r="F1089" i="25"/>
  <c r="H1089" i="25"/>
  <c r="I1089" i="25"/>
  <c r="G1089" i="25"/>
  <c r="H2434" i="25"/>
  <c r="I2434" i="25"/>
  <c r="F2434" i="25"/>
  <c r="G2434" i="25"/>
  <c r="H996" i="25"/>
  <c r="I996" i="25"/>
  <c r="F996" i="25"/>
  <c r="G996" i="25"/>
  <c r="G1622" i="25"/>
  <c r="H1622" i="25"/>
  <c r="F1622" i="25"/>
  <c r="I1622" i="25"/>
  <c r="H2597" i="25"/>
  <c r="I2597" i="25"/>
  <c r="F2597" i="25"/>
  <c r="H1032" i="25"/>
  <c r="F1032" i="25"/>
  <c r="I1032" i="25"/>
  <c r="G1032" i="25"/>
  <c r="F2170" i="25"/>
  <c r="G2170" i="25"/>
  <c r="H2170" i="25"/>
  <c r="H2533" i="25"/>
  <c r="I2533" i="25"/>
  <c r="F2533" i="25"/>
  <c r="G2533" i="25"/>
  <c r="H144" i="25"/>
  <c r="H608" i="25"/>
  <c r="G808" i="25"/>
  <c r="G955" i="25"/>
  <c r="I1377" i="25"/>
  <c r="I1235" i="25"/>
  <c r="I1459" i="25"/>
  <c r="I1537" i="25"/>
  <c r="H2268" i="25"/>
  <c r="I1803" i="25"/>
  <c r="I1947" i="25"/>
  <c r="I2044" i="25"/>
  <c r="I2131" i="25"/>
  <c r="I2250" i="25"/>
  <c r="G2471" i="25"/>
  <c r="G2635" i="25"/>
  <c r="G2757" i="25"/>
  <c r="J4" i="25"/>
  <c r="J1252" i="26" l="1"/>
  <c r="H1252" i="26" s="1"/>
  <c r="J467" i="26"/>
  <c r="J770" i="26"/>
  <c r="J934" i="26"/>
  <c r="F934" i="26" s="1"/>
  <c r="J4" i="26"/>
  <c r="F4" i="26" s="1"/>
  <c r="J1517" i="26"/>
  <c r="G1517" i="26" s="1"/>
  <c r="J1378" i="26"/>
  <c r="F1378" i="26" s="1"/>
  <c r="J1704" i="26"/>
  <c r="H1704" i="26" s="1"/>
  <c r="J2375" i="26"/>
  <c r="F2375" i="26" s="1"/>
  <c r="J1236" i="26"/>
  <c r="H1236" i="26" s="1"/>
  <c r="J490" i="26"/>
  <c r="J956" i="26"/>
  <c r="F956" i="26" s="1"/>
  <c r="J2598" i="26"/>
  <c r="F2598" i="26" s="1"/>
  <c r="J2111" i="26"/>
  <c r="F2111" i="26" s="1"/>
  <c r="J916" i="26"/>
  <c r="F916" i="26" s="1"/>
  <c r="J548" i="26"/>
  <c r="F548" i="26" s="1"/>
  <c r="J1460" i="26"/>
  <c r="F1460" i="26" s="1"/>
  <c r="J2214" i="26"/>
  <c r="F2214" i="26" s="1"/>
  <c r="J2514" i="26"/>
  <c r="F2514" i="26" s="1"/>
  <c r="J327" i="26"/>
  <c r="F327" i="26" s="1"/>
  <c r="J39" i="26"/>
  <c r="F39" i="26" s="1"/>
  <c r="J2149" i="26"/>
  <c r="G2149" i="26" s="1"/>
  <c r="J1294" i="26"/>
  <c r="H1294" i="26" s="1"/>
  <c r="J1495" i="26"/>
  <c r="F1495" i="26" s="1"/>
  <c r="J61" i="26"/>
  <c r="G61" i="26" s="1"/>
  <c r="J306" i="26"/>
  <c r="G306" i="26" s="1"/>
  <c r="J734" i="26"/>
  <c r="I734" i="26" s="1"/>
  <c r="J2393" i="26"/>
  <c r="I2393" i="26" s="1"/>
  <c r="H61" i="26"/>
  <c r="J510" i="26"/>
  <c r="F510" i="26" s="1"/>
  <c r="J809" i="26"/>
  <c r="H809" i="26" s="1"/>
  <c r="J2534" i="26"/>
  <c r="I2534" i="26" s="1"/>
  <c r="J1193" i="26"/>
  <c r="I1193" i="26" s="1"/>
  <c r="J2576" i="26"/>
  <c r="I2576" i="26" s="1"/>
  <c r="J410" i="26"/>
  <c r="I410" i="26" s="1"/>
  <c r="J2657" i="26"/>
  <c r="F2657" i="26" s="1"/>
  <c r="J1135" i="26"/>
  <c r="F1135" i="26" s="1"/>
  <c r="J588" i="26"/>
  <c r="F588" i="26" s="1"/>
  <c r="F467" i="26"/>
  <c r="G467" i="26"/>
  <c r="I490" i="26"/>
  <c r="H490" i="26"/>
  <c r="G490" i="26"/>
  <c r="J1073" i="26"/>
  <c r="H1073" i="26" s="1"/>
  <c r="J2088" i="26"/>
  <c r="H2088" i="26" s="1"/>
  <c r="J1012" i="26"/>
  <c r="I1012" i="26" s="1"/>
  <c r="J1579" i="26"/>
  <c r="F1579" i="26" s="1"/>
  <c r="J2356" i="26"/>
  <c r="H2356" i="26" s="1"/>
  <c r="J1724" i="26"/>
  <c r="F1724" i="26" s="1"/>
  <c r="J1334" i="26"/>
  <c r="H1334" i="26" s="1"/>
  <c r="J2457" i="26"/>
  <c r="H2457" i="26" s="1"/>
  <c r="J2311" i="26"/>
  <c r="F2311" i="26" s="1"/>
  <c r="J1357" i="26"/>
  <c r="G1357" i="26" s="1"/>
  <c r="J2229" i="26"/>
  <c r="F2229" i="26" s="1"/>
  <c r="J2553" i="26"/>
  <c r="H2553" i="26" s="1"/>
  <c r="J2636" i="26"/>
  <c r="G2636" i="26" s="1"/>
  <c r="J2493" i="26"/>
  <c r="I2493" i="26" s="1"/>
  <c r="H2657" i="26"/>
  <c r="J145" i="26"/>
  <c r="G145" i="26" s="1"/>
  <c r="I792" i="26"/>
  <c r="I2695" i="26"/>
  <c r="G2695" i="26"/>
  <c r="J283" i="26"/>
  <c r="F283" i="26" s="1"/>
  <c r="J630" i="26"/>
  <c r="F630" i="26" s="1"/>
  <c r="I61" i="26"/>
  <c r="I896" i="26"/>
  <c r="J2251" i="26"/>
  <c r="F2251" i="26" s="1"/>
  <c r="G2214" i="26"/>
  <c r="J1926" i="26"/>
  <c r="I1926" i="26" s="1"/>
  <c r="J2192" i="26"/>
  <c r="G2192" i="26" s="1"/>
  <c r="J977" i="26"/>
  <c r="F977" i="26" s="1"/>
  <c r="J1763" i="26"/>
  <c r="F1763" i="26" s="1"/>
  <c r="J1804" i="26"/>
  <c r="I1804" i="26" s="1"/>
  <c r="J1904" i="26"/>
  <c r="F1904" i="26" s="1"/>
  <c r="J712" i="26"/>
  <c r="I712" i="26" s="1"/>
  <c r="G327" i="26"/>
  <c r="G1252" i="26"/>
  <c r="F2393" i="26"/>
  <c r="J1113" i="26"/>
  <c r="F1113" i="26" s="1"/>
  <c r="I1904" i="26"/>
  <c r="H2229" i="26"/>
  <c r="I934" i="26"/>
  <c r="G39" i="26"/>
  <c r="I467" i="26"/>
  <c r="H2618" i="26"/>
  <c r="I1724" i="26"/>
  <c r="J525" i="26"/>
  <c r="H467" i="26"/>
  <c r="I2618" i="26"/>
  <c r="G2514" i="26"/>
  <c r="J1399" i="26"/>
  <c r="F1399" i="26" s="1"/>
  <c r="I2514" i="26"/>
  <c r="G2088" i="26"/>
  <c r="I2088" i="26"/>
  <c r="F2088" i="26"/>
  <c r="I2598" i="26"/>
  <c r="J1480" i="26"/>
  <c r="F1480" i="26" s="1"/>
  <c r="G1495" i="26"/>
  <c r="I1495" i="26"/>
  <c r="F2618" i="26"/>
  <c r="J188" i="26"/>
  <c r="F188" i="26" s="1"/>
  <c r="J1417" i="26"/>
  <c r="G1417" i="26" s="1"/>
  <c r="G770" i="26"/>
  <c r="H770" i="26"/>
  <c r="J1824" i="26"/>
  <c r="F1824" i="26" s="1"/>
  <c r="J2132" i="26"/>
  <c r="F2132" i="26" s="1"/>
  <c r="J2269" i="26"/>
  <c r="F2269" i="26" s="1"/>
  <c r="J1966" i="26"/>
  <c r="I1966" i="26" s="1"/>
  <c r="J268" i="26"/>
  <c r="G268" i="26" s="1"/>
  <c r="G4" i="26"/>
  <c r="H4" i="26"/>
  <c r="J674" i="26"/>
  <c r="G674" i="26" s="1"/>
  <c r="J831" i="26"/>
  <c r="I831" i="26" s="1"/>
  <c r="J1090" i="26"/>
  <c r="I1090" i="26" s="1"/>
  <c r="J1660" i="26"/>
  <c r="G1660" i="26" s="1"/>
  <c r="H2695" i="26"/>
  <c r="J19" i="26"/>
  <c r="F19" i="26" s="1"/>
  <c r="I347" i="26"/>
  <c r="J1033" i="26"/>
  <c r="F1033" i="26" s="1"/>
  <c r="G956" i="26"/>
  <c r="H956" i="26"/>
  <c r="F1236" i="26"/>
  <c r="G1763" i="26"/>
  <c r="J2435" i="26"/>
  <c r="G2435" i="26" s="1"/>
  <c r="J2715" i="26"/>
  <c r="F2715" i="26" s="1"/>
  <c r="J2737" i="26"/>
  <c r="G2737" i="26" s="1"/>
  <c r="J100" i="26"/>
  <c r="G100" i="26" s="1"/>
  <c r="F490" i="26"/>
  <c r="G1113" i="26"/>
  <c r="F61" i="26"/>
  <c r="J1273" i="26"/>
  <c r="G1273" i="26" s="1"/>
  <c r="G792" i="26"/>
  <c r="H792" i="26"/>
  <c r="I1073" i="26"/>
  <c r="I1252" i="26"/>
  <c r="J1623" i="26"/>
  <c r="H1623" i="26" s="1"/>
  <c r="J1602" i="26"/>
  <c r="F1602" i="26" s="1"/>
  <c r="F1252" i="26"/>
  <c r="J1984" i="26"/>
  <c r="I1984" i="26" s="1"/>
  <c r="H2214" i="26"/>
  <c r="I2214" i="26"/>
  <c r="J609" i="26"/>
  <c r="I609" i="26" s="1"/>
  <c r="G1236" i="26"/>
  <c r="J1888" i="26"/>
  <c r="J2045" i="26"/>
  <c r="F2045" i="26" s="1"/>
  <c r="J366" i="26"/>
  <c r="H366" i="26" s="1"/>
  <c r="J851" i="26"/>
  <c r="G851" i="26" s="1"/>
  <c r="I1314" i="26"/>
  <c r="G347" i="26"/>
  <c r="J2758" i="26"/>
  <c r="F2758" i="26" s="1"/>
  <c r="J653" i="26"/>
  <c r="F653" i="26" s="1"/>
  <c r="J997" i="26"/>
  <c r="I997" i="26" s="1"/>
  <c r="G934" i="26"/>
  <c r="H934" i="26"/>
  <c r="J1868" i="26"/>
  <c r="J1740" i="26"/>
  <c r="G1740" i="26" s="1"/>
  <c r="J2007" i="26"/>
  <c r="G2007" i="26" s="1"/>
  <c r="J2776" i="26"/>
  <c r="G2776" i="26" s="1"/>
  <c r="J429" i="26"/>
  <c r="F429" i="26" s="1"/>
  <c r="I770" i="26"/>
  <c r="J1845" i="26"/>
  <c r="H1845" i="26" s="1"/>
  <c r="J2067" i="26"/>
  <c r="G2067" i="26" s="1"/>
  <c r="J2333" i="26"/>
  <c r="H2333" i="26" s="1"/>
  <c r="J82" i="26"/>
  <c r="G82" i="26" s="1"/>
  <c r="G1314" i="26"/>
  <c r="J248" i="26"/>
  <c r="F248" i="26" s="1"/>
  <c r="J388" i="26"/>
  <c r="F388" i="26" s="1"/>
  <c r="H347" i="26"/>
  <c r="I956" i="26"/>
  <c r="J749" i="26"/>
  <c r="I749" i="26" s="1"/>
  <c r="J1437" i="26"/>
  <c r="F1437" i="26" s="1"/>
  <c r="G734" i="26"/>
  <c r="J1154" i="26"/>
  <c r="I1154" i="26" s="1"/>
  <c r="J2025" i="26"/>
  <c r="H2025" i="26" s="1"/>
  <c r="G2598" i="26"/>
  <c r="G2393" i="26"/>
  <c r="J204" i="26"/>
  <c r="G204" i="26" s="1"/>
  <c r="I1824" i="26"/>
  <c r="J567" i="26"/>
  <c r="G567" i="26" s="1"/>
  <c r="J1051" i="26"/>
  <c r="J1172" i="26"/>
  <c r="F1172" i="26" s="1"/>
  <c r="F1314" i="26"/>
  <c r="J2415" i="26"/>
  <c r="J1643" i="26"/>
  <c r="I1643" i="26" s="1"/>
  <c r="O4" i="26"/>
  <c r="J445" i="26"/>
  <c r="H445" i="26" s="1"/>
  <c r="J1215" i="26"/>
  <c r="H1215" i="26" s="1"/>
  <c r="I1236" i="26"/>
  <c r="J1558" i="26"/>
  <c r="I1558" i="26" s="1"/>
  <c r="J2171" i="26"/>
  <c r="I2553" i="26"/>
  <c r="F2695" i="26"/>
  <c r="F770" i="26"/>
  <c r="J2472" i="26"/>
  <c r="G2472" i="26" s="1"/>
  <c r="I4" i="26"/>
  <c r="J122" i="26"/>
  <c r="G809" i="26"/>
  <c r="I1033" i="26"/>
  <c r="J873" i="26"/>
  <c r="I873" i="26" s="1"/>
  <c r="J1538" i="26"/>
  <c r="G1538" i="26" s="1"/>
  <c r="J2291" i="26"/>
  <c r="F2291" i="26" s="1"/>
  <c r="G2375" i="26"/>
  <c r="I2375" i="26"/>
  <c r="J2679" i="26"/>
  <c r="I2679" i="26" s="1"/>
  <c r="J166" i="26"/>
  <c r="H896" i="26"/>
  <c r="G896" i="26"/>
  <c r="J1948" i="26"/>
  <c r="I1948" i="26" s="1"/>
  <c r="J1681" i="26"/>
  <c r="H1681" i="26" s="1"/>
  <c r="J225" i="26"/>
  <c r="I225" i="26" s="1"/>
  <c r="J690" i="26"/>
  <c r="F690" i="26" s="1"/>
  <c r="J1783" i="26"/>
  <c r="I1783" i="26" s="1"/>
  <c r="G4" i="25"/>
  <c r="H4" i="25"/>
  <c r="I4" i="25"/>
  <c r="F4" i="25"/>
  <c r="J1294" i="25"/>
  <c r="I1294" i="25" s="1"/>
  <c r="J1236" i="25"/>
  <c r="H1236" i="25" s="1"/>
  <c r="J525" i="25"/>
  <c r="F525" i="25" s="1"/>
  <c r="J1437" i="25"/>
  <c r="F1437" i="25" s="1"/>
  <c r="J490" i="25"/>
  <c r="G490" i="25" s="1"/>
  <c r="J1681" i="25"/>
  <c r="H1681" i="25" s="1"/>
  <c r="J1480" i="25"/>
  <c r="I1480" i="25" s="1"/>
  <c r="J1090" i="25"/>
  <c r="G1090" i="25" s="1"/>
  <c r="J2214" i="25"/>
  <c r="F2214" i="25" s="1"/>
  <c r="J306" i="25"/>
  <c r="F306" i="25" s="1"/>
  <c r="J548" i="25"/>
  <c r="F548" i="25" s="1"/>
  <c r="J2291" i="25"/>
  <c r="H2291" i="25" s="1"/>
  <c r="J2493" i="25"/>
  <c r="G2493" i="25" s="1"/>
  <c r="J977" i="25"/>
  <c r="G977" i="25" s="1"/>
  <c r="J2553" i="25"/>
  <c r="I2553" i="25" s="1"/>
  <c r="J2715" i="25"/>
  <c r="G2715" i="25" s="1"/>
  <c r="J1602" i="25"/>
  <c r="I1602" i="25" s="1"/>
  <c r="J1984" i="25"/>
  <c r="I1984" i="25" s="1"/>
  <c r="J2111" i="25"/>
  <c r="I2111" i="25" s="1"/>
  <c r="J1417" i="25"/>
  <c r="I1417" i="25" s="1"/>
  <c r="J956" i="25"/>
  <c r="F956" i="25" s="1"/>
  <c r="J1193" i="25"/>
  <c r="I1193" i="25" s="1"/>
  <c r="J1399" i="25"/>
  <c r="G1399" i="25" s="1"/>
  <c r="J2192" i="25"/>
  <c r="I2192" i="25" s="1"/>
  <c r="J1558" i="25"/>
  <c r="I1558" i="25" s="1"/>
  <c r="J1926" i="25"/>
  <c r="H1926" i="25" s="1"/>
  <c r="J2311" i="25"/>
  <c r="G2311" i="25" s="1"/>
  <c r="J588" i="25"/>
  <c r="H588" i="25" s="1"/>
  <c r="J2356" i="25"/>
  <c r="G2356" i="25" s="1"/>
  <c r="J283" i="25"/>
  <c r="I283" i="25" s="1"/>
  <c r="J1623" i="25"/>
  <c r="F1623" i="25" s="1"/>
  <c r="J712" i="25"/>
  <c r="H712" i="25" s="1"/>
  <c r="J567" i="25"/>
  <c r="H567" i="25" s="1"/>
  <c r="J1904" i="25"/>
  <c r="I1904" i="25" s="1"/>
  <c r="J166" i="25"/>
  <c r="H166" i="25" s="1"/>
  <c r="J2171" i="25"/>
  <c r="I2171" i="25" s="1"/>
  <c r="J1033" i="25"/>
  <c r="G1033" i="25" s="1"/>
  <c r="J1314" i="25"/>
  <c r="G1314" i="25" s="1"/>
  <c r="J2457" i="25"/>
  <c r="F2457" i="25" s="1"/>
  <c r="J2269" i="25"/>
  <c r="I2269" i="25" s="1"/>
  <c r="J1783" i="25"/>
  <c r="H1783" i="25" s="1"/>
  <c r="J1460" i="25"/>
  <c r="I1460" i="25" s="1"/>
  <c r="J1073" i="25"/>
  <c r="G1073" i="25" s="1"/>
  <c r="J248" i="25"/>
  <c r="G248" i="25" s="1"/>
  <c r="J2149" i="25"/>
  <c r="I2149" i="25" s="1"/>
  <c r="J2534" i="25"/>
  <c r="G2534" i="25" s="1"/>
  <c r="J410" i="25"/>
  <c r="F410" i="25" s="1"/>
  <c r="J429" i="25"/>
  <c r="F429" i="25" s="1"/>
  <c r="J1704" i="25"/>
  <c r="I1704" i="25" s="1"/>
  <c r="J749" i="25"/>
  <c r="I749" i="25" s="1"/>
  <c r="J1051" i="25"/>
  <c r="G1051" i="25" s="1"/>
  <c r="J268" i="25"/>
  <c r="G268" i="25" s="1"/>
  <c r="J896" i="25"/>
  <c r="G896" i="25" s="1"/>
  <c r="J770" i="25"/>
  <c r="G770" i="25" s="1"/>
  <c r="J609" i="25"/>
  <c r="F609" i="25" s="1"/>
  <c r="J674" i="25"/>
  <c r="H674" i="25" s="1"/>
  <c r="J1804" i="25"/>
  <c r="H1804" i="25" s="1"/>
  <c r="O4" i="25"/>
  <c r="J831" i="25"/>
  <c r="G831" i="25" s="1"/>
  <c r="J2618" i="25"/>
  <c r="G2618" i="25" s="1"/>
  <c r="J916" i="25"/>
  <c r="G916" i="25" s="1"/>
  <c r="J997" i="25"/>
  <c r="G997" i="25" s="1"/>
  <c r="J1538" i="25"/>
  <c r="F1538" i="25" s="1"/>
  <c r="J2679" i="25"/>
  <c r="G2679" i="25" s="1"/>
  <c r="J2737" i="25"/>
  <c r="G2737" i="25" s="1"/>
  <c r="J366" i="25"/>
  <c r="F366" i="25" s="1"/>
  <c r="J1334" i="25"/>
  <c r="I1334" i="25" s="1"/>
  <c r="J1378" i="25"/>
  <c r="G1378" i="25" s="1"/>
  <c r="J1966" i="25"/>
  <c r="I1966" i="25" s="1"/>
  <c r="J2758" i="25"/>
  <c r="G2758" i="25" s="1"/>
  <c r="J1763" i="25"/>
  <c r="I1763" i="25" s="1"/>
  <c r="J2045" i="25"/>
  <c r="I2045" i="25" s="1"/>
  <c r="J347" i="25"/>
  <c r="F347" i="25" s="1"/>
  <c r="J2657" i="25"/>
  <c r="G2657" i="25" s="1"/>
  <c r="J2435" i="25"/>
  <c r="G2435" i="25" s="1"/>
  <c r="J1495" i="25"/>
  <c r="I1495" i="25" s="1"/>
  <c r="J2025" i="25"/>
  <c r="I2025" i="25" s="1"/>
  <c r="J1517" i="25"/>
  <c r="I1517" i="25" s="1"/>
  <c r="J792" i="25"/>
  <c r="F792" i="25" s="1"/>
  <c r="J39" i="25"/>
  <c r="F39" i="25" s="1"/>
  <c r="J2598" i="25"/>
  <c r="G2598" i="25" s="1"/>
  <c r="J1824" i="25"/>
  <c r="I1824" i="25" s="1"/>
  <c r="J2229" i="25"/>
  <c r="H2229" i="25" s="1"/>
  <c r="J2007" i="25"/>
  <c r="I2007" i="25" s="1"/>
  <c r="J934" i="25"/>
  <c r="G934" i="25" s="1"/>
  <c r="J467" i="25"/>
  <c r="F467" i="25" s="1"/>
  <c r="J2067" i="25"/>
  <c r="G2067" i="25" s="1"/>
  <c r="J1273" i="25"/>
  <c r="I1273" i="25" s="1"/>
  <c r="J1948" i="25"/>
  <c r="H1948" i="25" s="1"/>
  <c r="J653" i="25"/>
  <c r="H653" i="25" s="1"/>
  <c r="J388" i="25"/>
  <c r="F388" i="25" s="1"/>
  <c r="J2514" i="25"/>
  <c r="F2514" i="25" s="1"/>
  <c r="J1579" i="25"/>
  <c r="F1579" i="25" s="1"/>
  <c r="J2415" i="25"/>
  <c r="F2415" i="25" s="1"/>
  <c r="J2393" i="25"/>
  <c r="G2393" i="25" s="1"/>
  <c r="J809" i="25"/>
  <c r="F809" i="25" s="1"/>
  <c r="J82" i="25"/>
  <c r="G82" i="25" s="1"/>
  <c r="J204" i="25"/>
  <c r="H204" i="25" s="1"/>
  <c r="J510" i="25"/>
  <c r="F510" i="25" s="1"/>
  <c r="J1172" i="25"/>
  <c r="I1172" i="25" s="1"/>
  <c r="J1724" i="25"/>
  <c r="I1724" i="25" s="1"/>
  <c r="J2333" i="25"/>
  <c r="G2333" i="25" s="1"/>
  <c r="J1113" i="25"/>
  <c r="G1113" i="25" s="1"/>
  <c r="J2088" i="25"/>
  <c r="H2088" i="25" s="1"/>
  <c r="J2695" i="25"/>
  <c r="G2695" i="25" s="1"/>
  <c r="J1660" i="25"/>
  <c r="F1660" i="25" s="1"/>
  <c r="J2132" i="25"/>
  <c r="I2132" i="25" s="1"/>
  <c r="J873" i="25"/>
  <c r="G873" i="25" s="1"/>
  <c r="J1868" i="25"/>
  <c r="I1868" i="25" s="1"/>
  <c r="J1012" i="25"/>
  <c r="G1012" i="25" s="1"/>
  <c r="J630" i="25"/>
  <c r="H630" i="25" s="1"/>
  <c r="J188" i="25"/>
  <c r="H188" i="25" s="1"/>
  <c r="J1643" i="25"/>
  <c r="F1643" i="25" s="1"/>
  <c r="J327" i="25"/>
  <c r="F327" i="25" s="1"/>
  <c r="J1888" i="25"/>
  <c r="I1888" i="25" s="1"/>
  <c r="J2375" i="25"/>
  <c r="G2375" i="25" s="1"/>
  <c r="J100" i="25"/>
  <c r="H100" i="25" s="1"/>
  <c r="J19" i="25"/>
  <c r="F19" i="25" s="1"/>
  <c r="J2251" i="25"/>
  <c r="I2251" i="25" s="1"/>
  <c r="J1252" i="25"/>
  <c r="I1252" i="25" s="1"/>
  <c r="J445" i="25"/>
  <c r="F445" i="25" s="1"/>
  <c r="J2576" i="25"/>
  <c r="G2576" i="25" s="1"/>
  <c r="J1154" i="25"/>
  <c r="G1154" i="25" s="1"/>
  <c r="J1740" i="25"/>
  <c r="I1740" i="25" s="1"/>
  <c r="J690" i="25"/>
  <c r="I690" i="25" s="1"/>
  <c r="J1357" i="25"/>
  <c r="I1357" i="25" s="1"/>
  <c r="J1845" i="25"/>
  <c r="I1845" i="25" s="1"/>
  <c r="J2636" i="25"/>
  <c r="G2636" i="25" s="1"/>
  <c r="J61" i="25"/>
  <c r="H61" i="25" s="1"/>
  <c r="J122" i="25"/>
  <c r="I122" i="25" s="1"/>
  <c r="J1135" i="25"/>
  <c r="G1135" i="25" s="1"/>
  <c r="J851" i="25"/>
  <c r="I851" i="25" s="1"/>
  <c r="J225" i="25"/>
  <c r="I225" i="25" s="1"/>
  <c r="J2776" i="25"/>
  <c r="G2776" i="25" s="1"/>
  <c r="J1215" i="25"/>
  <c r="I1215" i="25" s="1"/>
  <c r="J2472" i="25"/>
  <c r="F2472" i="25" s="1"/>
  <c r="J734" i="25"/>
  <c r="G734" i="25" s="1"/>
  <c r="J145" i="25"/>
  <c r="H145" i="25" s="1"/>
  <c r="H19" i="26" l="1"/>
  <c r="H1012" i="26"/>
  <c r="H1357" i="26"/>
  <c r="F1357" i="26"/>
  <c r="F1012" i="26"/>
  <c r="I1517" i="26"/>
  <c r="H1517" i="26"/>
  <c r="F1073" i="26"/>
  <c r="I1704" i="26"/>
  <c r="G2657" i="26"/>
  <c r="H1378" i="26"/>
  <c r="I1378" i="26"/>
  <c r="J1379" i="26" s="1"/>
  <c r="F1379" i="26" s="1"/>
  <c r="I916" i="26"/>
  <c r="I306" i="26"/>
  <c r="J307" i="26" s="1"/>
  <c r="I307" i="26" s="1"/>
  <c r="F1704" i="26"/>
  <c r="F1517" i="26"/>
  <c r="I2229" i="26"/>
  <c r="F306" i="26"/>
  <c r="H306" i="26"/>
  <c r="H548" i="26"/>
  <c r="I39" i="26"/>
  <c r="J40" i="26" s="1"/>
  <c r="F40" i="26" s="1"/>
  <c r="H1495" i="26"/>
  <c r="J1496" i="26" s="1"/>
  <c r="G1496" i="26" s="1"/>
  <c r="H1417" i="26"/>
  <c r="G1704" i="26"/>
  <c r="H39" i="26"/>
  <c r="G1378" i="26"/>
  <c r="H916" i="26"/>
  <c r="G1904" i="26"/>
  <c r="H2375" i="26"/>
  <c r="J2376" i="26" s="1"/>
  <c r="F2376" i="26" s="1"/>
  <c r="G1073" i="26"/>
  <c r="G916" i="26"/>
  <c r="F809" i="26"/>
  <c r="J810" i="26" s="1"/>
  <c r="H810" i="26" s="1"/>
  <c r="I809" i="26"/>
  <c r="I283" i="26"/>
  <c r="G2229" i="26"/>
  <c r="H2111" i="26"/>
  <c r="H734" i="26"/>
  <c r="H977" i="26"/>
  <c r="G1460" i="26"/>
  <c r="I327" i="26"/>
  <c r="J328" i="26" s="1"/>
  <c r="H328" i="26" s="1"/>
  <c r="I1460" i="26"/>
  <c r="H2393" i="26"/>
  <c r="G2111" i="26"/>
  <c r="F410" i="26"/>
  <c r="H2598" i="26"/>
  <c r="J2599" i="26" s="1"/>
  <c r="H1460" i="26"/>
  <c r="F734" i="26"/>
  <c r="I548" i="26"/>
  <c r="H2493" i="26"/>
  <c r="I2111" i="26"/>
  <c r="H410" i="26"/>
  <c r="G2311" i="26"/>
  <c r="G366" i="26"/>
  <c r="H2192" i="26"/>
  <c r="G548" i="26"/>
  <c r="H674" i="26"/>
  <c r="H2514" i="26"/>
  <c r="F2636" i="26"/>
  <c r="H327" i="26"/>
  <c r="G410" i="26"/>
  <c r="I674" i="26"/>
  <c r="F1294" i="26"/>
  <c r="G712" i="26"/>
  <c r="G1135" i="26"/>
  <c r="J1136" i="26" s="1"/>
  <c r="F1136" i="26" s="1"/>
  <c r="I2149" i="26"/>
  <c r="I1660" i="26"/>
  <c r="G2493" i="26"/>
  <c r="F2149" i="26"/>
  <c r="I2311" i="26"/>
  <c r="G1012" i="26"/>
  <c r="J1013" i="26" s="1"/>
  <c r="H1135" i="26"/>
  <c r="H2067" i="26"/>
  <c r="F712" i="26"/>
  <c r="G977" i="26"/>
  <c r="I1135" i="26"/>
  <c r="H510" i="26"/>
  <c r="F2493" i="26"/>
  <c r="I510" i="26"/>
  <c r="I1579" i="26"/>
  <c r="I2457" i="26"/>
  <c r="I977" i="26"/>
  <c r="G1294" i="26"/>
  <c r="I2356" i="26"/>
  <c r="H2311" i="26"/>
  <c r="H2636" i="26"/>
  <c r="H2149" i="26"/>
  <c r="G510" i="26"/>
  <c r="I1294" i="26"/>
  <c r="I2657" i="26"/>
  <c r="J2658" i="26" s="1"/>
  <c r="H283" i="26"/>
  <c r="H2534" i="26"/>
  <c r="G283" i="26"/>
  <c r="G2534" i="26"/>
  <c r="F2534" i="26"/>
  <c r="G1334" i="26"/>
  <c r="G1090" i="26"/>
  <c r="H2576" i="26"/>
  <c r="F2576" i="26"/>
  <c r="H388" i="26"/>
  <c r="G630" i="26"/>
  <c r="H1904" i="26"/>
  <c r="G2356" i="26"/>
  <c r="F2356" i="26"/>
  <c r="J2394" i="26"/>
  <c r="F2394" i="26" s="1"/>
  <c r="F1193" i="26"/>
  <c r="I1357" i="26"/>
  <c r="H630" i="26"/>
  <c r="H2132" i="26"/>
  <c r="H712" i="26"/>
  <c r="J713" i="26" s="1"/>
  <c r="I713" i="26" s="1"/>
  <c r="G1193" i="26"/>
  <c r="I1417" i="26"/>
  <c r="I630" i="26"/>
  <c r="G588" i="26"/>
  <c r="G2576" i="26"/>
  <c r="H1193" i="26"/>
  <c r="G1480" i="26"/>
  <c r="I588" i="26"/>
  <c r="F2457" i="26"/>
  <c r="I2192" i="26"/>
  <c r="F2192" i="26"/>
  <c r="I1113" i="26"/>
  <c r="G2457" i="26"/>
  <c r="H1113" i="26"/>
  <c r="H1724" i="26"/>
  <c r="I2132" i="26"/>
  <c r="I2636" i="26"/>
  <c r="H1273" i="26"/>
  <c r="F1804" i="26"/>
  <c r="G1724" i="26"/>
  <c r="I366" i="26"/>
  <c r="I100" i="26"/>
  <c r="H588" i="26"/>
  <c r="H1763" i="26"/>
  <c r="F1538" i="26"/>
  <c r="G1579" i="26"/>
  <c r="I1334" i="26"/>
  <c r="F1660" i="26"/>
  <c r="H145" i="26"/>
  <c r="F1334" i="26"/>
  <c r="I188" i="26"/>
  <c r="F2007" i="26"/>
  <c r="H1579" i="26"/>
  <c r="F2553" i="26"/>
  <c r="I145" i="26"/>
  <c r="I1740" i="26"/>
  <c r="F1090" i="26"/>
  <c r="F145" i="26"/>
  <c r="G1804" i="26"/>
  <c r="H1824" i="26"/>
  <c r="G831" i="26"/>
  <c r="G2553" i="26"/>
  <c r="I653" i="26"/>
  <c r="H1804" i="26"/>
  <c r="H1090" i="26"/>
  <c r="H831" i="26"/>
  <c r="G2045" i="26"/>
  <c r="H851" i="26"/>
  <c r="J2215" i="26"/>
  <c r="F2215" i="26" s="1"/>
  <c r="J2230" i="26"/>
  <c r="F2230" i="26" s="1"/>
  <c r="H567" i="26"/>
  <c r="I2067" i="26"/>
  <c r="I1273" i="26"/>
  <c r="I204" i="26"/>
  <c r="I1763" i="26"/>
  <c r="I2737" i="26"/>
  <c r="F366" i="26"/>
  <c r="I2251" i="26"/>
  <c r="H2251" i="26"/>
  <c r="G2251" i="26"/>
  <c r="F1215" i="26"/>
  <c r="I851" i="26"/>
  <c r="F567" i="26"/>
  <c r="H2737" i="26"/>
  <c r="F2067" i="26"/>
  <c r="J935" i="26"/>
  <c r="G935" i="26" s="1"/>
  <c r="F851" i="26"/>
  <c r="F2737" i="26"/>
  <c r="J468" i="26"/>
  <c r="F468" i="26" s="1"/>
  <c r="F1926" i="26"/>
  <c r="H1926" i="26"/>
  <c r="G1926" i="26"/>
  <c r="J2089" i="26"/>
  <c r="G2089" i="26" s="1"/>
  <c r="J2619" i="26"/>
  <c r="H2619" i="26" s="1"/>
  <c r="I567" i="26"/>
  <c r="I2007" i="26"/>
  <c r="G1399" i="26"/>
  <c r="J2515" i="26"/>
  <c r="F525" i="26"/>
  <c r="I525" i="26"/>
  <c r="H525" i="26"/>
  <c r="G1558" i="26"/>
  <c r="I690" i="26"/>
  <c r="H2776" i="26"/>
  <c r="H1538" i="26"/>
  <c r="I429" i="26"/>
  <c r="H609" i="26"/>
  <c r="H1399" i="26"/>
  <c r="G445" i="26"/>
  <c r="G2333" i="26"/>
  <c r="I1480" i="26"/>
  <c r="G2715" i="26"/>
  <c r="H2269" i="26"/>
  <c r="I1399" i="26"/>
  <c r="G1783" i="26"/>
  <c r="G2132" i="26"/>
  <c r="G2269" i="26"/>
  <c r="F2472" i="26"/>
  <c r="F2333" i="26"/>
  <c r="F1845" i="26"/>
  <c r="F2776" i="26"/>
  <c r="I1538" i="26"/>
  <c r="I2269" i="26"/>
  <c r="F609" i="26"/>
  <c r="H1480" i="26"/>
  <c r="J5" i="26"/>
  <c r="F5" i="26" s="1"/>
  <c r="G525" i="26"/>
  <c r="G2171" i="26"/>
  <c r="I2171" i="26"/>
  <c r="H2415" i="26"/>
  <c r="I2415" i="26"/>
  <c r="I1051" i="26"/>
  <c r="H1051" i="26"/>
  <c r="G166" i="26"/>
  <c r="F166" i="26"/>
  <c r="I2435" i="26"/>
  <c r="I2291" i="26"/>
  <c r="G2291" i="26"/>
  <c r="H2291" i="26"/>
  <c r="I445" i="26"/>
  <c r="H166" i="26"/>
  <c r="F445" i="26"/>
  <c r="I1215" i="26"/>
  <c r="G1172" i="26"/>
  <c r="I1172" i="26"/>
  <c r="H1172" i="26"/>
  <c r="H997" i="26"/>
  <c r="F1154" i="26"/>
  <c r="G1154" i="26"/>
  <c r="G749" i="26"/>
  <c r="H2679" i="26"/>
  <c r="H429" i="26"/>
  <c r="G429" i="26"/>
  <c r="H1984" i="26"/>
  <c r="G653" i="26"/>
  <c r="H653" i="26"/>
  <c r="H1154" i="26"/>
  <c r="I2045" i="26"/>
  <c r="H2045" i="26"/>
  <c r="I1888" i="26"/>
  <c r="F1888" i="26"/>
  <c r="H1888" i="26"/>
  <c r="G609" i="26"/>
  <c r="H100" i="26"/>
  <c r="F100" i="26"/>
  <c r="I2715" i="26"/>
  <c r="H2715" i="26"/>
  <c r="H2472" i="26"/>
  <c r="G1888" i="26"/>
  <c r="F831" i="26"/>
  <c r="F674" i="26"/>
  <c r="F1417" i="26"/>
  <c r="J897" i="26"/>
  <c r="H897" i="26" s="1"/>
  <c r="H1868" i="26"/>
  <c r="G1868" i="26"/>
  <c r="J348" i="26"/>
  <c r="F348" i="26" s="1"/>
  <c r="F1783" i="26"/>
  <c r="H1783" i="26"/>
  <c r="F1948" i="26"/>
  <c r="H1948" i="26"/>
  <c r="G1948" i="26"/>
  <c r="I122" i="26"/>
  <c r="H122" i="26"/>
  <c r="J771" i="26"/>
  <c r="H771" i="26" s="1"/>
  <c r="G690" i="26"/>
  <c r="I166" i="26"/>
  <c r="H204" i="26"/>
  <c r="F204" i="26"/>
  <c r="G1984" i="26"/>
  <c r="G1437" i="26"/>
  <c r="H1437" i="26"/>
  <c r="I1437" i="26"/>
  <c r="I248" i="26"/>
  <c r="G248" i="26"/>
  <c r="H248" i="26"/>
  <c r="I82" i="26"/>
  <c r="F82" i="26"/>
  <c r="H82" i="26"/>
  <c r="G2415" i="26"/>
  <c r="G1623" i="26"/>
  <c r="H2435" i="26"/>
  <c r="I1868" i="26"/>
  <c r="H1602" i="26"/>
  <c r="I1602" i="26"/>
  <c r="G1602" i="26"/>
  <c r="F1273" i="26"/>
  <c r="I268" i="26"/>
  <c r="J62" i="26"/>
  <c r="F62" i="26" s="1"/>
  <c r="J491" i="26"/>
  <c r="F491" i="26" s="1"/>
  <c r="H1740" i="26"/>
  <c r="H1033" i="26"/>
  <c r="G1033" i="26"/>
  <c r="I19" i="26"/>
  <c r="G19" i="26"/>
  <c r="I1623" i="26"/>
  <c r="F1966" i="26"/>
  <c r="H1966" i="26"/>
  <c r="I2472" i="26"/>
  <c r="G1051" i="26"/>
  <c r="G1966" i="26"/>
  <c r="G188" i="26"/>
  <c r="H188" i="26"/>
  <c r="G873" i="26"/>
  <c r="H873" i="26"/>
  <c r="G2025" i="26"/>
  <c r="I2025" i="26"/>
  <c r="J1253" i="26"/>
  <c r="I1253" i="26" s="1"/>
  <c r="J1237" i="26"/>
  <c r="H1237" i="26" s="1"/>
  <c r="J1518" i="26"/>
  <c r="G1518" i="26" s="1"/>
  <c r="H268" i="26"/>
  <c r="F225" i="26"/>
  <c r="G225" i="26"/>
  <c r="F1681" i="26"/>
  <c r="I1681" i="26"/>
  <c r="F2679" i="26"/>
  <c r="H2171" i="26"/>
  <c r="F873" i="26"/>
  <c r="H690" i="26"/>
  <c r="F122" i="26"/>
  <c r="J2696" i="26"/>
  <c r="F2696" i="26" s="1"/>
  <c r="F2171" i="26"/>
  <c r="F1558" i="26"/>
  <c r="F1643" i="26"/>
  <c r="H1643" i="26"/>
  <c r="F2415" i="26"/>
  <c r="J1315" i="26"/>
  <c r="H1315" i="26" s="1"/>
  <c r="G2679" i="26"/>
  <c r="F1051" i="26"/>
  <c r="G1643" i="26"/>
  <c r="H225" i="26"/>
  <c r="F2025" i="26"/>
  <c r="G1681" i="26"/>
  <c r="F749" i="26"/>
  <c r="G388" i="26"/>
  <c r="I388" i="26"/>
  <c r="G1845" i="26"/>
  <c r="I1845" i="26"/>
  <c r="H749" i="26"/>
  <c r="I2333" i="26"/>
  <c r="F1740" i="26"/>
  <c r="F1868" i="26"/>
  <c r="F997" i="26"/>
  <c r="I2758" i="26"/>
  <c r="H2758" i="26"/>
  <c r="G2758" i="26"/>
  <c r="H2007" i="26"/>
  <c r="J957" i="26"/>
  <c r="F957" i="26" s="1"/>
  <c r="F1984" i="26"/>
  <c r="J1705" i="26"/>
  <c r="F1705" i="26" s="1"/>
  <c r="F1623" i="26"/>
  <c r="G1215" i="26"/>
  <c r="G122" i="26"/>
  <c r="F2435" i="26"/>
  <c r="H1558" i="26"/>
  <c r="F268" i="26"/>
  <c r="G1824" i="26"/>
  <c r="J793" i="26"/>
  <c r="G997" i="26"/>
  <c r="H1660" i="26"/>
  <c r="I2776" i="26"/>
  <c r="F851" i="25"/>
  <c r="H248" i="25"/>
  <c r="H2067" i="25"/>
  <c r="F1236" i="25"/>
  <c r="H490" i="25"/>
  <c r="F2553" i="25"/>
  <c r="H1193" i="25"/>
  <c r="F1517" i="25"/>
  <c r="G1495" i="25"/>
  <c r="F283" i="25"/>
  <c r="H2636" i="25"/>
  <c r="F1763" i="25"/>
  <c r="I567" i="25"/>
  <c r="I588" i="25"/>
  <c r="G2214" i="25"/>
  <c r="H82" i="25"/>
  <c r="I1579" i="25"/>
  <c r="F690" i="25"/>
  <c r="F122" i="25"/>
  <c r="F1824" i="25"/>
  <c r="G609" i="25"/>
  <c r="F749" i="25"/>
  <c r="F2291" i="25"/>
  <c r="G2457" i="25"/>
  <c r="H1215" i="25"/>
  <c r="I61" i="25"/>
  <c r="H1868" i="25"/>
  <c r="H1154" i="25"/>
  <c r="G1966" i="25"/>
  <c r="H2007" i="25"/>
  <c r="I1623" i="25"/>
  <c r="H609" i="25"/>
  <c r="H1357" i="25"/>
  <c r="H1252" i="25"/>
  <c r="I248" i="25"/>
  <c r="F2132" i="25"/>
  <c r="G1236" i="25"/>
  <c r="I490" i="25"/>
  <c r="G2553" i="25"/>
  <c r="F1193" i="25"/>
  <c r="G39" i="25"/>
  <c r="H1495" i="25"/>
  <c r="G283" i="25"/>
  <c r="I2636" i="25"/>
  <c r="G1763" i="25"/>
  <c r="F567" i="25"/>
  <c r="F588" i="25"/>
  <c r="I2214" i="25"/>
  <c r="I82" i="25"/>
  <c r="F2025" i="25"/>
  <c r="G690" i="25"/>
  <c r="H122" i="25"/>
  <c r="G1824" i="25"/>
  <c r="F1417" i="25"/>
  <c r="G749" i="25"/>
  <c r="G2291" i="25"/>
  <c r="H2576" i="25"/>
  <c r="F1215" i="25"/>
  <c r="F61" i="25"/>
  <c r="H2737" i="25"/>
  <c r="I1154" i="25"/>
  <c r="H1966" i="25"/>
  <c r="F1090" i="25"/>
  <c r="H2598" i="25"/>
  <c r="G809" i="25"/>
  <c r="F1357" i="25"/>
  <c r="F1252" i="25"/>
  <c r="F248" i="25"/>
  <c r="G2132" i="25"/>
  <c r="F1724" i="25"/>
  <c r="F490" i="25"/>
  <c r="H2715" i="25"/>
  <c r="G1193" i="25"/>
  <c r="H39" i="25"/>
  <c r="F1495" i="25"/>
  <c r="I653" i="25"/>
  <c r="F2636" i="25"/>
  <c r="H1763" i="25"/>
  <c r="H1172" i="25"/>
  <c r="G588" i="25"/>
  <c r="H445" i="25"/>
  <c r="F82" i="25"/>
  <c r="G2025" i="25"/>
  <c r="H690" i="25"/>
  <c r="G410" i="25"/>
  <c r="H1824" i="25"/>
  <c r="H1417" i="25"/>
  <c r="G1460" i="25"/>
  <c r="I2291" i="25"/>
  <c r="I2576" i="25"/>
  <c r="G1215" i="25"/>
  <c r="G467" i="25"/>
  <c r="I2737" i="25"/>
  <c r="F1154" i="25"/>
  <c r="G429" i="25"/>
  <c r="H1090" i="25"/>
  <c r="I2598" i="25"/>
  <c r="G956" i="25"/>
  <c r="H2776" i="25"/>
  <c r="G1252" i="25"/>
  <c r="G510" i="25"/>
  <c r="H2132" i="25"/>
  <c r="G1724" i="25"/>
  <c r="F1051" i="25"/>
  <c r="I2715" i="25"/>
  <c r="I39" i="25"/>
  <c r="F653" i="25"/>
  <c r="H268" i="25"/>
  <c r="F1172" i="25"/>
  <c r="H1378" i="25"/>
  <c r="I1012" i="25"/>
  <c r="G225" i="25"/>
  <c r="H2025" i="25"/>
  <c r="F1073" i="25"/>
  <c r="H410" i="25"/>
  <c r="F1888" i="25"/>
  <c r="H1460" i="25"/>
  <c r="H225" i="25"/>
  <c r="F2576" i="25"/>
  <c r="F1704" i="25"/>
  <c r="H467" i="25"/>
  <c r="F2737" i="25"/>
  <c r="H429" i="25"/>
  <c r="I1090" i="25"/>
  <c r="F2598" i="25"/>
  <c r="I1378" i="25"/>
  <c r="I2776" i="25"/>
  <c r="H510" i="25"/>
  <c r="G204" i="25"/>
  <c r="H1724" i="25"/>
  <c r="H1051" i="25"/>
  <c r="F2715" i="25"/>
  <c r="H1399" i="25"/>
  <c r="F1904" i="25"/>
  <c r="G653" i="25"/>
  <c r="I268" i="25"/>
  <c r="F2149" i="25"/>
  <c r="G1172" i="25"/>
  <c r="F1378" i="25"/>
  <c r="I1314" i="25"/>
  <c r="F225" i="25"/>
  <c r="H2657" i="25"/>
  <c r="H1073" i="25"/>
  <c r="I410" i="25"/>
  <c r="F2251" i="25"/>
  <c r="G1888" i="25"/>
  <c r="F1460" i="25"/>
  <c r="G1704" i="25"/>
  <c r="I467" i="25"/>
  <c r="G166" i="25"/>
  <c r="G1660" i="25"/>
  <c r="I429" i="25"/>
  <c r="H1033" i="25"/>
  <c r="I1236" i="25"/>
  <c r="F2776" i="25"/>
  <c r="F1740" i="25"/>
  <c r="I510" i="25"/>
  <c r="I204" i="25"/>
  <c r="F2045" i="25"/>
  <c r="I1051" i="25"/>
  <c r="F1399" i="25"/>
  <c r="G188" i="25"/>
  <c r="G1904" i="25"/>
  <c r="F268" i="25"/>
  <c r="G2149" i="25"/>
  <c r="F2111" i="25"/>
  <c r="G1417" i="25"/>
  <c r="I2657" i="25"/>
  <c r="I1073" i="25"/>
  <c r="G2251" i="25"/>
  <c r="H1888" i="25"/>
  <c r="F2192" i="25"/>
  <c r="G792" i="25"/>
  <c r="G100" i="25"/>
  <c r="H1704" i="25"/>
  <c r="I166" i="25"/>
  <c r="H1660" i="25"/>
  <c r="H2435" i="25"/>
  <c r="F1033" i="25"/>
  <c r="G1740" i="25"/>
  <c r="F204" i="25"/>
  <c r="G2045" i="25"/>
  <c r="H1294" i="25"/>
  <c r="G525" i="25"/>
  <c r="I188" i="25"/>
  <c r="H1904" i="25"/>
  <c r="H977" i="25"/>
  <c r="H792" i="25"/>
  <c r="H2149" i="25"/>
  <c r="G1681" i="25"/>
  <c r="G2111" i="25"/>
  <c r="I630" i="25"/>
  <c r="F2657" i="25"/>
  <c r="H831" i="25"/>
  <c r="H2251" i="25"/>
  <c r="H2333" i="25"/>
  <c r="G2192" i="25"/>
  <c r="G851" i="25"/>
  <c r="I100" i="25"/>
  <c r="H770" i="25"/>
  <c r="F166" i="25"/>
  <c r="I1660" i="25"/>
  <c r="H896" i="25"/>
  <c r="I2435" i="25"/>
  <c r="I1033" i="25"/>
  <c r="I1538" i="25"/>
  <c r="G145" i="25"/>
  <c r="H1740" i="25"/>
  <c r="H934" i="25"/>
  <c r="H2045" i="25"/>
  <c r="G1558" i="25"/>
  <c r="F1294" i="25"/>
  <c r="H525" i="25"/>
  <c r="F188" i="25"/>
  <c r="I977" i="25"/>
  <c r="I792" i="25"/>
  <c r="H2493" i="25"/>
  <c r="I1681" i="25"/>
  <c r="H2111" i="25"/>
  <c r="H2214" i="25"/>
  <c r="F630" i="25"/>
  <c r="H2618" i="25"/>
  <c r="F1804" i="25"/>
  <c r="I831" i="25"/>
  <c r="H2695" i="25"/>
  <c r="I2333" i="25"/>
  <c r="H2192" i="25"/>
  <c r="G1357" i="25"/>
  <c r="F100" i="25"/>
  <c r="F2229" i="25"/>
  <c r="I770" i="25"/>
  <c r="I896" i="25"/>
  <c r="F2435" i="25"/>
  <c r="H2269" i="25"/>
  <c r="I145" i="25"/>
  <c r="I934" i="25"/>
  <c r="H734" i="25"/>
  <c r="H2375" i="25"/>
  <c r="H1558" i="25"/>
  <c r="G1294" i="25"/>
  <c r="I525" i="25"/>
  <c r="H2457" i="25"/>
  <c r="F977" i="25"/>
  <c r="I2493" i="25"/>
  <c r="F1681" i="25"/>
  <c r="G548" i="25"/>
  <c r="G630" i="25"/>
  <c r="I2618" i="25"/>
  <c r="G1804" i="25"/>
  <c r="F831" i="25"/>
  <c r="I2695" i="25"/>
  <c r="F2333" i="25"/>
  <c r="I712" i="25"/>
  <c r="H1113" i="25"/>
  <c r="G2229" i="25"/>
  <c r="F770" i="25"/>
  <c r="I674" i="25"/>
  <c r="F1948" i="25"/>
  <c r="F896" i="25"/>
  <c r="F2171" i="25"/>
  <c r="I1804" i="25"/>
  <c r="F145" i="25"/>
  <c r="H2393" i="25"/>
  <c r="F934" i="25"/>
  <c r="I734" i="25"/>
  <c r="I2375" i="25"/>
  <c r="F1558" i="25"/>
  <c r="G445" i="25"/>
  <c r="I2457" i="25"/>
  <c r="G1643" i="25"/>
  <c r="H1012" i="25"/>
  <c r="F2493" i="25"/>
  <c r="F2269" i="25"/>
  <c r="H548" i="25"/>
  <c r="I2088" i="25"/>
  <c r="H1135" i="25"/>
  <c r="F2618" i="25"/>
  <c r="F2695" i="25"/>
  <c r="F712" i="25"/>
  <c r="I1399" i="25"/>
  <c r="G327" i="25"/>
  <c r="I2229" i="25"/>
  <c r="F674" i="25"/>
  <c r="G1948" i="25"/>
  <c r="H997" i="25"/>
  <c r="G2171" i="25"/>
  <c r="I1948" i="25"/>
  <c r="G388" i="25"/>
  <c r="I2393" i="25"/>
  <c r="F734" i="25"/>
  <c r="F2375" i="25"/>
  <c r="F1783" i="25"/>
  <c r="I445" i="25"/>
  <c r="H1643" i="25"/>
  <c r="F1012" i="25"/>
  <c r="G306" i="25"/>
  <c r="G2269" i="25"/>
  <c r="I548" i="25"/>
  <c r="G2415" i="25"/>
  <c r="I1135" i="25"/>
  <c r="H2679" i="25"/>
  <c r="F1113" i="25"/>
  <c r="G366" i="25"/>
  <c r="H2356" i="25"/>
  <c r="G712" i="25"/>
  <c r="I1437" i="25"/>
  <c r="H327" i="25"/>
  <c r="F1845" i="25"/>
  <c r="H1273" i="25"/>
  <c r="G674" i="25"/>
  <c r="G1480" i="25"/>
  <c r="I997" i="25"/>
  <c r="H2171" i="25"/>
  <c r="H388" i="25"/>
  <c r="F2393" i="25"/>
  <c r="H1314" i="25"/>
  <c r="G19" i="25"/>
  <c r="F2088" i="25"/>
  <c r="G1783" i="25"/>
  <c r="H2514" i="25"/>
  <c r="I1643" i="25"/>
  <c r="H306" i="25"/>
  <c r="G2514" i="25"/>
  <c r="F1135" i="25"/>
  <c r="G347" i="25"/>
  <c r="I2679" i="25"/>
  <c r="I1113" i="25"/>
  <c r="H366" i="25"/>
  <c r="I2356" i="25"/>
  <c r="I1783" i="25"/>
  <c r="I327" i="25"/>
  <c r="G1845" i="25"/>
  <c r="F1273" i="25"/>
  <c r="H2311" i="25"/>
  <c r="H1480" i="25"/>
  <c r="F997" i="25"/>
  <c r="H2534" i="25"/>
  <c r="I388" i="25"/>
  <c r="F1314" i="25"/>
  <c r="H956" i="25"/>
  <c r="H19" i="25"/>
  <c r="G2088" i="25"/>
  <c r="I2067" i="25"/>
  <c r="H916" i="25"/>
  <c r="I2514" i="25"/>
  <c r="H1334" i="25"/>
  <c r="I306" i="25"/>
  <c r="F1984" i="25"/>
  <c r="G1437" i="25"/>
  <c r="H2472" i="25"/>
  <c r="H347" i="25"/>
  <c r="F2679" i="25"/>
  <c r="I366" i="25"/>
  <c r="F2356" i="25"/>
  <c r="G1602" i="25"/>
  <c r="I1926" i="25"/>
  <c r="H1845" i="25"/>
  <c r="G1273" i="25"/>
  <c r="H873" i="25"/>
  <c r="I2311" i="25"/>
  <c r="F1480" i="25"/>
  <c r="I2534" i="25"/>
  <c r="F1926" i="25"/>
  <c r="I956" i="25"/>
  <c r="I19" i="25"/>
  <c r="H2758" i="25"/>
  <c r="I916" i="25"/>
  <c r="H2415" i="25"/>
  <c r="F1334" i="25"/>
  <c r="G1984" i="25"/>
  <c r="H1437" i="25"/>
  <c r="I2472" i="25"/>
  <c r="G1579" i="25"/>
  <c r="I347" i="25"/>
  <c r="G1538" i="25"/>
  <c r="H1602" i="25"/>
  <c r="H809" i="25"/>
  <c r="I873" i="25"/>
  <c r="F2311" i="25"/>
  <c r="G1623" i="25"/>
  <c r="F2534" i="25"/>
  <c r="G2472" i="25"/>
  <c r="H851" i="25"/>
  <c r="G1926" i="25"/>
  <c r="F2067" i="25"/>
  <c r="H2553" i="25"/>
  <c r="I2758" i="25"/>
  <c r="G1517" i="25"/>
  <c r="F916" i="25"/>
  <c r="H283" i="25"/>
  <c r="I2415" i="25"/>
  <c r="G1334" i="25"/>
  <c r="G567" i="25"/>
  <c r="H1984" i="25"/>
  <c r="H1579" i="25"/>
  <c r="G122" i="25"/>
  <c r="H1538" i="25"/>
  <c r="I609" i="25"/>
  <c r="H749" i="25"/>
  <c r="F1602" i="25"/>
  <c r="I809" i="25"/>
  <c r="G61" i="25"/>
  <c r="F1868" i="25"/>
  <c r="F873" i="25"/>
  <c r="F2007" i="25"/>
  <c r="H1623" i="25"/>
  <c r="F2758" i="25"/>
  <c r="H1517" i="25"/>
  <c r="G1868" i="25"/>
  <c r="F1966" i="25"/>
  <c r="G2007" i="25"/>
  <c r="J5" i="25"/>
  <c r="I5" i="25" s="1"/>
  <c r="J1074" i="26" l="1"/>
  <c r="H1074" i="26" s="1"/>
  <c r="H2394" i="26"/>
  <c r="J1905" i="26"/>
  <c r="F1905" i="26" s="1"/>
  <c r="J917" i="26"/>
  <c r="H917" i="26" s="1"/>
  <c r="J2312" i="26"/>
  <c r="F2312" i="26" s="1"/>
  <c r="J1358" i="26"/>
  <c r="F2599" i="26"/>
  <c r="H2599" i="26"/>
  <c r="J2637" i="26"/>
  <c r="H2637" i="26" s="1"/>
  <c r="J511" i="26"/>
  <c r="G511" i="26" s="1"/>
  <c r="H1136" i="26"/>
  <c r="J735" i="26"/>
  <c r="H735" i="26" s="1"/>
  <c r="J1461" i="26"/>
  <c r="I1461" i="26" s="1"/>
  <c r="J978" i="26"/>
  <c r="J2494" i="26"/>
  <c r="J411" i="26"/>
  <c r="H411" i="26" s="1"/>
  <c r="J2112" i="26"/>
  <c r="F2112" i="26" s="1"/>
  <c r="J284" i="26"/>
  <c r="F284" i="26" s="1"/>
  <c r="G1136" i="26"/>
  <c r="J549" i="26"/>
  <c r="I549" i="26" s="1"/>
  <c r="F1461" i="26"/>
  <c r="H511" i="26"/>
  <c r="J1400" i="25"/>
  <c r="G1400" i="25" s="1"/>
  <c r="J589" i="26"/>
  <c r="G589" i="26" s="1"/>
  <c r="J2357" i="26"/>
  <c r="I1136" i="26"/>
  <c r="J1805" i="25"/>
  <c r="H1805" i="25" s="1"/>
  <c r="J1580" i="26"/>
  <c r="H1580" i="26" s="1"/>
  <c r="J1805" i="26"/>
  <c r="F1805" i="26" s="1"/>
  <c r="J2535" i="26"/>
  <c r="G2535" i="26" s="1"/>
  <c r="J1295" i="26"/>
  <c r="F1295" i="26" s="1"/>
  <c r="I2619" i="26"/>
  <c r="J1764" i="26"/>
  <c r="H1496" i="26"/>
  <c r="I1496" i="26"/>
  <c r="F1496" i="26"/>
  <c r="J2150" i="26"/>
  <c r="G2150" i="26" s="1"/>
  <c r="I2494" i="26"/>
  <c r="G2494" i="26"/>
  <c r="H2658" i="26"/>
  <c r="F2658" i="26"/>
  <c r="I2658" i="26"/>
  <c r="F1013" i="26"/>
  <c r="I1013" i="26"/>
  <c r="F1358" i="26"/>
  <c r="H1358" i="26"/>
  <c r="J631" i="26"/>
  <c r="J2193" i="26"/>
  <c r="J2458" i="26"/>
  <c r="F2458" i="26" s="1"/>
  <c r="J610" i="26"/>
  <c r="F610" i="26" s="1"/>
  <c r="J1091" i="26"/>
  <c r="F1091" i="26" s="1"/>
  <c r="G2394" i="26"/>
  <c r="I40" i="26"/>
  <c r="J1091" i="25"/>
  <c r="G1091" i="25" s="1"/>
  <c r="H40" i="26"/>
  <c r="J367" i="26"/>
  <c r="F367" i="26" s="1"/>
  <c r="J1682" i="25"/>
  <c r="H1682" i="25" s="1"/>
  <c r="J491" i="25"/>
  <c r="G491" i="25" s="1"/>
  <c r="G40" i="26"/>
  <c r="J1335" i="26"/>
  <c r="F1335" i="26" s="1"/>
  <c r="J1603" i="25"/>
  <c r="I1603" i="25" s="1"/>
  <c r="I2394" i="26"/>
  <c r="G2658" i="26"/>
  <c r="G1013" i="26"/>
  <c r="J852" i="26"/>
  <c r="F852" i="26" s="1"/>
  <c r="J1237" i="25"/>
  <c r="H1237" i="25" s="1"/>
  <c r="J2133" i="26"/>
  <c r="I2133" i="26" s="1"/>
  <c r="J2068" i="26"/>
  <c r="G2068" i="26" s="1"/>
  <c r="H1013" i="26"/>
  <c r="J146" i="26"/>
  <c r="I146" i="26" s="1"/>
  <c r="J1194" i="26"/>
  <c r="J2577" i="26"/>
  <c r="H284" i="26"/>
  <c r="J1661" i="26"/>
  <c r="F1661" i="26" s="1"/>
  <c r="I468" i="26"/>
  <c r="J654" i="26"/>
  <c r="F654" i="26" s="1"/>
  <c r="I2458" i="26"/>
  <c r="H1379" i="26"/>
  <c r="I1379" i="26"/>
  <c r="J1114" i="26"/>
  <c r="J1825" i="26"/>
  <c r="H1825" i="26" s="1"/>
  <c r="G1379" i="26"/>
  <c r="H468" i="26"/>
  <c r="J1725" i="26"/>
  <c r="G468" i="26"/>
  <c r="J1624" i="25"/>
  <c r="F1624" i="25" s="1"/>
  <c r="J526" i="25"/>
  <c r="F526" i="25" s="1"/>
  <c r="H2458" i="26"/>
  <c r="I2215" i="26"/>
  <c r="I5" i="26"/>
  <c r="J2716" i="26"/>
  <c r="F2716" i="26" s="1"/>
  <c r="I935" i="26"/>
  <c r="G1905" i="26"/>
  <c r="G2215" i="26"/>
  <c r="F935" i="26"/>
  <c r="J1481" i="26"/>
  <c r="I1481" i="26" s="1"/>
  <c r="J2738" i="26"/>
  <c r="G2738" i="26" s="1"/>
  <c r="J568" i="26"/>
  <c r="H568" i="26" s="1"/>
  <c r="J2554" i="26"/>
  <c r="F2554" i="26" s="1"/>
  <c r="H1518" i="26"/>
  <c r="G1074" i="26"/>
  <c r="H935" i="26"/>
  <c r="I1905" i="26"/>
  <c r="F1074" i="26"/>
  <c r="H1905" i="26"/>
  <c r="I348" i="26"/>
  <c r="H2215" i="26"/>
  <c r="I328" i="26"/>
  <c r="I917" i="26"/>
  <c r="H2230" i="26"/>
  <c r="F328" i="26"/>
  <c r="G328" i="26"/>
  <c r="H2696" i="26"/>
  <c r="J20" i="26"/>
  <c r="F20" i="26" s="1"/>
  <c r="G2230" i="26"/>
  <c r="I2230" i="26"/>
  <c r="J2252" i="26"/>
  <c r="H2252" i="26" s="1"/>
  <c r="J1927" i="26"/>
  <c r="I1927" i="26" s="1"/>
  <c r="J2777" i="26"/>
  <c r="G2777" i="26" s="1"/>
  <c r="O5" i="26"/>
  <c r="J1603" i="26"/>
  <c r="F1603" i="26" s="1"/>
  <c r="J249" i="26"/>
  <c r="F249" i="26" s="1"/>
  <c r="G5" i="26"/>
  <c r="G713" i="26"/>
  <c r="J1173" i="26"/>
  <c r="F1173" i="26" s="1"/>
  <c r="J2334" i="26"/>
  <c r="I2334" i="26" s="1"/>
  <c r="H2494" i="26"/>
  <c r="H5" i="26"/>
  <c r="H713" i="26"/>
  <c r="J2270" i="26"/>
  <c r="G2270" i="26" s="1"/>
  <c r="G1237" i="26"/>
  <c r="G1315" i="26"/>
  <c r="G2376" i="26"/>
  <c r="G2599" i="26"/>
  <c r="J1539" i="26"/>
  <c r="H1539" i="26" s="1"/>
  <c r="G2312" i="26"/>
  <c r="I1315" i="26"/>
  <c r="H2376" i="26"/>
  <c r="F2515" i="26"/>
  <c r="G2515" i="26"/>
  <c r="I2515" i="26"/>
  <c r="H2515" i="26"/>
  <c r="I1237" i="26"/>
  <c r="F1518" i="26"/>
  <c r="I1518" i="26"/>
  <c r="J1438" i="26"/>
  <c r="F1438" i="26" s="1"/>
  <c r="I2376" i="26"/>
  <c r="H348" i="26"/>
  <c r="J2292" i="26"/>
  <c r="F2292" i="26" s="1"/>
  <c r="J1400" i="26"/>
  <c r="I1400" i="26" s="1"/>
  <c r="I810" i="26"/>
  <c r="I2599" i="26"/>
  <c r="G2619" i="26"/>
  <c r="F2619" i="26"/>
  <c r="J389" i="26"/>
  <c r="I389" i="26" s="1"/>
  <c r="F1315" i="26"/>
  <c r="F1237" i="26"/>
  <c r="G771" i="26"/>
  <c r="I1074" i="26"/>
  <c r="I771" i="26"/>
  <c r="F771" i="26"/>
  <c r="J430" i="26"/>
  <c r="I430" i="26" s="1"/>
  <c r="J526" i="26"/>
  <c r="H2089" i="26"/>
  <c r="F2089" i="26"/>
  <c r="I2089" i="26"/>
  <c r="F2357" i="26"/>
  <c r="G2357" i="26"/>
  <c r="F1764" i="26"/>
  <c r="I1764" i="26"/>
  <c r="H1764" i="26"/>
  <c r="F793" i="26"/>
  <c r="I793" i="26"/>
  <c r="J269" i="26"/>
  <c r="G269" i="26" s="1"/>
  <c r="H1705" i="26"/>
  <c r="G1705" i="26"/>
  <c r="I1705" i="26"/>
  <c r="G307" i="26"/>
  <c r="F307" i="26"/>
  <c r="H307" i="26"/>
  <c r="J1741" i="26"/>
  <c r="J1644" i="26"/>
  <c r="I1644" i="26" s="1"/>
  <c r="J123" i="26"/>
  <c r="F123" i="26" s="1"/>
  <c r="I2068" i="26"/>
  <c r="J1967" i="26"/>
  <c r="I1967" i="26" s="1"/>
  <c r="I62" i="26"/>
  <c r="G62" i="26"/>
  <c r="H62" i="26"/>
  <c r="H2312" i="26"/>
  <c r="G793" i="26"/>
  <c r="J1889" i="26"/>
  <c r="F1889" i="26" s="1"/>
  <c r="F549" i="26"/>
  <c r="I957" i="26"/>
  <c r="G2292" i="26"/>
  <c r="J167" i="26"/>
  <c r="F167" i="26" s="1"/>
  <c r="G348" i="26"/>
  <c r="I2357" i="26"/>
  <c r="J189" i="26"/>
  <c r="G189" i="26" s="1"/>
  <c r="J1682" i="26"/>
  <c r="H1682" i="26" s="1"/>
  <c r="I411" i="26"/>
  <c r="H610" i="26"/>
  <c r="H2150" i="26"/>
  <c r="J2436" i="26"/>
  <c r="G2436" i="26" s="1"/>
  <c r="J1985" i="26"/>
  <c r="I1985" i="26" s="1"/>
  <c r="J998" i="26"/>
  <c r="I998" i="26" s="1"/>
  <c r="H2193" i="26"/>
  <c r="F2193" i="26"/>
  <c r="I2193" i="26"/>
  <c r="J1559" i="26"/>
  <c r="G2696" i="26"/>
  <c r="I2696" i="26"/>
  <c r="J691" i="26"/>
  <c r="H691" i="26" s="1"/>
  <c r="J226" i="26"/>
  <c r="I226" i="26" s="1"/>
  <c r="F1253" i="26"/>
  <c r="F2068" i="26"/>
  <c r="F810" i="26"/>
  <c r="J2759" i="26"/>
  <c r="F2759" i="26" s="1"/>
  <c r="J83" i="26"/>
  <c r="G83" i="26" s="1"/>
  <c r="J1784" i="26"/>
  <c r="H1784" i="26" s="1"/>
  <c r="H957" i="26"/>
  <c r="I1358" i="26"/>
  <c r="G1358" i="26"/>
  <c r="I654" i="26"/>
  <c r="F2494" i="26"/>
  <c r="G957" i="26"/>
  <c r="F713" i="26"/>
  <c r="H793" i="26"/>
  <c r="J2046" i="26"/>
  <c r="I2046" i="26" s="1"/>
  <c r="H2357" i="26"/>
  <c r="G1764" i="26"/>
  <c r="J1869" i="26"/>
  <c r="H1869" i="26" s="1"/>
  <c r="F2637" i="26"/>
  <c r="J2680" i="26"/>
  <c r="I2680" i="26" s="1"/>
  <c r="J1949" i="26"/>
  <c r="I1949" i="26" s="1"/>
  <c r="J832" i="26"/>
  <c r="F832" i="26" s="1"/>
  <c r="G654" i="26"/>
  <c r="J446" i="26"/>
  <c r="J1624" i="26"/>
  <c r="H1624" i="26" s="1"/>
  <c r="J750" i="26"/>
  <c r="I750" i="26" s="1"/>
  <c r="J2026" i="26"/>
  <c r="H2026" i="26" s="1"/>
  <c r="J1052" i="26"/>
  <c r="G1052" i="26" s="1"/>
  <c r="J2416" i="26"/>
  <c r="H2416" i="26" s="1"/>
  <c r="J2172" i="26"/>
  <c r="G2172" i="26" s="1"/>
  <c r="J874" i="26"/>
  <c r="I874" i="26" s="1"/>
  <c r="I1682" i="26"/>
  <c r="G2193" i="26"/>
  <c r="G1253" i="26"/>
  <c r="H1253" i="26"/>
  <c r="J2008" i="26"/>
  <c r="G491" i="26"/>
  <c r="H491" i="26"/>
  <c r="I491" i="26"/>
  <c r="J1274" i="26"/>
  <c r="F1274" i="26" s="1"/>
  <c r="J1846" i="26"/>
  <c r="I1335" i="26"/>
  <c r="J205" i="26"/>
  <c r="F205" i="26" s="1"/>
  <c r="J1216" i="26"/>
  <c r="I1216" i="26" s="1"/>
  <c r="J2473" i="26"/>
  <c r="I2473" i="26" s="1"/>
  <c r="I897" i="26"/>
  <c r="F897" i="26"/>
  <c r="J1418" i="26"/>
  <c r="F1418" i="26" s="1"/>
  <c r="J675" i="26"/>
  <c r="F675" i="26" s="1"/>
  <c r="J101" i="26"/>
  <c r="H101" i="26" s="1"/>
  <c r="G852" i="26"/>
  <c r="J1155" i="26"/>
  <c r="I1155" i="26" s="1"/>
  <c r="G897" i="26"/>
  <c r="G810" i="26"/>
  <c r="J1034" i="26"/>
  <c r="J1137" i="26"/>
  <c r="F1137" i="26" s="1"/>
  <c r="J1438" i="25"/>
  <c r="F1438" i="25" s="1"/>
  <c r="J1705" i="25"/>
  <c r="I1705" i="25" s="1"/>
  <c r="J2436" i="25"/>
  <c r="G2436" i="25" s="1"/>
  <c r="I1400" i="25"/>
  <c r="F5" i="25"/>
  <c r="G5" i="25"/>
  <c r="G1603" i="25"/>
  <c r="G526" i="25"/>
  <c r="H1400" i="25"/>
  <c r="G1705" i="25"/>
  <c r="H1603" i="25"/>
  <c r="G1438" i="25"/>
  <c r="H5" i="25"/>
  <c r="J1580" i="25"/>
  <c r="F1580" i="25" s="1"/>
  <c r="J2680" i="25"/>
  <c r="G2680" i="25" s="1"/>
  <c r="J2133" i="25"/>
  <c r="I2133" i="25" s="1"/>
  <c r="J589" i="25"/>
  <c r="H589" i="25" s="1"/>
  <c r="J411" i="25"/>
  <c r="F411" i="25" s="1"/>
  <c r="J1074" i="25"/>
  <c r="G1074" i="25" s="1"/>
  <c r="J1295" i="25"/>
  <c r="I1295" i="25" s="1"/>
  <c r="J610" i="25"/>
  <c r="F610" i="25" s="1"/>
  <c r="J750" i="25"/>
  <c r="I750" i="25" s="1"/>
  <c r="J1764" i="25"/>
  <c r="I1764" i="25" s="1"/>
  <c r="J1461" i="25"/>
  <c r="I1461" i="25" s="1"/>
  <c r="J1985" i="25"/>
  <c r="I1985" i="25" s="1"/>
  <c r="J2026" i="25"/>
  <c r="I2026" i="25" s="1"/>
  <c r="J2357" i="25"/>
  <c r="G2357" i="25" s="1"/>
  <c r="J2172" i="25"/>
  <c r="I2172" i="25" s="1"/>
  <c r="J1315" i="25"/>
  <c r="G1315" i="25" s="1"/>
  <c r="J2458" i="25"/>
  <c r="F2458" i="25" s="1"/>
  <c r="J2112" i="25"/>
  <c r="I2112" i="25" s="1"/>
  <c r="J307" i="25"/>
  <c r="F307" i="25" s="1"/>
  <c r="J101" i="25"/>
  <c r="H101" i="25" s="1"/>
  <c r="J1927" i="25"/>
  <c r="H1927" i="25" s="1"/>
  <c r="J832" i="25"/>
  <c r="G832" i="25" s="1"/>
  <c r="J917" i="25"/>
  <c r="G917" i="25" s="1"/>
  <c r="J1539" i="25"/>
  <c r="F1539" i="25" s="1"/>
  <c r="J2215" i="25"/>
  <c r="F2215" i="25" s="1"/>
  <c r="J1825" i="25"/>
  <c r="I1825" i="25" s="1"/>
  <c r="J1034" i="25"/>
  <c r="G1034" i="25" s="1"/>
  <c r="J1481" i="25"/>
  <c r="I1481" i="25" s="1"/>
  <c r="J957" i="25"/>
  <c r="F957" i="25" s="1"/>
  <c r="J2759" i="25"/>
  <c r="G2759" i="25" s="1"/>
  <c r="J713" i="25"/>
  <c r="H713" i="25" s="1"/>
  <c r="J549" i="25"/>
  <c r="F549" i="25" s="1"/>
  <c r="J675" i="25"/>
  <c r="H675" i="25" s="1"/>
  <c r="J2292" i="25"/>
  <c r="H2292" i="25" s="1"/>
  <c r="J2554" i="25"/>
  <c r="I2554" i="25" s="1"/>
  <c r="J2046" i="25"/>
  <c r="I2046" i="25" s="1"/>
  <c r="J2716" i="25"/>
  <c r="G2716" i="25" s="1"/>
  <c r="J978" i="25"/>
  <c r="G978" i="25" s="1"/>
  <c r="J1194" i="25"/>
  <c r="I1194" i="25" s="1"/>
  <c r="J1274" i="25"/>
  <c r="I1274" i="25" s="1"/>
  <c r="J1905" i="25"/>
  <c r="I1905" i="25" s="1"/>
  <c r="J367" i="25"/>
  <c r="F367" i="25" s="1"/>
  <c r="J2658" i="25"/>
  <c r="G2658" i="25" s="1"/>
  <c r="J2619" i="25"/>
  <c r="G2619" i="25" s="1"/>
  <c r="J249" i="25"/>
  <c r="G249" i="25" s="1"/>
  <c r="J2535" i="25"/>
  <c r="G2535" i="25" s="1"/>
  <c r="J2150" i="25"/>
  <c r="I2150" i="25" s="1"/>
  <c r="J269" i="25"/>
  <c r="G269" i="25" s="1"/>
  <c r="J2312" i="25"/>
  <c r="G2312" i="25" s="1"/>
  <c r="J1379" i="25"/>
  <c r="G1379" i="25" s="1"/>
  <c r="J1725" i="25"/>
  <c r="I1725" i="25" s="1"/>
  <c r="J998" i="25"/>
  <c r="G998" i="25" s="1"/>
  <c r="J2738" i="25"/>
  <c r="G2738" i="25" s="1"/>
  <c r="J2230" i="25"/>
  <c r="H2230" i="25" s="1"/>
  <c r="J568" i="25"/>
  <c r="H568" i="25" s="1"/>
  <c r="J2270" i="25"/>
  <c r="I2270" i="25" s="1"/>
  <c r="J1418" i="25"/>
  <c r="I1418" i="25" s="1"/>
  <c r="J654" i="25"/>
  <c r="H654" i="25" s="1"/>
  <c r="J771" i="25"/>
  <c r="G771" i="25" s="1"/>
  <c r="J935" i="25"/>
  <c r="G935" i="25" s="1"/>
  <c r="J1784" i="25"/>
  <c r="H1784" i="25" s="1"/>
  <c r="J1052" i="25"/>
  <c r="G1052" i="25" s="1"/>
  <c r="J167" i="25"/>
  <c r="H167" i="25" s="1"/>
  <c r="J897" i="25"/>
  <c r="G897" i="25" s="1"/>
  <c r="J1559" i="25"/>
  <c r="I1559" i="25" s="1"/>
  <c r="J284" i="25"/>
  <c r="I284" i="25" s="1"/>
  <c r="J430" i="25"/>
  <c r="F430" i="25" s="1"/>
  <c r="J1335" i="25"/>
  <c r="I1335" i="25" s="1"/>
  <c r="J2008" i="25"/>
  <c r="I2008" i="25" s="1"/>
  <c r="J2494" i="25"/>
  <c r="G2494" i="25" s="1"/>
  <c r="J348" i="25"/>
  <c r="F348" i="25" s="1"/>
  <c r="J2193" i="25"/>
  <c r="I2193" i="25" s="1"/>
  <c r="J1949" i="25"/>
  <c r="H1949" i="25" s="1"/>
  <c r="J40" i="25"/>
  <c r="F40" i="25" s="1"/>
  <c r="J1869" i="25"/>
  <c r="I1869" i="25" s="1"/>
  <c r="O5" i="25"/>
  <c r="J20" i="25"/>
  <c r="F20" i="25" s="1"/>
  <c r="J2334" i="25"/>
  <c r="G2334" i="25" s="1"/>
  <c r="J1518" i="25"/>
  <c r="I1518" i="25" s="1"/>
  <c r="J1967" i="25"/>
  <c r="I1967" i="25" s="1"/>
  <c r="J1661" i="25"/>
  <c r="F1661" i="25" s="1"/>
  <c r="J1173" i="25"/>
  <c r="I1173" i="25" s="1"/>
  <c r="J1644" i="25"/>
  <c r="F1644" i="25" s="1"/>
  <c r="J205" i="25"/>
  <c r="H205" i="25" s="1"/>
  <c r="J874" i="25"/>
  <c r="G874" i="25" s="1"/>
  <c r="J793" i="25"/>
  <c r="F793" i="25" s="1"/>
  <c r="J1013" i="25"/>
  <c r="G1013" i="25" s="1"/>
  <c r="J2599" i="25"/>
  <c r="G2599" i="25" s="1"/>
  <c r="J83" i="25"/>
  <c r="G83" i="25" s="1"/>
  <c r="J1496" i="25"/>
  <c r="I1496" i="25" s="1"/>
  <c r="J735" i="25"/>
  <c r="G735" i="25" s="1"/>
  <c r="J1253" i="25"/>
  <c r="I1253" i="25" s="1"/>
  <c r="J328" i="25"/>
  <c r="F328" i="25" s="1"/>
  <c r="J2777" i="25"/>
  <c r="G2777" i="25" s="1"/>
  <c r="J2515" i="25"/>
  <c r="F2515" i="25" s="1"/>
  <c r="J389" i="25"/>
  <c r="F389" i="25" s="1"/>
  <c r="J2068" i="25"/>
  <c r="G2068" i="25" s="1"/>
  <c r="J468" i="25"/>
  <c r="F468" i="25" s="1"/>
  <c r="J1889" i="25"/>
  <c r="I1889" i="25" s="1"/>
  <c r="J2696" i="25"/>
  <c r="G2696" i="25" s="1"/>
  <c r="J631" i="25"/>
  <c r="H631" i="25" s="1"/>
  <c r="J189" i="25"/>
  <c r="H189" i="25" s="1"/>
  <c r="J2376" i="25"/>
  <c r="G2376" i="25" s="1"/>
  <c r="J2252" i="25"/>
  <c r="I2252" i="25" s="1"/>
  <c r="J1114" i="25"/>
  <c r="G1114" i="25" s="1"/>
  <c r="J2394" i="25"/>
  <c r="G2394" i="25" s="1"/>
  <c r="J446" i="25"/>
  <c r="F446" i="25" s="1"/>
  <c r="J2473" i="25"/>
  <c r="F2473" i="25" s="1"/>
  <c r="J2577" i="25"/>
  <c r="G2577" i="25" s="1"/>
  <c r="J146" i="25"/>
  <c r="H146" i="25" s="1"/>
  <c r="J1155" i="25"/>
  <c r="G1155" i="25" s="1"/>
  <c r="J123" i="25"/>
  <c r="I123" i="25" s="1"/>
  <c r="J226" i="25"/>
  <c r="I226" i="25" s="1"/>
  <c r="J511" i="25"/>
  <c r="F511" i="25" s="1"/>
  <c r="J2089" i="25"/>
  <c r="H2089" i="25" s="1"/>
  <c r="J1846" i="25"/>
  <c r="I1846" i="25" s="1"/>
  <c r="J1136" i="25"/>
  <c r="G1136" i="25" s="1"/>
  <c r="J1741" i="25"/>
  <c r="I1741" i="25" s="1"/>
  <c r="J852" i="25"/>
  <c r="I852" i="25" s="1"/>
  <c r="J1216" i="25"/>
  <c r="I1216" i="25" s="1"/>
  <c r="J2637" i="25"/>
  <c r="G2637" i="25" s="1"/>
  <c r="J1358" i="25"/>
  <c r="I1358" i="25" s="1"/>
  <c r="J62" i="25"/>
  <c r="H62" i="25" s="1"/>
  <c r="J2416" i="25"/>
  <c r="F2416" i="25" s="1"/>
  <c r="J810" i="25"/>
  <c r="F810" i="25" s="1"/>
  <c r="J691" i="25"/>
  <c r="I691" i="25" s="1"/>
  <c r="G917" i="26" l="1"/>
  <c r="F917" i="26"/>
  <c r="I735" i="26"/>
  <c r="G1461" i="26"/>
  <c r="F411" i="26"/>
  <c r="J412" i="26" s="1"/>
  <c r="F412" i="26" s="1"/>
  <c r="G411" i="26"/>
  <c r="G1661" i="26"/>
  <c r="J2395" i="26"/>
  <c r="G2395" i="26" s="1"/>
  <c r="J1497" i="26"/>
  <c r="G1497" i="26" s="1"/>
  <c r="F1400" i="25"/>
  <c r="H1661" i="26"/>
  <c r="G549" i="26"/>
  <c r="G1805" i="25"/>
  <c r="I1661" i="26"/>
  <c r="F1805" i="25"/>
  <c r="I1805" i="25"/>
  <c r="H549" i="26"/>
  <c r="I2312" i="26"/>
  <c r="I1580" i="26"/>
  <c r="G735" i="26"/>
  <c r="G2637" i="26"/>
  <c r="H2535" i="26"/>
  <c r="G2112" i="26"/>
  <c r="G1237" i="25"/>
  <c r="F491" i="25"/>
  <c r="G1438" i="26"/>
  <c r="I2112" i="26"/>
  <c r="I284" i="26"/>
  <c r="H852" i="26"/>
  <c r="J853" i="26" s="1"/>
  <c r="F853" i="26" s="1"/>
  <c r="H2112" i="26"/>
  <c r="I511" i="26"/>
  <c r="F511" i="26"/>
  <c r="J512" i="26" s="1"/>
  <c r="F1603" i="25"/>
  <c r="J1604" i="25" s="1"/>
  <c r="I1604" i="25" s="1"/>
  <c r="F2150" i="26"/>
  <c r="F735" i="26"/>
  <c r="J736" i="26" s="1"/>
  <c r="F736" i="26" s="1"/>
  <c r="F2535" i="26"/>
  <c r="I2150" i="26"/>
  <c r="J2151" i="26" s="1"/>
  <c r="G2151" i="26" s="1"/>
  <c r="I491" i="25"/>
  <c r="H491" i="25"/>
  <c r="I2637" i="26"/>
  <c r="J2638" i="26" s="1"/>
  <c r="H2638" i="26" s="1"/>
  <c r="I2535" i="26"/>
  <c r="J2536" i="26" s="1"/>
  <c r="F2536" i="26" s="1"/>
  <c r="J1380" i="26"/>
  <c r="F1380" i="26" s="1"/>
  <c r="H1461" i="26"/>
  <c r="J1462" i="26" s="1"/>
  <c r="F1462" i="26" s="1"/>
  <c r="I852" i="26"/>
  <c r="G284" i="26"/>
  <c r="F978" i="26"/>
  <c r="G978" i="26"/>
  <c r="I978" i="26"/>
  <c r="H978" i="26"/>
  <c r="H1805" i="26"/>
  <c r="H1335" i="26"/>
  <c r="G1295" i="26"/>
  <c r="G1335" i="26"/>
  <c r="G691" i="26"/>
  <c r="H589" i="26"/>
  <c r="I1295" i="26"/>
  <c r="H1295" i="26"/>
  <c r="J41" i="26"/>
  <c r="F41" i="26" s="1"/>
  <c r="I1805" i="26"/>
  <c r="I1825" i="26"/>
  <c r="F1825" i="26"/>
  <c r="G1580" i="26"/>
  <c r="I589" i="26"/>
  <c r="J285" i="26"/>
  <c r="F285" i="26" s="1"/>
  <c r="J2659" i="26"/>
  <c r="F589" i="26"/>
  <c r="J590" i="26" s="1"/>
  <c r="J1014" i="26"/>
  <c r="F1014" i="26" s="1"/>
  <c r="F1705" i="25"/>
  <c r="G167" i="26"/>
  <c r="I367" i="26"/>
  <c r="G1682" i="26"/>
  <c r="J1683" i="26" s="1"/>
  <c r="I1683" i="26" s="1"/>
  <c r="G1825" i="26"/>
  <c r="F1580" i="26"/>
  <c r="J918" i="26"/>
  <c r="F918" i="26" s="1"/>
  <c r="G1805" i="26"/>
  <c r="G2458" i="26"/>
  <c r="J2459" i="26" s="1"/>
  <c r="F2459" i="26" s="1"/>
  <c r="I1682" i="25"/>
  <c r="F1682" i="25"/>
  <c r="I1091" i="26"/>
  <c r="H1705" i="25"/>
  <c r="H1624" i="25"/>
  <c r="G610" i="26"/>
  <c r="G367" i="26"/>
  <c r="J2620" i="26"/>
  <c r="H2620" i="26" s="1"/>
  <c r="F1091" i="25"/>
  <c r="I2172" i="26"/>
  <c r="H1091" i="26"/>
  <c r="J1092" i="26" s="1"/>
  <c r="G1092" i="26" s="1"/>
  <c r="G1624" i="25"/>
  <c r="H1091" i="25"/>
  <c r="H1497" i="26"/>
  <c r="F146" i="26"/>
  <c r="I610" i="26"/>
  <c r="F631" i="26"/>
  <c r="H631" i="26"/>
  <c r="G631" i="26"/>
  <c r="I631" i="26"/>
  <c r="G1091" i="26"/>
  <c r="H367" i="26"/>
  <c r="I1624" i="25"/>
  <c r="I1091" i="25"/>
  <c r="J1092" i="25" s="1"/>
  <c r="G1092" i="25" s="1"/>
  <c r="I1497" i="26"/>
  <c r="I20" i="26"/>
  <c r="H2068" i="26"/>
  <c r="J2069" i="26" s="1"/>
  <c r="G2069" i="26" s="1"/>
  <c r="I568" i="26"/>
  <c r="F568" i="26"/>
  <c r="G568" i="26"/>
  <c r="G1682" i="25"/>
  <c r="H654" i="26"/>
  <c r="J655" i="26" s="1"/>
  <c r="F655" i="26" s="1"/>
  <c r="H2292" i="26"/>
  <c r="H146" i="26"/>
  <c r="F2777" i="26"/>
  <c r="J2216" i="26"/>
  <c r="I2216" i="26" s="1"/>
  <c r="J1075" i="26"/>
  <c r="H1075" i="26" s="1"/>
  <c r="G146" i="26"/>
  <c r="I2292" i="26"/>
  <c r="I1603" i="26"/>
  <c r="H1438" i="26"/>
  <c r="G2554" i="26"/>
  <c r="F2133" i="26"/>
  <c r="G2133" i="26"/>
  <c r="I1237" i="25"/>
  <c r="H2777" i="26"/>
  <c r="G1481" i="26"/>
  <c r="I1194" i="26"/>
  <c r="G1194" i="26"/>
  <c r="F1194" i="26"/>
  <c r="H1194" i="26"/>
  <c r="I2577" i="26"/>
  <c r="G2577" i="26"/>
  <c r="F2577" i="26"/>
  <c r="H2577" i="26"/>
  <c r="G389" i="26"/>
  <c r="H1481" i="26"/>
  <c r="J936" i="26"/>
  <c r="F936" i="26" s="1"/>
  <c r="J469" i="26"/>
  <c r="F469" i="26" s="1"/>
  <c r="H526" i="25"/>
  <c r="G20" i="26"/>
  <c r="F2172" i="26"/>
  <c r="I2777" i="26"/>
  <c r="F389" i="26"/>
  <c r="I2554" i="26"/>
  <c r="H2554" i="26"/>
  <c r="F1481" i="26"/>
  <c r="F1237" i="25"/>
  <c r="I526" i="25"/>
  <c r="I1438" i="26"/>
  <c r="H2133" i="26"/>
  <c r="H20" i="26"/>
  <c r="F2738" i="26"/>
  <c r="F1725" i="26"/>
  <c r="I1725" i="26"/>
  <c r="H1725" i="26"/>
  <c r="G249" i="26"/>
  <c r="H2716" i="26"/>
  <c r="H249" i="26"/>
  <c r="H2334" i="26"/>
  <c r="I41" i="26"/>
  <c r="J1806" i="26"/>
  <c r="F1806" i="26" s="1"/>
  <c r="F750" i="26"/>
  <c r="H41" i="26"/>
  <c r="I1889" i="26"/>
  <c r="G41" i="26"/>
  <c r="I2738" i="26"/>
  <c r="I2716" i="26"/>
  <c r="F1114" i="26"/>
  <c r="I1114" i="26"/>
  <c r="G1114" i="26"/>
  <c r="I249" i="26"/>
  <c r="J1906" i="26"/>
  <c r="F1906" i="26" s="1"/>
  <c r="G1725" i="26"/>
  <c r="G2716" i="26"/>
  <c r="H2738" i="26"/>
  <c r="H1114" i="26"/>
  <c r="I1438" i="25"/>
  <c r="H1438" i="25"/>
  <c r="J6" i="26"/>
  <c r="F6" i="26" s="1"/>
  <c r="G1889" i="26"/>
  <c r="I123" i="26"/>
  <c r="I1137" i="26"/>
  <c r="H874" i="26"/>
  <c r="H2270" i="26"/>
  <c r="J2231" i="26"/>
  <c r="I2231" i="26" s="1"/>
  <c r="G1967" i="26"/>
  <c r="H389" i="26"/>
  <c r="H167" i="26"/>
  <c r="H1985" i="26"/>
  <c r="I167" i="26"/>
  <c r="H1603" i="26"/>
  <c r="H1889" i="26"/>
  <c r="H1967" i="26"/>
  <c r="F1784" i="26"/>
  <c r="G1603" i="26"/>
  <c r="J2600" i="26"/>
  <c r="F2600" i="26" s="1"/>
  <c r="J2377" i="26"/>
  <c r="H2377" i="26" s="1"/>
  <c r="I2270" i="26"/>
  <c r="I83" i="26"/>
  <c r="H1173" i="26"/>
  <c r="J2697" i="26"/>
  <c r="F2697" i="26" s="1"/>
  <c r="J2313" i="26"/>
  <c r="F2313" i="26" s="1"/>
  <c r="G1173" i="26"/>
  <c r="G1539" i="26"/>
  <c r="H2436" i="26"/>
  <c r="H123" i="26"/>
  <c r="J772" i="26"/>
  <c r="H772" i="26" s="1"/>
  <c r="J1519" i="26"/>
  <c r="H1519" i="26" s="1"/>
  <c r="F2270" i="26"/>
  <c r="I2252" i="26"/>
  <c r="F2252" i="26"/>
  <c r="J329" i="26"/>
  <c r="I2416" i="26"/>
  <c r="I1173" i="26"/>
  <c r="F101" i="26"/>
  <c r="F874" i="26"/>
  <c r="F2416" i="26"/>
  <c r="H1644" i="26"/>
  <c r="G123" i="26"/>
  <c r="F1682" i="26"/>
  <c r="H1462" i="26"/>
  <c r="G2252" i="26"/>
  <c r="H430" i="26"/>
  <c r="H1014" i="26"/>
  <c r="F430" i="26"/>
  <c r="F2334" i="26"/>
  <c r="H1927" i="26"/>
  <c r="F998" i="26"/>
  <c r="F1949" i="26"/>
  <c r="I1052" i="26"/>
  <c r="G430" i="26"/>
  <c r="H1949" i="26"/>
  <c r="G998" i="26"/>
  <c r="J1238" i="26"/>
  <c r="G1238" i="26" s="1"/>
  <c r="G2334" i="26"/>
  <c r="J1316" i="26"/>
  <c r="H1316" i="26" s="1"/>
  <c r="J2516" i="26"/>
  <c r="F2516" i="26" s="1"/>
  <c r="G1927" i="26"/>
  <c r="I2759" i="26"/>
  <c r="F1497" i="26"/>
  <c r="F1927" i="26"/>
  <c r="F526" i="26"/>
  <c r="I526" i="26"/>
  <c r="G874" i="26"/>
  <c r="H2216" i="26"/>
  <c r="G2416" i="26"/>
  <c r="G2759" i="26"/>
  <c r="H205" i="26"/>
  <c r="H526" i="26"/>
  <c r="H1380" i="26"/>
  <c r="I918" i="26"/>
  <c r="F1644" i="26"/>
  <c r="J2090" i="26"/>
  <c r="I2090" i="26" s="1"/>
  <c r="F1400" i="26"/>
  <c r="H1400" i="26"/>
  <c r="G1400" i="26"/>
  <c r="I1539" i="26"/>
  <c r="F1539" i="26"/>
  <c r="G2216" i="26"/>
  <c r="F2026" i="26"/>
  <c r="G1949" i="26"/>
  <c r="I1380" i="26"/>
  <c r="G1869" i="26"/>
  <c r="F2216" i="26"/>
  <c r="G526" i="26"/>
  <c r="F1846" i="26"/>
  <c r="H1846" i="26"/>
  <c r="H2659" i="26"/>
  <c r="F2659" i="26"/>
  <c r="J1706" i="26"/>
  <c r="F1706" i="26" s="1"/>
  <c r="G1624" i="26"/>
  <c r="F1052" i="26"/>
  <c r="J349" i="26"/>
  <c r="F2395" i="26"/>
  <c r="I269" i="26"/>
  <c r="I691" i="26"/>
  <c r="F691" i="26"/>
  <c r="O6" i="26"/>
  <c r="F1985" i="26"/>
  <c r="F2436" i="26"/>
  <c r="H2046" i="26"/>
  <c r="I2026" i="26"/>
  <c r="I1846" i="26"/>
  <c r="H2680" i="26"/>
  <c r="F1967" i="26"/>
  <c r="G2026" i="26"/>
  <c r="G1644" i="26"/>
  <c r="G1846" i="26"/>
  <c r="G2659" i="26"/>
  <c r="H269" i="26"/>
  <c r="G1014" i="26"/>
  <c r="I1014" i="26"/>
  <c r="J1765" i="26"/>
  <c r="G1765" i="26" s="1"/>
  <c r="G2473" i="26"/>
  <c r="F2473" i="26"/>
  <c r="J1254" i="26"/>
  <c r="I1254" i="26" s="1"/>
  <c r="I1559" i="26"/>
  <c r="G1559" i="26"/>
  <c r="H226" i="26"/>
  <c r="I189" i="26"/>
  <c r="F189" i="26"/>
  <c r="G2680" i="26"/>
  <c r="G1741" i="26"/>
  <c r="I1741" i="26"/>
  <c r="I2659" i="26"/>
  <c r="H1418" i="26"/>
  <c r="G1418" i="26"/>
  <c r="I1418" i="26"/>
  <c r="F1216" i="26"/>
  <c r="H1216" i="26"/>
  <c r="I1274" i="26"/>
  <c r="H1274" i="26"/>
  <c r="G1274" i="26"/>
  <c r="F2008" i="26"/>
  <c r="G2008" i="26"/>
  <c r="I2008" i="26"/>
  <c r="G446" i="26"/>
  <c r="H446" i="26"/>
  <c r="G832" i="26"/>
  <c r="H832" i="26"/>
  <c r="I832" i="26"/>
  <c r="J714" i="26"/>
  <c r="G1155" i="26"/>
  <c r="H1155" i="26"/>
  <c r="H1741" i="26"/>
  <c r="J811" i="26"/>
  <c r="F811" i="26" s="1"/>
  <c r="H1137" i="26"/>
  <c r="H2759" i="26"/>
  <c r="I1869" i="26"/>
  <c r="H189" i="26"/>
  <c r="H83" i="26"/>
  <c r="H750" i="26"/>
  <c r="J308" i="26"/>
  <c r="I308" i="26" s="1"/>
  <c r="J958" i="26"/>
  <c r="F958" i="26" s="1"/>
  <c r="H1559" i="26"/>
  <c r="J794" i="26"/>
  <c r="I794" i="26" s="1"/>
  <c r="I2436" i="26"/>
  <c r="G1380" i="26"/>
  <c r="J492" i="26"/>
  <c r="F492" i="26" s="1"/>
  <c r="J1662" i="26"/>
  <c r="F1662" i="26" s="1"/>
  <c r="F1034" i="26"/>
  <c r="I1034" i="26"/>
  <c r="F2046" i="26"/>
  <c r="G2046" i="26"/>
  <c r="I1624" i="26"/>
  <c r="J2194" i="26"/>
  <c r="H2194" i="26" s="1"/>
  <c r="J63" i="26"/>
  <c r="F63" i="26" s="1"/>
  <c r="F1155" i="26"/>
  <c r="G101" i="26"/>
  <c r="I101" i="26"/>
  <c r="H675" i="26"/>
  <c r="I675" i="26"/>
  <c r="G675" i="26"/>
  <c r="J898" i="26"/>
  <c r="H898" i="26" s="1"/>
  <c r="G205" i="26"/>
  <c r="I205" i="26"/>
  <c r="H1034" i="26"/>
  <c r="F1624" i="26"/>
  <c r="F446" i="26"/>
  <c r="F2680" i="26"/>
  <c r="F1869" i="26"/>
  <c r="H1052" i="26"/>
  <c r="G750" i="26"/>
  <c r="J2495" i="26"/>
  <c r="G1784" i="26"/>
  <c r="I1784" i="26"/>
  <c r="F83" i="26"/>
  <c r="G1034" i="26"/>
  <c r="F226" i="26"/>
  <c r="H2172" i="26"/>
  <c r="F1559" i="26"/>
  <c r="H2008" i="26"/>
  <c r="G1216" i="26"/>
  <c r="H998" i="26"/>
  <c r="H2473" i="26"/>
  <c r="G1985" i="26"/>
  <c r="J550" i="26"/>
  <c r="G550" i="26" s="1"/>
  <c r="G1137" i="26"/>
  <c r="G226" i="26"/>
  <c r="F1741" i="26"/>
  <c r="F269" i="26"/>
  <c r="I446" i="26"/>
  <c r="J2358" i="26"/>
  <c r="I2358" i="26" s="1"/>
  <c r="J1359" i="26"/>
  <c r="G1359" i="26" s="1"/>
  <c r="H2436" i="25"/>
  <c r="I2436" i="25"/>
  <c r="F2436" i="25"/>
  <c r="I589" i="25"/>
  <c r="H2008" i="25"/>
  <c r="G1764" i="25"/>
  <c r="I1155" i="25"/>
  <c r="F2637" i="25"/>
  <c r="I2738" i="25"/>
  <c r="F1173" i="25"/>
  <c r="F2599" i="25"/>
  <c r="F1379" i="25"/>
  <c r="I205" i="25"/>
  <c r="G101" i="25"/>
  <c r="I1539" i="25"/>
  <c r="H2619" i="25"/>
  <c r="H2376" i="25"/>
  <c r="H1114" i="25"/>
  <c r="I2458" i="25"/>
  <c r="H998" i="25"/>
  <c r="H2680" i="25"/>
  <c r="G20" i="25"/>
  <c r="F1274" i="25"/>
  <c r="I957" i="25"/>
  <c r="G123" i="25"/>
  <c r="H2068" i="25"/>
  <c r="F123" i="25"/>
  <c r="H1253" i="25"/>
  <c r="F2026" i="25"/>
  <c r="F1358" i="25"/>
  <c r="F83" i="25"/>
  <c r="G957" i="25"/>
  <c r="F1074" i="25"/>
  <c r="H511" i="25"/>
  <c r="I411" i="25"/>
  <c r="F2046" i="25"/>
  <c r="G2112" i="25"/>
  <c r="G146" i="25"/>
  <c r="H1559" i="25"/>
  <c r="G2230" i="25"/>
  <c r="G1644" i="25"/>
  <c r="G2172" i="25"/>
  <c r="F1114" i="25"/>
  <c r="F2089" i="25"/>
  <c r="H2312" i="25"/>
  <c r="H2473" i="25"/>
  <c r="I20" i="25"/>
  <c r="F2535" i="25"/>
  <c r="H1539" i="25"/>
  <c r="F1825" i="25"/>
  <c r="I249" i="25"/>
  <c r="G691" i="25"/>
  <c r="F1253" i="25"/>
  <c r="G2026" i="25"/>
  <c r="H2777" i="25"/>
  <c r="H411" i="25"/>
  <c r="I468" i="25"/>
  <c r="F269" i="25"/>
  <c r="G1741" i="25"/>
  <c r="H2334" i="25"/>
  <c r="F1295" i="25"/>
  <c r="G1358" i="25"/>
  <c r="I2494" i="25"/>
  <c r="F2172" i="25"/>
  <c r="I2089" i="25"/>
  <c r="F2376" i="25"/>
  <c r="H328" i="25"/>
  <c r="G2515" i="25"/>
  <c r="F1315" i="25"/>
  <c r="G1985" i="25"/>
  <c r="H2554" i="25"/>
  <c r="G62" i="25"/>
  <c r="F852" i="25"/>
  <c r="I1580" i="25"/>
  <c r="I2215" i="25"/>
  <c r="H2599" i="25"/>
  <c r="G589" i="25"/>
  <c r="G226" i="25"/>
  <c r="H1725" i="25"/>
  <c r="G1889" i="25"/>
  <c r="H1661" i="25"/>
  <c r="F2658" i="25"/>
  <c r="H935" i="25"/>
  <c r="H2696" i="25"/>
  <c r="I675" i="25"/>
  <c r="F2494" i="25"/>
  <c r="G389" i="25"/>
  <c r="H2357" i="25"/>
  <c r="H2515" i="25"/>
  <c r="F998" i="25"/>
  <c r="F2680" i="25"/>
  <c r="I917" i="25"/>
  <c r="H852" i="25"/>
  <c r="H750" i="25"/>
  <c r="H249" i="25"/>
  <c r="F691" i="25"/>
  <c r="H1358" i="25"/>
  <c r="I83" i="25"/>
  <c r="G810" i="25"/>
  <c r="H446" i="25"/>
  <c r="I2599" i="25"/>
  <c r="H2026" i="25"/>
  <c r="I2777" i="25"/>
  <c r="H1074" i="25"/>
  <c r="G189" i="25"/>
  <c r="H832" i="25"/>
  <c r="H2046" i="25"/>
  <c r="I2334" i="25"/>
  <c r="H2458" i="25"/>
  <c r="F1949" i="25"/>
  <c r="F2270" i="25"/>
  <c r="I2394" i="25"/>
  <c r="G713" i="25"/>
  <c r="I1644" i="25"/>
  <c r="H2535" i="25"/>
  <c r="I367" i="25"/>
  <c r="H2416" i="25"/>
  <c r="G1927" i="25"/>
  <c r="H1194" i="25"/>
  <c r="F2292" i="25"/>
  <c r="F1418" i="25"/>
  <c r="F1725" i="25"/>
  <c r="H1825" i="25"/>
  <c r="H2133" i="25"/>
  <c r="H226" i="25"/>
  <c r="F2716" i="25"/>
  <c r="G1905" i="25"/>
  <c r="F1034" i="25"/>
  <c r="H2252" i="25"/>
  <c r="G1559" i="25"/>
  <c r="H2193" i="25"/>
  <c r="F978" i="25"/>
  <c r="F897" i="25"/>
  <c r="H549" i="25"/>
  <c r="F735" i="25"/>
  <c r="H307" i="25"/>
  <c r="I389" i="25"/>
  <c r="F2357" i="25"/>
  <c r="F1335" i="25"/>
  <c r="F2068" i="25"/>
  <c r="I810" i="25"/>
  <c r="F1518" i="25"/>
  <c r="G2458" i="25"/>
  <c r="G2554" i="25"/>
  <c r="G750" i="25"/>
  <c r="H1418" i="25"/>
  <c r="G1725" i="25"/>
  <c r="F2577" i="25"/>
  <c r="F2150" i="25"/>
  <c r="H1034" i="25"/>
  <c r="I2658" i="25"/>
  <c r="H771" i="25"/>
  <c r="I793" i="25"/>
  <c r="I897" i="25"/>
  <c r="I2619" i="25"/>
  <c r="H2394" i="25"/>
  <c r="F713" i="25"/>
  <c r="F1013" i="25"/>
  <c r="G1481" i="25"/>
  <c r="I1114" i="25"/>
  <c r="I2068" i="25"/>
  <c r="H874" i="25"/>
  <c r="I348" i="25"/>
  <c r="H284" i="25"/>
  <c r="G610" i="25"/>
  <c r="F2133" i="25"/>
  <c r="H123" i="25"/>
  <c r="F249" i="25"/>
  <c r="H691" i="25"/>
  <c r="G1253" i="25"/>
  <c r="F1889" i="25"/>
  <c r="F1905" i="25"/>
  <c r="G167" i="25"/>
  <c r="G2150" i="25"/>
  <c r="F205" i="25"/>
  <c r="G2193" i="25"/>
  <c r="F101" i="25"/>
  <c r="H1136" i="25"/>
  <c r="F1784" i="25"/>
  <c r="F1846" i="25"/>
  <c r="F1136" i="25"/>
  <c r="H957" i="25"/>
  <c r="I1927" i="25"/>
  <c r="I2759" i="25"/>
  <c r="F1869" i="25"/>
  <c r="F2554" i="25"/>
  <c r="F750" i="25"/>
  <c r="G1825" i="25"/>
  <c r="G2133" i="25"/>
  <c r="G411" i="25"/>
  <c r="G511" i="25"/>
  <c r="H1461" i="25"/>
  <c r="H1052" i="25"/>
  <c r="F1461" i="25"/>
  <c r="F2112" i="25"/>
  <c r="G2046" i="25"/>
  <c r="G852" i="25"/>
  <c r="F189" i="25"/>
  <c r="F2230" i="25"/>
  <c r="G549" i="25"/>
  <c r="F2619" i="25"/>
  <c r="I446" i="25"/>
  <c r="H1274" i="25"/>
  <c r="G348" i="25"/>
  <c r="H20" i="25"/>
  <c r="H1846" i="25"/>
  <c r="I2473" i="25"/>
  <c r="G1518" i="25"/>
  <c r="F874" i="25"/>
  <c r="H2637" i="25"/>
  <c r="H1869" i="25"/>
  <c r="H1496" i="25"/>
  <c r="F1216" i="25"/>
  <c r="H40" i="25"/>
  <c r="I2577" i="25"/>
  <c r="I40" i="25"/>
  <c r="F2738" i="25"/>
  <c r="I269" i="25"/>
  <c r="I430" i="25"/>
  <c r="G1418" i="25"/>
  <c r="H1295" i="25"/>
  <c r="I101" i="25"/>
  <c r="I978" i="25"/>
  <c r="I771" i="25"/>
  <c r="G631" i="25"/>
  <c r="F146" i="25"/>
  <c r="F2696" i="25"/>
  <c r="H1644" i="25"/>
  <c r="G675" i="25"/>
  <c r="I2680" i="25"/>
  <c r="G2089" i="25"/>
  <c r="G1274" i="25"/>
  <c r="G1580" i="25"/>
  <c r="F917" i="25"/>
  <c r="F2008" i="25"/>
  <c r="F1764" i="25"/>
  <c r="H1155" i="25"/>
  <c r="G284" i="25"/>
  <c r="F62" i="25"/>
  <c r="F1496" i="25"/>
  <c r="G1216" i="25"/>
  <c r="F654" i="25"/>
  <c r="H430" i="25"/>
  <c r="F226" i="25"/>
  <c r="F1741" i="25"/>
  <c r="F2193" i="25"/>
  <c r="H793" i="25"/>
  <c r="H2215" i="25"/>
  <c r="I935" i="25"/>
  <c r="F2334" i="25"/>
  <c r="F1559" i="25"/>
  <c r="F675" i="25"/>
  <c r="G2416" i="25"/>
  <c r="F2394" i="25"/>
  <c r="I328" i="25"/>
  <c r="I307" i="25"/>
  <c r="I874" i="25"/>
  <c r="H1985" i="25"/>
  <c r="F1967" i="25"/>
  <c r="G1496" i="25"/>
  <c r="H1216" i="25"/>
  <c r="F1194" i="25"/>
  <c r="G2292" i="25"/>
  <c r="H2716" i="25"/>
  <c r="G1461" i="25"/>
  <c r="F1052" i="25"/>
  <c r="G1173" i="25"/>
  <c r="I1074" i="25"/>
  <c r="I189" i="25"/>
  <c r="F167" i="25"/>
  <c r="H2494" i="25"/>
  <c r="F935" i="25"/>
  <c r="G307" i="25"/>
  <c r="I998" i="25"/>
  <c r="H367" i="25"/>
  <c r="H917" i="25"/>
  <c r="I2312" i="25"/>
  <c r="G1539" i="25"/>
  <c r="I2416" i="25"/>
  <c r="F2759" i="25"/>
  <c r="F284" i="25"/>
  <c r="I62" i="25"/>
  <c r="G40" i="25"/>
  <c r="H2577" i="25"/>
  <c r="G1194" i="25"/>
  <c r="I2292" i="25"/>
  <c r="I2716" i="25"/>
  <c r="H468" i="25"/>
  <c r="G654" i="25"/>
  <c r="G1661" i="25"/>
  <c r="G2252" i="25"/>
  <c r="H1905" i="25"/>
  <c r="I1661" i="25"/>
  <c r="H2270" i="25"/>
  <c r="F832" i="25"/>
  <c r="I735" i="25"/>
  <c r="G328" i="25"/>
  <c r="G2270" i="25"/>
  <c r="H2172" i="25"/>
  <c r="I2357" i="25"/>
  <c r="I2515" i="25"/>
  <c r="F1481" i="25"/>
  <c r="G1335" i="25"/>
  <c r="H1518" i="25"/>
  <c r="G2215" i="25"/>
  <c r="F568" i="25"/>
  <c r="H1967" i="25"/>
  <c r="H1764" i="25"/>
  <c r="F1155" i="25"/>
  <c r="H1379" i="25"/>
  <c r="I1379" i="25"/>
  <c r="I1315" i="25"/>
  <c r="F2777" i="25"/>
  <c r="H1889" i="25"/>
  <c r="H978" i="25"/>
  <c r="H897" i="25"/>
  <c r="H2112" i="25"/>
  <c r="I146" i="25"/>
  <c r="I2696" i="25"/>
  <c r="I2376" i="25"/>
  <c r="I2230" i="25"/>
  <c r="I549" i="25"/>
  <c r="H389" i="25"/>
  <c r="I1784" i="25"/>
  <c r="H1335" i="25"/>
  <c r="I2535" i="25"/>
  <c r="H810" i="25"/>
  <c r="G568" i="25"/>
  <c r="G1869" i="25"/>
  <c r="H83" i="25"/>
  <c r="H610" i="25"/>
  <c r="F589" i="25"/>
  <c r="H1173" i="25"/>
  <c r="G430" i="25"/>
  <c r="I1013" i="25"/>
  <c r="G205" i="25"/>
  <c r="F2252" i="25"/>
  <c r="I1052" i="25"/>
  <c r="I167" i="25"/>
  <c r="I631" i="25"/>
  <c r="H1741" i="25"/>
  <c r="I832" i="25"/>
  <c r="G1295" i="25"/>
  <c r="F771" i="25"/>
  <c r="H1013" i="25"/>
  <c r="I1949" i="25"/>
  <c r="G367" i="25"/>
  <c r="G1784" i="25"/>
  <c r="H1481" i="25"/>
  <c r="H348" i="25"/>
  <c r="H2759" i="25"/>
  <c r="G2473" i="25"/>
  <c r="I610" i="25"/>
  <c r="G2008" i="25"/>
  <c r="I568" i="25"/>
  <c r="G1967" i="25"/>
  <c r="I2637" i="25"/>
  <c r="H2738" i="25"/>
  <c r="I654" i="25"/>
  <c r="G468" i="25"/>
  <c r="H269" i="25"/>
  <c r="H2658" i="25"/>
  <c r="I511" i="25"/>
  <c r="G793" i="25"/>
  <c r="H2150" i="25"/>
  <c r="I1034" i="25"/>
  <c r="F631" i="25"/>
  <c r="H735" i="25"/>
  <c r="I713" i="25"/>
  <c r="G446" i="25"/>
  <c r="G1949" i="25"/>
  <c r="I1136" i="25"/>
  <c r="H1315" i="25"/>
  <c r="G1846" i="25"/>
  <c r="F1985" i="25"/>
  <c r="F1927" i="25"/>
  <c r="F2312" i="25"/>
  <c r="H1580" i="25"/>
  <c r="J6" i="25"/>
  <c r="I6" i="25" s="1"/>
  <c r="J1401" i="25"/>
  <c r="G1401" i="25" s="1"/>
  <c r="J1806" i="25"/>
  <c r="H1806" i="25" s="1"/>
  <c r="F512" i="26" l="1"/>
  <c r="G512" i="26"/>
  <c r="J2739" i="26"/>
  <c r="G2739" i="26" s="1"/>
  <c r="J1439" i="26"/>
  <c r="F1439" i="26" s="1"/>
  <c r="J1581" i="26"/>
  <c r="G1581" i="26" s="1"/>
  <c r="I2395" i="26"/>
  <c r="J2396" i="26" s="1"/>
  <c r="G2396" i="26" s="1"/>
  <c r="J1336" i="26"/>
  <c r="H1336" i="26" s="1"/>
  <c r="J2113" i="26"/>
  <c r="I2113" i="26" s="1"/>
  <c r="H2395" i="26"/>
  <c r="I2620" i="26"/>
  <c r="H285" i="26"/>
  <c r="F2620" i="26"/>
  <c r="I2697" i="26"/>
  <c r="J1706" i="25"/>
  <c r="I1706" i="25" s="1"/>
  <c r="J492" i="25"/>
  <c r="G492" i="25" s="1"/>
  <c r="J1826" i="26"/>
  <c r="H1826" i="26" s="1"/>
  <c r="J1238" i="25"/>
  <c r="H512" i="26"/>
  <c r="G918" i="26"/>
  <c r="I1462" i="26"/>
  <c r="J21" i="26"/>
  <c r="F21" i="26" s="1"/>
  <c r="J1296" i="26"/>
  <c r="I1296" i="26" s="1"/>
  <c r="H1765" i="26"/>
  <c r="G1462" i="26"/>
  <c r="J1463" i="26" s="1"/>
  <c r="F1463" i="26" s="1"/>
  <c r="J611" i="26"/>
  <c r="G611" i="26" s="1"/>
  <c r="J979" i="26"/>
  <c r="J2555" i="26"/>
  <c r="F2555" i="26" s="1"/>
  <c r="G285" i="26"/>
  <c r="I1519" i="26"/>
  <c r="H918" i="26"/>
  <c r="G2459" i="26"/>
  <c r="I512" i="26"/>
  <c r="J513" i="26" s="1"/>
  <c r="G513" i="26" s="1"/>
  <c r="J390" i="26"/>
  <c r="J1625" i="25"/>
  <c r="F1625" i="25" s="1"/>
  <c r="I21" i="26"/>
  <c r="G2620" i="26"/>
  <c r="J2621" i="26" s="1"/>
  <c r="F2621" i="26" s="1"/>
  <c r="I285" i="26"/>
  <c r="J2293" i="26"/>
  <c r="F2293" i="26" s="1"/>
  <c r="J2778" i="26"/>
  <c r="G2778" i="26" s="1"/>
  <c r="J147" i="26"/>
  <c r="H147" i="26" s="1"/>
  <c r="J1683" i="25"/>
  <c r="H1683" i="25" s="1"/>
  <c r="G936" i="26"/>
  <c r="J1439" i="25"/>
  <c r="F1439" i="25" s="1"/>
  <c r="J368" i="26"/>
  <c r="F368" i="26" s="1"/>
  <c r="J1482" i="26"/>
  <c r="F1482" i="26" s="1"/>
  <c r="J2009" i="25"/>
  <c r="I2009" i="25" s="1"/>
  <c r="J1275" i="25"/>
  <c r="I1275" i="25" s="1"/>
  <c r="H2697" i="26"/>
  <c r="I936" i="26"/>
  <c r="H936" i="26"/>
  <c r="J2134" i="26"/>
  <c r="I1238" i="25"/>
  <c r="H1238" i="25"/>
  <c r="G1238" i="25"/>
  <c r="F1238" i="25"/>
  <c r="I6" i="26"/>
  <c r="J527" i="25"/>
  <c r="F527" i="25" s="1"/>
  <c r="J569" i="26"/>
  <c r="G569" i="26" s="1"/>
  <c r="I1075" i="26"/>
  <c r="J1498" i="26"/>
  <c r="F1498" i="26" s="1"/>
  <c r="J2717" i="26"/>
  <c r="G6" i="26"/>
  <c r="J632" i="26"/>
  <c r="F1254" i="26"/>
  <c r="H6" i="26"/>
  <c r="F147" i="26"/>
  <c r="F2717" i="26"/>
  <c r="H2717" i="26"/>
  <c r="H1581" i="26"/>
  <c r="J250" i="26"/>
  <c r="F250" i="26" s="1"/>
  <c r="J2216" i="25"/>
  <c r="F2216" i="25" s="1"/>
  <c r="J676" i="26"/>
  <c r="F676" i="26" s="1"/>
  <c r="J2113" i="25"/>
  <c r="I2113" i="25" s="1"/>
  <c r="I772" i="26"/>
  <c r="J1604" i="26"/>
  <c r="F1604" i="26" s="1"/>
  <c r="H469" i="26"/>
  <c r="F1075" i="26"/>
  <c r="I469" i="26"/>
  <c r="G1075" i="26"/>
  <c r="I2459" i="26"/>
  <c r="H2459" i="26"/>
  <c r="J431" i="25"/>
  <c r="F431" i="25" s="1"/>
  <c r="J2173" i="25"/>
  <c r="I2173" i="25" s="1"/>
  <c r="J611" i="25"/>
  <c r="F611" i="25" s="1"/>
  <c r="H1254" i="26"/>
  <c r="G2717" i="26"/>
  <c r="G469" i="26"/>
  <c r="F1092" i="26"/>
  <c r="J2271" i="26"/>
  <c r="H2271" i="26" s="1"/>
  <c r="I2134" i="26"/>
  <c r="G2134" i="26"/>
  <c r="H2134" i="26"/>
  <c r="F2134" i="26"/>
  <c r="G1482" i="26"/>
  <c r="J2578" i="26"/>
  <c r="G2578" i="26" s="1"/>
  <c r="J875" i="26"/>
  <c r="G875" i="26" s="1"/>
  <c r="F1581" i="26"/>
  <c r="G2600" i="26"/>
  <c r="I1092" i="26"/>
  <c r="J1195" i="26"/>
  <c r="H1195" i="26" s="1"/>
  <c r="J2437" i="25"/>
  <c r="G2437" i="25" s="1"/>
  <c r="I147" i="26"/>
  <c r="I1806" i="26"/>
  <c r="J1174" i="26"/>
  <c r="F1174" i="26" s="1"/>
  <c r="G1806" i="26"/>
  <c r="J2335" i="26"/>
  <c r="F2335" i="26" s="1"/>
  <c r="J714" i="25"/>
  <c r="H714" i="25" s="1"/>
  <c r="G147" i="26"/>
  <c r="H1092" i="26"/>
  <c r="H1806" i="26"/>
  <c r="I958" i="26"/>
  <c r="J2173" i="26"/>
  <c r="I2173" i="26" s="1"/>
  <c r="F2231" i="26"/>
  <c r="I390" i="26"/>
  <c r="F390" i="26"/>
  <c r="J1950" i="26"/>
  <c r="H1950" i="26" s="1"/>
  <c r="H1906" i="26"/>
  <c r="F772" i="26"/>
  <c r="I2377" i="26"/>
  <c r="J124" i="26"/>
  <c r="I124" i="26" s="1"/>
  <c r="J168" i="26"/>
  <c r="F168" i="26" s="1"/>
  <c r="F1519" i="26"/>
  <c r="G1519" i="26"/>
  <c r="J1890" i="26"/>
  <c r="I1890" i="26" s="1"/>
  <c r="J42" i="26"/>
  <c r="G63" i="26"/>
  <c r="G772" i="26"/>
  <c r="H2739" i="26"/>
  <c r="J431" i="26"/>
  <c r="I431" i="26" s="1"/>
  <c r="G1906" i="26"/>
  <c r="G2377" i="26"/>
  <c r="G2697" i="26"/>
  <c r="J2698" i="26" s="1"/>
  <c r="F2698" i="26" s="1"/>
  <c r="I1906" i="26"/>
  <c r="J1115" i="26"/>
  <c r="J1726" i="26"/>
  <c r="F1726" i="26" s="1"/>
  <c r="F2377" i="26"/>
  <c r="J308" i="25"/>
  <c r="F308" i="25" s="1"/>
  <c r="J1581" i="25"/>
  <c r="F1581" i="25" s="1"/>
  <c r="J1419" i="25"/>
  <c r="I1419" i="25" s="1"/>
  <c r="J2358" i="25"/>
  <c r="G2358" i="25" s="1"/>
  <c r="J1928" i="26"/>
  <c r="F1928" i="26" s="1"/>
  <c r="G2231" i="26"/>
  <c r="I1581" i="26"/>
  <c r="H1683" i="26"/>
  <c r="H1296" i="26"/>
  <c r="I2313" i="26"/>
  <c r="J2417" i="26"/>
  <c r="G2417" i="26" s="1"/>
  <c r="H2600" i="26"/>
  <c r="F1316" i="26"/>
  <c r="H2555" i="26"/>
  <c r="J2253" i="26"/>
  <c r="H2253" i="26" s="1"/>
  <c r="H2231" i="26"/>
  <c r="I2151" i="26"/>
  <c r="I1336" i="26"/>
  <c r="G958" i="26"/>
  <c r="I2600" i="26"/>
  <c r="I2638" i="26"/>
  <c r="G1316" i="26"/>
  <c r="I1316" i="26"/>
  <c r="I2717" i="26"/>
  <c r="J1015" i="26"/>
  <c r="I1015" i="26" s="1"/>
  <c r="I1238" i="26"/>
  <c r="H2313" i="26"/>
  <c r="F550" i="26"/>
  <c r="I736" i="26"/>
  <c r="I2739" i="26"/>
  <c r="J1645" i="26"/>
  <c r="F1645" i="26" s="1"/>
  <c r="H2151" i="26"/>
  <c r="F2151" i="26"/>
  <c r="G2313" i="26"/>
  <c r="J2217" i="26"/>
  <c r="F2217" i="26" s="1"/>
  <c r="I2555" i="26"/>
  <c r="I2194" i="26"/>
  <c r="G2194" i="26"/>
  <c r="H1238" i="26"/>
  <c r="F329" i="26"/>
  <c r="H329" i="26"/>
  <c r="I329" i="26"/>
  <c r="G329" i="26"/>
  <c r="J751" i="26"/>
  <c r="F751" i="26" s="1"/>
  <c r="J1275" i="26"/>
  <c r="F1275" i="26" s="1"/>
  <c r="F1238" i="26"/>
  <c r="G2516" i="26"/>
  <c r="F2358" i="26"/>
  <c r="I492" i="26"/>
  <c r="H2069" i="26"/>
  <c r="H958" i="26"/>
  <c r="H2516" i="26"/>
  <c r="I2516" i="26"/>
  <c r="J527" i="26"/>
  <c r="G527" i="26" s="1"/>
  <c r="I412" i="26"/>
  <c r="I1765" i="26"/>
  <c r="H655" i="26"/>
  <c r="H412" i="26"/>
  <c r="G794" i="26"/>
  <c r="H611" i="26"/>
  <c r="G390" i="26"/>
  <c r="F2739" i="26"/>
  <c r="G1336" i="26"/>
  <c r="H794" i="26"/>
  <c r="F2090" i="26"/>
  <c r="G2090" i="26"/>
  <c r="H2090" i="26"/>
  <c r="G811" i="26"/>
  <c r="F1683" i="26"/>
  <c r="F2194" i="26"/>
  <c r="F794" i="26"/>
  <c r="G412" i="26"/>
  <c r="I655" i="26"/>
  <c r="G655" i="26"/>
  <c r="G431" i="26"/>
  <c r="F1765" i="26"/>
  <c r="J1540" i="26"/>
  <c r="J1401" i="26"/>
  <c r="I1401" i="26" s="1"/>
  <c r="J1742" i="26"/>
  <c r="F1742" i="26" s="1"/>
  <c r="H2495" i="26"/>
  <c r="G2495" i="26"/>
  <c r="I2495" i="26"/>
  <c r="J1968" i="26"/>
  <c r="F1968" i="26" s="1"/>
  <c r="J270" i="26"/>
  <c r="G270" i="26" s="1"/>
  <c r="J84" i="26"/>
  <c r="F84" i="26" s="1"/>
  <c r="I1359" i="26"/>
  <c r="J1870" i="26"/>
  <c r="F1870" i="26" s="1"/>
  <c r="G676" i="26"/>
  <c r="G898" i="26"/>
  <c r="J2047" i="26"/>
  <c r="I2047" i="26" s="1"/>
  <c r="G21" i="26"/>
  <c r="H21" i="26"/>
  <c r="G2358" i="26"/>
  <c r="H1706" i="26"/>
  <c r="H811" i="26"/>
  <c r="I811" i="26"/>
  <c r="H2536" i="26"/>
  <c r="H2358" i="26"/>
  <c r="H1439" i="26"/>
  <c r="F1336" i="26"/>
  <c r="J190" i="26"/>
  <c r="G190" i="26" s="1"/>
  <c r="J999" i="26"/>
  <c r="H999" i="26" s="1"/>
  <c r="H1604" i="26"/>
  <c r="I1662" i="26"/>
  <c r="G1706" i="26"/>
  <c r="J692" i="26"/>
  <c r="I349" i="26"/>
  <c r="F349" i="26"/>
  <c r="H349" i="26"/>
  <c r="I550" i="26"/>
  <c r="G1254" i="26"/>
  <c r="I1439" i="26"/>
  <c r="I2217" i="26"/>
  <c r="I2536" i="26"/>
  <c r="I63" i="26"/>
  <c r="H431" i="26"/>
  <c r="J1847" i="26"/>
  <c r="I1847" i="26" s="1"/>
  <c r="J1419" i="26"/>
  <c r="F1419" i="26" s="1"/>
  <c r="J227" i="26"/>
  <c r="I227" i="26" s="1"/>
  <c r="J1381" i="26"/>
  <c r="G1381" i="26" s="1"/>
  <c r="G590" i="26"/>
  <c r="I590" i="26"/>
  <c r="F1359" i="26"/>
  <c r="H1359" i="26"/>
  <c r="J1560" i="26"/>
  <c r="F1560" i="26" s="1"/>
  <c r="J2681" i="26"/>
  <c r="I2681" i="26" s="1"/>
  <c r="I853" i="26"/>
  <c r="G736" i="26"/>
  <c r="H736" i="26"/>
  <c r="H63" i="26"/>
  <c r="H1645" i="26"/>
  <c r="H1662" i="26"/>
  <c r="J2009" i="26"/>
  <c r="F2009" i="26" s="1"/>
  <c r="J1217" i="26"/>
  <c r="I1217" i="26" s="1"/>
  <c r="J102" i="26"/>
  <c r="G102" i="26" s="1"/>
  <c r="J2474" i="26"/>
  <c r="I2474" i="26" s="1"/>
  <c r="G2536" i="26"/>
  <c r="H308" i="26"/>
  <c r="I2069" i="26"/>
  <c r="J2437" i="26"/>
  <c r="I2437" i="26" s="1"/>
  <c r="G1683" i="26"/>
  <c r="J1053" i="26"/>
  <c r="F1053" i="26" s="1"/>
  <c r="G853" i="26"/>
  <c r="I1706" i="26"/>
  <c r="G1439" i="26"/>
  <c r="J833" i="26"/>
  <c r="F833" i="26" s="1"/>
  <c r="J1785" i="26"/>
  <c r="G1785" i="26" s="1"/>
  <c r="H714" i="26"/>
  <c r="G714" i="26"/>
  <c r="I714" i="26"/>
  <c r="F611" i="26"/>
  <c r="I611" i="26"/>
  <c r="G308" i="26"/>
  <c r="F2495" i="26"/>
  <c r="J447" i="26"/>
  <c r="I447" i="26" s="1"/>
  <c r="J1625" i="26"/>
  <c r="H1625" i="26" s="1"/>
  <c r="I875" i="26"/>
  <c r="F898" i="26"/>
  <c r="J1156" i="26"/>
  <c r="I1156" i="26" s="1"/>
  <c r="G2217" i="26"/>
  <c r="J1138" i="26"/>
  <c r="H1138" i="26" s="1"/>
  <c r="G2638" i="26"/>
  <c r="I898" i="26"/>
  <c r="J1035" i="26"/>
  <c r="G1035" i="26" s="1"/>
  <c r="F308" i="26"/>
  <c r="H853" i="26"/>
  <c r="H550" i="26"/>
  <c r="F2069" i="26"/>
  <c r="H590" i="26"/>
  <c r="F714" i="26"/>
  <c r="J206" i="26"/>
  <c r="G206" i="26" s="1"/>
  <c r="H390" i="26"/>
  <c r="G1604" i="26"/>
  <c r="G1662" i="26"/>
  <c r="J1986" i="26"/>
  <c r="G1986" i="26" s="1"/>
  <c r="J2760" i="26"/>
  <c r="H2760" i="26" s="1"/>
  <c r="F590" i="26"/>
  <c r="F2638" i="26"/>
  <c r="G492" i="26"/>
  <c r="G349" i="26"/>
  <c r="J2660" i="26"/>
  <c r="H2660" i="26" s="1"/>
  <c r="J2027" i="26"/>
  <c r="I2027" i="26" s="1"/>
  <c r="H492" i="26"/>
  <c r="J2760" i="25"/>
  <c r="G2760" i="25" s="1"/>
  <c r="J833" i="25"/>
  <c r="G833" i="25" s="1"/>
  <c r="J1540" i="25"/>
  <c r="F1540" i="25" s="1"/>
  <c r="J1316" i="25"/>
  <c r="G1316" i="25" s="1"/>
  <c r="J1053" i="25"/>
  <c r="G1053" i="25" s="1"/>
  <c r="J41" i="25"/>
  <c r="F41" i="25" s="1"/>
  <c r="J1462" i="25"/>
  <c r="I1462" i="25" s="1"/>
  <c r="J751" i="25"/>
  <c r="I751" i="25" s="1"/>
  <c r="J1928" i="25"/>
  <c r="H1928" i="25" s="1"/>
  <c r="J1826" i="25"/>
  <c r="I1826" i="25" s="1"/>
  <c r="J958" i="25"/>
  <c r="F958" i="25" s="1"/>
  <c r="J590" i="25"/>
  <c r="H590" i="25" s="1"/>
  <c r="J102" i="25"/>
  <c r="H102" i="25" s="1"/>
  <c r="J1765" i="25"/>
  <c r="I1765" i="25" s="1"/>
  <c r="J918" i="25"/>
  <c r="G918" i="25" s="1"/>
  <c r="J676" i="25"/>
  <c r="H676" i="25" s="1"/>
  <c r="J1296" i="25"/>
  <c r="I1296" i="25" s="1"/>
  <c r="J2151" i="25"/>
  <c r="I2151" i="25" s="1"/>
  <c r="J2134" i="25"/>
  <c r="I2134" i="25" s="1"/>
  <c r="J2659" i="25"/>
  <c r="G2659" i="25" s="1"/>
  <c r="J1986" i="25"/>
  <c r="I1986" i="25" s="1"/>
  <c r="J2459" i="25"/>
  <c r="F2459" i="25" s="1"/>
  <c r="J1482" i="25"/>
  <c r="I1482" i="25" s="1"/>
  <c r="J168" i="25"/>
  <c r="H168" i="25" s="1"/>
  <c r="J1035" i="25"/>
  <c r="G1035" i="25" s="1"/>
  <c r="J412" i="25"/>
  <c r="F412" i="25" s="1"/>
  <c r="J1075" i="25"/>
  <c r="G1075" i="25" s="1"/>
  <c r="J2027" i="25"/>
  <c r="I2027" i="25" s="1"/>
  <c r="J2681" i="25"/>
  <c r="G2681" i="25" s="1"/>
  <c r="O6" i="25"/>
  <c r="G2216" i="25"/>
  <c r="G6" i="25"/>
  <c r="H1439" i="25"/>
  <c r="H1625" i="25"/>
  <c r="I1439" i="25"/>
  <c r="F1604" i="25"/>
  <c r="F1401" i="25"/>
  <c r="H1092" i="25"/>
  <c r="F6" i="25"/>
  <c r="H1401" i="25"/>
  <c r="F1806" i="25"/>
  <c r="G1625" i="25"/>
  <c r="I1092" i="25"/>
  <c r="I1053" i="25"/>
  <c r="G1806" i="25"/>
  <c r="I308" i="25"/>
  <c r="H2216" i="25"/>
  <c r="F492" i="25"/>
  <c r="I492" i="25"/>
  <c r="G102" i="25"/>
  <c r="G1765" i="25"/>
  <c r="G308" i="25"/>
  <c r="I2437" i="25"/>
  <c r="F1765" i="25"/>
  <c r="H6" i="25"/>
  <c r="G1604" i="25"/>
  <c r="G1439" i="25"/>
  <c r="F1092" i="25"/>
  <c r="I1625" i="25"/>
  <c r="H1604" i="25"/>
  <c r="H2173" i="25"/>
  <c r="I1401" i="25"/>
  <c r="I431" i="25"/>
  <c r="I1806" i="25"/>
  <c r="H492" i="25"/>
  <c r="H308" i="25"/>
  <c r="I2216" i="25"/>
  <c r="I2459" i="25"/>
  <c r="J550" i="25"/>
  <c r="F550" i="25" s="1"/>
  <c r="J2271" i="25"/>
  <c r="I2271" i="25" s="1"/>
  <c r="J1195" i="25"/>
  <c r="I1195" i="25" s="1"/>
  <c r="J1726" i="25"/>
  <c r="I1726" i="25" s="1"/>
  <c r="J2047" i="25"/>
  <c r="I2047" i="25" s="1"/>
  <c r="J2555" i="25"/>
  <c r="I2555" i="25" s="1"/>
  <c r="J1380" i="25"/>
  <c r="G1380" i="25" s="1"/>
  <c r="J206" i="25"/>
  <c r="H206" i="25" s="1"/>
  <c r="J655" i="25"/>
  <c r="H655" i="25" s="1"/>
  <c r="J2495" i="25"/>
  <c r="G2495" i="25" s="1"/>
  <c r="J250" i="25"/>
  <c r="G250" i="25" s="1"/>
  <c r="J1906" i="25"/>
  <c r="I1906" i="25" s="1"/>
  <c r="J21" i="25"/>
  <c r="F21" i="25" s="1"/>
  <c r="J1662" i="25"/>
  <c r="F1662" i="25" s="1"/>
  <c r="J2335" i="25"/>
  <c r="G2335" i="25" s="1"/>
  <c r="J875" i="25"/>
  <c r="G875" i="25" s="1"/>
  <c r="J898" i="25"/>
  <c r="G898" i="25" s="1"/>
  <c r="J794" i="25"/>
  <c r="F794" i="25" s="1"/>
  <c r="J368" i="25"/>
  <c r="F368" i="25" s="1"/>
  <c r="J2293" i="25"/>
  <c r="H2293" i="25" s="1"/>
  <c r="J2620" i="25"/>
  <c r="G2620" i="25" s="1"/>
  <c r="J285" i="25"/>
  <c r="I285" i="25" s="1"/>
  <c r="J1174" i="25"/>
  <c r="I1174" i="25" s="1"/>
  <c r="J979" i="25"/>
  <c r="G979" i="25" s="1"/>
  <c r="J1014" i="25"/>
  <c r="G1014" i="25" s="1"/>
  <c r="J2717" i="25"/>
  <c r="G2717" i="25" s="1"/>
  <c r="J1785" i="25"/>
  <c r="H1785" i="25" s="1"/>
  <c r="J1645" i="25"/>
  <c r="F1645" i="25" s="1"/>
  <c r="J1560" i="25"/>
  <c r="I1560" i="25" s="1"/>
  <c r="J936" i="25"/>
  <c r="G936" i="25" s="1"/>
  <c r="J1950" i="25"/>
  <c r="H1950" i="25" s="1"/>
  <c r="J2536" i="25"/>
  <c r="G2536" i="25" s="1"/>
  <c r="J772" i="25"/>
  <c r="G772" i="25" s="1"/>
  <c r="J147" i="25"/>
  <c r="H147" i="25" s="1"/>
  <c r="J2231" i="25"/>
  <c r="H2231" i="25" s="1"/>
  <c r="J1519" i="25"/>
  <c r="I1519" i="25" s="1"/>
  <c r="J1870" i="25"/>
  <c r="I1870" i="25" s="1"/>
  <c r="J999" i="25"/>
  <c r="G999" i="25" s="1"/>
  <c r="J349" i="25"/>
  <c r="F349" i="25" s="1"/>
  <c r="J1336" i="25"/>
  <c r="I1336" i="25" s="1"/>
  <c r="J2194" i="25"/>
  <c r="I2194" i="25" s="1"/>
  <c r="J270" i="25"/>
  <c r="G270" i="25" s="1"/>
  <c r="J569" i="25"/>
  <c r="H569" i="25" s="1"/>
  <c r="J2313" i="25"/>
  <c r="G2313" i="25" s="1"/>
  <c r="J2739" i="25"/>
  <c r="G2739" i="25" s="1"/>
  <c r="J1968" i="25"/>
  <c r="I1968" i="25" s="1"/>
  <c r="J2090" i="25"/>
  <c r="H2090" i="25" s="1"/>
  <c r="J1254" i="25"/>
  <c r="I1254" i="25" s="1"/>
  <c r="J84" i="25"/>
  <c r="G84" i="25" s="1"/>
  <c r="J2697" i="25"/>
  <c r="G2697" i="25" s="1"/>
  <c r="J736" i="25"/>
  <c r="G736" i="25" s="1"/>
  <c r="J2253" i="25"/>
  <c r="I2253" i="25" s="1"/>
  <c r="J2778" i="25"/>
  <c r="G2778" i="25" s="1"/>
  <c r="J390" i="25"/>
  <c r="F390" i="25" s="1"/>
  <c r="J2600" i="25"/>
  <c r="G2600" i="25" s="1"/>
  <c r="J124" i="25"/>
  <c r="I124" i="25" s="1"/>
  <c r="J1497" i="25"/>
  <c r="I1497" i="25" s="1"/>
  <c r="J2069" i="25"/>
  <c r="G2069" i="25" s="1"/>
  <c r="J2377" i="25"/>
  <c r="G2377" i="25" s="1"/>
  <c r="J1156" i="25"/>
  <c r="G1156" i="25" s="1"/>
  <c r="J2516" i="25"/>
  <c r="F2516" i="25" s="1"/>
  <c r="J329" i="25"/>
  <c r="F329" i="25" s="1"/>
  <c r="J469" i="25"/>
  <c r="F469" i="25" s="1"/>
  <c r="J63" i="25"/>
  <c r="H63" i="25" s="1"/>
  <c r="J2417" i="25"/>
  <c r="F2417" i="25" s="1"/>
  <c r="J2578" i="25"/>
  <c r="G2578" i="25" s="1"/>
  <c r="J1847" i="25"/>
  <c r="I1847" i="25" s="1"/>
  <c r="J1359" i="25"/>
  <c r="I1359" i="25" s="1"/>
  <c r="J2395" i="25"/>
  <c r="G2395" i="25" s="1"/>
  <c r="J692" i="25"/>
  <c r="I692" i="25" s="1"/>
  <c r="J2638" i="25"/>
  <c r="G2638" i="25" s="1"/>
  <c r="J512" i="25"/>
  <c r="F512" i="25" s="1"/>
  <c r="J1137" i="25"/>
  <c r="G1137" i="25" s="1"/>
  <c r="J811" i="25"/>
  <c r="F811" i="25" s="1"/>
  <c r="J853" i="25"/>
  <c r="I853" i="25" s="1"/>
  <c r="J632" i="25"/>
  <c r="H632" i="25" s="1"/>
  <c r="J1217" i="25"/>
  <c r="I1217" i="25" s="1"/>
  <c r="J447" i="25"/>
  <c r="F447" i="25" s="1"/>
  <c r="J190" i="25"/>
  <c r="H190" i="25" s="1"/>
  <c r="J2474" i="25"/>
  <c r="F2474" i="25" s="1"/>
  <c r="J1115" i="25"/>
  <c r="G1115" i="25" s="1"/>
  <c r="J1742" i="25"/>
  <c r="I1742" i="25" s="1"/>
  <c r="J1890" i="25"/>
  <c r="I1890" i="25" s="1"/>
  <c r="J227" i="25"/>
  <c r="I227" i="25" s="1"/>
  <c r="G8" i="23"/>
  <c r="F8" i="23"/>
  <c r="C8" i="23"/>
  <c r="B8" i="23"/>
  <c r="G5" i="23" a="1"/>
  <c r="G5" i="23" s="1"/>
  <c r="F5" i="23" a="1"/>
  <c r="F5" i="23" s="1"/>
  <c r="E5" i="23" a="1"/>
  <c r="E5" i="23" s="1"/>
  <c r="D5" i="23" a="1"/>
  <c r="D5" i="23" s="1"/>
  <c r="C5" i="23" a="1"/>
  <c r="C5" i="23" s="1"/>
  <c r="B5" i="23" a="1"/>
  <c r="B5" i="23" s="1"/>
  <c r="G3" i="23" a="1"/>
  <c r="G3" i="23" s="1"/>
  <c r="F3" i="23" a="1"/>
  <c r="F3" i="23" s="1"/>
  <c r="E3" i="23" a="1"/>
  <c r="E3" i="23" s="1"/>
  <c r="D3" i="23" a="1"/>
  <c r="D3" i="23" s="1"/>
  <c r="C3" i="23" a="1"/>
  <c r="C3" i="23" s="1"/>
  <c r="B3" i="23" a="1"/>
  <c r="B3" i="23" s="1"/>
  <c r="C2" i="23" a="1"/>
  <c r="C2" i="23" s="1"/>
  <c r="D2" i="23" a="1"/>
  <c r="D2" i="23" s="1"/>
  <c r="E2" i="23" a="1"/>
  <c r="E2" i="23" s="1"/>
  <c r="F2" i="23" a="1"/>
  <c r="F2" i="23" s="1"/>
  <c r="G2" i="23" a="1"/>
  <c r="G2" i="23" s="1"/>
  <c r="G6" i="23" s="1"/>
  <c r="B2" i="23" a="1"/>
  <c r="B2" i="23" s="1"/>
  <c r="H2293" i="26" l="1"/>
  <c r="G1296" i="26"/>
  <c r="J2378" i="26"/>
  <c r="F2378" i="26" s="1"/>
  <c r="F2009" i="25"/>
  <c r="G1706" i="25"/>
  <c r="F1296" i="26"/>
  <c r="H250" i="26"/>
  <c r="J937" i="26"/>
  <c r="G937" i="26" s="1"/>
  <c r="J286" i="26"/>
  <c r="F286" i="26" s="1"/>
  <c r="H1706" i="25"/>
  <c r="F1015" i="26"/>
  <c r="J919" i="26"/>
  <c r="F919" i="26" s="1"/>
  <c r="F1706" i="25"/>
  <c r="I1826" i="26"/>
  <c r="F2113" i="26"/>
  <c r="J1093" i="26"/>
  <c r="I1093" i="26" s="1"/>
  <c r="F1826" i="26"/>
  <c r="G2113" i="26"/>
  <c r="H2113" i="26"/>
  <c r="H2113" i="25"/>
  <c r="H958" i="25"/>
  <c r="G2293" i="26"/>
  <c r="I2293" i="26"/>
  <c r="J2294" i="26" s="1"/>
  <c r="F2294" i="26" s="1"/>
  <c r="I958" i="25"/>
  <c r="F1683" i="25"/>
  <c r="H676" i="26"/>
  <c r="G2271" i="26"/>
  <c r="F979" i="26"/>
  <c r="G979" i="26"/>
  <c r="I1540" i="25"/>
  <c r="H2009" i="25"/>
  <c r="I41" i="25"/>
  <c r="J42" i="25" s="1"/>
  <c r="F42" i="25" s="1"/>
  <c r="H1540" i="25"/>
  <c r="I1683" i="25"/>
  <c r="G1015" i="26"/>
  <c r="H2217" i="26"/>
  <c r="I676" i="26"/>
  <c r="H1015" i="26"/>
  <c r="G2555" i="26"/>
  <c r="J2556" i="26" s="1"/>
  <c r="F431" i="26"/>
  <c r="J432" i="26" s="1"/>
  <c r="J1239" i="25"/>
  <c r="H1239" i="25" s="1"/>
  <c r="F1075" i="25"/>
  <c r="G2113" i="25"/>
  <c r="J2114" i="25" s="1"/>
  <c r="I2114" i="25" s="1"/>
  <c r="H2134" i="25"/>
  <c r="G2009" i="25"/>
  <c r="H41" i="25"/>
  <c r="I2271" i="26"/>
  <c r="H1463" i="26"/>
  <c r="H979" i="26"/>
  <c r="F2113" i="25"/>
  <c r="G2253" i="26"/>
  <c r="I1075" i="25"/>
  <c r="H1075" i="25"/>
  <c r="F2271" i="26"/>
  <c r="G1826" i="26"/>
  <c r="H2459" i="25"/>
  <c r="G1683" i="25"/>
  <c r="G41" i="25"/>
  <c r="I979" i="26"/>
  <c r="H1053" i="25"/>
  <c r="F714" i="25"/>
  <c r="I2778" i="26"/>
  <c r="G250" i="26"/>
  <c r="G1463" i="26"/>
  <c r="J1464" i="26" s="1"/>
  <c r="H1464" i="26" s="1"/>
  <c r="I1463" i="26"/>
  <c r="H1482" i="26"/>
  <c r="F102" i="25"/>
  <c r="I1604" i="26"/>
  <c r="G1195" i="26"/>
  <c r="J1076" i="26"/>
  <c r="H1076" i="26" s="1"/>
  <c r="G1275" i="25"/>
  <c r="H2778" i="26"/>
  <c r="I250" i="26"/>
  <c r="J251" i="26" s="1"/>
  <c r="F251" i="26" s="1"/>
  <c r="J470" i="26"/>
  <c r="H1462" i="25"/>
  <c r="F2417" i="26"/>
  <c r="F2778" i="26"/>
  <c r="J2779" i="26" s="1"/>
  <c r="G2779" i="26" s="1"/>
  <c r="J959" i="26"/>
  <c r="I959" i="26" s="1"/>
  <c r="F1275" i="25"/>
  <c r="H1275" i="25"/>
  <c r="I1498" i="26"/>
  <c r="J1499" i="26" s="1"/>
  <c r="I1499" i="26" s="1"/>
  <c r="H368" i="26"/>
  <c r="G1498" i="26"/>
  <c r="I1195" i="26"/>
  <c r="F1986" i="25"/>
  <c r="H1986" i="25"/>
  <c r="G1986" i="25"/>
  <c r="I102" i="25"/>
  <c r="I368" i="26"/>
  <c r="H1498" i="26"/>
  <c r="J1807" i="26"/>
  <c r="F1807" i="26" s="1"/>
  <c r="H1807" i="26"/>
  <c r="I1807" i="26"/>
  <c r="G714" i="25"/>
  <c r="I714" i="25"/>
  <c r="G2134" i="25"/>
  <c r="F1053" i="25"/>
  <c r="G1540" i="25"/>
  <c r="G958" i="25"/>
  <c r="G368" i="26"/>
  <c r="I1482" i="26"/>
  <c r="J773" i="26"/>
  <c r="H773" i="26" s="1"/>
  <c r="J7" i="26"/>
  <c r="H7" i="26" s="1"/>
  <c r="G470" i="26"/>
  <c r="H470" i="26"/>
  <c r="H1765" i="25"/>
  <c r="J1766" i="25" s="1"/>
  <c r="I1766" i="25" s="1"/>
  <c r="J2460" i="26"/>
  <c r="J2718" i="26"/>
  <c r="F2718" i="26" s="1"/>
  <c r="F632" i="26"/>
  <c r="H632" i="26"/>
  <c r="F2173" i="26"/>
  <c r="G1419" i="25"/>
  <c r="F1928" i="25"/>
  <c r="H611" i="25"/>
  <c r="F875" i="26"/>
  <c r="G2173" i="26"/>
  <c r="J2114" i="26"/>
  <c r="I2114" i="26" s="1"/>
  <c r="I2335" i="26"/>
  <c r="F569" i="26"/>
  <c r="C6" i="23"/>
  <c r="H2760" i="25"/>
  <c r="G527" i="25"/>
  <c r="G2173" i="25"/>
  <c r="F1419" i="25"/>
  <c r="H875" i="26"/>
  <c r="J1684" i="26"/>
  <c r="G1684" i="26" s="1"/>
  <c r="J148" i="26"/>
  <c r="I148" i="26" s="1"/>
  <c r="H569" i="26"/>
  <c r="H527" i="25"/>
  <c r="G1726" i="26"/>
  <c r="I569" i="26"/>
  <c r="G632" i="26"/>
  <c r="I632" i="26"/>
  <c r="I527" i="25"/>
  <c r="F2173" i="25"/>
  <c r="G2459" i="25"/>
  <c r="J2135" i="26"/>
  <c r="H2135" i="26" s="1"/>
  <c r="G2151" i="25"/>
  <c r="J2218" i="26"/>
  <c r="F2218" i="26" s="1"/>
  <c r="H2173" i="26"/>
  <c r="I2358" i="25"/>
  <c r="I1581" i="25"/>
  <c r="G1581" i="25"/>
  <c r="G431" i="25"/>
  <c r="H1581" i="25"/>
  <c r="J1582" i="26"/>
  <c r="I1582" i="26" s="1"/>
  <c r="G2335" i="26"/>
  <c r="H2358" i="25"/>
  <c r="H431" i="25"/>
  <c r="G611" i="25"/>
  <c r="I611" i="25"/>
  <c r="H833" i="25"/>
  <c r="F1035" i="26"/>
  <c r="H124" i="26"/>
  <c r="F1890" i="26"/>
  <c r="J1907" i="26"/>
  <c r="H2335" i="26"/>
  <c r="F124" i="26"/>
  <c r="G124" i="26"/>
  <c r="F2358" i="25"/>
  <c r="G2621" i="26"/>
  <c r="I2578" i="26"/>
  <c r="H2578" i="26"/>
  <c r="F2437" i="25"/>
  <c r="H2659" i="25"/>
  <c r="G1928" i="26"/>
  <c r="J2314" i="26"/>
  <c r="H2314" i="26" s="1"/>
  <c r="J1317" i="26"/>
  <c r="F1317" i="26" s="1"/>
  <c r="J1520" i="26"/>
  <c r="H1520" i="26" s="1"/>
  <c r="H1907" i="26"/>
  <c r="F1195" i="26"/>
  <c r="F2578" i="26"/>
  <c r="G1890" i="26"/>
  <c r="J1239" i="26"/>
  <c r="H1239" i="26" s="1"/>
  <c r="I1907" i="26"/>
  <c r="H1726" i="26"/>
  <c r="F2760" i="25"/>
  <c r="F2134" i="25"/>
  <c r="J2135" i="25" s="1"/>
  <c r="I2135" i="25" s="1"/>
  <c r="H1419" i="25"/>
  <c r="F918" i="25"/>
  <c r="H227" i="26"/>
  <c r="H1890" i="26"/>
  <c r="I2760" i="25"/>
  <c r="G590" i="25"/>
  <c r="G1174" i="26"/>
  <c r="I168" i="26"/>
  <c r="I1174" i="26"/>
  <c r="H2437" i="25"/>
  <c r="G1928" i="25"/>
  <c r="I1928" i="25"/>
  <c r="I919" i="26"/>
  <c r="H1174" i="26"/>
  <c r="J2740" i="26"/>
  <c r="I2740" i="26" s="1"/>
  <c r="H1928" i="26"/>
  <c r="J2232" i="26"/>
  <c r="H2232" i="26" s="1"/>
  <c r="H919" i="26"/>
  <c r="G1950" i="26"/>
  <c r="J2152" i="26"/>
  <c r="I2152" i="26" s="1"/>
  <c r="J1297" i="26"/>
  <c r="I1297" i="26" s="1"/>
  <c r="F1907" i="26"/>
  <c r="G1907" i="26"/>
  <c r="H168" i="26"/>
  <c r="I1870" i="26"/>
  <c r="I1275" i="26"/>
  <c r="I1785" i="26"/>
  <c r="J413" i="26"/>
  <c r="G413" i="26" s="1"/>
  <c r="I1950" i="26"/>
  <c r="J2601" i="26"/>
  <c r="F2601" i="26" s="1"/>
  <c r="I1726" i="26"/>
  <c r="H42" i="26"/>
  <c r="F42" i="26"/>
  <c r="I42" i="26"/>
  <c r="G42" i="26"/>
  <c r="I833" i="26"/>
  <c r="J2195" i="26"/>
  <c r="H2195" i="26" s="1"/>
  <c r="G168" i="26"/>
  <c r="F1950" i="26"/>
  <c r="F1115" i="26"/>
  <c r="I1115" i="26"/>
  <c r="G1115" i="26"/>
  <c r="H1115" i="26"/>
  <c r="F833" i="25"/>
  <c r="I918" i="25"/>
  <c r="G1482" i="25"/>
  <c r="I412" i="25"/>
  <c r="H2151" i="25"/>
  <c r="H1482" i="25"/>
  <c r="H412" i="25"/>
  <c r="F1462" i="25"/>
  <c r="G412" i="25"/>
  <c r="G1462" i="25"/>
  <c r="F1826" i="25"/>
  <c r="F2151" i="25"/>
  <c r="F1482" i="25"/>
  <c r="G1826" i="25"/>
  <c r="H918" i="25"/>
  <c r="H1826" i="25"/>
  <c r="I833" i="25"/>
  <c r="F2232" i="26"/>
  <c r="H2396" i="26"/>
  <c r="J493" i="26"/>
  <c r="F493" i="26" s="1"/>
  <c r="G2474" i="26"/>
  <c r="I2417" i="26"/>
  <c r="I2396" i="26"/>
  <c r="I2621" i="26"/>
  <c r="F2396" i="26"/>
  <c r="G1275" i="26"/>
  <c r="F1239" i="26"/>
  <c r="H1275" i="26"/>
  <c r="G919" i="26"/>
  <c r="H2417" i="26"/>
  <c r="I1928" i="26"/>
  <c r="F2253" i="26"/>
  <c r="I2253" i="26"/>
  <c r="I1742" i="26"/>
  <c r="I470" i="26"/>
  <c r="G751" i="26"/>
  <c r="G1645" i="26"/>
  <c r="H2621" i="26"/>
  <c r="F470" i="26"/>
  <c r="J795" i="26"/>
  <c r="F795" i="26" s="1"/>
  <c r="H2047" i="26"/>
  <c r="G1742" i="26"/>
  <c r="I1645" i="26"/>
  <c r="H751" i="26"/>
  <c r="I751" i="26"/>
  <c r="J2517" i="26"/>
  <c r="F2517" i="26" s="1"/>
  <c r="J330" i="26"/>
  <c r="F1217" i="26"/>
  <c r="H1742" i="26"/>
  <c r="F227" i="26"/>
  <c r="J2359" i="26"/>
  <c r="F2359" i="26" s="1"/>
  <c r="J1707" i="26"/>
  <c r="F1707" i="26" s="1"/>
  <c r="J1766" i="26"/>
  <c r="F1766" i="26" s="1"/>
  <c r="F1297" i="26"/>
  <c r="H84" i="26"/>
  <c r="H270" i="26"/>
  <c r="F2047" i="26"/>
  <c r="H527" i="26"/>
  <c r="J551" i="26"/>
  <c r="F551" i="26" s="1"/>
  <c r="H2009" i="26"/>
  <c r="I1419" i="26"/>
  <c r="I270" i="26"/>
  <c r="H1297" i="26"/>
  <c r="F1986" i="26"/>
  <c r="J1663" i="26"/>
  <c r="F1663" i="26" s="1"/>
  <c r="H2474" i="26"/>
  <c r="I2009" i="26"/>
  <c r="I102" i="26"/>
  <c r="H1419" i="26"/>
  <c r="G2047" i="26"/>
  <c r="H2517" i="26"/>
  <c r="F270" i="26"/>
  <c r="H1560" i="26"/>
  <c r="G1560" i="26"/>
  <c r="G1156" i="26"/>
  <c r="H190" i="26"/>
  <c r="G1217" i="26"/>
  <c r="H447" i="26"/>
  <c r="I1540" i="26"/>
  <c r="H1540" i="26"/>
  <c r="G1540" i="26"/>
  <c r="F1540" i="26"/>
  <c r="H1401" i="26"/>
  <c r="G1401" i="26"/>
  <c r="I1560" i="26"/>
  <c r="J854" i="26"/>
  <c r="F854" i="26" s="1"/>
  <c r="H513" i="26"/>
  <c r="I190" i="26"/>
  <c r="G1297" i="26"/>
  <c r="J656" i="26"/>
  <c r="J2091" i="26"/>
  <c r="I527" i="26"/>
  <c r="F527" i="26"/>
  <c r="G2027" i="26"/>
  <c r="F2660" i="26"/>
  <c r="F1156" i="26"/>
  <c r="J369" i="26"/>
  <c r="H369" i="26" s="1"/>
  <c r="G2660" i="26"/>
  <c r="F1401" i="26"/>
  <c r="I206" i="26"/>
  <c r="J1337" i="26"/>
  <c r="F1337" i="26" s="1"/>
  <c r="J2070" i="26"/>
  <c r="F2070" i="26" s="1"/>
  <c r="H1035" i="26"/>
  <c r="F447" i="26"/>
  <c r="J2496" i="26"/>
  <c r="F2496" i="26" s="1"/>
  <c r="G1625" i="26"/>
  <c r="F2437" i="26"/>
  <c r="G2378" i="26"/>
  <c r="H2378" i="26"/>
  <c r="F2474" i="26"/>
  <c r="G2698" i="26"/>
  <c r="H2698" i="26"/>
  <c r="G2681" i="26"/>
  <c r="J1827" i="26"/>
  <c r="F1827" i="26" s="1"/>
  <c r="F190" i="26"/>
  <c r="G447" i="26"/>
  <c r="G1870" i="26"/>
  <c r="H1870" i="26"/>
  <c r="G84" i="26"/>
  <c r="I84" i="26"/>
  <c r="F2152" i="26"/>
  <c r="H1968" i="26"/>
  <c r="G1968" i="26"/>
  <c r="I1968" i="26"/>
  <c r="I1625" i="26"/>
  <c r="G692" i="26"/>
  <c r="H692" i="26"/>
  <c r="J737" i="26"/>
  <c r="H493" i="26"/>
  <c r="J591" i="26"/>
  <c r="F591" i="26" s="1"/>
  <c r="J309" i="26"/>
  <c r="I309" i="26" s="1"/>
  <c r="F1138" i="26"/>
  <c r="I1138" i="26"/>
  <c r="H1847" i="26"/>
  <c r="F1785" i="26"/>
  <c r="H1785" i="26"/>
  <c r="G1053" i="26"/>
  <c r="I1053" i="26"/>
  <c r="I692" i="26"/>
  <c r="H2681" i="26"/>
  <c r="I773" i="26"/>
  <c r="I1035" i="26"/>
  <c r="J1360" i="26"/>
  <c r="G1360" i="26" s="1"/>
  <c r="I2698" i="26"/>
  <c r="G148" i="26"/>
  <c r="J350" i="26"/>
  <c r="H350" i="26" s="1"/>
  <c r="I2378" i="26"/>
  <c r="G1419" i="26"/>
  <c r="G2009" i="26"/>
  <c r="H833" i="26"/>
  <c r="H1156" i="26"/>
  <c r="J1440" i="26"/>
  <c r="F1440" i="26" s="1"/>
  <c r="H1053" i="26"/>
  <c r="G1138" i="26"/>
  <c r="J2639" i="26"/>
  <c r="F2639" i="26" s="1"/>
  <c r="H206" i="26"/>
  <c r="F206" i="26"/>
  <c r="F513" i="26"/>
  <c r="I513" i="26"/>
  <c r="H2437" i="26"/>
  <c r="G2437" i="26"/>
  <c r="H102" i="26"/>
  <c r="F102" i="26"/>
  <c r="G493" i="26"/>
  <c r="F2027" i="26"/>
  <c r="H2027" i="26"/>
  <c r="I2760" i="26"/>
  <c r="F2760" i="26"/>
  <c r="G2760" i="26"/>
  <c r="H1986" i="26"/>
  <c r="I1986" i="26"/>
  <c r="G1847" i="26"/>
  <c r="I2660" i="26"/>
  <c r="J715" i="26"/>
  <c r="H715" i="26" s="1"/>
  <c r="H286" i="26"/>
  <c r="J899" i="26"/>
  <c r="H899" i="26" s="1"/>
  <c r="F1625" i="26"/>
  <c r="F1076" i="26"/>
  <c r="J612" i="26"/>
  <c r="F612" i="26" s="1"/>
  <c r="I286" i="26"/>
  <c r="G833" i="26"/>
  <c r="F2681" i="26"/>
  <c r="F1381" i="26"/>
  <c r="I1381" i="26"/>
  <c r="H1381" i="26"/>
  <c r="J812" i="26"/>
  <c r="I812" i="26" s="1"/>
  <c r="J391" i="26"/>
  <c r="F1847" i="26"/>
  <c r="F692" i="26"/>
  <c r="I999" i="26"/>
  <c r="F999" i="26"/>
  <c r="G999" i="26"/>
  <c r="H1217" i="26"/>
  <c r="J64" i="26"/>
  <c r="H64" i="26" s="1"/>
  <c r="G227" i="26"/>
  <c r="G286" i="26"/>
  <c r="J1255" i="26"/>
  <c r="G1255" i="26" s="1"/>
  <c r="J1605" i="26"/>
  <c r="F1605" i="26" s="1"/>
  <c r="J2537" i="26"/>
  <c r="F2537" i="26" s="1"/>
  <c r="J22" i="26"/>
  <c r="J677" i="26"/>
  <c r="F677" i="26" s="1"/>
  <c r="F1316" i="25"/>
  <c r="G751" i="25"/>
  <c r="H751" i="25"/>
  <c r="F751" i="25"/>
  <c r="I1316" i="25"/>
  <c r="I590" i="25"/>
  <c r="F590" i="25"/>
  <c r="I2659" i="25"/>
  <c r="H1316" i="25"/>
  <c r="F2027" i="25"/>
  <c r="G2027" i="25"/>
  <c r="F2659" i="25"/>
  <c r="J7" i="25"/>
  <c r="I7" i="25" s="1"/>
  <c r="J2217" i="25"/>
  <c r="F2217" i="25" s="1"/>
  <c r="I168" i="25"/>
  <c r="G168" i="25"/>
  <c r="J1054" i="25"/>
  <c r="G1054" i="25" s="1"/>
  <c r="F1296" i="25"/>
  <c r="I676" i="25"/>
  <c r="H1296" i="25"/>
  <c r="F676" i="25"/>
  <c r="F168" i="25"/>
  <c r="G1296" i="25"/>
  <c r="I1035" i="25"/>
  <c r="H2027" i="25"/>
  <c r="H2681" i="25"/>
  <c r="G676" i="25"/>
  <c r="F2681" i="25"/>
  <c r="F1035" i="25"/>
  <c r="H1035" i="25"/>
  <c r="I2681" i="25"/>
  <c r="I21" i="25"/>
  <c r="G190" i="25"/>
  <c r="H1195" i="25"/>
  <c r="F898" i="25"/>
  <c r="G1726" i="25"/>
  <c r="H875" i="25"/>
  <c r="G2194" i="25"/>
  <c r="F2335" i="25"/>
  <c r="H1906" i="25"/>
  <c r="I2231" i="25"/>
  <c r="G206" i="25"/>
  <c r="G2474" i="25"/>
  <c r="F632" i="25"/>
  <c r="I206" i="25"/>
  <c r="H2069" i="25"/>
  <c r="G2231" i="25"/>
  <c r="H2778" i="25"/>
  <c r="I84" i="25"/>
  <c r="I811" i="25"/>
  <c r="I2620" i="25"/>
  <c r="H692" i="25"/>
  <c r="G1519" i="25"/>
  <c r="I772" i="25"/>
  <c r="F1497" i="25"/>
  <c r="I329" i="25"/>
  <c r="F285" i="25"/>
  <c r="I736" i="25"/>
  <c r="H1380" i="25"/>
  <c r="I2536" i="25"/>
  <c r="H1742" i="25"/>
  <c r="I2638" i="25"/>
  <c r="I1137" i="25"/>
  <c r="H2377" i="25"/>
  <c r="F84" i="25"/>
  <c r="H2313" i="25"/>
  <c r="G1742" i="25"/>
  <c r="F2495" i="25"/>
  <c r="G811" i="25"/>
  <c r="I1645" i="25"/>
  <c r="G1906" i="25"/>
  <c r="F1519" i="25"/>
  <c r="H2395" i="25"/>
  <c r="G1254" i="25"/>
  <c r="F190" i="25"/>
  <c r="F1217" i="25"/>
  <c r="F1742" i="25"/>
  <c r="F1968" i="25"/>
  <c r="I2293" i="25"/>
  <c r="I2516" i="25"/>
  <c r="H979" i="25"/>
  <c r="I1950" i="25"/>
  <c r="F2313" i="25"/>
  <c r="H1115" i="25"/>
  <c r="H2474" i="25"/>
  <c r="H2335" i="25"/>
  <c r="G390" i="25"/>
  <c r="F979" i="25"/>
  <c r="I2069" i="25"/>
  <c r="F206" i="25"/>
  <c r="G1239" i="25"/>
  <c r="I447" i="25"/>
  <c r="I270" i="25"/>
  <c r="I936" i="25"/>
  <c r="H2717" i="25"/>
  <c r="H368" i="25"/>
  <c r="G2253" i="25"/>
  <c r="I2377" i="25"/>
  <c r="I1014" i="25"/>
  <c r="F2638" i="25"/>
  <c r="I2090" i="25"/>
  <c r="G227" i="25"/>
  <c r="I2335" i="25"/>
  <c r="F1726" i="25"/>
  <c r="I2474" i="25"/>
  <c r="I979" i="25"/>
  <c r="F63" i="25"/>
  <c r="F2395" i="25"/>
  <c r="I1239" i="25"/>
  <c r="F1156" i="25"/>
  <c r="H1336" i="25"/>
  <c r="I632" i="25"/>
  <c r="G1968" i="25"/>
  <c r="G1950" i="25"/>
  <c r="H2620" i="25"/>
  <c r="F1359" i="25"/>
  <c r="F2090" i="25"/>
  <c r="F270" i="25"/>
  <c r="F853" i="25"/>
  <c r="H2417" i="25"/>
  <c r="G1560" i="25"/>
  <c r="F1870" i="25"/>
  <c r="G853" i="25"/>
  <c r="H1497" i="25"/>
  <c r="H1645" i="25"/>
  <c r="F227" i="25"/>
  <c r="G1195" i="25"/>
  <c r="H1890" i="25"/>
  <c r="H84" i="25"/>
  <c r="H1014" i="25"/>
  <c r="H270" i="25"/>
  <c r="I2495" i="25"/>
  <c r="F999" i="25"/>
  <c r="I2778" i="25"/>
  <c r="H2194" i="25"/>
  <c r="I1115" i="25"/>
  <c r="F2620" i="25"/>
  <c r="F2739" i="25"/>
  <c r="G2293" i="25"/>
  <c r="I999" i="25"/>
  <c r="G1662" i="25"/>
  <c r="H1519" i="25"/>
  <c r="I2697" i="25"/>
  <c r="H349" i="25"/>
  <c r="I1156" i="25"/>
  <c r="G21" i="25"/>
  <c r="F2047" i="25"/>
  <c r="F1239" i="25"/>
  <c r="H2047" i="25"/>
  <c r="G512" i="25"/>
  <c r="H1847" i="25"/>
  <c r="G285" i="25"/>
  <c r="G2417" i="25"/>
  <c r="G1174" i="25"/>
  <c r="I2417" i="25"/>
  <c r="H2271" i="25"/>
  <c r="I1785" i="25"/>
  <c r="I569" i="25"/>
  <c r="G447" i="25"/>
  <c r="F1380" i="25"/>
  <c r="G124" i="25"/>
  <c r="H1560" i="25"/>
  <c r="H1662" i="25"/>
  <c r="H1359" i="25"/>
  <c r="I2395" i="25"/>
  <c r="F2717" i="25"/>
  <c r="F2069" i="25"/>
  <c r="I898" i="25"/>
  <c r="F250" i="25"/>
  <c r="F1137" i="25"/>
  <c r="G2047" i="25"/>
  <c r="H1870" i="25"/>
  <c r="F2697" i="25"/>
  <c r="I875" i="25"/>
  <c r="H2495" i="25"/>
  <c r="H2578" i="25"/>
  <c r="F2778" i="25"/>
  <c r="G1870" i="25"/>
  <c r="F772" i="25"/>
  <c r="G469" i="25"/>
  <c r="H999" i="25"/>
  <c r="H512" i="25"/>
  <c r="F2536" i="25"/>
  <c r="G1359" i="25"/>
  <c r="H2600" i="25"/>
  <c r="H2516" i="25"/>
  <c r="F2293" i="25"/>
  <c r="H550" i="25"/>
  <c r="F2578" i="25"/>
  <c r="I349" i="25"/>
  <c r="F2555" i="25"/>
  <c r="F1195" i="25"/>
  <c r="G655" i="25"/>
  <c r="G1336" i="25"/>
  <c r="I147" i="25"/>
  <c r="H1174" i="25"/>
  <c r="G794" i="25"/>
  <c r="F1174" i="25"/>
  <c r="G147" i="25"/>
  <c r="G692" i="25"/>
  <c r="H329" i="25"/>
  <c r="G1890" i="25"/>
  <c r="F736" i="25"/>
  <c r="H285" i="25"/>
  <c r="H21" i="25"/>
  <c r="H1156" i="25"/>
  <c r="H1968" i="25"/>
  <c r="H390" i="25"/>
  <c r="F2600" i="25"/>
  <c r="F1254" i="25"/>
  <c r="G2516" i="25"/>
  <c r="F692" i="25"/>
  <c r="F2271" i="25"/>
  <c r="H227" i="25"/>
  <c r="F1336" i="25"/>
  <c r="I794" i="25"/>
  <c r="H124" i="25"/>
  <c r="F1847" i="25"/>
  <c r="H2638" i="25"/>
  <c r="F147" i="25"/>
  <c r="F655" i="25"/>
  <c r="G2271" i="25"/>
  <c r="G569" i="25"/>
  <c r="I655" i="25"/>
  <c r="G1847" i="25"/>
  <c r="F1115" i="25"/>
  <c r="I469" i="25"/>
  <c r="G63" i="25"/>
  <c r="I2600" i="25"/>
  <c r="I368" i="25"/>
  <c r="H2253" i="25"/>
  <c r="G2555" i="25"/>
  <c r="F1014" i="25"/>
  <c r="F1906" i="25"/>
  <c r="J1907" i="25" s="1"/>
  <c r="I1907" i="25" s="1"/>
  <c r="G550" i="25"/>
  <c r="I2578" i="25"/>
  <c r="G2090" i="25"/>
  <c r="H794" i="25"/>
  <c r="H1217" i="25"/>
  <c r="H469" i="25"/>
  <c r="G1785" i="25"/>
  <c r="I512" i="25"/>
  <c r="I2739" i="25"/>
  <c r="I250" i="25"/>
  <c r="F2377" i="25"/>
  <c r="H1726" i="25"/>
  <c r="H853" i="25"/>
  <c r="I390" i="25"/>
  <c r="H1137" i="25"/>
  <c r="G349" i="25"/>
  <c r="F1560" i="25"/>
  <c r="I2313" i="25"/>
  <c r="I1662" i="25"/>
  <c r="F569" i="25"/>
  <c r="I550" i="25"/>
  <c r="F2253" i="25"/>
  <c r="H736" i="25"/>
  <c r="F124" i="25"/>
  <c r="G1645" i="25"/>
  <c r="H936" i="25"/>
  <c r="H250" i="25"/>
  <c r="F1950" i="25"/>
  <c r="H772" i="25"/>
  <c r="F1785" i="25"/>
  <c r="F875" i="25"/>
  <c r="G632" i="25"/>
  <c r="G1217" i="25"/>
  <c r="I190" i="25"/>
  <c r="I63" i="25"/>
  <c r="G329" i="25"/>
  <c r="I1380" i="25"/>
  <c r="H811" i="25"/>
  <c r="H2739" i="25"/>
  <c r="H1254" i="25"/>
  <c r="H2555" i="25"/>
  <c r="H2697" i="25"/>
  <c r="H447" i="25"/>
  <c r="H2536" i="25"/>
  <c r="F1890" i="25"/>
  <c r="F2231" i="25"/>
  <c r="F2194" i="25"/>
  <c r="G1497" i="25"/>
  <c r="F936" i="25"/>
  <c r="I2717" i="25"/>
  <c r="H898" i="25"/>
  <c r="G368" i="25"/>
  <c r="J1626" i="25"/>
  <c r="F1626" i="25" s="1"/>
  <c r="J1605" i="25"/>
  <c r="I1605" i="25" s="1"/>
  <c r="J1707" i="25"/>
  <c r="I1707" i="25" s="1"/>
  <c r="J309" i="25"/>
  <c r="F309" i="25" s="1"/>
  <c r="J1093" i="25"/>
  <c r="G1093" i="25" s="1"/>
  <c r="J1807" i="25"/>
  <c r="H1807" i="25" s="1"/>
  <c r="J493" i="25"/>
  <c r="G493" i="25" s="1"/>
  <c r="J1440" i="25"/>
  <c r="F1440" i="25" s="1"/>
  <c r="J2010" i="25"/>
  <c r="I2010" i="25" s="1"/>
  <c r="J959" i="25"/>
  <c r="F959" i="25" s="1"/>
  <c r="J1402" i="25"/>
  <c r="G1402" i="25" s="1"/>
  <c r="J1076" i="25"/>
  <c r="G1076" i="25" s="1"/>
  <c r="J1541" i="25"/>
  <c r="F1541" i="25" s="1"/>
  <c r="E7" i="23"/>
  <c r="F6" i="23"/>
  <c r="D8" i="23"/>
  <c r="D7" i="23"/>
  <c r="E8" i="23"/>
  <c r="B4" i="23"/>
  <c r="B7" i="23"/>
  <c r="F7" i="23"/>
  <c r="B6" i="23"/>
  <c r="E4" i="23"/>
  <c r="C7" i="23"/>
  <c r="G7" i="23"/>
  <c r="F4" i="23"/>
  <c r="D4" i="23"/>
  <c r="D6" i="23"/>
  <c r="C4" i="23"/>
  <c r="G4" i="23"/>
  <c r="E6" i="23"/>
  <c r="S13" i="22"/>
  <c r="S12" i="22"/>
  <c r="G432" i="26" l="1"/>
  <c r="H432" i="26"/>
  <c r="I432" i="26"/>
  <c r="G1093" i="26"/>
  <c r="G959" i="26"/>
  <c r="J834" i="25"/>
  <c r="G834" i="25" s="1"/>
  <c r="J2460" i="25"/>
  <c r="F2460" i="25" s="1"/>
  <c r="H1093" i="26"/>
  <c r="F937" i="26"/>
  <c r="F432" i="26"/>
  <c r="J2418" i="26"/>
  <c r="I2418" i="26" s="1"/>
  <c r="J1929" i="25"/>
  <c r="H1929" i="25" s="1"/>
  <c r="J528" i="25"/>
  <c r="F528" i="25" s="1"/>
  <c r="G1076" i="26"/>
  <c r="I937" i="26"/>
  <c r="I1076" i="26"/>
  <c r="J1077" i="26" s="1"/>
  <c r="H1077" i="26" s="1"/>
  <c r="J1016" i="26"/>
  <c r="H1016" i="26" s="1"/>
  <c r="J2272" i="26"/>
  <c r="G2272" i="26" s="1"/>
  <c r="F959" i="26"/>
  <c r="G1520" i="26"/>
  <c r="F1093" i="26"/>
  <c r="J1094" i="26" s="1"/>
  <c r="J103" i="25"/>
  <c r="H103" i="25" s="1"/>
  <c r="H937" i="26"/>
  <c r="J1684" i="25"/>
  <c r="H1684" i="25" s="1"/>
  <c r="H2218" i="26"/>
  <c r="I2218" i="26"/>
  <c r="F1684" i="26"/>
  <c r="J125" i="26"/>
  <c r="F125" i="26" s="1"/>
  <c r="G2740" i="26"/>
  <c r="G2218" i="26"/>
  <c r="I1684" i="26"/>
  <c r="J591" i="25"/>
  <c r="H591" i="25" s="1"/>
  <c r="J2174" i="26"/>
  <c r="G2174" i="26" s="1"/>
  <c r="J715" i="25"/>
  <c r="H715" i="25" s="1"/>
  <c r="J1987" i="25"/>
  <c r="G1987" i="25" s="1"/>
  <c r="J1276" i="25"/>
  <c r="I1276" i="25" s="1"/>
  <c r="F1520" i="26"/>
  <c r="H1684" i="26"/>
  <c r="J1685" i="26" s="1"/>
  <c r="H1685" i="26" s="1"/>
  <c r="I2195" i="26"/>
  <c r="J528" i="26"/>
  <c r="G528" i="26" s="1"/>
  <c r="H959" i="26"/>
  <c r="F2740" i="26"/>
  <c r="I1520" i="26"/>
  <c r="I528" i="26"/>
  <c r="G2314" i="26"/>
  <c r="F2314" i="26"/>
  <c r="J2336" i="26"/>
  <c r="J1891" i="26"/>
  <c r="I1891" i="26" s="1"/>
  <c r="F1464" i="26"/>
  <c r="J980" i="26"/>
  <c r="H980" i="26" s="1"/>
  <c r="G7" i="25"/>
  <c r="I7" i="26"/>
  <c r="J920" i="26"/>
  <c r="F920" i="26" s="1"/>
  <c r="G1317" i="26"/>
  <c r="J2174" i="25"/>
  <c r="I2174" i="25" s="1"/>
  <c r="J876" i="26"/>
  <c r="G876" i="26" s="1"/>
  <c r="G1807" i="26"/>
  <c r="J1808" i="26" s="1"/>
  <c r="H1317" i="26"/>
  <c r="G7" i="26"/>
  <c r="H2152" i="26"/>
  <c r="J1483" i="26"/>
  <c r="F7" i="26"/>
  <c r="J8" i="26" s="1"/>
  <c r="H8" i="26" s="1"/>
  <c r="F2114" i="26"/>
  <c r="H2114" i="26"/>
  <c r="I2314" i="26"/>
  <c r="J471" i="26"/>
  <c r="I471" i="26" s="1"/>
  <c r="J1317" i="25"/>
  <c r="G1317" i="25" s="1"/>
  <c r="G2152" i="26"/>
  <c r="J2153" i="26" s="1"/>
  <c r="I2135" i="26"/>
  <c r="G2114" i="26"/>
  <c r="G1464" i="26"/>
  <c r="J169" i="26"/>
  <c r="G169" i="26" s="1"/>
  <c r="H7" i="25"/>
  <c r="I1464" i="26"/>
  <c r="F834" i="25"/>
  <c r="G773" i="26"/>
  <c r="G774" i="26" s="1"/>
  <c r="O7" i="26"/>
  <c r="F773" i="26"/>
  <c r="J1827" i="25"/>
  <c r="I1827" i="25" s="1"/>
  <c r="G2718" i="26"/>
  <c r="H2272" i="26"/>
  <c r="F2460" i="26"/>
  <c r="G2460" i="26"/>
  <c r="I2460" i="26"/>
  <c r="H1707" i="26"/>
  <c r="F148" i="26"/>
  <c r="J612" i="25"/>
  <c r="F612" i="25" s="1"/>
  <c r="J1582" i="25"/>
  <c r="F1582" i="25" s="1"/>
  <c r="G1891" i="26"/>
  <c r="J919" i="25"/>
  <c r="G919" i="25" s="1"/>
  <c r="J1420" i="25"/>
  <c r="I1420" i="25" s="1"/>
  <c r="I2294" i="26"/>
  <c r="J633" i="26"/>
  <c r="F633" i="26" s="1"/>
  <c r="I633" i="26"/>
  <c r="G1239" i="26"/>
  <c r="H1766" i="26"/>
  <c r="I2718" i="26"/>
  <c r="G1707" i="26"/>
  <c r="H148" i="26"/>
  <c r="J149" i="26" s="1"/>
  <c r="I149" i="26" s="1"/>
  <c r="I2517" i="26"/>
  <c r="G633" i="26"/>
  <c r="J570" i="26"/>
  <c r="J1929" i="26"/>
  <c r="F1929" i="26" s="1"/>
  <c r="J432" i="25"/>
  <c r="F432" i="25" s="1"/>
  <c r="J1255" i="25"/>
  <c r="I1255" i="25" s="1"/>
  <c r="H2718" i="26"/>
  <c r="I1239" i="26"/>
  <c r="G2135" i="26"/>
  <c r="G1663" i="26"/>
  <c r="G2517" i="26"/>
  <c r="H633" i="26"/>
  <c r="H1891" i="26"/>
  <c r="J2359" i="25"/>
  <c r="G2359" i="25" s="1"/>
  <c r="F2135" i="26"/>
  <c r="I1707" i="26"/>
  <c r="J1708" i="26" s="1"/>
  <c r="F1708" i="26" s="1"/>
  <c r="F1891" i="26"/>
  <c r="J1892" i="26" s="1"/>
  <c r="G2232" i="26"/>
  <c r="H2460" i="26"/>
  <c r="S14" i="22"/>
  <c r="H1663" i="26"/>
  <c r="I2359" i="26"/>
  <c r="I1317" i="26"/>
  <c r="J1483" i="25"/>
  <c r="I1483" i="25" s="1"/>
  <c r="J2152" i="25"/>
  <c r="I2152" i="25" s="1"/>
  <c r="J1175" i="26"/>
  <c r="G1175" i="26" s="1"/>
  <c r="J2761" i="25"/>
  <c r="G2761" i="25" s="1"/>
  <c r="I1054" i="25"/>
  <c r="F413" i="26"/>
  <c r="G2601" i="26"/>
  <c r="J1727" i="25"/>
  <c r="I1727" i="25" s="1"/>
  <c r="H1054" i="25"/>
  <c r="H2359" i="26"/>
  <c r="I876" i="26"/>
  <c r="I413" i="26"/>
  <c r="G2359" i="26"/>
  <c r="J2622" i="26"/>
  <c r="H2622" i="26" s="1"/>
  <c r="H2601" i="26"/>
  <c r="G795" i="26"/>
  <c r="J1743" i="26"/>
  <c r="F1743" i="26" s="1"/>
  <c r="I2601" i="26"/>
  <c r="F1582" i="26"/>
  <c r="G1582" i="26"/>
  <c r="I1663" i="26"/>
  <c r="H413" i="26"/>
  <c r="J2438" i="25"/>
  <c r="G2438" i="25" s="1"/>
  <c r="I350" i="26"/>
  <c r="J413" i="25"/>
  <c r="F413" i="25" s="1"/>
  <c r="H1582" i="26"/>
  <c r="J2556" i="25"/>
  <c r="I2556" i="25" s="1"/>
  <c r="J2115" i="26"/>
  <c r="I2115" i="26" s="1"/>
  <c r="I2232" i="26"/>
  <c r="J1908" i="26"/>
  <c r="J1196" i="26"/>
  <c r="J2579" i="26"/>
  <c r="F2579" i="26" s="1"/>
  <c r="J774" i="26"/>
  <c r="F774" i="26" s="1"/>
  <c r="J2660" i="25"/>
  <c r="G2660" i="25" s="1"/>
  <c r="G125" i="26"/>
  <c r="J271" i="26"/>
  <c r="G271" i="26" s="1"/>
  <c r="J2048" i="26"/>
  <c r="F2048" i="26" s="1"/>
  <c r="F2195" i="26"/>
  <c r="J1951" i="26"/>
  <c r="I1951" i="26" s="1"/>
  <c r="F7" i="25"/>
  <c r="I1440" i="26"/>
  <c r="G2195" i="26"/>
  <c r="J1276" i="26"/>
  <c r="F1276" i="26" s="1"/>
  <c r="J1951" i="25"/>
  <c r="H1951" i="25" s="1"/>
  <c r="I125" i="26"/>
  <c r="O7" i="25"/>
  <c r="H2740" i="26"/>
  <c r="J2219" i="26"/>
  <c r="F2219" i="26" s="1"/>
  <c r="J43" i="26"/>
  <c r="G551" i="26"/>
  <c r="H795" i="26"/>
  <c r="J1646" i="26"/>
  <c r="F1646" i="26" s="1"/>
  <c r="J2397" i="26"/>
  <c r="G2397" i="26" s="1"/>
  <c r="I2272" i="26"/>
  <c r="F2272" i="26"/>
  <c r="H551" i="26"/>
  <c r="J2254" i="26"/>
  <c r="I2174" i="26"/>
  <c r="I551" i="26"/>
  <c r="I795" i="26"/>
  <c r="J1116" i="26"/>
  <c r="J85" i="26"/>
  <c r="F85" i="26" s="1"/>
  <c r="J1727" i="26"/>
  <c r="I1727" i="26" s="1"/>
  <c r="G2217" i="25"/>
  <c r="J169" i="25"/>
  <c r="H169" i="25" s="1"/>
  <c r="J1463" i="25"/>
  <c r="H2217" i="25"/>
  <c r="F1054" i="25"/>
  <c r="I2217" i="25"/>
  <c r="J2028" i="25"/>
  <c r="I2028" i="25" s="1"/>
  <c r="J752" i="25"/>
  <c r="I752" i="25" s="1"/>
  <c r="J2496" i="25"/>
  <c r="G2496" i="25" s="1"/>
  <c r="J1297" i="25"/>
  <c r="I1297" i="25" s="1"/>
  <c r="G2048" i="26"/>
  <c r="H1440" i="26"/>
  <c r="H2174" i="26"/>
  <c r="H876" i="26"/>
  <c r="F876" i="26"/>
  <c r="I493" i="26"/>
  <c r="G1766" i="26"/>
  <c r="J1767" i="26" s="1"/>
  <c r="F1767" i="26" s="1"/>
  <c r="J1298" i="26"/>
  <c r="I1298" i="26" s="1"/>
  <c r="J2602" i="26"/>
  <c r="I1766" i="26"/>
  <c r="J752" i="26"/>
  <c r="F752" i="26" s="1"/>
  <c r="J960" i="26"/>
  <c r="I960" i="26" s="1"/>
  <c r="I330" i="26"/>
  <c r="F330" i="26"/>
  <c r="H330" i="26"/>
  <c r="G330" i="26"/>
  <c r="J228" i="26"/>
  <c r="F228" i="26" s="1"/>
  <c r="J1218" i="26"/>
  <c r="G1218" i="26" s="1"/>
  <c r="I854" i="26"/>
  <c r="F1808" i="26"/>
  <c r="H1808" i="26"/>
  <c r="G1808" i="26"/>
  <c r="F2556" i="26"/>
  <c r="G2556" i="26"/>
  <c r="H2556" i="26"/>
  <c r="I2556" i="26"/>
  <c r="J2010" i="26"/>
  <c r="F2010" i="26" s="1"/>
  <c r="F350" i="26"/>
  <c r="G854" i="26"/>
  <c r="J433" i="26"/>
  <c r="F433" i="26" s="1"/>
  <c r="I1808" i="26"/>
  <c r="I1827" i="26"/>
  <c r="I715" i="26"/>
  <c r="H854" i="26"/>
  <c r="J1561" i="26"/>
  <c r="I1561" i="26" s="1"/>
  <c r="I2048" i="26"/>
  <c r="I1016" i="26"/>
  <c r="J2661" i="26"/>
  <c r="I2661" i="26" s="1"/>
  <c r="F2174" i="26"/>
  <c r="G1016" i="26"/>
  <c r="F1016" i="26"/>
  <c r="F169" i="26"/>
  <c r="I2070" i="26"/>
  <c r="F899" i="26"/>
  <c r="I251" i="26"/>
  <c r="F1499" i="26"/>
  <c r="H251" i="26"/>
  <c r="G251" i="26"/>
  <c r="G677" i="26"/>
  <c r="I612" i="26"/>
  <c r="G2639" i="26"/>
  <c r="G350" i="26"/>
  <c r="H812" i="26"/>
  <c r="J1402" i="26"/>
  <c r="I1402" i="26" s="1"/>
  <c r="G369" i="26"/>
  <c r="F369" i="26"/>
  <c r="F2091" i="26"/>
  <c r="I2091" i="26"/>
  <c r="J1969" i="26"/>
  <c r="F1969" i="26" s="1"/>
  <c r="F656" i="26"/>
  <c r="I656" i="26"/>
  <c r="H656" i="26"/>
  <c r="G656" i="26"/>
  <c r="G2091" i="26"/>
  <c r="F2418" i="26"/>
  <c r="F528" i="26"/>
  <c r="H528" i="26"/>
  <c r="H2091" i="26"/>
  <c r="J1541" i="26"/>
  <c r="F1541" i="26" s="1"/>
  <c r="J287" i="26"/>
  <c r="F287" i="26" s="1"/>
  <c r="F960" i="26"/>
  <c r="G2537" i="26"/>
  <c r="I369" i="26"/>
  <c r="I1218" i="26"/>
  <c r="F1218" i="26"/>
  <c r="H774" i="26"/>
  <c r="F22" i="26"/>
  <c r="I22" i="26"/>
  <c r="J1848" i="26"/>
  <c r="I1848" i="26" s="1"/>
  <c r="I391" i="26"/>
  <c r="G391" i="26"/>
  <c r="F391" i="26"/>
  <c r="J207" i="26"/>
  <c r="G207" i="26" s="1"/>
  <c r="F737" i="26"/>
  <c r="I737" i="26"/>
  <c r="G22" i="26"/>
  <c r="J2699" i="26"/>
  <c r="F2699" i="26" s="1"/>
  <c r="H591" i="26"/>
  <c r="G737" i="26"/>
  <c r="J1521" i="26"/>
  <c r="F1521" i="26" s="1"/>
  <c r="H22" i="26"/>
  <c r="F715" i="26"/>
  <c r="I1360" i="26"/>
  <c r="H1175" i="26"/>
  <c r="J834" i="26"/>
  <c r="H834" i="26" s="1"/>
  <c r="H2219" i="26"/>
  <c r="G309" i="26"/>
  <c r="H677" i="26"/>
  <c r="J1871" i="26"/>
  <c r="H1871" i="26" s="1"/>
  <c r="G960" i="26"/>
  <c r="I2779" i="26"/>
  <c r="H2537" i="26"/>
  <c r="J191" i="26"/>
  <c r="F191" i="26" s="1"/>
  <c r="H471" i="26"/>
  <c r="H1827" i="26"/>
  <c r="G1827" i="26"/>
  <c r="H1360" i="26"/>
  <c r="H960" i="26"/>
  <c r="I920" i="26"/>
  <c r="J448" i="26"/>
  <c r="F448" i="26" s="1"/>
  <c r="H2070" i="26"/>
  <c r="G2070" i="26"/>
  <c r="I2496" i="26"/>
  <c r="I1337" i="26"/>
  <c r="H1337" i="26"/>
  <c r="G1337" i="26"/>
  <c r="H1218" i="26"/>
  <c r="J2028" i="26"/>
  <c r="F2028" i="26" s="1"/>
  <c r="I2336" i="26"/>
  <c r="G2336" i="26"/>
  <c r="H2336" i="26"/>
  <c r="J2438" i="26"/>
  <c r="I2438" i="26" s="1"/>
  <c r="F812" i="26"/>
  <c r="G812" i="26"/>
  <c r="J1382" i="26"/>
  <c r="G1382" i="26" s="1"/>
  <c r="G612" i="26"/>
  <c r="H612" i="26"/>
  <c r="G2219" i="26"/>
  <c r="H391" i="26"/>
  <c r="I1605" i="26"/>
  <c r="J2379" i="26"/>
  <c r="F2379" i="26" s="1"/>
  <c r="G715" i="26"/>
  <c r="H2639" i="26"/>
  <c r="I2639" i="26"/>
  <c r="G2294" i="26"/>
  <c r="J1036" i="26"/>
  <c r="I1036" i="26" s="1"/>
  <c r="J1987" i="26"/>
  <c r="H1987" i="26" s="1"/>
  <c r="J1157" i="26"/>
  <c r="H1605" i="26"/>
  <c r="I2219" i="26"/>
  <c r="I677" i="26"/>
  <c r="I2537" i="26"/>
  <c r="J2360" i="26"/>
  <c r="F2360" i="26" s="1"/>
  <c r="J1054" i="26"/>
  <c r="F1054" i="26" s="1"/>
  <c r="F1175" i="26"/>
  <c r="I1175" i="26"/>
  <c r="J2761" i="26"/>
  <c r="H2761" i="26" s="1"/>
  <c r="F1255" i="26"/>
  <c r="I1255" i="26"/>
  <c r="H1255" i="26"/>
  <c r="G920" i="26"/>
  <c r="F64" i="26"/>
  <c r="G64" i="26"/>
  <c r="F2779" i="26"/>
  <c r="H2418" i="26"/>
  <c r="G2418" i="26"/>
  <c r="J1000" i="26"/>
  <c r="H1000" i="26" s="1"/>
  <c r="J693" i="26"/>
  <c r="F693" i="26" s="1"/>
  <c r="I64" i="26"/>
  <c r="I591" i="26"/>
  <c r="J2682" i="26"/>
  <c r="I2682" i="26" s="1"/>
  <c r="J1626" i="26"/>
  <c r="H1626" i="26" s="1"/>
  <c r="G591" i="26"/>
  <c r="J103" i="26"/>
  <c r="H103" i="26" s="1"/>
  <c r="H309" i="26"/>
  <c r="J514" i="26"/>
  <c r="F514" i="26" s="1"/>
  <c r="G1499" i="26"/>
  <c r="H1499" i="26"/>
  <c r="H2496" i="26"/>
  <c r="F1360" i="26"/>
  <c r="H2294" i="26"/>
  <c r="J1786" i="26"/>
  <c r="H1786" i="26" s="1"/>
  <c r="J1139" i="26"/>
  <c r="H1139" i="26" s="1"/>
  <c r="F309" i="26"/>
  <c r="H920" i="26"/>
  <c r="F2336" i="26"/>
  <c r="I899" i="26"/>
  <c r="G2496" i="26"/>
  <c r="G899" i="26"/>
  <c r="J1420" i="26"/>
  <c r="J2475" i="26"/>
  <c r="G1440" i="26"/>
  <c r="I1276" i="26"/>
  <c r="G1605" i="26"/>
  <c r="H2779" i="26"/>
  <c r="H737" i="26"/>
  <c r="J494" i="26"/>
  <c r="F494" i="26" s="1"/>
  <c r="J2682" i="25"/>
  <c r="G2682" i="25" s="1"/>
  <c r="J251" i="25"/>
  <c r="G251" i="25" s="1"/>
  <c r="J551" i="25"/>
  <c r="F551" i="25" s="1"/>
  <c r="J1036" i="25"/>
  <c r="G1036" i="25" s="1"/>
  <c r="J677" i="25"/>
  <c r="H677" i="25" s="1"/>
  <c r="I2460" i="25"/>
  <c r="J2048" i="25"/>
  <c r="I2048" i="25" s="1"/>
  <c r="J207" i="25"/>
  <c r="H207" i="25" s="1"/>
  <c r="J1381" i="25"/>
  <c r="G1381" i="25" s="1"/>
  <c r="J876" i="25"/>
  <c r="G876" i="25" s="1"/>
  <c r="I834" i="25"/>
  <c r="G2460" i="25"/>
  <c r="H2460" i="25"/>
  <c r="J656" i="25"/>
  <c r="H656" i="25" s="1"/>
  <c r="J2272" i="25"/>
  <c r="I2272" i="25" s="1"/>
  <c r="H834" i="25"/>
  <c r="J1196" i="25"/>
  <c r="I1196" i="25" s="1"/>
  <c r="J448" i="25"/>
  <c r="F448" i="25" s="1"/>
  <c r="G528" i="25"/>
  <c r="J1786" i="25"/>
  <c r="H1786" i="25" s="1"/>
  <c r="J1175" i="25"/>
  <c r="I1175" i="25" s="1"/>
  <c r="I528" i="25"/>
  <c r="H528" i="25"/>
  <c r="H1255" i="25"/>
  <c r="F2135" i="25"/>
  <c r="G2135" i="25"/>
  <c r="G1440" i="25"/>
  <c r="F1093" i="25"/>
  <c r="I1402" i="25"/>
  <c r="I1317" i="25"/>
  <c r="F2114" i="25"/>
  <c r="F1402" i="25"/>
  <c r="G1626" i="25"/>
  <c r="G1541" i="25"/>
  <c r="I2438" i="25"/>
  <c r="G1582" i="25"/>
  <c r="G1929" i="25"/>
  <c r="G1766" i="25"/>
  <c r="I1807" i="25"/>
  <c r="F1727" i="25"/>
  <c r="G959" i="25"/>
  <c r="G677" i="25"/>
  <c r="G1255" i="25"/>
  <c r="F2660" i="25"/>
  <c r="H919" i="25"/>
  <c r="I432" i="25"/>
  <c r="H2660" i="25"/>
  <c r="H1440" i="25"/>
  <c r="H2556" i="25"/>
  <c r="F1766" i="25"/>
  <c r="H1827" i="25"/>
  <c r="H2114" i="25"/>
  <c r="G2556" i="25"/>
  <c r="F1707" i="25"/>
  <c r="G1276" i="25"/>
  <c r="H2010" i="25"/>
  <c r="H1766" i="25"/>
  <c r="I1440" i="25"/>
  <c r="H1093" i="25"/>
  <c r="G432" i="25"/>
  <c r="H1541" i="25"/>
  <c r="F1929" i="25"/>
  <c r="H493" i="25"/>
  <c r="G1807" i="25"/>
  <c r="H959" i="25"/>
  <c r="G1707" i="25"/>
  <c r="G1605" i="25"/>
  <c r="H1276" i="25"/>
  <c r="H2359" i="25"/>
  <c r="F1076" i="25"/>
  <c r="H1402" i="25"/>
  <c r="H1317" i="25"/>
  <c r="I309" i="25"/>
  <c r="F2359" i="25"/>
  <c r="H1605" i="25"/>
  <c r="I1541" i="25"/>
  <c r="G42" i="25"/>
  <c r="F1255" i="25"/>
  <c r="I715" i="25"/>
  <c r="F677" i="25"/>
  <c r="I959" i="25"/>
  <c r="G309" i="25"/>
  <c r="I42" i="25"/>
  <c r="H2438" i="25"/>
  <c r="F1420" i="25"/>
  <c r="F2174" i="25"/>
  <c r="F493" i="25"/>
  <c r="I2359" i="25"/>
  <c r="I2660" i="25"/>
  <c r="I919" i="25"/>
  <c r="H1707" i="25"/>
  <c r="H2761" i="25"/>
  <c r="F919" i="25"/>
  <c r="F1605" i="25"/>
  <c r="F2496" i="25"/>
  <c r="G715" i="25"/>
  <c r="I1626" i="25"/>
  <c r="H42" i="25"/>
  <c r="F715" i="25"/>
  <c r="G2174" i="25"/>
  <c r="H2135" i="25"/>
  <c r="G103" i="25"/>
  <c r="G2114" i="25"/>
  <c r="F1907" i="25"/>
  <c r="F1807" i="25"/>
  <c r="G2010" i="25"/>
  <c r="F103" i="25"/>
  <c r="I493" i="25"/>
  <c r="H2174" i="25"/>
  <c r="H432" i="25"/>
  <c r="F1317" i="25"/>
  <c r="I169" i="25"/>
  <c r="I103" i="25"/>
  <c r="H1626" i="25"/>
  <c r="H309" i="25"/>
  <c r="F1276" i="25"/>
  <c r="H1076" i="25"/>
  <c r="I1093" i="25"/>
  <c r="I1929" i="25"/>
  <c r="G1907" i="25"/>
  <c r="I1076" i="25"/>
  <c r="H1907" i="25"/>
  <c r="F2010" i="25"/>
  <c r="J693" i="25"/>
  <c r="I693" i="25" s="1"/>
  <c r="J148" i="25"/>
  <c r="H148" i="25" s="1"/>
  <c r="J1663" i="25"/>
  <c r="F1663" i="25" s="1"/>
  <c r="J2639" i="25"/>
  <c r="G2639" i="25" s="1"/>
  <c r="J980" i="25"/>
  <c r="G980" i="25" s="1"/>
  <c r="J2779" i="25"/>
  <c r="G2779" i="25" s="1"/>
  <c r="J2740" i="25"/>
  <c r="G2740" i="25" s="1"/>
  <c r="J22" i="25"/>
  <c r="F22" i="25" s="1"/>
  <c r="J1871" i="25"/>
  <c r="I1871" i="25" s="1"/>
  <c r="J2232" i="25"/>
  <c r="H2232" i="25" s="1"/>
  <c r="J899" i="25"/>
  <c r="G899" i="25" s="1"/>
  <c r="J286" i="25"/>
  <c r="I286" i="25" s="1"/>
  <c r="J1015" i="25"/>
  <c r="G1015" i="25" s="1"/>
  <c r="J2195" i="25"/>
  <c r="I2195" i="25" s="1"/>
  <c r="J369" i="25"/>
  <c r="F369" i="25" s="1"/>
  <c r="J271" i="25"/>
  <c r="G271" i="25" s="1"/>
  <c r="J1561" i="25"/>
  <c r="I1561" i="25" s="1"/>
  <c r="J1646" i="25"/>
  <c r="F1646" i="25" s="1"/>
  <c r="J2698" i="25"/>
  <c r="G2698" i="25" s="1"/>
  <c r="J125" i="25"/>
  <c r="I125" i="25" s="1"/>
  <c r="J2336" i="25"/>
  <c r="G2336" i="25" s="1"/>
  <c r="J570" i="25"/>
  <c r="H570" i="25" s="1"/>
  <c r="J2621" i="25"/>
  <c r="G2621" i="25" s="1"/>
  <c r="J2294" i="25"/>
  <c r="H2294" i="25" s="1"/>
  <c r="J2537" i="25"/>
  <c r="G2537" i="25" s="1"/>
  <c r="J937" i="25"/>
  <c r="G937" i="25" s="1"/>
  <c r="J2475" i="25"/>
  <c r="F2475" i="25" s="1"/>
  <c r="J737" i="25"/>
  <c r="G737" i="25" s="1"/>
  <c r="J2254" i="25"/>
  <c r="I2254" i="25" s="1"/>
  <c r="J2718" i="25"/>
  <c r="G2718" i="25" s="1"/>
  <c r="J795" i="25"/>
  <c r="F795" i="25" s="1"/>
  <c r="J350" i="25"/>
  <c r="F350" i="25" s="1"/>
  <c r="J2314" i="25"/>
  <c r="G2314" i="25" s="1"/>
  <c r="J1520" i="25"/>
  <c r="I1520" i="25" s="1"/>
  <c r="J773" i="25"/>
  <c r="G773" i="25" s="1"/>
  <c r="J1337" i="25"/>
  <c r="I1337" i="25" s="1"/>
  <c r="J2091" i="25"/>
  <c r="H2091" i="25" s="1"/>
  <c r="J1157" i="25"/>
  <c r="G1157" i="25" s="1"/>
  <c r="J1240" i="25"/>
  <c r="H1240" i="25" s="1"/>
  <c r="J1000" i="25"/>
  <c r="G1000" i="25" s="1"/>
  <c r="J85" i="25"/>
  <c r="G85" i="25" s="1"/>
  <c r="J2378" i="25"/>
  <c r="G2378" i="25" s="1"/>
  <c r="J812" i="25"/>
  <c r="F812" i="25" s="1"/>
  <c r="J1218" i="25"/>
  <c r="I1218" i="25" s="1"/>
  <c r="J1969" i="25"/>
  <c r="I1969" i="25" s="1"/>
  <c r="J391" i="25"/>
  <c r="F391" i="25" s="1"/>
  <c r="J2601" i="25"/>
  <c r="G2601" i="25" s="1"/>
  <c r="J1498" i="25"/>
  <c r="I1498" i="25" s="1"/>
  <c r="J330" i="25"/>
  <c r="F330" i="25" s="1"/>
  <c r="J2070" i="25"/>
  <c r="G2070" i="25" s="1"/>
  <c r="J470" i="25"/>
  <c r="F470" i="25" s="1"/>
  <c r="J2517" i="25"/>
  <c r="F2517" i="25" s="1"/>
  <c r="J1116" i="25"/>
  <c r="G1116" i="25" s="1"/>
  <c r="J633" i="25"/>
  <c r="H633" i="25" s="1"/>
  <c r="J64" i="25"/>
  <c r="H64" i="25" s="1"/>
  <c r="J228" i="25"/>
  <c r="I228" i="25" s="1"/>
  <c r="J2418" i="25"/>
  <c r="F2418" i="25" s="1"/>
  <c r="J1848" i="25"/>
  <c r="I1848" i="25" s="1"/>
  <c r="J2396" i="25"/>
  <c r="G2396" i="25" s="1"/>
  <c r="J513" i="25"/>
  <c r="F513" i="25" s="1"/>
  <c r="J191" i="25"/>
  <c r="H191" i="25" s="1"/>
  <c r="J1360" i="25"/>
  <c r="I1360" i="25" s="1"/>
  <c r="J1138" i="25"/>
  <c r="G1138" i="25" s="1"/>
  <c r="J854" i="25"/>
  <c r="I854" i="25" s="1"/>
  <c r="J1891" i="25"/>
  <c r="I1891" i="25" s="1"/>
  <c r="J1743" i="25"/>
  <c r="I1743" i="25" s="1"/>
  <c r="J2579" i="25"/>
  <c r="G2579" i="25" s="1"/>
  <c r="I1" i="23" a="1"/>
  <c r="J1" i="23" s="1"/>
  <c r="G13" i="22"/>
  <c r="F13" i="22"/>
  <c r="E13" i="22"/>
  <c r="D13" i="22"/>
  <c r="C13" i="22"/>
  <c r="B13" i="22"/>
  <c r="G12" i="22"/>
  <c r="F12" i="22"/>
  <c r="E12" i="22"/>
  <c r="D12" i="22"/>
  <c r="C12" i="22"/>
  <c r="B12" i="22"/>
  <c r="G11" i="22"/>
  <c r="F11" i="22"/>
  <c r="E11" i="22"/>
  <c r="D11" i="22"/>
  <c r="C11" i="22"/>
  <c r="B11" i="22"/>
  <c r="G10" i="22"/>
  <c r="F10" i="22"/>
  <c r="E10" i="22"/>
  <c r="D10" i="22"/>
  <c r="C10" i="22"/>
  <c r="B10" i="22"/>
  <c r="G9" i="22"/>
  <c r="F9" i="22"/>
  <c r="E9" i="22"/>
  <c r="D9" i="22"/>
  <c r="C9" i="22"/>
  <c r="B9" i="22"/>
  <c r="H1094" i="26" l="1"/>
  <c r="I1094" i="26"/>
  <c r="F1094" i="26"/>
  <c r="G1094" i="26"/>
  <c r="G1483" i="25"/>
  <c r="I413" i="25"/>
  <c r="I591" i="25"/>
  <c r="G413" i="25"/>
  <c r="I774" i="26"/>
  <c r="J2315" i="26"/>
  <c r="H2315" i="26" s="1"/>
  <c r="I1381" i="25"/>
  <c r="G169" i="25"/>
  <c r="G1684" i="25"/>
  <c r="I2315" i="26"/>
  <c r="J1465" i="26"/>
  <c r="H1465" i="26" s="1"/>
  <c r="I980" i="26"/>
  <c r="I1684" i="25"/>
  <c r="F1684" i="25"/>
  <c r="H1297" i="25"/>
  <c r="I677" i="25"/>
  <c r="H2048" i="26"/>
  <c r="J938" i="26"/>
  <c r="H1892" i="26"/>
  <c r="G1892" i="26"/>
  <c r="H125" i="26"/>
  <c r="J126" i="26" s="1"/>
  <c r="J2518" i="26"/>
  <c r="H2518" i="26" s="1"/>
  <c r="F1987" i="25"/>
  <c r="H1951" i="26"/>
  <c r="J1240" i="26"/>
  <c r="G1240" i="26" s="1"/>
  <c r="H1987" i="25"/>
  <c r="G591" i="25"/>
  <c r="H2028" i="25"/>
  <c r="H413" i="25"/>
  <c r="J414" i="25" s="1"/>
  <c r="F414" i="25" s="1"/>
  <c r="J2273" i="26"/>
  <c r="J2741" i="26"/>
  <c r="I2741" i="26" s="1"/>
  <c r="I1987" i="25"/>
  <c r="F980" i="26"/>
  <c r="G980" i="26"/>
  <c r="J981" i="26" s="1"/>
  <c r="F1297" i="25"/>
  <c r="F169" i="25"/>
  <c r="F591" i="25"/>
  <c r="F2115" i="26"/>
  <c r="G1743" i="26"/>
  <c r="I1743" i="26"/>
  <c r="J2136" i="26"/>
  <c r="H2136" i="26" s="1"/>
  <c r="H1196" i="25"/>
  <c r="G1827" i="25"/>
  <c r="J1828" i="25" s="1"/>
  <c r="I1828" i="25" s="1"/>
  <c r="F1827" i="25"/>
  <c r="I2010" i="26"/>
  <c r="H1743" i="26"/>
  <c r="J1744" i="26" s="1"/>
  <c r="F1744" i="26" s="1"/>
  <c r="G1297" i="25"/>
  <c r="G2115" i="26"/>
  <c r="G2010" i="26"/>
  <c r="H2115" i="26"/>
  <c r="J2116" i="26" s="1"/>
  <c r="I2116" i="26" s="1"/>
  <c r="F1951" i="26"/>
  <c r="J8" i="25"/>
  <c r="I8" i="25" s="1"/>
  <c r="G752" i="25"/>
  <c r="J2719" i="26"/>
  <c r="F2719" i="26" s="1"/>
  <c r="F1483" i="26"/>
  <c r="I1483" i="26"/>
  <c r="F656" i="25"/>
  <c r="H1420" i="25"/>
  <c r="F2048" i="25"/>
  <c r="H1582" i="25"/>
  <c r="I1929" i="26"/>
  <c r="G1077" i="26"/>
  <c r="G2272" i="25"/>
  <c r="F2556" i="25"/>
  <c r="H2741" i="26"/>
  <c r="G471" i="26"/>
  <c r="J472" i="26" s="1"/>
  <c r="H472" i="26" s="1"/>
  <c r="I1892" i="26"/>
  <c r="G1929" i="26"/>
  <c r="I752" i="26"/>
  <c r="I1582" i="25"/>
  <c r="I169" i="26"/>
  <c r="H1929" i="26"/>
  <c r="G752" i="26"/>
  <c r="H169" i="26"/>
  <c r="J170" i="26" s="1"/>
  <c r="H2048" i="25"/>
  <c r="I2761" i="25"/>
  <c r="H752" i="26"/>
  <c r="F2761" i="25"/>
  <c r="J2762" i="25" s="1"/>
  <c r="G2762" i="25" s="1"/>
  <c r="F1892" i="26"/>
  <c r="F471" i="26"/>
  <c r="J2196" i="26"/>
  <c r="G2196" i="26" s="1"/>
  <c r="J1055" i="25"/>
  <c r="G1055" i="25" s="1"/>
  <c r="G1420" i="25"/>
  <c r="J678" i="26"/>
  <c r="G678" i="26" s="1"/>
  <c r="G1483" i="26"/>
  <c r="H1483" i="26"/>
  <c r="H1483" i="25"/>
  <c r="I612" i="25"/>
  <c r="I287" i="26"/>
  <c r="J634" i="26"/>
  <c r="F634" i="26" s="1"/>
  <c r="G570" i="26"/>
  <c r="H570" i="26"/>
  <c r="F570" i="26"/>
  <c r="I570" i="26"/>
  <c r="J2218" i="25"/>
  <c r="F2218" i="25" s="1"/>
  <c r="J2233" i="26"/>
  <c r="I2233" i="26" s="1"/>
  <c r="J1664" i="26"/>
  <c r="H1664" i="26" s="1"/>
  <c r="H1646" i="26"/>
  <c r="J1647" i="26" s="1"/>
  <c r="F1647" i="26" s="1"/>
  <c r="H612" i="25"/>
  <c r="F2438" i="25"/>
  <c r="J2439" i="25" s="1"/>
  <c r="G2439" i="25" s="1"/>
  <c r="I551" i="25"/>
  <c r="I1951" i="25"/>
  <c r="H1727" i="25"/>
  <c r="G1646" i="26"/>
  <c r="I1646" i="26"/>
  <c r="H1276" i="26"/>
  <c r="J2461" i="26"/>
  <c r="H551" i="25"/>
  <c r="G612" i="25"/>
  <c r="G1727" i="25"/>
  <c r="F1483" i="25"/>
  <c r="G2761" i="26"/>
  <c r="G1951" i="26"/>
  <c r="H2152" i="25"/>
  <c r="H2496" i="25"/>
  <c r="G1276" i="26"/>
  <c r="H2196" i="26"/>
  <c r="I2196" i="26"/>
  <c r="F1664" i="26"/>
  <c r="G551" i="25"/>
  <c r="F1036" i="25"/>
  <c r="H1036" i="25"/>
  <c r="F1951" i="25"/>
  <c r="F271" i="26"/>
  <c r="J414" i="26"/>
  <c r="H414" i="26" s="1"/>
  <c r="J1808" i="25"/>
  <c r="H1808" i="25" s="1"/>
  <c r="F2152" i="25"/>
  <c r="I2496" i="25"/>
  <c r="H271" i="26"/>
  <c r="F2518" i="26"/>
  <c r="H1767" i="26"/>
  <c r="J351" i="26"/>
  <c r="H351" i="26" s="1"/>
  <c r="F2622" i="26"/>
  <c r="G1951" i="25"/>
  <c r="I1036" i="25"/>
  <c r="J1037" i="25" s="1"/>
  <c r="G1037" i="25" s="1"/>
  <c r="H876" i="25"/>
  <c r="I271" i="26"/>
  <c r="J1583" i="26"/>
  <c r="J1318" i="26"/>
  <c r="F876" i="25"/>
  <c r="G2152" i="25"/>
  <c r="F752" i="25"/>
  <c r="H752" i="25"/>
  <c r="G1969" i="26"/>
  <c r="I207" i="26"/>
  <c r="G2622" i="26"/>
  <c r="G1298" i="26"/>
  <c r="I876" i="25"/>
  <c r="J1767" i="25"/>
  <c r="I1767" i="25" s="1"/>
  <c r="G287" i="26"/>
  <c r="I2622" i="26"/>
  <c r="F2233" i="26"/>
  <c r="G2233" i="26"/>
  <c r="H2233" i="26"/>
  <c r="H2397" i="26"/>
  <c r="H1196" i="26"/>
  <c r="G1196" i="26"/>
  <c r="I1196" i="26"/>
  <c r="J1627" i="25"/>
  <c r="F1627" i="25" s="1"/>
  <c r="F2397" i="26"/>
  <c r="F1908" i="26"/>
  <c r="I1908" i="26"/>
  <c r="H207" i="26"/>
  <c r="J796" i="26"/>
  <c r="I796" i="26" s="1"/>
  <c r="J877" i="26"/>
  <c r="I877" i="26" s="1"/>
  <c r="J552" i="26"/>
  <c r="F552" i="26" s="1"/>
  <c r="H2579" i="26"/>
  <c r="I2397" i="26"/>
  <c r="I2579" i="26"/>
  <c r="G2579" i="26"/>
  <c r="H1908" i="26"/>
  <c r="I448" i="25"/>
  <c r="F1196" i="26"/>
  <c r="G1908" i="26"/>
  <c r="H2273" i="26"/>
  <c r="G2273" i="26"/>
  <c r="F2273" i="26"/>
  <c r="H2379" i="26"/>
  <c r="I433" i="26"/>
  <c r="I43" i="26"/>
  <c r="F43" i="26"/>
  <c r="G1708" i="26"/>
  <c r="J2049" i="26"/>
  <c r="H2049" i="26" s="1"/>
  <c r="H1116" i="26"/>
  <c r="G1116" i="26"/>
  <c r="F1116" i="26"/>
  <c r="I1116" i="26"/>
  <c r="G2379" i="26"/>
  <c r="H149" i="26"/>
  <c r="H85" i="26"/>
  <c r="H433" i="26"/>
  <c r="I2273" i="26"/>
  <c r="J2538" i="26"/>
  <c r="G2538" i="26" s="1"/>
  <c r="F149" i="26"/>
  <c r="G2699" i="26"/>
  <c r="G433" i="26"/>
  <c r="G149" i="26"/>
  <c r="H43" i="26"/>
  <c r="G43" i="26"/>
  <c r="G448" i="26"/>
  <c r="H2699" i="26"/>
  <c r="I2136" i="26"/>
  <c r="F1727" i="26"/>
  <c r="H1727" i="26"/>
  <c r="G1727" i="26"/>
  <c r="G85" i="26"/>
  <c r="I85" i="26"/>
  <c r="H2661" i="26"/>
  <c r="J2175" i="26"/>
  <c r="G2175" i="26" s="1"/>
  <c r="F2254" i="26"/>
  <c r="G2254" i="26"/>
  <c r="I2254" i="26"/>
  <c r="H2254" i="26"/>
  <c r="F2682" i="25"/>
  <c r="G1175" i="25"/>
  <c r="H1175" i="25"/>
  <c r="I656" i="25"/>
  <c r="G2028" i="25"/>
  <c r="I1463" i="25"/>
  <c r="G1463" i="25"/>
  <c r="H1463" i="25"/>
  <c r="H2682" i="25"/>
  <c r="F2028" i="25"/>
  <c r="I2682" i="25"/>
  <c r="G656" i="25"/>
  <c r="J657" i="25" s="1"/>
  <c r="H657" i="25" s="1"/>
  <c r="G207" i="25"/>
  <c r="F1175" i="25"/>
  <c r="G2048" i="25"/>
  <c r="F1463" i="25"/>
  <c r="G1767" i="26"/>
  <c r="J961" i="26"/>
  <c r="I961" i="26" s="1"/>
  <c r="H1969" i="26"/>
  <c r="H228" i="26"/>
  <c r="I1767" i="26"/>
  <c r="F2661" i="26"/>
  <c r="H2010" i="26"/>
  <c r="J2011" i="26" s="1"/>
  <c r="G2011" i="26" s="1"/>
  <c r="J529" i="26"/>
  <c r="I529" i="26" s="1"/>
  <c r="G2315" i="26"/>
  <c r="I1077" i="26"/>
  <c r="G228" i="26"/>
  <c r="I228" i="26"/>
  <c r="G2661" i="26"/>
  <c r="J252" i="26"/>
  <c r="H252" i="26" s="1"/>
  <c r="J1828" i="26"/>
  <c r="I1828" i="26" s="1"/>
  <c r="J855" i="26"/>
  <c r="F855" i="26" s="1"/>
  <c r="I1969" i="26"/>
  <c r="F1298" i="26"/>
  <c r="H1298" i="26"/>
  <c r="F2602" i="26"/>
  <c r="G2602" i="26"/>
  <c r="H2602" i="26"/>
  <c r="I2602" i="26"/>
  <c r="H2028" i="26"/>
  <c r="G2136" i="26"/>
  <c r="H1708" i="26"/>
  <c r="H1848" i="26"/>
  <c r="G2518" i="26"/>
  <c r="J2519" i="26" s="1"/>
  <c r="H2519" i="26" s="1"/>
  <c r="J613" i="26"/>
  <c r="F613" i="26" s="1"/>
  <c r="H552" i="26"/>
  <c r="F1561" i="26"/>
  <c r="G1561" i="26"/>
  <c r="I2518" i="26"/>
  <c r="J1338" i="26"/>
  <c r="F1338" i="26" s="1"/>
  <c r="G552" i="26"/>
  <c r="J1809" i="26"/>
  <c r="J331" i="26"/>
  <c r="F1786" i="26"/>
  <c r="J1500" i="26"/>
  <c r="H1500" i="26" s="1"/>
  <c r="G1848" i="26"/>
  <c r="J2071" i="26"/>
  <c r="F2071" i="26" s="1"/>
  <c r="G1871" i="26"/>
  <c r="I552" i="26"/>
  <c r="I1708" i="26"/>
  <c r="G1541" i="26"/>
  <c r="J1017" i="26"/>
  <c r="H1017" i="26" s="1"/>
  <c r="H1561" i="26"/>
  <c r="J2557" i="26"/>
  <c r="I2557" i="26" s="1"/>
  <c r="G8" i="26"/>
  <c r="H287" i="26"/>
  <c r="J288" i="26" s="1"/>
  <c r="F288" i="26" s="1"/>
  <c r="O8" i="26"/>
  <c r="G1626" i="26"/>
  <c r="F103" i="26"/>
  <c r="F678" i="26"/>
  <c r="H1036" i="26"/>
  <c r="F8" i="26"/>
  <c r="H1402" i="26"/>
  <c r="J1606" i="26"/>
  <c r="F1606" i="26" s="1"/>
  <c r="I2360" i="26"/>
  <c r="G2438" i="26"/>
  <c r="F1685" i="26"/>
  <c r="I351" i="26"/>
  <c r="F1382" i="26"/>
  <c r="G2741" i="26"/>
  <c r="I8" i="26"/>
  <c r="F207" i="26"/>
  <c r="F1848" i="26"/>
  <c r="G1402" i="26"/>
  <c r="J1930" i="26"/>
  <c r="J2295" i="26"/>
  <c r="H2295" i="26" s="1"/>
  <c r="J657" i="26"/>
  <c r="F657" i="26" s="1"/>
  <c r="J2092" i="26"/>
  <c r="F2092" i="26" s="1"/>
  <c r="F1402" i="26"/>
  <c r="F2761" i="26"/>
  <c r="I1541" i="26"/>
  <c r="H1541" i="26"/>
  <c r="J370" i="26"/>
  <c r="F2741" i="26"/>
  <c r="I2699" i="26"/>
  <c r="I2475" i="26"/>
  <c r="G2475" i="26"/>
  <c r="H2475" i="26"/>
  <c r="I1420" i="26"/>
  <c r="F1420" i="26"/>
  <c r="H1420" i="26"/>
  <c r="J2337" i="26"/>
  <c r="F2337" i="26" s="1"/>
  <c r="J1361" i="26"/>
  <c r="G1361" i="26" s="1"/>
  <c r="G2153" i="26"/>
  <c r="H2153" i="26"/>
  <c r="I2153" i="26"/>
  <c r="I1664" i="26"/>
  <c r="G1685" i="26"/>
  <c r="J1095" i="26"/>
  <c r="F1095" i="26" s="1"/>
  <c r="H2438" i="26"/>
  <c r="I494" i="26"/>
  <c r="H678" i="26"/>
  <c r="I834" i="26"/>
  <c r="F834" i="26"/>
  <c r="F1077" i="26"/>
  <c r="I1240" i="26"/>
  <c r="G1521" i="26"/>
  <c r="H1521" i="26"/>
  <c r="I1521" i="26"/>
  <c r="G1420" i="26"/>
  <c r="G1664" i="26"/>
  <c r="J592" i="26"/>
  <c r="F592" i="26" s="1"/>
  <c r="F1626" i="26"/>
  <c r="F2682" i="26"/>
  <c r="F1000" i="26"/>
  <c r="J2780" i="26"/>
  <c r="G2780" i="26" s="1"/>
  <c r="J1256" i="26"/>
  <c r="G1256" i="26" s="1"/>
  <c r="I693" i="26"/>
  <c r="I678" i="26"/>
  <c r="G693" i="26"/>
  <c r="G1000" i="26"/>
  <c r="F961" i="26"/>
  <c r="I2379" i="26"/>
  <c r="H2360" i="26"/>
  <c r="H1382" i="26"/>
  <c r="H448" i="26"/>
  <c r="I448" i="26"/>
  <c r="I191" i="26"/>
  <c r="H191" i="26"/>
  <c r="G191" i="26"/>
  <c r="H693" i="26"/>
  <c r="J716" i="26"/>
  <c r="F716" i="26" s="1"/>
  <c r="I1382" i="26"/>
  <c r="I1626" i="26"/>
  <c r="F2136" i="26"/>
  <c r="J392" i="26"/>
  <c r="F392" i="26" s="1"/>
  <c r="J23" i="26"/>
  <c r="G23" i="26" s="1"/>
  <c r="J1219" i="26"/>
  <c r="F1219" i="26" s="1"/>
  <c r="H494" i="26"/>
  <c r="J310" i="26"/>
  <c r="I310" i="26" s="1"/>
  <c r="J1176" i="26"/>
  <c r="G1176" i="26" s="1"/>
  <c r="G2360" i="26"/>
  <c r="I1157" i="26"/>
  <c r="G1157" i="26"/>
  <c r="F1157" i="26"/>
  <c r="G1036" i="26"/>
  <c r="F1036" i="26"/>
  <c r="J813" i="26"/>
  <c r="F2438" i="26"/>
  <c r="J900" i="26"/>
  <c r="I1685" i="26"/>
  <c r="I1871" i="26"/>
  <c r="F1871" i="26"/>
  <c r="I1054" i="26"/>
  <c r="H1157" i="26"/>
  <c r="I2761" i="26"/>
  <c r="G834" i="26"/>
  <c r="J738" i="26"/>
  <c r="G738" i="26" s="1"/>
  <c r="G392" i="26"/>
  <c r="I1000" i="26"/>
  <c r="J775" i="26"/>
  <c r="I775" i="26" s="1"/>
  <c r="J2497" i="26"/>
  <c r="F2497" i="26" s="1"/>
  <c r="H2780" i="26"/>
  <c r="F2475" i="26"/>
  <c r="F1139" i="26"/>
  <c r="I1786" i="26"/>
  <c r="G1786" i="26"/>
  <c r="H1240" i="26"/>
  <c r="F1240" i="26"/>
  <c r="G514" i="26"/>
  <c r="H514" i="26"/>
  <c r="I103" i="26"/>
  <c r="G103" i="26"/>
  <c r="J65" i="26"/>
  <c r="H65" i="26" s="1"/>
  <c r="G2682" i="26"/>
  <c r="F2153" i="26"/>
  <c r="G1987" i="26"/>
  <c r="F1987" i="26"/>
  <c r="I1139" i="26"/>
  <c r="G1054" i="26"/>
  <c r="J1441" i="26"/>
  <c r="G1139" i="26"/>
  <c r="I514" i="26"/>
  <c r="G494" i="26"/>
  <c r="J2419" i="26"/>
  <c r="H2419" i="26" s="1"/>
  <c r="J921" i="26"/>
  <c r="F921" i="26" s="1"/>
  <c r="G2028" i="26"/>
  <c r="I2028" i="26"/>
  <c r="H2682" i="26"/>
  <c r="H1054" i="26"/>
  <c r="I1987" i="26"/>
  <c r="J2640" i="26"/>
  <c r="H2640" i="26" s="1"/>
  <c r="J2220" i="26"/>
  <c r="F2220" i="26" s="1"/>
  <c r="G1196" i="25"/>
  <c r="F1381" i="25"/>
  <c r="F1196" i="25"/>
  <c r="J716" i="25"/>
  <c r="H716" i="25" s="1"/>
  <c r="H251" i="25"/>
  <c r="F251" i="25"/>
  <c r="J2461" i="25"/>
  <c r="F2461" i="25" s="1"/>
  <c r="I1" i="23"/>
  <c r="F1786" i="25"/>
  <c r="J1606" i="25"/>
  <c r="I1606" i="25" s="1"/>
  <c r="H1381" i="25"/>
  <c r="I251" i="25"/>
  <c r="I1786" i="25"/>
  <c r="J835" i="25"/>
  <c r="I835" i="25" s="1"/>
  <c r="H448" i="25"/>
  <c r="I207" i="25"/>
  <c r="J1277" i="25"/>
  <c r="I1277" i="25" s="1"/>
  <c r="F207" i="25"/>
  <c r="H2272" i="25"/>
  <c r="F2272" i="25"/>
  <c r="G448" i="25"/>
  <c r="J529" i="25"/>
  <c r="F529" i="25" s="1"/>
  <c r="G1786" i="25"/>
  <c r="I2621" i="25"/>
  <c r="H2378" i="25"/>
  <c r="F1743" i="25"/>
  <c r="I1015" i="25"/>
  <c r="F271" i="25"/>
  <c r="H2195" i="25"/>
  <c r="F2579" i="25"/>
  <c r="H1157" i="25"/>
  <c r="F693" i="25"/>
  <c r="G570" i="25"/>
  <c r="G2091" i="25"/>
  <c r="H854" i="25"/>
  <c r="F937" i="25"/>
  <c r="H693" i="25"/>
  <c r="F85" i="25"/>
  <c r="F1969" i="25"/>
  <c r="I2475" i="25"/>
  <c r="F854" i="25"/>
  <c r="I1157" i="25"/>
  <c r="G286" i="25"/>
  <c r="H1663" i="25"/>
  <c r="F2779" i="25"/>
  <c r="I350" i="25"/>
  <c r="I2314" i="25"/>
  <c r="I2639" i="25"/>
  <c r="F1218" i="25"/>
  <c r="F8" i="25"/>
  <c r="F1360" i="25"/>
  <c r="I2779" i="25"/>
  <c r="G513" i="25"/>
  <c r="H1561" i="25"/>
  <c r="F2294" i="25"/>
  <c r="H22" i="25"/>
  <c r="G2517" i="25"/>
  <c r="I2740" i="25"/>
  <c r="H812" i="25"/>
  <c r="G191" i="25"/>
  <c r="G1743" i="25"/>
  <c r="I2294" i="25"/>
  <c r="F2639" i="25"/>
  <c r="F64" i="25"/>
  <c r="H85" i="25"/>
  <c r="H1000" i="25"/>
  <c r="F1116" i="25"/>
  <c r="I391" i="25"/>
  <c r="H737" i="25"/>
  <c r="G633" i="25"/>
  <c r="H2698" i="25"/>
  <c r="H899" i="25"/>
  <c r="G2475" i="25"/>
  <c r="G1520" i="25"/>
  <c r="I2517" i="25"/>
  <c r="I2070" i="25"/>
  <c r="F2396" i="25"/>
  <c r="H2418" i="25"/>
  <c r="H1015" i="25"/>
  <c r="F1240" i="25"/>
  <c r="I2418" i="25"/>
  <c r="F2718" i="25"/>
  <c r="G470" i="25"/>
  <c r="H8" i="25"/>
  <c r="H330" i="25"/>
  <c r="I795" i="25"/>
  <c r="I470" i="25"/>
  <c r="H470" i="25"/>
  <c r="G1218" i="25"/>
  <c r="F899" i="25"/>
  <c r="F633" i="25"/>
  <c r="I773" i="25"/>
  <c r="H980" i="25"/>
  <c r="I1240" i="25"/>
  <c r="G1561" i="25"/>
  <c r="H271" i="25"/>
  <c r="F2621" i="25"/>
  <c r="F2070" i="25"/>
  <c r="G1891" i="25"/>
  <c r="H1969" i="25"/>
  <c r="H125" i="25"/>
  <c r="H795" i="25"/>
  <c r="F2254" i="25"/>
  <c r="I2718" i="25"/>
  <c r="I2232" i="25"/>
  <c r="H2314" i="25"/>
  <c r="F980" i="25"/>
  <c r="I980" i="25"/>
  <c r="H1891" i="25"/>
  <c r="I1116" i="25"/>
  <c r="G22" i="25"/>
  <c r="G2418" i="25"/>
  <c r="H1360" i="25"/>
  <c r="G1871" i="25"/>
  <c r="G148" i="25"/>
  <c r="H228" i="25"/>
  <c r="F2378" i="25"/>
  <c r="I1663" i="25"/>
  <c r="H773" i="25"/>
  <c r="F2195" i="25"/>
  <c r="H2070" i="25"/>
  <c r="I330" i="25"/>
  <c r="I1646" i="25"/>
  <c r="I2091" i="25"/>
  <c r="F2698" i="25"/>
  <c r="H2601" i="25"/>
  <c r="G1337" i="25"/>
  <c r="H286" i="25"/>
  <c r="G1627" i="25"/>
  <c r="G8" i="25"/>
  <c r="I2601" i="25"/>
  <c r="I64" i="25"/>
  <c r="G2195" i="25"/>
  <c r="G2232" i="25"/>
  <c r="I271" i="25"/>
  <c r="G228" i="25"/>
  <c r="F1157" i="25"/>
  <c r="F1138" i="25"/>
  <c r="H513" i="25"/>
  <c r="H2639" i="25"/>
  <c r="I369" i="25"/>
  <c r="G350" i="25"/>
  <c r="G330" i="25"/>
  <c r="H2779" i="25"/>
  <c r="F286" i="25"/>
  <c r="F1520" i="25"/>
  <c r="F2314" i="25"/>
  <c r="H1337" i="25"/>
  <c r="F1871" i="25"/>
  <c r="G2294" i="25"/>
  <c r="I570" i="25"/>
  <c r="F2537" i="25"/>
  <c r="F737" i="25"/>
  <c r="F148" i="25"/>
  <c r="G64" i="25"/>
  <c r="F125" i="25"/>
  <c r="H2537" i="25"/>
  <c r="G369" i="25"/>
  <c r="F1498" i="25"/>
  <c r="G812" i="25"/>
  <c r="G1240" i="25"/>
  <c r="F2740" i="25"/>
  <c r="I899" i="25"/>
  <c r="H391" i="25"/>
  <c r="F1848" i="25"/>
  <c r="H1218" i="25"/>
  <c r="H2718" i="25"/>
  <c r="G1969" i="25"/>
  <c r="H1498" i="25"/>
  <c r="G1663" i="25"/>
  <c r="H2579" i="25"/>
  <c r="G795" i="25"/>
  <c r="F1015" i="25"/>
  <c r="F1561" i="25"/>
  <c r="F2232" i="25"/>
  <c r="I85" i="25"/>
  <c r="I2537" i="25"/>
  <c r="H2475" i="25"/>
  <c r="H369" i="25"/>
  <c r="H1646" i="25"/>
  <c r="H1520" i="25"/>
  <c r="H2517" i="25"/>
  <c r="I148" i="25"/>
  <c r="H2740" i="25"/>
  <c r="F2336" i="25"/>
  <c r="H1743" i="25"/>
  <c r="F191" i="25"/>
  <c r="H2336" i="25"/>
  <c r="G2254" i="25"/>
  <c r="H2621" i="25"/>
  <c r="F228" i="25"/>
  <c r="F1000" i="25"/>
  <c r="I2698" i="25"/>
  <c r="G125" i="25"/>
  <c r="H2254" i="25"/>
  <c r="I513" i="25"/>
  <c r="H937" i="25"/>
  <c r="F1891" i="25"/>
  <c r="I737" i="25"/>
  <c r="H2396" i="25"/>
  <c r="H1116" i="25"/>
  <c r="I937" i="25"/>
  <c r="I2336" i="25"/>
  <c r="I633" i="25"/>
  <c r="G854" i="25"/>
  <c r="I1000" i="25"/>
  <c r="H1871" i="25"/>
  <c r="G1360" i="25"/>
  <c r="F2601" i="25"/>
  <c r="H1138" i="25"/>
  <c r="G1646" i="25"/>
  <c r="I191" i="25"/>
  <c r="I22" i="25"/>
  <c r="I812" i="25"/>
  <c r="I1138" i="25"/>
  <c r="G391" i="25"/>
  <c r="I2378" i="25"/>
  <c r="I1808" i="25"/>
  <c r="F2091" i="25"/>
  <c r="H350" i="25"/>
  <c r="H1848" i="25"/>
  <c r="I2396" i="25"/>
  <c r="F773" i="25"/>
  <c r="G693" i="25"/>
  <c r="F1337" i="25"/>
  <c r="G1848" i="25"/>
  <c r="I2579" i="25"/>
  <c r="F570" i="25"/>
  <c r="G1498" i="25"/>
  <c r="J2661" i="25"/>
  <c r="G2661" i="25" s="1"/>
  <c r="J1908" i="25"/>
  <c r="I1908" i="25" s="1"/>
  <c r="J1256" i="25"/>
  <c r="I1256" i="25" s="1"/>
  <c r="J1930" i="25"/>
  <c r="H1930" i="25" s="1"/>
  <c r="J1708" i="25"/>
  <c r="I1708" i="25" s="1"/>
  <c r="J310" i="25"/>
  <c r="F310" i="25" s="1"/>
  <c r="J613" i="25"/>
  <c r="F613" i="25" s="1"/>
  <c r="J494" i="25"/>
  <c r="G494" i="25" s="1"/>
  <c r="J2557" i="25"/>
  <c r="I2557" i="25" s="1"/>
  <c r="J1441" i="25"/>
  <c r="F1441" i="25" s="1"/>
  <c r="J1685" i="25"/>
  <c r="H1685" i="25" s="1"/>
  <c r="J2360" i="25"/>
  <c r="G2360" i="25" s="1"/>
  <c r="J433" i="25"/>
  <c r="F433" i="25" s="1"/>
  <c r="J2136" i="25"/>
  <c r="I2136" i="25" s="1"/>
  <c r="O8" i="25"/>
  <c r="J678" i="25"/>
  <c r="H678" i="25" s="1"/>
  <c r="J2011" i="25"/>
  <c r="I2011" i="25" s="1"/>
  <c r="J1094" i="25"/>
  <c r="G1094" i="25" s="1"/>
  <c r="J43" i="25"/>
  <c r="F43" i="25" s="1"/>
  <c r="J1403" i="25"/>
  <c r="G1403" i="25" s="1"/>
  <c r="J170" i="25"/>
  <c r="H170" i="25" s="1"/>
  <c r="J920" i="25"/>
  <c r="G920" i="25" s="1"/>
  <c r="J1298" i="25"/>
  <c r="I1298" i="25" s="1"/>
  <c r="J104" i="25"/>
  <c r="H104" i="25" s="1"/>
  <c r="J2115" i="25"/>
  <c r="I2115" i="25" s="1"/>
  <c r="J1542" i="25"/>
  <c r="F1542" i="25" s="1"/>
  <c r="J960" i="25"/>
  <c r="F960" i="25" s="1"/>
  <c r="J1318" i="25"/>
  <c r="G1318" i="25" s="1"/>
  <c r="J2175" i="25"/>
  <c r="I2175" i="25" s="1"/>
  <c r="J1077" i="25"/>
  <c r="G1077" i="25" s="1"/>
  <c r="J1728" i="25"/>
  <c r="I1728" i="25" s="1"/>
  <c r="M3" i="23"/>
  <c r="M6" i="23"/>
  <c r="J3" i="23"/>
  <c r="N6" i="23"/>
  <c r="M2" i="23"/>
  <c r="I7" i="23"/>
  <c r="L3" i="23"/>
  <c r="L6" i="23"/>
  <c r="L7" i="23"/>
  <c r="K3" i="23"/>
  <c r="I4" i="23"/>
  <c r="M7" i="23"/>
  <c r="J4" i="23"/>
  <c r="J7" i="23"/>
  <c r="K4" i="23"/>
  <c r="K7" i="23"/>
  <c r="N3" i="23"/>
  <c r="N4" i="23"/>
  <c r="N7" i="23"/>
  <c r="L5" i="23"/>
  <c r="K1" i="23"/>
  <c r="I5" i="23"/>
  <c r="L1" i="23"/>
  <c r="L4" i="23"/>
  <c r="M1" i="23"/>
  <c r="M4" i="23"/>
  <c r="M5" i="23"/>
  <c r="J2" i="23"/>
  <c r="J5" i="23"/>
  <c r="K6" i="23"/>
  <c r="N2" i="23"/>
  <c r="N5" i="23"/>
  <c r="K2" i="23"/>
  <c r="K5" i="23"/>
  <c r="N1" i="23"/>
  <c r="J6" i="23"/>
  <c r="I2" i="23"/>
  <c r="I3" i="23"/>
  <c r="I6" i="23"/>
  <c r="L2" i="23"/>
  <c r="BY24" i="20"/>
  <c r="AG3" i="18"/>
  <c r="AG4" i="18"/>
  <c r="AG5" i="18"/>
  <c r="AG6" i="18"/>
  <c r="AG7" i="18"/>
  <c r="AG8" i="18"/>
  <c r="AG9" i="18"/>
  <c r="AG10" i="18"/>
  <c r="AG11" i="18"/>
  <c r="AG12" i="18"/>
  <c r="AG13" i="18"/>
  <c r="AG14" i="18"/>
  <c r="AG15" i="18"/>
  <c r="AG16" i="18"/>
  <c r="AG17" i="18"/>
  <c r="AG18" i="18"/>
  <c r="AG19" i="18"/>
  <c r="AG20" i="18"/>
  <c r="AG21" i="18"/>
  <c r="AG22" i="18"/>
  <c r="AG23" i="18"/>
  <c r="AG24" i="18"/>
  <c r="AG25" i="18"/>
  <c r="AG26" i="18"/>
  <c r="AG27" i="18"/>
  <c r="AG28" i="18"/>
  <c r="AG29" i="18"/>
  <c r="AG30" i="18"/>
  <c r="AG31" i="18"/>
  <c r="AG32" i="18"/>
  <c r="AG33" i="18"/>
  <c r="AG34" i="18"/>
  <c r="AG35" i="18"/>
  <c r="AG36" i="18"/>
  <c r="AG37" i="18"/>
  <c r="AG38" i="18"/>
  <c r="AG39" i="18"/>
  <c r="AG40" i="18"/>
  <c r="AG41" i="18"/>
  <c r="J41" i="18" s="1"/>
  <c r="AG42" i="18"/>
  <c r="AG43" i="18"/>
  <c r="AG44" i="18"/>
  <c r="AG45" i="18"/>
  <c r="AG46" i="18"/>
  <c r="AG47" i="18"/>
  <c r="AG48" i="18"/>
  <c r="AG49" i="18"/>
  <c r="AG50" i="18"/>
  <c r="AG51" i="18"/>
  <c r="AG52" i="18"/>
  <c r="AG53" i="18"/>
  <c r="AG54" i="18"/>
  <c r="AG55" i="18"/>
  <c r="AG56" i="18"/>
  <c r="AG57" i="18"/>
  <c r="AG58" i="18"/>
  <c r="AG59" i="18"/>
  <c r="AG60" i="18"/>
  <c r="AG61" i="18"/>
  <c r="AG2" i="18"/>
  <c r="C2" i="18" s="1"/>
  <c r="AI61" i="18"/>
  <c r="AH61" i="18"/>
  <c r="AI60" i="18"/>
  <c r="AH60" i="18"/>
  <c r="AI59" i="18"/>
  <c r="AH59" i="18"/>
  <c r="AI58" i="18"/>
  <c r="AH58" i="18"/>
  <c r="AI57" i="18"/>
  <c r="AH57" i="18"/>
  <c r="AI56" i="18"/>
  <c r="AH56" i="18"/>
  <c r="AI55" i="18"/>
  <c r="AH55" i="18"/>
  <c r="AI54" i="18"/>
  <c r="AH54" i="18"/>
  <c r="AI53" i="18"/>
  <c r="AH53" i="18"/>
  <c r="AI52" i="18"/>
  <c r="AH52" i="18"/>
  <c r="AI51" i="18"/>
  <c r="AH51" i="18"/>
  <c r="AI50" i="18"/>
  <c r="AH50" i="18"/>
  <c r="AI49" i="18"/>
  <c r="AH49" i="18"/>
  <c r="AI48" i="18"/>
  <c r="AH48" i="18"/>
  <c r="AI47" i="18"/>
  <c r="AH47" i="18"/>
  <c r="AI46" i="18"/>
  <c r="AH46" i="18"/>
  <c r="AI45" i="18"/>
  <c r="AH45" i="18"/>
  <c r="AI44" i="18"/>
  <c r="AH44" i="18"/>
  <c r="AI43" i="18"/>
  <c r="AH43" i="18"/>
  <c r="AI42" i="18"/>
  <c r="AH42" i="18"/>
  <c r="AI40" i="18"/>
  <c r="AH40" i="18"/>
  <c r="AI39" i="18"/>
  <c r="AH39" i="18"/>
  <c r="AI38" i="18"/>
  <c r="AH38" i="18"/>
  <c r="AI37" i="18"/>
  <c r="AH37" i="18"/>
  <c r="AI36" i="18"/>
  <c r="AH36" i="18"/>
  <c r="AI35" i="18"/>
  <c r="AH35" i="18"/>
  <c r="AI34" i="18"/>
  <c r="AH34" i="18"/>
  <c r="AI33" i="18"/>
  <c r="AH33" i="18"/>
  <c r="AI32" i="18"/>
  <c r="AH32" i="18"/>
  <c r="AI31" i="18"/>
  <c r="AH31" i="18"/>
  <c r="AI30" i="18"/>
  <c r="AH30" i="18"/>
  <c r="AI29" i="18"/>
  <c r="AH29" i="18"/>
  <c r="AI28" i="18"/>
  <c r="AH28" i="18"/>
  <c r="AI27" i="18"/>
  <c r="AH27" i="18"/>
  <c r="AI26" i="18"/>
  <c r="AH26" i="18"/>
  <c r="AI25" i="18"/>
  <c r="AH25" i="18"/>
  <c r="AI24" i="18"/>
  <c r="AH24" i="18"/>
  <c r="AI23" i="18"/>
  <c r="AH23" i="18"/>
  <c r="AI22" i="18"/>
  <c r="AH22" i="18"/>
  <c r="AI21" i="18"/>
  <c r="AH21" i="18"/>
  <c r="AI20" i="18"/>
  <c r="AH20" i="18"/>
  <c r="AI19" i="18"/>
  <c r="AH19" i="18"/>
  <c r="AI18" i="18"/>
  <c r="AH18" i="18"/>
  <c r="AI17" i="18"/>
  <c r="AH17" i="18"/>
  <c r="AI16" i="18"/>
  <c r="AH16" i="18"/>
  <c r="AI15" i="18"/>
  <c r="AH15" i="18"/>
  <c r="AI14" i="18"/>
  <c r="AH14" i="18"/>
  <c r="AI13" i="18"/>
  <c r="AH13" i="18"/>
  <c r="AI12" i="18"/>
  <c r="AH12" i="18"/>
  <c r="AI11" i="18"/>
  <c r="AH11" i="18"/>
  <c r="AI10" i="18"/>
  <c r="AH10" i="18"/>
  <c r="AI9" i="18"/>
  <c r="AH9" i="18"/>
  <c r="AI8" i="18"/>
  <c r="AH8" i="18"/>
  <c r="AI7" i="18"/>
  <c r="AH7" i="18"/>
  <c r="AI6" i="18"/>
  <c r="AH6" i="18"/>
  <c r="AI5" i="18"/>
  <c r="AH5" i="18"/>
  <c r="AI4" i="18"/>
  <c r="AH4" i="18"/>
  <c r="AI3" i="18"/>
  <c r="AH3" i="18"/>
  <c r="J753" i="25" l="1"/>
  <c r="I753" i="25" s="1"/>
  <c r="J1952" i="25"/>
  <c r="H1952" i="25" s="1"/>
  <c r="J1988" i="25"/>
  <c r="H938" i="26"/>
  <c r="G938" i="26"/>
  <c r="F938" i="26"/>
  <c r="I938" i="26"/>
  <c r="J2316" i="26"/>
  <c r="G2316" i="26" s="1"/>
  <c r="G1465" i="26"/>
  <c r="H1627" i="25"/>
  <c r="J2049" i="25"/>
  <c r="I2049" i="25" s="1"/>
  <c r="J1952" i="26"/>
  <c r="J592" i="25"/>
  <c r="H592" i="25" s="1"/>
  <c r="I2719" i="26"/>
  <c r="I1627" i="25"/>
  <c r="J150" i="26"/>
  <c r="I150" i="26" s="1"/>
  <c r="J2497" i="25"/>
  <c r="G2497" i="25" s="1"/>
  <c r="J552" i="25"/>
  <c r="F552" i="25" s="1"/>
  <c r="G2719" i="26"/>
  <c r="J753" i="26"/>
  <c r="J1277" i="26"/>
  <c r="G1277" i="26" s="1"/>
  <c r="H2719" i="26"/>
  <c r="I1465" i="26"/>
  <c r="F1465" i="26"/>
  <c r="J1466" i="26" s="1"/>
  <c r="I1466" i="26" s="1"/>
  <c r="F981" i="26"/>
  <c r="F2315" i="26"/>
  <c r="I1988" i="25"/>
  <c r="H1988" i="25"/>
  <c r="G1988" i="25"/>
  <c r="F1988" i="25"/>
  <c r="I1952" i="26"/>
  <c r="G1952" i="26"/>
  <c r="J1953" i="26" s="1"/>
  <c r="I1953" i="26" s="1"/>
  <c r="H1952" i="26"/>
  <c r="H126" i="26"/>
  <c r="G126" i="26"/>
  <c r="F126" i="26"/>
  <c r="I126" i="26"/>
  <c r="F1808" i="25"/>
  <c r="J1382" i="25"/>
  <c r="G1382" i="25" s="1"/>
  <c r="H1055" i="25"/>
  <c r="J1056" i="25" s="1"/>
  <c r="G1056" i="25" s="1"/>
  <c r="J2742" i="26"/>
  <c r="H2742" i="26" s="1"/>
  <c r="H1744" i="26"/>
  <c r="J272" i="26"/>
  <c r="G272" i="26" s="1"/>
  <c r="F2196" i="26"/>
  <c r="I1055" i="25"/>
  <c r="F1952" i="26"/>
  <c r="I634" i="26"/>
  <c r="G981" i="26"/>
  <c r="I981" i="26"/>
  <c r="G1808" i="25"/>
  <c r="J1809" i="25" s="1"/>
  <c r="H1809" i="25" s="1"/>
  <c r="J2361" i="26"/>
  <c r="J1768" i="26"/>
  <c r="F1768" i="26" s="1"/>
  <c r="J86" i="26"/>
  <c r="F86" i="26" s="1"/>
  <c r="G796" i="26"/>
  <c r="G1744" i="26"/>
  <c r="J1421" i="25"/>
  <c r="I1421" i="25" s="1"/>
  <c r="J1893" i="26"/>
  <c r="H1893" i="26" s="1"/>
  <c r="J1583" i="25"/>
  <c r="F1583" i="25" s="1"/>
  <c r="H981" i="26"/>
  <c r="H170" i="26"/>
  <c r="F170" i="26"/>
  <c r="J2153" i="25"/>
  <c r="I2153" i="25" s="1"/>
  <c r="F1767" i="25"/>
  <c r="G2049" i="26"/>
  <c r="J2050" i="26" s="1"/>
  <c r="F2050" i="26" s="1"/>
  <c r="I2049" i="26"/>
  <c r="J2720" i="26"/>
  <c r="H2720" i="26" s="1"/>
  <c r="F1055" i="25"/>
  <c r="H1767" i="25"/>
  <c r="G1767" i="25"/>
  <c r="J252" i="25"/>
  <c r="G252" i="25" s="1"/>
  <c r="F2049" i="26"/>
  <c r="J208" i="26"/>
  <c r="G208" i="26" s="1"/>
  <c r="J1484" i="26"/>
  <c r="J877" i="25"/>
  <c r="G877" i="25" s="1"/>
  <c r="I1744" i="26"/>
  <c r="F796" i="26"/>
  <c r="J1484" i="25"/>
  <c r="I1484" i="25" s="1"/>
  <c r="H796" i="26"/>
  <c r="G634" i="26"/>
  <c r="I2461" i="26"/>
  <c r="F2461" i="26"/>
  <c r="J2197" i="26"/>
  <c r="F2197" i="26" s="1"/>
  <c r="H2461" i="26"/>
  <c r="H2175" i="26"/>
  <c r="J2662" i="26"/>
  <c r="H2662" i="26" s="1"/>
  <c r="G2461" i="26"/>
  <c r="J571" i="26"/>
  <c r="I571" i="26" s="1"/>
  <c r="H634" i="26"/>
  <c r="J635" i="26" s="1"/>
  <c r="F2175" i="26"/>
  <c r="H2218" i="25"/>
  <c r="G2218" i="25"/>
  <c r="I2218" i="25"/>
  <c r="G1219" i="26"/>
  <c r="J2683" i="25"/>
  <c r="G2683" i="25" s="1"/>
  <c r="H571" i="26"/>
  <c r="F1277" i="25"/>
  <c r="G1606" i="25"/>
  <c r="G1277" i="25"/>
  <c r="I1219" i="26"/>
  <c r="I2175" i="26"/>
  <c r="F252" i="26"/>
  <c r="H1277" i="25"/>
  <c r="G252" i="26"/>
  <c r="J1176" i="25"/>
  <c r="I1176" i="25" s="1"/>
  <c r="H1606" i="25"/>
  <c r="I252" i="26"/>
  <c r="F1318" i="26"/>
  <c r="G1318" i="26"/>
  <c r="H1318" i="26"/>
  <c r="J2780" i="25"/>
  <c r="G2780" i="25" s="1"/>
  <c r="I2092" i="26"/>
  <c r="F351" i="26"/>
  <c r="G351" i="26"/>
  <c r="J2623" i="26"/>
  <c r="I2623" i="26" s="1"/>
  <c r="H1583" i="26"/>
  <c r="F1583" i="26"/>
  <c r="G1583" i="26"/>
  <c r="I1583" i="26"/>
  <c r="H552" i="25"/>
  <c r="G2092" i="26"/>
  <c r="F414" i="26"/>
  <c r="G414" i="26"/>
  <c r="I414" i="26"/>
  <c r="J1016" i="25"/>
  <c r="G1016" i="25" s="1"/>
  <c r="J2274" i="26"/>
  <c r="F2274" i="26" s="1"/>
  <c r="F1037" i="25"/>
  <c r="J2029" i="25"/>
  <c r="I2029" i="25" s="1"/>
  <c r="J1197" i="26"/>
  <c r="F1197" i="26" s="1"/>
  <c r="H855" i="26"/>
  <c r="J856" i="26" s="1"/>
  <c r="F856" i="26" s="1"/>
  <c r="G961" i="26"/>
  <c r="I855" i="26"/>
  <c r="H961" i="26"/>
  <c r="I2519" i="26"/>
  <c r="J2398" i="26"/>
  <c r="F2398" i="26" s="1"/>
  <c r="I1318" i="26"/>
  <c r="J2196" i="25"/>
  <c r="I2196" i="25" s="1"/>
  <c r="H1219" i="26"/>
  <c r="G855" i="26"/>
  <c r="F1017" i="26"/>
  <c r="J2580" i="26"/>
  <c r="H2580" i="26" s="1"/>
  <c r="G552" i="25"/>
  <c r="J553" i="25" s="1"/>
  <c r="F553" i="25" s="1"/>
  <c r="I1017" i="26"/>
  <c r="G170" i="26"/>
  <c r="G86" i="26"/>
  <c r="J434" i="26"/>
  <c r="F434" i="26" s="1"/>
  <c r="G529" i="25"/>
  <c r="H2116" i="26"/>
  <c r="G657" i="26"/>
  <c r="H529" i="25"/>
  <c r="I1037" i="25"/>
  <c r="F1606" i="25"/>
  <c r="J1607" i="25" s="1"/>
  <c r="I1607" i="25" s="1"/>
  <c r="F529" i="26"/>
  <c r="F1828" i="26"/>
  <c r="J229" i="26"/>
  <c r="F229" i="26" s="1"/>
  <c r="J2234" i="26"/>
  <c r="J1909" i="26"/>
  <c r="H1909" i="26" s="1"/>
  <c r="H1037" i="25"/>
  <c r="J1038" i="25" s="1"/>
  <c r="G1038" i="25" s="1"/>
  <c r="I1606" i="26"/>
  <c r="F1500" i="26"/>
  <c r="J1562" i="25"/>
  <c r="I1562" i="25" s="1"/>
  <c r="G2519" i="26"/>
  <c r="I657" i="26"/>
  <c r="H877" i="26"/>
  <c r="H2623" i="26"/>
  <c r="H2461" i="25"/>
  <c r="J1787" i="25"/>
  <c r="H1787" i="25" s="1"/>
  <c r="H529" i="26"/>
  <c r="J1197" i="25"/>
  <c r="G1197" i="25" s="1"/>
  <c r="G529" i="26"/>
  <c r="G877" i="26"/>
  <c r="J1849" i="26"/>
  <c r="F1849" i="26" s="1"/>
  <c r="G1017" i="26"/>
  <c r="G2623" i="26"/>
  <c r="I2461" i="25"/>
  <c r="G2461" i="25"/>
  <c r="J2699" i="25"/>
  <c r="G2699" i="25" s="1"/>
  <c r="I1768" i="26"/>
  <c r="F877" i="26"/>
  <c r="I170" i="26"/>
  <c r="J2700" i="26"/>
  <c r="F2700" i="26" s="1"/>
  <c r="I1197" i="26"/>
  <c r="F2742" i="26"/>
  <c r="I2274" i="26"/>
  <c r="H86" i="26"/>
  <c r="J2255" i="26"/>
  <c r="G2255" i="26" s="1"/>
  <c r="J1728" i="26"/>
  <c r="I1728" i="26" s="1"/>
  <c r="I1095" i="26"/>
  <c r="J1970" i="26"/>
  <c r="G1970" i="26" s="1"/>
  <c r="J44" i="26"/>
  <c r="I44" i="26" s="1"/>
  <c r="G1095" i="26"/>
  <c r="H1095" i="26"/>
  <c r="J1709" i="26"/>
  <c r="J553" i="26"/>
  <c r="F553" i="26" s="1"/>
  <c r="J1117" i="26"/>
  <c r="H2337" i="26"/>
  <c r="H2538" i="26"/>
  <c r="H657" i="26"/>
  <c r="J658" i="26" s="1"/>
  <c r="I2538" i="26"/>
  <c r="F2538" i="26"/>
  <c r="H2092" i="26"/>
  <c r="F716" i="25"/>
  <c r="J2273" i="25"/>
  <c r="I2273" i="25" s="1"/>
  <c r="I552" i="25"/>
  <c r="J1464" i="25"/>
  <c r="F2662" i="26"/>
  <c r="H1828" i="26"/>
  <c r="I86" i="26"/>
  <c r="I1500" i="26"/>
  <c r="J1299" i="26"/>
  <c r="H2011" i="26"/>
  <c r="I1849" i="26"/>
  <c r="G1828" i="26"/>
  <c r="I613" i="26"/>
  <c r="G1500" i="26"/>
  <c r="H613" i="26"/>
  <c r="F2295" i="26"/>
  <c r="J1383" i="26"/>
  <c r="H1383" i="26" s="1"/>
  <c r="H2316" i="26"/>
  <c r="J2603" i="26"/>
  <c r="I2603" i="26" s="1"/>
  <c r="F1709" i="26"/>
  <c r="G1709" i="26"/>
  <c r="I1709" i="26"/>
  <c r="I331" i="26"/>
  <c r="F331" i="26"/>
  <c r="H331" i="26"/>
  <c r="F2011" i="26"/>
  <c r="H1768" i="26"/>
  <c r="G1338" i="26"/>
  <c r="G613" i="26"/>
  <c r="G2295" i="26"/>
  <c r="H1606" i="26"/>
  <c r="G2071" i="26"/>
  <c r="I2295" i="26"/>
  <c r="F1809" i="26"/>
  <c r="I1809" i="26"/>
  <c r="H1809" i="26"/>
  <c r="G1809" i="26"/>
  <c r="F2557" i="26"/>
  <c r="G2557" i="26"/>
  <c r="H2557" i="26"/>
  <c r="H2071" i="26"/>
  <c r="G1606" i="26"/>
  <c r="I1338" i="26"/>
  <c r="F2780" i="26"/>
  <c r="H1338" i="26"/>
  <c r="H1709" i="26"/>
  <c r="J9" i="26"/>
  <c r="G9" i="26" s="1"/>
  <c r="I2071" i="26"/>
  <c r="J1562" i="26"/>
  <c r="G1562" i="26" s="1"/>
  <c r="F753" i="26"/>
  <c r="G753" i="26"/>
  <c r="H753" i="26"/>
  <c r="G331" i="26"/>
  <c r="I753" i="26"/>
  <c r="I592" i="26"/>
  <c r="G716" i="26"/>
  <c r="J1665" i="26"/>
  <c r="F1665" i="26" s="1"/>
  <c r="J1522" i="26"/>
  <c r="F1522" i="26" s="1"/>
  <c r="G1849" i="26"/>
  <c r="J679" i="26"/>
  <c r="G679" i="26" s="1"/>
  <c r="H1277" i="26"/>
  <c r="G1930" i="26"/>
  <c r="F1930" i="26"/>
  <c r="I1930" i="26"/>
  <c r="I65" i="26"/>
  <c r="H775" i="26"/>
  <c r="H1256" i="26"/>
  <c r="F775" i="26"/>
  <c r="J694" i="26"/>
  <c r="F694" i="26" s="1"/>
  <c r="F1256" i="26"/>
  <c r="G1768" i="26"/>
  <c r="J1542" i="26"/>
  <c r="I1542" i="26" s="1"/>
  <c r="H1930" i="26"/>
  <c r="H23" i="26"/>
  <c r="I288" i="26"/>
  <c r="H288" i="26"/>
  <c r="I921" i="26"/>
  <c r="I2640" i="26"/>
  <c r="J192" i="26"/>
  <c r="F192" i="26" s="1"/>
  <c r="F2116" i="26"/>
  <c r="I2780" i="26"/>
  <c r="G2742" i="26"/>
  <c r="F2519" i="26"/>
  <c r="I2220" i="26"/>
  <c r="F1277" i="26"/>
  <c r="I370" i="26"/>
  <c r="F370" i="26"/>
  <c r="G370" i="26"/>
  <c r="H370" i="26"/>
  <c r="J1403" i="26"/>
  <c r="F1403" i="26" s="1"/>
  <c r="I1277" i="26"/>
  <c r="H921" i="26"/>
  <c r="G2662" i="26"/>
  <c r="I2662" i="26"/>
  <c r="H553" i="26"/>
  <c r="J2762" i="26"/>
  <c r="I2762" i="26" s="1"/>
  <c r="F1176" i="26"/>
  <c r="F23" i="26"/>
  <c r="I2337" i="26"/>
  <c r="G2337" i="26"/>
  <c r="F2361" i="26"/>
  <c r="I2361" i="26"/>
  <c r="J1220" i="26"/>
  <c r="F1220" i="26" s="1"/>
  <c r="I813" i="26"/>
  <c r="H813" i="26"/>
  <c r="I1893" i="26"/>
  <c r="J2683" i="26"/>
  <c r="I2683" i="26" s="1"/>
  <c r="H1361" i="26"/>
  <c r="J2154" i="26"/>
  <c r="I2154" i="26" s="1"/>
  <c r="F65" i="26"/>
  <c r="F272" i="26"/>
  <c r="J2476" i="26"/>
  <c r="F2476" i="26" s="1"/>
  <c r="F738" i="26"/>
  <c r="J2439" i="26"/>
  <c r="F2439" i="26" s="1"/>
  <c r="H2497" i="26"/>
  <c r="J2137" i="26"/>
  <c r="F2137" i="26" s="1"/>
  <c r="I738" i="26"/>
  <c r="H1176" i="26"/>
  <c r="J962" i="26"/>
  <c r="I962" i="26" s="1"/>
  <c r="H310" i="26"/>
  <c r="H272" i="26"/>
  <c r="I2011" i="26"/>
  <c r="I23" i="26"/>
  <c r="H1849" i="26"/>
  <c r="G592" i="26"/>
  <c r="J1421" i="26"/>
  <c r="F1421" i="26" s="1"/>
  <c r="G2116" i="26"/>
  <c r="J449" i="26"/>
  <c r="J1872" i="26"/>
  <c r="F1872" i="26" s="1"/>
  <c r="H694" i="26"/>
  <c r="G813" i="26"/>
  <c r="J1055" i="26"/>
  <c r="F1055" i="26" s="1"/>
  <c r="H1647" i="26"/>
  <c r="G2640" i="26"/>
  <c r="F2640" i="26"/>
  <c r="J1988" i="26"/>
  <c r="H1988" i="26" s="1"/>
  <c r="J495" i="26"/>
  <c r="F495" i="26" s="1"/>
  <c r="G288" i="26"/>
  <c r="H2220" i="26"/>
  <c r="I2497" i="26"/>
  <c r="H900" i="26"/>
  <c r="F900" i="26"/>
  <c r="J878" i="26"/>
  <c r="F878" i="26" s="1"/>
  <c r="J1686" i="26"/>
  <c r="G1686" i="26" s="1"/>
  <c r="G65" i="26"/>
  <c r="J1787" i="26"/>
  <c r="G1787" i="26" s="1"/>
  <c r="I900" i="26"/>
  <c r="I1383" i="26"/>
  <c r="I716" i="26"/>
  <c r="H716" i="26"/>
  <c r="I272" i="26"/>
  <c r="G310" i="26"/>
  <c r="I1176" i="26"/>
  <c r="J1001" i="26"/>
  <c r="H1001" i="26" s="1"/>
  <c r="J1627" i="26"/>
  <c r="I1627" i="26" s="1"/>
  <c r="I1256" i="26"/>
  <c r="G2497" i="26"/>
  <c r="H738" i="26"/>
  <c r="J1037" i="26"/>
  <c r="J104" i="26"/>
  <c r="I104" i="26" s="1"/>
  <c r="I1647" i="26"/>
  <c r="G472" i="26"/>
  <c r="I472" i="26"/>
  <c r="I392" i="26"/>
  <c r="I1361" i="26"/>
  <c r="F2419" i="26"/>
  <c r="I2419" i="26"/>
  <c r="I1441" i="26"/>
  <c r="H1441" i="26"/>
  <c r="F1441" i="26"/>
  <c r="G2419" i="26"/>
  <c r="J1241" i="26"/>
  <c r="G1241" i="26" s="1"/>
  <c r="J1140" i="26"/>
  <c r="H1140" i="26" s="1"/>
  <c r="G1647" i="26"/>
  <c r="H592" i="26"/>
  <c r="J2029" i="26"/>
  <c r="F813" i="26"/>
  <c r="H392" i="26"/>
  <c r="J1158" i="26"/>
  <c r="H1158" i="26" s="1"/>
  <c r="G2361" i="26"/>
  <c r="G775" i="26"/>
  <c r="J515" i="26"/>
  <c r="F515" i="26" s="1"/>
  <c r="F310" i="26"/>
  <c r="H2361" i="26"/>
  <c r="G921" i="26"/>
  <c r="J922" i="26" s="1"/>
  <c r="F922" i="26" s="1"/>
  <c r="G900" i="26"/>
  <c r="G1441" i="26"/>
  <c r="F472" i="26"/>
  <c r="J1078" i="26"/>
  <c r="J835" i="26"/>
  <c r="H835" i="26" s="1"/>
  <c r="G2220" i="26"/>
  <c r="J2380" i="26"/>
  <c r="F1361" i="26"/>
  <c r="G716" i="25"/>
  <c r="I716" i="25"/>
  <c r="H835" i="25"/>
  <c r="I529" i="25"/>
  <c r="H753" i="25"/>
  <c r="J1872" i="25"/>
  <c r="I1872" i="25" s="1"/>
  <c r="F753" i="25"/>
  <c r="J1664" i="25"/>
  <c r="F1664" i="25" s="1"/>
  <c r="J694" i="25"/>
  <c r="I694" i="25" s="1"/>
  <c r="J208" i="25"/>
  <c r="H208" i="25" s="1"/>
  <c r="G753" i="25"/>
  <c r="J149" i="25"/>
  <c r="H149" i="25" s="1"/>
  <c r="J272" i="25"/>
  <c r="G272" i="25" s="1"/>
  <c r="J449" i="25"/>
  <c r="F449" i="25" s="1"/>
  <c r="J1647" i="25"/>
  <c r="F1647" i="25" s="1"/>
  <c r="J2538" i="25"/>
  <c r="G2538" i="25" s="1"/>
  <c r="J23" i="25"/>
  <c r="F23" i="25" s="1"/>
  <c r="J1158" i="25"/>
  <c r="G1158" i="25" s="1"/>
  <c r="J2092" i="25"/>
  <c r="H2092" i="25" s="1"/>
  <c r="G835" i="25"/>
  <c r="F835" i="25"/>
  <c r="J2640" i="25"/>
  <c r="G2640" i="25" s="1"/>
  <c r="J813" i="25"/>
  <c r="F813" i="25" s="1"/>
  <c r="J126" i="25"/>
  <c r="I126" i="25" s="1"/>
  <c r="J1521" i="25"/>
  <c r="I1521" i="25" s="1"/>
  <c r="J2233" i="25"/>
  <c r="H2233" i="25" s="1"/>
  <c r="J981" i="25"/>
  <c r="G981" i="25" s="1"/>
  <c r="J2741" i="25"/>
  <c r="G2741" i="25" s="1"/>
  <c r="J938" i="25"/>
  <c r="G938" i="25" s="1"/>
  <c r="J370" i="25"/>
  <c r="F370" i="25" s="1"/>
  <c r="J287" i="25"/>
  <c r="I287" i="25" s="1"/>
  <c r="F2136" i="25"/>
  <c r="F2557" i="25"/>
  <c r="H2661" i="25"/>
  <c r="H1542" i="25"/>
  <c r="G43" i="25"/>
  <c r="H2439" i="25"/>
  <c r="I2661" i="25"/>
  <c r="H43" i="25"/>
  <c r="G2115" i="25"/>
  <c r="F104" i="25"/>
  <c r="F1382" i="25"/>
  <c r="F2011" i="25"/>
  <c r="G1441" i="25"/>
  <c r="H1298" i="25"/>
  <c r="G960" i="25"/>
  <c r="I433" i="25"/>
  <c r="I613" i="25"/>
  <c r="H2011" i="25"/>
  <c r="F1828" i="25"/>
  <c r="G1828" i="25"/>
  <c r="G2011" i="25"/>
  <c r="H2683" i="25"/>
  <c r="F1094" i="25"/>
  <c r="H287" i="25"/>
  <c r="I1787" i="25"/>
  <c r="G1484" i="25"/>
  <c r="I1952" i="25"/>
  <c r="H960" i="25"/>
  <c r="H1403" i="25"/>
  <c r="J900" i="25"/>
  <c r="G900" i="25" s="1"/>
  <c r="G104" i="25"/>
  <c r="I2439" i="25"/>
  <c r="F2049" i="25"/>
  <c r="H1441" i="25"/>
  <c r="F2360" i="25"/>
  <c r="G1298" i="25"/>
  <c r="F1318" i="25"/>
  <c r="H1077" i="25"/>
  <c r="H1908" i="25"/>
  <c r="G1930" i="25"/>
  <c r="I813" i="25"/>
  <c r="H2115" i="25"/>
  <c r="F2153" i="25"/>
  <c r="F1256" i="25"/>
  <c r="F1908" i="25"/>
  <c r="G1952" i="25"/>
  <c r="I1930" i="25"/>
  <c r="I592" i="25"/>
  <c r="F1016" i="25"/>
  <c r="G1256" i="25"/>
  <c r="F1484" i="25"/>
  <c r="H1828" i="25"/>
  <c r="F1930" i="25"/>
  <c r="I310" i="25"/>
  <c r="G310" i="25"/>
  <c r="I494" i="25"/>
  <c r="I170" i="25"/>
  <c r="G170" i="25"/>
  <c r="I1094" i="25"/>
  <c r="I1647" i="25"/>
  <c r="F1708" i="25"/>
  <c r="I1542" i="25"/>
  <c r="I43" i="25"/>
  <c r="F2175" i="25"/>
  <c r="F2497" i="25"/>
  <c r="F592" i="25"/>
  <c r="I1685" i="25"/>
  <c r="H1016" i="25"/>
  <c r="F2115" i="25"/>
  <c r="G2153" i="25"/>
  <c r="G2557" i="25"/>
  <c r="H1484" i="25"/>
  <c r="F1077" i="25"/>
  <c r="F494" i="25"/>
  <c r="H2762" i="25"/>
  <c r="G2175" i="25"/>
  <c r="I104" i="25"/>
  <c r="F1298" i="25"/>
  <c r="H1728" i="25"/>
  <c r="G1542" i="25"/>
  <c r="F2439" i="25"/>
  <c r="H920" i="25"/>
  <c r="G657" i="25"/>
  <c r="I1441" i="25"/>
  <c r="G414" i="25"/>
  <c r="H2136" i="25"/>
  <c r="F170" i="25"/>
  <c r="H310" i="25"/>
  <c r="F1952" i="25"/>
  <c r="I1318" i="25"/>
  <c r="F1728" i="25"/>
  <c r="H1382" i="25"/>
  <c r="H2557" i="25"/>
  <c r="H613" i="25"/>
  <c r="G1728" i="25"/>
  <c r="I920" i="25"/>
  <c r="F287" i="25"/>
  <c r="H2049" i="25"/>
  <c r="G1908" i="25"/>
  <c r="H414" i="25"/>
  <c r="G1685" i="25"/>
  <c r="I678" i="25"/>
  <c r="H2360" i="25"/>
  <c r="H1708" i="25"/>
  <c r="F252" i="25"/>
  <c r="H252" i="25"/>
  <c r="G433" i="25"/>
  <c r="H494" i="25"/>
  <c r="I252" i="25"/>
  <c r="F678" i="25"/>
  <c r="I2360" i="25"/>
  <c r="H2153" i="25"/>
  <c r="H1256" i="25"/>
  <c r="G678" i="25"/>
  <c r="F657" i="25"/>
  <c r="I1382" i="25"/>
  <c r="F1685" i="25"/>
  <c r="H433" i="25"/>
  <c r="G592" i="25"/>
  <c r="F1403" i="25"/>
  <c r="I2497" i="25"/>
  <c r="F2661" i="25"/>
  <c r="H1094" i="25"/>
  <c r="F2762" i="25"/>
  <c r="G813" i="25"/>
  <c r="G613" i="25"/>
  <c r="G2049" i="25"/>
  <c r="I414" i="25"/>
  <c r="F920" i="25"/>
  <c r="I1077" i="25"/>
  <c r="G2136" i="25"/>
  <c r="I657" i="25"/>
  <c r="I1403" i="25"/>
  <c r="H2497" i="25"/>
  <c r="G1708" i="25"/>
  <c r="H1318" i="25"/>
  <c r="I2762" i="25"/>
  <c r="I960" i="25"/>
  <c r="G287" i="25"/>
  <c r="H2175" i="25"/>
  <c r="H2196" i="25"/>
  <c r="I1016" i="25"/>
  <c r="J796" i="25"/>
  <c r="F796" i="25" s="1"/>
  <c r="J2476" i="25"/>
  <c r="F2476" i="25" s="1"/>
  <c r="J1989" i="25"/>
  <c r="I1989" i="25" s="1"/>
  <c r="J86" i="25"/>
  <c r="G86" i="25" s="1"/>
  <c r="J2337" i="25"/>
  <c r="G2337" i="25" s="1"/>
  <c r="J2295" i="25"/>
  <c r="H2295" i="25" s="1"/>
  <c r="J571" i="25"/>
  <c r="H571" i="25" s="1"/>
  <c r="J331" i="25"/>
  <c r="F331" i="25" s="1"/>
  <c r="J2315" i="25"/>
  <c r="G2315" i="25" s="1"/>
  <c r="J1241" i="25"/>
  <c r="H1241" i="25" s="1"/>
  <c r="J2379" i="25"/>
  <c r="G2379" i="25" s="1"/>
  <c r="J774" i="25"/>
  <c r="G774" i="25" s="1"/>
  <c r="J738" i="25"/>
  <c r="G738" i="25" s="1"/>
  <c r="J2255" i="25"/>
  <c r="I2255" i="25" s="1"/>
  <c r="J2622" i="25"/>
  <c r="G2622" i="25" s="1"/>
  <c r="J2719" i="25"/>
  <c r="G2719" i="25" s="1"/>
  <c r="J351" i="25"/>
  <c r="F351" i="25" s="1"/>
  <c r="J1001" i="25"/>
  <c r="G1001" i="25" s="1"/>
  <c r="J1117" i="25"/>
  <c r="G1117" i="25" s="1"/>
  <c r="J1219" i="25"/>
  <c r="I1219" i="25" s="1"/>
  <c r="J1338" i="25"/>
  <c r="I1338" i="25" s="1"/>
  <c r="J1628" i="25"/>
  <c r="F1628" i="25" s="1"/>
  <c r="J855" i="25"/>
  <c r="I855" i="25" s="1"/>
  <c r="J392" i="25"/>
  <c r="F392" i="25" s="1"/>
  <c r="J9" i="25"/>
  <c r="I9" i="25" s="1"/>
  <c r="J1970" i="25"/>
  <c r="I1970" i="25" s="1"/>
  <c r="J1361" i="25"/>
  <c r="I1361" i="25" s="1"/>
  <c r="J2602" i="25"/>
  <c r="G2602" i="25" s="1"/>
  <c r="J1499" i="25"/>
  <c r="I1499" i="25" s="1"/>
  <c r="J2518" i="25"/>
  <c r="F2518" i="25" s="1"/>
  <c r="J471" i="25"/>
  <c r="F471" i="25" s="1"/>
  <c r="J2071" i="25"/>
  <c r="G2071" i="25" s="1"/>
  <c r="J192" i="25"/>
  <c r="H192" i="25" s="1"/>
  <c r="J1139" i="25"/>
  <c r="G1139" i="25" s="1"/>
  <c r="J1744" i="25"/>
  <c r="I1744" i="25" s="1"/>
  <c r="J2419" i="25"/>
  <c r="F2419" i="25" s="1"/>
  <c r="J1849" i="25"/>
  <c r="I1849" i="25" s="1"/>
  <c r="J65" i="25"/>
  <c r="H65" i="25" s="1"/>
  <c r="J514" i="25"/>
  <c r="F514" i="25" s="1"/>
  <c r="J1892" i="25"/>
  <c r="I1892" i="25" s="1"/>
  <c r="J1768" i="25"/>
  <c r="I1768" i="25" s="1"/>
  <c r="J229" i="25"/>
  <c r="I229" i="25" s="1"/>
  <c r="J2580" i="25"/>
  <c r="G2580" i="25" s="1"/>
  <c r="J634" i="25"/>
  <c r="H634" i="25" s="1"/>
  <c r="J2397" i="25"/>
  <c r="G2397" i="25" s="1"/>
  <c r="D25" i="18"/>
  <c r="R50" i="18"/>
  <c r="C52" i="18"/>
  <c r="G54" i="18"/>
  <c r="C56" i="18"/>
  <c r="G58" i="18"/>
  <c r="C60" i="18"/>
  <c r="D41" i="18"/>
  <c r="G60" i="18"/>
  <c r="L56" i="18"/>
  <c r="G52" i="18"/>
  <c r="G48" i="18"/>
  <c r="G44" i="18"/>
  <c r="F54" i="18"/>
  <c r="D5" i="18"/>
  <c r="D9" i="18"/>
  <c r="D21" i="18"/>
  <c r="D37" i="18"/>
  <c r="I42" i="18"/>
  <c r="G46" i="18"/>
  <c r="L48" i="18"/>
  <c r="G50" i="18"/>
  <c r="I58" i="18"/>
  <c r="C48" i="18"/>
  <c r="F50" i="18"/>
  <c r="K50" i="18"/>
  <c r="D13" i="18"/>
  <c r="D17" i="18"/>
  <c r="J21" i="18"/>
  <c r="D29" i="18"/>
  <c r="D33" i="18"/>
  <c r="J37" i="18"/>
  <c r="G42" i="18"/>
  <c r="C44" i="18"/>
  <c r="F46" i="18"/>
  <c r="C4" i="18"/>
  <c r="F6" i="18"/>
  <c r="C8" i="18"/>
  <c r="I10" i="18"/>
  <c r="C12" i="18"/>
  <c r="G14" i="18"/>
  <c r="L16" i="18"/>
  <c r="G18" i="18"/>
  <c r="C20" i="18"/>
  <c r="F22" i="18"/>
  <c r="C24" i="18"/>
  <c r="V26" i="18"/>
  <c r="C28" i="18"/>
  <c r="G30" i="18"/>
  <c r="N32" i="18"/>
  <c r="K34" i="18"/>
  <c r="C36" i="18"/>
  <c r="F38" i="18"/>
  <c r="C40" i="18"/>
  <c r="D45" i="18"/>
  <c r="D49" i="18"/>
  <c r="J53" i="18"/>
  <c r="D57" i="18"/>
  <c r="D61" i="18"/>
  <c r="F42" i="18"/>
  <c r="F58" i="18"/>
  <c r="O50" i="18"/>
  <c r="C37" i="18"/>
  <c r="C33" i="18"/>
  <c r="C29" i="18"/>
  <c r="X25" i="18"/>
  <c r="C21" i="18"/>
  <c r="C17" i="18"/>
  <c r="C13" i="18"/>
  <c r="J9" i="18"/>
  <c r="F5" i="18"/>
  <c r="N59" i="18"/>
  <c r="M59" i="18"/>
  <c r="L59" i="18"/>
  <c r="H59" i="18"/>
  <c r="J59" i="18"/>
  <c r="K59" i="18"/>
  <c r="I59" i="18"/>
  <c r="C59" i="18"/>
  <c r="D59" i="18"/>
  <c r="G59" i="18"/>
  <c r="F59" i="18"/>
  <c r="S55" i="18"/>
  <c r="U55" i="18"/>
  <c r="T55" i="18"/>
  <c r="N55" i="18"/>
  <c r="R55" i="18"/>
  <c r="P55" i="18"/>
  <c r="O55" i="18"/>
  <c r="Q55" i="18"/>
  <c r="L55" i="18"/>
  <c r="J55" i="18"/>
  <c r="K55" i="18"/>
  <c r="I55" i="18"/>
  <c r="C55" i="18"/>
  <c r="M55" i="18"/>
  <c r="D55" i="18"/>
  <c r="G55" i="18"/>
  <c r="F55" i="18"/>
  <c r="X51" i="18"/>
  <c r="W51" i="18"/>
  <c r="U51" i="18"/>
  <c r="V51" i="18"/>
  <c r="T51" i="18"/>
  <c r="N51" i="18"/>
  <c r="Y51" i="18"/>
  <c r="Z51" i="18"/>
  <c r="S51" i="18"/>
  <c r="R51" i="18"/>
  <c r="P51" i="18"/>
  <c r="O51" i="18"/>
  <c r="L51" i="18"/>
  <c r="Q51" i="18"/>
  <c r="J51" i="18"/>
  <c r="K51" i="18"/>
  <c r="I51" i="18"/>
  <c r="C51" i="18"/>
  <c r="D51" i="18"/>
  <c r="M51" i="18"/>
  <c r="G51" i="18"/>
  <c r="F51" i="18"/>
  <c r="AB47" i="18"/>
  <c r="AA47" i="18"/>
  <c r="X47" i="18"/>
  <c r="W47" i="18"/>
  <c r="U47" i="18"/>
  <c r="V47" i="18"/>
  <c r="T47" i="18"/>
  <c r="N47" i="18"/>
  <c r="AC47" i="18"/>
  <c r="Y47" i="18"/>
  <c r="S47" i="18"/>
  <c r="R47" i="18"/>
  <c r="P47" i="18"/>
  <c r="O47" i="18"/>
  <c r="L47" i="18"/>
  <c r="J47" i="18"/>
  <c r="Z47" i="18"/>
  <c r="Q47" i="18"/>
  <c r="K47" i="18"/>
  <c r="I47" i="18"/>
  <c r="C47" i="18"/>
  <c r="D47" i="18"/>
  <c r="G47" i="18"/>
  <c r="F47" i="18"/>
  <c r="AD43" i="18"/>
  <c r="AB43" i="18"/>
  <c r="AA43" i="18"/>
  <c r="X43" i="18"/>
  <c r="W43" i="18"/>
  <c r="U43" i="18"/>
  <c r="V43" i="18"/>
  <c r="T43" i="18"/>
  <c r="Z43" i="18"/>
  <c r="N43" i="18"/>
  <c r="AC43" i="18"/>
  <c r="S43" i="18"/>
  <c r="R43" i="18"/>
  <c r="P43" i="18"/>
  <c r="O43" i="18"/>
  <c r="Y43" i="18"/>
  <c r="L43" i="18"/>
  <c r="J43" i="18"/>
  <c r="K43" i="18"/>
  <c r="I43" i="18"/>
  <c r="M43" i="18"/>
  <c r="C43" i="18"/>
  <c r="D43" i="18"/>
  <c r="Q43" i="18"/>
  <c r="G43" i="18"/>
  <c r="F43" i="18"/>
  <c r="AF39" i="18"/>
  <c r="AE39" i="18"/>
  <c r="AD39" i="18"/>
  <c r="AB39" i="18"/>
  <c r="AA39" i="18"/>
  <c r="X39" i="18"/>
  <c r="W39" i="18"/>
  <c r="U39" i="18"/>
  <c r="V39" i="18"/>
  <c r="T39" i="18"/>
  <c r="Y39" i="18"/>
  <c r="N39" i="18"/>
  <c r="Z39" i="18"/>
  <c r="S39" i="18"/>
  <c r="R39" i="18"/>
  <c r="P39" i="18"/>
  <c r="O39" i="18"/>
  <c r="Q39" i="18"/>
  <c r="L39" i="18"/>
  <c r="J39" i="18"/>
  <c r="AC39" i="18"/>
  <c r="K39" i="18"/>
  <c r="I39" i="18"/>
  <c r="C39" i="18"/>
  <c r="M39" i="18"/>
  <c r="D39" i="18"/>
  <c r="G39" i="18"/>
  <c r="F39" i="18"/>
  <c r="AF35" i="18"/>
  <c r="AE35" i="18"/>
  <c r="AD35" i="18"/>
  <c r="AB35" i="18"/>
  <c r="AA35" i="18"/>
  <c r="X35" i="18"/>
  <c r="W35" i="18"/>
  <c r="U35" i="18"/>
  <c r="V35" i="18"/>
  <c r="T35" i="18"/>
  <c r="AC35" i="18"/>
  <c r="N35" i="18"/>
  <c r="Y35" i="18"/>
  <c r="Z35" i="18"/>
  <c r="S35" i="18"/>
  <c r="R35" i="18"/>
  <c r="P35" i="18"/>
  <c r="O35" i="18"/>
  <c r="L35" i="18"/>
  <c r="Q35" i="18"/>
  <c r="J35" i="18"/>
  <c r="K35" i="18"/>
  <c r="I35" i="18"/>
  <c r="C35" i="18"/>
  <c r="D35" i="18"/>
  <c r="M35" i="18"/>
  <c r="G35" i="18"/>
  <c r="F35" i="18"/>
  <c r="AF31" i="18"/>
  <c r="AE31" i="18"/>
  <c r="AD31" i="18"/>
  <c r="AB31" i="18"/>
  <c r="AA31" i="18"/>
  <c r="X31" i="18"/>
  <c r="W31" i="18"/>
  <c r="U31" i="18"/>
  <c r="V31" i="18"/>
  <c r="T31" i="18"/>
  <c r="N31" i="18"/>
  <c r="AC31" i="18"/>
  <c r="Y31" i="18"/>
  <c r="S31" i="18"/>
  <c r="R31" i="18"/>
  <c r="P31" i="18"/>
  <c r="O31" i="18"/>
  <c r="L31" i="18"/>
  <c r="J31" i="18"/>
  <c r="Q31" i="18"/>
  <c r="K31" i="18"/>
  <c r="I31" i="18"/>
  <c r="C31" i="18"/>
  <c r="Z31" i="18"/>
  <c r="D31" i="18"/>
  <c r="G31" i="18"/>
  <c r="F31" i="18"/>
  <c r="AB27" i="18"/>
  <c r="AA27" i="18"/>
  <c r="X27" i="18"/>
  <c r="W27" i="18"/>
  <c r="U27" i="18"/>
  <c r="V27" i="18"/>
  <c r="T27" i="18"/>
  <c r="Z27" i="18"/>
  <c r="N27" i="18"/>
  <c r="S27" i="18"/>
  <c r="R27" i="18"/>
  <c r="P27" i="18"/>
  <c r="O27" i="18"/>
  <c r="L27" i="18"/>
  <c r="Y27" i="18"/>
  <c r="J27" i="18"/>
  <c r="K27" i="18"/>
  <c r="I27" i="18"/>
  <c r="M27" i="18"/>
  <c r="C27" i="18"/>
  <c r="D27" i="18"/>
  <c r="G27" i="18"/>
  <c r="F27" i="18"/>
  <c r="X23" i="18"/>
  <c r="W23" i="18"/>
  <c r="U23" i="18"/>
  <c r="V23" i="18"/>
  <c r="T23" i="18"/>
  <c r="N23" i="18"/>
  <c r="S23" i="18"/>
  <c r="R23" i="18"/>
  <c r="P23" i="18"/>
  <c r="O23" i="18"/>
  <c r="Q23" i="18"/>
  <c r="L23" i="18"/>
  <c r="J23" i="18"/>
  <c r="K23" i="18"/>
  <c r="I23" i="18"/>
  <c r="C23" i="18"/>
  <c r="M23" i="18"/>
  <c r="D23" i="18"/>
  <c r="G23" i="18"/>
  <c r="F23" i="18"/>
  <c r="T19" i="18"/>
  <c r="N19" i="18"/>
  <c r="S19" i="18"/>
  <c r="R19" i="18"/>
  <c r="P19" i="18"/>
  <c r="O19" i="18"/>
  <c r="L19" i="18"/>
  <c r="Q19" i="18"/>
  <c r="J19" i="18"/>
  <c r="K19" i="18"/>
  <c r="I19" i="18"/>
  <c r="C19" i="18"/>
  <c r="D19" i="18"/>
  <c r="M19" i="18"/>
  <c r="G19" i="18"/>
  <c r="F19" i="18"/>
  <c r="N15" i="18"/>
  <c r="P15" i="18"/>
  <c r="O15" i="18"/>
  <c r="L15" i="18"/>
  <c r="J15" i="18"/>
  <c r="K15" i="18"/>
  <c r="I15" i="18"/>
  <c r="C15" i="18"/>
  <c r="D15" i="18"/>
  <c r="G15" i="18"/>
  <c r="F15" i="18"/>
  <c r="L11" i="18"/>
  <c r="J11" i="18"/>
  <c r="K11" i="18"/>
  <c r="I11" i="18"/>
  <c r="C11" i="18"/>
  <c r="D11" i="18"/>
  <c r="G11" i="18"/>
  <c r="F11" i="18"/>
  <c r="C7" i="18"/>
  <c r="D7" i="18"/>
  <c r="G7" i="18"/>
  <c r="F7" i="18"/>
  <c r="C3" i="18"/>
  <c r="D3" i="18"/>
  <c r="E7" i="18"/>
  <c r="E23" i="18"/>
  <c r="E39" i="18"/>
  <c r="E55" i="18"/>
  <c r="F14" i="18"/>
  <c r="F30" i="18"/>
  <c r="G6" i="18"/>
  <c r="G22" i="18"/>
  <c r="G38" i="18"/>
  <c r="H15" i="18"/>
  <c r="H31" i="18"/>
  <c r="H47" i="18"/>
  <c r="I26" i="18"/>
  <c r="M15" i="18"/>
  <c r="E6" i="18"/>
  <c r="C16" i="18"/>
  <c r="C32" i="18"/>
  <c r="D53" i="18"/>
  <c r="E11" i="18"/>
  <c r="E27" i="18"/>
  <c r="E43" i="18"/>
  <c r="E59" i="18"/>
  <c r="F18" i="18"/>
  <c r="F34" i="18"/>
  <c r="G10" i="18"/>
  <c r="G26" i="18"/>
  <c r="H19" i="18"/>
  <c r="H35" i="18"/>
  <c r="H51" i="18"/>
  <c r="M31" i="18"/>
  <c r="Q27" i="18"/>
  <c r="C61" i="18"/>
  <c r="J57" i="18"/>
  <c r="C53" i="18"/>
  <c r="C49" i="18"/>
  <c r="C45" i="18"/>
  <c r="E15" i="18"/>
  <c r="E31" i="18"/>
  <c r="E47" i="18"/>
  <c r="H7" i="18"/>
  <c r="H23" i="18"/>
  <c r="H39" i="18"/>
  <c r="H55" i="18"/>
  <c r="K18" i="18"/>
  <c r="L32" i="18"/>
  <c r="M47" i="18"/>
  <c r="L40" i="18"/>
  <c r="G36" i="18"/>
  <c r="G32" i="18"/>
  <c r="G28" i="18"/>
  <c r="L24" i="18"/>
  <c r="G20" i="18"/>
  <c r="G16" i="18"/>
  <c r="G12" i="18"/>
  <c r="G8" i="18"/>
  <c r="D4" i="18"/>
  <c r="E19" i="18"/>
  <c r="E35" i="18"/>
  <c r="E51" i="18"/>
  <c r="F10" i="18"/>
  <c r="F26" i="18"/>
  <c r="G34" i="18"/>
  <c r="H11" i="18"/>
  <c r="H27" i="18"/>
  <c r="H43" i="18"/>
  <c r="M58" i="18"/>
  <c r="N58" i="18"/>
  <c r="O58" i="18"/>
  <c r="L58" i="18"/>
  <c r="H58" i="18"/>
  <c r="P58" i="18"/>
  <c r="J58" i="18"/>
  <c r="S54" i="18"/>
  <c r="W54" i="18"/>
  <c r="U54" i="18"/>
  <c r="V54" i="18"/>
  <c r="Q54" i="18"/>
  <c r="N54" i="18"/>
  <c r="T54" i="18"/>
  <c r="M54" i="18"/>
  <c r="L54" i="18"/>
  <c r="R54" i="18"/>
  <c r="O54" i="18"/>
  <c r="J54" i="18"/>
  <c r="Z50" i="18"/>
  <c r="Y50" i="18"/>
  <c r="AA50" i="18"/>
  <c r="X50" i="18"/>
  <c r="W50" i="18"/>
  <c r="U50" i="18"/>
  <c r="Q50" i="18"/>
  <c r="V50" i="18"/>
  <c r="N50" i="18"/>
  <c r="P50" i="18"/>
  <c r="M50" i="18"/>
  <c r="S50" i="18"/>
  <c r="L50" i="18"/>
  <c r="T50" i="18"/>
  <c r="J50" i="18"/>
  <c r="AC46" i="18"/>
  <c r="Z46" i="18"/>
  <c r="Y46" i="18"/>
  <c r="AB46" i="18"/>
  <c r="AA46" i="18"/>
  <c r="X46" i="18"/>
  <c r="W46" i="18"/>
  <c r="U46" i="18"/>
  <c r="T46" i="18"/>
  <c r="Q46" i="18"/>
  <c r="N46" i="18"/>
  <c r="V46" i="18"/>
  <c r="R46" i="18"/>
  <c r="O46" i="18"/>
  <c r="M46" i="18"/>
  <c r="P46" i="18"/>
  <c r="L46" i="18"/>
  <c r="S46" i="18"/>
  <c r="J46" i="18"/>
  <c r="AC42" i="18"/>
  <c r="Z42" i="18"/>
  <c r="Y42" i="18"/>
  <c r="AE42" i="18"/>
  <c r="AD42" i="18"/>
  <c r="AB42" i="18"/>
  <c r="AA42" i="18"/>
  <c r="X42" i="18"/>
  <c r="W42" i="18"/>
  <c r="U42" i="18"/>
  <c r="Q42" i="18"/>
  <c r="T42" i="18"/>
  <c r="N42" i="18"/>
  <c r="M42" i="18"/>
  <c r="R42" i="18"/>
  <c r="O42" i="18"/>
  <c r="L42" i="18"/>
  <c r="V42" i="18"/>
  <c r="P42" i="18"/>
  <c r="J42" i="18"/>
  <c r="AC38" i="18"/>
  <c r="Z38" i="18"/>
  <c r="Y38" i="18"/>
  <c r="AF38" i="18"/>
  <c r="AE38" i="18"/>
  <c r="AD38" i="18"/>
  <c r="AB38" i="18"/>
  <c r="AA38" i="18"/>
  <c r="X38" i="18"/>
  <c r="W38" i="18"/>
  <c r="U38" i="18"/>
  <c r="V38" i="18"/>
  <c r="Q38" i="18"/>
  <c r="N38" i="18"/>
  <c r="T38" i="18"/>
  <c r="S38" i="18"/>
  <c r="M38" i="18"/>
  <c r="L38" i="18"/>
  <c r="R38" i="18"/>
  <c r="O38" i="18"/>
  <c r="J38" i="18"/>
  <c r="AC34" i="18"/>
  <c r="Z34" i="18"/>
  <c r="Y34" i="18"/>
  <c r="AF34" i="18"/>
  <c r="AE34" i="18"/>
  <c r="AD34" i="18"/>
  <c r="AB34" i="18"/>
  <c r="AA34" i="18"/>
  <c r="X34" i="18"/>
  <c r="W34" i="18"/>
  <c r="U34" i="18"/>
  <c r="Q34" i="18"/>
  <c r="V34" i="18"/>
  <c r="N34" i="18"/>
  <c r="P34" i="18"/>
  <c r="M34" i="18"/>
  <c r="S34" i="18"/>
  <c r="L34" i="18"/>
  <c r="J34" i="18"/>
  <c r="AC30" i="18"/>
  <c r="Z30" i="18"/>
  <c r="Y30" i="18"/>
  <c r="AE30" i="18"/>
  <c r="AD30" i="18"/>
  <c r="AB30" i="18"/>
  <c r="AA30" i="18"/>
  <c r="X30" i="18"/>
  <c r="W30" i="18"/>
  <c r="U30" i="18"/>
  <c r="T30" i="18"/>
  <c r="Q30" i="18"/>
  <c r="N30" i="18"/>
  <c r="V30" i="18"/>
  <c r="R30" i="18"/>
  <c r="O30" i="18"/>
  <c r="M30" i="18"/>
  <c r="P30" i="18"/>
  <c r="L30" i="18"/>
  <c r="S30" i="18"/>
  <c r="J30" i="18"/>
  <c r="Z26" i="18"/>
  <c r="Y26" i="18"/>
  <c r="AA26" i="18"/>
  <c r="X26" i="18"/>
  <c r="W26" i="18"/>
  <c r="U26" i="18"/>
  <c r="Q26" i="18"/>
  <c r="T26" i="18"/>
  <c r="N26" i="18"/>
  <c r="M26" i="18"/>
  <c r="R26" i="18"/>
  <c r="O26" i="18"/>
  <c r="L26" i="18"/>
  <c r="P26" i="18"/>
  <c r="J26" i="18"/>
  <c r="W22" i="18"/>
  <c r="U22" i="18"/>
  <c r="V22" i="18"/>
  <c r="Q22" i="18"/>
  <c r="N22" i="18"/>
  <c r="T22" i="18"/>
  <c r="S22" i="18"/>
  <c r="M22" i="18"/>
  <c r="L22" i="18"/>
  <c r="R22" i="18"/>
  <c r="O22" i="18"/>
  <c r="J22" i="18"/>
  <c r="Q18" i="18"/>
  <c r="N18" i="18"/>
  <c r="P18" i="18"/>
  <c r="M18" i="18"/>
  <c r="S18" i="18"/>
  <c r="L18" i="18"/>
  <c r="J18" i="18"/>
  <c r="N14" i="18"/>
  <c r="O14" i="18"/>
  <c r="M14" i="18"/>
  <c r="L14" i="18"/>
  <c r="J14" i="18"/>
  <c r="J10" i="18"/>
  <c r="C5" i="18"/>
  <c r="C9" i="18"/>
  <c r="C25" i="18"/>
  <c r="C41" i="18"/>
  <c r="C57" i="18"/>
  <c r="D6" i="18"/>
  <c r="D10" i="18"/>
  <c r="D14" i="18"/>
  <c r="D18" i="18"/>
  <c r="D22" i="18"/>
  <c r="D26" i="18"/>
  <c r="D30" i="18"/>
  <c r="D34" i="18"/>
  <c r="D38" i="18"/>
  <c r="D42" i="18"/>
  <c r="D46" i="18"/>
  <c r="D50" i="18"/>
  <c r="D54" i="18"/>
  <c r="D58" i="18"/>
  <c r="E4" i="18"/>
  <c r="E8" i="18"/>
  <c r="E12" i="18"/>
  <c r="E16" i="18"/>
  <c r="E20" i="18"/>
  <c r="E24" i="18"/>
  <c r="E28" i="18"/>
  <c r="E32" i="18"/>
  <c r="E36" i="18"/>
  <c r="E40" i="18"/>
  <c r="E44" i="18"/>
  <c r="E48" i="18"/>
  <c r="E52" i="18"/>
  <c r="E56" i="18"/>
  <c r="E60" i="18"/>
  <c r="H8" i="18"/>
  <c r="H12" i="18"/>
  <c r="H16" i="18"/>
  <c r="H20" i="18"/>
  <c r="H24" i="18"/>
  <c r="H28" i="18"/>
  <c r="H32" i="18"/>
  <c r="H36" i="18"/>
  <c r="H40" i="18"/>
  <c r="H44" i="18"/>
  <c r="H48" i="18"/>
  <c r="H52" i="18"/>
  <c r="H56" i="18"/>
  <c r="I14" i="18"/>
  <c r="I30" i="18"/>
  <c r="I46" i="18"/>
  <c r="J25" i="18"/>
  <c r="K22" i="18"/>
  <c r="K38" i="18"/>
  <c r="K54" i="18"/>
  <c r="L20" i="18"/>
  <c r="L36" i="18"/>
  <c r="L52" i="18"/>
  <c r="N48" i="18"/>
  <c r="P22" i="18"/>
  <c r="S26" i="18"/>
  <c r="I61" i="18"/>
  <c r="H61" i="18"/>
  <c r="R57" i="18"/>
  <c r="P57" i="18"/>
  <c r="O57" i="18"/>
  <c r="Q57" i="18"/>
  <c r="N57" i="18"/>
  <c r="K57" i="18"/>
  <c r="I57" i="18"/>
  <c r="M57" i="18"/>
  <c r="L57" i="18"/>
  <c r="V53" i="18"/>
  <c r="T53" i="18"/>
  <c r="X53" i="18"/>
  <c r="W53" i="18"/>
  <c r="S53" i="18"/>
  <c r="R53" i="18"/>
  <c r="P53" i="18"/>
  <c r="O53" i="18"/>
  <c r="U53" i="18"/>
  <c r="Q53" i="18"/>
  <c r="N53" i="18"/>
  <c r="K53" i="18"/>
  <c r="I53" i="18"/>
  <c r="M53" i="18"/>
  <c r="L53" i="18"/>
  <c r="V49" i="18"/>
  <c r="T49" i="18"/>
  <c r="Z49" i="18"/>
  <c r="Y49" i="18"/>
  <c r="AA49" i="18"/>
  <c r="S49" i="18"/>
  <c r="R49" i="18"/>
  <c r="P49" i="18"/>
  <c r="O49" i="18"/>
  <c r="X49" i="18"/>
  <c r="W49" i="18"/>
  <c r="Q49" i="18"/>
  <c r="AB49" i="18"/>
  <c r="U49" i="18"/>
  <c r="N49" i="18"/>
  <c r="K49" i="18"/>
  <c r="I49" i="18"/>
  <c r="M49" i="18"/>
  <c r="L49" i="18"/>
  <c r="V45" i="18"/>
  <c r="T45" i="18"/>
  <c r="AC45" i="18"/>
  <c r="Z45" i="18"/>
  <c r="Y45" i="18"/>
  <c r="AD45" i="18"/>
  <c r="S45" i="18"/>
  <c r="R45" i="18"/>
  <c r="P45" i="18"/>
  <c r="O45" i="18"/>
  <c r="AA45" i="18"/>
  <c r="Q45" i="18"/>
  <c r="X45" i="18"/>
  <c r="W45" i="18"/>
  <c r="N45" i="18"/>
  <c r="U45" i="18"/>
  <c r="K45" i="18"/>
  <c r="I45" i="18"/>
  <c r="M45" i="18"/>
  <c r="L45" i="18"/>
  <c r="V41" i="18"/>
  <c r="AM35" i="18" s="1"/>
  <c r="T41" i="18"/>
  <c r="AC41" i="18"/>
  <c r="Z41" i="18"/>
  <c r="Y41" i="18"/>
  <c r="AE41" i="18"/>
  <c r="AD41" i="18"/>
  <c r="AB41" i="18"/>
  <c r="U41" i="18"/>
  <c r="S41" i="18"/>
  <c r="R41" i="18"/>
  <c r="P41" i="18"/>
  <c r="O41" i="18"/>
  <c r="Q41" i="18"/>
  <c r="AA41" i="18"/>
  <c r="N41" i="18"/>
  <c r="W41" i="18"/>
  <c r="K41" i="18"/>
  <c r="I41" i="18"/>
  <c r="M41" i="18"/>
  <c r="X41" i="18"/>
  <c r="L41" i="18"/>
  <c r="V37" i="18"/>
  <c r="T37" i="18"/>
  <c r="AC37" i="18"/>
  <c r="Z37" i="18"/>
  <c r="Y37" i="18"/>
  <c r="AF37" i="18"/>
  <c r="AE37" i="18"/>
  <c r="AD37" i="18"/>
  <c r="X37" i="18"/>
  <c r="W37" i="18"/>
  <c r="S37" i="18"/>
  <c r="R37" i="18"/>
  <c r="P37" i="18"/>
  <c r="O37" i="18"/>
  <c r="AB37" i="18"/>
  <c r="U37" i="18"/>
  <c r="Q37" i="18"/>
  <c r="N37" i="18"/>
  <c r="K37" i="18"/>
  <c r="I37" i="18"/>
  <c r="AA37" i="18"/>
  <c r="M37" i="18"/>
  <c r="L37" i="18"/>
  <c r="V33" i="18"/>
  <c r="T33" i="18"/>
  <c r="AC33" i="18"/>
  <c r="Z33" i="18"/>
  <c r="Y33" i="18"/>
  <c r="AF33" i="18"/>
  <c r="AE33" i="18"/>
  <c r="AD33" i="18"/>
  <c r="AA33" i="18"/>
  <c r="S33" i="18"/>
  <c r="R33" i="18"/>
  <c r="P33" i="18"/>
  <c r="O33" i="18"/>
  <c r="X33" i="18"/>
  <c r="W33" i="18"/>
  <c r="Q33" i="18"/>
  <c r="AB33" i="18"/>
  <c r="U33" i="18"/>
  <c r="N33" i="18"/>
  <c r="K33" i="18"/>
  <c r="I33" i="18"/>
  <c r="M33" i="18"/>
  <c r="L33" i="18"/>
  <c r="V29" i="18"/>
  <c r="T29" i="18"/>
  <c r="AC29" i="18"/>
  <c r="Z29" i="18"/>
  <c r="Y29" i="18"/>
  <c r="AD29" i="18"/>
  <c r="S29" i="18"/>
  <c r="R29" i="18"/>
  <c r="P29" i="18"/>
  <c r="O29" i="18"/>
  <c r="AA29" i="18"/>
  <c r="Q29" i="18"/>
  <c r="X29" i="18"/>
  <c r="W29" i="18"/>
  <c r="N29" i="18"/>
  <c r="AB29" i="18"/>
  <c r="K29" i="18"/>
  <c r="I29" i="18"/>
  <c r="U29" i="18"/>
  <c r="M29" i="18"/>
  <c r="L29" i="18"/>
  <c r="V25" i="18"/>
  <c r="T25" i="18"/>
  <c r="Z25" i="18"/>
  <c r="Y25" i="18"/>
  <c r="U25" i="18"/>
  <c r="S25" i="18"/>
  <c r="R25" i="18"/>
  <c r="P25" i="18"/>
  <c r="O25" i="18"/>
  <c r="Q25" i="18"/>
  <c r="N25" i="18"/>
  <c r="K25" i="18"/>
  <c r="I25" i="18"/>
  <c r="W25" i="18"/>
  <c r="M25" i="18"/>
  <c r="L25" i="18"/>
  <c r="V21" i="18"/>
  <c r="T21" i="18"/>
  <c r="S21" i="18"/>
  <c r="R21" i="18"/>
  <c r="P21" i="18"/>
  <c r="O21" i="18"/>
  <c r="U21" i="18"/>
  <c r="Q21" i="18"/>
  <c r="N21" i="18"/>
  <c r="K21" i="18"/>
  <c r="I21" i="18"/>
  <c r="M21" i="18"/>
  <c r="L21" i="18"/>
  <c r="R17" i="18"/>
  <c r="P17" i="18"/>
  <c r="O17" i="18"/>
  <c r="Q17" i="18"/>
  <c r="N17" i="18"/>
  <c r="K17" i="18"/>
  <c r="I17" i="18"/>
  <c r="M17" i="18"/>
  <c r="L17" i="18"/>
  <c r="N13" i="18"/>
  <c r="K13" i="18"/>
  <c r="I13" i="18"/>
  <c r="M13" i="18"/>
  <c r="L13" i="18"/>
  <c r="I9" i="18"/>
  <c r="C6" i="18"/>
  <c r="C10" i="18"/>
  <c r="C14" i="18"/>
  <c r="C18" i="18"/>
  <c r="C22" i="18"/>
  <c r="C26" i="18"/>
  <c r="C30" i="18"/>
  <c r="C34" i="18"/>
  <c r="C38" i="18"/>
  <c r="C42" i="18"/>
  <c r="C46" i="18"/>
  <c r="C50" i="18"/>
  <c r="C54" i="18"/>
  <c r="C58" i="18"/>
  <c r="E5" i="18"/>
  <c r="E9" i="18"/>
  <c r="E13" i="18"/>
  <c r="E17" i="18"/>
  <c r="E21" i="18"/>
  <c r="E25" i="18"/>
  <c r="E29" i="18"/>
  <c r="E33" i="18"/>
  <c r="E37" i="18"/>
  <c r="E41" i="18"/>
  <c r="E45" i="18"/>
  <c r="E49" i="18"/>
  <c r="E53" i="18"/>
  <c r="E57" i="18"/>
  <c r="E61" i="18"/>
  <c r="F8" i="18"/>
  <c r="F12" i="18"/>
  <c r="F16" i="18"/>
  <c r="F20" i="18"/>
  <c r="F24" i="18"/>
  <c r="F28" i="18"/>
  <c r="F32" i="18"/>
  <c r="F36" i="18"/>
  <c r="F40" i="18"/>
  <c r="F44" i="18"/>
  <c r="F48" i="18"/>
  <c r="F52" i="18"/>
  <c r="F56" i="18"/>
  <c r="F60" i="18"/>
  <c r="G24" i="18"/>
  <c r="G40" i="18"/>
  <c r="G56" i="18"/>
  <c r="H9" i="18"/>
  <c r="H13" i="18"/>
  <c r="H17" i="18"/>
  <c r="H21" i="18"/>
  <c r="H25" i="18"/>
  <c r="H29" i="18"/>
  <c r="H33" i="18"/>
  <c r="H37" i="18"/>
  <c r="H41" i="18"/>
  <c r="H45" i="18"/>
  <c r="H49" i="18"/>
  <c r="H53" i="18"/>
  <c r="H57" i="18"/>
  <c r="I18" i="18"/>
  <c r="I34" i="18"/>
  <c r="I50" i="18"/>
  <c r="J13" i="18"/>
  <c r="J29" i="18"/>
  <c r="J45" i="18"/>
  <c r="K10" i="18"/>
  <c r="K26" i="18"/>
  <c r="K42" i="18"/>
  <c r="K58" i="18"/>
  <c r="O18" i="18"/>
  <c r="P38" i="18"/>
  <c r="R18" i="18"/>
  <c r="S42" i="18"/>
  <c r="J60" i="18"/>
  <c r="K60" i="18"/>
  <c r="I60" i="18"/>
  <c r="T56" i="18"/>
  <c r="R56" i="18"/>
  <c r="P56" i="18"/>
  <c r="O56" i="18"/>
  <c r="Q56" i="18"/>
  <c r="S56" i="18"/>
  <c r="J56" i="18"/>
  <c r="N56" i="18"/>
  <c r="K56" i="18"/>
  <c r="I56" i="18"/>
  <c r="M56" i="18"/>
  <c r="X52" i="18"/>
  <c r="W52" i="18"/>
  <c r="U52" i="18"/>
  <c r="V52" i="18"/>
  <c r="T52" i="18"/>
  <c r="Y52" i="18"/>
  <c r="S52" i="18"/>
  <c r="R52" i="18"/>
  <c r="P52" i="18"/>
  <c r="O52" i="18"/>
  <c r="Q52" i="18"/>
  <c r="J52" i="18"/>
  <c r="K52" i="18"/>
  <c r="I52" i="18"/>
  <c r="N52" i="18"/>
  <c r="M52" i="18"/>
  <c r="AB48" i="18"/>
  <c r="AA48" i="18"/>
  <c r="X48" i="18"/>
  <c r="W48" i="18"/>
  <c r="U48" i="18"/>
  <c r="V48" i="18"/>
  <c r="T48" i="18"/>
  <c r="Z48" i="18"/>
  <c r="Y48" i="18"/>
  <c r="S48" i="18"/>
  <c r="R48" i="18"/>
  <c r="P48" i="18"/>
  <c r="O48" i="18"/>
  <c r="Q48" i="18"/>
  <c r="J48" i="18"/>
  <c r="K48" i="18"/>
  <c r="I48" i="18"/>
  <c r="M48" i="18"/>
  <c r="AB44" i="18"/>
  <c r="AA44" i="18"/>
  <c r="X44" i="18"/>
  <c r="W44" i="18"/>
  <c r="U44" i="18"/>
  <c r="V44" i="18"/>
  <c r="T44" i="18"/>
  <c r="AC44" i="18"/>
  <c r="Z44" i="18"/>
  <c r="Y44" i="18"/>
  <c r="AD44" i="18"/>
  <c r="S44" i="18"/>
  <c r="R44" i="18"/>
  <c r="P44" i="18"/>
  <c r="O44" i="18"/>
  <c r="Q44" i="18"/>
  <c r="N44" i="18"/>
  <c r="J44" i="18"/>
  <c r="K44" i="18"/>
  <c r="I44" i="18"/>
  <c r="M44" i="18"/>
  <c r="AB40" i="18"/>
  <c r="AA40" i="18"/>
  <c r="X40" i="18"/>
  <c r="W40" i="18"/>
  <c r="U40" i="18"/>
  <c r="V40" i="18"/>
  <c r="T40" i="18"/>
  <c r="AC40" i="18"/>
  <c r="Z40" i="18"/>
  <c r="Y40" i="18"/>
  <c r="S40" i="18"/>
  <c r="R40" i="18"/>
  <c r="P40" i="18"/>
  <c r="O40" i="18"/>
  <c r="AE40" i="18"/>
  <c r="AD40" i="18"/>
  <c r="Q40" i="18"/>
  <c r="J40" i="18"/>
  <c r="N40" i="18"/>
  <c r="K40" i="18"/>
  <c r="I40" i="18"/>
  <c r="M40" i="18"/>
  <c r="AB36" i="18"/>
  <c r="AA36" i="18"/>
  <c r="X36" i="18"/>
  <c r="W36" i="18"/>
  <c r="U36" i="18"/>
  <c r="V36" i="18"/>
  <c r="T36" i="18"/>
  <c r="AC36" i="18"/>
  <c r="Z36" i="18"/>
  <c r="Y36" i="18"/>
  <c r="AF36" i="18"/>
  <c r="S36" i="18"/>
  <c r="R36" i="18"/>
  <c r="P36" i="18"/>
  <c r="O36" i="18"/>
  <c r="Q36" i="18"/>
  <c r="AE36" i="18"/>
  <c r="J36" i="18"/>
  <c r="AD36" i="18"/>
  <c r="K36" i="18"/>
  <c r="I36" i="18"/>
  <c r="N36" i="18"/>
  <c r="M36" i="18"/>
  <c r="AB32" i="18"/>
  <c r="AA32" i="18"/>
  <c r="X32" i="18"/>
  <c r="W32" i="18"/>
  <c r="U32" i="18"/>
  <c r="V32" i="18"/>
  <c r="T32" i="18"/>
  <c r="AC32" i="18"/>
  <c r="Z32" i="18"/>
  <c r="Y32" i="18"/>
  <c r="AE32" i="18"/>
  <c r="AD32" i="18"/>
  <c r="AF32" i="18"/>
  <c r="S32" i="18"/>
  <c r="R32" i="18"/>
  <c r="P32" i="18"/>
  <c r="O32" i="18"/>
  <c r="Q32" i="18"/>
  <c r="J32" i="18"/>
  <c r="K32" i="18"/>
  <c r="I32" i="18"/>
  <c r="M32" i="18"/>
  <c r="AB28" i="18"/>
  <c r="AA28" i="18"/>
  <c r="X28" i="18"/>
  <c r="W28" i="18"/>
  <c r="U28" i="18"/>
  <c r="V28" i="18"/>
  <c r="T28" i="18"/>
  <c r="AC28" i="18"/>
  <c r="Z28" i="18"/>
  <c r="Y28" i="18"/>
  <c r="S28" i="18"/>
  <c r="R28" i="18"/>
  <c r="P28" i="18"/>
  <c r="O28" i="18"/>
  <c r="Q28" i="18"/>
  <c r="N28" i="18"/>
  <c r="J28" i="18"/>
  <c r="K28" i="18"/>
  <c r="I28" i="18"/>
  <c r="M28" i="18"/>
  <c r="X24" i="18"/>
  <c r="W24" i="18"/>
  <c r="U24" i="18"/>
  <c r="V24" i="18"/>
  <c r="T24" i="18"/>
  <c r="Y24" i="18"/>
  <c r="S24" i="18"/>
  <c r="R24" i="18"/>
  <c r="P24" i="18"/>
  <c r="O24" i="18"/>
  <c r="Q24" i="18"/>
  <c r="J24" i="18"/>
  <c r="N24" i="18"/>
  <c r="K24" i="18"/>
  <c r="I24" i="18"/>
  <c r="M24" i="18"/>
  <c r="U20" i="18"/>
  <c r="T20" i="18"/>
  <c r="S20" i="18"/>
  <c r="R20" i="18"/>
  <c r="P20" i="18"/>
  <c r="O20" i="18"/>
  <c r="Q20" i="18"/>
  <c r="J20" i="18"/>
  <c r="K20" i="18"/>
  <c r="I20" i="18"/>
  <c r="N20" i="18"/>
  <c r="M20" i="18"/>
  <c r="P16" i="18"/>
  <c r="O16" i="18"/>
  <c r="Q16" i="18"/>
  <c r="J16" i="18"/>
  <c r="K16" i="18"/>
  <c r="I16" i="18"/>
  <c r="M16" i="18"/>
  <c r="J12" i="18"/>
  <c r="K12" i="18"/>
  <c r="I12" i="18"/>
  <c r="M12" i="18"/>
  <c r="I8" i="18"/>
  <c r="D8" i="18"/>
  <c r="D12" i="18"/>
  <c r="D16" i="18"/>
  <c r="D20" i="18"/>
  <c r="D24" i="18"/>
  <c r="D28" i="18"/>
  <c r="D32" i="18"/>
  <c r="D36" i="18"/>
  <c r="D40" i="18"/>
  <c r="D44" i="18"/>
  <c r="D48" i="18"/>
  <c r="D52" i="18"/>
  <c r="D56" i="18"/>
  <c r="D60" i="18"/>
  <c r="E10" i="18"/>
  <c r="E14" i="18"/>
  <c r="E18" i="18"/>
  <c r="E22" i="18"/>
  <c r="E26" i="18"/>
  <c r="E30" i="18"/>
  <c r="E34" i="18"/>
  <c r="E38" i="18"/>
  <c r="E42" i="18"/>
  <c r="E46" i="18"/>
  <c r="E50" i="18"/>
  <c r="E54" i="18"/>
  <c r="E58" i="18"/>
  <c r="F9" i="18"/>
  <c r="F13" i="18"/>
  <c r="F17" i="18"/>
  <c r="F21" i="18"/>
  <c r="F25" i="18"/>
  <c r="F29" i="18"/>
  <c r="F33" i="18"/>
  <c r="F37" i="18"/>
  <c r="F41" i="18"/>
  <c r="F45" i="18"/>
  <c r="F49" i="18"/>
  <c r="F53" i="18"/>
  <c r="F57" i="18"/>
  <c r="F61" i="18"/>
  <c r="G9" i="18"/>
  <c r="G13" i="18"/>
  <c r="G17" i="18"/>
  <c r="G21" i="18"/>
  <c r="G25" i="18"/>
  <c r="G29" i="18"/>
  <c r="G33" i="18"/>
  <c r="G37" i="18"/>
  <c r="G41" i="18"/>
  <c r="G45" i="18"/>
  <c r="G49" i="18"/>
  <c r="G53" i="18"/>
  <c r="G57" i="18"/>
  <c r="G61" i="18"/>
  <c r="H10" i="18"/>
  <c r="H14" i="18"/>
  <c r="H18" i="18"/>
  <c r="H22" i="18"/>
  <c r="H26" i="18"/>
  <c r="H30" i="18"/>
  <c r="H34" i="18"/>
  <c r="H38" i="18"/>
  <c r="H42" i="18"/>
  <c r="H46" i="18"/>
  <c r="H50" i="18"/>
  <c r="H54" i="18"/>
  <c r="H60" i="18"/>
  <c r="I22" i="18"/>
  <c r="I38" i="18"/>
  <c r="I54" i="18"/>
  <c r="J17" i="18"/>
  <c r="J33" i="18"/>
  <c r="J49" i="18"/>
  <c r="K14" i="18"/>
  <c r="K30" i="18"/>
  <c r="K46" i="18"/>
  <c r="L12" i="18"/>
  <c r="L28" i="18"/>
  <c r="L44" i="18"/>
  <c r="L60" i="18"/>
  <c r="N16" i="18"/>
  <c r="O34" i="18"/>
  <c r="P54" i="18"/>
  <c r="R34" i="18"/>
  <c r="T34" i="18"/>
  <c r="AB45" i="18"/>
  <c r="P7" i="13"/>
  <c r="P12" i="13" s="1"/>
  <c r="O7" i="13"/>
  <c r="O12" i="13" s="1"/>
  <c r="N7" i="13"/>
  <c r="N12" i="13" s="1"/>
  <c r="M7" i="13"/>
  <c r="M12" i="13" s="1"/>
  <c r="K7" i="13"/>
  <c r="K12" i="13" s="1"/>
  <c r="P6" i="13"/>
  <c r="P13" i="13" s="1"/>
  <c r="O6" i="13"/>
  <c r="O13" i="13" s="1"/>
  <c r="N6" i="13"/>
  <c r="N13" i="13" s="1"/>
  <c r="M6" i="13"/>
  <c r="M13" i="13" s="1"/>
  <c r="K6" i="13"/>
  <c r="K13" i="13" s="1"/>
  <c r="P5" i="13"/>
  <c r="P11" i="13" s="1"/>
  <c r="O5" i="13"/>
  <c r="O11" i="13" s="1"/>
  <c r="N5" i="13"/>
  <c r="N11" i="13" s="1"/>
  <c r="M5" i="13"/>
  <c r="M11" i="13" s="1"/>
  <c r="K5" i="13"/>
  <c r="K11" i="13" s="1"/>
  <c r="P4" i="13"/>
  <c r="P9" i="13" s="1"/>
  <c r="O4" i="13"/>
  <c r="O9" i="13" s="1"/>
  <c r="N4" i="13"/>
  <c r="N9" i="13" s="1"/>
  <c r="M4" i="13"/>
  <c r="M9" i="13" s="1"/>
  <c r="K4" i="13"/>
  <c r="K9" i="13" s="1"/>
  <c r="P3" i="13"/>
  <c r="P10" i="13" s="1"/>
  <c r="O3" i="13"/>
  <c r="O10" i="13" s="1"/>
  <c r="N3" i="13"/>
  <c r="N10" i="13" s="1"/>
  <c r="M3" i="13"/>
  <c r="M10" i="13" s="1"/>
  <c r="K3" i="13"/>
  <c r="K10" i="13" s="1"/>
  <c r="I4" i="13"/>
  <c r="I9" i="13" s="1"/>
  <c r="I3" i="13"/>
  <c r="I10" i="13" s="1"/>
  <c r="I6" i="13"/>
  <c r="I13" i="13" s="1"/>
  <c r="I5" i="13"/>
  <c r="I11" i="13" s="1"/>
  <c r="I7" i="13"/>
  <c r="I12" i="13" s="1"/>
  <c r="G1176" i="25" l="1"/>
  <c r="F1421" i="25"/>
  <c r="H150" i="26"/>
  <c r="F1466" i="26"/>
  <c r="H1466" i="26"/>
  <c r="J939" i="26"/>
  <c r="H939" i="26" s="1"/>
  <c r="F939" i="26"/>
  <c r="F2316" i="26"/>
  <c r="F1176" i="25"/>
  <c r="F150" i="26"/>
  <c r="I2316" i="26"/>
  <c r="G150" i="26"/>
  <c r="H208" i="26"/>
  <c r="G1466" i="26"/>
  <c r="H1421" i="25"/>
  <c r="J171" i="26"/>
  <c r="H171" i="26" s="1"/>
  <c r="J1745" i="26"/>
  <c r="G1745" i="26" s="1"/>
  <c r="J127" i="26"/>
  <c r="G127" i="26" s="1"/>
  <c r="J2176" i="26"/>
  <c r="G2176" i="26" s="1"/>
  <c r="F2196" i="25"/>
  <c r="I2742" i="26"/>
  <c r="I208" i="26"/>
  <c r="J1018" i="26"/>
  <c r="I1018" i="26" s="1"/>
  <c r="H1176" i="25"/>
  <c r="G2196" i="25"/>
  <c r="F208" i="26"/>
  <c r="J2317" i="26"/>
  <c r="F2317" i="26" s="1"/>
  <c r="H1583" i="25"/>
  <c r="J1584" i="25" s="1"/>
  <c r="F1584" i="25" s="1"/>
  <c r="J982" i="26"/>
  <c r="G982" i="26"/>
  <c r="G1421" i="25"/>
  <c r="J1422" i="25" s="1"/>
  <c r="I1422" i="25" s="1"/>
  <c r="F1893" i="26"/>
  <c r="J2520" i="26"/>
  <c r="G2520" i="26" s="1"/>
  <c r="J797" i="26"/>
  <c r="G797" i="26" s="1"/>
  <c r="I1583" i="25"/>
  <c r="G1647" i="25"/>
  <c r="G1583" i="25"/>
  <c r="H813" i="25"/>
  <c r="J814" i="25" s="1"/>
  <c r="F814" i="25" s="1"/>
  <c r="H1647" i="25"/>
  <c r="G1893" i="26"/>
  <c r="H2780" i="25"/>
  <c r="F877" i="25"/>
  <c r="I2699" i="25"/>
  <c r="H962" i="26"/>
  <c r="H2683" i="26"/>
  <c r="H1745" i="26"/>
  <c r="G2580" i="26"/>
  <c r="F2720" i="26"/>
  <c r="H694" i="25"/>
  <c r="H2699" i="25"/>
  <c r="H23" i="25"/>
  <c r="H877" i="25"/>
  <c r="G2683" i="26"/>
  <c r="H2176" i="26"/>
  <c r="I229" i="26"/>
  <c r="F1745" i="26"/>
  <c r="I1970" i="26"/>
  <c r="G2720" i="26"/>
  <c r="J87" i="26"/>
  <c r="F87" i="26" s="1"/>
  <c r="I2683" i="25"/>
  <c r="F2780" i="25"/>
  <c r="G2274" i="26"/>
  <c r="F1970" i="26"/>
  <c r="J1607" i="26"/>
  <c r="F1607" i="26" s="1"/>
  <c r="F2683" i="25"/>
  <c r="I938" i="25"/>
  <c r="J530" i="25"/>
  <c r="F530" i="25" s="1"/>
  <c r="H127" i="26"/>
  <c r="G962" i="26"/>
  <c r="H1970" i="26"/>
  <c r="H2274" i="26"/>
  <c r="I2720" i="26"/>
  <c r="J1278" i="25"/>
  <c r="I1278" i="25" s="1"/>
  <c r="J2219" i="25"/>
  <c r="F2219" i="25" s="1"/>
  <c r="F694" i="25"/>
  <c r="F2699" i="25"/>
  <c r="G694" i="25"/>
  <c r="H229" i="26"/>
  <c r="G229" i="26"/>
  <c r="H1665" i="26"/>
  <c r="F1484" i="26"/>
  <c r="I1484" i="26"/>
  <c r="G1484" i="26"/>
  <c r="H1484" i="26"/>
  <c r="I2780" i="25"/>
  <c r="I877" i="25"/>
  <c r="I2580" i="26"/>
  <c r="F2580" i="26"/>
  <c r="G635" i="26"/>
  <c r="I635" i="26"/>
  <c r="F635" i="26"/>
  <c r="H635" i="26"/>
  <c r="I449" i="25"/>
  <c r="G1787" i="25"/>
  <c r="G449" i="25"/>
  <c r="I553" i="26"/>
  <c r="J253" i="26"/>
  <c r="J2462" i="26"/>
  <c r="F2462" i="26" s="1"/>
  <c r="I272" i="25"/>
  <c r="H1872" i="25"/>
  <c r="J754" i="25"/>
  <c r="I754" i="25" s="1"/>
  <c r="I434" i="26"/>
  <c r="I2700" i="26"/>
  <c r="F272" i="25"/>
  <c r="G1872" i="25"/>
  <c r="H2197" i="26"/>
  <c r="G2197" i="26"/>
  <c r="J2198" i="26" s="1"/>
  <c r="G571" i="26"/>
  <c r="F571" i="26"/>
  <c r="F1787" i="25"/>
  <c r="J1788" i="25" s="1"/>
  <c r="H1788" i="25" s="1"/>
  <c r="G2700" i="26"/>
  <c r="H434" i="26"/>
  <c r="I2197" i="26"/>
  <c r="G1197" i="26"/>
  <c r="J352" i="26"/>
  <c r="H352" i="26" s="1"/>
  <c r="G553" i="26"/>
  <c r="H272" i="25"/>
  <c r="H449" i="25"/>
  <c r="F1872" i="25"/>
  <c r="G434" i="26"/>
  <c r="H2439" i="26"/>
  <c r="H2700" i="26"/>
  <c r="H1197" i="26"/>
  <c r="F2029" i="25"/>
  <c r="F981" i="25"/>
  <c r="G2029" i="25"/>
  <c r="J717" i="25"/>
  <c r="H717" i="25" s="1"/>
  <c r="G1220" i="26"/>
  <c r="J2117" i="26"/>
  <c r="G2117" i="26" s="1"/>
  <c r="J1829" i="26"/>
  <c r="G1829" i="26" s="1"/>
  <c r="H2398" i="26"/>
  <c r="G2398" i="26"/>
  <c r="I981" i="25"/>
  <c r="J717" i="26"/>
  <c r="F717" i="26" s="1"/>
  <c r="J2781" i="26"/>
  <c r="G2781" i="26" s="1"/>
  <c r="J2093" i="26"/>
  <c r="G2093" i="26" s="1"/>
  <c r="I2255" i="26"/>
  <c r="J2462" i="25"/>
  <c r="F2462" i="25" s="1"/>
  <c r="J530" i="26"/>
  <c r="H530" i="26" s="1"/>
  <c r="I2398" i="26"/>
  <c r="I2092" i="25"/>
  <c r="H2029" i="25"/>
  <c r="H981" i="25"/>
  <c r="I1522" i="26"/>
  <c r="H1220" i="26"/>
  <c r="J1584" i="26"/>
  <c r="H1584" i="26" s="1"/>
  <c r="H1562" i="25"/>
  <c r="G1562" i="25"/>
  <c r="G1522" i="26"/>
  <c r="J1319" i="26"/>
  <c r="I1319" i="26" s="1"/>
  <c r="F1562" i="25"/>
  <c r="G2092" i="25"/>
  <c r="H44" i="26"/>
  <c r="F2092" i="25"/>
  <c r="H1522" i="26"/>
  <c r="G352" i="26"/>
  <c r="J2539" i="26"/>
  <c r="F2539" i="26" s="1"/>
  <c r="J415" i="26"/>
  <c r="F2623" i="26"/>
  <c r="J2624" i="26" s="1"/>
  <c r="H2624" i="26" s="1"/>
  <c r="G2273" i="25"/>
  <c r="I2538" i="25"/>
  <c r="J1850" i="26"/>
  <c r="H1850" i="26" s="1"/>
  <c r="J1769" i="26"/>
  <c r="H1769" i="26" s="1"/>
  <c r="J1096" i="26"/>
  <c r="H1096" i="26" s="1"/>
  <c r="F1728" i="26"/>
  <c r="H1664" i="25"/>
  <c r="G208" i="25"/>
  <c r="H2273" i="25"/>
  <c r="F1383" i="26"/>
  <c r="G44" i="26"/>
  <c r="H938" i="25"/>
  <c r="F1542" i="26"/>
  <c r="G1383" i="26"/>
  <c r="F44" i="26"/>
  <c r="I1197" i="25"/>
  <c r="F1197" i="25"/>
  <c r="H1197" i="25"/>
  <c r="F2234" i="26"/>
  <c r="G2234" i="26"/>
  <c r="I2234" i="26"/>
  <c r="G126" i="25"/>
  <c r="J1339" i="26"/>
  <c r="F1339" i="26" s="1"/>
  <c r="G1728" i="26"/>
  <c r="H2234" i="26"/>
  <c r="F1909" i="26"/>
  <c r="G1909" i="26"/>
  <c r="I1909" i="26"/>
  <c r="F2273" i="25"/>
  <c r="H1158" i="25"/>
  <c r="H1542" i="26"/>
  <c r="F679" i="26"/>
  <c r="J776" i="26"/>
  <c r="F776" i="26" s="1"/>
  <c r="I192" i="26"/>
  <c r="J1257" i="26"/>
  <c r="G1257" i="26" s="1"/>
  <c r="G2624" i="26"/>
  <c r="I2624" i="26"/>
  <c r="O9" i="26"/>
  <c r="F2624" i="26"/>
  <c r="G1988" i="26"/>
  <c r="F9" i="26"/>
  <c r="H679" i="26"/>
  <c r="I9" i="26"/>
  <c r="J2338" i="26"/>
  <c r="F2338" i="26" s="1"/>
  <c r="H9" i="26"/>
  <c r="H1728" i="26"/>
  <c r="F1117" i="26"/>
  <c r="H1117" i="26"/>
  <c r="G1117" i="26"/>
  <c r="F2255" i="26"/>
  <c r="H2255" i="26"/>
  <c r="I1117" i="26"/>
  <c r="J24" i="26"/>
  <c r="F24" i="26" s="1"/>
  <c r="H2762" i="26"/>
  <c r="J614" i="26"/>
  <c r="I614" i="26" s="1"/>
  <c r="J1710" i="26"/>
  <c r="F1710" i="26" s="1"/>
  <c r="J2296" i="26"/>
  <c r="F2296" i="26" s="1"/>
  <c r="J1501" i="26"/>
  <c r="F1501" i="26" s="1"/>
  <c r="G149" i="25"/>
  <c r="J311" i="25"/>
  <c r="F311" i="25" s="1"/>
  <c r="I208" i="25"/>
  <c r="J1931" i="25"/>
  <c r="H1931" i="25" s="1"/>
  <c r="F2741" i="25"/>
  <c r="I1464" i="25"/>
  <c r="G1464" i="25"/>
  <c r="F1464" i="25"/>
  <c r="H1464" i="25"/>
  <c r="F208" i="25"/>
  <c r="J2050" i="25"/>
  <c r="I2050" i="25" s="1"/>
  <c r="F2762" i="26"/>
  <c r="J2072" i="26"/>
  <c r="H2072" i="26" s="1"/>
  <c r="J332" i="26"/>
  <c r="G332" i="26" s="1"/>
  <c r="F2603" i="26"/>
  <c r="G2603" i="26"/>
  <c r="H2603" i="26"/>
  <c r="H1299" i="26"/>
  <c r="F1299" i="26"/>
  <c r="I1299" i="26"/>
  <c r="G1299" i="26"/>
  <c r="I1745" i="26"/>
  <c r="J1746" i="26" s="1"/>
  <c r="F1746" i="26" s="1"/>
  <c r="J2221" i="26"/>
  <c r="I679" i="26"/>
  <c r="H192" i="26"/>
  <c r="G2762" i="26"/>
  <c r="J1810" i="26"/>
  <c r="I1810" i="26" s="1"/>
  <c r="G192" i="26"/>
  <c r="J1278" i="26"/>
  <c r="G1278" i="26" s="1"/>
  <c r="G2050" i="26"/>
  <c r="G104" i="26"/>
  <c r="I1665" i="26"/>
  <c r="G694" i="26"/>
  <c r="F1562" i="26"/>
  <c r="I1562" i="26"/>
  <c r="H1562" i="26"/>
  <c r="I694" i="26"/>
  <c r="F2176" i="26"/>
  <c r="J754" i="26"/>
  <c r="G1665" i="26"/>
  <c r="I2176" i="26"/>
  <c r="J2558" i="26"/>
  <c r="F2558" i="26" s="1"/>
  <c r="G1542" i="26"/>
  <c r="J1931" i="26"/>
  <c r="I1931" i="26" s="1"/>
  <c r="H1953" i="26"/>
  <c r="G515" i="26"/>
  <c r="J2743" i="26"/>
  <c r="H2743" i="26" s="1"/>
  <c r="F530" i="26"/>
  <c r="F1140" i="26"/>
  <c r="F1953" i="26"/>
  <c r="J2663" i="26"/>
  <c r="I2663" i="26" s="1"/>
  <c r="I2117" i="26"/>
  <c r="I2476" i="26"/>
  <c r="G1001" i="26"/>
  <c r="J1648" i="26"/>
  <c r="F1648" i="26" s="1"/>
  <c r="G2476" i="26"/>
  <c r="J1177" i="26"/>
  <c r="F1177" i="26" s="1"/>
  <c r="H2476" i="26"/>
  <c r="F2683" i="26"/>
  <c r="F658" i="26"/>
  <c r="G658" i="26"/>
  <c r="H658" i="26"/>
  <c r="I658" i="26"/>
  <c r="H495" i="26"/>
  <c r="I835" i="26"/>
  <c r="I495" i="26"/>
  <c r="I1607" i="26"/>
  <c r="G2154" i="26"/>
  <c r="H2154" i="26"/>
  <c r="G1953" i="26"/>
  <c r="J371" i="26"/>
  <c r="G495" i="26"/>
  <c r="H2520" i="26"/>
  <c r="H1829" i="26"/>
  <c r="I1158" i="26"/>
  <c r="F2154" i="26"/>
  <c r="G1607" i="26"/>
  <c r="I1403" i="26"/>
  <c r="H1403" i="26"/>
  <c r="G1403" i="26"/>
  <c r="F1257" i="26"/>
  <c r="G1177" i="26"/>
  <c r="F2221" i="26"/>
  <c r="I2221" i="26"/>
  <c r="I1037" i="26"/>
  <c r="H1037" i="26"/>
  <c r="J901" i="26"/>
  <c r="G901" i="26" s="1"/>
  <c r="I1988" i="26"/>
  <c r="J2641" i="26"/>
  <c r="F2641" i="26" s="1"/>
  <c r="G449" i="26"/>
  <c r="F449" i="26"/>
  <c r="G1078" i="26"/>
  <c r="H1078" i="26"/>
  <c r="I1078" i="26"/>
  <c r="G922" i="26"/>
  <c r="F1158" i="26"/>
  <c r="F2029" i="26"/>
  <c r="H2029" i="26"/>
  <c r="J1442" i="26"/>
  <c r="F1442" i="26" s="1"/>
  <c r="I2050" i="26"/>
  <c r="H2050" i="26"/>
  <c r="H1055" i="26"/>
  <c r="H856" i="26"/>
  <c r="I515" i="26"/>
  <c r="F2117" i="26"/>
  <c r="F1627" i="26"/>
  <c r="G1140" i="26"/>
  <c r="G1158" i="26"/>
  <c r="G1872" i="26"/>
  <c r="H1872" i="26"/>
  <c r="F127" i="26"/>
  <c r="I127" i="26"/>
  <c r="F962" i="26"/>
  <c r="G2137" i="26"/>
  <c r="I2137" i="26"/>
  <c r="H2137" i="26"/>
  <c r="G1037" i="26"/>
  <c r="J739" i="26"/>
  <c r="G739" i="26" s="1"/>
  <c r="J66" i="26"/>
  <c r="F66" i="26" s="1"/>
  <c r="I2029" i="26"/>
  <c r="G1421" i="26"/>
  <c r="G856" i="26"/>
  <c r="G1055" i="26"/>
  <c r="J1362" i="26"/>
  <c r="G1362" i="26" s="1"/>
  <c r="G2221" i="26"/>
  <c r="J473" i="26"/>
  <c r="H473" i="26" s="1"/>
  <c r="H449" i="26"/>
  <c r="H1018" i="26"/>
  <c r="G1018" i="26"/>
  <c r="F835" i="26"/>
  <c r="F1078" i="26"/>
  <c r="J1894" i="26"/>
  <c r="G1894" i="26" s="1"/>
  <c r="I1001" i="26"/>
  <c r="J2420" i="26"/>
  <c r="H2420" i="26" s="1"/>
  <c r="H1421" i="26"/>
  <c r="H922" i="26"/>
  <c r="H104" i="26"/>
  <c r="F104" i="26"/>
  <c r="H1241" i="26"/>
  <c r="I1241" i="26"/>
  <c r="G171" i="26"/>
  <c r="H1627" i="26"/>
  <c r="G1627" i="26"/>
  <c r="H1787" i="26"/>
  <c r="F1787" i="26"/>
  <c r="H1686" i="26"/>
  <c r="F1686" i="26"/>
  <c r="I1787" i="26"/>
  <c r="G2029" i="26"/>
  <c r="J151" i="26"/>
  <c r="F151" i="26" s="1"/>
  <c r="G2439" i="26"/>
  <c r="I2439" i="26"/>
  <c r="H515" i="26"/>
  <c r="I1140" i="26"/>
  <c r="I449" i="26"/>
  <c r="J2012" i="26"/>
  <c r="J393" i="26"/>
  <c r="I1257" i="26"/>
  <c r="I856" i="26"/>
  <c r="H2221" i="26"/>
  <c r="I739" i="26"/>
  <c r="I1055" i="26"/>
  <c r="I171" i="26"/>
  <c r="I922" i="26"/>
  <c r="J2362" i="26"/>
  <c r="H2362" i="26" s="1"/>
  <c r="F1829" i="26"/>
  <c r="I1829" i="26"/>
  <c r="G2380" i="26"/>
  <c r="F2380" i="26"/>
  <c r="H2380" i="26"/>
  <c r="I1339" i="26"/>
  <c r="J311" i="26"/>
  <c r="I311" i="26" s="1"/>
  <c r="J814" i="26"/>
  <c r="G814" i="26" s="1"/>
  <c r="F1241" i="26"/>
  <c r="I2380" i="26"/>
  <c r="F1037" i="26"/>
  <c r="G835" i="26"/>
  <c r="I1421" i="26"/>
  <c r="F1001" i="26"/>
  <c r="H878" i="26"/>
  <c r="I878" i="26"/>
  <c r="J289" i="26"/>
  <c r="G289" i="26" s="1"/>
  <c r="F1988" i="26"/>
  <c r="G1339" i="26"/>
  <c r="I1220" i="26"/>
  <c r="G2663" i="26"/>
  <c r="G878" i="26"/>
  <c r="I1686" i="26"/>
  <c r="H1339" i="26"/>
  <c r="F171" i="26"/>
  <c r="H1177" i="26"/>
  <c r="I1872" i="26"/>
  <c r="J2498" i="26"/>
  <c r="F2498" i="26" s="1"/>
  <c r="J273" i="26"/>
  <c r="G273" i="26" s="1"/>
  <c r="J593" i="26"/>
  <c r="G593" i="26" s="1"/>
  <c r="H1607" i="26"/>
  <c r="H126" i="25"/>
  <c r="F2538" i="25"/>
  <c r="G1664" i="25"/>
  <c r="J1709" i="25"/>
  <c r="I1709" i="25" s="1"/>
  <c r="H2741" i="25"/>
  <c r="F149" i="25"/>
  <c r="J2274" i="25"/>
  <c r="I2274" i="25" s="1"/>
  <c r="I2741" i="25"/>
  <c r="I1664" i="25"/>
  <c r="H2538" i="25"/>
  <c r="F126" i="25"/>
  <c r="I149" i="25"/>
  <c r="J836" i="25"/>
  <c r="G836" i="25" s="1"/>
  <c r="I900" i="25"/>
  <c r="I1158" i="25"/>
  <c r="G23" i="25"/>
  <c r="G1521" i="25"/>
  <c r="J2662" i="25"/>
  <c r="G2662" i="25" s="1"/>
  <c r="H2640" i="25"/>
  <c r="F2640" i="25"/>
  <c r="F900" i="25"/>
  <c r="I23" i="25"/>
  <c r="I2640" i="25"/>
  <c r="H900" i="25"/>
  <c r="F1158" i="25"/>
  <c r="J2440" i="25"/>
  <c r="G2440" i="25" s="1"/>
  <c r="F1521" i="25"/>
  <c r="J1909" i="25"/>
  <c r="I1909" i="25" s="1"/>
  <c r="H370" i="25"/>
  <c r="G2233" i="25"/>
  <c r="F2233" i="25"/>
  <c r="F938" i="25"/>
  <c r="G370" i="25"/>
  <c r="I370" i="25"/>
  <c r="H1521" i="25"/>
  <c r="I2233" i="25"/>
  <c r="J1257" i="25"/>
  <c r="I1257" i="25" s="1"/>
  <c r="J614" i="25"/>
  <c r="F614" i="25" s="1"/>
  <c r="I2219" i="25"/>
  <c r="G2219" i="25"/>
  <c r="F1768" i="25"/>
  <c r="I471" i="25"/>
  <c r="I2719" i="25"/>
  <c r="H2219" i="25"/>
  <c r="H2580" i="25"/>
  <c r="F1056" i="25"/>
  <c r="I738" i="25"/>
  <c r="I1628" i="25"/>
  <c r="H331" i="25"/>
  <c r="F2255" i="25"/>
  <c r="G2419" i="25"/>
  <c r="I331" i="25"/>
  <c r="G9" i="25"/>
  <c r="H553" i="25"/>
  <c r="H2397" i="25"/>
  <c r="G1499" i="25"/>
  <c r="F1361" i="25"/>
  <c r="H1001" i="25"/>
  <c r="I2071" i="25"/>
  <c r="I65" i="25"/>
  <c r="G65" i="25"/>
  <c r="G796" i="25"/>
  <c r="F1001" i="25"/>
  <c r="H1278" i="25"/>
  <c r="I2379" i="25"/>
  <c r="F571" i="25"/>
  <c r="I2476" i="25"/>
  <c r="G1744" i="25"/>
  <c r="F1117" i="25"/>
  <c r="H229" i="25"/>
  <c r="G2462" i="25"/>
  <c r="F1139" i="25"/>
  <c r="F2315" i="25"/>
  <c r="H1607" i="25"/>
  <c r="H2476" i="25"/>
  <c r="G1607" i="25"/>
  <c r="F2602" i="25"/>
  <c r="I1809" i="25"/>
  <c r="F1970" i="25"/>
  <c r="G192" i="25"/>
  <c r="F2397" i="25"/>
  <c r="G1219" i="25"/>
  <c r="F2071" i="25"/>
  <c r="H2315" i="25"/>
  <c r="G1768" i="25"/>
  <c r="H514" i="25"/>
  <c r="I2462" i="25"/>
  <c r="I2337" i="25"/>
  <c r="H1849" i="25"/>
  <c r="F2580" i="25"/>
  <c r="F1607" i="25"/>
  <c r="I1056" i="25"/>
  <c r="I2518" i="25"/>
  <c r="H471" i="25"/>
  <c r="F2622" i="25"/>
  <c r="H1768" i="25"/>
  <c r="F2337" i="25"/>
  <c r="I634" i="25"/>
  <c r="I192" i="25"/>
  <c r="I2397" i="25"/>
  <c r="I2315" i="25"/>
  <c r="G514" i="25"/>
  <c r="H1056" i="25"/>
  <c r="F2379" i="25"/>
  <c r="H1338" i="25"/>
  <c r="G1257" i="25"/>
  <c r="H1117" i="25"/>
  <c r="H855" i="25"/>
  <c r="F65" i="25"/>
  <c r="G634" i="25"/>
  <c r="G471" i="25"/>
  <c r="G1892" i="25"/>
  <c r="I1038" i="25"/>
  <c r="H1139" i="25"/>
  <c r="H351" i="25"/>
  <c r="I2622" i="25"/>
  <c r="F855" i="25"/>
  <c r="I2295" i="25"/>
  <c r="F1241" i="25"/>
  <c r="F634" i="25"/>
  <c r="H1970" i="25"/>
  <c r="H774" i="25"/>
  <c r="G1278" i="25"/>
  <c r="H2719" i="25"/>
  <c r="F192" i="25"/>
  <c r="H2255" i="25"/>
  <c r="I1001" i="25"/>
  <c r="H2379" i="25"/>
  <c r="G571" i="25"/>
  <c r="F2295" i="25"/>
  <c r="I392" i="25"/>
  <c r="H2419" i="25"/>
  <c r="F1989" i="25"/>
  <c r="G1809" i="25"/>
  <c r="G553" i="25"/>
  <c r="G2295" i="25"/>
  <c r="H2518" i="25"/>
  <c r="H2337" i="25"/>
  <c r="I514" i="25"/>
  <c r="F1744" i="25"/>
  <c r="H738" i="25"/>
  <c r="F2719" i="25"/>
  <c r="H1892" i="25"/>
  <c r="G1338" i="25"/>
  <c r="H392" i="25"/>
  <c r="G1970" i="25"/>
  <c r="H1628" i="25"/>
  <c r="G855" i="25"/>
  <c r="F1038" i="25"/>
  <c r="F774" i="25"/>
  <c r="I351" i="25"/>
  <c r="F9" i="25"/>
  <c r="F2050" i="25"/>
  <c r="I796" i="25"/>
  <c r="H796" i="25"/>
  <c r="I1117" i="25"/>
  <c r="G351" i="25"/>
  <c r="I571" i="25"/>
  <c r="F1499" i="25"/>
  <c r="F1849" i="25"/>
  <c r="H1499" i="25"/>
  <c r="H1744" i="25"/>
  <c r="I553" i="25"/>
  <c r="G2518" i="25"/>
  <c r="H9" i="25"/>
  <c r="H2462" i="25"/>
  <c r="H2071" i="25"/>
  <c r="G1628" i="25"/>
  <c r="G229" i="25"/>
  <c r="G1989" i="25"/>
  <c r="G2050" i="25"/>
  <c r="I86" i="25"/>
  <c r="F1809" i="25"/>
  <c r="H2622" i="25"/>
  <c r="G1361" i="25"/>
  <c r="I2580" i="25"/>
  <c r="H86" i="25"/>
  <c r="I2419" i="25"/>
  <c r="I774" i="25"/>
  <c r="H2602" i="25"/>
  <c r="G331" i="25"/>
  <c r="H1219" i="25"/>
  <c r="F229" i="25"/>
  <c r="F1892" i="25"/>
  <c r="G392" i="25"/>
  <c r="F1219" i="25"/>
  <c r="G2476" i="25"/>
  <c r="I1241" i="25"/>
  <c r="H1361" i="25"/>
  <c r="I2602" i="25"/>
  <c r="G311" i="25"/>
  <c r="G1241" i="25"/>
  <c r="H1038" i="25"/>
  <c r="G2255" i="25"/>
  <c r="F1338" i="25"/>
  <c r="F86" i="25"/>
  <c r="H1989" i="25"/>
  <c r="F1278" i="25"/>
  <c r="F738" i="25"/>
  <c r="I1139" i="25"/>
  <c r="G1849" i="25"/>
  <c r="J253" i="25"/>
  <c r="G253" i="25" s="1"/>
  <c r="J2498" i="25"/>
  <c r="G2498" i="25" s="1"/>
  <c r="J1485" i="25"/>
  <c r="I1485" i="25" s="1"/>
  <c r="J1404" i="25"/>
  <c r="G1404" i="25" s="1"/>
  <c r="J2361" i="25"/>
  <c r="G2361" i="25" s="1"/>
  <c r="J1383" i="25"/>
  <c r="G1383" i="25" s="1"/>
  <c r="J2116" i="25"/>
  <c r="I2116" i="25" s="1"/>
  <c r="J495" i="25"/>
  <c r="G495" i="25" s="1"/>
  <c r="J415" i="25"/>
  <c r="F415" i="25" s="1"/>
  <c r="J288" i="25"/>
  <c r="I288" i="25" s="1"/>
  <c r="J171" i="25"/>
  <c r="H171" i="25" s="1"/>
  <c r="J2012" i="25"/>
  <c r="I2012" i="25" s="1"/>
  <c r="J2137" i="25"/>
  <c r="I2137" i="25" s="1"/>
  <c r="J1686" i="25"/>
  <c r="H1686" i="25" s="1"/>
  <c r="J1095" i="25"/>
  <c r="G1095" i="25" s="1"/>
  <c r="J1442" i="25"/>
  <c r="F1442" i="25" s="1"/>
  <c r="J2558" i="25"/>
  <c r="I2558" i="25" s="1"/>
  <c r="J1177" i="25"/>
  <c r="I1177" i="25" s="1"/>
  <c r="J679" i="25"/>
  <c r="H679" i="25" s="1"/>
  <c r="J1829" i="25"/>
  <c r="I1829" i="25" s="1"/>
  <c r="J434" i="25"/>
  <c r="F434" i="25" s="1"/>
  <c r="J44" i="25"/>
  <c r="F44" i="25" s="1"/>
  <c r="O9" i="25"/>
  <c r="J1319" i="25"/>
  <c r="G1319" i="25" s="1"/>
  <c r="J1078" i="25"/>
  <c r="G1078" i="25" s="1"/>
  <c r="J1299" i="25"/>
  <c r="I1299" i="25" s="1"/>
  <c r="J2763" i="25"/>
  <c r="G2763" i="25" s="1"/>
  <c r="J593" i="25"/>
  <c r="H593" i="25" s="1"/>
  <c r="J1543" i="25"/>
  <c r="F1543" i="25" s="1"/>
  <c r="J921" i="25"/>
  <c r="G921" i="25" s="1"/>
  <c r="J1953" i="25"/>
  <c r="H1953" i="25" s="1"/>
  <c r="J658" i="25"/>
  <c r="H658" i="25" s="1"/>
  <c r="J2176" i="25"/>
  <c r="I2176" i="25" s="1"/>
  <c r="J695" i="25"/>
  <c r="I695" i="25" s="1"/>
  <c r="J1729" i="25"/>
  <c r="I1729" i="25" s="1"/>
  <c r="J1017" i="25"/>
  <c r="G1017" i="25" s="1"/>
  <c r="J105" i="25"/>
  <c r="H105" i="25" s="1"/>
  <c r="J2154" i="25"/>
  <c r="I2154" i="25" s="1"/>
  <c r="J961" i="25"/>
  <c r="F961" i="25" s="1"/>
  <c r="C3" i="16"/>
  <c r="C2" i="16"/>
  <c r="C4" i="16"/>
  <c r="C6" i="16"/>
  <c r="C7" i="16"/>
  <c r="C5" i="16"/>
  <c r="G13" i="13"/>
  <c r="F13" i="13"/>
  <c r="E13" i="13"/>
  <c r="D13" i="13"/>
  <c r="C13" i="13"/>
  <c r="B13" i="13"/>
  <c r="G12" i="13"/>
  <c r="F12" i="13"/>
  <c r="E12" i="13"/>
  <c r="D12" i="13"/>
  <c r="C12" i="13"/>
  <c r="B12" i="13"/>
  <c r="G11" i="13"/>
  <c r="F11" i="13"/>
  <c r="E11" i="13"/>
  <c r="D11" i="13"/>
  <c r="C11" i="13"/>
  <c r="B11" i="13"/>
  <c r="G10" i="13"/>
  <c r="F10" i="13"/>
  <c r="E10" i="13"/>
  <c r="D10" i="13"/>
  <c r="C10" i="13"/>
  <c r="B10" i="13"/>
  <c r="G9" i="13"/>
  <c r="F9" i="13"/>
  <c r="E9" i="13"/>
  <c r="D9" i="13"/>
  <c r="C9" i="13"/>
  <c r="B9" i="13"/>
  <c r="J2781" i="25" l="1"/>
  <c r="G2781" i="25" s="1"/>
  <c r="J2684" i="25"/>
  <c r="G2684" i="25" s="1"/>
  <c r="J1467" i="26"/>
  <c r="G754" i="25"/>
  <c r="J209" i="26"/>
  <c r="H209" i="26" s="1"/>
  <c r="G530" i="25"/>
  <c r="F797" i="26"/>
  <c r="J2197" i="25"/>
  <c r="I2197" i="25" s="1"/>
  <c r="I352" i="26"/>
  <c r="J1873" i="25"/>
  <c r="I1873" i="25" s="1"/>
  <c r="J230" i="26"/>
  <c r="F230" i="26" s="1"/>
  <c r="J1971" i="26"/>
  <c r="I1971" i="26" s="1"/>
  <c r="J2581" i="26"/>
  <c r="F2581" i="26" s="1"/>
  <c r="G939" i="26"/>
  <c r="J940" i="26" s="1"/>
  <c r="I939" i="26"/>
  <c r="H754" i="25"/>
  <c r="F352" i="26"/>
  <c r="J1648" i="25"/>
  <c r="F1648" i="25" s="1"/>
  <c r="G1971" i="26"/>
  <c r="H2317" i="26"/>
  <c r="I797" i="26"/>
  <c r="G209" i="26"/>
  <c r="I2317" i="26"/>
  <c r="I2520" i="26"/>
  <c r="I209" i="26"/>
  <c r="F1018" i="26"/>
  <c r="J1019" i="26" s="1"/>
  <c r="J2275" i="26"/>
  <c r="G2581" i="26"/>
  <c r="J2700" i="25"/>
  <c r="G2700" i="25" s="1"/>
  <c r="J878" i="25"/>
  <c r="G878" i="25" s="1"/>
  <c r="H797" i="26"/>
  <c r="J798" i="26" s="1"/>
  <c r="G776" i="26"/>
  <c r="G2317" i="26"/>
  <c r="J2318" i="26" s="1"/>
  <c r="F2318" i="26" s="1"/>
  <c r="J2684" i="26"/>
  <c r="I2684" i="26" s="1"/>
  <c r="G2539" i="26"/>
  <c r="G1096" i="26"/>
  <c r="G717" i="25"/>
  <c r="F754" i="25"/>
  <c r="J939" i="25"/>
  <c r="G939" i="25" s="1"/>
  <c r="F2520" i="26"/>
  <c r="J2521" i="26" s="1"/>
  <c r="F2521" i="26" s="1"/>
  <c r="I982" i="26"/>
  <c r="H982" i="26"/>
  <c r="F982" i="26"/>
  <c r="J2701" i="26"/>
  <c r="F2701" i="26" s="1"/>
  <c r="I2781" i="26"/>
  <c r="I1096" i="26"/>
  <c r="J1097" i="26" s="1"/>
  <c r="F1097" i="26" s="1"/>
  <c r="F1096" i="26"/>
  <c r="F209" i="26"/>
  <c r="H1501" i="26"/>
  <c r="J435" i="26"/>
  <c r="F435" i="26" s="1"/>
  <c r="J273" i="25"/>
  <c r="G273" i="25" s="1"/>
  <c r="J554" i="26"/>
  <c r="H776" i="26"/>
  <c r="I717" i="25"/>
  <c r="J450" i="25"/>
  <c r="F450" i="25" s="1"/>
  <c r="J2721" i="26"/>
  <c r="G1931" i="25"/>
  <c r="I1931" i="25"/>
  <c r="J24" i="25"/>
  <c r="F24" i="25" s="1"/>
  <c r="I776" i="26"/>
  <c r="I2093" i="26"/>
  <c r="G87" i="26"/>
  <c r="H2539" i="26"/>
  <c r="H2781" i="26"/>
  <c r="J1485" i="26"/>
  <c r="F1485" i="26" s="1"/>
  <c r="H530" i="25"/>
  <c r="H87" i="26"/>
  <c r="H88" i="26" s="1"/>
  <c r="I2539" i="26"/>
  <c r="J2399" i="26"/>
  <c r="I2399" i="26" s="1"/>
  <c r="F1319" i="26"/>
  <c r="F1931" i="25"/>
  <c r="F2781" i="26"/>
  <c r="J2782" i="26" s="1"/>
  <c r="F2782" i="26" s="1"/>
  <c r="F717" i="25"/>
  <c r="I530" i="25"/>
  <c r="J332" i="25"/>
  <c r="F332" i="25" s="1"/>
  <c r="G1909" i="25"/>
  <c r="H1909" i="25"/>
  <c r="F2093" i="26"/>
  <c r="I87" i="26"/>
  <c r="J2093" i="25"/>
  <c r="H2093" i="25" s="1"/>
  <c r="J1198" i="26"/>
  <c r="G1198" i="26" s="1"/>
  <c r="H2093" i="26"/>
  <c r="G253" i="26"/>
  <c r="H253" i="26"/>
  <c r="F253" i="26"/>
  <c r="H901" i="26"/>
  <c r="G2338" i="26"/>
  <c r="J2339" i="26" s="1"/>
  <c r="F2339" i="26" s="1"/>
  <c r="H2462" i="26"/>
  <c r="I2462" i="26"/>
  <c r="J2477" i="25"/>
  <c r="F2477" i="25" s="1"/>
  <c r="F836" i="25"/>
  <c r="I530" i="26"/>
  <c r="I901" i="26"/>
  <c r="H1278" i="26"/>
  <c r="I2338" i="26"/>
  <c r="J572" i="26"/>
  <c r="F572" i="26" s="1"/>
  <c r="I253" i="26"/>
  <c r="J2539" i="25"/>
  <c r="G2539" i="25" s="1"/>
  <c r="F1810" i="26"/>
  <c r="G1810" i="26"/>
  <c r="H2338" i="26"/>
  <c r="J1523" i="26"/>
  <c r="F1523" i="26" s="1"/>
  <c r="G2462" i="26"/>
  <c r="G572" i="26"/>
  <c r="F1909" i="25"/>
  <c r="J1910" i="25" s="1"/>
  <c r="I1910" i="25" s="1"/>
  <c r="G530" i="26"/>
  <c r="I1501" i="26"/>
  <c r="G1501" i="26"/>
  <c r="H2581" i="26"/>
  <c r="G1584" i="26"/>
  <c r="J2030" i="25"/>
  <c r="I2030" i="25" s="1"/>
  <c r="J1666" i="26"/>
  <c r="F1666" i="26" s="1"/>
  <c r="J45" i="26"/>
  <c r="I45" i="26" s="1"/>
  <c r="J1563" i="25"/>
  <c r="I1563" i="25" s="1"/>
  <c r="I1584" i="26"/>
  <c r="J982" i="25"/>
  <c r="G982" i="25" s="1"/>
  <c r="J636" i="26"/>
  <c r="G636" i="26" s="1"/>
  <c r="G717" i="26"/>
  <c r="H1257" i="26"/>
  <c r="J1258" i="26" s="1"/>
  <c r="G1258" i="26" s="1"/>
  <c r="H2117" i="26"/>
  <c r="J2118" i="26" s="1"/>
  <c r="G2118" i="26" s="1"/>
  <c r="I717" i="26"/>
  <c r="H717" i="26"/>
  <c r="H311" i="25"/>
  <c r="J371" i="25"/>
  <c r="F371" i="25" s="1"/>
  <c r="J150" i="25"/>
  <c r="H150" i="25" s="1"/>
  <c r="G1648" i="26"/>
  <c r="J2177" i="26"/>
  <c r="F2177" i="26" s="1"/>
  <c r="F415" i="26"/>
  <c r="I415" i="26"/>
  <c r="G415" i="26"/>
  <c r="H415" i="26"/>
  <c r="G2296" i="26"/>
  <c r="G1769" i="26"/>
  <c r="J1159" i="25"/>
  <c r="G1159" i="25" s="1"/>
  <c r="I2296" i="26"/>
  <c r="I1710" i="26"/>
  <c r="J1118" i="26"/>
  <c r="F1118" i="26" s="1"/>
  <c r="J10" i="26"/>
  <c r="F10" i="26" s="1"/>
  <c r="J193" i="26"/>
  <c r="F193" i="26" s="1"/>
  <c r="F1584" i="26"/>
  <c r="H2296" i="26"/>
  <c r="F1769" i="26"/>
  <c r="H2274" i="25"/>
  <c r="I1769" i="26"/>
  <c r="J1543" i="26"/>
  <c r="F1543" i="26" s="1"/>
  <c r="G1710" i="26"/>
  <c r="H1710" i="26"/>
  <c r="J353" i="26"/>
  <c r="H353" i="26" s="1"/>
  <c r="H1319" i="26"/>
  <c r="G1319" i="26"/>
  <c r="I311" i="25"/>
  <c r="F1850" i="26"/>
  <c r="J1384" i="26"/>
  <c r="F1384" i="26" s="1"/>
  <c r="J2742" i="25"/>
  <c r="G2742" i="25" s="1"/>
  <c r="F2274" i="25"/>
  <c r="J2275" i="25" s="1"/>
  <c r="I2275" i="25" s="1"/>
  <c r="H2050" i="25"/>
  <c r="J2051" i="25" s="1"/>
  <c r="I2051" i="25" s="1"/>
  <c r="I1278" i="26"/>
  <c r="G1850" i="26"/>
  <c r="F2440" i="25"/>
  <c r="J127" i="25"/>
  <c r="I127" i="25" s="1"/>
  <c r="J695" i="26"/>
  <c r="F695" i="26" s="1"/>
  <c r="J209" i="25"/>
  <c r="G209" i="25" s="1"/>
  <c r="J1665" i="25"/>
  <c r="F1665" i="25" s="1"/>
  <c r="I24" i="26"/>
  <c r="I1850" i="26"/>
  <c r="G2743" i="26"/>
  <c r="F1278" i="26"/>
  <c r="I836" i="25"/>
  <c r="F2743" i="26"/>
  <c r="J2235" i="26"/>
  <c r="I2235" i="26" s="1"/>
  <c r="I2581" i="26"/>
  <c r="J2763" i="26"/>
  <c r="F2763" i="26" s="1"/>
  <c r="I1177" i="26"/>
  <c r="I1442" i="26"/>
  <c r="H24" i="26"/>
  <c r="J1910" i="26"/>
  <c r="H1910" i="26" s="1"/>
  <c r="G2274" i="25"/>
  <c r="I1118" i="26"/>
  <c r="H836" i="25"/>
  <c r="G1442" i="26"/>
  <c r="H1442" i="26"/>
  <c r="G24" i="26"/>
  <c r="G1931" i="26"/>
  <c r="J680" i="26"/>
  <c r="G680" i="26" s="1"/>
  <c r="J1198" i="25"/>
  <c r="H614" i="26"/>
  <c r="H1118" i="26"/>
  <c r="J2477" i="26"/>
  <c r="F2477" i="26" s="1"/>
  <c r="J1729" i="26"/>
  <c r="H1729" i="26" s="1"/>
  <c r="G2072" i="26"/>
  <c r="I1384" i="26"/>
  <c r="I2072" i="26"/>
  <c r="G1118" i="26"/>
  <c r="H1384" i="26"/>
  <c r="F2072" i="26"/>
  <c r="J857" i="26"/>
  <c r="F857" i="26" s="1"/>
  <c r="H2663" i="26"/>
  <c r="J516" i="26"/>
  <c r="F516" i="26" s="1"/>
  <c r="J2256" i="26"/>
  <c r="J2625" i="26"/>
  <c r="J2138" i="26"/>
  <c r="F2138" i="26" s="1"/>
  <c r="F614" i="26"/>
  <c r="H151" i="26"/>
  <c r="G614" i="26"/>
  <c r="F2663" i="26"/>
  <c r="J2220" i="25"/>
  <c r="F2220" i="25" s="1"/>
  <c r="H2684" i="25"/>
  <c r="J87" i="25"/>
  <c r="G87" i="25" s="1"/>
  <c r="H1257" i="25"/>
  <c r="F1257" i="25"/>
  <c r="J2641" i="25"/>
  <c r="G2641" i="25" s="1"/>
  <c r="J1465" i="25"/>
  <c r="F901" i="26"/>
  <c r="J2155" i="26"/>
  <c r="I2155" i="26" s="1"/>
  <c r="J496" i="26"/>
  <c r="I496" i="26" s="1"/>
  <c r="H1931" i="26"/>
  <c r="F1931" i="26"/>
  <c r="J1300" i="26"/>
  <c r="I1300" i="26" s="1"/>
  <c r="J2604" i="26"/>
  <c r="G2604" i="26" s="1"/>
  <c r="H1362" i="26"/>
  <c r="I2743" i="26"/>
  <c r="F332" i="26"/>
  <c r="I332" i="26"/>
  <c r="H332" i="26"/>
  <c r="H1894" i="26"/>
  <c r="J1954" i="26"/>
  <c r="H1954" i="26" s="1"/>
  <c r="H1810" i="26"/>
  <c r="G2362" i="26"/>
  <c r="I473" i="26"/>
  <c r="H1648" i="26"/>
  <c r="F754" i="26"/>
  <c r="G754" i="26"/>
  <c r="I754" i="26"/>
  <c r="I2362" i="26"/>
  <c r="I1648" i="26"/>
  <c r="G1543" i="26"/>
  <c r="H2558" i="26"/>
  <c r="I2558" i="26"/>
  <c r="H754" i="26"/>
  <c r="G473" i="26"/>
  <c r="J88" i="26"/>
  <c r="I88" i="26" s="1"/>
  <c r="G2641" i="26"/>
  <c r="J2051" i="26"/>
  <c r="F2051" i="26" s="1"/>
  <c r="G2558" i="26"/>
  <c r="J1563" i="26"/>
  <c r="I814" i="26"/>
  <c r="F473" i="26"/>
  <c r="G311" i="26"/>
  <c r="J2440" i="26"/>
  <c r="F2440" i="26" s="1"/>
  <c r="I1362" i="26"/>
  <c r="F1894" i="26"/>
  <c r="J531" i="26"/>
  <c r="F531" i="26" s="1"/>
  <c r="F2684" i="26"/>
  <c r="J1340" i="26"/>
  <c r="F1340" i="26" s="1"/>
  <c r="J1873" i="26"/>
  <c r="F1873" i="26" s="1"/>
  <c r="J923" i="26"/>
  <c r="F923" i="26" s="1"/>
  <c r="I371" i="26"/>
  <c r="H371" i="26"/>
  <c r="F371" i="26"/>
  <c r="H1543" i="26"/>
  <c r="G371" i="26"/>
  <c r="J1404" i="26"/>
  <c r="F1404" i="26" s="1"/>
  <c r="F273" i="26"/>
  <c r="J659" i="26"/>
  <c r="F659" i="26" s="1"/>
  <c r="I1543" i="26"/>
  <c r="J172" i="26"/>
  <c r="H172" i="26" s="1"/>
  <c r="I2701" i="26"/>
  <c r="J1002" i="26"/>
  <c r="F1002" i="26" s="1"/>
  <c r="J1038" i="26"/>
  <c r="F1038" i="26" s="1"/>
  <c r="J1242" i="26"/>
  <c r="G1242" i="26" s="1"/>
  <c r="G393" i="26"/>
  <c r="F393" i="26"/>
  <c r="G2012" i="26"/>
  <c r="H2012" i="26"/>
  <c r="F2012" i="26"/>
  <c r="I2198" i="26"/>
  <c r="F2198" i="26"/>
  <c r="J963" i="26"/>
  <c r="F963" i="26" s="1"/>
  <c r="H680" i="26"/>
  <c r="J128" i="26"/>
  <c r="F128" i="26" s="1"/>
  <c r="H593" i="26"/>
  <c r="I273" i="26"/>
  <c r="I393" i="26"/>
  <c r="F814" i="26"/>
  <c r="J1830" i="26"/>
  <c r="I1830" i="26" s="1"/>
  <c r="H814" i="26"/>
  <c r="H2701" i="26"/>
  <c r="I2498" i="26"/>
  <c r="J1687" i="26"/>
  <c r="G1687" i="26" s="1"/>
  <c r="J105" i="26"/>
  <c r="H105" i="26" s="1"/>
  <c r="F680" i="26"/>
  <c r="I1894" i="26"/>
  <c r="I230" i="26"/>
  <c r="I66" i="26"/>
  <c r="H66" i="26"/>
  <c r="H273" i="26"/>
  <c r="H1666" i="26"/>
  <c r="O10" i="26"/>
  <c r="H10" i="26"/>
  <c r="G10" i="26"/>
  <c r="G66" i="26"/>
  <c r="G230" i="26"/>
  <c r="G2701" i="26"/>
  <c r="H739" i="26"/>
  <c r="H857" i="26"/>
  <c r="I2420" i="26"/>
  <c r="J1159" i="26"/>
  <c r="F1159" i="26" s="1"/>
  <c r="H2198" i="26"/>
  <c r="J450" i="26"/>
  <c r="F450" i="26" s="1"/>
  <c r="H2641" i="26"/>
  <c r="I2641" i="26"/>
  <c r="J1851" i="26"/>
  <c r="H1851" i="26" s="1"/>
  <c r="J2222" i="26"/>
  <c r="F2222" i="26" s="1"/>
  <c r="J1178" i="26"/>
  <c r="I1178" i="26" s="1"/>
  <c r="J1989" i="26"/>
  <c r="I1989" i="26" s="1"/>
  <c r="F311" i="26"/>
  <c r="J2381" i="26"/>
  <c r="I2381" i="26" s="1"/>
  <c r="F2362" i="26"/>
  <c r="H1746" i="26"/>
  <c r="G1746" i="26"/>
  <c r="I1746" i="26"/>
  <c r="H311" i="26"/>
  <c r="H554" i="26"/>
  <c r="I554" i="26"/>
  <c r="F554" i="26"/>
  <c r="F2420" i="26"/>
  <c r="H393" i="26"/>
  <c r="J1079" i="26"/>
  <c r="G1079" i="26" s="1"/>
  <c r="G2198" i="26"/>
  <c r="G2420" i="26"/>
  <c r="I2012" i="26"/>
  <c r="I10" i="26"/>
  <c r="J1056" i="26"/>
  <c r="F1056" i="26" s="1"/>
  <c r="I593" i="26"/>
  <c r="F593" i="26"/>
  <c r="H289" i="26"/>
  <c r="I289" i="26"/>
  <c r="F289" i="26"/>
  <c r="G151" i="26"/>
  <c r="I151" i="26"/>
  <c r="J879" i="26"/>
  <c r="F879" i="26" s="1"/>
  <c r="J1788" i="26"/>
  <c r="G1788" i="26" s="1"/>
  <c r="G554" i="26"/>
  <c r="J836" i="26"/>
  <c r="G836" i="26" s="1"/>
  <c r="F1362" i="26"/>
  <c r="F739" i="26"/>
  <c r="H2498" i="26"/>
  <c r="J1628" i="26"/>
  <c r="I1628" i="26" s="1"/>
  <c r="H230" i="26"/>
  <c r="J1141" i="26"/>
  <c r="G1141" i="26" s="1"/>
  <c r="J2030" i="26"/>
  <c r="G2030" i="26" s="1"/>
  <c r="J1608" i="26"/>
  <c r="G2498" i="26"/>
  <c r="J1422" i="26"/>
  <c r="F1422" i="26" s="1"/>
  <c r="J1221" i="26"/>
  <c r="I1221" i="26" s="1"/>
  <c r="G1709" i="25"/>
  <c r="G2197" i="25"/>
  <c r="F1709" i="25"/>
  <c r="I2662" i="25"/>
  <c r="F2197" i="25"/>
  <c r="G614" i="25"/>
  <c r="H1709" i="25"/>
  <c r="H2197" i="25"/>
  <c r="I614" i="25"/>
  <c r="I2440" i="25"/>
  <c r="H614" i="25"/>
  <c r="J1990" i="25"/>
  <c r="I1990" i="25" s="1"/>
  <c r="J856" i="25"/>
  <c r="I856" i="25" s="1"/>
  <c r="H2440" i="25"/>
  <c r="J1608" i="25"/>
  <c r="I1608" i="25" s="1"/>
  <c r="J1522" i="25"/>
  <c r="I1522" i="25" s="1"/>
  <c r="J2234" i="25"/>
  <c r="H2234" i="25" s="1"/>
  <c r="H2662" i="25"/>
  <c r="F2662" i="25"/>
  <c r="J901" i="25"/>
  <c r="J1629" i="25"/>
  <c r="F1629" i="25" s="1"/>
  <c r="J2316" i="25"/>
  <c r="G2316" i="25" s="1"/>
  <c r="J797" i="25"/>
  <c r="F797" i="25" s="1"/>
  <c r="H939" i="25"/>
  <c r="G1829" i="25"/>
  <c r="G1299" i="25"/>
  <c r="I814" i="25"/>
  <c r="G2558" i="25"/>
  <c r="F273" i="25"/>
  <c r="I679" i="25"/>
  <c r="G679" i="25"/>
  <c r="G814" i="25"/>
  <c r="I1017" i="25"/>
  <c r="H1543" i="25"/>
  <c r="I1095" i="25"/>
  <c r="I1543" i="25"/>
  <c r="F2641" i="25"/>
  <c r="I1442" i="25"/>
  <c r="F1953" i="25"/>
  <c r="G695" i="25"/>
  <c r="I1078" i="25"/>
  <c r="F695" i="25"/>
  <c r="H44" i="25"/>
  <c r="H2012" i="25"/>
  <c r="G2234" i="25"/>
  <c r="F1017" i="25"/>
  <c r="H1017" i="25"/>
  <c r="H415" i="25"/>
  <c r="H1177" i="25"/>
  <c r="G2116" i="25"/>
  <c r="F2154" i="25"/>
  <c r="H2558" i="25"/>
  <c r="F253" i="25"/>
  <c r="F658" i="25"/>
  <c r="H371" i="25"/>
  <c r="I450" i="25"/>
  <c r="H1404" i="25"/>
  <c r="G450" i="25"/>
  <c r="I593" i="25"/>
  <c r="I1686" i="25"/>
  <c r="H1729" i="25"/>
  <c r="H127" i="25"/>
  <c r="F1788" i="25"/>
  <c r="G44" i="25"/>
  <c r="F2498" i="25"/>
  <c r="H1485" i="25"/>
  <c r="F1729" i="25"/>
  <c r="I371" i="25"/>
  <c r="I2361" i="25"/>
  <c r="H434" i="25"/>
  <c r="G371" i="25"/>
  <c r="F2700" i="25"/>
  <c r="H2498" i="25"/>
  <c r="I1788" i="25"/>
  <c r="H1078" i="25"/>
  <c r="I495" i="25"/>
  <c r="F982" i="25"/>
  <c r="F2116" i="25"/>
  <c r="H2763" i="25"/>
  <c r="G434" i="25"/>
  <c r="H1095" i="25"/>
  <c r="H1584" i="25"/>
  <c r="H2176" i="25"/>
  <c r="G1485" i="25"/>
  <c r="H2137" i="25"/>
  <c r="H253" i="25"/>
  <c r="H2154" i="25"/>
  <c r="H2781" i="25"/>
  <c r="I1584" i="25"/>
  <c r="I961" i="25"/>
  <c r="F105" i="25"/>
  <c r="F1829" i="25"/>
  <c r="F1095" i="25"/>
  <c r="H1442" i="25"/>
  <c r="F1319" i="25"/>
  <c r="G1422" i="25"/>
  <c r="F2781" i="25"/>
  <c r="F171" i="25"/>
  <c r="I1383" i="25"/>
  <c r="I2498" i="25"/>
  <c r="G24" i="25"/>
  <c r="G288" i="25"/>
  <c r="F2558" i="25"/>
  <c r="I273" i="25"/>
  <c r="F939" i="25"/>
  <c r="F1422" i="25"/>
  <c r="F1078" i="25"/>
  <c r="G1543" i="25"/>
  <c r="H1422" i="25"/>
  <c r="I415" i="25"/>
  <c r="H1319" i="25"/>
  <c r="I939" i="25"/>
  <c r="G1442" i="25"/>
  <c r="I44" i="25"/>
  <c r="F1177" i="25"/>
  <c r="I1319" i="25"/>
  <c r="I921" i="25"/>
  <c r="I253" i="25"/>
  <c r="G593" i="25"/>
  <c r="I2781" i="25"/>
  <c r="H1299" i="25"/>
  <c r="F2361" i="25"/>
  <c r="F1485" i="25"/>
  <c r="I171" i="25"/>
  <c r="I2234" i="25"/>
  <c r="H695" i="25"/>
  <c r="H495" i="25"/>
  <c r="F1686" i="25"/>
  <c r="G1177" i="25"/>
  <c r="F2012" i="25"/>
  <c r="I1953" i="25"/>
  <c r="G105" i="25"/>
  <c r="H1829" i="25"/>
  <c r="G171" i="25"/>
  <c r="G2154" i="25"/>
  <c r="G2176" i="25"/>
  <c r="G658" i="25"/>
  <c r="I2539" i="25"/>
  <c r="G1686" i="25"/>
  <c r="F1383" i="25"/>
  <c r="H288" i="25"/>
  <c r="H982" i="25"/>
  <c r="G1788" i="25"/>
  <c r="F495" i="25"/>
  <c r="H921" i="25"/>
  <c r="G1729" i="25"/>
  <c r="G1584" i="25"/>
  <c r="H450" i="25"/>
  <c r="I982" i="25"/>
  <c r="I1404" i="25"/>
  <c r="G961" i="25"/>
  <c r="G2012" i="25"/>
  <c r="H2116" i="25"/>
  <c r="G1953" i="25"/>
  <c r="F593" i="25"/>
  <c r="F1299" i="25"/>
  <c r="G415" i="25"/>
  <c r="H1383" i="25"/>
  <c r="H2361" i="25"/>
  <c r="F1404" i="25"/>
  <c r="F921" i="25"/>
  <c r="I658" i="25"/>
  <c r="I2763" i="25"/>
  <c r="F2137" i="25"/>
  <c r="I2700" i="25"/>
  <c r="I434" i="25"/>
  <c r="H961" i="25"/>
  <c r="F2176" i="25"/>
  <c r="H814" i="25"/>
  <c r="I105" i="25"/>
  <c r="F288" i="25"/>
  <c r="F679" i="25"/>
  <c r="F2763" i="25"/>
  <c r="G2137" i="25"/>
  <c r="H273" i="25"/>
  <c r="J554" i="25"/>
  <c r="F554" i="25" s="1"/>
  <c r="J1039" i="25"/>
  <c r="G1039" i="25" s="1"/>
  <c r="J312" i="25"/>
  <c r="F312" i="25" s="1"/>
  <c r="J1362" i="25"/>
  <c r="I1362" i="25" s="1"/>
  <c r="J2338" i="25"/>
  <c r="G2338" i="25" s="1"/>
  <c r="J1242" i="25"/>
  <c r="H1242" i="25" s="1"/>
  <c r="J1002" i="25"/>
  <c r="G1002" i="25" s="1"/>
  <c r="J2623" i="25"/>
  <c r="G2623" i="25" s="1"/>
  <c r="J2720" i="25"/>
  <c r="G2720" i="25" s="1"/>
  <c r="J2581" i="25"/>
  <c r="G2581" i="25" s="1"/>
  <c r="J739" i="25"/>
  <c r="G739" i="25" s="1"/>
  <c r="J2380" i="25"/>
  <c r="G2380" i="25" s="1"/>
  <c r="J2256" i="25"/>
  <c r="I2256" i="25" s="1"/>
  <c r="J775" i="25"/>
  <c r="G775" i="25" s="1"/>
  <c r="J572" i="25"/>
  <c r="H572" i="25" s="1"/>
  <c r="J2296" i="25"/>
  <c r="H2296" i="25" s="1"/>
  <c r="J352" i="25"/>
  <c r="F352" i="25" s="1"/>
  <c r="J1339" i="25"/>
  <c r="I1339" i="25" s="1"/>
  <c r="J393" i="25"/>
  <c r="F393" i="25" s="1"/>
  <c r="J1118" i="25"/>
  <c r="G1118" i="25" s="1"/>
  <c r="J1220" i="25"/>
  <c r="I1220" i="25" s="1"/>
  <c r="J1971" i="25"/>
  <c r="I1971" i="25" s="1"/>
  <c r="J1057" i="25"/>
  <c r="G1057" i="25" s="1"/>
  <c r="J193" i="25"/>
  <c r="H193" i="25" s="1"/>
  <c r="J2519" i="25"/>
  <c r="F2519" i="25" s="1"/>
  <c r="J10" i="25"/>
  <c r="I10" i="25" s="1"/>
  <c r="J2420" i="25"/>
  <c r="F2420" i="25" s="1"/>
  <c r="J1850" i="25"/>
  <c r="I1850" i="25" s="1"/>
  <c r="J66" i="25"/>
  <c r="H66" i="25" s="1"/>
  <c r="J1500" i="25"/>
  <c r="I1500" i="25" s="1"/>
  <c r="J1810" i="25"/>
  <c r="H1810" i="25" s="1"/>
  <c r="J2603" i="25"/>
  <c r="G2603" i="25" s="1"/>
  <c r="J2072" i="25"/>
  <c r="G2072" i="25" s="1"/>
  <c r="J472" i="25"/>
  <c r="F472" i="25" s="1"/>
  <c r="J1745" i="25"/>
  <c r="I1745" i="25" s="1"/>
  <c r="J531" i="25"/>
  <c r="F531" i="25" s="1"/>
  <c r="J1769" i="25"/>
  <c r="I1769" i="25" s="1"/>
  <c r="J515" i="25"/>
  <c r="F515" i="25" s="1"/>
  <c r="J2463" i="25"/>
  <c r="F2463" i="25" s="1"/>
  <c r="J2398" i="25"/>
  <c r="G2398" i="25" s="1"/>
  <c r="J1140" i="25"/>
  <c r="G1140" i="25" s="1"/>
  <c r="J635" i="25"/>
  <c r="H635" i="25" s="1"/>
  <c r="J1279" i="25"/>
  <c r="I1279" i="25" s="1"/>
  <c r="J1893" i="25"/>
  <c r="I1893" i="25" s="1"/>
  <c r="J230" i="25"/>
  <c r="I230" i="25" s="1"/>
  <c r="F940" i="26" l="1"/>
  <c r="H940" i="26"/>
  <c r="I1198" i="26"/>
  <c r="F1198" i="26"/>
  <c r="H1873" i="25"/>
  <c r="J1874" i="25" s="1"/>
  <c r="G1874" i="25" s="1"/>
  <c r="H1648" i="25"/>
  <c r="I1648" i="25"/>
  <c r="G2138" i="26"/>
  <c r="G1523" i="26"/>
  <c r="I2684" i="25"/>
  <c r="H1971" i="26"/>
  <c r="F1971" i="26"/>
  <c r="I1467" i="26"/>
  <c r="F1467" i="26"/>
  <c r="H2030" i="25"/>
  <c r="G1990" i="25"/>
  <c r="J902" i="26"/>
  <c r="F902" i="26" s="1"/>
  <c r="F2684" i="25"/>
  <c r="H1198" i="26"/>
  <c r="F2030" i="25"/>
  <c r="H1990" i="25"/>
  <c r="I332" i="25"/>
  <c r="H2742" i="25"/>
  <c r="G2030" i="25"/>
  <c r="J2031" i="25" s="1"/>
  <c r="I2031" i="25" s="1"/>
  <c r="F88" i="26"/>
  <c r="I1523" i="26"/>
  <c r="J1279" i="26"/>
  <c r="J718" i="25"/>
  <c r="H718" i="25" s="1"/>
  <c r="J755" i="25"/>
  <c r="I755" i="25" s="1"/>
  <c r="J210" i="26"/>
  <c r="G210" i="26" s="1"/>
  <c r="I940" i="26"/>
  <c r="F150" i="25"/>
  <c r="J151" i="25" s="1"/>
  <c r="H151" i="25" s="1"/>
  <c r="F1873" i="25"/>
  <c r="I24" i="25"/>
  <c r="G695" i="26"/>
  <c r="H695" i="26"/>
  <c r="H1523" i="26"/>
  <c r="J1524" i="26" s="1"/>
  <c r="J718" i="26"/>
  <c r="F718" i="26" s="1"/>
  <c r="J1502" i="26"/>
  <c r="J777" i="26"/>
  <c r="F777" i="26" s="1"/>
  <c r="I798" i="26"/>
  <c r="G940" i="26"/>
  <c r="G1467" i="26"/>
  <c r="G1648" i="25"/>
  <c r="H24" i="25"/>
  <c r="G1873" i="25"/>
  <c r="G88" i="26"/>
  <c r="H1467" i="26"/>
  <c r="H798" i="26"/>
  <c r="F798" i="26"/>
  <c r="G798" i="26"/>
  <c r="H878" i="25"/>
  <c r="I435" i="26"/>
  <c r="I2138" i="26"/>
  <c r="H45" i="26"/>
  <c r="H435" i="26"/>
  <c r="J436" i="26" s="1"/>
  <c r="G436" i="26" s="1"/>
  <c r="F2093" i="25"/>
  <c r="I878" i="25"/>
  <c r="G857" i="26"/>
  <c r="I1666" i="26"/>
  <c r="J1667" i="26" s="1"/>
  <c r="F1667" i="26" s="1"/>
  <c r="J983" i="26"/>
  <c r="I2275" i="26"/>
  <c r="F2275" i="26"/>
  <c r="G2275" i="26"/>
  <c r="G1666" i="26"/>
  <c r="I857" i="26"/>
  <c r="H2684" i="26"/>
  <c r="F2399" i="26"/>
  <c r="H2399" i="26"/>
  <c r="F878" i="25"/>
  <c r="H2700" i="25"/>
  <c r="J2701" i="25" s="1"/>
  <c r="G2701" i="25" s="1"/>
  <c r="I2093" i="25"/>
  <c r="J2094" i="25" s="1"/>
  <c r="H2094" i="25" s="1"/>
  <c r="I923" i="26"/>
  <c r="G2684" i="26"/>
  <c r="G2399" i="26"/>
  <c r="J2094" i="26"/>
  <c r="I2094" i="26" s="1"/>
  <c r="J1932" i="25"/>
  <c r="H1932" i="25" s="1"/>
  <c r="J2540" i="26"/>
  <c r="H2540" i="26" s="1"/>
  <c r="H2275" i="26"/>
  <c r="H332" i="25"/>
  <c r="J333" i="25" s="1"/>
  <c r="F333" i="25" s="1"/>
  <c r="G332" i="25"/>
  <c r="G435" i="26"/>
  <c r="I695" i="26"/>
  <c r="H2138" i="26"/>
  <c r="I636" i="26"/>
  <c r="F2540" i="26"/>
  <c r="I353" i="26"/>
  <c r="J1770" i="26"/>
  <c r="I531" i="26"/>
  <c r="I2477" i="25"/>
  <c r="F1990" i="25"/>
  <c r="G2477" i="25"/>
  <c r="G353" i="26"/>
  <c r="J2685" i="25"/>
  <c r="G2685" i="25" s="1"/>
  <c r="F45" i="26"/>
  <c r="G531" i="26"/>
  <c r="G2721" i="26"/>
  <c r="I2721" i="26"/>
  <c r="F2721" i="26"/>
  <c r="H2721" i="26"/>
  <c r="F856" i="25"/>
  <c r="H1873" i="26"/>
  <c r="G2782" i="26"/>
  <c r="H531" i="26"/>
  <c r="I2782" i="26"/>
  <c r="F1954" i="26"/>
  <c r="J1711" i="26"/>
  <c r="H1711" i="26" s="1"/>
  <c r="I1485" i="26"/>
  <c r="G2093" i="25"/>
  <c r="J1199" i="26"/>
  <c r="H1199" i="26" s="1"/>
  <c r="G856" i="25"/>
  <c r="J857" i="25" s="1"/>
  <c r="I857" i="25" s="1"/>
  <c r="G45" i="26"/>
  <c r="J1443" i="26"/>
  <c r="F1443" i="26" s="1"/>
  <c r="H209" i="25"/>
  <c r="G1485" i="26"/>
  <c r="H2477" i="25"/>
  <c r="H2782" i="26"/>
  <c r="J2664" i="26"/>
  <c r="I2664" i="26" s="1"/>
  <c r="H1485" i="26"/>
  <c r="F1770" i="26"/>
  <c r="G1770" i="26"/>
  <c r="I1770" i="26"/>
  <c r="H1770" i="26"/>
  <c r="J1771" i="26" s="1"/>
  <c r="I1502" i="26"/>
  <c r="F1502" i="26"/>
  <c r="H1279" i="26"/>
  <c r="G1279" i="26"/>
  <c r="J1811" i="26"/>
  <c r="G1629" i="25"/>
  <c r="J2441" i="25"/>
  <c r="G2441" i="25" s="1"/>
  <c r="F2235" i="26"/>
  <c r="I87" i="25"/>
  <c r="I2177" i="26"/>
  <c r="J2297" i="26"/>
  <c r="F2297" i="26" s="1"/>
  <c r="G1563" i="25"/>
  <c r="F87" i="25"/>
  <c r="H1159" i="25"/>
  <c r="H2235" i="26"/>
  <c r="H572" i="26"/>
  <c r="I572" i="26"/>
  <c r="H2463" i="26"/>
  <c r="J2463" i="26"/>
  <c r="F2463" i="26" s="1"/>
  <c r="H87" i="25"/>
  <c r="J88" i="25" s="1"/>
  <c r="G88" i="25" s="1"/>
  <c r="I209" i="25"/>
  <c r="F1563" i="25"/>
  <c r="H1563" i="25"/>
  <c r="H2539" i="25"/>
  <c r="I797" i="25"/>
  <c r="H516" i="26"/>
  <c r="G1954" i="26"/>
  <c r="G2177" i="26"/>
  <c r="J1258" i="25"/>
  <c r="I1258" i="25" s="1"/>
  <c r="F209" i="25"/>
  <c r="H2177" i="26"/>
  <c r="J25" i="26"/>
  <c r="F25" i="26" s="1"/>
  <c r="J837" i="25"/>
  <c r="G837" i="25" s="1"/>
  <c r="H636" i="26"/>
  <c r="F636" i="26"/>
  <c r="F2539" i="25"/>
  <c r="F254" i="26"/>
  <c r="J254" i="26"/>
  <c r="G254" i="26" s="1"/>
  <c r="F1159" i="25"/>
  <c r="F2742" i="25"/>
  <c r="J2198" i="25"/>
  <c r="I2198" i="25" s="1"/>
  <c r="J615" i="26"/>
  <c r="I615" i="26" s="1"/>
  <c r="J1585" i="26"/>
  <c r="F1585" i="26" s="1"/>
  <c r="I1159" i="25"/>
  <c r="G150" i="25"/>
  <c r="H1629" i="25"/>
  <c r="G193" i="26"/>
  <c r="J1320" i="26"/>
  <c r="H1320" i="26" s="1"/>
  <c r="G2051" i="26"/>
  <c r="G2763" i="26"/>
  <c r="J1972" i="26"/>
  <c r="I1279" i="26"/>
  <c r="J940" i="25"/>
  <c r="G940" i="25" s="1"/>
  <c r="H1665" i="25"/>
  <c r="I193" i="26"/>
  <c r="J2582" i="26"/>
  <c r="I2582" i="26" s="1"/>
  <c r="G1384" i="26"/>
  <c r="H2440" i="26"/>
  <c r="F127" i="25"/>
  <c r="G127" i="25"/>
  <c r="G1665" i="25"/>
  <c r="I2763" i="26"/>
  <c r="I1665" i="25"/>
  <c r="J2073" i="26"/>
  <c r="I2073" i="26" s="1"/>
  <c r="J416" i="26"/>
  <c r="F416" i="26" s="1"/>
  <c r="I2477" i="26"/>
  <c r="I2742" i="25"/>
  <c r="H856" i="25"/>
  <c r="I150" i="25"/>
  <c r="H193" i="26"/>
  <c r="I2440" i="26"/>
  <c r="H2763" i="26"/>
  <c r="F353" i="26"/>
  <c r="G2339" i="26"/>
  <c r="F1279" i="26"/>
  <c r="I1954" i="26"/>
  <c r="J1932" i="26"/>
  <c r="G1932" i="26" s="1"/>
  <c r="J1119" i="26"/>
  <c r="I1119" i="26" s="1"/>
  <c r="I450" i="26"/>
  <c r="G450" i="26"/>
  <c r="H2051" i="25"/>
  <c r="I680" i="26"/>
  <c r="J681" i="26" s="1"/>
  <c r="F681" i="26" s="1"/>
  <c r="J474" i="26"/>
  <c r="I474" i="26" s="1"/>
  <c r="J2744" i="26"/>
  <c r="I2744" i="26" s="1"/>
  <c r="J1710" i="25"/>
  <c r="I1710" i="25" s="1"/>
  <c r="J231" i="26"/>
  <c r="F231" i="26" s="1"/>
  <c r="G2235" i="26"/>
  <c r="F1932" i="25"/>
  <c r="I2220" i="25"/>
  <c r="I2339" i="26"/>
  <c r="G2540" i="26"/>
  <c r="I1198" i="25"/>
  <c r="H1198" i="25"/>
  <c r="G1198" i="25"/>
  <c r="F1198" i="25"/>
  <c r="F1910" i="26"/>
  <c r="I1910" i="26"/>
  <c r="J615" i="25"/>
  <c r="F615" i="25" s="1"/>
  <c r="G2220" i="25"/>
  <c r="I1932" i="25"/>
  <c r="F2234" i="25"/>
  <c r="G172" i="26"/>
  <c r="I172" i="26"/>
  <c r="H2477" i="26"/>
  <c r="G2477" i="26"/>
  <c r="H2339" i="26"/>
  <c r="F2582" i="26"/>
  <c r="G1910" i="26"/>
  <c r="J1649" i="26"/>
  <c r="I1649" i="26" s="1"/>
  <c r="H496" i="26"/>
  <c r="I516" i="26"/>
  <c r="J696" i="26"/>
  <c r="F696" i="26" s="1"/>
  <c r="F496" i="26"/>
  <c r="I1873" i="26"/>
  <c r="I1729" i="26"/>
  <c r="G1729" i="26"/>
  <c r="F1729" i="26"/>
  <c r="G25" i="26"/>
  <c r="I2318" i="26"/>
  <c r="G516" i="26"/>
  <c r="H2625" i="26"/>
  <c r="F2625" i="26"/>
  <c r="G2625" i="26"/>
  <c r="G1873" i="26"/>
  <c r="G496" i="26"/>
  <c r="G1443" i="26"/>
  <c r="I2256" i="26"/>
  <c r="G2256" i="26"/>
  <c r="F2256" i="26"/>
  <c r="H2256" i="26"/>
  <c r="I2625" i="26"/>
  <c r="J254" i="25"/>
  <c r="G254" i="25" s="1"/>
  <c r="F1522" i="25"/>
  <c r="G1522" i="25"/>
  <c r="J1523" i="25" s="1"/>
  <c r="I1523" i="25" s="1"/>
  <c r="I2641" i="25"/>
  <c r="H2220" i="25"/>
  <c r="F2051" i="25"/>
  <c r="J879" i="25"/>
  <c r="G879" i="25" s="1"/>
  <c r="H1522" i="25"/>
  <c r="G2051" i="25"/>
  <c r="J2663" i="25"/>
  <c r="G2663" i="25" s="1"/>
  <c r="J1486" i="25"/>
  <c r="I1486" i="25" s="1"/>
  <c r="I1629" i="25"/>
  <c r="J1630" i="25" s="1"/>
  <c r="F1630" i="25" s="1"/>
  <c r="H2641" i="25"/>
  <c r="I1465" i="25"/>
  <c r="H1465" i="25"/>
  <c r="F1465" i="25"/>
  <c r="G1465" i="25"/>
  <c r="I1811" i="26"/>
  <c r="F1811" i="26"/>
  <c r="H1811" i="26"/>
  <c r="G1811" i="26"/>
  <c r="H2744" i="26"/>
  <c r="H2051" i="26"/>
  <c r="G2155" i="26"/>
  <c r="I128" i="26"/>
  <c r="I1038" i="26"/>
  <c r="J2702" i="26"/>
  <c r="F2702" i="26" s="1"/>
  <c r="H2318" i="26"/>
  <c r="I2051" i="26"/>
  <c r="H1502" i="26"/>
  <c r="G2318" i="26"/>
  <c r="F2155" i="26"/>
  <c r="J274" i="26"/>
  <c r="G274" i="26" s="1"/>
  <c r="J1895" i="26"/>
  <c r="G1895" i="26" s="1"/>
  <c r="G1502" i="26"/>
  <c r="F1300" i="26"/>
  <c r="H1300" i="26"/>
  <c r="G1300" i="26"/>
  <c r="H2155" i="26"/>
  <c r="G1038" i="26"/>
  <c r="H1038" i="26"/>
  <c r="F2094" i="26"/>
  <c r="J333" i="26"/>
  <c r="I2604" i="26"/>
  <c r="H2604" i="26"/>
  <c r="F2604" i="26"/>
  <c r="J799" i="26"/>
  <c r="I1563" i="26"/>
  <c r="G1563" i="26"/>
  <c r="H1563" i="26"/>
  <c r="J2499" i="26"/>
  <c r="F2499" i="26" s="1"/>
  <c r="H450" i="26"/>
  <c r="I1079" i="26"/>
  <c r="H2222" i="26"/>
  <c r="J2685" i="26"/>
  <c r="F2685" i="26" s="1"/>
  <c r="J11" i="26"/>
  <c r="F11" i="26" s="1"/>
  <c r="I1404" i="26"/>
  <c r="J2559" i="26"/>
  <c r="G2559" i="26" s="1"/>
  <c r="G2440" i="26"/>
  <c r="G2222" i="26"/>
  <c r="F1563" i="26"/>
  <c r="J755" i="26"/>
  <c r="I1056" i="26"/>
  <c r="H1258" i="26"/>
  <c r="F836" i="26"/>
  <c r="I1141" i="26"/>
  <c r="F1989" i="26"/>
  <c r="H1079" i="26"/>
  <c r="H902" i="26"/>
  <c r="J1747" i="26"/>
  <c r="F1747" i="26" s="1"/>
  <c r="F172" i="26"/>
  <c r="F1079" i="26"/>
  <c r="J1544" i="26"/>
  <c r="F1544" i="26" s="1"/>
  <c r="I659" i="26"/>
  <c r="G1159" i="26"/>
  <c r="J152" i="26"/>
  <c r="F152" i="26" s="1"/>
  <c r="I718" i="26"/>
  <c r="I1851" i="26"/>
  <c r="I1340" i="26"/>
  <c r="G1340" i="26"/>
  <c r="J372" i="26"/>
  <c r="F372" i="26" s="1"/>
  <c r="G1404" i="26"/>
  <c r="H659" i="26"/>
  <c r="H923" i="26"/>
  <c r="J924" i="26" s="1"/>
  <c r="F924" i="26" s="1"/>
  <c r="G2381" i="26"/>
  <c r="H615" i="26"/>
  <c r="H1687" i="26"/>
  <c r="I1443" i="26"/>
  <c r="I1002" i="26"/>
  <c r="H2094" i="26"/>
  <c r="G659" i="26"/>
  <c r="H718" i="26"/>
  <c r="H1242" i="26"/>
  <c r="H1340" i="26"/>
  <c r="G923" i="26"/>
  <c r="I1242" i="26"/>
  <c r="F2381" i="26"/>
  <c r="H1443" i="26"/>
  <c r="F1242" i="26"/>
  <c r="H1404" i="26"/>
  <c r="J1363" i="26"/>
  <c r="F1363" i="26" s="1"/>
  <c r="H1788" i="26"/>
  <c r="F1221" i="26"/>
  <c r="G1221" i="26"/>
  <c r="H1221" i="26"/>
  <c r="F2030" i="26"/>
  <c r="F1788" i="26"/>
  <c r="G1178" i="26"/>
  <c r="F1178" i="26"/>
  <c r="G105" i="26"/>
  <c r="I105" i="26"/>
  <c r="F1830" i="26"/>
  <c r="I2222" i="26"/>
  <c r="I2118" i="26"/>
  <c r="H2118" i="26"/>
  <c r="G902" i="26"/>
  <c r="J532" i="26"/>
  <c r="I532" i="26" s="1"/>
  <c r="F1019" i="26"/>
  <c r="I1019" i="26"/>
  <c r="J740" i="26"/>
  <c r="F740" i="26" s="1"/>
  <c r="J312" i="26"/>
  <c r="F312" i="26" s="1"/>
  <c r="J67" i="26"/>
  <c r="F67" i="26" s="1"/>
  <c r="H1178" i="26"/>
  <c r="F1608" i="26"/>
  <c r="I1608" i="26"/>
  <c r="G1608" i="26"/>
  <c r="F1141" i="26"/>
  <c r="H1141" i="26"/>
  <c r="F1628" i="26"/>
  <c r="I2030" i="26"/>
  <c r="H836" i="26"/>
  <c r="I836" i="26"/>
  <c r="G1628" i="26"/>
  <c r="J290" i="26"/>
  <c r="G290" i="26" s="1"/>
  <c r="F1258" i="26"/>
  <c r="J2642" i="26"/>
  <c r="H2030" i="26"/>
  <c r="I902" i="26"/>
  <c r="G1056" i="26"/>
  <c r="H1422" i="26"/>
  <c r="I1258" i="26"/>
  <c r="I1422" i="26"/>
  <c r="H879" i="26"/>
  <c r="G879" i="26"/>
  <c r="I231" i="26"/>
  <c r="I2521" i="26"/>
  <c r="H2521" i="26"/>
  <c r="G2521" i="26"/>
  <c r="F1687" i="26"/>
  <c r="J89" i="26"/>
  <c r="I89" i="26" s="1"/>
  <c r="I879" i="26"/>
  <c r="I1687" i="26"/>
  <c r="G615" i="26"/>
  <c r="G128" i="26"/>
  <c r="H128" i="26"/>
  <c r="H696" i="26"/>
  <c r="G1019" i="26"/>
  <c r="H1608" i="26"/>
  <c r="J858" i="26"/>
  <c r="F858" i="26" s="1"/>
  <c r="H210" i="26"/>
  <c r="F210" i="26"/>
  <c r="I210" i="26"/>
  <c r="J2421" i="26"/>
  <c r="H2421" i="26" s="1"/>
  <c r="F1851" i="26"/>
  <c r="G1851" i="26"/>
  <c r="H1019" i="26"/>
  <c r="H1830" i="26"/>
  <c r="G1830" i="26"/>
  <c r="I963" i="26"/>
  <c r="H963" i="26"/>
  <c r="G963" i="26"/>
  <c r="G1422" i="26"/>
  <c r="I1788" i="26"/>
  <c r="J594" i="26"/>
  <c r="G594" i="26" s="1"/>
  <c r="H1056" i="26"/>
  <c r="F615" i="26"/>
  <c r="G1097" i="26"/>
  <c r="H1097" i="26"/>
  <c r="I1097" i="26"/>
  <c r="J555" i="26"/>
  <c r="H555" i="26" s="1"/>
  <c r="J2363" i="26"/>
  <c r="F2363" i="26" s="1"/>
  <c r="G1989" i="26"/>
  <c r="H1989" i="26"/>
  <c r="H1159" i="26"/>
  <c r="I1159" i="26"/>
  <c r="F105" i="26"/>
  <c r="H2381" i="26"/>
  <c r="J815" i="26"/>
  <c r="F815" i="26" s="1"/>
  <c r="G718" i="26"/>
  <c r="F2118" i="26"/>
  <c r="H1628" i="26"/>
  <c r="J2199" i="26"/>
  <c r="H2199" i="26" s="1"/>
  <c r="J2013" i="26"/>
  <c r="I2013" i="26" s="1"/>
  <c r="J394" i="26"/>
  <c r="G394" i="26" s="1"/>
  <c r="G1002" i="26"/>
  <c r="H1002" i="26"/>
  <c r="J274" i="25"/>
  <c r="G274" i="25" s="1"/>
  <c r="J451" i="25"/>
  <c r="F451" i="25" s="1"/>
  <c r="G1608" i="25"/>
  <c r="F2316" i="25"/>
  <c r="H1608" i="25"/>
  <c r="I2316" i="25"/>
  <c r="G901" i="25"/>
  <c r="I901" i="25"/>
  <c r="H901" i="25"/>
  <c r="F901" i="25"/>
  <c r="F1608" i="25"/>
  <c r="J1384" i="25"/>
  <c r="G1384" i="25" s="1"/>
  <c r="H2316" i="25"/>
  <c r="J172" i="25"/>
  <c r="H172" i="25" s="1"/>
  <c r="J496" i="25"/>
  <c r="G496" i="25" s="1"/>
  <c r="J2362" i="25"/>
  <c r="G2362" i="25" s="1"/>
  <c r="G797" i="25"/>
  <c r="J1405" i="25"/>
  <c r="G1405" i="25" s="1"/>
  <c r="H797" i="25"/>
  <c r="J2499" i="25"/>
  <c r="G2499" i="25" s="1"/>
  <c r="J2117" i="25"/>
  <c r="I2117" i="25" s="1"/>
  <c r="J416" i="25"/>
  <c r="F416" i="25" s="1"/>
  <c r="H2398" i="25"/>
  <c r="I66" i="25"/>
  <c r="F2398" i="25"/>
  <c r="I2338" i="25"/>
  <c r="G515" i="25"/>
  <c r="I1039" i="25"/>
  <c r="H2720" i="25"/>
  <c r="H2463" i="25"/>
  <c r="I2581" i="25"/>
  <c r="G2256" i="25"/>
  <c r="I2720" i="25"/>
  <c r="H1002" i="25"/>
  <c r="F1002" i="25"/>
  <c r="H230" i="25"/>
  <c r="G472" i="25"/>
  <c r="H2338" i="25"/>
  <c r="F1850" i="25"/>
  <c r="H2603" i="25"/>
  <c r="H1039" i="25"/>
  <c r="I1140" i="25"/>
  <c r="H2581" i="25"/>
  <c r="F2072" i="25"/>
  <c r="H1850" i="25"/>
  <c r="I879" i="25"/>
  <c r="I2623" i="25"/>
  <c r="I393" i="25"/>
  <c r="I515" i="25"/>
  <c r="G1339" i="25"/>
  <c r="I352" i="25"/>
  <c r="H1500" i="25"/>
  <c r="H2072" i="25"/>
  <c r="H1220" i="25"/>
  <c r="I718" i="25"/>
  <c r="G1893" i="25"/>
  <c r="H352" i="25"/>
  <c r="F775" i="25"/>
  <c r="I572" i="25"/>
  <c r="G2519" i="25"/>
  <c r="F1810" i="25"/>
  <c r="G1242" i="25"/>
  <c r="F1279" i="25"/>
  <c r="F1769" i="25"/>
  <c r="F1057" i="25"/>
  <c r="G2420" i="25"/>
  <c r="F1118" i="25"/>
  <c r="H1384" i="25"/>
  <c r="H2256" i="25"/>
  <c r="G1971" i="25"/>
  <c r="G230" i="25"/>
  <c r="F1339" i="25"/>
  <c r="F739" i="25"/>
  <c r="H312" i="25"/>
  <c r="F572" i="25"/>
  <c r="G1220" i="25"/>
  <c r="H1057" i="25"/>
  <c r="H1745" i="25"/>
  <c r="I739" i="25"/>
  <c r="G10" i="25"/>
  <c r="F2275" i="25"/>
  <c r="F2603" i="25"/>
  <c r="H2499" i="25"/>
  <c r="G1810" i="25"/>
  <c r="F1745" i="25"/>
  <c r="F230" i="25"/>
  <c r="F2256" i="25"/>
  <c r="G1500" i="25"/>
  <c r="G66" i="25"/>
  <c r="G1745" i="25"/>
  <c r="F2581" i="25"/>
  <c r="H1769" i="25"/>
  <c r="H1118" i="25"/>
  <c r="G1279" i="25"/>
  <c r="H2420" i="25"/>
  <c r="F10" i="25"/>
  <c r="F1910" i="25"/>
  <c r="I1057" i="25"/>
  <c r="H2380" i="25"/>
  <c r="H739" i="25"/>
  <c r="I554" i="25"/>
  <c r="I2420" i="25"/>
  <c r="I531" i="25"/>
  <c r="G1769" i="25"/>
  <c r="F1242" i="25"/>
  <c r="I1002" i="25"/>
  <c r="G1910" i="25"/>
  <c r="G2275" i="25"/>
  <c r="H1362" i="25"/>
  <c r="H531" i="25"/>
  <c r="G755" i="25"/>
  <c r="I2072" i="25"/>
  <c r="H1279" i="25"/>
  <c r="H472" i="25"/>
  <c r="I193" i="25"/>
  <c r="F635" i="25"/>
  <c r="I1118" i="25"/>
  <c r="G312" i="25"/>
  <c r="I472" i="25"/>
  <c r="F1362" i="25"/>
  <c r="H2275" i="25"/>
  <c r="I1810" i="25"/>
  <c r="H515" i="25"/>
  <c r="F2338" i="25"/>
  <c r="F2380" i="25"/>
  <c r="I2296" i="25"/>
  <c r="F193" i="25"/>
  <c r="G554" i="25"/>
  <c r="H393" i="25"/>
  <c r="I1242" i="25"/>
  <c r="H554" i="25"/>
  <c r="I2380" i="25"/>
  <c r="F1140" i="25"/>
  <c r="I312" i="25"/>
  <c r="G635" i="25"/>
  <c r="F2296" i="25"/>
  <c r="H2519" i="25"/>
  <c r="H1893" i="25"/>
  <c r="F1500" i="25"/>
  <c r="H2623" i="25"/>
  <c r="F755" i="25"/>
  <c r="I2519" i="25"/>
  <c r="I635" i="25"/>
  <c r="H775" i="25"/>
  <c r="G572" i="25"/>
  <c r="F2720" i="25"/>
  <c r="I2499" i="25"/>
  <c r="I775" i="25"/>
  <c r="G393" i="25"/>
  <c r="F718" i="25"/>
  <c r="H1910" i="25"/>
  <c r="G193" i="25"/>
  <c r="I2463" i="25"/>
  <c r="H1140" i="25"/>
  <c r="F2499" i="25"/>
  <c r="F1039" i="25"/>
  <c r="G352" i="25"/>
  <c r="H10" i="25"/>
  <c r="G1362" i="25"/>
  <c r="F1220" i="25"/>
  <c r="G1850" i="25"/>
  <c r="G531" i="25"/>
  <c r="G2463" i="25"/>
  <c r="F1971" i="25"/>
  <c r="F2623" i="25"/>
  <c r="I2398" i="25"/>
  <c r="H1339" i="25"/>
  <c r="F66" i="25"/>
  <c r="H1971" i="25"/>
  <c r="G2296" i="25"/>
  <c r="G718" i="25"/>
  <c r="F1893" i="25"/>
  <c r="I2603" i="25"/>
  <c r="J1096" i="25"/>
  <c r="G1096" i="25" s="1"/>
  <c r="J289" i="25"/>
  <c r="I289" i="25" s="1"/>
  <c r="J1687" i="25"/>
  <c r="H1687" i="25" s="1"/>
  <c r="J2013" i="25"/>
  <c r="I2013" i="25" s="1"/>
  <c r="J2764" i="25"/>
  <c r="G2764" i="25" s="1"/>
  <c r="J2559" i="25"/>
  <c r="I2559" i="25" s="1"/>
  <c r="J1079" i="25"/>
  <c r="G1079" i="25" s="1"/>
  <c r="J1585" i="25"/>
  <c r="F1585" i="25" s="1"/>
  <c r="J2138" i="25"/>
  <c r="I2138" i="25" s="1"/>
  <c r="J1443" i="25"/>
  <c r="F1443" i="25" s="1"/>
  <c r="J1178" i="25"/>
  <c r="I1178" i="25" s="1"/>
  <c r="J1300" i="25"/>
  <c r="I1300" i="25" s="1"/>
  <c r="J680" i="25"/>
  <c r="H680" i="25" s="1"/>
  <c r="J2235" i="25"/>
  <c r="H2235" i="25" s="1"/>
  <c r="J1830" i="25"/>
  <c r="I1830" i="25" s="1"/>
  <c r="J372" i="25"/>
  <c r="F372" i="25" s="1"/>
  <c r="J1320" i="25"/>
  <c r="G1320" i="25" s="1"/>
  <c r="J435" i="25"/>
  <c r="F435" i="25" s="1"/>
  <c r="O10" i="25"/>
  <c r="J45" i="25"/>
  <c r="F45" i="25" s="1"/>
  <c r="J1544" i="25"/>
  <c r="F1544" i="25" s="1"/>
  <c r="J2782" i="25"/>
  <c r="G2782" i="25" s="1"/>
  <c r="J594" i="25"/>
  <c r="H594" i="25" s="1"/>
  <c r="J659" i="25"/>
  <c r="H659" i="25" s="1"/>
  <c r="J2155" i="25"/>
  <c r="I2155" i="25" s="1"/>
  <c r="J922" i="25"/>
  <c r="G922" i="25" s="1"/>
  <c r="J983" i="25"/>
  <c r="G983" i="25" s="1"/>
  <c r="J1954" i="25"/>
  <c r="H1954" i="25" s="1"/>
  <c r="J1789" i="25"/>
  <c r="H1789" i="25" s="1"/>
  <c r="J696" i="25"/>
  <c r="I696" i="25" s="1"/>
  <c r="J1649" i="25"/>
  <c r="F1649" i="25" s="1"/>
  <c r="J815" i="25"/>
  <c r="F815" i="25" s="1"/>
  <c r="J1730" i="25"/>
  <c r="I1730" i="25" s="1"/>
  <c r="J2177" i="25"/>
  <c r="I2177" i="25" s="1"/>
  <c r="J25" i="25"/>
  <c r="F25" i="25" s="1"/>
  <c r="J1423" i="25"/>
  <c r="I1423" i="25" s="1"/>
  <c r="J1018" i="25"/>
  <c r="G1018" i="25" s="1"/>
  <c r="J962" i="25"/>
  <c r="F962" i="25" s="1"/>
  <c r="J106" i="25"/>
  <c r="H106" i="25" s="1"/>
  <c r="F1524" i="26" l="1"/>
  <c r="G1524" i="26"/>
  <c r="I1524" i="26"/>
  <c r="I2540" i="26"/>
  <c r="J2541" i="26" s="1"/>
  <c r="G2541" i="26" s="1"/>
  <c r="J46" i="26"/>
  <c r="F46" i="26" s="1"/>
  <c r="H1524" i="26"/>
  <c r="J1525" i="26" s="1"/>
  <c r="H777" i="26"/>
  <c r="H1747" i="26"/>
  <c r="H1932" i="26"/>
  <c r="J2783" i="26"/>
  <c r="G2094" i="25"/>
  <c r="J354" i="26"/>
  <c r="I354" i="26" s="1"/>
  <c r="J1468" i="26"/>
  <c r="G777" i="26"/>
  <c r="J1486" i="26"/>
  <c r="J2722" i="26"/>
  <c r="F2722" i="26" s="1"/>
  <c r="J1991" i="25"/>
  <c r="I1991" i="25" s="1"/>
  <c r="J2139" i="26"/>
  <c r="F2139" i="26" s="1"/>
  <c r="J2400" i="26"/>
  <c r="I2400" i="26" s="1"/>
  <c r="H1874" i="25"/>
  <c r="J128" i="25"/>
  <c r="I128" i="25" s="1"/>
  <c r="H755" i="25"/>
  <c r="J756" i="25" s="1"/>
  <c r="I756" i="25" s="1"/>
  <c r="I777" i="26"/>
  <c r="G1932" i="25"/>
  <c r="J1564" i="25"/>
  <c r="I1564" i="25" s="1"/>
  <c r="G941" i="26"/>
  <c r="H941" i="26"/>
  <c r="J941" i="26"/>
  <c r="F941" i="26" s="1"/>
  <c r="F1932" i="26"/>
  <c r="G2073" i="26"/>
  <c r="I837" i="25"/>
  <c r="F1384" i="25"/>
  <c r="H2073" i="26"/>
  <c r="G2094" i="26"/>
  <c r="J2095" i="26" s="1"/>
  <c r="G2095" i="26" s="1"/>
  <c r="I2297" i="26"/>
  <c r="J1933" i="25"/>
  <c r="H1933" i="25" s="1"/>
  <c r="J194" i="26"/>
  <c r="F194" i="26" s="1"/>
  <c r="I983" i="26"/>
  <c r="G983" i="26"/>
  <c r="F983" i="26"/>
  <c r="G2664" i="26"/>
  <c r="F2073" i="26"/>
  <c r="I615" i="25"/>
  <c r="J616" i="25" s="1"/>
  <c r="F616" i="25" s="1"/>
  <c r="I1895" i="26"/>
  <c r="G2297" i="26"/>
  <c r="F837" i="25"/>
  <c r="J838" i="25" s="1"/>
  <c r="J1955" i="26"/>
  <c r="I1955" i="26" s="1"/>
  <c r="J2478" i="25"/>
  <c r="F2478" i="25" s="1"/>
  <c r="H983" i="26"/>
  <c r="I2685" i="25"/>
  <c r="F1710" i="25"/>
  <c r="H436" i="26"/>
  <c r="H25" i="26"/>
  <c r="F1199" i="26"/>
  <c r="J2540" i="25"/>
  <c r="G2540" i="25" s="1"/>
  <c r="F2664" i="26"/>
  <c r="I1199" i="26"/>
  <c r="H615" i="25"/>
  <c r="F2685" i="25"/>
  <c r="J2686" i="25" s="1"/>
  <c r="G2686" i="25" s="1"/>
  <c r="H2664" i="26"/>
  <c r="F436" i="26"/>
  <c r="H2297" i="26"/>
  <c r="I25" i="26"/>
  <c r="H2582" i="26"/>
  <c r="G1199" i="26"/>
  <c r="J637" i="26"/>
  <c r="J2276" i="26"/>
  <c r="G615" i="25"/>
  <c r="I254" i="25"/>
  <c r="H2685" i="25"/>
  <c r="I1384" i="25"/>
  <c r="J2441" i="26"/>
  <c r="H837" i="25"/>
  <c r="G2582" i="26"/>
  <c r="I2463" i="26"/>
  <c r="I1771" i="26"/>
  <c r="F1771" i="26"/>
  <c r="G1771" i="26"/>
  <c r="J1772" i="26" s="1"/>
  <c r="F1772" i="26" s="1"/>
  <c r="H1486" i="26"/>
  <c r="I1486" i="26"/>
  <c r="F1486" i="26"/>
  <c r="I451" i="25"/>
  <c r="H2441" i="25"/>
  <c r="J2442" i="25" s="1"/>
  <c r="G2442" i="25" s="1"/>
  <c r="F2441" i="25"/>
  <c r="H1771" i="26"/>
  <c r="G2722" i="26"/>
  <c r="I2722" i="26"/>
  <c r="H451" i="25"/>
  <c r="H2198" i="25"/>
  <c r="G1486" i="26"/>
  <c r="J2743" i="25"/>
  <c r="G2743" i="25" s="1"/>
  <c r="G1711" i="26"/>
  <c r="I1711" i="26"/>
  <c r="I2441" i="25"/>
  <c r="F354" i="26"/>
  <c r="F1711" i="26"/>
  <c r="H1405" i="25"/>
  <c r="I1405" i="25"/>
  <c r="J2624" i="25"/>
  <c r="G2624" i="25" s="1"/>
  <c r="G451" i="25"/>
  <c r="F1895" i="26"/>
  <c r="J1039" i="26"/>
  <c r="F1039" i="26" s="1"/>
  <c r="J2764" i="26"/>
  <c r="G2764" i="26" s="1"/>
  <c r="J573" i="26"/>
  <c r="I573" i="26" s="1"/>
  <c r="J2642" i="25"/>
  <c r="G2642" i="25" s="1"/>
  <c r="J2340" i="26"/>
  <c r="G2340" i="26" s="1"/>
  <c r="J210" i="25"/>
  <c r="F210" i="25" s="1"/>
  <c r="G2463" i="26"/>
  <c r="H2722" i="26"/>
  <c r="I333" i="25"/>
  <c r="H333" i="25"/>
  <c r="G2744" i="26"/>
  <c r="J2745" i="26" s="1"/>
  <c r="G2745" i="26" s="1"/>
  <c r="H2663" i="25"/>
  <c r="F940" i="25"/>
  <c r="H1258" i="25"/>
  <c r="I2702" i="26"/>
  <c r="F2744" i="26"/>
  <c r="G1320" i="26"/>
  <c r="J1160" i="25"/>
  <c r="G1160" i="25" s="1"/>
  <c r="I254" i="26"/>
  <c r="F1405" i="25"/>
  <c r="G333" i="25"/>
  <c r="H940" i="25"/>
  <c r="F2198" i="25"/>
  <c r="I1747" i="26"/>
  <c r="F274" i="26"/>
  <c r="J517" i="26"/>
  <c r="I517" i="26" s="1"/>
  <c r="J1280" i="26"/>
  <c r="H1280" i="26" s="1"/>
  <c r="H254" i="26"/>
  <c r="H1119" i="26"/>
  <c r="G2198" i="25"/>
  <c r="F1258" i="25"/>
  <c r="H1895" i="26"/>
  <c r="J2178" i="26"/>
  <c r="G2178" i="26" s="1"/>
  <c r="I940" i="25"/>
  <c r="I274" i="26"/>
  <c r="F2663" i="25"/>
  <c r="I2663" i="25"/>
  <c r="G1747" i="26"/>
  <c r="J1748" i="26" s="1"/>
  <c r="F1748" i="26" s="1"/>
  <c r="F1955" i="26"/>
  <c r="H274" i="26"/>
  <c r="I1932" i="26"/>
  <c r="J1933" i="26" s="1"/>
  <c r="G1258" i="25"/>
  <c r="I172" i="25"/>
  <c r="H2702" i="26"/>
  <c r="G2702" i="26"/>
  <c r="H1649" i="26"/>
  <c r="J1666" i="25"/>
  <c r="F1666" i="25" s="1"/>
  <c r="H2400" i="26"/>
  <c r="H254" i="25"/>
  <c r="G1710" i="25"/>
  <c r="I11" i="26"/>
  <c r="I436" i="26"/>
  <c r="J437" i="26" s="1"/>
  <c r="I437" i="26" s="1"/>
  <c r="J1503" i="26"/>
  <c r="I1503" i="26" s="1"/>
  <c r="F1119" i="26"/>
  <c r="F172" i="25"/>
  <c r="F274" i="25"/>
  <c r="H416" i="25"/>
  <c r="G354" i="26"/>
  <c r="J2052" i="25"/>
  <c r="I2052" i="25" s="1"/>
  <c r="J497" i="26"/>
  <c r="I497" i="26" s="1"/>
  <c r="F254" i="25"/>
  <c r="H1710" i="25"/>
  <c r="I2499" i="26"/>
  <c r="I1544" i="26"/>
  <c r="J173" i="26"/>
  <c r="H173" i="26" s="1"/>
  <c r="G1119" i="26"/>
  <c r="H474" i="26"/>
  <c r="G1955" i="26"/>
  <c r="J1956" i="26" s="1"/>
  <c r="F1956" i="26" s="1"/>
  <c r="H354" i="26"/>
  <c r="J26" i="26"/>
  <c r="F26" i="26" s="1"/>
  <c r="G416" i="26"/>
  <c r="F1320" i="26"/>
  <c r="I1320" i="26"/>
  <c r="H1955" i="26"/>
  <c r="F879" i="25"/>
  <c r="G474" i="26"/>
  <c r="F474" i="26"/>
  <c r="I416" i="26"/>
  <c r="H416" i="26"/>
  <c r="G2400" i="26"/>
  <c r="H879" i="25"/>
  <c r="I274" i="25"/>
  <c r="G2139" i="26"/>
  <c r="J2583" i="26"/>
  <c r="H2583" i="26" s="1"/>
  <c r="J2221" i="25"/>
  <c r="F2221" i="25" s="1"/>
  <c r="J1385" i="26"/>
  <c r="J451" i="26"/>
  <c r="F451" i="26" s="1"/>
  <c r="J2319" i="26"/>
  <c r="F2319" i="26" s="1"/>
  <c r="F1972" i="26"/>
  <c r="I1972" i="26"/>
  <c r="G1972" i="26"/>
  <c r="H1585" i="26"/>
  <c r="I1585" i="26"/>
  <c r="G1585" i="26"/>
  <c r="H1972" i="26"/>
  <c r="F2362" i="25"/>
  <c r="H274" i="25"/>
  <c r="G696" i="26"/>
  <c r="J2156" i="26"/>
  <c r="I2156" i="26" s="1"/>
  <c r="J1874" i="26"/>
  <c r="F1874" i="26" s="1"/>
  <c r="J1911" i="26"/>
  <c r="H1911" i="26" s="1"/>
  <c r="F1486" i="25"/>
  <c r="I416" i="25"/>
  <c r="J2317" i="25"/>
  <c r="G2317" i="25" s="1"/>
  <c r="G11" i="26"/>
  <c r="H2499" i="26"/>
  <c r="J2478" i="26"/>
  <c r="I2362" i="25"/>
  <c r="G1486" i="25"/>
  <c r="H231" i="26"/>
  <c r="J1466" i="25"/>
  <c r="G416" i="25"/>
  <c r="O11" i="26"/>
  <c r="J2236" i="26"/>
  <c r="G172" i="25"/>
  <c r="H11" i="26"/>
  <c r="G231" i="26"/>
  <c r="G2499" i="26"/>
  <c r="J2500" i="26" s="1"/>
  <c r="F2500" i="26" s="1"/>
  <c r="G1544" i="26"/>
  <c r="J1199" i="25"/>
  <c r="H2362" i="25"/>
  <c r="G1039" i="26"/>
  <c r="I696" i="26"/>
  <c r="G46" i="26"/>
  <c r="J2382" i="26"/>
  <c r="I2382" i="26" s="1"/>
  <c r="F1649" i="26"/>
  <c r="J2257" i="26"/>
  <c r="G1649" i="26"/>
  <c r="H26" i="26"/>
  <c r="J2223" i="26"/>
  <c r="F2223" i="26" s="1"/>
  <c r="J1243" i="26"/>
  <c r="H1243" i="26" s="1"/>
  <c r="H46" i="26"/>
  <c r="I46" i="26"/>
  <c r="J1444" i="26"/>
  <c r="G1444" i="26" s="1"/>
  <c r="J2626" i="26"/>
  <c r="G2626" i="26" s="1"/>
  <c r="J1730" i="26"/>
  <c r="H1730" i="26" s="1"/>
  <c r="J2052" i="26"/>
  <c r="F2052" i="26" s="1"/>
  <c r="F2117" i="25"/>
  <c r="J1609" i="25"/>
  <c r="I1609" i="25" s="1"/>
  <c r="H1486" i="25"/>
  <c r="G152" i="26"/>
  <c r="H2139" i="26"/>
  <c r="I2139" i="26"/>
  <c r="H152" i="26"/>
  <c r="H372" i="26"/>
  <c r="H2685" i="26"/>
  <c r="J837" i="26"/>
  <c r="F837" i="26" s="1"/>
  <c r="F799" i="26"/>
  <c r="I799" i="26"/>
  <c r="G799" i="26"/>
  <c r="H333" i="26"/>
  <c r="I333" i="26"/>
  <c r="F333" i="26"/>
  <c r="G333" i="26"/>
  <c r="G67" i="26"/>
  <c r="I152" i="26"/>
  <c r="G2685" i="26"/>
  <c r="I2685" i="26"/>
  <c r="J2605" i="26"/>
  <c r="F2605" i="26" s="1"/>
  <c r="J1812" i="26"/>
  <c r="J1301" i="26"/>
  <c r="I1301" i="26" s="1"/>
  <c r="G89" i="26"/>
  <c r="H1544" i="26"/>
  <c r="J1080" i="26"/>
  <c r="H1080" i="26" s="1"/>
  <c r="H799" i="26"/>
  <c r="F2441" i="26"/>
  <c r="I2441" i="26"/>
  <c r="H2441" i="26"/>
  <c r="I451" i="26"/>
  <c r="G451" i="26"/>
  <c r="H451" i="26"/>
  <c r="G2441" i="26"/>
  <c r="J1564" i="26"/>
  <c r="I1564" i="26" s="1"/>
  <c r="J2665" i="26"/>
  <c r="I2665" i="26" s="1"/>
  <c r="H681" i="26"/>
  <c r="H312" i="26"/>
  <c r="J1341" i="26"/>
  <c r="F1341" i="26" s="1"/>
  <c r="F755" i="26"/>
  <c r="G755" i="26"/>
  <c r="I755" i="26"/>
  <c r="H755" i="26"/>
  <c r="I2559" i="26"/>
  <c r="F2559" i="26"/>
  <c r="H2559" i="26"/>
  <c r="J1057" i="26"/>
  <c r="F1057" i="26" s="1"/>
  <c r="J1405" i="26"/>
  <c r="I1405" i="26" s="1"/>
  <c r="F2013" i="26"/>
  <c r="J129" i="26"/>
  <c r="G129" i="26" s="1"/>
  <c r="I1039" i="26"/>
  <c r="H1667" i="26"/>
  <c r="H858" i="26"/>
  <c r="G532" i="26"/>
  <c r="J778" i="26"/>
  <c r="F778" i="26" s="1"/>
  <c r="H2156" i="26"/>
  <c r="H2340" i="26"/>
  <c r="J660" i="26"/>
  <c r="F660" i="26" s="1"/>
  <c r="I372" i="26"/>
  <c r="G372" i="26"/>
  <c r="G194" i="26"/>
  <c r="I194" i="26"/>
  <c r="I2421" i="26"/>
  <c r="F2421" i="26"/>
  <c r="I2340" i="26"/>
  <c r="H532" i="26"/>
  <c r="F2340" i="26"/>
  <c r="J880" i="26"/>
  <c r="F880" i="26" s="1"/>
  <c r="I1667" i="26"/>
  <c r="G2013" i="26"/>
  <c r="F532" i="26"/>
  <c r="H2013" i="26"/>
  <c r="G2642" i="26"/>
  <c r="F2642" i="26"/>
  <c r="J1259" i="26"/>
  <c r="F394" i="26"/>
  <c r="G2052" i="26"/>
  <c r="I2363" i="26"/>
  <c r="G2363" i="26"/>
  <c r="H2363" i="26"/>
  <c r="F555" i="26"/>
  <c r="J1852" i="26"/>
  <c r="F1852" i="26" s="1"/>
  <c r="H1874" i="26"/>
  <c r="G2421" i="26"/>
  <c r="J1142" i="26"/>
  <c r="H1142" i="26" s="1"/>
  <c r="J1609" i="26"/>
  <c r="I1609" i="26" s="1"/>
  <c r="I67" i="26"/>
  <c r="J1020" i="26"/>
  <c r="G1020" i="26" s="1"/>
  <c r="I2199" i="26"/>
  <c r="I394" i="26"/>
  <c r="I2642" i="26"/>
  <c r="H394" i="26"/>
  <c r="F2156" i="26"/>
  <c r="J2031" i="26"/>
  <c r="G2031" i="26" s="1"/>
  <c r="J2522" i="26"/>
  <c r="F2522" i="26" s="1"/>
  <c r="H2642" i="26"/>
  <c r="J2119" i="26"/>
  <c r="G2119" i="26" s="1"/>
  <c r="J1831" i="26"/>
  <c r="I1831" i="26" s="1"/>
  <c r="J1990" i="26"/>
  <c r="H1990" i="26" s="1"/>
  <c r="H290" i="26"/>
  <c r="H89" i="26"/>
  <c r="J1098" i="26"/>
  <c r="F1098" i="26" s="1"/>
  <c r="G517" i="26"/>
  <c r="G815" i="26"/>
  <c r="I815" i="26"/>
  <c r="H517" i="26"/>
  <c r="J106" i="26"/>
  <c r="H106" i="26" s="1"/>
  <c r="G555" i="26"/>
  <c r="H924" i="26"/>
  <c r="J1629" i="26"/>
  <c r="I1629" i="26" s="1"/>
  <c r="I312" i="26"/>
  <c r="G312" i="26"/>
  <c r="H194" i="26"/>
  <c r="G740" i="26"/>
  <c r="I740" i="26"/>
  <c r="H67" i="26"/>
  <c r="H740" i="26"/>
  <c r="I555" i="26"/>
  <c r="I594" i="26"/>
  <c r="J1789" i="26"/>
  <c r="G1789" i="26" s="1"/>
  <c r="G1667" i="26"/>
  <c r="J1222" i="26"/>
  <c r="I1222" i="26" s="1"/>
  <c r="J1003" i="26"/>
  <c r="H1003" i="26" s="1"/>
  <c r="J616" i="26"/>
  <c r="F616" i="26" s="1"/>
  <c r="I924" i="26"/>
  <c r="G924" i="26"/>
  <c r="G2199" i="26"/>
  <c r="J964" i="26"/>
  <c r="F964" i="26" s="1"/>
  <c r="F2199" i="26"/>
  <c r="H1039" i="26"/>
  <c r="F594" i="26"/>
  <c r="I290" i="26"/>
  <c r="J211" i="26"/>
  <c r="G211" i="26" s="1"/>
  <c r="J719" i="26"/>
  <c r="G719" i="26" s="1"/>
  <c r="F89" i="26"/>
  <c r="J1688" i="26"/>
  <c r="F1688" i="26" s="1"/>
  <c r="F290" i="26"/>
  <c r="I2783" i="26"/>
  <c r="F2783" i="26"/>
  <c r="H2783" i="26"/>
  <c r="G2783" i="26"/>
  <c r="J1423" i="26"/>
  <c r="F1423" i="26" s="1"/>
  <c r="F517" i="26"/>
  <c r="H594" i="26"/>
  <c r="G681" i="26"/>
  <c r="I681" i="26"/>
  <c r="J1179" i="26"/>
  <c r="I1179" i="26" s="1"/>
  <c r="G858" i="26"/>
  <c r="G2156" i="26"/>
  <c r="H815" i="26"/>
  <c r="I858" i="26"/>
  <c r="G1363" i="26"/>
  <c r="I1363" i="26"/>
  <c r="H1363" i="26"/>
  <c r="J903" i="26"/>
  <c r="I903" i="26" s="1"/>
  <c r="J1160" i="26"/>
  <c r="J313" i="25"/>
  <c r="F313" i="25" s="1"/>
  <c r="I1874" i="25"/>
  <c r="F1874" i="25"/>
  <c r="I496" i="25"/>
  <c r="F496" i="25"/>
  <c r="J902" i="25"/>
  <c r="H496" i="25"/>
  <c r="J798" i="25"/>
  <c r="F798" i="25" s="1"/>
  <c r="J740" i="25"/>
  <c r="G740" i="25" s="1"/>
  <c r="H2117" i="25"/>
  <c r="J2339" i="25"/>
  <c r="G2339" i="25" s="1"/>
  <c r="J555" i="25"/>
  <c r="F555" i="25" s="1"/>
  <c r="J1363" i="25"/>
  <c r="I1363" i="25" s="1"/>
  <c r="G2117" i="25"/>
  <c r="J1811" i="25"/>
  <c r="H1811" i="25" s="1"/>
  <c r="J1040" i="25"/>
  <c r="G1040" i="25" s="1"/>
  <c r="I2094" i="25"/>
  <c r="F2094" i="25"/>
  <c r="G1300" i="25"/>
  <c r="I1018" i="25"/>
  <c r="F1160" i="25"/>
  <c r="F2701" i="25"/>
  <c r="H2764" i="25"/>
  <c r="H1609" i="25"/>
  <c r="G289" i="25"/>
  <c r="H696" i="25"/>
  <c r="G1687" i="25"/>
  <c r="F1300" i="25"/>
  <c r="F680" i="25"/>
  <c r="H1544" i="25"/>
  <c r="H857" i="25"/>
  <c r="H128" i="25"/>
  <c r="H1630" i="25"/>
  <c r="H2155" i="25"/>
  <c r="F2559" i="25"/>
  <c r="G1933" i="25"/>
  <c r="F2013" i="25"/>
  <c r="I983" i="25"/>
  <c r="H962" i="25"/>
  <c r="H1018" i="25"/>
  <c r="F88" i="25"/>
  <c r="H2540" i="25"/>
  <c r="G435" i="25"/>
  <c r="I1585" i="25"/>
  <c r="F1564" i="25"/>
  <c r="G1585" i="25"/>
  <c r="I659" i="25"/>
  <c r="I106" i="25"/>
  <c r="F1018" i="25"/>
  <c r="G128" i="25"/>
  <c r="I1789" i="25"/>
  <c r="F1523" i="25"/>
  <c r="I962" i="25"/>
  <c r="F2782" i="25"/>
  <c r="H1423" i="25"/>
  <c r="I2782" i="25"/>
  <c r="F151" i="25"/>
  <c r="I1954" i="25"/>
  <c r="G1789" i="25"/>
  <c r="F857" i="25"/>
  <c r="I2478" i="25"/>
  <c r="F2764" i="25"/>
  <c r="G696" i="25"/>
  <c r="H2559" i="25"/>
  <c r="H2782" i="25"/>
  <c r="G1609" i="25"/>
  <c r="G106" i="25"/>
  <c r="H2624" i="25"/>
  <c r="G2138" i="25"/>
  <c r="I1811" i="25"/>
  <c r="I88" i="25"/>
  <c r="H1649" i="25"/>
  <c r="I45" i="25"/>
  <c r="H1300" i="25"/>
  <c r="H1991" i="25"/>
  <c r="F2031" i="25"/>
  <c r="G962" i="25"/>
  <c r="G680" i="25"/>
  <c r="I1096" i="25"/>
  <c r="F696" i="25"/>
  <c r="H372" i="25"/>
  <c r="I1649" i="25"/>
  <c r="G45" i="25"/>
  <c r="H1079" i="25"/>
  <c r="H1585" i="25"/>
  <c r="F1096" i="25"/>
  <c r="F1423" i="25"/>
  <c r="H1320" i="25"/>
  <c r="I922" i="25"/>
  <c r="H2221" i="25"/>
  <c r="I2540" i="25"/>
  <c r="H983" i="25"/>
  <c r="F594" i="25"/>
  <c r="I2701" i="25"/>
  <c r="I680" i="25"/>
  <c r="I1079" i="25"/>
  <c r="I1687" i="25"/>
  <c r="F1178" i="25"/>
  <c r="H922" i="25"/>
  <c r="I1040" i="25"/>
  <c r="I1630" i="25"/>
  <c r="I594" i="25"/>
  <c r="F1730" i="25"/>
  <c r="F106" i="25"/>
  <c r="G857" i="25"/>
  <c r="F1687" i="25"/>
  <c r="H1830" i="25"/>
  <c r="H2031" i="25"/>
  <c r="F2177" i="25"/>
  <c r="G1830" i="25"/>
  <c r="F659" i="25"/>
  <c r="I372" i="25"/>
  <c r="H25" i="25"/>
  <c r="H1096" i="25"/>
  <c r="F1830" i="25"/>
  <c r="I1320" i="25"/>
  <c r="I555" i="25"/>
  <c r="G1730" i="25"/>
  <c r="I1160" i="25"/>
  <c r="F922" i="25"/>
  <c r="H815" i="25"/>
  <c r="I151" i="25"/>
  <c r="I1443" i="25"/>
  <c r="G2235" i="25"/>
  <c r="G2221" i="25"/>
  <c r="G1523" i="25"/>
  <c r="H435" i="25"/>
  <c r="F983" i="25"/>
  <c r="G1423" i="25"/>
  <c r="G25" i="25"/>
  <c r="G1544" i="25"/>
  <c r="G1649" i="25"/>
  <c r="I2235" i="25"/>
  <c r="I1544" i="25"/>
  <c r="H1160" i="25"/>
  <c r="G372" i="25"/>
  <c r="H2478" i="25"/>
  <c r="G1564" i="25"/>
  <c r="G151" i="25"/>
  <c r="G2155" i="25"/>
  <c r="G1954" i="25"/>
  <c r="G2031" i="25"/>
  <c r="G815" i="25"/>
  <c r="H45" i="25"/>
  <c r="F2624" i="25"/>
  <c r="F2155" i="25"/>
  <c r="H2138" i="25"/>
  <c r="H1443" i="25"/>
  <c r="G1443" i="25"/>
  <c r="G1178" i="25"/>
  <c r="G2177" i="25"/>
  <c r="I2764" i="25"/>
  <c r="H555" i="25"/>
  <c r="I815" i="25"/>
  <c r="G1630" i="25"/>
  <c r="H2013" i="25"/>
  <c r="I1933" i="25"/>
  <c r="H1730" i="25"/>
  <c r="I25" i="25"/>
  <c r="H2177" i="25"/>
  <c r="F1320" i="25"/>
  <c r="G1991" i="25"/>
  <c r="F1079" i="25"/>
  <c r="I2221" i="25"/>
  <c r="G659" i="25"/>
  <c r="H289" i="25"/>
  <c r="F2138" i="25"/>
  <c r="F289" i="25"/>
  <c r="G2559" i="25"/>
  <c r="F2235" i="25"/>
  <c r="H88" i="25"/>
  <c r="H1523" i="25"/>
  <c r="G2478" i="25"/>
  <c r="F1991" i="25"/>
  <c r="G2013" i="25"/>
  <c r="F1609" i="25"/>
  <c r="F1933" i="25"/>
  <c r="F1954" i="25"/>
  <c r="H1178" i="25"/>
  <c r="F1789" i="25"/>
  <c r="I2624" i="25"/>
  <c r="F128" i="25"/>
  <c r="H1564" i="25"/>
  <c r="H2701" i="25"/>
  <c r="G594" i="25"/>
  <c r="F2540" i="25"/>
  <c r="I435" i="25"/>
  <c r="J2257" i="25"/>
  <c r="I2257" i="25" s="1"/>
  <c r="J2582" i="25"/>
  <c r="G2582" i="25" s="1"/>
  <c r="J1221" i="25"/>
  <c r="I1221" i="25" s="1"/>
  <c r="J2520" i="25"/>
  <c r="F2520" i="25" s="1"/>
  <c r="J1851" i="25"/>
  <c r="I1851" i="25" s="1"/>
  <c r="J2500" i="25"/>
  <c r="G2500" i="25" s="1"/>
  <c r="J1340" i="25"/>
  <c r="I1340" i="25" s="1"/>
  <c r="J2721" i="25"/>
  <c r="G2721" i="25" s="1"/>
  <c r="J1003" i="25"/>
  <c r="G1003" i="25" s="1"/>
  <c r="J573" i="25"/>
  <c r="H573" i="25" s="1"/>
  <c r="J194" i="25"/>
  <c r="H194" i="25" s="1"/>
  <c r="J1243" i="25"/>
  <c r="H1243" i="25" s="1"/>
  <c r="J1385" i="25"/>
  <c r="G1385" i="25" s="1"/>
  <c r="J2297" i="25"/>
  <c r="H2297" i="25" s="1"/>
  <c r="J255" i="25"/>
  <c r="G255" i="25" s="1"/>
  <c r="J2276" i="25"/>
  <c r="I2276" i="25" s="1"/>
  <c r="J2073" i="25"/>
  <c r="G2073" i="25" s="1"/>
  <c r="J2381" i="25"/>
  <c r="G2381" i="25" s="1"/>
  <c r="J67" i="25"/>
  <c r="H67" i="25" s="1"/>
  <c r="J776" i="25"/>
  <c r="G776" i="25" s="1"/>
  <c r="J353" i="25"/>
  <c r="F353" i="25" s="1"/>
  <c r="J1406" i="25"/>
  <c r="G1406" i="25" s="1"/>
  <c r="J1058" i="25"/>
  <c r="G1058" i="25" s="1"/>
  <c r="J1119" i="25"/>
  <c r="G1119" i="25" s="1"/>
  <c r="J394" i="25"/>
  <c r="F394" i="25" s="1"/>
  <c r="J1746" i="25"/>
  <c r="I1746" i="25" s="1"/>
  <c r="J2399" i="25"/>
  <c r="G2399" i="25" s="1"/>
  <c r="J11" i="25"/>
  <c r="I11" i="25" s="1"/>
  <c r="J1911" i="25"/>
  <c r="I1911" i="25" s="1"/>
  <c r="J1972" i="25"/>
  <c r="I1972" i="25" s="1"/>
  <c r="J2421" i="25"/>
  <c r="F2421" i="25" s="1"/>
  <c r="J231" i="25"/>
  <c r="I231" i="25" s="1"/>
  <c r="J1280" i="25"/>
  <c r="I1280" i="25" s="1"/>
  <c r="J2604" i="25"/>
  <c r="G2604" i="25" s="1"/>
  <c r="J1501" i="25"/>
  <c r="I1501" i="25" s="1"/>
  <c r="J473" i="25"/>
  <c r="F473" i="25" s="1"/>
  <c r="J719" i="25"/>
  <c r="H719" i="25" s="1"/>
  <c r="J516" i="25"/>
  <c r="F516" i="25" s="1"/>
  <c r="J2464" i="25"/>
  <c r="F2464" i="25" s="1"/>
  <c r="J1770" i="25"/>
  <c r="I1770" i="25" s="1"/>
  <c r="J1894" i="25"/>
  <c r="I1894" i="25" s="1"/>
  <c r="J636" i="25"/>
  <c r="H636" i="25" s="1"/>
  <c r="J532" i="25"/>
  <c r="F532" i="25" s="1"/>
  <c r="J1141" i="25"/>
  <c r="G1141" i="25" s="1"/>
  <c r="G838" i="25" l="1"/>
  <c r="I838" i="25"/>
  <c r="F1525" i="26"/>
  <c r="G1525" i="26"/>
  <c r="F1811" i="25"/>
  <c r="J2664" i="25"/>
  <c r="G2664" i="25" s="1"/>
  <c r="I1468" i="26"/>
  <c r="F1468" i="26"/>
  <c r="G1468" i="26"/>
  <c r="I941" i="26"/>
  <c r="J942" i="26" s="1"/>
  <c r="I2642" i="25"/>
  <c r="J1200" i="26"/>
  <c r="F2400" i="26"/>
  <c r="J2074" i="26"/>
  <c r="H1468" i="26"/>
  <c r="J2298" i="26"/>
  <c r="F2298" i="26" s="1"/>
  <c r="J2464" i="26"/>
  <c r="F2464" i="26" s="1"/>
  <c r="F2642" i="25"/>
  <c r="J2643" i="25" s="1"/>
  <c r="G2643" i="25" s="1"/>
  <c r="H2642" i="25"/>
  <c r="G573" i="26"/>
  <c r="J1259" i="25"/>
  <c r="I1259" i="25" s="1"/>
  <c r="I2074" i="26"/>
  <c r="H2074" i="26"/>
  <c r="H2743" i="25"/>
  <c r="F573" i="26"/>
  <c r="G637" i="26"/>
  <c r="H637" i="26"/>
  <c r="F637" i="26"/>
  <c r="F1243" i="26"/>
  <c r="F1503" i="26"/>
  <c r="F1911" i="26"/>
  <c r="I1911" i="26"/>
  <c r="J275" i="25"/>
  <c r="G275" i="25" s="1"/>
  <c r="F2764" i="26"/>
  <c r="G210" i="25"/>
  <c r="J1487" i="26"/>
  <c r="I1487" i="26" s="1"/>
  <c r="H497" i="26"/>
  <c r="J880" i="25"/>
  <c r="G880" i="25" s="1"/>
  <c r="H573" i="26"/>
  <c r="H2723" i="26"/>
  <c r="J1896" i="26"/>
  <c r="G1896" i="26" s="1"/>
  <c r="J452" i="25"/>
  <c r="F452" i="25" s="1"/>
  <c r="J984" i="26"/>
  <c r="F984" i="26" s="1"/>
  <c r="F2743" i="25"/>
  <c r="J2744" i="25" s="1"/>
  <c r="G2744" i="25" s="1"/>
  <c r="I1243" i="26"/>
  <c r="J255" i="26"/>
  <c r="F255" i="26" s="1"/>
  <c r="I2276" i="26"/>
  <c r="F2276" i="26"/>
  <c r="G2276" i="26"/>
  <c r="J1875" i="25"/>
  <c r="G1875" i="25" s="1"/>
  <c r="G497" i="26"/>
  <c r="J2723" i="26"/>
  <c r="I2743" i="25"/>
  <c r="H2339" i="25"/>
  <c r="I2223" i="26"/>
  <c r="G1243" i="26"/>
  <c r="G1503" i="26"/>
  <c r="J232" i="26"/>
  <c r="F232" i="26" s="1"/>
  <c r="J334" i="25"/>
  <c r="F334" i="25" s="1"/>
  <c r="I637" i="26"/>
  <c r="H2276" i="26"/>
  <c r="I210" i="25"/>
  <c r="F2723" i="26"/>
  <c r="G2723" i="26"/>
  <c r="I2723" i="26"/>
  <c r="G1609" i="26"/>
  <c r="G1911" i="26"/>
  <c r="J697" i="26"/>
  <c r="F697" i="26" s="1"/>
  <c r="H210" i="25"/>
  <c r="F838" i="25"/>
  <c r="F2052" i="25"/>
  <c r="J355" i="26"/>
  <c r="F355" i="26" s="1"/>
  <c r="J12" i="26"/>
  <c r="F12" i="26" s="1"/>
  <c r="I2764" i="26"/>
  <c r="F1280" i="26"/>
  <c r="J47" i="26"/>
  <c r="J1711" i="25"/>
  <c r="I1711" i="25" s="1"/>
  <c r="H2764" i="26"/>
  <c r="J2703" i="26"/>
  <c r="F2703" i="26" s="1"/>
  <c r="H838" i="25"/>
  <c r="J839" i="25" s="1"/>
  <c r="G839" i="25" s="1"/>
  <c r="G1280" i="26"/>
  <c r="J1281" i="26" s="1"/>
  <c r="H1281" i="26" s="1"/>
  <c r="I129" i="26"/>
  <c r="H2464" i="26"/>
  <c r="J2199" i="25"/>
  <c r="I2199" i="25" s="1"/>
  <c r="J941" i="25"/>
  <c r="G941" i="25" s="1"/>
  <c r="I1280" i="26"/>
  <c r="J275" i="26"/>
  <c r="G275" i="26" s="1"/>
  <c r="J1120" i="26"/>
  <c r="I1120" i="26" s="1"/>
  <c r="H2052" i="25"/>
  <c r="G2052" i="25"/>
  <c r="J1668" i="26"/>
  <c r="H1668" i="26" s="1"/>
  <c r="J1712" i="26"/>
  <c r="G255" i="26"/>
  <c r="G173" i="26"/>
  <c r="I173" i="26"/>
  <c r="H1503" i="26"/>
  <c r="J1504" i="26" s="1"/>
  <c r="H255" i="26"/>
  <c r="J417" i="25"/>
  <c r="F417" i="25" s="1"/>
  <c r="H1609" i="26"/>
  <c r="H2319" i="26"/>
  <c r="J173" i="25"/>
  <c r="H173" i="25" s="1"/>
  <c r="H1666" i="25"/>
  <c r="G2464" i="26"/>
  <c r="G2665" i="26"/>
  <c r="I2319" i="26"/>
  <c r="G1666" i="25"/>
  <c r="F2178" i="26"/>
  <c r="H2178" i="26"/>
  <c r="I255" i="26"/>
  <c r="J574" i="26"/>
  <c r="F2541" i="26"/>
  <c r="I1666" i="25"/>
  <c r="H2626" i="26"/>
  <c r="I2541" i="26"/>
  <c r="G2319" i="26"/>
  <c r="F2095" i="26"/>
  <c r="F173" i="26"/>
  <c r="F497" i="26"/>
  <c r="J498" i="26" s="1"/>
  <c r="F498" i="26" s="1"/>
  <c r="H2541" i="26"/>
  <c r="J2363" i="25"/>
  <c r="G2363" i="25" s="1"/>
  <c r="I2178" i="26"/>
  <c r="F1385" i="26"/>
  <c r="H1385" i="26"/>
  <c r="I1385" i="26"/>
  <c r="J417" i="26"/>
  <c r="F417" i="26" s="1"/>
  <c r="H2095" i="26"/>
  <c r="I2095" i="26"/>
  <c r="J1545" i="26"/>
  <c r="H2298" i="26"/>
  <c r="J1650" i="26"/>
  <c r="I1650" i="26" s="1"/>
  <c r="F2583" i="26"/>
  <c r="J475" i="26"/>
  <c r="J1992" i="25"/>
  <c r="I1992" i="25" s="1"/>
  <c r="J497" i="25"/>
  <c r="G497" i="25" s="1"/>
  <c r="I2298" i="26"/>
  <c r="G2298" i="26"/>
  <c r="J1973" i="26"/>
  <c r="F1973" i="26" s="1"/>
  <c r="F2339" i="25"/>
  <c r="I2052" i="26"/>
  <c r="F1730" i="26"/>
  <c r="G2583" i="26"/>
  <c r="J129" i="25"/>
  <c r="I129" i="25" s="1"/>
  <c r="H1525" i="26"/>
  <c r="J2341" i="26"/>
  <c r="H2341" i="26" s="1"/>
  <c r="J2401" i="26"/>
  <c r="G26" i="26"/>
  <c r="I26" i="26"/>
  <c r="J1586" i="26"/>
  <c r="F1586" i="26" s="1"/>
  <c r="J1321" i="26"/>
  <c r="I1321" i="26" s="1"/>
  <c r="J2140" i="26"/>
  <c r="F2140" i="26" s="1"/>
  <c r="I2583" i="26"/>
  <c r="I2339" i="25"/>
  <c r="H2052" i="26"/>
  <c r="J1487" i="25"/>
  <c r="I1487" i="25" s="1"/>
  <c r="G1385" i="26"/>
  <c r="I1199" i="25"/>
  <c r="G1199" i="25"/>
  <c r="H1199" i="25"/>
  <c r="F1199" i="25"/>
  <c r="H313" i="25"/>
  <c r="G1711" i="25"/>
  <c r="H2665" i="26"/>
  <c r="H2745" i="26"/>
  <c r="J1912" i="26"/>
  <c r="I1912" i="26" s="1"/>
  <c r="F1711" i="25"/>
  <c r="I2703" i="26"/>
  <c r="I837" i="26"/>
  <c r="G2703" i="26"/>
  <c r="H1956" i="26"/>
  <c r="H2703" i="26"/>
  <c r="I1466" i="25"/>
  <c r="F1466" i="25"/>
  <c r="G1466" i="25"/>
  <c r="H1466" i="25"/>
  <c r="G1811" i="25"/>
  <c r="J1812" i="25" s="1"/>
  <c r="H1812" i="25" s="1"/>
  <c r="I2317" i="25"/>
  <c r="F2317" i="25"/>
  <c r="I1020" i="26"/>
  <c r="F1080" i="26"/>
  <c r="J153" i="26"/>
  <c r="H153" i="26" s="1"/>
  <c r="F2626" i="26"/>
  <c r="H1444" i="26"/>
  <c r="I1874" i="26"/>
  <c r="I1525" i="26"/>
  <c r="I2236" i="26"/>
  <c r="H2236" i="26"/>
  <c r="F2236" i="26"/>
  <c r="G2236" i="26"/>
  <c r="H1711" i="25"/>
  <c r="J1040" i="26"/>
  <c r="I1040" i="26" s="1"/>
  <c r="F2478" i="26"/>
  <c r="I2478" i="26"/>
  <c r="H2478" i="26"/>
  <c r="H2317" i="25"/>
  <c r="F1363" i="25"/>
  <c r="F2665" i="26"/>
  <c r="G837" i="26"/>
  <c r="F1020" i="26"/>
  <c r="H837" i="26"/>
  <c r="G1874" i="26"/>
  <c r="G2478" i="26"/>
  <c r="F1545" i="26"/>
  <c r="I1545" i="26"/>
  <c r="H47" i="26"/>
  <c r="F47" i="26"/>
  <c r="I47" i="26"/>
  <c r="H2382" i="26"/>
  <c r="H1341" i="26"/>
  <c r="H2223" i="26"/>
  <c r="F275" i="26"/>
  <c r="G1341" i="26"/>
  <c r="J533" i="26"/>
  <c r="H533" i="26" s="1"/>
  <c r="H1301" i="26"/>
  <c r="G1301" i="26"/>
  <c r="G1730" i="26"/>
  <c r="I2257" i="26"/>
  <c r="F2257" i="26"/>
  <c r="G2257" i="26"/>
  <c r="I2626" i="26"/>
  <c r="H2500" i="26"/>
  <c r="I1341" i="26"/>
  <c r="I2500" i="26"/>
  <c r="I1057" i="26"/>
  <c r="F2382" i="26"/>
  <c r="F1444" i="26"/>
  <c r="H1564" i="26"/>
  <c r="H880" i="26"/>
  <c r="G1057" i="26"/>
  <c r="H1545" i="26"/>
  <c r="H1405" i="26"/>
  <c r="G2382" i="26"/>
  <c r="G2500" i="26"/>
  <c r="I778" i="26"/>
  <c r="G1405" i="26"/>
  <c r="I1730" i="26"/>
  <c r="G47" i="26"/>
  <c r="G2223" i="26"/>
  <c r="I1444" i="26"/>
  <c r="F2745" i="26"/>
  <c r="I2745" i="26"/>
  <c r="H2257" i="26"/>
  <c r="J1790" i="25"/>
  <c r="H1790" i="25" s="1"/>
  <c r="I313" i="25"/>
  <c r="G313" i="25"/>
  <c r="J1586" i="25"/>
  <c r="F1586" i="25" s="1"/>
  <c r="J1631" i="25"/>
  <c r="F1631" i="25" s="1"/>
  <c r="I2031" i="26"/>
  <c r="G880" i="26"/>
  <c r="G778" i="26"/>
  <c r="J195" i="26"/>
  <c r="F195" i="26" s="1"/>
  <c r="I1080" i="26"/>
  <c r="I1812" i="26"/>
  <c r="H1812" i="26"/>
  <c r="F1812" i="26"/>
  <c r="G1812" i="26"/>
  <c r="J2686" i="26"/>
  <c r="J800" i="26"/>
  <c r="H800" i="26" s="1"/>
  <c r="H2031" i="26"/>
  <c r="H778" i="26"/>
  <c r="G1098" i="26"/>
  <c r="H1057" i="26"/>
  <c r="G1080" i="26"/>
  <c r="F1301" i="26"/>
  <c r="H1222" i="26"/>
  <c r="I880" i="26"/>
  <c r="J373" i="26"/>
  <c r="I373" i="26" s="1"/>
  <c r="G1564" i="26"/>
  <c r="F1564" i="26"/>
  <c r="J2442" i="26"/>
  <c r="F2442" i="26" s="1"/>
  <c r="J452" i="26"/>
  <c r="F452" i="26" s="1"/>
  <c r="H2605" i="26"/>
  <c r="I2605" i="26"/>
  <c r="G2605" i="26"/>
  <c r="J334" i="26"/>
  <c r="G334" i="26" s="1"/>
  <c r="F1179" i="26"/>
  <c r="G697" i="26"/>
  <c r="H129" i="26"/>
  <c r="F129" i="26"/>
  <c r="F1405" i="26"/>
  <c r="J2560" i="26"/>
  <c r="G2560" i="26" s="1"/>
  <c r="I106" i="26"/>
  <c r="F2031" i="26"/>
  <c r="F1609" i="26"/>
  <c r="I660" i="26"/>
  <c r="J756" i="26"/>
  <c r="F756" i="26" s="1"/>
  <c r="J1364" i="26"/>
  <c r="F1364" i="26" s="1"/>
  <c r="G964" i="26"/>
  <c r="J2422" i="26"/>
  <c r="H2422" i="26" s="1"/>
  <c r="H1423" i="26"/>
  <c r="F1222" i="26"/>
  <c r="F2074" i="26"/>
  <c r="G1831" i="26"/>
  <c r="F1933" i="26"/>
  <c r="H1933" i="26"/>
  <c r="I1933" i="26"/>
  <c r="G1933" i="26"/>
  <c r="G2140" i="26"/>
  <c r="J741" i="26"/>
  <c r="F741" i="26" s="1"/>
  <c r="J925" i="26"/>
  <c r="F925" i="26" s="1"/>
  <c r="G2074" i="26"/>
  <c r="J2014" i="26"/>
  <c r="H1020" i="26"/>
  <c r="I1748" i="26"/>
  <c r="H437" i="26"/>
  <c r="G1852" i="26"/>
  <c r="F1789" i="26"/>
  <c r="G1772" i="26"/>
  <c r="H2522" i="26"/>
  <c r="F1831" i="26"/>
  <c r="G1990" i="26"/>
  <c r="G437" i="26"/>
  <c r="H1831" i="26"/>
  <c r="J2364" i="26"/>
  <c r="F2364" i="26" s="1"/>
  <c r="H1629" i="26"/>
  <c r="H1179" i="26"/>
  <c r="I1098" i="26"/>
  <c r="G1545" i="26"/>
  <c r="H660" i="26"/>
  <c r="I2522" i="26"/>
  <c r="H2119" i="26"/>
  <c r="J313" i="26"/>
  <c r="F313" i="26" s="1"/>
  <c r="F1629" i="26"/>
  <c r="F437" i="26"/>
  <c r="H1098" i="26"/>
  <c r="G660" i="26"/>
  <c r="J859" i="26"/>
  <c r="I859" i="26" s="1"/>
  <c r="H1259" i="26"/>
  <c r="G1259" i="26"/>
  <c r="G616" i="26"/>
  <c r="F1160" i="26"/>
  <c r="G1160" i="26"/>
  <c r="J518" i="26"/>
  <c r="I518" i="26" s="1"/>
  <c r="J291" i="26"/>
  <c r="G291" i="26" s="1"/>
  <c r="H1688" i="26"/>
  <c r="G1688" i="26"/>
  <c r="I1688" i="26"/>
  <c r="J2666" i="26"/>
  <c r="I2666" i="26" s="1"/>
  <c r="H1748" i="26"/>
  <c r="G1668" i="26"/>
  <c r="G903" i="26"/>
  <c r="I1259" i="26"/>
  <c r="F1896" i="26"/>
  <c r="H211" i="26"/>
  <c r="F2119" i="26"/>
  <c r="G1222" i="26"/>
  <c r="G1179" i="26"/>
  <c r="I232" i="26"/>
  <c r="H2140" i="26"/>
  <c r="J556" i="26"/>
  <c r="H556" i="26" s="1"/>
  <c r="H1789" i="26"/>
  <c r="J2643" i="26"/>
  <c r="F2643" i="26" s="1"/>
  <c r="H964" i="26"/>
  <c r="I2014" i="26"/>
  <c r="J90" i="26"/>
  <c r="H90" i="26" s="1"/>
  <c r="I697" i="26"/>
  <c r="J2784" i="26"/>
  <c r="H2784" i="26" s="1"/>
  <c r="I719" i="26"/>
  <c r="H719" i="26"/>
  <c r="F719" i="26"/>
  <c r="I2422" i="26"/>
  <c r="G1423" i="26"/>
  <c r="J595" i="26"/>
  <c r="G595" i="26" s="1"/>
  <c r="G1748" i="26"/>
  <c r="J2200" i="26"/>
  <c r="H2200" i="26" s="1"/>
  <c r="I1668" i="26"/>
  <c r="I195" i="26"/>
  <c r="G1956" i="26"/>
  <c r="I1956" i="26"/>
  <c r="I211" i="26"/>
  <c r="I2119" i="26"/>
  <c r="I1142" i="26"/>
  <c r="G1142" i="26"/>
  <c r="G1629" i="26"/>
  <c r="G2522" i="26"/>
  <c r="I1852" i="26"/>
  <c r="H1852" i="26"/>
  <c r="I964" i="26"/>
  <c r="J395" i="26"/>
  <c r="G395" i="26" s="1"/>
  <c r="I1772" i="26"/>
  <c r="J816" i="26"/>
  <c r="F816" i="26" s="1"/>
  <c r="H903" i="26"/>
  <c r="F903" i="26"/>
  <c r="I616" i="26"/>
  <c r="H616" i="26"/>
  <c r="F211" i="26"/>
  <c r="I1003" i="26"/>
  <c r="F1003" i="26"/>
  <c r="H1772" i="26"/>
  <c r="J682" i="26"/>
  <c r="I682" i="26" s="1"/>
  <c r="H697" i="26"/>
  <c r="H1160" i="26"/>
  <c r="F106" i="26"/>
  <c r="F1990" i="26"/>
  <c r="I1990" i="26"/>
  <c r="F1668" i="26"/>
  <c r="I1423" i="26"/>
  <c r="J2157" i="26"/>
  <c r="F2157" i="26" s="1"/>
  <c r="I2200" i="26"/>
  <c r="J68" i="26"/>
  <c r="F1142" i="26"/>
  <c r="I1789" i="26"/>
  <c r="I1160" i="26"/>
  <c r="G106" i="26"/>
  <c r="F1259" i="26"/>
  <c r="G1003" i="26"/>
  <c r="G798" i="25"/>
  <c r="I798" i="25"/>
  <c r="J290" i="25"/>
  <c r="I290" i="25" s="1"/>
  <c r="G1363" i="25"/>
  <c r="J2118" i="25"/>
  <c r="I2118" i="25" s="1"/>
  <c r="H1363" i="25"/>
  <c r="H798" i="25"/>
  <c r="F1040" i="25"/>
  <c r="H1040" i="25"/>
  <c r="I740" i="25"/>
  <c r="F740" i="25"/>
  <c r="G555" i="25"/>
  <c r="H902" i="25"/>
  <c r="I902" i="25"/>
  <c r="F902" i="25"/>
  <c r="H740" i="25"/>
  <c r="J2765" i="25"/>
  <c r="G2765" i="25" s="1"/>
  <c r="G902" i="25"/>
  <c r="J1934" i="25"/>
  <c r="H1934" i="25" s="1"/>
  <c r="J2222" i="25"/>
  <c r="F2222" i="25" s="1"/>
  <c r="J1688" i="25"/>
  <c r="H1688" i="25" s="1"/>
  <c r="J2541" i="25"/>
  <c r="G2541" i="25" s="1"/>
  <c r="J2560" i="25"/>
  <c r="I2560" i="25" s="1"/>
  <c r="J2095" i="25"/>
  <c r="H2686" i="25"/>
  <c r="H2721" i="25"/>
  <c r="H1003" i="25"/>
  <c r="F129" i="25"/>
  <c r="G231" i="25"/>
  <c r="H2381" i="25"/>
  <c r="I473" i="25"/>
  <c r="G353" i="25"/>
  <c r="I2721" i="25"/>
  <c r="I353" i="25"/>
  <c r="F1280" i="25"/>
  <c r="I1406" i="25"/>
  <c r="H2276" i="25"/>
  <c r="G636" i="25"/>
  <c r="I2464" i="25"/>
  <c r="H1972" i="25"/>
  <c r="H1259" i="25"/>
  <c r="F941" i="25"/>
  <c r="F2073" i="25"/>
  <c r="G2421" i="25"/>
  <c r="J1097" i="25"/>
  <c r="G1097" i="25" s="1"/>
  <c r="G1746" i="25"/>
  <c r="H334" i="25"/>
  <c r="H473" i="25"/>
  <c r="I2442" i="25"/>
  <c r="F194" i="25"/>
  <c r="I2381" i="25"/>
  <c r="G2199" i="25"/>
  <c r="F2500" i="25"/>
  <c r="F1972" i="25"/>
  <c r="I2604" i="25"/>
  <c r="G129" i="25"/>
  <c r="I573" i="25"/>
  <c r="G1280" i="25"/>
  <c r="I2421" i="25"/>
  <c r="H516" i="25"/>
  <c r="I1243" i="25"/>
  <c r="G1851" i="25"/>
  <c r="G2297" i="25"/>
  <c r="G2520" i="25"/>
  <c r="F1340" i="25"/>
  <c r="H1119" i="25"/>
  <c r="I255" i="25"/>
  <c r="F2721" i="25"/>
  <c r="G194" i="25"/>
  <c r="F1221" i="25"/>
  <c r="H452" i="25"/>
  <c r="F1003" i="25"/>
  <c r="F2199" i="25"/>
  <c r="H1221" i="25"/>
  <c r="H353" i="25"/>
  <c r="F1058" i="25"/>
  <c r="G1972" i="25"/>
  <c r="G67" i="25"/>
  <c r="F1243" i="25"/>
  <c r="I2073" i="25"/>
  <c r="H2520" i="25"/>
  <c r="F756" i="25"/>
  <c r="I776" i="25"/>
  <c r="G719" i="25"/>
  <c r="H2199" i="25"/>
  <c r="H231" i="25"/>
  <c r="H2604" i="25"/>
  <c r="I880" i="25"/>
  <c r="F255" i="25"/>
  <c r="F776" i="25"/>
  <c r="F2276" i="25"/>
  <c r="H1770" i="25"/>
  <c r="G573" i="25"/>
  <c r="H1911" i="25"/>
  <c r="H1340" i="25"/>
  <c r="I2582" i="25"/>
  <c r="I516" i="25"/>
  <c r="H616" i="25"/>
  <c r="F2257" i="25"/>
  <c r="F11" i="25"/>
  <c r="G417" i="25"/>
  <c r="J2014" i="25"/>
  <c r="I2014" i="25" s="1"/>
  <c r="G1911" i="25"/>
  <c r="H129" i="25"/>
  <c r="G616" i="25"/>
  <c r="F719" i="25"/>
  <c r="G532" i="25"/>
  <c r="G473" i="25"/>
  <c r="H2582" i="25"/>
  <c r="G1340" i="25"/>
  <c r="G1243" i="25"/>
  <c r="H1746" i="25"/>
  <c r="I616" i="25"/>
  <c r="H2421" i="25"/>
  <c r="F1875" i="25"/>
  <c r="G756" i="25"/>
  <c r="I1119" i="25"/>
  <c r="F2297" i="25"/>
  <c r="I2500" i="25"/>
  <c r="G1259" i="25"/>
  <c r="I452" i="25"/>
  <c r="H2399" i="25"/>
  <c r="F1385" i="25"/>
  <c r="I1385" i="25"/>
  <c r="I719" i="25"/>
  <c r="F1119" i="25"/>
  <c r="G11" i="25"/>
  <c r="F2582" i="25"/>
  <c r="F880" i="25"/>
  <c r="I2297" i="25"/>
  <c r="I636" i="25"/>
  <c r="G2464" i="25"/>
  <c r="F1894" i="25"/>
  <c r="I67" i="25"/>
  <c r="H2464" i="25"/>
  <c r="I1141" i="25"/>
  <c r="I394" i="25"/>
  <c r="F1911" i="25"/>
  <c r="H532" i="25"/>
  <c r="H2442" i="25"/>
  <c r="I275" i="25"/>
  <c r="H1406" i="25"/>
  <c r="H2073" i="25"/>
  <c r="H1058" i="25"/>
  <c r="F1746" i="25"/>
  <c r="I532" i="25"/>
  <c r="I194" i="25"/>
  <c r="F1141" i="25"/>
  <c r="H255" i="25"/>
  <c r="G516" i="25"/>
  <c r="G1894" i="25"/>
  <c r="F1770" i="25"/>
  <c r="G1221" i="25"/>
  <c r="H2500" i="25"/>
  <c r="G1501" i="25"/>
  <c r="F2686" i="25"/>
  <c r="F1501" i="25"/>
  <c r="I2520" i="25"/>
  <c r="F2399" i="25"/>
  <c r="I941" i="25"/>
  <c r="H1385" i="25"/>
  <c r="F2604" i="25"/>
  <c r="F231" i="25"/>
  <c r="G2276" i="25"/>
  <c r="H394" i="25"/>
  <c r="F1406" i="25"/>
  <c r="H776" i="25"/>
  <c r="H11" i="25"/>
  <c r="I2399" i="25"/>
  <c r="G2257" i="25"/>
  <c r="F2442" i="25"/>
  <c r="H1501" i="25"/>
  <c r="H941" i="25"/>
  <c r="H2257" i="25"/>
  <c r="F573" i="25"/>
  <c r="I1058" i="25"/>
  <c r="I1003" i="25"/>
  <c r="H1280" i="25"/>
  <c r="F2381" i="25"/>
  <c r="H1894" i="25"/>
  <c r="G394" i="25"/>
  <c r="H1141" i="25"/>
  <c r="H880" i="25"/>
  <c r="F1851" i="25"/>
  <c r="H1851" i="25"/>
  <c r="G452" i="25"/>
  <c r="I2686" i="25"/>
  <c r="F1259" i="25"/>
  <c r="G1770" i="25"/>
  <c r="F636" i="25"/>
  <c r="H1875" i="25"/>
  <c r="H756" i="25"/>
  <c r="J1161" i="25"/>
  <c r="G1161" i="25" s="1"/>
  <c r="F67" i="25"/>
  <c r="J2139" i="25"/>
  <c r="I2139" i="25" s="1"/>
  <c r="J1179" i="25"/>
  <c r="I1179" i="25" s="1"/>
  <c r="J923" i="25"/>
  <c r="G923" i="25" s="1"/>
  <c r="J1444" i="25"/>
  <c r="F1444" i="25" s="1"/>
  <c r="J2625" i="25"/>
  <c r="G2625" i="25" s="1"/>
  <c r="J1524" i="25"/>
  <c r="I1524" i="25" s="1"/>
  <c r="J89" i="25"/>
  <c r="G89" i="25" s="1"/>
  <c r="J2702" i="25"/>
  <c r="G2702" i="25" s="1"/>
  <c r="J1080" i="25"/>
  <c r="G1080" i="25" s="1"/>
  <c r="J1301" i="25"/>
  <c r="I1301" i="25" s="1"/>
  <c r="J152" i="25"/>
  <c r="H152" i="25" s="1"/>
  <c r="J2783" i="25"/>
  <c r="G2783" i="25" s="1"/>
  <c r="J1545" i="25"/>
  <c r="F1545" i="25" s="1"/>
  <c r="J1831" i="25"/>
  <c r="I1831" i="25" s="1"/>
  <c r="J2032" i="25"/>
  <c r="I2032" i="25" s="1"/>
  <c r="J1565" i="25"/>
  <c r="I1565" i="25" s="1"/>
  <c r="J2156" i="25"/>
  <c r="I2156" i="25" s="1"/>
  <c r="J2236" i="25"/>
  <c r="H2236" i="25" s="1"/>
  <c r="J373" i="25"/>
  <c r="F373" i="25" s="1"/>
  <c r="J436" i="25"/>
  <c r="F436" i="25" s="1"/>
  <c r="J697" i="25"/>
  <c r="I697" i="25" s="1"/>
  <c r="J681" i="25"/>
  <c r="H681" i="25" s="1"/>
  <c r="J1731" i="25"/>
  <c r="I1731" i="25" s="1"/>
  <c r="O11" i="25"/>
  <c r="J660" i="25"/>
  <c r="H660" i="25" s="1"/>
  <c r="J1321" i="25"/>
  <c r="G1321" i="25" s="1"/>
  <c r="J595" i="25"/>
  <c r="H595" i="25" s="1"/>
  <c r="J858" i="25"/>
  <c r="I858" i="25" s="1"/>
  <c r="J46" i="25"/>
  <c r="F46" i="25" s="1"/>
  <c r="J1610" i="25"/>
  <c r="I1610" i="25" s="1"/>
  <c r="J2479" i="25"/>
  <c r="F2479" i="25" s="1"/>
  <c r="J1650" i="25"/>
  <c r="F1650" i="25" s="1"/>
  <c r="J984" i="25"/>
  <c r="G984" i="25" s="1"/>
  <c r="J1955" i="25"/>
  <c r="H1955" i="25" s="1"/>
  <c r="J26" i="25"/>
  <c r="F26" i="25" s="1"/>
  <c r="J816" i="25"/>
  <c r="F816" i="25" s="1"/>
  <c r="J963" i="25"/>
  <c r="F963" i="25" s="1"/>
  <c r="J556" i="25"/>
  <c r="F556" i="25" s="1"/>
  <c r="J1424" i="25"/>
  <c r="I1424" i="25" s="1"/>
  <c r="J2178" i="25"/>
  <c r="I2178" i="25" s="1"/>
  <c r="J1019" i="25"/>
  <c r="G1019" i="25" s="1"/>
  <c r="J107" i="25"/>
  <c r="H107" i="25" s="1"/>
  <c r="J2053" i="25"/>
  <c r="I2053" i="25" s="1"/>
  <c r="I942" i="26" l="1"/>
  <c r="G942" i="26"/>
  <c r="H942" i="26"/>
  <c r="F942" i="26"/>
  <c r="J943" i="26" s="1"/>
  <c r="I943" i="26" s="1"/>
  <c r="G498" i="26"/>
  <c r="J499" i="26" s="1"/>
  <c r="F499" i="26" s="1"/>
  <c r="J638" i="26"/>
  <c r="F638" i="26" s="1"/>
  <c r="I417" i="25"/>
  <c r="H275" i="25"/>
  <c r="G1688" i="25"/>
  <c r="I2664" i="25"/>
  <c r="J2765" i="26"/>
  <c r="I334" i="25"/>
  <c r="F275" i="25"/>
  <c r="H1896" i="26"/>
  <c r="J2053" i="26"/>
  <c r="H2053" i="26" s="1"/>
  <c r="I1200" i="26"/>
  <c r="H1200" i="26"/>
  <c r="G1200" i="26"/>
  <c r="G334" i="25"/>
  <c r="F1487" i="25"/>
  <c r="G1487" i="25"/>
  <c r="J1488" i="25" s="1"/>
  <c r="I1488" i="25" s="1"/>
  <c r="H417" i="25"/>
  <c r="J418" i="25" s="1"/>
  <c r="F418" i="25" s="1"/>
  <c r="I1896" i="26"/>
  <c r="J2340" i="25"/>
  <c r="G2340" i="25" s="1"/>
  <c r="F2664" i="25"/>
  <c r="G2118" i="25"/>
  <c r="H1487" i="25"/>
  <c r="F2118" i="25"/>
  <c r="J2119" i="25" s="1"/>
  <c r="I2119" i="25" s="1"/>
  <c r="G533" i="26"/>
  <c r="F533" i="26"/>
  <c r="J534" i="26" s="1"/>
  <c r="F534" i="26" s="1"/>
  <c r="I533" i="26"/>
  <c r="J1469" i="26"/>
  <c r="G1469" i="26" s="1"/>
  <c r="I1097" i="25"/>
  <c r="G1790" i="25"/>
  <c r="G12" i="26"/>
  <c r="J13" i="26" s="1"/>
  <c r="G13" i="26" s="1"/>
  <c r="I2464" i="26"/>
  <c r="J2465" i="26" s="1"/>
  <c r="G2465" i="26" s="1"/>
  <c r="H2664" i="25"/>
  <c r="H984" i="26"/>
  <c r="J1244" i="26"/>
  <c r="I1244" i="26" s="1"/>
  <c r="F1200" i="26"/>
  <c r="G1934" i="25"/>
  <c r="J2724" i="26"/>
  <c r="F2724" i="26" s="1"/>
  <c r="G2277" i="26"/>
  <c r="H232" i="26"/>
  <c r="H1040" i="26"/>
  <c r="G1487" i="26"/>
  <c r="J174" i="26"/>
  <c r="H174" i="26" s="1"/>
  <c r="J2277" i="26"/>
  <c r="H2277" i="26" s="1"/>
  <c r="F2277" i="26"/>
  <c r="G638" i="26"/>
  <c r="I498" i="26"/>
  <c r="H1487" i="26"/>
  <c r="J2299" i="26"/>
  <c r="I2299" i="26" s="1"/>
  <c r="G1120" i="26"/>
  <c r="J1667" i="25"/>
  <c r="J2320" i="26"/>
  <c r="F2320" i="26" s="1"/>
  <c r="I2277" i="26"/>
  <c r="F1487" i="26"/>
  <c r="J1488" i="26" s="1"/>
  <c r="F1488" i="26" s="1"/>
  <c r="G1973" i="26"/>
  <c r="J211" i="25"/>
  <c r="H211" i="25" s="1"/>
  <c r="G984" i="26"/>
  <c r="I1875" i="25"/>
  <c r="H2442" i="26"/>
  <c r="H498" i="26"/>
  <c r="J881" i="26"/>
  <c r="F881" i="26" s="1"/>
  <c r="I984" i="26"/>
  <c r="G232" i="26"/>
  <c r="F1040" i="26"/>
  <c r="H1650" i="26"/>
  <c r="H2765" i="26"/>
  <c r="G2765" i="26"/>
  <c r="I2765" i="26"/>
  <c r="J2766" i="26" s="1"/>
  <c r="I2766" i="26" s="1"/>
  <c r="F2765" i="26"/>
  <c r="J1081" i="26"/>
  <c r="H1081" i="26" s="1"/>
  <c r="J1364" i="25"/>
  <c r="I1364" i="25" s="1"/>
  <c r="G355" i="26"/>
  <c r="G943" i="26"/>
  <c r="I925" i="26"/>
  <c r="H452" i="26"/>
  <c r="J453" i="26" s="1"/>
  <c r="F453" i="26" s="1"/>
  <c r="I12" i="26"/>
  <c r="H12" i="26"/>
  <c r="F943" i="26"/>
  <c r="H275" i="26"/>
  <c r="H355" i="26"/>
  <c r="I2784" i="26"/>
  <c r="H943" i="26"/>
  <c r="J314" i="25"/>
  <c r="F314" i="25" s="1"/>
  <c r="H925" i="26"/>
  <c r="G452" i="26"/>
  <c r="J1610" i="26"/>
  <c r="F1610" i="26" s="1"/>
  <c r="I452" i="26"/>
  <c r="O12" i="26"/>
  <c r="J2501" i="26"/>
  <c r="F2501" i="26" s="1"/>
  <c r="J2096" i="26"/>
  <c r="F2096" i="26" s="1"/>
  <c r="I275" i="26"/>
  <c r="H1120" i="26"/>
  <c r="I355" i="26"/>
  <c r="J698" i="26"/>
  <c r="H698" i="26" s="1"/>
  <c r="G925" i="26"/>
  <c r="F1120" i="26"/>
  <c r="J779" i="26"/>
  <c r="F779" i="26" s="1"/>
  <c r="H1973" i="26"/>
  <c r="J256" i="26"/>
  <c r="G256" i="26" s="1"/>
  <c r="F1712" i="26"/>
  <c r="H1712" i="26"/>
  <c r="G1712" i="26"/>
  <c r="I1712" i="26"/>
  <c r="H1504" i="26"/>
  <c r="G1504" i="26"/>
  <c r="F1504" i="26"/>
  <c r="I1504" i="26"/>
  <c r="F256" i="26"/>
  <c r="F1667" i="25"/>
  <c r="J1668" i="25" s="1"/>
  <c r="F1668" i="25" s="1"/>
  <c r="H1667" i="25"/>
  <c r="I1667" i="25"/>
  <c r="G1667" i="25"/>
  <c r="F2341" i="26"/>
  <c r="H2363" i="25"/>
  <c r="G173" i="25"/>
  <c r="F1992" i="25"/>
  <c r="G1992" i="25"/>
  <c r="J1526" i="26"/>
  <c r="J2542" i="26"/>
  <c r="I2363" i="25"/>
  <c r="F173" i="25"/>
  <c r="I173" i="25"/>
  <c r="F497" i="25"/>
  <c r="F574" i="26"/>
  <c r="G574" i="26"/>
  <c r="H574" i="26"/>
  <c r="H1992" i="25"/>
  <c r="F2363" i="25"/>
  <c r="H2118" i="25"/>
  <c r="I2140" i="26"/>
  <c r="G2341" i="26"/>
  <c r="H497" i="25"/>
  <c r="J838" i="26"/>
  <c r="F838" i="26" s="1"/>
  <c r="J1712" i="25"/>
  <c r="I1712" i="25" s="1"/>
  <c r="I2341" i="26"/>
  <c r="J2523" i="26"/>
  <c r="I2523" i="26" s="1"/>
  <c r="I153" i="26"/>
  <c r="J2179" i="26"/>
  <c r="I574" i="26"/>
  <c r="H1586" i="25"/>
  <c r="I1934" i="25"/>
  <c r="F1934" i="25"/>
  <c r="J1935" i="25" s="1"/>
  <c r="H1935" i="25" s="1"/>
  <c r="I497" i="25"/>
  <c r="F1526" i="26"/>
  <c r="G1526" i="26"/>
  <c r="G314" i="25"/>
  <c r="G373" i="26"/>
  <c r="F153" i="26"/>
  <c r="G153" i="26"/>
  <c r="J1467" i="25"/>
  <c r="G417" i="26"/>
  <c r="I2401" i="26"/>
  <c r="H2401" i="26"/>
  <c r="F2401" i="26"/>
  <c r="G2401" i="26"/>
  <c r="F1650" i="26"/>
  <c r="G1650" i="26"/>
  <c r="I417" i="26"/>
  <c r="I314" i="25"/>
  <c r="H417" i="26"/>
  <c r="G174" i="26"/>
  <c r="I2096" i="26"/>
  <c r="F1321" i="26"/>
  <c r="H1321" i="26"/>
  <c r="G1321" i="26"/>
  <c r="I1586" i="26"/>
  <c r="I174" i="26"/>
  <c r="J2075" i="26"/>
  <c r="G2075" i="26" s="1"/>
  <c r="J1386" i="26"/>
  <c r="F1386" i="26" s="1"/>
  <c r="F174" i="26"/>
  <c r="J1058" i="26"/>
  <c r="F1058" i="26" s="1"/>
  <c r="J1875" i="26"/>
  <c r="H1875" i="26" s="1"/>
  <c r="J2704" i="26"/>
  <c r="F2704" i="26" s="1"/>
  <c r="H1586" i="26"/>
  <c r="I1973" i="26"/>
  <c r="J1974" i="26" s="1"/>
  <c r="J2584" i="26"/>
  <c r="I2584" i="26" s="1"/>
  <c r="I1586" i="25"/>
  <c r="G1586" i="25"/>
  <c r="J1041" i="25"/>
  <c r="G1041" i="25" s="1"/>
  <c r="J2627" i="26"/>
  <c r="H2627" i="26" s="1"/>
  <c r="J27" i="26"/>
  <c r="G1586" i="26"/>
  <c r="F475" i="26"/>
  <c r="G475" i="26"/>
  <c r="I475" i="26"/>
  <c r="H475" i="26"/>
  <c r="H2704" i="26"/>
  <c r="F1790" i="25"/>
  <c r="F2765" i="25"/>
  <c r="I1526" i="26"/>
  <c r="J130" i="26"/>
  <c r="G130" i="26" s="1"/>
  <c r="J2479" i="26"/>
  <c r="I2765" i="25"/>
  <c r="J2746" i="26"/>
  <c r="I2746" i="26" s="1"/>
  <c r="H1912" i="26"/>
  <c r="J1021" i="26"/>
  <c r="G1021" i="26" s="1"/>
  <c r="J2318" i="25"/>
  <c r="F2318" i="25" s="1"/>
  <c r="J799" i="25"/>
  <c r="F799" i="25" s="1"/>
  <c r="H2765" i="25"/>
  <c r="G1040" i="26"/>
  <c r="J2224" i="26"/>
  <c r="F2224" i="26" s="1"/>
  <c r="I1790" i="25"/>
  <c r="H1526" i="26"/>
  <c r="J2383" i="26"/>
  <c r="I2383" i="26" s="1"/>
  <c r="J1342" i="26"/>
  <c r="F1342" i="26" s="1"/>
  <c r="G1912" i="26"/>
  <c r="J2237" i="26"/>
  <c r="F2237" i="26" s="1"/>
  <c r="F1912" i="26"/>
  <c r="J1200" i="25"/>
  <c r="H1200" i="25" s="1"/>
  <c r="F2784" i="26"/>
  <c r="I2442" i="26"/>
  <c r="H1364" i="26"/>
  <c r="G1364" i="26"/>
  <c r="J2258" i="26"/>
  <c r="I2258" i="26" s="1"/>
  <c r="G2442" i="26"/>
  <c r="J1180" i="26"/>
  <c r="F1180" i="26" s="1"/>
  <c r="G195" i="26"/>
  <c r="H2724" i="26"/>
  <c r="J1565" i="26"/>
  <c r="H1565" i="26" s="1"/>
  <c r="J1731" i="26"/>
  <c r="G1731" i="26" s="1"/>
  <c r="J48" i="26"/>
  <c r="I48" i="26" s="1"/>
  <c r="H291" i="26"/>
  <c r="I291" i="26"/>
  <c r="G2627" i="26"/>
  <c r="J1445" i="26"/>
  <c r="H195" i="26"/>
  <c r="J438" i="26"/>
  <c r="I438" i="26" s="1"/>
  <c r="J1406" i="26"/>
  <c r="G1406" i="26" s="1"/>
  <c r="J2583" i="25"/>
  <c r="G2583" i="25" s="1"/>
  <c r="F2541" i="25"/>
  <c r="G1631" i="25"/>
  <c r="I2541" i="25"/>
  <c r="I1631" i="25"/>
  <c r="J741" i="25"/>
  <c r="G741" i="25" s="1"/>
  <c r="H2560" i="25"/>
  <c r="H1631" i="25"/>
  <c r="G2560" i="25"/>
  <c r="J2521" i="25"/>
  <c r="F2521" i="25" s="1"/>
  <c r="F2560" i="25"/>
  <c r="H2541" i="25"/>
  <c r="F2422" i="26"/>
  <c r="G859" i="26"/>
  <c r="J1099" i="26"/>
  <c r="I1099" i="26" s="1"/>
  <c r="J2606" i="26"/>
  <c r="F2606" i="26" s="1"/>
  <c r="I2686" i="26"/>
  <c r="F2686" i="26"/>
  <c r="G2686" i="26"/>
  <c r="G2053" i="26"/>
  <c r="G556" i="26"/>
  <c r="H2364" i="26"/>
  <c r="J2032" i="26"/>
  <c r="I2032" i="26" s="1"/>
  <c r="F1565" i="26"/>
  <c r="H334" i="26"/>
  <c r="F334" i="26"/>
  <c r="H2686" i="26"/>
  <c r="I334" i="26"/>
  <c r="I556" i="26"/>
  <c r="G2422" i="26"/>
  <c r="J2423" i="26" s="1"/>
  <c r="H2423" i="26" s="1"/>
  <c r="F556" i="26"/>
  <c r="I2053" i="26"/>
  <c r="F373" i="26"/>
  <c r="H373" i="26"/>
  <c r="J1302" i="26"/>
  <c r="F800" i="26"/>
  <c r="G800" i="26"/>
  <c r="J1813" i="26"/>
  <c r="I800" i="26"/>
  <c r="I2560" i="26"/>
  <c r="I756" i="26"/>
  <c r="I313" i="26"/>
  <c r="J1773" i="26"/>
  <c r="H1773" i="26" s="1"/>
  <c r="I130" i="26"/>
  <c r="G2643" i="26"/>
  <c r="I741" i="26"/>
  <c r="I1364" i="26"/>
  <c r="H313" i="26"/>
  <c r="G756" i="26"/>
  <c r="G313" i="26"/>
  <c r="I2364" i="26"/>
  <c r="H741" i="26"/>
  <c r="H756" i="26"/>
  <c r="G2364" i="26"/>
  <c r="G741" i="26"/>
  <c r="F130" i="26"/>
  <c r="J1630" i="26"/>
  <c r="G1630" i="26" s="1"/>
  <c r="J1832" i="26"/>
  <c r="F1832" i="26" s="1"/>
  <c r="H2560" i="26"/>
  <c r="I1565" i="26"/>
  <c r="F2560" i="26"/>
  <c r="F2053" i="26"/>
  <c r="J1223" i="26"/>
  <c r="F1223" i="26" s="1"/>
  <c r="J1934" i="26"/>
  <c r="I1934" i="26" s="1"/>
  <c r="F395" i="26"/>
  <c r="G2666" i="26"/>
  <c r="I595" i="26"/>
  <c r="I881" i="26"/>
  <c r="J1424" i="26"/>
  <c r="G1424" i="26" s="1"/>
  <c r="F90" i="26"/>
  <c r="J1790" i="26"/>
  <c r="I1790" i="26" s="1"/>
  <c r="J617" i="26"/>
  <c r="F617" i="26" s="1"/>
  <c r="G779" i="26"/>
  <c r="H2014" i="26"/>
  <c r="F2014" i="26"/>
  <c r="F2666" i="26"/>
  <c r="J661" i="26"/>
  <c r="G661" i="26" s="1"/>
  <c r="J1853" i="26"/>
  <c r="F1853" i="26" s="1"/>
  <c r="F595" i="26"/>
  <c r="H2666" i="26"/>
  <c r="J1546" i="26"/>
  <c r="G2096" i="26"/>
  <c r="H2096" i="26"/>
  <c r="G2014" i="26"/>
  <c r="H2501" i="26"/>
  <c r="I2643" i="26"/>
  <c r="J965" i="26"/>
  <c r="H965" i="26" s="1"/>
  <c r="H2157" i="26"/>
  <c r="I2157" i="26"/>
  <c r="J107" i="26"/>
  <c r="F107" i="26" s="1"/>
  <c r="F438" i="26"/>
  <c r="G1281" i="26"/>
  <c r="I838" i="26"/>
  <c r="G1875" i="26"/>
  <c r="F1875" i="26"/>
  <c r="H2643" i="26"/>
  <c r="F2075" i="26"/>
  <c r="F2200" i="26"/>
  <c r="I698" i="26"/>
  <c r="G2784" i="26"/>
  <c r="I1875" i="26"/>
  <c r="H395" i="26"/>
  <c r="G682" i="26"/>
  <c r="G2501" i="26"/>
  <c r="J1161" i="26"/>
  <c r="F1161" i="26" s="1"/>
  <c r="I2320" i="26"/>
  <c r="G2320" i="26"/>
  <c r="H2320" i="26"/>
  <c r="J1957" i="26"/>
  <c r="I1957" i="26" s="1"/>
  <c r="G68" i="26"/>
  <c r="F68" i="26"/>
  <c r="J1991" i="26"/>
  <c r="I1991" i="26" s="1"/>
  <c r="H68" i="26"/>
  <c r="J1669" i="26"/>
  <c r="H1669" i="26" s="1"/>
  <c r="J1004" i="26"/>
  <c r="H1004" i="26" s="1"/>
  <c r="J212" i="26"/>
  <c r="G212" i="26" s="1"/>
  <c r="H816" i="26"/>
  <c r="J904" i="26"/>
  <c r="I904" i="26" s="1"/>
  <c r="G816" i="26"/>
  <c r="J720" i="26"/>
  <c r="G720" i="26" s="1"/>
  <c r="H595" i="26"/>
  <c r="G2157" i="26"/>
  <c r="H838" i="26"/>
  <c r="I395" i="26"/>
  <c r="J2120" i="26"/>
  <c r="F2120" i="26" s="1"/>
  <c r="J1897" i="26"/>
  <c r="F1897" i="26" s="1"/>
  <c r="G518" i="26"/>
  <c r="H779" i="26"/>
  <c r="G2704" i="26"/>
  <c r="J2141" i="26"/>
  <c r="I2141" i="26" s="1"/>
  <c r="G2200" i="26"/>
  <c r="G1244" i="26"/>
  <c r="H1244" i="26"/>
  <c r="I68" i="26"/>
  <c r="I816" i="26"/>
  <c r="H518" i="26"/>
  <c r="J1260" i="26"/>
  <c r="I1260" i="26" s="1"/>
  <c r="F1244" i="26"/>
  <c r="J1143" i="26"/>
  <c r="H1143" i="26" s="1"/>
  <c r="F1281" i="26"/>
  <c r="H682" i="26"/>
  <c r="F682" i="26"/>
  <c r="J1689" i="26"/>
  <c r="F1689" i="26" s="1"/>
  <c r="J233" i="26"/>
  <c r="F233" i="26" s="1"/>
  <c r="G90" i="26"/>
  <c r="I90" i="26"/>
  <c r="I2501" i="26"/>
  <c r="I1281" i="26"/>
  <c r="I779" i="26"/>
  <c r="F291" i="26"/>
  <c r="F518" i="26"/>
  <c r="J1749" i="26"/>
  <c r="H1749" i="26" s="1"/>
  <c r="G838" i="26"/>
  <c r="F859" i="26"/>
  <c r="H859" i="26"/>
  <c r="I799" i="25"/>
  <c r="F1161" i="25"/>
  <c r="H290" i="25"/>
  <c r="I1688" i="25"/>
  <c r="J1222" i="25"/>
  <c r="I1222" i="25" s="1"/>
  <c r="F290" i="25"/>
  <c r="J777" i="25"/>
  <c r="G777" i="25" s="1"/>
  <c r="G290" i="25"/>
  <c r="J903" i="25"/>
  <c r="G903" i="25" s="1"/>
  <c r="J2501" i="25"/>
  <c r="G2501" i="25" s="1"/>
  <c r="F1688" i="25"/>
  <c r="G1565" i="25"/>
  <c r="H2095" i="25"/>
  <c r="G2095" i="25"/>
  <c r="F1019" i="25"/>
  <c r="H923" i="25"/>
  <c r="G2222" i="25"/>
  <c r="F2095" i="25"/>
  <c r="H1019" i="25"/>
  <c r="I2222" i="25"/>
  <c r="G2479" i="25"/>
  <c r="H2222" i="25"/>
  <c r="J617" i="25"/>
  <c r="F617" i="25" s="1"/>
  <c r="G681" i="25"/>
  <c r="I1955" i="25"/>
  <c r="I46" i="25"/>
  <c r="G152" i="25"/>
  <c r="F839" i="25"/>
  <c r="G436" i="25"/>
  <c r="I2095" i="25"/>
  <c r="G1301" i="25"/>
  <c r="I984" i="25"/>
  <c r="I1650" i="25"/>
  <c r="H1364" i="25"/>
  <c r="I89" i="25"/>
  <c r="H1097" i="25"/>
  <c r="J453" i="25"/>
  <c r="F453" i="25" s="1"/>
  <c r="I963" i="25"/>
  <c r="H1650" i="25"/>
  <c r="H2479" i="25"/>
  <c r="H46" i="25"/>
  <c r="G1179" i="25"/>
  <c r="I26" i="25"/>
  <c r="I2783" i="25"/>
  <c r="F1097" i="25"/>
  <c r="J1098" i="25" s="1"/>
  <c r="G2032" i="25"/>
  <c r="F1301" i="25"/>
  <c r="G816" i="25"/>
  <c r="H1731" i="25"/>
  <c r="F595" i="25"/>
  <c r="I1161" i="25"/>
  <c r="J1341" i="25"/>
  <c r="I1341" i="25" s="1"/>
  <c r="I436" i="25"/>
  <c r="I2744" i="25"/>
  <c r="I1080" i="25"/>
  <c r="G1444" i="25"/>
  <c r="G1610" i="25"/>
  <c r="I1545" i="25"/>
  <c r="H858" i="25"/>
  <c r="G1831" i="25"/>
  <c r="H2625" i="25"/>
  <c r="F1955" i="25"/>
  <c r="J1852" i="25"/>
  <c r="I1852" i="25" s="1"/>
  <c r="J2298" i="25"/>
  <c r="H2298" i="25" s="1"/>
  <c r="H1610" i="25"/>
  <c r="H1545" i="25"/>
  <c r="G2053" i="25"/>
  <c r="I660" i="25"/>
  <c r="F660" i="25"/>
  <c r="G1731" i="25"/>
  <c r="F1812" i="25"/>
  <c r="F2156" i="25"/>
  <c r="H2178" i="25"/>
  <c r="F2236" i="25"/>
  <c r="I1812" i="25"/>
  <c r="F2032" i="25"/>
  <c r="I681" i="25"/>
  <c r="F1179" i="25"/>
  <c r="H2032" i="25"/>
  <c r="I152" i="25"/>
  <c r="I816" i="25"/>
  <c r="G2014" i="25"/>
  <c r="I1019" i="25"/>
  <c r="F2014" i="25"/>
  <c r="H436" i="25"/>
  <c r="J2200" i="25"/>
  <c r="I2200" i="25" s="1"/>
  <c r="F1321" i="25"/>
  <c r="I2625" i="25"/>
  <c r="H697" i="25"/>
  <c r="H963" i="25"/>
  <c r="F2053" i="25"/>
  <c r="I923" i="25"/>
  <c r="G858" i="25"/>
  <c r="I556" i="25"/>
  <c r="F984" i="25"/>
  <c r="F2625" i="25"/>
  <c r="G2178" i="25"/>
  <c r="H2744" i="25"/>
  <c r="F152" i="25"/>
  <c r="G2139" i="25"/>
  <c r="H373" i="25"/>
  <c r="H1831" i="25"/>
  <c r="H26" i="25"/>
  <c r="G1545" i="25"/>
  <c r="H1161" i="25"/>
  <c r="G2156" i="25"/>
  <c r="H556" i="25"/>
  <c r="F1080" i="25"/>
  <c r="H1565" i="25"/>
  <c r="F1524" i="25"/>
  <c r="G697" i="25"/>
  <c r="F1424" i="25"/>
  <c r="F2744" i="25"/>
  <c r="F1731" i="25"/>
  <c r="F2178" i="25"/>
  <c r="I839" i="25"/>
  <c r="I2643" i="25"/>
  <c r="G660" i="25"/>
  <c r="H1524" i="25"/>
  <c r="H839" i="25"/>
  <c r="H1301" i="25"/>
  <c r="G46" i="25"/>
  <c r="I2702" i="25"/>
  <c r="G1712" i="25"/>
  <c r="F923" i="25"/>
  <c r="G1424" i="25"/>
  <c r="H89" i="25"/>
  <c r="F1610" i="25"/>
  <c r="H2643" i="25"/>
  <c r="H2156" i="25"/>
  <c r="H2783" i="25"/>
  <c r="G1812" i="25"/>
  <c r="H984" i="25"/>
  <c r="I373" i="25"/>
  <c r="H816" i="25"/>
  <c r="G26" i="25"/>
  <c r="G107" i="25"/>
  <c r="H1321" i="25"/>
  <c r="I1321" i="25"/>
  <c r="J1876" i="25"/>
  <c r="G1876" i="25" s="1"/>
  <c r="J2258" i="25"/>
  <c r="I2258" i="25" s="1"/>
  <c r="F1565" i="25"/>
  <c r="F858" i="25"/>
  <c r="H1080" i="25"/>
  <c r="G2236" i="25"/>
  <c r="G373" i="25"/>
  <c r="H1444" i="25"/>
  <c r="H2014" i="25"/>
  <c r="G556" i="25"/>
  <c r="I107" i="25"/>
  <c r="H1424" i="25"/>
  <c r="F697" i="25"/>
  <c r="F107" i="25"/>
  <c r="G1524" i="25"/>
  <c r="F2643" i="25"/>
  <c r="F2139" i="25"/>
  <c r="H1179" i="25"/>
  <c r="F2702" i="25"/>
  <c r="F681" i="25"/>
  <c r="I2479" i="25"/>
  <c r="H2053" i="25"/>
  <c r="F777" i="25"/>
  <c r="G1650" i="25"/>
  <c r="G595" i="25"/>
  <c r="F89" i="25"/>
  <c r="F2783" i="25"/>
  <c r="G963" i="25"/>
  <c r="I595" i="25"/>
  <c r="F1831" i="25"/>
  <c r="I1444" i="25"/>
  <c r="I2236" i="25"/>
  <c r="G1955" i="25"/>
  <c r="H2139" i="25"/>
  <c r="H2702" i="25"/>
  <c r="J881" i="25"/>
  <c r="G881" i="25" s="1"/>
  <c r="J1004" i="25"/>
  <c r="G1004" i="25" s="1"/>
  <c r="J2687" i="25"/>
  <c r="I2687" i="25" s="1"/>
  <c r="J256" i="25"/>
  <c r="G256" i="25" s="1"/>
  <c r="J2443" i="25"/>
  <c r="G2443" i="25" s="1"/>
  <c r="J2074" i="25"/>
  <c r="G2074" i="25" s="1"/>
  <c r="J130" i="25"/>
  <c r="I130" i="25" s="1"/>
  <c r="J335" i="25"/>
  <c r="F335" i="25" s="1"/>
  <c r="J1059" i="25"/>
  <c r="G1059" i="25" s="1"/>
  <c r="J68" i="25"/>
  <c r="H68" i="25" s="1"/>
  <c r="J1244" i="25"/>
  <c r="H1244" i="25" s="1"/>
  <c r="J757" i="25"/>
  <c r="I757" i="25" s="1"/>
  <c r="J1386" i="25"/>
  <c r="G1386" i="25" s="1"/>
  <c r="J574" i="25"/>
  <c r="H574" i="25" s="1"/>
  <c r="J1895" i="25"/>
  <c r="I1895" i="25" s="1"/>
  <c r="J2400" i="25"/>
  <c r="G2400" i="25" s="1"/>
  <c r="J195" i="25"/>
  <c r="H195" i="25" s="1"/>
  <c r="J232" i="25"/>
  <c r="I232" i="25" s="1"/>
  <c r="J1747" i="25"/>
  <c r="I1747" i="25" s="1"/>
  <c r="J1407" i="25"/>
  <c r="G1407" i="25" s="1"/>
  <c r="J276" i="25"/>
  <c r="G276" i="25" s="1"/>
  <c r="J2382" i="25"/>
  <c r="G2382" i="25" s="1"/>
  <c r="J1281" i="25"/>
  <c r="I1281" i="25" s="1"/>
  <c r="J2277" i="25"/>
  <c r="I2277" i="25" s="1"/>
  <c r="J2465" i="25"/>
  <c r="F2465" i="25" s="1"/>
  <c r="J395" i="25"/>
  <c r="F395" i="25" s="1"/>
  <c r="J2722" i="25"/>
  <c r="I2722" i="25" s="1"/>
  <c r="J1912" i="25"/>
  <c r="I1912" i="25" s="1"/>
  <c r="J12" i="25"/>
  <c r="I12" i="25" s="1"/>
  <c r="J1260" i="25"/>
  <c r="I1260" i="25" s="1"/>
  <c r="J354" i="25"/>
  <c r="F354" i="25" s="1"/>
  <c r="J1120" i="25"/>
  <c r="G1120" i="25" s="1"/>
  <c r="J1973" i="25"/>
  <c r="I1973" i="25" s="1"/>
  <c r="J2422" i="25"/>
  <c r="F2422" i="25" s="1"/>
  <c r="J1502" i="25"/>
  <c r="I1502" i="25" s="1"/>
  <c r="J2605" i="25"/>
  <c r="G2605" i="25" s="1"/>
  <c r="J474" i="25"/>
  <c r="F474" i="25" s="1"/>
  <c r="J720" i="25"/>
  <c r="H720" i="25" s="1"/>
  <c r="J637" i="25"/>
  <c r="H637" i="25" s="1"/>
  <c r="J1771" i="25"/>
  <c r="I1771" i="25" s="1"/>
  <c r="J517" i="25"/>
  <c r="F517" i="25" s="1"/>
  <c r="J533" i="25"/>
  <c r="F533" i="25" s="1"/>
  <c r="J1142" i="25"/>
  <c r="G1142" i="25" s="1"/>
  <c r="J942" i="25"/>
  <c r="G942" i="25" s="1"/>
  <c r="H2340" i="25" l="1"/>
  <c r="G698" i="26"/>
  <c r="H1610" i="26"/>
  <c r="J2561" i="25"/>
  <c r="I2561" i="25" s="1"/>
  <c r="I2627" i="26"/>
  <c r="J1791" i="25"/>
  <c r="H1791" i="25" s="1"/>
  <c r="I2724" i="26"/>
  <c r="I2725" i="26" s="1"/>
  <c r="H256" i="26"/>
  <c r="H638" i="26"/>
  <c r="J639" i="26" s="1"/>
  <c r="F2340" i="25"/>
  <c r="I638" i="26"/>
  <c r="G881" i="26"/>
  <c r="J882" i="26" s="1"/>
  <c r="H314" i="25"/>
  <c r="G2724" i="26"/>
  <c r="G2725" i="26" s="1"/>
  <c r="J944" i="26"/>
  <c r="F211" i="25"/>
  <c r="I2340" i="25"/>
  <c r="H881" i="26"/>
  <c r="J1121" i="26"/>
  <c r="I1121" i="26" s="1"/>
  <c r="I211" i="25"/>
  <c r="J1201" i="26"/>
  <c r="F1469" i="26"/>
  <c r="I1469" i="26"/>
  <c r="H1469" i="26"/>
  <c r="H720" i="26"/>
  <c r="I1773" i="26"/>
  <c r="J926" i="26"/>
  <c r="F926" i="26" s="1"/>
  <c r="J2665" i="25"/>
  <c r="H944" i="26"/>
  <c r="G944" i="26"/>
  <c r="I944" i="26"/>
  <c r="H1488" i="26"/>
  <c r="J498" i="25"/>
  <c r="I777" i="25"/>
  <c r="H130" i="26"/>
  <c r="J131" i="26" s="1"/>
  <c r="H438" i="26"/>
  <c r="J1041" i="26"/>
  <c r="G1041" i="26" s="1"/>
  <c r="I256" i="26"/>
  <c r="J257" i="26" s="1"/>
  <c r="J276" i="26"/>
  <c r="G211" i="25"/>
  <c r="J2766" i="25"/>
  <c r="I2766" i="25" s="1"/>
  <c r="I498" i="25"/>
  <c r="J356" i="26"/>
  <c r="F356" i="26" s="1"/>
  <c r="F944" i="26"/>
  <c r="J945" i="26" s="1"/>
  <c r="F945" i="26" s="1"/>
  <c r="H777" i="25"/>
  <c r="J2342" i="26"/>
  <c r="F2342" i="26" s="1"/>
  <c r="G2299" i="26"/>
  <c r="J2278" i="26"/>
  <c r="I2075" i="26"/>
  <c r="H2299" i="26"/>
  <c r="I2224" i="26"/>
  <c r="H2075" i="26"/>
  <c r="F2299" i="26"/>
  <c r="J2300" i="26" s="1"/>
  <c r="G2300" i="26" s="1"/>
  <c r="J2725" i="26"/>
  <c r="F2725" i="26" s="1"/>
  <c r="J985" i="26"/>
  <c r="G498" i="25"/>
  <c r="F498" i="25"/>
  <c r="H498" i="25"/>
  <c r="F2561" i="25"/>
  <c r="I276" i="26"/>
  <c r="F276" i="26"/>
  <c r="J277" i="26" s="1"/>
  <c r="G277" i="26" s="1"/>
  <c r="G276" i="26"/>
  <c r="H2523" i="26"/>
  <c r="G1364" i="25"/>
  <c r="J1365" i="25" s="1"/>
  <c r="F698" i="26"/>
  <c r="J314" i="26"/>
  <c r="H314" i="26" s="1"/>
  <c r="I1731" i="26"/>
  <c r="F2584" i="26"/>
  <c r="J2364" i="25"/>
  <c r="G2364" i="25" s="1"/>
  <c r="G2523" i="26"/>
  <c r="I1058" i="26"/>
  <c r="I617" i="26"/>
  <c r="F2627" i="26"/>
  <c r="J2628" i="26" s="1"/>
  <c r="H276" i="26"/>
  <c r="J1993" i="25"/>
  <c r="F1993" i="25" s="1"/>
  <c r="J1713" i="26"/>
  <c r="G1058" i="26"/>
  <c r="G2521" i="25"/>
  <c r="H1058" i="26"/>
  <c r="J2667" i="26"/>
  <c r="I2667" i="26" s="1"/>
  <c r="G1081" i="26"/>
  <c r="J175" i="26"/>
  <c r="H175" i="26" s="1"/>
  <c r="H2501" i="25"/>
  <c r="I1668" i="25"/>
  <c r="G1610" i="26"/>
  <c r="F2523" i="26"/>
  <c r="F2766" i="26"/>
  <c r="J1365" i="26"/>
  <c r="H1365" i="26" s="1"/>
  <c r="F1081" i="26"/>
  <c r="J315" i="25"/>
  <c r="F315" i="25" s="1"/>
  <c r="I1081" i="26"/>
  <c r="J1505" i="26"/>
  <c r="J174" i="25"/>
  <c r="H174" i="25" s="1"/>
  <c r="F1364" i="25"/>
  <c r="I2704" i="26"/>
  <c r="J2705" i="26" s="1"/>
  <c r="I2705" i="26" s="1"/>
  <c r="I1610" i="26"/>
  <c r="J1587" i="25"/>
  <c r="F1587" i="25" s="1"/>
  <c r="J575" i="26"/>
  <c r="I1993" i="25"/>
  <c r="F2583" i="25"/>
  <c r="H1934" i="26"/>
  <c r="J1651" i="26"/>
  <c r="G1651" i="26" s="1"/>
  <c r="I1630" i="26"/>
  <c r="H1223" i="26"/>
  <c r="J2054" i="26"/>
  <c r="H2054" i="26" s="1"/>
  <c r="I1406" i="26"/>
  <c r="F2746" i="26"/>
  <c r="I2465" i="26"/>
  <c r="I1223" i="26"/>
  <c r="H2746" i="26"/>
  <c r="I1386" i="26"/>
  <c r="G2542" i="26"/>
  <c r="F2542" i="26"/>
  <c r="H2542" i="26"/>
  <c r="I2542" i="26"/>
  <c r="I2583" i="25"/>
  <c r="H2583" i="25"/>
  <c r="G1223" i="26"/>
  <c r="H1180" i="26"/>
  <c r="G2224" i="26"/>
  <c r="J2785" i="26"/>
  <c r="F2785" i="26" s="1"/>
  <c r="H1630" i="26"/>
  <c r="G2746" i="26"/>
  <c r="G2179" i="26"/>
  <c r="H2179" i="26"/>
  <c r="F2179" i="26"/>
  <c r="H1712" i="25"/>
  <c r="I1180" i="26"/>
  <c r="G1180" i="26"/>
  <c r="H2224" i="26"/>
  <c r="H2300" i="26"/>
  <c r="F1406" i="26"/>
  <c r="G2766" i="26"/>
  <c r="J557" i="26"/>
  <c r="H557" i="26" s="1"/>
  <c r="J1632" i="25"/>
  <c r="F1632" i="25" s="1"/>
  <c r="F2465" i="26"/>
  <c r="J2466" i="26" s="1"/>
  <c r="F2466" i="26" s="1"/>
  <c r="H2465" i="26"/>
  <c r="F1712" i="25"/>
  <c r="H2766" i="26"/>
  <c r="F1934" i="26"/>
  <c r="J196" i="26"/>
  <c r="H196" i="26" s="1"/>
  <c r="I2179" i="26"/>
  <c r="J1689" i="25"/>
  <c r="H1689" i="25" s="1"/>
  <c r="G1322" i="26"/>
  <c r="J154" i="26"/>
  <c r="H1041" i="25"/>
  <c r="F1041" i="25"/>
  <c r="I499" i="26"/>
  <c r="J742" i="26"/>
  <c r="G742" i="26" s="1"/>
  <c r="H1406" i="26"/>
  <c r="J476" i="26"/>
  <c r="J1322" i="26"/>
  <c r="I1322" i="26" s="1"/>
  <c r="J2402" i="26"/>
  <c r="H2402" i="26" s="1"/>
  <c r="J1587" i="26"/>
  <c r="F1587" i="26" s="1"/>
  <c r="G1386" i="26"/>
  <c r="G1668" i="25"/>
  <c r="F27" i="26"/>
  <c r="I27" i="26"/>
  <c r="H27" i="26"/>
  <c r="G27" i="26"/>
  <c r="J418" i="26"/>
  <c r="F418" i="26" s="1"/>
  <c r="F1974" i="26"/>
  <c r="H1974" i="26"/>
  <c r="G1974" i="26"/>
  <c r="H499" i="26"/>
  <c r="I1342" i="26"/>
  <c r="G1342" i="26"/>
  <c r="H1342" i="26"/>
  <c r="J1527" i="26"/>
  <c r="F1527" i="26" s="1"/>
  <c r="G2584" i="26"/>
  <c r="H2584" i="26"/>
  <c r="I1041" i="25"/>
  <c r="H1668" i="25"/>
  <c r="H904" i="26"/>
  <c r="I1974" i="26"/>
  <c r="H1386" i="26"/>
  <c r="I1467" i="25"/>
  <c r="F1467" i="25"/>
  <c r="H1467" i="25"/>
  <c r="G1467" i="25"/>
  <c r="F2479" i="26"/>
  <c r="H2479" i="26"/>
  <c r="G1121" i="26"/>
  <c r="I2521" i="25"/>
  <c r="H799" i="25"/>
  <c r="F1773" i="26"/>
  <c r="H1021" i="26"/>
  <c r="I1200" i="25"/>
  <c r="G1200" i="25"/>
  <c r="F1200" i="25"/>
  <c r="H2521" i="25"/>
  <c r="G799" i="25"/>
  <c r="F1021" i="26"/>
  <c r="I965" i="26"/>
  <c r="F1099" i="26"/>
  <c r="J2365" i="26"/>
  <c r="F2365" i="26" s="1"/>
  <c r="G1565" i="26"/>
  <c r="J1913" i="26"/>
  <c r="F1913" i="26"/>
  <c r="J291" i="25"/>
  <c r="I291" i="25" s="1"/>
  <c r="H212" i="26"/>
  <c r="H2383" i="26"/>
  <c r="F2383" i="26"/>
  <c r="I1488" i="26"/>
  <c r="G2318" i="25"/>
  <c r="I2318" i="25"/>
  <c r="H2318" i="25"/>
  <c r="G1773" i="26"/>
  <c r="H1897" i="26"/>
  <c r="I1021" i="26"/>
  <c r="G1099" i="26"/>
  <c r="G1488" i="26"/>
  <c r="J2443" i="26"/>
  <c r="F2443" i="26" s="1"/>
  <c r="G1913" i="26"/>
  <c r="G2479" i="26"/>
  <c r="G2237" i="26"/>
  <c r="H2237" i="26"/>
  <c r="I1669" i="26"/>
  <c r="G2383" i="26"/>
  <c r="H1099" i="26"/>
  <c r="J2542" i="25"/>
  <c r="G2542" i="25" s="1"/>
  <c r="I2237" i="26"/>
  <c r="I2479" i="26"/>
  <c r="I196" i="26"/>
  <c r="H453" i="26"/>
  <c r="F1630" i="26"/>
  <c r="F2258" i="26"/>
  <c r="G2258" i="26"/>
  <c r="F2300" i="26"/>
  <c r="I1445" i="26"/>
  <c r="G1445" i="26"/>
  <c r="H1445" i="26"/>
  <c r="F1731" i="26"/>
  <c r="H1731" i="26"/>
  <c r="G438" i="26"/>
  <c r="H48" i="26"/>
  <c r="G48" i="26"/>
  <c r="F48" i="26"/>
  <c r="F2032" i="26"/>
  <c r="G453" i="26"/>
  <c r="G904" i="26"/>
  <c r="J839" i="26"/>
  <c r="F839" i="26" s="1"/>
  <c r="H1790" i="26"/>
  <c r="I356" i="26"/>
  <c r="G499" i="26"/>
  <c r="J500" i="26" s="1"/>
  <c r="I453" i="26"/>
  <c r="I1853" i="26"/>
  <c r="F1790" i="26"/>
  <c r="H13" i="26"/>
  <c r="F1445" i="26"/>
  <c r="H2258" i="26"/>
  <c r="J2626" i="25"/>
  <c r="G2626" i="25" s="1"/>
  <c r="H741" i="25"/>
  <c r="F741" i="25"/>
  <c r="I741" i="25"/>
  <c r="H742" i="26"/>
  <c r="G2032" i="26"/>
  <c r="F13" i="26"/>
  <c r="H2606" i="26"/>
  <c r="G2606" i="26"/>
  <c r="H2032" i="26"/>
  <c r="J801" i="26"/>
  <c r="J374" i="26"/>
  <c r="I2606" i="26"/>
  <c r="I1813" i="26"/>
  <c r="H1813" i="26"/>
  <c r="H1302" i="26"/>
  <c r="G1302" i="26"/>
  <c r="I1302" i="26"/>
  <c r="J335" i="26"/>
  <c r="G335" i="26" s="1"/>
  <c r="G1669" i="26"/>
  <c r="F1813" i="26"/>
  <c r="F1302" i="26"/>
  <c r="G1813" i="26"/>
  <c r="J2687" i="26"/>
  <c r="H2687" i="26" s="1"/>
  <c r="F1365" i="26"/>
  <c r="G617" i="26"/>
  <c r="J2502" i="26"/>
  <c r="F2502" i="26" s="1"/>
  <c r="H233" i="26"/>
  <c r="I1424" i="26"/>
  <c r="H2443" i="26"/>
  <c r="G1853" i="26"/>
  <c r="H1424" i="26"/>
  <c r="O13" i="26"/>
  <c r="H1832" i="26"/>
  <c r="J757" i="26"/>
  <c r="F757" i="26" s="1"/>
  <c r="G1832" i="26"/>
  <c r="H1853" i="26"/>
  <c r="H617" i="26"/>
  <c r="F1424" i="26"/>
  <c r="H661" i="26"/>
  <c r="I13" i="26"/>
  <c r="I1832" i="26"/>
  <c r="J2561" i="26"/>
  <c r="G2561" i="26" s="1"/>
  <c r="I1004" i="26"/>
  <c r="G1790" i="26"/>
  <c r="G1934" i="26"/>
  <c r="I1365" i="26"/>
  <c r="J396" i="26"/>
  <c r="F396" i="26" s="1"/>
  <c r="G2423" i="26"/>
  <c r="G1004" i="26"/>
  <c r="F720" i="26"/>
  <c r="F661" i="26"/>
  <c r="I661" i="26"/>
  <c r="J817" i="26"/>
  <c r="F817" i="26" s="1"/>
  <c r="F904" i="26"/>
  <c r="F1669" i="26"/>
  <c r="J2097" i="26"/>
  <c r="G2097" i="26" s="1"/>
  <c r="J2015" i="26"/>
  <c r="I557" i="26"/>
  <c r="F212" i="26"/>
  <c r="F1546" i="26"/>
  <c r="H1546" i="26"/>
  <c r="I1546" i="26"/>
  <c r="G1546" i="26"/>
  <c r="J292" i="26"/>
  <c r="J683" i="26"/>
  <c r="I683" i="26" s="1"/>
  <c r="H1689" i="26"/>
  <c r="J860" i="26"/>
  <c r="F1749" i="26"/>
  <c r="I1749" i="26"/>
  <c r="G1689" i="26"/>
  <c r="I233" i="26"/>
  <c r="G1143" i="26"/>
  <c r="F2423" i="26"/>
  <c r="J1059" i="26"/>
  <c r="F557" i="26"/>
  <c r="H2725" i="26"/>
  <c r="I2785" i="26"/>
  <c r="F1004" i="26"/>
  <c r="H1161" i="26"/>
  <c r="J69" i="26"/>
  <c r="F69" i="26" s="1"/>
  <c r="H1260" i="26"/>
  <c r="I926" i="26"/>
  <c r="I212" i="26"/>
  <c r="F175" i="26"/>
  <c r="G557" i="26"/>
  <c r="J699" i="26"/>
  <c r="F699" i="26" s="1"/>
  <c r="J2644" i="26"/>
  <c r="I2644" i="26" s="1"/>
  <c r="H2785" i="26"/>
  <c r="J1245" i="26"/>
  <c r="I1245" i="26" s="1"/>
  <c r="G2141" i="26"/>
  <c r="F2141" i="26"/>
  <c r="I1897" i="26"/>
  <c r="G1897" i="26"/>
  <c r="J2158" i="26"/>
  <c r="F2158" i="26" s="1"/>
  <c r="H1991" i="26"/>
  <c r="G1991" i="26"/>
  <c r="J2201" i="26"/>
  <c r="F1041" i="26"/>
  <c r="I1041" i="26"/>
  <c r="J1282" i="26"/>
  <c r="H1282" i="26" s="1"/>
  <c r="F1260" i="26"/>
  <c r="I2423" i="26"/>
  <c r="G356" i="26"/>
  <c r="I1161" i="26"/>
  <c r="G1161" i="26"/>
  <c r="I534" i="26"/>
  <c r="H534" i="26"/>
  <c r="J91" i="26"/>
  <c r="G91" i="26" s="1"/>
  <c r="F1957" i="26"/>
  <c r="H1957" i="26"/>
  <c r="G2785" i="26"/>
  <c r="G534" i="26"/>
  <c r="J1876" i="26"/>
  <c r="H1876" i="26" s="1"/>
  <c r="J2321" i="26"/>
  <c r="F2321" i="26" s="1"/>
  <c r="G1260" i="26"/>
  <c r="F965" i="26"/>
  <c r="G965" i="26"/>
  <c r="G1957" i="26"/>
  <c r="J519" i="26"/>
  <c r="I519" i="26" s="1"/>
  <c r="G233" i="26"/>
  <c r="F1143" i="26"/>
  <c r="I1689" i="26"/>
  <c r="H1041" i="26"/>
  <c r="H2120" i="26"/>
  <c r="G2120" i="26"/>
  <c r="J780" i="26"/>
  <c r="I780" i="26" s="1"/>
  <c r="J596" i="26"/>
  <c r="H596" i="26" s="1"/>
  <c r="I1143" i="26"/>
  <c r="F1991" i="26"/>
  <c r="G1749" i="26"/>
  <c r="I2120" i="26"/>
  <c r="H2342" i="26"/>
  <c r="I107" i="26"/>
  <c r="H107" i="26"/>
  <c r="G107" i="26"/>
  <c r="H2141" i="26"/>
  <c r="I720" i="26"/>
  <c r="J924" i="25"/>
  <c r="G924" i="25" s="1"/>
  <c r="F1222" i="25"/>
  <c r="G1222" i="25"/>
  <c r="J2480" i="25"/>
  <c r="F2480" i="25" s="1"/>
  <c r="J2223" i="25"/>
  <c r="F2223" i="25" s="1"/>
  <c r="H2561" i="25"/>
  <c r="H1222" i="25"/>
  <c r="F2766" i="25"/>
  <c r="F1098" i="25"/>
  <c r="G1098" i="25"/>
  <c r="I1098" i="25"/>
  <c r="G453" i="25"/>
  <c r="H453" i="25"/>
  <c r="F12" i="25"/>
  <c r="I453" i="25"/>
  <c r="F2501" i="25"/>
  <c r="G2298" i="25"/>
  <c r="G617" i="25"/>
  <c r="I617" i="25"/>
  <c r="H903" i="25"/>
  <c r="I903" i="25"/>
  <c r="F903" i="25"/>
  <c r="I2298" i="25"/>
  <c r="H617" i="25"/>
  <c r="I2501" i="25"/>
  <c r="J817" i="25"/>
  <c r="G817" i="25" s="1"/>
  <c r="J1180" i="25"/>
  <c r="I1180" i="25" s="1"/>
  <c r="J1445" i="25"/>
  <c r="G1445" i="25" s="1"/>
  <c r="G2200" i="25"/>
  <c r="H1341" i="25"/>
  <c r="J1525" i="25"/>
  <c r="I1525" i="25" s="1"/>
  <c r="F1341" i="25"/>
  <c r="F1852" i="25"/>
  <c r="H1852" i="25"/>
  <c r="G1180" i="25"/>
  <c r="J2096" i="25"/>
  <c r="G574" i="25"/>
  <c r="G395" i="25"/>
  <c r="G1341" i="25"/>
  <c r="G1852" i="25"/>
  <c r="F232" i="25"/>
  <c r="H1098" i="25"/>
  <c r="I1244" i="25"/>
  <c r="I2074" i="25"/>
  <c r="I1120" i="25"/>
  <c r="G720" i="25"/>
  <c r="H2400" i="25"/>
  <c r="I335" i="25"/>
  <c r="G2119" i="25"/>
  <c r="I2400" i="25"/>
  <c r="H757" i="25"/>
  <c r="F2200" i="25"/>
  <c r="H2200" i="25"/>
  <c r="F276" i="25"/>
  <c r="I276" i="25"/>
  <c r="G130" i="25"/>
  <c r="F1120" i="25"/>
  <c r="F2400" i="25"/>
  <c r="G2277" i="25"/>
  <c r="F291" i="25"/>
  <c r="G1281" i="25"/>
  <c r="I1004" i="25"/>
  <c r="G335" i="25"/>
  <c r="I1142" i="25"/>
  <c r="F1895" i="25"/>
  <c r="H2722" i="25"/>
  <c r="G2722" i="25"/>
  <c r="F942" i="25"/>
  <c r="I2443" i="25"/>
  <c r="H2119" i="25"/>
  <c r="H291" i="25"/>
  <c r="F2277" i="25"/>
  <c r="G1912" i="25"/>
  <c r="F1488" i="25"/>
  <c r="I68" i="25"/>
  <c r="H533" i="25"/>
  <c r="H256" i="25"/>
  <c r="F1407" i="25"/>
  <c r="F637" i="25"/>
  <c r="G757" i="25"/>
  <c r="I1876" i="25"/>
  <c r="H395" i="25"/>
  <c r="H418" i="25"/>
  <c r="G195" i="25"/>
  <c r="H2605" i="25"/>
  <c r="G533" i="25"/>
  <c r="F2119" i="25"/>
  <c r="I2364" i="25"/>
  <c r="H276" i="25"/>
  <c r="F2443" i="25"/>
  <c r="F68" i="25"/>
  <c r="H474" i="25"/>
  <c r="H2422" i="25"/>
  <c r="G1895" i="25"/>
  <c r="G2258" i="25"/>
  <c r="I2382" i="25"/>
  <c r="H1120" i="25"/>
  <c r="I881" i="25"/>
  <c r="H2364" i="25"/>
  <c r="F1876" i="25"/>
  <c r="I720" i="25"/>
  <c r="I195" i="25"/>
  <c r="F1791" i="25"/>
  <c r="F1502" i="25"/>
  <c r="F2605" i="25"/>
  <c r="H1281" i="25"/>
  <c r="I2465" i="25"/>
  <c r="I2422" i="25"/>
  <c r="G1973" i="25"/>
  <c r="G1587" i="25"/>
  <c r="F2298" i="25"/>
  <c r="H942" i="25"/>
  <c r="I637" i="25"/>
  <c r="H1386" i="25"/>
  <c r="F1386" i="25"/>
  <c r="H315" i="25"/>
  <c r="J374" i="25"/>
  <c r="F374" i="25" s="1"/>
  <c r="H2687" i="25"/>
  <c r="G2687" i="25"/>
  <c r="F1935" i="25"/>
  <c r="G2422" i="25"/>
  <c r="I1935" i="25"/>
  <c r="I517" i="25"/>
  <c r="H1747" i="25"/>
  <c r="F881" i="25"/>
  <c r="I395" i="25"/>
  <c r="H2443" i="25"/>
  <c r="F1747" i="25"/>
  <c r="H12" i="25"/>
  <c r="H1876" i="25"/>
  <c r="H1260" i="25"/>
  <c r="G291" i="25"/>
  <c r="G68" i="25"/>
  <c r="F2687" i="25"/>
  <c r="F130" i="25"/>
  <c r="H1973" i="25"/>
  <c r="H335" i="25"/>
  <c r="I1791" i="25"/>
  <c r="F1004" i="25"/>
  <c r="H1912" i="25"/>
  <c r="G418" i="25"/>
  <c r="G474" i="25"/>
  <c r="F1912" i="25"/>
  <c r="F1142" i="25"/>
  <c r="G1502" i="25"/>
  <c r="H2258" i="25"/>
  <c r="H1142" i="25"/>
  <c r="F1260" i="25"/>
  <c r="I574" i="25"/>
  <c r="I1059" i="25"/>
  <c r="H2277" i="25"/>
  <c r="J2015" i="25"/>
  <c r="I2015" i="25" s="1"/>
  <c r="G2465" i="25"/>
  <c r="H2074" i="25"/>
  <c r="H1502" i="25"/>
  <c r="H1895" i="25"/>
  <c r="H2382" i="25"/>
  <c r="F1973" i="25"/>
  <c r="F2364" i="25"/>
  <c r="G517" i="25"/>
  <c r="J2784" i="25"/>
  <c r="I354" i="25"/>
  <c r="G637" i="25"/>
  <c r="I2605" i="25"/>
  <c r="G1935" i="25"/>
  <c r="F2722" i="25"/>
  <c r="H232" i="25"/>
  <c r="J2140" i="25"/>
  <c r="I2140" i="25" s="1"/>
  <c r="I1386" i="25"/>
  <c r="H1407" i="25"/>
  <c r="I533" i="25"/>
  <c r="F1771" i="25"/>
  <c r="I418" i="25"/>
  <c r="F2382" i="25"/>
  <c r="F2258" i="25"/>
  <c r="G12" i="25"/>
  <c r="G232" i="25"/>
  <c r="G354" i="25"/>
  <c r="F2074" i="25"/>
  <c r="F195" i="25"/>
  <c r="I256" i="25"/>
  <c r="H354" i="25"/>
  <c r="F757" i="25"/>
  <c r="G1488" i="25"/>
  <c r="G1244" i="25"/>
  <c r="H2465" i="25"/>
  <c r="H1488" i="25"/>
  <c r="J1162" i="25"/>
  <c r="H1162" i="25" s="1"/>
  <c r="H517" i="25"/>
  <c r="F1244" i="25"/>
  <c r="H881" i="25"/>
  <c r="F1281" i="25"/>
  <c r="G1747" i="25"/>
  <c r="G1791" i="25"/>
  <c r="I2626" i="25"/>
  <c r="I315" i="25"/>
  <c r="F1059" i="25"/>
  <c r="H1771" i="25"/>
  <c r="H130" i="25"/>
  <c r="G1260" i="25"/>
  <c r="H1059" i="25"/>
  <c r="I942" i="25"/>
  <c r="F574" i="25"/>
  <c r="G1771" i="25"/>
  <c r="H1004" i="25"/>
  <c r="I474" i="25"/>
  <c r="I1407" i="25"/>
  <c r="F256" i="25"/>
  <c r="F720" i="25"/>
  <c r="J2584" i="25"/>
  <c r="G2584" i="25" s="1"/>
  <c r="J1732" i="25"/>
  <c r="J90" i="25"/>
  <c r="F90" i="25" s="1"/>
  <c r="J1302" i="25"/>
  <c r="H1302" i="25" s="1"/>
  <c r="J2033" i="25"/>
  <c r="J698" i="25"/>
  <c r="I698" i="25" s="1"/>
  <c r="J2341" i="25"/>
  <c r="G2341" i="25" s="1"/>
  <c r="O12" i="25"/>
  <c r="J2157" i="25"/>
  <c r="I2157" i="25" s="1"/>
  <c r="J153" i="25"/>
  <c r="F153" i="25" s="1"/>
  <c r="J2703" i="25"/>
  <c r="G2703" i="25" s="1"/>
  <c r="J1322" i="25"/>
  <c r="G1322" i="25" s="1"/>
  <c r="J778" i="25"/>
  <c r="G778" i="25" s="1"/>
  <c r="J1081" i="25"/>
  <c r="J1546" i="25"/>
  <c r="F1546" i="25" s="1"/>
  <c r="J1832" i="25"/>
  <c r="I1832" i="25" s="1"/>
  <c r="J682" i="25"/>
  <c r="I682" i="25" s="1"/>
  <c r="J661" i="25"/>
  <c r="H661" i="25" s="1"/>
  <c r="J1813" i="25"/>
  <c r="H1813" i="25" s="1"/>
  <c r="J859" i="25"/>
  <c r="I859" i="25" s="1"/>
  <c r="J2644" i="25"/>
  <c r="G2644" i="25" s="1"/>
  <c r="J1651" i="25"/>
  <c r="J596" i="25"/>
  <c r="I596" i="25" s="1"/>
  <c r="J1566" i="25"/>
  <c r="H1566" i="25" s="1"/>
  <c r="J840" i="25"/>
  <c r="I840" i="25" s="1"/>
  <c r="J1611" i="25"/>
  <c r="I1611" i="25" s="1"/>
  <c r="J437" i="25"/>
  <c r="H437" i="25" s="1"/>
  <c r="J2237" i="25"/>
  <c r="H2237" i="25" s="1"/>
  <c r="J2745" i="25"/>
  <c r="H2745" i="25" s="1"/>
  <c r="J47" i="25"/>
  <c r="J1956" i="25"/>
  <c r="J985" i="25"/>
  <c r="J557" i="25"/>
  <c r="F557" i="25" s="1"/>
  <c r="J2179" i="25"/>
  <c r="I2179" i="25" s="1"/>
  <c r="J2054" i="25"/>
  <c r="I2054" i="25" s="1"/>
  <c r="J27" i="25"/>
  <c r="G27" i="25" s="1"/>
  <c r="J1425" i="25"/>
  <c r="I1425" i="25" s="1"/>
  <c r="J1020" i="25"/>
  <c r="J108" i="25"/>
  <c r="H108" i="25" s="1"/>
  <c r="J964" i="25"/>
  <c r="H964" i="25" s="1"/>
  <c r="G639" i="26" l="1"/>
  <c r="F639" i="26"/>
  <c r="J1082" i="26"/>
  <c r="J1470" i="26"/>
  <c r="G1470" i="26" s="1"/>
  <c r="F1470" i="26"/>
  <c r="G2561" i="25"/>
  <c r="J2562" i="25" s="1"/>
  <c r="I2562" i="25" s="1"/>
  <c r="G2342" i="26"/>
  <c r="G926" i="26"/>
  <c r="F2687" i="26"/>
  <c r="F1121" i="26"/>
  <c r="J1343" i="26"/>
  <c r="G1201" i="26"/>
  <c r="F1201" i="26"/>
  <c r="I1201" i="26"/>
  <c r="H1201" i="26"/>
  <c r="I639" i="26"/>
  <c r="J439" i="26"/>
  <c r="F439" i="26" s="1"/>
  <c r="J499" i="25"/>
  <c r="G499" i="25" s="1"/>
  <c r="I1587" i="25"/>
  <c r="I1632" i="25"/>
  <c r="G1365" i="26"/>
  <c r="H1121" i="26"/>
  <c r="J2076" i="26"/>
  <c r="G2665" i="25"/>
  <c r="F2665" i="25"/>
  <c r="H2665" i="25"/>
  <c r="I2665" i="25"/>
  <c r="H1587" i="25"/>
  <c r="J1181" i="26"/>
  <c r="F1181" i="26" s="1"/>
  <c r="H356" i="26"/>
  <c r="I2342" i="26"/>
  <c r="J212" i="25"/>
  <c r="H1470" i="26"/>
  <c r="H639" i="26"/>
  <c r="H926" i="26"/>
  <c r="F2667" i="26"/>
  <c r="J800" i="25"/>
  <c r="I1470" i="26"/>
  <c r="G131" i="26"/>
  <c r="F131" i="26"/>
  <c r="F1082" i="26"/>
  <c r="H1082" i="26"/>
  <c r="I1082" i="26"/>
  <c r="G1082" i="26"/>
  <c r="F1343" i="26"/>
  <c r="G1343" i="26"/>
  <c r="J1022" i="26"/>
  <c r="F1022" i="26" s="1"/>
  <c r="F2278" i="26"/>
  <c r="G2278" i="26"/>
  <c r="I2278" i="26"/>
  <c r="H2278" i="26"/>
  <c r="G315" i="25"/>
  <c r="H1632" i="25"/>
  <c r="J1633" i="25" s="1"/>
  <c r="F1633" i="25" s="1"/>
  <c r="G1632" i="25"/>
  <c r="F924" i="25"/>
  <c r="H924" i="25"/>
  <c r="G945" i="26"/>
  <c r="I2054" i="26"/>
  <c r="J2585" i="26"/>
  <c r="F2585" i="26" s="1"/>
  <c r="F1322" i="26"/>
  <c r="H985" i="26"/>
  <c r="F985" i="26"/>
  <c r="G985" i="26"/>
  <c r="F314" i="26"/>
  <c r="F1689" i="25"/>
  <c r="J742" i="25"/>
  <c r="J1224" i="26"/>
  <c r="H1224" i="26" s="1"/>
  <c r="I314" i="26"/>
  <c r="F2054" i="26"/>
  <c r="G1993" i="25"/>
  <c r="J1042" i="25"/>
  <c r="G1042" i="25" s="1"/>
  <c r="J2522" i="25"/>
  <c r="F2522" i="25" s="1"/>
  <c r="J2524" i="26"/>
  <c r="F2524" i="26" s="1"/>
  <c r="H2766" i="25"/>
  <c r="I985" i="26"/>
  <c r="I1689" i="25"/>
  <c r="G2443" i="26"/>
  <c r="I175" i="26"/>
  <c r="H1322" i="26"/>
  <c r="J1713" i="25"/>
  <c r="J2225" i="26"/>
  <c r="F2225" i="26" s="1"/>
  <c r="J1631" i="26"/>
  <c r="H1993" i="25"/>
  <c r="J1994" i="25" s="1"/>
  <c r="I1994" i="25" s="1"/>
  <c r="J1611" i="26"/>
  <c r="I1611" i="26" s="1"/>
  <c r="G2766" i="25"/>
  <c r="J2767" i="25" s="1"/>
  <c r="G1689" i="25"/>
  <c r="G2054" i="26"/>
  <c r="G314" i="26"/>
  <c r="G175" i="26"/>
  <c r="I2300" i="26"/>
  <c r="J2301" i="26" s="1"/>
  <c r="F1611" i="26"/>
  <c r="G174" i="25"/>
  <c r="J2033" i="26"/>
  <c r="I2033" i="26" s="1"/>
  <c r="J1774" i="26"/>
  <c r="I1774" i="26" s="1"/>
  <c r="J618" i="26"/>
  <c r="F618" i="26" s="1"/>
  <c r="F1505" i="26"/>
  <c r="H1505" i="26"/>
  <c r="I1505" i="26"/>
  <c r="G1505" i="26"/>
  <c r="H131" i="26"/>
  <c r="J2543" i="26"/>
  <c r="F1713" i="26"/>
  <c r="I1713" i="26"/>
  <c r="G1713" i="26"/>
  <c r="G2667" i="26"/>
  <c r="H1343" i="26"/>
  <c r="I575" i="26"/>
  <c r="H575" i="26"/>
  <c r="F575" i="26"/>
  <c r="G575" i="26"/>
  <c r="H1713" i="26"/>
  <c r="I174" i="25"/>
  <c r="H2667" i="26"/>
  <c r="I924" i="25"/>
  <c r="F174" i="25"/>
  <c r="J2767" i="26"/>
  <c r="H2767" i="26" s="1"/>
  <c r="J2747" i="26"/>
  <c r="H2747" i="26" s="1"/>
  <c r="J2384" i="26"/>
  <c r="I2384" i="26" s="1"/>
  <c r="J1099" i="25"/>
  <c r="H1099" i="25" s="1"/>
  <c r="I2443" i="26"/>
  <c r="F1651" i="26"/>
  <c r="G257" i="26"/>
  <c r="H257" i="26"/>
  <c r="F257" i="26"/>
  <c r="I2466" i="26"/>
  <c r="F196" i="26"/>
  <c r="F1282" i="26"/>
  <c r="I131" i="26"/>
  <c r="J132" i="26" s="1"/>
  <c r="G132" i="26" s="1"/>
  <c r="I1343" i="26"/>
  <c r="G2365" i="26"/>
  <c r="J1854" i="26"/>
  <c r="H1854" i="26" s="1"/>
  <c r="H1651" i="26"/>
  <c r="H2466" i="26"/>
  <c r="H2480" i="25"/>
  <c r="J1566" i="26"/>
  <c r="G1566" i="26" s="1"/>
  <c r="I1651" i="26"/>
  <c r="G196" i="26"/>
  <c r="G2466" i="26"/>
  <c r="J1489" i="26"/>
  <c r="G1489" i="26" s="1"/>
  <c r="J1975" i="26"/>
  <c r="F1975" i="26" s="1"/>
  <c r="J1669" i="25"/>
  <c r="I1669" i="25" s="1"/>
  <c r="J2180" i="26"/>
  <c r="G2180" i="26" s="1"/>
  <c r="I257" i="26"/>
  <c r="F2402" i="26"/>
  <c r="F2542" i="25"/>
  <c r="H2502" i="26"/>
  <c r="G1527" i="26"/>
  <c r="I742" i="26"/>
  <c r="J1122" i="26"/>
  <c r="H1122" i="26" s="1"/>
  <c r="J1468" i="25"/>
  <c r="G1468" i="25" s="1"/>
  <c r="H2626" i="25"/>
  <c r="I2542" i="25"/>
  <c r="F742" i="26"/>
  <c r="G2585" i="26"/>
  <c r="H1527" i="26"/>
  <c r="J2319" i="25"/>
  <c r="I2319" i="25" s="1"/>
  <c r="J1407" i="26"/>
  <c r="I1407" i="26" s="1"/>
  <c r="G418" i="26"/>
  <c r="G1587" i="26"/>
  <c r="I1527" i="26"/>
  <c r="I2502" i="26"/>
  <c r="J1100" i="26"/>
  <c r="I1100" i="26" s="1"/>
  <c r="I418" i="26"/>
  <c r="I1587" i="26"/>
  <c r="J2688" i="25"/>
  <c r="I2688" i="25" s="1"/>
  <c r="J2259" i="25"/>
  <c r="I2259" i="25" s="1"/>
  <c r="F2626" i="25"/>
  <c r="J1387" i="26"/>
  <c r="G1387" i="26" s="1"/>
  <c r="H476" i="26"/>
  <c r="G476" i="26"/>
  <c r="I476" i="26"/>
  <c r="F476" i="26"/>
  <c r="G154" i="26"/>
  <c r="H154" i="26"/>
  <c r="I154" i="26"/>
  <c r="F154" i="26"/>
  <c r="I2402" i="26"/>
  <c r="G2402" i="26"/>
  <c r="H2542" i="25"/>
  <c r="I839" i="26"/>
  <c r="I1566" i="26"/>
  <c r="J28" i="26"/>
  <c r="F28" i="26" s="1"/>
  <c r="H1587" i="26"/>
  <c r="H418" i="26"/>
  <c r="J1201" i="25"/>
  <c r="G1201" i="25" s="1"/>
  <c r="F1180" i="25"/>
  <c r="H1525" i="25"/>
  <c r="F1525" i="25"/>
  <c r="J454" i="25"/>
  <c r="F454" i="25" s="1"/>
  <c r="J1791" i="26"/>
  <c r="H1791" i="26" s="1"/>
  <c r="J1446" i="26"/>
  <c r="I2747" i="26"/>
  <c r="F2747" i="26"/>
  <c r="G1525" i="25"/>
  <c r="J1526" i="25" s="1"/>
  <c r="I1526" i="25" s="1"/>
  <c r="J1853" i="25"/>
  <c r="G1853" i="25" s="1"/>
  <c r="J618" i="25"/>
  <c r="F618" i="25" s="1"/>
  <c r="H839" i="26"/>
  <c r="H2365" i="26"/>
  <c r="J2238" i="26"/>
  <c r="F2238" i="26" s="1"/>
  <c r="I2365" i="26"/>
  <c r="G2480" i="25"/>
  <c r="H1180" i="25"/>
  <c r="G839" i="26"/>
  <c r="J454" i="26"/>
  <c r="H454" i="26" s="1"/>
  <c r="J2480" i="26"/>
  <c r="G2480" i="26" s="1"/>
  <c r="G2747" i="26"/>
  <c r="I2223" i="25"/>
  <c r="I2480" i="25"/>
  <c r="H1913" i="26"/>
  <c r="I1913" i="26"/>
  <c r="F500" i="26"/>
  <c r="I500" i="26"/>
  <c r="J1833" i="26"/>
  <c r="F1833" i="26" s="1"/>
  <c r="H277" i="26"/>
  <c r="G699" i="26"/>
  <c r="J213" i="26"/>
  <c r="H213" i="26" s="1"/>
  <c r="F277" i="26"/>
  <c r="I277" i="26"/>
  <c r="J905" i="26"/>
  <c r="F905" i="26" s="1"/>
  <c r="J1425" i="26"/>
  <c r="I1425" i="26" s="1"/>
  <c r="I699" i="26"/>
  <c r="H396" i="26"/>
  <c r="H699" i="26"/>
  <c r="J1366" i="26"/>
  <c r="I1366" i="26" s="1"/>
  <c r="J49" i="26"/>
  <c r="I49" i="26" s="1"/>
  <c r="J1732" i="26"/>
  <c r="H1732" i="26" s="1"/>
  <c r="G396" i="26"/>
  <c r="F1100" i="26"/>
  <c r="J2259" i="26"/>
  <c r="H2628" i="26"/>
  <c r="G2628" i="26"/>
  <c r="F2628" i="26"/>
  <c r="I2628" i="26"/>
  <c r="H2223" i="25"/>
  <c r="J1877" i="25"/>
  <c r="G1877" i="25" s="1"/>
  <c r="J1223" i="25"/>
  <c r="I1223" i="25" s="1"/>
  <c r="G2223" i="25"/>
  <c r="J2502" i="25"/>
  <c r="G2502" i="25" s="1"/>
  <c r="H1445" i="25"/>
  <c r="J1814" i="26"/>
  <c r="G1814" i="26" s="1"/>
  <c r="H335" i="26"/>
  <c r="G817" i="26"/>
  <c r="H817" i="26"/>
  <c r="G2502" i="26"/>
  <c r="I396" i="26"/>
  <c r="I2561" i="26"/>
  <c r="G374" i="26"/>
  <c r="H374" i="26"/>
  <c r="I374" i="26"/>
  <c r="F374" i="26"/>
  <c r="J2607" i="26"/>
  <c r="F2607" i="26" s="1"/>
  <c r="I335" i="26"/>
  <c r="F801" i="26"/>
  <c r="I801" i="26"/>
  <c r="H801" i="26"/>
  <c r="G801" i="26"/>
  <c r="I817" i="26"/>
  <c r="H757" i="26"/>
  <c r="G757" i="26"/>
  <c r="J14" i="26"/>
  <c r="F14" i="26" s="1"/>
  <c r="J1303" i="26"/>
  <c r="F1303" i="26" s="1"/>
  <c r="F335" i="26"/>
  <c r="G2687" i="26"/>
  <c r="I2687" i="26"/>
  <c r="F1366" i="26"/>
  <c r="H1366" i="26"/>
  <c r="G1876" i="26"/>
  <c r="J721" i="26"/>
  <c r="I721" i="26" s="1"/>
  <c r="H500" i="26"/>
  <c r="G439" i="26"/>
  <c r="J1670" i="26"/>
  <c r="G1670" i="26" s="1"/>
  <c r="F2561" i="26"/>
  <c r="I757" i="26"/>
  <c r="I1489" i="26"/>
  <c r="H1489" i="26"/>
  <c r="F1489" i="26"/>
  <c r="G1366" i="26"/>
  <c r="I618" i="26"/>
  <c r="H945" i="26"/>
  <c r="H2561" i="26"/>
  <c r="J1162" i="26"/>
  <c r="F1162" i="26" s="1"/>
  <c r="I1181" i="26"/>
  <c r="J1935" i="26"/>
  <c r="G1935" i="26" s="1"/>
  <c r="J662" i="26"/>
  <c r="F662" i="26" s="1"/>
  <c r="H2321" i="26"/>
  <c r="I1854" i="26"/>
  <c r="J1898" i="26"/>
  <c r="G1898" i="26" s="1"/>
  <c r="G683" i="26"/>
  <c r="H2158" i="26"/>
  <c r="I91" i="26"/>
  <c r="J1547" i="26"/>
  <c r="F1547" i="26" s="1"/>
  <c r="H2097" i="26"/>
  <c r="I2158" i="26"/>
  <c r="G1245" i="26"/>
  <c r="H1245" i="26"/>
  <c r="I2225" i="26"/>
  <c r="J535" i="26"/>
  <c r="F535" i="26" s="1"/>
  <c r="G2524" i="26"/>
  <c r="I945" i="26"/>
  <c r="G2015" i="26"/>
  <c r="H2015" i="26"/>
  <c r="F2015" i="26"/>
  <c r="I2015" i="26"/>
  <c r="F2097" i="26"/>
  <c r="I2097" i="26"/>
  <c r="J1992" i="26"/>
  <c r="I1992" i="26" s="1"/>
  <c r="F882" i="26"/>
  <c r="I882" i="26"/>
  <c r="G882" i="26"/>
  <c r="H519" i="26"/>
  <c r="J2424" i="26"/>
  <c r="F2424" i="26" s="1"/>
  <c r="I860" i="26"/>
  <c r="G860" i="26"/>
  <c r="G292" i="26"/>
  <c r="I292" i="26"/>
  <c r="H292" i="26"/>
  <c r="H2524" i="26"/>
  <c r="J1083" i="26"/>
  <c r="I1083" i="26" s="1"/>
  <c r="H2033" i="26"/>
  <c r="J234" i="26"/>
  <c r="G234" i="26" s="1"/>
  <c r="I1224" i="26"/>
  <c r="F1774" i="26"/>
  <c r="H439" i="26"/>
  <c r="I439" i="26"/>
  <c r="F1876" i="26"/>
  <c r="H780" i="26"/>
  <c r="H1181" i="26"/>
  <c r="G2158" i="26"/>
  <c r="F1245" i="26"/>
  <c r="G1022" i="26"/>
  <c r="H1022" i="26"/>
  <c r="F2644" i="26"/>
  <c r="G2644" i="26"/>
  <c r="F1854" i="26"/>
  <c r="H2644" i="26"/>
  <c r="H1774" i="26"/>
  <c r="J1005" i="26"/>
  <c r="F1005" i="26" s="1"/>
  <c r="H2225" i="26"/>
  <c r="J2055" i="26"/>
  <c r="F2055" i="26" s="1"/>
  <c r="J1750" i="26"/>
  <c r="H1750" i="26" s="1"/>
  <c r="I2321" i="26"/>
  <c r="G2225" i="26"/>
  <c r="H860" i="26"/>
  <c r="J2786" i="26"/>
  <c r="F2786" i="26" s="1"/>
  <c r="G2076" i="26"/>
  <c r="I2076" i="26"/>
  <c r="H2076" i="26"/>
  <c r="I2201" i="26"/>
  <c r="H2201" i="26"/>
  <c r="J357" i="26"/>
  <c r="G357" i="26" s="1"/>
  <c r="G1774" i="26"/>
  <c r="F1631" i="26"/>
  <c r="H1631" i="26"/>
  <c r="G1631" i="26"/>
  <c r="I596" i="26"/>
  <c r="G596" i="26"/>
  <c r="F596" i="26"/>
  <c r="J1144" i="26"/>
  <c r="H1144" i="26" s="1"/>
  <c r="I2524" i="26"/>
  <c r="J966" i="26"/>
  <c r="G2321" i="26"/>
  <c r="J1958" i="26"/>
  <c r="I1958" i="26" s="1"/>
  <c r="J2121" i="26"/>
  <c r="F2121" i="26" s="1"/>
  <c r="J1261" i="26"/>
  <c r="I1261" i="26" s="1"/>
  <c r="I1631" i="26"/>
  <c r="J2343" i="26"/>
  <c r="H2343" i="26" s="1"/>
  <c r="I1876" i="26"/>
  <c r="J2142" i="26"/>
  <c r="I2142" i="26" s="1"/>
  <c r="J1690" i="26"/>
  <c r="F1690" i="26" s="1"/>
  <c r="J176" i="26"/>
  <c r="F176" i="26" s="1"/>
  <c r="G1282" i="26"/>
  <c r="J2726" i="26"/>
  <c r="F2726" i="26" s="1"/>
  <c r="G2033" i="26"/>
  <c r="G500" i="26"/>
  <c r="I1282" i="26"/>
  <c r="J108" i="26"/>
  <c r="F108" i="26" s="1"/>
  <c r="G1059" i="26"/>
  <c r="F1059" i="26"/>
  <c r="F2076" i="26"/>
  <c r="H69" i="26"/>
  <c r="F780" i="26"/>
  <c r="G780" i="26"/>
  <c r="G519" i="26"/>
  <c r="G2201" i="26"/>
  <c r="F519" i="26"/>
  <c r="G69" i="26"/>
  <c r="F91" i="26"/>
  <c r="H91" i="26"/>
  <c r="I1059" i="26"/>
  <c r="J2668" i="26"/>
  <c r="F2033" i="26"/>
  <c r="J1042" i="26"/>
  <c r="G1042" i="26" s="1"/>
  <c r="F2201" i="26"/>
  <c r="I69" i="26"/>
  <c r="G618" i="26"/>
  <c r="H2705" i="26"/>
  <c r="F2705" i="26"/>
  <c r="G2705" i="26"/>
  <c r="J927" i="26"/>
  <c r="I927" i="26" s="1"/>
  <c r="J558" i="26"/>
  <c r="G558" i="26" s="1"/>
  <c r="H683" i="26"/>
  <c r="F860" i="26"/>
  <c r="G1854" i="26"/>
  <c r="H1059" i="26"/>
  <c r="G1181" i="26"/>
  <c r="I1022" i="26"/>
  <c r="F683" i="26"/>
  <c r="H882" i="26"/>
  <c r="F292" i="26"/>
  <c r="J1245" i="25"/>
  <c r="H1245" i="25" s="1"/>
  <c r="J233" i="25"/>
  <c r="I233" i="25" s="1"/>
  <c r="J131" i="25"/>
  <c r="I131" i="25" s="1"/>
  <c r="H817" i="25"/>
  <c r="F800" i="25"/>
  <c r="H800" i="25"/>
  <c r="G800" i="25"/>
  <c r="I800" i="25"/>
  <c r="J1005" i="25"/>
  <c r="I1005" i="25" s="1"/>
  <c r="I817" i="25"/>
  <c r="F817" i="25"/>
  <c r="F1445" i="25"/>
  <c r="J69" i="25"/>
  <c r="H69" i="25" s="1"/>
  <c r="I1445" i="25"/>
  <c r="J2401" i="25"/>
  <c r="G2401" i="25" s="1"/>
  <c r="J336" i="25"/>
  <c r="I336" i="25" s="1"/>
  <c r="J1342" i="25"/>
  <c r="I1342" i="25" s="1"/>
  <c r="J904" i="25"/>
  <c r="I904" i="25" s="1"/>
  <c r="F778" i="25"/>
  <c r="J277" i="25"/>
  <c r="H277" i="25" s="1"/>
  <c r="H374" i="25"/>
  <c r="H2341" i="25"/>
  <c r="J2075" i="25"/>
  <c r="G2075" i="25" s="1"/>
  <c r="I1813" i="25"/>
  <c r="F2140" i="25"/>
  <c r="F2341" i="25"/>
  <c r="J1060" i="25"/>
  <c r="G1060" i="25" s="1"/>
  <c r="I778" i="25"/>
  <c r="J175" i="25"/>
  <c r="I175" i="25" s="1"/>
  <c r="G2096" i="25"/>
  <c r="I2096" i="25"/>
  <c r="F2096" i="25"/>
  <c r="H2096" i="25"/>
  <c r="F277" i="25"/>
  <c r="J2466" i="25"/>
  <c r="F2466" i="25" s="1"/>
  <c r="G2015" i="25"/>
  <c r="H90" i="25"/>
  <c r="H1042" i="25"/>
  <c r="F1611" i="25"/>
  <c r="I108" i="25"/>
  <c r="J2201" i="25"/>
  <c r="F1020" i="25"/>
  <c r="G1020" i="25"/>
  <c r="H1020" i="25"/>
  <c r="I1081" i="25"/>
  <c r="G1081" i="25"/>
  <c r="G618" i="25"/>
  <c r="H1365" i="25"/>
  <c r="I1365" i="25"/>
  <c r="H1713" i="25"/>
  <c r="I1713" i="25"/>
  <c r="F1713" i="25"/>
  <c r="I985" i="25"/>
  <c r="G985" i="25"/>
  <c r="J758" i="25"/>
  <c r="F758" i="25" s="1"/>
  <c r="I742" i="25"/>
  <c r="G742" i="25"/>
  <c r="H596" i="25"/>
  <c r="F596" i="25"/>
  <c r="H2562" i="25"/>
  <c r="F2237" i="25"/>
  <c r="G2562" i="25"/>
  <c r="F1081" i="25"/>
  <c r="G2237" i="25"/>
  <c r="H2054" i="25"/>
  <c r="G2522" i="25"/>
  <c r="I1546" i="25"/>
  <c r="I1853" i="25"/>
  <c r="F2015" i="25"/>
  <c r="F2502" i="25"/>
  <c r="H27" i="25"/>
  <c r="I2703" i="25"/>
  <c r="H2644" i="25"/>
  <c r="F2644" i="25"/>
  <c r="H742" i="25"/>
  <c r="G596" i="25"/>
  <c r="F1832" i="25"/>
  <c r="G2688" i="25"/>
  <c r="H2179" i="25"/>
  <c r="H985" i="25"/>
  <c r="H1322" i="25"/>
  <c r="H1425" i="25"/>
  <c r="J2299" i="25"/>
  <c r="I2341" i="25"/>
  <c r="G698" i="25"/>
  <c r="G661" i="25"/>
  <c r="H2157" i="25"/>
  <c r="G374" i="25"/>
  <c r="H2522" i="25"/>
  <c r="H2140" i="25"/>
  <c r="F1813" i="25"/>
  <c r="I374" i="25"/>
  <c r="I2033" i="25"/>
  <c r="G2033" i="25"/>
  <c r="H499" i="25"/>
  <c r="F2562" i="25"/>
  <c r="F964" i="25"/>
  <c r="I964" i="25"/>
  <c r="F27" i="25"/>
  <c r="I27" i="25"/>
  <c r="J1408" i="25"/>
  <c r="G1408" i="25" s="1"/>
  <c r="H1956" i="25"/>
  <c r="I1956" i="25"/>
  <c r="I437" i="25"/>
  <c r="F437" i="25"/>
  <c r="G437" i="25"/>
  <c r="F840" i="25"/>
  <c r="G840" i="25"/>
  <c r="H1651" i="25"/>
  <c r="F1651" i="25"/>
  <c r="I1651" i="25"/>
  <c r="H153" i="25"/>
  <c r="G153" i="25"/>
  <c r="F1669" i="25"/>
  <c r="G1669" i="25"/>
  <c r="H1669" i="25"/>
  <c r="H1732" i="25"/>
  <c r="I1732" i="25"/>
  <c r="G1611" i="25"/>
  <c r="I153" i="25"/>
  <c r="H1832" i="25"/>
  <c r="F1042" i="25"/>
  <c r="F2584" i="25"/>
  <c r="I2584" i="25"/>
  <c r="I2522" i="25"/>
  <c r="F1566" i="25"/>
  <c r="I2784" i="25"/>
  <c r="G2784" i="25"/>
  <c r="H1546" i="25"/>
  <c r="I618" i="25"/>
  <c r="F985" i="25"/>
  <c r="H2502" i="25"/>
  <c r="H859" i="25"/>
  <c r="G1732" i="25"/>
  <c r="G1365" i="25"/>
  <c r="F1322" i="25"/>
  <c r="G2157" i="25"/>
  <c r="G1713" i="25"/>
  <c r="F742" i="25"/>
  <c r="G1956" i="25"/>
  <c r="G964" i="25"/>
  <c r="H1611" i="25"/>
  <c r="I557" i="25"/>
  <c r="F1425" i="25"/>
  <c r="G108" i="25"/>
  <c r="F859" i="25"/>
  <c r="H2703" i="25"/>
  <c r="H698" i="25"/>
  <c r="H840" i="25"/>
  <c r="G557" i="25"/>
  <c r="G682" i="25"/>
  <c r="H682" i="25"/>
  <c r="I2644" i="25"/>
  <c r="J292" i="25"/>
  <c r="G292" i="25" s="1"/>
  <c r="I499" i="25"/>
  <c r="H2033" i="25"/>
  <c r="J1690" i="25"/>
  <c r="H1690" i="25" s="1"/>
  <c r="J1792" i="25"/>
  <c r="H1792" i="25" s="1"/>
  <c r="J882" i="25"/>
  <c r="G882" i="25" s="1"/>
  <c r="F47" i="25"/>
  <c r="I47" i="25"/>
  <c r="H47" i="25"/>
  <c r="I2745" i="25"/>
  <c r="G2745" i="25"/>
  <c r="G1566" i="25"/>
  <c r="I1566" i="25"/>
  <c r="G1302" i="25"/>
  <c r="F1302" i="25"/>
  <c r="I1302" i="25"/>
  <c r="G90" i="25"/>
  <c r="I90" i="25"/>
  <c r="F661" i="25"/>
  <c r="G859" i="25"/>
  <c r="F1365" i="25"/>
  <c r="I1162" i="25"/>
  <c r="G1162" i="25"/>
  <c r="F1162" i="25"/>
  <c r="I2502" i="25"/>
  <c r="G47" i="25"/>
  <c r="F2703" i="25"/>
  <c r="H778" i="25"/>
  <c r="F2745" i="25"/>
  <c r="H2784" i="25"/>
  <c r="F698" i="25"/>
  <c r="F2784" i="25"/>
  <c r="G1832" i="25"/>
  <c r="G2054" i="25"/>
  <c r="F2157" i="25"/>
  <c r="F2033" i="25"/>
  <c r="H2584" i="25"/>
  <c r="F1732" i="25"/>
  <c r="H2015" i="25"/>
  <c r="F682" i="25"/>
  <c r="G1651" i="25"/>
  <c r="G1546" i="25"/>
  <c r="I661" i="25"/>
  <c r="I1020" i="25"/>
  <c r="F2054" i="25"/>
  <c r="G2179" i="25"/>
  <c r="G2140" i="25"/>
  <c r="F499" i="25"/>
  <c r="F2179" i="25"/>
  <c r="H618" i="25"/>
  <c r="G1813" i="25"/>
  <c r="I1322" i="25"/>
  <c r="H1081" i="25"/>
  <c r="F1956" i="25"/>
  <c r="I1042" i="25"/>
  <c r="H557" i="25"/>
  <c r="G1425" i="25"/>
  <c r="F108" i="25"/>
  <c r="I2237" i="25"/>
  <c r="J1896" i="25"/>
  <c r="I1896" i="25" s="1"/>
  <c r="J1913" i="25"/>
  <c r="I1913" i="25" s="1"/>
  <c r="J257" i="25"/>
  <c r="G257" i="25" s="1"/>
  <c r="J2444" i="25"/>
  <c r="G2444" i="25" s="1"/>
  <c r="J1936" i="25"/>
  <c r="H1936" i="25" s="1"/>
  <c r="J1282" i="25"/>
  <c r="J1489" i="25"/>
  <c r="I1489" i="25" s="1"/>
  <c r="J13" i="25"/>
  <c r="G13" i="25" s="1"/>
  <c r="J1588" i="25"/>
  <c r="F1588" i="25" s="1"/>
  <c r="J396" i="25"/>
  <c r="I396" i="25" s="1"/>
  <c r="J1748" i="25"/>
  <c r="I1748" i="25" s="1"/>
  <c r="J1387" i="25"/>
  <c r="G1387" i="25" s="1"/>
  <c r="J316" i="25"/>
  <c r="F316" i="25" s="1"/>
  <c r="J2278" i="25"/>
  <c r="J196" i="25"/>
  <c r="H196" i="25" s="1"/>
  <c r="J2365" i="25"/>
  <c r="G2365" i="25" s="1"/>
  <c r="J575" i="25"/>
  <c r="I575" i="25" s="1"/>
  <c r="J2383" i="25"/>
  <c r="G2383" i="25" s="1"/>
  <c r="J2723" i="25"/>
  <c r="I2723" i="25" s="1"/>
  <c r="J1121" i="25"/>
  <c r="J1261" i="25"/>
  <c r="I1261" i="25" s="1"/>
  <c r="J1181" i="25"/>
  <c r="F1181" i="25" s="1"/>
  <c r="J355" i="25"/>
  <c r="F355" i="25" s="1"/>
  <c r="J1974" i="25"/>
  <c r="I1974" i="25" s="1"/>
  <c r="J475" i="25"/>
  <c r="F475" i="25" s="1"/>
  <c r="J2423" i="25"/>
  <c r="F2423" i="25" s="1"/>
  <c r="J721" i="25"/>
  <c r="I721" i="25" s="1"/>
  <c r="J2606" i="25"/>
  <c r="G2606" i="25" s="1"/>
  <c r="J518" i="25"/>
  <c r="F518" i="25" s="1"/>
  <c r="J1503" i="25"/>
  <c r="I1503" i="25" s="1"/>
  <c r="J925" i="25"/>
  <c r="F925" i="25" s="1"/>
  <c r="J2120" i="25"/>
  <c r="J638" i="25"/>
  <c r="H638" i="25" s="1"/>
  <c r="J943" i="25"/>
  <c r="G943" i="25" s="1"/>
  <c r="J1772" i="25"/>
  <c r="I1772" i="25" s="1"/>
  <c r="J534" i="25"/>
  <c r="F534" i="25" s="1"/>
  <c r="J1143" i="25"/>
  <c r="F1143" i="25" s="1"/>
  <c r="J419" i="25"/>
  <c r="F419" i="25" s="1"/>
  <c r="G2767" i="25" l="1"/>
  <c r="H2767" i="25"/>
  <c r="F2767" i="25"/>
  <c r="I2767" i="25"/>
  <c r="F2480" i="26"/>
  <c r="J315" i="26"/>
  <c r="G315" i="26" s="1"/>
  <c r="J1323" i="26"/>
  <c r="J1202" i="26"/>
  <c r="J1471" i="26"/>
  <c r="G49" i="26"/>
  <c r="J640" i="26"/>
  <c r="J2666" i="25"/>
  <c r="H212" i="25"/>
  <c r="F212" i="25"/>
  <c r="G212" i="25"/>
  <c r="I212" i="25"/>
  <c r="H2301" i="26"/>
  <c r="F2301" i="26"/>
  <c r="I2301" i="26"/>
  <c r="G2301" i="26"/>
  <c r="H1323" i="26"/>
  <c r="I1323" i="26"/>
  <c r="H1611" i="26"/>
  <c r="F1099" i="25"/>
  <c r="G1100" i="26"/>
  <c r="H1100" i="26"/>
  <c r="H2384" i="26"/>
  <c r="G1224" i="26"/>
  <c r="J1528" i="26"/>
  <c r="F1528" i="26" s="1"/>
  <c r="H131" i="25"/>
  <c r="F2259" i="25"/>
  <c r="F2384" i="26"/>
  <c r="G2384" i="26"/>
  <c r="J419" i="26"/>
  <c r="H419" i="26" s="1"/>
  <c r="I2585" i="26"/>
  <c r="J2279" i="26"/>
  <c r="G2279" i="26" s="1"/>
  <c r="H2466" i="25"/>
  <c r="I1099" i="25"/>
  <c r="H2259" i="25"/>
  <c r="H2688" i="25"/>
  <c r="G1099" i="25"/>
  <c r="F2688" i="25"/>
  <c r="F1224" i="26"/>
  <c r="J1225" i="26" s="1"/>
  <c r="J2224" i="25"/>
  <c r="F2224" i="25" s="1"/>
  <c r="H2585" i="26"/>
  <c r="J197" i="26"/>
  <c r="F197" i="26" s="1"/>
  <c r="J1344" i="26"/>
  <c r="H1344" i="26" s="1"/>
  <c r="J1652" i="26"/>
  <c r="I1652" i="26" s="1"/>
  <c r="J986" i="26"/>
  <c r="H986" i="26" s="1"/>
  <c r="G2466" i="25"/>
  <c r="G1611" i="26"/>
  <c r="J1612" i="26" s="1"/>
  <c r="J840" i="26"/>
  <c r="J1914" i="26"/>
  <c r="H1914" i="26" s="1"/>
  <c r="F1994" i="25"/>
  <c r="G2767" i="26"/>
  <c r="F2767" i="26"/>
  <c r="H618" i="26"/>
  <c r="H1714" i="26"/>
  <c r="J1506" i="26"/>
  <c r="G1994" i="25"/>
  <c r="H1994" i="25"/>
  <c r="I2767" i="26"/>
  <c r="J1714" i="26"/>
  <c r="G1714" i="26" s="1"/>
  <c r="G197" i="26"/>
  <c r="J576" i="26"/>
  <c r="G2543" i="26"/>
  <c r="H2543" i="26"/>
  <c r="F2543" i="26"/>
  <c r="I2543" i="26"/>
  <c r="H1407" i="26"/>
  <c r="G1245" i="25"/>
  <c r="G1144" i="26"/>
  <c r="G1162" i="26"/>
  <c r="H49" i="26"/>
  <c r="F1652" i="26"/>
  <c r="J2481" i="25"/>
  <c r="F2481" i="25" s="1"/>
  <c r="J2366" i="26"/>
  <c r="F2366" i="26" s="1"/>
  <c r="H2319" i="25"/>
  <c r="G1975" i="26"/>
  <c r="J2627" i="25"/>
  <c r="G2627" i="25" s="1"/>
  <c r="I2180" i="26"/>
  <c r="F1566" i="26"/>
  <c r="H1566" i="26"/>
  <c r="H197" i="26"/>
  <c r="F2180" i="26"/>
  <c r="F1005" i="25"/>
  <c r="J946" i="26"/>
  <c r="F946" i="26" s="1"/>
  <c r="I197" i="26"/>
  <c r="J2444" i="26"/>
  <c r="F2444" i="26" s="1"/>
  <c r="F2319" i="25"/>
  <c r="H1975" i="26"/>
  <c r="I1122" i="26"/>
  <c r="G2319" i="25"/>
  <c r="J2543" i="25"/>
  <c r="G2543" i="25" s="1"/>
  <c r="J2467" i="26"/>
  <c r="F2467" i="26" s="1"/>
  <c r="I1975" i="26"/>
  <c r="G1005" i="25"/>
  <c r="G1122" i="26"/>
  <c r="G1833" i="26"/>
  <c r="J477" i="26"/>
  <c r="F477" i="26" s="1"/>
  <c r="J258" i="26"/>
  <c r="I1245" i="25"/>
  <c r="I1144" i="26"/>
  <c r="I1833" i="26"/>
  <c r="F1122" i="26"/>
  <c r="G1652" i="26"/>
  <c r="G1323" i="26"/>
  <c r="J1588" i="26"/>
  <c r="G1588" i="26" s="1"/>
  <c r="F1323" i="26"/>
  <c r="H2180" i="26"/>
  <c r="H1833" i="26"/>
  <c r="J1834" i="26" s="1"/>
  <c r="I1834" i="26" s="1"/>
  <c r="H1652" i="26"/>
  <c r="F840" i="26"/>
  <c r="I840" i="26"/>
  <c r="H840" i="26"/>
  <c r="J1303" i="25"/>
  <c r="H1303" i="25" s="1"/>
  <c r="J1323" i="25"/>
  <c r="G1323" i="25" s="1"/>
  <c r="H132" i="26"/>
  <c r="F1201" i="25"/>
  <c r="J1101" i="26"/>
  <c r="G1101" i="26" s="1"/>
  <c r="H1853" i="25"/>
  <c r="G1791" i="26"/>
  <c r="F1914" i="26"/>
  <c r="J743" i="26"/>
  <c r="I743" i="26" s="1"/>
  <c r="H1588" i="26"/>
  <c r="F233" i="25"/>
  <c r="G477" i="26"/>
  <c r="F1791" i="26"/>
  <c r="G721" i="26"/>
  <c r="J2503" i="26"/>
  <c r="F2503" i="26" s="1"/>
  <c r="J2302" i="26"/>
  <c r="F2302" i="26" s="1"/>
  <c r="J155" i="26"/>
  <c r="F1387" i="26"/>
  <c r="I1387" i="26"/>
  <c r="H1387" i="26"/>
  <c r="H233" i="25"/>
  <c r="F1853" i="25"/>
  <c r="G277" i="25"/>
  <c r="H721" i="26"/>
  <c r="I419" i="26"/>
  <c r="F1407" i="26"/>
  <c r="G1407" i="26"/>
  <c r="J2403" i="26"/>
  <c r="I2403" i="26" s="1"/>
  <c r="G419" i="26"/>
  <c r="H336" i="25"/>
  <c r="I277" i="25"/>
  <c r="I1791" i="26"/>
  <c r="F721" i="26"/>
  <c r="J722" i="26" s="1"/>
  <c r="J1367" i="26"/>
  <c r="G1367" i="26" s="1"/>
  <c r="H2480" i="26"/>
  <c r="I2480" i="26"/>
  <c r="F419" i="26"/>
  <c r="I1468" i="25"/>
  <c r="F1468" i="25"/>
  <c r="H1468" i="25"/>
  <c r="G336" i="25"/>
  <c r="H28" i="26"/>
  <c r="G28" i="26"/>
  <c r="I28" i="26"/>
  <c r="J2586" i="26"/>
  <c r="G2259" i="25"/>
  <c r="G233" i="25"/>
  <c r="H1101" i="26"/>
  <c r="F1101" i="26"/>
  <c r="I454" i="25"/>
  <c r="G905" i="26"/>
  <c r="J2322" i="26"/>
  <c r="H2322" i="26" s="1"/>
  <c r="I905" i="26"/>
  <c r="F1425" i="26"/>
  <c r="I454" i="26"/>
  <c r="I1446" i="26"/>
  <c r="G1446" i="26"/>
  <c r="H1446" i="26"/>
  <c r="F1446" i="26"/>
  <c r="I2466" i="25"/>
  <c r="J397" i="26"/>
  <c r="F397" i="26" s="1"/>
  <c r="F454" i="26"/>
  <c r="G1914" i="26"/>
  <c r="G454" i="26"/>
  <c r="J758" i="26"/>
  <c r="F758" i="26" s="1"/>
  <c r="G1303" i="26"/>
  <c r="J700" i="26"/>
  <c r="I700" i="26" s="1"/>
  <c r="G454" i="25"/>
  <c r="G2238" i="26"/>
  <c r="F1877" i="25"/>
  <c r="H1877" i="25"/>
  <c r="H454" i="25"/>
  <c r="I1877" i="25"/>
  <c r="F1223" i="25"/>
  <c r="I2238" i="26"/>
  <c r="H2238" i="26"/>
  <c r="G1223" i="25"/>
  <c r="J440" i="26"/>
  <c r="G440" i="26" s="1"/>
  <c r="J818" i="26"/>
  <c r="F818" i="26" s="1"/>
  <c r="H1223" i="25"/>
  <c r="F1898" i="26"/>
  <c r="I1547" i="26"/>
  <c r="H1303" i="26"/>
  <c r="J278" i="26"/>
  <c r="I1914" i="26"/>
  <c r="J2748" i="26"/>
  <c r="G2748" i="26" s="1"/>
  <c r="G2055" i="26"/>
  <c r="H905" i="26"/>
  <c r="G1547" i="26"/>
  <c r="I1201" i="25"/>
  <c r="H1201" i="25"/>
  <c r="J501" i="26"/>
  <c r="I501" i="26" s="1"/>
  <c r="I213" i="26"/>
  <c r="G1425" i="26"/>
  <c r="F1732" i="26"/>
  <c r="G2259" i="26"/>
  <c r="I2259" i="26"/>
  <c r="H2259" i="26"/>
  <c r="F2259" i="26"/>
  <c r="J619" i="26"/>
  <c r="H619" i="26" s="1"/>
  <c r="H1425" i="26"/>
  <c r="G213" i="26"/>
  <c r="F49" i="26"/>
  <c r="J2629" i="26"/>
  <c r="I2629" i="26" s="1"/>
  <c r="G1732" i="26"/>
  <c r="I1732" i="26"/>
  <c r="F213" i="26"/>
  <c r="F1245" i="25"/>
  <c r="H1005" i="25"/>
  <c r="F2075" i="25"/>
  <c r="F1342" i="25"/>
  <c r="F131" i="25"/>
  <c r="G131" i="25"/>
  <c r="H2075" i="25"/>
  <c r="J818" i="25"/>
  <c r="G818" i="25" s="1"/>
  <c r="G14" i="26"/>
  <c r="H14" i="26"/>
  <c r="J336" i="26"/>
  <c r="G336" i="26" s="1"/>
  <c r="O14" i="26"/>
  <c r="J375" i="26"/>
  <c r="F375" i="26" s="1"/>
  <c r="I1814" i="26"/>
  <c r="I2607" i="26"/>
  <c r="J2688" i="26"/>
  <c r="I2424" i="26"/>
  <c r="I1898" i="26"/>
  <c r="G840" i="26"/>
  <c r="I662" i="26"/>
  <c r="G662" i="26"/>
  <c r="H2607" i="26"/>
  <c r="I1303" i="26"/>
  <c r="H1814" i="26"/>
  <c r="H1992" i="26"/>
  <c r="J2226" i="26"/>
  <c r="I2226" i="26" s="1"/>
  <c r="H1898" i="26"/>
  <c r="J802" i="26"/>
  <c r="G2607" i="26"/>
  <c r="I14" i="26"/>
  <c r="F1814" i="26"/>
  <c r="I1367" i="26"/>
  <c r="H1367" i="26"/>
  <c r="G1261" i="26"/>
  <c r="J1490" i="26"/>
  <c r="G1490" i="26" s="1"/>
  <c r="H1670" i="26"/>
  <c r="I1670" i="26"/>
  <c r="H2786" i="26"/>
  <c r="F1490" i="26"/>
  <c r="H758" i="26"/>
  <c r="H1490" i="26"/>
  <c r="J2562" i="26"/>
  <c r="F2562" i="26" s="1"/>
  <c r="F1670" i="26"/>
  <c r="H2726" i="26"/>
  <c r="H1162" i="26"/>
  <c r="H1528" i="26"/>
  <c r="H2142" i="26"/>
  <c r="I132" i="26"/>
  <c r="I315" i="26"/>
  <c r="F1144" i="26"/>
  <c r="I1162" i="26"/>
  <c r="F315" i="26"/>
  <c r="H662" i="26"/>
  <c r="H1547" i="26"/>
  <c r="J1182" i="26"/>
  <c r="F1182" i="26" s="1"/>
  <c r="F132" i="26"/>
  <c r="I1935" i="26"/>
  <c r="F1935" i="26"/>
  <c r="H1935" i="26"/>
  <c r="G2142" i="26"/>
  <c r="F1042" i="26"/>
  <c r="G1958" i="26"/>
  <c r="G946" i="26"/>
  <c r="H700" i="26"/>
  <c r="I2366" i="26"/>
  <c r="F1261" i="26"/>
  <c r="I2121" i="26"/>
  <c r="H315" i="26"/>
  <c r="J2016" i="26"/>
  <c r="G2016" i="26" s="1"/>
  <c r="G1690" i="26"/>
  <c r="J2159" i="26"/>
  <c r="G2159" i="26" s="1"/>
  <c r="I535" i="26"/>
  <c r="G1992" i="26"/>
  <c r="G700" i="26"/>
  <c r="G535" i="26"/>
  <c r="F2142" i="26"/>
  <c r="I1042" i="26"/>
  <c r="I1750" i="26"/>
  <c r="H1958" i="26"/>
  <c r="H535" i="26"/>
  <c r="J2098" i="26"/>
  <c r="G2098" i="26" s="1"/>
  <c r="I966" i="26"/>
  <c r="H966" i="26"/>
  <c r="H1042" i="26"/>
  <c r="H108" i="26"/>
  <c r="J2645" i="26"/>
  <c r="I2645" i="26" s="1"/>
  <c r="J1246" i="26"/>
  <c r="F1246" i="26" s="1"/>
  <c r="G2726" i="26"/>
  <c r="J1877" i="26"/>
  <c r="I1877" i="26" s="1"/>
  <c r="J1775" i="26"/>
  <c r="I1775" i="26" s="1"/>
  <c r="G2366" i="26"/>
  <c r="H1083" i="26"/>
  <c r="G1083" i="26"/>
  <c r="I2726" i="26"/>
  <c r="J861" i="26"/>
  <c r="F861" i="26" s="1"/>
  <c r="J684" i="26"/>
  <c r="F684" i="26" s="1"/>
  <c r="G927" i="26"/>
  <c r="F927" i="26"/>
  <c r="J2706" i="26"/>
  <c r="I2706" i="26" s="1"/>
  <c r="J2202" i="26"/>
  <c r="F2202" i="26" s="1"/>
  <c r="J781" i="26"/>
  <c r="I781" i="26" s="1"/>
  <c r="J2077" i="26"/>
  <c r="F2077" i="26" s="1"/>
  <c r="J1060" i="26"/>
  <c r="F1060" i="26" s="1"/>
  <c r="F2343" i="26"/>
  <c r="I2343" i="26"/>
  <c r="F1958" i="26"/>
  <c r="J597" i="26"/>
  <c r="H597" i="26" s="1"/>
  <c r="J1632" i="26"/>
  <c r="H1632" i="26" s="1"/>
  <c r="I357" i="26"/>
  <c r="F357" i="26"/>
  <c r="F234" i="26"/>
  <c r="H234" i="26"/>
  <c r="H2503" i="26"/>
  <c r="G861" i="26"/>
  <c r="I397" i="26"/>
  <c r="J1283" i="26"/>
  <c r="G1283" i="26" s="1"/>
  <c r="J520" i="26"/>
  <c r="I520" i="26" s="1"/>
  <c r="J2034" i="26"/>
  <c r="I2034" i="26" s="1"/>
  <c r="H2668" i="26"/>
  <c r="F2668" i="26"/>
  <c r="I2668" i="26"/>
  <c r="J2385" i="26"/>
  <c r="G2385" i="26" s="1"/>
  <c r="F1344" i="26"/>
  <c r="G1344" i="26"/>
  <c r="I1344" i="26"/>
  <c r="H927" i="26"/>
  <c r="H1690" i="26"/>
  <c r="G1005" i="26"/>
  <c r="H1005" i="26"/>
  <c r="I1005" i="26"/>
  <c r="H1261" i="26"/>
  <c r="J1855" i="26"/>
  <c r="G1855" i="26" s="1"/>
  <c r="J2768" i="26"/>
  <c r="H2768" i="26" s="1"/>
  <c r="G2786" i="26"/>
  <c r="G966" i="26"/>
  <c r="I1690" i="26"/>
  <c r="H397" i="26"/>
  <c r="I2786" i="26"/>
  <c r="G2343" i="26"/>
  <c r="H558" i="26"/>
  <c r="I558" i="26"/>
  <c r="J293" i="26"/>
  <c r="H293" i="26" s="1"/>
  <c r="F558" i="26"/>
  <c r="J92" i="26"/>
  <c r="H2366" i="26"/>
  <c r="I176" i="26"/>
  <c r="G176" i="26"/>
  <c r="H176" i="26"/>
  <c r="F700" i="26"/>
  <c r="F966" i="26"/>
  <c r="H2121" i="26"/>
  <c r="G108" i="26"/>
  <c r="H357" i="26"/>
  <c r="H861" i="26"/>
  <c r="F1750" i="26"/>
  <c r="H2055" i="26"/>
  <c r="I2055" i="26"/>
  <c r="G2668" i="26"/>
  <c r="G2121" i="26"/>
  <c r="F1083" i="26"/>
  <c r="G1750" i="26"/>
  <c r="I108" i="26"/>
  <c r="I234" i="26"/>
  <c r="H2424" i="26"/>
  <c r="G2424" i="26"/>
  <c r="G2503" i="26"/>
  <c r="J1023" i="26"/>
  <c r="F1023" i="26" s="1"/>
  <c r="J883" i="26"/>
  <c r="H883" i="26" s="1"/>
  <c r="F1992" i="26"/>
  <c r="J70" i="26"/>
  <c r="F70" i="26" s="1"/>
  <c r="J2525" i="26"/>
  <c r="I2525" i="26" s="1"/>
  <c r="J1446" i="25"/>
  <c r="H1446" i="25" s="1"/>
  <c r="F175" i="25"/>
  <c r="H175" i="25"/>
  <c r="H2401" i="25"/>
  <c r="I2401" i="25"/>
  <c r="F2401" i="25"/>
  <c r="G175" i="25"/>
  <c r="J1670" i="25"/>
  <c r="I1670" i="25" s="1"/>
  <c r="J801" i="25"/>
  <c r="H1342" i="25"/>
  <c r="I1060" i="25"/>
  <c r="H292" i="25"/>
  <c r="H1060" i="25"/>
  <c r="G1342" i="25"/>
  <c r="F69" i="25"/>
  <c r="F336" i="25"/>
  <c r="H904" i="25"/>
  <c r="G904" i="25"/>
  <c r="F2365" i="25"/>
  <c r="I2627" i="25"/>
  <c r="H257" i="25"/>
  <c r="G69" i="25"/>
  <c r="I69" i="25"/>
  <c r="I2075" i="25"/>
  <c r="F1060" i="25"/>
  <c r="F904" i="25"/>
  <c r="F2606" i="25"/>
  <c r="O13" i="25"/>
  <c r="G419" i="25"/>
  <c r="J699" i="25"/>
  <c r="I699" i="25" s="1"/>
  <c r="F638" i="25"/>
  <c r="G1489" i="25"/>
  <c r="F943" i="25"/>
  <c r="H943" i="25"/>
  <c r="J2097" i="25"/>
  <c r="J375" i="25"/>
  <c r="I375" i="25" s="1"/>
  <c r="H2365" i="25"/>
  <c r="H1588" i="25"/>
  <c r="J1833" i="25"/>
  <c r="I1833" i="25" s="1"/>
  <c r="G2201" i="25"/>
  <c r="I2201" i="25"/>
  <c r="F2201" i="25"/>
  <c r="H2201" i="25"/>
  <c r="F1503" i="25"/>
  <c r="J2585" i="25"/>
  <c r="G2585" i="25" s="1"/>
  <c r="F1974" i="25"/>
  <c r="G355" i="25"/>
  <c r="I1408" i="25"/>
  <c r="G758" i="25"/>
  <c r="J2645" i="25"/>
  <c r="G2645" i="25" s="1"/>
  <c r="I475" i="25"/>
  <c r="F1387" i="25"/>
  <c r="J2503" i="25"/>
  <c r="G2503" i="25" s="1"/>
  <c r="H1772" i="25"/>
  <c r="F1690" i="25"/>
  <c r="I943" i="25"/>
  <c r="G475" i="25"/>
  <c r="H2606" i="25"/>
  <c r="G2278" i="25"/>
  <c r="I2278" i="25"/>
  <c r="H1748" i="25"/>
  <c r="G1633" i="25"/>
  <c r="F1748" i="25"/>
  <c r="F818" i="25"/>
  <c r="J1567" i="25"/>
  <c r="H1567" i="25" s="1"/>
  <c r="G1121" i="25"/>
  <c r="F1121" i="25"/>
  <c r="I1121" i="25"/>
  <c r="I13" i="25"/>
  <c r="F13" i="25"/>
  <c r="G196" i="25"/>
  <c r="J2141" i="25"/>
  <c r="H2141" i="25" s="1"/>
  <c r="H1387" i="25"/>
  <c r="F1936" i="25"/>
  <c r="J1733" i="25"/>
  <c r="F1733" i="25" s="1"/>
  <c r="H2278" i="25"/>
  <c r="J1163" i="25"/>
  <c r="H1163" i="25" s="1"/>
  <c r="I1588" i="25"/>
  <c r="G1261" i="25"/>
  <c r="G316" i="25"/>
  <c r="I2423" i="25"/>
  <c r="G2423" i="25"/>
  <c r="H1974" i="25"/>
  <c r="H1489" i="25"/>
  <c r="F721" i="25"/>
  <c r="I2444" i="25"/>
  <c r="I2365" i="25"/>
  <c r="I882" i="25"/>
  <c r="H2444" i="25"/>
  <c r="F1913" i="25"/>
  <c r="I925" i="25"/>
  <c r="H882" i="25"/>
  <c r="F2278" i="25"/>
  <c r="H1896" i="25"/>
  <c r="I419" i="25"/>
  <c r="H1633" i="25"/>
  <c r="H1181" i="25"/>
  <c r="G1896" i="25"/>
  <c r="I2299" i="25"/>
  <c r="H2299" i="25"/>
  <c r="G2299" i="25"/>
  <c r="H13" i="25"/>
  <c r="G1690" i="25"/>
  <c r="F257" i="25"/>
  <c r="I1936" i="25"/>
  <c r="G518" i="25"/>
  <c r="G1772" i="25"/>
  <c r="G1181" i="25"/>
  <c r="I1181" i="25"/>
  <c r="H575" i="25"/>
  <c r="G575" i="25"/>
  <c r="J2016" i="25"/>
  <c r="F2016" i="25" s="1"/>
  <c r="H518" i="25"/>
  <c r="H1913" i="25"/>
  <c r="I2120" i="25"/>
  <c r="G2120" i="25"/>
  <c r="J2785" i="25"/>
  <c r="H2785" i="25" s="1"/>
  <c r="I2481" i="25"/>
  <c r="H475" i="25"/>
  <c r="G1974" i="25"/>
  <c r="G1503" i="25"/>
  <c r="F1772" i="25"/>
  <c r="F1489" i="25"/>
  <c r="F2444" i="25"/>
  <c r="I638" i="25"/>
  <c r="F882" i="25"/>
  <c r="H2383" i="25"/>
  <c r="F2723" i="25"/>
  <c r="G1588" i="25"/>
  <c r="I1792" i="25"/>
  <c r="I355" i="25"/>
  <c r="G1748" i="25"/>
  <c r="F1408" i="25"/>
  <c r="H1526" i="25"/>
  <c r="H534" i="25"/>
  <c r="H419" i="25"/>
  <c r="I1690" i="25"/>
  <c r="I196" i="25"/>
  <c r="F2299" i="25"/>
  <c r="H1261" i="25"/>
  <c r="H1503" i="25"/>
  <c r="G638" i="25"/>
  <c r="H1408" i="25"/>
  <c r="F196" i="25"/>
  <c r="G1792" i="25"/>
  <c r="I758" i="25"/>
  <c r="H758" i="25"/>
  <c r="F1792" i="25"/>
  <c r="F396" i="25"/>
  <c r="G396" i="25"/>
  <c r="F1896" i="25"/>
  <c r="I1143" i="25"/>
  <c r="G1143" i="25"/>
  <c r="G925" i="25"/>
  <c r="H925" i="25"/>
  <c r="H721" i="25"/>
  <c r="G721" i="25"/>
  <c r="G1282" i="25"/>
  <c r="I1282" i="25"/>
  <c r="H2723" i="25"/>
  <c r="G1526" i="25"/>
  <c r="H396" i="25"/>
  <c r="H1143" i="25"/>
  <c r="I2606" i="25"/>
  <c r="F2383" i="25"/>
  <c r="I2503" i="25"/>
  <c r="I2383" i="25"/>
  <c r="F292" i="25"/>
  <c r="I292" i="25"/>
  <c r="I534" i="25"/>
  <c r="G2723" i="25"/>
  <c r="G1913" i="25"/>
  <c r="G534" i="25"/>
  <c r="H2423" i="25"/>
  <c r="H316" i="25"/>
  <c r="I1633" i="25"/>
  <c r="F1261" i="25"/>
  <c r="G1936" i="25"/>
  <c r="I257" i="25"/>
  <c r="H1833" i="25"/>
  <c r="I316" i="25"/>
  <c r="F575" i="25"/>
  <c r="H1282" i="25"/>
  <c r="I518" i="25"/>
  <c r="H2120" i="25"/>
  <c r="H1121" i="25"/>
  <c r="F1526" i="25"/>
  <c r="H355" i="25"/>
  <c r="F2120" i="25"/>
  <c r="I1387" i="25"/>
  <c r="F1282" i="25"/>
  <c r="J1814" i="25"/>
  <c r="F1814" i="25" s="1"/>
  <c r="J860" i="25"/>
  <c r="I860" i="25" s="1"/>
  <c r="J597" i="25"/>
  <c r="I597" i="25" s="1"/>
  <c r="J500" i="25"/>
  <c r="G500" i="25" s="1"/>
  <c r="J662" i="25"/>
  <c r="H662" i="25" s="1"/>
  <c r="J154" i="25"/>
  <c r="F154" i="25" s="1"/>
  <c r="J1652" i="25"/>
  <c r="H1652" i="25" s="1"/>
  <c r="J2260" i="25"/>
  <c r="I2260" i="25" s="1"/>
  <c r="J2158" i="25"/>
  <c r="I2158" i="25" s="1"/>
  <c r="J2704" i="25"/>
  <c r="G2704" i="25" s="1"/>
  <c r="J2563" i="25"/>
  <c r="I2563" i="25" s="1"/>
  <c r="J91" i="25"/>
  <c r="J2342" i="25"/>
  <c r="I2342" i="25" s="1"/>
  <c r="J2034" i="25"/>
  <c r="I2034" i="25" s="1"/>
  <c r="J1547" i="25"/>
  <c r="F1547" i="25" s="1"/>
  <c r="J779" i="25"/>
  <c r="H779" i="25" s="1"/>
  <c r="J1082" i="25"/>
  <c r="I1082" i="25" s="1"/>
  <c r="J683" i="25"/>
  <c r="I683" i="25" s="1"/>
  <c r="J841" i="25"/>
  <c r="I841" i="25" s="1"/>
  <c r="J743" i="25"/>
  <c r="I743" i="25" s="1"/>
  <c r="J1100" i="25"/>
  <c r="H1100" i="25" s="1"/>
  <c r="J2746" i="25"/>
  <c r="H2746" i="25" s="1"/>
  <c r="J438" i="25"/>
  <c r="H438" i="25" s="1"/>
  <c r="J1612" i="25"/>
  <c r="G1612" i="25" s="1"/>
  <c r="J1995" i="25"/>
  <c r="F1995" i="25" s="1"/>
  <c r="J2238" i="25"/>
  <c r="H2238" i="25" s="1"/>
  <c r="J48" i="25"/>
  <c r="H48" i="25" s="1"/>
  <c r="J2689" i="25"/>
  <c r="I2689" i="25" s="1"/>
  <c r="J2523" i="25"/>
  <c r="F2523" i="25" s="1"/>
  <c r="J986" i="25"/>
  <c r="G986" i="25" s="1"/>
  <c r="J2055" i="25"/>
  <c r="I2055" i="25" s="1"/>
  <c r="J1957" i="25"/>
  <c r="H1957" i="25" s="1"/>
  <c r="J1043" i="25"/>
  <c r="I1043" i="25" s="1"/>
  <c r="J619" i="25"/>
  <c r="F619" i="25" s="1"/>
  <c r="J278" i="25"/>
  <c r="J1021" i="25"/>
  <c r="I1021" i="25" s="1"/>
  <c r="J558" i="25"/>
  <c r="F558" i="25" s="1"/>
  <c r="J2180" i="25"/>
  <c r="I2180" i="25" s="1"/>
  <c r="J965" i="25"/>
  <c r="H965" i="25" s="1"/>
  <c r="J1714" i="25"/>
  <c r="G1714" i="25" s="1"/>
  <c r="J28" i="25"/>
  <c r="G28" i="25" s="1"/>
  <c r="J109" i="25"/>
  <c r="F109" i="25" s="1"/>
  <c r="J1366" i="25"/>
  <c r="H1366" i="25" s="1"/>
  <c r="J2768" i="25"/>
  <c r="G2768" i="25" s="1"/>
  <c r="J1426" i="25"/>
  <c r="I1426" i="25" s="1"/>
  <c r="I1202" i="26" l="1"/>
  <c r="H1202" i="26"/>
  <c r="G1202" i="26"/>
  <c r="F1202" i="26"/>
  <c r="F2403" i="26"/>
  <c r="H2543" i="25"/>
  <c r="J213" i="25"/>
  <c r="J1490" i="25"/>
  <c r="G1490" i="25" s="1"/>
  <c r="F2322" i="26"/>
  <c r="J337" i="25"/>
  <c r="H337" i="25" s="1"/>
  <c r="G986" i="26"/>
  <c r="G2666" i="25"/>
  <c r="H2666" i="25"/>
  <c r="F2666" i="25"/>
  <c r="I2666" i="25"/>
  <c r="F2543" i="25"/>
  <c r="H640" i="26"/>
  <c r="G640" i="26"/>
  <c r="I640" i="26"/>
  <c r="F640" i="26"/>
  <c r="G2322" i="26"/>
  <c r="I2322" i="26"/>
  <c r="J1246" i="25"/>
  <c r="H1246" i="25" s="1"/>
  <c r="F1714" i="26"/>
  <c r="G1471" i="26"/>
  <c r="F1471" i="26"/>
  <c r="I1471" i="26"/>
  <c r="H1471" i="26"/>
  <c r="G1612" i="26"/>
  <c r="F1612" i="26"/>
  <c r="H1612" i="26"/>
  <c r="I1612" i="26"/>
  <c r="H2224" i="25"/>
  <c r="G1528" i="26"/>
  <c r="F986" i="26"/>
  <c r="G1567" i="25"/>
  <c r="J14" i="25"/>
  <c r="G14" i="25" s="1"/>
  <c r="J2467" i="25"/>
  <c r="F2467" i="25" s="1"/>
  <c r="G2444" i="26"/>
  <c r="I2224" i="25"/>
  <c r="H818" i="25"/>
  <c r="I818" i="25"/>
  <c r="G2224" i="25"/>
  <c r="J2225" i="25" s="1"/>
  <c r="H2225" i="25" s="1"/>
  <c r="F619" i="26"/>
  <c r="H2444" i="26"/>
  <c r="F2279" i="26"/>
  <c r="I2279" i="26"/>
  <c r="H2279" i="26"/>
  <c r="G619" i="26"/>
  <c r="J50" i="26"/>
  <c r="I50" i="26" s="1"/>
  <c r="J1324" i="26"/>
  <c r="G1324" i="26" s="1"/>
  <c r="I861" i="26"/>
  <c r="J29" i="26"/>
  <c r="I1528" i="26"/>
  <c r="J455" i="25"/>
  <c r="F455" i="25" s="1"/>
  <c r="I986" i="26"/>
  <c r="H2467" i="26"/>
  <c r="H2627" i="25"/>
  <c r="H2077" i="26"/>
  <c r="H2226" i="26"/>
  <c r="G2302" i="26"/>
  <c r="I946" i="26"/>
  <c r="F1367" i="26"/>
  <c r="F2627" i="25"/>
  <c r="G2226" i="26"/>
  <c r="J1145" i="26"/>
  <c r="I1145" i="26" s="1"/>
  <c r="J1426" i="26"/>
  <c r="H1426" i="26" s="1"/>
  <c r="H2645" i="25"/>
  <c r="I1303" i="25"/>
  <c r="H946" i="26"/>
  <c r="J198" i="26"/>
  <c r="J2544" i="26"/>
  <c r="F1303" i="25"/>
  <c r="G2077" i="26"/>
  <c r="I2302" i="26"/>
  <c r="J841" i="26"/>
  <c r="F841" i="26" s="1"/>
  <c r="J1653" i="26"/>
  <c r="G1653" i="26" s="1"/>
  <c r="I597" i="26"/>
  <c r="F2226" i="26"/>
  <c r="H2302" i="26"/>
  <c r="J234" i="25"/>
  <c r="I234" i="25" s="1"/>
  <c r="G2467" i="26"/>
  <c r="J1123" i="26"/>
  <c r="I1123" i="26" s="1"/>
  <c r="J1006" i="25"/>
  <c r="F1506" i="26"/>
  <c r="G1506" i="26"/>
  <c r="H1506" i="26"/>
  <c r="I1506" i="26"/>
  <c r="G1303" i="25"/>
  <c r="I619" i="26"/>
  <c r="J620" i="26" s="1"/>
  <c r="H620" i="26" s="1"/>
  <c r="J1854" i="25"/>
  <c r="G1854" i="25" s="1"/>
  <c r="I576" i="26"/>
  <c r="G576" i="26"/>
  <c r="F576" i="26"/>
  <c r="I1714" i="26"/>
  <c r="H576" i="26"/>
  <c r="I1653" i="26"/>
  <c r="H1653" i="26"/>
  <c r="I1006" i="25"/>
  <c r="F1006" i="25"/>
  <c r="G1006" i="25"/>
  <c r="F198" i="26"/>
  <c r="I198" i="26"/>
  <c r="G198" i="26"/>
  <c r="I1324" i="26"/>
  <c r="J2402" i="25"/>
  <c r="H2402" i="25" s="1"/>
  <c r="I1101" i="26"/>
  <c r="J1102" i="26" s="1"/>
  <c r="I1588" i="26"/>
  <c r="H477" i="26"/>
  <c r="J2320" i="25"/>
  <c r="J1567" i="26"/>
  <c r="G1670" i="25"/>
  <c r="J759" i="25"/>
  <c r="F759" i="25" s="1"/>
  <c r="G1775" i="26"/>
  <c r="I758" i="26"/>
  <c r="I477" i="26"/>
  <c r="F1588" i="26"/>
  <c r="I2467" i="26"/>
  <c r="H198" i="26"/>
  <c r="H29" i="26"/>
  <c r="F1670" i="25"/>
  <c r="H1323" i="25"/>
  <c r="I1567" i="25"/>
  <c r="I1446" i="25"/>
  <c r="G758" i="26"/>
  <c r="F1653" i="26"/>
  <c r="I258" i="26"/>
  <c r="G258" i="26"/>
  <c r="H258" i="26"/>
  <c r="F258" i="26"/>
  <c r="J1976" i="26"/>
  <c r="F1976" i="26" s="1"/>
  <c r="H2481" i="25"/>
  <c r="H1670" i="25"/>
  <c r="G1446" i="25"/>
  <c r="J1202" i="25"/>
  <c r="G1202" i="25" s="1"/>
  <c r="F1323" i="25"/>
  <c r="I1323" i="25"/>
  <c r="G2481" i="25"/>
  <c r="J176" i="25"/>
  <c r="I176" i="25" s="1"/>
  <c r="I2543" i="25"/>
  <c r="J2544" i="25" s="1"/>
  <c r="G2544" i="25" s="1"/>
  <c r="J1792" i="26"/>
  <c r="G1792" i="26" s="1"/>
  <c r="J2181" i="26"/>
  <c r="G2181" i="26" s="1"/>
  <c r="I2444" i="26"/>
  <c r="J2445" i="26" s="1"/>
  <c r="G2445" i="26" s="1"/>
  <c r="F29" i="26"/>
  <c r="I29" i="26"/>
  <c r="G29" i="26"/>
  <c r="G2586" i="26"/>
  <c r="F2586" i="26"/>
  <c r="H2586" i="26"/>
  <c r="I2586" i="26"/>
  <c r="F2785" i="25"/>
  <c r="F501" i="26"/>
  <c r="I818" i="26"/>
  <c r="J420" i="26"/>
  <c r="J1878" i="25"/>
  <c r="G1878" i="25" s="1"/>
  <c r="G501" i="26"/>
  <c r="J214" i="26"/>
  <c r="F214" i="26" s="1"/>
  <c r="G2403" i="26"/>
  <c r="H2403" i="26"/>
  <c r="G743" i="26"/>
  <c r="H743" i="26"/>
  <c r="F743" i="26"/>
  <c r="F1446" i="25"/>
  <c r="G818" i="26"/>
  <c r="J132" i="25"/>
  <c r="I132" i="25" s="1"/>
  <c r="J2481" i="26"/>
  <c r="I2481" i="26" s="1"/>
  <c r="J1388" i="26"/>
  <c r="G1388" i="26" s="1"/>
  <c r="G699" i="25"/>
  <c r="H818" i="26"/>
  <c r="H2585" i="25"/>
  <c r="F155" i="26"/>
  <c r="I155" i="26"/>
  <c r="G155" i="26"/>
  <c r="H155" i="26"/>
  <c r="J1589" i="25"/>
  <c r="H1589" i="25" s="1"/>
  <c r="J70" i="25"/>
  <c r="H70" i="25" s="1"/>
  <c r="I2503" i="26"/>
  <c r="J2504" i="26" s="1"/>
  <c r="F2504" i="26" s="1"/>
  <c r="G397" i="26"/>
  <c r="H501" i="26"/>
  <c r="J455" i="26"/>
  <c r="F455" i="26" s="1"/>
  <c r="J1469" i="25"/>
  <c r="H1469" i="25" s="1"/>
  <c r="J1408" i="26"/>
  <c r="I1632" i="26"/>
  <c r="J1548" i="26"/>
  <c r="F1548" i="26" s="1"/>
  <c r="F2445" i="26"/>
  <c r="G1733" i="25"/>
  <c r="I2202" i="26"/>
  <c r="J883" i="25"/>
  <c r="G883" i="25" s="1"/>
  <c r="J1061" i="25"/>
  <c r="G1061" i="25" s="1"/>
  <c r="I2768" i="26"/>
  <c r="H2202" i="26"/>
  <c r="G1060" i="26"/>
  <c r="H2016" i="26"/>
  <c r="J906" i="26"/>
  <c r="I906" i="26" s="1"/>
  <c r="J1447" i="26"/>
  <c r="H440" i="26"/>
  <c r="I440" i="26"/>
  <c r="J1368" i="26"/>
  <c r="F1368" i="26" s="1"/>
  <c r="J1304" i="26"/>
  <c r="I1304" i="26" s="1"/>
  <c r="J1915" i="26"/>
  <c r="G1915" i="26" s="1"/>
  <c r="F278" i="26"/>
  <c r="G278" i="26"/>
  <c r="I278" i="26"/>
  <c r="H278" i="26"/>
  <c r="I1202" i="25"/>
  <c r="F1202" i="25"/>
  <c r="F699" i="25"/>
  <c r="H699" i="25"/>
  <c r="H1006" i="25"/>
  <c r="J1007" i="25" s="1"/>
  <c r="I1007" i="25" s="1"/>
  <c r="H684" i="26"/>
  <c r="F440" i="26"/>
  <c r="J2239" i="26"/>
  <c r="F2239" i="26" s="1"/>
  <c r="J1224" i="25"/>
  <c r="J1914" i="25"/>
  <c r="I1914" i="25" s="1"/>
  <c r="I2585" i="25"/>
  <c r="G597" i="26"/>
  <c r="H1202" i="25"/>
  <c r="H2748" i="26"/>
  <c r="F2748" i="26"/>
  <c r="I2748" i="26"/>
  <c r="F50" i="26"/>
  <c r="H50" i="26"/>
  <c r="H1182" i="26"/>
  <c r="I336" i="26"/>
  <c r="H2034" i="26"/>
  <c r="J15" i="26"/>
  <c r="F15" i="26" s="1"/>
  <c r="J1733" i="26"/>
  <c r="J1671" i="26"/>
  <c r="J2227" i="26"/>
  <c r="J2260" i="26"/>
  <c r="H2629" i="26"/>
  <c r="G2629" i="26"/>
  <c r="F2629" i="26"/>
  <c r="J1899" i="26"/>
  <c r="I1899" i="26" s="1"/>
  <c r="F336" i="26"/>
  <c r="J1691" i="25"/>
  <c r="F1691" i="25" s="1"/>
  <c r="J2076" i="25"/>
  <c r="I2076" i="25" s="1"/>
  <c r="G1163" i="25"/>
  <c r="I1163" i="25"/>
  <c r="I2645" i="25"/>
  <c r="J1343" i="25"/>
  <c r="I1343" i="25" s="1"/>
  <c r="F2645" i="25"/>
  <c r="J258" i="25"/>
  <c r="G258" i="25" s="1"/>
  <c r="O15" i="26"/>
  <c r="H15" i="26"/>
  <c r="J2608" i="26"/>
  <c r="F2608" i="26" s="1"/>
  <c r="H2688" i="26"/>
  <c r="F2688" i="26"/>
  <c r="J2122" i="26"/>
  <c r="F2645" i="26"/>
  <c r="G15" i="26"/>
  <c r="I802" i="26"/>
  <c r="F802" i="26"/>
  <c r="H781" i="26"/>
  <c r="J133" i="26"/>
  <c r="G133" i="26" s="1"/>
  <c r="J1163" i="26"/>
  <c r="H1163" i="26" s="1"/>
  <c r="H802" i="26"/>
  <c r="I2688" i="26"/>
  <c r="H336" i="26"/>
  <c r="J1815" i="26"/>
  <c r="F1815" i="26"/>
  <c r="I15" i="26"/>
  <c r="G2688" i="26"/>
  <c r="H375" i="26"/>
  <c r="I375" i="26"/>
  <c r="G802" i="26"/>
  <c r="G375" i="26"/>
  <c r="F883" i="26"/>
  <c r="H1060" i="26"/>
  <c r="J316" i="26"/>
  <c r="G316" i="26" s="1"/>
  <c r="I2562" i="26"/>
  <c r="G2562" i="26"/>
  <c r="I1490" i="26"/>
  <c r="J1491" i="26" s="1"/>
  <c r="G1491" i="26" s="1"/>
  <c r="J2143" i="26"/>
  <c r="H2143" i="26" s="1"/>
  <c r="G520" i="26"/>
  <c r="I1060" i="26"/>
  <c r="G2202" i="26"/>
  <c r="J663" i="26"/>
  <c r="H2562" i="26"/>
  <c r="F1123" i="26"/>
  <c r="H1123" i="26"/>
  <c r="H133" i="26"/>
  <c r="F2143" i="26"/>
  <c r="I1182" i="26"/>
  <c r="F2016" i="26"/>
  <c r="J398" i="26"/>
  <c r="F398" i="26" s="1"/>
  <c r="G2645" i="26"/>
  <c r="I2385" i="26"/>
  <c r="G293" i="26"/>
  <c r="I1283" i="26"/>
  <c r="H2385" i="26"/>
  <c r="G2706" i="26"/>
  <c r="G1182" i="26"/>
  <c r="F2385" i="26"/>
  <c r="H2706" i="26"/>
  <c r="F2098" i="26"/>
  <c r="J1936" i="26"/>
  <c r="H1936" i="26" s="1"/>
  <c r="F293" i="26"/>
  <c r="F520" i="26"/>
  <c r="H2645" i="26"/>
  <c r="I2098" i="26"/>
  <c r="G1548" i="26"/>
  <c r="G1023" i="26"/>
  <c r="F1775" i="26"/>
  <c r="J536" i="26"/>
  <c r="H2159" i="26"/>
  <c r="F2159" i="26"/>
  <c r="H2098" i="26"/>
  <c r="I1548" i="26"/>
  <c r="F597" i="26"/>
  <c r="I2159" i="26"/>
  <c r="J2056" i="26"/>
  <c r="G2056" i="26" s="1"/>
  <c r="I2016" i="26"/>
  <c r="F2122" i="26"/>
  <c r="I2122" i="26"/>
  <c r="J1751" i="26"/>
  <c r="F1751" i="26" s="1"/>
  <c r="I1023" i="26"/>
  <c r="I293" i="26"/>
  <c r="I1855" i="26"/>
  <c r="H1855" i="26"/>
  <c r="J2787" i="26"/>
  <c r="G2787" i="26" s="1"/>
  <c r="J109" i="26"/>
  <c r="F109" i="26" s="1"/>
  <c r="G883" i="26"/>
  <c r="J1959" i="26"/>
  <c r="G2034" i="26"/>
  <c r="F781" i="26"/>
  <c r="I70" i="26"/>
  <c r="I2077" i="26"/>
  <c r="G1632" i="26"/>
  <c r="G70" i="26"/>
  <c r="G2122" i="26"/>
  <c r="G92" i="26"/>
  <c r="I92" i="26"/>
  <c r="J1613" i="26"/>
  <c r="G1613" i="26" s="1"/>
  <c r="J2425" i="26"/>
  <c r="H2425" i="26" s="1"/>
  <c r="H2525" i="26"/>
  <c r="J177" i="26"/>
  <c r="F177" i="26" s="1"/>
  <c r="J1345" i="26"/>
  <c r="H1345" i="26" s="1"/>
  <c r="J2669" i="26"/>
  <c r="G2669" i="26" s="1"/>
  <c r="G2768" i="26"/>
  <c r="F1632" i="26"/>
  <c r="J2344" i="26"/>
  <c r="H2344" i="26" s="1"/>
  <c r="J862" i="26"/>
  <c r="F862" i="26" s="1"/>
  <c r="F1834" i="26"/>
  <c r="G1834" i="26"/>
  <c r="G1145" i="26"/>
  <c r="J1006" i="26"/>
  <c r="F1006" i="26" s="1"/>
  <c r="J2727" i="26"/>
  <c r="G2727" i="26" s="1"/>
  <c r="F722" i="26"/>
  <c r="G722" i="26"/>
  <c r="H722" i="26"/>
  <c r="J1993" i="26"/>
  <c r="F1993" i="26" s="1"/>
  <c r="F2525" i="26"/>
  <c r="G2525" i="26"/>
  <c r="G1751" i="26"/>
  <c r="J701" i="26"/>
  <c r="F701" i="26" s="1"/>
  <c r="I722" i="26"/>
  <c r="F92" i="26"/>
  <c r="H1023" i="26"/>
  <c r="H92" i="26"/>
  <c r="H1225" i="26"/>
  <c r="F1225" i="26"/>
  <c r="J235" i="26"/>
  <c r="G235" i="26" s="1"/>
  <c r="J2323" i="26"/>
  <c r="H2323" i="26" s="1"/>
  <c r="I684" i="26"/>
  <c r="G684" i="26"/>
  <c r="H520" i="26"/>
  <c r="H1877" i="26"/>
  <c r="G1877" i="26"/>
  <c r="G1225" i="26"/>
  <c r="J1262" i="26"/>
  <c r="J1043" i="26"/>
  <c r="J1084" i="26"/>
  <c r="I1084" i="26" s="1"/>
  <c r="H2122" i="26"/>
  <c r="J967" i="26"/>
  <c r="I967" i="26" s="1"/>
  <c r="J2367" i="26"/>
  <c r="G2367" i="26" s="1"/>
  <c r="J559" i="26"/>
  <c r="G559" i="26" s="1"/>
  <c r="I883" i="26"/>
  <c r="F2768" i="26"/>
  <c r="F1855" i="26"/>
  <c r="J1691" i="26"/>
  <c r="I1691" i="26" s="1"/>
  <c r="F2034" i="26"/>
  <c r="G2143" i="26"/>
  <c r="H70" i="26"/>
  <c r="H1283" i="26"/>
  <c r="F1283" i="26"/>
  <c r="I1225" i="26"/>
  <c r="H214" i="26"/>
  <c r="J358" i="26"/>
  <c r="G358" i="26" s="1"/>
  <c r="F2706" i="26"/>
  <c r="J928" i="26"/>
  <c r="I928" i="26" s="1"/>
  <c r="F1877" i="26"/>
  <c r="I1246" i="26"/>
  <c r="G1246" i="26"/>
  <c r="H1246" i="26"/>
  <c r="H1775" i="26"/>
  <c r="H1834" i="26"/>
  <c r="H967" i="26"/>
  <c r="G781" i="26"/>
  <c r="J1793" i="25"/>
  <c r="H1793" i="25" s="1"/>
  <c r="G375" i="25"/>
  <c r="F2503" i="25"/>
  <c r="H2016" i="25"/>
  <c r="F375" i="25"/>
  <c r="F801" i="25"/>
  <c r="H801" i="25"/>
  <c r="G801" i="25"/>
  <c r="H375" i="25"/>
  <c r="H2503" i="25"/>
  <c r="I801" i="25"/>
  <c r="J905" i="25"/>
  <c r="G905" i="25" s="1"/>
  <c r="J1937" i="25"/>
  <c r="H1937" i="25" s="1"/>
  <c r="F2034" i="25"/>
  <c r="I1714" i="25"/>
  <c r="H2704" i="25"/>
  <c r="G176" i="25"/>
  <c r="G1833" i="25"/>
  <c r="H2097" i="25"/>
  <c r="G2097" i="25"/>
  <c r="F2097" i="25"/>
  <c r="I2097" i="25"/>
  <c r="F841" i="25"/>
  <c r="J1409" i="25"/>
  <c r="I1409" i="25" s="1"/>
  <c r="H1021" i="25"/>
  <c r="I70" i="25"/>
  <c r="H743" i="25"/>
  <c r="I1957" i="25"/>
  <c r="F965" i="25"/>
  <c r="H2563" i="25"/>
  <c r="F2689" i="25"/>
  <c r="I1733" i="25"/>
  <c r="G455" i="25"/>
  <c r="H1733" i="25"/>
  <c r="G438" i="25"/>
  <c r="F2585" i="25"/>
  <c r="F2704" i="25"/>
  <c r="F132" i="25"/>
  <c r="H2055" i="25"/>
  <c r="F1567" i="25"/>
  <c r="J1568" i="25" s="1"/>
  <c r="H1568" i="25" s="1"/>
  <c r="J2202" i="25"/>
  <c r="H860" i="25"/>
  <c r="J2384" i="25"/>
  <c r="G2384" i="25" s="1"/>
  <c r="G860" i="25"/>
  <c r="F1957" i="25"/>
  <c r="I2523" i="25"/>
  <c r="F2260" i="25"/>
  <c r="G2523" i="25"/>
  <c r="I438" i="25"/>
  <c r="I500" i="25"/>
  <c r="I455" i="25"/>
  <c r="F1833" i="25"/>
  <c r="G2785" i="25"/>
  <c r="G70" i="25"/>
  <c r="I2704" i="25"/>
  <c r="H455" i="25"/>
  <c r="H1082" i="25"/>
  <c r="H2180" i="25"/>
  <c r="F91" i="25"/>
  <c r="H91" i="25"/>
  <c r="H2158" i="25"/>
  <c r="G91" i="25"/>
  <c r="I278" i="25"/>
  <c r="F278" i="25"/>
  <c r="G278" i="25"/>
  <c r="J2445" i="25"/>
  <c r="G2445" i="25" s="1"/>
  <c r="G1082" i="25"/>
  <c r="F1061" i="25"/>
  <c r="G132" i="25"/>
  <c r="G1246" i="25"/>
  <c r="G841" i="25"/>
  <c r="G1366" i="25"/>
  <c r="H2260" i="25"/>
  <c r="F662" i="25"/>
  <c r="G2055" i="25"/>
  <c r="G683" i="25"/>
  <c r="F48" i="25"/>
  <c r="H759" i="25"/>
  <c r="F2238" i="25"/>
  <c r="F438" i="25"/>
  <c r="F743" i="25"/>
  <c r="F1490" i="25"/>
  <c r="F2746" i="25"/>
  <c r="G1547" i="25"/>
  <c r="H619" i="25"/>
  <c r="G743" i="25"/>
  <c r="H1854" i="25"/>
  <c r="H2523" i="25"/>
  <c r="I1652" i="25"/>
  <c r="I1061" i="25"/>
  <c r="F1714" i="25"/>
  <c r="H14" i="25"/>
  <c r="G662" i="25"/>
  <c r="F1100" i="25"/>
  <c r="F1652" i="25"/>
  <c r="I154" i="25"/>
  <c r="I2785" i="25"/>
  <c r="H2689" i="25"/>
  <c r="H841" i="25"/>
  <c r="G2467" i="25"/>
  <c r="H2768" i="25"/>
  <c r="I2141" i="25"/>
  <c r="F2141" i="25"/>
  <c r="F14" i="25"/>
  <c r="I1246" i="25"/>
  <c r="I986" i="25"/>
  <c r="I1547" i="25"/>
  <c r="I2467" i="25"/>
  <c r="H2034" i="25"/>
  <c r="F2055" i="25"/>
  <c r="I1366" i="25"/>
  <c r="F1366" i="25"/>
  <c r="I1995" i="25"/>
  <c r="H1995" i="25"/>
  <c r="H1814" i="25"/>
  <c r="I1814" i="25"/>
  <c r="H1714" i="25"/>
  <c r="I1854" i="25"/>
  <c r="G2689" i="25"/>
  <c r="G1100" i="25"/>
  <c r="F1854" i="25"/>
  <c r="H1547" i="25"/>
  <c r="G558" i="25"/>
  <c r="I2544" i="25"/>
  <c r="G1652" i="25"/>
  <c r="G2180" i="25"/>
  <c r="F683" i="25"/>
  <c r="I759" i="25"/>
  <c r="H986" i="25"/>
  <c r="G1957" i="25"/>
  <c r="F1246" i="25"/>
  <c r="I91" i="25"/>
  <c r="G48" i="25"/>
  <c r="G2016" i="25"/>
  <c r="I2016" i="25"/>
  <c r="H1426" i="25"/>
  <c r="G2034" i="25"/>
  <c r="F500" i="25"/>
  <c r="F1021" i="25"/>
  <c r="G2563" i="25"/>
  <c r="G597" i="25"/>
  <c r="G759" i="25"/>
  <c r="G2260" i="25"/>
  <c r="H154" i="25"/>
  <c r="F986" i="25"/>
  <c r="F2768" i="25"/>
  <c r="F1163" i="25"/>
  <c r="G2141" i="25"/>
  <c r="I14" i="25"/>
  <c r="G1021" i="25"/>
  <c r="G619" i="25"/>
  <c r="H132" i="25"/>
  <c r="H28" i="25"/>
  <c r="F70" i="25"/>
  <c r="G154" i="25"/>
  <c r="G1995" i="25"/>
  <c r="G2746" i="25"/>
  <c r="G1814" i="25"/>
  <c r="I883" i="25"/>
  <c r="H109" i="25"/>
  <c r="I109" i="25"/>
  <c r="J1897" i="25"/>
  <c r="I1897" i="25" s="1"/>
  <c r="F2402" i="25"/>
  <c r="G2402" i="25"/>
  <c r="G1043" i="25"/>
  <c r="H1043" i="25"/>
  <c r="F337" i="25"/>
  <c r="I337" i="25"/>
  <c r="G337" i="25"/>
  <c r="F1612" i="25"/>
  <c r="I1612" i="25"/>
  <c r="I779" i="25"/>
  <c r="G779" i="25"/>
  <c r="F779" i="25"/>
  <c r="F2342" i="25"/>
  <c r="H2342" i="25"/>
  <c r="G2342" i="25"/>
  <c r="G2238" i="25"/>
  <c r="H278" i="25"/>
  <c r="F28" i="25"/>
  <c r="G965" i="25"/>
  <c r="G109" i="25"/>
  <c r="H683" i="25"/>
  <c r="J293" i="25"/>
  <c r="I293" i="25" s="1"/>
  <c r="I48" i="25"/>
  <c r="F2180" i="25"/>
  <c r="G1426" i="25"/>
  <c r="I965" i="25"/>
  <c r="I558" i="25"/>
  <c r="I1100" i="25"/>
  <c r="H597" i="25"/>
  <c r="F1082" i="25"/>
  <c r="I2402" i="25"/>
  <c r="J2300" i="25"/>
  <c r="I2300" i="25" s="1"/>
  <c r="H500" i="25"/>
  <c r="I28" i="25"/>
  <c r="F1043" i="25"/>
  <c r="I619" i="25"/>
  <c r="G2158" i="25"/>
  <c r="F860" i="25"/>
  <c r="H1061" i="25"/>
  <c r="F2158" i="25"/>
  <c r="I1490" i="25"/>
  <c r="F2563" i="25"/>
  <c r="F1426" i="25"/>
  <c r="F597" i="25"/>
  <c r="H2467" i="25"/>
  <c r="I2768" i="25"/>
  <c r="H1612" i="25"/>
  <c r="H1490" i="25"/>
  <c r="I2746" i="25"/>
  <c r="I662" i="25"/>
  <c r="I2238" i="25"/>
  <c r="H558" i="25"/>
  <c r="J1283" i="25"/>
  <c r="H1283" i="25" s="1"/>
  <c r="J1527" i="25"/>
  <c r="I1527" i="25" s="1"/>
  <c r="J1634" i="25"/>
  <c r="F1634" i="25" s="1"/>
  <c r="J1122" i="25"/>
  <c r="H1122" i="25" s="1"/>
  <c r="J476" i="25"/>
  <c r="H476" i="25" s="1"/>
  <c r="J397" i="25"/>
  <c r="I397" i="25" s="1"/>
  <c r="J197" i="25"/>
  <c r="H197" i="25" s="1"/>
  <c r="J576" i="25"/>
  <c r="I576" i="25" s="1"/>
  <c r="J1749" i="25"/>
  <c r="I1749" i="25" s="1"/>
  <c r="J2366" i="25"/>
  <c r="J1388" i="25"/>
  <c r="I1388" i="25" s="1"/>
  <c r="J317" i="25"/>
  <c r="F317" i="25" s="1"/>
  <c r="J2279" i="25"/>
  <c r="H2279" i="25" s="1"/>
  <c r="J2724" i="25"/>
  <c r="I2724" i="25" s="1"/>
  <c r="J1182" i="25"/>
  <c r="F1182" i="25" s="1"/>
  <c r="J1262" i="25"/>
  <c r="I1262" i="25" s="1"/>
  <c r="J1975" i="25"/>
  <c r="H1975" i="25" s="1"/>
  <c r="J356" i="25"/>
  <c r="J926" i="25"/>
  <c r="F926" i="25" s="1"/>
  <c r="O14" i="25"/>
  <c r="J420" i="25"/>
  <c r="J519" i="25"/>
  <c r="F519" i="25" s="1"/>
  <c r="J2424" i="25"/>
  <c r="F2424" i="25" s="1"/>
  <c r="J722" i="25"/>
  <c r="I722" i="25" s="1"/>
  <c r="J1504" i="25"/>
  <c r="J2607" i="25"/>
  <c r="J1304" i="25"/>
  <c r="H1304" i="25" s="1"/>
  <c r="J2121" i="25"/>
  <c r="F2121" i="25" s="1"/>
  <c r="J1773" i="25"/>
  <c r="J535" i="25"/>
  <c r="F535" i="25" s="1"/>
  <c r="J819" i="25"/>
  <c r="G819" i="25" s="1"/>
  <c r="J639" i="25"/>
  <c r="I639" i="25" s="1"/>
  <c r="J944" i="25"/>
  <c r="J1144" i="25"/>
  <c r="F1144" i="25" s="1"/>
  <c r="H2181" i="26" l="1"/>
  <c r="H213" i="25"/>
  <c r="G213" i="25"/>
  <c r="I213" i="25"/>
  <c r="F213" i="25"/>
  <c r="J759" i="26"/>
  <c r="F759" i="26" s="1"/>
  <c r="J2667" i="25"/>
  <c r="J2646" i="25"/>
  <c r="G2646" i="25" s="1"/>
  <c r="J30" i="26"/>
  <c r="F30" i="26" s="1"/>
  <c r="J641" i="26"/>
  <c r="F641" i="26"/>
  <c r="J1203" i="26"/>
  <c r="I1472" i="26"/>
  <c r="I641" i="26"/>
  <c r="J2628" i="25"/>
  <c r="J1529" i="26"/>
  <c r="F1529" i="26" s="1"/>
  <c r="J1472" i="26"/>
  <c r="G641" i="26"/>
  <c r="F2181" i="26"/>
  <c r="H641" i="26"/>
  <c r="G2628" i="25"/>
  <c r="I2628" i="25"/>
  <c r="H1529" i="26"/>
  <c r="I1976" i="26"/>
  <c r="F1324" i="26"/>
  <c r="F234" i="25"/>
  <c r="F176" i="25"/>
  <c r="J177" i="25" s="1"/>
  <c r="H176" i="25"/>
  <c r="J502" i="26"/>
  <c r="J2303" i="26"/>
  <c r="G2303" i="26" s="1"/>
  <c r="J1589" i="26"/>
  <c r="F1145" i="26"/>
  <c r="H2544" i="25"/>
  <c r="G234" i="25"/>
  <c r="J235" i="25" s="1"/>
  <c r="H235" i="25" s="1"/>
  <c r="H1145" i="26"/>
  <c r="J1146" i="26" s="1"/>
  <c r="F1146" i="26" s="1"/>
  <c r="J1654" i="26"/>
  <c r="F1654" i="26" s="1"/>
  <c r="J947" i="26"/>
  <c r="H947" i="26" s="1"/>
  <c r="J2280" i="26"/>
  <c r="J1834" i="25"/>
  <c r="I1834" i="25" s="1"/>
  <c r="H234" i="25"/>
  <c r="G50" i="26"/>
  <c r="J51" i="26" s="1"/>
  <c r="I51" i="26" s="1"/>
  <c r="J1447" i="25"/>
  <c r="G1447" i="25" s="1"/>
  <c r="H1324" i="26"/>
  <c r="G1123" i="26"/>
  <c r="J987" i="26"/>
  <c r="F987" i="26" s="1"/>
  <c r="F2544" i="25"/>
  <c r="J700" i="25"/>
  <c r="I700" i="25" s="1"/>
  <c r="F1426" i="26"/>
  <c r="F1589" i="26"/>
  <c r="J1590" i="26" s="1"/>
  <c r="I1590" i="26" s="1"/>
  <c r="G1589" i="26"/>
  <c r="H1589" i="26"/>
  <c r="G1426" i="26"/>
  <c r="I1589" i="26"/>
  <c r="F1409" i="25"/>
  <c r="I1691" i="25"/>
  <c r="J2078" i="26"/>
  <c r="I1163" i="26"/>
  <c r="I1426" i="26"/>
  <c r="J478" i="26"/>
  <c r="H478" i="26" s="1"/>
  <c r="J456" i="25"/>
  <c r="F456" i="25" s="1"/>
  <c r="H258" i="25"/>
  <c r="J199" i="26"/>
  <c r="I199" i="26" s="1"/>
  <c r="I1589" i="25"/>
  <c r="F1792" i="26"/>
  <c r="I2181" i="26"/>
  <c r="J1671" i="25"/>
  <c r="I1671" i="25" s="1"/>
  <c r="J577" i="26"/>
  <c r="H577" i="26" s="1"/>
  <c r="F2544" i="26"/>
  <c r="H2544" i="26"/>
  <c r="I2544" i="26"/>
  <c r="G2544" i="26"/>
  <c r="I841" i="26"/>
  <c r="J842" i="26" s="1"/>
  <c r="F842" i="26" s="1"/>
  <c r="J2203" i="26"/>
  <c r="F2203" i="26" s="1"/>
  <c r="H1792" i="26"/>
  <c r="H1976" i="26"/>
  <c r="J1507" i="26"/>
  <c r="J376" i="25"/>
  <c r="G841" i="26"/>
  <c r="I1792" i="26"/>
  <c r="J2482" i="25"/>
  <c r="I2482" i="25" s="1"/>
  <c r="G1976" i="26"/>
  <c r="F2384" i="25"/>
  <c r="J2586" i="25"/>
  <c r="G2586" i="25" s="1"/>
  <c r="H841" i="26"/>
  <c r="J1324" i="25"/>
  <c r="G1324" i="25" s="1"/>
  <c r="J259" i="26"/>
  <c r="I259" i="26" s="1"/>
  <c r="J1715" i="26"/>
  <c r="I1715" i="26" s="1"/>
  <c r="G1102" i="26"/>
  <c r="F1102" i="26"/>
  <c r="H1102" i="26"/>
  <c r="I1102" i="26"/>
  <c r="G1793" i="25"/>
  <c r="I455" i="26"/>
  <c r="J441" i="26"/>
  <c r="G441" i="26" s="1"/>
  <c r="J2182" i="26"/>
  <c r="H1409" i="25"/>
  <c r="G455" i="26"/>
  <c r="I1567" i="26"/>
  <c r="G1567" i="26"/>
  <c r="F1567" i="26"/>
  <c r="H1368" i="26"/>
  <c r="H259" i="26"/>
  <c r="G1368" i="26"/>
  <c r="H455" i="26"/>
  <c r="I2445" i="26"/>
  <c r="F1388" i="26"/>
  <c r="J2404" i="26"/>
  <c r="H2404" i="26" s="1"/>
  <c r="G2320" i="25"/>
  <c r="H2320" i="25"/>
  <c r="F2320" i="25"/>
  <c r="I2320" i="25"/>
  <c r="F1878" i="25"/>
  <c r="I1368" i="26"/>
  <c r="J1061" i="26"/>
  <c r="F1061" i="26" s="1"/>
  <c r="H2445" i="26"/>
  <c r="I2303" i="26"/>
  <c r="J2587" i="26"/>
  <c r="G2587" i="26" s="1"/>
  <c r="H2303" i="26"/>
  <c r="F2303" i="26"/>
  <c r="J2304" i="26" s="1"/>
  <c r="H2304" i="26" s="1"/>
  <c r="J2468" i="26"/>
  <c r="I2468" i="26" s="1"/>
  <c r="H1567" i="26"/>
  <c r="F2404" i="26"/>
  <c r="I2404" i="26"/>
  <c r="I1878" i="25"/>
  <c r="G214" i="26"/>
  <c r="G1163" i="26"/>
  <c r="H1408" i="26"/>
  <c r="I1408" i="26"/>
  <c r="F1408" i="26"/>
  <c r="G1408" i="26"/>
  <c r="I1793" i="25"/>
  <c r="F1914" i="25"/>
  <c r="F1589" i="25"/>
  <c r="H316" i="26"/>
  <c r="F199" i="26"/>
  <c r="F1163" i="26"/>
  <c r="J1427" i="26"/>
  <c r="G1427" i="26" s="1"/>
  <c r="I1915" i="26"/>
  <c r="G1469" i="25"/>
  <c r="F1469" i="25"/>
  <c r="H1878" i="25"/>
  <c r="J1879" i="25" s="1"/>
  <c r="G1879" i="25" s="1"/>
  <c r="F1793" i="25"/>
  <c r="G1589" i="25"/>
  <c r="I214" i="26"/>
  <c r="J215" i="26" s="1"/>
  <c r="F215" i="26" s="1"/>
  <c r="G199" i="26"/>
  <c r="I316" i="26"/>
  <c r="H199" i="26"/>
  <c r="I1469" i="25"/>
  <c r="H883" i="25"/>
  <c r="F883" i="25"/>
  <c r="J1203" i="25"/>
  <c r="G2481" i="26"/>
  <c r="F2481" i="26"/>
  <c r="J744" i="26"/>
  <c r="H744" i="26" s="1"/>
  <c r="H1388" i="26"/>
  <c r="H1914" i="25"/>
  <c r="G1914" i="25"/>
  <c r="F316" i="26"/>
  <c r="F2056" i="26"/>
  <c r="H420" i="26"/>
  <c r="G420" i="26"/>
  <c r="F420" i="26"/>
  <c r="I420" i="26"/>
  <c r="J685" i="26"/>
  <c r="F685" i="26" s="1"/>
  <c r="J861" i="25"/>
  <c r="I861" i="25" s="1"/>
  <c r="J156" i="26"/>
  <c r="H156" i="26" s="1"/>
  <c r="J819" i="26"/>
  <c r="I1388" i="26"/>
  <c r="H2481" i="26"/>
  <c r="H1691" i="25"/>
  <c r="H177" i="26"/>
  <c r="J2017" i="26"/>
  <c r="H2017" i="26" s="1"/>
  <c r="I759" i="26"/>
  <c r="F947" i="26"/>
  <c r="I258" i="25"/>
  <c r="G759" i="26"/>
  <c r="J2749" i="26"/>
  <c r="I2749" i="26" s="1"/>
  <c r="G1691" i="25"/>
  <c r="I1937" i="25"/>
  <c r="F1937" i="25"/>
  <c r="I109" i="26"/>
  <c r="H1548" i="26"/>
  <c r="J1549" i="26" s="1"/>
  <c r="F1549" i="26" s="1"/>
  <c r="F1304" i="26"/>
  <c r="G2239" i="26"/>
  <c r="H2239" i="26"/>
  <c r="F2628" i="25"/>
  <c r="H2056" i="26"/>
  <c r="J376" i="26"/>
  <c r="I376" i="26" s="1"/>
  <c r="G1304" i="26"/>
  <c r="J2630" i="26"/>
  <c r="F1447" i="26"/>
  <c r="I1447" i="26"/>
  <c r="G1447" i="26"/>
  <c r="H1447" i="26"/>
  <c r="H2628" i="25"/>
  <c r="J598" i="26"/>
  <c r="I598" i="26" s="1"/>
  <c r="I133" i="26"/>
  <c r="F133" i="26"/>
  <c r="H2608" i="26"/>
  <c r="J2689" i="26"/>
  <c r="F2689" i="26" s="1"/>
  <c r="H1304" i="26"/>
  <c r="J279" i="26"/>
  <c r="I2239" i="26"/>
  <c r="F258" i="25"/>
  <c r="G1224" i="25"/>
  <c r="F1224" i="25"/>
  <c r="H1224" i="25"/>
  <c r="I1224" i="25"/>
  <c r="F1915" i="26"/>
  <c r="H1915" i="26"/>
  <c r="F906" i="26"/>
  <c r="G906" i="26"/>
  <c r="H906" i="26"/>
  <c r="G30" i="26"/>
  <c r="H109" i="26"/>
  <c r="H1061" i="26"/>
  <c r="F1733" i="26"/>
  <c r="H1733" i="26"/>
  <c r="G862" i="26"/>
  <c r="I1733" i="26"/>
  <c r="F1671" i="26"/>
  <c r="H1671" i="26"/>
  <c r="G1671" i="26"/>
  <c r="G398" i="26"/>
  <c r="G1529" i="26"/>
  <c r="I1529" i="26"/>
  <c r="H862" i="26"/>
  <c r="G1899" i="26"/>
  <c r="I1671" i="26"/>
  <c r="I398" i="26"/>
  <c r="F2260" i="26"/>
  <c r="I2260" i="26"/>
  <c r="H2260" i="26"/>
  <c r="I862" i="26"/>
  <c r="H1899" i="26"/>
  <c r="F1899" i="26"/>
  <c r="I2056" i="26"/>
  <c r="G1733" i="26"/>
  <c r="G2260" i="26"/>
  <c r="G1937" i="25"/>
  <c r="H1343" i="25"/>
  <c r="J501" i="25"/>
  <c r="I501" i="25" s="1"/>
  <c r="J2504" i="25"/>
  <c r="G2504" i="25" s="1"/>
  <c r="G2076" i="25"/>
  <c r="F2076" i="25"/>
  <c r="J1734" i="25"/>
  <c r="H1734" i="25" s="1"/>
  <c r="F1343" i="25"/>
  <c r="G1343" i="25"/>
  <c r="H2076" i="25"/>
  <c r="J803" i="26"/>
  <c r="J1776" i="26"/>
  <c r="G1776" i="26" s="1"/>
  <c r="J294" i="26"/>
  <c r="H294" i="26" s="1"/>
  <c r="J1183" i="26"/>
  <c r="I1183" i="26" s="1"/>
  <c r="J2386" i="26"/>
  <c r="F2386" i="26" s="1"/>
  <c r="I2143" i="26"/>
  <c r="H30" i="26"/>
  <c r="G2608" i="26"/>
  <c r="J2646" i="26"/>
  <c r="F2646" i="26" s="1"/>
  <c r="I1815" i="26"/>
  <c r="G1815" i="26"/>
  <c r="I2608" i="26"/>
  <c r="I30" i="26"/>
  <c r="J71" i="26"/>
  <c r="F71" i="26" s="1"/>
  <c r="I235" i="26"/>
  <c r="H398" i="26"/>
  <c r="J2099" i="26"/>
  <c r="G2099" i="26" s="1"/>
  <c r="H759" i="26"/>
  <c r="I2689" i="26"/>
  <c r="J337" i="26"/>
  <c r="H1815" i="26"/>
  <c r="J16" i="26"/>
  <c r="O16" i="26" s="1"/>
  <c r="F663" i="26"/>
  <c r="G663" i="26"/>
  <c r="I663" i="26"/>
  <c r="H663" i="26"/>
  <c r="I1006" i="26"/>
  <c r="F559" i="26"/>
  <c r="J521" i="26"/>
  <c r="F521" i="26" s="1"/>
  <c r="H1491" i="26"/>
  <c r="I1491" i="26"/>
  <c r="J1124" i="26"/>
  <c r="J2563" i="26"/>
  <c r="F2563" i="26" s="1"/>
  <c r="I559" i="26"/>
  <c r="F620" i="26"/>
  <c r="J2160" i="26"/>
  <c r="G2160" i="26" s="1"/>
  <c r="F1491" i="26"/>
  <c r="J884" i="26"/>
  <c r="H884" i="26" s="1"/>
  <c r="F1936" i="26"/>
  <c r="G1936" i="26"/>
  <c r="J1247" i="26"/>
  <c r="F1247" i="26" s="1"/>
  <c r="H2669" i="26"/>
  <c r="I1613" i="26"/>
  <c r="I2646" i="26"/>
  <c r="I1936" i="26"/>
  <c r="F1613" i="26"/>
  <c r="G620" i="26"/>
  <c r="F536" i="26"/>
  <c r="H536" i="26"/>
  <c r="G536" i="26"/>
  <c r="I536" i="26"/>
  <c r="F358" i="26"/>
  <c r="F967" i="26"/>
  <c r="F1084" i="26"/>
  <c r="F1345" i="26"/>
  <c r="G1006" i="26"/>
  <c r="I177" i="26"/>
  <c r="G177" i="26"/>
  <c r="G1345" i="26"/>
  <c r="H1084" i="26"/>
  <c r="I1345" i="26"/>
  <c r="H2078" i="26"/>
  <c r="G2078" i="26"/>
  <c r="F2078" i="26"/>
  <c r="J2707" i="26"/>
  <c r="F2707" i="26" s="1"/>
  <c r="I502" i="26"/>
  <c r="H502" i="26"/>
  <c r="F2787" i="26"/>
  <c r="H2787" i="26"/>
  <c r="J2035" i="26"/>
  <c r="F2035" i="26" s="1"/>
  <c r="G1061" i="26"/>
  <c r="J1856" i="26"/>
  <c r="G1856" i="26" s="1"/>
  <c r="I2367" i="26"/>
  <c r="F2367" i="26"/>
  <c r="J1024" i="26"/>
  <c r="H1024" i="26" s="1"/>
  <c r="I1654" i="26"/>
  <c r="H1654" i="26"/>
  <c r="H701" i="26"/>
  <c r="G701" i="26"/>
  <c r="I701" i="26"/>
  <c r="J2526" i="26"/>
  <c r="I2526" i="26" s="1"/>
  <c r="G1084" i="26"/>
  <c r="I620" i="26"/>
  <c r="F2425" i="26"/>
  <c r="I2425" i="26"/>
  <c r="H358" i="26"/>
  <c r="G1654" i="26"/>
  <c r="I2344" i="26"/>
  <c r="I358" i="26"/>
  <c r="I2323" i="26"/>
  <c r="G109" i="26"/>
  <c r="J2123" i="26"/>
  <c r="F2123" i="26" s="1"/>
  <c r="J1284" i="26"/>
  <c r="H1284" i="26" s="1"/>
  <c r="I1262" i="26"/>
  <c r="F1262" i="26"/>
  <c r="G1262" i="26"/>
  <c r="H1262" i="26"/>
  <c r="J1633" i="26"/>
  <c r="F1633" i="26" s="1"/>
  <c r="I2078" i="26"/>
  <c r="F928" i="26"/>
  <c r="I1061" i="26"/>
  <c r="H2203" i="26"/>
  <c r="J2769" i="26"/>
  <c r="F2769" i="26" s="1"/>
  <c r="I2504" i="26"/>
  <c r="G2203" i="26"/>
  <c r="F2323" i="26"/>
  <c r="F235" i="26"/>
  <c r="J93" i="26"/>
  <c r="F93" i="26" s="1"/>
  <c r="J723" i="26"/>
  <c r="F723" i="26" s="1"/>
  <c r="H235" i="26"/>
  <c r="F2669" i="26"/>
  <c r="G967" i="26"/>
  <c r="G928" i="26"/>
  <c r="J782" i="26"/>
  <c r="G782" i="26" s="1"/>
  <c r="I1959" i="26"/>
  <c r="G1959" i="26"/>
  <c r="H1959" i="26"/>
  <c r="I2669" i="26"/>
  <c r="H928" i="26"/>
  <c r="H1006" i="26"/>
  <c r="I2787" i="26"/>
  <c r="H559" i="26"/>
  <c r="I2203" i="26"/>
  <c r="F2727" i="26"/>
  <c r="H2727" i="26"/>
  <c r="J1878" i="26"/>
  <c r="I1878" i="26" s="1"/>
  <c r="I2727" i="26"/>
  <c r="G1691" i="26"/>
  <c r="F1691" i="26"/>
  <c r="H1691" i="26"/>
  <c r="F1043" i="26"/>
  <c r="G1043" i="26"/>
  <c r="I1043" i="26"/>
  <c r="G502" i="26"/>
  <c r="J1226" i="26"/>
  <c r="H1226" i="26" s="1"/>
  <c r="I1993" i="26"/>
  <c r="H1993" i="26"/>
  <c r="G1993" i="26"/>
  <c r="H1043" i="26"/>
  <c r="J1835" i="26"/>
  <c r="I1835" i="26" s="1"/>
  <c r="F502" i="26"/>
  <c r="F2344" i="26"/>
  <c r="G2344" i="26"/>
  <c r="G2323" i="26"/>
  <c r="G2425" i="26"/>
  <c r="F1959" i="26"/>
  <c r="H2504" i="26"/>
  <c r="J2144" i="26"/>
  <c r="H1613" i="26"/>
  <c r="H2367" i="26"/>
  <c r="I1751" i="26"/>
  <c r="H1751" i="26"/>
  <c r="G2504" i="26"/>
  <c r="J802" i="25"/>
  <c r="I802" i="25" s="1"/>
  <c r="J1815" i="25"/>
  <c r="F1815" i="25" s="1"/>
  <c r="H1144" i="25"/>
  <c r="J663" i="25"/>
  <c r="H663" i="25" s="1"/>
  <c r="I2225" i="25"/>
  <c r="F905" i="25"/>
  <c r="J1548" i="25"/>
  <c r="F1548" i="25" s="1"/>
  <c r="J598" i="25"/>
  <c r="I598" i="25" s="1"/>
  <c r="G1409" i="25"/>
  <c r="J1410" i="25" s="1"/>
  <c r="F1410" i="25" s="1"/>
  <c r="H905" i="25"/>
  <c r="I905" i="25"/>
  <c r="G1975" i="25"/>
  <c r="H722" i="25"/>
  <c r="J760" i="25"/>
  <c r="F760" i="25" s="1"/>
  <c r="I1144" i="25"/>
  <c r="F2279" i="25"/>
  <c r="J2159" i="25"/>
  <c r="I2159" i="25" s="1"/>
  <c r="I535" i="25"/>
  <c r="H456" i="25"/>
  <c r="J2098" i="25"/>
  <c r="F1527" i="25"/>
  <c r="H1388" i="25"/>
  <c r="J1653" i="25"/>
  <c r="H1653" i="25" s="1"/>
  <c r="J2261" i="25"/>
  <c r="I2261" i="25" s="1"/>
  <c r="G456" i="25"/>
  <c r="G197" i="25"/>
  <c r="F1568" i="25"/>
  <c r="I197" i="25"/>
  <c r="F1834" i="25"/>
  <c r="F2202" i="25"/>
  <c r="G2202" i="25"/>
  <c r="G1834" i="25"/>
  <c r="J2705" i="25"/>
  <c r="H819" i="25"/>
  <c r="F293" i="25"/>
  <c r="F722" i="25"/>
  <c r="I1324" i="25"/>
  <c r="F1283" i="25"/>
  <c r="I2445" i="25"/>
  <c r="I2384" i="25"/>
  <c r="G1122" i="25"/>
  <c r="H519" i="25"/>
  <c r="G1283" i="25"/>
  <c r="G519" i="25"/>
  <c r="I519" i="25"/>
  <c r="G1007" i="25"/>
  <c r="I2202" i="25"/>
  <c r="I2424" i="25"/>
  <c r="H2384" i="25"/>
  <c r="J2564" i="25"/>
  <c r="F2564" i="25" s="1"/>
  <c r="F1324" i="25"/>
  <c r="H2724" i="25"/>
  <c r="H926" i="25"/>
  <c r="H2445" i="25"/>
  <c r="H2202" i="25"/>
  <c r="I2564" i="25"/>
  <c r="F944" i="25"/>
  <c r="G944" i="25"/>
  <c r="I944" i="25"/>
  <c r="H944" i="25"/>
  <c r="G2607" i="25"/>
  <c r="H2607" i="25"/>
  <c r="F2607" i="25"/>
  <c r="G420" i="25"/>
  <c r="F420" i="25"/>
  <c r="H2366" i="25"/>
  <c r="F2366" i="25"/>
  <c r="G2366" i="25"/>
  <c r="F1262" i="25"/>
  <c r="F376" i="25"/>
  <c r="H376" i="25"/>
  <c r="J2343" i="25"/>
  <c r="I2343" i="25" s="1"/>
  <c r="F2300" i="25"/>
  <c r="F1897" i="25"/>
  <c r="H576" i="25"/>
  <c r="F700" i="25"/>
  <c r="G1634" i="25"/>
  <c r="J2142" i="25"/>
  <c r="H2142" i="25" s="1"/>
  <c r="G576" i="25"/>
  <c r="F2646" i="25"/>
  <c r="F639" i="25"/>
  <c r="H639" i="25"/>
  <c r="H1773" i="25"/>
  <c r="I1773" i="25"/>
  <c r="F1504" i="25"/>
  <c r="I1504" i="25"/>
  <c r="F356" i="25"/>
  <c r="G356" i="25"/>
  <c r="F1749" i="25"/>
  <c r="G1262" i="25"/>
  <c r="H1634" i="25"/>
  <c r="G1773" i="25"/>
  <c r="G639" i="25"/>
  <c r="I2607" i="25"/>
  <c r="I2279" i="25"/>
  <c r="F1304" i="25"/>
  <c r="G1304" i="25"/>
  <c r="J1247" i="25"/>
  <c r="H1247" i="25" s="1"/>
  <c r="J1491" i="25"/>
  <c r="G1491" i="25" s="1"/>
  <c r="F2225" i="25"/>
  <c r="G2225" i="25"/>
  <c r="J155" i="25"/>
  <c r="F155" i="25" s="1"/>
  <c r="I1304" i="25"/>
  <c r="F819" i="25"/>
  <c r="H1182" i="25"/>
  <c r="I1182" i="25"/>
  <c r="G2121" i="25"/>
  <c r="F2724" i="25"/>
  <c r="H1262" i="25"/>
  <c r="H1504" i="25"/>
  <c r="H397" i="25"/>
  <c r="F576" i="25"/>
  <c r="G2279" i="25"/>
  <c r="I1122" i="25"/>
  <c r="J1164" i="25"/>
  <c r="H2300" i="25"/>
  <c r="I356" i="25"/>
  <c r="G700" i="25"/>
  <c r="G926" i="25"/>
  <c r="G535" i="25"/>
  <c r="H1834" i="25"/>
  <c r="H2121" i="25"/>
  <c r="H356" i="25"/>
  <c r="I1568" i="25"/>
  <c r="G1568" i="25"/>
  <c r="H1527" i="25"/>
  <c r="G1144" i="25"/>
  <c r="G2300" i="25"/>
  <c r="G1504" i="25"/>
  <c r="I1283" i="25"/>
  <c r="G2724" i="25"/>
  <c r="I420" i="25"/>
  <c r="H535" i="25"/>
  <c r="F1007" i="25"/>
  <c r="H700" i="25"/>
  <c r="I1634" i="25"/>
  <c r="I376" i="25"/>
  <c r="G1897" i="25"/>
  <c r="G397" i="25"/>
  <c r="H1749" i="25"/>
  <c r="I2366" i="25"/>
  <c r="F1975" i="25"/>
  <c r="I1975" i="25"/>
  <c r="J2786" i="25"/>
  <c r="I2786" i="25" s="1"/>
  <c r="F1388" i="25"/>
  <c r="G1388" i="25"/>
  <c r="G476" i="25"/>
  <c r="I476" i="25"/>
  <c r="F476" i="25"/>
  <c r="J1692" i="25"/>
  <c r="I1692" i="25" s="1"/>
  <c r="F1122" i="25"/>
  <c r="G2424" i="25"/>
  <c r="H2586" i="25"/>
  <c r="F1773" i="25"/>
  <c r="H420" i="25"/>
  <c r="F397" i="25"/>
  <c r="G293" i="25"/>
  <c r="H293" i="25"/>
  <c r="G1182" i="25"/>
  <c r="I2121" i="25"/>
  <c r="G1815" i="25"/>
  <c r="I819" i="25"/>
  <c r="G317" i="25"/>
  <c r="H1007" i="25"/>
  <c r="J2017" i="25"/>
  <c r="I2017" i="25" s="1"/>
  <c r="G1749" i="25"/>
  <c r="G722" i="25"/>
  <c r="G1653" i="25"/>
  <c r="H317" i="25"/>
  <c r="I926" i="25"/>
  <c r="H1897" i="25"/>
  <c r="I2646" i="25"/>
  <c r="I456" i="25"/>
  <c r="G1527" i="25"/>
  <c r="H2424" i="25"/>
  <c r="I317" i="25"/>
  <c r="G376" i="25"/>
  <c r="H1324" i="25"/>
  <c r="H2646" i="25"/>
  <c r="F2445" i="25"/>
  <c r="F197" i="25"/>
  <c r="J2468" i="25"/>
  <c r="F2468" i="25" s="1"/>
  <c r="J133" i="25"/>
  <c r="J2056" i="25"/>
  <c r="G2056" i="25" s="1"/>
  <c r="J2629" i="25"/>
  <c r="I2629" i="25" s="1"/>
  <c r="J2035" i="25"/>
  <c r="J1855" i="25"/>
  <c r="G1855" i="25" s="1"/>
  <c r="J2690" i="25"/>
  <c r="G2690" i="25" s="1"/>
  <c r="J2524" i="25"/>
  <c r="J92" i="25"/>
  <c r="H92" i="25" s="1"/>
  <c r="J744" i="25"/>
  <c r="G744" i="25" s="1"/>
  <c r="J559" i="25"/>
  <c r="F559" i="25" s="1"/>
  <c r="J780" i="25"/>
  <c r="H780" i="25" s="1"/>
  <c r="J1083" i="25"/>
  <c r="G1083" i="25" s="1"/>
  <c r="J684" i="25"/>
  <c r="I684" i="25" s="1"/>
  <c r="J1062" i="25"/>
  <c r="G1062" i="25" s="1"/>
  <c r="J439" i="25"/>
  <c r="J1101" i="25"/>
  <c r="H1101" i="25" s="1"/>
  <c r="J2747" i="25"/>
  <c r="H2747" i="25" s="1"/>
  <c r="J1996" i="25"/>
  <c r="F1996" i="25" s="1"/>
  <c r="J338" i="25"/>
  <c r="H338" i="25" s="1"/>
  <c r="J49" i="25"/>
  <c r="H49" i="25" s="1"/>
  <c r="J842" i="25"/>
  <c r="J1613" i="25"/>
  <c r="G1613" i="25" s="1"/>
  <c r="J2239" i="25"/>
  <c r="H2239" i="25" s="1"/>
  <c r="J15" i="25"/>
  <c r="G15" i="25" s="1"/>
  <c r="J1022" i="25"/>
  <c r="J29" i="25"/>
  <c r="G29" i="25" s="1"/>
  <c r="J1715" i="25"/>
  <c r="J2403" i="25"/>
  <c r="H2403" i="25" s="1"/>
  <c r="J2545" i="25"/>
  <c r="G2545" i="25" s="1"/>
  <c r="J71" i="25"/>
  <c r="J1044" i="25"/>
  <c r="I1044" i="25" s="1"/>
  <c r="J1367" i="25"/>
  <c r="H1367" i="25" s="1"/>
  <c r="J987" i="25"/>
  <c r="G987" i="25" s="1"/>
  <c r="J279" i="25"/>
  <c r="H279" i="25" s="1"/>
  <c r="J2181" i="25"/>
  <c r="J620" i="25"/>
  <c r="F620" i="25" s="1"/>
  <c r="J1958" i="25"/>
  <c r="J1427" i="25"/>
  <c r="I1427" i="25" s="1"/>
  <c r="J966" i="25"/>
  <c r="J2769" i="25"/>
  <c r="G2769" i="25" s="1"/>
  <c r="J110" i="25"/>
  <c r="F110" i="25" s="1"/>
  <c r="G861" i="25" l="1"/>
  <c r="J1977" i="26"/>
  <c r="H1977" i="26" s="1"/>
  <c r="G2667" i="25"/>
  <c r="F2667" i="25"/>
  <c r="H2667" i="25"/>
  <c r="I2667" i="25"/>
  <c r="J1369" i="26"/>
  <c r="F1369" i="26" s="1"/>
  <c r="I1427" i="26"/>
  <c r="F2504" i="25"/>
  <c r="J2057" i="26"/>
  <c r="G2057" i="26" s="1"/>
  <c r="J134" i="26"/>
  <c r="I947" i="26"/>
  <c r="J214" i="25"/>
  <c r="G947" i="26"/>
  <c r="J642" i="26"/>
  <c r="F642" i="26" s="1"/>
  <c r="H1203" i="26"/>
  <c r="F1203" i="26"/>
  <c r="I1203" i="26"/>
  <c r="G1203" i="26"/>
  <c r="F861" i="25"/>
  <c r="G2017" i="26"/>
  <c r="G642" i="26"/>
  <c r="I2504" i="25"/>
  <c r="H861" i="25"/>
  <c r="H1427" i="26"/>
  <c r="F1427" i="26"/>
  <c r="H1472" i="26"/>
  <c r="F1472" i="26"/>
  <c r="G1472" i="26"/>
  <c r="F1447" i="25"/>
  <c r="I1653" i="25"/>
  <c r="F2586" i="25"/>
  <c r="G2404" i="26"/>
  <c r="J1325" i="26"/>
  <c r="H1247" i="26"/>
  <c r="J1305" i="26"/>
  <c r="F1305" i="26" s="1"/>
  <c r="J1103" i="26"/>
  <c r="I1103" i="26" s="1"/>
  <c r="J1793" i="26"/>
  <c r="F1793" i="26" s="1"/>
  <c r="J1164" i="26"/>
  <c r="H1164" i="26" s="1"/>
  <c r="I987" i="26"/>
  <c r="I1247" i="26"/>
  <c r="H2689" i="26"/>
  <c r="J1938" i="25"/>
  <c r="F1938" i="25" s="1"/>
  <c r="I2587" i="26"/>
  <c r="J1590" i="25"/>
  <c r="H1590" i="25" s="1"/>
  <c r="F2280" i="26"/>
  <c r="I2280" i="26"/>
  <c r="H2280" i="26"/>
  <c r="G2280" i="26"/>
  <c r="F1671" i="25"/>
  <c r="G1146" i="26"/>
  <c r="H1447" i="25"/>
  <c r="I1447" i="25"/>
  <c r="H987" i="26"/>
  <c r="G987" i="26"/>
  <c r="J1898" i="25"/>
  <c r="I1898" i="25" s="1"/>
  <c r="F1653" i="25"/>
  <c r="H1671" i="25"/>
  <c r="J31" i="26"/>
  <c r="F31" i="26" s="1"/>
  <c r="F259" i="26"/>
  <c r="I2586" i="25"/>
  <c r="J2587" i="25" s="1"/>
  <c r="G1671" i="25"/>
  <c r="G1247" i="26"/>
  <c r="H1776" i="26"/>
  <c r="F1715" i="26"/>
  <c r="H1715" i="26"/>
  <c r="G1715" i="26"/>
  <c r="G2646" i="26"/>
  <c r="I441" i="26"/>
  <c r="I2099" i="26"/>
  <c r="H441" i="26"/>
  <c r="J442" i="26" s="1"/>
  <c r="I1977" i="26"/>
  <c r="J456" i="26"/>
  <c r="F1507" i="26"/>
  <c r="G1507" i="26"/>
  <c r="H1507" i="26"/>
  <c r="J2545" i="26"/>
  <c r="H685" i="26"/>
  <c r="H2482" i="25"/>
  <c r="F2482" i="25"/>
  <c r="H2504" i="25"/>
  <c r="H1878" i="26"/>
  <c r="F441" i="26"/>
  <c r="F294" i="26"/>
  <c r="F2587" i="26"/>
  <c r="J2446" i="26"/>
  <c r="I2446" i="26" s="1"/>
  <c r="G577" i="26"/>
  <c r="F577" i="26"/>
  <c r="I577" i="26"/>
  <c r="I294" i="26"/>
  <c r="H2587" i="26"/>
  <c r="G478" i="26"/>
  <c r="I478" i="26"/>
  <c r="F478" i="26"/>
  <c r="J1428" i="26"/>
  <c r="G1428" i="26" s="1"/>
  <c r="G2482" i="25"/>
  <c r="H2564" i="25"/>
  <c r="G2564" i="25"/>
  <c r="J2565" i="25" s="1"/>
  <c r="H2565" i="25" s="1"/>
  <c r="F2099" i="26"/>
  <c r="G2689" i="26"/>
  <c r="J2690" i="26" s="1"/>
  <c r="H2690" i="26" s="1"/>
  <c r="J1915" i="25"/>
  <c r="I1915" i="25" s="1"/>
  <c r="J884" i="25"/>
  <c r="G884" i="25" s="1"/>
  <c r="J1794" i="25"/>
  <c r="H1794" i="25" s="1"/>
  <c r="J317" i="26"/>
  <c r="G317" i="26" s="1"/>
  <c r="G259" i="26"/>
  <c r="J260" i="26" s="1"/>
  <c r="F260" i="26" s="1"/>
  <c r="I1507" i="26"/>
  <c r="G1938" i="25"/>
  <c r="I1938" i="25"/>
  <c r="G134" i="26"/>
  <c r="H134" i="26"/>
  <c r="F134" i="26"/>
  <c r="G685" i="26"/>
  <c r="J399" i="26"/>
  <c r="F399" i="26" s="1"/>
  <c r="F1977" i="26"/>
  <c r="H2160" i="26"/>
  <c r="J760" i="26"/>
  <c r="F760" i="26" s="1"/>
  <c r="J1389" i="26"/>
  <c r="J200" i="26"/>
  <c r="H200" i="26" s="1"/>
  <c r="J2226" i="25"/>
  <c r="H2226" i="25" s="1"/>
  <c r="F501" i="25"/>
  <c r="G2769" i="26"/>
  <c r="J1568" i="26"/>
  <c r="H2182" i="26"/>
  <c r="F2182" i="26"/>
  <c r="G2182" i="26"/>
  <c r="I134" i="26"/>
  <c r="I1164" i="26"/>
  <c r="F2017" i="26"/>
  <c r="I2017" i="26"/>
  <c r="G51" i="26"/>
  <c r="G744" i="26"/>
  <c r="G1977" i="26"/>
  <c r="G2159" i="25"/>
  <c r="H2526" i="26"/>
  <c r="H2646" i="26"/>
  <c r="J2647" i="26" s="1"/>
  <c r="I2182" i="26"/>
  <c r="I685" i="26"/>
  <c r="H2468" i="26"/>
  <c r="F2468" i="26"/>
  <c r="G2468" i="26"/>
  <c r="J2321" i="25"/>
  <c r="G1389" i="26"/>
  <c r="F1389" i="26"/>
  <c r="I1856" i="26"/>
  <c r="F2526" i="26"/>
  <c r="I1203" i="25"/>
  <c r="H1203" i="25"/>
  <c r="G1203" i="25"/>
  <c r="F1203" i="25"/>
  <c r="J1470" i="25"/>
  <c r="F1470" i="25" s="1"/>
  <c r="H2159" i="25"/>
  <c r="G1164" i="26"/>
  <c r="J2482" i="26"/>
  <c r="G2482" i="26" s="1"/>
  <c r="F1164" i="26"/>
  <c r="I1389" i="26"/>
  <c r="J421" i="26"/>
  <c r="I421" i="26" s="1"/>
  <c r="H1389" i="26"/>
  <c r="H1548" i="25"/>
  <c r="F1183" i="26"/>
  <c r="G376" i="26"/>
  <c r="F819" i="26"/>
  <c r="G819" i="26"/>
  <c r="I819" i="26"/>
  <c r="H819" i="26"/>
  <c r="F1590" i="26"/>
  <c r="H1590" i="26"/>
  <c r="G1590" i="26"/>
  <c r="J2405" i="26"/>
  <c r="I2405" i="26" s="1"/>
  <c r="F2159" i="25"/>
  <c r="H376" i="26"/>
  <c r="J259" i="25"/>
  <c r="F259" i="25" s="1"/>
  <c r="F156" i="26"/>
  <c r="I156" i="26"/>
  <c r="G156" i="26"/>
  <c r="F744" i="26"/>
  <c r="I744" i="26"/>
  <c r="I1470" i="25"/>
  <c r="J1409" i="26"/>
  <c r="G2630" i="26"/>
  <c r="H2630" i="26"/>
  <c r="J2240" i="26"/>
  <c r="F2240" i="26" s="1"/>
  <c r="G598" i="26"/>
  <c r="J599" i="26" s="1"/>
  <c r="F376" i="26"/>
  <c r="I2630" i="26"/>
  <c r="J1916" i="26"/>
  <c r="F1916" i="26" s="1"/>
  <c r="I279" i="26"/>
  <c r="F279" i="26"/>
  <c r="H279" i="26"/>
  <c r="G279" i="26"/>
  <c r="J1346" i="26"/>
  <c r="G1346" i="26" s="1"/>
  <c r="G2386" i="26"/>
  <c r="I2386" i="26"/>
  <c r="I1491" i="25"/>
  <c r="I1146" i="26"/>
  <c r="F598" i="26"/>
  <c r="J2609" i="26"/>
  <c r="G2609" i="26" s="1"/>
  <c r="J1225" i="25"/>
  <c r="F1491" i="25"/>
  <c r="H598" i="26"/>
  <c r="J1344" i="25"/>
  <c r="I1344" i="25" s="1"/>
  <c r="J1900" i="26"/>
  <c r="F1900" i="26" s="1"/>
  <c r="F2630" i="26"/>
  <c r="J1448" i="26"/>
  <c r="H501" i="25"/>
  <c r="G501" i="25"/>
  <c r="H2386" i="26"/>
  <c r="J110" i="26"/>
  <c r="F110" i="26" s="1"/>
  <c r="H1549" i="26"/>
  <c r="F51" i="26"/>
  <c r="H51" i="26"/>
  <c r="F2749" i="26"/>
  <c r="G2749" i="26"/>
  <c r="H2749" i="26"/>
  <c r="F1284" i="26"/>
  <c r="J702" i="26"/>
  <c r="F702" i="26" s="1"/>
  <c r="G1549" i="26"/>
  <c r="J2077" i="25"/>
  <c r="J863" i="26"/>
  <c r="F863" i="26" s="1"/>
  <c r="J907" i="26"/>
  <c r="G907" i="26" s="1"/>
  <c r="H1146" i="26"/>
  <c r="G1183" i="26"/>
  <c r="H1305" i="26"/>
  <c r="I2160" i="26"/>
  <c r="J1672" i="26"/>
  <c r="J1734" i="26"/>
  <c r="G1734" i="26" s="1"/>
  <c r="F2160" i="26"/>
  <c r="J1085" i="26"/>
  <c r="F1085" i="26" s="1"/>
  <c r="F1776" i="26"/>
  <c r="I1305" i="26"/>
  <c r="I1776" i="26"/>
  <c r="J178" i="26"/>
  <c r="G178" i="26" s="1"/>
  <c r="H1183" i="26"/>
  <c r="J2261" i="26"/>
  <c r="I2261" i="26" s="1"/>
  <c r="J1530" i="26"/>
  <c r="H215" i="26"/>
  <c r="I760" i="25"/>
  <c r="J2446" i="25"/>
  <c r="H2446" i="25" s="1"/>
  <c r="G1734" i="25"/>
  <c r="H760" i="25"/>
  <c r="F1734" i="25"/>
  <c r="I1815" i="25"/>
  <c r="H1815" i="25"/>
  <c r="I1734" i="25"/>
  <c r="G760" i="25"/>
  <c r="I521" i="26"/>
  <c r="I884" i="26"/>
  <c r="G884" i="26"/>
  <c r="H2099" i="26"/>
  <c r="J2100" i="26" s="1"/>
  <c r="I2100" i="26" s="1"/>
  <c r="I1549" i="26"/>
  <c r="I2609" i="26"/>
  <c r="F456" i="26"/>
  <c r="I456" i="26"/>
  <c r="G456" i="26"/>
  <c r="H456" i="26"/>
  <c r="F803" i="26"/>
  <c r="I803" i="26"/>
  <c r="G803" i="26"/>
  <c r="G2563" i="26"/>
  <c r="G71" i="26"/>
  <c r="H71" i="26"/>
  <c r="I71" i="26"/>
  <c r="F884" i="26"/>
  <c r="H2563" i="26"/>
  <c r="H2609" i="26"/>
  <c r="H803" i="26"/>
  <c r="G294" i="26"/>
  <c r="F16" i="26"/>
  <c r="I16" i="26"/>
  <c r="G16" i="26"/>
  <c r="H16" i="26"/>
  <c r="G337" i="26"/>
  <c r="F337" i="26"/>
  <c r="I337" i="26"/>
  <c r="H337" i="26"/>
  <c r="J1816" i="26"/>
  <c r="G1816" i="26" s="1"/>
  <c r="F2609" i="26"/>
  <c r="I723" i="26"/>
  <c r="J1655" i="26"/>
  <c r="F1655" i="26" s="1"/>
  <c r="J664" i="26"/>
  <c r="F664" i="26" s="1"/>
  <c r="I2304" i="26"/>
  <c r="H521" i="26"/>
  <c r="I760" i="26"/>
  <c r="F1124" i="26"/>
  <c r="G1124" i="26"/>
  <c r="I1124" i="26"/>
  <c r="H1124" i="26"/>
  <c r="H1856" i="26"/>
  <c r="G521" i="26"/>
  <c r="J1492" i="26"/>
  <c r="G1492" i="26" s="1"/>
  <c r="I2563" i="26"/>
  <c r="G1633" i="26"/>
  <c r="H93" i="26"/>
  <c r="J1994" i="26"/>
  <c r="F1994" i="26" s="1"/>
  <c r="I215" i="26"/>
  <c r="G215" i="26"/>
  <c r="G93" i="26"/>
  <c r="H2057" i="26"/>
  <c r="J1937" i="26"/>
  <c r="H317" i="26"/>
  <c r="F1226" i="26"/>
  <c r="F782" i="26"/>
  <c r="G723" i="26"/>
  <c r="G2526" i="26"/>
  <c r="G1835" i="26"/>
  <c r="H723" i="26"/>
  <c r="I93" i="26"/>
  <c r="J537" i="26"/>
  <c r="F537" i="26" s="1"/>
  <c r="G2035" i="26"/>
  <c r="I317" i="26"/>
  <c r="J2204" i="26"/>
  <c r="F2204" i="26" s="1"/>
  <c r="F2144" i="26"/>
  <c r="H2144" i="26"/>
  <c r="I2144" i="26"/>
  <c r="J1960" i="26"/>
  <c r="H1960" i="26" s="1"/>
  <c r="G1103" i="26"/>
  <c r="F1103" i="26"/>
  <c r="J2345" i="26"/>
  <c r="H2345" i="26" s="1"/>
  <c r="J503" i="26"/>
  <c r="F503" i="26" s="1"/>
  <c r="J2324" i="26"/>
  <c r="H2324" i="26" s="1"/>
  <c r="G1226" i="26"/>
  <c r="J929" i="26"/>
  <c r="I929" i="26" s="1"/>
  <c r="H1633" i="26"/>
  <c r="I1633" i="26"/>
  <c r="J2426" i="26"/>
  <c r="H2426" i="26" s="1"/>
  <c r="H842" i="26"/>
  <c r="J1062" i="26"/>
  <c r="G1062" i="26" s="1"/>
  <c r="J1692" i="26"/>
  <c r="I1692" i="26" s="1"/>
  <c r="J1614" i="26"/>
  <c r="G842" i="26"/>
  <c r="G2123" i="26"/>
  <c r="F2057" i="26"/>
  <c r="I2057" i="26"/>
  <c r="F1835" i="26"/>
  <c r="J621" i="26"/>
  <c r="I621" i="26" s="1"/>
  <c r="I782" i="26"/>
  <c r="H782" i="26"/>
  <c r="G1900" i="26"/>
  <c r="F317" i="26"/>
  <c r="J1263" i="26"/>
  <c r="F1263" i="26" s="1"/>
  <c r="G1284" i="26"/>
  <c r="I1284" i="26"/>
  <c r="I200" i="26"/>
  <c r="H1900" i="26"/>
  <c r="J2368" i="26"/>
  <c r="G2368" i="26" s="1"/>
  <c r="F1856" i="26"/>
  <c r="I1226" i="26"/>
  <c r="I2123" i="26"/>
  <c r="J2788" i="26"/>
  <c r="G2788" i="26" s="1"/>
  <c r="G2144" i="26"/>
  <c r="J359" i="26"/>
  <c r="I359" i="26" s="1"/>
  <c r="J1044" i="26"/>
  <c r="H1044" i="26" s="1"/>
  <c r="J1752" i="26"/>
  <c r="I842" i="26"/>
  <c r="F1024" i="26"/>
  <c r="G1024" i="26"/>
  <c r="I1024" i="26"/>
  <c r="F200" i="26"/>
  <c r="F1878" i="26"/>
  <c r="J2728" i="26"/>
  <c r="G2728" i="26" s="1"/>
  <c r="J2670" i="26"/>
  <c r="F2670" i="26" s="1"/>
  <c r="J1007" i="26"/>
  <c r="H1103" i="26"/>
  <c r="J236" i="26"/>
  <c r="F236" i="26" s="1"/>
  <c r="G1878" i="26"/>
  <c r="H2123" i="26"/>
  <c r="J560" i="26"/>
  <c r="H2769" i="26"/>
  <c r="I2769" i="26"/>
  <c r="J2505" i="26"/>
  <c r="F2505" i="26" s="1"/>
  <c r="G2304" i="26"/>
  <c r="F2304" i="26"/>
  <c r="H2035" i="26"/>
  <c r="I2035" i="26"/>
  <c r="J968" i="26"/>
  <c r="G2707" i="26"/>
  <c r="I2707" i="26"/>
  <c r="H2707" i="26"/>
  <c r="H1835" i="26"/>
  <c r="J2079" i="26"/>
  <c r="I2079" i="26" s="1"/>
  <c r="I1548" i="25"/>
  <c r="I663" i="25"/>
  <c r="H802" i="25"/>
  <c r="G1548" i="25"/>
  <c r="J1549" i="25" s="1"/>
  <c r="F1549" i="25" s="1"/>
  <c r="F1247" i="25"/>
  <c r="G802" i="25"/>
  <c r="F663" i="25"/>
  <c r="G663" i="25"/>
  <c r="F802" i="25"/>
  <c r="F598" i="25"/>
  <c r="H598" i="25"/>
  <c r="J1008" i="25"/>
  <c r="I1008" i="25" s="1"/>
  <c r="J2385" i="25"/>
  <c r="G2385" i="25" s="1"/>
  <c r="J2425" i="25"/>
  <c r="F2425" i="25" s="1"/>
  <c r="F987" i="25"/>
  <c r="J1183" i="25"/>
  <c r="F1183" i="25" s="1"/>
  <c r="H2545" i="25"/>
  <c r="G598" i="25"/>
  <c r="H2343" i="25"/>
  <c r="J906" i="25"/>
  <c r="F906" i="25" s="1"/>
  <c r="J1528" i="25"/>
  <c r="I1528" i="25" s="1"/>
  <c r="I2142" i="25"/>
  <c r="J1123" i="25"/>
  <c r="H1123" i="25" s="1"/>
  <c r="G620" i="25"/>
  <c r="G2261" i="25"/>
  <c r="H2098" i="25"/>
  <c r="G2098" i="25"/>
  <c r="I2098" i="25"/>
  <c r="F2098" i="25"/>
  <c r="I2545" i="25"/>
  <c r="F2261" i="25"/>
  <c r="I620" i="25"/>
  <c r="H2261" i="25"/>
  <c r="F49" i="25"/>
  <c r="G2468" i="25"/>
  <c r="J1654" i="25"/>
  <c r="H1654" i="25" s="1"/>
  <c r="H684" i="25"/>
  <c r="H2705" i="25"/>
  <c r="G2705" i="25"/>
  <c r="F2705" i="25"/>
  <c r="I15" i="25"/>
  <c r="H2769" i="25"/>
  <c r="I2705" i="25"/>
  <c r="J1325" i="25"/>
  <c r="H1325" i="25" s="1"/>
  <c r="H155" i="25"/>
  <c r="G1247" i="25"/>
  <c r="J1569" i="25"/>
  <c r="G1569" i="25" s="1"/>
  <c r="F2142" i="25"/>
  <c r="I559" i="25"/>
  <c r="J2203" i="25"/>
  <c r="I2203" i="25" s="1"/>
  <c r="I1613" i="25"/>
  <c r="G1101" i="25"/>
  <c r="F2545" i="25"/>
  <c r="F780" i="25"/>
  <c r="F2239" i="25"/>
  <c r="H559" i="25"/>
  <c r="F1794" i="25"/>
  <c r="F842" i="25"/>
  <c r="I842" i="25"/>
  <c r="H1044" i="25"/>
  <c r="I1715" i="25"/>
  <c r="G1715" i="25"/>
  <c r="I279" i="25"/>
  <c r="I1164" i="25"/>
  <c r="G1164" i="25"/>
  <c r="H1164" i="25"/>
  <c r="G1996" i="25"/>
  <c r="F279" i="25"/>
  <c r="F1101" i="25"/>
  <c r="H1022" i="25"/>
  <c r="I1022" i="25"/>
  <c r="H177" i="25"/>
  <c r="I177" i="25"/>
  <c r="G177" i="25"/>
  <c r="I133" i="25"/>
  <c r="F133" i="25"/>
  <c r="G92" i="25"/>
  <c r="F2747" i="25"/>
  <c r="H15" i="25"/>
  <c r="F15" i="25"/>
  <c r="H1996" i="25"/>
  <c r="H987" i="25"/>
  <c r="G2017" i="25"/>
  <c r="H133" i="25"/>
  <c r="I1794" i="25"/>
  <c r="G2403" i="25"/>
  <c r="I2403" i="25"/>
  <c r="F1692" i="25"/>
  <c r="H1692" i="25"/>
  <c r="G1367" i="25"/>
  <c r="F1879" i="25"/>
  <c r="G559" i="25"/>
  <c r="G1898" i="25"/>
  <c r="G2239" i="25"/>
  <c r="G1427" i="25"/>
  <c r="H1410" i="25"/>
  <c r="F1062" i="25"/>
  <c r="F684" i="25"/>
  <c r="F1164" i="25"/>
  <c r="G780" i="25"/>
  <c r="G110" i="25"/>
  <c r="I1879" i="25"/>
  <c r="H1613" i="25"/>
  <c r="G133" i="25"/>
  <c r="I155" i="25"/>
  <c r="G1022" i="25"/>
  <c r="H842" i="25"/>
  <c r="F1855" i="25"/>
  <c r="F1898" i="25"/>
  <c r="J2301" i="25"/>
  <c r="I2301" i="25" s="1"/>
  <c r="G1692" i="25"/>
  <c r="G2142" i="25"/>
  <c r="G338" i="25"/>
  <c r="F2629" i="25"/>
  <c r="F1427" i="25"/>
  <c r="G71" i="25"/>
  <c r="H71" i="25"/>
  <c r="I71" i="25"/>
  <c r="I439" i="25"/>
  <c r="H439" i="25"/>
  <c r="G439" i="25"/>
  <c r="G259" i="25"/>
  <c r="H259" i="25"/>
  <c r="F2035" i="25"/>
  <c r="I2035" i="25"/>
  <c r="G279" i="25"/>
  <c r="H1898" i="25"/>
  <c r="I1367" i="25"/>
  <c r="H1715" i="25"/>
  <c r="H1008" i="25"/>
  <c r="F1613" i="25"/>
  <c r="F29" i="25"/>
  <c r="I2769" i="25"/>
  <c r="H2786" i="25"/>
  <c r="G2786" i="25"/>
  <c r="F2786" i="25"/>
  <c r="H1427" i="25"/>
  <c r="F71" i="25"/>
  <c r="I110" i="25"/>
  <c r="I987" i="25"/>
  <c r="F439" i="25"/>
  <c r="H1855" i="25"/>
  <c r="F1654" i="25"/>
  <c r="I2468" i="25"/>
  <c r="G1794" i="25"/>
  <c r="H110" i="25"/>
  <c r="G2343" i="25"/>
  <c r="I49" i="25"/>
  <c r="H2468" i="25"/>
  <c r="I2747" i="25"/>
  <c r="G2747" i="25"/>
  <c r="G1044" i="25"/>
  <c r="G842" i="25"/>
  <c r="H620" i="25"/>
  <c r="F1367" i="25"/>
  <c r="I92" i="25"/>
  <c r="G155" i="25"/>
  <c r="F2343" i="25"/>
  <c r="I1101" i="25"/>
  <c r="H1062" i="25"/>
  <c r="H1491" i="25"/>
  <c r="I1083" i="25"/>
  <c r="H1083" i="25"/>
  <c r="I2690" i="25"/>
  <c r="F2690" i="25"/>
  <c r="F2017" i="25"/>
  <c r="H2017" i="25"/>
  <c r="F1715" i="25"/>
  <c r="I1410" i="25"/>
  <c r="G1410" i="25"/>
  <c r="H1958" i="25"/>
  <c r="I1958" i="25"/>
  <c r="F1958" i="25"/>
  <c r="G235" i="25"/>
  <c r="I235" i="25"/>
  <c r="J1976" i="25"/>
  <c r="I1976" i="25" s="1"/>
  <c r="J1635" i="25"/>
  <c r="F1635" i="25" s="1"/>
  <c r="H966" i="25"/>
  <c r="F966" i="25"/>
  <c r="J477" i="25"/>
  <c r="H477" i="25" s="1"/>
  <c r="H2181" i="25"/>
  <c r="I2181" i="25"/>
  <c r="J1835" i="25"/>
  <c r="H744" i="25"/>
  <c r="I744" i="25"/>
  <c r="F2524" i="25"/>
  <c r="I2524" i="25"/>
  <c r="G2524" i="25"/>
  <c r="H2629" i="25"/>
  <c r="G2629" i="25"/>
  <c r="H2056" i="25"/>
  <c r="I2056" i="25"/>
  <c r="F92" i="25"/>
  <c r="I1654" i="25"/>
  <c r="H2035" i="25"/>
  <c r="G49" i="25"/>
  <c r="F1022" i="25"/>
  <c r="I780" i="25"/>
  <c r="G966" i="25"/>
  <c r="I966" i="25"/>
  <c r="F1044" i="25"/>
  <c r="J294" i="25"/>
  <c r="G294" i="25" s="1"/>
  <c r="G684" i="25"/>
  <c r="H1879" i="25"/>
  <c r="I338" i="25"/>
  <c r="I259" i="25"/>
  <c r="I29" i="25"/>
  <c r="H2524" i="25"/>
  <c r="G1958" i="25"/>
  <c r="F744" i="25"/>
  <c r="I1062" i="25"/>
  <c r="H2690" i="25"/>
  <c r="F2056" i="25"/>
  <c r="G2181" i="25"/>
  <c r="F177" i="25"/>
  <c r="F2769" i="25"/>
  <c r="H29" i="25"/>
  <c r="F338" i="25"/>
  <c r="F2181" i="25"/>
  <c r="I1247" i="25"/>
  <c r="I1855" i="25"/>
  <c r="I1996" i="25"/>
  <c r="G2035" i="25"/>
  <c r="F2403" i="25"/>
  <c r="F1083" i="25"/>
  <c r="F235" i="25"/>
  <c r="I2239" i="25"/>
  <c r="J457" i="25"/>
  <c r="J1284" i="25"/>
  <c r="J2608" i="25"/>
  <c r="H2608" i="25" s="1"/>
  <c r="J862" i="25"/>
  <c r="I862" i="25" s="1"/>
  <c r="J1389" i="25"/>
  <c r="J398" i="25"/>
  <c r="I398" i="25" s="1"/>
  <c r="J2505" i="25"/>
  <c r="F2505" i="25" s="1"/>
  <c r="J198" i="25"/>
  <c r="F198" i="25" s="1"/>
  <c r="J318" i="25"/>
  <c r="F318" i="25" s="1"/>
  <c r="J2725" i="25"/>
  <c r="F2725" i="25" s="1"/>
  <c r="J2367" i="25"/>
  <c r="G2367" i="25" s="1"/>
  <c r="J577" i="25"/>
  <c r="I577" i="25" s="1"/>
  <c r="J1750" i="25"/>
  <c r="I1750" i="25" s="1"/>
  <c r="J2280" i="25"/>
  <c r="J520" i="25"/>
  <c r="J927" i="25"/>
  <c r="I927" i="25" s="1"/>
  <c r="J357" i="25"/>
  <c r="I357" i="25" s="1"/>
  <c r="J701" i="25"/>
  <c r="I701" i="25" s="1"/>
  <c r="J1263" i="25"/>
  <c r="I1263" i="25" s="1"/>
  <c r="J377" i="25"/>
  <c r="H377" i="25" s="1"/>
  <c r="J421" i="25"/>
  <c r="H421" i="25" s="1"/>
  <c r="O15" i="25"/>
  <c r="J723" i="25"/>
  <c r="G723" i="25" s="1"/>
  <c r="J1505" i="25"/>
  <c r="G1505" i="25" s="1"/>
  <c r="J2122" i="25"/>
  <c r="F2122" i="25" s="1"/>
  <c r="J1305" i="25"/>
  <c r="H1305" i="25" s="1"/>
  <c r="J1145" i="25"/>
  <c r="J1774" i="25"/>
  <c r="H1774" i="25" s="1"/>
  <c r="J640" i="25"/>
  <c r="I640" i="25" s="1"/>
  <c r="J820" i="25"/>
  <c r="F820" i="25" s="1"/>
  <c r="J1672" i="25"/>
  <c r="H1672" i="25" s="1"/>
  <c r="J945" i="25"/>
  <c r="H945" i="25" s="1"/>
  <c r="J2647" i="25"/>
  <c r="G2647" i="25" s="1"/>
  <c r="J536" i="25"/>
  <c r="H536" i="25" s="1"/>
  <c r="F1590" i="25" l="1"/>
  <c r="J1591" i="25" s="1"/>
  <c r="H1591" i="25" s="1"/>
  <c r="J686" i="26"/>
  <c r="G686" i="26" s="1"/>
  <c r="J1448" i="25"/>
  <c r="I1793" i="26"/>
  <c r="I214" i="25"/>
  <c r="H214" i="25"/>
  <c r="G214" i="25"/>
  <c r="F214" i="25"/>
  <c r="J215" i="25" s="1"/>
  <c r="F215" i="25" s="1"/>
  <c r="J2469" i="25"/>
  <c r="F2469" i="25" s="1"/>
  <c r="H1369" i="26"/>
  <c r="J1370" i="26" s="1"/>
  <c r="G1370" i="26" s="1"/>
  <c r="J1777" i="26"/>
  <c r="H1777" i="26" s="1"/>
  <c r="J1473" i="26"/>
  <c r="I1473" i="26" s="1"/>
  <c r="F1473" i="26"/>
  <c r="G1369" i="26"/>
  <c r="I1369" i="26"/>
  <c r="J2160" i="25"/>
  <c r="I2160" i="25" s="1"/>
  <c r="H1793" i="26"/>
  <c r="J1248" i="26"/>
  <c r="F1248" i="26" s="1"/>
  <c r="H1473" i="26"/>
  <c r="J2668" i="25"/>
  <c r="H110" i="26"/>
  <c r="J295" i="26"/>
  <c r="G1793" i="26"/>
  <c r="J1794" i="26" s="1"/>
  <c r="J948" i="26"/>
  <c r="F948" i="26" s="1"/>
  <c r="J1204" i="26"/>
  <c r="I1590" i="25"/>
  <c r="I642" i="26"/>
  <c r="G1590" i="25"/>
  <c r="H642" i="26"/>
  <c r="I399" i="26"/>
  <c r="G110" i="26"/>
  <c r="I948" i="26"/>
  <c r="J2387" i="26"/>
  <c r="G1305" i="26"/>
  <c r="J1306" i="26" s="1"/>
  <c r="H1938" i="25"/>
  <c r="J1939" i="25" s="1"/>
  <c r="J2588" i="26"/>
  <c r="J2281" i="26"/>
  <c r="H2281" i="26" s="1"/>
  <c r="G2281" i="26"/>
  <c r="I1325" i="26"/>
  <c r="F1325" i="26"/>
  <c r="H1325" i="26"/>
  <c r="G1325" i="26"/>
  <c r="G399" i="26"/>
  <c r="J1165" i="26"/>
  <c r="G1915" i="25"/>
  <c r="H399" i="26"/>
  <c r="I2281" i="26"/>
  <c r="I2226" i="25"/>
  <c r="H31" i="26"/>
  <c r="H2446" i="26"/>
  <c r="G2446" i="26"/>
  <c r="J1508" i="26"/>
  <c r="F2281" i="26"/>
  <c r="G2226" i="25"/>
  <c r="H1915" i="25"/>
  <c r="F1915" i="25"/>
  <c r="G31" i="26"/>
  <c r="J1735" i="25"/>
  <c r="H1735" i="25" s="1"/>
  <c r="J2018" i="26"/>
  <c r="F2446" i="26"/>
  <c r="F2226" i="25"/>
  <c r="I1900" i="26"/>
  <c r="I110" i="26"/>
  <c r="J111" i="26" s="1"/>
  <c r="G111" i="26" s="1"/>
  <c r="J216" i="26"/>
  <c r="F216" i="26" s="1"/>
  <c r="I31" i="26"/>
  <c r="J2483" i="25"/>
  <c r="J988" i="26"/>
  <c r="F988" i="26" s="1"/>
  <c r="I2483" i="25"/>
  <c r="F2483" i="25"/>
  <c r="F2387" i="26"/>
  <c r="I2387" i="26"/>
  <c r="I2446" i="25"/>
  <c r="I2204" i="26"/>
  <c r="I1085" i="26"/>
  <c r="I1346" i="26"/>
  <c r="I863" i="26"/>
  <c r="J2447" i="26"/>
  <c r="I2447" i="26" s="1"/>
  <c r="I578" i="26"/>
  <c r="F1344" i="25"/>
  <c r="H1085" i="26"/>
  <c r="J1550" i="26"/>
  <c r="I1550" i="26" s="1"/>
  <c r="J578" i="26"/>
  <c r="H578" i="26" s="1"/>
  <c r="F578" i="26"/>
  <c r="J1716" i="26"/>
  <c r="I1716" i="26" s="1"/>
  <c r="F884" i="25"/>
  <c r="J885" i="25" s="1"/>
  <c r="F885" i="25" s="1"/>
  <c r="H1428" i="26"/>
  <c r="G260" i="26"/>
  <c r="J479" i="26"/>
  <c r="G200" i="26"/>
  <c r="F1428" i="26"/>
  <c r="J377" i="26"/>
  <c r="I377" i="26" s="1"/>
  <c r="I260" i="26"/>
  <c r="G479" i="26"/>
  <c r="G2545" i="26"/>
  <c r="H2545" i="26"/>
  <c r="F2545" i="26"/>
  <c r="I2545" i="26"/>
  <c r="I884" i="25"/>
  <c r="H503" i="26"/>
  <c r="H1344" i="25"/>
  <c r="G1085" i="26"/>
  <c r="J1086" i="26" s="1"/>
  <c r="H1086" i="26" s="1"/>
  <c r="G1344" i="25"/>
  <c r="H884" i="25"/>
  <c r="G1654" i="25"/>
  <c r="I1428" i="26"/>
  <c r="I2588" i="26"/>
  <c r="H260" i="26"/>
  <c r="G863" i="26"/>
  <c r="G2018" i="26"/>
  <c r="H2018" i="26"/>
  <c r="I2647" i="26"/>
  <c r="G2647" i="26"/>
  <c r="H2647" i="26"/>
  <c r="F2647" i="26"/>
  <c r="H599" i="26"/>
  <c r="F599" i="26"/>
  <c r="G1568" i="26"/>
  <c r="I1568" i="26"/>
  <c r="H1568" i="26"/>
  <c r="F1568" i="26"/>
  <c r="F1123" i="25"/>
  <c r="G1123" i="25"/>
  <c r="G702" i="26"/>
  <c r="J2527" i="26"/>
  <c r="F2527" i="26" s="1"/>
  <c r="J1147" i="26"/>
  <c r="G760" i="26"/>
  <c r="F2405" i="26"/>
  <c r="G2321" i="25"/>
  <c r="F2321" i="25"/>
  <c r="I2321" i="25"/>
  <c r="J1978" i="26"/>
  <c r="G1978" i="26" s="1"/>
  <c r="J135" i="26"/>
  <c r="G135" i="26" s="1"/>
  <c r="H2321" i="25"/>
  <c r="G599" i="26"/>
  <c r="J599" i="25"/>
  <c r="I599" i="25" s="1"/>
  <c r="J2469" i="26"/>
  <c r="F2469" i="26" s="1"/>
  <c r="J502" i="25"/>
  <c r="I502" i="25" s="1"/>
  <c r="I1123" i="25"/>
  <c r="J2262" i="25"/>
  <c r="I2262" i="25" s="1"/>
  <c r="I702" i="26"/>
  <c r="H760" i="26"/>
  <c r="H702" i="26"/>
  <c r="G2405" i="26"/>
  <c r="J2183" i="26"/>
  <c r="I2426" i="26"/>
  <c r="F1734" i="26"/>
  <c r="J157" i="26"/>
  <c r="H2405" i="26"/>
  <c r="J2406" i="26" s="1"/>
  <c r="F2406" i="26" s="1"/>
  <c r="J1591" i="26"/>
  <c r="H2482" i="26"/>
  <c r="I2482" i="26"/>
  <c r="J2525" i="25"/>
  <c r="H2525" i="25" s="1"/>
  <c r="I664" i="26"/>
  <c r="J1816" i="25"/>
  <c r="F1816" i="25" s="1"/>
  <c r="I1734" i="26"/>
  <c r="F1409" i="26"/>
  <c r="H1409" i="26"/>
  <c r="G1409" i="26"/>
  <c r="F421" i="26"/>
  <c r="H421" i="26"/>
  <c r="G421" i="26"/>
  <c r="G1470" i="25"/>
  <c r="H1470" i="25"/>
  <c r="F2690" i="26"/>
  <c r="J761" i="25"/>
  <c r="F761" i="25" s="1"/>
  <c r="J1204" i="25"/>
  <c r="J1390" i="26"/>
  <c r="J2161" i="26"/>
  <c r="G2161" i="26" s="1"/>
  <c r="J745" i="26"/>
  <c r="F745" i="26" s="1"/>
  <c r="J820" i="26"/>
  <c r="F2482" i="26"/>
  <c r="I1409" i="26"/>
  <c r="J280" i="26"/>
  <c r="F280" i="26" s="1"/>
  <c r="H1183" i="25"/>
  <c r="G2100" i="26"/>
  <c r="J72" i="26"/>
  <c r="F72" i="26" s="1"/>
  <c r="J885" i="26"/>
  <c r="F885" i="26" s="1"/>
  <c r="H863" i="26"/>
  <c r="F907" i="26"/>
  <c r="I907" i="26"/>
  <c r="H907" i="26"/>
  <c r="J52" i="26"/>
  <c r="F2446" i="25"/>
  <c r="H2387" i="26"/>
  <c r="G2077" i="25"/>
  <c r="I2077" i="25"/>
  <c r="H2077" i="25"/>
  <c r="F2077" i="25"/>
  <c r="H2240" i="26"/>
  <c r="G1225" i="25"/>
  <c r="H1225" i="25"/>
  <c r="I1225" i="25"/>
  <c r="F1225" i="25"/>
  <c r="I1916" i="26"/>
  <c r="G1916" i="26"/>
  <c r="I2240" i="26"/>
  <c r="G1183" i="25"/>
  <c r="J664" i="25"/>
  <c r="H664" i="25" s="1"/>
  <c r="H1346" i="26"/>
  <c r="J1347" i="26" s="1"/>
  <c r="F1347" i="26" s="1"/>
  <c r="G2261" i="26"/>
  <c r="J2750" i="26"/>
  <c r="H2750" i="26" s="1"/>
  <c r="F1448" i="26"/>
  <c r="I1448" i="26"/>
  <c r="G1448" i="26"/>
  <c r="H1916" i="26"/>
  <c r="J1492" i="25"/>
  <c r="G1492" i="25" s="1"/>
  <c r="G2387" i="26"/>
  <c r="G1960" i="26"/>
  <c r="J522" i="26"/>
  <c r="F522" i="26" s="1"/>
  <c r="H664" i="26"/>
  <c r="J1184" i="26"/>
  <c r="F1184" i="26" s="1"/>
  <c r="G2240" i="26"/>
  <c r="J2631" i="26"/>
  <c r="G2631" i="26" s="1"/>
  <c r="H1448" i="26"/>
  <c r="I1183" i="25"/>
  <c r="G2324" i="26"/>
  <c r="G2446" i="25"/>
  <c r="G1549" i="25"/>
  <c r="J1550" i="25" s="1"/>
  <c r="G1550" i="25" s="1"/>
  <c r="I2324" i="26"/>
  <c r="F2324" i="26"/>
  <c r="F1346" i="26"/>
  <c r="H280" i="26"/>
  <c r="I503" i="26"/>
  <c r="F1530" i="26"/>
  <c r="H1530" i="26"/>
  <c r="G1530" i="26"/>
  <c r="I1530" i="26"/>
  <c r="H377" i="26"/>
  <c r="H2100" i="26"/>
  <c r="J94" i="26"/>
  <c r="F94" i="26" s="1"/>
  <c r="F2261" i="26"/>
  <c r="H2261" i="26"/>
  <c r="I2690" i="26"/>
  <c r="F1672" i="26"/>
  <c r="G1672" i="26"/>
  <c r="I1672" i="26"/>
  <c r="F2018" i="26"/>
  <c r="G377" i="26"/>
  <c r="F377" i="26"/>
  <c r="G503" i="26"/>
  <c r="F1492" i="26"/>
  <c r="H1734" i="26"/>
  <c r="I599" i="26"/>
  <c r="G2690" i="26"/>
  <c r="F178" i="26"/>
  <c r="I178" i="26"/>
  <c r="H178" i="26"/>
  <c r="I2018" i="26"/>
  <c r="H1672" i="26"/>
  <c r="G1008" i="25"/>
  <c r="H1569" i="25"/>
  <c r="I1549" i="25"/>
  <c r="F1008" i="25"/>
  <c r="F1569" i="25"/>
  <c r="G1735" i="25"/>
  <c r="J1795" i="25"/>
  <c r="H1795" i="25" s="1"/>
  <c r="J560" i="25"/>
  <c r="F560" i="25" s="1"/>
  <c r="H295" i="26"/>
  <c r="I295" i="26"/>
  <c r="F295" i="26"/>
  <c r="J1125" i="26"/>
  <c r="F1125" i="26" s="1"/>
  <c r="J2610" i="26"/>
  <c r="G2610" i="26" s="1"/>
  <c r="J804" i="26"/>
  <c r="J457" i="26"/>
  <c r="H457" i="26" s="1"/>
  <c r="I2368" i="26"/>
  <c r="F2079" i="26"/>
  <c r="I1994" i="26"/>
  <c r="F2100" i="26"/>
  <c r="H1816" i="26"/>
  <c r="F1816" i="26"/>
  <c r="I1816" i="26"/>
  <c r="G1044" i="26"/>
  <c r="F2426" i="26"/>
  <c r="J338" i="26"/>
  <c r="F338" i="26" s="1"/>
  <c r="J17" i="26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G1655" i="26"/>
  <c r="F1044" i="26"/>
  <c r="H1994" i="26"/>
  <c r="F2345" i="26"/>
  <c r="F1960" i="26"/>
  <c r="G537" i="26"/>
  <c r="G664" i="26"/>
  <c r="I1960" i="26"/>
  <c r="G2345" i="26"/>
  <c r="F2368" i="26"/>
  <c r="I2345" i="26"/>
  <c r="H537" i="26"/>
  <c r="J2564" i="26"/>
  <c r="I2564" i="26" s="1"/>
  <c r="H1492" i="26"/>
  <c r="I1492" i="26"/>
  <c r="G1994" i="26"/>
  <c r="I1655" i="26"/>
  <c r="H1655" i="26"/>
  <c r="H1692" i="26"/>
  <c r="G295" i="26"/>
  <c r="I537" i="26"/>
  <c r="J724" i="26"/>
  <c r="F724" i="26" s="1"/>
  <c r="I1937" i="26"/>
  <c r="H1937" i="26"/>
  <c r="G2204" i="26"/>
  <c r="F1692" i="26"/>
  <c r="J1634" i="26"/>
  <c r="H1634" i="26" s="1"/>
  <c r="F1937" i="26"/>
  <c r="G1937" i="26"/>
  <c r="F1165" i="26"/>
  <c r="G1165" i="26"/>
  <c r="H1165" i="26"/>
  <c r="I1165" i="26"/>
  <c r="H2788" i="26"/>
  <c r="J1227" i="26"/>
  <c r="H1227" i="26" s="1"/>
  <c r="J2708" i="26"/>
  <c r="F2708" i="26" s="1"/>
  <c r="I1263" i="26"/>
  <c r="H2505" i="26"/>
  <c r="H2204" i="26"/>
  <c r="F2788" i="26"/>
  <c r="G1263" i="26"/>
  <c r="J318" i="26"/>
  <c r="F318" i="26" s="1"/>
  <c r="F1614" i="26"/>
  <c r="G1614" i="26"/>
  <c r="I1614" i="26"/>
  <c r="H442" i="26"/>
  <c r="I442" i="26"/>
  <c r="G442" i="26"/>
  <c r="J2145" i="26"/>
  <c r="F2145" i="26" s="1"/>
  <c r="F968" i="26"/>
  <c r="H968" i="26"/>
  <c r="I968" i="26"/>
  <c r="G560" i="26"/>
  <c r="F560" i="26"/>
  <c r="I560" i="26"/>
  <c r="F1007" i="26"/>
  <c r="I1007" i="26"/>
  <c r="G1007" i="26"/>
  <c r="H2670" i="26"/>
  <c r="G2670" i="26"/>
  <c r="F1752" i="26"/>
  <c r="G1752" i="26"/>
  <c r="G359" i="26"/>
  <c r="F359" i="26"/>
  <c r="G968" i="26"/>
  <c r="I2670" i="26"/>
  <c r="G1248" i="26"/>
  <c r="I1044" i="26"/>
  <c r="H1614" i="26"/>
  <c r="H2079" i="26"/>
  <c r="H1263" i="26"/>
  <c r="H929" i="26"/>
  <c r="I1752" i="26"/>
  <c r="G2426" i="26"/>
  <c r="H1752" i="26"/>
  <c r="H2728" i="26"/>
  <c r="J2058" i="26"/>
  <c r="I2058" i="26" s="1"/>
  <c r="J2305" i="26"/>
  <c r="F2305" i="26" s="1"/>
  <c r="J1879" i="26"/>
  <c r="G1879" i="26" s="1"/>
  <c r="H686" i="26"/>
  <c r="J1025" i="26"/>
  <c r="H1025" i="26" s="1"/>
  <c r="I686" i="26"/>
  <c r="I2788" i="26"/>
  <c r="J1836" i="26"/>
  <c r="F1836" i="26" s="1"/>
  <c r="H2368" i="26"/>
  <c r="I2505" i="26"/>
  <c r="F1062" i="26"/>
  <c r="H1062" i="26"/>
  <c r="H359" i="26"/>
  <c r="J1285" i="26"/>
  <c r="I1285" i="26" s="1"/>
  <c r="J1901" i="26"/>
  <c r="F1901" i="26" s="1"/>
  <c r="J783" i="26"/>
  <c r="I783" i="26" s="1"/>
  <c r="H560" i="26"/>
  <c r="G1692" i="26"/>
  <c r="J2770" i="26"/>
  <c r="I2770" i="26" s="1"/>
  <c r="J201" i="26"/>
  <c r="H201" i="26" s="1"/>
  <c r="I1777" i="26"/>
  <c r="F1777" i="26"/>
  <c r="G1777" i="26"/>
  <c r="F686" i="26"/>
  <c r="I2708" i="26"/>
  <c r="G236" i="26"/>
  <c r="I236" i="26"/>
  <c r="H236" i="26"/>
  <c r="G929" i="26"/>
  <c r="F2728" i="26"/>
  <c r="G2505" i="26"/>
  <c r="G2079" i="26"/>
  <c r="J843" i="26"/>
  <c r="F843" i="26" s="1"/>
  <c r="J1857" i="26"/>
  <c r="G621" i="26"/>
  <c r="H621" i="26"/>
  <c r="F621" i="26"/>
  <c r="I2728" i="26"/>
  <c r="F2447" i="26"/>
  <c r="F929" i="26"/>
  <c r="I1062" i="26"/>
  <c r="F442" i="26"/>
  <c r="H1248" i="26"/>
  <c r="J1104" i="26"/>
  <c r="I1104" i="26" s="1"/>
  <c r="H1007" i="26"/>
  <c r="J2124" i="26"/>
  <c r="F2124" i="26" s="1"/>
  <c r="J2036" i="26"/>
  <c r="I2036" i="26" s="1"/>
  <c r="J2706" i="25"/>
  <c r="H2706" i="25" s="1"/>
  <c r="J745" i="25"/>
  <c r="G745" i="25" s="1"/>
  <c r="H1528" i="25"/>
  <c r="G2425" i="25"/>
  <c r="I2425" i="25"/>
  <c r="J803" i="25"/>
  <c r="F803" i="25" s="1"/>
  <c r="G1528" i="25"/>
  <c r="J1693" i="25"/>
  <c r="I1693" i="25" s="1"/>
  <c r="H2425" i="25"/>
  <c r="F1528" i="25"/>
  <c r="J2787" i="25"/>
  <c r="I2787" i="25" s="1"/>
  <c r="G2203" i="25"/>
  <c r="F2385" i="25"/>
  <c r="I2385" i="25"/>
  <c r="H2262" i="25"/>
  <c r="H2385" i="25"/>
  <c r="H906" i="25"/>
  <c r="G906" i="25"/>
  <c r="I906" i="25"/>
  <c r="G701" i="25"/>
  <c r="G2483" i="25"/>
  <c r="H560" i="25"/>
  <c r="G1305" i="25"/>
  <c r="I820" i="25"/>
  <c r="J260" i="25"/>
  <c r="F260" i="25" s="1"/>
  <c r="J134" i="25"/>
  <c r="G134" i="25" s="1"/>
  <c r="I2647" i="25"/>
  <c r="H862" i="25"/>
  <c r="G927" i="25"/>
  <c r="J2099" i="25"/>
  <c r="G2099" i="25" s="1"/>
  <c r="I1816" i="25"/>
  <c r="H701" i="25"/>
  <c r="J1614" i="25"/>
  <c r="I1614" i="25" s="1"/>
  <c r="G640" i="25"/>
  <c r="F640" i="25"/>
  <c r="G357" i="25"/>
  <c r="G377" i="25"/>
  <c r="I1569" i="25"/>
  <c r="F2367" i="25"/>
  <c r="J339" i="25"/>
  <c r="H339" i="25" s="1"/>
  <c r="F357" i="25"/>
  <c r="H640" i="25"/>
  <c r="H1263" i="25"/>
  <c r="G1325" i="25"/>
  <c r="I1325" i="25"/>
  <c r="F1325" i="25"/>
  <c r="F377" i="25"/>
  <c r="F1735" i="25"/>
  <c r="I377" i="25"/>
  <c r="H1750" i="25"/>
  <c r="I1735" i="25"/>
  <c r="H1549" i="25"/>
  <c r="F2203" i="25"/>
  <c r="H2203" i="25"/>
  <c r="I2565" i="25"/>
  <c r="H398" i="25"/>
  <c r="F1145" i="25"/>
  <c r="I1145" i="25"/>
  <c r="H1145" i="25"/>
  <c r="G945" i="25"/>
  <c r="F1750" i="25"/>
  <c r="G318" i="25"/>
  <c r="F1672" i="25"/>
  <c r="F2525" i="25"/>
  <c r="H1976" i="25"/>
  <c r="G1976" i="25"/>
  <c r="H1505" i="25"/>
  <c r="F1976" i="25"/>
  <c r="I2505" i="25"/>
  <c r="G2469" i="25"/>
  <c r="G2608" i="25"/>
  <c r="J156" i="25"/>
  <c r="I156" i="25" s="1"/>
  <c r="F1505" i="25"/>
  <c r="F577" i="25"/>
  <c r="H357" i="25"/>
  <c r="I421" i="25"/>
  <c r="I1635" i="25"/>
  <c r="G2787" i="25"/>
  <c r="H2483" i="25"/>
  <c r="F2301" i="25"/>
  <c r="I1505" i="25"/>
  <c r="I2608" i="25"/>
  <c r="H2301" i="25"/>
  <c r="H1816" i="25"/>
  <c r="I2367" i="25"/>
  <c r="H1635" i="25"/>
  <c r="G477" i="25"/>
  <c r="F945" i="25"/>
  <c r="I560" i="25"/>
  <c r="G1635" i="25"/>
  <c r="G862" i="25"/>
  <c r="H2647" i="25"/>
  <c r="I520" i="25"/>
  <c r="F520" i="25"/>
  <c r="H520" i="25"/>
  <c r="G520" i="25"/>
  <c r="F1492" i="25"/>
  <c r="H318" i="25"/>
  <c r="I945" i="25"/>
  <c r="J1165" i="25"/>
  <c r="H1165" i="25" s="1"/>
  <c r="F398" i="25"/>
  <c r="I1672" i="25"/>
  <c r="G1672" i="25"/>
  <c r="G2587" i="25"/>
  <c r="F2587" i="25"/>
  <c r="I2587" i="25"/>
  <c r="G457" i="25"/>
  <c r="H457" i="25"/>
  <c r="F457" i="25"/>
  <c r="G820" i="25"/>
  <c r="H820" i="25"/>
  <c r="H2725" i="25"/>
  <c r="I2725" i="25"/>
  <c r="G198" i="25"/>
  <c r="I198" i="25"/>
  <c r="H198" i="25"/>
  <c r="I1389" i="25"/>
  <c r="H1389" i="25"/>
  <c r="G1284" i="25"/>
  <c r="H1284" i="25"/>
  <c r="F1284" i="25"/>
  <c r="G1774" i="25"/>
  <c r="H2122" i="25"/>
  <c r="G2565" i="25"/>
  <c r="G1389" i="25"/>
  <c r="H2587" i="25"/>
  <c r="G1835" i="25"/>
  <c r="F1835" i="25"/>
  <c r="I1835" i="25"/>
  <c r="I318" i="25"/>
  <c r="F421" i="25"/>
  <c r="H2469" i="25"/>
  <c r="H2787" i="25"/>
  <c r="I1492" i="25"/>
  <c r="J2143" i="25"/>
  <c r="F2647" i="25"/>
  <c r="I1305" i="25"/>
  <c r="G1145" i="25"/>
  <c r="F1774" i="25"/>
  <c r="F134" i="25"/>
  <c r="F2565" i="25"/>
  <c r="G2725" i="25"/>
  <c r="F862" i="25"/>
  <c r="F2608" i="25"/>
  <c r="F1389" i="25"/>
  <c r="F536" i="25"/>
  <c r="I536" i="25"/>
  <c r="H2280" i="25"/>
  <c r="F2280" i="25"/>
  <c r="F294" i="25"/>
  <c r="I294" i="25"/>
  <c r="H294" i="25"/>
  <c r="H1492" i="25"/>
  <c r="F2787" i="25"/>
  <c r="G536" i="25"/>
  <c r="G2301" i="25"/>
  <c r="J2344" i="25"/>
  <c r="G421" i="25"/>
  <c r="G577" i="25"/>
  <c r="F339" i="25"/>
  <c r="I745" i="25"/>
  <c r="H1835" i="25"/>
  <c r="J1248" i="25"/>
  <c r="G2706" i="25"/>
  <c r="J2057" i="25"/>
  <c r="G2057" i="25" s="1"/>
  <c r="H723" i="25"/>
  <c r="F723" i="25"/>
  <c r="I723" i="25"/>
  <c r="J178" i="25"/>
  <c r="G178" i="25" s="1"/>
  <c r="J1856" i="25"/>
  <c r="G1856" i="25" s="1"/>
  <c r="H927" i="25"/>
  <c r="F927" i="25"/>
  <c r="J72" i="25"/>
  <c r="G72" i="25" s="1"/>
  <c r="J1997" i="25"/>
  <c r="F1997" i="25" s="1"/>
  <c r="G2505" i="25"/>
  <c r="H2505" i="25"/>
  <c r="F1263" i="25"/>
  <c r="I1774" i="25"/>
  <c r="G2122" i="25"/>
  <c r="G398" i="25"/>
  <c r="I477" i="25"/>
  <c r="J2018" i="25"/>
  <c r="I2018" i="25" s="1"/>
  <c r="J2691" i="25"/>
  <c r="G2691" i="25" s="1"/>
  <c r="H2367" i="25"/>
  <c r="F701" i="25"/>
  <c r="G1263" i="25"/>
  <c r="F1305" i="25"/>
  <c r="I2469" i="25"/>
  <c r="I1284" i="25"/>
  <c r="H215" i="25"/>
  <c r="F477" i="25"/>
  <c r="I2122" i="25"/>
  <c r="G1750" i="25"/>
  <c r="G2280" i="25"/>
  <c r="G560" i="25"/>
  <c r="I134" i="25"/>
  <c r="I2280" i="25"/>
  <c r="I457" i="25"/>
  <c r="H577" i="25"/>
  <c r="J1063" i="25"/>
  <c r="G1063" i="25" s="1"/>
  <c r="J781" i="25"/>
  <c r="J1023" i="25"/>
  <c r="F1023" i="25" s="1"/>
  <c r="J2036" i="25"/>
  <c r="F2036" i="25" s="1"/>
  <c r="J2630" i="25"/>
  <c r="I2630" i="25" s="1"/>
  <c r="J93" i="25"/>
  <c r="H93" i="25" s="1"/>
  <c r="J30" i="25"/>
  <c r="G30" i="25" s="1"/>
  <c r="J236" i="25"/>
  <c r="H236" i="25" s="1"/>
  <c r="J1880" i="25"/>
  <c r="G1880" i="25" s="1"/>
  <c r="J1084" i="25"/>
  <c r="G1084" i="25" s="1"/>
  <c r="J2404" i="25"/>
  <c r="H2404" i="25" s="1"/>
  <c r="J685" i="25"/>
  <c r="J16" i="25"/>
  <c r="H16" i="25" s="1"/>
  <c r="J1655" i="25"/>
  <c r="H1655" i="25" s="1"/>
  <c r="J1045" i="25"/>
  <c r="I1045" i="25" s="1"/>
  <c r="J2546" i="25"/>
  <c r="J1102" i="25"/>
  <c r="J2240" i="25"/>
  <c r="G2240" i="25" s="1"/>
  <c r="J843" i="25"/>
  <c r="H843" i="25" s="1"/>
  <c r="J50" i="25"/>
  <c r="J440" i="25"/>
  <c r="I440" i="25" s="1"/>
  <c r="J2748" i="25"/>
  <c r="H2748" i="25" s="1"/>
  <c r="J2182" i="25"/>
  <c r="G2182" i="25" s="1"/>
  <c r="J1716" i="25"/>
  <c r="H1716" i="25" s="1"/>
  <c r="J988" i="25"/>
  <c r="J1411" i="25"/>
  <c r="F1411" i="25" s="1"/>
  <c r="J280" i="25"/>
  <c r="H280" i="25" s="1"/>
  <c r="J1368" i="25"/>
  <c r="H1368" i="25" s="1"/>
  <c r="J621" i="25"/>
  <c r="J1959" i="25"/>
  <c r="H1959" i="25" s="1"/>
  <c r="J967" i="25"/>
  <c r="G967" i="25" s="1"/>
  <c r="J2770" i="25"/>
  <c r="F2770" i="25" s="1"/>
  <c r="J1428" i="25"/>
  <c r="I1428" i="25" s="1"/>
  <c r="J1899" i="25"/>
  <c r="I1899" i="25" s="1"/>
  <c r="J111" i="25"/>
  <c r="F111" i="25" s="1"/>
  <c r="F1794" i="26" l="1"/>
  <c r="H1794" i="26"/>
  <c r="I1794" i="26"/>
  <c r="G1306" i="26"/>
  <c r="I1306" i="26"/>
  <c r="F1306" i="26"/>
  <c r="J1307" i="26" s="1"/>
  <c r="G1307" i="26" s="1"/>
  <c r="J32" i="26"/>
  <c r="I32" i="26" s="1"/>
  <c r="H1448" i="25"/>
  <c r="G1448" i="25"/>
  <c r="G2160" i="25"/>
  <c r="G2447" i="26"/>
  <c r="J761" i="26"/>
  <c r="G1794" i="26"/>
  <c r="G1716" i="26"/>
  <c r="J1916" i="25"/>
  <c r="I1916" i="25" s="1"/>
  <c r="J2227" i="25"/>
  <c r="G1204" i="26"/>
  <c r="F1204" i="26"/>
  <c r="I1204" i="26"/>
  <c r="H1204" i="26"/>
  <c r="J2388" i="26"/>
  <c r="F2388" i="26" s="1"/>
  <c r="J1836" i="25"/>
  <c r="I215" i="25"/>
  <c r="F1448" i="25"/>
  <c r="J1449" i="25" s="1"/>
  <c r="H1449" i="25" s="1"/>
  <c r="G215" i="25"/>
  <c r="H2160" i="25"/>
  <c r="H2447" i="26"/>
  <c r="I1248" i="26"/>
  <c r="J1009" i="25"/>
  <c r="I1009" i="25" s="1"/>
  <c r="J643" i="26"/>
  <c r="H643" i="26" s="1"/>
  <c r="J1474" i="26"/>
  <c r="G948" i="26"/>
  <c r="J1345" i="25"/>
  <c r="I1345" i="25" s="1"/>
  <c r="J1569" i="26"/>
  <c r="J400" i="26"/>
  <c r="G2668" i="25"/>
  <c r="I2668" i="25"/>
  <c r="H2668" i="25"/>
  <c r="F2668" i="25"/>
  <c r="J2669" i="25" s="1"/>
  <c r="G2669" i="25" s="1"/>
  <c r="G1473" i="26"/>
  <c r="I1448" i="25"/>
  <c r="J261" i="26"/>
  <c r="F2160" i="25"/>
  <c r="G724" i="26"/>
  <c r="J2325" i="26"/>
  <c r="G2325" i="26" s="1"/>
  <c r="J1917" i="26"/>
  <c r="H1917" i="26" s="1"/>
  <c r="H948" i="26"/>
  <c r="J949" i="26" s="1"/>
  <c r="F949" i="26" s="1"/>
  <c r="H1939" i="25"/>
  <c r="I1939" i="25"/>
  <c r="F1939" i="25"/>
  <c r="G1939" i="25"/>
  <c r="J1940" i="25" s="1"/>
  <c r="H1940" i="25" s="1"/>
  <c r="F400" i="26"/>
  <c r="G400" i="26"/>
  <c r="J600" i="26"/>
  <c r="H600" i="26" s="1"/>
  <c r="H134" i="25"/>
  <c r="J1529" i="25"/>
  <c r="I1529" i="25" s="1"/>
  <c r="H2527" i="26"/>
  <c r="H1306" i="26"/>
  <c r="J2447" i="25"/>
  <c r="F2447" i="25" s="1"/>
  <c r="G578" i="26"/>
  <c r="J579" i="26" s="1"/>
  <c r="I988" i="26"/>
  <c r="F2262" i="25"/>
  <c r="J2263" i="25" s="1"/>
  <c r="I216" i="26"/>
  <c r="J1429" i="26"/>
  <c r="J2282" i="26"/>
  <c r="G2282" i="26" s="1"/>
  <c r="F2282" i="26"/>
  <c r="I2282" i="26"/>
  <c r="J1326" i="26"/>
  <c r="H216" i="26"/>
  <c r="G2527" i="26"/>
  <c r="J2528" i="26" s="1"/>
  <c r="F2528" i="26" s="1"/>
  <c r="J378" i="26"/>
  <c r="F378" i="26" s="1"/>
  <c r="J2101" i="26"/>
  <c r="G2101" i="26" s="1"/>
  <c r="H988" i="26"/>
  <c r="G988" i="26"/>
  <c r="I2527" i="26"/>
  <c r="G216" i="26"/>
  <c r="J989" i="26"/>
  <c r="F989" i="26"/>
  <c r="G1508" i="26"/>
  <c r="I1508" i="26"/>
  <c r="F1508" i="26"/>
  <c r="H1508" i="26"/>
  <c r="F2706" i="25"/>
  <c r="G1614" i="25"/>
  <c r="G2262" i="25"/>
  <c r="O32" i="26"/>
  <c r="J1735" i="26"/>
  <c r="I1735" i="26" s="1"/>
  <c r="H2282" i="26"/>
  <c r="I2706" i="25"/>
  <c r="G1816" i="25"/>
  <c r="J1817" i="25" s="1"/>
  <c r="H2588" i="26"/>
  <c r="F2588" i="26"/>
  <c r="G2588" i="26"/>
  <c r="F261" i="26"/>
  <c r="H261" i="26"/>
  <c r="G261" i="26"/>
  <c r="I261" i="26"/>
  <c r="H1429" i="26"/>
  <c r="F1429" i="26"/>
  <c r="I1429" i="26"/>
  <c r="G1429" i="26"/>
  <c r="J2648" i="26"/>
  <c r="F1693" i="25"/>
  <c r="G502" i="25"/>
  <c r="I2525" i="25"/>
  <c r="G2145" i="26"/>
  <c r="G1125" i="26"/>
  <c r="G280" i="26"/>
  <c r="J2322" i="25"/>
  <c r="I2322" i="25" s="1"/>
  <c r="J1124" i="25"/>
  <c r="H1124" i="25" s="1"/>
  <c r="F1716" i="26"/>
  <c r="J2386" i="25"/>
  <c r="G2386" i="25" s="1"/>
  <c r="G2525" i="25"/>
  <c r="H502" i="25"/>
  <c r="H2145" i="26"/>
  <c r="J2146" i="26" s="1"/>
  <c r="F2146" i="26" s="1"/>
  <c r="F2161" i="26"/>
  <c r="I1125" i="26"/>
  <c r="H1550" i="26"/>
  <c r="G2322" i="25"/>
  <c r="G1693" i="25"/>
  <c r="G1550" i="26"/>
  <c r="J1551" i="26" s="1"/>
  <c r="F1551" i="26" s="1"/>
  <c r="I2161" i="26"/>
  <c r="J2546" i="26"/>
  <c r="G2546" i="26" s="1"/>
  <c r="I479" i="26"/>
  <c r="H479" i="26"/>
  <c r="H1716" i="26"/>
  <c r="F1550" i="26"/>
  <c r="J2788" i="25"/>
  <c r="I2788" i="25" s="1"/>
  <c r="G599" i="25"/>
  <c r="I2145" i="26"/>
  <c r="H400" i="26"/>
  <c r="I280" i="26"/>
  <c r="J864" i="26"/>
  <c r="H864" i="26" s="1"/>
  <c r="J2483" i="26"/>
  <c r="F2483" i="26" s="1"/>
  <c r="H2546" i="26"/>
  <c r="F479" i="26"/>
  <c r="H1693" i="25"/>
  <c r="F502" i="25"/>
  <c r="H2161" i="26"/>
  <c r="J2162" i="26" s="1"/>
  <c r="F2162" i="26" s="1"/>
  <c r="J1693" i="26"/>
  <c r="G1693" i="26" s="1"/>
  <c r="J2691" i="26"/>
  <c r="J1471" i="25"/>
  <c r="G1471" i="25" s="1"/>
  <c r="H2648" i="26"/>
  <c r="I2648" i="26"/>
  <c r="G2648" i="26"/>
  <c r="F761" i="26"/>
  <c r="G761" i="26"/>
  <c r="I761" i="26"/>
  <c r="H599" i="25"/>
  <c r="I1569" i="26"/>
  <c r="J2346" i="26"/>
  <c r="G2346" i="26" s="1"/>
  <c r="H2322" i="25"/>
  <c r="J2426" i="25"/>
  <c r="F2426" i="25" s="1"/>
  <c r="J1961" i="26"/>
  <c r="F1961" i="26" s="1"/>
  <c r="G2469" i="26"/>
  <c r="H761" i="26"/>
  <c r="F2648" i="26"/>
  <c r="F1569" i="26"/>
  <c r="F1147" i="26"/>
  <c r="G1147" i="26"/>
  <c r="I1147" i="26"/>
  <c r="F599" i="25"/>
  <c r="F1795" i="25"/>
  <c r="F2322" i="25"/>
  <c r="I522" i="26"/>
  <c r="H522" i="26"/>
  <c r="H2183" i="26"/>
  <c r="F2183" i="26"/>
  <c r="G2183" i="26"/>
  <c r="F135" i="26"/>
  <c r="H135" i="26"/>
  <c r="I135" i="26"/>
  <c r="J504" i="26"/>
  <c r="F504" i="26" s="1"/>
  <c r="J1184" i="25"/>
  <c r="F1184" i="25" s="1"/>
  <c r="F1978" i="26"/>
  <c r="H1978" i="26"/>
  <c r="I1978" i="26"/>
  <c r="J703" i="26"/>
  <c r="I703" i="26" s="1"/>
  <c r="I2183" i="26"/>
  <c r="G522" i="26"/>
  <c r="J523" i="26" s="1"/>
  <c r="I2406" i="26"/>
  <c r="H2469" i="26"/>
  <c r="I2469" i="26"/>
  <c r="H1147" i="26"/>
  <c r="F1471" i="25"/>
  <c r="H1591" i="26"/>
  <c r="F1591" i="26"/>
  <c r="I1591" i="26"/>
  <c r="H885" i="26"/>
  <c r="J1995" i="26"/>
  <c r="F1995" i="26" s="1"/>
  <c r="H32" i="26"/>
  <c r="J2078" i="25"/>
  <c r="H2078" i="25" s="1"/>
  <c r="G2406" i="26"/>
  <c r="G761" i="25"/>
  <c r="I885" i="26"/>
  <c r="I94" i="26"/>
  <c r="J2019" i="26"/>
  <c r="F2019" i="26" s="1"/>
  <c r="J422" i="26"/>
  <c r="G422" i="26" s="1"/>
  <c r="H2406" i="26"/>
  <c r="I761" i="25"/>
  <c r="J1977" i="25"/>
  <c r="I1977" i="25" s="1"/>
  <c r="G94" i="26"/>
  <c r="H1184" i="26"/>
  <c r="H1390" i="26"/>
  <c r="I1390" i="26"/>
  <c r="G1390" i="26"/>
  <c r="F1390" i="26"/>
  <c r="I157" i="26"/>
  <c r="F157" i="26"/>
  <c r="G157" i="26"/>
  <c r="H157" i="26"/>
  <c r="G1184" i="26"/>
  <c r="F820" i="26"/>
  <c r="G820" i="26"/>
  <c r="I820" i="26"/>
  <c r="H820" i="26"/>
  <c r="G885" i="26"/>
  <c r="J179" i="26"/>
  <c r="F179" i="26" s="1"/>
  <c r="I1184" i="26"/>
  <c r="J1410" i="26"/>
  <c r="H761" i="25"/>
  <c r="H94" i="26"/>
  <c r="I1204" i="25"/>
  <c r="F1204" i="25"/>
  <c r="G1204" i="25"/>
  <c r="H1204" i="25"/>
  <c r="H1471" i="25"/>
  <c r="G2483" i="26"/>
  <c r="F32" i="26"/>
  <c r="J1570" i="25"/>
  <c r="I1570" i="25" s="1"/>
  <c r="I745" i="26"/>
  <c r="H745" i="26"/>
  <c r="G745" i="26"/>
  <c r="G1591" i="26"/>
  <c r="G2708" i="26"/>
  <c r="J2709" i="26" s="1"/>
  <c r="F2709" i="26" s="1"/>
  <c r="G72" i="26"/>
  <c r="G52" i="26"/>
  <c r="F52" i="26"/>
  <c r="I52" i="26"/>
  <c r="F745" i="25"/>
  <c r="G664" i="25"/>
  <c r="J2427" i="26"/>
  <c r="I2427" i="26" s="1"/>
  <c r="J1449" i="26"/>
  <c r="G1917" i="26"/>
  <c r="H260" i="25"/>
  <c r="G260" i="25"/>
  <c r="G1795" i="25"/>
  <c r="I664" i="25"/>
  <c r="J1045" i="26"/>
  <c r="H1045" i="26" s="1"/>
  <c r="I72" i="26"/>
  <c r="H72" i="26"/>
  <c r="F2750" i="26"/>
  <c r="G2750" i="26"/>
  <c r="I2750" i="26"/>
  <c r="I1917" i="26"/>
  <c r="I260" i="25"/>
  <c r="I1795" i="25"/>
  <c r="F664" i="25"/>
  <c r="H1125" i="26"/>
  <c r="J1226" i="25"/>
  <c r="I1226" i="25" s="1"/>
  <c r="J908" i="26"/>
  <c r="H908" i="26" s="1"/>
  <c r="J2241" i="26"/>
  <c r="F2241" i="26" s="1"/>
  <c r="H745" i="25"/>
  <c r="I2610" i="26"/>
  <c r="J296" i="26"/>
  <c r="H296" i="26" s="1"/>
  <c r="J281" i="26"/>
  <c r="F1917" i="26"/>
  <c r="H2708" i="26"/>
  <c r="H2610" i="26"/>
  <c r="G32" i="26"/>
  <c r="J33" i="26" s="1"/>
  <c r="G33" i="26" s="1"/>
  <c r="I2631" i="26"/>
  <c r="F2631" i="26"/>
  <c r="H2631" i="26"/>
  <c r="H52" i="26"/>
  <c r="H2019" i="26"/>
  <c r="G2019" i="26"/>
  <c r="I2019" i="26"/>
  <c r="J1673" i="26"/>
  <c r="F1673" i="26" s="1"/>
  <c r="I1901" i="26"/>
  <c r="F1735" i="26"/>
  <c r="I1634" i="26"/>
  <c r="J1531" i="26"/>
  <c r="F1634" i="26"/>
  <c r="J2262" i="26"/>
  <c r="G1634" i="26"/>
  <c r="I724" i="26"/>
  <c r="H724" i="26"/>
  <c r="H1735" i="26"/>
  <c r="G1735" i="26"/>
  <c r="G1347" i="26"/>
  <c r="I2101" i="26"/>
  <c r="H1347" i="26"/>
  <c r="F804" i="26"/>
  <c r="I804" i="26"/>
  <c r="H804" i="26"/>
  <c r="G804" i="26"/>
  <c r="I111" i="26"/>
  <c r="F201" i="26"/>
  <c r="I1347" i="26"/>
  <c r="J2205" i="26"/>
  <c r="F2205" i="26" s="1"/>
  <c r="J538" i="26"/>
  <c r="F538" i="26" s="1"/>
  <c r="F2610" i="26"/>
  <c r="G1227" i="26"/>
  <c r="H338" i="26"/>
  <c r="I338" i="26"/>
  <c r="J2369" i="26"/>
  <c r="I2369" i="26" s="1"/>
  <c r="F2058" i="26"/>
  <c r="J1817" i="26"/>
  <c r="I1817" i="26" s="1"/>
  <c r="F457" i="26"/>
  <c r="G457" i="26"/>
  <c r="I457" i="26"/>
  <c r="G338" i="26"/>
  <c r="J443" i="26"/>
  <c r="J2080" i="26"/>
  <c r="F2080" i="26" s="1"/>
  <c r="I2325" i="26"/>
  <c r="J2506" i="26"/>
  <c r="F2506" i="26" s="1"/>
  <c r="J1493" i="26"/>
  <c r="J1656" i="26"/>
  <c r="I1656" i="26" s="1"/>
  <c r="G378" i="26"/>
  <c r="F2564" i="26"/>
  <c r="H2564" i="26"/>
  <c r="G2564" i="26"/>
  <c r="J665" i="26"/>
  <c r="G665" i="26" s="1"/>
  <c r="F111" i="26"/>
  <c r="G1025" i="26"/>
  <c r="J1166" i="26"/>
  <c r="I1086" i="26"/>
  <c r="H2101" i="26"/>
  <c r="F2325" i="26"/>
  <c r="F2101" i="26"/>
  <c r="J1938" i="26"/>
  <c r="F1938" i="26" s="1"/>
  <c r="G1045" i="26"/>
  <c r="G843" i="26"/>
  <c r="F1879" i="26"/>
  <c r="G1086" i="26"/>
  <c r="H378" i="26"/>
  <c r="J262" i="26"/>
  <c r="H843" i="26"/>
  <c r="G1104" i="26"/>
  <c r="I2346" i="26"/>
  <c r="I1227" i="26"/>
  <c r="F1025" i="26"/>
  <c r="I400" i="26"/>
  <c r="F1227" i="26"/>
  <c r="H783" i="26"/>
  <c r="H2346" i="26"/>
  <c r="F1086" i="26"/>
  <c r="F1104" i="26"/>
  <c r="I504" i="26"/>
  <c r="I843" i="26"/>
  <c r="I378" i="26"/>
  <c r="G2305" i="26"/>
  <c r="F2346" i="26"/>
  <c r="G2124" i="26"/>
  <c r="J360" i="26"/>
  <c r="I360" i="26" s="1"/>
  <c r="J1615" i="26"/>
  <c r="F1615" i="26" s="1"/>
  <c r="I1857" i="26"/>
  <c r="H1857" i="26"/>
  <c r="G1857" i="26"/>
  <c r="J687" i="26"/>
  <c r="G687" i="26" s="1"/>
  <c r="F2770" i="26"/>
  <c r="G2770" i="26"/>
  <c r="H1285" i="26"/>
  <c r="F1285" i="26"/>
  <c r="G1901" i="26"/>
  <c r="H2036" i="26"/>
  <c r="H111" i="26"/>
  <c r="H504" i="26"/>
  <c r="I201" i="26"/>
  <c r="J1753" i="26"/>
  <c r="I1753" i="26" s="1"/>
  <c r="I1025" i="26"/>
  <c r="J2671" i="26"/>
  <c r="F2671" i="26" s="1"/>
  <c r="J237" i="26"/>
  <c r="F237" i="26" s="1"/>
  <c r="J622" i="26"/>
  <c r="I622" i="26" s="1"/>
  <c r="F1857" i="26"/>
  <c r="J1778" i="26"/>
  <c r="H1778" i="26" s="1"/>
  <c r="J1063" i="26"/>
  <c r="G1063" i="26" s="1"/>
  <c r="H1879" i="26"/>
  <c r="I1879" i="26"/>
  <c r="I2305" i="26"/>
  <c r="H2305" i="26"/>
  <c r="G2058" i="26"/>
  <c r="H2058" i="26"/>
  <c r="H2770" i="26"/>
  <c r="J561" i="26"/>
  <c r="I561" i="26" s="1"/>
  <c r="J969" i="26"/>
  <c r="H969" i="26" s="1"/>
  <c r="I318" i="26"/>
  <c r="G318" i="26"/>
  <c r="H318" i="26"/>
  <c r="F2036" i="26"/>
  <c r="G2036" i="26"/>
  <c r="J930" i="26"/>
  <c r="I930" i="26" s="1"/>
  <c r="J2448" i="26"/>
  <c r="I2448" i="26" s="1"/>
  <c r="G504" i="26"/>
  <c r="I2124" i="26"/>
  <c r="J2729" i="26"/>
  <c r="G2729" i="26" s="1"/>
  <c r="H1104" i="26"/>
  <c r="G783" i="26"/>
  <c r="F783" i="26"/>
  <c r="G1836" i="26"/>
  <c r="I1836" i="26"/>
  <c r="H2124" i="26"/>
  <c r="H1836" i="26"/>
  <c r="H1370" i="26"/>
  <c r="I1370" i="26"/>
  <c r="F1370" i="26"/>
  <c r="I1045" i="26"/>
  <c r="H1901" i="26"/>
  <c r="J2789" i="26"/>
  <c r="I2789" i="26" s="1"/>
  <c r="J1249" i="26"/>
  <c r="F1249" i="26" s="1"/>
  <c r="J1008" i="26"/>
  <c r="G1008" i="26" s="1"/>
  <c r="G201" i="26"/>
  <c r="G1285" i="26"/>
  <c r="J1264" i="26"/>
  <c r="G803" i="25"/>
  <c r="I803" i="25"/>
  <c r="H803" i="25"/>
  <c r="J2470" i="25"/>
  <c r="J1493" i="25"/>
  <c r="J863" i="25"/>
  <c r="I863" i="25" s="1"/>
  <c r="J2484" i="25"/>
  <c r="I2484" i="25" s="1"/>
  <c r="J907" i="25"/>
  <c r="I907" i="25" s="1"/>
  <c r="I1165" i="25"/>
  <c r="H1614" i="25"/>
  <c r="I2057" i="25"/>
  <c r="F178" i="25"/>
  <c r="I339" i="25"/>
  <c r="H2099" i="25"/>
  <c r="I2099" i="25"/>
  <c r="H72" i="25"/>
  <c r="G339" i="25"/>
  <c r="G1165" i="25"/>
  <c r="F1614" i="25"/>
  <c r="J458" i="25"/>
  <c r="F458" i="25" s="1"/>
  <c r="J478" i="25"/>
  <c r="H478" i="25" s="1"/>
  <c r="J1736" i="25"/>
  <c r="G1736" i="25" s="1"/>
  <c r="J1326" i="25"/>
  <c r="G1326" i="25" s="1"/>
  <c r="F2099" i="25"/>
  <c r="F2018" i="25"/>
  <c r="F2691" i="25"/>
  <c r="J2204" i="25"/>
  <c r="H2204" i="25" s="1"/>
  <c r="F1326" i="25"/>
  <c r="F988" i="25"/>
  <c r="G988" i="25"/>
  <c r="F50" i="25"/>
  <c r="H50" i="25"/>
  <c r="G1102" i="25"/>
  <c r="H1102" i="25"/>
  <c r="I2546" i="25"/>
  <c r="F2546" i="25"/>
  <c r="H2546" i="25"/>
  <c r="G2546" i="25"/>
  <c r="F781" i="25"/>
  <c r="H781" i="25"/>
  <c r="F280" i="25"/>
  <c r="H2426" i="25"/>
  <c r="I2404" i="25"/>
  <c r="G1428" i="25"/>
  <c r="I2426" i="25"/>
  <c r="F2630" i="25"/>
  <c r="I2036" i="25"/>
  <c r="H885" i="25"/>
  <c r="F1716" i="25"/>
  <c r="G1529" i="25"/>
  <c r="F1045" i="25"/>
  <c r="H1836" i="25"/>
  <c r="I1063" i="25"/>
  <c r="F1084" i="25"/>
  <c r="F236" i="25"/>
  <c r="H1045" i="25"/>
  <c r="H178" i="25"/>
  <c r="G2404" i="25"/>
  <c r="F1345" i="25"/>
  <c r="F72" i="25"/>
  <c r="H1529" i="25"/>
  <c r="I1102" i="25"/>
  <c r="G2484" i="25"/>
  <c r="G1836" i="25"/>
  <c r="F2404" i="25"/>
  <c r="F1856" i="25"/>
  <c r="G1045" i="25"/>
  <c r="J1636" i="25"/>
  <c r="F1636" i="25" s="1"/>
  <c r="G1716" i="25"/>
  <c r="H1997" i="25"/>
  <c r="G1899" i="25"/>
  <c r="J2302" i="25"/>
  <c r="I2302" i="25" s="1"/>
  <c r="I111" i="25"/>
  <c r="I93" i="25"/>
  <c r="F1977" i="25"/>
  <c r="F2182" i="25"/>
  <c r="G1655" i="25"/>
  <c r="G1023" i="25"/>
  <c r="H1899" i="25"/>
  <c r="I967" i="25"/>
  <c r="I1997" i="25"/>
  <c r="I280" i="25"/>
  <c r="I1023" i="25"/>
  <c r="F16" i="25"/>
  <c r="F2386" i="25"/>
  <c r="G111" i="25"/>
  <c r="G1916" i="25"/>
  <c r="F478" i="25"/>
  <c r="I988" i="25"/>
  <c r="H111" i="25"/>
  <c r="G1345" i="25"/>
  <c r="I1411" i="25"/>
  <c r="H2036" i="25"/>
  <c r="G1959" i="25"/>
  <c r="G2036" i="25"/>
  <c r="I781" i="25"/>
  <c r="H2344" i="25"/>
  <c r="I2344" i="25"/>
  <c r="F2057" i="25"/>
  <c r="H1411" i="25"/>
  <c r="I1880" i="25"/>
  <c r="F1899" i="25"/>
  <c r="I72" i="25"/>
  <c r="G1591" i="25"/>
  <c r="I1124" i="25"/>
  <c r="G1411" i="25"/>
  <c r="H2630" i="25"/>
  <c r="H1023" i="25"/>
  <c r="I2669" i="25"/>
  <c r="F1916" i="25"/>
  <c r="I1959" i="25"/>
  <c r="I178" i="25"/>
  <c r="F30" i="25"/>
  <c r="G2748" i="25"/>
  <c r="F156" i="25"/>
  <c r="H156" i="25"/>
  <c r="H1084" i="25"/>
  <c r="H967" i="25"/>
  <c r="G2630" i="25"/>
  <c r="H2691" i="25"/>
  <c r="F967" i="25"/>
  <c r="F621" i="25"/>
  <c r="I621" i="25"/>
  <c r="G621" i="25"/>
  <c r="H2770" i="25"/>
  <c r="G2770" i="25"/>
  <c r="I685" i="25"/>
  <c r="H685" i="25"/>
  <c r="H1570" i="25"/>
  <c r="F1550" i="25"/>
  <c r="H988" i="25"/>
  <c r="G1368" i="25"/>
  <c r="G440" i="25"/>
  <c r="I1550" i="25"/>
  <c r="F1591" i="25"/>
  <c r="F1959" i="25"/>
  <c r="G50" i="25"/>
  <c r="G685" i="25"/>
  <c r="G1248" i="25"/>
  <c r="F1248" i="25"/>
  <c r="H1248" i="25"/>
  <c r="I1248" i="25"/>
  <c r="H1326" i="25"/>
  <c r="H440" i="25"/>
  <c r="F1655" i="25"/>
  <c r="G1124" i="25"/>
  <c r="I1716" i="25"/>
  <c r="I2143" i="25"/>
  <c r="F2143" i="25"/>
  <c r="H2143" i="25"/>
  <c r="I1368" i="25"/>
  <c r="G2344" i="25"/>
  <c r="G843" i="25"/>
  <c r="I1836" i="25"/>
  <c r="F1165" i="25"/>
  <c r="F1009" i="25"/>
  <c r="I2182" i="25"/>
  <c r="F1529" i="25"/>
  <c r="G93" i="25"/>
  <c r="F1428" i="25"/>
  <c r="I2770" i="25"/>
  <c r="I50" i="25"/>
  <c r="G156" i="25"/>
  <c r="H2182" i="25"/>
  <c r="H1880" i="25"/>
  <c r="I1856" i="25"/>
  <c r="G1997" i="25"/>
  <c r="F1063" i="25"/>
  <c r="F2344" i="25"/>
  <c r="H1345" i="25"/>
  <c r="I885" i="25"/>
  <c r="G885" i="25"/>
  <c r="H2240" i="25"/>
  <c r="F2240" i="25"/>
  <c r="I16" i="25"/>
  <c r="G16" i="25"/>
  <c r="F843" i="25"/>
  <c r="F685" i="25"/>
  <c r="H1428" i="25"/>
  <c r="I236" i="25"/>
  <c r="G1184" i="25"/>
  <c r="G1570" i="25"/>
  <c r="I2240" i="25"/>
  <c r="I1084" i="25"/>
  <c r="F93" i="25"/>
  <c r="I1591" i="25"/>
  <c r="F1570" i="25"/>
  <c r="I1184" i="25"/>
  <c r="G280" i="25"/>
  <c r="G236" i="25"/>
  <c r="J295" i="25"/>
  <c r="G295" i="25" s="1"/>
  <c r="I843" i="25"/>
  <c r="H1550" i="25"/>
  <c r="F1102" i="25"/>
  <c r="G2018" i="25"/>
  <c r="F1880" i="25"/>
  <c r="G2143" i="25"/>
  <c r="F440" i="25"/>
  <c r="F1368" i="25"/>
  <c r="H2018" i="25"/>
  <c r="F1836" i="25"/>
  <c r="I30" i="25"/>
  <c r="H1916" i="25"/>
  <c r="F1124" i="25"/>
  <c r="H2057" i="25"/>
  <c r="F2748" i="25"/>
  <c r="H1856" i="25"/>
  <c r="I2748" i="25"/>
  <c r="H621" i="25"/>
  <c r="H1063" i="25"/>
  <c r="I1655" i="25"/>
  <c r="G2426" i="25"/>
  <c r="H30" i="25"/>
  <c r="G781" i="25"/>
  <c r="I2691" i="25"/>
  <c r="J702" i="25"/>
  <c r="F702" i="25" s="1"/>
  <c r="J2609" i="25"/>
  <c r="H2609" i="25" s="1"/>
  <c r="J1285" i="25"/>
  <c r="F1285" i="25" s="1"/>
  <c r="J422" i="25"/>
  <c r="H422" i="25" s="1"/>
  <c r="J135" i="25"/>
  <c r="I135" i="25" s="1"/>
  <c r="J928" i="25"/>
  <c r="J561" i="25"/>
  <c r="I561" i="25" s="1"/>
  <c r="J2123" i="25"/>
  <c r="F2123" i="25" s="1"/>
  <c r="J1264" i="25"/>
  <c r="F1264" i="25" s="1"/>
  <c r="J2161" i="25"/>
  <c r="I2161" i="25" s="1"/>
  <c r="J199" i="25"/>
  <c r="F199" i="25" s="1"/>
  <c r="J358" i="25"/>
  <c r="H358" i="25" s="1"/>
  <c r="J399" i="25"/>
  <c r="I399" i="25" s="1"/>
  <c r="J2506" i="25"/>
  <c r="F2506" i="25" s="1"/>
  <c r="J1390" i="25"/>
  <c r="I1390" i="25" s="1"/>
  <c r="J946" i="25"/>
  <c r="H946" i="25" s="1"/>
  <c r="J2726" i="25"/>
  <c r="F2726" i="25" s="1"/>
  <c r="J1751" i="25"/>
  <c r="F1751" i="25" s="1"/>
  <c r="O16" i="25"/>
  <c r="J319" i="25"/>
  <c r="F319" i="25" s="1"/>
  <c r="J2707" i="25"/>
  <c r="I2707" i="25" s="1"/>
  <c r="J2281" i="25"/>
  <c r="H2281" i="25" s="1"/>
  <c r="J2368" i="25"/>
  <c r="H2368" i="25" s="1"/>
  <c r="J578" i="25"/>
  <c r="I578" i="25" s="1"/>
  <c r="J378" i="25"/>
  <c r="J521" i="25"/>
  <c r="I521" i="25" s="1"/>
  <c r="J641" i="25"/>
  <c r="J537" i="25"/>
  <c r="H537" i="25" s="1"/>
  <c r="J2566" i="25"/>
  <c r="H2566" i="25" s="1"/>
  <c r="J1506" i="25"/>
  <c r="G1506" i="25" s="1"/>
  <c r="J1775" i="25"/>
  <c r="H1775" i="25" s="1"/>
  <c r="J2648" i="25"/>
  <c r="J216" i="25"/>
  <c r="F216" i="25" s="1"/>
  <c r="J724" i="25"/>
  <c r="G724" i="25" s="1"/>
  <c r="J1306" i="25"/>
  <c r="I1306" i="25" s="1"/>
  <c r="J2588" i="25"/>
  <c r="F2588" i="25" s="1"/>
  <c r="J1146" i="25"/>
  <c r="F1146" i="25" s="1"/>
  <c r="J821" i="25"/>
  <c r="J1673" i="25"/>
  <c r="H1673" i="25" s="1"/>
  <c r="F1474" i="26" l="1"/>
  <c r="I1474" i="26"/>
  <c r="H1474" i="26"/>
  <c r="H2325" i="26"/>
  <c r="I1449" i="25"/>
  <c r="J2649" i="26"/>
  <c r="J600" i="25"/>
  <c r="I600" i="25" s="1"/>
  <c r="I949" i="26"/>
  <c r="J503" i="25"/>
  <c r="H949" i="26"/>
  <c r="J217" i="26"/>
  <c r="F217" i="26" s="1"/>
  <c r="F643" i="26"/>
  <c r="G643" i="26"/>
  <c r="I2386" i="25"/>
  <c r="H2388" i="26"/>
  <c r="I2483" i="26"/>
  <c r="I2546" i="26"/>
  <c r="G949" i="26"/>
  <c r="J950" i="26" s="1"/>
  <c r="F2669" i="25"/>
  <c r="H1009" i="25"/>
  <c r="H2447" i="25"/>
  <c r="J2448" i="25" s="1"/>
  <c r="F2448" i="25" s="1"/>
  <c r="H2483" i="26"/>
  <c r="F2546" i="26"/>
  <c r="G1569" i="26"/>
  <c r="J1570" i="26" s="1"/>
  <c r="H1569" i="26"/>
  <c r="J1795" i="26"/>
  <c r="J762" i="25"/>
  <c r="G2447" i="25"/>
  <c r="I2447" i="25"/>
  <c r="G2388" i="26"/>
  <c r="J401" i="26"/>
  <c r="F401" i="26" s="1"/>
  <c r="J1205" i="26"/>
  <c r="G1009" i="25"/>
  <c r="H2386" i="25"/>
  <c r="J2387" i="25" s="1"/>
  <c r="G2387" i="25" s="1"/>
  <c r="H2669" i="25"/>
  <c r="I2388" i="26"/>
  <c r="F1449" i="25"/>
  <c r="J1450" i="25" s="1"/>
  <c r="I643" i="26"/>
  <c r="G1474" i="26"/>
  <c r="G1449" i="25"/>
  <c r="H503" i="25"/>
  <c r="G503" i="25"/>
  <c r="G2263" i="25"/>
  <c r="F2263" i="25"/>
  <c r="I2263" i="25"/>
  <c r="J2264" i="25" s="1"/>
  <c r="I2264" i="25" s="1"/>
  <c r="H2263" i="25"/>
  <c r="G2589" i="26"/>
  <c r="J2589" i="26"/>
  <c r="I989" i="26"/>
  <c r="F2788" i="25"/>
  <c r="I600" i="26"/>
  <c r="F600" i="26"/>
  <c r="J601" i="26" s="1"/>
  <c r="I1471" i="25"/>
  <c r="J1472" i="25" s="1"/>
  <c r="J1694" i="25"/>
  <c r="I1694" i="25" s="1"/>
  <c r="J2526" i="25"/>
  <c r="F2526" i="25" s="1"/>
  <c r="J1430" i="26"/>
  <c r="I1326" i="26"/>
  <c r="F1326" i="26"/>
  <c r="H1326" i="26"/>
  <c r="H2788" i="25"/>
  <c r="J2789" i="25" s="1"/>
  <c r="I2789" i="25" s="1"/>
  <c r="J2470" i="26"/>
  <c r="G2080" i="26"/>
  <c r="G600" i="26"/>
  <c r="F2078" i="25"/>
  <c r="J2079" i="25" s="1"/>
  <c r="G2079" i="25" s="1"/>
  <c r="G989" i="26"/>
  <c r="J990" i="26" s="1"/>
  <c r="H990" i="26" s="1"/>
  <c r="J2283" i="26"/>
  <c r="I2078" i="25"/>
  <c r="J1509" i="26"/>
  <c r="G1509" i="26" s="1"/>
  <c r="H989" i="26"/>
  <c r="J1126" i="26"/>
  <c r="F1126" i="26" s="1"/>
  <c r="G2788" i="25"/>
  <c r="I1326" i="25"/>
  <c r="J1327" i="25" s="1"/>
  <c r="H1327" i="25" s="1"/>
  <c r="G2078" i="25"/>
  <c r="I1509" i="26"/>
  <c r="G1326" i="26"/>
  <c r="G1961" i="26"/>
  <c r="H1961" i="26"/>
  <c r="I864" i="26"/>
  <c r="J886" i="26"/>
  <c r="F886" i="26" s="1"/>
  <c r="J158" i="26"/>
  <c r="F158" i="26" s="1"/>
  <c r="F864" i="26"/>
  <c r="J865" i="26" s="1"/>
  <c r="H865" i="26" s="1"/>
  <c r="I1693" i="26"/>
  <c r="J261" i="25"/>
  <c r="F261" i="25" s="1"/>
  <c r="G864" i="26"/>
  <c r="J95" i="26"/>
  <c r="F95" i="26" s="1"/>
  <c r="J1148" i="26"/>
  <c r="F1148" i="26" s="1"/>
  <c r="J2323" i="25"/>
  <c r="H2323" i="25" s="1"/>
  <c r="J2547" i="26"/>
  <c r="J1717" i="26"/>
  <c r="I1961" i="26"/>
  <c r="H1693" i="26"/>
  <c r="F579" i="26"/>
  <c r="I579" i="26"/>
  <c r="G579" i="26"/>
  <c r="H579" i="26"/>
  <c r="F1693" i="26"/>
  <c r="J480" i="26"/>
  <c r="H480" i="26" s="1"/>
  <c r="J1615" i="25"/>
  <c r="I1615" i="25" s="1"/>
  <c r="H538" i="26"/>
  <c r="I2528" i="26"/>
  <c r="J746" i="25"/>
  <c r="G746" i="25" s="1"/>
  <c r="J762" i="26"/>
  <c r="G762" i="26" s="1"/>
  <c r="J2670" i="25"/>
  <c r="G2670" i="25" s="1"/>
  <c r="G538" i="26"/>
  <c r="J136" i="26"/>
  <c r="H2691" i="26"/>
  <c r="F2691" i="26"/>
  <c r="I2691" i="26"/>
  <c r="G2691" i="26"/>
  <c r="F1045" i="26"/>
  <c r="J1348" i="26"/>
  <c r="J2484" i="26"/>
  <c r="F2484" i="26" s="1"/>
  <c r="J2184" i="26"/>
  <c r="F863" i="25"/>
  <c r="H863" i="25"/>
  <c r="H1977" i="25"/>
  <c r="H2080" i="26"/>
  <c r="J2081" i="26" s="1"/>
  <c r="F2081" i="26" s="1"/>
  <c r="G1995" i="26"/>
  <c r="I2080" i="26"/>
  <c r="F2427" i="26"/>
  <c r="J2428" i="26" s="1"/>
  <c r="G2428" i="26" s="1"/>
  <c r="J1796" i="25"/>
  <c r="H1796" i="25" s="1"/>
  <c r="J1979" i="26"/>
  <c r="G1977" i="25"/>
  <c r="I1995" i="26"/>
  <c r="J1592" i="26"/>
  <c r="F1592" i="26" s="1"/>
  <c r="J1551" i="25"/>
  <c r="G1551" i="25" s="1"/>
  <c r="H1995" i="26"/>
  <c r="H1148" i="26"/>
  <c r="G360" i="26"/>
  <c r="J1185" i="26"/>
  <c r="G1185" i="26" s="1"/>
  <c r="J237" i="25"/>
  <c r="H237" i="25" s="1"/>
  <c r="H1184" i="25"/>
  <c r="J1185" i="25" s="1"/>
  <c r="F1185" i="25" s="1"/>
  <c r="J665" i="25"/>
  <c r="G665" i="25" s="1"/>
  <c r="G863" i="25"/>
  <c r="I217" i="26"/>
  <c r="G217" i="26"/>
  <c r="H217" i="26"/>
  <c r="J73" i="26"/>
  <c r="F73" i="26" s="1"/>
  <c r="F703" i="26"/>
  <c r="G703" i="26"/>
  <c r="H703" i="26"/>
  <c r="H2302" i="25"/>
  <c r="H2427" i="26"/>
  <c r="F1307" i="26"/>
  <c r="G179" i="26"/>
  <c r="I296" i="26"/>
  <c r="F1817" i="26"/>
  <c r="J2611" i="26"/>
  <c r="H2611" i="26" s="1"/>
  <c r="I1307" i="26"/>
  <c r="I179" i="26"/>
  <c r="H1226" i="25"/>
  <c r="H1410" i="26"/>
  <c r="I1410" i="26"/>
  <c r="G1410" i="26"/>
  <c r="F1410" i="26"/>
  <c r="G2427" i="26"/>
  <c r="H33" i="26"/>
  <c r="F33" i="26"/>
  <c r="O33" i="26"/>
  <c r="J1205" i="25"/>
  <c r="J1391" i="26"/>
  <c r="J340" i="25"/>
  <c r="H340" i="25" s="1"/>
  <c r="F296" i="26"/>
  <c r="J297" i="26" s="1"/>
  <c r="H297" i="26" s="1"/>
  <c r="G296" i="26"/>
  <c r="J2407" i="26"/>
  <c r="G2407" i="26" s="1"/>
  <c r="I1736" i="25"/>
  <c r="J1635" i="26"/>
  <c r="F1635" i="26" s="1"/>
  <c r="I908" i="26"/>
  <c r="H179" i="26"/>
  <c r="J746" i="26"/>
  <c r="F746" i="26" s="1"/>
  <c r="J821" i="26"/>
  <c r="F821" i="26" s="1"/>
  <c r="H422" i="26"/>
  <c r="I422" i="26"/>
  <c r="F422" i="26"/>
  <c r="G2671" i="26"/>
  <c r="J1087" i="26"/>
  <c r="F1087" i="26" s="1"/>
  <c r="J2020" i="26"/>
  <c r="I2020" i="26" s="1"/>
  <c r="J2632" i="26"/>
  <c r="J2751" i="26"/>
  <c r="H2751" i="26" s="1"/>
  <c r="G2241" i="26"/>
  <c r="J1918" i="26"/>
  <c r="F1918" i="26" s="1"/>
  <c r="H2709" i="26"/>
  <c r="H1551" i="26"/>
  <c r="G2506" i="26"/>
  <c r="G458" i="25"/>
  <c r="H458" i="25"/>
  <c r="I458" i="25"/>
  <c r="G1753" i="26"/>
  <c r="I1551" i="26"/>
  <c r="I2241" i="26"/>
  <c r="J53" i="26"/>
  <c r="G53" i="26" s="1"/>
  <c r="I2751" i="26"/>
  <c r="G1551" i="26"/>
  <c r="I2709" i="26"/>
  <c r="F762" i="26"/>
  <c r="I33" i="26"/>
  <c r="F908" i="26"/>
  <c r="G908" i="26"/>
  <c r="F1449" i="26"/>
  <c r="H1449" i="26"/>
  <c r="G1449" i="26"/>
  <c r="I1449" i="26"/>
  <c r="J1998" i="25"/>
  <c r="F1998" i="25" s="1"/>
  <c r="F2204" i="25"/>
  <c r="G2709" i="26"/>
  <c r="H360" i="26"/>
  <c r="I762" i="26"/>
  <c r="H2241" i="26"/>
  <c r="I538" i="26"/>
  <c r="H1307" i="26"/>
  <c r="F1226" i="25"/>
  <c r="G1226" i="25"/>
  <c r="F1348" i="26"/>
  <c r="I1348" i="26"/>
  <c r="G1348" i="26"/>
  <c r="I687" i="26"/>
  <c r="G2369" i="26"/>
  <c r="H762" i="26"/>
  <c r="F1531" i="26"/>
  <c r="H1531" i="26"/>
  <c r="I2205" i="26"/>
  <c r="H2205" i="26"/>
  <c r="J2326" i="26"/>
  <c r="G2326" i="26" s="1"/>
  <c r="J1228" i="26"/>
  <c r="F1228" i="26" s="1"/>
  <c r="J725" i="26"/>
  <c r="I1673" i="26"/>
  <c r="H1673" i="26"/>
  <c r="J1902" i="26"/>
  <c r="I2506" i="26"/>
  <c r="I1778" i="26"/>
  <c r="J2102" i="26"/>
  <c r="H2102" i="26" s="1"/>
  <c r="H2506" i="26"/>
  <c r="H1753" i="26"/>
  <c r="G2448" i="26"/>
  <c r="F2369" i="26"/>
  <c r="H1348" i="26"/>
  <c r="J1736" i="26"/>
  <c r="G1531" i="26"/>
  <c r="I1531" i="26"/>
  <c r="H687" i="26"/>
  <c r="J1026" i="26"/>
  <c r="G1026" i="26" s="1"/>
  <c r="H2369" i="26"/>
  <c r="G2205" i="26"/>
  <c r="H2262" i="26"/>
  <c r="G2262" i="26"/>
  <c r="I2262" i="26"/>
  <c r="F2262" i="26"/>
  <c r="G1673" i="26"/>
  <c r="H2484" i="25"/>
  <c r="J1530" i="25"/>
  <c r="I1530" i="25" s="1"/>
  <c r="F2484" i="25"/>
  <c r="J844" i="26"/>
  <c r="I844" i="26" s="1"/>
  <c r="F2448" i="26"/>
  <c r="I1615" i="26"/>
  <c r="J1880" i="26"/>
  <c r="F1880" i="26" s="1"/>
  <c r="G2528" i="26"/>
  <c r="J458" i="26"/>
  <c r="J805" i="26"/>
  <c r="G805" i="26" s="1"/>
  <c r="G1615" i="26"/>
  <c r="H1615" i="26"/>
  <c r="H2528" i="26"/>
  <c r="J339" i="26"/>
  <c r="F339" i="26" s="1"/>
  <c r="I401" i="26"/>
  <c r="J202" i="26"/>
  <c r="J1046" i="26"/>
  <c r="F1046" i="26" s="1"/>
  <c r="G1126" i="26"/>
  <c r="H1817" i="26"/>
  <c r="G1817" i="26"/>
  <c r="H339" i="26"/>
  <c r="J2059" i="26"/>
  <c r="H2059" i="26" s="1"/>
  <c r="H401" i="26"/>
  <c r="F1753" i="26"/>
  <c r="F360" i="26"/>
  <c r="J361" i="26" s="1"/>
  <c r="G1938" i="26"/>
  <c r="H1126" i="26"/>
  <c r="G561" i="26"/>
  <c r="H2729" i="26"/>
  <c r="G95" i="26"/>
  <c r="F1656" i="26"/>
  <c r="G1656" i="26"/>
  <c r="H1656" i="26"/>
  <c r="I1126" i="26"/>
  <c r="I2671" i="26"/>
  <c r="F969" i="26"/>
  <c r="F561" i="26"/>
  <c r="H95" i="26"/>
  <c r="J2347" i="26"/>
  <c r="F2347" i="26" s="1"/>
  <c r="J379" i="26"/>
  <c r="H379" i="26" s="1"/>
  <c r="H665" i="26"/>
  <c r="I665" i="26"/>
  <c r="F665" i="26"/>
  <c r="J2565" i="26"/>
  <c r="J1105" i="26"/>
  <c r="F1105" i="26" s="1"/>
  <c r="I237" i="26"/>
  <c r="H622" i="26"/>
  <c r="I95" i="26"/>
  <c r="F1166" i="26"/>
  <c r="H1166" i="26"/>
  <c r="G1166" i="26"/>
  <c r="I1166" i="26"/>
  <c r="F1008" i="26"/>
  <c r="I1938" i="26"/>
  <c r="H1938" i="26"/>
  <c r="I1087" i="26"/>
  <c r="J2389" i="26"/>
  <c r="F2389" i="26" s="1"/>
  <c r="G930" i="26"/>
  <c r="G622" i="26"/>
  <c r="F930" i="26"/>
  <c r="H237" i="26"/>
  <c r="F622" i="26"/>
  <c r="H1249" i="26"/>
  <c r="F687" i="26"/>
  <c r="J688" i="26" s="1"/>
  <c r="F262" i="26"/>
  <c r="I262" i="26"/>
  <c r="G262" i="26"/>
  <c r="H561" i="26"/>
  <c r="G1778" i="26"/>
  <c r="G401" i="26"/>
  <c r="H262" i="26"/>
  <c r="I1105" i="26"/>
  <c r="J2771" i="26"/>
  <c r="I2771" i="26" s="1"/>
  <c r="J2037" i="26"/>
  <c r="I2037" i="26" s="1"/>
  <c r="H2649" i="26"/>
  <c r="F2649" i="26"/>
  <c r="I2649" i="26"/>
  <c r="G2059" i="26"/>
  <c r="I2146" i="26"/>
  <c r="G969" i="26"/>
  <c r="I886" i="26"/>
  <c r="G237" i="26"/>
  <c r="J1837" i="26"/>
  <c r="F1837" i="26" s="1"/>
  <c r="H1046" i="26"/>
  <c r="H1105" i="26"/>
  <c r="J1371" i="26"/>
  <c r="G1371" i="26" s="1"/>
  <c r="F2729" i="26"/>
  <c r="I1008" i="26"/>
  <c r="H930" i="26"/>
  <c r="I2162" i="26"/>
  <c r="G2162" i="26"/>
  <c r="G2649" i="26"/>
  <c r="F1063" i="26"/>
  <c r="J112" i="26"/>
  <c r="H112" i="26" s="1"/>
  <c r="F1778" i="26"/>
  <c r="I1063" i="26"/>
  <c r="H1008" i="26"/>
  <c r="I969" i="26"/>
  <c r="H886" i="26"/>
  <c r="I1249" i="26"/>
  <c r="J1286" i="26"/>
  <c r="I1286" i="26" s="1"/>
  <c r="G886" i="26"/>
  <c r="H2146" i="26"/>
  <c r="H2671" i="26"/>
  <c r="H2448" i="26"/>
  <c r="I1264" i="26"/>
  <c r="G1264" i="26"/>
  <c r="F1264" i="26"/>
  <c r="H1430" i="26"/>
  <c r="G1430" i="26"/>
  <c r="I1430" i="26"/>
  <c r="H1264" i="26"/>
  <c r="F2789" i="26"/>
  <c r="H2789" i="26"/>
  <c r="G2789" i="26"/>
  <c r="I1046" i="26"/>
  <c r="F1430" i="26"/>
  <c r="J784" i="26"/>
  <c r="G784" i="26" s="1"/>
  <c r="G1249" i="26"/>
  <c r="G2146" i="26"/>
  <c r="J1858" i="26"/>
  <c r="F1858" i="26" s="1"/>
  <c r="J2125" i="26"/>
  <c r="I2125" i="26" s="1"/>
  <c r="H2162" i="26"/>
  <c r="J319" i="26"/>
  <c r="F319" i="26" s="1"/>
  <c r="J2306" i="26"/>
  <c r="I2306" i="26" s="1"/>
  <c r="H1063" i="26"/>
  <c r="I2729" i="26"/>
  <c r="J1962" i="26"/>
  <c r="J505" i="26"/>
  <c r="H505" i="26" s="1"/>
  <c r="J73" i="25"/>
  <c r="G73" i="25" s="1"/>
  <c r="J2183" i="25"/>
  <c r="G2183" i="25" s="1"/>
  <c r="G907" i="25"/>
  <c r="G578" i="25"/>
  <c r="J804" i="25"/>
  <c r="I804" i="25" s="1"/>
  <c r="I1796" i="25"/>
  <c r="J2427" i="25"/>
  <c r="F2427" i="25" s="1"/>
  <c r="J782" i="25"/>
  <c r="F782" i="25" s="1"/>
  <c r="H907" i="25"/>
  <c r="F907" i="25"/>
  <c r="J2345" i="25"/>
  <c r="G2345" i="25" s="1"/>
  <c r="G1796" i="25"/>
  <c r="F1796" i="25"/>
  <c r="J1656" i="25"/>
  <c r="H1656" i="25" s="1"/>
  <c r="J1857" i="25"/>
  <c r="G1857" i="25" s="1"/>
  <c r="F503" i="25"/>
  <c r="F946" i="25"/>
  <c r="I199" i="25"/>
  <c r="I503" i="25"/>
  <c r="J2058" i="25"/>
  <c r="G2058" i="25" s="1"/>
  <c r="H1736" i="25"/>
  <c r="J1571" i="25"/>
  <c r="I1571" i="25" s="1"/>
  <c r="J886" i="25"/>
  <c r="F886" i="25" s="1"/>
  <c r="J1881" i="25"/>
  <c r="G1881" i="25" s="1"/>
  <c r="J1010" i="25"/>
  <c r="J1249" i="25"/>
  <c r="H1249" i="25" s="1"/>
  <c r="I478" i="25"/>
  <c r="F1736" i="25"/>
  <c r="J2100" i="25"/>
  <c r="G2100" i="25" s="1"/>
  <c r="J1064" i="25"/>
  <c r="G1064" i="25" s="1"/>
  <c r="G1636" i="25"/>
  <c r="G478" i="25"/>
  <c r="I1636" i="25"/>
  <c r="J1024" i="25"/>
  <c r="F1024" i="25" s="1"/>
  <c r="H399" i="25"/>
  <c r="G1146" i="25"/>
  <c r="I2204" i="25"/>
  <c r="G2204" i="25"/>
  <c r="F1817" i="25"/>
  <c r="I1817" i="25"/>
  <c r="G1817" i="25"/>
  <c r="H2707" i="25"/>
  <c r="G1751" i="25"/>
  <c r="I2281" i="25"/>
  <c r="G1998" i="25"/>
  <c r="I422" i="25"/>
  <c r="I1506" i="25"/>
  <c r="I2588" i="25"/>
  <c r="H2726" i="25"/>
  <c r="I319" i="25"/>
  <c r="J2144" i="25"/>
  <c r="F2144" i="25" s="1"/>
  <c r="H295" i="25"/>
  <c r="I1285" i="25"/>
  <c r="G319" i="25"/>
  <c r="F578" i="25"/>
  <c r="F521" i="25"/>
  <c r="G1673" i="25"/>
  <c r="F422" i="25"/>
  <c r="F2609" i="25"/>
  <c r="F2707" i="25"/>
  <c r="I1998" i="25"/>
  <c r="G1940" i="25"/>
  <c r="H1998" i="25"/>
  <c r="G2588" i="25"/>
  <c r="G199" i="25"/>
  <c r="H2123" i="25"/>
  <c r="F1615" i="25"/>
  <c r="G2506" i="25"/>
  <c r="G2161" i="25"/>
  <c r="I2123" i="25"/>
  <c r="G2281" i="25"/>
  <c r="F821" i="25"/>
  <c r="I821" i="25"/>
  <c r="J441" i="25"/>
  <c r="I441" i="25" s="1"/>
  <c r="H319" i="25"/>
  <c r="G1285" i="25"/>
  <c r="H1551" i="25"/>
  <c r="F295" i="25"/>
  <c r="H135" i="25"/>
  <c r="H724" i="25"/>
  <c r="G561" i="25"/>
  <c r="I2526" i="25"/>
  <c r="I1146" i="25"/>
  <c r="F1530" i="25"/>
  <c r="H2526" i="25"/>
  <c r="J1166" i="25"/>
  <c r="F1166" i="25" s="1"/>
  <c r="H199" i="25"/>
  <c r="G2566" i="25"/>
  <c r="F537" i="25"/>
  <c r="G2123" i="25"/>
  <c r="G2526" i="25"/>
  <c r="H216" i="25"/>
  <c r="H1615" i="25"/>
  <c r="F1551" i="25"/>
  <c r="H1146" i="25"/>
  <c r="I2609" i="25"/>
  <c r="I2670" i="25"/>
  <c r="I216" i="25"/>
  <c r="I2726" i="25"/>
  <c r="G1390" i="25"/>
  <c r="F1775" i="25"/>
  <c r="F1390" i="25"/>
  <c r="G422" i="25"/>
  <c r="F1673" i="25"/>
  <c r="G2609" i="25"/>
  <c r="F2302" i="25"/>
  <c r="H1636" i="25"/>
  <c r="H521" i="25"/>
  <c r="G216" i="25"/>
  <c r="H1390" i="25"/>
  <c r="H2588" i="25"/>
  <c r="G261" i="25"/>
  <c r="G600" i="25"/>
  <c r="I1775" i="25"/>
  <c r="G1530" i="25"/>
  <c r="F1306" i="25"/>
  <c r="G2368" i="25"/>
  <c r="F2368" i="25"/>
  <c r="I1751" i="25"/>
  <c r="H1751" i="25"/>
  <c r="I928" i="25"/>
  <c r="G928" i="25"/>
  <c r="I2368" i="25"/>
  <c r="G521" i="25"/>
  <c r="F928" i="25"/>
  <c r="F1506" i="25"/>
  <c r="H261" i="25"/>
  <c r="G821" i="25"/>
  <c r="H1285" i="25"/>
  <c r="H2161" i="25"/>
  <c r="F2566" i="25"/>
  <c r="F2281" i="25"/>
  <c r="H2670" i="25"/>
  <c r="I1551" i="25"/>
  <c r="F1940" i="25"/>
  <c r="I2566" i="25"/>
  <c r="J2692" i="25"/>
  <c r="H2692" i="25" s="1"/>
  <c r="J157" i="25"/>
  <c r="I157" i="25" s="1"/>
  <c r="H1817" i="25"/>
  <c r="F135" i="25"/>
  <c r="I537" i="25"/>
  <c r="G2302" i="25"/>
  <c r="I724" i="25"/>
  <c r="G946" i="25"/>
  <c r="G135" i="25"/>
  <c r="H1530" i="25"/>
  <c r="G2707" i="25"/>
  <c r="G1306" i="25"/>
  <c r="H1306" i="25"/>
  <c r="G2648" i="25"/>
  <c r="I2648" i="25"/>
  <c r="I641" i="25"/>
  <c r="G641" i="25"/>
  <c r="F641" i="25"/>
  <c r="H641" i="25"/>
  <c r="I665" i="25"/>
  <c r="H378" i="25"/>
  <c r="I378" i="25"/>
  <c r="F378" i="25"/>
  <c r="G378" i="25"/>
  <c r="G358" i="25"/>
  <c r="F358" i="25"/>
  <c r="I358" i="25"/>
  <c r="H1264" i="25"/>
  <c r="I1264" i="25"/>
  <c r="F561" i="25"/>
  <c r="H561" i="25"/>
  <c r="H702" i="25"/>
  <c r="G702" i="25"/>
  <c r="I702" i="25"/>
  <c r="I2506" i="25"/>
  <c r="F2670" i="25"/>
  <c r="G1775" i="25"/>
  <c r="H2506" i="25"/>
  <c r="G399" i="25"/>
  <c r="F600" i="25"/>
  <c r="I946" i="25"/>
  <c r="I1673" i="25"/>
  <c r="I295" i="25"/>
  <c r="G537" i="25"/>
  <c r="I746" i="25"/>
  <c r="F724" i="25"/>
  <c r="J2019" i="25"/>
  <c r="F2161" i="25"/>
  <c r="H578" i="25"/>
  <c r="H1506" i="25"/>
  <c r="G1615" i="25"/>
  <c r="H2648" i="25"/>
  <c r="I1940" i="25"/>
  <c r="H821" i="25"/>
  <c r="G1264" i="25"/>
  <c r="F399" i="25"/>
  <c r="F2648" i="25"/>
  <c r="G2726" i="25"/>
  <c r="H928" i="25"/>
  <c r="I261" i="25"/>
  <c r="H600" i="25"/>
  <c r="J179" i="25"/>
  <c r="J2547" i="25"/>
  <c r="H2547" i="25" s="1"/>
  <c r="J2631" i="25"/>
  <c r="I2631" i="25" s="1"/>
  <c r="J31" i="25"/>
  <c r="G31" i="25" s="1"/>
  <c r="J2405" i="25"/>
  <c r="H2405" i="25" s="1"/>
  <c r="J2037" i="25"/>
  <c r="F2037" i="25" s="1"/>
  <c r="J1917" i="25"/>
  <c r="I1917" i="25" s="1"/>
  <c r="J94" i="25"/>
  <c r="H94" i="25" s="1"/>
  <c r="J17" i="25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J2749" i="25"/>
  <c r="H2749" i="25" s="1"/>
  <c r="J1125" i="25"/>
  <c r="H1125" i="25" s="1"/>
  <c r="J1346" i="25"/>
  <c r="I1346" i="25" s="1"/>
  <c r="J1046" i="25"/>
  <c r="I1046" i="25" s="1"/>
  <c r="J1085" i="25"/>
  <c r="G1085" i="25" s="1"/>
  <c r="J686" i="25"/>
  <c r="G686" i="25" s="1"/>
  <c r="J1103" i="25"/>
  <c r="I1103" i="25" s="1"/>
  <c r="J844" i="25"/>
  <c r="H844" i="25" s="1"/>
  <c r="J2241" i="25"/>
  <c r="G2241" i="25" s="1"/>
  <c r="J51" i="25"/>
  <c r="F51" i="25" s="1"/>
  <c r="J1978" i="25"/>
  <c r="I1978" i="25" s="1"/>
  <c r="J1592" i="25"/>
  <c r="H1592" i="25" s="1"/>
  <c r="J989" i="25"/>
  <c r="I989" i="25" s="1"/>
  <c r="J1837" i="25"/>
  <c r="F1837" i="25" s="1"/>
  <c r="J1717" i="25"/>
  <c r="H1717" i="25" s="1"/>
  <c r="J1412" i="25"/>
  <c r="F1412" i="25" s="1"/>
  <c r="J281" i="25"/>
  <c r="J968" i="25"/>
  <c r="G968" i="25" s="1"/>
  <c r="J1369" i="25"/>
  <c r="H1369" i="25" s="1"/>
  <c r="J1960" i="25"/>
  <c r="H1960" i="25" s="1"/>
  <c r="J1900" i="25"/>
  <c r="I1900" i="25" s="1"/>
  <c r="J622" i="25"/>
  <c r="I622" i="25" s="1"/>
  <c r="J1429" i="25"/>
  <c r="I1429" i="25" s="1"/>
  <c r="J112" i="25"/>
  <c r="F112" i="25" s="1"/>
  <c r="J2771" i="25"/>
  <c r="F2771" i="25" s="1"/>
  <c r="F1570" i="26" l="1"/>
  <c r="G1570" i="26"/>
  <c r="I1570" i="26"/>
  <c r="H1570" i="26"/>
  <c r="H1450" i="25"/>
  <c r="G1450" i="25"/>
  <c r="F1450" i="25"/>
  <c r="I1450" i="25"/>
  <c r="J1451" i="25" s="1"/>
  <c r="H1451" i="25" s="1"/>
  <c r="H950" i="26"/>
  <c r="F950" i="26"/>
  <c r="G950" i="26"/>
  <c r="I950" i="26"/>
  <c r="H665" i="25"/>
  <c r="G2020" i="26"/>
  <c r="G2021" i="26" s="1"/>
  <c r="H1026" i="26"/>
  <c r="H844" i="26"/>
  <c r="J1694" i="26"/>
  <c r="G1694" i="26" s="1"/>
  <c r="J644" i="26"/>
  <c r="H644" i="26" s="1"/>
  <c r="F665" i="25"/>
  <c r="F1026" i="26"/>
  <c r="F762" i="25"/>
  <c r="J763" i="25" s="1"/>
  <c r="F763" i="25" s="1"/>
  <c r="I762" i="25"/>
  <c r="H762" i="25"/>
  <c r="I2484" i="26"/>
  <c r="F1795" i="26"/>
  <c r="J1796" i="26" s="1"/>
  <c r="I1796" i="26" s="1"/>
  <c r="H1795" i="26"/>
  <c r="I1795" i="26"/>
  <c r="I1026" i="26"/>
  <c r="I2059" i="26"/>
  <c r="J2060" i="26" s="1"/>
  <c r="H2060" i="26" s="1"/>
  <c r="G2484" i="26"/>
  <c r="H2484" i="26"/>
  <c r="J1996" i="26"/>
  <c r="G1996" i="26" s="1"/>
  <c r="J1475" i="26"/>
  <c r="I1475" i="26" s="1"/>
  <c r="F2059" i="26"/>
  <c r="H2020" i="26"/>
  <c r="H1205" i="26"/>
  <c r="F1205" i="26"/>
  <c r="I1205" i="26"/>
  <c r="G1205" i="26"/>
  <c r="J539" i="26"/>
  <c r="F539" i="26" s="1"/>
  <c r="I1858" i="26"/>
  <c r="F2020" i="26"/>
  <c r="G762" i="25"/>
  <c r="G865" i="26"/>
  <c r="G1148" i="26"/>
  <c r="G1795" i="26"/>
  <c r="F1571" i="25"/>
  <c r="G73" i="26"/>
  <c r="J74" i="26" s="1"/>
  <c r="F74" i="26" s="1"/>
  <c r="J2692" i="26"/>
  <c r="H2692" i="26" s="1"/>
  <c r="G2283" i="26"/>
  <c r="F2283" i="26"/>
  <c r="H2283" i="26"/>
  <c r="I2283" i="26"/>
  <c r="H2264" i="25"/>
  <c r="J1308" i="26"/>
  <c r="G1308" i="26" s="1"/>
  <c r="I73" i="26"/>
  <c r="I74" i="26" s="1"/>
  <c r="G990" i="26"/>
  <c r="H73" i="26"/>
  <c r="J218" i="26"/>
  <c r="F218" i="26" s="1"/>
  <c r="H1509" i="26"/>
  <c r="J1327" i="26"/>
  <c r="F990" i="26"/>
  <c r="G2692" i="26"/>
  <c r="H1694" i="25"/>
  <c r="J1695" i="25" s="1"/>
  <c r="I1695" i="25" s="1"/>
  <c r="I2427" i="25"/>
  <c r="F2264" i="25"/>
  <c r="I865" i="26"/>
  <c r="I990" i="26"/>
  <c r="H1064" i="25"/>
  <c r="F746" i="25"/>
  <c r="G2264" i="25"/>
  <c r="H746" i="25"/>
  <c r="I1857" i="25"/>
  <c r="F1694" i="25"/>
  <c r="I2323" i="25"/>
  <c r="F865" i="26"/>
  <c r="J866" i="26" s="1"/>
  <c r="H866" i="26" s="1"/>
  <c r="I1592" i="26"/>
  <c r="F480" i="26"/>
  <c r="F2589" i="26"/>
  <c r="H2589" i="26"/>
  <c r="I2589" i="26"/>
  <c r="G1694" i="25"/>
  <c r="G2347" i="26"/>
  <c r="F1509" i="26"/>
  <c r="G1087" i="26"/>
  <c r="I2692" i="26"/>
  <c r="H1185" i="26"/>
  <c r="H1717" i="26"/>
  <c r="G1717" i="26"/>
  <c r="I1717" i="26"/>
  <c r="G1024" i="25"/>
  <c r="G2323" i="25"/>
  <c r="H1024" i="25"/>
  <c r="G1249" i="25"/>
  <c r="I73" i="25"/>
  <c r="G1046" i="26"/>
  <c r="J1047" i="26" s="1"/>
  <c r="F1047" i="26" s="1"/>
  <c r="G1105" i="26"/>
  <c r="F844" i="26"/>
  <c r="H1087" i="26"/>
  <c r="J1088" i="26" s="1"/>
  <c r="I1185" i="26"/>
  <c r="F1185" i="26"/>
  <c r="J864" i="25"/>
  <c r="I864" i="25" s="1"/>
  <c r="I2547" i="26"/>
  <c r="H2547" i="26"/>
  <c r="G2547" i="26"/>
  <c r="F2547" i="26"/>
  <c r="I2387" i="25"/>
  <c r="H441" i="25"/>
  <c r="H2345" i="25"/>
  <c r="G1635" i="26"/>
  <c r="J96" i="26"/>
  <c r="F96" i="26" s="1"/>
  <c r="I1024" i="25"/>
  <c r="H1635" i="26"/>
  <c r="F136" i="26"/>
  <c r="G136" i="26"/>
  <c r="I136" i="26"/>
  <c r="H136" i="26"/>
  <c r="J580" i="26"/>
  <c r="J34" i="26"/>
  <c r="O34" i="26" s="1"/>
  <c r="I2345" i="25"/>
  <c r="F2345" i="25"/>
  <c r="J2346" i="25" s="1"/>
  <c r="I2346" i="25" s="1"/>
  <c r="I1635" i="26"/>
  <c r="F73" i="25"/>
  <c r="F2323" i="25"/>
  <c r="F1249" i="25"/>
  <c r="G2102" i="26"/>
  <c r="F2692" i="26"/>
  <c r="J2693" i="26" s="1"/>
  <c r="J459" i="25"/>
  <c r="I459" i="25" s="1"/>
  <c r="I746" i="26"/>
  <c r="G158" i="26"/>
  <c r="H158" i="26"/>
  <c r="I158" i="26"/>
  <c r="I1249" i="25"/>
  <c r="I1880" i="26"/>
  <c r="I480" i="26"/>
  <c r="G480" i="26"/>
  <c r="F1717" i="26"/>
  <c r="I1148" i="26"/>
  <c r="F1857" i="25"/>
  <c r="H1228" i="26"/>
  <c r="I2102" i="26"/>
  <c r="F2102" i="26"/>
  <c r="G844" i="26"/>
  <c r="G2751" i="26"/>
  <c r="G1592" i="26"/>
  <c r="I1979" i="26"/>
  <c r="G1979" i="26"/>
  <c r="H1979" i="26"/>
  <c r="F1979" i="26"/>
  <c r="I886" i="25"/>
  <c r="I1228" i="26"/>
  <c r="H2184" i="26"/>
  <c r="F2184" i="26"/>
  <c r="G2184" i="26"/>
  <c r="I1064" i="25"/>
  <c r="F237" i="25"/>
  <c r="H73" i="25"/>
  <c r="J74" i="25" s="1"/>
  <c r="G74" i="25" s="1"/>
  <c r="H2058" i="25"/>
  <c r="I2184" i="26"/>
  <c r="H1857" i="25"/>
  <c r="I237" i="25"/>
  <c r="G2427" i="25"/>
  <c r="J2672" i="26"/>
  <c r="G2672" i="26" s="1"/>
  <c r="J2370" i="26"/>
  <c r="I2370" i="26" s="1"/>
  <c r="J1754" i="26"/>
  <c r="I1754" i="26" s="1"/>
  <c r="H1592" i="26"/>
  <c r="J704" i="26"/>
  <c r="G237" i="25"/>
  <c r="H782" i="25"/>
  <c r="I782" i="25"/>
  <c r="G1571" i="25"/>
  <c r="G1228" i="26"/>
  <c r="F2751" i="26"/>
  <c r="J423" i="26"/>
  <c r="H423" i="26" s="1"/>
  <c r="H2427" i="25"/>
  <c r="J2428" i="25" s="1"/>
  <c r="F1064" i="25"/>
  <c r="G2771" i="26"/>
  <c r="F2771" i="26"/>
  <c r="J1674" i="26"/>
  <c r="I1674" i="26" s="1"/>
  <c r="J1737" i="25"/>
  <c r="F1737" i="25" s="1"/>
  <c r="J2507" i="26"/>
  <c r="H2507" i="26" s="1"/>
  <c r="H2407" i="26"/>
  <c r="J2529" i="26"/>
  <c r="H2529" i="26" s="1"/>
  <c r="J2485" i="25"/>
  <c r="I2485" i="25" s="1"/>
  <c r="J2206" i="26"/>
  <c r="F1391" i="26"/>
  <c r="I1391" i="26"/>
  <c r="G1391" i="26"/>
  <c r="G746" i="26"/>
  <c r="H1391" i="26"/>
  <c r="G340" i="25"/>
  <c r="I821" i="26"/>
  <c r="G1472" i="25"/>
  <c r="I1472" i="25"/>
  <c r="F1472" i="25"/>
  <c r="H1472" i="25"/>
  <c r="J180" i="26"/>
  <c r="F340" i="25"/>
  <c r="J909" i="26"/>
  <c r="G909" i="26" s="1"/>
  <c r="G821" i="26"/>
  <c r="H821" i="26"/>
  <c r="I340" i="25"/>
  <c r="F1656" i="25"/>
  <c r="F2407" i="26"/>
  <c r="I2407" i="26"/>
  <c r="J1411" i="26"/>
  <c r="G1411" i="26" s="1"/>
  <c r="F2611" i="26"/>
  <c r="I2611" i="26"/>
  <c r="G2611" i="26"/>
  <c r="F297" i="26"/>
  <c r="H746" i="26"/>
  <c r="I1656" i="25"/>
  <c r="G1656" i="25"/>
  <c r="H53" i="26"/>
  <c r="J2710" i="26"/>
  <c r="F2710" i="26" s="1"/>
  <c r="J1552" i="26"/>
  <c r="G1552" i="26" s="1"/>
  <c r="I53" i="26"/>
  <c r="F1205" i="25"/>
  <c r="G1205" i="25"/>
  <c r="I1205" i="25"/>
  <c r="H1205" i="25"/>
  <c r="J2485" i="26"/>
  <c r="J1227" i="25"/>
  <c r="G1227" i="25" s="1"/>
  <c r="J402" i="26"/>
  <c r="G402" i="26" s="1"/>
  <c r="I2326" i="26"/>
  <c r="G297" i="26"/>
  <c r="J1616" i="26"/>
  <c r="F1616" i="26" s="1"/>
  <c r="I2632" i="26"/>
  <c r="G2632" i="26"/>
  <c r="I297" i="26"/>
  <c r="F2326" i="26"/>
  <c r="I1918" i="26"/>
  <c r="H1918" i="26"/>
  <c r="J1450" i="26"/>
  <c r="F1450" i="26" s="1"/>
  <c r="H1185" i="25"/>
  <c r="H2632" i="26"/>
  <c r="J2242" i="26"/>
  <c r="F2242" i="26" s="1"/>
  <c r="I2079" i="25"/>
  <c r="H2079" i="25"/>
  <c r="F2079" i="25"/>
  <c r="H1737" i="25"/>
  <c r="H1571" i="25"/>
  <c r="G1185" i="25"/>
  <c r="J2205" i="25"/>
  <c r="I2205" i="25" s="1"/>
  <c r="J504" i="25"/>
  <c r="H504" i="25" s="1"/>
  <c r="J887" i="26"/>
  <c r="F887" i="26" s="1"/>
  <c r="F909" i="26"/>
  <c r="F53" i="26"/>
  <c r="H2326" i="26"/>
  <c r="J623" i="26"/>
  <c r="G623" i="26" s="1"/>
  <c r="J763" i="26"/>
  <c r="I763" i="26" s="1"/>
  <c r="I1185" i="25"/>
  <c r="J1127" i="26"/>
  <c r="G1127" i="26" s="1"/>
  <c r="J1349" i="26"/>
  <c r="I1349" i="26" s="1"/>
  <c r="G1918" i="26"/>
  <c r="F2632" i="26"/>
  <c r="I2206" i="26"/>
  <c r="F2206" i="26"/>
  <c r="G2370" i="26"/>
  <c r="H2206" i="26"/>
  <c r="J1532" i="26"/>
  <c r="F1532" i="26" s="1"/>
  <c r="J2147" i="26"/>
  <c r="I218" i="26"/>
  <c r="G2206" i="26"/>
  <c r="H1880" i="26"/>
  <c r="H96" i="26"/>
  <c r="F379" i="26"/>
  <c r="G34" i="26"/>
  <c r="G725" i="26"/>
  <c r="F725" i="26"/>
  <c r="H725" i="26"/>
  <c r="G96" i="26"/>
  <c r="I96" i="26"/>
  <c r="I379" i="26"/>
  <c r="J562" i="26"/>
  <c r="F562" i="26" s="1"/>
  <c r="J2263" i="26"/>
  <c r="H2263" i="26" s="1"/>
  <c r="G763" i="26"/>
  <c r="G379" i="26"/>
  <c r="J1250" i="26"/>
  <c r="G1880" i="26"/>
  <c r="F763" i="26"/>
  <c r="G2263" i="26"/>
  <c r="F1694" i="26"/>
  <c r="I34" i="26"/>
  <c r="G1736" i="26"/>
  <c r="F1736" i="26"/>
  <c r="I1736" i="26"/>
  <c r="H1736" i="26"/>
  <c r="I725" i="26"/>
  <c r="J642" i="25"/>
  <c r="I2183" i="25"/>
  <c r="G2547" i="25"/>
  <c r="F2183" i="25"/>
  <c r="J2527" i="25"/>
  <c r="F2527" i="25" s="1"/>
  <c r="H2183" i="25"/>
  <c r="J947" i="25"/>
  <c r="F947" i="25" s="1"/>
  <c r="F361" i="26"/>
  <c r="G361" i="26"/>
  <c r="H361" i="26"/>
  <c r="I361" i="26"/>
  <c r="G2389" i="26"/>
  <c r="J1009" i="26"/>
  <c r="G1009" i="26" s="1"/>
  <c r="J2021" i="26"/>
  <c r="I2021" i="26" s="1"/>
  <c r="F1552" i="26"/>
  <c r="H2347" i="26"/>
  <c r="I1308" i="26"/>
  <c r="H34" i="26"/>
  <c r="G339" i="26"/>
  <c r="F805" i="26"/>
  <c r="H805" i="26"/>
  <c r="I2389" i="26"/>
  <c r="H1796" i="26"/>
  <c r="H1552" i="26"/>
  <c r="I1552" i="26"/>
  <c r="J1657" i="26"/>
  <c r="F1657" i="26" s="1"/>
  <c r="F34" i="26"/>
  <c r="J1818" i="26"/>
  <c r="H1818" i="26" s="1"/>
  <c r="H218" i="26"/>
  <c r="I2347" i="26"/>
  <c r="H2389" i="26"/>
  <c r="I339" i="26"/>
  <c r="F1308" i="26"/>
  <c r="G458" i="26"/>
  <c r="H458" i="26"/>
  <c r="F458" i="26"/>
  <c r="I458" i="26"/>
  <c r="H1308" i="26"/>
  <c r="I805" i="26"/>
  <c r="J666" i="26"/>
  <c r="G666" i="26" s="1"/>
  <c r="F666" i="26"/>
  <c r="J845" i="26"/>
  <c r="I845" i="26" s="1"/>
  <c r="F2565" i="26"/>
  <c r="I2565" i="26"/>
  <c r="H2565" i="26"/>
  <c r="G2565" i="26"/>
  <c r="J1571" i="26"/>
  <c r="H1571" i="26" s="1"/>
  <c r="I2081" i="26"/>
  <c r="G2081" i="26"/>
  <c r="J1167" i="26"/>
  <c r="G218" i="26"/>
  <c r="H2081" i="26"/>
  <c r="J951" i="26"/>
  <c r="G951" i="26" s="1"/>
  <c r="J1939" i="26"/>
  <c r="H1939" i="26" s="1"/>
  <c r="G1858" i="26"/>
  <c r="F784" i="26"/>
  <c r="I1694" i="26"/>
  <c r="J970" i="26"/>
  <c r="F970" i="26" s="1"/>
  <c r="H1996" i="26"/>
  <c r="H539" i="26"/>
  <c r="G505" i="26"/>
  <c r="J263" i="26"/>
  <c r="F263" i="26" s="1"/>
  <c r="J2163" i="26"/>
  <c r="F2163" i="26" s="1"/>
  <c r="H2370" i="26"/>
  <c r="I539" i="26"/>
  <c r="G539" i="26"/>
  <c r="H1371" i="26"/>
  <c r="G319" i="26"/>
  <c r="I1371" i="26"/>
  <c r="J1265" i="26"/>
  <c r="F1265" i="26" s="1"/>
  <c r="H1858" i="26"/>
  <c r="J1064" i="26"/>
  <c r="G1064" i="26" s="1"/>
  <c r="H319" i="26"/>
  <c r="I319" i="26"/>
  <c r="I1837" i="26"/>
  <c r="F2037" i="26"/>
  <c r="G1837" i="26"/>
  <c r="J1106" i="26"/>
  <c r="F1106" i="26" s="1"/>
  <c r="J2449" i="26"/>
  <c r="H1962" i="26"/>
  <c r="F1962" i="26"/>
  <c r="H1286" i="26"/>
  <c r="G2306" i="26"/>
  <c r="F2306" i="26"/>
  <c r="G2125" i="26"/>
  <c r="F2125" i="26"/>
  <c r="H601" i="26"/>
  <c r="G601" i="26"/>
  <c r="F601" i="26"/>
  <c r="J1431" i="26"/>
  <c r="G1431" i="26" s="1"/>
  <c r="G1265" i="26"/>
  <c r="H887" i="26"/>
  <c r="I1962" i="26"/>
  <c r="G1962" i="26"/>
  <c r="J1779" i="26"/>
  <c r="F1779" i="26" s="1"/>
  <c r="H2306" i="26"/>
  <c r="F2370" i="26"/>
  <c r="H2037" i="26"/>
  <c r="J2650" i="26"/>
  <c r="G2650" i="26" s="1"/>
  <c r="H2771" i="26"/>
  <c r="J931" i="26"/>
  <c r="F505" i="26"/>
  <c r="I505" i="26"/>
  <c r="H2428" i="26"/>
  <c r="F2428" i="26"/>
  <c r="I2428" i="26"/>
  <c r="H2163" i="26"/>
  <c r="H784" i="26"/>
  <c r="I784" i="26"/>
  <c r="H1837" i="26"/>
  <c r="J2790" i="26"/>
  <c r="I2790" i="26" s="1"/>
  <c r="G1286" i="26"/>
  <c r="H1265" i="26"/>
  <c r="G2037" i="26"/>
  <c r="I1265" i="26"/>
  <c r="H1694" i="26"/>
  <c r="G887" i="26"/>
  <c r="F1286" i="26"/>
  <c r="I1996" i="26"/>
  <c r="F1996" i="26"/>
  <c r="G112" i="26"/>
  <c r="I112" i="26"/>
  <c r="F112" i="26"/>
  <c r="G2163" i="26"/>
  <c r="J2730" i="26"/>
  <c r="F2730" i="26" s="1"/>
  <c r="F1371" i="26"/>
  <c r="I601" i="26"/>
  <c r="J238" i="26"/>
  <c r="H2125" i="26"/>
  <c r="J1027" i="26"/>
  <c r="G1027" i="26" s="1"/>
  <c r="J1265" i="25"/>
  <c r="F1265" i="25" s="1"/>
  <c r="H886" i="25"/>
  <c r="G782" i="25"/>
  <c r="J479" i="25"/>
  <c r="H479" i="25" s="1"/>
  <c r="J1797" i="25"/>
  <c r="H1797" i="25" s="1"/>
  <c r="H804" i="25"/>
  <c r="F804" i="25"/>
  <c r="G886" i="25"/>
  <c r="G804" i="25"/>
  <c r="F2058" i="25"/>
  <c r="F2631" i="25"/>
  <c r="F1346" i="25"/>
  <c r="F157" i="25"/>
  <c r="I1881" i="25"/>
  <c r="G1737" i="25"/>
  <c r="I844" i="25"/>
  <c r="H51" i="25"/>
  <c r="I2058" i="25"/>
  <c r="H2387" i="25"/>
  <c r="F2387" i="25"/>
  <c r="H1881" i="25"/>
  <c r="I1737" i="25"/>
  <c r="G2448" i="25"/>
  <c r="F1881" i="25"/>
  <c r="J908" i="25"/>
  <c r="F1429" i="25"/>
  <c r="G2771" i="25"/>
  <c r="I2692" i="25"/>
  <c r="J1999" i="25"/>
  <c r="F1999" i="25" s="1"/>
  <c r="I2241" i="25"/>
  <c r="F2100" i="25"/>
  <c r="H2771" i="25"/>
  <c r="H2100" i="25"/>
  <c r="I1960" i="25"/>
  <c r="H686" i="25"/>
  <c r="J359" i="25"/>
  <c r="H359" i="25" s="1"/>
  <c r="F1960" i="25"/>
  <c r="G2631" i="25"/>
  <c r="I2100" i="25"/>
  <c r="I94" i="25"/>
  <c r="I1125" i="25"/>
  <c r="I2749" i="25"/>
  <c r="H1085" i="25"/>
  <c r="G1125" i="25"/>
  <c r="I1327" i="25"/>
  <c r="G1592" i="25"/>
  <c r="J2649" i="25"/>
  <c r="I2649" i="25" s="1"/>
  <c r="G622" i="25"/>
  <c r="H2144" i="25"/>
  <c r="F1369" i="25"/>
  <c r="I2405" i="25"/>
  <c r="F459" i="25"/>
  <c r="H2631" i="25"/>
  <c r="F1592" i="25"/>
  <c r="G1978" i="25"/>
  <c r="I2144" i="25"/>
  <c r="G157" i="25"/>
  <c r="G763" i="25"/>
  <c r="G864" i="25"/>
  <c r="H1046" i="25"/>
  <c r="G1960" i="25"/>
  <c r="G51" i="25"/>
  <c r="H1346" i="25"/>
  <c r="F864" i="25"/>
  <c r="H1978" i="25"/>
  <c r="G1327" i="25"/>
  <c r="J929" i="25"/>
  <c r="F929" i="25" s="1"/>
  <c r="F1085" i="25"/>
  <c r="I1369" i="25"/>
  <c r="F1125" i="25"/>
  <c r="O31" i="25"/>
  <c r="G2749" i="25"/>
  <c r="J2162" i="25"/>
  <c r="I2162" i="25" s="1"/>
  <c r="I51" i="25"/>
  <c r="F94" i="25"/>
  <c r="G2144" i="25"/>
  <c r="H157" i="25"/>
  <c r="I686" i="25"/>
  <c r="F1046" i="25"/>
  <c r="F686" i="25"/>
  <c r="G2205" i="25"/>
  <c r="H1265" i="25"/>
  <c r="I642" i="25"/>
  <c r="H2037" i="25"/>
  <c r="H1837" i="25"/>
  <c r="F989" i="25"/>
  <c r="J200" i="25"/>
  <c r="G200" i="25" s="1"/>
  <c r="J2124" i="25"/>
  <c r="F2124" i="25" s="1"/>
  <c r="G1412" i="25"/>
  <c r="I2019" i="25"/>
  <c r="F2019" i="25"/>
  <c r="F2241" i="25"/>
  <c r="F2749" i="25"/>
  <c r="H642" i="25"/>
  <c r="G2019" i="25"/>
  <c r="F2547" i="25"/>
  <c r="F504" i="25"/>
  <c r="I112" i="25"/>
  <c r="I504" i="25"/>
  <c r="G459" i="25"/>
  <c r="G1103" i="25"/>
  <c r="H2789" i="25"/>
  <c r="J2610" i="25"/>
  <c r="H2610" i="25" s="1"/>
  <c r="G989" i="25"/>
  <c r="F2405" i="25"/>
  <c r="G1900" i="25"/>
  <c r="G1265" i="25"/>
  <c r="G1369" i="25"/>
  <c r="I1837" i="25"/>
  <c r="H1429" i="25"/>
  <c r="I1085" i="25"/>
  <c r="F642" i="25"/>
  <c r="I2547" i="25"/>
  <c r="G1837" i="25"/>
  <c r="G1717" i="25"/>
  <c r="H459" i="25"/>
  <c r="F31" i="25"/>
  <c r="F2692" i="25"/>
  <c r="G2692" i="25"/>
  <c r="F844" i="25"/>
  <c r="H31" i="25"/>
  <c r="G1917" i="25"/>
  <c r="G844" i="25"/>
  <c r="G1166" i="25"/>
  <c r="I1166" i="25"/>
  <c r="H1166" i="25"/>
  <c r="H622" i="25"/>
  <c r="I2448" i="25"/>
  <c r="H112" i="25"/>
  <c r="H864" i="25"/>
  <c r="H989" i="25"/>
  <c r="H2241" i="25"/>
  <c r="F179" i="25"/>
  <c r="G179" i="25"/>
  <c r="I2037" i="25"/>
  <c r="J2303" i="25"/>
  <c r="F2303" i="25" s="1"/>
  <c r="J262" i="25"/>
  <c r="F262" i="25" s="1"/>
  <c r="G504" i="25"/>
  <c r="G112" i="25"/>
  <c r="G2037" i="25"/>
  <c r="H968" i="25"/>
  <c r="I968" i="25"/>
  <c r="J296" i="25"/>
  <c r="G296" i="25" s="1"/>
  <c r="G2789" i="25"/>
  <c r="H1412" i="25"/>
  <c r="I179" i="25"/>
  <c r="J562" i="25"/>
  <c r="I562" i="25" s="1"/>
  <c r="J2671" i="25"/>
  <c r="G2671" i="25" s="1"/>
  <c r="J703" i="25"/>
  <c r="F703" i="25" s="1"/>
  <c r="J136" i="25"/>
  <c r="I136" i="25" s="1"/>
  <c r="J423" i="25"/>
  <c r="H423" i="25" s="1"/>
  <c r="H1103" i="25"/>
  <c r="F968" i="25"/>
  <c r="G441" i="25"/>
  <c r="I1717" i="25"/>
  <c r="G94" i="25"/>
  <c r="F1103" i="25"/>
  <c r="H1917" i="25"/>
  <c r="I1265" i="25"/>
  <c r="G642" i="25"/>
  <c r="F1717" i="25"/>
  <c r="H179" i="25"/>
  <c r="H1900" i="25"/>
  <c r="G1346" i="25"/>
  <c r="F1900" i="25"/>
  <c r="H2019" i="25"/>
  <c r="F1327" i="25"/>
  <c r="G1429" i="25"/>
  <c r="G2405" i="25"/>
  <c r="J1637" i="25"/>
  <c r="H1637" i="25" s="1"/>
  <c r="F622" i="25"/>
  <c r="I2771" i="25"/>
  <c r="I1592" i="25"/>
  <c r="I31" i="25"/>
  <c r="G1046" i="25"/>
  <c r="F1978" i="25"/>
  <c r="I1412" i="25"/>
  <c r="F2789" i="25"/>
  <c r="F1917" i="25"/>
  <c r="H2448" i="25"/>
  <c r="F441" i="25"/>
  <c r="J1286" i="25"/>
  <c r="F1286" i="25" s="1"/>
  <c r="J2708" i="25"/>
  <c r="I2708" i="25" s="1"/>
  <c r="J2507" i="25"/>
  <c r="F2507" i="25" s="1"/>
  <c r="J1818" i="25"/>
  <c r="G1818" i="25" s="1"/>
  <c r="J400" i="25"/>
  <c r="G400" i="25" s="1"/>
  <c r="J1391" i="25"/>
  <c r="I1391" i="25" s="1"/>
  <c r="J2369" i="25"/>
  <c r="H2369" i="25" s="1"/>
  <c r="J1752" i="25"/>
  <c r="F1752" i="25" s="1"/>
  <c r="J2727" i="25"/>
  <c r="F2727" i="25" s="1"/>
  <c r="J2324" i="25"/>
  <c r="H2324" i="25" s="1"/>
  <c r="J320" i="25"/>
  <c r="F320" i="25" s="1"/>
  <c r="J2282" i="25"/>
  <c r="H2282" i="25" s="1"/>
  <c r="J579" i="25"/>
  <c r="H579" i="25" s="1"/>
  <c r="J601" i="25"/>
  <c r="I601" i="25" s="1"/>
  <c r="J1531" i="25"/>
  <c r="I1531" i="25" s="1"/>
  <c r="J1507" i="25"/>
  <c r="G1507" i="25" s="1"/>
  <c r="J379" i="25"/>
  <c r="H379" i="25" s="1"/>
  <c r="J1065" i="25"/>
  <c r="G1065" i="25" s="1"/>
  <c r="J2567" i="25"/>
  <c r="H2567" i="25" s="1"/>
  <c r="J522" i="25"/>
  <c r="I522" i="25" s="1"/>
  <c r="J666" i="25"/>
  <c r="H666" i="25" s="1"/>
  <c r="J1616" i="25"/>
  <c r="I1616" i="25" s="1"/>
  <c r="J538" i="25"/>
  <c r="H538" i="25" s="1"/>
  <c r="J1776" i="25"/>
  <c r="H1776" i="25" s="1"/>
  <c r="J1941" i="25"/>
  <c r="H1941" i="25" s="1"/>
  <c r="J725" i="25"/>
  <c r="G725" i="25" s="1"/>
  <c r="J2589" i="25"/>
  <c r="F2589" i="25" s="1"/>
  <c r="J217" i="25"/>
  <c r="F217" i="25" s="1"/>
  <c r="J1307" i="25"/>
  <c r="I1307" i="25" s="1"/>
  <c r="J1674" i="25"/>
  <c r="H1674" i="25" s="1"/>
  <c r="J822" i="25"/>
  <c r="I822" i="25" s="1"/>
  <c r="J1147" i="25"/>
  <c r="I1147" i="25" s="1"/>
  <c r="J1552" i="25"/>
  <c r="G1552" i="25" s="1"/>
  <c r="H1754" i="26" l="1"/>
  <c r="G1796" i="26"/>
  <c r="H763" i="25"/>
  <c r="J764" i="25" s="1"/>
  <c r="H1127" i="26"/>
  <c r="G644" i="26"/>
  <c r="I763" i="25"/>
  <c r="F1754" i="26"/>
  <c r="F1127" i="26"/>
  <c r="I2507" i="26"/>
  <c r="G2507" i="26"/>
  <c r="F1796" i="26"/>
  <c r="J1797" i="26" s="1"/>
  <c r="G1797" i="26" s="1"/>
  <c r="F644" i="26"/>
  <c r="F2507" i="26"/>
  <c r="J1229" i="26"/>
  <c r="F1229" i="26" s="1"/>
  <c r="J1881" i="26"/>
  <c r="F1881" i="26" s="1"/>
  <c r="G1475" i="26"/>
  <c r="F1475" i="26"/>
  <c r="J1476" i="26" s="1"/>
  <c r="H1476" i="26" s="1"/>
  <c r="H1475" i="26"/>
  <c r="G1754" i="26"/>
  <c r="J1755" i="26" s="1"/>
  <c r="H1755" i="26" s="1"/>
  <c r="I909" i="26"/>
  <c r="J1572" i="25"/>
  <c r="I1572" i="25" s="1"/>
  <c r="J747" i="25"/>
  <c r="J991" i="26"/>
  <c r="F991" i="26" s="1"/>
  <c r="J2265" i="25"/>
  <c r="I2265" i="25" s="1"/>
  <c r="J1206" i="26"/>
  <c r="F1206" i="26" s="1"/>
  <c r="J2327" i="26"/>
  <c r="H2327" i="26" s="1"/>
  <c r="F2649" i="25"/>
  <c r="H2649" i="25"/>
  <c r="J2650" i="25" s="1"/>
  <c r="I1127" i="26"/>
  <c r="H909" i="26"/>
  <c r="I644" i="26"/>
  <c r="J1510" i="26"/>
  <c r="F1510" i="26" s="1"/>
  <c r="H1327" i="26"/>
  <c r="I1327" i="26"/>
  <c r="F1327" i="26"/>
  <c r="G1327" i="26"/>
  <c r="I947" i="25"/>
  <c r="I623" i="26"/>
  <c r="J1250" i="25"/>
  <c r="I991" i="26"/>
  <c r="G2124" i="25"/>
  <c r="J2125" i="25" s="1"/>
  <c r="G2125" i="25" s="1"/>
  <c r="G947" i="25"/>
  <c r="H2205" i="25"/>
  <c r="G2485" i="25"/>
  <c r="H623" i="26"/>
  <c r="J2185" i="26"/>
  <c r="F2185" i="26" s="1"/>
  <c r="J1593" i="26"/>
  <c r="J2284" i="26"/>
  <c r="I2124" i="25"/>
  <c r="F2205" i="25"/>
  <c r="G970" i="26"/>
  <c r="H970" i="26"/>
  <c r="F623" i="26"/>
  <c r="J624" i="26" s="1"/>
  <c r="I624" i="26" s="1"/>
  <c r="H1674" i="26"/>
  <c r="J238" i="25"/>
  <c r="H238" i="25" s="1"/>
  <c r="J1858" i="25"/>
  <c r="G1858" i="25" s="1"/>
  <c r="J481" i="26"/>
  <c r="G481" i="26" s="1"/>
  <c r="H2021" i="26"/>
  <c r="I2672" i="26"/>
  <c r="F1674" i="26"/>
  <c r="J159" i="26"/>
  <c r="H159" i="26" s="1"/>
  <c r="G991" i="26"/>
  <c r="H947" i="25"/>
  <c r="F2021" i="26"/>
  <c r="I666" i="26"/>
  <c r="G1674" i="26"/>
  <c r="J1675" i="26" s="1"/>
  <c r="I2163" i="26"/>
  <c r="G2242" i="26"/>
  <c r="J2103" i="26"/>
  <c r="I2103" i="26" s="1"/>
  <c r="H991" i="26"/>
  <c r="J1025" i="25"/>
  <c r="F1025" i="25" s="1"/>
  <c r="J2590" i="26"/>
  <c r="F2428" i="25"/>
  <c r="H2428" i="25"/>
  <c r="G2428" i="25"/>
  <c r="J2429" i="25" s="1"/>
  <c r="F2429" i="25" s="1"/>
  <c r="I2428" i="25"/>
  <c r="F481" i="26"/>
  <c r="H481" i="26"/>
  <c r="I159" i="26"/>
  <c r="J1186" i="26"/>
  <c r="F1186" i="26" s="1"/>
  <c r="G1718" i="26"/>
  <c r="G2649" i="25"/>
  <c r="I970" i="26"/>
  <c r="I2327" i="26"/>
  <c r="F2672" i="26"/>
  <c r="G74" i="26"/>
  <c r="H2672" i="26"/>
  <c r="J137" i="26"/>
  <c r="J1149" i="26"/>
  <c r="J783" i="25"/>
  <c r="I783" i="25" s="1"/>
  <c r="F1009" i="26"/>
  <c r="J1636" i="26"/>
  <c r="H1636" i="26" s="1"/>
  <c r="J1718" i="26"/>
  <c r="F1718" i="26" s="1"/>
  <c r="I2527" i="25"/>
  <c r="I1009" i="26"/>
  <c r="J2548" i="26"/>
  <c r="G2527" i="25"/>
  <c r="H2527" i="25"/>
  <c r="J2508" i="26"/>
  <c r="H2508" i="26" s="1"/>
  <c r="H1532" i="26"/>
  <c r="I481" i="26"/>
  <c r="I580" i="26"/>
  <c r="H580" i="26"/>
  <c r="F580" i="26"/>
  <c r="J581" i="26" s="1"/>
  <c r="G581" i="26" s="1"/>
  <c r="F1349" i="26"/>
  <c r="H74" i="26"/>
  <c r="J1919" i="26"/>
  <c r="F1919" i="26" s="1"/>
  <c r="J1980" i="26"/>
  <c r="I1718" i="26"/>
  <c r="G580" i="26"/>
  <c r="G1593" i="26"/>
  <c r="I1593" i="26"/>
  <c r="H1593" i="26"/>
  <c r="F1593" i="26"/>
  <c r="F2485" i="25"/>
  <c r="I562" i="26"/>
  <c r="H2710" i="26"/>
  <c r="H562" i="26"/>
  <c r="J2612" i="26"/>
  <c r="F2612" i="26" s="1"/>
  <c r="J2752" i="26"/>
  <c r="H2752" i="26" s="1"/>
  <c r="H2485" i="25"/>
  <c r="I887" i="26"/>
  <c r="J888" i="26" s="1"/>
  <c r="F888" i="26" s="1"/>
  <c r="I2529" i="26"/>
  <c r="J219" i="26"/>
  <c r="F219" i="26" s="1"/>
  <c r="G562" i="26"/>
  <c r="J97" i="26"/>
  <c r="G97" i="26" s="1"/>
  <c r="J380" i="26"/>
  <c r="H380" i="26" s="1"/>
  <c r="J1657" i="25"/>
  <c r="H1657" i="25" s="1"/>
  <c r="J1266" i="25"/>
  <c r="F1266" i="25" s="1"/>
  <c r="G2529" i="26"/>
  <c r="G1616" i="26"/>
  <c r="G423" i="26"/>
  <c r="I423" i="26"/>
  <c r="G929" i="25"/>
  <c r="H2185" i="26"/>
  <c r="F2529" i="26"/>
  <c r="G2710" i="26"/>
  <c r="J747" i="26"/>
  <c r="F423" i="26"/>
  <c r="I929" i="25"/>
  <c r="F2263" i="26"/>
  <c r="H2242" i="26"/>
  <c r="F704" i="26"/>
  <c r="G704" i="26"/>
  <c r="H704" i="26"/>
  <c r="I704" i="26"/>
  <c r="I2710" i="26"/>
  <c r="G2185" i="26"/>
  <c r="G2612" i="26"/>
  <c r="F402" i="26"/>
  <c r="J403" i="26" s="1"/>
  <c r="J1206" i="25"/>
  <c r="J1473" i="25"/>
  <c r="H1473" i="25" s="1"/>
  <c r="J341" i="25"/>
  <c r="H341" i="25" s="1"/>
  <c r="J1186" i="25"/>
  <c r="F1186" i="25" s="1"/>
  <c r="F1411" i="26"/>
  <c r="I1411" i="26"/>
  <c r="H1411" i="26"/>
  <c r="J1882" i="25"/>
  <c r="G1882" i="25" s="1"/>
  <c r="I402" i="26"/>
  <c r="H2485" i="26"/>
  <c r="F2485" i="26"/>
  <c r="I2485" i="26"/>
  <c r="H180" i="26"/>
  <c r="F180" i="26"/>
  <c r="I180" i="26"/>
  <c r="G180" i="26"/>
  <c r="J298" i="26"/>
  <c r="G298" i="26" s="1"/>
  <c r="J2207" i="26"/>
  <c r="I2207" i="26" s="1"/>
  <c r="G2485" i="26"/>
  <c r="J2408" i="26"/>
  <c r="G2408" i="26" s="1"/>
  <c r="J822" i="26"/>
  <c r="F822" i="26" s="1"/>
  <c r="J887" i="25"/>
  <c r="F887" i="25" s="1"/>
  <c r="H402" i="26"/>
  <c r="J2184" i="25"/>
  <c r="G2184" i="25" s="1"/>
  <c r="J1392" i="26"/>
  <c r="F1392" i="26" s="1"/>
  <c r="H97" i="26"/>
  <c r="I1227" i="25"/>
  <c r="H1227" i="25"/>
  <c r="I1451" i="25"/>
  <c r="J158" i="25"/>
  <c r="H158" i="25" s="1"/>
  <c r="J2059" i="25"/>
  <c r="G2059" i="25" s="1"/>
  <c r="G866" i="26"/>
  <c r="G845" i="26"/>
  <c r="H666" i="26"/>
  <c r="J667" i="26" s="1"/>
  <c r="H667" i="26" s="1"/>
  <c r="J362" i="26"/>
  <c r="F362" i="26" s="1"/>
  <c r="G1450" i="26"/>
  <c r="G1818" i="26"/>
  <c r="J910" i="26"/>
  <c r="I1797" i="25"/>
  <c r="H2162" i="25"/>
  <c r="H1616" i="26"/>
  <c r="H845" i="26"/>
  <c r="J2080" i="25"/>
  <c r="G2080" i="25" s="1"/>
  <c r="F2162" i="25"/>
  <c r="I866" i="26"/>
  <c r="G1349" i="26"/>
  <c r="J2390" i="26"/>
  <c r="H2390" i="26" s="1"/>
  <c r="H1349" i="26"/>
  <c r="H1919" i="26"/>
  <c r="H703" i="25"/>
  <c r="G1797" i="25"/>
  <c r="I1616" i="26"/>
  <c r="I1919" i="26"/>
  <c r="I2242" i="26"/>
  <c r="J2243" i="26" s="1"/>
  <c r="F2243" i="26" s="1"/>
  <c r="J2633" i="26"/>
  <c r="G2633" i="26" s="1"/>
  <c r="I1450" i="26"/>
  <c r="G2162" i="25"/>
  <c r="F1797" i="25"/>
  <c r="F845" i="26"/>
  <c r="I2263" i="26"/>
  <c r="G1919" i="26"/>
  <c r="J54" i="26"/>
  <c r="F54" i="26" s="1"/>
  <c r="H1450" i="26"/>
  <c r="F1227" i="25"/>
  <c r="H763" i="26"/>
  <c r="J764" i="26" s="1"/>
  <c r="F764" i="26" s="1"/>
  <c r="G1532" i="26"/>
  <c r="H1657" i="26"/>
  <c r="J340" i="26"/>
  <c r="H340" i="26" s="1"/>
  <c r="J726" i="26"/>
  <c r="J2348" i="26"/>
  <c r="I2348" i="26" s="1"/>
  <c r="J1737" i="26"/>
  <c r="F1737" i="26" s="1"/>
  <c r="I1532" i="26"/>
  <c r="I1657" i="26"/>
  <c r="G1657" i="26"/>
  <c r="G479" i="25"/>
  <c r="I479" i="25"/>
  <c r="J2548" i="25"/>
  <c r="H2548" i="25" s="1"/>
  <c r="F479" i="25"/>
  <c r="J2388" i="25"/>
  <c r="G2388" i="25" s="1"/>
  <c r="H1009" i="26"/>
  <c r="J35" i="26"/>
  <c r="H35" i="26" s="1"/>
  <c r="J806" i="26"/>
  <c r="F806" i="26" s="1"/>
  <c r="J1309" i="26"/>
  <c r="G1309" i="26" s="1"/>
  <c r="G340" i="26"/>
  <c r="J1553" i="26"/>
  <c r="F951" i="26"/>
  <c r="J459" i="26"/>
  <c r="G459" i="26" s="1"/>
  <c r="F1818" i="26"/>
  <c r="I1818" i="26"/>
  <c r="H1064" i="26"/>
  <c r="G1476" i="26"/>
  <c r="J1128" i="26"/>
  <c r="G1128" i="26" s="1"/>
  <c r="H263" i="26"/>
  <c r="J2082" i="26"/>
  <c r="I2082" i="26" s="1"/>
  <c r="F380" i="26"/>
  <c r="F1571" i="26"/>
  <c r="G1571" i="26"/>
  <c r="I380" i="26"/>
  <c r="F1064" i="26"/>
  <c r="G380" i="26"/>
  <c r="J2566" i="26"/>
  <c r="F2566" i="26" s="1"/>
  <c r="I1571" i="26"/>
  <c r="G1939" i="26"/>
  <c r="F1939" i="26"/>
  <c r="I1939" i="26"/>
  <c r="H2650" i="26"/>
  <c r="I1431" i="26"/>
  <c r="H1106" i="26"/>
  <c r="I1476" i="26"/>
  <c r="F1476" i="26"/>
  <c r="F1167" i="26"/>
  <c r="G1167" i="26"/>
  <c r="I1167" i="26"/>
  <c r="I1106" i="26"/>
  <c r="F2650" i="26"/>
  <c r="F1431" i="26"/>
  <c r="I951" i="26"/>
  <c r="H951" i="26"/>
  <c r="H1167" i="26"/>
  <c r="F2103" i="26"/>
  <c r="I263" i="26"/>
  <c r="G2508" i="26"/>
  <c r="G263" i="26"/>
  <c r="F2508" i="26"/>
  <c r="J540" i="26"/>
  <c r="F540" i="26" s="1"/>
  <c r="J1266" i="26"/>
  <c r="F1266" i="26" s="1"/>
  <c r="G1881" i="26"/>
  <c r="G2060" i="26"/>
  <c r="I2060" i="26"/>
  <c r="H1027" i="26"/>
  <c r="I1027" i="26"/>
  <c r="J602" i="26"/>
  <c r="F602" i="26" s="1"/>
  <c r="J2126" i="26"/>
  <c r="I2126" i="26" s="1"/>
  <c r="J2307" i="26"/>
  <c r="I2307" i="26" s="1"/>
  <c r="I2730" i="26"/>
  <c r="J1963" i="26"/>
  <c r="F1963" i="26" s="1"/>
  <c r="F2060" i="26"/>
  <c r="I238" i="26"/>
  <c r="F238" i="26"/>
  <c r="H238" i="26"/>
  <c r="H1047" i="26"/>
  <c r="J1997" i="26"/>
  <c r="F1997" i="26" s="1"/>
  <c r="H1881" i="26"/>
  <c r="G238" i="26"/>
  <c r="J785" i="26"/>
  <c r="I785" i="26" s="1"/>
  <c r="I2650" i="26"/>
  <c r="I2508" i="26"/>
  <c r="I1064" i="26"/>
  <c r="H1431" i="26"/>
  <c r="G2790" i="26"/>
  <c r="F866" i="26"/>
  <c r="G1106" i="26"/>
  <c r="I97" i="26"/>
  <c r="F1027" i="26"/>
  <c r="G1047" i="26"/>
  <c r="H2730" i="26"/>
  <c r="G2730" i="26"/>
  <c r="J113" i="26"/>
  <c r="H113" i="26" s="1"/>
  <c r="J1287" i="26"/>
  <c r="I1287" i="26" s="1"/>
  <c r="J506" i="26"/>
  <c r="I1047" i="26"/>
  <c r="I931" i="26"/>
  <c r="F931" i="26"/>
  <c r="G931" i="26"/>
  <c r="J1695" i="26"/>
  <c r="F2449" i="26"/>
  <c r="I2449" i="26"/>
  <c r="G2449" i="26"/>
  <c r="H2449" i="26"/>
  <c r="J2038" i="26"/>
  <c r="I2038" i="26" s="1"/>
  <c r="H931" i="26"/>
  <c r="J1372" i="26"/>
  <c r="G1372" i="26" s="1"/>
  <c r="F2790" i="26"/>
  <c r="J2429" i="26"/>
  <c r="G2429" i="26" s="1"/>
  <c r="J1838" i="26"/>
  <c r="F1838" i="26" s="1"/>
  <c r="F2348" i="26"/>
  <c r="G2348" i="26"/>
  <c r="J2371" i="26"/>
  <c r="I1779" i="26"/>
  <c r="G1779" i="26"/>
  <c r="H1779" i="26"/>
  <c r="H2790" i="26"/>
  <c r="F97" i="26"/>
  <c r="I1881" i="26"/>
  <c r="G2390" i="26"/>
  <c r="J2772" i="26"/>
  <c r="J320" i="26"/>
  <c r="F320" i="26" s="1"/>
  <c r="J1859" i="26"/>
  <c r="G136" i="25"/>
  <c r="F2346" i="25"/>
  <c r="H1999" i="25"/>
  <c r="I1025" i="25"/>
  <c r="F1941" i="25"/>
  <c r="J2449" i="25"/>
  <c r="G2449" i="25" s="1"/>
  <c r="G783" i="25"/>
  <c r="I1999" i="25"/>
  <c r="J805" i="25"/>
  <c r="G805" i="25" s="1"/>
  <c r="F341" i="25"/>
  <c r="G2346" i="25"/>
  <c r="J1167" i="25"/>
  <c r="F1167" i="25" s="1"/>
  <c r="F908" i="25"/>
  <c r="G908" i="25"/>
  <c r="I908" i="25"/>
  <c r="J1738" i="25"/>
  <c r="G359" i="25"/>
  <c r="I359" i="25"/>
  <c r="H2346" i="25"/>
  <c r="J2406" i="25"/>
  <c r="H2406" i="25" s="1"/>
  <c r="H908" i="25"/>
  <c r="G1999" i="25"/>
  <c r="G341" i="25"/>
  <c r="F359" i="25"/>
  <c r="H929" i="25"/>
  <c r="F783" i="25"/>
  <c r="J2101" i="25"/>
  <c r="F2101" i="25" s="1"/>
  <c r="F1616" i="25"/>
  <c r="G522" i="25"/>
  <c r="H783" i="25"/>
  <c r="I1552" i="25"/>
  <c r="I2388" i="25"/>
  <c r="G2610" i="25"/>
  <c r="G320" i="25"/>
  <c r="J2145" i="25"/>
  <c r="I2145" i="25" s="1"/>
  <c r="F2708" i="25"/>
  <c r="H725" i="25"/>
  <c r="F2324" i="25"/>
  <c r="H1616" i="25"/>
  <c r="G2324" i="25"/>
  <c r="H2265" i="25"/>
  <c r="G1531" i="25"/>
  <c r="G1451" i="25"/>
  <c r="G1286" i="25"/>
  <c r="H1531" i="25"/>
  <c r="H2727" i="25"/>
  <c r="J2206" i="25"/>
  <c r="H1391" i="25"/>
  <c r="F296" i="25"/>
  <c r="G1391" i="25"/>
  <c r="H887" i="25"/>
  <c r="J180" i="25"/>
  <c r="I180" i="25" s="1"/>
  <c r="G538" i="25"/>
  <c r="I2282" i="25"/>
  <c r="I2567" i="25"/>
  <c r="I217" i="25"/>
  <c r="H562" i="25"/>
  <c r="H1507" i="25"/>
  <c r="I200" i="25"/>
  <c r="F200" i="25"/>
  <c r="F579" i="25"/>
  <c r="F1674" i="25"/>
  <c r="F2369" i="25"/>
  <c r="G238" i="25"/>
  <c r="G1025" i="25"/>
  <c r="H1572" i="25"/>
  <c r="G1657" i="25"/>
  <c r="G2265" i="25"/>
  <c r="F1307" i="25"/>
  <c r="H262" i="25"/>
  <c r="I703" i="25"/>
  <c r="I1507" i="25"/>
  <c r="G2708" i="25"/>
  <c r="F74" i="25"/>
  <c r="I2324" i="25"/>
  <c r="G562" i="25"/>
  <c r="F1552" i="25"/>
  <c r="I74" i="25"/>
  <c r="H522" i="25"/>
  <c r="I1752" i="25"/>
  <c r="F1507" i="25"/>
  <c r="F136" i="25"/>
  <c r="I2548" i="25"/>
  <c r="G666" i="25"/>
  <c r="G703" i="25"/>
  <c r="I296" i="25"/>
  <c r="H822" i="25"/>
  <c r="F1818" i="25"/>
  <c r="I423" i="25"/>
  <c r="G2507" i="25"/>
  <c r="H1752" i="25"/>
  <c r="I887" i="25"/>
  <c r="H1818" i="25"/>
  <c r="H601" i="25"/>
  <c r="I1818" i="25"/>
  <c r="H296" i="25"/>
  <c r="F1695" i="25"/>
  <c r="H200" i="25"/>
  <c r="F1391" i="25"/>
  <c r="G1695" i="25"/>
  <c r="I379" i="25"/>
  <c r="F1451" i="25"/>
  <c r="F2610" i="25"/>
  <c r="H320" i="25"/>
  <c r="G887" i="25"/>
  <c r="G2567" i="25"/>
  <c r="I2671" i="25"/>
  <c r="I1637" i="25"/>
  <c r="F1637" i="25"/>
  <c r="G1637" i="25"/>
  <c r="I1776" i="25"/>
  <c r="G1572" i="25"/>
  <c r="H1286" i="25"/>
  <c r="H1025" i="25"/>
  <c r="I666" i="25"/>
  <c r="F601" i="25"/>
  <c r="G1616" i="25"/>
  <c r="F2265" i="25"/>
  <c r="F1531" i="25"/>
  <c r="F1776" i="25"/>
  <c r="H2507" i="25"/>
  <c r="H217" i="25"/>
  <c r="I2303" i="25"/>
  <c r="H2303" i="25"/>
  <c r="G2369" i="25"/>
  <c r="G822" i="25"/>
  <c r="G2303" i="25"/>
  <c r="G1752" i="25"/>
  <c r="I320" i="25"/>
  <c r="H1147" i="25"/>
  <c r="G423" i="25"/>
  <c r="H2589" i="25"/>
  <c r="F1572" i="25"/>
  <c r="I2184" i="25"/>
  <c r="J2693" i="25"/>
  <c r="I725" i="25"/>
  <c r="G1307" i="25"/>
  <c r="G379" i="25"/>
  <c r="H74" i="25"/>
  <c r="I538" i="25"/>
  <c r="H1307" i="25"/>
  <c r="J2020" i="25"/>
  <c r="F2020" i="25" s="1"/>
  <c r="H2124" i="25"/>
  <c r="G262" i="25"/>
  <c r="F562" i="25"/>
  <c r="I262" i="25"/>
  <c r="F1147" i="25"/>
  <c r="G1147" i="25"/>
  <c r="J2790" i="25"/>
  <c r="I2790" i="25" s="1"/>
  <c r="J442" i="25"/>
  <c r="G579" i="25"/>
  <c r="I579" i="25"/>
  <c r="J1086" i="25"/>
  <c r="I400" i="25"/>
  <c r="H400" i="25"/>
  <c r="H1186" i="25"/>
  <c r="F423" i="25"/>
  <c r="F1882" i="25"/>
  <c r="I2369" i="25"/>
  <c r="F2567" i="25"/>
  <c r="F379" i="25"/>
  <c r="I2507" i="25"/>
  <c r="F1065" i="25"/>
  <c r="F725" i="25"/>
  <c r="I1941" i="25"/>
  <c r="F400" i="25"/>
  <c r="I2589" i="25"/>
  <c r="G2282" i="25"/>
  <c r="I1674" i="25"/>
  <c r="F666" i="25"/>
  <c r="I1286" i="25"/>
  <c r="G1941" i="25"/>
  <c r="H136" i="25"/>
  <c r="H2671" i="25"/>
  <c r="H1695" i="25"/>
  <c r="G1674" i="25"/>
  <c r="G2589" i="25"/>
  <c r="F822" i="25"/>
  <c r="H1552" i="25"/>
  <c r="F538" i="25"/>
  <c r="I2610" i="25"/>
  <c r="G601" i="25"/>
  <c r="I238" i="25"/>
  <c r="F2282" i="25"/>
  <c r="F238" i="25"/>
  <c r="G1776" i="25"/>
  <c r="G2727" i="25"/>
  <c r="H2708" i="25"/>
  <c r="I2727" i="25"/>
  <c r="F522" i="25"/>
  <c r="G217" i="25"/>
  <c r="H1065" i="25"/>
  <c r="F2671" i="25"/>
  <c r="I1065" i="25"/>
  <c r="J32" i="25"/>
  <c r="G32" i="25" s="1"/>
  <c r="J969" i="25"/>
  <c r="G969" i="25" s="1"/>
  <c r="J1901" i="25"/>
  <c r="I1901" i="25" s="1"/>
  <c r="J1918" i="25"/>
  <c r="I1918" i="25" s="1"/>
  <c r="J1347" i="25"/>
  <c r="G1347" i="25" s="1"/>
  <c r="J2038" i="25"/>
  <c r="F2038" i="25" s="1"/>
  <c r="J2632" i="25"/>
  <c r="J95" i="25"/>
  <c r="G95" i="25" s="1"/>
  <c r="J687" i="25"/>
  <c r="J1126" i="25"/>
  <c r="J1593" i="25"/>
  <c r="J865" i="25"/>
  <c r="J2750" i="25"/>
  <c r="F2750" i="25" s="1"/>
  <c r="J1047" i="25"/>
  <c r="G1047" i="25" s="1"/>
  <c r="J52" i="25"/>
  <c r="J623" i="25"/>
  <c r="F623" i="25" s="1"/>
  <c r="J460" i="25"/>
  <c r="G460" i="25" s="1"/>
  <c r="J1413" i="25"/>
  <c r="F1413" i="25" s="1"/>
  <c r="J1961" i="25"/>
  <c r="J1718" i="25"/>
  <c r="H1718" i="25" s="1"/>
  <c r="J2242" i="25"/>
  <c r="F2242" i="25" s="1"/>
  <c r="J1104" i="25"/>
  <c r="I1104" i="25" s="1"/>
  <c r="J1328" i="25"/>
  <c r="J505" i="25"/>
  <c r="H505" i="25" s="1"/>
  <c r="J113" i="25"/>
  <c r="F113" i="25" s="1"/>
  <c r="J845" i="25"/>
  <c r="J1979" i="25"/>
  <c r="F1979" i="25" s="1"/>
  <c r="J990" i="25"/>
  <c r="I990" i="25" s="1"/>
  <c r="J1838" i="25"/>
  <c r="F1838" i="25" s="1"/>
  <c r="J1370" i="25"/>
  <c r="J2772" i="25"/>
  <c r="I2772" i="25" s="1"/>
  <c r="J643" i="25"/>
  <c r="F643" i="25" s="1"/>
  <c r="J1430" i="25"/>
  <c r="H2650" i="25" l="1"/>
  <c r="I2650" i="25"/>
  <c r="G2650" i="25"/>
  <c r="H1229" i="26"/>
  <c r="I1229" i="26"/>
  <c r="J1230" i="26" s="1"/>
  <c r="F1230" i="26" s="1"/>
  <c r="G1229" i="26"/>
  <c r="J1798" i="25"/>
  <c r="F2327" i="26"/>
  <c r="F159" i="26"/>
  <c r="J160" i="26" s="1"/>
  <c r="H1510" i="26"/>
  <c r="J2163" i="25"/>
  <c r="I2163" i="25" s="1"/>
  <c r="F1473" i="25"/>
  <c r="H2612" i="26"/>
  <c r="J563" i="26"/>
  <c r="J645" i="26"/>
  <c r="H2103" i="26"/>
  <c r="I1206" i="26"/>
  <c r="J1207" i="26" s="1"/>
  <c r="G1206" i="26"/>
  <c r="H1206" i="26"/>
  <c r="F2548" i="25"/>
  <c r="H2145" i="25"/>
  <c r="G2103" i="26"/>
  <c r="G2327" i="26"/>
  <c r="J948" i="25"/>
  <c r="F948" i="25" s="1"/>
  <c r="I645" i="26"/>
  <c r="H1858" i="25"/>
  <c r="F1858" i="25"/>
  <c r="J2711" i="26"/>
  <c r="F2711" i="26" s="1"/>
  <c r="G159" i="26"/>
  <c r="J2022" i="26"/>
  <c r="I2022" i="26" s="1"/>
  <c r="J971" i="26"/>
  <c r="F971" i="26" s="1"/>
  <c r="G2548" i="25"/>
  <c r="I1858" i="25"/>
  <c r="J1859" i="25" s="1"/>
  <c r="J2530" i="26"/>
  <c r="I2530" i="26" s="1"/>
  <c r="I2185" i="26"/>
  <c r="J2673" i="26"/>
  <c r="H2673" i="26" s="1"/>
  <c r="F1675" i="26"/>
  <c r="I1675" i="26"/>
  <c r="H1675" i="26"/>
  <c r="J2528" i="25"/>
  <c r="F2528" i="25" s="1"/>
  <c r="G1328" i="26"/>
  <c r="I1167" i="25"/>
  <c r="F2650" i="25"/>
  <c r="H1266" i="26"/>
  <c r="H581" i="26"/>
  <c r="J2328" i="26"/>
  <c r="I2328" i="26" s="1"/>
  <c r="J1328" i="26"/>
  <c r="F1328" i="26" s="1"/>
  <c r="J2164" i="26"/>
  <c r="F1657" i="25"/>
  <c r="J1658" i="25" s="1"/>
  <c r="F624" i="26"/>
  <c r="G624" i="26"/>
  <c r="I581" i="26"/>
  <c r="J582" i="26" s="1"/>
  <c r="I582" i="26" s="1"/>
  <c r="F2590" i="26"/>
  <c r="H2590" i="26"/>
  <c r="I2590" i="26"/>
  <c r="G2590" i="26"/>
  <c r="I1328" i="26"/>
  <c r="G2284" i="26"/>
  <c r="F2284" i="26"/>
  <c r="H2284" i="26"/>
  <c r="H1328" i="26"/>
  <c r="G1675" i="26"/>
  <c r="I764" i="26"/>
  <c r="J992" i="26"/>
  <c r="I1797" i="26"/>
  <c r="J1798" i="26" s="1"/>
  <c r="I1657" i="25"/>
  <c r="I2101" i="25"/>
  <c r="H2348" i="26"/>
  <c r="G764" i="26"/>
  <c r="H2082" i="26"/>
  <c r="H624" i="26"/>
  <c r="J2264" i="26"/>
  <c r="I2264" i="26" s="1"/>
  <c r="J1617" i="26"/>
  <c r="H1617" i="26" s="1"/>
  <c r="G1510" i="26"/>
  <c r="I1510" i="26"/>
  <c r="J1511" i="26" s="1"/>
  <c r="I2284" i="26"/>
  <c r="H2328" i="26"/>
  <c r="G2328" i="26"/>
  <c r="H2548" i="26"/>
  <c r="F2548" i="26"/>
  <c r="G2548" i="26"/>
  <c r="J1010" i="26"/>
  <c r="F581" i="26"/>
  <c r="I1266" i="25"/>
  <c r="I341" i="25"/>
  <c r="H1149" i="26"/>
  <c r="F1149" i="26"/>
  <c r="G1149" i="26"/>
  <c r="I2548" i="26"/>
  <c r="G1980" i="26"/>
  <c r="F1980" i="26"/>
  <c r="I1980" i="26"/>
  <c r="G137" i="26"/>
  <c r="F137" i="26"/>
  <c r="H137" i="26"/>
  <c r="I137" i="26"/>
  <c r="J482" i="26"/>
  <c r="F482" i="26" s="1"/>
  <c r="J2186" i="26"/>
  <c r="F2186" i="26" s="1"/>
  <c r="H2449" i="25"/>
  <c r="G1266" i="25"/>
  <c r="H1266" i="25"/>
  <c r="J1267" i="25" s="1"/>
  <c r="F1267" i="25" s="1"/>
  <c r="H1167" i="25"/>
  <c r="H2184" i="25"/>
  <c r="F2184" i="25"/>
  <c r="F2408" i="26"/>
  <c r="H1718" i="26"/>
  <c r="G1186" i="26"/>
  <c r="H1186" i="26"/>
  <c r="I1186" i="26"/>
  <c r="I2449" i="25"/>
  <c r="J480" i="25"/>
  <c r="H480" i="25" s="1"/>
  <c r="F2207" i="26"/>
  <c r="I1636" i="26"/>
  <c r="F1636" i="26"/>
  <c r="G1636" i="26"/>
  <c r="J75" i="26"/>
  <c r="H1980" i="26"/>
  <c r="I1149" i="26"/>
  <c r="I2080" i="25"/>
  <c r="J424" i="26"/>
  <c r="G424" i="26" s="1"/>
  <c r="G1186" i="25"/>
  <c r="F2388" i="25"/>
  <c r="J2486" i="25"/>
  <c r="H2486" i="25" s="1"/>
  <c r="J1594" i="26"/>
  <c r="I2752" i="26"/>
  <c r="I1755" i="26"/>
  <c r="G219" i="26"/>
  <c r="F1755" i="26"/>
  <c r="F158" i="25"/>
  <c r="F2449" i="25"/>
  <c r="I2673" i="26"/>
  <c r="G1755" i="26"/>
  <c r="H219" i="26"/>
  <c r="H764" i="26"/>
  <c r="J765" i="26" s="1"/>
  <c r="H1797" i="26"/>
  <c r="I2612" i="26"/>
  <c r="J705" i="26"/>
  <c r="F705" i="26" s="1"/>
  <c r="J2709" i="25"/>
  <c r="F2709" i="25" s="1"/>
  <c r="H2388" i="25"/>
  <c r="I1186" i="25"/>
  <c r="F1797" i="26"/>
  <c r="J1920" i="26"/>
  <c r="I1920" i="26" s="1"/>
  <c r="H2207" i="26"/>
  <c r="H2429" i="25"/>
  <c r="J930" i="25"/>
  <c r="F930" i="25" s="1"/>
  <c r="H888" i="26"/>
  <c r="I219" i="26"/>
  <c r="I340" i="26"/>
  <c r="I2390" i="26"/>
  <c r="H2080" i="25"/>
  <c r="G2207" i="26"/>
  <c r="G2752" i="26"/>
  <c r="F2752" i="26"/>
  <c r="I1882" i="25"/>
  <c r="H1882" i="25"/>
  <c r="G158" i="25"/>
  <c r="J159" i="25" s="1"/>
  <c r="H159" i="25" s="1"/>
  <c r="I1392" i="26"/>
  <c r="G1392" i="26"/>
  <c r="G1473" i="25"/>
  <c r="G822" i="26"/>
  <c r="H822" i="26"/>
  <c r="I158" i="25"/>
  <c r="J1658" i="26"/>
  <c r="J846" i="26"/>
  <c r="I846" i="26" s="1"/>
  <c r="H298" i="26"/>
  <c r="F298" i="26"/>
  <c r="I822" i="26"/>
  <c r="J1350" i="26"/>
  <c r="H1350" i="26" s="1"/>
  <c r="I2408" i="26"/>
  <c r="I1473" i="25"/>
  <c r="F1206" i="25"/>
  <c r="I1206" i="25"/>
  <c r="H1206" i="25"/>
  <c r="J2347" i="25"/>
  <c r="F2347" i="25" s="1"/>
  <c r="J2000" i="25"/>
  <c r="F2000" i="25" s="1"/>
  <c r="H1963" i="26"/>
  <c r="F340" i="26"/>
  <c r="J2486" i="26"/>
  <c r="I2486" i="26" s="1"/>
  <c r="I298" i="26"/>
  <c r="H2408" i="26"/>
  <c r="J1412" i="26"/>
  <c r="G1206" i="25"/>
  <c r="J181" i="26"/>
  <c r="I181" i="26" s="1"/>
  <c r="H1392" i="26"/>
  <c r="I2059" i="25"/>
  <c r="J360" i="25"/>
  <c r="H360" i="25" s="1"/>
  <c r="H362" i="26"/>
  <c r="F1128" i="26"/>
  <c r="H2633" i="26"/>
  <c r="F2080" i="25"/>
  <c r="J263" i="25"/>
  <c r="F263" i="25" s="1"/>
  <c r="I2711" i="26"/>
  <c r="F667" i="26"/>
  <c r="F2390" i="26"/>
  <c r="F2633" i="26"/>
  <c r="G362" i="26"/>
  <c r="J1533" i="26"/>
  <c r="I1533" i="26" s="1"/>
  <c r="I2243" i="26"/>
  <c r="I2633" i="26"/>
  <c r="I2429" i="25"/>
  <c r="J2430" i="25" s="1"/>
  <c r="F2430" i="25" s="1"/>
  <c r="G2429" i="25"/>
  <c r="F1920" i="26"/>
  <c r="F1350" i="26"/>
  <c r="H2059" i="25"/>
  <c r="H2126" i="26"/>
  <c r="G2126" i="26"/>
  <c r="I362" i="26"/>
  <c r="H54" i="26"/>
  <c r="I54" i="26"/>
  <c r="G54" i="26"/>
  <c r="G2243" i="26"/>
  <c r="F910" i="26"/>
  <c r="G910" i="26"/>
  <c r="H910" i="26"/>
  <c r="H2243" i="26"/>
  <c r="F2059" i="25"/>
  <c r="J1228" i="25"/>
  <c r="F1228" i="25" s="1"/>
  <c r="J1451" i="26"/>
  <c r="F1451" i="26" s="1"/>
  <c r="I910" i="26"/>
  <c r="G1737" i="26"/>
  <c r="I1737" i="26"/>
  <c r="F2082" i="26"/>
  <c r="G667" i="26"/>
  <c r="H1737" i="26"/>
  <c r="G2082" i="26"/>
  <c r="I667" i="26"/>
  <c r="I1309" i="26"/>
  <c r="H806" i="26"/>
  <c r="G1533" i="26"/>
  <c r="I1997" i="26"/>
  <c r="G726" i="26"/>
  <c r="I726" i="26"/>
  <c r="F726" i="26"/>
  <c r="H726" i="26"/>
  <c r="J98" i="26"/>
  <c r="J2651" i="26"/>
  <c r="F2651" i="26" s="1"/>
  <c r="F805" i="25"/>
  <c r="J784" i="25"/>
  <c r="F784" i="25" s="1"/>
  <c r="H1287" i="26"/>
  <c r="I602" i="26"/>
  <c r="J1819" i="26"/>
  <c r="I1819" i="26" s="1"/>
  <c r="F1553" i="26"/>
  <c r="I1553" i="26"/>
  <c r="H1553" i="26"/>
  <c r="G1553" i="26"/>
  <c r="F1309" i="26"/>
  <c r="H459" i="26"/>
  <c r="G2022" i="26"/>
  <c r="H602" i="26"/>
  <c r="J1432" i="26"/>
  <c r="G1432" i="26" s="1"/>
  <c r="G602" i="26"/>
  <c r="I1963" i="26"/>
  <c r="I806" i="26"/>
  <c r="G806" i="26"/>
  <c r="H1309" i="26"/>
  <c r="G35" i="26"/>
  <c r="I35" i="26"/>
  <c r="O35" i="26"/>
  <c r="H2022" i="26"/>
  <c r="F1372" i="26"/>
  <c r="G1963" i="26"/>
  <c r="F459" i="26"/>
  <c r="I459" i="26"/>
  <c r="F35" i="26"/>
  <c r="G2566" i="26"/>
  <c r="H1128" i="26"/>
  <c r="J2509" i="26"/>
  <c r="F2509" i="26" s="1"/>
  <c r="I2566" i="26"/>
  <c r="J381" i="26"/>
  <c r="I1128" i="26"/>
  <c r="H2566" i="26"/>
  <c r="I113" i="26"/>
  <c r="F113" i="26"/>
  <c r="J1572" i="26"/>
  <c r="H1572" i="26" s="1"/>
  <c r="G971" i="26"/>
  <c r="I971" i="26"/>
  <c r="I1266" i="26"/>
  <c r="G2307" i="26"/>
  <c r="H2307" i="26"/>
  <c r="J2104" i="26"/>
  <c r="F2104" i="26" s="1"/>
  <c r="J952" i="26"/>
  <c r="H952" i="26" s="1"/>
  <c r="J1940" i="26"/>
  <c r="F1940" i="26" s="1"/>
  <c r="G1838" i="26"/>
  <c r="J1780" i="26"/>
  <c r="F1780" i="26" s="1"/>
  <c r="G888" i="26"/>
  <c r="H540" i="26"/>
  <c r="I888" i="26"/>
  <c r="H971" i="26"/>
  <c r="G1266" i="26"/>
  <c r="I540" i="26"/>
  <c r="J1168" i="26"/>
  <c r="H1168" i="26" s="1"/>
  <c r="J1477" i="26"/>
  <c r="G1287" i="26"/>
  <c r="J2731" i="26"/>
  <c r="F2731" i="26" s="1"/>
  <c r="J1048" i="26"/>
  <c r="F1048" i="26" s="1"/>
  <c r="J1882" i="26"/>
  <c r="F1882" i="26" s="1"/>
  <c r="F2022" i="26"/>
  <c r="F2328" i="26"/>
  <c r="G540" i="26"/>
  <c r="J264" i="26"/>
  <c r="I264" i="26" s="1"/>
  <c r="G2772" i="26"/>
  <c r="F2772" i="26"/>
  <c r="I2772" i="26"/>
  <c r="H320" i="26"/>
  <c r="I320" i="26"/>
  <c r="G2371" i="26"/>
  <c r="I2371" i="26"/>
  <c r="H2371" i="26"/>
  <c r="I1372" i="26"/>
  <c r="G506" i="26"/>
  <c r="H506" i="26"/>
  <c r="J1028" i="26"/>
  <c r="G1028" i="26" s="1"/>
  <c r="H1432" i="26"/>
  <c r="I1838" i="26"/>
  <c r="G785" i="26"/>
  <c r="F785" i="26"/>
  <c r="H2429" i="26"/>
  <c r="I403" i="26"/>
  <c r="G403" i="26"/>
  <c r="G1859" i="26"/>
  <c r="I1859" i="26"/>
  <c r="F1859" i="26"/>
  <c r="F2429" i="26"/>
  <c r="J2791" i="26"/>
  <c r="I2791" i="26" s="1"/>
  <c r="F2038" i="26"/>
  <c r="J2450" i="26"/>
  <c r="I2450" i="26" s="1"/>
  <c r="F2450" i="26"/>
  <c r="H1838" i="26"/>
  <c r="F1287" i="26"/>
  <c r="G563" i="26"/>
  <c r="F563" i="26"/>
  <c r="H563" i="26"/>
  <c r="G320" i="26"/>
  <c r="G1997" i="26"/>
  <c r="H1997" i="26"/>
  <c r="F2307" i="26"/>
  <c r="H2530" i="26"/>
  <c r="H403" i="26"/>
  <c r="G1695" i="26"/>
  <c r="F1695" i="26"/>
  <c r="I1695" i="26"/>
  <c r="I2429" i="26"/>
  <c r="J867" i="26"/>
  <c r="G2530" i="26"/>
  <c r="H1695" i="26"/>
  <c r="J239" i="26"/>
  <c r="G239" i="26" s="1"/>
  <c r="J1676" i="26"/>
  <c r="F1676" i="26" s="1"/>
  <c r="J2061" i="26"/>
  <c r="H2061" i="26" s="1"/>
  <c r="H1859" i="26"/>
  <c r="J1065" i="26"/>
  <c r="H2038" i="26"/>
  <c r="H2772" i="26"/>
  <c r="G113" i="26"/>
  <c r="J1107" i="26"/>
  <c r="F403" i="26"/>
  <c r="F2371" i="26"/>
  <c r="J2349" i="26"/>
  <c r="I2349" i="26" s="1"/>
  <c r="J932" i="26"/>
  <c r="F506" i="26"/>
  <c r="I506" i="26"/>
  <c r="H1372" i="26"/>
  <c r="I563" i="26"/>
  <c r="F2126" i="26"/>
  <c r="H785" i="26"/>
  <c r="G2038" i="26"/>
  <c r="H805" i="25"/>
  <c r="I805" i="25"/>
  <c r="F2406" i="25"/>
  <c r="G1167" i="25"/>
  <c r="J1168" i="25" s="1"/>
  <c r="F1168" i="25" s="1"/>
  <c r="G2406" i="25"/>
  <c r="J909" i="25"/>
  <c r="F909" i="25" s="1"/>
  <c r="J1696" i="25"/>
  <c r="I1696" i="25" s="1"/>
  <c r="J2508" i="25"/>
  <c r="F2508" i="25" s="1"/>
  <c r="I2406" i="25"/>
  <c r="J2728" i="25"/>
  <c r="H2728" i="25" s="1"/>
  <c r="G2038" i="25"/>
  <c r="J297" i="25"/>
  <c r="G297" i="25" s="1"/>
  <c r="J75" i="25"/>
  <c r="G75" i="25" s="1"/>
  <c r="G643" i="25"/>
  <c r="H1918" i="25"/>
  <c r="H2101" i="25"/>
  <c r="G2101" i="25"/>
  <c r="F2145" i="25"/>
  <c r="G2145" i="25"/>
  <c r="J2304" i="25"/>
  <c r="F2304" i="25" s="1"/>
  <c r="G2528" i="25"/>
  <c r="I2206" i="25"/>
  <c r="H2206" i="25"/>
  <c r="G2206" i="25"/>
  <c r="G2020" i="25"/>
  <c r="H1104" i="25"/>
  <c r="G990" i="25"/>
  <c r="I2038" i="25"/>
  <c r="I1413" i="25"/>
  <c r="H460" i="25"/>
  <c r="G1104" i="25"/>
  <c r="H623" i="25"/>
  <c r="I2020" i="25"/>
  <c r="F32" i="25"/>
  <c r="H2020" i="25"/>
  <c r="J1452" i="25"/>
  <c r="G1452" i="25" s="1"/>
  <c r="F969" i="25"/>
  <c r="H990" i="25"/>
  <c r="F2206" i="25"/>
  <c r="I1961" i="25"/>
  <c r="F1961" i="25"/>
  <c r="G1961" i="25"/>
  <c r="H1961" i="25"/>
  <c r="G865" i="25"/>
  <c r="F865" i="25"/>
  <c r="I865" i="25"/>
  <c r="J2672" i="25"/>
  <c r="G2672" i="25" s="1"/>
  <c r="H442" i="25"/>
  <c r="I442" i="25"/>
  <c r="H2125" i="25"/>
  <c r="I2125" i="25"/>
  <c r="F1430" i="25"/>
  <c r="I1430" i="25"/>
  <c r="F764" i="25"/>
  <c r="G764" i="25"/>
  <c r="I764" i="25"/>
  <c r="H1979" i="25"/>
  <c r="G1979" i="25"/>
  <c r="I1979" i="25"/>
  <c r="I845" i="25"/>
  <c r="H845" i="25"/>
  <c r="I623" i="25"/>
  <c r="G623" i="25"/>
  <c r="J201" i="25"/>
  <c r="G201" i="25" s="1"/>
  <c r="I1126" i="25"/>
  <c r="H1126" i="25"/>
  <c r="F1126" i="25"/>
  <c r="G1126" i="25"/>
  <c r="H643" i="25"/>
  <c r="H2000" i="25"/>
  <c r="G1918" i="25"/>
  <c r="G113" i="25"/>
  <c r="H1413" i="25"/>
  <c r="F1901" i="25"/>
  <c r="G1430" i="25"/>
  <c r="I2709" i="25"/>
  <c r="I643" i="25"/>
  <c r="G948" i="25"/>
  <c r="G2790" i="25"/>
  <c r="F2125" i="25"/>
  <c r="G845" i="25"/>
  <c r="I2000" i="25"/>
  <c r="I1718" i="25"/>
  <c r="F1718" i="25"/>
  <c r="J1638" i="25"/>
  <c r="H1638" i="25" s="1"/>
  <c r="F1918" i="25"/>
  <c r="G442" i="25"/>
  <c r="I113" i="25"/>
  <c r="I480" i="25"/>
  <c r="H180" i="25"/>
  <c r="H764" i="25"/>
  <c r="H1838" i="25"/>
  <c r="F180" i="25"/>
  <c r="I1370" i="25"/>
  <c r="F1370" i="25"/>
  <c r="H1370" i="25"/>
  <c r="G1838" i="25"/>
  <c r="G2772" i="25"/>
  <c r="H2772" i="25"/>
  <c r="F2772" i="25"/>
  <c r="H1328" i="25"/>
  <c r="G1328" i="25"/>
  <c r="I1328" i="25"/>
  <c r="I2242" i="25"/>
  <c r="G2242" i="25"/>
  <c r="I460" i="25"/>
  <c r="F460" i="25"/>
  <c r="G52" i="25"/>
  <c r="I52" i="25"/>
  <c r="H52" i="25"/>
  <c r="F52" i="25"/>
  <c r="I2750" i="25"/>
  <c r="H2750" i="25"/>
  <c r="G2750" i="25"/>
  <c r="H1593" i="25"/>
  <c r="G1593" i="25"/>
  <c r="F1593" i="25"/>
  <c r="G687" i="25"/>
  <c r="H687" i="25"/>
  <c r="F687" i="25"/>
  <c r="I687" i="25"/>
  <c r="J1819" i="25"/>
  <c r="G1819" i="25" s="1"/>
  <c r="H2038" i="25"/>
  <c r="H2709" i="25"/>
  <c r="I948" i="25"/>
  <c r="H2242" i="25"/>
  <c r="I969" i="25"/>
  <c r="F845" i="25"/>
  <c r="H2790" i="25"/>
  <c r="I2528" i="25"/>
  <c r="H1901" i="25"/>
  <c r="G480" i="25"/>
  <c r="J2611" i="25"/>
  <c r="F2611" i="25" s="1"/>
  <c r="H1430" i="25"/>
  <c r="G1718" i="25"/>
  <c r="H113" i="25"/>
  <c r="H2528" i="25"/>
  <c r="F1104" i="25"/>
  <c r="G2000" i="25"/>
  <c r="F990" i="25"/>
  <c r="I1838" i="25"/>
  <c r="F1328" i="25"/>
  <c r="G2632" i="25"/>
  <c r="F2632" i="25"/>
  <c r="H2632" i="25"/>
  <c r="I2632" i="25"/>
  <c r="H1347" i="25"/>
  <c r="I1347" i="25"/>
  <c r="F1347" i="25"/>
  <c r="F1086" i="25"/>
  <c r="G1086" i="25"/>
  <c r="H1086" i="25"/>
  <c r="G505" i="25"/>
  <c r="H1798" i="25"/>
  <c r="G1798" i="25"/>
  <c r="F1798" i="25"/>
  <c r="J563" i="25"/>
  <c r="I563" i="25" s="1"/>
  <c r="J1508" i="25"/>
  <c r="G1508" i="25" s="1"/>
  <c r="F1047" i="25"/>
  <c r="I1047" i="25"/>
  <c r="H1047" i="25"/>
  <c r="J424" i="25"/>
  <c r="H424" i="25" s="1"/>
  <c r="I95" i="25"/>
  <c r="H95" i="25"/>
  <c r="F95" i="25"/>
  <c r="H2163" i="25"/>
  <c r="H32" i="25"/>
  <c r="G180" i="25"/>
  <c r="I1798" i="25"/>
  <c r="I32" i="25"/>
  <c r="H969" i="25"/>
  <c r="I1593" i="25"/>
  <c r="F505" i="25"/>
  <c r="G1370" i="25"/>
  <c r="G2163" i="25"/>
  <c r="I1086" i="25"/>
  <c r="G1413" i="25"/>
  <c r="G1901" i="25"/>
  <c r="J704" i="25"/>
  <c r="G704" i="25" s="1"/>
  <c r="J137" i="25"/>
  <c r="H137" i="25" s="1"/>
  <c r="H865" i="25"/>
  <c r="F2163" i="25"/>
  <c r="F442" i="25"/>
  <c r="I505" i="25"/>
  <c r="H948" i="25"/>
  <c r="F2790" i="25"/>
  <c r="O32" i="25"/>
  <c r="J1287" i="25"/>
  <c r="I1287" i="25" s="1"/>
  <c r="J539" i="25"/>
  <c r="H539" i="25" s="1"/>
  <c r="J401" i="25"/>
  <c r="G401" i="25" s="1"/>
  <c r="J1573" i="25"/>
  <c r="I1573" i="25" s="1"/>
  <c r="J523" i="25"/>
  <c r="J1532" i="25"/>
  <c r="J1392" i="25"/>
  <c r="J1066" i="25"/>
  <c r="G1066" i="25" s="1"/>
  <c r="J2590" i="25"/>
  <c r="F2590" i="25" s="1"/>
  <c r="J667" i="25"/>
  <c r="H667" i="25" s="1"/>
  <c r="J1753" i="25"/>
  <c r="F1753" i="25" s="1"/>
  <c r="J321" i="25"/>
  <c r="I321" i="25" s="1"/>
  <c r="J380" i="25"/>
  <c r="H380" i="25" s="1"/>
  <c r="J2283" i="25"/>
  <c r="H2283" i="25" s="1"/>
  <c r="J2325" i="25"/>
  <c r="J1777" i="25"/>
  <c r="H1777" i="25" s="1"/>
  <c r="J602" i="25"/>
  <c r="I602" i="25" s="1"/>
  <c r="J218" i="25"/>
  <c r="F218" i="25" s="1"/>
  <c r="J2370" i="25"/>
  <c r="H2370" i="25" s="1"/>
  <c r="J580" i="25"/>
  <c r="H580" i="25" s="1"/>
  <c r="J239" i="25"/>
  <c r="H239" i="25" s="1"/>
  <c r="J2266" i="25"/>
  <c r="F2266" i="25" s="1"/>
  <c r="J1617" i="25"/>
  <c r="G1617" i="25" s="1"/>
  <c r="J1026" i="25"/>
  <c r="J2568" i="25"/>
  <c r="H2568" i="25" s="1"/>
  <c r="J726" i="25"/>
  <c r="I726" i="25" s="1"/>
  <c r="J888" i="25"/>
  <c r="G888" i="25" s="1"/>
  <c r="J1942" i="25"/>
  <c r="J2389" i="25"/>
  <c r="H2389" i="25" s="1"/>
  <c r="J2549" i="25"/>
  <c r="H2549" i="25" s="1"/>
  <c r="J1308" i="25"/>
  <c r="I1308" i="25" s="1"/>
  <c r="J2651" i="25"/>
  <c r="I2651" i="25" s="1"/>
  <c r="J823" i="25"/>
  <c r="I823" i="25" s="1"/>
  <c r="J1883" i="25"/>
  <c r="G1883" i="25" s="1"/>
  <c r="J1553" i="25"/>
  <c r="J1148" i="25"/>
  <c r="I1148" i="25" s="1"/>
  <c r="J1675" i="25"/>
  <c r="H1675" i="25" s="1"/>
  <c r="G1207" i="26" l="1"/>
  <c r="F1207" i="26"/>
  <c r="F160" i="26"/>
  <c r="H160" i="26"/>
  <c r="I160" i="26"/>
  <c r="G160" i="26"/>
  <c r="I1230" i="26"/>
  <c r="H846" i="26"/>
  <c r="H2711" i="26"/>
  <c r="G2711" i="26"/>
  <c r="J2712" i="26" s="1"/>
  <c r="H1207" i="26"/>
  <c r="G2709" i="25"/>
  <c r="F2673" i="26"/>
  <c r="J668" i="26"/>
  <c r="J2450" i="25"/>
  <c r="G2450" i="25" s="1"/>
  <c r="F480" i="25"/>
  <c r="J2083" i="26"/>
  <c r="J2613" i="26"/>
  <c r="G2673" i="26"/>
  <c r="G645" i="26"/>
  <c r="H645" i="26"/>
  <c r="I1207" i="26"/>
  <c r="F2530" i="26"/>
  <c r="J1393" i="26"/>
  <c r="F1393" i="26" s="1"/>
  <c r="F645" i="26"/>
  <c r="J2391" i="26"/>
  <c r="G1329" i="26"/>
  <c r="I1617" i="26"/>
  <c r="I1511" i="26"/>
  <c r="H1511" i="26"/>
  <c r="F1511" i="26"/>
  <c r="I360" i="25"/>
  <c r="F1617" i="26"/>
  <c r="J1637" i="26"/>
  <c r="J625" i="26"/>
  <c r="F992" i="26"/>
  <c r="I992" i="26"/>
  <c r="G992" i="26"/>
  <c r="H992" i="26"/>
  <c r="F2164" i="26"/>
  <c r="G2164" i="26"/>
  <c r="H2164" i="26"/>
  <c r="H1819" i="25"/>
  <c r="I263" i="25"/>
  <c r="F360" i="25"/>
  <c r="J361" i="25" s="1"/>
  <c r="I361" i="25" s="1"/>
  <c r="J1329" i="26"/>
  <c r="I930" i="25"/>
  <c r="J363" i="26"/>
  <c r="F363" i="26" s="1"/>
  <c r="F2264" i="26"/>
  <c r="J1981" i="26"/>
  <c r="F1981" i="26" s="1"/>
  <c r="J2329" i="26"/>
  <c r="I2329" i="26" s="1"/>
  <c r="J341" i="26"/>
  <c r="G341" i="26" s="1"/>
  <c r="J1756" i="26"/>
  <c r="H1756" i="26" s="1"/>
  <c r="J2591" i="26"/>
  <c r="H2591" i="26" s="1"/>
  <c r="F2591" i="26"/>
  <c r="G2264" i="26"/>
  <c r="J2265" i="26" s="1"/>
  <c r="H2265" i="26" s="1"/>
  <c r="I1350" i="26"/>
  <c r="G930" i="25"/>
  <c r="G360" i="25"/>
  <c r="G1617" i="26"/>
  <c r="H2264" i="26"/>
  <c r="G1511" i="26"/>
  <c r="J2285" i="26"/>
  <c r="G2285" i="26" s="1"/>
  <c r="I2164" i="26"/>
  <c r="I2613" i="26"/>
  <c r="G2613" i="26"/>
  <c r="H2613" i="26"/>
  <c r="F2613" i="26"/>
  <c r="G424" i="25"/>
  <c r="G1920" i="26"/>
  <c r="F75" i="26"/>
  <c r="I75" i="26"/>
  <c r="H75" i="26"/>
  <c r="G75" i="26"/>
  <c r="J2185" i="25"/>
  <c r="J321" i="26"/>
  <c r="F321" i="26" s="1"/>
  <c r="J342" i="25"/>
  <c r="I342" i="25" s="1"/>
  <c r="G2186" i="26"/>
  <c r="H482" i="26"/>
  <c r="I1882" i="26"/>
  <c r="G1230" i="26"/>
  <c r="H1230" i="26"/>
  <c r="J1231" i="26" s="1"/>
  <c r="F1231" i="26" s="1"/>
  <c r="H1920" i="26"/>
  <c r="J2753" i="26"/>
  <c r="I2753" i="26" s="1"/>
  <c r="J1187" i="25"/>
  <c r="F1187" i="25" s="1"/>
  <c r="H582" i="26"/>
  <c r="J1150" i="26"/>
  <c r="G482" i="26"/>
  <c r="H263" i="25"/>
  <c r="J2060" i="25"/>
  <c r="G2060" i="25" s="1"/>
  <c r="J2549" i="26"/>
  <c r="I1432" i="26"/>
  <c r="H1533" i="26"/>
  <c r="G705" i="26"/>
  <c r="I2186" i="26"/>
  <c r="J138" i="26"/>
  <c r="H1981" i="26"/>
  <c r="F1432" i="26"/>
  <c r="J2244" i="26"/>
  <c r="F2244" i="26" s="1"/>
  <c r="H2486" i="26"/>
  <c r="H2186" i="26"/>
  <c r="H297" i="25"/>
  <c r="G263" i="25"/>
  <c r="J264" i="25" s="1"/>
  <c r="F264" i="25" s="1"/>
  <c r="G1350" i="26"/>
  <c r="J1474" i="25"/>
  <c r="F1474" i="25" s="1"/>
  <c r="G582" i="26"/>
  <c r="J583" i="26" s="1"/>
  <c r="I583" i="26" s="1"/>
  <c r="F582" i="26"/>
  <c r="J220" i="26"/>
  <c r="H220" i="26" s="1"/>
  <c r="J1719" i="26"/>
  <c r="I482" i="26"/>
  <c r="J1187" i="26"/>
  <c r="G1187" i="26" s="1"/>
  <c r="F765" i="26"/>
  <c r="G765" i="26"/>
  <c r="F220" i="26"/>
  <c r="G220" i="26"/>
  <c r="I220" i="26"/>
  <c r="I363" i="26"/>
  <c r="I2509" i="26"/>
  <c r="G1594" i="26"/>
  <c r="F1594" i="26"/>
  <c r="H1594" i="26"/>
  <c r="H930" i="25"/>
  <c r="F1533" i="26"/>
  <c r="F181" i="26"/>
  <c r="I705" i="26"/>
  <c r="I1594" i="26"/>
  <c r="G846" i="26"/>
  <c r="G1940" i="26"/>
  <c r="H181" i="26"/>
  <c r="J2208" i="26"/>
  <c r="G181" i="26"/>
  <c r="H705" i="26"/>
  <c r="J1738" i="26"/>
  <c r="I1638" i="25"/>
  <c r="G363" i="26"/>
  <c r="H363" i="26"/>
  <c r="F846" i="26"/>
  <c r="G2486" i="26"/>
  <c r="F2486" i="25"/>
  <c r="G2486" i="25"/>
  <c r="I2486" i="25"/>
  <c r="F424" i="26"/>
  <c r="H424" i="26"/>
  <c r="I424" i="26"/>
  <c r="G1474" i="25"/>
  <c r="G2508" i="25"/>
  <c r="G1393" i="26"/>
  <c r="I2347" i="25"/>
  <c r="I952" i="26"/>
  <c r="H1412" i="26"/>
  <c r="I1412" i="26"/>
  <c r="F1412" i="26"/>
  <c r="G1412" i="26"/>
  <c r="I1393" i="26"/>
  <c r="H1780" i="26"/>
  <c r="H2509" i="26"/>
  <c r="H1393" i="26"/>
  <c r="J1207" i="25"/>
  <c r="I2508" i="25"/>
  <c r="I1780" i="26"/>
  <c r="J1781" i="26" s="1"/>
  <c r="J2146" i="25"/>
  <c r="J2634" i="26"/>
  <c r="J299" i="26"/>
  <c r="I299" i="26" s="1"/>
  <c r="H2508" i="25"/>
  <c r="H2347" i="25"/>
  <c r="H1882" i="26"/>
  <c r="J2409" i="26"/>
  <c r="H2409" i="26" s="1"/>
  <c r="G2347" i="25"/>
  <c r="J806" i="25"/>
  <c r="I806" i="25" s="1"/>
  <c r="J1373" i="26"/>
  <c r="H1373" i="26" s="1"/>
  <c r="G1780" i="26"/>
  <c r="G1882" i="26"/>
  <c r="G2509" i="26"/>
  <c r="J1964" i="26"/>
  <c r="G1451" i="26"/>
  <c r="F2486" i="26"/>
  <c r="J823" i="26"/>
  <c r="F823" i="26" s="1"/>
  <c r="J2023" i="26"/>
  <c r="J2081" i="25"/>
  <c r="F2081" i="25" s="1"/>
  <c r="J1433" i="26"/>
  <c r="G1433" i="26" s="1"/>
  <c r="I1228" i="25"/>
  <c r="G1228" i="25"/>
  <c r="G2651" i="26"/>
  <c r="H1451" i="26"/>
  <c r="G784" i="25"/>
  <c r="J2407" i="25"/>
  <c r="H2407" i="25" s="1"/>
  <c r="I2061" i="26"/>
  <c r="H2651" i="26"/>
  <c r="I784" i="25"/>
  <c r="F341" i="26"/>
  <c r="H784" i="25"/>
  <c r="J1998" i="26"/>
  <c r="I1998" i="26" s="1"/>
  <c r="I2651" i="26"/>
  <c r="J911" i="26"/>
  <c r="J889" i="26"/>
  <c r="F889" i="26" s="1"/>
  <c r="J603" i="26"/>
  <c r="I603" i="26" s="1"/>
  <c r="I1451" i="26"/>
  <c r="H1228" i="25"/>
  <c r="J55" i="26"/>
  <c r="F55" i="26" s="1"/>
  <c r="G2450" i="26"/>
  <c r="J807" i="26"/>
  <c r="J1554" i="26"/>
  <c r="I1554" i="26" s="1"/>
  <c r="J727" i="26"/>
  <c r="H727" i="26" s="1"/>
  <c r="H2450" i="26"/>
  <c r="J1267" i="26"/>
  <c r="F1267" i="26" s="1"/>
  <c r="H2731" i="26"/>
  <c r="I765" i="26"/>
  <c r="G2731" i="26"/>
  <c r="I2731" i="26"/>
  <c r="H765" i="26"/>
  <c r="G1572" i="26"/>
  <c r="I2146" i="25"/>
  <c r="H2146" i="25"/>
  <c r="H1696" i="25"/>
  <c r="I159" i="25"/>
  <c r="G1696" i="25"/>
  <c r="F297" i="25"/>
  <c r="I297" i="25"/>
  <c r="G1168" i="25"/>
  <c r="F1696" i="25"/>
  <c r="G2329" i="26"/>
  <c r="G1798" i="26"/>
  <c r="F1798" i="26"/>
  <c r="H1798" i="26"/>
  <c r="I239" i="26"/>
  <c r="J541" i="26"/>
  <c r="H541" i="26" s="1"/>
  <c r="F1819" i="26"/>
  <c r="G1819" i="26"/>
  <c r="H1819" i="26"/>
  <c r="J1310" i="26"/>
  <c r="H1310" i="26" s="1"/>
  <c r="J36" i="26"/>
  <c r="O36" i="26" s="1"/>
  <c r="I1798" i="26"/>
  <c r="J460" i="26"/>
  <c r="H460" i="26" s="1"/>
  <c r="H341" i="26"/>
  <c r="I341" i="26"/>
  <c r="I1572" i="26"/>
  <c r="J161" i="26"/>
  <c r="F161" i="26" s="1"/>
  <c r="F1756" i="26"/>
  <c r="H668" i="26"/>
  <c r="I668" i="26"/>
  <c r="F668" i="26"/>
  <c r="G668" i="26"/>
  <c r="J2567" i="26"/>
  <c r="F2567" i="26" s="1"/>
  <c r="J1129" i="26"/>
  <c r="J972" i="26"/>
  <c r="H972" i="26" s="1"/>
  <c r="H381" i="26"/>
  <c r="F381" i="26"/>
  <c r="G381" i="26"/>
  <c r="I381" i="26"/>
  <c r="F1572" i="26"/>
  <c r="G2791" i="26"/>
  <c r="I1048" i="26"/>
  <c r="F1477" i="26"/>
  <c r="H1477" i="26"/>
  <c r="I1477" i="26"/>
  <c r="G1477" i="26"/>
  <c r="H2104" i="26"/>
  <c r="G2104" i="26"/>
  <c r="G2061" i="26"/>
  <c r="I1168" i="26"/>
  <c r="F1168" i="26"/>
  <c r="G1168" i="26"/>
  <c r="F952" i="26"/>
  <c r="G952" i="26"/>
  <c r="I2104" i="26"/>
  <c r="G1048" i="26"/>
  <c r="F2061" i="26"/>
  <c r="H1048" i="26"/>
  <c r="H2791" i="26"/>
  <c r="F2791" i="26"/>
  <c r="I1940" i="26"/>
  <c r="H1940" i="26"/>
  <c r="F239" i="26"/>
  <c r="F264" i="26"/>
  <c r="H264" i="26"/>
  <c r="G264" i="26"/>
  <c r="F1373" i="26"/>
  <c r="H1028" i="26"/>
  <c r="J2127" i="26"/>
  <c r="G1676" i="26"/>
  <c r="J507" i="26"/>
  <c r="F507" i="26" s="1"/>
  <c r="I1028" i="26"/>
  <c r="G1065" i="26"/>
  <c r="H1065" i="26"/>
  <c r="F1065" i="26"/>
  <c r="G2349" i="26"/>
  <c r="H239" i="26"/>
  <c r="J564" i="26"/>
  <c r="F564" i="26" s="1"/>
  <c r="J1288" i="26"/>
  <c r="H2083" i="26"/>
  <c r="F2083" i="26"/>
  <c r="I1373" i="26"/>
  <c r="H2349" i="26"/>
  <c r="I321" i="26"/>
  <c r="J2773" i="26"/>
  <c r="I2773" i="26" s="1"/>
  <c r="J2372" i="26"/>
  <c r="F2372" i="26" s="1"/>
  <c r="I867" i="26"/>
  <c r="G867" i="26"/>
  <c r="H867" i="26"/>
  <c r="J2308" i="26"/>
  <c r="I1676" i="26"/>
  <c r="J786" i="26"/>
  <c r="I786" i="26" s="1"/>
  <c r="J404" i="26"/>
  <c r="F404" i="26" s="1"/>
  <c r="I1065" i="26"/>
  <c r="J2531" i="26"/>
  <c r="H889" i="26"/>
  <c r="J1696" i="26"/>
  <c r="H1696" i="26" s="1"/>
  <c r="G2083" i="26"/>
  <c r="J114" i="26"/>
  <c r="H507" i="26"/>
  <c r="H321" i="26"/>
  <c r="J2674" i="26"/>
  <c r="F2674" i="26" s="1"/>
  <c r="H564" i="26"/>
  <c r="J2039" i="26"/>
  <c r="I2039" i="26" s="1"/>
  <c r="G889" i="26"/>
  <c r="J1860" i="26"/>
  <c r="G1860" i="26" s="1"/>
  <c r="H1676" i="26"/>
  <c r="F2349" i="26"/>
  <c r="H1107" i="26"/>
  <c r="F1107" i="26"/>
  <c r="I1107" i="26"/>
  <c r="F867" i="26"/>
  <c r="J1618" i="26"/>
  <c r="H1618" i="26" s="1"/>
  <c r="G1107" i="26"/>
  <c r="J2430" i="26"/>
  <c r="G2430" i="26" s="1"/>
  <c r="F1028" i="26"/>
  <c r="G1756" i="26"/>
  <c r="I1756" i="26"/>
  <c r="J1839" i="26"/>
  <c r="I1839" i="26" s="1"/>
  <c r="I2083" i="26"/>
  <c r="J688" i="25"/>
  <c r="J949" i="25"/>
  <c r="F949" i="25" s="1"/>
  <c r="I1452" i="25"/>
  <c r="H321" i="25"/>
  <c r="J1348" i="25"/>
  <c r="G1348" i="25" s="1"/>
  <c r="G2651" i="25"/>
  <c r="H2304" i="25"/>
  <c r="G909" i="25"/>
  <c r="I909" i="25"/>
  <c r="I2304" i="25"/>
  <c r="H909" i="25"/>
  <c r="G2304" i="25"/>
  <c r="F726" i="25"/>
  <c r="I75" i="25"/>
  <c r="J76" i="25" s="1"/>
  <c r="G76" i="25" s="1"/>
  <c r="F159" i="25"/>
  <c r="J970" i="25"/>
  <c r="G970" i="25" s="1"/>
  <c r="G2146" i="25"/>
  <c r="H75" i="25"/>
  <c r="H1452" i="25"/>
  <c r="F201" i="25"/>
  <c r="J1902" i="25"/>
  <c r="I1168" i="25"/>
  <c r="G2728" i="25"/>
  <c r="F1452" i="25"/>
  <c r="H2651" i="25"/>
  <c r="G159" i="25"/>
  <c r="I2611" i="25"/>
  <c r="F2728" i="25"/>
  <c r="I2283" i="25"/>
  <c r="J33" i="25"/>
  <c r="G33" i="25" s="1"/>
  <c r="F539" i="25"/>
  <c r="I2728" i="25"/>
  <c r="H1168" i="25"/>
  <c r="F75" i="25"/>
  <c r="G580" i="25"/>
  <c r="G539" i="25"/>
  <c r="H201" i="25"/>
  <c r="F1638" i="25"/>
  <c r="F2146" i="25"/>
  <c r="J2102" i="25"/>
  <c r="G2102" i="25" s="1"/>
  <c r="F602" i="25"/>
  <c r="F2568" i="25"/>
  <c r="J2021" i="25"/>
  <c r="I2549" i="25"/>
  <c r="J443" i="25"/>
  <c r="G563" i="25"/>
  <c r="G1187" i="25"/>
  <c r="I1066" i="25"/>
  <c r="G2568" i="25"/>
  <c r="G2283" i="25"/>
  <c r="F2370" i="25"/>
  <c r="J2207" i="25"/>
  <c r="I2207" i="25" s="1"/>
  <c r="H2325" i="25"/>
  <c r="F2325" i="25"/>
  <c r="G2325" i="25"/>
  <c r="G218" i="25"/>
  <c r="I1859" i="25"/>
  <c r="G1859" i="25"/>
  <c r="F1859" i="25"/>
  <c r="J1087" i="25"/>
  <c r="H1087" i="25" s="1"/>
  <c r="I1532" i="25"/>
  <c r="H1532" i="25"/>
  <c r="G1532" i="25"/>
  <c r="F2651" i="25"/>
  <c r="F1675" i="25"/>
  <c r="G2266" i="25"/>
  <c r="I2672" i="25"/>
  <c r="F1777" i="25"/>
  <c r="G1308" i="25"/>
  <c r="F667" i="25"/>
  <c r="F1532" i="25"/>
  <c r="H1267" i="25"/>
  <c r="H563" i="25"/>
  <c r="H602" i="25"/>
  <c r="G2611" i="25"/>
  <c r="H2611" i="25"/>
  <c r="H2430" i="25"/>
  <c r="H2590" i="25"/>
  <c r="I539" i="25"/>
  <c r="H401" i="25"/>
  <c r="F380" i="25"/>
  <c r="I239" i="25"/>
  <c r="G667" i="25"/>
  <c r="I667" i="25"/>
  <c r="H1883" i="25"/>
  <c r="F563" i="25"/>
  <c r="J181" i="25"/>
  <c r="I181" i="25" s="1"/>
  <c r="I218" i="25"/>
  <c r="I1508" i="25"/>
  <c r="I2450" i="25"/>
  <c r="I380" i="25"/>
  <c r="G2370" i="25"/>
  <c r="F424" i="25"/>
  <c r="F401" i="25"/>
  <c r="H2672" i="25"/>
  <c r="F2283" i="25"/>
  <c r="I201" i="25"/>
  <c r="I2325" i="25"/>
  <c r="H218" i="25"/>
  <c r="G1675" i="25"/>
  <c r="F2672" i="25"/>
  <c r="I1553" i="25"/>
  <c r="G1553" i="25"/>
  <c r="H1942" i="25"/>
  <c r="F1942" i="25"/>
  <c r="F888" i="25"/>
  <c r="H888" i="25"/>
  <c r="F1026" i="25"/>
  <c r="I1026" i="25"/>
  <c r="G1026" i="25"/>
  <c r="H704" i="25"/>
  <c r="F704" i="25"/>
  <c r="F1308" i="25"/>
  <c r="I1675" i="25"/>
  <c r="J2791" i="25"/>
  <c r="I2791" i="25" s="1"/>
  <c r="F321" i="25"/>
  <c r="G321" i="25"/>
  <c r="I704" i="25"/>
  <c r="I137" i="25"/>
  <c r="G137" i="25"/>
  <c r="I1777" i="25"/>
  <c r="G823" i="25"/>
  <c r="G380" i="25"/>
  <c r="H1187" i="25"/>
  <c r="I1942" i="25"/>
  <c r="F239" i="25"/>
  <c r="H1753" i="25"/>
  <c r="G602" i="25"/>
  <c r="F580" i="25"/>
  <c r="F1553" i="25"/>
  <c r="F1819" i="25"/>
  <c r="I2430" i="25"/>
  <c r="H1308" i="25"/>
  <c r="G1148" i="25"/>
  <c r="H1066" i="25"/>
  <c r="J1127" i="25"/>
  <c r="I1127" i="25" s="1"/>
  <c r="F1508" i="25"/>
  <c r="G1287" i="25"/>
  <c r="F1287" i="25"/>
  <c r="F2450" i="25"/>
  <c r="H2450" i="25"/>
  <c r="G2430" i="25"/>
  <c r="G1942" i="25"/>
  <c r="I1819" i="25"/>
  <c r="G726" i="25"/>
  <c r="H726" i="25"/>
  <c r="I2266" i="25"/>
  <c r="H2266" i="25"/>
  <c r="I2389" i="25"/>
  <c r="G2389" i="25"/>
  <c r="H1617" i="25"/>
  <c r="F1617" i="25"/>
  <c r="I1617" i="25"/>
  <c r="J53" i="25"/>
  <c r="I53" i="25" s="1"/>
  <c r="G1392" i="25"/>
  <c r="H1392" i="25"/>
  <c r="I1392" i="25"/>
  <c r="J1919" i="25"/>
  <c r="F1919" i="25" s="1"/>
  <c r="I1267" i="25"/>
  <c r="F137" i="25"/>
  <c r="I888" i="25"/>
  <c r="F2389" i="25"/>
  <c r="I1187" i="25"/>
  <c r="H1026" i="25"/>
  <c r="H2060" i="25"/>
  <c r="I1883" i="25"/>
  <c r="I401" i="25"/>
  <c r="G2590" i="25"/>
  <c r="G1777" i="25"/>
  <c r="H823" i="25"/>
  <c r="H1287" i="25"/>
  <c r="F1573" i="25"/>
  <c r="I2568" i="25"/>
  <c r="G2549" i="25"/>
  <c r="I1753" i="25"/>
  <c r="F1148" i="25"/>
  <c r="F1883" i="25"/>
  <c r="I2590" i="25"/>
  <c r="F823" i="25"/>
  <c r="F1392" i="25"/>
  <c r="G1753" i="25"/>
  <c r="I2370" i="25"/>
  <c r="G1267" i="25"/>
  <c r="H1508" i="25"/>
  <c r="H1573" i="25"/>
  <c r="G1573" i="25"/>
  <c r="H1859" i="25"/>
  <c r="I580" i="25"/>
  <c r="H1553" i="25"/>
  <c r="G239" i="25"/>
  <c r="I424" i="25"/>
  <c r="G1638" i="25"/>
  <c r="H1148" i="25"/>
  <c r="F2549" i="25"/>
  <c r="F1066" i="25"/>
  <c r="J114" i="25"/>
  <c r="F114" i="25" s="1"/>
  <c r="J624" i="25"/>
  <c r="J2509" i="25"/>
  <c r="F2509" i="25" s="1"/>
  <c r="J1980" i="25"/>
  <c r="F1980" i="25" s="1"/>
  <c r="J2529" i="25"/>
  <c r="J461" i="25"/>
  <c r="I461" i="25" s="1"/>
  <c r="J1962" i="25"/>
  <c r="H1962" i="25" s="1"/>
  <c r="J846" i="25"/>
  <c r="G846" i="25" s="1"/>
  <c r="J2710" i="25"/>
  <c r="F2710" i="25" s="1"/>
  <c r="J2633" i="25"/>
  <c r="H2633" i="25" s="1"/>
  <c r="J2039" i="25"/>
  <c r="J1371" i="25"/>
  <c r="I1371" i="25" s="1"/>
  <c r="J2243" i="25"/>
  <c r="F2243" i="25" s="1"/>
  <c r="J1594" i="25"/>
  <c r="I1594" i="25" s="1"/>
  <c r="J96" i="25"/>
  <c r="G96" i="25" s="1"/>
  <c r="J2751" i="25"/>
  <c r="F2751" i="25" s="1"/>
  <c r="J1414" i="25"/>
  <c r="J866" i="25"/>
  <c r="H866" i="25" s="1"/>
  <c r="J1329" i="25"/>
  <c r="I1329" i="25" s="1"/>
  <c r="J1048" i="25"/>
  <c r="G1048" i="25" s="1"/>
  <c r="J931" i="25"/>
  <c r="F931" i="25" s="1"/>
  <c r="J1719" i="25"/>
  <c r="H1719" i="25" s="1"/>
  <c r="J2164" i="25"/>
  <c r="I2164" i="25" s="1"/>
  <c r="J1105" i="25"/>
  <c r="J506" i="25"/>
  <c r="H506" i="25" s="1"/>
  <c r="J2001" i="25"/>
  <c r="F2001" i="25" s="1"/>
  <c r="J481" i="25"/>
  <c r="H481" i="25" s="1"/>
  <c r="J991" i="25"/>
  <c r="J1839" i="25"/>
  <c r="F1839" i="25" s="1"/>
  <c r="J765" i="25"/>
  <c r="I765" i="25" s="1"/>
  <c r="J2126" i="25"/>
  <c r="G2126" i="25" s="1"/>
  <c r="J1431" i="25"/>
  <c r="F1431" i="25" s="1"/>
  <c r="J1799" i="25"/>
  <c r="F1799" i="25" s="1"/>
  <c r="J2773" i="25"/>
  <c r="I2773" i="25" s="1"/>
  <c r="J644" i="25"/>
  <c r="H644" i="25" s="1"/>
  <c r="F2712" i="26" l="1"/>
  <c r="H2712" i="26"/>
  <c r="I2712" i="26"/>
  <c r="G2712" i="26"/>
  <c r="H1998" i="26"/>
  <c r="J2510" i="26"/>
  <c r="G2510" i="26" s="1"/>
  <c r="G1373" i="26"/>
  <c r="G823" i="26"/>
  <c r="G646" i="26"/>
  <c r="J1921" i="26"/>
  <c r="H1921" i="26" s="1"/>
  <c r="G1998" i="26"/>
  <c r="J2165" i="26"/>
  <c r="J646" i="26"/>
  <c r="I646" i="26" s="1"/>
  <c r="F646" i="26"/>
  <c r="H823" i="26"/>
  <c r="J1208" i="26"/>
  <c r="J847" i="26"/>
  <c r="H847" i="26" s="1"/>
  <c r="J1512" i="26"/>
  <c r="I1512" i="26" s="1"/>
  <c r="H2329" i="26"/>
  <c r="I1474" i="25"/>
  <c r="H1474" i="25"/>
  <c r="F2285" i="26"/>
  <c r="I2591" i="26"/>
  <c r="F2329" i="26"/>
  <c r="J1027" i="25"/>
  <c r="J1351" i="26"/>
  <c r="F1998" i="26"/>
  <c r="H1512" i="26"/>
  <c r="H2244" i="26"/>
  <c r="G2753" i="26"/>
  <c r="J2614" i="26"/>
  <c r="I2614" i="26" s="1"/>
  <c r="H625" i="26"/>
  <c r="I625" i="26"/>
  <c r="G625" i="26"/>
  <c r="F625" i="26"/>
  <c r="F2060" i="25"/>
  <c r="I1267" i="26"/>
  <c r="G2244" i="26"/>
  <c r="F2753" i="26"/>
  <c r="I1981" i="26"/>
  <c r="J1883" i="26"/>
  <c r="F1883" i="26" s="1"/>
  <c r="I2285" i="26"/>
  <c r="F1637" i="26"/>
  <c r="I1637" i="26"/>
  <c r="H1637" i="26"/>
  <c r="G1637" i="26"/>
  <c r="J2451" i="25"/>
  <c r="G2451" i="25" s="1"/>
  <c r="G1512" i="26"/>
  <c r="H2753" i="26"/>
  <c r="J993" i="26"/>
  <c r="I2060" i="25"/>
  <c r="G1696" i="26"/>
  <c r="F993" i="26"/>
  <c r="G1981" i="26"/>
  <c r="J1982" i="26" s="1"/>
  <c r="G806" i="25"/>
  <c r="I889" i="26"/>
  <c r="G321" i="26"/>
  <c r="F1512" i="26"/>
  <c r="J1513" i="26" s="1"/>
  <c r="G1513" i="26" s="1"/>
  <c r="H583" i="26"/>
  <c r="H2285" i="26"/>
  <c r="F1329" i="26"/>
  <c r="H1329" i="26"/>
  <c r="G2591" i="26"/>
  <c r="J2592" i="26" s="1"/>
  <c r="I1329" i="26"/>
  <c r="I1351" i="26"/>
  <c r="G1351" i="26"/>
  <c r="G1150" i="26"/>
  <c r="F1150" i="26"/>
  <c r="F806" i="25"/>
  <c r="G507" i="26"/>
  <c r="H1231" i="26"/>
  <c r="H806" i="25"/>
  <c r="G603" i="26"/>
  <c r="F460" i="26"/>
  <c r="J2732" i="26"/>
  <c r="F2732" i="26" s="1"/>
  <c r="J2348" i="25"/>
  <c r="F2348" i="25" s="1"/>
  <c r="I2244" i="26"/>
  <c r="J1534" i="26"/>
  <c r="F1534" i="26" s="1"/>
  <c r="J2187" i="26"/>
  <c r="J76" i="26"/>
  <c r="I76" i="26" s="1"/>
  <c r="J2451" i="26"/>
  <c r="J182" i="26"/>
  <c r="J221" i="26"/>
  <c r="F221" i="26" s="1"/>
  <c r="H1150" i="26"/>
  <c r="I2549" i="26"/>
  <c r="F2549" i="26"/>
  <c r="H2549" i="26"/>
  <c r="H342" i="25"/>
  <c r="F342" i="25"/>
  <c r="G342" i="25"/>
  <c r="J2305" i="25"/>
  <c r="F2305" i="25" s="1"/>
  <c r="G1719" i="26"/>
  <c r="I1719" i="26"/>
  <c r="F1719" i="26"/>
  <c r="I138" i="26"/>
  <c r="H138" i="26"/>
  <c r="F138" i="26"/>
  <c r="G138" i="26"/>
  <c r="G2549" i="26"/>
  <c r="H1187" i="26"/>
  <c r="I1187" i="26"/>
  <c r="F1187" i="26"/>
  <c r="J364" i="26"/>
  <c r="H1719" i="26"/>
  <c r="H2185" i="25"/>
  <c r="I2185" i="25"/>
  <c r="G2185" i="25"/>
  <c r="I1150" i="26"/>
  <c r="H483" i="26"/>
  <c r="J1453" i="25"/>
  <c r="H1453" i="25" s="1"/>
  <c r="J298" i="25"/>
  <c r="G298" i="25" s="1"/>
  <c r="J785" i="25"/>
  <c r="G785" i="25" s="1"/>
  <c r="J1394" i="26"/>
  <c r="J483" i="26"/>
  <c r="F483" i="26" s="1"/>
  <c r="F2185" i="25"/>
  <c r="H182" i="26"/>
  <c r="F182" i="26"/>
  <c r="I182" i="26"/>
  <c r="F2407" i="25"/>
  <c r="J1941" i="26"/>
  <c r="H1941" i="26" s="1"/>
  <c r="G727" i="26"/>
  <c r="F583" i="26"/>
  <c r="G1231" i="26"/>
  <c r="G583" i="26"/>
  <c r="J1820" i="25"/>
  <c r="H1820" i="25" s="1"/>
  <c r="I564" i="26"/>
  <c r="H55" i="26"/>
  <c r="J425" i="26"/>
  <c r="J706" i="26"/>
  <c r="J1595" i="26"/>
  <c r="H1595" i="26" s="1"/>
  <c r="G53" i="25"/>
  <c r="G2407" i="25"/>
  <c r="I2407" i="25"/>
  <c r="J2408" i="25" s="1"/>
  <c r="J402" i="25"/>
  <c r="G402" i="25" s="1"/>
  <c r="I949" i="25"/>
  <c r="H1348" i="25"/>
  <c r="I1394" i="26"/>
  <c r="J2487" i="25"/>
  <c r="F2487" i="25" s="1"/>
  <c r="J322" i="25"/>
  <c r="I322" i="25" s="1"/>
  <c r="H949" i="25"/>
  <c r="G949" i="25"/>
  <c r="H603" i="26"/>
  <c r="I1231" i="26"/>
  <c r="I2208" i="26"/>
  <c r="H2208" i="26"/>
  <c r="G2208" i="26"/>
  <c r="F2208" i="26"/>
  <c r="H1394" i="26"/>
  <c r="F1394" i="26"/>
  <c r="G1394" i="26"/>
  <c r="H1351" i="26"/>
  <c r="I2409" i="26"/>
  <c r="F2409" i="26"/>
  <c r="G2409" i="26"/>
  <c r="F1207" i="25"/>
  <c r="G1207" i="25"/>
  <c r="H1207" i="25"/>
  <c r="I1207" i="25"/>
  <c r="F603" i="26"/>
  <c r="F1351" i="26"/>
  <c r="J2652" i="26"/>
  <c r="F2652" i="26" s="1"/>
  <c r="I823" i="26"/>
  <c r="J824" i="26" s="1"/>
  <c r="J1413" i="26"/>
  <c r="G182" i="26"/>
  <c r="I1433" i="26"/>
  <c r="H1433" i="26"/>
  <c r="J1229" i="25"/>
  <c r="I1229" i="25" s="1"/>
  <c r="F1433" i="26"/>
  <c r="H299" i="26"/>
  <c r="F299" i="26"/>
  <c r="G299" i="26"/>
  <c r="I1921" i="26"/>
  <c r="G1921" i="26"/>
  <c r="F1921" i="26"/>
  <c r="J1452" i="26"/>
  <c r="H1452" i="26" s="1"/>
  <c r="J2487" i="26"/>
  <c r="F2487" i="26" s="1"/>
  <c r="H911" i="26"/>
  <c r="G911" i="26"/>
  <c r="I911" i="26"/>
  <c r="F911" i="26"/>
  <c r="I2510" i="26"/>
  <c r="G1267" i="26"/>
  <c r="I972" i="26"/>
  <c r="J2245" i="26"/>
  <c r="G2265" i="26"/>
  <c r="J2266" i="26" s="1"/>
  <c r="H2266" i="26" s="1"/>
  <c r="H2081" i="25"/>
  <c r="G2081" i="25"/>
  <c r="I2081" i="25"/>
  <c r="J2792" i="26"/>
  <c r="F2792" i="26" s="1"/>
  <c r="H161" i="26"/>
  <c r="H1534" i="26"/>
  <c r="F2265" i="26"/>
  <c r="J1697" i="25"/>
  <c r="I1697" i="25" s="1"/>
  <c r="I2265" i="26"/>
  <c r="G55" i="26"/>
  <c r="J160" i="25"/>
  <c r="H160" i="25" s="1"/>
  <c r="H1267" i="26"/>
  <c r="I55" i="26"/>
  <c r="I161" i="26"/>
  <c r="I2451" i="26"/>
  <c r="G2451" i="26"/>
  <c r="F727" i="26"/>
  <c r="F541" i="26"/>
  <c r="I541" i="26"/>
  <c r="J2330" i="26"/>
  <c r="G2330" i="26" s="1"/>
  <c r="J766" i="26"/>
  <c r="H1554" i="26"/>
  <c r="F1554" i="26"/>
  <c r="I727" i="26"/>
  <c r="G541" i="26"/>
  <c r="J1799" i="26"/>
  <c r="F1799" i="26" s="1"/>
  <c r="J1049" i="26"/>
  <c r="G1554" i="26"/>
  <c r="I1348" i="25"/>
  <c r="F1348" i="25"/>
  <c r="J1067" i="25"/>
  <c r="I1067" i="25" s="1"/>
  <c r="G1087" i="25"/>
  <c r="I970" i="25"/>
  <c r="F970" i="25"/>
  <c r="H970" i="25"/>
  <c r="H2330" i="26"/>
  <c r="G1310" i="26"/>
  <c r="I1310" i="26"/>
  <c r="J1820" i="26"/>
  <c r="I1820" i="26" s="1"/>
  <c r="J890" i="26"/>
  <c r="F890" i="26" s="1"/>
  <c r="F972" i="26"/>
  <c r="F36" i="26"/>
  <c r="H36" i="26"/>
  <c r="F1310" i="26"/>
  <c r="H1799" i="26"/>
  <c r="H2039" i="26"/>
  <c r="G972" i="26"/>
  <c r="I2567" i="26"/>
  <c r="G36" i="26"/>
  <c r="J2062" i="26"/>
  <c r="G2062" i="26" s="1"/>
  <c r="I460" i="26"/>
  <c r="G460" i="26"/>
  <c r="J342" i="26"/>
  <c r="I342" i="26" s="1"/>
  <c r="I36" i="26"/>
  <c r="H2062" i="26"/>
  <c r="F1129" i="26"/>
  <c r="G1129" i="26"/>
  <c r="F1618" i="26"/>
  <c r="G2039" i="26"/>
  <c r="F2039" i="26"/>
  <c r="G1883" i="26"/>
  <c r="F2062" i="26"/>
  <c r="G2567" i="26"/>
  <c r="J669" i="26"/>
  <c r="G669" i="26" s="1"/>
  <c r="G161" i="26"/>
  <c r="H2567" i="26"/>
  <c r="J322" i="26"/>
  <c r="F322" i="26" s="1"/>
  <c r="I669" i="26"/>
  <c r="J1573" i="26"/>
  <c r="F1573" i="26" s="1"/>
  <c r="I2372" i="26"/>
  <c r="I1883" i="26"/>
  <c r="J382" i="26"/>
  <c r="H382" i="26" s="1"/>
  <c r="I1129" i="26"/>
  <c r="H1129" i="26"/>
  <c r="I2792" i="26"/>
  <c r="H2792" i="26"/>
  <c r="H2510" i="26"/>
  <c r="J1478" i="26"/>
  <c r="H1883" i="26"/>
  <c r="G2792" i="26"/>
  <c r="F2510" i="26"/>
  <c r="J1169" i="26"/>
  <c r="J2105" i="26"/>
  <c r="F2105" i="26" s="1"/>
  <c r="I1941" i="26"/>
  <c r="J953" i="26"/>
  <c r="F953" i="26" s="1"/>
  <c r="G564" i="26"/>
  <c r="J565" i="26" s="1"/>
  <c r="I1860" i="26"/>
  <c r="J265" i="26"/>
  <c r="H265" i="26" s="1"/>
  <c r="J2713" i="26"/>
  <c r="F1860" i="26"/>
  <c r="I2330" i="26"/>
  <c r="H1860" i="26"/>
  <c r="H2732" i="26"/>
  <c r="H2451" i="26"/>
  <c r="I507" i="26"/>
  <c r="J508" i="26" s="1"/>
  <c r="G2652" i="26"/>
  <c r="I2732" i="26"/>
  <c r="H786" i="26"/>
  <c r="G2732" i="26"/>
  <c r="J2350" i="26"/>
  <c r="I2350" i="26" s="1"/>
  <c r="H2127" i="26"/>
  <c r="I2127" i="26"/>
  <c r="G2127" i="26"/>
  <c r="F847" i="26"/>
  <c r="I847" i="26"/>
  <c r="J868" i="26"/>
  <c r="I868" i="26" s="1"/>
  <c r="G2372" i="26"/>
  <c r="H2372" i="26"/>
  <c r="H1839" i="26"/>
  <c r="I2531" i="26"/>
  <c r="F2531" i="26"/>
  <c r="G2531" i="26"/>
  <c r="G847" i="26"/>
  <c r="H2531" i="26"/>
  <c r="H404" i="26"/>
  <c r="F2773" i="26"/>
  <c r="F2451" i="26"/>
  <c r="I1696" i="26"/>
  <c r="G1618" i="26"/>
  <c r="J1999" i="26"/>
  <c r="F1999" i="26" s="1"/>
  <c r="J1108" i="26"/>
  <c r="H1108" i="26" s="1"/>
  <c r="H2308" i="26"/>
  <c r="I2308" i="26"/>
  <c r="G2308" i="26"/>
  <c r="G1839" i="26"/>
  <c r="F1839" i="26"/>
  <c r="J1029" i="26"/>
  <c r="G1029" i="26" s="1"/>
  <c r="G404" i="26"/>
  <c r="F2430" i="26"/>
  <c r="H2674" i="26"/>
  <c r="G2674" i="26"/>
  <c r="I2674" i="26"/>
  <c r="G2773" i="26"/>
  <c r="F114" i="26"/>
  <c r="I114" i="26"/>
  <c r="H114" i="26"/>
  <c r="F2330" i="26"/>
  <c r="I1618" i="26"/>
  <c r="F1696" i="26"/>
  <c r="H2773" i="26"/>
  <c r="F786" i="26"/>
  <c r="I404" i="26"/>
  <c r="G114" i="26"/>
  <c r="G786" i="26"/>
  <c r="J1066" i="26"/>
  <c r="G1066" i="26" s="1"/>
  <c r="J1677" i="26"/>
  <c r="F1677" i="26" s="1"/>
  <c r="G1288" i="26"/>
  <c r="H1288" i="26"/>
  <c r="I1288" i="26"/>
  <c r="I2430" i="26"/>
  <c r="J604" i="26"/>
  <c r="I604" i="26" s="1"/>
  <c r="H2430" i="26"/>
  <c r="F2308" i="26"/>
  <c r="J2084" i="26"/>
  <c r="G2084" i="26" s="1"/>
  <c r="F1288" i="26"/>
  <c r="J240" i="26"/>
  <c r="F2127" i="26"/>
  <c r="J1757" i="26"/>
  <c r="I1757" i="26" s="1"/>
  <c r="J1374" i="26"/>
  <c r="I1374" i="26" s="1"/>
  <c r="I1087" i="25"/>
  <c r="J1169" i="25"/>
  <c r="F1169" i="25" s="1"/>
  <c r="J807" i="25"/>
  <c r="F461" i="25"/>
  <c r="J910" i="25"/>
  <c r="F910" i="25" s="1"/>
  <c r="J1574" i="25"/>
  <c r="I1574" i="25" s="1"/>
  <c r="H33" i="25"/>
  <c r="J2147" i="25"/>
  <c r="F33" i="25"/>
  <c r="J564" i="25"/>
  <c r="F564" i="25" s="1"/>
  <c r="J540" i="25"/>
  <c r="F540" i="25" s="1"/>
  <c r="J2729" i="25"/>
  <c r="H2729" i="25" s="1"/>
  <c r="O33" i="25"/>
  <c r="I1431" i="25"/>
  <c r="G1697" i="25"/>
  <c r="I33" i="25"/>
  <c r="J1533" i="25"/>
  <c r="I1533" i="25" s="1"/>
  <c r="H1127" i="25"/>
  <c r="I2001" i="25"/>
  <c r="F96" i="25"/>
  <c r="H1371" i="25"/>
  <c r="G2207" i="25"/>
  <c r="G866" i="25"/>
  <c r="J202" i="25"/>
  <c r="H53" i="25"/>
  <c r="F53" i="25"/>
  <c r="H2102" i="25"/>
  <c r="F2102" i="25"/>
  <c r="I2102" i="25"/>
  <c r="G481" i="25"/>
  <c r="H2207" i="25"/>
  <c r="F1962" i="25"/>
  <c r="H846" i="25"/>
  <c r="I114" i="25"/>
  <c r="G2633" i="25"/>
  <c r="J1509" i="25"/>
  <c r="G1509" i="25" s="1"/>
  <c r="G1431" i="25"/>
  <c r="F2633" i="25"/>
  <c r="G181" i="25"/>
  <c r="H264" i="25"/>
  <c r="I931" i="25"/>
  <c r="F181" i="25"/>
  <c r="J668" i="25"/>
  <c r="H668" i="25" s="1"/>
  <c r="H114" i="25"/>
  <c r="G2773" i="25"/>
  <c r="H181" i="25"/>
  <c r="F2021" i="25"/>
  <c r="H2021" i="25"/>
  <c r="G2021" i="25"/>
  <c r="I1799" i="25"/>
  <c r="I2633" i="25"/>
  <c r="I866" i="25"/>
  <c r="F1127" i="25"/>
  <c r="I481" i="25"/>
  <c r="H2751" i="25"/>
  <c r="I2348" i="25"/>
  <c r="H2126" i="25"/>
  <c r="F2207" i="25"/>
  <c r="I2021" i="25"/>
  <c r="H624" i="25"/>
  <c r="F624" i="25"/>
  <c r="G322" i="25"/>
  <c r="I1027" i="25"/>
  <c r="J425" i="25"/>
  <c r="F425" i="25" s="1"/>
  <c r="G506" i="25"/>
  <c r="I1414" i="25"/>
  <c r="F1414" i="25"/>
  <c r="G2039" i="25"/>
  <c r="F2039" i="25"/>
  <c r="I2039" i="25"/>
  <c r="G624" i="25"/>
  <c r="G114" i="25"/>
  <c r="H765" i="25"/>
  <c r="F1371" i="25"/>
  <c r="I2243" i="25"/>
  <c r="G931" i="25"/>
  <c r="F2164" i="25"/>
  <c r="H1919" i="25"/>
  <c r="I1919" i="25"/>
  <c r="I846" i="25"/>
  <c r="F846" i="25"/>
  <c r="F2451" i="25"/>
  <c r="G1962" i="25"/>
  <c r="H1414" i="25"/>
  <c r="G1169" i="25"/>
  <c r="F1087" i="25"/>
  <c r="F1048" i="25"/>
  <c r="G1371" i="25"/>
  <c r="G1453" i="25"/>
  <c r="I624" i="25"/>
  <c r="F1719" i="25"/>
  <c r="F2773" i="25"/>
  <c r="H2791" i="25"/>
  <c r="I1839" i="25"/>
  <c r="J705" i="25"/>
  <c r="G705" i="25" s="1"/>
  <c r="G1127" i="25"/>
  <c r="F402" i="25"/>
  <c r="H76" i="25"/>
  <c r="H1431" i="25"/>
  <c r="H564" i="25"/>
  <c r="G1533" i="25"/>
  <c r="I1962" i="25"/>
  <c r="G1919" i="25"/>
  <c r="H1839" i="25"/>
  <c r="H1594" i="25"/>
  <c r="H322" i="25"/>
  <c r="F2791" i="25"/>
  <c r="G2529" i="25"/>
  <c r="F2529" i="25"/>
  <c r="H2243" i="25"/>
  <c r="G1719" i="25"/>
  <c r="G644" i="25"/>
  <c r="F644" i="25"/>
  <c r="I991" i="25"/>
  <c r="G991" i="25"/>
  <c r="H991" i="25"/>
  <c r="G1105" i="25"/>
  <c r="H1105" i="25"/>
  <c r="I1105" i="25"/>
  <c r="F785" i="25"/>
  <c r="I785" i="25"/>
  <c r="J1860" i="25"/>
  <c r="H1860" i="25" s="1"/>
  <c r="F866" i="25"/>
  <c r="J1639" i="25"/>
  <c r="H1980" i="25"/>
  <c r="H2001" i="25"/>
  <c r="H2348" i="25"/>
  <c r="G2348" i="25"/>
  <c r="G2710" i="25"/>
  <c r="I2751" i="25"/>
  <c r="H931" i="25"/>
  <c r="G1799" i="25"/>
  <c r="H2164" i="25"/>
  <c r="I402" i="25"/>
  <c r="I1820" i="25"/>
  <c r="I2509" i="25"/>
  <c r="H2710" i="25"/>
  <c r="F765" i="25"/>
  <c r="H1329" i="25"/>
  <c r="F1594" i="25"/>
  <c r="F1697" i="25"/>
  <c r="F1105" i="25"/>
  <c r="I76" i="25"/>
  <c r="H2509" i="25"/>
  <c r="F322" i="25"/>
  <c r="I2710" i="25"/>
  <c r="H1799" i="25"/>
  <c r="G1027" i="25"/>
  <c r="F1027" i="25"/>
  <c r="G765" i="25"/>
  <c r="I644" i="25"/>
  <c r="H2773" i="25"/>
  <c r="G2751" i="25"/>
  <c r="H402" i="25"/>
  <c r="J2612" i="25"/>
  <c r="H2612" i="25" s="1"/>
  <c r="I1048" i="25"/>
  <c r="I506" i="25"/>
  <c r="G1839" i="25"/>
  <c r="G2001" i="25"/>
  <c r="H1048" i="25"/>
  <c r="I1169" i="25"/>
  <c r="F506" i="25"/>
  <c r="H2529" i="25"/>
  <c r="F1329" i="25"/>
  <c r="F361" i="25"/>
  <c r="G361" i="25"/>
  <c r="H361" i="25"/>
  <c r="J2431" i="25"/>
  <c r="F2431" i="25" s="1"/>
  <c r="G461" i="25"/>
  <c r="H461" i="25"/>
  <c r="I1453" i="25"/>
  <c r="F2126" i="25"/>
  <c r="G1594" i="25"/>
  <c r="G2509" i="25"/>
  <c r="H1027" i="25"/>
  <c r="J138" i="25"/>
  <c r="H138" i="25" s="1"/>
  <c r="F76" i="25"/>
  <c r="G1414" i="25"/>
  <c r="I2126" i="25"/>
  <c r="G1980" i="25"/>
  <c r="H1697" i="25"/>
  <c r="G264" i="25"/>
  <c r="G2243" i="25"/>
  <c r="H2039" i="25"/>
  <c r="H785" i="25"/>
  <c r="F991" i="25"/>
  <c r="H1169" i="25"/>
  <c r="F481" i="25"/>
  <c r="H96" i="25"/>
  <c r="G2164" i="25"/>
  <c r="J2673" i="25"/>
  <c r="G2673" i="25" s="1"/>
  <c r="I1980" i="25"/>
  <c r="G2791" i="25"/>
  <c r="I1719" i="25"/>
  <c r="G1329" i="25"/>
  <c r="I264" i="25"/>
  <c r="I96" i="25"/>
  <c r="I2529" i="25"/>
  <c r="J2284" i="25"/>
  <c r="J1778" i="25"/>
  <c r="H1778" i="25" s="1"/>
  <c r="J2326" i="25"/>
  <c r="F2326" i="25" s="1"/>
  <c r="J1288" i="25"/>
  <c r="I1288" i="25" s="1"/>
  <c r="J1884" i="25"/>
  <c r="G1884" i="25" s="1"/>
  <c r="J2591" i="25"/>
  <c r="F2591" i="25" s="1"/>
  <c r="J603" i="25"/>
  <c r="J219" i="25"/>
  <c r="F219" i="25" s="1"/>
  <c r="J2550" i="25"/>
  <c r="G2550" i="25" s="1"/>
  <c r="J2371" i="25"/>
  <c r="J240" i="25"/>
  <c r="H240" i="25" s="1"/>
  <c r="J1393" i="25"/>
  <c r="H1393" i="25" s="1"/>
  <c r="J581" i="25"/>
  <c r="I581" i="25" s="1"/>
  <c r="J1754" i="25"/>
  <c r="F1754" i="25" s="1"/>
  <c r="J381" i="25"/>
  <c r="H381" i="25" s="1"/>
  <c r="J2267" i="25"/>
  <c r="J1618" i="25"/>
  <c r="G1618" i="25" s="1"/>
  <c r="J2569" i="25"/>
  <c r="J889" i="25"/>
  <c r="G889" i="25" s="1"/>
  <c r="J2390" i="25"/>
  <c r="H2390" i="25" s="1"/>
  <c r="J727" i="25"/>
  <c r="H727" i="25" s="1"/>
  <c r="J1943" i="25"/>
  <c r="F1943" i="25" s="1"/>
  <c r="J2061" i="25"/>
  <c r="G2061" i="25" s="1"/>
  <c r="J1268" i="25"/>
  <c r="F1268" i="25" s="1"/>
  <c r="J1309" i="25"/>
  <c r="I1309" i="25" s="1"/>
  <c r="J1554" i="25"/>
  <c r="H1554" i="25" s="1"/>
  <c r="J824" i="25"/>
  <c r="I824" i="25" s="1"/>
  <c r="J1188" i="25"/>
  <c r="J2652" i="25"/>
  <c r="F2652" i="25" s="1"/>
  <c r="J1676" i="25"/>
  <c r="H1676" i="25" s="1"/>
  <c r="J1149" i="25"/>
  <c r="I1149" i="25" s="1"/>
  <c r="J1330" i="26" l="1"/>
  <c r="G1330" i="26" s="1"/>
  <c r="J1434" i="26"/>
  <c r="G1434" i="26" s="1"/>
  <c r="J2410" i="26"/>
  <c r="F2165" i="26"/>
  <c r="G2165" i="26"/>
  <c r="I2165" i="26"/>
  <c r="J971" i="25"/>
  <c r="G971" i="25" s="1"/>
  <c r="J1352" i="26"/>
  <c r="I1352" i="26" s="1"/>
  <c r="J626" i="26"/>
  <c r="F626" i="26" s="1"/>
  <c r="I483" i="26"/>
  <c r="H76" i="26"/>
  <c r="I1452" i="26"/>
  <c r="F1208" i="26"/>
  <c r="G1208" i="26"/>
  <c r="I1208" i="26"/>
  <c r="H1208" i="26"/>
  <c r="H646" i="26"/>
  <c r="J647" i="26" s="1"/>
  <c r="F1452" i="26"/>
  <c r="J1232" i="26"/>
  <c r="F1232" i="26" s="1"/>
  <c r="J2186" i="25"/>
  <c r="H2186" i="25" s="1"/>
  <c r="J2754" i="26"/>
  <c r="H2165" i="26"/>
  <c r="G2592" i="26"/>
  <c r="H2592" i="26"/>
  <c r="F2592" i="26"/>
  <c r="I2592" i="26"/>
  <c r="H1820" i="26"/>
  <c r="J2286" i="26"/>
  <c r="F1067" i="25"/>
  <c r="H2105" i="26"/>
  <c r="H2614" i="26"/>
  <c r="G1452" i="26"/>
  <c r="J1475" i="25"/>
  <c r="G1475" i="25" s="1"/>
  <c r="F2186" i="25"/>
  <c r="H2451" i="25"/>
  <c r="H2305" i="25"/>
  <c r="I2186" i="25"/>
  <c r="I2305" i="25"/>
  <c r="G1067" i="25"/>
  <c r="H1330" i="26"/>
  <c r="G2614" i="26"/>
  <c r="G993" i="26"/>
  <c r="H993" i="26"/>
  <c r="J1638" i="26"/>
  <c r="I1638" i="26" s="1"/>
  <c r="F1820" i="25"/>
  <c r="I221" i="26"/>
  <c r="I1330" i="26"/>
  <c r="I2286" i="26"/>
  <c r="G626" i="26"/>
  <c r="J627" i="26" s="1"/>
  <c r="F627" i="26" s="1"/>
  <c r="H2652" i="26"/>
  <c r="I2652" i="26"/>
  <c r="G221" i="26"/>
  <c r="I1534" i="26"/>
  <c r="F1330" i="26"/>
  <c r="I626" i="26"/>
  <c r="I993" i="26"/>
  <c r="G1820" i="25"/>
  <c r="J1821" i="25" s="1"/>
  <c r="H1821" i="25" s="1"/>
  <c r="I2451" i="25"/>
  <c r="H1067" i="25"/>
  <c r="F1453" i="25"/>
  <c r="G2305" i="25"/>
  <c r="H221" i="26"/>
  <c r="G1534" i="26"/>
  <c r="F2614" i="26"/>
  <c r="J1395" i="26"/>
  <c r="G1395" i="26" s="1"/>
  <c r="F76" i="26"/>
  <c r="H626" i="26"/>
  <c r="J950" i="25"/>
  <c r="F950" i="25" s="1"/>
  <c r="G2186" i="25"/>
  <c r="J1188" i="26"/>
  <c r="G1188" i="26" s="1"/>
  <c r="J1720" i="26"/>
  <c r="G1720" i="26" s="1"/>
  <c r="F1720" i="26"/>
  <c r="J2550" i="26"/>
  <c r="H2187" i="26"/>
  <c r="I2187" i="26"/>
  <c r="G2187" i="26"/>
  <c r="F2187" i="26"/>
  <c r="J1151" i="26"/>
  <c r="H1151" i="26" s="1"/>
  <c r="G564" i="25"/>
  <c r="J1535" i="26"/>
  <c r="J1349" i="25"/>
  <c r="G1349" i="25" s="1"/>
  <c r="F298" i="25"/>
  <c r="J162" i="26"/>
  <c r="H162" i="26" s="1"/>
  <c r="G483" i="26"/>
  <c r="I298" i="25"/>
  <c r="J139" i="26"/>
  <c r="J343" i="25"/>
  <c r="H1188" i="26"/>
  <c r="H298" i="25"/>
  <c r="J56" i="26"/>
  <c r="F56" i="26" s="1"/>
  <c r="F1475" i="25"/>
  <c r="G76" i="26"/>
  <c r="J77" i="26" s="1"/>
  <c r="G1595" i="26"/>
  <c r="F1595" i="26"/>
  <c r="I1595" i="26"/>
  <c r="G1999" i="26"/>
  <c r="H1229" i="25"/>
  <c r="J2209" i="26"/>
  <c r="F2209" i="26" s="1"/>
  <c r="I706" i="26"/>
  <c r="G706" i="26"/>
  <c r="F706" i="26"/>
  <c r="H706" i="26"/>
  <c r="H322" i="26"/>
  <c r="I668" i="25"/>
  <c r="G910" i="25"/>
  <c r="G1941" i="26"/>
  <c r="F425" i="26"/>
  <c r="G425" i="26"/>
  <c r="I425" i="26"/>
  <c r="H425" i="26"/>
  <c r="I2754" i="26"/>
  <c r="G2754" i="26"/>
  <c r="F2754" i="26"/>
  <c r="H2754" i="26"/>
  <c r="F160" i="25"/>
  <c r="F1941" i="26"/>
  <c r="I2487" i="25"/>
  <c r="H2487" i="25"/>
  <c r="H890" i="26"/>
  <c r="G1229" i="25"/>
  <c r="F1229" i="25"/>
  <c r="J2568" i="26"/>
  <c r="F2568" i="26" s="1"/>
  <c r="J1922" i="26"/>
  <c r="G2487" i="25"/>
  <c r="F668" i="25"/>
  <c r="H1999" i="26"/>
  <c r="I1999" i="26"/>
  <c r="J584" i="26"/>
  <c r="F584" i="26" s="1"/>
  <c r="F1535" i="26"/>
  <c r="I1535" i="26"/>
  <c r="F2410" i="26"/>
  <c r="H2410" i="26"/>
  <c r="I2410" i="26"/>
  <c r="G265" i="26"/>
  <c r="H669" i="26"/>
  <c r="J2082" i="25"/>
  <c r="H2082" i="25" s="1"/>
  <c r="G824" i="26"/>
  <c r="F824" i="26"/>
  <c r="G540" i="25"/>
  <c r="J542" i="26"/>
  <c r="I542" i="26" s="1"/>
  <c r="H824" i="26"/>
  <c r="I160" i="25"/>
  <c r="G160" i="25"/>
  <c r="J323" i="25"/>
  <c r="I323" i="25" s="1"/>
  <c r="G890" i="26"/>
  <c r="J300" i="26"/>
  <c r="I300" i="26" s="1"/>
  <c r="F1413" i="26"/>
  <c r="H1413" i="26"/>
  <c r="I1413" i="26"/>
  <c r="G1413" i="26"/>
  <c r="J1861" i="26"/>
  <c r="G1861" i="26" s="1"/>
  <c r="J728" i="26"/>
  <c r="G728" i="26" s="1"/>
  <c r="I2487" i="26"/>
  <c r="G2487" i="26"/>
  <c r="H2487" i="26"/>
  <c r="I824" i="26"/>
  <c r="J1208" i="25"/>
  <c r="H1066" i="26"/>
  <c r="I890" i="26"/>
  <c r="J183" i="26"/>
  <c r="G2410" i="26"/>
  <c r="I2245" i="26"/>
  <c r="F2245" i="26"/>
  <c r="J34" i="25"/>
  <c r="G34" i="25" s="1"/>
  <c r="J1088" i="25"/>
  <c r="H1434" i="26"/>
  <c r="G1820" i="26"/>
  <c r="J1981" i="25"/>
  <c r="F1981" i="25" s="1"/>
  <c r="J1268" i="26"/>
  <c r="H1268" i="26" s="1"/>
  <c r="H1535" i="26"/>
  <c r="H2245" i="26"/>
  <c r="J1453" i="26"/>
  <c r="F1453" i="26" s="1"/>
  <c r="J1884" i="26"/>
  <c r="F1884" i="26" s="1"/>
  <c r="H1574" i="25"/>
  <c r="G1799" i="26"/>
  <c r="G56" i="26"/>
  <c r="G1574" i="25"/>
  <c r="I564" i="25"/>
  <c r="I2062" i="26"/>
  <c r="J2063" i="26" s="1"/>
  <c r="G2245" i="26"/>
  <c r="J912" i="26"/>
  <c r="I912" i="26" s="1"/>
  <c r="G1352" i="26"/>
  <c r="I766" i="26"/>
  <c r="G766" i="26"/>
  <c r="F766" i="26"/>
  <c r="F728" i="26"/>
  <c r="F1820" i="26"/>
  <c r="J37" i="26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H766" i="26"/>
  <c r="I1434" i="26"/>
  <c r="J2040" i="26"/>
  <c r="F2040" i="26" s="1"/>
  <c r="I1799" i="26"/>
  <c r="I2266" i="26"/>
  <c r="F2266" i="26"/>
  <c r="G2266" i="26"/>
  <c r="G1535" i="26"/>
  <c r="J973" i="26"/>
  <c r="G973" i="26" s="1"/>
  <c r="I728" i="26"/>
  <c r="H1352" i="26"/>
  <c r="F1434" i="26"/>
  <c r="J1555" i="26"/>
  <c r="H728" i="26"/>
  <c r="J54" i="25"/>
  <c r="G54" i="25" s="1"/>
  <c r="I910" i="25"/>
  <c r="J2452" i="25"/>
  <c r="G2452" i="25" s="1"/>
  <c r="J2510" i="25"/>
  <c r="F2510" i="25" s="1"/>
  <c r="F2729" i="25"/>
  <c r="I2729" i="25"/>
  <c r="H910" i="25"/>
  <c r="G2729" i="25"/>
  <c r="H973" i="26"/>
  <c r="I1232" i="26"/>
  <c r="G1232" i="26"/>
  <c r="J2511" i="26"/>
  <c r="I2511" i="26" s="1"/>
  <c r="J461" i="26"/>
  <c r="H1232" i="26"/>
  <c r="H868" i="26"/>
  <c r="J1311" i="26"/>
  <c r="G1311" i="26" s="1"/>
  <c r="G868" i="26"/>
  <c r="I1066" i="26"/>
  <c r="J2793" i="26"/>
  <c r="G2793" i="26" s="1"/>
  <c r="G342" i="26"/>
  <c r="F342" i="26"/>
  <c r="H342" i="26"/>
  <c r="F162" i="26"/>
  <c r="G322" i="26"/>
  <c r="G2350" i="26"/>
  <c r="J2733" i="26"/>
  <c r="I2733" i="26" s="1"/>
  <c r="F382" i="26"/>
  <c r="G1108" i="26"/>
  <c r="I322" i="26"/>
  <c r="I973" i="26"/>
  <c r="H1573" i="26"/>
  <c r="G1573" i="26"/>
  <c r="H2568" i="26"/>
  <c r="J1130" i="26"/>
  <c r="F1130" i="26" s="1"/>
  <c r="G162" i="26"/>
  <c r="F1374" i="26"/>
  <c r="H2350" i="26"/>
  <c r="J2653" i="26"/>
  <c r="F2653" i="26" s="1"/>
  <c r="I1108" i="26"/>
  <c r="J2331" i="26"/>
  <c r="F1352" i="26"/>
  <c r="J1353" i="26" s="1"/>
  <c r="H1353" i="26" s="1"/>
  <c r="G953" i="26"/>
  <c r="I1573" i="26"/>
  <c r="G382" i="26"/>
  <c r="F669" i="26"/>
  <c r="I382" i="26"/>
  <c r="I2568" i="26"/>
  <c r="H2733" i="26"/>
  <c r="F2733" i="26"/>
  <c r="G2105" i="26"/>
  <c r="I2105" i="26"/>
  <c r="I1169" i="26"/>
  <c r="H1169" i="26"/>
  <c r="G1169" i="26"/>
  <c r="J1619" i="26"/>
  <c r="F1619" i="26" s="1"/>
  <c r="H953" i="26"/>
  <c r="I953" i="26"/>
  <c r="J1942" i="26"/>
  <c r="G1942" i="26" s="1"/>
  <c r="F1169" i="26"/>
  <c r="F868" i="26"/>
  <c r="F2350" i="26"/>
  <c r="F1108" i="26"/>
  <c r="G1757" i="26"/>
  <c r="J2373" i="26"/>
  <c r="F2084" i="26"/>
  <c r="J2532" i="26"/>
  <c r="F265" i="26"/>
  <c r="I265" i="26"/>
  <c r="J2431" i="26"/>
  <c r="G2431" i="26" s="1"/>
  <c r="H1513" i="26"/>
  <c r="F1513" i="26"/>
  <c r="I1513" i="26"/>
  <c r="F604" i="26"/>
  <c r="H2084" i="26"/>
  <c r="H604" i="26"/>
  <c r="I1029" i="26"/>
  <c r="J787" i="26"/>
  <c r="F787" i="26" s="1"/>
  <c r="J1840" i="26"/>
  <c r="I1840" i="26" s="1"/>
  <c r="H1374" i="26"/>
  <c r="H1029" i="26"/>
  <c r="G604" i="26"/>
  <c r="F1757" i="26"/>
  <c r="H1757" i="26"/>
  <c r="F240" i="26"/>
  <c r="G240" i="26"/>
  <c r="I240" i="26"/>
  <c r="H240" i="26"/>
  <c r="J2309" i="26"/>
  <c r="J2675" i="26"/>
  <c r="F2675" i="26" s="1"/>
  <c r="I2084" i="26"/>
  <c r="G1374" i="26"/>
  <c r="J2452" i="26"/>
  <c r="F2452" i="26" s="1"/>
  <c r="J405" i="26"/>
  <c r="F405" i="26" s="1"/>
  <c r="J1289" i="26"/>
  <c r="F1289" i="26" s="1"/>
  <c r="G1677" i="26"/>
  <c r="J115" i="26"/>
  <c r="G115" i="26" s="1"/>
  <c r="J2128" i="26"/>
  <c r="G2128" i="26" s="1"/>
  <c r="F1066" i="26"/>
  <c r="I1677" i="26"/>
  <c r="J1697" i="26"/>
  <c r="F1697" i="26" s="1"/>
  <c r="F1029" i="26"/>
  <c r="J2774" i="26"/>
  <c r="J848" i="26"/>
  <c r="H848" i="26" s="1"/>
  <c r="H1677" i="26"/>
  <c r="J77" i="25"/>
  <c r="G77" i="25" s="1"/>
  <c r="F1533" i="25"/>
  <c r="H540" i="25"/>
  <c r="F1574" i="25"/>
  <c r="H1533" i="25"/>
  <c r="J1534" i="25" s="1"/>
  <c r="I1534" i="25" s="1"/>
  <c r="J403" i="25"/>
  <c r="G403" i="25" s="1"/>
  <c r="I540" i="25"/>
  <c r="J847" i="25"/>
  <c r="G847" i="25" s="1"/>
  <c r="G1860" i="25"/>
  <c r="J97" i="25"/>
  <c r="F97" i="25" s="1"/>
  <c r="H2431" i="25"/>
  <c r="G1943" i="25"/>
  <c r="F2673" i="25"/>
  <c r="J265" i="25"/>
  <c r="F265" i="25" s="1"/>
  <c r="J1128" i="25"/>
  <c r="H1128" i="25" s="1"/>
  <c r="J182" i="25"/>
  <c r="H182" i="25" s="1"/>
  <c r="H2673" i="25"/>
  <c r="G668" i="25"/>
  <c r="J669" i="25" s="1"/>
  <c r="H669" i="25" s="1"/>
  <c r="H1943" i="25"/>
  <c r="F581" i="25"/>
  <c r="J462" i="25"/>
  <c r="I462" i="25" s="1"/>
  <c r="J2711" i="25"/>
  <c r="F2711" i="25" s="1"/>
  <c r="J1963" i="25"/>
  <c r="H1963" i="25" s="1"/>
  <c r="J2103" i="25"/>
  <c r="H1618" i="25"/>
  <c r="I1618" i="25"/>
  <c r="J2022" i="25"/>
  <c r="F2022" i="25" s="1"/>
  <c r="F1778" i="25"/>
  <c r="I1778" i="25"/>
  <c r="I1943" i="25"/>
  <c r="I2591" i="25"/>
  <c r="I1509" i="25"/>
  <c r="I2326" i="25"/>
  <c r="H1288" i="25"/>
  <c r="J1372" i="25"/>
  <c r="H1372" i="25" s="1"/>
  <c r="J625" i="25"/>
  <c r="F625" i="25" s="1"/>
  <c r="J2208" i="25"/>
  <c r="G1393" i="25"/>
  <c r="I1393" i="25"/>
  <c r="I219" i="25"/>
  <c r="J1415" i="25"/>
  <c r="F54" i="25"/>
  <c r="I1860" i="25"/>
  <c r="G1309" i="25"/>
  <c r="G138" i="25"/>
  <c r="F1509" i="25"/>
  <c r="F1149" i="25"/>
  <c r="J115" i="25"/>
  <c r="I115" i="25" s="1"/>
  <c r="H1509" i="25"/>
  <c r="I1372" i="25"/>
  <c r="F1188" i="25"/>
  <c r="G1188" i="25"/>
  <c r="F1676" i="25"/>
  <c r="J1170" i="25"/>
  <c r="F2408" i="25"/>
  <c r="I2408" i="25"/>
  <c r="H2408" i="25"/>
  <c r="F2569" i="25"/>
  <c r="H2569" i="25"/>
  <c r="G2569" i="25"/>
  <c r="G2284" i="25"/>
  <c r="I2284" i="25"/>
  <c r="H2284" i="25"/>
  <c r="I2452" i="25"/>
  <c r="G1554" i="25"/>
  <c r="H1754" i="25"/>
  <c r="I1884" i="25"/>
  <c r="I425" i="25"/>
  <c r="I381" i="25"/>
  <c r="F1393" i="25"/>
  <c r="F2284" i="25"/>
  <c r="G1149" i="25"/>
  <c r="G1288" i="25"/>
  <c r="H34" i="25"/>
  <c r="I2431" i="25"/>
  <c r="F1618" i="25"/>
  <c r="G1268" i="25"/>
  <c r="H971" i="25"/>
  <c r="J1920" i="25"/>
  <c r="F1920" i="25" s="1"/>
  <c r="I2673" i="25"/>
  <c r="F1349" i="25"/>
  <c r="I240" i="25"/>
  <c r="G1676" i="25"/>
  <c r="F705" i="25"/>
  <c r="F1554" i="25"/>
  <c r="G2431" i="25"/>
  <c r="H2061" i="25"/>
  <c r="I2569" i="25"/>
  <c r="I950" i="25"/>
  <c r="H824" i="25"/>
  <c r="I54" i="25"/>
  <c r="F1884" i="25"/>
  <c r="G1372" i="25"/>
  <c r="I1188" i="25"/>
  <c r="H425" i="25"/>
  <c r="G425" i="25"/>
  <c r="J2792" i="25"/>
  <c r="I2792" i="25" s="1"/>
  <c r="J2244" i="25"/>
  <c r="F2244" i="25" s="1"/>
  <c r="I727" i="25"/>
  <c r="F727" i="25"/>
  <c r="H2371" i="25"/>
  <c r="F2371" i="25"/>
  <c r="I2550" i="25"/>
  <c r="H2550" i="25"/>
  <c r="I603" i="25"/>
  <c r="F603" i="25"/>
  <c r="H2326" i="25"/>
  <c r="G2408" i="25"/>
  <c r="H889" i="25"/>
  <c r="F1309" i="25"/>
  <c r="H1188" i="25"/>
  <c r="I971" i="25"/>
  <c r="G1778" i="25"/>
  <c r="F2390" i="25"/>
  <c r="I2612" i="25"/>
  <c r="F2612" i="25"/>
  <c r="G727" i="25"/>
  <c r="F1639" i="25"/>
  <c r="I1639" i="25"/>
  <c r="H1639" i="25"/>
  <c r="G2326" i="25"/>
  <c r="I2061" i="25"/>
  <c r="I1268" i="25"/>
  <c r="I1554" i="25"/>
  <c r="I705" i="25"/>
  <c r="F240" i="25"/>
  <c r="H1309" i="25"/>
  <c r="H1920" i="25"/>
  <c r="G2591" i="25"/>
  <c r="I1754" i="25"/>
  <c r="G240" i="25"/>
  <c r="H54" i="25"/>
  <c r="I1676" i="25"/>
  <c r="F824" i="25"/>
  <c r="J2306" i="25"/>
  <c r="I2652" i="25"/>
  <c r="G2652" i="25"/>
  <c r="H2652" i="25"/>
  <c r="J2530" i="25"/>
  <c r="I2530" i="25" s="1"/>
  <c r="H581" i="25"/>
  <c r="G581" i="25"/>
  <c r="H603" i="25"/>
  <c r="H1884" i="25"/>
  <c r="H950" i="25"/>
  <c r="I138" i="25"/>
  <c r="H2452" i="25"/>
  <c r="F138" i="25"/>
  <c r="J299" i="25"/>
  <c r="G299" i="25" s="1"/>
  <c r="G950" i="25"/>
  <c r="H2591" i="25"/>
  <c r="H705" i="25"/>
  <c r="H1268" i="25"/>
  <c r="G2612" i="25"/>
  <c r="G2371" i="25"/>
  <c r="H219" i="25"/>
  <c r="G381" i="25"/>
  <c r="G603" i="25"/>
  <c r="I2390" i="25"/>
  <c r="I889" i="25"/>
  <c r="F2061" i="25"/>
  <c r="I2371" i="25"/>
  <c r="G1639" i="25"/>
  <c r="F381" i="25"/>
  <c r="G824" i="25"/>
  <c r="F1288" i="25"/>
  <c r="H1149" i="25"/>
  <c r="F1860" i="25"/>
  <c r="F889" i="25"/>
  <c r="F971" i="25"/>
  <c r="G1754" i="25"/>
  <c r="F2550" i="25"/>
  <c r="G219" i="25"/>
  <c r="G2390" i="25"/>
  <c r="J2634" i="25"/>
  <c r="J1028" i="25"/>
  <c r="I1028" i="25" s="1"/>
  <c r="J1698" i="25"/>
  <c r="F1698" i="25" s="1"/>
  <c r="J1330" i="25"/>
  <c r="I1330" i="25" s="1"/>
  <c r="J2040" i="25"/>
  <c r="G2040" i="25" s="1"/>
  <c r="J507" i="25"/>
  <c r="H507" i="25" s="1"/>
  <c r="J2127" i="25"/>
  <c r="J2002" i="25"/>
  <c r="J1595" i="25"/>
  <c r="I1595" i="25" s="1"/>
  <c r="J2752" i="25"/>
  <c r="I2752" i="25" s="1"/>
  <c r="J2349" i="25"/>
  <c r="H2349" i="25" s="1"/>
  <c r="J932" i="25"/>
  <c r="J1049" i="25"/>
  <c r="J867" i="25"/>
  <c r="J1720" i="25"/>
  <c r="H1720" i="25" s="1"/>
  <c r="J786" i="25"/>
  <c r="G786" i="25" s="1"/>
  <c r="J1068" i="25"/>
  <c r="I1068" i="25" s="1"/>
  <c r="J2165" i="25"/>
  <c r="I2165" i="25" s="1"/>
  <c r="J1106" i="25"/>
  <c r="F1106" i="25" s="1"/>
  <c r="J1454" i="25"/>
  <c r="H1454" i="25" s="1"/>
  <c r="J362" i="25"/>
  <c r="I362" i="25" s="1"/>
  <c r="J766" i="25"/>
  <c r="I766" i="25" s="1"/>
  <c r="J482" i="25"/>
  <c r="J992" i="25"/>
  <c r="G992" i="25" s="1"/>
  <c r="J2774" i="25"/>
  <c r="J1840" i="25"/>
  <c r="F1840" i="25" s="1"/>
  <c r="J1432" i="25"/>
  <c r="O34" i="25"/>
  <c r="J1800" i="25"/>
  <c r="J2187" i="25"/>
  <c r="I2187" i="25" s="1"/>
  <c r="J645" i="25"/>
  <c r="H645" i="25" s="1"/>
  <c r="H647" i="26" l="1"/>
  <c r="F647" i="26"/>
  <c r="I647" i="26"/>
  <c r="G647" i="26"/>
  <c r="G584" i="26"/>
  <c r="J1331" i="26"/>
  <c r="I1209" i="26"/>
  <c r="J1209" i="26"/>
  <c r="H1209" i="26" s="1"/>
  <c r="G1209" i="26"/>
  <c r="F1209" i="26"/>
  <c r="J2166" i="26"/>
  <c r="F2166" i="26" s="1"/>
  <c r="I2166" i="26"/>
  <c r="H2511" i="26"/>
  <c r="J2615" i="26"/>
  <c r="F2511" i="26"/>
  <c r="I2040" i="26"/>
  <c r="F1395" i="26"/>
  <c r="J1396" i="26" s="1"/>
  <c r="I1396" i="26" s="1"/>
  <c r="F1188" i="26"/>
  <c r="I627" i="26"/>
  <c r="O56" i="26"/>
  <c r="I1395" i="26"/>
  <c r="J2488" i="25"/>
  <c r="J222" i="26"/>
  <c r="I1475" i="25"/>
  <c r="I115" i="26"/>
  <c r="J1821" i="26"/>
  <c r="I1821" i="26" s="1"/>
  <c r="H1395" i="26"/>
  <c r="G627" i="26"/>
  <c r="H542" i="26"/>
  <c r="I56" i="26"/>
  <c r="H56" i="26"/>
  <c r="I1720" i="26"/>
  <c r="F1638" i="26"/>
  <c r="J1639" i="26" s="1"/>
  <c r="F1639" i="26" s="1"/>
  <c r="H1638" i="26"/>
  <c r="G1638" i="26"/>
  <c r="F2286" i="26"/>
  <c r="G2286" i="26"/>
  <c r="J2593" i="26"/>
  <c r="G115" i="25"/>
  <c r="I162" i="26"/>
  <c r="J163" i="26" s="1"/>
  <c r="F163" i="26" s="1"/>
  <c r="H627" i="26"/>
  <c r="J628" i="26" s="1"/>
  <c r="J161" i="25"/>
  <c r="H161" i="25" s="1"/>
  <c r="J1230" i="25"/>
  <c r="H1475" i="25"/>
  <c r="I1188" i="26"/>
  <c r="H2286" i="26"/>
  <c r="H2593" i="26"/>
  <c r="J565" i="25"/>
  <c r="F2615" i="26"/>
  <c r="J2000" i="26"/>
  <c r="G2000" i="26" s="1"/>
  <c r="H1720" i="26"/>
  <c r="J994" i="26"/>
  <c r="H343" i="25"/>
  <c r="I343" i="25"/>
  <c r="G343" i="25"/>
  <c r="F343" i="25"/>
  <c r="G77" i="26"/>
  <c r="H77" i="26"/>
  <c r="I77" i="26"/>
  <c r="I1981" i="25"/>
  <c r="H2022" i="25"/>
  <c r="J1800" i="26"/>
  <c r="F1800" i="26" s="1"/>
  <c r="F139" i="26"/>
  <c r="H139" i="26"/>
  <c r="G139" i="26"/>
  <c r="J2188" i="26"/>
  <c r="H2188" i="26" s="1"/>
  <c r="F2188" i="26"/>
  <c r="H2209" i="26"/>
  <c r="I2188" i="26"/>
  <c r="G2188" i="26"/>
  <c r="G2040" i="26"/>
  <c r="H2040" i="26"/>
  <c r="H300" i="26"/>
  <c r="I2209" i="26"/>
  <c r="F77" i="26"/>
  <c r="H2550" i="26"/>
  <c r="G2550" i="26"/>
  <c r="I2550" i="26"/>
  <c r="F2550" i="26"/>
  <c r="G323" i="25"/>
  <c r="I1349" i="25"/>
  <c r="G2209" i="26"/>
  <c r="J1721" i="26"/>
  <c r="H1721" i="26" s="1"/>
  <c r="H323" i="25"/>
  <c r="F323" i="25"/>
  <c r="F1372" i="25"/>
  <c r="H1981" i="25"/>
  <c r="H1349" i="25"/>
  <c r="J1350" i="25" s="1"/>
  <c r="F300" i="26"/>
  <c r="J484" i="26"/>
  <c r="I1151" i="26"/>
  <c r="F1151" i="26"/>
  <c r="G1151" i="26"/>
  <c r="I139" i="26"/>
  <c r="I2488" i="25"/>
  <c r="F2488" i="25"/>
  <c r="H2244" i="25"/>
  <c r="G542" i="26"/>
  <c r="G2733" i="26"/>
  <c r="G2568" i="26"/>
  <c r="J2569" i="26" s="1"/>
  <c r="F2569" i="26" s="1"/>
  <c r="I2082" i="25"/>
  <c r="F2082" i="25"/>
  <c r="I584" i="26"/>
  <c r="H584" i="26"/>
  <c r="J585" i="26" s="1"/>
  <c r="F585" i="26" s="1"/>
  <c r="J426" i="26"/>
  <c r="J707" i="26"/>
  <c r="I707" i="26" s="1"/>
  <c r="J1596" i="26"/>
  <c r="G2082" i="25"/>
  <c r="G1981" i="25"/>
  <c r="H403" i="25"/>
  <c r="F542" i="26"/>
  <c r="J543" i="26" s="1"/>
  <c r="J2755" i="26"/>
  <c r="J1435" i="26"/>
  <c r="J972" i="25"/>
  <c r="G972" i="25" s="1"/>
  <c r="J869" i="26"/>
  <c r="I869" i="26" s="1"/>
  <c r="J1536" i="26"/>
  <c r="J1575" i="25"/>
  <c r="I1575" i="25" s="1"/>
  <c r="I1884" i="26"/>
  <c r="J891" i="26"/>
  <c r="F891" i="26" s="1"/>
  <c r="H2488" i="25"/>
  <c r="I1922" i="26"/>
  <c r="G1922" i="26"/>
  <c r="F1922" i="26"/>
  <c r="H1922" i="26"/>
  <c r="F462" i="25"/>
  <c r="J1233" i="26"/>
  <c r="F1233" i="26" s="1"/>
  <c r="G707" i="26"/>
  <c r="G2488" i="25"/>
  <c r="H1840" i="26"/>
  <c r="G1619" i="26"/>
  <c r="G1884" i="26"/>
  <c r="I1208" i="25"/>
  <c r="H1208" i="25"/>
  <c r="G1208" i="25"/>
  <c r="F1208" i="25"/>
  <c r="J1414" i="26"/>
  <c r="G1414" i="26" s="1"/>
  <c r="J825" i="26"/>
  <c r="J541" i="25"/>
  <c r="F541" i="25" s="1"/>
  <c r="I1861" i="26"/>
  <c r="J1109" i="26"/>
  <c r="G1109" i="26" s="1"/>
  <c r="H1861" i="26"/>
  <c r="J2411" i="26"/>
  <c r="F1861" i="26"/>
  <c r="H1884" i="26"/>
  <c r="H183" i="26"/>
  <c r="F183" i="26"/>
  <c r="I183" i="26"/>
  <c r="G1331" i="26"/>
  <c r="F1331" i="26"/>
  <c r="I1331" i="26"/>
  <c r="H1331" i="26"/>
  <c r="J2351" i="26"/>
  <c r="G2351" i="26" s="1"/>
  <c r="G183" i="26"/>
  <c r="J2488" i="26"/>
  <c r="F2488" i="26" s="1"/>
  <c r="J604" i="25"/>
  <c r="H1619" i="26"/>
  <c r="J2085" i="26"/>
  <c r="G300" i="26"/>
  <c r="I2244" i="25"/>
  <c r="F848" i="26"/>
  <c r="J2106" i="26"/>
  <c r="I2106" i="26" s="1"/>
  <c r="H1821" i="26"/>
  <c r="J2730" i="25"/>
  <c r="H2730" i="25" s="1"/>
  <c r="F2063" i="26"/>
  <c r="G2063" i="26"/>
  <c r="H2063" i="26"/>
  <c r="I2063" i="26"/>
  <c r="F2452" i="25"/>
  <c r="G2653" i="26"/>
  <c r="F973" i="26"/>
  <c r="J974" i="26" s="1"/>
  <c r="I1311" i="26"/>
  <c r="J2267" i="26"/>
  <c r="J2246" i="26"/>
  <c r="I2246" i="26" s="1"/>
  <c r="J57" i="26"/>
  <c r="O57" i="26" s="1"/>
  <c r="G1453" i="26"/>
  <c r="I1453" i="26"/>
  <c r="F1128" i="25"/>
  <c r="F77" i="25"/>
  <c r="F1821" i="26"/>
  <c r="I1128" i="25"/>
  <c r="H1453" i="26"/>
  <c r="H2711" i="25"/>
  <c r="I847" i="25"/>
  <c r="G2510" i="25"/>
  <c r="H2510" i="25"/>
  <c r="I2653" i="26"/>
  <c r="J911" i="25"/>
  <c r="F911" i="25" s="1"/>
  <c r="F1230" i="25"/>
  <c r="H1230" i="25"/>
  <c r="I1230" i="25"/>
  <c r="G1230" i="25"/>
  <c r="I2510" i="25"/>
  <c r="G2711" i="25"/>
  <c r="J323" i="26"/>
  <c r="F323" i="26" s="1"/>
  <c r="I77" i="25"/>
  <c r="I34" i="25"/>
  <c r="G2022" i="25"/>
  <c r="F1268" i="26"/>
  <c r="G1268" i="26"/>
  <c r="I1268" i="26"/>
  <c r="H912" i="26"/>
  <c r="F912" i="26"/>
  <c r="G912" i="26"/>
  <c r="F847" i="25"/>
  <c r="I625" i="25"/>
  <c r="G1128" i="25"/>
  <c r="I2711" i="25"/>
  <c r="G625" i="25"/>
  <c r="H77" i="25"/>
  <c r="F34" i="25"/>
  <c r="I2128" i="26"/>
  <c r="H2653" i="26"/>
  <c r="H2793" i="26"/>
  <c r="G1821" i="26"/>
  <c r="J1822" i="26" s="1"/>
  <c r="I2793" i="26"/>
  <c r="F2793" i="26"/>
  <c r="J1574" i="26"/>
  <c r="H1574" i="26" s="1"/>
  <c r="J729" i="26"/>
  <c r="G729" i="26" s="1"/>
  <c r="J767" i="26"/>
  <c r="I1619" i="26"/>
  <c r="H1555" i="26"/>
  <c r="G1555" i="26"/>
  <c r="I1555" i="26"/>
  <c r="F1555" i="26"/>
  <c r="J2734" i="26"/>
  <c r="G2734" i="26" s="1"/>
  <c r="G1963" i="25"/>
  <c r="I403" i="25"/>
  <c r="I182" i="25"/>
  <c r="F403" i="25"/>
  <c r="I2022" i="25"/>
  <c r="J1861" i="25"/>
  <c r="G1861" i="25" s="1"/>
  <c r="J220" i="25"/>
  <c r="I220" i="25" s="1"/>
  <c r="J1510" i="25"/>
  <c r="G1510" i="25" s="1"/>
  <c r="F2128" i="26"/>
  <c r="G2511" i="26"/>
  <c r="F1311" i="26"/>
  <c r="H1311" i="26"/>
  <c r="J343" i="26"/>
  <c r="I461" i="26"/>
  <c r="F461" i="26"/>
  <c r="H461" i="26"/>
  <c r="G461" i="26"/>
  <c r="F2106" i="26"/>
  <c r="G787" i="26"/>
  <c r="G1353" i="26"/>
  <c r="G1840" i="26"/>
  <c r="H1942" i="26"/>
  <c r="J954" i="26"/>
  <c r="J670" i="26"/>
  <c r="F670" i="26" s="1"/>
  <c r="J383" i="26"/>
  <c r="H383" i="26" s="1"/>
  <c r="G1130" i="26"/>
  <c r="I1353" i="26"/>
  <c r="I1130" i="26"/>
  <c r="H1130" i="26"/>
  <c r="F869" i="26"/>
  <c r="F1353" i="26"/>
  <c r="I1942" i="26"/>
  <c r="F1942" i="26"/>
  <c r="H1109" i="26"/>
  <c r="G869" i="26"/>
  <c r="J1170" i="26"/>
  <c r="G1289" i="26"/>
  <c r="J266" i="26"/>
  <c r="H1289" i="26"/>
  <c r="F1840" i="26"/>
  <c r="F115" i="26"/>
  <c r="I1289" i="26"/>
  <c r="I1697" i="26"/>
  <c r="J1620" i="26"/>
  <c r="F1620" i="26" s="1"/>
  <c r="H2431" i="26"/>
  <c r="I2431" i="26"/>
  <c r="G891" i="26"/>
  <c r="F2431" i="26"/>
  <c r="F2085" i="26"/>
  <c r="G2085" i="26"/>
  <c r="J1030" i="26"/>
  <c r="G1030" i="26" s="1"/>
  <c r="H115" i="26"/>
  <c r="H2000" i="26"/>
  <c r="J1758" i="26"/>
  <c r="F1758" i="26" s="1"/>
  <c r="H2128" i="26"/>
  <c r="G405" i="26"/>
  <c r="G323" i="26"/>
  <c r="F2000" i="26"/>
  <c r="H323" i="26"/>
  <c r="H1697" i="26"/>
  <c r="G1697" i="26"/>
  <c r="J1067" i="26"/>
  <c r="F1067" i="26" s="1"/>
  <c r="J1678" i="26"/>
  <c r="F1678" i="26" s="1"/>
  <c r="I848" i="26"/>
  <c r="G848" i="26"/>
  <c r="I2452" i="26"/>
  <c r="H2452" i="26"/>
  <c r="G2452" i="26"/>
  <c r="H869" i="26"/>
  <c r="H1639" i="26"/>
  <c r="I891" i="26"/>
  <c r="I2000" i="26"/>
  <c r="J1375" i="26"/>
  <c r="G1375" i="26" s="1"/>
  <c r="I405" i="26"/>
  <c r="H2675" i="26"/>
  <c r="I787" i="26"/>
  <c r="H787" i="26"/>
  <c r="G2675" i="26"/>
  <c r="I2675" i="26"/>
  <c r="H891" i="26"/>
  <c r="J2512" i="26"/>
  <c r="I2085" i="26"/>
  <c r="J241" i="26"/>
  <c r="H241" i="26" s="1"/>
  <c r="H405" i="26"/>
  <c r="I323" i="26"/>
  <c r="H2085" i="26"/>
  <c r="J605" i="26"/>
  <c r="I605" i="26" s="1"/>
  <c r="J1514" i="26"/>
  <c r="G1514" i="26" s="1"/>
  <c r="G2792" i="25"/>
  <c r="J1373" i="25"/>
  <c r="F1373" i="25" s="1"/>
  <c r="J2372" i="25"/>
  <c r="F2372" i="25" s="1"/>
  <c r="J1885" i="25"/>
  <c r="G1885" i="25" s="1"/>
  <c r="J2592" i="25"/>
  <c r="I2592" i="25" s="1"/>
  <c r="I1963" i="25"/>
  <c r="J2327" i="25"/>
  <c r="F2327" i="25" s="1"/>
  <c r="H625" i="25"/>
  <c r="J626" i="25" s="1"/>
  <c r="I626" i="25" s="1"/>
  <c r="F1963" i="25"/>
  <c r="G182" i="25"/>
  <c r="F182" i="25"/>
  <c r="G97" i="25"/>
  <c r="H847" i="25"/>
  <c r="G265" i="25"/>
  <c r="H97" i="25"/>
  <c r="I265" i="25"/>
  <c r="H265" i="25"/>
  <c r="J2432" i="25"/>
  <c r="F2432" i="25" s="1"/>
  <c r="H462" i="25"/>
  <c r="G462" i="25"/>
  <c r="I97" i="25"/>
  <c r="F2103" i="25"/>
  <c r="G2103" i="25"/>
  <c r="I2103" i="25"/>
  <c r="F2165" i="25"/>
  <c r="I2730" i="25"/>
  <c r="H2187" i="25"/>
  <c r="J2391" i="25"/>
  <c r="F115" i="25"/>
  <c r="J1779" i="25"/>
  <c r="I1779" i="25" s="1"/>
  <c r="G2165" i="25"/>
  <c r="J2551" i="25"/>
  <c r="F645" i="25"/>
  <c r="H2103" i="25"/>
  <c r="F507" i="25"/>
  <c r="I2208" i="25"/>
  <c r="G2208" i="25"/>
  <c r="I992" i="25"/>
  <c r="G1028" i="25"/>
  <c r="F786" i="25"/>
  <c r="H115" i="25"/>
  <c r="H2208" i="25"/>
  <c r="F299" i="25"/>
  <c r="F992" i="25"/>
  <c r="I1106" i="25"/>
  <c r="F1028" i="25"/>
  <c r="H299" i="25"/>
  <c r="G362" i="25"/>
  <c r="F2187" i="25"/>
  <c r="H1028" i="25"/>
  <c r="G2187" i="25"/>
  <c r="F1595" i="25"/>
  <c r="G1534" i="25"/>
  <c r="H1534" i="25"/>
  <c r="F2208" i="25"/>
  <c r="F1068" i="25"/>
  <c r="I1800" i="25"/>
  <c r="F1800" i="25"/>
  <c r="F1432" i="25"/>
  <c r="I1432" i="25"/>
  <c r="G1432" i="25"/>
  <c r="H867" i="25"/>
  <c r="I867" i="25"/>
  <c r="G867" i="25"/>
  <c r="F2349" i="25"/>
  <c r="I2349" i="25"/>
  <c r="I2002" i="25"/>
  <c r="F2002" i="25"/>
  <c r="J2285" i="25"/>
  <c r="H2285" i="25" s="1"/>
  <c r="I1840" i="25"/>
  <c r="H1432" i="25"/>
  <c r="G1720" i="25"/>
  <c r="G1800" i="25"/>
  <c r="F766" i="25"/>
  <c r="G2372" i="25"/>
  <c r="G1840" i="25"/>
  <c r="J139" i="25"/>
  <c r="F139" i="25" s="1"/>
  <c r="H2040" i="25"/>
  <c r="F220" i="25"/>
  <c r="I2327" i="25"/>
  <c r="H786" i="25"/>
  <c r="I2040" i="25"/>
  <c r="G2730" i="25"/>
  <c r="H1106" i="25"/>
  <c r="G2349" i="25"/>
  <c r="H1330" i="25"/>
  <c r="G2752" i="25"/>
  <c r="G2002" i="25"/>
  <c r="I604" i="25"/>
  <c r="H766" i="25"/>
  <c r="I1920" i="25"/>
  <c r="G161" i="25"/>
  <c r="G2530" i="25"/>
  <c r="I161" i="25"/>
  <c r="H992" i="25"/>
  <c r="G1821" i="25"/>
  <c r="F1534" i="25"/>
  <c r="I1861" i="25"/>
  <c r="G2244" i="25"/>
  <c r="J2613" i="25"/>
  <c r="H2613" i="25" s="1"/>
  <c r="H1861" i="25"/>
  <c r="G482" i="25"/>
  <c r="H482" i="25"/>
  <c r="I482" i="25"/>
  <c r="H2127" i="25"/>
  <c r="G2127" i="25"/>
  <c r="G220" i="25"/>
  <c r="F1861" i="25"/>
  <c r="G1106" i="25"/>
  <c r="H2530" i="25"/>
  <c r="H362" i="25"/>
  <c r="I2127" i="25"/>
  <c r="H1840" i="25"/>
  <c r="G507" i="25"/>
  <c r="F161" i="25"/>
  <c r="G766" i="25"/>
  <c r="F1330" i="25"/>
  <c r="F2127" i="25"/>
  <c r="I1720" i="25"/>
  <c r="H2327" i="25"/>
  <c r="F1454" i="25"/>
  <c r="F867" i="25"/>
  <c r="G669" i="25"/>
  <c r="G1068" i="25"/>
  <c r="G1920" i="25"/>
  <c r="I1821" i="25"/>
  <c r="F669" i="25"/>
  <c r="F362" i="25"/>
  <c r="G1575" i="25"/>
  <c r="F482" i="25"/>
  <c r="H1510" i="25"/>
  <c r="F2530" i="25"/>
  <c r="H2002" i="25"/>
  <c r="H1800" i="25"/>
  <c r="J2674" i="25"/>
  <c r="H2752" i="25"/>
  <c r="F2752" i="25"/>
  <c r="G604" i="25"/>
  <c r="G1779" i="25"/>
  <c r="J1755" i="25"/>
  <c r="F1755" i="25" s="1"/>
  <c r="I1698" i="25"/>
  <c r="G1698" i="25"/>
  <c r="F2040" i="25"/>
  <c r="H1595" i="25"/>
  <c r="I786" i="25"/>
  <c r="H220" i="25"/>
  <c r="I1454" i="25"/>
  <c r="F1821" i="25"/>
  <c r="H604" i="25"/>
  <c r="G2306" i="25"/>
  <c r="F2306" i="25"/>
  <c r="G1454" i="25"/>
  <c r="F1720" i="25"/>
  <c r="I669" i="25"/>
  <c r="J1640" i="25"/>
  <c r="G1640" i="25" s="1"/>
  <c r="H2165" i="25"/>
  <c r="H1068" i="25"/>
  <c r="I299" i="25"/>
  <c r="I507" i="25"/>
  <c r="I972" i="25"/>
  <c r="G1330" i="25"/>
  <c r="F604" i="25"/>
  <c r="F2792" i="25"/>
  <c r="I645" i="25"/>
  <c r="J706" i="25"/>
  <c r="G706" i="25" s="1"/>
  <c r="H972" i="25"/>
  <c r="G645" i="25"/>
  <c r="F2730" i="25"/>
  <c r="G1595" i="25"/>
  <c r="H1698" i="25"/>
  <c r="G2285" i="25"/>
  <c r="H2792" i="25"/>
  <c r="I2306" i="25"/>
  <c r="H2306" i="25"/>
  <c r="F1575" i="25"/>
  <c r="J426" i="25"/>
  <c r="F426" i="25" s="1"/>
  <c r="J1289" i="25"/>
  <c r="G1289" i="25" s="1"/>
  <c r="J324" i="25"/>
  <c r="I324" i="25" s="1"/>
  <c r="J1310" i="25"/>
  <c r="J2653" i="25"/>
  <c r="F2653" i="25" s="1"/>
  <c r="J2453" i="25"/>
  <c r="G2453" i="25" s="1"/>
  <c r="J2409" i="25"/>
  <c r="F2409" i="25" s="1"/>
  <c r="J890" i="25"/>
  <c r="G890" i="25" s="1"/>
  <c r="J1982" i="25"/>
  <c r="J241" i="25"/>
  <c r="H241" i="25" s="1"/>
  <c r="J1394" i="25"/>
  <c r="F1394" i="25" s="1"/>
  <c r="J582" i="25"/>
  <c r="H582" i="25" s="1"/>
  <c r="J382" i="25"/>
  <c r="H382" i="25" s="1"/>
  <c r="J728" i="25"/>
  <c r="H728" i="25" s="1"/>
  <c r="J825" i="25"/>
  <c r="I825" i="25" s="1"/>
  <c r="J55" i="25"/>
  <c r="H55" i="25" s="1"/>
  <c r="J1944" i="25"/>
  <c r="J1555" i="25"/>
  <c r="H1555" i="25" s="1"/>
  <c r="J2570" i="25"/>
  <c r="F2570" i="25" s="1"/>
  <c r="J2062" i="25"/>
  <c r="G2062" i="25" s="1"/>
  <c r="J1269" i="25"/>
  <c r="F1269" i="25" s="1"/>
  <c r="J1619" i="25"/>
  <c r="F1619" i="25" s="1"/>
  <c r="J1189" i="25"/>
  <c r="G1189" i="25" s="1"/>
  <c r="J951" i="25"/>
  <c r="F951" i="25" s="1"/>
  <c r="J1150" i="25"/>
  <c r="G1150" i="25" s="1"/>
  <c r="J1677" i="25"/>
  <c r="H1677" i="25" s="1"/>
  <c r="J78" i="26" l="1"/>
  <c r="G78" i="26" s="1"/>
  <c r="J1885" i="26"/>
  <c r="F1885" i="26" s="1"/>
  <c r="G2166" i="26"/>
  <c r="J2167" i="26" s="1"/>
  <c r="J1210" i="26"/>
  <c r="I1210" i="26" s="1"/>
  <c r="I648" i="26"/>
  <c r="F648" i="26"/>
  <c r="J648" i="26"/>
  <c r="G648" i="26" s="1"/>
  <c r="H2166" i="26"/>
  <c r="H648" i="26"/>
  <c r="I543" i="26"/>
  <c r="F543" i="26"/>
  <c r="G543" i="26"/>
  <c r="H543" i="26"/>
  <c r="I2372" i="25"/>
  <c r="J2210" i="26"/>
  <c r="G2210" i="26" s="1"/>
  <c r="G2327" i="25"/>
  <c r="J35" i="25"/>
  <c r="I35" i="25" s="1"/>
  <c r="J2083" i="25"/>
  <c r="G1721" i="26"/>
  <c r="H222" i="26"/>
  <c r="G222" i="26"/>
  <c r="I222" i="26"/>
  <c r="F222" i="26"/>
  <c r="G541" i="25"/>
  <c r="G1639" i="26"/>
  <c r="J1640" i="26" s="1"/>
  <c r="F1640" i="26" s="1"/>
  <c r="G1800" i="26"/>
  <c r="F2593" i="26"/>
  <c r="G2593" i="26"/>
  <c r="I2593" i="26"/>
  <c r="I2615" i="26"/>
  <c r="H2615" i="26"/>
  <c r="H1575" i="25"/>
  <c r="I1800" i="26"/>
  <c r="J1801" i="26" s="1"/>
  <c r="J2041" i="26"/>
  <c r="F2041" i="26" s="1"/>
  <c r="I78" i="26"/>
  <c r="G994" i="26"/>
  <c r="F994" i="26"/>
  <c r="J995" i="26" s="1"/>
  <c r="H994" i="26"/>
  <c r="J1476" i="25"/>
  <c r="I1476" i="25" s="1"/>
  <c r="J2287" i="26"/>
  <c r="H2287" i="26" s="1"/>
  <c r="I1510" i="25"/>
  <c r="H1800" i="26"/>
  <c r="I994" i="26"/>
  <c r="H2372" i="25"/>
  <c r="J2373" i="25" s="1"/>
  <c r="F1510" i="25"/>
  <c r="J463" i="25"/>
  <c r="I463" i="25" s="1"/>
  <c r="J98" i="25"/>
  <c r="H78" i="26"/>
  <c r="I1639" i="26"/>
  <c r="J2712" i="25"/>
  <c r="F2712" i="25" s="1"/>
  <c r="J1862" i="26"/>
  <c r="I1862" i="26" s="1"/>
  <c r="F1721" i="26"/>
  <c r="J1189" i="26"/>
  <c r="G2615" i="26"/>
  <c r="J2616" i="26" s="1"/>
  <c r="J2023" i="25"/>
  <c r="F1779" i="25"/>
  <c r="J2531" i="25"/>
  <c r="I2531" i="25" s="1"/>
  <c r="J116" i="25"/>
  <c r="F116" i="25" s="1"/>
  <c r="G2106" i="26"/>
  <c r="H2106" i="26"/>
  <c r="J2107" i="26" s="1"/>
  <c r="I2107" i="26" s="1"/>
  <c r="H2246" i="26"/>
  <c r="F78" i="26"/>
  <c r="H911" i="25"/>
  <c r="G57" i="26"/>
  <c r="J140" i="26"/>
  <c r="G1233" i="26"/>
  <c r="J2064" i="26"/>
  <c r="F2064" i="26" s="1"/>
  <c r="J2189" i="26"/>
  <c r="I2189" i="26" s="1"/>
  <c r="J266" i="25"/>
  <c r="J1964" i="25"/>
  <c r="J1129" i="25"/>
  <c r="H1129" i="25" s="1"/>
  <c r="J1923" i="26"/>
  <c r="J1152" i="26"/>
  <c r="J344" i="25"/>
  <c r="H344" i="25" s="1"/>
  <c r="F972" i="25"/>
  <c r="J973" i="25" s="1"/>
  <c r="G973" i="25" s="1"/>
  <c r="I911" i="25"/>
  <c r="J2551" i="26"/>
  <c r="I1721" i="26"/>
  <c r="H1779" i="25"/>
  <c r="J1780" i="25" s="1"/>
  <c r="I1780" i="25" s="1"/>
  <c r="J2245" i="25"/>
  <c r="I2245" i="25" s="1"/>
  <c r="H1233" i="26"/>
  <c r="F383" i="26"/>
  <c r="G911" i="25"/>
  <c r="J2654" i="26"/>
  <c r="F2654" i="26" s="1"/>
  <c r="H57" i="26"/>
  <c r="F484" i="26"/>
  <c r="I484" i="26"/>
  <c r="H484" i="26"/>
  <c r="G484" i="26"/>
  <c r="G2083" i="25"/>
  <c r="F2083" i="25"/>
  <c r="H1596" i="26"/>
  <c r="F1596" i="26"/>
  <c r="G585" i="26"/>
  <c r="I2285" i="25"/>
  <c r="J2511" i="25"/>
  <c r="I2351" i="26"/>
  <c r="G2041" i="26"/>
  <c r="F1574" i="26"/>
  <c r="H2488" i="26"/>
  <c r="F707" i="26"/>
  <c r="G1596" i="26"/>
  <c r="J183" i="25"/>
  <c r="I1574" i="26"/>
  <c r="G1574" i="26"/>
  <c r="J2489" i="25"/>
  <c r="J913" i="26"/>
  <c r="H913" i="26" s="1"/>
  <c r="H2755" i="26"/>
  <c r="F2755" i="26"/>
  <c r="G2755" i="26"/>
  <c r="I2755" i="26"/>
  <c r="F426" i="26"/>
  <c r="H426" i="26"/>
  <c r="G426" i="26"/>
  <c r="F2592" i="25"/>
  <c r="H541" i="25"/>
  <c r="J542" i="25" s="1"/>
  <c r="I2041" i="26"/>
  <c r="J2794" i="26"/>
  <c r="H585" i="26"/>
  <c r="I1596" i="26"/>
  <c r="I541" i="25"/>
  <c r="H2351" i="26"/>
  <c r="H2041" i="26"/>
  <c r="I1233" i="26"/>
  <c r="J1234" i="26" s="1"/>
  <c r="H2489" i="25"/>
  <c r="I585" i="26"/>
  <c r="H707" i="26"/>
  <c r="I426" i="26"/>
  <c r="F2351" i="26"/>
  <c r="F2246" i="26"/>
  <c r="H1885" i="25"/>
  <c r="H2592" i="25"/>
  <c r="J848" i="25"/>
  <c r="G848" i="25" s="1"/>
  <c r="J184" i="26"/>
  <c r="F184" i="26" s="1"/>
  <c r="J1209" i="25"/>
  <c r="G2592" i="25"/>
  <c r="F1109" i="26"/>
  <c r="I1109" i="26"/>
  <c r="J78" i="25"/>
  <c r="G78" i="25" s="1"/>
  <c r="F57" i="26"/>
  <c r="J301" i="26"/>
  <c r="G301" i="26" s="1"/>
  <c r="J404" i="25"/>
  <c r="G404" i="25" s="1"/>
  <c r="I2488" i="26"/>
  <c r="G2488" i="26"/>
  <c r="G2246" i="26"/>
  <c r="J1332" i="26"/>
  <c r="I1885" i="25"/>
  <c r="F1885" i="25"/>
  <c r="J1354" i="26"/>
  <c r="H1354" i="26" s="1"/>
  <c r="H2411" i="26"/>
  <c r="I2411" i="26"/>
  <c r="G2411" i="26"/>
  <c r="F2411" i="26"/>
  <c r="H2511" i="25"/>
  <c r="I57" i="26"/>
  <c r="H1414" i="26"/>
  <c r="I1414" i="26"/>
  <c r="H825" i="26"/>
  <c r="G825" i="26"/>
  <c r="I825" i="26"/>
  <c r="F825" i="26"/>
  <c r="H2083" i="25"/>
  <c r="F1414" i="26"/>
  <c r="H2432" i="25"/>
  <c r="J1231" i="25"/>
  <c r="F1231" i="25" s="1"/>
  <c r="H1885" i="26"/>
  <c r="J1556" i="26"/>
  <c r="F2734" i="26"/>
  <c r="I913" i="26"/>
  <c r="J1269" i="26"/>
  <c r="G1269" i="26" s="1"/>
  <c r="H1758" i="26"/>
  <c r="J1576" i="25"/>
  <c r="I1576" i="25" s="1"/>
  <c r="I139" i="25"/>
  <c r="I1885" i="26"/>
  <c r="H1373" i="25"/>
  <c r="I2432" i="25"/>
  <c r="G2432" i="25"/>
  <c r="H1620" i="26"/>
  <c r="J912" i="25"/>
  <c r="H912" i="25" s="1"/>
  <c r="F1396" i="26"/>
  <c r="H1396" i="26"/>
  <c r="G1396" i="26"/>
  <c r="I2083" i="25"/>
  <c r="J2084" i="25" s="1"/>
  <c r="J1454" i="26"/>
  <c r="F1454" i="26" s="1"/>
  <c r="G913" i="26"/>
  <c r="F2285" i="25"/>
  <c r="J221" i="25"/>
  <c r="I221" i="25" s="1"/>
  <c r="G1885" i="26"/>
  <c r="H2734" i="26"/>
  <c r="I2734" i="26"/>
  <c r="F729" i="26"/>
  <c r="H729" i="26"/>
  <c r="J2432" i="26"/>
  <c r="G2432" i="26" s="1"/>
  <c r="J1943" i="26"/>
  <c r="H1943" i="26" s="1"/>
  <c r="I974" i="26"/>
  <c r="F974" i="26"/>
  <c r="I729" i="26"/>
  <c r="H974" i="26"/>
  <c r="J1841" i="26"/>
  <c r="G1841" i="26" s="1"/>
  <c r="F767" i="26"/>
  <c r="I767" i="26"/>
  <c r="H767" i="26"/>
  <c r="G767" i="26"/>
  <c r="G974" i="26"/>
  <c r="H183" i="25"/>
  <c r="I183" i="25"/>
  <c r="G1373" i="25"/>
  <c r="I1373" i="25"/>
  <c r="J363" i="25"/>
  <c r="G363" i="25" s="1"/>
  <c r="H1841" i="26"/>
  <c r="H2654" i="26"/>
  <c r="I1620" i="26"/>
  <c r="G1620" i="26"/>
  <c r="F343" i="26"/>
  <c r="I343" i="26"/>
  <c r="J462" i="26"/>
  <c r="H462" i="26" s="1"/>
  <c r="I2569" i="26"/>
  <c r="H2569" i="26"/>
  <c r="H343" i="26"/>
  <c r="G343" i="26"/>
  <c r="J870" i="26"/>
  <c r="I870" i="26" s="1"/>
  <c r="H163" i="26"/>
  <c r="G383" i="26"/>
  <c r="I383" i="26"/>
  <c r="G2569" i="26"/>
  <c r="J1312" i="26"/>
  <c r="J1131" i="26"/>
  <c r="F1131" i="26" s="1"/>
  <c r="G163" i="26"/>
  <c r="J2676" i="26"/>
  <c r="F2676" i="26" s="1"/>
  <c r="I163" i="26"/>
  <c r="G670" i="26"/>
  <c r="I670" i="26"/>
  <c r="H670" i="26"/>
  <c r="I1030" i="26"/>
  <c r="H1030" i="26"/>
  <c r="J2453" i="26"/>
  <c r="F2453" i="26" s="1"/>
  <c r="J1290" i="26"/>
  <c r="G1290" i="26" s="1"/>
  <c r="I2432" i="26"/>
  <c r="H2432" i="26"/>
  <c r="F605" i="26"/>
  <c r="G605" i="26"/>
  <c r="F1030" i="26"/>
  <c r="H1375" i="26"/>
  <c r="F241" i="26"/>
  <c r="F2432" i="26"/>
  <c r="J849" i="26"/>
  <c r="J116" i="26"/>
  <c r="I116" i="26" s="1"/>
  <c r="J406" i="26"/>
  <c r="F406" i="26" s="1"/>
  <c r="I241" i="26"/>
  <c r="J324" i="26"/>
  <c r="F324" i="26" s="1"/>
  <c r="I1678" i="26"/>
  <c r="H1514" i="26"/>
  <c r="F1354" i="26"/>
  <c r="J544" i="26"/>
  <c r="I544" i="26" s="1"/>
  <c r="J79" i="26"/>
  <c r="F79" i="26" s="1"/>
  <c r="J788" i="26"/>
  <c r="H788" i="26" s="1"/>
  <c r="I1758" i="26"/>
  <c r="G1758" i="26"/>
  <c r="I2064" i="26"/>
  <c r="G1862" i="26"/>
  <c r="H1862" i="26"/>
  <c r="F1514" i="26"/>
  <c r="G241" i="26"/>
  <c r="H1678" i="26"/>
  <c r="H605" i="26"/>
  <c r="J2086" i="26"/>
  <c r="J892" i="26"/>
  <c r="I892" i="26" s="1"/>
  <c r="J2352" i="26"/>
  <c r="G2352" i="26" s="1"/>
  <c r="J1698" i="26"/>
  <c r="G1698" i="26" s="1"/>
  <c r="F1862" i="26"/>
  <c r="F1375" i="26"/>
  <c r="I1375" i="26"/>
  <c r="I1514" i="26"/>
  <c r="G1067" i="26"/>
  <c r="I1067" i="26"/>
  <c r="H1067" i="26"/>
  <c r="J2001" i="26"/>
  <c r="G2001" i="26" s="1"/>
  <c r="G1678" i="26"/>
  <c r="J2129" i="26"/>
  <c r="J2793" i="25"/>
  <c r="I2793" i="25" s="1"/>
  <c r="F1640" i="25"/>
  <c r="F2062" i="25"/>
  <c r="I1189" i="25"/>
  <c r="J2128" i="25"/>
  <c r="I2128" i="25" s="1"/>
  <c r="J1029" i="25"/>
  <c r="G1029" i="25" s="1"/>
  <c r="I426" i="25"/>
  <c r="H2062" i="25"/>
  <c r="F183" i="25"/>
  <c r="H2570" i="25"/>
  <c r="H951" i="25"/>
  <c r="I2409" i="25"/>
  <c r="H1755" i="25"/>
  <c r="J2104" i="25"/>
  <c r="F2104" i="25" s="1"/>
  <c r="F404" i="25"/>
  <c r="I404" i="25"/>
  <c r="G1755" i="25"/>
  <c r="G2712" i="25"/>
  <c r="J1069" i="25"/>
  <c r="I1069" i="25" s="1"/>
  <c r="I1269" i="25"/>
  <c r="I1755" i="25"/>
  <c r="F463" i="25"/>
  <c r="H1640" i="25"/>
  <c r="I2570" i="25"/>
  <c r="I2613" i="25"/>
  <c r="G116" i="25"/>
  <c r="G183" i="25"/>
  <c r="J605" i="25"/>
  <c r="I605" i="25" s="1"/>
  <c r="G2653" i="25"/>
  <c r="H2712" i="25"/>
  <c r="J508" i="25"/>
  <c r="F241" i="25"/>
  <c r="G951" i="25"/>
  <c r="J2209" i="25"/>
  <c r="I2209" i="25" s="1"/>
  <c r="G626" i="25"/>
  <c r="H2453" i="25"/>
  <c r="H626" i="25"/>
  <c r="H1150" i="25"/>
  <c r="F626" i="25"/>
  <c r="F1189" i="25"/>
  <c r="F35" i="25"/>
  <c r="G1310" i="25"/>
  <c r="I1310" i="25"/>
  <c r="I1289" i="25"/>
  <c r="H1289" i="25"/>
  <c r="H116" i="25"/>
  <c r="F706" i="25"/>
  <c r="H825" i="25"/>
  <c r="I728" i="25"/>
  <c r="F1310" i="25"/>
  <c r="J2307" i="25"/>
  <c r="I2307" i="25" s="1"/>
  <c r="H221" i="25"/>
  <c r="H2409" i="25"/>
  <c r="I1555" i="25"/>
  <c r="J300" i="25"/>
  <c r="I300" i="25" s="1"/>
  <c r="F890" i="25"/>
  <c r="F2674" i="25"/>
  <c r="H2674" i="25"/>
  <c r="G2674" i="25"/>
  <c r="G2570" i="25"/>
  <c r="F78" i="25"/>
  <c r="H426" i="25"/>
  <c r="H1189" i="25"/>
  <c r="I1640" i="25"/>
  <c r="I706" i="25"/>
  <c r="H2653" i="25"/>
  <c r="H1269" i="25"/>
  <c r="G825" i="25"/>
  <c r="F2613" i="25"/>
  <c r="G2613" i="25"/>
  <c r="H463" i="25"/>
  <c r="I2674" i="25"/>
  <c r="H890" i="25"/>
  <c r="I2653" i="25"/>
  <c r="G324" i="25"/>
  <c r="I2712" i="25"/>
  <c r="I1150" i="25"/>
  <c r="F1150" i="25"/>
  <c r="G55" i="25"/>
  <c r="F55" i="25"/>
  <c r="G2409" i="25"/>
  <c r="J2003" i="25"/>
  <c r="H2003" i="25" s="1"/>
  <c r="F1555" i="25"/>
  <c r="F324" i="25"/>
  <c r="F382" i="25"/>
  <c r="J1921" i="25"/>
  <c r="I1921" i="25" s="1"/>
  <c r="I951" i="25"/>
  <c r="G241" i="25"/>
  <c r="I116" i="25"/>
  <c r="G1576" i="25"/>
  <c r="I241" i="25"/>
  <c r="F728" i="25"/>
  <c r="I848" i="25"/>
  <c r="H1576" i="25"/>
  <c r="G382" i="25"/>
  <c r="G221" i="25"/>
  <c r="G426" i="25"/>
  <c r="G728" i="25"/>
  <c r="I890" i="25"/>
  <c r="F1677" i="25"/>
  <c r="G1555" i="25"/>
  <c r="G1677" i="25"/>
  <c r="H1310" i="25"/>
  <c r="G139" i="25"/>
  <c r="H139" i="25"/>
  <c r="I1677" i="25"/>
  <c r="I582" i="25"/>
  <c r="F582" i="25"/>
  <c r="G582" i="25"/>
  <c r="I1619" i="25"/>
  <c r="G1619" i="25"/>
  <c r="H1619" i="25"/>
  <c r="H1944" i="25"/>
  <c r="F1944" i="25"/>
  <c r="G1944" i="25"/>
  <c r="I1944" i="25"/>
  <c r="I1350" i="25"/>
  <c r="G1350" i="25"/>
  <c r="H1350" i="25"/>
  <c r="G1394" i="25"/>
  <c r="I1394" i="25"/>
  <c r="H1394" i="25"/>
  <c r="F1576" i="25"/>
  <c r="F1350" i="25"/>
  <c r="F605" i="25"/>
  <c r="F825" i="25"/>
  <c r="H706" i="25"/>
  <c r="H848" i="25"/>
  <c r="I2453" i="25"/>
  <c r="H324" i="25"/>
  <c r="H363" i="25"/>
  <c r="I382" i="25"/>
  <c r="I2062" i="25"/>
  <c r="F1289" i="25"/>
  <c r="H404" i="25"/>
  <c r="I55" i="25"/>
  <c r="G463" i="25"/>
  <c r="F221" i="25"/>
  <c r="F2453" i="25"/>
  <c r="G1269" i="25"/>
  <c r="J1822" i="25"/>
  <c r="J1331" i="25"/>
  <c r="I1331" i="25" s="1"/>
  <c r="J787" i="25"/>
  <c r="I787" i="25" s="1"/>
  <c r="J2731" i="25"/>
  <c r="F2731" i="25" s="1"/>
  <c r="J670" i="25"/>
  <c r="H670" i="25" s="1"/>
  <c r="J1699" i="25"/>
  <c r="F1699" i="25" s="1"/>
  <c r="J1596" i="25"/>
  <c r="J2753" i="25"/>
  <c r="I2753" i="25" s="1"/>
  <c r="J2041" i="25"/>
  <c r="G2041" i="25" s="1"/>
  <c r="J2350" i="25"/>
  <c r="H2350" i="25" s="1"/>
  <c r="J1721" i="25"/>
  <c r="H1721" i="25" s="1"/>
  <c r="J1841" i="25"/>
  <c r="F1841" i="25" s="1"/>
  <c r="J1862" i="25"/>
  <c r="G1862" i="25" s="1"/>
  <c r="J2328" i="25"/>
  <c r="F2328" i="25" s="1"/>
  <c r="J868" i="25"/>
  <c r="I868" i="25" s="1"/>
  <c r="J1455" i="25"/>
  <c r="H1455" i="25" s="1"/>
  <c r="J2166" i="25"/>
  <c r="H2166" i="25" s="1"/>
  <c r="J767" i="25"/>
  <c r="I767" i="25" s="1"/>
  <c r="J162" i="25"/>
  <c r="H162" i="25" s="1"/>
  <c r="J1107" i="25"/>
  <c r="J1535" i="25"/>
  <c r="J483" i="25"/>
  <c r="F483" i="25" s="1"/>
  <c r="J993" i="25"/>
  <c r="J1801" i="25"/>
  <c r="F1801" i="25" s="1"/>
  <c r="J1433" i="25"/>
  <c r="G1433" i="25" s="1"/>
  <c r="J2188" i="25"/>
  <c r="J646" i="25"/>
  <c r="G2167" i="26" l="1"/>
  <c r="I2167" i="26"/>
  <c r="F2167" i="26"/>
  <c r="F1801" i="26"/>
  <c r="G1801" i="26"/>
  <c r="J1802" i="26" s="1"/>
  <c r="H1801" i="26"/>
  <c r="I1801" i="26"/>
  <c r="J649" i="26"/>
  <c r="I649" i="26" s="1"/>
  <c r="H2189" i="26"/>
  <c r="G1210" i="26"/>
  <c r="H649" i="26"/>
  <c r="H35" i="25"/>
  <c r="J36" i="25" s="1"/>
  <c r="I36" i="25" s="1"/>
  <c r="H2531" i="25"/>
  <c r="F344" i="25"/>
  <c r="F1210" i="26"/>
  <c r="G35" i="25"/>
  <c r="G462" i="26"/>
  <c r="H2167" i="26"/>
  <c r="J223" i="26"/>
  <c r="G649" i="26"/>
  <c r="O35" i="25"/>
  <c r="F649" i="26"/>
  <c r="J1511" i="25"/>
  <c r="G1511" i="25" s="1"/>
  <c r="H1210" i="26"/>
  <c r="I1231" i="25"/>
  <c r="H78" i="25"/>
  <c r="H2245" i="25"/>
  <c r="H2128" i="25"/>
  <c r="H2793" i="25"/>
  <c r="G1354" i="26"/>
  <c r="J1355" i="26" s="1"/>
  <c r="I1354" i="26"/>
  <c r="J1110" i="26"/>
  <c r="F1110" i="26" s="1"/>
  <c r="H2210" i="26"/>
  <c r="J1722" i="26"/>
  <c r="G2107" i="26"/>
  <c r="G2245" i="25"/>
  <c r="J2594" i="26"/>
  <c r="I2594" i="26" s="1"/>
  <c r="G1189" i="26"/>
  <c r="H1189" i="26"/>
  <c r="F1189" i="26"/>
  <c r="I1189" i="26"/>
  <c r="H2064" i="26"/>
  <c r="J2065" i="26" s="1"/>
  <c r="J2593" i="25"/>
  <c r="I2593" i="25" s="1"/>
  <c r="G2064" i="26"/>
  <c r="I2210" i="26"/>
  <c r="J58" i="26"/>
  <c r="H58" i="26" s="1"/>
  <c r="F2287" i="26"/>
  <c r="I2287" i="26"/>
  <c r="G2287" i="26"/>
  <c r="F2793" i="25"/>
  <c r="F2245" i="25"/>
  <c r="J2246" i="25" s="1"/>
  <c r="I2246" i="25" s="1"/>
  <c r="F913" i="26"/>
  <c r="F2210" i="26"/>
  <c r="I344" i="25"/>
  <c r="G344" i="25"/>
  <c r="J345" i="25" s="1"/>
  <c r="G1476" i="25"/>
  <c r="F1476" i="25"/>
  <c r="H1476" i="25"/>
  <c r="I78" i="25"/>
  <c r="G2793" i="25"/>
  <c r="F2189" i="26"/>
  <c r="H324" i="26"/>
  <c r="G1231" i="25"/>
  <c r="J2433" i="25"/>
  <c r="H1231" i="25"/>
  <c r="J1886" i="25"/>
  <c r="J586" i="26"/>
  <c r="F140" i="26"/>
  <c r="G140" i="26"/>
  <c r="F2531" i="25"/>
  <c r="J2756" i="26"/>
  <c r="I2654" i="26"/>
  <c r="G2654" i="26"/>
  <c r="J2655" i="26" s="1"/>
  <c r="J1575" i="26"/>
  <c r="G1575" i="26" s="1"/>
  <c r="I2453" i="26"/>
  <c r="I324" i="26"/>
  <c r="G324" i="26"/>
  <c r="I1129" i="25"/>
  <c r="G2189" i="26"/>
  <c r="J2190" i="26" s="1"/>
  <c r="J2286" i="25"/>
  <c r="G1129" i="25"/>
  <c r="F1129" i="25"/>
  <c r="J485" i="26"/>
  <c r="G485" i="26" s="1"/>
  <c r="I140" i="26"/>
  <c r="G2531" i="25"/>
  <c r="J2532" i="25" s="1"/>
  <c r="I1923" i="26"/>
  <c r="H1923" i="26"/>
  <c r="F1923" i="26"/>
  <c r="G1923" i="26"/>
  <c r="H140" i="26"/>
  <c r="I58" i="26"/>
  <c r="G1640" i="26"/>
  <c r="J2042" i="26"/>
  <c r="J1886" i="26"/>
  <c r="F363" i="25"/>
  <c r="F848" i="25"/>
  <c r="I1640" i="26"/>
  <c r="J1415" i="26"/>
  <c r="J2247" i="26"/>
  <c r="G2247" i="26" s="1"/>
  <c r="F2489" i="25"/>
  <c r="G2489" i="25"/>
  <c r="I2489" i="25"/>
  <c r="I363" i="25"/>
  <c r="J2489" i="26"/>
  <c r="F2489" i="26" s="1"/>
  <c r="J708" i="26"/>
  <c r="H708" i="26" s="1"/>
  <c r="F2511" i="25"/>
  <c r="I2511" i="25"/>
  <c r="H1640" i="26"/>
  <c r="J826" i="26"/>
  <c r="I826" i="26" s="1"/>
  <c r="J427" i="26"/>
  <c r="J2211" i="26"/>
  <c r="H973" i="25"/>
  <c r="H79" i="26"/>
  <c r="G2511" i="25"/>
  <c r="I973" i="25"/>
  <c r="J2654" i="25"/>
  <c r="G2654" i="25" s="1"/>
  <c r="F1841" i="26"/>
  <c r="J1842" i="26" s="1"/>
  <c r="I1842" i="26" s="1"/>
  <c r="J1597" i="26"/>
  <c r="I1841" i="26"/>
  <c r="I184" i="26"/>
  <c r="G184" i="26"/>
  <c r="J1641" i="25"/>
  <c r="F826" i="26"/>
  <c r="J2412" i="26"/>
  <c r="F2412" i="26" s="1"/>
  <c r="I912" i="25"/>
  <c r="H1454" i="26"/>
  <c r="I2489" i="26"/>
  <c r="J184" i="25"/>
  <c r="H184" i="25" s="1"/>
  <c r="G1454" i="26"/>
  <c r="J1374" i="25"/>
  <c r="I1374" i="25" s="1"/>
  <c r="J2735" i="26"/>
  <c r="I1269" i="26"/>
  <c r="H184" i="26"/>
  <c r="H1209" i="25"/>
  <c r="I1209" i="25"/>
  <c r="F1209" i="25"/>
  <c r="G1209" i="25"/>
  <c r="J384" i="26"/>
  <c r="G384" i="26" s="1"/>
  <c r="I1454" i="26"/>
  <c r="J914" i="26"/>
  <c r="I301" i="26"/>
  <c r="F301" i="26"/>
  <c r="H301" i="26"/>
  <c r="F2286" i="25"/>
  <c r="I2286" i="25"/>
  <c r="H2286" i="25"/>
  <c r="H406" i="26"/>
  <c r="H1069" i="25"/>
  <c r="F1069" i="25"/>
  <c r="F116" i="26"/>
  <c r="G58" i="26"/>
  <c r="J1397" i="26"/>
  <c r="G2084" i="25"/>
  <c r="F2084" i="25"/>
  <c r="G1069" i="25"/>
  <c r="J1190" i="25"/>
  <c r="I1190" i="25" s="1"/>
  <c r="G406" i="26"/>
  <c r="J2570" i="26"/>
  <c r="F2570" i="26" s="1"/>
  <c r="G912" i="25"/>
  <c r="F912" i="25"/>
  <c r="I406" i="26"/>
  <c r="H116" i="26"/>
  <c r="G116" i="26"/>
  <c r="J975" i="26"/>
  <c r="J730" i="26"/>
  <c r="H730" i="26" s="1"/>
  <c r="F1269" i="26"/>
  <c r="H1269" i="26"/>
  <c r="H2307" i="25"/>
  <c r="J1621" i="26"/>
  <c r="I2084" i="25"/>
  <c r="O58" i="26"/>
  <c r="F58" i="26"/>
  <c r="H2084" i="25"/>
  <c r="J2433" i="26"/>
  <c r="I1943" i="26"/>
  <c r="F730" i="26"/>
  <c r="I1290" i="26"/>
  <c r="F870" i="26"/>
  <c r="F1290" i="26"/>
  <c r="J1031" i="26"/>
  <c r="I730" i="26"/>
  <c r="G870" i="26"/>
  <c r="J164" i="26"/>
  <c r="F462" i="26"/>
  <c r="J768" i="26"/>
  <c r="H870" i="26"/>
  <c r="H1290" i="26"/>
  <c r="G1943" i="26"/>
  <c r="F1943" i="26"/>
  <c r="H605" i="25"/>
  <c r="G605" i="25"/>
  <c r="G2128" i="25"/>
  <c r="F2128" i="25"/>
  <c r="F1331" i="25"/>
  <c r="H2453" i="26"/>
  <c r="J344" i="26"/>
  <c r="F344" i="26" s="1"/>
  <c r="G2453" i="26"/>
  <c r="H1131" i="26"/>
  <c r="I462" i="26"/>
  <c r="I1131" i="26"/>
  <c r="J671" i="26"/>
  <c r="F671" i="26" s="1"/>
  <c r="G1131" i="26"/>
  <c r="G2676" i="26"/>
  <c r="J1759" i="26"/>
  <c r="H1759" i="26" s="1"/>
  <c r="H2676" i="26"/>
  <c r="I2676" i="26"/>
  <c r="F2107" i="26"/>
  <c r="H2107" i="26"/>
  <c r="H544" i="26"/>
  <c r="J242" i="26"/>
  <c r="F242" i="26" s="1"/>
  <c r="H2352" i="26"/>
  <c r="G544" i="26"/>
  <c r="J1679" i="26"/>
  <c r="F2001" i="26"/>
  <c r="J325" i="26"/>
  <c r="F544" i="26"/>
  <c r="J1515" i="26"/>
  <c r="I2129" i="26"/>
  <c r="F2129" i="26"/>
  <c r="G2129" i="26"/>
  <c r="J1376" i="26"/>
  <c r="G892" i="26"/>
  <c r="F892" i="26"/>
  <c r="I2001" i="26"/>
  <c r="H2001" i="26"/>
  <c r="F788" i="26"/>
  <c r="G788" i="26"/>
  <c r="H2129" i="26"/>
  <c r="I1698" i="26"/>
  <c r="F1698" i="26"/>
  <c r="F2352" i="26"/>
  <c r="H892" i="26"/>
  <c r="J1068" i="26"/>
  <c r="F1068" i="26" s="1"/>
  <c r="I79" i="26"/>
  <c r="G79" i="26"/>
  <c r="J1863" i="26"/>
  <c r="I1863" i="26" s="1"/>
  <c r="I2352" i="26"/>
  <c r="H1698" i="26"/>
  <c r="H1110" i="26"/>
  <c r="G1110" i="26"/>
  <c r="I1110" i="26"/>
  <c r="I788" i="26"/>
  <c r="J606" i="26"/>
  <c r="H606" i="26" s="1"/>
  <c r="J1756" i="25"/>
  <c r="G1756" i="25" s="1"/>
  <c r="G2307" i="25"/>
  <c r="J891" i="25"/>
  <c r="G891" i="25" s="1"/>
  <c r="J2410" i="25"/>
  <c r="F2410" i="25" s="1"/>
  <c r="J1556" i="25"/>
  <c r="F973" i="25"/>
  <c r="H2209" i="25"/>
  <c r="H1331" i="25"/>
  <c r="I162" i="25"/>
  <c r="I1029" i="25"/>
  <c r="J140" i="25"/>
  <c r="I140" i="25" s="1"/>
  <c r="J2454" i="25"/>
  <c r="G2454" i="25" s="1"/>
  <c r="J849" i="25"/>
  <c r="H1029" i="25"/>
  <c r="G2104" i="25"/>
  <c r="I2104" i="25"/>
  <c r="F1029" i="25"/>
  <c r="G1455" i="25"/>
  <c r="H2104" i="25"/>
  <c r="G1699" i="25"/>
  <c r="F767" i="25"/>
  <c r="G2286" i="25"/>
  <c r="G868" i="25"/>
  <c r="H483" i="25"/>
  <c r="H1511" i="25"/>
  <c r="J325" i="25"/>
  <c r="H787" i="25"/>
  <c r="G1921" i="25"/>
  <c r="F2307" i="25"/>
  <c r="J1311" i="25"/>
  <c r="F1311" i="25" s="1"/>
  <c r="G184" i="25"/>
  <c r="F2209" i="25"/>
  <c r="I1841" i="25"/>
  <c r="I483" i="25"/>
  <c r="G483" i="25"/>
  <c r="G2209" i="25"/>
  <c r="H2753" i="25"/>
  <c r="G1331" i="25"/>
  <c r="J427" i="25"/>
  <c r="F1721" i="25"/>
  <c r="F646" i="25"/>
  <c r="H646" i="25"/>
  <c r="I1535" i="25"/>
  <c r="G1535" i="25"/>
  <c r="H1535" i="25"/>
  <c r="I1596" i="25"/>
  <c r="F1596" i="25"/>
  <c r="H1801" i="25"/>
  <c r="F542" i="25"/>
  <c r="I542" i="25"/>
  <c r="H542" i="25"/>
  <c r="I1107" i="25"/>
  <c r="F1107" i="25"/>
  <c r="I2731" i="25"/>
  <c r="H2731" i="25"/>
  <c r="F2003" i="25"/>
  <c r="F1511" i="25"/>
  <c r="I1699" i="25"/>
  <c r="I184" i="25"/>
  <c r="G646" i="25"/>
  <c r="F1433" i="25"/>
  <c r="G1841" i="25"/>
  <c r="G2328" i="25"/>
  <c r="G670" i="25"/>
  <c r="G1780" i="25"/>
  <c r="H868" i="25"/>
  <c r="G2731" i="25"/>
  <c r="J2614" i="25"/>
  <c r="F2614" i="25" s="1"/>
  <c r="J707" i="25"/>
  <c r="G707" i="25" s="1"/>
  <c r="F2654" i="25"/>
  <c r="I2003" i="25"/>
  <c r="I2041" i="25"/>
  <c r="F300" i="25"/>
  <c r="H300" i="25"/>
  <c r="G300" i="25"/>
  <c r="F2188" i="25"/>
  <c r="H2188" i="25"/>
  <c r="G2188" i="25"/>
  <c r="I2188" i="25"/>
  <c r="F993" i="25"/>
  <c r="G993" i="25"/>
  <c r="I993" i="25"/>
  <c r="I2166" i="25"/>
  <c r="F2166" i="25"/>
  <c r="G2166" i="25"/>
  <c r="G787" i="25"/>
  <c r="F787" i="25"/>
  <c r="J242" i="25"/>
  <c r="I242" i="25" s="1"/>
  <c r="F2454" i="25"/>
  <c r="H1107" i="25"/>
  <c r="F184" i="25"/>
  <c r="H1780" i="25"/>
  <c r="I646" i="25"/>
  <c r="H1699" i="25"/>
  <c r="F1455" i="25"/>
  <c r="I2350" i="25"/>
  <c r="H2041" i="25"/>
  <c r="G2350" i="25"/>
  <c r="F1535" i="25"/>
  <c r="G767" i="25"/>
  <c r="J2675" i="25"/>
  <c r="H2675" i="25" s="1"/>
  <c r="F1780" i="25"/>
  <c r="I1801" i="25"/>
  <c r="G2003" i="25"/>
  <c r="F162" i="25"/>
  <c r="G1801" i="25"/>
  <c r="H2328" i="25"/>
  <c r="F2041" i="25"/>
  <c r="G1721" i="25"/>
  <c r="I2328" i="25"/>
  <c r="G162" i="25"/>
  <c r="I1511" i="25"/>
  <c r="H1841" i="25"/>
  <c r="F868" i="25"/>
  <c r="H1596" i="25"/>
  <c r="G1596" i="25"/>
  <c r="I670" i="25"/>
  <c r="F2350" i="25"/>
  <c r="G542" i="25"/>
  <c r="H993" i="25"/>
  <c r="H1862" i="25"/>
  <c r="F1862" i="25"/>
  <c r="F2753" i="25"/>
  <c r="F1921" i="25"/>
  <c r="H1921" i="25"/>
  <c r="I1455" i="25"/>
  <c r="G1107" i="25"/>
  <c r="F670" i="25"/>
  <c r="I1433" i="25"/>
  <c r="H1433" i="25"/>
  <c r="I2654" i="25"/>
  <c r="G2753" i="25"/>
  <c r="H767" i="25"/>
  <c r="I1862" i="25"/>
  <c r="H1190" i="25"/>
  <c r="I1721" i="25"/>
  <c r="J1290" i="25"/>
  <c r="G1290" i="25" s="1"/>
  <c r="J1070" i="25"/>
  <c r="I1070" i="25" s="1"/>
  <c r="J405" i="25"/>
  <c r="H405" i="25" s="1"/>
  <c r="J2063" i="25"/>
  <c r="I2063" i="25" s="1"/>
  <c r="J364" i="25"/>
  <c r="J826" i="25"/>
  <c r="I826" i="25" s="1"/>
  <c r="J464" i="25"/>
  <c r="H464" i="25" s="1"/>
  <c r="J222" i="25"/>
  <c r="I222" i="25" s="1"/>
  <c r="J729" i="25"/>
  <c r="H729" i="25" s="1"/>
  <c r="J1395" i="25"/>
  <c r="F1395" i="25" s="1"/>
  <c r="J583" i="25"/>
  <c r="H583" i="25" s="1"/>
  <c r="J383" i="25"/>
  <c r="H383" i="25" s="1"/>
  <c r="J1351" i="25"/>
  <c r="F1351" i="25" s="1"/>
  <c r="J2571" i="25"/>
  <c r="G2571" i="25" s="1"/>
  <c r="J56" i="25"/>
  <c r="H56" i="25" s="1"/>
  <c r="J1270" i="25"/>
  <c r="J1620" i="25"/>
  <c r="F1620" i="25" s="1"/>
  <c r="J1945" i="25"/>
  <c r="H1945" i="25" s="1"/>
  <c r="J952" i="25"/>
  <c r="J627" i="25"/>
  <c r="I627" i="25" s="1"/>
  <c r="J1577" i="25"/>
  <c r="J79" i="25"/>
  <c r="G79" i="25" s="1"/>
  <c r="J2713" i="25"/>
  <c r="J1678" i="25"/>
  <c r="H1678" i="25" s="1"/>
  <c r="J117" i="25"/>
  <c r="J1151" i="25"/>
  <c r="G1151" i="25" s="1"/>
  <c r="J1211" i="26" l="1"/>
  <c r="I1211" i="26" s="1"/>
  <c r="J1232" i="25"/>
  <c r="I1232" i="25" s="1"/>
  <c r="J650" i="26"/>
  <c r="J1332" i="25"/>
  <c r="J1641" i="26"/>
  <c r="I485" i="26"/>
  <c r="J2794" i="25"/>
  <c r="F485" i="26"/>
  <c r="I2288" i="26"/>
  <c r="J2288" i="26"/>
  <c r="F2288" i="26" s="1"/>
  <c r="G1211" i="26"/>
  <c r="J2168" i="26"/>
  <c r="J2512" i="25"/>
  <c r="J1477" i="25"/>
  <c r="G730" i="26"/>
  <c r="F708" i="26"/>
  <c r="J1130" i="25"/>
  <c r="G2288" i="26"/>
  <c r="H242" i="26"/>
  <c r="H2593" i="25"/>
  <c r="G1374" i="25"/>
  <c r="G2593" i="25"/>
  <c r="G242" i="26"/>
  <c r="J974" i="25"/>
  <c r="G974" i="25" s="1"/>
  <c r="I2410" i="25"/>
  <c r="I384" i="26"/>
  <c r="J1190" i="26"/>
  <c r="I1190" i="26" s="1"/>
  <c r="F2593" i="25"/>
  <c r="H384" i="26"/>
  <c r="J1924" i="26"/>
  <c r="J2129" i="25"/>
  <c r="G2129" i="25" s="1"/>
  <c r="H2489" i="26"/>
  <c r="G1190" i="26"/>
  <c r="F140" i="25"/>
  <c r="F384" i="26"/>
  <c r="G2489" i="26"/>
  <c r="F1477" i="25"/>
  <c r="G2594" i="26"/>
  <c r="F2594" i="26"/>
  <c r="H2594" i="26"/>
  <c r="H2288" i="26"/>
  <c r="F1130" i="25"/>
  <c r="F1374" i="25"/>
  <c r="J1291" i="26"/>
  <c r="I1291" i="26" s="1"/>
  <c r="I2412" i="26"/>
  <c r="F2247" i="26"/>
  <c r="H1311" i="25"/>
  <c r="I2247" i="26"/>
  <c r="H2247" i="26"/>
  <c r="H1575" i="26"/>
  <c r="J1210" i="25"/>
  <c r="I1210" i="25" s="1"/>
  <c r="I1130" i="25"/>
  <c r="H1374" i="25"/>
  <c r="G671" i="26"/>
  <c r="J606" i="25"/>
  <c r="I606" i="25" s="1"/>
  <c r="J141" i="26"/>
  <c r="F1575" i="26"/>
  <c r="I1575" i="26"/>
  <c r="H485" i="26"/>
  <c r="J486" i="26" s="1"/>
  <c r="J2490" i="25"/>
  <c r="F2042" i="26"/>
  <c r="G2042" i="26"/>
  <c r="H140" i="25"/>
  <c r="G1759" i="26"/>
  <c r="G1210" i="25"/>
  <c r="J185" i="26"/>
  <c r="F185" i="26" s="1"/>
  <c r="I2211" i="26"/>
  <c r="F2211" i="26"/>
  <c r="H2211" i="26"/>
  <c r="G2211" i="26"/>
  <c r="H2410" i="25"/>
  <c r="I2454" i="25"/>
  <c r="J2455" i="25" s="1"/>
  <c r="I708" i="26"/>
  <c r="G708" i="26"/>
  <c r="H2654" i="25"/>
  <c r="F1842" i="26"/>
  <c r="I671" i="26"/>
  <c r="J1455" i="26"/>
  <c r="F1455" i="26" s="1"/>
  <c r="I1597" i="26"/>
  <c r="F1597" i="26"/>
  <c r="G1597" i="26"/>
  <c r="H2042" i="26"/>
  <c r="G2410" i="25"/>
  <c r="J2287" i="25"/>
  <c r="G2287" i="25" s="1"/>
  <c r="F2490" i="25"/>
  <c r="H826" i="26"/>
  <c r="G826" i="26"/>
  <c r="H1597" i="26"/>
  <c r="H2454" i="25"/>
  <c r="I2042" i="26"/>
  <c r="G185" i="26"/>
  <c r="H2570" i="26"/>
  <c r="J407" i="26"/>
  <c r="F407" i="26" s="1"/>
  <c r="J2490" i="26"/>
  <c r="F2490" i="26" s="1"/>
  <c r="J2454" i="26"/>
  <c r="F2454" i="26" s="1"/>
  <c r="J117" i="26"/>
  <c r="I117" i="26" s="1"/>
  <c r="G2412" i="26"/>
  <c r="F891" i="25"/>
  <c r="H891" i="25"/>
  <c r="J2308" i="25"/>
  <c r="I2308" i="25" s="1"/>
  <c r="I2570" i="26"/>
  <c r="H344" i="26"/>
  <c r="H302" i="26"/>
  <c r="I891" i="25"/>
  <c r="J913" i="25"/>
  <c r="J302" i="26"/>
  <c r="I302" i="26" s="1"/>
  <c r="H2412" i="26"/>
  <c r="G2570" i="26"/>
  <c r="H185" i="26"/>
  <c r="I344" i="26"/>
  <c r="F1190" i="25"/>
  <c r="H1842" i="26"/>
  <c r="J2085" i="25"/>
  <c r="I2085" i="25" s="1"/>
  <c r="J1270" i="26"/>
  <c r="G1842" i="26"/>
  <c r="J871" i="26"/>
  <c r="F1232" i="25"/>
  <c r="G1232" i="25"/>
  <c r="H1232" i="25"/>
  <c r="J59" i="26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G1190" i="25"/>
  <c r="I1759" i="26"/>
  <c r="J731" i="26"/>
  <c r="J1944" i="26"/>
  <c r="F1759" i="26"/>
  <c r="H407" i="26"/>
  <c r="F1756" i="25"/>
  <c r="I1756" i="25"/>
  <c r="H671" i="26"/>
  <c r="J463" i="26"/>
  <c r="I463" i="26" s="1"/>
  <c r="I2454" i="26"/>
  <c r="J2677" i="26"/>
  <c r="G344" i="26"/>
  <c r="J80" i="26"/>
  <c r="I407" i="26"/>
  <c r="I242" i="26"/>
  <c r="J385" i="26"/>
  <c r="G385" i="26" s="1"/>
  <c r="G407" i="26"/>
  <c r="F1863" i="26"/>
  <c r="J1132" i="26"/>
  <c r="I1132" i="26" s="1"/>
  <c r="H1863" i="26"/>
  <c r="J2108" i="26"/>
  <c r="H2108" i="26" s="1"/>
  <c r="J1111" i="26"/>
  <c r="J2002" i="26"/>
  <c r="F2002" i="26" s="1"/>
  <c r="G2454" i="26"/>
  <c r="G1068" i="26"/>
  <c r="I1068" i="26"/>
  <c r="G1863" i="26"/>
  <c r="J545" i="26"/>
  <c r="F545" i="26" s="1"/>
  <c r="J789" i="26"/>
  <c r="H789" i="26" s="1"/>
  <c r="J2353" i="26"/>
  <c r="F2353" i="26" s="1"/>
  <c r="H1068" i="26"/>
  <c r="J893" i="26"/>
  <c r="I893" i="26" s="1"/>
  <c r="F1291" i="26"/>
  <c r="F606" i="26"/>
  <c r="I606" i="26"/>
  <c r="G606" i="26"/>
  <c r="J1699" i="26"/>
  <c r="G1699" i="26" s="1"/>
  <c r="J2130" i="26"/>
  <c r="H1756" i="25"/>
  <c r="G140" i="25"/>
  <c r="J141" i="25" s="1"/>
  <c r="I141" i="25" s="1"/>
  <c r="G1311" i="25"/>
  <c r="H2308" i="25"/>
  <c r="F2675" i="25"/>
  <c r="J788" i="25"/>
  <c r="H788" i="25" s="1"/>
  <c r="J1030" i="25"/>
  <c r="G1030" i="25" s="1"/>
  <c r="H2287" i="25"/>
  <c r="J2105" i="25"/>
  <c r="F2105" i="25" s="1"/>
  <c r="F36" i="25"/>
  <c r="F1945" i="25"/>
  <c r="G1395" i="25"/>
  <c r="F2308" i="25"/>
  <c r="G826" i="25"/>
  <c r="I707" i="25"/>
  <c r="I1311" i="25"/>
  <c r="F606" i="25"/>
  <c r="F222" i="25"/>
  <c r="J2210" i="25"/>
  <c r="F2210" i="25" s="1"/>
  <c r="F117" i="25"/>
  <c r="G117" i="25"/>
  <c r="G952" i="25"/>
  <c r="F952" i="25"/>
  <c r="H952" i="25"/>
  <c r="G56" i="25"/>
  <c r="I1620" i="25"/>
  <c r="G606" i="25"/>
  <c r="I383" i="25"/>
  <c r="H1070" i="25"/>
  <c r="I56" i="25"/>
  <c r="F1070" i="25"/>
  <c r="I952" i="25"/>
  <c r="G1620" i="25"/>
  <c r="G729" i="25"/>
  <c r="F1290" i="25"/>
  <c r="H1290" i="25"/>
  <c r="F79" i="25"/>
  <c r="H2614" i="25"/>
  <c r="I2614" i="25"/>
  <c r="G2308" i="25"/>
  <c r="H1351" i="25"/>
  <c r="F1151" i="25"/>
  <c r="F2129" i="25"/>
  <c r="I1678" i="25"/>
  <c r="H606" i="25"/>
  <c r="I1290" i="25"/>
  <c r="I117" i="25"/>
  <c r="G222" i="25"/>
  <c r="G1351" i="25"/>
  <c r="G36" i="25"/>
  <c r="J301" i="25"/>
  <c r="I301" i="25" s="1"/>
  <c r="H2246" i="25"/>
  <c r="F383" i="25"/>
  <c r="J2004" i="25"/>
  <c r="H2004" i="25" s="1"/>
  <c r="F1270" i="25"/>
  <c r="I1270" i="25"/>
  <c r="F2063" i="25"/>
  <c r="G2063" i="25"/>
  <c r="H2063" i="25"/>
  <c r="H627" i="25"/>
  <c r="I729" i="25"/>
  <c r="F583" i="25"/>
  <c r="I1351" i="25"/>
  <c r="F826" i="25"/>
  <c r="G1945" i="25"/>
  <c r="I2675" i="25"/>
  <c r="H222" i="25"/>
  <c r="F56" i="25"/>
  <c r="J185" i="25"/>
  <c r="F185" i="25" s="1"/>
  <c r="H242" i="25"/>
  <c r="F242" i="25"/>
  <c r="H826" i="25"/>
  <c r="G2675" i="25"/>
  <c r="I583" i="25"/>
  <c r="F707" i="25"/>
  <c r="I2129" i="25"/>
  <c r="F974" i="25"/>
  <c r="H2129" i="25"/>
  <c r="H1620" i="25"/>
  <c r="H36" i="25"/>
  <c r="G1270" i="25"/>
  <c r="G2614" i="25"/>
  <c r="H974" i="25"/>
  <c r="I2571" i="25"/>
  <c r="F2571" i="25"/>
  <c r="H2571" i="25"/>
  <c r="I464" i="25"/>
  <c r="F464" i="25"/>
  <c r="G405" i="25"/>
  <c r="F405" i="25"/>
  <c r="I405" i="25"/>
  <c r="H1151" i="25"/>
  <c r="J1922" i="25"/>
  <c r="H1922" i="25" s="1"/>
  <c r="I1395" i="25"/>
  <c r="G464" i="25"/>
  <c r="H1395" i="25"/>
  <c r="H79" i="25"/>
  <c r="G383" i="25"/>
  <c r="G1070" i="25"/>
  <c r="G627" i="25"/>
  <c r="F627" i="25"/>
  <c r="I79" i="25"/>
  <c r="G1678" i="25"/>
  <c r="G583" i="25"/>
  <c r="H1270" i="25"/>
  <c r="F729" i="25"/>
  <c r="H707" i="25"/>
  <c r="G2246" i="25"/>
  <c r="F2246" i="25"/>
  <c r="I1151" i="25"/>
  <c r="I974" i="25"/>
  <c r="F1678" i="25"/>
  <c r="I1945" i="25"/>
  <c r="H117" i="25"/>
  <c r="G242" i="25"/>
  <c r="J1108" i="25"/>
  <c r="H1108" i="25" s="1"/>
  <c r="J1802" i="25"/>
  <c r="J1863" i="25"/>
  <c r="G1863" i="25" s="1"/>
  <c r="O36" i="25"/>
  <c r="J768" i="25"/>
  <c r="J1842" i="25"/>
  <c r="H1842" i="25" s="1"/>
  <c r="J2189" i="25"/>
  <c r="F2189" i="25" s="1"/>
  <c r="J2732" i="25"/>
  <c r="F2732" i="25" s="1"/>
  <c r="J1722" i="25"/>
  <c r="J671" i="25"/>
  <c r="H671" i="25" s="1"/>
  <c r="J1700" i="25"/>
  <c r="J2042" i="25"/>
  <c r="G2042" i="25" s="1"/>
  <c r="J2754" i="25"/>
  <c r="F2754" i="25" s="1"/>
  <c r="J1597" i="25"/>
  <c r="I1597" i="25" s="1"/>
  <c r="J2329" i="25"/>
  <c r="F2329" i="25" s="1"/>
  <c r="J2351" i="25"/>
  <c r="H2351" i="25" s="1"/>
  <c r="J1512" i="25"/>
  <c r="F1512" i="25" s="1"/>
  <c r="J869" i="25"/>
  <c r="F869" i="25" s="1"/>
  <c r="J1375" i="25"/>
  <c r="F1375" i="25" s="1"/>
  <c r="J1536" i="25"/>
  <c r="J1456" i="25"/>
  <c r="I1456" i="25" s="1"/>
  <c r="J163" i="25"/>
  <c r="G163" i="25" s="1"/>
  <c r="J2167" i="25"/>
  <c r="H2167" i="25" s="1"/>
  <c r="J994" i="25"/>
  <c r="I994" i="25" s="1"/>
  <c r="J2655" i="25"/>
  <c r="J484" i="25"/>
  <c r="J1781" i="25"/>
  <c r="J1434" i="25"/>
  <c r="G1434" i="25" s="1"/>
  <c r="J647" i="25"/>
  <c r="G647" i="25" s="1"/>
  <c r="J543" i="25"/>
  <c r="I543" i="25" s="1"/>
  <c r="F2168" i="26" l="1"/>
  <c r="I2168" i="26"/>
  <c r="G2168" i="26"/>
  <c r="G650" i="26"/>
  <c r="H650" i="26"/>
  <c r="F650" i="26"/>
  <c r="F1211" i="26"/>
  <c r="J2411" i="25"/>
  <c r="F2411" i="25" s="1"/>
  <c r="H2168" i="26"/>
  <c r="F1190" i="26"/>
  <c r="J2594" i="25"/>
  <c r="H1211" i="26"/>
  <c r="I650" i="26"/>
  <c r="H2454" i="26"/>
  <c r="J2595" i="26"/>
  <c r="J2289" i="26"/>
  <c r="G117" i="26"/>
  <c r="J243" i="26"/>
  <c r="G243" i="26" s="1"/>
  <c r="H1130" i="25"/>
  <c r="G1130" i="25"/>
  <c r="J1131" i="25" s="1"/>
  <c r="H1131" i="25" s="1"/>
  <c r="H1190" i="26"/>
  <c r="J1191" i="26" s="1"/>
  <c r="J345" i="26"/>
  <c r="H1477" i="25"/>
  <c r="G1477" i="25"/>
  <c r="I1477" i="25"/>
  <c r="J1576" i="26"/>
  <c r="F1576" i="26" s="1"/>
  <c r="F486" i="26"/>
  <c r="G486" i="26"/>
  <c r="I486" i="26"/>
  <c r="I385" i="26"/>
  <c r="I185" i="26"/>
  <c r="J186" i="26" s="1"/>
  <c r="H1210" i="25"/>
  <c r="J2248" i="26"/>
  <c r="I2287" i="25"/>
  <c r="G1291" i="26"/>
  <c r="J2571" i="26"/>
  <c r="F2571" i="26" s="1"/>
  <c r="I1455" i="26"/>
  <c r="F2287" i="25"/>
  <c r="H1291" i="26"/>
  <c r="H1455" i="26"/>
  <c r="F1210" i="25"/>
  <c r="F141" i="26"/>
  <c r="H141" i="26"/>
  <c r="G141" i="26"/>
  <c r="H486" i="26"/>
  <c r="J1191" i="25"/>
  <c r="J1757" i="25"/>
  <c r="I1757" i="25" s="1"/>
  <c r="J827" i="26"/>
  <c r="G827" i="26" s="1"/>
  <c r="J709" i="26"/>
  <c r="H709" i="26" s="1"/>
  <c r="I141" i="26"/>
  <c r="G709" i="26"/>
  <c r="F709" i="26"/>
  <c r="G1455" i="26"/>
  <c r="I709" i="26"/>
  <c r="J2212" i="26"/>
  <c r="J2043" i="26"/>
  <c r="G2002" i="26"/>
  <c r="I2490" i="25"/>
  <c r="H2490" i="25"/>
  <c r="I2002" i="26"/>
  <c r="F1030" i="25"/>
  <c r="F117" i="26"/>
  <c r="G2490" i="25"/>
  <c r="J2491" i="25" s="1"/>
  <c r="H117" i="26"/>
  <c r="J892" i="25"/>
  <c r="G892" i="25" s="1"/>
  <c r="J1598" i="26"/>
  <c r="J672" i="26"/>
  <c r="J1760" i="26"/>
  <c r="G1760" i="26" s="1"/>
  <c r="J2413" i="26"/>
  <c r="F302" i="26"/>
  <c r="G302" i="26"/>
  <c r="I2490" i="26"/>
  <c r="J1843" i="26"/>
  <c r="G913" i="25"/>
  <c r="I913" i="25"/>
  <c r="H913" i="25"/>
  <c r="F913" i="25"/>
  <c r="J2615" i="25"/>
  <c r="F2615" i="25" s="1"/>
  <c r="O80" i="26"/>
  <c r="O81" i="26" s="1"/>
  <c r="O82" i="26" s="1"/>
  <c r="O83" i="26" s="1"/>
  <c r="O84" i="26" s="1"/>
  <c r="O85" i="26" s="1"/>
  <c r="O86" i="26" s="1"/>
  <c r="O87" i="26" s="1"/>
  <c r="O88" i="26" s="1"/>
  <c r="O89" i="26" s="1"/>
  <c r="O90" i="26" s="1"/>
  <c r="O91" i="26" s="1"/>
  <c r="O92" i="26" s="1"/>
  <c r="O93" i="26" s="1"/>
  <c r="O94" i="26" s="1"/>
  <c r="O95" i="26" s="1"/>
  <c r="O96" i="26" s="1"/>
  <c r="O97" i="26" s="1"/>
  <c r="O98" i="26" s="1"/>
  <c r="O99" i="26" s="1"/>
  <c r="O100" i="26" s="1"/>
  <c r="O101" i="26" s="1"/>
  <c r="O102" i="26" s="1"/>
  <c r="O103" i="26" s="1"/>
  <c r="O104" i="26" s="1"/>
  <c r="O105" i="26" s="1"/>
  <c r="O106" i="26" s="1"/>
  <c r="O107" i="26" s="1"/>
  <c r="O108" i="26" s="1"/>
  <c r="O109" i="26" s="1"/>
  <c r="O110" i="26" s="1"/>
  <c r="O111" i="26" s="1"/>
  <c r="O112" i="26" s="1"/>
  <c r="O113" i="26" s="1"/>
  <c r="O114" i="26" s="1"/>
  <c r="O115" i="26" s="1"/>
  <c r="O116" i="26" s="1"/>
  <c r="O117" i="26" s="1"/>
  <c r="G2490" i="26"/>
  <c r="H2490" i="26"/>
  <c r="J1679" i="25"/>
  <c r="J1233" i="25"/>
  <c r="I2571" i="26"/>
  <c r="F385" i="26"/>
  <c r="G788" i="25"/>
  <c r="H1576" i="26"/>
  <c r="F1270" i="26"/>
  <c r="I1270" i="26"/>
  <c r="G1270" i="26"/>
  <c r="I788" i="25"/>
  <c r="H1270" i="26"/>
  <c r="H2002" i="26"/>
  <c r="H2571" i="26"/>
  <c r="H2085" i="25"/>
  <c r="F2085" i="25"/>
  <c r="G2085" i="25"/>
  <c r="J408" i="26"/>
  <c r="J1864" i="26"/>
  <c r="G1864" i="26" s="1"/>
  <c r="G1944" i="26"/>
  <c r="H1944" i="26"/>
  <c r="I1944" i="26"/>
  <c r="H731" i="26"/>
  <c r="F731" i="26"/>
  <c r="I731" i="26"/>
  <c r="G731" i="26"/>
  <c r="F1944" i="26"/>
  <c r="J2064" i="25"/>
  <c r="I2064" i="25" s="1"/>
  <c r="H463" i="26"/>
  <c r="F463" i="26"/>
  <c r="G463" i="26"/>
  <c r="J2455" i="26"/>
  <c r="G2571" i="26"/>
  <c r="G1576" i="26"/>
  <c r="I1576" i="26"/>
  <c r="G1132" i="26"/>
  <c r="H1132" i="26"/>
  <c r="F1132" i="26"/>
  <c r="H385" i="26"/>
  <c r="G893" i="26"/>
  <c r="F1699" i="26"/>
  <c r="F893" i="26"/>
  <c r="H893" i="26"/>
  <c r="F2108" i="26"/>
  <c r="G2108" i="26"/>
  <c r="I2108" i="26"/>
  <c r="I243" i="26"/>
  <c r="H243" i="26"/>
  <c r="F243" i="26"/>
  <c r="H545" i="26"/>
  <c r="I545" i="26"/>
  <c r="G545" i="26"/>
  <c r="J1069" i="26"/>
  <c r="I789" i="26"/>
  <c r="H2353" i="26"/>
  <c r="G2353" i="26"/>
  <c r="I2353" i="26"/>
  <c r="I1699" i="26"/>
  <c r="G789" i="26"/>
  <c r="J607" i="26"/>
  <c r="H1699" i="26"/>
  <c r="F789" i="26"/>
  <c r="J730" i="25"/>
  <c r="H730" i="25" s="1"/>
  <c r="I1030" i="25"/>
  <c r="H1030" i="25"/>
  <c r="F788" i="25"/>
  <c r="J1312" i="25"/>
  <c r="G141" i="25"/>
  <c r="J2309" i="25"/>
  <c r="J827" i="25"/>
  <c r="I827" i="25" s="1"/>
  <c r="J406" i="25"/>
  <c r="H406" i="25" s="1"/>
  <c r="J465" i="25"/>
  <c r="J584" i="25"/>
  <c r="H584" i="25" s="1"/>
  <c r="G2105" i="25"/>
  <c r="F1922" i="25"/>
  <c r="G2004" i="25"/>
  <c r="J607" i="25"/>
  <c r="I2105" i="25"/>
  <c r="H2105" i="25"/>
  <c r="I2210" i="25"/>
  <c r="H2210" i="25"/>
  <c r="G301" i="25"/>
  <c r="G2210" i="25"/>
  <c r="F1700" i="25"/>
  <c r="G1700" i="25"/>
  <c r="H2732" i="25"/>
  <c r="F1434" i="25"/>
  <c r="F994" i="25"/>
  <c r="I2351" i="25"/>
  <c r="G1108" i="25"/>
  <c r="H994" i="25"/>
  <c r="J708" i="25"/>
  <c r="H708" i="25" s="1"/>
  <c r="J243" i="25"/>
  <c r="I243" i="25" s="1"/>
  <c r="H2042" i="25"/>
  <c r="F2042" i="25"/>
  <c r="I2004" i="25"/>
  <c r="G2351" i="25"/>
  <c r="F1131" i="25"/>
  <c r="G2732" i="25"/>
  <c r="F163" i="25"/>
  <c r="I892" i="25"/>
  <c r="G2754" i="25"/>
  <c r="I2594" i="25"/>
  <c r="G2594" i="25"/>
  <c r="F2594" i="25"/>
  <c r="F2167" i="25"/>
  <c r="H1597" i="25"/>
  <c r="H1863" i="25"/>
  <c r="I1434" i="25"/>
  <c r="H2189" i="25"/>
  <c r="F671" i="25"/>
  <c r="I730" i="25"/>
  <c r="F1597" i="25"/>
  <c r="F2004" i="25"/>
  <c r="G2189" i="25"/>
  <c r="F543" i="25"/>
  <c r="F141" i="25"/>
  <c r="G2329" i="25"/>
  <c r="I2042" i="25"/>
  <c r="H301" i="25"/>
  <c r="H1700" i="25"/>
  <c r="H141" i="25"/>
  <c r="G1597" i="25"/>
  <c r="H1456" i="25"/>
  <c r="G1456" i="25"/>
  <c r="I1375" i="25"/>
  <c r="G1375" i="25"/>
  <c r="H2754" i="25"/>
  <c r="I2754" i="25"/>
  <c r="G671" i="25"/>
  <c r="G1922" i="25"/>
  <c r="I1922" i="25"/>
  <c r="H543" i="25"/>
  <c r="H869" i="25"/>
  <c r="G994" i="25"/>
  <c r="G543" i="25"/>
  <c r="H1434" i="25"/>
  <c r="I1700" i="25"/>
  <c r="I647" i="25"/>
  <c r="F647" i="25"/>
  <c r="F1108" i="25"/>
  <c r="I2189" i="25"/>
  <c r="I2329" i="25"/>
  <c r="F484" i="25"/>
  <c r="G484" i="25"/>
  <c r="H484" i="25"/>
  <c r="I484" i="25"/>
  <c r="I163" i="25"/>
  <c r="H163" i="25"/>
  <c r="I869" i="25"/>
  <c r="G869" i="25"/>
  <c r="G1512" i="25"/>
  <c r="H1512" i="25"/>
  <c r="F1842" i="25"/>
  <c r="I1842" i="25"/>
  <c r="H647" i="25"/>
  <c r="F1456" i="25"/>
  <c r="I671" i="25"/>
  <c r="I406" i="25"/>
  <c r="I1512" i="25"/>
  <c r="G1842" i="25"/>
  <c r="J2676" i="25"/>
  <c r="I2676" i="25" s="1"/>
  <c r="G2167" i="25"/>
  <c r="H185" i="25"/>
  <c r="G185" i="25"/>
  <c r="H2329" i="25"/>
  <c r="F1863" i="25"/>
  <c r="I1863" i="25"/>
  <c r="I1108" i="25"/>
  <c r="I185" i="25"/>
  <c r="H2594" i="25"/>
  <c r="F301" i="25"/>
  <c r="I2732" i="25"/>
  <c r="H1375" i="25"/>
  <c r="G730" i="25"/>
  <c r="I2167" i="25"/>
  <c r="F2351" i="25"/>
  <c r="J80" i="25"/>
  <c r="J1291" i="25"/>
  <c r="G1291" i="25" s="1"/>
  <c r="J1071" i="25"/>
  <c r="J223" i="25"/>
  <c r="J384" i="25"/>
  <c r="H384" i="25" s="1"/>
  <c r="J628" i="25"/>
  <c r="J1152" i="25"/>
  <c r="J1396" i="25"/>
  <c r="H1396" i="25" s="1"/>
  <c r="J37" i="25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J1352" i="25"/>
  <c r="F1352" i="25" s="1"/>
  <c r="J1621" i="25"/>
  <c r="J1271" i="25"/>
  <c r="J2247" i="25"/>
  <c r="I2247" i="25" s="1"/>
  <c r="J2572" i="25"/>
  <c r="G2572" i="25" s="1"/>
  <c r="J953" i="25"/>
  <c r="F953" i="25" s="1"/>
  <c r="J1946" i="25"/>
  <c r="J57" i="25"/>
  <c r="H57" i="25" s="1"/>
  <c r="J975" i="25"/>
  <c r="J2130" i="25"/>
  <c r="J118" i="25"/>
  <c r="I118" i="25" s="1"/>
  <c r="J1212" i="26" l="1"/>
  <c r="F1212" i="26"/>
  <c r="J1456" i="26"/>
  <c r="H1456" i="26" s="1"/>
  <c r="J651" i="26"/>
  <c r="H1212" i="26"/>
  <c r="F827" i="26"/>
  <c r="G2411" i="25"/>
  <c r="I2411" i="25"/>
  <c r="F730" i="25"/>
  <c r="H2411" i="25"/>
  <c r="J118" i="26"/>
  <c r="J2169" i="26"/>
  <c r="I1131" i="25"/>
  <c r="J1292" i="26"/>
  <c r="J2288" i="25"/>
  <c r="J1478" i="25"/>
  <c r="I827" i="26"/>
  <c r="H827" i="26"/>
  <c r="G2595" i="26"/>
  <c r="F2595" i="26"/>
  <c r="I2595" i="26"/>
  <c r="H2595" i="26"/>
  <c r="G1131" i="25"/>
  <c r="I2615" i="25"/>
  <c r="H892" i="25"/>
  <c r="F892" i="25"/>
  <c r="G2064" i="25"/>
  <c r="F2064" i="25"/>
  <c r="G1757" i="25"/>
  <c r="F1757" i="25"/>
  <c r="J142" i="26"/>
  <c r="H2248" i="26"/>
  <c r="F2248" i="26"/>
  <c r="G2248" i="26"/>
  <c r="I2248" i="26"/>
  <c r="J487" i="26"/>
  <c r="F487" i="26" s="1"/>
  <c r="H2064" i="25"/>
  <c r="G2615" i="25"/>
  <c r="H2615" i="25"/>
  <c r="H1757" i="25"/>
  <c r="J2003" i="26"/>
  <c r="G2003" i="26" s="1"/>
  <c r="J2491" i="26"/>
  <c r="J1211" i="25"/>
  <c r="F1211" i="25" s="1"/>
  <c r="H1760" i="26"/>
  <c r="H1598" i="26"/>
  <c r="F1598" i="26"/>
  <c r="F1760" i="26"/>
  <c r="J710" i="26"/>
  <c r="I1760" i="26"/>
  <c r="I1598" i="26"/>
  <c r="G406" i="25"/>
  <c r="F406" i="25"/>
  <c r="G1598" i="26"/>
  <c r="J828" i="26"/>
  <c r="O118" i="26"/>
  <c r="H827" i="25"/>
  <c r="H1864" i="26"/>
  <c r="J1865" i="26" s="1"/>
  <c r="I1865" i="26" s="1"/>
  <c r="F1864" i="26"/>
  <c r="J1577" i="26"/>
  <c r="J789" i="25"/>
  <c r="H789" i="25" s="1"/>
  <c r="J303" i="26"/>
  <c r="J914" i="25"/>
  <c r="I1864" i="26"/>
  <c r="J1457" i="25"/>
  <c r="I1457" i="25" s="1"/>
  <c r="J386" i="26"/>
  <c r="J2086" i="25"/>
  <c r="I1233" i="25"/>
  <c r="F1233" i="25"/>
  <c r="J1271" i="26"/>
  <c r="J1031" i="25"/>
  <c r="J2043" i="25"/>
  <c r="G1456" i="26"/>
  <c r="F1456" i="26"/>
  <c r="I1456" i="26"/>
  <c r="H1233" i="25"/>
  <c r="G1233" i="25"/>
  <c r="F118" i="26"/>
  <c r="J244" i="26"/>
  <c r="G244" i="26" s="1"/>
  <c r="J1945" i="26"/>
  <c r="F1945" i="26" s="1"/>
  <c r="I118" i="26"/>
  <c r="J732" i="26"/>
  <c r="G118" i="26"/>
  <c r="H118" i="26"/>
  <c r="J995" i="25"/>
  <c r="J464" i="26"/>
  <c r="F464" i="26" s="1"/>
  <c r="J2109" i="26"/>
  <c r="J2572" i="26"/>
  <c r="G2572" i="26" s="1"/>
  <c r="J894" i="26"/>
  <c r="J1133" i="26"/>
  <c r="J546" i="26"/>
  <c r="J1700" i="26"/>
  <c r="F1700" i="26" s="1"/>
  <c r="J2354" i="26"/>
  <c r="J790" i="26"/>
  <c r="I1069" i="26"/>
  <c r="G1069" i="26"/>
  <c r="F1069" i="26"/>
  <c r="H1069" i="26"/>
  <c r="H243" i="25"/>
  <c r="F584" i="25"/>
  <c r="F827" i="25"/>
  <c r="J1923" i="25"/>
  <c r="F1923" i="25" s="1"/>
  <c r="G243" i="25"/>
  <c r="G827" i="25"/>
  <c r="I584" i="25"/>
  <c r="J2005" i="25"/>
  <c r="J672" i="25"/>
  <c r="F2247" i="25"/>
  <c r="F243" i="25"/>
  <c r="J1864" i="25"/>
  <c r="G1864" i="25" s="1"/>
  <c r="F2572" i="25"/>
  <c r="J1109" i="25"/>
  <c r="H1109" i="25" s="1"/>
  <c r="F2288" i="25"/>
  <c r="G2288" i="25"/>
  <c r="I2288" i="25"/>
  <c r="J2106" i="25"/>
  <c r="F2106" i="25" s="1"/>
  <c r="J1513" i="25"/>
  <c r="F1513" i="25" s="1"/>
  <c r="G584" i="25"/>
  <c r="J164" i="25"/>
  <c r="H2288" i="25"/>
  <c r="J1843" i="25"/>
  <c r="I1352" i="25"/>
  <c r="J2211" i="25"/>
  <c r="J2330" i="25"/>
  <c r="F2330" i="25" s="1"/>
  <c r="J2190" i="25"/>
  <c r="J2616" i="25"/>
  <c r="H1291" i="25"/>
  <c r="F789" i="25"/>
  <c r="H2247" i="25"/>
  <c r="G57" i="25"/>
  <c r="F57" i="25"/>
  <c r="F2676" i="25"/>
  <c r="H2676" i="25"/>
  <c r="F1291" i="25"/>
  <c r="H118" i="25"/>
  <c r="F118" i="25"/>
  <c r="F384" i="25"/>
  <c r="I789" i="25"/>
  <c r="G118" i="25"/>
  <c r="I953" i="25"/>
  <c r="G708" i="25"/>
  <c r="I708" i="25"/>
  <c r="J186" i="25"/>
  <c r="G2676" i="25"/>
  <c r="I1291" i="25"/>
  <c r="I1396" i="25"/>
  <c r="G2247" i="25"/>
  <c r="G1457" i="25"/>
  <c r="H953" i="25"/>
  <c r="G789" i="25"/>
  <c r="F708" i="25"/>
  <c r="J2352" i="25"/>
  <c r="H2352" i="25" s="1"/>
  <c r="I384" i="25"/>
  <c r="G1352" i="25"/>
  <c r="H1352" i="25"/>
  <c r="H2572" i="25"/>
  <c r="H1457" i="25"/>
  <c r="I2572" i="25"/>
  <c r="G1396" i="25"/>
  <c r="F1396" i="25"/>
  <c r="G953" i="25"/>
  <c r="I57" i="25"/>
  <c r="J302" i="25"/>
  <c r="F302" i="25" s="1"/>
  <c r="J142" i="25"/>
  <c r="H142" i="25" s="1"/>
  <c r="G384" i="25"/>
  <c r="J1376" i="25"/>
  <c r="J1132" i="25"/>
  <c r="H1132" i="25" s="1"/>
  <c r="J1701" i="25"/>
  <c r="I1701" i="25" s="1"/>
  <c r="J2733" i="25"/>
  <c r="F2733" i="25" s="1"/>
  <c r="J1598" i="25"/>
  <c r="I1598" i="25" s="1"/>
  <c r="J2755" i="25"/>
  <c r="F2755" i="25" s="1"/>
  <c r="J731" i="25"/>
  <c r="H731" i="25" s="1"/>
  <c r="J870" i="25"/>
  <c r="F870" i="25" s="1"/>
  <c r="J893" i="25"/>
  <c r="G893" i="25" s="1"/>
  <c r="J2412" i="25"/>
  <c r="F2412" i="25" s="1"/>
  <c r="J2168" i="25"/>
  <c r="H2168" i="25" s="1"/>
  <c r="O57" i="25"/>
  <c r="J2595" i="25"/>
  <c r="F2595" i="25" s="1"/>
  <c r="J485" i="25"/>
  <c r="I485" i="25" s="1"/>
  <c r="J1435" i="25"/>
  <c r="J544" i="25"/>
  <c r="I544" i="25" s="1"/>
  <c r="J648" i="25"/>
  <c r="G648" i="25" s="1"/>
  <c r="J2065" i="25" l="1"/>
  <c r="J2596" i="26"/>
  <c r="H487" i="26"/>
  <c r="G1212" i="26"/>
  <c r="J1213" i="26" s="1"/>
  <c r="I1212" i="26"/>
  <c r="I1923" i="25"/>
  <c r="J585" i="25"/>
  <c r="H585" i="25" s="1"/>
  <c r="I2003" i="26"/>
  <c r="J1761" i="26"/>
  <c r="G487" i="26"/>
  <c r="J488" i="26" s="1"/>
  <c r="H2003" i="26"/>
  <c r="F2003" i="26"/>
  <c r="J2004" i="26" s="1"/>
  <c r="G2004" i="26" s="1"/>
  <c r="J1758" i="25"/>
  <c r="I1758" i="25" s="1"/>
  <c r="F1457" i="25"/>
  <c r="I487" i="26"/>
  <c r="J2249" i="26"/>
  <c r="G1211" i="25"/>
  <c r="I1211" i="25"/>
  <c r="H142" i="26"/>
  <c r="I142" i="26"/>
  <c r="F142" i="26"/>
  <c r="G142" i="26"/>
  <c r="J828" i="25"/>
  <c r="I828" i="25" s="1"/>
  <c r="J407" i="25"/>
  <c r="H407" i="25" s="1"/>
  <c r="H1211" i="25"/>
  <c r="I244" i="26"/>
  <c r="G1945" i="26"/>
  <c r="G407" i="25"/>
  <c r="H1700" i="26"/>
  <c r="J119" i="26"/>
  <c r="G119" i="26" s="1"/>
  <c r="G828" i="26"/>
  <c r="F828" i="26"/>
  <c r="I828" i="26"/>
  <c r="H828" i="26"/>
  <c r="J1599" i="26"/>
  <c r="I1945" i="26"/>
  <c r="J954" i="25"/>
  <c r="I1700" i="26"/>
  <c r="F303" i="26"/>
  <c r="I303" i="26"/>
  <c r="H303" i="26"/>
  <c r="G303" i="26"/>
  <c r="H1758" i="25"/>
  <c r="O119" i="26"/>
  <c r="H119" i="26"/>
  <c r="I119" i="26"/>
  <c r="J1234" i="25"/>
  <c r="H244" i="26"/>
  <c r="F244" i="26"/>
  <c r="I1864" i="25"/>
  <c r="F1864" i="25"/>
  <c r="J1457" i="26"/>
  <c r="I1457" i="26" s="1"/>
  <c r="F1457" i="26"/>
  <c r="G1513" i="25"/>
  <c r="J2248" i="25"/>
  <c r="H2248" i="25" s="1"/>
  <c r="G1700" i="26"/>
  <c r="H1945" i="26"/>
  <c r="H464" i="26"/>
  <c r="G2330" i="25"/>
  <c r="H1513" i="25"/>
  <c r="I1513" i="25"/>
  <c r="H1923" i="25"/>
  <c r="H1864" i="25"/>
  <c r="H2106" i="25"/>
  <c r="H2330" i="25"/>
  <c r="G1923" i="25"/>
  <c r="I2330" i="25"/>
  <c r="G464" i="26"/>
  <c r="I464" i="26"/>
  <c r="F2572" i="26"/>
  <c r="H2572" i="26"/>
  <c r="I2572" i="26"/>
  <c r="J1070" i="26"/>
  <c r="I1070" i="26" s="1"/>
  <c r="F1865" i="26"/>
  <c r="G1865" i="26"/>
  <c r="H1865" i="26"/>
  <c r="J790" i="25"/>
  <c r="I407" i="25"/>
  <c r="F407" i="25"/>
  <c r="J385" i="25"/>
  <c r="H385" i="25" s="1"/>
  <c r="H302" i="25"/>
  <c r="I2412" i="25"/>
  <c r="G2412" i="25"/>
  <c r="I2106" i="25"/>
  <c r="J244" i="25"/>
  <c r="F485" i="25"/>
  <c r="G2106" i="25"/>
  <c r="I1132" i="25"/>
  <c r="F1109" i="25"/>
  <c r="I1109" i="25"/>
  <c r="G1109" i="25"/>
  <c r="H1598" i="25"/>
  <c r="J2289" i="25"/>
  <c r="I2211" i="25"/>
  <c r="F2211" i="25"/>
  <c r="H828" i="25"/>
  <c r="F142" i="25"/>
  <c r="G870" i="25"/>
  <c r="G828" i="25"/>
  <c r="H544" i="25"/>
  <c r="G2211" i="25"/>
  <c r="F1132" i="25"/>
  <c r="G731" i="25"/>
  <c r="H870" i="25"/>
  <c r="I2595" i="25"/>
  <c r="H2733" i="25"/>
  <c r="H2211" i="25"/>
  <c r="F2248" i="25"/>
  <c r="I585" i="25"/>
  <c r="I302" i="25"/>
  <c r="G302" i="25"/>
  <c r="G2595" i="25"/>
  <c r="F585" i="25"/>
  <c r="I648" i="25"/>
  <c r="H2412" i="25"/>
  <c r="I2755" i="25"/>
  <c r="G485" i="25"/>
  <c r="F2352" i="25"/>
  <c r="I2352" i="25"/>
  <c r="G2352" i="25"/>
  <c r="I731" i="25"/>
  <c r="G544" i="25"/>
  <c r="H485" i="25"/>
  <c r="H2595" i="25"/>
  <c r="F1701" i="25"/>
  <c r="G1598" i="25"/>
  <c r="G1701" i="25"/>
  <c r="F893" i="25"/>
  <c r="F2168" i="25"/>
  <c r="F1598" i="25"/>
  <c r="H2755" i="25"/>
  <c r="G585" i="25"/>
  <c r="J709" i="25"/>
  <c r="H709" i="25" s="1"/>
  <c r="G2755" i="25"/>
  <c r="H1701" i="25"/>
  <c r="G2248" i="25"/>
  <c r="G2733" i="25"/>
  <c r="F648" i="25"/>
  <c r="I870" i="25"/>
  <c r="J2677" i="25"/>
  <c r="I893" i="25"/>
  <c r="G142" i="25"/>
  <c r="I142" i="25"/>
  <c r="G1132" i="25"/>
  <c r="G2168" i="25"/>
  <c r="I2733" i="25"/>
  <c r="F731" i="25"/>
  <c r="H893" i="25"/>
  <c r="F828" i="25"/>
  <c r="F544" i="25"/>
  <c r="H648" i="25"/>
  <c r="I2168" i="25"/>
  <c r="J1292" i="25"/>
  <c r="J1397" i="25"/>
  <c r="J2573" i="25"/>
  <c r="H2573" i="25" s="1"/>
  <c r="J58" i="25"/>
  <c r="H58" i="25" s="1"/>
  <c r="J1353" i="25"/>
  <c r="J1458" i="25"/>
  <c r="J119" i="25"/>
  <c r="I119" i="25" s="1"/>
  <c r="J1924" i="25" l="1"/>
  <c r="G1758" i="25"/>
  <c r="F1758" i="25"/>
  <c r="J1946" i="26"/>
  <c r="G385" i="25"/>
  <c r="J143" i="26"/>
  <c r="J1212" i="25"/>
  <c r="G1212" i="25" s="1"/>
  <c r="J829" i="26"/>
  <c r="G709" i="25"/>
  <c r="F119" i="26"/>
  <c r="J120" i="26" s="1"/>
  <c r="O120" i="26" s="1"/>
  <c r="O121" i="26" s="1"/>
  <c r="O122" i="26" s="1"/>
  <c r="O123" i="26" s="1"/>
  <c r="O124" i="26" s="1"/>
  <c r="O125" i="26" s="1"/>
  <c r="O126" i="26" s="1"/>
  <c r="O127" i="26" s="1"/>
  <c r="O128" i="26" s="1"/>
  <c r="O129" i="26" s="1"/>
  <c r="O130" i="26" s="1"/>
  <c r="O131" i="26" s="1"/>
  <c r="O132" i="26" s="1"/>
  <c r="O133" i="26" s="1"/>
  <c r="O134" i="26" s="1"/>
  <c r="O135" i="26" s="1"/>
  <c r="O136" i="26" s="1"/>
  <c r="O137" i="26" s="1"/>
  <c r="O138" i="26" s="1"/>
  <c r="O139" i="26" s="1"/>
  <c r="O140" i="26" s="1"/>
  <c r="O141" i="26" s="1"/>
  <c r="O142" i="26" s="1"/>
  <c r="I385" i="25"/>
  <c r="J1759" i="25"/>
  <c r="F1759" i="25" s="1"/>
  <c r="J1865" i="25"/>
  <c r="G1865" i="25" s="1"/>
  <c r="J1701" i="26"/>
  <c r="F1701" i="26" s="1"/>
  <c r="H1599" i="26"/>
  <c r="F1599" i="26"/>
  <c r="G1599" i="26"/>
  <c r="I1599" i="26"/>
  <c r="F385" i="25"/>
  <c r="J245" i="26"/>
  <c r="G245" i="26" s="1"/>
  <c r="J1514" i="25"/>
  <c r="F1514" i="25" s="1"/>
  <c r="J304" i="26"/>
  <c r="J2107" i="25"/>
  <c r="H2107" i="25" s="1"/>
  <c r="J586" i="25"/>
  <c r="J2353" i="25"/>
  <c r="H2353" i="25" s="1"/>
  <c r="I2248" i="25"/>
  <c r="J2249" i="25" s="1"/>
  <c r="J408" i="25"/>
  <c r="G1457" i="26"/>
  <c r="H1457" i="26"/>
  <c r="J2331" i="25"/>
  <c r="J2596" i="25"/>
  <c r="J465" i="26"/>
  <c r="J303" i="25"/>
  <c r="H303" i="25" s="1"/>
  <c r="G1070" i="26"/>
  <c r="J2573" i="26"/>
  <c r="I2573" i="26" s="1"/>
  <c r="J1866" i="26"/>
  <c r="F1070" i="26"/>
  <c r="H1070" i="26"/>
  <c r="H2004" i="26"/>
  <c r="F2004" i="26"/>
  <c r="H1701" i="26"/>
  <c r="I2004" i="26"/>
  <c r="H245" i="26"/>
  <c r="J1110" i="25"/>
  <c r="H1110" i="25" s="1"/>
  <c r="I244" i="25"/>
  <c r="G244" i="25"/>
  <c r="H244" i="25"/>
  <c r="F244" i="25"/>
  <c r="G2107" i="25"/>
  <c r="J143" i="25"/>
  <c r="F709" i="25"/>
  <c r="J386" i="25"/>
  <c r="J2212" i="25"/>
  <c r="I709" i="25"/>
  <c r="F1353" i="25"/>
  <c r="I1353" i="25"/>
  <c r="G2573" i="25"/>
  <c r="F2573" i="25"/>
  <c r="H119" i="25"/>
  <c r="H1353" i="25"/>
  <c r="I2573" i="25"/>
  <c r="G1353" i="25"/>
  <c r="G58" i="25"/>
  <c r="H1759" i="25"/>
  <c r="F58" i="25"/>
  <c r="G119" i="25"/>
  <c r="F119" i="25"/>
  <c r="I58" i="25"/>
  <c r="J2169" i="25"/>
  <c r="J1702" i="25"/>
  <c r="J2756" i="25"/>
  <c r="J732" i="25"/>
  <c r="J1133" i="25"/>
  <c r="J2734" i="25"/>
  <c r="G2734" i="25" s="1"/>
  <c r="J829" i="25"/>
  <c r="J1599" i="25"/>
  <c r="F1599" i="25" s="1"/>
  <c r="J2413" i="25"/>
  <c r="J871" i="25"/>
  <c r="O58" i="25"/>
  <c r="J894" i="25"/>
  <c r="J486" i="25"/>
  <c r="H486" i="25" s="1"/>
  <c r="J649" i="25"/>
  <c r="G649" i="25" s="1"/>
  <c r="J545" i="25"/>
  <c r="G545" i="25" s="1"/>
  <c r="I1865" i="25" l="1"/>
  <c r="I1514" i="25"/>
  <c r="I1759" i="25"/>
  <c r="I245" i="26"/>
  <c r="O143" i="26"/>
  <c r="O144" i="26" s="1"/>
  <c r="O145" i="26" s="1"/>
  <c r="O146" i="26" s="1"/>
  <c r="O147" i="26" s="1"/>
  <c r="O148" i="26" s="1"/>
  <c r="O149" i="26" s="1"/>
  <c r="O150" i="26" s="1"/>
  <c r="O151" i="26" s="1"/>
  <c r="O152" i="26" s="1"/>
  <c r="O153" i="26" s="1"/>
  <c r="O154" i="26" s="1"/>
  <c r="O155" i="26" s="1"/>
  <c r="O156" i="26" s="1"/>
  <c r="O157" i="26" s="1"/>
  <c r="O158" i="26" s="1"/>
  <c r="O159" i="26" s="1"/>
  <c r="O160" i="26" s="1"/>
  <c r="O161" i="26" s="1"/>
  <c r="O162" i="26" s="1"/>
  <c r="O163" i="26" s="1"/>
  <c r="O164" i="26" s="1"/>
  <c r="O165" i="26" s="1"/>
  <c r="O166" i="26" s="1"/>
  <c r="O167" i="26" s="1"/>
  <c r="O168" i="26" s="1"/>
  <c r="O169" i="26" s="1"/>
  <c r="O170" i="26" s="1"/>
  <c r="O171" i="26" s="1"/>
  <c r="O172" i="26" s="1"/>
  <c r="O173" i="26" s="1"/>
  <c r="O174" i="26" s="1"/>
  <c r="O175" i="26" s="1"/>
  <c r="O176" i="26" s="1"/>
  <c r="O177" i="26" s="1"/>
  <c r="O178" i="26" s="1"/>
  <c r="O179" i="26" s="1"/>
  <c r="O180" i="26" s="1"/>
  <c r="O181" i="26" s="1"/>
  <c r="O182" i="26" s="1"/>
  <c r="O183" i="26" s="1"/>
  <c r="O184" i="26" s="1"/>
  <c r="O185" i="26" s="1"/>
  <c r="O186" i="26" s="1"/>
  <c r="O187" i="26" s="1"/>
  <c r="O188" i="26" s="1"/>
  <c r="O189" i="26" s="1"/>
  <c r="O190" i="26" s="1"/>
  <c r="O191" i="26" s="1"/>
  <c r="O192" i="26" s="1"/>
  <c r="O193" i="26" s="1"/>
  <c r="O194" i="26" s="1"/>
  <c r="O195" i="26" s="1"/>
  <c r="O196" i="26" s="1"/>
  <c r="O197" i="26" s="1"/>
  <c r="O198" i="26" s="1"/>
  <c r="O199" i="26" s="1"/>
  <c r="O200" i="26" s="1"/>
  <c r="O201" i="26" s="1"/>
  <c r="O202" i="26" s="1"/>
  <c r="O203" i="26" s="1"/>
  <c r="O204" i="26" s="1"/>
  <c r="O205" i="26" s="1"/>
  <c r="O206" i="26" s="1"/>
  <c r="O207" i="26" s="1"/>
  <c r="O208" i="26" s="1"/>
  <c r="O209" i="26" s="1"/>
  <c r="O210" i="26" s="1"/>
  <c r="O211" i="26" s="1"/>
  <c r="O212" i="26" s="1"/>
  <c r="O213" i="26" s="1"/>
  <c r="O214" i="26" s="1"/>
  <c r="O215" i="26" s="1"/>
  <c r="O216" i="26" s="1"/>
  <c r="O217" i="26" s="1"/>
  <c r="O218" i="26" s="1"/>
  <c r="O219" i="26" s="1"/>
  <c r="O220" i="26" s="1"/>
  <c r="O221" i="26" s="1"/>
  <c r="O222" i="26" s="1"/>
  <c r="O223" i="26" s="1"/>
  <c r="O224" i="26" s="1"/>
  <c r="O225" i="26" s="1"/>
  <c r="O226" i="26" s="1"/>
  <c r="O227" i="26" s="1"/>
  <c r="O228" i="26" s="1"/>
  <c r="O229" i="26" s="1"/>
  <c r="O230" i="26" s="1"/>
  <c r="O231" i="26" s="1"/>
  <c r="O232" i="26" s="1"/>
  <c r="O233" i="26" s="1"/>
  <c r="O234" i="26" s="1"/>
  <c r="O235" i="26" s="1"/>
  <c r="O236" i="26" s="1"/>
  <c r="O237" i="26" s="1"/>
  <c r="O238" i="26" s="1"/>
  <c r="O239" i="26" s="1"/>
  <c r="O240" i="26" s="1"/>
  <c r="O241" i="26" s="1"/>
  <c r="O242" i="26" s="1"/>
  <c r="O243" i="26" s="1"/>
  <c r="O244" i="26" s="1"/>
  <c r="O245" i="26" s="1"/>
  <c r="G1759" i="25"/>
  <c r="G1760" i="25" s="1"/>
  <c r="F2353" i="25"/>
  <c r="F2107" i="25"/>
  <c r="J2108" i="25" s="1"/>
  <c r="F2108" i="25" s="1"/>
  <c r="I2107" i="25"/>
  <c r="I1212" i="25"/>
  <c r="F1212" i="25"/>
  <c r="I303" i="25"/>
  <c r="H1212" i="25"/>
  <c r="I1701" i="26"/>
  <c r="J1702" i="26" s="1"/>
  <c r="H1514" i="25"/>
  <c r="G303" i="25"/>
  <c r="J710" i="25"/>
  <c r="G1701" i="26"/>
  <c r="G1514" i="25"/>
  <c r="H1865" i="25"/>
  <c r="J1600" i="26"/>
  <c r="F303" i="25"/>
  <c r="I2353" i="25"/>
  <c r="G2353" i="25"/>
  <c r="F1865" i="25"/>
  <c r="F245" i="26"/>
  <c r="J246" i="26" s="1"/>
  <c r="J1458" i="26"/>
  <c r="F1110" i="25"/>
  <c r="G1110" i="25"/>
  <c r="J1760" i="25"/>
  <c r="F1760" i="25" s="1"/>
  <c r="I1110" i="25"/>
  <c r="H2573" i="26"/>
  <c r="F2573" i="26"/>
  <c r="G2573" i="26"/>
  <c r="J1071" i="26"/>
  <c r="J2005" i="26"/>
  <c r="G1599" i="25"/>
  <c r="J245" i="25"/>
  <c r="H245" i="25" s="1"/>
  <c r="J2574" i="25"/>
  <c r="I649" i="25"/>
  <c r="F649" i="25"/>
  <c r="I486" i="25"/>
  <c r="F486" i="25"/>
  <c r="F545" i="25"/>
  <c r="I2734" i="25"/>
  <c r="H545" i="25"/>
  <c r="I545" i="25"/>
  <c r="H1599" i="25"/>
  <c r="I1599" i="25"/>
  <c r="H2734" i="25"/>
  <c r="F2734" i="25"/>
  <c r="G486" i="25"/>
  <c r="H649" i="25"/>
  <c r="J120" i="25"/>
  <c r="J59" i="25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O84" i="25" s="1"/>
  <c r="O85" i="25" s="1"/>
  <c r="O86" i="25" s="1"/>
  <c r="O87" i="25" s="1"/>
  <c r="O88" i="25" s="1"/>
  <c r="O89" i="25" s="1"/>
  <c r="O90" i="25" s="1"/>
  <c r="O91" i="25" s="1"/>
  <c r="O92" i="25" s="1"/>
  <c r="O93" i="25" s="1"/>
  <c r="O94" i="25" s="1"/>
  <c r="O95" i="25" s="1"/>
  <c r="O96" i="25" s="1"/>
  <c r="O97" i="25" s="1"/>
  <c r="O98" i="25" s="1"/>
  <c r="O99" i="25" s="1"/>
  <c r="O100" i="25" s="1"/>
  <c r="O101" i="25" s="1"/>
  <c r="O102" i="25" s="1"/>
  <c r="O103" i="25" s="1"/>
  <c r="O104" i="25" s="1"/>
  <c r="O105" i="25" s="1"/>
  <c r="O106" i="25" s="1"/>
  <c r="O107" i="25" s="1"/>
  <c r="O108" i="25" s="1"/>
  <c r="O109" i="25" s="1"/>
  <c r="O110" i="25" s="1"/>
  <c r="O111" i="25" s="1"/>
  <c r="O112" i="25" s="1"/>
  <c r="O113" i="25" s="1"/>
  <c r="O114" i="25" s="1"/>
  <c r="O115" i="25" s="1"/>
  <c r="O116" i="25" s="1"/>
  <c r="O117" i="25" s="1"/>
  <c r="O118" i="25" s="1"/>
  <c r="O119" i="25" s="1"/>
  <c r="O120" i="25" s="1"/>
  <c r="O121" i="25" s="1"/>
  <c r="O122" i="25" s="1"/>
  <c r="O123" i="25" s="1"/>
  <c r="O124" i="25" s="1"/>
  <c r="O125" i="25" s="1"/>
  <c r="O126" i="25" s="1"/>
  <c r="O127" i="25" s="1"/>
  <c r="O128" i="25" s="1"/>
  <c r="O129" i="25" s="1"/>
  <c r="O130" i="25" s="1"/>
  <c r="O131" i="25" s="1"/>
  <c r="O132" i="25" s="1"/>
  <c r="O133" i="25" s="1"/>
  <c r="O134" i="25" s="1"/>
  <c r="O135" i="25" s="1"/>
  <c r="O136" i="25" s="1"/>
  <c r="O137" i="25" s="1"/>
  <c r="O138" i="25" s="1"/>
  <c r="O139" i="25" s="1"/>
  <c r="O140" i="25" s="1"/>
  <c r="O141" i="25" s="1"/>
  <c r="O142" i="25" s="1"/>
  <c r="O143" i="25" s="1"/>
  <c r="O144" i="25" s="1"/>
  <c r="O145" i="25" s="1"/>
  <c r="O146" i="25" s="1"/>
  <c r="O147" i="25" s="1"/>
  <c r="O148" i="25" s="1"/>
  <c r="O149" i="25" s="1"/>
  <c r="O150" i="25" s="1"/>
  <c r="O151" i="25" s="1"/>
  <c r="O152" i="25" s="1"/>
  <c r="O153" i="25" s="1"/>
  <c r="O154" i="25" s="1"/>
  <c r="O155" i="25" s="1"/>
  <c r="O156" i="25" s="1"/>
  <c r="O157" i="25" s="1"/>
  <c r="O158" i="25" s="1"/>
  <c r="O159" i="25" s="1"/>
  <c r="O160" i="25" s="1"/>
  <c r="O161" i="25" s="1"/>
  <c r="O162" i="25" s="1"/>
  <c r="O163" i="25" s="1"/>
  <c r="O164" i="25" s="1"/>
  <c r="O165" i="25" s="1"/>
  <c r="O166" i="25" s="1"/>
  <c r="O167" i="25" s="1"/>
  <c r="O168" i="25" s="1"/>
  <c r="O169" i="25" s="1"/>
  <c r="O170" i="25" s="1"/>
  <c r="O171" i="25" s="1"/>
  <c r="O172" i="25" s="1"/>
  <c r="O173" i="25" s="1"/>
  <c r="O174" i="25" s="1"/>
  <c r="O175" i="25" s="1"/>
  <c r="O176" i="25" s="1"/>
  <c r="O177" i="25" s="1"/>
  <c r="O178" i="25" s="1"/>
  <c r="O179" i="25" s="1"/>
  <c r="O180" i="25" s="1"/>
  <c r="O181" i="25" s="1"/>
  <c r="O182" i="25" s="1"/>
  <c r="O183" i="25" s="1"/>
  <c r="O184" i="25" s="1"/>
  <c r="O185" i="25" s="1"/>
  <c r="O186" i="25" s="1"/>
  <c r="O187" i="25" s="1"/>
  <c r="O188" i="25" s="1"/>
  <c r="O189" i="25" s="1"/>
  <c r="O190" i="25" s="1"/>
  <c r="O191" i="25" s="1"/>
  <c r="O192" i="25" s="1"/>
  <c r="O193" i="25" s="1"/>
  <c r="O194" i="25" s="1"/>
  <c r="O195" i="25" s="1"/>
  <c r="O196" i="25" s="1"/>
  <c r="O197" i="25" s="1"/>
  <c r="O198" i="25" s="1"/>
  <c r="O199" i="25" s="1"/>
  <c r="O200" i="25" s="1"/>
  <c r="O201" i="25" s="1"/>
  <c r="O202" i="25" s="1"/>
  <c r="O203" i="25" s="1"/>
  <c r="O204" i="25" s="1"/>
  <c r="O205" i="25" s="1"/>
  <c r="O206" i="25" s="1"/>
  <c r="O207" i="25" s="1"/>
  <c r="O208" i="25" s="1"/>
  <c r="O209" i="25" s="1"/>
  <c r="O210" i="25" s="1"/>
  <c r="O211" i="25" s="1"/>
  <c r="O212" i="25" s="1"/>
  <c r="O213" i="25" s="1"/>
  <c r="O214" i="25" s="1"/>
  <c r="O215" i="25" s="1"/>
  <c r="O216" i="25" s="1"/>
  <c r="O217" i="25" s="1"/>
  <c r="O218" i="25" s="1"/>
  <c r="O219" i="25" s="1"/>
  <c r="O220" i="25" s="1"/>
  <c r="O221" i="25" s="1"/>
  <c r="O222" i="25" s="1"/>
  <c r="O223" i="25" s="1"/>
  <c r="O224" i="25" s="1"/>
  <c r="O225" i="25" s="1"/>
  <c r="O226" i="25" s="1"/>
  <c r="O227" i="25" s="1"/>
  <c r="O228" i="25" s="1"/>
  <c r="O229" i="25" s="1"/>
  <c r="O230" i="25" s="1"/>
  <c r="O231" i="25" s="1"/>
  <c r="O232" i="25" s="1"/>
  <c r="O233" i="25" s="1"/>
  <c r="O234" i="25" s="1"/>
  <c r="O235" i="25" s="1"/>
  <c r="O236" i="25" s="1"/>
  <c r="O237" i="25" s="1"/>
  <c r="O238" i="25" s="1"/>
  <c r="O239" i="25" s="1"/>
  <c r="O240" i="25" s="1"/>
  <c r="O241" i="25" s="1"/>
  <c r="O242" i="25" s="1"/>
  <c r="O243" i="25" s="1"/>
  <c r="O244" i="25" s="1"/>
  <c r="O245" i="25" s="1"/>
  <c r="J1354" i="25"/>
  <c r="I1354" i="25" s="1"/>
  <c r="J2354" i="25" l="1"/>
  <c r="J304" i="25"/>
  <c r="H1760" i="25"/>
  <c r="O246" i="26"/>
  <c r="O247" i="26" s="1"/>
  <c r="O248" i="26" s="1"/>
  <c r="O249" i="26" s="1"/>
  <c r="O250" i="26" s="1"/>
  <c r="O251" i="26" s="1"/>
  <c r="O252" i="26" s="1"/>
  <c r="O253" i="26" s="1"/>
  <c r="O254" i="26" s="1"/>
  <c r="O255" i="26" s="1"/>
  <c r="O256" i="26" s="1"/>
  <c r="O257" i="26" s="1"/>
  <c r="O258" i="26" s="1"/>
  <c r="O259" i="26" s="1"/>
  <c r="O260" i="26" s="1"/>
  <c r="O261" i="26" s="1"/>
  <c r="O262" i="26" s="1"/>
  <c r="O263" i="26" s="1"/>
  <c r="O264" i="26" s="1"/>
  <c r="O265" i="26" s="1"/>
  <c r="O266" i="26" s="1"/>
  <c r="O267" i="26" s="1"/>
  <c r="O268" i="26" s="1"/>
  <c r="O269" i="26" s="1"/>
  <c r="O270" i="26" s="1"/>
  <c r="O271" i="26" s="1"/>
  <c r="O272" i="26" s="1"/>
  <c r="O273" i="26" s="1"/>
  <c r="O274" i="26" s="1"/>
  <c r="O275" i="26" s="1"/>
  <c r="O276" i="26" s="1"/>
  <c r="O277" i="26" s="1"/>
  <c r="O278" i="26" s="1"/>
  <c r="O279" i="26" s="1"/>
  <c r="O280" i="26" s="1"/>
  <c r="O281" i="26" s="1"/>
  <c r="O282" i="26" s="1"/>
  <c r="O283" i="26" s="1"/>
  <c r="O284" i="26" s="1"/>
  <c r="O285" i="26" s="1"/>
  <c r="O286" i="26" s="1"/>
  <c r="O287" i="26" s="1"/>
  <c r="O288" i="26" s="1"/>
  <c r="O289" i="26" s="1"/>
  <c r="O290" i="26" s="1"/>
  <c r="O291" i="26" s="1"/>
  <c r="O292" i="26" s="1"/>
  <c r="O293" i="26" s="1"/>
  <c r="O294" i="26" s="1"/>
  <c r="O295" i="26" s="1"/>
  <c r="O296" i="26" s="1"/>
  <c r="O297" i="26" s="1"/>
  <c r="O298" i="26" s="1"/>
  <c r="O299" i="26" s="1"/>
  <c r="O300" i="26" s="1"/>
  <c r="O301" i="26" s="1"/>
  <c r="O302" i="26" s="1"/>
  <c r="O303" i="26" s="1"/>
  <c r="O304" i="26" s="1"/>
  <c r="O305" i="26" s="1"/>
  <c r="O306" i="26" s="1"/>
  <c r="O307" i="26" s="1"/>
  <c r="O308" i="26" s="1"/>
  <c r="O309" i="26" s="1"/>
  <c r="O310" i="26" s="1"/>
  <c r="O311" i="26" s="1"/>
  <c r="O312" i="26" s="1"/>
  <c r="O313" i="26" s="1"/>
  <c r="O314" i="26" s="1"/>
  <c r="O315" i="26" s="1"/>
  <c r="O316" i="26" s="1"/>
  <c r="O317" i="26" s="1"/>
  <c r="O318" i="26" s="1"/>
  <c r="O319" i="26" s="1"/>
  <c r="O320" i="26" s="1"/>
  <c r="O321" i="26" s="1"/>
  <c r="O322" i="26" s="1"/>
  <c r="O323" i="26" s="1"/>
  <c r="O324" i="26" s="1"/>
  <c r="O325" i="26" s="1"/>
  <c r="O326" i="26" s="1"/>
  <c r="O327" i="26" s="1"/>
  <c r="O328" i="26" s="1"/>
  <c r="O329" i="26" s="1"/>
  <c r="O330" i="26" s="1"/>
  <c r="O331" i="26" s="1"/>
  <c r="O332" i="26" s="1"/>
  <c r="O333" i="26" s="1"/>
  <c r="O334" i="26" s="1"/>
  <c r="O335" i="26" s="1"/>
  <c r="O336" i="26" s="1"/>
  <c r="O337" i="26" s="1"/>
  <c r="O338" i="26" s="1"/>
  <c r="O339" i="26" s="1"/>
  <c r="O340" i="26" s="1"/>
  <c r="O341" i="26" s="1"/>
  <c r="O342" i="26" s="1"/>
  <c r="O343" i="26" s="1"/>
  <c r="O344" i="26" s="1"/>
  <c r="O345" i="26" s="1"/>
  <c r="O346" i="26" s="1"/>
  <c r="O347" i="26" s="1"/>
  <c r="O348" i="26" s="1"/>
  <c r="O349" i="26" s="1"/>
  <c r="O350" i="26" s="1"/>
  <c r="O351" i="26" s="1"/>
  <c r="O352" i="26" s="1"/>
  <c r="O353" i="26" s="1"/>
  <c r="O354" i="26" s="1"/>
  <c r="O355" i="26" s="1"/>
  <c r="O356" i="26" s="1"/>
  <c r="O357" i="26" s="1"/>
  <c r="O358" i="26" s="1"/>
  <c r="O359" i="26" s="1"/>
  <c r="O360" i="26" s="1"/>
  <c r="O361" i="26" s="1"/>
  <c r="O362" i="26" s="1"/>
  <c r="O363" i="26" s="1"/>
  <c r="O364" i="26" s="1"/>
  <c r="O365" i="26" s="1"/>
  <c r="O366" i="26" s="1"/>
  <c r="O367" i="26" s="1"/>
  <c r="O368" i="26" s="1"/>
  <c r="O369" i="26" s="1"/>
  <c r="O370" i="26" s="1"/>
  <c r="O371" i="26" s="1"/>
  <c r="O372" i="26" s="1"/>
  <c r="O373" i="26" s="1"/>
  <c r="O374" i="26" s="1"/>
  <c r="O375" i="26" s="1"/>
  <c r="O376" i="26" s="1"/>
  <c r="O377" i="26" s="1"/>
  <c r="O378" i="26" s="1"/>
  <c r="O379" i="26" s="1"/>
  <c r="O380" i="26" s="1"/>
  <c r="O381" i="26" s="1"/>
  <c r="O382" i="26" s="1"/>
  <c r="O383" i="26" s="1"/>
  <c r="O384" i="26" s="1"/>
  <c r="O385" i="26" s="1"/>
  <c r="O386" i="26" s="1"/>
  <c r="O387" i="26" s="1"/>
  <c r="O388" i="26" s="1"/>
  <c r="O389" i="26" s="1"/>
  <c r="O390" i="26" s="1"/>
  <c r="O391" i="26" s="1"/>
  <c r="O392" i="26" s="1"/>
  <c r="O393" i="26" s="1"/>
  <c r="O394" i="26" s="1"/>
  <c r="O395" i="26" s="1"/>
  <c r="O396" i="26" s="1"/>
  <c r="O397" i="26" s="1"/>
  <c r="O398" i="26" s="1"/>
  <c r="O399" i="26" s="1"/>
  <c r="O400" i="26" s="1"/>
  <c r="O401" i="26" s="1"/>
  <c r="O402" i="26" s="1"/>
  <c r="O403" i="26" s="1"/>
  <c r="O404" i="26" s="1"/>
  <c r="O405" i="26" s="1"/>
  <c r="O406" i="26" s="1"/>
  <c r="O407" i="26" s="1"/>
  <c r="O408" i="26" s="1"/>
  <c r="O409" i="26" s="1"/>
  <c r="O410" i="26" s="1"/>
  <c r="O411" i="26" s="1"/>
  <c r="O412" i="26" s="1"/>
  <c r="O413" i="26" s="1"/>
  <c r="O414" i="26" s="1"/>
  <c r="O415" i="26" s="1"/>
  <c r="O416" i="26" s="1"/>
  <c r="O417" i="26" s="1"/>
  <c r="O418" i="26" s="1"/>
  <c r="O419" i="26" s="1"/>
  <c r="O420" i="26" s="1"/>
  <c r="O421" i="26" s="1"/>
  <c r="O422" i="26" s="1"/>
  <c r="O423" i="26" s="1"/>
  <c r="O424" i="26" s="1"/>
  <c r="O425" i="26" s="1"/>
  <c r="O426" i="26" s="1"/>
  <c r="O427" i="26" s="1"/>
  <c r="O428" i="26" s="1"/>
  <c r="O429" i="26" s="1"/>
  <c r="O430" i="26" s="1"/>
  <c r="O431" i="26" s="1"/>
  <c r="O432" i="26" s="1"/>
  <c r="O433" i="26" s="1"/>
  <c r="O434" i="26" s="1"/>
  <c r="O435" i="26" s="1"/>
  <c r="O436" i="26" s="1"/>
  <c r="O437" i="26" s="1"/>
  <c r="O438" i="26" s="1"/>
  <c r="O439" i="26" s="1"/>
  <c r="O440" i="26" s="1"/>
  <c r="O441" i="26" s="1"/>
  <c r="O442" i="26" s="1"/>
  <c r="O443" i="26" s="1"/>
  <c r="O444" i="26" s="1"/>
  <c r="O445" i="26" s="1"/>
  <c r="O446" i="26" s="1"/>
  <c r="O447" i="26" s="1"/>
  <c r="O448" i="26" s="1"/>
  <c r="O449" i="26" s="1"/>
  <c r="O450" i="26" s="1"/>
  <c r="O451" i="26" s="1"/>
  <c r="O452" i="26" s="1"/>
  <c r="O453" i="26" s="1"/>
  <c r="O454" i="26" s="1"/>
  <c r="O455" i="26" s="1"/>
  <c r="O456" i="26" s="1"/>
  <c r="O457" i="26" s="1"/>
  <c r="O458" i="26" s="1"/>
  <c r="O459" i="26" s="1"/>
  <c r="O460" i="26" s="1"/>
  <c r="O461" i="26" s="1"/>
  <c r="O462" i="26" s="1"/>
  <c r="O463" i="26" s="1"/>
  <c r="O464" i="26" s="1"/>
  <c r="O465" i="26" s="1"/>
  <c r="O466" i="26" s="1"/>
  <c r="O467" i="26" s="1"/>
  <c r="O468" i="26" s="1"/>
  <c r="O469" i="26" s="1"/>
  <c r="O470" i="26" s="1"/>
  <c r="O471" i="26" s="1"/>
  <c r="O472" i="26" s="1"/>
  <c r="O473" i="26" s="1"/>
  <c r="O474" i="26" s="1"/>
  <c r="O475" i="26" s="1"/>
  <c r="O476" i="26" s="1"/>
  <c r="O477" i="26" s="1"/>
  <c r="O478" i="26" s="1"/>
  <c r="O479" i="26" s="1"/>
  <c r="O480" i="26" s="1"/>
  <c r="O481" i="26" s="1"/>
  <c r="O482" i="26" s="1"/>
  <c r="O483" i="26" s="1"/>
  <c r="O484" i="26" s="1"/>
  <c r="O485" i="26" s="1"/>
  <c r="O486" i="26" s="1"/>
  <c r="O487" i="26" s="1"/>
  <c r="O488" i="26" s="1"/>
  <c r="O489" i="26" s="1"/>
  <c r="O490" i="26" s="1"/>
  <c r="O491" i="26" s="1"/>
  <c r="O492" i="26" s="1"/>
  <c r="O493" i="26" s="1"/>
  <c r="O494" i="26" s="1"/>
  <c r="O495" i="26" s="1"/>
  <c r="O496" i="26" s="1"/>
  <c r="O497" i="26" s="1"/>
  <c r="O498" i="26" s="1"/>
  <c r="O499" i="26" s="1"/>
  <c r="O500" i="26" s="1"/>
  <c r="O501" i="26" s="1"/>
  <c r="O502" i="26" s="1"/>
  <c r="O503" i="26" s="1"/>
  <c r="O504" i="26" s="1"/>
  <c r="O505" i="26" s="1"/>
  <c r="O506" i="26" s="1"/>
  <c r="O507" i="26" s="1"/>
  <c r="O508" i="26" s="1"/>
  <c r="O509" i="26" s="1"/>
  <c r="O510" i="26" s="1"/>
  <c r="O511" i="26" s="1"/>
  <c r="O512" i="26" s="1"/>
  <c r="O513" i="26" s="1"/>
  <c r="O514" i="26" s="1"/>
  <c r="O515" i="26" s="1"/>
  <c r="O516" i="26" s="1"/>
  <c r="O517" i="26" s="1"/>
  <c r="O518" i="26" s="1"/>
  <c r="O519" i="26" s="1"/>
  <c r="O520" i="26" s="1"/>
  <c r="O521" i="26" s="1"/>
  <c r="O522" i="26" s="1"/>
  <c r="O523" i="26" s="1"/>
  <c r="O524" i="26" s="1"/>
  <c r="O525" i="26" s="1"/>
  <c r="O526" i="26" s="1"/>
  <c r="O527" i="26" s="1"/>
  <c r="O528" i="26" s="1"/>
  <c r="O529" i="26" s="1"/>
  <c r="O530" i="26" s="1"/>
  <c r="O531" i="26" s="1"/>
  <c r="O532" i="26" s="1"/>
  <c r="O533" i="26" s="1"/>
  <c r="O534" i="26" s="1"/>
  <c r="O535" i="26" s="1"/>
  <c r="O536" i="26" s="1"/>
  <c r="O537" i="26" s="1"/>
  <c r="O538" i="26" s="1"/>
  <c r="O539" i="26" s="1"/>
  <c r="O540" i="26" s="1"/>
  <c r="O541" i="26" s="1"/>
  <c r="O542" i="26" s="1"/>
  <c r="O543" i="26" s="1"/>
  <c r="O544" i="26" s="1"/>
  <c r="O545" i="26" s="1"/>
  <c r="O546" i="26" s="1"/>
  <c r="O547" i="26" s="1"/>
  <c r="O548" i="26" s="1"/>
  <c r="O549" i="26" s="1"/>
  <c r="O550" i="26" s="1"/>
  <c r="O551" i="26" s="1"/>
  <c r="O552" i="26" s="1"/>
  <c r="O553" i="26" s="1"/>
  <c r="O554" i="26" s="1"/>
  <c r="O555" i="26" s="1"/>
  <c r="O556" i="26" s="1"/>
  <c r="O557" i="26" s="1"/>
  <c r="O558" i="26" s="1"/>
  <c r="O559" i="26" s="1"/>
  <c r="O560" i="26" s="1"/>
  <c r="O561" i="26" s="1"/>
  <c r="O562" i="26" s="1"/>
  <c r="O563" i="26" s="1"/>
  <c r="O564" i="26" s="1"/>
  <c r="O565" i="26" s="1"/>
  <c r="O566" i="26" s="1"/>
  <c r="O567" i="26" s="1"/>
  <c r="O568" i="26" s="1"/>
  <c r="O569" i="26" s="1"/>
  <c r="O570" i="26" s="1"/>
  <c r="O571" i="26" s="1"/>
  <c r="O572" i="26" s="1"/>
  <c r="O573" i="26" s="1"/>
  <c r="O574" i="26" s="1"/>
  <c r="O575" i="26" s="1"/>
  <c r="O576" i="26" s="1"/>
  <c r="O577" i="26" s="1"/>
  <c r="O578" i="26" s="1"/>
  <c r="O579" i="26" s="1"/>
  <c r="O580" i="26" s="1"/>
  <c r="O581" i="26" s="1"/>
  <c r="O582" i="26" s="1"/>
  <c r="O583" i="26" s="1"/>
  <c r="O584" i="26" s="1"/>
  <c r="O585" i="26" s="1"/>
  <c r="O586" i="26" s="1"/>
  <c r="O587" i="26" s="1"/>
  <c r="O588" i="26" s="1"/>
  <c r="O589" i="26" s="1"/>
  <c r="O590" i="26" s="1"/>
  <c r="O591" i="26" s="1"/>
  <c r="O592" i="26" s="1"/>
  <c r="O593" i="26" s="1"/>
  <c r="O594" i="26" s="1"/>
  <c r="O595" i="26" s="1"/>
  <c r="O596" i="26" s="1"/>
  <c r="O597" i="26" s="1"/>
  <c r="O598" i="26" s="1"/>
  <c r="O599" i="26" s="1"/>
  <c r="O600" i="26" s="1"/>
  <c r="O601" i="26" s="1"/>
  <c r="O602" i="26" s="1"/>
  <c r="O603" i="26" s="1"/>
  <c r="O604" i="26" s="1"/>
  <c r="O605" i="26" s="1"/>
  <c r="O606" i="26" s="1"/>
  <c r="O607" i="26" s="1"/>
  <c r="O608" i="26" s="1"/>
  <c r="O609" i="26" s="1"/>
  <c r="O610" i="26" s="1"/>
  <c r="O611" i="26" s="1"/>
  <c r="O612" i="26" s="1"/>
  <c r="O613" i="26" s="1"/>
  <c r="O614" i="26" s="1"/>
  <c r="O615" i="26" s="1"/>
  <c r="O616" i="26" s="1"/>
  <c r="O617" i="26" s="1"/>
  <c r="O618" i="26" s="1"/>
  <c r="O619" i="26" s="1"/>
  <c r="O620" i="26" s="1"/>
  <c r="O621" i="26" s="1"/>
  <c r="O622" i="26" s="1"/>
  <c r="O623" i="26" s="1"/>
  <c r="O624" i="26" s="1"/>
  <c r="O625" i="26" s="1"/>
  <c r="O626" i="26" s="1"/>
  <c r="O627" i="26" s="1"/>
  <c r="O628" i="26" s="1"/>
  <c r="O629" i="26" s="1"/>
  <c r="O630" i="26" s="1"/>
  <c r="O631" i="26" s="1"/>
  <c r="O632" i="26" s="1"/>
  <c r="O633" i="26" s="1"/>
  <c r="O634" i="26" s="1"/>
  <c r="O635" i="26" s="1"/>
  <c r="O636" i="26" s="1"/>
  <c r="O637" i="26" s="1"/>
  <c r="O638" i="26" s="1"/>
  <c r="O639" i="26" s="1"/>
  <c r="O640" i="26" s="1"/>
  <c r="O641" i="26" s="1"/>
  <c r="O642" i="26" s="1"/>
  <c r="O643" i="26" s="1"/>
  <c r="O644" i="26" s="1"/>
  <c r="O645" i="26" s="1"/>
  <c r="O646" i="26" s="1"/>
  <c r="O647" i="26" s="1"/>
  <c r="O648" i="26" s="1"/>
  <c r="O649" i="26" s="1"/>
  <c r="O650" i="26" s="1"/>
  <c r="O651" i="26" s="1"/>
  <c r="O652" i="26" s="1"/>
  <c r="O653" i="26" s="1"/>
  <c r="O654" i="26" s="1"/>
  <c r="O655" i="26" s="1"/>
  <c r="O656" i="26" s="1"/>
  <c r="O657" i="26" s="1"/>
  <c r="O658" i="26" s="1"/>
  <c r="O659" i="26" s="1"/>
  <c r="O660" i="26" s="1"/>
  <c r="O661" i="26" s="1"/>
  <c r="O662" i="26" s="1"/>
  <c r="O663" i="26" s="1"/>
  <c r="O664" i="26" s="1"/>
  <c r="O665" i="26" s="1"/>
  <c r="O666" i="26" s="1"/>
  <c r="O667" i="26" s="1"/>
  <c r="O668" i="26" s="1"/>
  <c r="O669" i="26" s="1"/>
  <c r="O670" i="26" s="1"/>
  <c r="O671" i="26" s="1"/>
  <c r="O672" i="26" s="1"/>
  <c r="O673" i="26" s="1"/>
  <c r="O674" i="26" s="1"/>
  <c r="O675" i="26" s="1"/>
  <c r="O676" i="26" s="1"/>
  <c r="O677" i="26" s="1"/>
  <c r="O678" i="26" s="1"/>
  <c r="O679" i="26" s="1"/>
  <c r="O680" i="26" s="1"/>
  <c r="O681" i="26" s="1"/>
  <c r="O682" i="26" s="1"/>
  <c r="O683" i="26" s="1"/>
  <c r="O684" i="26" s="1"/>
  <c r="O685" i="26" s="1"/>
  <c r="O686" i="26" s="1"/>
  <c r="O687" i="26" s="1"/>
  <c r="O688" i="26" s="1"/>
  <c r="O689" i="26" s="1"/>
  <c r="O690" i="26" s="1"/>
  <c r="O691" i="26" s="1"/>
  <c r="O692" i="26" s="1"/>
  <c r="O693" i="26" s="1"/>
  <c r="O694" i="26" s="1"/>
  <c r="O695" i="26" s="1"/>
  <c r="O696" i="26" s="1"/>
  <c r="O697" i="26" s="1"/>
  <c r="O698" i="26" s="1"/>
  <c r="O699" i="26" s="1"/>
  <c r="O700" i="26" s="1"/>
  <c r="O701" i="26" s="1"/>
  <c r="O702" i="26" s="1"/>
  <c r="O703" i="26" s="1"/>
  <c r="O704" i="26" s="1"/>
  <c r="O705" i="26" s="1"/>
  <c r="O706" i="26" s="1"/>
  <c r="O707" i="26" s="1"/>
  <c r="O708" i="26" s="1"/>
  <c r="O709" i="26" s="1"/>
  <c r="O710" i="26" s="1"/>
  <c r="O711" i="26" s="1"/>
  <c r="O712" i="26" s="1"/>
  <c r="O713" i="26" s="1"/>
  <c r="O714" i="26" s="1"/>
  <c r="O715" i="26" s="1"/>
  <c r="O716" i="26" s="1"/>
  <c r="O717" i="26" s="1"/>
  <c r="O718" i="26" s="1"/>
  <c r="O719" i="26" s="1"/>
  <c r="O720" i="26" s="1"/>
  <c r="O721" i="26" s="1"/>
  <c r="O722" i="26" s="1"/>
  <c r="O723" i="26" s="1"/>
  <c r="O724" i="26" s="1"/>
  <c r="O725" i="26" s="1"/>
  <c r="O726" i="26" s="1"/>
  <c r="O727" i="26" s="1"/>
  <c r="O728" i="26" s="1"/>
  <c r="O729" i="26" s="1"/>
  <c r="O730" i="26" s="1"/>
  <c r="O731" i="26" s="1"/>
  <c r="O732" i="26" s="1"/>
  <c r="O733" i="26" s="1"/>
  <c r="O734" i="26" s="1"/>
  <c r="O735" i="26" s="1"/>
  <c r="O736" i="26" s="1"/>
  <c r="O737" i="26" s="1"/>
  <c r="O738" i="26" s="1"/>
  <c r="O739" i="26" s="1"/>
  <c r="O740" i="26" s="1"/>
  <c r="O741" i="26" s="1"/>
  <c r="O742" i="26" s="1"/>
  <c r="O743" i="26" s="1"/>
  <c r="O744" i="26" s="1"/>
  <c r="O745" i="26" s="1"/>
  <c r="O746" i="26" s="1"/>
  <c r="O747" i="26" s="1"/>
  <c r="O748" i="26" s="1"/>
  <c r="O749" i="26" s="1"/>
  <c r="O750" i="26" s="1"/>
  <c r="O751" i="26" s="1"/>
  <c r="O752" i="26" s="1"/>
  <c r="O753" i="26" s="1"/>
  <c r="O754" i="26" s="1"/>
  <c r="O755" i="26" s="1"/>
  <c r="O756" i="26" s="1"/>
  <c r="O757" i="26" s="1"/>
  <c r="O758" i="26" s="1"/>
  <c r="O759" i="26" s="1"/>
  <c r="O760" i="26" s="1"/>
  <c r="O761" i="26" s="1"/>
  <c r="O762" i="26" s="1"/>
  <c r="O763" i="26" s="1"/>
  <c r="O764" i="26" s="1"/>
  <c r="O765" i="26" s="1"/>
  <c r="O766" i="26" s="1"/>
  <c r="O767" i="26" s="1"/>
  <c r="O768" i="26" s="1"/>
  <c r="O769" i="26" s="1"/>
  <c r="O770" i="26" s="1"/>
  <c r="O771" i="26" s="1"/>
  <c r="O772" i="26" s="1"/>
  <c r="O773" i="26" s="1"/>
  <c r="O774" i="26" s="1"/>
  <c r="O775" i="26" s="1"/>
  <c r="O776" i="26" s="1"/>
  <c r="O777" i="26" s="1"/>
  <c r="O778" i="26" s="1"/>
  <c r="O779" i="26" s="1"/>
  <c r="O780" i="26" s="1"/>
  <c r="O781" i="26" s="1"/>
  <c r="O782" i="26" s="1"/>
  <c r="O783" i="26" s="1"/>
  <c r="O784" i="26" s="1"/>
  <c r="O785" i="26" s="1"/>
  <c r="O786" i="26" s="1"/>
  <c r="O787" i="26" s="1"/>
  <c r="O788" i="26" s="1"/>
  <c r="O789" i="26" s="1"/>
  <c r="O790" i="26" s="1"/>
  <c r="O791" i="26" s="1"/>
  <c r="O792" i="26" s="1"/>
  <c r="O793" i="26" s="1"/>
  <c r="O794" i="26" s="1"/>
  <c r="O795" i="26" s="1"/>
  <c r="O796" i="26" s="1"/>
  <c r="O797" i="26" s="1"/>
  <c r="O798" i="26" s="1"/>
  <c r="O799" i="26" s="1"/>
  <c r="O800" i="26" s="1"/>
  <c r="O801" i="26" s="1"/>
  <c r="O802" i="26" s="1"/>
  <c r="O803" i="26" s="1"/>
  <c r="O804" i="26" s="1"/>
  <c r="O805" i="26" s="1"/>
  <c r="O806" i="26" s="1"/>
  <c r="O807" i="26" s="1"/>
  <c r="O808" i="26" s="1"/>
  <c r="O809" i="26" s="1"/>
  <c r="O810" i="26" s="1"/>
  <c r="O811" i="26" s="1"/>
  <c r="O812" i="26" s="1"/>
  <c r="O813" i="26" s="1"/>
  <c r="O814" i="26" s="1"/>
  <c r="O815" i="26" s="1"/>
  <c r="O816" i="26" s="1"/>
  <c r="O817" i="26" s="1"/>
  <c r="O818" i="26" s="1"/>
  <c r="O819" i="26" s="1"/>
  <c r="O820" i="26" s="1"/>
  <c r="O821" i="26" s="1"/>
  <c r="O822" i="26" s="1"/>
  <c r="O823" i="26" s="1"/>
  <c r="O824" i="26" s="1"/>
  <c r="O825" i="26" s="1"/>
  <c r="O826" i="26" s="1"/>
  <c r="O827" i="26" s="1"/>
  <c r="O828" i="26" s="1"/>
  <c r="O829" i="26" s="1"/>
  <c r="O830" i="26" s="1"/>
  <c r="O831" i="26" s="1"/>
  <c r="O832" i="26" s="1"/>
  <c r="O833" i="26" s="1"/>
  <c r="O834" i="26" s="1"/>
  <c r="O835" i="26" s="1"/>
  <c r="O836" i="26" s="1"/>
  <c r="O837" i="26" s="1"/>
  <c r="O838" i="26" s="1"/>
  <c r="O839" i="26" s="1"/>
  <c r="O840" i="26" s="1"/>
  <c r="O841" i="26" s="1"/>
  <c r="O842" i="26" s="1"/>
  <c r="O843" i="26" s="1"/>
  <c r="O844" i="26" s="1"/>
  <c r="O845" i="26" s="1"/>
  <c r="O846" i="26" s="1"/>
  <c r="O847" i="26" s="1"/>
  <c r="O848" i="26" s="1"/>
  <c r="O849" i="26" s="1"/>
  <c r="O850" i="26" s="1"/>
  <c r="O851" i="26" s="1"/>
  <c r="O852" i="26" s="1"/>
  <c r="O853" i="26" s="1"/>
  <c r="O854" i="26" s="1"/>
  <c r="O855" i="26" s="1"/>
  <c r="O856" i="26" s="1"/>
  <c r="O857" i="26" s="1"/>
  <c r="O858" i="26" s="1"/>
  <c r="O859" i="26" s="1"/>
  <c r="O860" i="26" s="1"/>
  <c r="O861" i="26" s="1"/>
  <c r="O862" i="26" s="1"/>
  <c r="O863" i="26" s="1"/>
  <c r="O864" i="26" s="1"/>
  <c r="O865" i="26" s="1"/>
  <c r="O866" i="26" s="1"/>
  <c r="O867" i="26" s="1"/>
  <c r="O868" i="26" s="1"/>
  <c r="O869" i="26" s="1"/>
  <c r="O870" i="26" s="1"/>
  <c r="O871" i="26" s="1"/>
  <c r="O872" i="26" s="1"/>
  <c r="O873" i="26" s="1"/>
  <c r="O874" i="26" s="1"/>
  <c r="O875" i="26" s="1"/>
  <c r="O876" i="26" s="1"/>
  <c r="O877" i="26" s="1"/>
  <c r="O878" i="26" s="1"/>
  <c r="O879" i="26" s="1"/>
  <c r="O880" i="26" s="1"/>
  <c r="O881" i="26" s="1"/>
  <c r="O882" i="26" s="1"/>
  <c r="O883" i="26" s="1"/>
  <c r="O884" i="26" s="1"/>
  <c r="O885" i="26" s="1"/>
  <c r="O886" i="26" s="1"/>
  <c r="O887" i="26" s="1"/>
  <c r="O888" i="26" s="1"/>
  <c r="O889" i="26" s="1"/>
  <c r="O890" i="26" s="1"/>
  <c r="O891" i="26" s="1"/>
  <c r="O892" i="26" s="1"/>
  <c r="O893" i="26" s="1"/>
  <c r="O894" i="26" s="1"/>
  <c r="O895" i="26" s="1"/>
  <c r="O896" i="26" s="1"/>
  <c r="O897" i="26" s="1"/>
  <c r="O898" i="26" s="1"/>
  <c r="O899" i="26" s="1"/>
  <c r="O900" i="26" s="1"/>
  <c r="O901" i="26" s="1"/>
  <c r="O902" i="26" s="1"/>
  <c r="O903" i="26" s="1"/>
  <c r="O904" i="26" s="1"/>
  <c r="O905" i="26" s="1"/>
  <c r="O906" i="26" s="1"/>
  <c r="O907" i="26" s="1"/>
  <c r="O908" i="26" s="1"/>
  <c r="O909" i="26" s="1"/>
  <c r="O910" i="26" s="1"/>
  <c r="O911" i="26" s="1"/>
  <c r="O912" i="26" s="1"/>
  <c r="O913" i="26" s="1"/>
  <c r="O914" i="26" s="1"/>
  <c r="O915" i="26" s="1"/>
  <c r="O916" i="26" s="1"/>
  <c r="O917" i="26" s="1"/>
  <c r="O918" i="26" s="1"/>
  <c r="O919" i="26" s="1"/>
  <c r="O920" i="26" s="1"/>
  <c r="O921" i="26" s="1"/>
  <c r="O922" i="26" s="1"/>
  <c r="O923" i="26" s="1"/>
  <c r="O924" i="26" s="1"/>
  <c r="O925" i="26" s="1"/>
  <c r="O926" i="26" s="1"/>
  <c r="O927" i="26" s="1"/>
  <c r="O928" i="26" s="1"/>
  <c r="O929" i="26" s="1"/>
  <c r="O930" i="26" s="1"/>
  <c r="O931" i="26" s="1"/>
  <c r="O932" i="26" s="1"/>
  <c r="O933" i="26" s="1"/>
  <c r="O934" i="26" s="1"/>
  <c r="O935" i="26" s="1"/>
  <c r="O936" i="26" s="1"/>
  <c r="O937" i="26" s="1"/>
  <c r="O938" i="26" s="1"/>
  <c r="O939" i="26" s="1"/>
  <c r="O940" i="26" s="1"/>
  <c r="O941" i="26" s="1"/>
  <c r="O942" i="26" s="1"/>
  <c r="O943" i="26" s="1"/>
  <c r="O944" i="26" s="1"/>
  <c r="O945" i="26" s="1"/>
  <c r="O946" i="26" s="1"/>
  <c r="O947" i="26" s="1"/>
  <c r="O948" i="26" s="1"/>
  <c r="O949" i="26" s="1"/>
  <c r="O950" i="26" s="1"/>
  <c r="O951" i="26" s="1"/>
  <c r="O952" i="26" s="1"/>
  <c r="O953" i="26" s="1"/>
  <c r="O954" i="26" s="1"/>
  <c r="O955" i="26" s="1"/>
  <c r="O956" i="26" s="1"/>
  <c r="O957" i="26" s="1"/>
  <c r="O958" i="26" s="1"/>
  <c r="O959" i="26" s="1"/>
  <c r="O960" i="26" s="1"/>
  <c r="O961" i="26" s="1"/>
  <c r="O962" i="26" s="1"/>
  <c r="O963" i="26" s="1"/>
  <c r="O964" i="26" s="1"/>
  <c r="O965" i="26" s="1"/>
  <c r="O966" i="26" s="1"/>
  <c r="O967" i="26" s="1"/>
  <c r="O968" i="26" s="1"/>
  <c r="O969" i="26" s="1"/>
  <c r="O970" i="26" s="1"/>
  <c r="O971" i="26" s="1"/>
  <c r="O972" i="26" s="1"/>
  <c r="O973" i="26" s="1"/>
  <c r="O974" i="26" s="1"/>
  <c r="O975" i="26" s="1"/>
  <c r="O976" i="26" s="1"/>
  <c r="O977" i="26" s="1"/>
  <c r="O978" i="26" s="1"/>
  <c r="O979" i="26" s="1"/>
  <c r="O980" i="26" s="1"/>
  <c r="O981" i="26" s="1"/>
  <c r="O982" i="26" s="1"/>
  <c r="O983" i="26" s="1"/>
  <c r="O984" i="26" s="1"/>
  <c r="O985" i="26" s="1"/>
  <c r="O986" i="26" s="1"/>
  <c r="O987" i="26" s="1"/>
  <c r="O988" i="26" s="1"/>
  <c r="O989" i="26" s="1"/>
  <c r="O990" i="26" s="1"/>
  <c r="O991" i="26" s="1"/>
  <c r="O992" i="26" s="1"/>
  <c r="O993" i="26" s="1"/>
  <c r="O994" i="26" s="1"/>
  <c r="O995" i="26" s="1"/>
  <c r="O996" i="26" s="1"/>
  <c r="O997" i="26" s="1"/>
  <c r="O998" i="26" s="1"/>
  <c r="O999" i="26" s="1"/>
  <c r="O1000" i="26" s="1"/>
  <c r="O1001" i="26" s="1"/>
  <c r="O1002" i="26" s="1"/>
  <c r="O1003" i="26" s="1"/>
  <c r="O1004" i="26" s="1"/>
  <c r="O1005" i="26" s="1"/>
  <c r="O1006" i="26" s="1"/>
  <c r="O1007" i="26" s="1"/>
  <c r="O1008" i="26" s="1"/>
  <c r="O1009" i="26" s="1"/>
  <c r="O1010" i="26" s="1"/>
  <c r="O1011" i="26" s="1"/>
  <c r="O1012" i="26" s="1"/>
  <c r="O1013" i="26" s="1"/>
  <c r="O1014" i="26" s="1"/>
  <c r="O1015" i="26" s="1"/>
  <c r="O1016" i="26" s="1"/>
  <c r="O1017" i="26" s="1"/>
  <c r="O1018" i="26" s="1"/>
  <c r="O1019" i="26" s="1"/>
  <c r="O1020" i="26" s="1"/>
  <c r="O1021" i="26" s="1"/>
  <c r="O1022" i="26" s="1"/>
  <c r="O1023" i="26" s="1"/>
  <c r="O1024" i="26" s="1"/>
  <c r="O1025" i="26" s="1"/>
  <c r="O1026" i="26" s="1"/>
  <c r="O1027" i="26" s="1"/>
  <c r="O1028" i="26" s="1"/>
  <c r="O1029" i="26" s="1"/>
  <c r="O1030" i="26" s="1"/>
  <c r="O1031" i="26" s="1"/>
  <c r="O1032" i="26" s="1"/>
  <c r="O1033" i="26" s="1"/>
  <c r="O1034" i="26" s="1"/>
  <c r="O1035" i="26" s="1"/>
  <c r="O1036" i="26" s="1"/>
  <c r="O1037" i="26" s="1"/>
  <c r="O1038" i="26" s="1"/>
  <c r="O1039" i="26" s="1"/>
  <c r="O1040" i="26" s="1"/>
  <c r="O1041" i="26" s="1"/>
  <c r="O1042" i="26" s="1"/>
  <c r="O1043" i="26" s="1"/>
  <c r="O1044" i="26" s="1"/>
  <c r="O1045" i="26" s="1"/>
  <c r="O1046" i="26" s="1"/>
  <c r="O1047" i="26" s="1"/>
  <c r="O1048" i="26" s="1"/>
  <c r="O1049" i="26" s="1"/>
  <c r="O1050" i="26" s="1"/>
  <c r="O1051" i="26" s="1"/>
  <c r="O1052" i="26" s="1"/>
  <c r="O1053" i="26" s="1"/>
  <c r="O1054" i="26" s="1"/>
  <c r="O1055" i="26" s="1"/>
  <c r="O1056" i="26" s="1"/>
  <c r="O1057" i="26" s="1"/>
  <c r="O1058" i="26" s="1"/>
  <c r="O1059" i="26" s="1"/>
  <c r="O1060" i="26" s="1"/>
  <c r="O1061" i="26" s="1"/>
  <c r="O1062" i="26" s="1"/>
  <c r="O1063" i="26" s="1"/>
  <c r="O1064" i="26" s="1"/>
  <c r="O1065" i="26" s="1"/>
  <c r="O1066" i="26" s="1"/>
  <c r="O1067" i="26" s="1"/>
  <c r="O1068" i="26" s="1"/>
  <c r="O1069" i="26" s="1"/>
  <c r="O1070" i="26" s="1"/>
  <c r="O1071" i="26" s="1"/>
  <c r="O1072" i="26" s="1"/>
  <c r="O1073" i="26" s="1"/>
  <c r="O1074" i="26" s="1"/>
  <c r="O1075" i="26" s="1"/>
  <c r="O1076" i="26" s="1"/>
  <c r="O1077" i="26" s="1"/>
  <c r="O1078" i="26" s="1"/>
  <c r="O1079" i="26" s="1"/>
  <c r="O1080" i="26" s="1"/>
  <c r="O1081" i="26" s="1"/>
  <c r="O1082" i="26" s="1"/>
  <c r="O1083" i="26" s="1"/>
  <c r="O1084" i="26" s="1"/>
  <c r="O1085" i="26" s="1"/>
  <c r="O1086" i="26" s="1"/>
  <c r="O1087" i="26" s="1"/>
  <c r="O1088" i="26" s="1"/>
  <c r="O1089" i="26" s="1"/>
  <c r="O1090" i="26" s="1"/>
  <c r="O1091" i="26" s="1"/>
  <c r="O1092" i="26" s="1"/>
  <c r="O1093" i="26" s="1"/>
  <c r="O1094" i="26" s="1"/>
  <c r="O1095" i="26" s="1"/>
  <c r="O1096" i="26" s="1"/>
  <c r="O1097" i="26" s="1"/>
  <c r="O1098" i="26" s="1"/>
  <c r="O1099" i="26" s="1"/>
  <c r="O1100" i="26" s="1"/>
  <c r="O1101" i="26" s="1"/>
  <c r="O1102" i="26" s="1"/>
  <c r="O1103" i="26" s="1"/>
  <c r="O1104" i="26" s="1"/>
  <c r="O1105" i="26" s="1"/>
  <c r="O1106" i="26" s="1"/>
  <c r="O1107" i="26" s="1"/>
  <c r="O1108" i="26" s="1"/>
  <c r="O1109" i="26" s="1"/>
  <c r="O1110" i="26" s="1"/>
  <c r="O1111" i="26" s="1"/>
  <c r="O1112" i="26" s="1"/>
  <c r="O1113" i="26" s="1"/>
  <c r="O1114" i="26" s="1"/>
  <c r="O1115" i="26" s="1"/>
  <c r="O1116" i="26" s="1"/>
  <c r="O1117" i="26" s="1"/>
  <c r="O1118" i="26" s="1"/>
  <c r="O1119" i="26" s="1"/>
  <c r="O1120" i="26" s="1"/>
  <c r="O1121" i="26" s="1"/>
  <c r="O1122" i="26" s="1"/>
  <c r="O1123" i="26" s="1"/>
  <c r="O1124" i="26" s="1"/>
  <c r="O1125" i="26" s="1"/>
  <c r="O1126" i="26" s="1"/>
  <c r="O1127" i="26" s="1"/>
  <c r="O1128" i="26" s="1"/>
  <c r="O1129" i="26" s="1"/>
  <c r="O1130" i="26" s="1"/>
  <c r="O1131" i="26" s="1"/>
  <c r="O1132" i="26" s="1"/>
  <c r="O1133" i="26" s="1"/>
  <c r="O1134" i="26" s="1"/>
  <c r="O1135" i="26" s="1"/>
  <c r="O1136" i="26" s="1"/>
  <c r="O1137" i="26" s="1"/>
  <c r="O1138" i="26" s="1"/>
  <c r="O1139" i="26" s="1"/>
  <c r="O1140" i="26" s="1"/>
  <c r="O1141" i="26" s="1"/>
  <c r="O1142" i="26" s="1"/>
  <c r="O1143" i="26" s="1"/>
  <c r="O1144" i="26" s="1"/>
  <c r="O1145" i="26" s="1"/>
  <c r="O1146" i="26" s="1"/>
  <c r="O1147" i="26" s="1"/>
  <c r="O1148" i="26" s="1"/>
  <c r="O1149" i="26" s="1"/>
  <c r="O1150" i="26" s="1"/>
  <c r="O1151" i="26" s="1"/>
  <c r="O1152" i="26" s="1"/>
  <c r="O1153" i="26" s="1"/>
  <c r="O1154" i="26" s="1"/>
  <c r="O1155" i="26" s="1"/>
  <c r="O1156" i="26" s="1"/>
  <c r="O1157" i="26" s="1"/>
  <c r="O1158" i="26" s="1"/>
  <c r="O1159" i="26" s="1"/>
  <c r="O1160" i="26" s="1"/>
  <c r="O1161" i="26" s="1"/>
  <c r="O1162" i="26" s="1"/>
  <c r="O1163" i="26" s="1"/>
  <c r="O1164" i="26" s="1"/>
  <c r="O1165" i="26" s="1"/>
  <c r="O1166" i="26" s="1"/>
  <c r="O1167" i="26" s="1"/>
  <c r="O1168" i="26" s="1"/>
  <c r="O1169" i="26" s="1"/>
  <c r="O1170" i="26" s="1"/>
  <c r="O1171" i="26" s="1"/>
  <c r="O1172" i="26" s="1"/>
  <c r="O1173" i="26" s="1"/>
  <c r="O1174" i="26" s="1"/>
  <c r="O1175" i="26" s="1"/>
  <c r="O1176" i="26" s="1"/>
  <c r="O1177" i="26" s="1"/>
  <c r="O1178" i="26" s="1"/>
  <c r="O1179" i="26" s="1"/>
  <c r="O1180" i="26" s="1"/>
  <c r="O1181" i="26" s="1"/>
  <c r="O1182" i="26" s="1"/>
  <c r="O1183" i="26" s="1"/>
  <c r="O1184" i="26" s="1"/>
  <c r="O1185" i="26" s="1"/>
  <c r="O1186" i="26" s="1"/>
  <c r="O1187" i="26" s="1"/>
  <c r="O1188" i="26" s="1"/>
  <c r="O1189" i="26" s="1"/>
  <c r="O1190" i="26" s="1"/>
  <c r="O1191" i="26" s="1"/>
  <c r="O1192" i="26" s="1"/>
  <c r="O1193" i="26" s="1"/>
  <c r="O1194" i="26" s="1"/>
  <c r="O1195" i="26" s="1"/>
  <c r="O1196" i="26" s="1"/>
  <c r="O1197" i="26" s="1"/>
  <c r="O1198" i="26" s="1"/>
  <c r="O1199" i="26" s="1"/>
  <c r="O1200" i="26" s="1"/>
  <c r="O1201" i="26" s="1"/>
  <c r="O1202" i="26" s="1"/>
  <c r="O1203" i="26" s="1"/>
  <c r="O1204" i="26" s="1"/>
  <c r="O1205" i="26" s="1"/>
  <c r="O1206" i="26" s="1"/>
  <c r="O1207" i="26" s="1"/>
  <c r="O1208" i="26" s="1"/>
  <c r="O1209" i="26" s="1"/>
  <c r="O1210" i="26" s="1"/>
  <c r="O1211" i="26" s="1"/>
  <c r="O1212" i="26" s="1"/>
  <c r="O1213" i="26" s="1"/>
  <c r="O1214" i="26" s="1"/>
  <c r="O1215" i="26" s="1"/>
  <c r="O1216" i="26" s="1"/>
  <c r="O1217" i="26" s="1"/>
  <c r="O1218" i="26" s="1"/>
  <c r="O1219" i="26" s="1"/>
  <c r="O1220" i="26" s="1"/>
  <c r="O1221" i="26" s="1"/>
  <c r="O1222" i="26" s="1"/>
  <c r="O1223" i="26" s="1"/>
  <c r="O1224" i="26" s="1"/>
  <c r="O1225" i="26" s="1"/>
  <c r="O1226" i="26" s="1"/>
  <c r="O1227" i="26" s="1"/>
  <c r="O1228" i="26" s="1"/>
  <c r="O1229" i="26" s="1"/>
  <c r="O1230" i="26" s="1"/>
  <c r="O1231" i="26" s="1"/>
  <c r="O1232" i="26" s="1"/>
  <c r="O1233" i="26" s="1"/>
  <c r="O1234" i="26" s="1"/>
  <c r="O1235" i="26" s="1"/>
  <c r="O1236" i="26" s="1"/>
  <c r="O1237" i="26" s="1"/>
  <c r="O1238" i="26" s="1"/>
  <c r="O1239" i="26" s="1"/>
  <c r="O1240" i="26" s="1"/>
  <c r="O1241" i="26" s="1"/>
  <c r="O1242" i="26" s="1"/>
  <c r="O1243" i="26" s="1"/>
  <c r="O1244" i="26" s="1"/>
  <c r="O1245" i="26" s="1"/>
  <c r="O1246" i="26" s="1"/>
  <c r="O1247" i="26" s="1"/>
  <c r="O1248" i="26" s="1"/>
  <c r="O1249" i="26" s="1"/>
  <c r="O1250" i="26" s="1"/>
  <c r="O1251" i="26" s="1"/>
  <c r="O1252" i="26" s="1"/>
  <c r="O1253" i="26" s="1"/>
  <c r="O1254" i="26" s="1"/>
  <c r="O1255" i="26" s="1"/>
  <c r="O1256" i="26" s="1"/>
  <c r="O1257" i="26" s="1"/>
  <c r="O1258" i="26" s="1"/>
  <c r="O1259" i="26" s="1"/>
  <c r="O1260" i="26" s="1"/>
  <c r="O1261" i="26" s="1"/>
  <c r="O1262" i="26" s="1"/>
  <c r="O1263" i="26" s="1"/>
  <c r="O1264" i="26" s="1"/>
  <c r="O1265" i="26" s="1"/>
  <c r="O1266" i="26" s="1"/>
  <c r="O1267" i="26" s="1"/>
  <c r="O1268" i="26" s="1"/>
  <c r="O1269" i="26" s="1"/>
  <c r="O1270" i="26" s="1"/>
  <c r="O1271" i="26" s="1"/>
  <c r="O1272" i="26" s="1"/>
  <c r="O1273" i="26" s="1"/>
  <c r="O1274" i="26" s="1"/>
  <c r="O1275" i="26" s="1"/>
  <c r="O1276" i="26" s="1"/>
  <c r="O1277" i="26" s="1"/>
  <c r="O1278" i="26" s="1"/>
  <c r="O1279" i="26" s="1"/>
  <c r="O1280" i="26" s="1"/>
  <c r="O1281" i="26" s="1"/>
  <c r="O1282" i="26" s="1"/>
  <c r="O1283" i="26" s="1"/>
  <c r="O1284" i="26" s="1"/>
  <c r="O1285" i="26" s="1"/>
  <c r="O1286" i="26" s="1"/>
  <c r="O1287" i="26" s="1"/>
  <c r="O1288" i="26" s="1"/>
  <c r="O1289" i="26" s="1"/>
  <c r="O1290" i="26" s="1"/>
  <c r="O1291" i="26" s="1"/>
  <c r="O1292" i="26" s="1"/>
  <c r="O1293" i="26" s="1"/>
  <c r="O1294" i="26" s="1"/>
  <c r="O1295" i="26" s="1"/>
  <c r="O1296" i="26" s="1"/>
  <c r="O1297" i="26" s="1"/>
  <c r="O1298" i="26" s="1"/>
  <c r="O1299" i="26" s="1"/>
  <c r="O1300" i="26" s="1"/>
  <c r="O1301" i="26" s="1"/>
  <c r="O1302" i="26" s="1"/>
  <c r="O1303" i="26" s="1"/>
  <c r="O1304" i="26" s="1"/>
  <c r="O1305" i="26" s="1"/>
  <c r="O1306" i="26" s="1"/>
  <c r="O1307" i="26" s="1"/>
  <c r="O1308" i="26" s="1"/>
  <c r="O1309" i="26" s="1"/>
  <c r="O1310" i="26" s="1"/>
  <c r="O1311" i="26" s="1"/>
  <c r="O1312" i="26" s="1"/>
  <c r="O1313" i="26" s="1"/>
  <c r="O1314" i="26" s="1"/>
  <c r="O1315" i="26" s="1"/>
  <c r="O1316" i="26" s="1"/>
  <c r="O1317" i="26" s="1"/>
  <c r="O1318" i="26" s="1"/>
  <c r="O1319" i="26" s="1"/>
  <c r="O1320" i="26" s="1"/>
  <c r="O1321" i="26" s="1"/>
  <c r="O1322" i="26" s="1"/>
  <c r="O1323" i="26" s="1"/>
  <c r="O1324" i="26" s="1"/>
  <c r="O1325" i="26" s="1"/>
  <c r="O1326" i="26" s="1"/>
  <c r="O1327" i="26" s="1"/>
  <c r="O1328" i="26" s="1"/>
  <c r="O1329" i="26" s="1"/>
  <c r="O1330" i="26" s="1"/>
  <c r="O1331" i="26" s="1"/>
  <c r="O1332" i="26" s="1"/>
  <c r="O1333" i="26" s="1"/>
  <c r="O1334" i="26" s="1"/>
  <c r="O1335" i="26" s="1"/>
  <c r="O1336" i="26" s="1"/>
  <c r="O1337" i="26" s="1"/>
  <c r="O1338" i="26" s="1"/>
  <c r="O1339" i="26" s="1"/>
  <c r="O1340" i="26" s="1"/>
  <c r="O1341" i="26" s="1"/>
  <c r="O1342" i="26" s="1"/>
  <c r="O1343" i="26" s="1"/>
  <c r="O1344" i="26" s="1"/>
  <c r="O1345" i="26" s="1"/>
  <c r="O1346" i="26" s="1"/>
  <c r="O1347" i="26" s="1"/>
  <c r="O1348" i="26" s="1"/>
  <c r="O1349" i="26" s="1"/>
  <c r="O1350" i="26" s="1"/>
  <c r="O1351" i="26" s="1"/>
  <c r="O1352" i="26" s="1"/>
  <c r="O1353" i="26" s="1"/>
  <c r="O1354" i="26" s="1"/>
  <c r="O1355" i="26" s="1"/>
  <c r="O1356" i="26" s="1"/>
  <c r="O1357" i="26" s="1"/>
  <c r="O1358" i="26" s="1"/>
  <c r="O1359" i="26" s="1"/>
  <c r="O1360" i="26" s="1"/>
  <c r="O1361" i="26" s="1"/>
  <c r="O1362" i="26" s="1"/>
  <c r="O1363" i="26" s="1"/>
  <c r="O1364" i="26" s="1"/>
  <c r="O1365" i="26" s="1"/>
  <c r="O1366" i="26" s="1"/>
  <c r="O1367" i="26" s="1"/>
  <c r="O1368" i="26" s="1"/>
  <c r="O1369" i="26" s="1"/>
  <c r="O1370" i="26" s="1"/>
  <c r="O1371" i="26" s="1"/>
  <c r="O1372" i="26" s="1"/>
  <c r="O1373" i="26" s="1"/>
  <c r="O1374" i="26" s="1"/>
  <c r="O1375" i="26" s="1"/>
  <c r="O1376" i="26" s="1"/>
  <c r="O1377" i="26" s="1"/>
  <c r="O1378" i="26" s="1"/>
  <c r="O1379" i="26" s="1"/>
  <c r="O1380" i="26" s="1"/>
  <c r="O1381" i="26" s="1"/>
  <c r="O1382" i="26" s="1"/>
  <c r="O1383" i="26" s="1"/>
  <c r="O1384" i="26" s="1"/>
  <c r="O1385" i="26" s="1"/>
  <c r="O1386" i="26" s="1"/>
  <c r="O1387" i="26" s="1"/>
  <c r="O1388" i="26" s="1"/>
  <c r="O1389" i="26" s="1"/>
  <c r="O1390" i="26" s="1"/>
  <c r="O1391" i="26" s="1"/>
  <c r="O1392" i="26" s="1"/>
  <c r="O1393" i="26" s="1"/>
  <c r="O1394" i="26" s="1"/>
  <c r="O1395" i="26" s="1"/>
  <c r="O1396" i="26" s="1"/>
  <c r="O1397" i="26" s="1"/>
  <c r="O1398" i="26" s="1"/>
  <c r="O1399" i="26" s="1"/>
  <c r="O1400" i="26" s="1"/>
  <c r="O1401" i="26" s="1"/>
  <c r="O1402" i="26" s="1"/>
  <c r="O1403" i="26" s="1"/>
  <c r="O1404" i="26" s="1"/>
  <c r="O1405" i="26" s="1"/>
  <c r="O1406" i="26" s="1"/>
  <c r="O1407" i="26" s="1"/>
  <c r="O1408" i="26" s="1"/>
  <c r="O1409" i="26" s="1"/>
  <c r="O1410" i="26" s="1"/>
  <c r="O1411" i="26" s="1"/>
  <c r="O1412" i="26" s="1"/>
  <c r="O1413" i="26" s="1"/>
  <c r="O1414" i="26" s="1"/>
  <c r="O1415" i="26" s="1"/>
  <c r="O1416" i="26" s="1"/>
  <c r="O1417" i="26" s="1"/>
  <c r="O1418" i="26" s="1"/>
  <c r="O1419" i="26" s="1"/>
  <c r="O1420" i="26" s="1"/>
  <c r="O1421" i="26" s="1"/>
  <c r="O1422" i="26" s="1"/>
  <c r="O1423" i="26" s="1"/>
  <c r="O1424" i="26" s="1"/>
  <c r="O1425" i="26" s="1"/>
  <c r="O1426" i="26" s="1"/>
  <c r="O1427" i="26" s="1"/>
  <c r="O1428" i="26" s="1"/>
  <c r="O1429" i="26" s="1"/>
  <c r="O1430" i="26" s="1"/>
  <c r="O1431" i="26" s="1"/>
  <c r="O1432" i="26" s="1"/>
  <c r="O1433" i="26" s="1"/>
  <c r="O1434" i="26" s="1"/>
  <c r="O1435" i="26" s="1"/>
  <c r="O1436" i="26" s="1"/>
  <c r="O1437" i="26" s="1"/>
  <c r="O1438" i="26" s="1"/>
  <c r="O1439" i="26" s="1"/>
  <c r="O1440" i="26" s="1"/>
  <c r="O1441" i="26" s="1"/>
  <c r="O1442" i="26" s="1"/>
  <c r="O1443" i="26" s="1"/>
  <c r="O1444" i="26" s="1"/>
  <c r="O1445" i="26" s="1"/>
  <c r="O1446" i="26" s="1"/>
  <c r="O1447" i="26" s="1"/>
  <c r="O1448" i="26" s="1"/>
  <c r="O1449" i="26" s="1"/>
  <c r="O1450" i="26" s="1"/>
  <c r="O1451" i="26" s="1"/>
  <c r="O1452" i="26" s="1"/>
  <c r="O1453" i="26" s="1"/>
  <c r="O1454" i="26" s="1"/>
  <c r="O1455" i="26" s="1"/>
  <c r="O1456" i="26" s="1"/>
  <c r="O1457" i="26" s="1"/>
  <c r="O1458" i="26" s="1"/>
  <c r="O1459" i="26" s="1"/>
  <c r="O1460" i="26" s="1"/>
  <c r="O1461" i="26" s="1"/>
  <c r="O1462" i="26" s="1"/>
  <c r="O1463" i="26" s="1"/>
  <c r="O1464" i="26" s="1"/>
  <c r="O1465" i="26" s="1"/>
  <c r="O1466" i="26" s="1"/>
  <c r="O1467" i="26" s="1"/>
  <c r="O1468" i="26" s="1"/>
  <c r="O1469" i="26" s="1"/>
  <c r="O1470" i="26" s="1"/>
  <c r="O1471" i="26" s="1"/>
  <c r="O1472" i="26" s="1"/>
  <c r="O1473" i="26" s="1"/>
  <c r="O1474" i="26" s="1"/>
  <c r="O1475" i="26" s="1"/>
  <c r="O1476" i="26" s="1"/>
  <c r="O1477" i="26" s="1"/>
  <c r="O1478" i="26" s="1"/>
  <c r="O1479" i="26" s="1"/>
  <c r="O1480" i="26" s="1"/>
  <c r="O1481" i="26" s="1"/>
  <c r="O1482" i="26" s="1"/>
  <c r="O1483" i="26" s="1"/>
  <c r="O1484" i="26" s="1"/>
  <c r="O1485" i="26" s="1"/>
  <c r="O1486" i="26" s="1"/>
  <c r="O1487" i="26" s="1"/>
  <c r="O1488" i="26" s="1"/>
  <c r="O1489" i="26" s="1"/>
  <c r="O1490" i="26" s="1"/>
  <c r="O1491" i="26" s="1"/>
  <c r="O1492" i="26" s="1"/>
  <c r="O1493" i="26" s="1"/>
  <c r="O1494" i="26" s="1"/>
  <c r="O1495" i="26" s="1"/>
  <c r="O1496" i="26" s="1"/>
  <c r="O1497" i="26" s="1"/>
  <c r="O1498" i="26" s="1"/>
  <c r="O1499" i="26" s="1"/>
  <c r="O1500" i="26" s="1"/>
  <c r="O1501" i="26" s="1"/>
  <c r="O1502" i="26" s="1"/>
  <c r="O1503" i="26" s="1"/>
  <c r="O1504" i="26" s="1"/>
  <c r="O1505" i="26" s="1"/>
  <c r="O1506" i="26" s="1"/>
  <c r="O1507" i="26" s="1"/>
  <c r="O1508" i="26" s="1"/>
  <c r="O1509" i="26" s="1"/>
  <c r="O1510" i="26" s="1"/>
  <c r="O1511" i="26" s="1"/>
  <c r="O1512" i="26" s="1"/>
  <c r="O1513" i="26" s="1"/>
  <c r="O1514" i="26" s="1"/>
  <c r="O1515" i="26" s="1"/>
  <c r="O1516" i="26" s="1"/>
  <c r="O1517" i="26" s="1"/>
  <c r="O1518" i="26" s="1"/>
  <c r="O1519" i="26" s="1"/>
  <c r="O1520" i="26" s="1"/>
  <c r="O1521" i="26" s="1"/>
  <c r="O1522" i="26" s="1"/>
  <c r="O1523" i="26" s="1"/>
  <c r="O1524" i="26" s="1"/>
  <c r="O1525" i="26" s="1"/>
  <c r="O1526" i="26" s="1"/>
  <c r="O1527" i="26" s="1"/>
  <c r="O1528" i="26" s="1"/>
  <c r="O1529" i="26" s="1"/>
  <c r="O1530" i="26" s="1"/>
  <c r="O1531" i="26" s="1"/>
  <c r="O1532" i="26" s="1"/>
  <c r="O1533" i="26" s="1"/>
  <c r="O1534" i="26" s="1"/>
  <c r="O1535" i="26" s="1"/>
  <c r="O1536" i="26" s="1"/>
  <c r="O1537" i="26" s="1"/>
  <c r="O1538" i="26" s="1"/>
  <c r="O1539" i="26" s="1"/>
  <c r="O1540" i="26" s="1"/>
  <c r="O1541" i="26" s="1"/>
  <c r="O1542" i="26" s="1"/>
  <c r="O1543" i="26" s="1"/>
  <c r="O1544" i="26" s="1"/>
  <c r="O1545" i="26" s="1"/>
  <c r="O1546" i="26" s="1"/>
  <c r="O1547" i="26" s="1"/>
  <c r="O1548" i="26" s="1"/>
  <c r="O1549" i="26" s="1"/>
  <c r="O1550" i="26" s="1"/>
  <c r="O1551" i="26" s="1"/>
  <c r="O1552" i="26" s="1"/>
  <c r="O1553" i="26" s="1"/>
  <c r="O1554" i="26" s="1"/>
  <c r="O1555" i="26" s="1"/>
  <c r="O1556" i="26" s="1"/>
  <c r="O1557" i="26" s="1"/>
  <c r="O1558" i="26" s="1"/>
  <c r="O1559" i="26" s="1"/>
  <c r="O1560" i="26" s="1"/>
  <c r="O1561" i="26" s="1"/>
  <c r="O1562" i="26" s="1"/>
  <c r="O1563" i="26" s="1"/>
  <c r="O1564" i="26" s="1"/>
  <c r="O1565" i="26" s="1"/>
  <c r="O1566" i="26" s="1"/>
  <c r="O1567" i="26" s="1"/>
  <c r="O1568" i="26" s="1"/>
  <c r="O1569" i="26" s="1"/>
  <c r="O1570" i="26" s="1"/>
  <c r="O1571" i="26" s="1"/>
  <c r="O1572" i="26" s="1"/>
  <c r="O1573" i="26" s="1"/>
  <c r="O1574" i="26" s="1"/>
  <c r="O1575" i="26" s="1"/>
  <c r="O1576" i="26" s="1"/>
  <c r="O1577" i="26" s="1"/>
  <c r="O1578" i="26" s="1"/>
  <c r="O1579" i="26" s="1"/>
  <c r="O1580" i="26" s="1"/>
  <c r="O1581" i="26" s="1"/>
  <c r="O1582" i="26" s="1"/>
  <c r="O1583" i="26" s="1"/>
  <c r="O1584" i="26" s="1"/>
  <c r="O1585" i="26" s="1"/>
  <c r="O1586" i="26" s="1"/>
  <c r="O1587" i="26" s="1"/>
  <c r="O1588" i="26" s="1"/>
  <c r="O1589" i="26" s="1"/>
  <c r="O1590" i="26" s="1"/>
  <c r="O1591" i="26" s="1"/>
  <c r="O1592" i="26" s="1"/>
  <c r="O1593" i="26" s="1"/>
  <c r="O1594" i="26" s="1"/>
  <c r="O1595" i="26" s="1"/>
  <c r="O1596" i="26" s="1"/>
  <c r="O1597" i="26" s="1"/>
  <c r="O1598" i="26" s="1"/>
  <c r="O1599" i="26" s="1"/>
  <c r="O1600" i="26" s="1"/>
  <c r="O1601" i="26" s="1"/>
  <c r="O1602" i="26" s="1"/>
  <c r="O1603" i="26" s="1"/>
  <c r="O1604" i="26" s="1"/>
  <c r="O1605" i="26" s="1"/>
  <c r="O1606" i="26" s="1"/>
  <c r="O1607" i="26" s="1"/>
  <c r="O1608" i="26" s="1"/>
  <c r="O1609" i="26" s="1"/>
  <c r="O1610" i="26" s="1"/>
  <c r="O1611" i="26" s="1"/>
  <c r="O1612" i="26" s="1"/>
  <c r="O1613" i="26" s="1"/>
  <c r="O1614" i="26" s="1"/>
  <c r="O1615" i="26" s="1"/>
  <c r="O1616" i="26" s="1"/>
  <c r="O1617" i="26" s="1"/>
  <c r="O1618" i="26" s="1"/>
  <c r="O1619" i="26" s="1"/>
  <c r="O1620" i="26" s="1"/>
  <c r="O1621" i="26" s="1"/>
  <c r="O1622" i="26" s="1"/>
  <c r="O1623" i="26" s="1"/>
  <c r="O1624" i="26" s="1"/>
  <c r="O1625" i="26" s="1"/>
  <c r="O1626" i="26" s="1"/>
  <c r="O1627" i="26" s="1"/>
  <c r="O1628" i="26" s="1"/>
  <c r="O1629" i="26" s="1"/>
  <c r="O1630" i="26" s="1"/>
  <c r="O1631" i="26" s="1"/>
  <c r="O1632" i="26" s="1"/>
  <c r="O1633" i="26" s="1"/>
  <c r="O1634" i="26" s="1"/>
  <c r="O1635" i="26" s="1"/>
  <c r="O1636" i="26" s="1"/>
  <c r="O1637" i="26" s="1"/>
  <c r="O1638" i="26" s="1"/>
  <c r="O1639" i="26" s="1"/>
  <c r="O1640" i="26" s="1"/>
  <c r="O1641" i="26" s="1"/>
  <c r="O1642" i="26" s="1"/>
  <c r="O1643" i="26" s="1"/>
  <c r="O1644" i="26" s="1"/>
  <c r="O1645" i="26" s="1"/>
  <c r="O1646" i="26" s="1"/>
  <c r="O1647" i="26" s="1"/>
  <c r="O1648" i="26" s="1"/>
  <c r="O1649" i="26" s="1"/>
  <c r="O1650" i="26" s="1"/>
  <c r="O1651" i="26" s="1"/>
  <c r="O1652" i="26" s="1"/>
  <c r="O1653" i="26" s="1"/>
  <c r="O1654" i="26" s="1"/>
  <c r="O1655" i="26" s="1"/>
  <c r="O1656" i="26" s="1"/>
  <c r="O1657" i="26" s="1"/>
  <c r="O1658" i="26" s="1"/>
  <c r="O1659" i="26" s="1"/>
  <c r="O1660" i="26" s="1"/>
  <c r="O1661" i="26" s="1"/>
  <c r="O1662" i="26" s="1"/>
  <c r="O1663" i="26" s="1"/>
  <c r="O1664" i="26" s="1"/>
  <c r="O1665" i="26" s="1"/>
  <c r="O1666" i="26" s="1"/>
  <c r="O1667" i="26" s="1"/>
  <c r="O1668" i="26" s="1"/>
  <c r="O1669" i="26" s="1"/>
  <c r="O1670" i="26" s="1"/>
  <c r="O1671" i="26" s="1"/>
  <c r="O1672" i="26" s="1"/>
  <c r="O1673" i="26" s="1"/>
  <c r="O1674" i="26" s="1"/>
  <c r="O1675" i="26" s="1"/>
  <c r="O1676" i="26" s="1"/>
  <c r="O1677" i="26" s="1"/>
  <c r="O1678" i="26" s="1"/>
  <c r="O1679" i="26" s="1"/>
  <c r="O1680" i="26" s="1"/>
  <c r="O1681" i="26" s="1"/>
  <c r="O1682" i="26" s="1"/>
  <c r="O1683" i="26" s="1"/>
  <c r="O1684" i="26" s="1"/>
  <c r="O1685" i="26" s="1"/>
  <c r="O1686" i="26" s="1"/>
  <c r="O1687" i="26" s="1"/>
  <c r="O1688" i="26" s="1"/>
  <c r="O1689" i="26" s="1"/>
  <c r="O1690" i="26" s="1"/>
  <c r="O1691" i="26" s="1"/>
  <c r="O1692" i="26" s="1"/>
  <c r="O1693" i="26" s="1"/>
  <c r="O1694" i="26" s="1"/>
  <c r="O1695" i="26" s="1"/>
  <c r="O1696" i="26" s="1"/>
  <c r="O1697" i="26" s="1"/>
  <c r="O1698" i="26" s="1"/>
  <c r="O1699" i="26" s="1"/>
  <c r="O1700" i="26" s="1"/>
  <c r="O1701" i="26" s="1"/>
  <c r="O1702" i="26" s="1"/>
  <c r="O1703" i="26" s="1"/>
  <c r="O1704" i="26" s="1"/>
  <c r="O1705" i="26" s="1"/>
  <c r="O1706" i="26" s="1"/>
  <c r="O1707" i="26" s="1"/>
  <c r="O1708" i="26" s="1"/>
  <c r="O1709" i="26" s="1"/>
  <c r="O1710" i="26" s="1"/>
  <c r="O1711" i="26" s="1"/>
  <c r="O1712" i="26" s="1"/>
  <c r="O1713" i="26" s="1"/>
  <c r="O1714" i="26" s="1"/>
  <c r="O1715" i="26" s="1"/>
  <c r="O1716" i="26" s="1"/>
  <c r="O1717" i="26" s="1"/>
  <c r="O1718" i="26" s="1"/>
  <c r="O1719" i="26" s="1"/>
  <c r="O1720" i="26" s="1"/>
  <c r="O1721" i="26" s="1"/>
  <c r="O1722" i="26" s="1"/>
  <c r="O1723" i="26" s="1"/>
  <c r="O1724" i="26" s="1"/>
  <c r="O1725" i="26" s="1"/>
  <c r="O1726" i="26" s="1"/>
  <c r="O1727" i="26" s="1"/>
  <c r="O1728" i="26" s="1"/>
  <c r="O1729" i="26" s="1"/>
  <c r="O1730" i="26" s="1"/>
  <c r="O1731" i="26" s="1"/>
  <c r="O1732" i="26" s="1"/>
  <c r="O1733" i="26" s="1"/>
  <c r="O1734" i="26" s="1"/>
  <c r="O1735" i="26" s="1"/>
  <c r="O1736" i="26" s="1"/>
  <c r="O1737" i="26" s="1"/>
  <c r="O1738" i="26" s="1"/>
  <c r="O1739" i="26" s="1"/>
  <c r="O1740" i="26" s="1"/>
  <c r="O1741" i="26" s="1"/>
  <c r="O1742" i="26" s="1"/>
  <c r="O1743" i="26" s="1"/>
  <c r="O1744" i="26" s="1"/>
  <c r="O1745" i="26" s="1"/>
  <c r="O1746" i="26" s="1"/>
  <c r="O1747" i="26" s="1"/>
  <c r="O1748" i="26" s="1"/>
  <c r="O1749" i="26" s="1"/>
  <c r="O1750" i="26" s="1"/>
  <c r="O1751" i="26" s="1"/>
  <c r="O1752" i="26" s="1"/>
  <c r="O1753" i="26" s="1"/>
  <c r="O1754" i="26" s="1"/>
  <c r="O1755" i="26" s="1"/>
  <c r="O1756" i="26" s="1"/>
  <c r="O1757" i="26" s="1"/>
  <c r="O1758" i="26" s="1"/>
  <c r="O1759" i="26" s="1"/>
  <c r="O1760" i="26" s="1"/>
  <c r="O1761" i="26" s="1"/>
  <c r="O1762" i="26" s="1"/>
  <c r="O1763" i="26" s="1"/>
  <c r="O1764" i="26" s="1"/>
  <c r="O1765" i="26" s="1"/>
  <c r="O1766" i="26" s="1"/>
  <c r="O1767" i="26" s="1"/>
  <c r="O1768" i="26" s="1"/>
  <c r="O1769" i="26" s="1"/>
  <c r="O1770" i="26" s="1"/>
  <c r="O1771" i="26" s="1"/>
  <c r="O1772" i="26" s="1"/>
  <c r="O1773" i="26" s="1"/>
  <c r="O1774" i="26" s="1"/>
  <c r="O1775" i="26" s="1"/>
  <c r="O1776" i="26" s="1"/>
  <c r="O1777" i="26" s="1"/>
  <c r="O1778" i="26" s="1"/>
  <c r="O1779" i="26" s="1"/>
  <c r="O1780" i="26" s="1"/>
  <c r="O1781" i="26" s="1"/>
  <c r="O1782" i="26" s="1"/>
  <c r="O1783" i="26" s="1"/>
  <c r="O1784" i="26" s="1"/>
  <c r="O1785" i="26" s="1"/>
  <c r="O1786" i="26" s="1"/>
  <c r="O1787" i="26" s="1"/>
  <c r="O1788" i="26" s="1"/>
  <c r="O1789" i="26" s="1"/>
  <c r="O1790" i="26" s="1"/>
  <c r="O1791" i="26" s="1"/>
  <c r="O1792" i="26" s="1"/>
  <c r="O1793" i="26" s="1"/>
  <c r="O1794" i="26" s="1"/>
  <c r="O1795" i="26" s="1"/>
  <c r="O1796" i="26" s="1"/>
  <c r="O1797" i="26" s="1"/>
  <c r="O1798" i="26" s="1"/>
  <c r="O1799" i="26" s="1"/>
  <c r="O1800" i="26" s="1"/>
  <c r="O1801" i="26" s="1"/>
  <c r="O1802" i="26" s="1"/>
  <c r="O1803" i="26" s="1"/>
  <c r="O1804" i="26" s="1"/>
  <c r="O1805" i="26" s="1"/>
  <c r="O1806" i="26" s="1"/>
  <c r="O1807" i="26" s="1"/>
  <c r="O1808" i="26" s="1"/>
  <c r="O1809" i="26" s="1"/>
  <c r="O1810" i="26" s="1"/>
  <c r="O1811" i="26" s="1"/>
  <c r="O1812" i="26" s="1"/>
  <c r="O1813" i="26" s="1"/>
  <c r="O1814" i="26" s="1"/>
  <c r="O1815" i="26" s="1"/>
  <c r="O1816" i="26" s="1"/>
  <c r="O1817" i="26" s="1"/>
  <c r="O1818" i="26" s="1"/>
  <c r="O1819" i="26" s="1"/>
  <c r="O1820" i="26" s="1"/>
  <c r="O1821" i="26" s="1"/>
  <c r="O1822" i="26" s="1"/>
  <c r="O1823" i="26" s="1"/>
  <c r="O1824" i="26" s="1"/>
  <c r="O1825" i="26" s="1"/>
  <c r="O1826" i="26" s="1"/>
  <c r="O1827" i="26" s="1"/>
  <c r="O1828" i="26" s="1"/>
  <c r="O1829" i="26" s="1"/>
  <c r="O1830" i="26" s="1"/>
  <c r="O1831" i="26" s="1"/>
  <c r="O1832" i="26" s="1"/>
  <c r="O1833" i="26" s="1"/>
  <c r="O1834" i="26" s="1"/>
  <c r="O1835" i="26" s="1"/>
  <c r="O1836" i="26" s="1"/>
  <c r="O1837" i="26" s="1"/>
  <c r="O1838" i="26" s="1"/>
  <c r="O1839" i="26" s="1"/>
  <c r="O1840" i="26" s="1"/>
  <c r="O1841" i="26" s="1"/>
  <c r="O1842" i="26" s="1"/>
  <c r="O1843" i="26" s="1"/>
  <c r="O1844" i="26" s="1"/>
  <c r="O1845" i="26" s="1"/>
  <c r="O1846" i="26" s="1"/>
  <c r="O1847" i="26" s="1"/>
  <c r="O1848" i="26" s="1"/>
  <c r="O1849" i="26" s="1"/>
  <c r="O1850" i="26" s="1"/>
  <c r="O1851" i="26" s="1"/>
  <c r="O1852" i="26" s="1"/>
  <c r="O1853" i="26" s="1"/>
  <c r="O1854" i="26" s="1"/>
  <c r="O1855" i="26" s="1"/>
  <c r="O1856" i="26" s="1"/>
  <c r="O1857" i="26" s="1"/>
  <c r="O1858" i="26" s="1"/>
  <c r="O1859" i="26" s="1"/>
  <c r="O1860" i="26" s="1"/>
  <c r="O1861" i="26" s="1"/>
  <c r="O1862" i="26" s="1"/>
  <c r="O1863" i="26" s="1"/>
  <c r="O1864" i="26" s="1"/>
  <c r="O1865" i="26" s="1"/>
  <c r="O1866" i="26" s="1"/>
  <c r="O1867" i="26" s="1"/>
  <c r="O1868" i="26" s="1"/>
  <c r="O1869" i="26" s="1"/>
  <c r="O1870" i="26" s="1"/>
  <c r="O1871" i="26" s="1"/>
  <c r="O1872" i="26" s="1"/>
  <c r="O1873" i="26" s="1"/>
  <c r="O1874" i="26" s="1"/>
  <c r="O1875" i="26" s="1"/>
  <c r="O1876" i="26" s="1"/>
  <c r="O1877" i="26" s="1"/>
  <c r="O1878" i="26" s="1"/>
  <c r="O1879" i="26" s="1"/>
  <c r="O1880" i="26" s="1"/>
  <c r="O1881" i="26" s="1"/>
  <c r="O1882" i="26" s="1"/>
  <c r="O1883" i="26" s="1"/>
  <c r="O1884" i="26" s="1"/>
  <c r="O1885" i="26" s="1"/>
  <c r="O1886" i="26" s="1"/>
  <c r="O1887" i="26" s="1"/>
  <c r="O1888" i="26" s="1"/>
  <c r="O1889" i="26" s="1"/>
  <c r="O1890" i="26" s="1"/>
  <c r="O1891" i="26" s="1"/>
  <c r="O1892" i="26" s="1"/>
  <c r="O1893" i="26" s="1"/>
  <c r="O1894" i="26" s="1"/>
  <c r="O1895" i="26" s="1"/>
  <c r="O1896" i="26" s="1"/>
  <c r="O1897" i="26" s="1"/>
  <c r="O1898" i="26" s="1"/>
  <c r="O1899" i="26" s="1"/>
  <c r="O1900" i="26" s="1"/>
  <c r="O1901" i="26" s="1"/>
  <c r="O1902" i="26" s="1"/>
  <c r="O1903" i="26" s="1"/>
  <c r="O1904" i="26" s="1"/>
  <c r="O1905" i="26" s="1"/>
  <c r="O1906" i="26" s="1"/>
  <c r="O1907" i="26" s="1"/>
  <c r="O1908" i="26" s="1"/>
  <c r="O1909" i="26" s="1"/>
  <c r="O1910" i="26" s="1"/>
  <c r="O1911" i="26" s="1"/>
  <c r="O1912" i="26" s="1"/>
  <c r="O1913" i="26" s="1"/>
  <c r="O1914" i="26" s="1"/>
  <c r="O1915" i="26" s="1"/>
  <c r="O1916" i="26" s="1"/>
  <c r="O1917" i="26" s="1"/>
  <c r="O1918" i="26" s="1"/>
  <c r="O1919" i="26" s="1"/>
  <c r="O1920" i="26" s="1"/>
  <c r="O1921" i="26" s="1"/>
  <c r="O1922" i="26" s="1"/>
  <c r="O1923" i="26" s="1"/>
  <c r="O1924" i="26" s="1"/>
  <c r="O1925" i="26" s="1"/>
  <c r="O1926" i="26" s="1"/>
  <c r="O1927" i="26" s="1"/>
  <c r="O1928" i="26" s="1"/>
  <c r="O1929" i="26" s="1"/>
  <c r="O1930" i="26" s="1"/>
  <c r="O1931" i="26" s="1"/>
  <c r="O1932" i="26" s="1"/>
  <c r="O1933" i="26" s="1"/>
  <c r="O1934" i="26" s="1"/>
  <c r="O1935" i="26" s="1"/>
  <c r="O1936" i="26" s="1"/>
  <c r="O1937" i="26" s="1"/>
  <c r="O1938" i="26" s="1"/>
  <c r="O1939" i="26" s="1"/>
  <c r="O1940" i="26" s="1"/>
  <c r="O1941" i="26" s="1"/>
  <c r="O1942" i="26" s="1"/>
  <c r="O1943" i="26" s="1"/>
  <c r="O1944" i="26" s="1"/>
  <c r="O1945" i="26" s="1"/>
  <c r="O1946" i="26" s="1"/>
  <c r="O1947" i="26" s="1"/>
  <c r="O1948" i="26" s="1"/>
  <c r="O1949" i="26" s="1"/>
  <c r="O1950" i="26" s="1"/>
  <c r="O1951" i="26" s="1"/>
  <c r="O1952" i="26" s="1"/>
  <c r="O1953" i="26" s="1"/>
  <c r="O1954" i="26" s="1"/>
  <c r="O1955" i="26" s="1"/>
  <c r="O1956" i="26" s="1"/>
  <c r="O1957" i="26" s="1"/>
  <c r="O1958" i="26" s="1"/>
  <c r="O1959" i="26" s="1"/>
  <c r="O1960" i="26" s="1"/>
  <c r="O1961" i="26" s="1"/>
  <c r="O1962" i="26" s="1"/>
  <c r="O1963" i="26" s="1"/>
  <c r="O1964" i="26" s="1"/>
  <c r="O1965" i="26" s="1"/>
  <c r="O1966" i="26" s="1"/>
  <c r="O1967" i="26" s="1"/>
  <c r="O1968" i="26" s="1"/>
  <c r="O1969" i="26" s="1"/>
  <c r="O1970" i="26" s="1"/>
  <c r="O1971" i="26" s="1"/>
  <c r="O1972" i="26" s="1"/>
  <c r="O1973" i="26" s="1"/>
  <c r="O1974" i="26" s="1"/>
  <c r="O1975" i="26" s="1"/>
  <c r="O1976" i="26" s="1"/>
  <c r="O1977" i="26" s="1"/>
  <c r="O1978" i="26" s="1"/>
  <c r="O1979" i="26" s="1"/>
  <c r="O1980" i="26" s="1"/>
  <c r="O1981" i="26" s="1"/>
  <c r="O1982" i="26" s="1"/>
  <c r="O1983" i="26" s="1"/>
  <c r="O1984" i="26" s="1"/>
  <c r="O1985" i="26" s="1"/>
  <c r="O1986" i="26" s="1"/>
  <c r="O1987" i="26" s="1"/>
  <c r="O1988" i="26" s="1"/>
  <c r="O1989" i="26" s="1"/>
  <c r="O1990" i="26" s="1"/>
  <c r="O1991" i="26" s="1"/>
  <c r="O1992" i="26" s="1"/>
  <c r="O1993" i="26" s="1"/>
  <c r="O1994" i="26" s="1"/>
  <c r="O1995" i="26" s="1"/>
  <c r="O1996" i="26" s="1"/>
  <c r="O1997" i="26" s="1"/>
  <c r="O1998" i="26" s="1"/>
  <c r="O1999" i="26" s="1"/>
  <c r="O2000" i="26" s="1"/>
  <c r="O2001" i="26" s="1"/>
  <c r="O2002" i="26" s="1"/>
  <c r="O2003" i="26" s="1"/>
  <c r="O2004" i="26" s="1"/>
  <c r="O2005" i="26" s="1"/>
  <c r="O2006" i="26" s="1"/>
  <c r="O2007" i="26" s="1"/>
  <c r="O2008" i="26" s="1"/>
  <c r="O2009" i="26" s="1"/>
  <c r="O2010" i="26" s="1"/>
  <c r="O2011" i="26" s="1"/>
  <c r="O2012" i="26" s="1"/>
  <c r="O2013" i="26" s="1"/>
  <c r="O2014" i="26" s="1"/>
  <c r="O2015" i="26" s="1"/>
  <c r="O2016" i="26" s="1"/>
  <c r="O2017" i="26" s="1"/>
  <c r="O2018" i="26" s="1"/>
  <c r="O2019" i="26" s="1"/>
  <c r="O2020" i="26" s="1"/>
  <c r="O2021" i="26" s="1"/>
  <c r="O2022" i="26" s="1"/>
  <c r="O2023" i="26" s="1"/>
  <c r="O2024" i="26" s="1"/>
  <c r="O2025" i="26" s="1"/>
  <c r="O2026" i="26" s="1"/>
  <c r="O2027" i="26" s="1"/>
  <c r="O2028" i="26" s="1"/>
  <c r="O2029" i="26" s="1"/>
  <c r="O2030" i="26" s="1"/>
  <c r="O2031" i="26" s="1"/>
  <c r="O2032" i="26" s="1"/>
  <c r="O2033" i="26" s="1"/>
  <c r="O2034" i="26" s="1"/>
  <c r="O2035" i="26" s="1"/>
  <c r="O2036" i="26" s="1"/>
  <c r="O2037" i="26" s="1"/>
  <c r="O2038" i="26" s="1"/>
  <c r="O2039" i="26" s="1"/>
  <c r="O2040" i="26" s="1"/>
  <c r="O2041" i="26" s="1"/>
  <c r="O2042" i="26" s="1"/>
  <c r="O2043" i="26" s="1"/>
  <c r="O2044" i="26" s="1"/>
  <c r="O2045" i="26" s="1"/>
  <c r="O2046" i="26" s="1"/>
  <c r="O2047" i="26" s="1"/>
  <c r="O2048" i="26" s="1"/>
  <c r="O2049" i="26" s="1"/>
  <c r="O2050" i="26" s="1"/>
  <c r="O2051" i="26" s="1"/>
  <c r="O2052" i="26" s="1"/>
  <c r="O2053" i="26" s="1"/>
  <c r="O2054" i="26" s="1"/>
  <c r="O2055" i="26" s="1"/>
  <c r="O2056" i="26" s="1"/>
  <c r="O2057" i="26" s="1"/>
  <c r="O2058" i="26" s="1"/>
  <c r="O2059" i="26" s="1"/>
  <c r="O2060" i="26" s="1"/>
  <c r="O2061" i="26" s="1"/>
  <c r="O2062" i="26" s="1"/>
  <c r="O2063" i="26" s="1"/>
  <c r="O2064" i="26" s="1"/>
  <c r="O2065" i="26" s="1"/>
  <c r="O2066" i="26" s="1"/>
  <c r="O2067" i="26" s="1"/>
  <c r="O2068" i="26" s="1"/>
  <c r="O2069" i="26" s="1"/>
  <c r="O2070" i="26" s="1"/>
  <c r="O2071" i="26" s="1"/>
  <c r="O2072" i="26" s="1"/>
  <c r="O2073" i="26" s="1"/>
  <c r="O2074" i="26" s="1"/>
  <c r="O2075" i="26" s="1"/>
  <c r="O2076" i="26" s="1"/>
  <c r="O2077" i="26" s="1"/>
  <c r="O2078" i="26" s="1"/>
  <c r="O2079" i="26" s="1"/>
  <c r="O2080" i="26" s="1"/>
  <c r="O2081" i="26" s="1"/>
  <c r="O2082" i="26" s="1"/>
  <c r="O2083" i="26" s="1"/>
  <c r="O2084" i="26" s="1"/>
  <c r="O2085" i="26" s="1"/>
  <c r="O2086" i="26" s="1"/>
  <c r="O2087" i="26" s="1"/>
  <c r="O2088" i="26" s="1"/>
  <c r="O2089" i="26" s="1"/>
  <c r="O2090" i="26" s="1"/>
  <c r="O2091" i="26" s="1"/>
  <c r="O2092" i="26" s="1"/>
  <c r="O2093" i="26" s="1"/>
  <c r="O2094" i="26" s="1"/>
  <c r="O2095" i="26" s="1"/>
  <c r="O2096" i="26" s="1"/>
  <c r="O2097" i="26" s="1"/>
  <c r="O2098" i="26" s="1"/>
  <c r="O2099" i="26" s="1"/>
  <c r="O2100" i="26" s="1"/>
  <c r="O2101" i="26" s="1"/>
  <c r="O2102" i="26" s="1"/>
  <c r="O2103" i="26" s="1"/>
  <c r="O2104" i="26" s="1"/>
  <c r="O2105" i="26" s="1"/>
  <c r="O2106" i="26" s="1"/>
  <c r="O2107" i="26" s="1"/>
  <c r="O2108" i="26" s="1"/>
  <c r="O2109" i="26" s="1"/>
  <c r="O2110" i="26" s="1"/>
  <c r="O2111" i="26" s="1"/>
  <c r="O2112" i="26" s="1"/>
  <c r="O2113" i="26" s="1"/>
  <c r="O2114" i="26" s="1"/>
  <c r="O2115" i="26" s="1"/>
  <c r="O2116" i="26" s="1"/>
  <c r="O2117" i="26" s="1"/>
  <c r="O2118" i="26" s="1"/>
  <c r="O2119" i="26" s="1"/>
  <c r="O2120" i="26" s="1"/>
  <c r="O2121" i="26" s="1"/>
  <c r="O2122" i="26" s="1"/>
  <c r="O2123" i="26" s="1"/>
  <c r="O2124" i="26" s="1"/>
  <c r="O2125" i="26" s="1"/>
  <c r="O2126" i="26" s="1"/>
  <c r="O2127" i="26" s="1"/>
  <c r="O2128" i="26" s="1"/>
  <c r="O2129" i="26" s="1"/>
  <c r="O2130" i="26" s="1"/>
  <c r="O2131" i="26" s="1"/>
  <c r="O2132" i="26" s="1"/>
  <c r="O2133" i="26" s="1"/>
  <c r="O2134" i="26" s="1"/>
  <c r="O2135" i="26" s="1"/>
  <c r="O2136" i="26" s="1"/>
  <c r="O2137" i="26" s="1"/>
  <c r="O2138" i="26" s="1"/>
  <c r="O2139" i="26" s="1"/>
  <c r="O2140" i="26" s="1"/>
  <c r="O2141" i="26" s="1"/>
  <c r="O2142" i="26" s="1"/>
  <c r="O2143" i="26" s="1"/>
  <c r="O2144" i="26" s="1"/>
  <c r="O2145" i="26" s="1"/>
  <c r="O2146" i="26" s="1"/>
  <c r="O2147" i="26" s="1"/>
  <c r="O2148" i="26" s="1"/>
  <c r="O2149" i="26" s="1"/>
  <c r="O2150" i="26" s="1"/>
  <c r="O2151" i="26" s="1"/>
  <c r="O2152" i="26" s="1"/>
  <c r="O2153" i="26" s="1"/>
  <c r="O2154" i="26" s="1"/>
  <c r="O2155" i="26" s="1"/>
  <c r="O2156" i="26" s="1"/>
  <c r="O2157" i="26" s="1"/>
  <c r="O2158" i="26" s="1"/>
  <c r="O2159" i="26" s="1"/>
  <c r="O2160" i="26" s="1"/>
  <c r="O2161" i="26" s="1"/>
  <c r="O2162" i="26" s="1"/>
  <c r="O2163" i="26" s="1"/>
  <c r="O2164" i="26" s="1"/>
  <c r="O2165" i="26" s="1"/>
  <c r="O2166" i="26" s="1"/>
  <c r="O2167" i="26" s="1"/>
  <c r="O2168" i="26" s="1"/>
  <c r="O2169" i="26" s="1"/>
  <c r="O2170" i="26" s="1"/>
  <c r="O2171" i="26" s="1"/>
  <c r="O2172" i="26" s="1"/>
  <c r="O2173" i="26" s="1"/>
  <c r="O2174" i="26" s="1"/>
  <c r="O2175" i="26" s="1"/>
  <c r="O2176" i="26" s="1"/>
  <c r="O2177" i="26" s="1"/>
  <c r="O2178" i="26" s="1"/>
  <c r="O2179" i="26" s="1"/>
  <c r="O2180" i="26" s="1"/>
  <c r="O2181" i="26" s="1"/>
  <c r="O2182" i="26" s="1"/>
  <c r="O2183" i="26" s="1"/>
  <c r="O2184" i="26" s="1"/>
  <c r="O2185" i="26" s="1"/>
  <c r="O2186" i="26" s="1"/>
  <c r="O2187" i="26" s="1"/>
  <c r="O2188" i="26" s="1"/>
  <c r="O2189" i="26" s="1"/>
  <c r="O2190" i="26" s="1"/>
  <c r="O2191" i="26" s="1"/>
  <c r="O2192" i="26" s="1"/>
  <c r="O2193" i="26" s="1"/>
  <c r="O2194" i="26" s="1"/>
  <c r="O2195" i="26" s="1"/>
  <c r="O2196" i="26" s="1"/>
  <c r="O2197" i="26" s="1"/>
  <c r="O2198" i="26" s="1"/>
  <c r="O2199" i="26" s="1"/>
  <c r="O2200" i="26" s="1"/>
  <c r="O2201" i="26" s="1"/>
  <c r="O2202" i="26" s="1"/>
  <c r="O2203" i="26" s="1"/>
  <c r="O2204" i="26" s="1"/>
  <c r="O2205" i="26" s="1"/>
  <c r="O2206" i="26" s="1"/>
  <c r="O2207" i="26" s="1"/>
  <c r="O2208" i="26" s="1"/>
  <c r="O2209" i="26" s="1"/>
  <c r="O2210" i="26" s="1"/>
  <c r="O2211" i="26" s="1"/>
  <c r="O2212" i="26" s="1"/>
  <c r="O2213" i="26" s="1"/>
  <c r="O2214" i="26" s="1"/>
  <c r="O2215" i="26" s="1"/>
  <c r="O2216" i="26" s="1"/>
  <c r="O2217" i="26" s="1"/>
  <c r="O2218" i="26" s="1"/>
  <c r="O2219" i="26" s="1"/>
  <c r="O2220" i="26" s="1"/>
  <c r="O2221" i="26" s="1"/>
  <c r="O2222" i="26" s="1"/>
  <c r="O2223" i="26" s="1"/>
  <c r="O2224" i="26" s="1"/>
  <c r="O2225" i="26" s="1"/>
  <c r="O2226" i="26" s="1"/>
  <c r="O2227" i="26" s="1"/>
  <c r="O2228" i="26" s="1"/>
  <c r="O2229" i="26" s="1"/>
  <c r="O2230" i="26" s="1"/>
  <c r="O2231" i="26" s="1"/>
  <c r="O2232" i="26" s="1"/>
  <c r="O2233" i="26" s="1"/>
  <c r="O2234" i="26" s="1"/>
  <c r="O2235" i="26" s="1"/>
  <c r="O2236" i="26" s="1"/>
  <c r="O2237" i="26" s="1"/>
  <c r="O2238" i="26" s="1"/>
  <c r="O2239" i="26" s="1"/>
  <c r="O2240" i="26" s="1"/>
  <c r="O2241" i="26" s="1"/>
  <c r="O2242" i="26" s="1"/>
  <c r="O2243" i="26" s="1"/>
  <c r="O2244" i="26" s="1"/>
  <c r="O2245" i="26" s="1"/>
  <c r="O2246" i="26" s="1"/>
  <c r="O2247" i="26" s="1"/>
  <c r="O2248" i="26" s="1"/>
  <c r="O2249" i="26" s="1"/>
  <c r="O2250" i="26" s="1"/>
  <c r="O2251" i="26" s="1"/>
  <c r="O2252" i="26" s="1"/>
  <c r="O2253" i="26" s="1"/>
  <c r="O2254" i="26" s="1"/>
  <c r="O2255" i="26" s="1"/>
  <c r="O2256" i="26" s="1"/>
  <c r="O2257" i="26" s="1"/>
  <c r="O2258" i="26" s="1"/>
  <c r="O2259" i="26" s="1"/>
  <c r="O2260" i="26" s="1"/>
  <c r="O2261" i="26" s="1"/>
  <c r="O2262" i="26" s="1"/>
  <c r="O2263" i="26" s="1"/>
  <c r="O2264" i="26" s="1"/>
  <c r="O2265" i="26" s="1"/>
  <c r="O2266" i="26" s="1"/>
  <c r="O2267" i="26" s="1"/>
  <c r="O2268" i="26" s="1"/>
  <c r="O2269" i="26" s="1"/>
  <c r="O2270" i="26" s="1"/>
  <c r="O2271" i="26" s="1"/>
  <c r="O2272" i="26" s="1"/>
  <c r="O2273" i="26" s="1"/>
  <c r="O2274" i="26" s="1"/>
  <c r="O2275" i="26" s="1"/>
  <c r="O2276" i="26" s="1"/>
  <c r="O2277" i="26" s="1"/>
  <c r="O2278" i="26" s="1"/>
  <c r="O2279" i="26" s="1"/>
  <c r="O2280" i="26" s="1"/>
  <c r="O2281" i="26" s="1"/>
  <c r="O2282" i="26" s="1"/>
  <c r="O2283" i="26" s="1"/>
  <c r="O2284" i="26" s="1"/>
  <c r="O2285" i="26" s="1"/>
  <c r="O2286" i="26" s="1"/>
  <c r="O2287" i="26" s="1"/>
  <c r="O2288" i="26" s="1"/>
  <c r="O2289" i="26" s="1"/>
  <c r="O2290" i="26" s="1"/>
  <c r="O2291" i="26" s="1"/>
  <c r="O2292" i="26" s="1"/>
  <c r="O2293" i="26" s="1"/>
  <c r="O2294" i="26" s="1"/>
  <c r="O2295" i="26" s="1"/>
  <c r="O2296" i="26" s="1"/>
  <c r="O2297" i="26" s="1"/>
  <c r="O2298" i="26" s="1"/>
  <c r="O2299" i="26" s="1"/>
  <c r="O2300" i="26" s="1"/>
  <c r="O2301" i="26" s="1"/>
  <c r="O2302" i="26" s="1"/>
  <c r="O2303" i="26" s="1"/>
  <c r="O2304" i="26" s="1"/>
  <c r="O2305" i="26" s="1"/>
  <c r="O2306" i="26" s="1"/>
  <c r="O2307" i="26" s="1"/>
  <c r="O2308" i="26" s="1"/>
  <c r="O2309" i="26" s="1"/>
  <c r="O2310" i="26" s="1"/>
  <c r="O2311" i="26" s="1"/>
  <c r="O2312" i="26" s="1"/>
  <c r="O2313" i="26" s="1"/>
  <c r="O2314" i="26" s="1"/>
  <c r="O2315" i="26" s="1"/>
  <c r="O2316" i="26" s="1"/>
  <c r="O2317" i="26" s="1"/>
  <c r="O2318" i="26" s="1"/>
  <c r="O2319" i="26" s="1"/>
  <c r="O2320" i="26" s="1"/>
  <c r="O2321" i="26" s="1"/>
  <c r="O2322" i="26" s="1"/>
  <c r="O2323" i="26" s="1"/>
  <c r="O2324" i="26" s="1"/>
  <c r="O2325" i="26" s="1"/>
  <c r="O2326" i="26" s="1"/>
  <c r="O2327" i="26" s="1"/>
  <c r="O2328" i="26" s="1"/>
  <c r="O2329" i="26" s="1"/>
  <c r="O2330" i="26" s="1"/>
  <c r="O2331" i="26" s="1"/>
  <c r="O2332" i="26" s="1"/>
  <c r="O2333" i="26" s="1"/>
  <c r="O2334" i="26" s="1"/>
  <c r="O2335" i="26" s="1"/>
  <c r="O2336" i="26" s="1"/>
  <c r="O2337" i="26" s="1"/>
  <c r="O2338" i="26" s="1"/>
  <c r="O2339" i="26" s="1"/>
  <c r="O2340" i="26" s="1"/>
  <c r="O2341" i="26" s="1"/>
  <c r="O2342" i="26" s="1"/>
  <c r="O2343" i="26" s="1"/>
  <c r="O2344" i="26" s="1"/>
  <c r="O2345" i="26" s="1"/>
  <c r="O2346" i="26" s="1"/>
  <c r="O2347" i="26" s="1"/>
  <c r="O2348" i="26" s="1"/>
  <c r="O2349" i="26" s="1"/>
  <c r="O2350" i="26" s="1"/>
  <c r="O2351" i="26" s="1"/>
  <c r="O2352" i="26" s="1"/>
  <c r="O2353" i="26" s="1"/>
  <c r="O2354" i="26" s="1"/>
  <c r="O2355" i="26" s="1"/>
  <c r="O2356" i="26" s="1"/>
  <c r="O2357" i="26" s="1"/>
  <c r="O2358" i="26" s="1"/>
  <c r="O2359" i="26" s="1"/>
  <c r="O2360" i="26" s="1"/>
  <c r="O2361" i="26" s="1"/>
  <c r="O2362" i="26" s="1"/>
  <c r="O2363" i="26" s="1"/>
  <c r="O2364" i="26" s="1"/>
  <c r="O2365" i="26" s="1"/>
  <c r="O2366" i="26" s="1"/>
  <c r="O2367" i="26" s="1"/>
  <c r="O2368" i="26" s="1"/>
  <c r="O2369" i="26" s="1"/>
  <c r="O2370" i="26" s="1"/>
  <c r="O2371" i="26" s="1"/>
  <c r="O2372" i="26" s="1"/>
  <c r="O2373" i="26" s="1"/>
  <c r="O2374" i="26" s="1"/>
  <c r="O2375" i="26" s="1"/>
  <c r="O2376" i="26" s="1"/>
  <c r="O2377" i="26" s="1"/>
  <c r="O2378" i="26" s="1"/>
  <c r="O2379" i="26" s="1"/>
  <c r="O2380" i="26" s="1"/>
  <c r="O2381" i="26" s="1"/>
  <c r="O2382" i="26" s="1"/>
  <c r="O2383" i="26" s="1"/>
  <c r="O2384" i="26" s="1"/>
  <c r="O2385" i="26" s="1"/>
  <c r="O2386" i="26" s="1"/>
  <c r="O2387" i="26" s="1"/>
  <c r="O2388" i="26" s="1"/>
  <c r="O2389" i="26" s="1"/>
  <c r="O2390" i="26" s="1"/>
  <c r="O2391" i="26" s="1"/>
  <c r="O2392" i="26" s="1"/>
  <c r="O2393" i="26" s="1"/>
  <c r="O2394" i="26" s="1"/>
  <c r="O2395" i="26" s="1"/>
  <c r="O2396" i="26" s="1"/>
  <c r="O2397" i="26" s="1"/>
  <c r="O2398" i="26" s="1"/>
  <c r="O2399" i="26" s="1"/>
  <c r="O2400" i="26" s="1"/>
  <c r="O2401" i="26" s="1"/>
  <c r="O2402" i="26" s="1"/>
  <c r="O2403" i="26" s="1"/>
  <c r="O2404" i="26" s="1"/>
  <c r="O2405" i="26" s="1"/>
  <c r="O2406" i="26" s="1"/>
  <c r="O2407" i="26" s="1"/>
  <c r="O2408" i="26" s="1"/>
  <c r="O2409" i="26" s="1"/>
  <c r="O2410" i="26" s="1"/>
  <c r="O2411" i="26" s="1"/>
  <c r="O2412" i="26" s="1"/>
  <c r="O2413" i="26" s="1"/>
  <c r="O2414" i="26" s="1"/>
  <c r="O2415" i="26" s="1"/>
  <c r="O2416" i="26" s="1"/>
  <c r="O2417" i="26" s="1"/>
  <c r="O2418" i="26" s="1"/>
  <c r="O2419" i="26" s="1"/>
  <c r="O2420" i="26" s="1"/>
  <c r="O2421" i="26" s="1"/>
  <c r="O2422" i="26" s="1"/>
  <c r="O2423" i="26" s="1"/>
  <c r="O2424" i="26" s="1"/>
  <c r="O2425" i="26" s="1"/>
  <c r="O2426" i="26" s="1"/>
  <c r="O2427" i="26" s="1"/>
  <c r="O2428" i="26" s="1"/>
  <c r="O2429" i="26" s="1"/>
  <c r="O2430" i="26" s="1"/>
  <c r="O2431" i="26" s="1"/>
  <c r="O2432" i="26" s="1"/>
  <c r="O2433" i="26" s="1"/>
  <c r="O2434" i="26" s="1"/>
  <c r="O2435" i="26" s="1"/>
  <c r="O2436" i="26" s="1"/>
  <c r="O2437" i="26" s="1"/>
  <c r="O2438" i="26" s="1"/>
  <c r="O2439" i="26" s="1"/>
  <c r="O2440" i="26" s="1"/>
  <c r="O2441" i="26" s="1"/>
  <c r="O2442" i="26" s="1"/>
  <c r="O2443" i="26" s="1"/>
  <c r="O2444" i="26" s="1"/>
  <c r="O2445" i="26" s="1"/>
  <c r="O2446" i="26" s="1"/>
  <c r="O2447" i="26" s="1"/>
  <c r="O2448" i="26" s="1"/>
  <c r="O2449" i="26" s="1"/>
  <c r="O2450" i="26" s="1"/>
  <c r="O2451" i="26" s="1"/>
  <c r="O2452" i="26" s="1"/>
  <c r="O2453" i="26" s="1"/>
  <c r="O2454" i="26" s="1"/>
  <c r="O2455" i="26" s="1"/>
  <c r="O2456" i="26" s="1"/>
  <c r="O2457" i="26" s="1"/>
  <c r="O2458" i="26" s="1"/>
  <c r="O2459" i="26" s="1"/>
  <c r="O2460" i="26" s="1"/>
  <c r="O2461" i="26" s="1"/>
  <c r="O2462" i="26" s="1"/>
  <c r="O2463" i="26" s="1"/>
  <c r="O2464" i="26" s="1"/>
  <c r="O2465" i="26" s="1"/>
  <c r="O2466" i="26" s="1"/>
  <c r="O2467" i="26" s="1"/>
  <c r="O2468" i="26" s="1"/>
  <c r="O2469" i="26" s="1"/>
  <c r="O2470" i="26" s="1"/>
  <c r="O2471" i="26" s="1"/>
  <c r="O2472" i="26" s="1"/>
  <c r="O2473" i="26" s="1"/>
  <c r="O2474" i="26" s="1"/>
  <c r="O2475" i="26" s="1"/>
  <c r="O2476" i="26" s="1"/>
  <c r="O2477" i="26" s="1"/>
  <c r="O2478" i="26" s="1"/>
  <c r="O2479" i="26" s="1"/>
  <c r="O2480" i="26" s="1"/>
  <c r="O2481" i="26" s="1"/>
  <c r="O2482" i="26" s="1"/>
  <c r="O2483" i="26" s="1"/>
  <c r="O2484" i="26" s="1"/>
  <c r="O2485" i="26" s="1"/>
  <c r="O2486" i="26" s="1"/>
  <c r="O2487" i="26" s="1"/>
  <c r="O2488" i="26" s="1"/>
  <c r="O2489" i="26" s="1"/>
  <c r="O2490" i="26" s="1"/>
  <c r="O2491" i="26" s="1"/>
  <c r="O2492" i="26" s="1"/>
  <c r="O2493" i="26" s="1"/>
  <c r="O2494" i="26" s="1"/>
  <c r="O2495" i="26" s="1"/>
  <c r="O2496" i="26" s="1"/>
  <c r="O2497" i="26" s="1"/>
  <c r="O2498" i="26" s="1"/>
  <c r="O2499" i="26" s="1"/>
  <c r="O2500" i="26" s="1"/>
  <c r="O2501" i="26" s="1"/>
  <c r="O2502" i="26" s="1"/>
  <c r="O2503" i="26" s="1"/>
  <c r="O2504" i="26" s="1"/>
  <c r="O2505" i="26" s="1"/>
  <c r="O2506" i="26" s="1"/>
  <c r="O2507" i="26" s="1"/>
  <c r="O2508" i="26" s="1"/>
  <c r="O2509" i="26" s="1"/>
  <c r="O2510" i="26" s="1"/>
  <c r="O2511" i="26" s="1"/>
  <c r="O2512" i="26" s="1"/>
  <c r="O2513" i="26" s="1"/>
  <c r="O2514" i="26" s="1"/>
  <c r="O2515" i="26" s="1"/>
  <c r="O2516" i="26" s="1"/>
  <c r="O2517" i="26" s="1"/>
  <c r="O2518" i="26" s="1"/>
  <c r="O2519" i="26" s="1"/>
  <c r="O2520" i="26" s="1"/>
  <c r="O2521" i="26" s="1"/>
  <c r="O2522" i="26" s="1"/>
  <c r="O2523" i="26" s="1"/>
  <c r="O2524" i="26" s="1"/>
  <c r="O2525" i="26" s="1"/>
  <c r="O2526" i="26" s="1"/>
  <c r="O2527" i="26" s="1"/>
  <c r="O2528" i="26" s="1"/>
  <c r="O2529" i="26" s="1"/>
  <c r="O2530" i="26" s="1"/>
  <c r="O2531" i="26" s="1"/>
  <c r="O2532" i="26" s="1"/>
  <c r="O2533" i="26" s="1"/>
  <c r="O2534" i="26" s="1"/>
  <c r="O2535" i="26" s="1"/>
  <c r="O2536" i="26" s="1"/>
  <c r="O2537" i="26" s="1"/>
  <c r="O2538" i="26" s="1"/>
  <c r="O2539" i="26" s="1"/>
  <c r="O2540" i="26" s="1"/>
  <c r="O2541" i="26" s="1"/>
  <c r="O2542" i="26" s="1"/>
  <c r="O2543" i="26" s="1"/>
  <c r="O2544" i="26" s="1"/>
  <c r="O2545" i="26" s="1"/>
  <c r="O2546" i="26" s="1"/>
  <c r="O2547" i="26" s="1"/>
  <c r="O2548" i="26" s="1"/>
  <c r="O2549" i="26" s="1"/>
  <c r="O2550" i="26" s="1"/>
  <c r="O2551" i="26" s="1"/>
  <c r="O2552" i="26" s="1"/>
  <c r="O2553" i="26" s="1"/>
  <c r="O2554" i="26" s="1"/>
  <c r="O2555" i="26" s="1"/>
  <c r="O2556" i="26" s="1"/>
  <c r="O2557" i="26" s="1"/>
  <c r="O2558" i="26" s="1"/>
  <c r="O2559" i="26" s="1"/>
  <c r="O2560" i="26" s="1"/>
  <c r="O2561" i="26" s="1"/>
  <c r="O2562" i="26" s="1"/>
  <c r="O2563" i="26" s="1"/>
  <c r="O2564" i="26" s="1"/>
  <c r="O2565" i="26" s="1"/>
  <c r="O2566" i="26" s="1"/>
  <c r="O2567" i="26" s="1"/>
  <c r="O2568" i="26" s="1"/>
  <c r="O2569" i="26" s="1"/>
  <c r="O2570" i="26" s="1"/>
  <c r="O2571" i="26" s="1"/>
  <c r="O2572" i="26" s="1"/>
  <c r="O2573" i="26" s="1"/>
  <c r="O2574" i="26" s="1"/>
  <c r="O2575" i="26" s="1"/>
  <c r="O2576" i="26" s="1"/>
  <c r="O2577" i="26" s="1"/>
  <c r="O2578" i="26" s="1"/>
  <c r="O2579" i="26" s="1"/>
  <c r="O2580" i="26" s="1"/>
  <c r="O2581" i="26" s="1"/>
  <c r="O2582" i="26" s="1"/>
  <c r="O2583" i="26" s="1"/>
  <c r="O2584" i="26" s="1"/>
  <c r="O2585" i="26" s="1"/>
  <c r="O2586" i="26" s="1"/>
  <c r="O2587" i="26" s="1"/>
  <c r="O2588" i="26" s="1"/>
  <c r="O2589" i="26" s="1"/>
  <c r="O2590" i="26" s="1"/>
  <c r="O2591" i="26" s="1"/>
  <c r="O2592" i="26" s="1"/>
  <c r="O2593" i="26" s="1"/>
  <c r="O2594" i="26" s="1"/>
  <c r="O2595" i="26" s="1"/>
  <c r="O2596" i="26" s="1"/>
  <c r="O2597" i="26" s="1"/>
  <c r="O2598" i="26" s="1"/>
  <c r="O2599" i="26" s="1"/>
  <c r="O2600" i="26" s="1"/>
  <c r="O2601" i="26" s="1"/>
  <c r="O2602" i="26" s="1"/>
  <c r="O2603" i="26" s="1"/>
  <c r="O2604" i="26" s="1"/>
  <c r="O2605" i="26" s="1"/>
  <c r="O2606" i="26" s="1"/>
  <c r="O2607" i="26" s="1"/>
  <c r="O2608" i="26" s="1"/>
  <c r="O2609" i="26" s="1"/>
  <c r="O2610" i="26" s="1"/>
  <c r="O2611" i="26" s="1"/>
  <c r="O2612" i="26" s="1"/>
  <c r="O2613" i="26" s="1"/>
  <c r="O2614" i="26" s="1"/>
  <c r="O2615" i="26" s="1"/>
  <c r="O2616" i="26" s="1"/>
  <c r="O2617" i="26" s="1"/>
  <c r="O2618" i="26" s="1"/>
  <c r="O2619" i="26" s="1"/>
  <c r="O2620" i="26" s="1"/>
  <c r="O2621" i="26" s="1"/>
  <c r="O2622" i="26" s="1"/>
  <c r="O2623" i="26" s="1"/>
  <c r="O2624" i="26" s="1"/>
  <c r="O2625" i="26" s="1"/>
  <c r="O2626" i="26" s="1"/>
  <c r="O2627" i="26" s="1"/>
  <c r="O2628" i="26" s="1"/>
  <c r="O2629" i="26" s="1"/>
  <c r="O2630" i="26" s="1"/>
  <c r="O2631" i="26" s="1"/>
  <c r="O2632" i="26" s="1"/>
  <c r="O2633" i="26" s="1"/>
  <c r="O2634" i="26" s="1"/>
  <c r="O2635" i="26" s="1"/>
  <c r="O2636" i="26" s="1"/>
  <c r="O2637" i="26" s="1"/>
  <c r="O2638" i="26" s="1"/>
  <c r="O2639" i="26" s="1"/>
  <c r="O2640" i="26" s="1"/>
  <c r="O2641" i="26" s="1"/>
  <c r="O2642" i="26" s="1"/>
  <c r="O2643" i="26" s="1"/>
  <c r="O2644" i="26" s="1"/>
  <c r="O2645" i="26" s="1"/>
  <c r="O2646" i="26" s="1"/>
  <c r="O2647" i="26" s="1"/>
  <c r="O2648" i="26" s="1"/>
  <c r="O2649" i="26" s="1"/>
  <c r="O2650" i="26" s="1"/>
  <c r="O2651" i="26" s="1"/>
  <c r="O2652" i="26" s="1"/>
  <c r="O2653" i="26" s="1"/>
  <c r="O2654" i="26" s="1"/>
  <c r="O2655" i="26" s="1"/>
  <c r="O2656" i="26" s="1"/>
  <c r="O2657" i="26" s="1"/>
  <c r="O2658" i="26" s="1"/>
  <c r="O2659" i="26" s="1"/>
  <c r="O2660" i="26" s="1"/>
  <c r="O2661" i="26" s="1"/>
  <c r="O2662" i="26" s="1"/>
  <c r="O2663" i="26" s="1"/>
  <c r="O2664" i="26" s="1"/>
  <c r="O2665" i="26" s="1"/>
  <c r="O2666" i="26" s="1"/>
  <c r="O2667" i="26" s="1"/>
  <c r="O2668" i="26" s="1"/>
  <c r="O2669" i="26" s="1"/>
  <c r="O2670" i="26" s="1"/>
  <c r="O2671" i="26" s="1"/>
  <c r="O2672" i="26" s="1"/>
  <c r="O2673" i="26" s="1"/>
  <c r="O2674" i="26" s="1"/>
  <c r="O2675" i="26" s="1"/>
  <c r="O2676" i="26" s="1"/>
  <c r="O2677" i="26" s="1"/>
  <c r="O2678" i="26" s="1"/>
  <c r="O2679" i="26" s="1"/>
  <c r="O2680" i="26" s="1"/>
  <c r="O2681" i="26" s="1"/>
  <c r="O2682" i="26" s="1"/>
  <c r="O2683" i="26" s="1"/>
  <c r="O2684" i="26" s="1"/>
  <c r="O2685" i="26" s="1"/>
  <c r="O2686" i="26" s="1"/>
  <c r="O2687" i="26" s="1"/>
  <c r="O2688" i="26" s="1"/>
  <c r="O2689" i="26" s="1"/>
  <c r="O2690" i="26" s="1"/>
  <c r="O2691" i="26" s="1"/>
  <c r="O2692" i="26" s="1"/>
  <c r="O2693" i="26" s="1"/>
  <c r="O2694" i="26" s="1"/>
  <c r="O2695" i="26" s="1"/>
  <c r="O2696" i="26" s="1"/>
  <c r="O2697" i="26" s="1"/>
  <c r="O2698" i="26" s="1"/>
  <c r="O2699" i="26" s="1"/>
  <c r="O2700" i="26" s="1"/>
  <c r="O2701" i="26" s="1"/>
  <c r="O2702" i="26" s="1"/>
  <c r="O2703" i="26" s="1"/>
  <c r="O2704" i="26" s="1"/>
  <c r="O2705" i="26" s="1"/>
  <c r="O2706" i="26" s="1"/>
  <c r="O2707" i="26" s="1"/>
  <c r="O2708" i="26" s="1"/>
  <c r="O2709" i="26" s="1"/>
  <c r="O2710" i="26" s="1"/>
  <c r="O2711" i="26" s="1"/>
  <c r="O2712" i="26" s="1"/>
  <c r="O2713" i="26" s="1"/>
  <c r="O2714" i="26" s="1"/>
  <c r="O2715" i="26" s="1"/>
  <c r="O2716" i="26" s="1"/>
  <c r="O2717" i="26" s="1"/>
  <c r="O2718" i="26" s="1"/>
  <c r="O2719" i="26" s="1"/>
  <c r="O2720" i="26" s="1"/>
  <c r="O2721" i="26" s="1"/>
  <c r="O2722" i="26" s="1"/>
  <c r="O2723" i="26" s="1"/>
  <c r="O2724" i="26" s="1"/>
  <c r="O2725" i="26" s="1"/>
  <c r="O2726" i="26" s="1"/>
  <c r="O2727" i="26" s="1"/>
  <c r="O2728" i="26" s="1"/>
  <c r="O2729" i="26" s="1"/>
  <c r="O2730" i="26" s="1"/>
  <c r="O2731" i="26" s="1"/>
  <c r="O2732" i="26" s="1"/>
  <c r="O2733" i="26" s="1"/>
  <c r="O2734" i="26" s="1"/>
  <c r="O2735" i="26" s="1"/>
  <c r="O2736" i="26" s="1"/>
  <c r="O2737" i="26" s="1"/>
  <c r="O2738" i="26" s="1"/>
  <c r="O2739" i="26" s="1"/>
  <c r="O2740" i="26" s="1"/>
  <c r="O2741" i="26" s="1"/>
  <c r="O2742" i="26" s="1"/>
  <c r="O2743" i="26" s="1"/>
  <c r="O2744" i="26" s="1"/>
  <c r="O2745" i="26" s="1"/>
  <c r="O2746" i="26" s="1"/>
  <c r="O2747" i="26" s="1"/>
  <c r="O2748" i="26" s="1"/>
  <c r="O2749" i="26" s="1"/>
  <c r="O2750" i="26" s="1"/>
  <c r="O2751" i="26" s="1"/>
  <c r="O2752" i="26" s="1"/>
  <c r="O2753" i="26" s="1"/>
  <c r="O2754" i="26" s="1"/>
  <c r="O2755" i="26" s="1"/>
  <c r="O2756" i="26" s="1"/>
  <c r="O2757" i="26" s="1"/>
  <c r="O2758" i="26" s="1"/>
  <c r="O2759" i="26" s="1"/>
  <c r="O2760" i="26" s="1"/>
  <c r="O2761" i="26" s="1"/>
  <c r="O2762" i="26" s="1"/>
  <c r="O2763" i="26" s="1"/>
  <c r="O2764" i="26" s="1"/>
  <c r="O2765" i="26" s="1"/>
  <c r="O2766" i="26" s="1"/>
  <c r="O2767" i="26" s="1"/>
  <c r="O2768" i="26" s="1"/>
  <c r="O2769" i="26" s="1"/>
  <c r="O2770" i="26" s="1"/>
  <c r="O2771" i="26" s="1"/>
  <c r="O2772" i="26" s="1"/>
  <c r="O2773" i="26" s="1"/>
  <c r="O2774" i="26" s="1"/>
  <c r="O2775" i="26" s="1"/>
  <c r="O2776" i="26" s="1"/>
  <c r="O2777" i="26" s="1"/>
  <c r="O2778" i="26" s="1"/>
  <c r="O2779" i="26" s="1"/>
  <c r="O2780" i="26" s="1"/>
  <c r="O2781" i="26" s="1"/>
  <c r="O2782" i="26" s="1"/>
  <c r="O2783" i="26" s="1"/>
  <c r="O2784" i="26" s="1"/>
  <c r="O2785" i="26" s="1"/>
  <c r="O2786" i="26" s="1"/>
  <c r="O2787" i="26" s="1"/>
  <c r="O2788" i="26" s="1"/>
  <c r="O2789" i="26" s="1"/>
  <c r="O2790" i="26" s="1"/>
  <c r="O2791" i="26" s="1"/>
  <c r="O2792" i="26" s="1"/>
  <c r="O2793" i="26" s="1"/>
  <c r="O2794" i="26" s="1"/>
  <c r="W2" i="26" s="1"/>
  <c r="W3" i="26" s="1"/>
  <c r="I1760" i="25"/>
  <c r="J1515" i="25"/>
  <c r="J1213" i="25"/>
  <c r="J1111" i="25"/>
  <c r="J1866" i="25"/>
  <c r="J2574" i="26"/>
  <c r="G2108" i="25"/>
  <c r="H2108" i="25"/>
  <c r="F245" i="25"/>
  <c r="G245" i="25"/>
  <c r="I245" i="25"/>
  <c r="I2108" i="25"/>
  <c r="J2735" i="25"/>
  <c r="F1354" i="25"/>
  <c r="G1354" i="25"/>
  <c r="H1354" i="25"/>
  <c r="J487" i="25"/>
  <c r="H487" i="25" s="1"/>
  <c r="J1600" i="25"/>
  <c r="J1761" i="25"/>
  <c r="J546" i="25"/>
  <c r="J650" i="25"/>
  <c r="W4" i="26" l="1"/>
  <c r="J2109" i="25"/>
  <c r="J246" i="25"/>
  <c r="O246" i="25" s="1"/>
  <c r="O247" i="25" s="1"/>
  <c r="O248" i="25" s="1"/>
  <c r="O249" i="25" s="1"/>
  <c r="O250" i="25" s="1"/>
  <c r="O251" i="25" s="1"/>
  <c r="O252" i="25" s="1"/>
  <c r="O253" i="25" s="1"/>
  <c r="O254" i="25" s="1"/>
  <c r="O255" i="25" s="1"/>
  <c r="O256" i="25" s="1"/>
  <c r="O257" i="25" s="1"/>
  <c r="O258" i="25" s="1"/>
  <c r="O259" i="25" s="1"/>
  <c r="O260" i="25" s="1"/>
  <c r="O261" i="25" s="1"/>
  <c r="O262" i="25" s="1"/>
  <c r="O263" i="25" s="1"/>
  <c r="O264" i="25" s="1"/>
  <c r="O265" i="25" s="1"/>
  <c r="O266" i="25" s="1"/>
  <c r="O267" i="25" s="1"/>
  <c r="O268" i="25" s="1"/>
  <c r="O269" i="25" s="1"/>
  <c r="O270" i="25" s="1"/>
  <c r="O271" i="25" s="1"/>
  <c r="O272" i="25" s="1"/>
  <c r="O273" i="25" s="1"/>
  <c r="O274" i="25" s="1"/>
  <c r="O275" i="25" s="1"/>
  <c r="O276" i="25" s="1"/>
  <c r="O277" i="25" s="1"/>
  <c r="O278" i="25" s="1"/>
  <c r="O279" i="25" s="1"/>
  <c r="O280" i="25" s="1"/>
  <c r="O281" i="25" s="1"/>
  <c r="O282" i="25" s="1"/>
  <c r="O283" i="25" s="1"/>
  <c r="O284" i="25" s="1"/>
  <c r="O285" i="25" s="1"/>
  <c r="O286" i="25" s="1"/>
  <c r="O287" i="25" s="1"/>
  <c r="O288" i="25" s="1"/>
  <c r="O289" i="25" s="1"/>
  <c r="O290" i="25" s="1"/>
  <c r="O291" i="25" s="1"/>
  <c r="O292" i="25" s="1"/>
  <c r="O293" i="25" s="1"/>
  <c r="O294" i="25" s="1"/>
  <c r="O295" i="25" s="1"/>
  <c r="O296" i="25" s="1"/>
  <c r="O297" i="25" s="1"/>
  <c r="O298" i="25" s="1"/>
  <c r="O299" i="25" s="1"/>
  <c r="O300" i="25" s="1"/>
  <c r="O301" i="25" s="1"/>
  <c r="O302" i="25" s="1"/>
  <c r="O303" i="25" s="1"/>
  <c r="O304" i="25" s="1"/>
  <c r="O305" i="25" s="1"/>
  <c r="O306" i="25" s="1"/>
  <c r="O307" i="25" s="1"/>
  <c r="O308" i="25" s="1"/>
  <c r="O309" i="25" s="1"/>
  <c r="O310" i="25" s="1"/>
  <c r="O311" i="25" s="1"/>
  <c r="O312" i="25" s="1"/>
  <c r="O313" i="25" s="1"/>
  <c r="O314" i="25" s="1"/>
  <c r="O315" i="25" s="1"/>
  <c r="O316" i="25" s="1"/>
  <c r="O317" i="25" s="1"/>
  <c r="O318" i="25" s="1"/>
  <c r="O319" i="25" s="1"/>
  <c r="O320" i="25" s="1"/>
  <c r="O321" i="25" s="1"/>
  <c r="O322" i="25" s="1"/>
  <c r="O323" i="25" s="1"/>
  <c r="O324" i="25" s="1"/>
  <c r="O325" i="25" s="1"/>
  <c r="O326" i="25" s="1"/>
  <c r="O327" i="25" s="1"/>
  <c r="O328" i="25" s="1"/>
  <c r="O329" i="25" s="1"/>
  <c r="O330" i="25" s="1"/>
  <c r="O331" i="25" s="1"/>
  <c r="O332" i="25" s="1"/>
  <c r="O333" i="25" s="1"/>
  <c r="O334" i="25" s="1"/>
  <c r="O335" i="25" s="1"/>
  <c r="O336" i="25" s="1"/>
  <c r="O337" i="25" s="1"/>
  <c r="O338" i="25" s="1"/>
  <c r="O339" i="25" s="1"/>
  <c r="O340" i="25" s="1"/>
  <c r="O341" i="25" s="1"/>
  <c r="O342" i="25" s="1"/>
  <c r="O343" i="25" s="1"/>
  <c r="O344" i="25" s="1"/>
  <c r="O345" i="25" s="1"/>
  <c r="O346" i="25" s="1"/>
  <c r="O347" i="25" s="1"/>
  <c r="O348" i="25" s="1"/>
  <c r="O349" i="25" s="1"/>
  <c r="O350" i="25" s="1"/>
  <c r="O351" i="25" s="1"/>
  <c r="O352" i="25" s="1"/>
  <c r="O353" i="25" s="1"/>
  <c r="O354" i="25" s="1"/>
  <c r="O355" i="25" s="1"/>
  <c r="O356" i="25" s="1"/>
  <c r="O357" i="25" s="1"/>
  <c r="O358" i="25" s="1"/>
  <c r="O359" i="25" s="1"/>
  <c r="O360" i="25" s="1"/>
  <c r="O361" i="25" s="1"/>
  <c r="O362" i="25" s="1"/>
  <c r="O363" i="25" s="1"/>
  <c r="O364" i="25" s="1"/>
  <c r="O365" i="25" s="1"/>
  <c r="O366" i="25" s="1"/>
  <c r="O367" i="25" s="1"/>
  <c r="O368" i="25" s="1"/>
  <c r="O369" i="25" s="1"/>
  <c r="O370" i="25" s="1"/>
  <c r="O371" i="25" s="1"/>
  <c r="O372" i="25" s="1"/>
  <c r="O373" i="25" s="1"/>
  <c r="O374" i="25" s="1"/>
  <c r="O375" i="25" s="1"/>
  <c r="O376" i="25" s="1"/>
  <c r="O377" i="25" s="1"/>
  <c r="O378" i="25" s="1"/>
  <c r="O379" i="25" s="1"/>
  <c r="O380" i="25" s="1"/>
  <c r="O381" i="25" s="1"/>
  <c r="O382" i="25" s="1"/>
  <c r="O383" i="25" s="1"/>
  <c r="O384" i="25" s="1"/>
  <c r="O385" i="25" s="1"/>
  <c r="O386" i="25" s="1"/>
  <c r="O387" i="25" s="1"/>
  <c r="O388" i="25" s="1"/>
  <c r="O389" i="25" s="1"/>
  <c r="O390" i="25" s="1"/>
  <c r="O391" i="25" s="1"/>
  <c r="O392" i="25" s="1"/>
  <c r="O393" i="25" s="1"/>
  <c r="O394" i="25" s="1"/>
  <c r="O395" i="25" s="1"/>
  <c r="O396" i="25" s="1"/>
  <c r="O397" i="25" s="1"/>
  <c r="O398" i="25" s="1"/>
  <c r="O399" i="25" s="1"/>
  <c r="O400" i="25" s="1"/>
  <c r="O401" i="25" s="1"/>
  <c r="O402" i="25" s="1"/>
  <c r="O403" i="25" s="1"/>
  <c r="O404" i="25" s="1"/>
  <c r="O405" i="25" s="1"/>
  <c r="O406" i="25" s="1"/>
  <c r="O407" i="25" s="1"/>
  <c r="O408" i="25" s="1"/>
  <c r="O409" i="25" s="1"/>
  <c r="O410" i="25" s="1"/>
  <c r="O411" i="25" s="1"/>
  <c r="O412" i="25" s="1"/>
  <c r="O413" i="25" s="1"/>
  <c r="O414" i="25" s="1"/>
  <c r="O415" i="25" s="1"/>
  <c r="O416" i="25" s="1"/>
  <c r="O417" i="25" s="1"/>
  <c r="O418" i="25" s="1"/>
  <c r="O419" i="25" s="1"/>
  <c r="O420" i="25" s="1"/>
  <c r="O421" i="25" s="1"/>
  <c r="O422" i="25" s="1"/>
  <c r="O423" i="25" s="1"/>
  <c r="O424" i="25" s="1"/>
  <c r="O425" i="25" s="1"/>
  <c r="O426" i="25" s="1"/>
  <c r="O427" i="25" s="1"/>
  <c r="O428" i="25" s="1"/>
  <c r="O429" i="25" s="1"/>
  <c r="O430" i="25" s="1"/>
  <c r="O431" i="25" s="1"/>
  <c r="O432" i="25" s="1"/>
  <c r="O433" i="25" s="1"/>
  <c r="O434" i="25" s="1"/>
  <c r="O435" i="25" s="1"/>
  <c r="O436" i="25" s="1"/>
  <c r="O437" i="25" s="1"/>
  <c r="O438" i="25" s="1"/>
  <c r="O439" i="25" s="1"/>
  <c r="O440" i="25" s="1"/>
  <c r="O441" i="25" s="1"/>
  <c r="O442" i="25" s="1"/>
  <c r="O443" i="25" s="1"/>
  <c r="O444" i="25" s="1"/>
  <c r="O445" i="25" s="1"/>
  <c r="O446" i="25" s="1"/>
  <c r="O447" i="25" s="1"/>
  <c r="O448" i="25" s="1"/>
  <c r="O449" i="25" s="1"/>
  <c r="O450" i="25" s="1"/>
  <c r="O451" i="25" s="1"/>
  <c r="O452" i="25" s="1"/>
  <c r="O453" i="25" s="1"/>
  <c r="O454" i="25" s="1"/>
  <c r="O455" i="25" s="1"/>
  <c r="O456" i="25" s="1"/>
  <c r="O457" i="25" s="1"/>
  <c r="O458" i="25" s="1"/>
  <c r="O459" i="25" s="1"/>
  <c r="O460" i="25" s="1"/>
  <c r="O461" i="25" s="1"/>
  <c r="O462" i="25" s="1"/>
  <c r="O463" i="25" s="1"/>
  <c r="O464" i="25" s="1"/>
  <c r="O465" i="25" s="1"/>
  <c r="O466" i="25" s="1"/>
  <c r="O467" i="25" s="1"/>
  <c r="O468" i="25" s="1"/>
  <c r="O469" i="25" s="1"/>
  <c r="O470" i="25" s="1"/>
  <c r="O471" i="25" s="1"/>
  <c r="O472" i="25" s="1"/>
  <c r="O473" i="25" s="1"/>
  <c r="O474" i="25" s="1"/>
  <c r="O475" i="25" s="1"/>
  <c r="O476" i="25" s="1"/>
  <c r="O477" i="25" s="1"/>
  <c r="O478" i="25" s="1"/>
  <c r="O479" i="25" s="1"/>
  <c r="O480" i="25" s="1"/>
  <c r="O481" i="25" s="1"/>
  <c r="O482" i="25" s="1"/>
  <c r="O483" i="25" s="1"/>
  <c r="O484" i="25" s="1"/>
  <c r="O485" i="25" s="1"/>
  <c r="O486" i="25" s="1"/>
  <c r="O487" i="25" s="1"/>
  <c r="F487" i="25"/>
  <c r="G487" i="25"/>
  <c r="I487" i="25"/>
  <c r="G650" i="25"/>
  <c r="I650" i="25"/>
  <c r="F650" i="25"/>
  <c r="H650" i="25"/>
  <c r="J1355" i="25"/>
  <c r="J488" i="25" l="1"/>
  <c r="O488" i="25" s="1"/>
  <c r="O489" i="25" s="1"/>
  <c r="O490" i="25" s="1"/>
  <c r="O491" i="25" s="1"/>
  <c r="O492" i="25" s="1"/>
  <c r="O493" i="25" s="1"/>
  <c r="O494" i="25" s="1"/>
  <c r="O495" i="25" s="1"/>
  <c r="O496" i="25" s="1"/>
  <c r="O497" i="25" s="1"/>
  <c r="O498" i="25" s="1"/>
  <c r="O499" i="25" s="1"/>
  <c r="O500" i="25" s="1"/>
  <c r="O501" i="25" s="1"/>
  <c r="O502" i="25" s="1"/>
  <c r="O503" i="25" s="1"/>
  <c r="O504" i="25" s="1"/>
  <c r="O505" i="25" s="1"/>
  <c r="O506" i="25" s="1"/>
  <c r="O507" i="25" s="1"/>
  <c r="O508" i="25" s="1"/>
  <c r="O509" i="25" s="1"/>
  <c r="O510" i="25" s="1"/>
  <c r="O511" i="25" s="1"/>
  <c r="O512" i="25" s="1"/>
  <c r="O513" i="25" s="1"/>
  <c r="O514" i="25" s="1"/>
  <c r="O515" i="25" s="1"/>
  <c r="O516" i="25" s="1"/>
  <c r="O517" i="25" s="1"/>
  <c r="O518" i="25" s="1"/>
  <c r="O519" i="25" s="1"/>
  <c r="O520" i="25" s="1"/>
  <c r="O521" i="25" s="1"/>
  <c r="O522" i="25" s="1"/>
  <c r="O523" i="25" s="1"/>
  <c r="O524" i="25" s="1"/>
  <c r="O525" i="25" s="1"/>
  <c r="O526" i="25" s="1"/>
  <c r="O527" i="25" s="1"/>
  <c r="O528" i="25" s="1"/>
  <c r="O529" i="25" s="1"/>
  <c r="O530" i="25" s="1"/>
  <c r="O531" i="25" s="1"/>
  <c r="O532" i="25" s="1"/>
  <c r="O533" i="25" s="1"/>
  <c r="O534" i="25" s="1"/>
  <c r="O535" i="25" s="1"/>
  <c r="O536" i="25" s="1"/>
  <c r="O537" i="25" s="1"/>
  <c r="O538" i="25" s="1"/>
  <c r="O539" i="25" s="1"/>
  <c r="O540" i="25" s="1"/>
  <c r="O541" i="25" s="1"/>
  <c r="O542" i="25" s="1"/>
  <c r="O543" i="25" s="1"/>
  <c r="O544" i="25" s="1"/>
  <c r="O545" i="25" s="1"/>
  <c r="O546" i="25" s="1"/>
  <c r="O547" i="25" s="1"/>
  <c r="O548" i="25" s="1"/>
  <c r="O549" i="25" s="1"/>
  <c r="O550" i="25" s="1"/>
  <c r="O551" i="25" s="1"/>
  <c r="O552" i="25" s="1"/>
  <c r="O553" i="25" s="1"/>
  <c r="O554" i="25" s="1"/>
  <c r="O555" i="25" s="1"/>
  <c r="O556" i="25" s="1"/>
  <c r="O557" i="25" s="1"/>
  <c r="O558" i="25" s="1"/>
  <c r="O559" i="25" s="1"/>
  <c r="O560" i="25" s="1"/>
  <c r="O561" i="25" s="1"/>
  <c r="O562" i="25" s="1"/>
  <c r="O563" i="25" s="1"/>
  <c r="O564" i="25" s="1"/>
  <c r="O565" i="25" s="1"/>
  <c r="O566" i="25" s="1"/>
  <c r="O567" i="25" s="1"/>
  <c r="O568" i="25" s="1"/>
  <c r="O569" i="25" s="1"/>
  <c r="O570" i="25" s="1"/>
  <c r="O571" i="25" s="1"/>
  <c r="O572" i="25" s="1"/>
  <c r="O573" i="25" s="1"/>
  <c r="O574" i="25" s="1"/>
  <c r="O575" i="25" s="1"/>
  <c r="O576" i="25" s="1"/>
  <c r="O577" i="25" s="1"/>
  <c r="O578" i="25" s="1"/>
  <c r="O579" i="25" s="1"/>
  <c r="O580" i="25" s="1"/>
  <c r="O581" i="25" s="1"/>
  <c r="O582" i="25" s="1"/>
  <c r="O583" i="25" s="1"/>
  <c r="O584" i="25" s="1"/>
  <c r="O585" i="25" s="1"/>
  <c r="O586" i="25" s="1"/>
  <c r="O587" i="25" s="1"/>
  <c r="O588" i="25" s="1"/>
  <c r="O589" i="25" s="1"/>
  <c r="O590" i="25" s="1"/>
  <c r="O591" i="25" s="1"/>
  <c r="O592" i="25" s="1"/>
  <c r="O593" i="25" s="1"/>
  <c r="O594" i="25" s="1"/>
  <c r="O595" i="25" s="1"/>
  <c r="O596" i="25" s="1"/>
  <c r="O597" i="25" s="1"/>
  <c r="O598" i="25" s="1"/>
  <c r="O599" i="25" s="1"/>
  <c r="O600" i="25" s="1"/>
  <c r="O601" i="25" s="1"/>
  <c r="O602" i="25" s="1"/>
  <c r="O603" i="25" s="1"/>
  <c r="O604" i="25" s="1"/>
  <c r="O605" i="25" s="1"/>
  <c r="O606" i="25" s="1"/>
  <c r="O607" i="25" s="1"/>
  <c r="O608" i="25" s="1"/>
  <c r="O609" i="25" s="1"/>
  <c r="O610" i="25" s="1"/>
  <c r="O611" i="25" s="1"/>
  <c r="O612" i="25" s="1"/>
  <c r="O613" i="25" s="1"/>
  <c r="O614" i="25" s="1"/>
  <c r="O615" i="25" s="1"/>
  <c r="O616" i="25" s="1"/>
  <c r="O617" i="25" s="1"/>
  <c r="O618" i="25" s="1"/>
  <c r="O619" i="25" s="1"/>
  <c r="O620" i="25" s="1"/>
  <c r="O621" i="25" s="1"/>
  <c r="O622" i="25" s="1"/>
  <c r="O623" i="25" s="1"/>
  <c r="O624" i="25" s="1"/>
  <c r="O625" i="25" s="1"/>
  <c r="O626" i="25" s="1"/>
  <c r="O627" i="25" s="1"/>
  <c r="O628" i="25" s="1"/>
  <c r="O629" i="25" s="1"/>
  <c r="O630" i="25" s="1"/>
  <c r="O631" i="25" s="1"/>
  <c r="O632" i="25" s="1"/>
  <c r="O633" i="25" s="1"/>
  <c r="O634" i="25" s="1"/>
  <c r="O635" i="25" s="1"/>
  <c r="O636" i="25" s="1"/>
  <c r="O637" i="25" s="1"/>
  <c r="O638" i="25" s="1"/>
  <c r="O639" i="25" s="1"/>
  <c r="O640" i="25" s="1"/>
  <c r="O641" i="25" s="1"/>
  <c r="O642" i="25" s="1"/>
  <c r="O643" i="25" s="1"/>
  <c r="O644" i="25" s="1"/>
  <c r="O645" i="25" s="1"/>
  <c r="O646" i="25" s="1"/>
  <c r="O647" i="25" s="1"/>
  <c r="O648" i="25" s="1"/>
  <c r="O649" i="25" s="1"/>
  <c r="O650" i="25" s="1"/>
  <c r="J651" i="25"/>
  <c r="O651" i="25" l="1"/>
  <c r="O652" i="25" s="1"/>
  <c r="O653" i="25" s="1"/>
  <c r="O654" i="25" s="1"/>
  <c r="O655" i="25" s="1"/>
  <c r="O656" i="25" s="1"/>
  <c r="O657" i="25" s="1"/>
  <c r="O658" i="25" s="1"/>
  <c r="O659" i="25" s="1"/>
  <c r="O660" i="25" s="1"/>
  <c r="O661" i="25" s="1"/>
  <c r="O662" i="25" s="1"/>
  <c r="O663" i="25" s="1"/>
  <c r="O664" i="25" s="1"/>
  <c r="O665" i="25" s="1"/>
  <c r="O666" i="25" s="1"/>
  <c r="O667" i="25" s="1"/>
  <c r="O668" i="25" s="1"/>
  <c r="O669" i="25" s="1"/>
  <c r="O670" i="25" s="1"/>
  <c r="O671" i="25" s="1"/>
  <c r="O672" i="25" s="1"/>
  <c r="O673" i="25" s="1"/>
  <c r="O674" i="25" s="1"/>
  <c r="O675" i="25" s="1"/>
  <c r="O676" i="25" s="1"/>
  <c r="O677" i="25" s="1"/>
  <c r="O678" i="25" s="1"/>
  <c r="O679" i="25" s="1"/>
  <c r="O680" i="25" s="1"/>
  <c r="O681" i="25" s="1"/>
  <c r="O682" i="25" s="1"/>
  <c r="O683" i="25" s="1"/>
  <c r="O684" i="25" s="1"/>
  <c r="O685" i="25" s="1"/>
  <c r="O686" i="25" s="1"/>
  <c r="O687" i="25" s="1"/>
  <c r="O688" i="25" s="1"/>
  <c r="O689" i="25" s="1"/>
  <c r="O690" i="25" s="1"/>
  <c r="O691" i="25" s="1"/>
  <c r="O692" i="25" s="1"/>
  <c r="O693" i="25" s="1"/>
  <c r="O694" i="25" s="1"/>
  <c r="O695" i="25" s="1"/>
  <c r="O696" i="25" s="1"/>
  <c r="O697" i="25" s="1"/>
  <c r="O698" i="25" s="1"/>
  <c r="O699" i="25" s="1"/>
  <c r="O700" i="25" s="1"/>
  <c r="O701" i="25" s="1"/>
  <c r="O702" i="25" s="1"/>
  <c r="O703" i="25" s="1"/>
  <c r="O704" i="25" s="1"/>
  <c r="O705" i="25" s="1"/>
  <c r="O706" i="25" s="1"/>
  <c r="O707" i="25" s="1"/>
  <c r="O708" i="25" s="1"/>
  <c r="O709" i="25" s="1"/>
  <c r="O710" i="25" s="1"/>
  <c r="O711" i="25" s="1"/>
  <c r="O712" i="25" s="1"/>
  <c r="O713" i="25" s="1"/>
  <c r="O714" i="25" s="1"/>
  <c r="O715" i="25" s="1"/>
  <c r="O716" i="25" s="1"/>
  <c r="O717" i="25" s="1"/>
  <c r="O718" i="25" s="1"/>
  <c r="O719" i="25" s="1"/>
  <c r="O720" i="25" s="1"/>
  <c r="O721" i="25" s="1"/>
  <c r="O722" i="25" s="1"/>
  <c r="O723" i="25" s="1"/>
  <c r="O724" i="25" s="1"/>
  <c r="O725" i="25" s="1"/>
  <c r="O726" i="25" s="1"/>
  <c r="O727" i="25" s="1"/>
  <c r="O728" i="25" s="1"/>
  <c r="O729" i="25" s="1"/>
  <c r="O730" i="25" s="1"/>
  <c r="O731" i="25" s="1"/>
  <c r="O732" i="25" s="1"/>
  <c r="O733" i="25" s="1"/>
  <c r="O734" i="25" s="1"/>
  <c r="O735" i="25" s="1"/>
  <c r="O736" i="25" s="1"/>
  <c r="O737" i="25" s="1"/>
  <c r="O738" i="25" s="1"/>
  <c r="O739" i="25" s="1"/>
  <c r="O740" i="25" s="1"/>
  <c r="O741" i="25" s="1"/>
  <c r="O742" i="25" s="1"/>
  <c r="O743" i="25" s="1"/>
  <c r="O744" i="25" s="1"/>
  <c r="O745" i="25" s="1"/>
  <c r="O746" i="25" s="1"/>
  <c r="O747" i="25" s="1"/>
  <c r="O748" i="25" s="1"/>
  <c r="O749" i="25" s="1"/>
  <c r="O750" i="25" s="1"/>
  <c r="O751" i="25" s="1"/>
  <c r="O752" i="25" s="1"/>
  <c r="O753" i="25" s="1"/>
  <c r="O754" i="25" s="1"/>
  <c r="O755" i="25" s="1"/>
  <c r="O756" i="25" s="1"/>
  <c r="O757" i="25" s="1"/>
  <c r="O758" i="25" s="1"/>
  <c r="O759" i="25" s="1"/>
  <c r="O760" i="25" s="1"/>
  <c r="O761" i="25" s="1"/>
  <c r="O762" i="25" s="1"/>
  <c r="O763" i="25" s="1"/>
  <c r="O764" i="25" s="1"/>
  <c r="O765" i="25" s="1"/>
  <c r="O766" i="25" s="1"/>
  <c r="O767" i="25" s="1"/>
  <c r="O768" i="25" s="1"/>
  <c r="O769" i="25" s="1"/>
  <c r="O770" i="25" s="1"/>
  <c r="O771" i="25" s="1"/>
  <c r="O772" i="25" s="1"/>
  <c r="O773" i="25" s="1"/>
  <c r="O774" i="25" s="1"/>
  <c r="O775" i="25" s="1"/>
  <c r="O776" i="25" s="1"/>
  <c r="O777" i="25" s="1"/>
  <c r="O778" i="25" s="1"/>
  <c r="O779" i="25" s="1"/>
  <c r="O780" i="25" s="1"/>
  <c r="O781" i="25" s="1"/>
  <c r="O782" i="25" s="1"/>
  <c r="O783" i="25" s="1"/>
  <c r="O784" i="25" s="1"/>
  <c r="O785" i="25" s="1"/>
  <c r="O786" i="25" s="1"/>
  <c r="O787" i="25" s="1"/>
  <c r="O788" i="25" s="1"/>
  <c r="O789" i="25" s="1"/>
  <c r="O790" i="25" s="1"/>
  <c r="O791" i="25" s="1"/>
  <c r="O792" i="25" s="1"/>
  <c r="O793" i="25" s="1"/>
  <c r="O794" i="25" s="1"/>
  <c r="O795" i="25" s="1"/>
  <c r="O796" i="25" s="1"/>
  <c r="O797" i="25" s="1"/>
  <c r="O798" i="25" s="1"/>
  <c r="O799" i="25" s="1"/>
  <c r="O800" i="25" s="1"/>
  <c r="O801" i="25" s="1"/>
  <c r="O802" i="25" s="1"/>
  <c r="O803" i="25" s="1"/>
  <c r="O804" i="25" s="1"/>
  <c r="O805" i="25" s="1"/>
  <c r="O806" i="25" s="1"/>
  <c r="O807" i="25" s="1"/>
  <c r="O808" i="25" s="1"/>
  <c r="O809" i="25" s="1"/>
  <c r="O810" i="25" s="1"/>
  <c r="O811" i="25" s="1"/>
  <c r="O812" i="25" s="1"/>
  <c r="O813" i="25" s="1"/>
  <c r="O814" i="25" s="1"/>
  <c r="O815" i="25" s="1"/>
  <c r="O816" i="25" s="1"/>
  <c r="O817" i="25" s="1"/>
  <c r="O818" i="25" s="1"/>
  <c r="O819" i="25" s="1"/>
  <c r="O820" i="25" s="1"/>
  <c r="O821" i="25" s="1"/>
  <c r="O822" i="25" s="1"/>
  <c r="O823" i="25" s="1"/>
  <c r="O824" i="25" s="1"/>
  <c r="O825" i="25" s="1"/>
  <c r="O826" i="25" s="1"/>
  <c r="O827" i="25" s="1"/>
  <c r="O828" i="25" s="1"/>
  <c r="O829" i="25" s="1"/>
  <c r="O830" i="25" s="1"/>
  <c r="O831" i="25" s="1"/>
  <c r="O832" i="25" s="1"/>
  <c r="O833" i="25" s="1"/>
  <c r="O834" i="25" s="1"/>
  <c r="O835" i="25" s="1"/>
  <c r="O836" i="25" s="1"/>
  <c r="O837" i="25" s="1"/>
  <c r="O838" i="25" s="1"/>
  <c r="O839" i="25" s="1"/>
  <c r="O840" i="25" s="1"/>
  <c r="O841" i="25" s="1"/>
  <c r="O842" i="25" s="1"/>
  <c r="O843" i="25" s="1"/>
  <c r="O844" i="25" s="1"/>
  <c r="O845" i="25" s="1"/>
  <c r="O846" i="25" s="1"/>
  <c r="O847" i="25" s="1"/>
  <c r="O848" i="25" s="1"/>
  <c r="O849" i="25" s="1"/>
  <c r="O850" i="25" s="1"/>
  <c r="O851" i="25" s="1"/>
  <c r="O852" i="25" s="1"/>
  <c r="O853" i="25" s="1"/>
  <c r="O854" i="25" s="1"/>
  <c r="O855" i="25" s="1"/>
  <c r="O856" i="25" s="1"/>
  <c r="O857" i="25" s="1"/>
  <c r="O858" i="25" s="1"/>
  <c r="O859" i="25" s="1"/>
  <c r="O860" i="25" s="1"/>
  <c r="O861" i="25" s="1"/>
  <c r="O862" i="25" s="1"/>
  <c r="O863" i="25" s="1"/>
  <c r="O864" i="25" s="1"/>
  <c r="O865" i="25" s="1"/>
  <c r="O866" i="25" s="1"/>
  <c r="O867" i="25" s="1"/>
  <c r="O868" i="25" s="1"/>
  <c r="O869" i="25" s="1"/>
  <c r="O870" i="25" s="1"/>
  <c r="O871" i="25" s="1"/>
  <c r="O872" i="25" s="1"/>
  <c r="O873" i="25" s="1"/>
  <c r="O874" i="25" s="1"/>
  <c r="O875" i="25" s="1"/>
  <c r="O876" i="25" s="1"/>
  <c r="O877" i="25" s="1"/>
  <c r="O878" i="25" s="1"/>
  <c r="O879" i="25" s="1"/>
  <c r="O880" i="25" s="1"/>
  <c r="O881" i="25" s="1"/>
  <c r="O882" i="25" s="1"/>
  <c r="O883" i="25" s="1"/>
  <c r="O884" i="25" s="1"/>
  <c r="O885" i="25" s="1"/>
  <c r="O886" i="25" s="1"/>
  <c r="O887" i="25" s="1"/>
  <c r="O888" i="25" s="1"/>
  <c r="O889" i="25" s="1"/>
  <c r="O890" i="25" s="1"/>
  <c r="O891" i="25" s="1"/>
  <c r="O892" i="25" s="1"/>
  <c r="O893" i="25" s="1"/>
  <c r="O894" i="25" s="1"/>
  <c r="O895" i="25" s="1"/>
  <c r="O896" i="25" s="1"/>
  <c r="O897" i="25" s="1"/>
  <c r="O898" i="25" s="1"/>
  <c r="O899" i="25" s="1"/>
  <c r="O900" i="25" s="1"/>
  <c r="O901" i="25" s="1"/>
  <c r="O902" i="25" s="1"/>
  <c r="O903" i="25" s="1"/>
  <c r="O904" i="25" s="1"/>
  <c r="O905" i="25" s="1"/>
  <c r="O906" i="25" s="1"/>
  <c r="O907" i="25" s="1"/>
  <c r="O908" i="25" s="1"/>
  <c r="O909" i="25" s="1"/>
  <c r="O910" i="25" s="1"/>
  <c r="O911" i="25" s="1"/>
  <c r="O912" i="25" s="1"/>
  <c r="O913" i="25" s="1"/>
  <c r="O914" i="25" s="1"/>
  <c r="O915" i="25" s="1"/>
  <c r="O916" i="25" s="1"/>
  <c r="O917" i="25" s="1"/>
  <c r="O918" i="25" s="1"/>
  <c r="O919" i="25" s="1"/>
  <c r="O920" i="25" s="1"/>
  <c r="O921" i="25" s="1"/>
  <c r="O922" i="25" s="1"/>
  <c r="O923" i="25" s="1"/>
  <c r="O924" i="25" s="1"/>
  <c r="O925" i="25" s="1"/>
  <c r="O926" i="25" s="1"/>
  <c r="O927" i="25" s="1"/>
  <c r="O928" i="25" s="1"/>
  <c r="O929" i="25" s="1"/>
  <c r="O930" i="25" s="1"/>
  <c r="O931" i="25" s="1"/>
  <c r="O932" i="25" s="1"/>
  <c r="O933" i="25" s="1"/>
  <c r="O934" i="25" s="1"/>
  <c r="O935" i="25" s="1"/>
  <c r="O936" i="25" s="1"/>
  <c r="O937" i="25" s="1"/>
  <c r="O938" i="25" s="1"/>
  <c r="O939" i="25" s="1"/>
  <c r="O940" i="25" s="1"/>
  <c r="O941" i="25" s="1"/>
  <c r="O942" i="25" s="1"/>
  <c r="O943" i="25" s="1"/>
  <c r="O944" i="25" s="1"/>
  <c r="O945" i="25" s="1"/>
  <c r="O946" i="25" s="1"/>
  <c r="O947" i="25" s="1"/>
  <c r="O948" i="25" s="1"/>
  <c r="O949" i="25" s="1"/>
  <c r="O950" i="25" s="1"/>
  <c r="O951" i="25" s="1"/>
  <c r="O952" i="25" s="1"/>
  <c r="O953" i="25" s="1"/>
  <c r="O954" i="25" s="1"/>
  <c r="O955" i="25" s="1"/>
  <c r="O956" i="25" s="1"/>
  <c r="O957" i="25" s="1"/>
  <c r="O958" i="25" s="1"/>
  <c r="O959" i="25" s="1"/>
  <c r="O960" i="25" s="1"/>
  <c r="O961" i="25" s="1"/>
  <c r="O962" i="25" s="1"/>
  <c r="O963" i="25" s="1"/>
  <c r="O964" i="25" s="1"/>
  <c r="O965" i="25" s="1"/>
  <c r="O966" i="25" s="1"/>
  <c r="O967" i="25" s="1"/>
  <c r="O968" i="25" s="1"/>
  <c r="O969" i="25" s="1"/>
  <c r="O970" i="25" s="1"/>
  <c r="O971" i="25" s="1"/>
  <c r="O972" i="25" s="1"/>
  <c r="O973" i="25" s="1"/>
  <c r="O974" i="25" s="1"/>
  <c r="O975" i="25" s="1"/>
  <c r="O976" i="25" s="1"/>
  <c r="O977" i="25" s="1"/>
  <c r="O978" i="25" s="1"/>
  <c r="O979" i="25" s="1"/>
  <c r="O980" i="25" s="1"/>
  <c r="O981" i="25" s="1"/>
  <c r="O982" i="25" s="1"/>
  <c r="O983" i="25" s="1"/>
  <c r="O984" i="25" s="1"/>
  <c r="O985" i="25" s="1"/>
  <c r="O986" i="25" s="1"/>
  <c r="O987" i="25" s="1"/>
  <c r="O988" i="25" s="1"/>
  <c r="O989" i="25" s="1"/>
  <c r="O990" i="25" s="1"/>
  <c r="O991" i="25" s="1"/>
  <c r="O992" i="25" s="1"/>
  <c r="O993" i="25" s="1"/>
  <c r="O994" i="25" s="1"/>
  <c r="O995" i="25" s="1"/>
  <c r="O996" i="25" s="1"/>
  <c r="O997" i="25" s="1"/>
  <c r="O998" i="25" s="1"/>
  <c r="O999" i="25" s="1"/>
  <c r="O1000" i="25" s="1"/>
  <c r="O1001" i="25" s="1"/>
  <c r="O1002" i="25" s="1"/>
  <c r="O1003" i="25" s="1"/>
  <c r="O1004" i="25" s="1"/>
  <c r="O1005" i="25" s="1"/>
  <c r="O1006" i="25" s="1"/>
  <c r="O1007" i="25" s="1"/>
  <c r="O1008" i="25" s="1"/>
  <c r="O1009" i="25" s="1"/>
  <c r="O1010" i="25" s="1"/>
  <c r="O1011" i="25" s="1"/>
  <c r="O1012" i="25" s="1"/>
  <c r="O1013" i="25" s="1"/>
  <c r="O1014" i="25" s="1"/>
  <c r="O1015" i="25" s="1"/>
  <c r="O1016" i="25" s="1"/>
  <c r="O1017" i="25" s="1"/>
  <c r="O1018" i="25" s="1"/>
  <c r="O1019" i="25" s="1"/>
  <c r="O1020" i="25" s="1"/>
  <c r="O1021" i="25" s="1"/>
  <c r="O1022" i="25" s="1"/>
  <c r="O1023" i="25" s="1"/>
  <c r="O1024" i="25" s="1"/>
  <c r="O1025" i="25" s="1"/>
  <c r="O1026" i="25" s="1"/>
  <c r="O1027" i="25" s="1"/>
  <c r="O1028" i="25" s="1"/>
  <c r="O1029" i="25" s="1"/>
  <c r="O1030" i="25" s="1"/>
  <c r="O1031" i="25" s="1"/>
  <c r="O1032" i="25" s="1"/>
  <c r="O1033" i="25" s="1"/>
  <c r="O1034" i="25" s="1"/>
  <c r="O1035" i="25" s="1"/>
  <c r="O1036" i="25" s="1"/>
  <c r="O1037" i="25" s="1"/>
  <c r="O1038" i="25" s="1"/>
  <c r="O1039" i="25" s="1"/>
  <c r="O1040" i="25" s="1"/>
  <c r="O1041" i="25" s="1"/>
  <c r="O1042" i="25" s="1"/>
  <c r="O1043" i="25" s="1"/>
  <c r="O1044" i="25" s="1"/>
  <c r="O1045" i="25" s="1"/>
  <c r="O1046" i="25" s="1"/>
  <c r="O1047" i="25" s="1"/>
  <c r="O1048" i="25" s="1"/>
  <c r="O1049" i="25" s="1"/>
  <c r="O1050" i="25" s="1"/>
  <c r="O1051" i="25" s="1"/>
  <c r="O1052" i="25" s="1"/>
  <c r="O1053" i="25" s="1"/>
  <c r="O1054" i="25" s="1"/>
  <c r="O1055" i="25" s="1"/>
  <c r="O1056" i="25" s="1"/>
  <c r="O1057" i="25" s="1"/>
  <c r="O1058" i="25" s="1"/>
  <c r="O1059" i="25" s="1"/>
  <c r="O1060" i="25" s="1"/>
  <c r="O1061" i="25" s="1"/>
  <c r="O1062" i="25" s="1"/>
  <c r="O1063" i="25" s="1"/>
  <c r="O1064" i="25" s="1"/>
  <c r="O1065" i="25" s="1"/>
  <c r="O1066" i="25" s="1"/>
  <c r="O1067" i="25" s="1"/>
  <c r="O1068" i="25" s="1"/>
  <c r="O1069" i="25" s="1"/>
  <c r="O1070" i="25" s="1"/>
  <c r="O1071" i="25" s="1"/>
  <c r="O1072" i="25" s="1"/>
  <c r="O1073" i="25" s="1"/>
  <c r="O1074" i="25" s="1"/>
  <c r="O1075" i="25" s="1"/>
  <c r="O1076" i="25" s="1"/>
  <c r="O1077" i="25" s="1"/>
  <c r="O1078" i="25" s="1"/>
  <c r="O1079" i="25" s="1"/>
  <c r="O1080" i="25" s="1"/>
  <c r="O1081" i="25" s="1"/>
  <c r="O1082" i="25" s="1"/>
  <c r="O1083" i="25" s="1"/>
  <c r="O1084" i="25" s="1"/>
  <c r="O1085" i="25" s="1"/>
  <c r="O1086" i="25" s="1"/>
  <c r="O1087" i="25" s="1"/>
  <c r="O1088" i="25" s="1"/>
  <c r="O1089" i="25" s="1"/>
  <c r="O1090" i="25" s="1"/>
  <c r="O1091" i="25" s="1"/>
  <c r="O1092" i="25" s="1"/>
  <c r="O1093" i="25" s="1"/>
  <c r="O1094" i="25" s="1"/>
  <c r="O1095" i="25" s="1"/>
  <c r="O1096" i="25" s="1"/>
  <c r="O1097" i="25" s="1"/>
  <c r="O1098" i="25" s="1"/>
  <c r="O1099" i="25" s="1"/>
  <c r="O1100" i="25" s="1"/>
  <c r="O1101" i="25" s="1"/>
  <c r="O1102" i="25" s="1"/>
  <c r="O1103" i="25" s="1"/>
  <c r="O1104" i="25" s="1"/>
  <c r="O1105" i="25" s="1"/>
  <c r="O1106" i="25" s="1"/>
  <c r="O1107" i="25" s="1"/>
  <c r="O1108" i="25" s="1"/>
  <c r="O1109" i="25" s="1"/>
  <c r="O1110" i="25" s="1"/>
  <c r="O1111" i="25" s="1"/>
  <c r="O1112" i="25" s="1"/>
  <c r="O1113" i="25" s="1"/>
  <c r="O1114" i="25" s="1"/>
  <c r="O1115" i="25" s="1"/>
  <c r="O1116" i="25" s="1"/>
  <c r="O1117" i="25" s="1"/>
  <c r="O1118" i="25" s="1"/>
  <c r="O1119" i="25" s="1"/>
  <c r="O1120" i="25" s="1"/>
  <c r="O1121" i="25" s="1"/>
  <c r="O1122" i="25" s="1"/>
  <c r="O1123" i="25" s="1"/>
  <c r="O1124" i="25" s="1"/>
  <c r="O1125" i="25" s="1"/>
  <c r="O1126" i="25" s="1"/>
  <c r="O1127" i="25" s="1"/>
  <c r="O1128" i="25" s="1"/>
  <c r="O1129" i="25" s="1"/>
  <c r="O1130" i="25" s="1"/>
  <c r="O1131" i="25" s="1"/>
  <c r="O1132" i="25" s="1"/>
  <c r="O1133" i="25" s="1"/>
  <c r="O1134" i="25" s="1"/>
  <c r="O1135" i="25" s="1"/>
  <c r="O1136" i="25" s="1"/>
  <c r="O1137" i="25" s="1"/>
  <c r="O1138" i="25" s="1"/>
  <c r="O1139" i="25" s="1"/>
  <c r="O1140" i="25" s="1"/>
  <c r="O1141" i="25" s="1"/>
  <c r="O1142" i="25" s="1"/>
  <c r="O1143" i="25" s="1"/>
  <c r="O1144" i="25" s="1"/>
  <c r="O1145" i="25" s="1"/>
  <c r="O1146" i="25" s="1"/>
  <c r="O1147" i="25" s="1"/>
  <c r="O1148" i="25" s="1"/>
  <c r="O1149" i="25" s="1"/>
  <c r="O1150" i="25" s="1"/>
  <c r="O1151" i="25" s="1"/>
  <c r="O1152" i="25" s="1"/>
  <c r="O1153" i="25" s="1"/>
  <c r="O1154" i="25" s="1"/>
  <c r="O1155" i="25" s="1"/>
  <c r="O1156" i="25" s="1"/>
  <c r="O1157" i="25" s="1"/>
  <c r="O1158" i="25" s="1"/>
  <c r="O1159" i="25" s="1"/>
  <c r="O1160" i="25" s="1"/>
  <c r="O1161" i="25" s="1"/>
  <c r="O1162" i="25" s="1"/>
  <c r="O1163" i="25" s="1"/>
  <c r="O1164" i="25" s="1"/>
  <c r="O1165" i="25" s="1"/>
  <c r="O1166" i="25" s="1"/>
  <c r="O1167" i="25" s="1"/>
  <c r="O1168" i="25" s="1"/>
  <c r="O1169" i="25" s="1"/>
  <c r="O1170" i="25" s="1"/>
  <c r="O1171" i="25" s="1"/>
  <c r="O1172" i="25" s="1"/>
  <c r="O1173" i="25" s="1"/>
  <c r="O1174" i="25" s="1"/>
  <c r="O1175" i="25" s="1"/>
  <c r="O1176" i="25" s="1"/>
  <c r="O1177" i="25" s="1"/>
  <c r="O1178" i="25" s="1"/>
  <c r="O1179" i="25" s="1"/>
  <c r="O1180" i="25" s="1"/>
  <c r="O1181" i="25" s="1"/>
  <c r="O1182" i="25" s="1"/>
  <c r="O1183" i="25" s="1"/>
  <c r="O1184" i="25" s="1"/>
  <c r="O1185" i="25" s="1"/>
  <c r="O1186" i="25" s="1"/>
  <c r="O1187" i="25" s="1"/>
  <c r="O1188" i="25" s="1"/>
  <c r="O1189" i="25" s="1"/>
  <c r="O1190" i="25" s="1"/>
  <c r="O1191" i="25" s="1"/>
  <c r="O1192" i="25" s="1"/>
  <c r="O1193" i="25" s="1"/>
  <c r="O1194" i="25" s="1"/>
  <c r="O1195" i="25" s="1"/>
  <c r="O1196" i="25" s="1"/>
  <c r="O1197" i="25" s="1"/>
  <c r="O1198" i="25" s="1"/>
  <c r="O1199" i="25" s="1"/>
  <c r="O1200" i="25" s="1"/>
  <c r="O1201" i="25" s="1"/>
  <c r="O1202" i="25" s="1"/>
  <c r="O1203" i="25" s="1"/>
  <c r="O1204" i="25" s="1"/>
  <c r="O1205" i="25" s="1"/>
  <c r="O1206" i="25" s="1"/>
  <c r="O1207" i="25" s="1"/>
  <c r="O1208" i="25" s="1"/>
  <c r="O1209" i="25" s="1"/>
  <c r="O1210" i="25" s="1"/>
  <c r="O1211" i="25" s="1"/>
  <c r="O1212" i="25" s="1"/>
  <c r="O1213" i="25" s="1"/>
  <c r="O1214" i="25" s="1"/>
  <c r="O1215" i="25" s="1"/>
  <c r="O1216" i="25" s="1"/>
  <c r="O1217" i="25" s="1"/>
  <c r="O1218" i="25" s="1"/>
  <c r="O1219" i="25" s="1"/>
  <c r="O1220" i="25" s="1"/>
  <c r="O1221" i="25" s="1"/>
  <c r="O1222" i="25" s="1"/>
  <c r="O1223" i="25" s="1"/>
  <c r="O1224" i="25" s="1"/>
  <c r="O1225" i="25" s="1"/>
  <c r="O1226" i="25" s="1"/>
  <c r="O1227" i="25" s="1"/>
  <c r="O1228" i="25" s="1"/>
  <c r="O1229" i="25" s="1"/>
  <c r="O1230" i="25" s="1"/>
  <c r="O1231" i="25" s="1"/>
  <c r="O1232" i="25" s="1"/>
  <c r="O1233" i="25" s="1"/>
  <c r="O1234" i="25" s="1"/>
  <c r="O1235" i="25" s="1"/>
  <c r="O1236" i="25" s="1"/>
  <c r="O1237" i="25" s="1"/>
  <c r="O1238" i="25" s="1"/>
  <c r="O1239" i="25" s="1"/>
  <c r="O1240" i="25" s="1"/>
  <c r="O1241" i="25" s="1"/>
  <c r="O1242" i="25" s="1"/>
  <c r="O1243" i="25" s="1"/>
  <c r="O1244" i="25" s="1"/>
  <c r="O1245" i="25" s="1"/>
  <c r="O1246" i="25" s="1"/>
  <c r="O1247" i="25" s="1"/>
  <c r="O1248" i="25" s="1"/>
  <c r="O1249" i="25" s="1"/>
  <c r="O1250" i="25" s="1"/>
  <c r="O1251" i="25" s="1"/>
  <c r="O1252" i="25" s="1"/>
  <c r="O1253" i="25" s="1"/>
  <c r="O1254" i="25" s="1"/>
  <c r="O1255" i="25" s="1"/>
  <c r="O1256" i="25" s="1"/>
  <c r="O1257" i="25" s="1"/>
  <c r="O1258" i="25" s="1"/>
  <c r="O1259" i="25" s="1"/>
  <c r="O1260" i="25" s="1"/>
  <c r="O1261" i="25" s="1"/>
  <c r="O1262" i="25" s="1"/>
  <c r="O1263" i="25" s="1"/>
  <c r="O1264" i="25" s="1"/>
  <c r="O1265" i="25" s="1"/>
  <c r="O1266" i="25" s="1"/>
  <c r="O1267" i="25" s="1"/>
  <c r="O1268" i="25" s="1"/>
  <c r="O1269" i="25" s="1"/>
  <c r="O1270" i="25" s="1"/>
  <c r="O1271" i="25" s="1"/>
  <c r="O1272" i="25" s="1"/>
  <c r="O1273" i="25" s="1"/>
  <c r="O1274" i="25" s="1"/>
  <c r="O1275" i="25" s="1"/>
  <c r="O1276" i="25" s="1"/>
  <c r="O1277" i="25" s="1"/>
  <c r="O1278" i="25" s="1"/>
  <c r="O1279" i="25" s="1"/>
  <c r="O1280" i="25" s="1"/>
  <c r="O1281" i="25" s="1"/>
  <c r="O1282" i="25" s="1"/>
  <c r="O1283" i="25" s="1"/>
  <c r="O1284" i="25" s="1"/>
  <c r="O1285" i="25" s="1"/>
  <c r="O1286" i="25" s="1"/>
  <c r="O1287" i="25" s="1"/>
  <c r="O1288" i="25" s="1"/>
  <c r="O1289" i="25" s="1"/>
  <c r="O1290" i="25" s="1"/>
  <c r="O1291" i="25" s="1"/>
  <c r="O1292" i="25" s="1"/>
  <c r="O1293" i="25" s="1"/>
  <c r="O1294" i="25" s="1"/>
  <c r="O1295" i="25" s="1"/>
  <c r="O1296" i="25" s="1"/>
  <c r="O1297" i="25" s="1"/>
  <c r="O1298" i="25" s="1"/>
  <c r="O1299" i="25" s="1"/>
  <c r="O1300" i="25" s="1"/>
  <c r="O1301" i="25" s="1"/>
  <c r="O1302" i="25" s="1"/>
  <c r="O1303" i="25" s="1"/>
  <c r="O1304" i="25" s="1"/>
  <c r="O1305" i="25" s="1"/>
  <c r="O1306" i="25" s="1"/>
  <c r="O1307" i="25" s="1"/>
  <c r="O1308" i="25" s="1"/>
  <c r="O1309" i="25" s="1"/>
  <c r="O1310" i="25" s="1"/>
  <c r="O1311" i="25" s="1"/>
  <c r="O1312" i="25" s="1"/>
  <c r="O1313" i="25" s="1"/>
  <c r="O1314" i="25" s="1"/>
  <c r="O1315" i="25" s="1"/>
  <c r="O1316" i="25" s="1"/>
  <c r="O1317" i="25" s="1"/>
  <c r="O1318" i="25" s="1"/>
  <c r="O1319" i="25" s="1"/>
  <c r="O1320" i="25" s="1"/>
  <c r="O1321" i="25" s="1"/>
  <c r="O1322" i="25" s="1"/>
  <c r="O1323" i="25" s="1"/>
  <c r="O1324" i="25" s="1"/>
  <c r="O1325" i="25" s="1"/>
  <c r="O1326" i="25" s="1"/>
  <c r="O1327" i="25" s="1"/>
  <c r="O1328" i="25" s="1"/>
  <c r="O1329" i="25" s="1"/>
  <c r="O1330" i="25" s="1"/>
  <c r="O1331" i="25" s="1"/>
  <c r="O1332" i="25" s="1"/>
  <c r="O1333" i="25" s="1"/>
  <c r="O1334" i="25" s="1"/>
  <c r="O1335" i="25" s="1"/>
  <c r="O1336" i="25" s="1"/>
  <c r="O1337" i="25" s="1"/>
  <c r="O1338" i="25" s="1"/>
  <c r="O1339" i="25" s="1"/>
  <c r="O1340" i="25" s="1"/>
  <c r="O1341" i="25" s="1"/>
  <c r="O1342" i="25" s="1"/>
  <c r="O1343" i="25" s="1"/>
  <c r="O1344" i="25" s="1"/>
  <c r="O1345" i="25" s="1"/>
  <c r="O1346" i="25" s="1"/>
  <c r="O1347" i="25" s="1"/>
  <c r="O1348" i="25" s="1"/>
  <c r="O1349" i="25" s="1"/>
  <c r="O1350" i="25" s="1"/>
  <c r="O1351" i="25" s="1"/>
  <c r="O1352" i="25" s="1"/>
  <c r="O1353" i="25" s="1"/>
  <c r="O1354" i="25" s="1"/>
  <c r="O1355" i="25" s="1"/>
  <c r="O1356" i="25" s="1"/>
  <c r="O1357" i="25" s="1"/>
  <c r="O1358" i="25" s="1"/>
  <c r="O1359" i="25" s="1"/>
  <c r="O1360" i="25" s="1"/>
  <c r="O1361" i="25" s="1"/>
  <c r="O1362" i="25" s="1"/>
  <c r="O1363" i="25" s="1"/>
  <c r="O1364" i="25" s="1"/>
  <c r="O1365" i="25" s="1"/>
  <c r="O1366" i="25" s="1"/>
  <c r="O1367" i="25" s="1"/>
  <c r="O1368" i="25" s="1"/>
  <c r="O1369" i="25" s="1"/>
  <c r="O1370" i="25" s="1"/>
  <c r="O1371" i="25" s="1"/>
  <c r="O1372" i="25" s="1"/>
  <c r="O1373" i="25" s="1"/>
  <c r="O1374" i="25" s="1"/>
  <c r="O1375" i="25" s="1"/>
  <c r="O1376" i="25" s="1"/>
  <c r="O1377" i="25" s="1"/>
  <c r="O1378" i="25" s="1"/>
  <c r="O1379" i="25" s="1"/>
  <c r="O1380" i="25" s="1"/>
  <c r="O1381" i="25" s="1"/>
  <c r="O1382" i="25" s="1"/>
  <c r="O1383" i="25" s="1"/>
  <c r="O1384" i="25" s="1"/>
  <c r="O1385" i="25" s="1"/>
  <c r="O1386" i="25" s="1"/>
  <c r="O1387" i="25" s="1"/>
  <c r="O1388" i="25" s="1"/>
  <c r="O1389" i="25" s="1"/>
  <c r="O1390" i="25" s="1"/>
  <c r="O1391" i="25" s="1"/>
  <c r="O1392" i="25" s="1"/>
  <c r="O1393" i="25" s="1"/>
  <c r="O1394" i="25" s="1"/>
  <c r="O1395" i="25" s="1"/>
  <c r="O1396" i="25" s="1"/>
  <c r="O1397" i="25" s="1"/>
  <c r="O1398" i="25" s="1"/>
  <c r="O1399" i="25" s="1"/>
  <c r="O1400" i="25" s="1"/>
  <c r="O1401" i="25" s="1"/>
  <c r="O1402" i="25" s="1"/>
  <c r="O1403" i="25" s="1"/>
  <c r="O1404" i="25" s="1"/>
  <c r="O1405" i="25" s="1"/>
  <c r="O1406" i="25" s="1"/>
  <c r="O1407" i="25" s="1"/>
  <c r="O1408" i="25" s="1"/>
  <c r="O1409" i="25" s="1"/>
  <c r="O1410" i="25" s="1"/>
  <c r="O1411" i="25" s="1"/>
  <c r="O1412" i="25" s="1"/>
  <c r="O1413" i="25" s="1"/>
  <c r="O1414" i="25" s="1"/>
  <c r="O1415" i="25" s="1"/>
  <c r="O1416" i="25" s="1"/>
  <c r="O1417" i="25" s="1"/>
  <c r="O1418" i="25" s="1"/>
  <c r="O1419" i="25" s="1"/>
  <c r="O1420" i="25" s="1"/>
  <c r="O1421" i="25" s="1"/>
  <c r="O1422" i="25" s="1"/>
  <c r="O1423" i="25" s="1"/>
  <c r="O1424" i="25" s="1"/>
  <c r="O1425" i="25" s="1"/>
  <c r="O1426" i="25" s="1"/>
  <c r="O1427" i="25" s="1"/>
  <c r="O1428" i="25" s="1"/>
  <c r="O1429" i="25" s="1"/>
  <c r="O1430" i="25" s="1"/>
  <c r="O1431" i="25" s="1"/>
  <c r="O1432" i="25" s="1"/>
  <c r="O1433" i="25" s="1"/>
  <c r="O1434" i="25" s="1"/>
  <c r="O1435" i="25" s="1"/>
  <c r="O1436" i="25" s="1"/>
  <c r="O1437" i="25" s="1"/>
  <c r="O1438" i="25" s="1"/>
  <c r="O1439" i="25" s="1"/>
  <c r="O1440" i="25" s="1"/>
  <c r="O1441" i="25" s="1"/>
  <c r="O1442" i="25" s="1"/>
  <c r="O1443" i="25" s="1"/>
  <c r="O1444" i="25" s="1"/>
  <c r="O1445" i="25" s="1"/>
  <c r="O1446" i="25" s="1"/>
  <c r="O1447" i="25" s="1"/>
  <c r="O1448" i="25" s="1"/>
  <c r="O1449" i="25" s="1"/>
  <c r="O1450" i="25" s="1"/>
  <c r="O1451" i="25" s="1"/>
  <c r="O1452" i="25" s="1"/>
  <c r="O1453" i="25" s="1"/>
  <c r="O1454" i="25" s="1"/>
  <c r="O1455" i="25" s="1"/>
  <c r="O1456" i="25" s="1"/>
  <c r="O1457" i="25" s="1"/>
  <c r="O1458" i="25" s="1"/>
  <c r="O1459" i="25" s="1"/>
  <c r="O1460" i="25" s="1"/>
  <c r="O1461" i="25" s="1"/>
  <c r="O1462" i="25" s="1"/>
  <c r="O1463" i="25" s="1"/>
  <c r="O1464" i="25" s="1"/>
  <c r="O1465" i="25" s="1"/>
  <c r="O1466" i="25" s="1"/>
  <c r="O1467" i="25" s="1"/>
  <c r="O1468" i="25" s="1"/>
  <c r="O1469" i="25" s="1"/>
  <c r="O1470" i="25" s="1"/>
  <c r="O1471" i="25" s="1"/>
  <c r="O1472" i="25" s="1"/>
  <c r="O1473" i="25" s="1"/>
  <c r="O1474" i="25" s="1"/>
  <c r="O1475" i="25" s="1"/>
  <c r="O1476" i="25" s="1"/>
  <c r="O1477" i="25" s="1"/>
  <c r="O1478" i="25" s="1"/>
  <c r="O1479" i="25" s="1"/>
  <c r="O1480" i="25" s="1"/>
  <c r="O1481" i="25" s="1"/>
  <c r="O1482" i="25" s="1"/>
  <c r="O1483" i="25" s="1"/>
  <c r="O1484" i="25" s="1"/>
  <c r="O1485" i="25" s="1"/>
  <c r="O1486" i="25" s="1"/>
  <c r="O1487" i="25" s="1"/>
  <c r="O1488" i="25" s="1"/>
  <c r="O1489" i="25" s="1"/>
  <c r="O1490" i="25" s="1"/>
  <c r="O1491" i="25" s="1"/>
  <c r="O1492" i="25" s="1"/>
  <c r="O1493" i="25" s="1"/>
  <c r="O1494" i="25" s="1"/>
  <c r="O1495" i="25" s="1"/>
  <c r="O1496" i="25" s="1"/>
  <c r="O1497" i="25" s="1"/>
  <c r="O1498" i="25" s="1"/>
  <c r="O1499" i="25" s="1"/>
  <c r="O1500" i="25" s="1"/>
  <c r="O1501" i="25" s="1"/>
  <c r="O1502" i="25" s="1"/>
  <c r="O1503" i="25" s="1"/>
  <c r="O1504" i="25" s="1"/>
  <c r="O1505" i="25" s="1"/>
  <c r="O1506" i="25" s="1"/>
  <c r="O1507" i="25" s="1"/>
  <c r="O1508" i="25" s="1"/>
  <c r="O1509" i="25" s="1"/>
  <c r="O1510" i="25" s="1"/>
  <c r="O1511" i="25" s="1"/>
  <c r="O1512" i="25" s="1"/>
  <c r="O1513" i="25" s="1"/>
  <c r="O1514" i="25" s="1"/>
  <c r="O1515" i="25" s="1"/>
  <c r="O1516" i="25" s="1"/>
  <c r="O1517" i="25" s="1"/>
  <c r="O1518" i="25" s="1"/>
  <c r="O1519" i="25" s="1"/>
  <c r="O1520" i="25" s="1"/>
  <c r="O1521" i="25" s="1"/>
  <c r="O1522" i="25" s="1"/>
  <c r="O1523" i="25" s="1"/>
  <c r="O1524" i="25" s="1"/>
  <c r="O1525" i="25" s="1"/>
  <c r="O1526" i="25" s="1"/>
  <c r="O1527" i="25" s="1"/>
  <c r="O1528" i="25" s="1"/>
  <c r="O1529" i="25" s="1"/>
  <c r="O1530" i="25" s="1"/>
  <c r="O1531" i="25" s="1"/>
  <c r="O1532" i="25" s="1"/>
  <c r="O1533" i="25" s="1"/>
  <c r="O1534" i="25" s="1"/>
  <c r="O1535" i="25" s="1"/>
  <c r="O1536" i="25" s="1"/>
  <c r="O1537" i="25" s="1"/>
  <c r="O1538" i="25" s="1"/>
  <c r="O1539" i="25" s="1"/>
  <c r="O1540" i="25" s="1"/>
  <c r="O1541" i="25" s="1"/>
  <c r="O1542" i="25" s="1"/>
  <c r="O1543" i="25" s="1"/>
  <c r="O1544" i="25" s="1"/>
  <c r="O1545" i="25" s="1"/>
  <c r="O1546" i="25" s="1"/>
  <c r="O1547" i="25" s="1"/>
  <c r="O1548" i="25" s="1"/>
  <c r="O1549" i="25" s="1"/>
  <c r="O1550" i="25" s="1"/>
  <c r="O1551" i="25" s="1"/>
  <c r="O1552" i="25" s="1"/>
  <c r="O1553" i="25" s="1"/>
  <c r="O1554" i="25" s="1"/>
  <c r="O1555" i="25" s="1"/>
  <c r="O1556" i="25" s="1"/>
  <c r="O1557" i="25" s="1"/>
  <c r="O1558" i="25" s="1"/>
  <c r="O1559" i="25" s="1"/>
  <c r="O1560" i="25" s="1"/>
  <c r="O1561" i="25" s="1"/>
  <c r="O1562" i="25" s="1"/>
  <c r="O1563" i="25" s="1"/>
  <c r="O1564" i="25" s="1"/>
  <c r="O1565" i="25" s="1"/>
  <c r="O1566" i="25" s="1"/>
  <c r="O1567" i="25" s="1"/>
  <c r="O1568" i="25" s="1"/>
  <c r="O1569" i="25" s="1"/>
  <c r="O1570" i="25" s="1"/>
  <c r="O1571" i="25" s="1"/>
  <c r="O1572" i="25" s="1"/>
  <c r="O1573" i="25" s="1"/>
  <c r="O1574" i="25" s="1"/>
  <c r="O1575" i="25" s="1"/>
  <c r="O1576" i="25" s="1"/>
  <c r="O1577" i="25" s="1"/>
  <c r="O1578" i="25" s="1"/>
  <c r="O1579" i="25" s="1"/>
  <c r="O1580" i="25" s="1"/>
  <c r="O1581" i="25" s="1"/>
  <c r="O1582" i="25" s="1"/>
  <c r="O1583" i="25" s="1"/>
  <c r="O1584" i="25" s="1"/>
  <c r="O1585" i="25" s="1"/>
  <c r="O1586" i="25" s="1"/>
  <c r="O1587" i="25" s="1"/>
  <c r="O1588" i="25" s="1"/>
  <c r="O1589" i="25" s="1"/>
  <c r="O1590" i="25" s="1"/>
  <c r="O1591" i="25" s="1"/>
  <c r="O1592" i="25" s="1"/>
  <c r="O1593" i="25" s="1"/>
  <c r="O1594" i="25" s="1"/>
  <c r="O1595" i="25" s="1"/>
  <c r="O1596" i="25" s="1"/>
  <c r="O1597" i="25" s="1"/>
  <c r="O1598" i="25" s="1"/>
  <c r="O1599" i="25" s="1"/>
  <c r="O1600" i="25" s="1"/>
  <c r="O1601" i="25" s="1"/>
  <c r="O1602" i="25" s="1"/>
  <c r="O1603" i="25" s="1"/>
  <c r="O1604" i="25" s="1"/>
  <c r="O1605" i="25" s="1"/>
  <c r="O1606" i="25" s="1"/>
  <c r="O1607" i="25" s="1"/>
  <c r="O1608" i="25" s="1"/>
  <c r="O1609" i="25" s="1"/>
  <c r="O1610" i="25" s="1"/>
  <c r="O1611" i="25" s="1"/>
  <c r="O1612" i="25" s="1"/>
  <c r="O1613" i="25" s="1"/>
  <c r="O1614" i="25" s="1"/>
  <c r="O1615" i="25" s="1"/>
  <c r="O1616" i="25" s="1"/>
  <c r="O1617" i="25" s="1"/>
  <c r="O1618" i="25" s="1"/>
  <c r="O1619" i="25" s="1"/>
  <c r="O1620" i="25" s="1"/>
  <c r="O1621" i="25" s="1"/>
  <c r="O1622" i="25" s="1"/>
  <c r="O1623" i="25" s="1"/>
  <c r="O1624" i="25" s="1"/>
  <c r="O1625" i="25" s="1"/>
  <c r="O1626" i="25" s="1"/>
  <c r="O1627" i="25" s="1"/>
  <c r="O1628" i="25" s="1"/>
  <c r="O1629" i="25" s="1"/>
  <c r="O1630" i="25" s="1"/>
  <c r="O1631" i="25" s="1"/>
  <c r="O1632" i="25" s="1"/>
  <c r="O1633" i="25" s="1"/>
  <c r="O1634" i="25" s="1"/>
  <c r="O1635" i="25" s="1"/>
  <c r="O1636" i="25" s="1"/>
  <c r="O1637" i="25" s="1"/>
  <c r="O1638" i="25" s="1"/>
  <c r="O1639" i="25" s="1"/>
  <c r="O1640" i="25" s="1"/>
  <c r="O1641" i="25" s="1"/>
  <c r="O1642" i="25" s="1"/>
  <c r="O1643" i="25" s="1"/>
  <c r="O1644" i="25" s="1"/>
  <c r="O1645" i="25" s="1"/>
  <c r="O1646" i="25" s="1"/>
  <c r="O1647" i="25" s="1"/>
  <c r="O1648" i="25" s="1"/>
  <c r="O1649" i="25" s="1"/>
  <c r="O1650" i="25" s="1"/>
  <c r="O1651" i="25" s="1"/>
  <c r="O1652" i="25" s="1"/>
  <c r="O1653" i="25" s="1"/>
  <c r="O1654" i="25" s="1"/>
  <c r="O1655" i="25" s="1"/>
  <c r="O1656" i="25" s="1"/>
  <c r="O1657" i="25" s="1"/>
  <c r="O1658" i="25" s="1"/>
  <c r="O1659" i="25" s="1"/>
  <c r="O1660" i="25" s="1"/>
  <c r="O1661" i="25" s="1"/>
  <c r="O1662" i="25" s="1"/>
  <c r="O1663" i="25" s="1"/>
  <c r="O1664" i="25" s="1"/>
  <c r="O1665" i="25" s="1"/>
  <c r="O1666" i="25" s="1"/>
  <c r="O1667" i="25" s="1"/>
  <c r="O1668" i="25" s="1"/>
  <c r="O1669" i="25" s="1"/>
  <c r="O1670" i="25" s="1"/>
  <c r="O1671" i="25" s="1"/>
  <c r="O1672" i="25" s="1"/>
  <c r="O1673" i="25" s="1"/>
  <c r="O1674" i="25" s="1"/>
  <c r="O1675" i="25" s="1"/>
  <c r="O1676" i="25" s="1"/>
  <c r="O1677" i="25" s="1"/>
  <c r="O1678" i="25" s="1"/>
  <c r="O1679" i="25" s="1"/>
  <c r="O1680" i="25" s="1"/>
  <c r="O1681" i="25" s="1"/>
  <c r="O1682" i="25" s="1"/>
  <c r="O1683" i="25" s="1"/>
  <c r="O1684" i="25" s="1"/>
  <c r="O1685" i="25" s="1"/>
  <c r="O1686" i="25" s="1"/>
  <c r="O1687" i="25" s="1"/>
  <c r="O1688" i="25" s="1"/>
  <c r="O1689" i="25" s="1"/>
  <c r="O1690" i="25" s="1"/>
  <c r="O1691" i="25" s="1"/>
  <c r="O1692" i="25" s="1"/>
  <c r="O1693" i="25" s="1"/>
  <c r="O1694" i="25" s="1"/>
  <c r="O1695" i="25" s="1"/>
  <c r="O1696" i="25" s="1"/>
  <c r="O1697" i="25" s="1"/>
  <c r="O1698" i="25" s="1"/>
  <c r="O1699" i="25" s="1"/>
  <c r="O1700" i="25" s="1"/>
  <c r="O1701" i="25" s="1"/>
  <c r="O1702" i="25" s="1"/>
  <c r="O1703" i="25" s="1"/>
  <c r="O1704" i="25" s="1"/>
  <c r="O1705" i="25" s="1"/>
  <c r="O1706" i="25" s="1"/>
  <c r="O1707" i="25" s="1"/>
  <c r="O1708" i="25" s="1"/>
  <c r="O1709" i="25" s="1"/>
  <c r="O1710" i="25" s="1"/>
  <c r="O1711" i="25" s="1"/>
  <c r="O1712" i="25" s="1"/>
  <c r="O1713" i="25" s="1"/>
  <c r="O1714" i="25" s="1"/>
  <c r="O1715" i="25" s="1"/>
  <c r="O1716" i="25" s="1"/>
  <c r="O1717" i="25" s="1"/>
  <c r="O1718" i="25" s="1"/>
  <c r="O1719" i="25" s="1"/>
  <c r="O1720" i="25" s="1"/>
  <c r="O1721" i="25" s="1"/>
  <c r="O1722" i="25" s="1"/>
  <c r="O1723" i="25" s="1"/>
  <c r="O1724" i="25" s="1"/>
  <c r="O1725" i="25" s="1"/>
  <c r="O1726" i="25" s="1"/>
  <c r="O1727" i="25" s="1"/>
  <c r="O1728" i="25" s="1"/>
  <c r="O1729" i="25" s="1"/>
  <c r="O1730" i="25" s="1"/>
  <c r="O1731" i="25" s="1"/>
  <c r="O1732" i="25" s="1"/>
  <c r="O1733" i="25" s="1"/>
  <c r="O1734" i="25" s="1"/>
  <c r="O1735" i="25" s="1"/>
  <c r="O1736" i="25" s="1"/>
  <c r="O1737" i="25" s="1"/>
  <c r="O1738" i="25" s="1"/>
  <c r="O1739" i="25" s="1"/>
  <c r="O1740" i="25" s="1"/>
  <c r="O1741" i="25" s="1"/>
  <c r="O1742" i="25" s="1"/>
  <c r="O1743" i="25" s="1"/>
  <c r="O1744" i="25" s="1"/>
  <c r="O1745" i="25" s="1"/>
  <c r="O1746" i="25" s="1"/>
  <c r="O1747" i="25" s="1"/>
  <c r="O1748" i="25" s="1"/>
  <c r="O1749" i="25" s="1"/>
  <c r="O1750" i="25" s="1"/>
  <c r="O1751" i="25" s="1"/>
  <c r="O1752" i="25" s="1"/>
  <c r="O1753" i="25" s="1"/>
  <c r="O1754" i="25" s="1"/>
  <c r="O1755" i="25" s="1"/>
  <c r="O1756" i="25" s="1"/>
  <c r="O1757" i="25" s="1"/>
  <c r="O1758" i="25" s="1"/>
  <c r="O1759" i="25" s="1"/>
  <c r="O1760" i="25" s="1"/>
  <c r="O1761" i="25" s="1"/>
  <c r="O1762" i="25" s="1"/>
  <c r="O1763" i="25" s="1"/>
  <c r="O1764" i="25" s="1"/>
  <c r="O1765" i="25" s="1"/>
  <c r="O1766" i="25" s="1"/>
  <c r="O1767" i="25" s="1"/>
  <c r="O1768" i="25" s="1"/>
  <c r="O1769" i="25" s="1"/>
  <c r="O1770" i="25" s="1"/>
  <c r="O1771" i="25" s="1"/>
  <c r="O1772" i="25" s="1"/>
  <c r="O1773" i="25" s="1"/>
  <c r="O1774" i="25" s="1"/>
  <c r="O1775" i="25" s="1"/>
  <c r="O1776" i="25" s="1"/>
  <c r="O1777" i="25" s="1"/>
  <c r="O1778" i="25" s="1"/>
  <c r="O1779" i="25" s="1"/>
  <c r="O1780" i="25" s="1"/>
  <c r="O1781" i="25" s="1"/>
  <c r="O1782" i="25" s="1"/>
  <c r="O1783" i="25" s="1"/>
  <c r="O1784" i="25" s="1"/>
  <c r="O1785" i="25" s="1"/>
  <c r="O1786" i="25" s="1"/>
  <c r="O1787" i="25" s="1"/>
  <c r="O1788" i="25" s="1"/>
  <c r="O1789" i="25" s="1"/>
  <c r="O1790" i="25" s="1"/>
  <c r="O1791" i="25" s="1"/>
  <c r="O1792" i="25" s="1"/>
  <c r="O1793" i="25" s="1"/>
  <c r="O1794" i="25" s="1"/>
  <c r="O1795" i="25" s="1"/>
  <c r="O1796" i="25" s="1"/>
  <c r="O1797" i="25" s="1"/>
  <c r="O1798" i="25" s="1"/>
  <c r="O1799" i="25" s="1"/>
  <c r="O1800" i="25" s="1"/>
  <c r="O1801" i="25" s="1"/>
  <c r="O1802" i="25" s="1"/>
  <c r="O1803" i="25" s="1"/>
  <c r="O1804" i="25" s="1"/>
  <c r="O1805" i="25" s="1"/>
  <c r="O1806" i="25" s="1"/>
  <c r="O1807" i="25" s="1"/>
  <c r="O1808" i="25" s="1"/>
  <c r="O1809" i="25" s="1"/>
  <c r="O1810" i="25" s="1"/>
  <c r="O1811" i="25" s="1"/>
  <c r="O1812" i="25" s="1"/>
  <c r="O1813" i="25" s="1"/>
  <c r="O1814" i="25" s="1"/>
  <c r="O1815" i="25" s="1"/>
  <c r="O1816" i="25" s="1"/>
  <c r="O1817" i="25" s="1"/>
  <c r="O1818" i="25" s="1"/>
  <c r="O1819" i="25" s="1"/>
  <c r="O1820" i="25" s="1"/>
  <c r="O1821" i="25" s="1"/>
  <c r="O1822" i="25" s="1"/>
  <c r="O1823" i="25" s="1"/>
  <c r="O1824" i="25" s="1"/>
  <c r="O1825" i="25" s="1"/>
  <c r="O1826" i="25" s="1"/>
  <c r="O1827" i="25" s="1"/>
  <c r="O1828" i="25" s="1"/>
  <c r="O1829" i="25" s="1"/>
  <c r="O1830" i="25" s="1"/>
  <c r="O1831" i="25" s="1"/>
  <c r="O1832" i="25" s="1"/>
  <c r="O1833" i="25" s="1"/>
  <c r="O1834" i="25" s="1"/>
  <c r="O1835" i="25" s="1"/>
  <c r="O1836" i="25" s="1"/>
  <c r="O1837" i="25" s="1"/>
  <c r="O1838" i="25" s="1"/>
  <c r="O1839" i="25" s="1"/>
  <c r="O1840" i="25" s="1"/>
  <c r="O1841" i="25" s="1"/>
  <c r="O1842" i="25" s="1"/>
  <c r="O1843" i="25" s="1"/>
  <c r="O1844" i="25" s="1"/>
  <c r="O1845" i="25" s="1"/>
  <c r="O1846" i="25" s="1"/>
  <c r="O1847" i="25" s="1"/>
  <c r="O1848" i="25" s="1"/>
  <c r="O1849" i="25" s="1"/>
  <c r="O1850" i="25" s="1"/>
  <c r="O1851" i="25" s="1"/>
  <c r="O1852" i="25" s="1"/>
  <c r="O1853" i="25" s="1"/>
  <c r="O1854" i="25" s="1"/>
  <c r="O1855" i="25" s="1"/>
  <c r="O1856" i="25" s="1"/>
  <c r="O1857" i="25" s="1"/>
  <c r="O1858" i="25" s="1"/>
  <c r="O1859" i="25" s="1"/>
  <c r="O1860" i="25" s="1"/>
  <c r="O1861" i="25" s="1"/>
  <c r="O1862" i="25" s="1"/>
  <c r="O1863" i="25" s="1"/>
  <c r="O1864" i="25" s="1"/>
  <c r="O1865" i="25" s="1"/>
  <c r="O1866" i="25" s="1"/>
  <c r="O1867" i="25" s="1"/>
  <c r="O1868" i="25" s="1"/>
  <c r="O1869" i="25" s="1"/>
  <c r="O1870" i="25" s="1"/>
  <c r="O1871" i="25" s="1"/>
  <c r="O1872" i="25" s="1"/>
  <c r="O1873" i="25" s="1"/>
  <c r="O1874" i="25" s="1"/>
  <c r="O1875" i="25" s="1"/>
  <c r="O1876" i="25" s="1"/>
  <c r="O1877" i="25" s="1"/>
  <c r="O1878" i="25" s="1"/>
  <c r="O1879" i="25" s="1"/>
  <c r="O1880" i="25" s="1"/>
  <c r="O1881" i="25" s="1"/>
  <c r="O1882" i="25" s="1"/>
  <c r="O1883" i="25" s="1"/>
  <c r="O1884" i="25" s="1"/>
  <c r="O1885" i="25" s="1"/>
  <c r="O1886" i="25" s="1"/>
  <c r="O1887" i="25" s="1"/>
  <c r="O1888" i="25" s="1"/>
  <c r="O1889" i="25" s="1"/>
  <c r="O1890" i="25" s="1"/>
  <c r="O1891" i="25" s="1"/>
  <c r="O1892" i="25" s="1"/>
  <c r="O1893" i="25" s="1"/>
  <c r="O1894" i="25" s="1"/>
  <c r="O1895" i="25" s="1"/>
  <c r="O1896" i="25" s="1"/>
  <c r="O1897" i="25" s="1"/>
  <c r="O1898" i="25" s="1"/>
  <c r="O1899" i="25" s="1"/>
  <c r="O1900" i="25" s="1"/>
  <c r="O1901" i="25" s="1"/>
  <c r="O1902" i="25" s="1"/>
  <c r="O1903" i="25" s="1"/>
  <c r="O1904" i="25" s="1"/>
  <c r="O1905" i="25" s="1"/>
  <c r="O1906" i="25" s="1"/>
  <c r="O1907" i="25" s="1"/>
  <c r="O1908" i="25" s="1"/>
  <c r="O1909" i="25" s="1"/>
  <c r="O1910" i="25" s="1"/>
  <c r="O1911" i="25" s="1"/>
  <c r="O1912" i="25" s="1"/>
  <c r="O1913" i="25" s="1"/>
  <c r="O1914" i="25" s="1"/>
  <c r="O1915" i="25" s="1"/>
  <c r="O1916" i="25" s="1"/>
  <c r="O1917" i="25" s="1"/>
  <c r="O1918" i="25" s="1"/>
  <c r="O1919" i="25" s="1"/>
  <c r="O1920" i="25" s="1"/>
  <c r="O1921" i="25" s="1"/>
  <c r="O1922" i="25" s="1"/>
  <c r="O1923" i="25" s="1"/>
  <c r="O1924" i="25" s="1"/>
  <c r="O1925" i="25" s="1"/>
  <c r="O1926" i="25" s="1"/>
  <c r="O1927" i="25" s="1"/>
  <c r="O1928" i="25" s="1"/>
  <c r="O1929" i="25" s="1"/>
  <c r="O1930" i="25" s="1"/>
  <c r="O1931" i="25" s="1"/>
  <c r="O1932" i="25" s="1"/>
  <c r="O1933" i="25" s="1"/>
  <c r="O1934" i="25" s="1"/>
  <c r="O1935" i="25" s="1"/>
  <c r="O1936" i="25" s="1"/>
  <c r="O1937" i="25" s="1"/>
  <c r="O1938" i="25" s="1"/>
  <c r="O1939" i="25" s="1"/>
  <c r="O1940" i="25" s="1"/>
  <c r="O1941" i="25" s="1"/>
  <c r="O1942" i="25" s="1"/>
  <c r="O1943" i="25" s="1"/>
  <c r="O1944" i="25" s="1"/>
  <c r="O1945" i="25" s="1"/>
  <c r="O1946" i="25" s="1"/>
  <c r="O1947" i="25" s="1"/>
  <c r="O1948" i="25" s="1"/>
  <c r="O1949" i="25" s="1"/>
  <c r="O1950" i="25" s="1"/>
  <c r="O1951" i="25" s="1"/>
  <c r="O1952" i="25" s="1"/>
  <c r="O1953" i="25" s="1"/>
  <c r="O1954" i="25" s="1"/>
  <c r="O1955" i="25" s="1"/>
  <c r="O1956" i="25" s="1"/>
  <c r="O1957" i="25" s="1"/>
  <c r="O1958" i="25" s="1"/>
  <c r="O1959" i="25" s="1"/>
  <c r="O1960" i="25" s="1"/>
  <c r="O1961" i="25" s="1"/>
  <c r="O1962" i="25" s="1"/>
  <c r="O1963" i="25" s="1"/>
  <c r="O1964" i="25" s="1"/>
  <c r="O1965" i="25" s="1"/>
  <c r="O1966" i="25" s="1"/>
  <c r="O1967" i="25" s="1"/>
  <c r="O1968" i="25" s="1"/>
  <c r="O1969" i="25" s="1"/>
  <c r="O1970" i="25" s="1"/>
  <c r="O1971" i="25" s="1"/>
  <c r="O1972" i="25" s="1"/>
  <c r="O1973" i="25" s="1"/>
  <c r="O1974" i="25" s="1"/>
  <c r="O1975" i="25" s="1"/>
  <c r="O1976" i="25" s="1"/>
  <c r="O1977" i="25" s="1"/>
  <c r="O1978" i="25" s="1"/>
  <c r="O1979" i="25" s="1"/>
  <c r="O1980" i="25" s="1"/>
  <c r="O1981" i="25" s="1"/>
  <c r="O1982" i="25" s="1"/>
  <c r="O1983" i="25" s="1"/>
  <c r="O1984" i="25" s="1"/>
  <c r="O1985" i="25" s="1"/>
  <c r="O1986" i="25" s="1"/>
  <c r="O1987" i="25" s="1"/>
  <c r="O1988" i="25" s="1"/>
  <c r="O1989" i="25" s="1"/>
  <c r="O1990" i="25" s="1"/>
  <c r="O1991" i="25" s="1"/>
  <c r="O1992" i="25" s="1"/>
  <c r="O1993" i="25" s="1"/>
  <c r="O1994" i="25" s="1"/>
  <c r="O1995" i="25" s="1"/>
  <c r="O1996" i="25" s="1"/>
  <c r="O1997" i="25" s="1"/>
  <c r="O1998" i="25" s="1"/>
  <c r="O1999" i="25" s="1"/>
  <c r="O2000" i="25" s="1"/>
  <c r="O2001" i="25" s="1"/>
  <c r="O2002" i="25" s="1"/>
  <c r="O2003" i="25" s="1"/>
  <c r="O2004" i="25" s="1"/>
  <c r="O2005" i="25" s="1"/>
  <c r="O2006" i="25" s="1"/>
  <c r="O2007" i="25" s="1"/>
  <c r="O2008" i="25" s="1"/>
  <c r="O2009" i="25" s="1"/>
  <c r="O2010" i="25" s="1"/>
  <c r="O2011" i="25" s="1"/>
  <c r="O2012" i="25" s="1"/>
  <c r="O2013" i="25" s="1"/>
  <c r="O2014" i="25" s="1"/>
  <c r="O2015" i="25" s="1"/>
  <c r="O2016" i="25" s="1"/>
  <c r="O2017" i="25" s="1"/>
  <c r="O2018" i="25" s="1"/>
  <c r="O2019" i="25" s="1"/>
  <c r="O2020" i="25" s="1"/>
  <c r="O2021" i="25" s="1"/>
  <c r="O2022" i="25" s="1"/>
  <c r="O2023" i="25" s="1"/>
  <c r="O2024" i="25" s="1"/>
  <c r="O2025" i="25" s="1"/>
  <c r="O2026" i="25" s="1"/>
  <c r="O2027" i="25" s="1"/>
  <c r="O2028" i="25" s="1"/>
  <c r="O2029" i="25" s="1"/>
  <c r="O2030" i="25" s="1"/>
  <c r="O2031" i="25" s="1"/>
  <c r="O2032" i="25" s="1"/>
  <c r="O2033" i="25" s="1"/>
  <c r="O2034" i="25" s="1"/>
  <c r="O2035" i="25" s="1"/>
  <c r="O2036" i="25" s="1"/>
  <c r="O2037" i="25" s="1"/>
  <c r="O2038" i="25" s="1"/>
  <c r="O2039" i="25" s="1"/>
  <c r="O2040" i="25" s="1"/>
  <c r="O2041" i="25" s="1"/>
  <c r="O2042" i="25" s="1"/>
  <c r="O2043" i="25" s="1"/>
  <c r="O2044" i="25" s="1"/>
  <c r="O2045" i="25" s="1"/>
  <c r="O2046" i="25" s="1"/>
  <c r="O2047" i="25" s="1"/>
  <c r="O2048" i="25" s="1"/>
  <c r="O2049" i="25" s="1"/>
  <c r="O2050" i="25" s="1"/>
  <c r="O2051" i="25" s="1"/>
  <c r="O2052" i="25" s="1"/>
  <c r="O2053" i="25" s="1"/>
  <c r="O2054" i="25" s="1"/>
  <c r="O2055" i="25" s="1"/>
  <c r="O2056" i="25" s="1"/>
  <c r="O2057" i="25" s="1"/>
  <c r="O2058" i="25" s="1"/>
  <c r="O2059" i="25" s="1"/>
  <c r="O2060" i="25" s="1"/>
  <c r="O2061" i="25" s="1"/>
  <c r="O2062" i="25" s="1"/>
  <c r="O2063" i="25" s="1"/>
  <c r="O2064" i="25" s="1"/>
  <c r="O2065" i="25" s="1"/>
  <c r="O2066" i="25" s="1"/>
  <c r="O2067" i="25" s="1"/>
  <c r="O2068" i="25" s="1"/>
  <c r="O2069" i="25" s="1"/>
  <c r="O2070" i="25" s="1"/>
  <c r="O2071" i="25" s="1"/>
  <c r="O2072" i="25" s="1"/>
  <c r="O2073" i="25" s="1"/>
  <c r="O2074" i="25" s="1"/>
  <c r="O2075" i="25" s="1"/>
  <c r="O2076" i="25" s="1"/>
  <c r="O2077" i="25" s="1"/>
  <c r="O2078" i="25" s="1"/>
  <c r="O2079" i="25" s="1"/>
  <c r="O2080" i="25" s="1"/>
  <c r="O2081" i="25" s="1"/>
  <c r="O2082" i="25" s="1"/>
  <c r="O2083" i="25" s="1"/>
  <c r="O2084" i="25" s="1"/>
  <c r="O2085" i="25" s="1"/>
  <c r="O2086" i="25" s="1"/>
  <c r="O2087" i="25" s="1"/>
  <c r="O2088" i="25" s="1"/>
  <c r="O2089" i="25" s="1"/>
  <c r="O2090" i="25" s="1"/>
  <c r="O2091" i="25" s="1"/>
  <c r="O2092" i="25" s="1"/>
  <c r="O2093" i="25" s="1"/>
  <c r="O2094" i="25" s="1"/>
  <c r="O2095" i="25" s="1"/>
  <c r="O2096" i="25" s="1"/>
  <c r="O2097" i="25" s="1"/>
  <c r="O2098" i="25" s="1"/>
  <c r="O2099" i="25" s="1"/>
  <c r="O2100" i="25" s="1"/>
  <c r="O2101" i="25" s="1"/>
  <c r="O2102" i="25" s="1"/>
  <c r="O2103" i="25" s="1"/>
  <c r="O2104" i="25" s="1"/>
  <c r="O2105" i="25" s="1"/>
  <c r="O2106" i="25" s="1"/>
  <c r="O2107" i="25" s="1"/>
  <c r="O2108" i="25" s="1"/>
  <c r="O2109" i="25" s="1"/>
  <c r="O2110" i="25" s="1"/>
  <c r="O2111" i="25" s="1"/>
  <c r="O2112" i="25" s="1"/>
  <c r="O2113" i="25" s="1"/>
  <c r="O2114" i="25" s="1"/>
  <c r="O2115" i="25" s="1"/>
  <c r="O2116" i="25" s="1"/>
  <c r="O2117" i="25" s="1"/>
  <c r="O2118" i="25" s="1"/>
  <c r="O2119" i="25" s="1"/>
  <c r="O2120" i="25" s="1"/>
  <c r="O2121" i="25" s="1"/>
  <c r="O2122" i="25" s="1"/>
  <c r="O2123" i="25" s="1"/>
  <c r="O2124" i="25" s="1"/>
  <c r="O2125" i="25" s="1"/>
  <c r="O2126" i="25" s="1"/>
  <c r="O2127" i="25" s="1"/>
  <c r="O2128" i="25" s="1"/>
  <c r="O2129" i="25" s="1"/>
  <c r="O2130" i="25" s="1"/>
  <c r="O2131" i="25" s="1"/>
  <c r="O2132" i="25" s="1"/>
  <c r="O2133" i="25" s="1"/>
  <c r="O2134" i="25" s="1"/>
  <c r="O2135" i="25" s="1"/>
  <c r="O2136" i="25" s="1"/>
  <c r="O2137" i="25" s="1"/>
  <c r="O2138" i="25" s="1"/>
  <c r="O2139" i="25" s="1"/>
  <c r="O2140" i="25" s="1"/>
  <c r="O2141" i="25" s="1"/>
  <c r="O2142" i="25" s="1"/>
  <c r="O2143" i="25" s="1"/>
  <c r="O2144" i="25" s="1"/>
  <c r="O2145" i="25" s="1"/>
  <c r="O2146" i="25" s="1"/>
  <c r="O2147" i="25" s="1"/>
  <c r="O2148" i="25" s="1"/>
  <c r="O2149" i="25" s="1"/>
  <c r="O2150" i="25" s="1"/>
  <c r="O2151" i="25" s="1"/>
  <c r="O2152" i="25" s="1"/>
  <c r="O2153" i="25" s="1"/>
  <c r="O2154" i="25" s="1"/>
  <c r="O2155" i="25" s="1"/>
  <c r="O2156" i="25" s="1"/>
  <c r="O2157" i="25" s="1"/>
  <c r="O2158" i="25" s="1"/>
  <c r="O2159" i="25" s="1"/>
  <c r="O2160" i="25" s="1"/>
  <c r="O2161" i="25" s="1"/>
  <c r="O2162" i="25" s="1"/>
  <c r="O2163" i="25" s="1"/>
  <c r="O2164" i="25" s="1"/>
  <c r="O2165" i="25" s="1"/>
  <c r="O2166" i="25" s="1"/>
  <c r="O2167" i="25" s="1"/>
  <c r="O2168" i="25" s="1"/>
  <c r="O2169" i="25" s="1"/>
  <c r="O2170" i="25" s="1"/>
  <c r="O2171" i="25" s="1"/>
  <c r="O2172" i="25" s="1"/>
  <c r="O2173" i="25" s="1"/>
  <c r="O2174" i="25" s="1"/>
  <c r="O2175" i="25" s="1"/>
  <c r="O2176" i="25" s="1"/>
  <c r="O2177" i="25" s="1"/>
  <c r="O2178" i="25" s="1"/>
  <c r="O2179" i="25" s="1"/>
  <c r="O2180" i="25" s="1"/>
  <c r="O2181" i="25" s="1"/>
  <c r="O2182" i="25" s="1"/>
  <c r="O2183" i="25" s="1"/>
  <c r="O2184" i="25" s="1"/>
  <c r="O2185" i="25" s="1"/>
  <c r="O2186" i="25" s="1"/>
  <c r="O2187" i="25" s="1"/>
  <c r="O2188" i="25" s="1"/>
  <c r="O2189" i="25" s="1"/>
  <c r="O2190" i="25" s="1"/>
  <c r="O2191" i="25" s="1"/>
  <c r="O2192" i="25" s="1"/>
  <c r="O2193" i="25" s="1"/>
  <c r="O2194" i="25" s="1"/>
  <c r="O2195" i="25" s="1"/>
  <c r="O2196" i="25" s="1"/>
  <c r="O2197" i="25" s="1"/>
  <c r="O2198" i="25" s="1"/>
  <c r="O2199" i="25" s="1"/>
  <c r="O2200" i="25" s="1"/>
  <c r="O2201" i="25" s="1"/>
  <c r="O2202" i="25" s="1"/>
  <c r="O2203" i="25" s="1"/>
  <c r="O2204" i="25" s="1"/>
  <c r="O2205" i="25" s="1"/>
  <c r="O2206" i="25" s="1"/>
  <c r="O2207" i="25" s="1"/>
  <c r="O2208" i="25" s="1"/>
  <c r="O2209" i="25" s="1"/>
  <c r="O2210" i="25" s="1"/>
  <c r="O2211" i="25" s="1"/>
  <c r="O2212" i="25" s="1"/>
  <c r="O2213" i="25" s="1"/>
  <c r="O2214" i="25" s="1"/>
  <c r="O2215" i="25" s="1"/>
  <c r="O2216" i="25" s="1"/>
  <c r="O2217" i="25" s="1"/>
  <c r="O2218" i="25" s="1"/>
  <c r="O2219" i="25" s="1"/>
  <c r="O2220" i="25" s="1"/>
  <c r="O2221" i="25" s="1"/>
  <c r="O2222" i="25" s="1"/>
  <c r="O2223" i="25" s="1"/>
  <c r="O2224" i="25" s="1"/>
  <c r="O2225" i="25" s="1"/>
  <c r="O2226" i="25" s="1"/>
  <c r="O2227" i="25" s="1"/>
  <c r="O2228" i="25" s="1"/>
  <c r="O2229" i="25" s="1"/>
  <c r="O2230" i="25" s="1"/>
  <c r="O2231" i="25" s="1"/>
  <c r="O2232" i="25" s="1"/>
  <c r="O2233" i="25" s="1"/>
  <c r="O2234" i="25" s="1"/>
  <c r="O2235" i="25" s="1"/>
  <c r="O2236" i="25" s="1"/>
  <c r="O2237" i="25" s="1"/>
  <c r="O2238" i="25" s="1"/>
  <c r="O2239" i="25" s="1"/>
  <c r="O2240" i="25" s="1"/>
  <c r="O2241" i="25" s="1"/>
  <c r="O2242" i="25" s="1"/>
  <c r="O2243" i="25" s="1"/>
  <c r="O2244" i="25" s="1"/>
  <c r="O2245" i="25" s="1"/>
  <c r="O2246" i="25" s="1"/>
  <c r="O2247" i="25" s="1"/>
  <c r="O2248" i="25" s="1"/>
  <c r="O2249" i="25" s="1"/>
  <c r="O2250" i="25" s="1"/>
  <c r="O2251" i="25" s="1"/>
  <c r="O2252" i="25" s="1"/>
  <c r="O2253" i="25" s="1"/>
  <c r="O2254" i="25" s="1"/>
  <c r="O2255" i="25" s="1"/>
  <c r="O2256" i="25" s="1"/>
  <c r="O2257" i="25" s="1"/>
  <c r="O2258" i="25" s="1"/>
  <c r="O2259" i="25" s="1"/>
  <c r="O2260" i="25" s="1"/>
  <c r="O2261" i="25" s="1"/>
  <c r="O2262" i="25" s="1"/>
  <c r="O2263" i="25" s="1"/>
  <c r="O2264" i="25" s="1"/>
  <c r="O2265" i="25" s="1"/>
  <c r="O2266" i="25" s="1"/>
  <c r="O2267" i="25" s="1"/>
  <c r="O2268" i="25" s="1"/>
  <c r="O2269" i="25" s="1"/>
  <c r="O2270" i="25" s="1"/>
  <c r="O2271" i="25" s="1"/>
  <c r="O2272" i="25" s="1"/>
  <c r="O2273" i="25" s="1"/>
  <c r="O2274" i="25" s="1"/>
  <c r="O2275" i="25" s="1"/>
  <c r="O2276" i="25" s="1"/>
  <c r="O2277" i="25" s="1"/>
  <c r="O2278" i="25" s="1"/>
  <c r="O2279" i="25" s="1"/>
  <c r="O2280" i="25" s="1"/>
  <c r="O2281" i="25" s="1"/>
  <c r="O2282" i="25" s="1"/>
  <c r="O2283" i="25" s="1"/>
  <c r="O2284" i="25" s="1"/>
  <c r="O2285" i="25" s="1"/>
  <c r="O2286" i="25" s="1"/>
  <c r="O2287" i="25" s="1"/>
  <c r="O2288" i="25" s="1"/>
  <c r="O2289" i="25" s="1"/>
  <c r="O2290" i="25" s="1"/>
  <c r="O2291" i="25" s="1"/>
  <c r="O2292" i="25" s="1"/>
  <c r="O2293" i="25" s="1"/>
  <c r="O2294" i="25" s="1"/>
  <c r="O2295" i="25" s="1"/>
  <c r="O2296" i="25" s="1"/>
  <c r="O2297" i="25" s="1"/>
  <c r="O2298" i="25" s="1"/>
  <c r="O2299" i="25" s="1"/>
  <c r="O2300" i="25" s="1"/>
  <c r="O2301" i="25" s="1"/>
  <c r="O2302" i="25" s="1"/>
  <c r="O2303" i="25" s="1"/>
  <c r="O2304" i="25" s="1"/>
  <c r="O2305" i="25" s="1"/>
  <c r="O2306" i="25" s="1"/>
  <c r="O2307" i="25" s="1"/>
  <c r="O2308" i="25" s="1"/>
  <c r="O2309" i="25" s="1"/>
  <c r="O2310" i="25" s="1"/>
  <c r="O2311" i="25" s="1"/>
  <c r="O2312" i="25" s="1"/>
  <c r="O2313" i="25" s="1"/>
  <c r="O2314" i="25" s="1"/>
  <c r="O2315" i="25" s="1"/>
  <c r="O2316" i="25" s="1"/>
  <c r="O2317" i="25" s="1"/>
  <c r="O2318" i="25" s="1"/>
  <c r="O2319" i="25" s="1"/>
  <c r="O2320" i="25" s="1"/>
  <c r="O2321" i="25" s="1"/>
  <c r="O2322" i="25" s="1"/>
  <c r="O2323" i="25" s="1"/>
  <c r="O2324" i="25" s="1"/>
  <c r="O2325" i="25" s="1"/>
  <c r="O2326" i="25" s="1"/>
  <c r="O2327" i="25" s="1"/>
  <c r="O2328" i="25" s="1"/>
  <c r="O2329" i="25" s="1"/>
  <c r="O2330" i="25" s="1"/>
  <c r="O2331" i="25" s="1"/>
  <c r="O2332" i="25" s="1"/>
  <c r="O2333" i="25" s="1"/>
  <c r="O2334" i="25" s="1"/>
  <c r="O2335" i="25" s="1"/>
  <c r="O2336" i="25" s="1"/>
  <c r="O2337" i="25" s="1"/>
  <c r="O2338" i="25" s="1"/>
  <c r="O2339" i="25" s="1"/>
  <c r="O2340" i="25" s="1"/>
  <c r="O2341" i="25" s="1"/>
  <c r="O2342" i="25" s="1"/>
  <c r="O2343" i="25" s="1"/>
  <c r="O2344" i="25" s="1"/>
  <c r="O2345" i="25" s="1"/>
  <c r="O2346" i="25" s="1"/>
  <c r="O2347" i="25" s="1"/>
  <c r="O2348" i="25" s="1"/>
  <c r="O2349" i="25" s="1"/>
  <c r="O2350" i="25" s="1"/>
  <c r="O2351" i="25" s="1"/>
  <c r="O2352" i="25" s="1"/>
  <c r="O2353" i="25" s="1"/>
  <c r="O2354" i="25" s="1"/>
  <c r="O2355" i="25" s="1"/>
  <c r="O2356" i="25" s="1"/>
  <c r="O2357" i="25" s="1"/>
  <c r="O2358" i="25" s="1"/>
  <c r="O2359" i="25" s="1"/>
  <c r="O2360" i="25" s="1"/>
  <c r="O2361" i="25" s="1"/>
  <c r="O2362" i="25" s="1"/>
  <c r="O2363" i="25" s="1"/>
  <c r="O2364" i="25" s="1"/>
  <c r="O2365" i="25" s="1"/>
  <c r="O2366" i="25" s="1"/>
  <c r="O2367" i="25" s="1"/>
  <c r="O2368" i="25" s="1"/>
  <c r="O2369" i="25" s="1"/>
  <c r="O2370" i="25" s="1"/>
  <c r="O2371" i="25" s="1"/>
  <c r="O2372" i="25" s="1"/>
  <c r="O2373" i="25" s="1"/>
  <c r="O2374" i="25" s="1"/>
  <c r="O2375" i="25" s="1"/>
  <c r="O2376" i="25" s="1"/>
  <c r="O2377" i="25" s="1"/>
  <c r="O2378" i="25" s="1"/>
  <c r="O2379" i="25" s="1"/>
  <c r="O2380" i="25" s="1"/>
  <c r="O2381" i="25" s="1"/>
  <c r="O2382" i="25" s="1"/>
  <c r="O2383" i="25" s="1"/>
  <c r="O2384" i="25" s="1"/>
  <c r="O2385" i="25" s="1"/>
  <c r="O2386" i="25" s="1"/>
  <c r="O2387" i="25" s="1"/>
  <c r="O2388" i="25" s="1"/>
  <c r="O2389" i="25" s="1"/>
  <c r="O2390" i="25" s="1"/>
  <c r="O2391" i="25" s="1"/>
  <c r="O2392" i="25" s="1"/>
  <c r="O2393" i="25" s="1"/>
  <c r="O2394" i="25" s="1"/>
  <c r="O2395" i="25" s="1"/>
  <c r="O2396" i="25" s="1"/>
  <c r="O2397" i="25" s="1"/>
  <c r="O2398" i="25" s="1"/>
  <c r="O2399" i="25" s="1"/>
  <c r="O2400" i="25" s="1"/>
  <c r="O2401" i="25" s="1"/>
  <c r="O2402" i="25" s="1"/>
  <c r="O2403" i="25" s="1"/>
  <c r="O2404" i="25" s="1"/>
  <c r="O2405" i="25" s="1"/>
  <c r="O2406" i="25" s="1"/>
  <c r="O2407" i="25" s="1"/>
  <c r="O2408" i="25" s="1"/>
  <c r="O2409" i="25" s="1"/>
  <c r="O2410" i="25" s="1"/>
  <c r="O2411" i="25" s="1"/>
  <c r="O2412" i="25" s="1"/>
  <c r="O2413" i="25" s="1"/>
  <c r="O2414" i="25" s="1"/>
  <c r="O2415" i="25" s="1"/>
  <c r="O2416" i="25" s="1"/>
  <c r="O2417" i="25" s="1"/>
  <c r="O2418" i="25" s="1"/>
  <c r="O2419" i="25" s="1"/>
  <c r="O2420" i="25" s="1"/>
  <c r="O2421" i="25" s="1"/>
  <c r="O2422" i="25" s="1"/>
  <c r="O2423" i="25" s="1"/>
  <c r="O2424" i="25" s="1"/>
  <c r="O2425" i="25" s="1"/>
  <c r="O2426" i="25" s="1"/>
  <c r="O2427" i="25" s="1"/>
  <c r="O2428" i="25" s="1"/>
  <c r="O2429" i="25" s="1"/>
  <c r="O2430" i="25" s="1"/>
  <c r="O2431" i="25" s="1"/>
  <c r="O2432" i="25" s="1"/>
  <c r="O2433" i="25" s="1"/>
  <c r="O2434" i="25" s="1"/>
  <c r="O2435" i="25" s="1"/>
  <c r="O2436" i="25" s="1"/>
  <c r="O2437" i="25" s="1"/>
  <c r="O2438" i="25" s="1"/>
  <c r="O2439" i="25" s="1"/>
  <c r="O2440" i="25" s="1"/>
  <c r="O2441" i="25" s="1"/>
  <c r="O2442" i="25" s="1"/>
  <c r="O2443" i="25" s="1"/>
  <c r="O2444" i="25" s="1"/>
  <c r="O2445" i="25" s="1"/>
  <c r="O2446" i="25" s="1"/>
  <c r="O2447" i="25" s="1"/>
  <c r="O2448" i="25" s="1"/>
  <c r="O2449" i="25" s="1"/>
  <c r="O2450" i="25" s="1"/>
  <c r="O2451" i="25" s="1"/>
  <c r="O2452" i="25" s="1"/>
  <c r="O2453" i="25" s="1"/>
  <c r="O2454" i="25" s="1"/>
  <c r="O2455" i="25" s="1"/>
  <c r="O2456" i="25" s="1"/>
  <c r="O2457" i="25" s="1"/>
  <c r="O2458" i="25" s="1"/>
  <c r="O2459" i="25" s="1"/>
  <c r="O2460" i="25" s="1"/>
  <c r="O2461" i="25" s="1"/>
  <c r="O2462" i="25" s="1"/>
  <c r="O2463" i="25" s="1"/>
  <c r="O2464" i="25" s="1"/>
  <c r="O2465" i="25" s="1"/>
  <c r="O2466" i="25" s="1"/>
  <c r="O2467" i="25" s="1"/>
  <c r="O2468" i="25" s="1"/>
  <c r="O2469" i="25" s="1"/>
  <c r="O2470" i="25" s="1"/>
  <c r="O2471" i="25" s="1"/>
  <c r="O2472" i="25" s="1"/>
  <c r="O2473" i="25" s="1"/>
  <c r="O2474" i="25" s="1"/>
  <c r="O2475" i="25" s="1"/>
  <c r="O2476" i="25" s="1"/>
  <c r="O2477" i="25" s="1"/>
  <c r="O2478" i="25" s="1"/>
  <c r="O2479" i="25" s="1"/>
  <c r="O2480" i="25" s="1"/>
  <c r="O2481" i="25" s="1"/>
  <c r="O2482" i="25" s="1"/>
  <c r="O2483" i="25" s="1"/>
  <c r="O2484" i="25" s="1"/>
  <c r="O2485" i="25" s="1"/>
  <c r="O2486" i="25" s="1"/>
  <c r="O2487" i="25" s="1"/>
  <c r="O2488" i="25" s="1"/>
  <c r="O2489" i="25" s="1"/>
  <c r="O2490" i="25" s="1"/>
  <c r="O2491" i="25" s="1"/>
  <c r="O2492" i="25" s="1"/>
  <c r="O2493" i="25" s="1"/>
  <c r="O2494" i="25" s="1"/>
  <c r="O2495" i="25" s="1"/>
  <c r="O2496" i="25" s="1"/>
  <c r="O2497" i="25" s="1"/>
  <c r="O2498" i="25" s="1"/>
  <c r="O2499" i="25" s="1"/>
  <c r="O2500" i="25" s="1"/>
  <c r="O2501" i="25" s="1"/>
  <c r="O2502" i="25" s="1"/>
  <c r="O2503" i="25" s="1"/>
  <c r="O2504" i="25" s="1"/>
  <c r="O2505" i="25" s="1"/>
  <c r="O2506" i="25" s="1"/>
  <c r="O2507" i="25" s="1"/>
  <c r="O2508" i="25" s="1"/>
  <c r="O2509" i="25" s="1"/>
  <c r="O2510" i="25" s="1"/>
  <c r="O2511" i="25" s="1"/>
  <c r="O2512" i="25" s="1"/>
  <c r="O2513" i="25" s="1"/>
  <c r="O2514" i="25" s="1"/>
  <c r="O2515" i="25" s="1"/>
  <c r="O2516" i="25" s="1"/>
  <c r="O2517" i="25" s="1"/>
  <c r="O2518" i="25" s="1"/>
  <c r="O2519" i="25" s="1"/>
  <c r="O2520" i="25" s="1"/>
  <c r="O2521" i="25" s="1"/>
  <c r="O2522" i="25" s="1"/>
  <c r="O2523" i="25" s="1"/>
  <c r="O2524" i="25" s="1"/>
  <c r="O2525" i="25" s="1"/>
  <c r="O2526" i="25" s="1"/>
  <c r="O2527" i="25" s="1"/>
  <c r="O2528" i="25" s="1"/>
  <c r="O2529" i="25" s="1"/>
  <c r="O2530" i="25" s="1"/>
  <c r="O2531" i="25" s="1"/>
  <c r="O2532" i="25" s="1"/>
  <c r="O2533" i="25" s="1"/>
  <c r="O2534" i="25" s="1"/>
  <c r="O2535" i="25" s="1"/>
  <c r="O2536" i="25" s="1"/>
  <c r="O2537" i="25" s="1"/>
  <c r="O2538" i="25" s="1"/>
  <c r="O2539" i="25" s="1"/>
  <c r="O2540" i="25" s="1"/>
  <c r="O2541" i="25" s="1"/>
  <c r="O2542" i="25" s="1"/>
  <c r="O2543" i="25" s="1"/>
  <c r="O2544" i="25" s="1"/>
  <c r="O2545" i="25" s="1"/>
  <c r="O2546" i="25" s="1"/>
  <c r="O2547" i="25" s="1"/>
  <c r="O2548" i="25" s="1"/>
  <c r="O2549" i="25" s="1"/>
  <c r="O2550" i="25" s="1"/>
  <c r="O2551" i="25" s="1"/>
  <c r="O2552" i="25" s="1"/>
  <c r="O2553" i="25" s="1"/>
  <c r="O2554" i="25" s="1"/>
  <c r="O2555" i="25" s="1"/>
  <c r="O2556" i="25" s="1"/>
  <c r="O2557" i="25" s="1"/>
  <c r="O2558" i="25" s="1"/>
  <c r="O2559" i="25" s="1"/>
  <c r="O2560" i="25" s="1"/>
  <c r="O2561" i="25" s="1"/>
  <c r="O2562" i="25" s="1"/>
  <c r="O2563" i="25" s="1"/>
  <c r="O2564" i="25" s="1"/>
  <c r="O2565" i="25" s="1"/>
  <c r="O2566" i="25" s="1"/>
  <c r="O2567" i="25" s="1"/>
  <c r="O2568" i="25" s="1"/>
  <c r="O2569" i="25" s="1"/>
  <c r="O2570" i="25" s="1"/>
  <c r="O2571" i="25" s="1"/>
  <c r="O2572" i="25" s="1"/>
  <c r="O2573" i="25" s="1"/>
  <c r="O2574" i="25" s="1"/>
  <c r="O2575" i="25" s="1"/>
  <c r="O2576" i="25" s="1"/>
  <c r="O2577" i="25" s="1"/>
  <c r="O2578" i="25" s="1"/>
  <c r="O2579" i="25" s="1"/>
  <c r="O2580" i="25" s="1"/>
  <c r="O2581" i="25" s="1"/>
  <c r="O2582" i="25" s="1"/>
  <c r="O2583" i="25" s="1"/>
  <c r="O2584" i="25" s="1"/>
  <c r="O2585" i="25" s="1"/>
  <c r="O2586" i="25" s="1"/>
  <c r="O2587" i="25" s="1"/>
  <c r="O2588" i="25" s="1"/>
  <c r="O2589" i="25" s="1"/>
  <c r="O2590" i="25" s="1"/>
  <c r="O2591" i="25" s="1"/>
  <c r="O2592" i="25" s="1"/>
  <c r="O2593" i="25" s="1"/>
  <c r="O2594" i="25" s="1"/>
  <c r="O2595" i="25" s="1"/>
  <c r="O2596" i="25" s="1"/>
  <c r="O2597" i="25" s="1"/>
  <c r="O2598" i="25" s="1"/>
  <c r="O2599" i="25" s="1"/>
  <c r="O2600" i="25" s="1"/>
  <c r="O2601" i="25" s="1"/>
  <c r="O2602" i="25" s="1"/>
  <c r="O2603" i="25" s="1"/>
  <c r="O2604" i="25" s="1"/>
  <c r="O2605" i="25" s="1"/>
  <c r="O2606" i="25" s="1"/>
  <c r="O2607" i="25" s="1"/>
  <c r="O2608" i="25" s="1"/>
  <c r="O2609" i="25" s="1"/>
  <c r="O2610" i="25" s="1"/>
  <c r="O2611" i="25" s="1"/>
  <c r="O2612" i="25" s="1"/>
  <c r="O2613" i="25" s="1"/>
  <c r="O2614" i="25" s="1"/>
  <c r="O2615" i="25" s="1"/>
  <c r="O2616" i="25" s="1"/>
  <c r="O2617" i="25" s="1"/>
  <c r="O2618" i="25" s="1"/>
  <c r="O2619" i="25" s="1"/>
  <c r="O2620" i="25" s="1"/>
  <c r="O2621" i="25" s="1"/>
  <c r="O2622" i="25" s="1"/>
  <c r="O2623" i="25" s="1"/>
  <c r="O2624" i="25" s="1"/>
  <c r="O2625" i="25" s="1"/>
  <c r="O2626" i="25" s="1"/>
  <c r="O2627" i="25" s="1"/>
  <c r="O2628" i="25" s="1"/>
  <c r="O2629" i="25" s="1"/>
  <c r="O2630" i="25" s="1"/>
  <c r="O2631" i="25" s="1"/>
  <c r="O2632" i="25" s="1"/>
  <c r="O2633" i="25" s="1"/>
  <c r="O2634" i="25" s="1"/>
  <c r="O2635" i="25" s="1"/>
  <c r="O2636" i="25" s="1"/>
  <c r="O2637" i="25" s="1"/>
  <c r="O2638" i="25" s="1"/>
  <c r="O2639" i="25" s="1"/>
  <c r="O2640" i="25" s="1"/>
  <c r="O2641" i="25" s="1"/>
  <c r="O2642" i="25" s="1"/>
  <c r="O2643" i="25" s="1"/>
  <c r="O2644" i="25" s="1"/>
  <c r="O2645" i="25" s="1"/>
  <c r="O2646" i="25" s="1"/>
  <c r="O2647" i="25" s="1"/>
  <c r="O2648" i="25" s="1"/>
  <c r="O2649" i="25" s="1"/>
  <c r="O2650" i="25" s="1"/>
  <c r="O2651" i="25" s="1"/>
  <c r="O2652" i="25" s="1"/>
  <c r="O2653" i="25" s="1"/>
  <c r="O2654" i="25" s="1"/>
  <c r="O2655" i="25" s="1"/>
  <c r="O2656" i="25" s="1"/>
  <c r="O2657" i="25" s="1"/>
  <c r="O2658" i="25" s="1"/>
  <c r="O2659" i="25" s="1"/>
  <c r="O2660" i="25" s="1"/>
  <c r="O2661" i="25" s="1"/>
  <c r="O2662" i="25" s="1"/>
  <c r="O2663" i="25" s="1"/>
  <c r="O2664" i="25" s="1"/>
  <c r="O2665" i="25" s="1"/>
  <c r="O2666" i="25" s="1"/>
  <c r="O2667" i="25" s="1"/>
  <c r="O2668" i="25" s="1"/>
  <c r="O2669" i="25" s="1"/>
  <c r="O2670" i="25" s="1"/>
  <c r="O2671" i="25" s="1"/>
  <c r="O2672" i="25" s="1"/>
  <c r="O2673" i="25" s="1"/>
  <c r="O2674" i="25" s="1"/>
  <c r="O2675" i="25" s="1"/>
  <c r="O2676" i="25" s="1"/>
  <c r="O2677" i="25" s="1"/>
  <c r="O2678" i="25" s="1"/>
  <c r="O2679" i="25" s="1"/>
  <c r="O2680" i="25" s="1"/>
  <c r="O2681" i="25" s="1"/>
  <c r="O2682" i="25" s="1"/>
  <c r="O2683" i="25" s="1"/>
  <c r="O2684" i="25" s="1"/>
  <c r="O2685" i="25" s="1"/>
  <c r="O2686" i="25" s="1"/>
  <c r="O2687" i="25" s="1"/>
  <c r="O2688" i="25" s="1"/>
  <c r="O2689" i="25" s="1"/>
  <c r="O2690" i="25" s="1"/>
  <c r="O2691" i="25" s="1"/>
  <c r="O2692" i="25" s="1"/>
  <c r="O2693" i="25" s="1"/>
  <c r="O2694" i="25" s="1"/>
  <c r="O2695" i="25" s="1"/>
  <c r="O2696" i="25" s="1"/>
  <c r="O2697" i="25" s="1"/>
  <c r="O2698" i="25" s="1"/>
  <c r="O2699" i="25" s="1"/>
  <c r="O2700" i="25" s="1"/>
  <c r="O2701" i="25" s="1"/>
  <c r="O2702" i="25" s="1"/>
  <c r="O2703" i="25" s="1"/>
  <c r="O2704" i="25" s="1"/>
  <c r="O2705" i="25" s="1"/>
  <c r="O2706" i="25" s="1"/>
  <c r="O2707" i="25" s="1"/>
  <c r="O2708" i="25" s="1"/>
  <c r="O2709" i="25" s="1"/>
  <c r="O2710" i="25" s="1"/>
  <c r="O2711" i="25" s="1"/>
  <c r="O2712" i="25" s="1"/>
  <c r="O2713" i="25" s="1"/>
  <c r="O2714" i="25" s="1"/>
  <c r="O2715" i="25" s="1"/>
  <c r="O2716" i="25" s="1"/>
  <c r="O2717" i="25" s="1"/>
  <c r="O2718" i="25" s="1"/>
  <c r="O2719" i="25" s="1"/>
  <c r="O2720" i="25" s="1"/>
  <c r="O2721" i="25" s="1"/>
  <c r="O2722" i="25" s="1"/>
  <c r="O2723" i="25" s="1"/>
  <c r="O2724" i="25" s="1"/>
  <c r="O2725" i="25" s="1"/>
  <c r="O2726" i="25" s="1"/>
  <c r="O2727" i="25" s="1"/>
  <c r="O2728" i="25" s="1"/>
  <c r="O2729" i="25" s="1"/>
  <c r="O2730" i="25" s="1"/>
  <c r="O2731" i="25" s="1"/>
  <c r="O2732" i="25" s="1"/>
  <c r="O2733" i="25" s="1"/>
  <c r="O2734" i="25" s="1"/>
  <c r="O2735" i="25" s="1"/>
  <c r="O2736" i="25" s="1"/>
  <c r="O2737" i="25" s="1"/>
  <c r="O2738" i="25" s="1"/>
  <c r="O2739" i="25" s="1"/>
  <c r="O2740" i="25" s="1"/>
  <c r="O2741" i="25" s="1"/>
  <c r="O2742" i="25" s="1"/>
  <c r="O2743" i="25" s="1"/>
  <c r="O2744" i="25" s="1"/>
  <c r="O2745" i="25" s="1"/>
  <c r="O2746" i="25" s="1"/>
  <c r="O2747" i="25" s="1"/>
  <c r="O2748" i="25" s="1"/>
  <c r="O2749" i="25" s="1"/>
  <c r="O2750" i="25" s="1"/>
  <c r="O2751" i="25" s="1"/>
  <c r="O2752" i="25" s="1"/>
  <c r="O2753" i="25" s="1"/>
  <c r="O2754" i="25" s="1"/>
  <c r="O2755" i="25" s="1"/>
  <c r="O2756" i="25" s="1"/>
  <c r="O2757" i="25" s="1"/>
  <c r="O2758" i="25" s="1"/>
  <c r="O2759" i="25" s="1"/>
  <c r="O2760" i="25" s="1"/>
  <c r="O2761" i="25" s="1"/>
  <c r="O2762" i="25" s="1"/>
  <c r="O2763" i="25" s="1"/>
  <c r="O2764" i="25" s="1"/>
  <c r="O2765" i="25" s="1"/>
  <c r="O2766" i="25" s="1"/>
  <c r="O2767" i="25" s="1"/>
  <c r="O2768" i="25" s="1"/>
  <c r="O2769" i="25" s="1"/>
  <c r="O2770" i="25" s="1"/>
  <c r="O2771" i="25" s="1"/>
  <c r="O2772" i="25" s="1"/>
  <c r="O2773" i="25" s="1"/>
  <c r="O2774" i="25" s="1"/>
  <c r="O2775" i="25" s="1"/>
  <c r="O2776" i="25" s="1"/>
  <c r="O2777" i="25" s="1"/>
  <c r="O2778" i="25" s="1"/>
  <c r="O2779" i="25" s="1"/>
  <c r="O2780" i="25" s="1"/>
  <c r="O2781" i="25" s="1"/>
  <c r="O2782" i="25" s="1"/>
  <c r="O2783" i="25" s="1"/>
  <c r="O2784" i="25" s="1"/>
  <c r="O2785" i="25" s="1"/>
  <c r="O2786" i="25" s="1"/>
  <c r="O2787" i="25" s="1"/>
  <c r="O2788" i="25" s="1"/>
  <c r="O2789" i="25" s="1"/>
  <c r="O2790" i="25" s="1"/>
  <c r="O2791" i="25" s="1"/>
  <c r="O2792" i="25" s="1"/>
  <c r="O2793" i="25" s="1"/>
  <c r="O2794" i="25" s="1"/>
  <c r="W2" i="25" s="1"/>
  <c r="W3" i="25" s="1"/>
  <c r="W4" i="25" l="1"/>
  <c r="W5" i="26"/>
</calcChain>
</file>

<file path=xl/sharedStrings.xml><?xml version="1.0" encoding="utf-8"?>
<sst xmlns="http://schemas.openxmlformats.org/spreadsheetml/2006/main" count="382" uniqueCount="138">
  <si>
    <t>新兴科技</t>
  </si>
  <si>
    <t>医药健康</t>
  </si>
  <si>
    <t>先进制造</t>
  </si>
  <si>
    <t>品牌消费</t>
  </si>
  <si>
    <t>金融地产</t>
  </si>
  <si>
    <t>传统周期</t>
  </si>
  <si>
    <t>科技</t>
  </si>
  <si>
    <t>医药</t>
  </si>
  <si>
    <t>制造</t>
  </si>
  <si>
    <t>消费</t>
  </si>
  <si>
    <t>周期</t>
  </si>
  <si>
    <t>datestring</t>
  </si>
  <si>
    <t>datestring</t>
    <phoneticPr fontId="2" type="noConversion"/>
  </si>
  <si>
    <t>中证800</t>
    <phoneticPr fontId="2" type="noConversion"/>
  </si>
  <si>
    <t>以下为分年度统计</t>
    <phoneticPr fontId="2" type="noConversion"/>
  </si>
  <si>
    <t>年化收益</t>
    <phoneticPr fontId="2" type="noConversion"/>
  </si>
  <si>
    <t>年化超额收益</t>
    <phoneticPr fontId="2" type="noConversion"/>
  </si>
  <si>
    <t>年化跟踪误差</t>
    <phoneticPr fontId="2" type="noConversion"/>
  </si>
  <si>
    <t>超额最大回撤</t>
    <phoneticPr fontId="2" type="noConversion"/>
  </si>
  <si>
    <t>超额收益2019</t>
  </si>
  <si>
    <t>超额收益2020</t>
  </si>
  <si>
    <t>超额收益2009</t>
    <phoneticPr fontId="2" type="noConversion"/>
  </si>
  <si>
    <t>超额收益2010</t>
  </si>
  <si>
    <t>超额收益2011</t>
  </si>
  <si>
    <t>超额收益2012</t>
  </si>
  <si>
    <t>超额收益2013</t>
  </si>
  <si>
    <t>超额收益2014</t>
  </si>
  <si>
    <t>超额收益2015</t>
  </si>
  <si>
    <t>超额收益2016</t>
  </si>
  <si>
    <t>超额收益2017</t>
  </si>
  <si>
    <t>超额收益2018</t>
  </si>
  <si>
    <t>跟踪误差2009</t>
    <phoneticPr fontId="2" type="noConversion"/>
  </si>
  <si>
    <t>跟踪误差2010</t>
  </si>
  <si>
    <t>跟踪误差2011</t>
  </si>
  <si>
    <t>跟踪误差2012</t>
  </si>
  <si>
    <t>跟踪误差2013</t>
  </si>
  <si>
    <t>跟踪误差2014</t>
  </si>
  <si>
    <t>跟踪误差2015</t>
  </si>
  <si>
    <t>跟踪误差2016</t>
  </si>
  <si>
    <t>跟踪误差2017</t>
  </si>
  <si>
    <t>跟踪误差2018</t>
  </si>
  <si>
    <t>跟踪误差2019</t>
  </si>
  <si>
    <t>跟踪误差2020</t>
  </si>
  <si>
    <t>超额回撤2009</t>
    <phoneticPr fontId="2" type="noConversion"/>
  </si>
  <si>
    <t>超额回撤2010</t>
  </si>
  <si>
    <t>超额回撤2011</t>
  </si>
  <si>
    <t>超额回撤2012</t>
  </si>
  <si>
    <t>超额回撤2013</t>
  </si>
  <si>
    <t>超额回撤2014</t>
  </si>
  <si>
    <t>超额回撤2015</t>
  </si>
  <si>
    <t>超额回撤2016</t>
  </si>
  <si>
    <t>超额回撤2017</t>
  </si>
  <si>
    <t>超额回撤2018</t>
  </si>
  <si>
    <t>超额回撤2019</t>
  </si>
  <si>
    <t>超额回撤2020</t>
  </si>
  <si>
    <t>分年度超额收益</t>
    <phoneticPr fontId="2" type="noConversion"/>
  </si>
  <si>
    <t>分年度跟踪误差</t>
    <phoneticPr fontId="2" type="noConversion"/>
  </si>
  <si>
    <t>分年度超额收益最大回撤</t>
    <phoneticPr fontId="2" type="noConversion"/>
  </si>
  <si>
    <t>2009年以来统计</t>
    <phoneticPr fontId="2" type="noConversion"/>
  </si>
  <si>
    <t>科技/医药/消费/制造超配幅度</t>
    <phoneticPr fontId="2" type="noConversion"/>
  </si>
  <si>
    <t>type</t>
  </si>
  <si>
    <t>lambda</t>
  </si>
  <si>
    <t>te_strategy</t>
  </si>
  <si>
    <t>te_benchmark</t>
  </si>
  <si>
    <t>dd_strategy</t>
  </si>
  <si>
    <t>dd_benchmark</t>
  </si>
  <si>
    <t>跟踪误差</t>
    <phoneticPr fontId="2" type="noConversion"/>
  </si>
  <si>
    <t>SAA偏离预算</t>
    <phoneticPr fontId="2" type="noConversion"/>
  </si>
  <si>
    <t>最小值</t>
    <phoneticPr fontId="2" type="noConversion"/>
  </si>
  <si>
    <t>10%分位</t>
    <phoneticPr fontId="2" type="noConversion"/>
  </si>
  <si>
    <t>中值</t>
    <phoneticPr fontId="2" type="noConversion"/>
  </si>
  <si>
    <t>最大值</t>
    <phoneticPr fontId="2" type="noConversion"/>
  </si>
  <si>
    <t>90%分位</t>
    <phoneticPr fontId="2" type="noConversion"/>
  </si>
  <si>
    <t>0%~5%</t>
  </si>
  <si>
    <t>5%~10%</t>
  </si>
  <si>
    <t>10%~15%</t>
  </si>
  <si>
    <t>15%~20%</t>
  </si>
  <si>
    <t>20%~25%</t>
  </si>
  <si>
    <t>25%~30%</t>
  </si>
  <si>
    <t>30%~35%</t>
  </si>
  <si>
    <t>35%~40%</t>
  </si>
  <si>
    <t>40%~45%</t>
  </si>
  <si>
    <t>45%~50%</t>
  </si>
  <si>
    <t>50%~55%</t>
  </si>
  <si>
    <t>55%~60%</t>
  </si>
  <si>
    <t>60%~65%</t>
  </si>
  <si>
    <t>65%~70%</t>
  </si>
  <si>
    <t>70%~75%</t>
  </si>
  <si>
    <t>75%~80%</t>
  </si>
  <si>
    <t>80%~85%</t>
  </si>
  <si>
    <t>85%~90%</t>
  </si>
  <si>
    <t>90%~95%</t>
  </si>
  <si>
    <t>95%~100%</t>
  </si>
  <si>
    <t>100%~105%</t>
  </si>
  <si>
    <t>105%~110%</t>
  </si>
  <si>
    <t>110%~115%</t>
  </si>
  <si>
    <t>115%~120%</t>
  </si>
  <si>
    <t>120%~125%</t>
  </si>
  <si>
    <t>A1</t>
    <phoneticPr fontId="2" type="noConversion"/>
  </si>
  <si>
    <t>A2</t>
    <phoneticPr fontId="2" type="noConversion"/>
  </si>
  <si>
    <t>A3</t>
    <phoneticPr fontId="2" type="noConversion"/>
  </si>
  <si>
    <t>B1</t>
    <phoneticPr fontId="2" type="noConversion"/>
  </si>
  <si>
    <t>B2</t>
    <phoneticPr fontId="2" type="noConversion"/>
  </si>
  <si>
    <t>B3</t>
    <phoneticPr fontId="2" type="noConversion"/>
  </si>
  <si>
    <t>B4</t>
    <phoneticPr fontId="2" type="noConversion"/>
  </si>
  <si>
    <t>TAA偏离预算</t>
    <phoneticPr fontId="2" type="noConversion"/>
  </si>
  <si>
    <t>saa_0.2</t>
  </si>
  <si>
    <t>saa_0.4</t>
  </si>
  <si>
    <t>saa_0.6</t>
  </si>
  <si>
    <t>saa_0.8</t>
  </si>
  <si>
    <t>saa_1</t>
  </si>
  <si>
    <t>saa_1.2</t>
  </si>
  <si>
    <t>taa_0.1</t>
  </si>
  <si>
    <t>taa_0.2</t>
  </si>
  <si>
    <t>taa_0.3</t>
  </si>
  <si>
    <t>taa_0.4</t>
  </si>
  <si>
    <t>taa_0.5</t>
  </si>
  <si>
    <t>taa_0.6</t>
  </si>
  <si>
    <t>年化收益率</t>
    <phoneticPr fontId="2" type="noConversion"/>
  </si>
  <si>
    <t>中证800年化收益率</t>
    <phoneticPr fontId="2" type="noConversion"/>
  </si>
  <si>
    <t>中证800内该组合收益率</t>
    <phoneticPr fontId="2" type="noConversion"/>
  </si>
  <si>
    <t>超额收益</t>
    <phoneticPr fontId="2" type="noConversion"/>
  </si>
  <si>
    <t>w1</t>
    <phoneticPr fontId="2" type="noConversion"/>
  </si>
  <si>
    <t>w2</t>
    <phoneticPr fontId="2" type="noConversion"/>
  </si>
  <si>
    <t>w3</t>
    <phoneticPr fontId="2" type="noConversion"/>
  </si>
  <si>
    <t>w4</t>
    <phoneticPr fontId="2" type="noConversion"/>
  </si>
  <si>
    <t>SAA组合</t>
    <phoneticPr fontId="2" type="noConversion"/>
  </si>
  <si>
    <t>accSAA组合</t>
  </si>
  <si>
    <t>accSAA组合</t>
    <phoneticPr fontId="2" type="noConversion"/>
  </si>
  <si>
    <t>acc科技</t>
  </si>
  <si>
    <t>acc医药</t>
  </si>
  <si>
    <t>acc消费</t>
  </si>
  <si>
    <t>acc金融地产</t>
  </si>
  <si>
    <t>累计</t>
    <phoneticPr fontId="2" type="noConversion"/>
  </si>
  <si>
    <t>年化</t>
    <phoneticPr fontId="2" type="noConversion"/>
  </si>
  <si>
    <t>CSI800</t>
    <phoneticPr fontId="2" type="noConversion"/>
  </si>
  <si>
    <t>超额</t>
    <phoneticPr fontId="2" type="noConversion"/>
  </si>
  <si>
    <t>超额vs板块基准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</si>
</sst>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00000000000000%"/>
    <numFmt numFmtId="177" formatCode="#,"/>
  </numFmts>
  <fonts count="12" x14ac:knownFonts="1">
    <font>
      <sz val="11"/>
      <color theme="1"/>
      <name val="Arial Unicode MS"/>
      <family val="2"/>
      <charset val="134"/>
    </font>
    <font>
      <sz val="11"/>
      <color theme="1"/>
      <name val="Arial Unicode MS"/>
      <family val="2"/>
      <charset val="134"/>
    </font>
    <font>
      <sz val="9"/>
      <name val="Arial Unicode MS"/>
      <family val="2"/>
      <charset val="134"/>
    </font>
    <font>
      <sz val="11"/>
      <color theme="0"/>
      <name val="Arial Unicode MS"/>
      <family val="2"/>
      <charset val="134"/>
    </font>
    <font>
      <sz val="8"/>
      <color theme="1"/>
      <name val="Arial Unicode MS"/>
      <family val="2"/>
      <charset val="134"/>
    </font>
    <font>
      <sz val="10"/>
      <color theme="1"/>
      <name val="Times New Roman"/>
      <family val="1"/>
    </font>
    <font>
      <b/>
      <sz val="11"/>
      <color rgb="FF000000"/>
      <name val="宋体"/>
      <family val="3"/>
      <charset val="134"/>
    </font>
    <font>
      <sz val="11"/>
      <color rgb="FF9C0006"/>
      <name val="宋体"/>
      <family val="3"/>
      <charset val="134"/>
    </font>
    <font>
      <sz val="11"/>
      <color rgb="FF000000"/>
      <name val="宋体"/>
      <family val="3"/>
      <charset val="134"/>
    </font>
    <font>
      <b/>
      <sz val="8"/>
      <color theme="1"/>
      <name val="Arial Unicode MS"/>
      <family val="2"/>
      <charset val="134"/>
    </font>
    <font>
      <b/>
      <sz val="11"/>
      <color theme="1"/>
      <name val="楷体"/>
      <family val="3"/>
      <charset val="134"/>
    </font>
    <font>
      <b/>
      <sz val="8"/>
      <name val="楷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9BC2E6"/>
      </bottom>
      <diagonal/>
    </border>
  </borders>
  <cellStyleXfs count="2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</cellStyleXfs>
  <cellXfs count="33">
    <xf numFmtId="0" fontId="0" fillId="0" borderId="0" xfId="0">
      <alignment vertical="center"/>
    </xf>
    <xf numFmtId="9" fontId="0" fillId="0" borderId="0" xfId="1" applyFont="1" applyAlignment="1"/>
    <xf numFmtId="0" fontId="0" fillId="0" borderId="0" xfId="0" applyAlignment="1"/>
    <xf numFmtId="0" fontId="0" fillId="0" borderId="0" xfId="0" applyNumberFormat="1" applyAlignment="1"/>
    <xf numFmtId="9" fontId="0" fillId="0" borderId="0" xfId="1" applyFont="1">
      <alignment vertical="center"/>
    </xf>
    <xf numFmtId="9" fontId="0" fillId="0" borderId="0" xfId="0" applyNumberFormat="1">
      <alignment vertical="center"/>
    </xf>
    <xf numFmtId="0" fontId="0" fillId="0" borderId="0" xfId="0" applyAlignment="1">
      <alignment vertical="center" wrapText="1"/>
    </xf>
    <xf numFmtId="10" fontId="0" fillId="0" borderId="0" xfId="1" applyNumberFormat="1" applyFont="1">
      <alignment vertical="center"/>
    </xf>
    <xf numFmtId="9" fontId="0" fillId="2" borderId="0" xfId="1" applyFont="1" applyFill="1">
      <alignment vertical="center"/>
    </xf>
    <xf numFmtId="10" fontId="0" fillId="2" borderId="0" xfId="1" applyNumberFormat="1" applyFont="1" applyFill="1">
      <alignment vertical="center"/>
    </xf>
    <xf numFmtId="0" fontId="5" fillId="0" borderId="0" xfId="0" applyFont="1">
      <alignment vertical="center"/>
    </xf>
    <xf numFmtId="0" fontId="6" fillId="0" borderId="1" xfId="0" applyFont="1" applyBorder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10" fontId="7" fillId="0" borderId="0" xfId="0" applyNumberFormat="1" applyFont="1" applyFill="1" applyAlignment="1">
      <alignment horizontal="right" vertical="center"/>
    </xf>
    <xf numFmtId="0" fontId="5" fillId="0" borderId="0" xfId="0" applyFont="1" applyFill="1">
      <alignment vertical="center"/>
    </xf>
    <xf numFmtId="10" fontId="8" fillId="0" borderId="0" xfId="0" applyNumberFormat="1" applyFont="1" applyFill="1" applyAlignment="1">
      <alignment horizontal="right" vertical="center"/>
    </xf>
    <xf numFmtId="0" fontId="6" fillId="0" borderId="0" xfId="0" applyFont="1" applyFill="1" applyAlignment="1">
      <alignment vertical="center"/>
    </xf>
    <xf numFmtId="9" fontId="4" fillId="0" borderId="0" xfId="1" applyFont="1" applyFill="1">
      <alignment vertical="center"/>
    </xf>
    <xf numFmtId="9" fontId="9" fillId="0" borderId="0" xfId="1" applyFont="1" applyFill="1">
      <alignment vertical="center"/>
    </xf>
    <xf numFmtId="176" fontId="4" fillId="0" borderId="0" xfId="1" applyNumberFormat="1" applyFont="1" applyFill="1">
      <alignment vertical="center"/>
    </xf>
    <xf numFmtId="9" fontId="3" fillId="3" borderId="0" xfId="0" applyNumberFormat="1" applyFont="1" applyFill="1">
      <alignment vertical="center"/>
    </xf>
    <xf numFmtId="177" fontId="3" fillId="3" borderId="0" xfId="0" applyNumberFormat="1" applyFont="1" applyFill="1">
      <alignment vertical="center"/>
    </xf>
    <xf numFmtId="9" fontId="11" fillId="3" borderId="0" xfId="0" applyNumberFormat="1" applyFont="1" applyFill="1">
      <alignment vertical="center"/>
    </xf>
    <xf numFmtId="9" fontId="10" fillId="3" borderId="0" xfId="0" applyNumberFormat="1" applyFont="1" applyFill="1" applyAlignment="1">
      <alignment horizontal="center" vertical="center"/>
    </xf>
    <xf numFmtId="0" fontId="4" fillId="0" borderId="0" xfId="1" applyNumberFormat="1" applyFont="1" applyFill="1">
      <alignment vertical="center"/>
    </xf>
    <xf numFmtId="10" fontId="0" fillId="0" borderId="0" xfId="0" applyNumberFormat="1">
      <alignment vertical="center"/>
    </xf>
    <xf numFmtId="0" fontId="0" fillId="0" borderId="0" xfId="0" applyNumberFormat="1">
      <alignment vertical="center"/>
    </xf>
    <xf numFmtId="10" fontId="0" fillId="0" borderId="0" xfId="1" applyNumberFormat="1" applyFont="1" applyAlignment="1"/>
    <xf numFmtId="10" fontId="0" fillId="0" borderId="0" xfId="0" applyNumberFormat="1" applyAlignme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9" fontId="0" fillId="0" borderId="0" xfId="1" applyFont="1" applyAlignment="1">
      <alignment horizontal="center" vertic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板块基准指数!$B$1</c:f>
              <c:strCache>
                <c:ptCount val="1"/>
                <c:pt idx="0">
                  <c:v>科技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板块基准指数!$A$2:$A$2728</c:f>
              <c:numCache>
                <c:formatCode>General</c:formatCode>
                <c:ptCount val="2727"/>
                <c:pt idx="0">
                  <c:v>20081231</c:v>
                </c:pt>
                <c:pt idx="1">
                  <c:v>20090105</c:v>
                </c:pt>
                <c:pt idx="2">
                  <c:v>20090106</c:v>
                </c:pt>
                <c:pt idx="3">
                  <c:v>20090107</c:v>
                </c:pt>
                <c:pt idx="4">
                  <c:v>20090108</c:v>
                </c:pt>
                <c:pt idx="5">
                  <c:v>20090109</c:v>
                </c:pt>
                <c:pt idx="6">
                  <c:v>20090112</c:v>
                </c:pt>
                <c:pt idx="7">
                  <c:v>20090113</c:v>
                </c:pt>
                <c:pt idx="8">
                  <c:v>20090114</c:v>
                </c:pt>
                <c:pt idx="9">
                  <c:v>20090115</c:v>
                </c:pt>
                <c:pt idx="10">
                  <c:v>20090116</c:v>
                </c:pt>
                <c:pt idx="11">
                  <c:v>20090119</c:v>
                </c:pt>
                <c:pt idx="12">
                  <c:v>20090120</c:v>
                </c:pt>
                <c:pt idx="13">
                  <c:v>20090121</c:v>
                </c:pt>
                <c:pt idx="14">
                  <c:v>20090122</c:v>
                </c:pt>
                <c:pt idx="15">
                  <c:v>20090123</c:v>
                </c:pt>
                <c:pt idx="16">
                  <c:v>20090202</c:v>
                </c:pt>
                <c:pt idx="17">
                  <c:v>20090203</c:v>
                </c:pt>
                <c:pt idx="18">
                  <c:v>20090204</c:v>
                </c:pt>
                <c:pt idx="19">
                  <c:v>20090205</c:v>
                </c:pt>
                <c:pt idx="20">
                  <c:v>20090206</c:v>
                </c:pt>
                <c:pt idx="21">
                  <c:v>20090209</c:v>
                </c:pt>
                <c:pt idx="22">
                  <c:v>20090210</c:v>
                </c:pt>
                <c:pt idx="23">
                  <c:v>20090211</c:v>
                </c:pt>
                <c:pt idx="24">
                  <c:v>20090212</c:v>
                </c:pt>
                <c:pt idx="25">
                  <c:v>20090213</c:v>
                </c:pt>
                <c:pt idx="26">
                  <c:v>20090216</c:v>
                </c:pt>
                <c:pt idx="27">
                  <c:v>20090217</c:v>
                </c:pt>
                <c:pt idx="28">
                  <c:v>20090218</c:v>
                </c:pt>
                <c:pt idx="29">
                  <c:v>20090219</c:v>
                </c:pt>
                <c:pt idx="30">
                  <c:v>20090220</c:v>
                </c:pt>
                <c:pt idx="31">
                  <c:v>20090223</c:v>
                </c:pt>
                <c:pt idx="32">
                  <c:v>20090224</c:v>
                </c:pt>
                <c:pt idx="33">
                  <c:v>20090225</c:v>
                </c:pt>
                <c:pt idx="34">
                  <c:v>20090226</c:v>
                </c:pt>
                <c:pt idx="35">
                  <c:v>20090227</c:v>
                </c:pt>
                <c:pt idx="36">
                  <c:v>20090302</c:v>
                </c:pt>
                <c:pt idx="37">
                  <c:v>20090303</c:v>
                </c:pt>
                <c:pt idx="38">
                  <c:v>20090304</c:v>
                </c:pt>
                <c:pt idx="39">
                  <c:v>20090305</c:v>
                </c:pt>
                <c:pt idx="40">
                  <c:v>20090306</c:v>
                </c:pt>
                <c:pt idx="41">
                  <c:v>20090309</c:v>
                </c:pt>
                <c:pt idx="42">
                  <c:v>20090310</c:v>
                </c:pt>
                <c:pt idx="43">
                  <c:v>20090311</c:v>
                </c:pt>
                <c:pt idx="44">
                  <c:v>20090312</c:v>
                </c:pt>
                <c:pt idx="45">
                  <c:v>20090313</c:v>
                </c:pt>
                <c:pt idx="46">
                  <c:v>20090316</c:v>
                </c:pt>
                <c:pt idx="47">
                  <c:v>20090317</c:v>
                </c:pt>
                <c:pt idx="48">
                  <c:v>20090318</c:v>
                </c:pt>
                <c:pt idx="49">
                  <c:v>20090319</c:v>
                </c:pt>
                <c:pt idx="50">
                  <c:v>20090320</c:v>
                </c:pt>
                <c:pt idx="51">
                  <c:v>20090323</c:v>
                </c:pt>
                <c:pt idx="52">
                  <c:v>20090324</c:v>
                </c:pt>
                <c:pt idx="53">
                  <c:v>20090325</c:v>
                </c:pt>
                <c:pt idx="54">
                  <c:v>20090326</c:v>
                </c:pt>
                <c:pt idx="55">
                  <c:v>20090327</c:v>
                </c:pt>
                <c:pt idx="56">
                  <c:v>20090330</c:v>
                </c:pt>
                <c:pt idx="57">
                  <c:v>20090331</c:v>
                </c:pt>
                <c:pt idx="58">
                  <c:v>20090401</c:v>
                </c:pt>
                <c:pt idx="59">
                  <c:v>20090402</c:v>
                </c:pt>
                <c:pt idx="60">
                  <c:v>20090403</c:v>
                </c:pt>
                <c:pt idx="61">
                  <c:v>20090407</c:v>
                </c:pt>
                <c:pt idx="62">
                  <c:v>20090408</c:v>
                </c:pt>
                <c:pt idx="63">
                  <c:v>20090409</c:v>
                </c:pt>
                <c:pt idx="64">
                  <c:v>20090410</c:v>
                </c:pt>
                <c:pt idx="65">
                  <c:v>20090413</c:v>
                </c:pt>
                <c:pt idx="66">
                  <c:v>20090414</c:v>
                </c:pt>
                <c:pt idx="67">
                  <c:v>20090415</c:v>
                </c:pt>
                <c:pt idx="68">
                  <c:v>20090416</c:v>
                </c:pt>
                <c:pt idx="69">
                  <c:v>20090417</c:v>
                </c:pt>
                <c:pt idx="70">
                  <c:v>20090420</c:v>
                </c:pt>
                <c:pt idx="71">
                  <c:v>20090421</c:v>
                </c:pt>
                <c:pt idx="72">
                  <c:v>20090422</c:v>
                </c:pt>
                <c:pt idx="73">
                  <c:v>20090423</c:v>
                </c:pt>
                <c:pt idx="74">
                  <c:v>20090424</c:v>
                </c:pt>
                <c:pt idx="75">
                  <c:v>20090427</c:v>
                </c:pt>
                <c:pt idx="76">
                  <c:v>20090428</c:v>
                </c:pt>
                <c:pt idx="77">
                  <c:v>20090429</c:v>
                </c:pt>
                <c:pt idx="78">
                  <c:v>20090430</c:v>
                </c:pt>
                <c:pt idx="79">
                  <c:v>20090504</c:v>
                </c:pt>
                <c:pt idx="80">
                  <c:v>20090505</c:v>
                </c:pt>
                <c:pt idx="81">
                  <c:v>20090506</c:v>
                </c:pt>
                <c:pt idx="82">
                  <c:v>20090507</c:v>
                </c:pt>
                <c:pt idx="83">
                  <c:v>20090508</c:v>
                </c:pt>
                <c:pt idx="84">
                  <c:v>20090511</c:v>
                </c:pt>
                <c:pt idx="85">
                  <c:v>20090512</c:v>
                </c:pt>
                <c:pt idx="86">
                  <c:v>20090513</c:v>
                </c:pt>
                <c:pt idx="87">
                  <c:v>20090514</c:v>
                </c:pt>
                <c:pt idx="88">
                  <c:v>20090515</c:v>
                </c:pt>
                <c:pt idx="89">
                  <c:v>20090518</c:v>
                </c:pt>
                <c:pt idx="90">
                  <c:v>20090519</c:v>
                </c:pt>
                <c:pt idx="91">
                  <c:v>20090520</c:v>
                </c:pt>
                <c:pt idx="92">
                  <c:v>20090521</c:v>
                </c:pt>
                <c:pt idx="93">
                  <c:v>20090522</c:v>
                </c:pt>
                <c:pt idx="94">
                  <c:v>20090525</c:v>
                </c:pt>
                <c:pt idx="95">
                  <c:v>20090526</c:v>
                </c:pt>
                <c:pt idx="96">
                  <c:v>20090527</c:v>
                </c:pt>
                <c:pt idx="97">
                  <c:v>20090601</c:v>
                </c:pt>
                <c:pt idx="98">
                  <c:v>20090602</c:v>
                </c:pt>
                <c:pt idx="99">
                  <c:v>20090603</c:v>
                </c:pt>
                <c:pt idx="100">
                  <c:v>20090604</c:v>
                </c:pt>
                <c:pt idx="101">
                  <c:v>20090605</c:v>
                </c:pt>
                <c:pt idx="102">
                  <c:v>20090608</c:v>
                </c:pt>
                <c:pt idx="103">
                  <c:v>20090609</c:v>
                </c:pt>
                <c:pt idx="104">
                  <c:v>20090610</c:v>
                </c:pt>
                <c:pt idx="105">
                  <c:v>20090611</c:v>
                </c:pt>
                <c:pt idx="106">
                  <c:v>20090612</c:v>
                </c:pt>
                <c:pt idx="107">
                  <c:v>20090615</c:v>
                </c:pt>
                <c:pt idx="108">
                  <c:v>20090616</c:v>
                </c:pt>
                <c:pt idx="109">
                  <c:v>20090617</c:v>
                </c:pt>
                <c:pt idx="110">
                  <c:v>20090618</c:v>
                </c:pt>
                <c:pt idx="111">
                  <c:v>20090619</c:v>
                </c:pt>
                <c:pt idx="112">
                  <c:v>20090622</c:v>
                </c:pt>
                <c:pt idx="113">
                  <c:v>20090623</c:v>
                </c:pt>
                <c:pt idx="114">
                  <c:v>20090624</c:v>
                </c:pt>
                <c:pt idx="115">
                  <c:v>20090625</c:v>
                </c:pt>
                <c:pt idx="116">
                  <c:v>20090626</c:v>
                </c:pt>
                <c:pt idx="117">
                  <c:v>20090629</c:v>
                </c:pt>
                <c:pt idx="118">
                  <c:v>20090630</c:v>
                </c:pt>
                <c:pt idx="119">
                  <c:v>20090701</c:v>
                </c:pt>
                <c:pt idx="120">
                  <c:v>20090702</c:v>
                </c:pt>
                <c:pt idx="121">
                  <c:v>20090703</c:v>
                </c:pt>
                <c:pt idx="122">
                  <c:v>20090706</c:v>
                </c:pt>
                <c:pt idx="123">
                  <c:v>20090707</c:v>
                </c:pt>
                <c:pt idx="124">
                  <c:v>20090708</c:v>
                </c:pt>
                <c:pt idx="125">
                  <c:v>20090709</c:v>
                </c:pt>
                <c:pt idx="126">
                  <c:v>20090710</c:v>
                </c:pt>
                <c:pt idx="127">
                  <c:v>20090713</c:v>
                </c:pt>
                <c:pt idx="128">
                  <c:v>20090714</c:v>
                </c:pt>
                <c:pt idx="129">
                  <c:v>20090715</c:v>
                </c:pt>
                <c:pt idx="130">
                  <c:v>20090716</c:v>
                </c:pt>
                <c:pt idx="131">
                  <c:v>20090717</c:v>
                </c:pt>
                <c:pt idx="132">
                  <c:v>20090720</c:v>
                </c:pt>
                <c:pt idx="133">
                  <c:v>20090721</c:v>
                </c:pt>
                <c:pt idx="134">
                  <c:v>20090722</c:v>
                </c:pt>
                <c:pt idx="135">
                  <c:v>20090723</c:v>
                </c:pt>
                <c:pt idx="136">
                  <c:v>20090724</c:v>
                </c:pt>
                <c:pt idx="137">
                  <c:v>20090727</c:v>
                </c:pt>
                <c:pt idx="138">
                  <c:v>20090728</c:v>
                </c:pt>
                <c:pt idx="139">
                  <c:v>20090729</c:v>
                </c:pt>
                <c:pt idx="140">
                  <c:v>20090730</c:v>
                </c:pt>
                <c:pt idx="141">
                  <c:v>20090731</c:v>
                </c:pt>
                <c:pt idx="142">
                  <c:v>20090803</c:v>
                </c:pt>
                <c:pt idx="143">
                  <c:v>20090804</c:v>
                </c:pt>
                <c:pt idx="144">
                  <c:v>20090805</c:v>
                </c:pt>
                <c:pt idx="145">
                  <c:v>20090806</c:v>
                </c:pt>
                <c:pt idx="146">
                  <c:v>20090807</c:v>
                </c:pt>
                <c:pt idx="147">
                  <c:v>20090810</c:v>
                </c:pt>
                <c:pt idx="148">
                  <c:v>20090811</c:v>
                </c:pt>
                <c:pt idx="149">
                  <c:v>20090812</c:v>
                </c:pt>
                <c:pt idx="150">
                  <c:v>20090813</c:v>
                </c:pt>
                <c:pt idx="151">
                  <c:v>20090814</c:v>
                </c:pt>
                <c:pt idx="152">
                  <c:v>20090817</c:v>
                </c:pt>
                <c:pt idx="153">
                  <c:v>20090818</c:v>
                </c:pt>
                <c:pt idx="154">
                  <c:v>20090819</c:v>
                </c:pt>
                <c:pt idx="155">
                  <c:v>20090820</c:v>
                </c:pt>
                <c:pt idx="156">
                  <c:v>20090821</c:v>
                </c:pt>
                <c:pt idx="157">
                  <c:v>20090824</c:v>
                </c:pt>
                <c:pt idx="158">
                  <c:v>20090825</c:v>
                </c:pt>
                <c:pt idx="159">
                  <c:v>20090826</c:v>
                </c:pt>
                <c:pt idx="160">
                  <c:v>20090827</c:v>
                </c:pt>
                <c:pt idx="161">
                  <c:v>20090828</c:v>
                </c:pt>
                <c:pt idx="162">
                  <c:v>20090831</c:v>
                </c:pt>
                <c:pt idx="163">
                  <c:v>20090901</c:v>
                </c:pt>
                <c:pt idx="164">
                  <c:v>20090902</c:v>
                </c:pt>
                <c:pt idx="165">
                  <c:v>20090903</c:v>
                </c:pt>
                <c:pt idx="166">
                  <c:v>20090904</c:v>
                </c:pt>
                <c:pt idx="167">
                  <c:v>20090907</c:v>
                </c:pt>
                <c:pt idx="168">
                  <c:v>20090908</c:v>
                </c:pt>
                <c:pt idx="169">
                  <c:v>20090909</c:v>
                </c:pt>
                <c:pt idx="170">
                  <c:v>20090910</c:v>
                </c:pt>
                <c:pt idx="171">
                  <c:v>20090911</c:v>
                </c:pt>
                <c:pt idx="172">
                  <c:v>20090914</c:v>
                </c:pt>
                <c:pt idx="173">
                  <c:v>20090915</c:v>
                </c:pt>
                <c:pt idx="174">
                  <c:v>20090916</c:v>
                </c:pt>
                <c:pt idx="175">
                  <c:v>20090917</c:v>
                </c:pt>
                <c:pt idx="176">
                  <c:v>20090918</c:v>
                </c:pt>
                <c:pt idx="177">
                  <c:v>20090921</c:v>
                </c:pt>
                <c:pt idx="178">
                  <c:v>20090922</c:v>
                </c:pt>
                <c:pt idx="179">
                  <c:v>20090923</c:v>
                </c:pt>
                <c:pt idx="180">
                  <c:v>20090924</c:v>
                </c:pt>
                <c:pt idx="181">
                  <c:v>20090925</c:v>
                </c:pt>
                <c:pt idx="182">
                  <c:v>20090928</c:v>
                </c:pt>
                <c:pt idx="183">
                  <c:v>20090929</c:v>
                </c:pt>
                <c:pt idx="184">
                  <c:v>20090930</c:v>
                </c:pt>
                <c:pt idx="185">
                  <c:v>20091009</c:v>
                </c:pt>
                <c:pt idx="186">
                  <c:v>20091012</c:v>
                </c:pt>
                <c:pt idx="187">
                  <c:v>20091013</c:v>
                </c:pt>
                <c:pt idx="188">
                  <c:v>20091014</c:v>
                </c:pt>
                <c:pt idx="189">
                  <c:v>20091015</c:v>
                </c:pt>
                <c:pt idx="190">
                  <c:v>20091016</c:v>
                </c:pt>
                <c:pt idx="191">
                  <c:v>20091019</c:v>
                </c:pt>
                <c:pt idx="192">
                  <c:v>20091020</c:v>
                </c:pt>
                <c:pt idx="193">
                  <c:v>20091021</c:v>
                </c:pt>
                <c:pt idx="194">
                  <c:v>20091022</c:v>
                </c:pt>
                <c:pt idx="195">
                  <c:v>20091023</c:v>
                </c:pt>
                <c:pt idx="196">
                  <c:v>20091026</c:v>
                </c:pt>
                <c:pt idx="197">
                  <c:v>20091027</c:v>
                </c:pt>
                <c:pt idx="198">
                  <c:v>20091028</c:v>
                </c:pt>
                <c:pt idx="199">
                  <c:v>20091029</c:v>
                </c:pt>
                <c:pt idx="200">
                  <c:v>20091030</c:v>
                </c:pt>
                <c:pt idx="201">
                  <c:v>20091102</c:v>
                </c:pt>
                <c:pt idx="202">
                  <c:v>20091103</c:v>
                </c:pt>
                <c:pt idx="203">
                  <c:v>20091104</c:v>
                </c:pt>
                <c:pt idx="204">
                  <c:v>20091105</c:v>
                </c:pt>
                <c:pt idx="205">
                  <c:v>20091106</c:v>
                </c:pt>
                <c:pt idx="206">
                  <c:v>20091109</c:v>
                </c:pt>
                <c:pt idx="207">
                  <c:v>20091110</c:v>
                </c:pt>
                <c:pt idx="208">
                  <c:v>20091111</c:v>
                </c:pt>
                <c:pt idx="209">
                  <c:v>20091112</c:v>
                </c:pt>
                <c:pt idx="210">
                  <c:v>20091113</c:v>
                </c:pt>
                <c:pt idx="211">
                  <c:v>20091116</c:v>
                </c:pt>
                <c:pt idx="212">
                  <c:v>20091117</c:v>
                </c:pt>
                <c:pt idx="213">
                  <c:v>20091118</c:v>
                </c:pt>
                <c:pt idx="214">
                  <c:v>20091119</c:v>
                </c:pt>
                <c:pt idx="215">
                  <c:v>20091120</c:v>
                </c:pt>
                <c:pt idx="216">
                  <c:v>20091123</c:v>
                </c:pt>
                <c:pt idx="217">
                  <c:v>20091124</c:v>
                </c:pt>
                <c:pt idx="218">
                  <c:v>20091125</c:v>
                </c:pt>
                <c:pt idx="219">
                  <c:v>20091126</c:v>
                </c:pt>
                <c:pt idx="220">
                  <c:v>20091127</c:v>
                </c:pt>
                <c:pt idx="221">
                  <c:v>20091130</c:v>
                </c:pt>
                <c:pt idx="222">
                  <c:v>20091201</c:v>
                </c:pt>
                <c:pt idx="223">
                  <c:v>20091202</c:v>
                </c:pt>
                <c:pt idx="224">
                  <c:v>20091203</c:v>
                </c:pt>
                <c:pt idx="225">
                  <c:v>20091204</c:v>
                </c:pt>
                <c:pt idx="226">
                  <c:v>20091207</c:v>
                </c:pt>
                <c:pt idx="227">
                  <c:v>20091208</c:v>
                </c:pt>
                <c:pt idx="228">
                  <c:v>20091209</c:v>
                </c:pt>
                <c:pt idx="229">
                  <c:v>20091210</c:v>
                </c:pt>
                <c:pt idx="230">
                  <c:v>20091211</c:v>
                </c:pt>
                <c:pt idx="231">
                  <c:v>20091214</c:v>
                </c:pt>
                <c:pt idx="232">
                  <c:v>20091215</c:v>
                </c:pt>
                <c:pt idx="233">
                  <c:v>20091216</c:v>
                </c:pt>
                <c:pt idx="234">
                  <c:v>20091217</c:v>
                </c:pt>
                <c:pt idx="235">
                  <c:v>20091218</c:v>
                </c:pt>
                <c:pt idx="236">
                  <c:v>20091221</c:v>
                </c:pt>
                <c:pt idx="237">
                  <c:v>20091222</c:v>
                </c:pt>
                <c:pt idx="238">
                  <c:v>20091223</c:v>
                </c:pt>
                <c:pt idx="239">
                  <c:v>20091224</c:v>
                </c:pt>
                <c:pt idx="240">
                  <c:v>20091225</c:v>
                </c:pt>
                <c:pt idx="241">
                  <c:v>20091228</c:v>
                </c:pt>
                <c:pt idx="242">
                  <c:v>20091229</c:v>
                </c:pt>
                <c:pt idx="243">
                  <c:v>20091230</c:v>
                </c:pt>
                <c:pt idx="244">
                  <c:v>20091231</c:v>
                </c:pt>
                <c:pt idx="245">
                  <c:v>20100104</c:v>
                </c:pt>
                <c:pt idx="246">
                  <c:v>20100105</c:v>
                </c:pt>
                <c:pt idx="247">
                  <c:v>20100106</c:v>
                </c:pt>
                <c:pt idx="248">
                  <c:v>20100107</c:v>
                </c:pt>
                <c:pt idx="249">
                  <c:v>20100108</c:v>
                </c:pt>
                <c:pt idx="250">
                  <c:v>20100111</c:v>
                </c:pt>
                <c:pt idx="251">
                  <c:v>20100112</c:v>
                </c:pt>
                <c:pt idx="252">
                  <c:v>20100113</c:v>
                </c:pt>
                <c:pt idx="253">
                  <c:v>20100114</c:v>
                </c:pt>
                <c:pt idx="254">
                  <c:v>20100115</c:v>
                </c:pt>
                <c:pt idx="255">
                  <c:v>20100118</c:v>
                </c:pt>
                <c:pt idx="256">
                  <c:v>20100119</c:v>
                </c:pt>
                <c:pt idx="257">
                  <c:v>20100120</c:v>
                </c:pt>
                <c:pt idx="258">
                  <c:v>20100121</c:v>
                </c:pt>
                <c:pt idx="259">
                  <c:v>20100122</c:v>
                </c:pt>
                <c:pt idx="260">
                  <c:v>20100125</c:v>
                </c:pt>
                <c:pt idx="261">
                  <c:v>20100126</c:v>
                </c:pt>
                <c:pt idx="262">
                  <c:v>20100127</c:v>
                </c:pt>
                <c:pt idx="263">
                  <c:v>20100128</c:v>
                </c:pt>
                <c:pt idx="264">
                  <c:v>20100129</c:v>
                </c:pt>
                <c:pt idx="265">
                  <c:v>20100201</c:v>
                </c:pt>
                <c:pt idx="266">
                  <c:v>20100202</c:v>
                </c:pt>
                <c:pt idx="267">
                  <c:v>20100203</c:v>
                </c:pt>
                <c:pt idx="268">
                  <c:v>20100204</c:v>
                </c:pt>
                <c:pt idx="269">
                  <c:v>20100205</c:v>
                </c:pt>
                <c:pt idx="270">
                  <c:v>20100208</c:v>
                </c:pt>
                <c:pt idx="271">
                  <c:v>20100209</c:v>
                </c:pt>
                <c:pt idx="272">
                  <c:v>20100210</c:v>
                </c:pt>
                <c:pt idx="273">
                  <c:v>20100211</c:v>
                </c:pt>
                <c:pt idx="274">
                  <c:v>20100212</c:v>
                </c:pt>
                <c:pt idx="275">
                  <c:v>20100222</c:v>
                </c:pt>
                <c:pt idx="276">
                  <c:v>20100223</c:v>
                </c:pt>
                <c:pt idx="277">
                  <c:v>20100224</c:v>
                </c:pt>
                <c:pt idx="278">
                  <c:v>20100225</c:v>
                </c:pt>
                <c:pt idx="279">
                  <c:v>20100226</c:v>
                </c:pt>
                <c:pt idx="280">
                  <c:v>20100301</c:v>
                </c:pt>
                <c:pt idx="281">
                  <c:v>20100302</c:v>
                </c:pt>
                <c:pt idx="282">
                  <c:v>20100303</c:v>
                </c:pt>
                <c:pt idx="283">
                  <c:v>20100304</c:v>
                </c:pt>
                <c:pt idx="284">
                  <c:v>20100305</c:v>
                </c:pt>
                <c:pt idx="285">
                  <c:v>20100308</c:v>
                </c:pt>
                <c:pt idx="286">
                  <c:v>20100309</c:v>
                </c:pt>
                <c:pt idx="287">
                  <c:v>20100310</c:v>
                </c:pt>
                <c:pt idx="288">
                  <c:v>20100311</c:v>
                </c:pt>
                <c:pt idx="289">
                  <c:v>20100312</c:v>
                </c:pt>
                <c:pt idx="290">
                  <c:v>20100315</c:v>
                </c:pt>
                <c:pt idx="291">
                  <c:v>20100316</c:v>
                </c:pt>
                <c:pt idx="292">
                  <c:v>20100317</c:v>
                </c:pt>
                <c:pt idx="293">
                  <c:v>20100318</c:v>
                </c:pt>
                <c:pt idx="294">
                  <c:v>20100319</c:v>
                </c:pt>
                <c:pt idx="295">
                  <c:v>20100322</c:v>
                </c:pt>
                <c:pt idx="296">
                  <c:v>20100323</c:v>
                </c:pt>
                <c:pt idx="297">
                  <c:v>20100324</c:v>
                </c:pt>
                <c:pt idx="298">
                  <c:v>20100325</c:v>
                </c:pt>
                <c:pt idx="299">
                  <c:v>20100326</c:v>
                </c:pt>
                <c:pt idx="300">
                  <c:v>20100329</c:v>
                </c:pt>
                <c:pt idx="301">
                  <c:v>20100330</c:v>
                </c:pt>
                <c:pt idx="302">
                  <c:v>20100331</c:v>
                </c:pt>
                <c:pt idx="303">
                  <c:v>20100401</c:v>
                </c:pt>
                <c:pt idx="304">
                  <c:v>20100402</c:v>
                </c:pt>
                <c:pt idx="305">
                  <c:v>20100406</c:v>
                </c:pt>
                <c:pt idx="306">
                  <c:v>20100407</c:v>
                </c:pt>
                <c:pt idx="307">
                  <c:v>20100408</c:v>
                </c:pt>
                <c:pt idx="308">
                  <c:v>20100409</c:v>
                </c:pt>
                <c:pt idx="309">
                  <c:v>20100412</c:v>
                </c:pt>
                <c:pt idx="310">
                  <c:v>20100413</c:v>
                </c:pt>
                <c:pt idx="311">
                  <c:v>20100414</c:v>
                </c:pt>
                <c:pt idx="312">
                  <c:v>20100415</c:v>
                </c:pt>
                <c:pt idx="313">
                  <c:v>20100416</c:v>
                </c:pt>
                <c:pt idx="314">
                  <c:v>20100419</c:v>
                </c:pt>
                <c:pt idx="315">
                  <c:v>20100420</c:v>
                </c:pt>
                <c:pt idx="316">
                  <c:v>20100421</c:v>
                </c:pt>
                <c:pt idx="317">
                  <c:v>20100422</c:v>
                </c:pt>
                <c:pt idx="318">
                  <c:v>20100423</c:v>
                </c:pt>
                <c:pt idx="319">
                  <c:v>20100426</c:v>
                </c:pt>
                <c:pt idx="320">
                  <c:v>20100427</c:v>
                </c:pt>
                <c:pt idx="321">
                  <c:v>20100428</c:v>
                </c:pt>
                <c:pt idx="322">
                  <c:v>20100429</c:v>
                </c:pt>
                <c:pt idx="323">
                  <c:v>20100430</c:v>
                </c:pt>
                <c:pt idx="324">
                  <c:v>20100504</c:v>
                </c:pt>
                <c:pt idx="325">
                  <c:v>20100505</c:v>
                </c:pt>
                <c:pt idx="326">
                  <c:v>20100506</c:v>
                </c:pt>
                <c:pt idx="327">
                  <c:v>20100507</c:v>
                </c:pt>
                <c:pt idx="328">
                  <c:v>20100510</c:v>
                </c:pt>
                <c:pt idx="329">
                  <c:v>20100511</c:v>
                </c:pt>
                <c:pt idx="330">
                  <c:v>20100512</c:v>
                </c:pt>
                <c:pt idx="331">
                  <c:v>20100513</c:v>
                </c:pt>
                <c:pt idx="332">
                  <c:v>20100514</c:v>
                </c:pt>
                <c:pt idx="333">
                  <c:v>20100517</c:v>
                </c:pt>
                <c:pt idx="334">
                  <c:v>20100518</c:v>
                </c:pt>
                <c:pt idx="335">
                  <c:v>20100519</c:v>
                </c:pt>
                <c:pt idx="336">
                  <c:v>20100520</c:v>
                </c:pt>
                <c:pt idx="337">
                  <c:v>20100521</c:v>
                </c:pt>
                <c:pt idx="338">
                  <c:v>20100524</c:v>
                </c:pt>
                <c:pt idx="339">
                  <c:v>20100525</c:v>
                </c:pt>
                <c:pt idx="340">
                  <c:v>20100526</c:v>
                </c:pt>
                <c:pt idx="341">
                  <c:v>20100527</c:v>
                </c:pt>
                <c:pt idx="342">
                  <c:v>20100528</c:v>
                </c:pt>
                <c:pt idx="343">
                  <c:v>20100531</c:v>
                </c:pt>
                <c:pt idx="344">
                  <c:v>20100601</c:v>
                </c:pt>
                <c:pt idx="345">
                  <c:v>20100602</c:v>
                </c:pt>
                <c:pt idx="346">
                  <c:v>20100603</c:v>
                </c:pt>
                <c:pt idx="347">
                  <c:v>20100604</c:v>
                </c:pt>
                <c:pt idx="348">
                  <c:v>20100607</c:v>
                </c:pt>
                <c:pt idx="349">
                  <c:v>20100608</c:v>
                </c:pt>
                <c:pt idx="350">
                  <c:v>20100609</c:v>
                </c:pt>
                <c:pt idx="351">
                  <c:v>20100610</c:v>
                </c:pt>
                <c:pt idx="352">
                  <c:v>20100611</c:v>
                </c:pt>
                <c:pt idx="353">
                  <c:v>20100617</c:v>
                </c:pt>
                <c:pt idx="354">
                  <c:v>20100618</c:v>
                </c:pt>
                <c:pt idx="355">
                  <c:v>20100621</c:v>
                </c:pt>
                <c:pt idx="356">
                  <c:v>20100622</c:v>
                </c:pt>
                <c:pt idx="357">
                  <c:v>20100623</c:v>
                </c:pt>
                <c:pt idx="358">
                  <c:v>20100624</c:v>
                </c:pt>
                <c:pt idx="359">
                  <c:v>20100625</c:v>
                </c:pt>
                <c:pt idx="360">
                  <c:v>20100628</c:v>
                </c:pt>
                <c:pt idx="361">
                  <c:v>20100629</c:v>
                </c:pt>
                <c:pt idx="362">
                  <c:v>20100630</c:v>
                </c:pt>
                <c:pt idx="363">
                  <c:v>20100701</c:v>
                </c:pt>
                <c:pt idx="364">
                  <c:v>20100702</c:v>
                </c:pt>
                <c:pt idx="365">
                  <c:v>20100705</c:v>
                </c:pt>
                <c:pt idx="366">
                  <c:v>20100706</c:v>
                </c:pt>
                <c:pt idx="367">
                  <c:v>20100707</c:v>
                </c:pt>
                <c:pt idx="368">
                  <c:v>20100708</c:v>
                </c:pt>
                <c:pt idx="369">
                  <c:v>20100709</c:v>
                </c:pt>
                <c:pt idx="370">
                  <c:v>20100712</c:v>
                </c:pt>
                <c:pt idx="371">
                  <c:v>20100713</c:v>
                </c:pt>
                <c:pt idx="372">
                  <c:v>20100714</c:v>
                </c:pt>
                <c:pt idx="373">
                  <c:v>20100715</c:v>
                </c:pt>
                <c:pt idx="374">
                  <c:v>20100716</c:v>
                </c:pt>
                <c:pt idx="375">
                  <c:v>20100719</c:v>
                </c:pt>
                <c:pt idx="376">
                  <c:v>20100720</c:v>
                </c:pt>
                <c:pt idx="377">
                  <c:v>20100721</c:v>
                </c:pt>
                <c:pt idx="378">
                  <c:v>20100722</c:v>
                </c:pt>
                <c:pt idx="379">
                  <c:v>20100723</c:v>
                </c:pt>
                <c:pt idx="380">
                  <c:v>20100726</c:v>
                </c:pt>
                <c:pt idx="381">
                  <c:v>20100727</c:v>
                </c:pt>
                <c:pt idx="382">
                  <c:v>20100728</c:v>
                </c:pt>
                <c:pt idx="383">
                  <c:v>20100729</c:v>
                </c:pt>
                <c:pt idx="384">
                  <c:v>20100730</c:v>
                </c:pt>
                <c:pt idx="385">
                  <c:v>20100802</c:v>
                </c:pt>
                <c:pt idx="386">
                  <c:v>20100803</c:v>
                </c:pt>
                <c:pt idx="387">
                  <c:v>20100804</c:v>
                </c:pt>
                <c:pt idx="388">
                  <c:v>20100805</c:v>
                </c:pt>
                <c:pt idx="389">
                  <c:v>20100806</c:v>
                </c:pt>
                <c:pt idx="390">
                  <c:v>20100809</c:v>
                </c:pt>
                <c:pt idx="391">
                  <c:v>20100810</c:v>
                </c:pt>
                <c:pt idx="392">
                  <c:v>20100811</c:v>
                </c:pt>
                <c:pt idx="393">
                  <c:v>20100812</c:v>
                </c:pt>
                <c:pt idx="394">
                  <c:v>20100813</c:v>
                </c:pt>
                <c:pt idx="395">
                  <c:v>20100816</c:v>
                </c:pt>
                <c:pt idx="396">
                  <c:v>20100817</c:v>
                </c:pt>
                <c:pt idx="397">
                  <c:v>20100818</c:v>
                </c:pt>
                <c:pt idx="398">
                  <c:v>20100819</c:v>
                </c:pt>
                <c:pt idx="399">
                  <c:v>20100820</c:v>
                </c:pt>
                <c:pt idx="400">
                  <c:v>20100823</c:v>
                </c:pt>
                <c:pt idx="401">
                  <c:v>20100824</c:v>
                </c:pt>
                <c:pt idx="402">
                  <c:v>20100825</c:v>
                </c:pt>
                <c:pt idx="403">
                  <c:v>20100826</c:v>
                </c:pt>
                <c:pt idx="404">
                  <c:v>20100827</c:v>
                </c:pt>
                <c:pt idx="405">
                  <c:v>20100830</c:v>
                </c:pt>
                <c:pt idx="406">
                  <c:v>20100831</c:v>
                </c:pt>
                <c:pt idx="407">
                  <c:v>20100901</c:v>
                </c:pt>
                <c:pt idx="408">
                  <c:v>20100902</c:v>
                </c:pt>
                <c:pt idx="409">
                  <c:v>20100903</c:v>
                </c:pt>
                <c:pt idx="410">
                  <c:v>20100906</c:v>
                </c:pt>
                <c:pt idx="411">
                  <c:v>20100907</c:v>
                </c:pt>
                <c:pt idx="412">
                  <c:v>20100908</c:v>
                </c:pt>
                <c:pt idx="413">
                  <c:v>20100909</c:v>
                </c:pt>
                <c:pt idx="414">
                  <c:v>20100910</c:v>
                </c:pt>
                <c:pt idx="415">
                  <c:v>20100913</c:v>
                </c:pt>
                <c:pt idx="416">
                  <c:v>20100914</c:v>
                </c:pt>
                <c:pt idx="417">
                  <c:v>20100915</c:v>
                </c:pt>
                <c:pt idx="418">
                  <c:v>20100916</c:v>
                </c:pt>
                <c:pt idx="419">
                  <c:v>20100917</c:v>
                </c:pt>
                <c:pt idx="420">
                  <c:v>20100920</c:v>
                </c:pt>
                <c:pt idx="421">
                  <c:v>20100921</c:v>
                </c:pt>
                <c:pt idx="422">
                  <c:v>20100927</c:v>
                </c:pt>
                <c:pt idx="423">
                  <c:v>20100928</c:v>
                </c:pt>
                <c:pt idx="424">
                  <c:v>20100929</c:v>
                </c:pt>
                <c:pt idx="425">
                  <c:v>20100930</c:v>
                </c:pt>
                <c:pt idx="426">
                  <c:v>20101008</c:v>
                </c:pt>
                <c:pt idx="427">
                  <c:v>20101011</c:v>
                </c:pt>
                <c:pt idx="428">
                  <c:v>20101012</c:v>
                </c:pt>
                <c:pt idx="429">
                  <c:v>20101013</c:v>
                </c:pt>
                <c:pt idx="430">
                  <c:v>20101014</c:v>
                </c:pt>
                <c:pt idx="431">
                  <c:v>20101015</c:v>
                </c:pt>
                <c:pt idx="432">
                  <c:v>20101018</c:v>
                </c:pt>
                <c:pt idx="433">
                  <c:v>20101019</c:v>
                </c:pt>
                <c:pt idx="434">
                  <c:v>20101020</c:v>
                </c:pt>
                <c:pt idx="435">
                  <c:v>20101021</c:v>
                </c:pt>
                <c:pt idx="436">
                  <c:v>20101022</c:v>
                </c:pt>
                <c:pt idx="437">
                  <c:v>20101025</c:v>
                </c:pt>
                <c:pt idx="438">
                  <c:v>20101026</c:v>
                </c:pt>
                <c:pt idx="439">
                  <c:v>20101027</c:v>
                </c:pt>
                <c:pt idx="440">
                  <c:v>20101028</c:v>
                </c:pt>
                <c:pt idx="441">
                  <c:v>20101029</c:v>
                </c:pt>
                <c:pt idx="442">
                  <c:v>20101101</c:v>
                </c:pt>
                <c:pt idx="443">
                  <c:v>20101102</c:v>
                </c:pt>
                <c:pt idx="444">
                  <c:v>20101103</c:v>
                </c:pt>
                <c:pt idx="445">
                  <c:v>20101104</c:v>
                </c:pt>
                <c:pt idx="446">
                  <c:v>20101105</c:v>
                </c:pt>
                <c:pt idx="447">
                  <c:v>20101108</c:v>
                </c:pt>
                <c:pt idx="448">
                  <c:v>20101109</c:v>
                </c:pt>
                <c:pt idx="449">
                  <c:v>20101110</c:v>
                </c:pt>
                <c:pt idx="450">
                  <c:v>20101111</c:v>
                </c:pt>
                <c:pt idx="451">
                  <c:v>20101112</c:v>
                </c:pt>
                <c:pt idx="452">
                  <c:v>20101115</c:v>
                </c:pt>
                <c:pt idx="453">
                  <c:v>20101116</c:v>
                </c:pt>
                <c:pt idx="454">
                  <c:v>20101117</c:v>
                </c:pt>
                <c:pt idx="455">
                  <c:v>20101118</c:v>
                </c:pt>
                <c:pt idx="456">
                  <c:v>20101119</c:v>
                </c:pt>
                <c:pt idx="457">
                  <c:v>20101122</c:v>
                </c:pt>
                <c:pt idx="458">
                  <c:v>20101123</c:v>
                </c:pt>
                <c:pt idx="459">
                  <c:v>20101124</c:v>
                </c:pt>
                <c:pt idx="460">
                  <c:v>20101125</c:v>
                </c:pt>
                <c:pt idx="461">
                  <c:v>20101126</c:v>
                </c:pt>
                <c:pt idx="462">
                  <c:v>20101129</c:v>
                </c:pt>
                <c:pt idx="463">
                  <c:v>20101130</c:v>
                </c:pt>
                <c:pt idx="464">
                  <c:v>20101201</c:v>
                </c:pt>
                <c:pt idx="465">
                  <c:v>20101202</c:v>
                </c:pt>
                <c:pt idx="466">
                  <c:v>20101203</c:v>
                </c:pt>
                <c:pt idx="467">
                  <c:v>20101206</c:v>
                </c:pt>
                <c:pt idx="468">
                  <c:v>20101207</c:v>
                </c:pt>
                <c:pt idx="469">
                  <c:v>20101208</c:v>
                </c:pt>
                <c:pt idx="470">
                  <c:v>20101209</c:v>
                </c:pt>
                <c:pt idx="471">
                  <c:v>20101210</c:v>
                </c:pt>
                <c:pt idx="472">
                  <c:v>20101213</c:v>
                </c:pt>
                <c:pt idx="473">
                  <c:v>20101214</c:v>
                </c:pt>
                <c:pt idx="474">
                  <c:v>20101215</c:v>
                </c:pt>
                <c:pt idx="475">
                  <c:v>20101216</c:v>
                </c:pt>
                <c:pt idx="476">
                  <c:v>20101217</c:v>
                </c:pt>
                <c:pt idx="477">
                  <c:v>20101220</c:v>
                </c:pt>
                <c:pt idx="478">
                  <c:v>20101221</c:v>
                </c:pt>
                <c:pt idx="479">
                  <c:v>20101222</c:v>
                </c:pt>
                <c:pt idx="480">
                  <c:v>20101223</c:v>
                </c:pt>
                <c:pt idx="481">
                  <c:v>20101224</c:v>
                </c:pt>
                <c:pt idx="482">
                  <c:v>20101227</c:v>
                </c:pt>
                <c:pt idx="483">
                  <c:v>20101228</c:v>
                </c:pt>
                <c:pt idx="484">
                  <c:v>20101229</c:v>
                </c:pt>
                <c:pt idx="485">
                  <c:v>20101230</c:v>
                </c:pt>
                <c:pt idx="486">
                  <c:v>20101231</c:v>
                </c:pt>
                <c:pt idx="487">
                  <c:v>20110104</c:v>
                </c:pt>
                <c:pt idx="488">
                  <c:v>20110105</c:v>
                </c:pt>
                <c:pt idx="489">
                  <c:v>20110106</c:v>
                </c:pt>
                <c:pt idx="490">
                  <c:v>20110107</c:v>
                </c:pt>
                <c:pt idx="491">
                  <c:v>20110110</c:v>
                </c:pt>
                <c:pt idx="492">
                  <c:v>20110111</c:v>
                </c:pt>
                <c:pt idx="493">
                  <c:v>20110112</c:v>
                </c:pt>
                <c:pt idx="494">
                  <c:v>20110113</c:v>
                </c:pt>
                <c:pt idx="495">
                  <c:v>20110114</c:v>
                </c:pt>
                <c:pt idx="496">
                  <c:v>20110117</c:v>
                </c:pt>
                <c:pt idx="497">
                  <c:v>20110118</c:v>
                </c:pt>
                <c:pt idx="498">
                  <c:v>20110119</c:v>
                </c:pt>
                <c:pt idx="499">
                  <c:v>20110120</c:v>
                </c:pt>
                <c:pt idx="500">
                  <c:v>20110121</c:v>
                </c:pt>
                <c:pt idx="501">
                  <c:v>20110124</c:v>
                </c:pt>
                <c:pt idx="502">
                  <c:v>20110125</c:v>
                </c:pt>
                <c:pt idx="503">
                  <c:v>20110126</c:v>
                </c:pt>
                <c:pt idx="504">
                  <c:v>20110127</c:v>
                </c:pt>
                <c:pt idx="505">
                  <c:v>20110128</c:v>
                </c:pt>
                <c:pt idx="506">
                  <c:v>20110131</c:v>
                </c:pt>
                <c:pt idx="507">
                  <c:v>20110201</c:v>
                </c:pt>
                <c:pt idx="508">
                  <c:v>20110209</c:v>
                </c:pt>
                <c:pt idx="509">
                  <c:v>20110210</c:v>
                </c:pt>
                <c:pt idx="510">
                  <c:v>20110211</c:v>
                </c:pt>
                <c:pt idx="511">
                  <c:v>20110214</c:v>
                </c:pt>
                <c:pt idx="512">
                  <c:v>20110215</c:v>
                </c:pt>
                <c:pt idx="513">
                  <c:v>20110216</c:v>
                </c:pt>
                <c:pt idx="514">
                  <c:v>20110217</c:v>
                </c:pt>
                <c:pt idx="515">
                  <c:v>20110218</c:v>
                </c:pt>
                <c:pt idx="516">
                  <c:v>20110221</c:v>
                </c:pt>
                <c:pt idx="517">
                  <c:v>20110222</c:v>
                </c:pt>
                <c:pt idx="518">
                  <c:v>20110223</c:v>
                </c:pt>
                <c:pt idx="519">
                  <c:v>20110224</c:v>
                </c:pt>
                <c:pt idx="520">
                  <c:v>20110225</c:v>
                </c:pt>
                <c:pt idx="521">
                  <c:v>20110228</c:v>
                </c:pt>
                <c:pt idx="522">
                  <c:v>20110301</c:v>
                </c:pt>
                <c:pt idx="523">
                  <c:v>20110302</c:v>
                </c:pt>
                <c:pt idx="524">
                  <c:v>20110303</c:v>
                </c:pt>
                <c:pt idx="525">
                  <c:v>20110304</c:v>
                </c:pt>
                <c:pt idx="526">
                  <c:v>20110307</c:v>
                </c:pt>
                <c:pt idx="527">
                  <c:v>20110308</c:v>
                </c:pt>
                <c:pt idx="528">
                  <c:v>20110309</c:v>
                </c:pt>
                <c:pt idx="529">
                  <c:v>20110310</c:v>
                </c:pt>
                <c:pt idx="530">
                  <c:v>20110311</c:v>
                </c:pt>
                <c:pt idx="531">
                  <c:v>20110314</c:v>
                </c:pt>
                <c:pt idx="532">
                  <c:v>20110315</c:v>
                </c:pt>
                <c:pt idx="533">
                  <c:v>20110316</c:v>
                </c:pt>
                <c:pt idx="534">
                  <c:v>20110317</c:v>
                </c:pt>
                <c:pt idx="535">
                  <c:v>20110318</c:v>
                </c:pt>
                <c:pt idx="536">
                  <c:v>20110321</c:v>
                </c:pt>
                <c:pt idx="537">
                  <c:v>20110322</c:v>
                </c:pt>
                <c:pt idx="538">
                  <c:v>20110323</c:v>
                </c:pt>
                <c:pt idx="539">
                  <c:v>20110324</c:v>
                </c:pt>
                <c:pt idx="540">
                  <c:v>20110325</c:v>
                </c:pt>
                <c:pt idx="541">
                  <c:v>20110328</c:v>
                </c:pt>
                <c:pt idx="542">
                  <c:v>20110329</c:v>
                </c:pt>
                <c:pt idx="543">
                  <c:v>20110330</c:v>
                </c:pt>
                <c:pt idx="544">
                  <c:v>20110331</c:v>
                </c:pt>
                <c:pt idx="545">
                  <c:v>20110401</c:v>
                </c:pt>
                <c:pt idx="546">
                  <c:v>20110406</c:v>
                </c:pt>
                <c:pt idx="547">
                  <c:v>20110407</c:v>
                </c:pt>
                <c:pt idx="548">
                  <c:v>20110408</c:v>
                </c:pt>
                <c:pt idx="549">
                  <c:v>20110411</c:v>
                </c:pt>
                <c:pt idx="550">
                  <c:v>20110412</c:v>
                </c:pt>
                <c:pt idx="551">
                  <c:v>20110413</c:v>
                </c:pt>
                <c:pt idx="552">
                  <c:v>20110414</c:v>
                </c:pt>
                <c:pt idx="553">
                  <c:v>20110415</c:v>
                </c:pt>
                <c:pt idx="554">
                  <c:v>20110418</c:v>
                </c:pt>
                <c:pt idx="555">
                  <c:v>20110419</c:v>
                </c:pt>
                <c:pt idx="556">
                  <c:v>20110420</c:v>
                </c:pt>
                <c:pt idx="557">
                  <c:v>20110421</c:v>
                </c:pt>
                <c:pt idx="558">
                  <c:v>20110422</c:v>
                </c:pt>
                <c:pt idx="559">
                  <c:v>20110425</c:v>
                </c:pt>
                <c:pt idx="560">
                  <c:v>20110426</c:v>
                </c:pt>
                <c:pt idx="561">
                  <c:v>20110427</c:v>
                </c:pt>
                <c:pt idx="562">
                  <c:v>20110428</c:v>
                </c:pt>
                <c:pt idx="563">
                  <c:v>20110429</c:v>
                </c:pt>
                <c:pt idx="564">
                  <c:v>20110503</c:v>
                </c:pt>
                <c:pt idx="565">
                  <c:v>20110504</c:v>
                </c:pt>
                <c:pt idx="566">
                  <c:v>20110505</c:v>
                </c:pt>
                <c:pt idx="567">
                  <c:v>20110506</c:v>
                </c:pt>
                <c:pt idx="568">
                  <c:v>20110509</c:v>
                </c:pt>
                <c:pt idx="569">
                  <c:v>20110510</c:v>
                </c:pt>
                <c:pt idx="570">
                  <c:v>20110511</c:v>
                </c:pt>
                <c:pt idx="571">
                  <c:v>20110512</c:v>
                </c:pt>
                <c:pt idx="572">
                  <c:v>20110513</c:v>
                </c:pt>
                <c:pt idx="573">
                  <c:v>20110516</c:v>
                </c:pt>
                <c:pt idx="574">
                  <c:v>20110517</c:v>
                </c:pt>
                <c:pt idx="575">
                  <c:v>20110518</c:v>
                </c:pt>
                <c:pt idx="576">
                  <c:v>20110519</c:v>
                </c:pt>
                <c:pt idx="577">
                  <c:v>20110520</c:v>
                </c:pt>
                <c:pt idx="578">
                  <c:v>20110523</c:v>
                </c:pt>
                <c:pt idx="579">
                  <c:v>20110524</c:v>
                </c:pt>
                <c:pt idx="580">
                  <c:v>20110525</c:v>
                </c:pt>
                <c:pt idx="581">
                  <c:v>20110526</c:v>
                </c:pt>
                <c:pt idx="582">
                  <c:v>20110527</c:v>
                </c:pt>
                <c:pt idx="583">
                  <c:v>20110530</c:v>
                </c:pt>
                <c:pt idx="584">
                  <c:v>20110531</c:v>
                </c:pt>
                <c:pt idx="585">
                  <c:v>20110601</c:v>
                </c:pt>
                <c:pt idx="586">
                  <c:v>20110602</c:v>
                </c:pt>
                <c:pt idx="587">
                  <c:v>20110603</c:v>
                </c:pt>
                <c:pt idx="588">
                  <c:v>20110607</c:v>
                </c:pt>
                <c:pt idx="589">
                  <c:v>20110608</c:v>
                </c:pt>
                <c:pt idx="590">
                  <c:v>20110609</c:v>
                </c:pt>
                <c:pt idx="591">
                  <c:v>20110610</c:v>
                </c:pt>
                <c:pt idx="592">
                  <c:v>20110613</c:v>
                </c:pt>
                <c:pt idx="593">
                  <c:v>20110614</c:v>
                </c:pt>
                <c:pt idx="594">
                  <c:v>20110615</c:v>
                </c:pt>
                <c:pt idx="595">
                  <c:v>20110616</c:v>
                </c:pt>
                <c:pt idx="596">
                  <c:v>20110617</c:v>
                </c:pt>
                <c:pt idx="597">
                  <c:v>20110620</c:v>
                </c:pt>
                <c:pt idx="598">
                  <c:v>20110621</c:v>
                </c:pt>
                <c:pt idx="599">
                  <c:v>20110622</c:v>
                </c:pt>
                <c:pt idx="600">
                  <c:v>20110623</c:v>
                </c:pt>
                <c:pt idx="601">
                  <c:v>20110624</c:v>
                </c:pt>
                <c:pt idx="602">
                  <c:v>20110627</c:v>
                </c:pt>
                <c:pt idx="603">
                  <c:v>20110628</c:v>
                </c:pt>
                <c:pt idx="604">
                  <c:v>20110629</c:v>
                </c:pt>
                <c:pt idx="605">
                  <c:v>20110630</c:v>
                </c:pt>
                <c:pt idx="606">
                  <c:v>20110701</c:v>
                </c:pt>
                <c:pt idx="607">
                  <c:v>20110704</c:v>
                </c:pt>
                <c:pt idx="608">
                  <c:v>20110705</c:v>
                </c:pt>
                <c:pt idx="609">
                  <c:v>20110706</c:v>
                </c:pt>
                <c:pt idx="610">
                  <c:v>20110707</c:v>
                </c:pt>
                <c:pt idx="611">
                  <c:v>20110708</c:v>
                </c:pt>
                <c:pt idx="612">
                  <c:v>20110711</c:v>
                </c:pt>
                <c:pt idx="613">
                  <c:v>20110712</c:v>
                </c:pt>
                <c:pt idx="614">
                  <c:v>20110713</c:v>
                </c:pt>
                <c:pt idx="615">
                  <c:v>20110714</c:v>
                </c:pt>
                <c:pt idx="616">
                  <c:v>20110715</c:v>
                </c:pt>
                <c:pt idx="617">
                  <c:v>20110718</c:v>
                </c:pt>
                <c:pt idx="618">
                  <c:v>20110719</c:v>
                </c:pt>
                <c:pt idx="619">
                  <c:v>20110720</c:v>
                </c:pt>
                <c:pt idx="620">
                  <c:v>20110721</c:v>
                </c:pt>
                <c:pt idx="621">
                  <c:v>20110722</c:v>
                </c:pt>
                <c:pt idx="622">
                  <c:v>20110725</c:v>
                </c:pt>
                <c:pt idx="623">
                  <c:v>20110726</c:v>
                </c:pt>
                <c:pt idx="624">
                  <c:v>20110727</c:v>
                </c:pt>
                <c:pt idx="625">
                  <c:v>20110728</c:v>
                </c:pt>
                <c:pt idx="626">
                  <c:v>20110729</c:v>
                </c:pt>
                <c:pt idx="627">
                  <c:v>20110801</c:v>
                </c:pt>
                <c:pt idx="628">
                  <c:v>20110802</c:v>
                </c:pt>
                <c:pt idx="629">
                  <c:v>20110803</c:v>
                </c:pt>
                <c:pt idx="630">
                  <c:v>20110804</c:v>
                </c:pt>
                <c:pt idx="631">
                  <c:v>20110805</c:v>
                </c:pt>
                <c:pt idx="632">
                  <c:v>20110808</c:v>
                </c:pt>
                <c:pt idx="633">
                  <c:v>20110809</c:v>
                </c:pt>
                <c:pt idx="634">
                  <c:v>20110810</c:v>
                </c:pt>
                <c:pt idx="635">
                  <c:v>20110811</c:v>
                </c:pt>
                <c:pt idx="636">
                  <c:v>20110812</c:v>
                </c:pt>
                <c:pt idx="637">
                  <c:v>20110815</c:v>
                </c:pt>
                <c:pt idx="638">
                  <c:v>20110816</c:v>
                </c:pt>
                <c:pt idx="639">
                  <c:v>20110817</c:v>
                </c:pt>
                <c:pt idx="640">
                  <c:v>20110818</c:v>
                </c:pt>
                <c:pt idx="641">
                  <c:v>20110819</c:v>
                </c:pt>
                <c:pt idx="642">
                  <c:v>20110822</c:v>
                </c:pt>
                <c:pt idx="643">
                  <c:v>20110823</c:v>
                </c:pt>
                <c:pt idx="644">
                  <c:v>20110824</c:v>
                </c:pt>
                <c:pt idx="645">
                  <c:v>20110825</c:v>
                </c:pt>
                <c:pt idx="646">
                  <c:v>20110826</c:v>
                </c:pt>
                <c:pt idx="647">
                  <c:v>20110829</c:v>
                </c:pt>
                <c:pt idx="648">
                  <c:v>20110830</c:v>
                </c:pt>
                <c:pt idx="649">
                  <c:v>20110831</c:v>
                </c:pt>
                <c:pt idx="650">
                  <c:v>20110901</c:v>
                </c:pt>
                <c:pt idx="651">
                  <c:v>20110902</c:v>
                </c:pt>
                <c:pt idx="652">
                  <c:v>20110905</c:v>
                </c:pt>
                <c:pt idx="653">
                  <c:v>20110906</c:v>
                </c:pt>
                <c:pt idx="654">
                  <c:v>20110907</c:v>
                </c:pt>
                <c:pt idx="655">
                  <c:v>20110908</c:v>
                </c:pt>
                <c:pt idx="656">
                  <c:v>20110909</c:v>
                </c:pt>
                <c:pt idx="657">
                  <c:v>20110913</c:v>
                </c:pt>
                <c:pt idx="658">
                  <c:v>20110914</c:v>
                </c:pt>
                <c:pt idx="659">
                  <c:v>20110915</c:v>
                </c:pt>
                <c:pt idx="660">
                  <c:v>20110916</c:v>
                </c:pt>
                <c:pt idx="661">
                  <c:v>20110919</c:v>
                </c:pt>
                <c:pt idx="662">
                  <c:v>20110920</c:v>
                </c:pt>
                <c:pt idx="663">
                  <c:v>20110921</c:v>
                </c:pt>
                <c:pt idx="664">
                  <c:v>20110922</c:v>
                </c:pt>
                <c:pt idx="665">
                  <c:v>20110923</c:v>
                </c:pt>
                <c:pt idx="666">
                  <c:v>20110926</c:v>
                </c:pt>
                <c:pt idx="667">
                  <c:v>20110927</c:v>
                </c:pt>
                <c:pt idx="668">
                  <c:v>20110928</c:v>
                </c:pt>
                <c:pt idx="669">
                  <c:v>20110929</c:v>
                </c:pt>
                <c:pt idx="670">
                  <c:v>20110930</c:v>
                </c:pt>
                <c:pt idx="671">
                  <c:v>20111010</c:v>
                </c:pt>
                <c:pt idx="672">
                  <c:v>20111011</c:v>
                </c:pt>
                <c:pt idx="673">
                  <c:v>20111012</c:v>
                </c:pt>
                <c:pt idx="674">
                  <c:v>20111013</c:v>
                </c:pt>
                <c:pt idx="675">
                  <c:v>20111014</c:v>
                </c:pt>
                <c:pt idx="676">
                  <c:v>20111017</c:v>
                </c:pt>
                <c:pt idx="677">
                  <c:v>20111018</c:v>
                </c:pt>
                <c:pt idx="678">
                  <c:v>20111019</c:v>
                </c:pt>
                <c:pt idx="679">
                  <c:v>20111020</c:v>
                </c:pt>
                <c:pt idx="680">
                  <c:v>20111021</c:v>
                </c:pt>
                <c:pt idx="681">
                  <c:v>20111024</c:v>
                </c:pt>
                <c:pt idx="682">
                  <c:v>20111025</c:v>
                </c:pt>
                <c:pt idx="683">
                  <c:v>20111026</c:v>
                </c:pt>
                <c:pt idx="684">
                  <c:v>20111027</c:v>
                </c:pt>
                <c:pt idx="685">
                  <c:v>20111028</c:v>
                </c:pt>
                <c:pt idx="686">
                  <c:v>20111031</c:v>
                </c:pt>
                <c:pt idx="687">
                  <c:v>20111101</c:v>
                </c:pt>
                <c:pt idx="688">
                  <c:v>20111102</c:v>
                </c:pt>
                <c:pt idx="689">
                  <c:v>20111103</c:v>
                </c:pt>
                <c:pt idx="690">
                  <c:v>20111104</c:v>
                </c:pt>
                <c:pt idx="691">
                  <c:v>20111107</c:v>
                </c:pt>
                <c:pt idx="692">
                  <c:v>20111108</c:v>
                </c:pt>
                <c:pt idx="693">
                  <c:v>20111109</c:v>
                </c:pt>
                <c:pt idx="694">
                  <c:v>20111110</c:v>
                </c:pt>
                <c:pt idx="695">
                  <c:v>20111111</c:v>
                </c:pt>
                <c:pt idx="696">
                  <c:v>20111114</c:v>
                </c:pt>
                <c:pt idx="697">
                  <c:v>20111115</c:v>
                </c:pt>
                <c:pt idx="698">
                  <c:v>20111116</c:v>
                </c:pt>
                <c:pt idx="699">
                  <c:v>20111117</c:v>
                </c:pt>
                <c:pt idx="700">
                  <c:v>20111118</c:v>
                </c:pt>
                <c:pt idx="701">
                  <c:v>20111121</c:v>
                </c:pt>
                <c:pt idx="702">
                  <c:v>20111122</c:v>
                </c:pt>
                <c:pt idx="703">
                  <c:v>20111123</c:v>
                </c:pt>
                <c:pt idx="704">
                  <c:v>20111124</c:v>
                </c:pt>
                <c:pt idx="705">
                  <c:v>20111125</c:v>
                </c:pt>
                <c:pt idx="706">
                  <c:v>20111128</c:v>
                </c:pt>
                <c:pt idx="707">
                  <c:v>20111129</c:v>
                </c:pt>
                <c:pt idx="708">
                  <c:v>20111130</c:v>
                </c:pt>
                <c:pt idx="709">
                  <c:v>20111201</c:v>
                </c:pt>
                <c:pt idx="710">
                  <c:v>20111202</c:v>
                </c:pt>
                <c:pt idx="711">
                  <c:v>20111205</c:v>
                </c:pt>
                <c:pt idx="712">
                  <c:v>20111206</c:v>
                </c:pt>
                <c:pt idx="713">
                  <c:v>20111207</c:v>
                </c:pt>
                <c:pt idx="714">
                  <c:v>20111208</c:v>
                </c:pt>
                <c:pt idx="715">
                  <c:v>20111209</c:v>
                </c:pt>
                <c:pt idx="716">
                  <c:v>20111212</c:v>
                </c:pt>
                <c:pt idx="717">
                  <c:v>20111213</c:v>
                </c:pt>
                <c:pt idx="718">
                  <c:v>20111214</c:v>
                </c:pt>
                <c:pt idx="719">
                  <c:v>20111215</c:v>
                </c:pt>
                <c:pt idx="720">
                  <c:v>20111216</c:v>
                </c:pt>
                <c:pt idx="721">
                  <c:v>20111219</c:v>
                </c:pt>
                <c:pt idx="722">
                  <c:v>20111220</c:v>
                </c:pt>
                <c:pt idx="723">
                  <c:v>20111221</c:v>
                </c:pt>
                <c:pt idx="724">
                  <c:v>20111222</c:v>
                </c:pt>
                <c:pt idx="725">
                  <c:v>20111223</c:v>
                </c:pt>
                <c:pt idx="726">
                  <c:v>20111226</c:v>
                </c:pt>
                <c:pt idx="727">
                  <c:v>20111227</c:v>
                </c:pt>
                <c:pt idx="728">
                  <c:v>20111228</c:v>
                </c:pt>
                <c:pt idx="729">
                  <c:v>20111229</c:v>
                </c:pt>
                <c:pt idx="730">
                  <c:v>20111230</c:v>
                </c:pt>
                <c:pt idx="731">
                  <c:v>20120104</c:v>
                </c:pt>
                <c:pt idx="732">
                  <c:v>20120105</c:v>
                </c:pt>
                <c:pt idx="733">
                  <c:v>20120106</c:v>
                </c:pt>
                <c:pt idx="734">
                  <c:v>20120109</c:v>
                </c:pt>
                <c:pt idx="735">
                  <c:v>20120110</c:v>
                </c:pt>
                <c:pt idx="736">
                  <c:v>20120111</c:v>
                </c:pt>
                <c:pt idx="737">
                  <c:v>20120112</c:v>
                </c:pt>
                <c:pt idx="738">
                  <c:v>20120113</c:v>
                </c:pt>
                <c:pt idx="739">
                  <c:v>20120116</c:v>
                </c:pt>
                <c:pt idx="740">
                  <c:v>20120117</c:v>
                </c:pt>
                <c:pt idx="741">
                  <c:v>20120118</c:v>
                </c:pt>
                <c:pt idx="742">
                  <c:v>20120119</c:v>
                </c:pt>
                <c:pt idx="743">
                  <c:v>20120120</c:v>
                </c:pt>
                <c:pt idx="744">
                  <c:v>20120130</c:v>
                </c:pt>
                <c:pt idx="745">
                  <c:v>20120131</c:v>
                </c:pt>
                <c:pt idx="746">
                  <c:v>20120201</c:v>
                </c:pt>
                <c:pt idx="747">
                  <c:v>20120202</c:v>
                </c:pt>
                <c:pt idx="748">
                  <c:v>20120203</c:v>
                </c:pt>
                <c:pt idx="749">
                  <c:v>20120206</c:v>
                </c:pt>
                <c:pt idx="750">
                  <c:v>20120207</c:v>
                </c:pt>
                <c:pt idx="751">
                  <c:v>20120208</c:v>
                </c:pt>
                <c:pt idx="752">
                  <c:v>20120209</c:v>
                </c:pt>
                <c:pt idx="753">
                  <c:v>20120210</c:v>
                </c:pt>
                <c:pt idx="754">
                  <c:v>20120213</c:v>
                </c:pt>
                <c:pt idx="755">
                  <c:v>20120214</c:v>
                </c:pt>
                <c:pt idx="756">
                  <c:v>20120215</c:v>
                </c:pt>
                <c:pt idx="757">
                  <c:v>20120216</c:v>
                </c:pt>
                <c:pt idx="758">
                  <c:v>20120217</c:v>
                </c:pt>
                <c:pt idx="759">
                  <c:v>20120220</c:v>
                </c:pt>
                <c:pt idx="760">
                  <c:v>20120221</c:v>
                </c:pt>
                <c:pt idx="761">
                  <c:v>20120222</c:v>
                </c:pt>
                <c:pt idx="762">
                  <c:v>20120223</c:v>
                </c:pt>
                <c:pt idx="763">
                  <c:v>20120224</c:v>
                </c:pt>
                <c:pt idx="764">
                  <c:v>20120227</c:v>
                </c:pt>
                <c:pt idx="765">
                  <c:v>20120228</c:v>
                </c:pt>
                <c:pt idx="766">
                  <c:v>20120229</c:v>
                </c:pt>
                <c:pt idx="767">
                  <c:v>20120301</c:v>
                </c:pt>
                <c:pt idx="768">
                  <c:v>20120302</c:v>
                </c:pt>
                <c:pt idx="769">
                  <c:v>20120305</c:v>
                </c:pt>
                <c:pt idx="770">
                  <c:v>20120306</c:v>
                </c:pt>
                <c:pt idx="771">
                  <c:v>20120307</c:v>
                </c:pt>
                <c:pt idx="772">
                  <c:v>20120308</c:v>
                </c:pt>
                <c:pt idx="773">
                  <c:v>20120309</c:v>
                </c:pt>
                <c:pt idx="774">
                  <c:v>20120312</c:v>
                </c:pt>
                <c:pt idx="775">
                  <c:v>20120313</c:v>
                </c:pt>
                <c:pt idx="776">
                  <c:v>20120314</c:v>
                </c:pt>
                <c:pt idx="777">
                  <c:v>20120315</c:v>
                </c:pt>
                <c:pt idx="778">
                  <c:v>20120316</c:v>
                </c:pt>
                <c:pt idx="779">
                  <c:v>20120319</c:v>
                </c:pt>
                <c:pt idx="780">
                  <c:v>20120320</c:v>
                </c:pt>
                <c:pt idx="781">
                  <c:v>20120321</c:v>
                </c:pt>
                <c:pt idx="782">
                  <c:v>20120322</c:v>
                </c:pt>
                <c:pt idx="783">
                  <c:v>20120323</c:v>
                </c:pt>
                <c:pt idx="784">
                  <c:v>20120326</c:v>
                </c:pt>
                <c:pt idx="785">
                  <c:v>20120327</c:v>
                </c:pt>
                <c:pt idx="786">
                  <c:v>20120328</c:v>
                </c:pt>
                <c:pt idx="787">
                  <c:v>20120329</c:v>
                </c:pt>
                <c:pt idx="788">
                  <c:v>20120330</c:v>
                </c:pt>
                <c:pt idx="789">
                  <c:v>20120405</c:v>
                </c:pt>
                <c:pt idx="790">
                  <c:v>20120406</c:v>
                </c:pt>
                <c:pt idx="791">
                  <c:v>20120409</c:v>
                </c:pt>
                <c:pt idx="792">
                  <c:v>20120410</c:v>
                </c:pt>
                <c:pt idx="793">
                  <c:v>20120411</c:v>
                </c:pt>
                <c:pt idx="794">
                  <c:v>20120412</c:v>
                </c:pt>
                <c:pt idx="795">
                  <c:v>20120413</c:v>
                </c:pt>
                <c:pt idx="796">
                  <c:v>20120416</c:v>
                </c:pt>
                <c:pt idx="797">
                  <c:v>20120417</c:v>
                </c:pt>
                <c:pt idx="798">
                  <c:v>20120418</c:v>
                </c:pt>
                <c:pt idx="799">
                  <c:v>20120419</c:v>
                </c:pt>
                <c:pt idx="800">
                  <c:v>20120420</c:v>
                </c:pt>
                <c:pt idx="801">
                  <c:v>20120423</c:v>
                </c:pt>
                <c:pt idx="802">
                  <c:v>20120424</c:v>
                </c:pt>
                <c:pt idx="803">
                  <c:v>20120425</c:v>
                </c:pt>
                <c:pt idx="804">
                  <c:v>20120426</c:v>
                </c:pt>
                <c:pt idx="805">
                  <c:v>20120427</c:v>
                </c:pt>
                <c:pt idx="806">
                  <c:v>20120502</c:v>
                </c:pt>
                <c:pt idx="807">
                  <c:v>20120503</c:v>
                </c:pt>
                <c:pt idx="808">
                  <c:v>20120504</c:v>
                </c:pt>
                <c:pt idx="809">
                  <c:v>20120507</c:v>
                </c:pt>
                <c:pt idx="810">
                  <c:v>20120508</c:v>
                </c:pt>
                <c:pt idx="811">
                  <c:v>20120509</c:v>
                </c:pt>
                <c:pt idx="812">
                  <c:v>20120510</c:v>
                </c:pt>
                <c:pt idx="813">
                  <c:v>20120511</c:v>
                </c:pt>
                <c:pt idx="814">
                  <c:v>20120514</c:v>
                </c:pt>
                <c:pt idx="815">
                  <c:v>20120515</c:v>
                </c:pt>
                <c:pt idx="816">
                  <c:v>20120516</c:v>
                </c:pt>
                <c:pt idx="817">
                  <c:v>20120517</c:v>
                </c:pt>
                <c:pt idx="818">
                  <c:v>20120518</c:v>
                </c:pt>
                <c:pt idx="819">
                  <c:v>20120521</c:v>
                </c:pt>
                <c:pt idx="820">
                  <c:v>20120522</c:v>
                </c:pt>
                <c:pt idx="821">
                  <c:v>20120523</c:v>
                </c:pt>
                <c:pt idx="822">
                  <c:v>20120524</c:v>
                </c:pt>
                <c:pt idx="823">
                  <c:v>20120525</c:v>
                </c:pt>
                <c:pt idx="824">
                  <c:v>20120528</c:v>
                </c:pt>
                <c:pt idx="825">
                  <c:v>20120529</c:v>
                </c:pt>
                <c:pt idx="826">
                  <c:v>20120530</c:v>
                </c:pt>
                <c:pt idx="827">
                  <c:v>20120531</c:v>
                </c:pt>
                <c:pt idx="828">
                  <c:v>20120601</c:v>
                </c:pt>
                <c:pt idx="829">
                  <c:v>20120604</c:v>
                </c:pt>
                <c:pt idx="830">
                  <c:v>20120605</c:v>
                </c:pt>
                <c:pt idx="831">
                  <c:v>20120606</c:v>
                </c:pt>
                <c:pt idx="832">
                  <c:v>20120607</c:v>
                </c:pt>
                <c:pt idx="833">
                  <c:v>20120608</c:v>
                </c:pt>
                <c:pt idx="834">
                  <c:v>20120611</c:v>
                </c:pt>
                <c:pt idx="835">
                  <c:v>20120612</c:v>
                </c:pt>
                <c:pt idx="836">
                  <c:v>20120613</c:v>
                </c:pt>
                <c:pt idx="837">
                  <c:v>20120614</c:v>
                </c:pt>
                <c:pt idx="838">
                  <c:v>20120615</c:v>
                </c:pt>
                <c:pt idx="839">
                  <c:v>20120618</c:v>
                </c:pt>
                <c:pt idx="840">
                  <c:v>20120619</c:v>
                </c:pt>
                <c:pt idx="841">
                  <c:v>20120620</c:v>
                </c:pt>
                <c:pt idx="842">
                  <c:v>20120621</c:v>
                </c:pt>
                <c:pt idx="843">
                  <c:v>20120625</c:v>
                </c:pt>
                <c:pt idx="844">
                  <c:v>20120626</c:v>
                </c:pt>
                <c:pt idx="845">
                  <c:v>20120627</c:v>
                </c:pt>
                <c:pt idx="846">
                  <c:v>20120628</c:v>
                </c:pt>
                <c:pt idx="847">
                  <c:v>20120629</c:v>
                </c:pt>
                <c:pt idx="848">
                  <c:v>20120702</c:v>
                </c:pt>
                <c:pt idx="849">
                  <c:v>20120703</c:v>
                </c:pt>
                <c:pt idx="850">
                  <c:v>20120704</c:v>
                </c:pt>
                <c:pt idx="851">
                  <c:v>20120705</c:v>
                </c:pt>
                <c:pt idx="852">
                  <c:v>20120706</c:v>
                </c:pt>
                <c:pt idx="853">
                  <c:v>20120709</c:v>
                </c:pt>
                <c:pt idx="854">
                  <c:v>20120710</c:v>
                </c:pt>
                <c:pt idx="855">
                  <c:v>20120711</c:v>
                </c:pt>
                <c:pt idx="856">
                  <c:v>20120712</c:v>
                </c:pt>
                <c:pt idx="857">
                  <c:v>20120713</c:v>
                </c:pt>
                <c:pt idx="858">
                  <c:v>20120716</c:v>
                </c:pt>
                <c:pt idx="859">
                  <c:v>20120717</c:v>
                </c:pt>
                <c:pt idx="860">
                  <c:v>20120718</c:v>
                </c:pt>
                <c:pt idx="861">
                  <c:v>20120719</c:v>
                </c:pt>
                <c:pt idx="862">
                  <c:v>20120720</c:v>
                </c:pt>
                <c:pt idx="863">
                  <c:v>20120723</c:v>
                </c:pt>
                <c:pt idx="864">
                  <c:v>20120724</c:v>
                </c:pt>
                <c:pt idx="865">
                  <c:v>20120725</c:v>
                </c:pt>
                <c:pt idx="866">
                  <c:v>20120726</c:v>
                </c:pt>
                <c:pt idx="867">
                  <c:v>20120727</c:v>
                </c:pt>
                <c:pt idx="868">
                  <c:v>20120730</c:v>
                </c:pt>
                <c:pt idx="869">
                  <c:v>20120731</c:v>
                </c:pt>
                <c:pt idx="870">
                  <c:v>20120801</c:v>
                </c:pt>
                <c:pt idx="871">
                  <c:v>20120802</c:v>
                </c:pt>
                <c:pt idx="872">
                  <c:v>20120803</c:v>
                </c:pt>
                <c:pt idx="873">
                  <c:v>20120806</c:v>
                </c:pt>
                <c:pt idx="874">
                  <c:v>20120807</c:v>
                </c:pt>
                <c:pt idx="875">
                  <c:v>20120808</c:v>
                </c:pt>
                <c:pt idx="876">
                  <c:v>20120809</c:v>
                </c:pt>
                <c:pt idx="877">
                  <c:v>20120810</c:v>
                </c:pt>
                <c:pt idx="878">
                  <c:v>20120813</c:v>
                </c:pt>
                <c:pt idx="879">
                  <c:v>20120814</c:v>
                </c:pt>
                <c:pt idx="880">
                  <c:v>20120815</c:v>
                </c:pt>
                <c:pt idx="881">
                  <c:v>20120816</c:v>
                </c:pt>
                <c:pt idx="882">
                  <c:v>20120817</c:v>
                </c:pt>
                <c:pt idx="883">
                  <c:v>20120820</c:v>
                </c:pt>
                <c:pt idx="884">
                  <c:v>20120821</c:v>
                </c:pt>
                <c:pt idx="885">
                  <c:v>20120822</c:v>
                </c:pt>
                <c:pt idx="886">
                  <c:v>20120823</c:v>
                </c:pt>
                <c:pt idx="887">
                  <c:v>20120824</c:v>
                </c:pt>
                <c:pt idx="888">
                  <c:v>20120827</c:v>
                </c:pt>
                <c:pt idx="889">
                  <c:v>20120828</c:v>
                </c:pt>
                <c:pt idx="890">
                  <c:v>20120829</c:v>
                </c:pt>
                <c:pt idx="891">
                  <c:v>20120830</c:v>
                </c:pt>
                <c:pt idx="892">
                  <c:v>20120831</c:v>
                </c:pt>
                <c:pt idx="893">
                  <c:v>20120903</c:v>
                </c:pt>
                <c:pt idx="894">
                  <c:v>20120904</c:v>
                </c:pt>
                <c:pt idx="895">
                  <c:v>20120905</c:v>
                </c:pt>
                <c:pt idx="896">
                  <c:v>20120906</c:v>
                </c:pt>
                <c:pt idx="897">
                  <c:v>20120907</c:v>
                </c:pt>
                <c:pt idx="898">
                  <c:v>20120910</c:v>
                </c:pt>
                <c:pt idx="899">
                  <c:v>20120911</c:v>
                </c:pt>
                <c:pt idx="900">
                  <c:v>20120912</c:v>
                </c:pt>
                <c:pt idx="901">
                  <c:v>20120913</c:v>
                </c:pt>
                <c:pt idx="902">
                  <c:v>20120914</c:v>
                </c:pt>
                <c:pt idx="903">
                  <c:v>20120917</c:v>
                </c:pt>
                <c:pt idx="904">
                  <c:v>20120918</c:v>
                </c:pt>
                <c:pt idx="905">
                  <c:v>20120919</c:v>
                </c:pt>
                <c:pt idx="906">
                  <c:v>20120920</c:v>
                </c:pt>
                <c:pt idx="907">
                  <c:v>20120921</c:v>
                </c:pt>
                <c:pt idx="908">
                  <c:v>20120924</c:v>
                </c:pt>
                <c:pt idx="909">
                  <c:v>20120925</c:v>
                </c:pt>
                <c:pt idx="910">
                  <c:v>20120926</c:v>
                </c:pt>
                <c:pt idx="911">
                  <c:v>20120927</c:v>
                </c:pt>
                <c:pt idx="912">
                  <c:v>20120928</c:v>
                </c:pt>
                <c:pt idx="913">
                  <c:v>20121008</c:v>
                </c:pt>
                <c:pt idx="914">
                  <c:v>20121009</c:v>
                </c:pt>
                <c:pt idx="915">
                  <c:v>20121010</c:v>
                </c:pt>
                <c:pt idx="916">
                  <c:v>20121011</c:v>
                </c:pt>
                <c:pt idx="917">
                  <c:v>20121012</c:v>
                </c:pt>
                <c:pt idx="918">
                  <c:v>20121015</c:v>
                </c:pt>
                <c:pt idx="919">
                  <c:v>20121016</c:v>
                </c:pt>
                <c:pt idx="920">
                  <c:v>20121017</c:v>
                </c:pt>
                <c:pt idx="921">
                  <c:v>20121018</c:v>
                </c:pt>
                <c:pt idx="922">
                  <c:v>20121019</c:v>
                </c:pt>
                <c:pt idx="923">
                  <c:v>20121022</c:v>
                </c:pt>
                <c:pt idx="924">
                  <c:v>20121023</c:v>
                </c:pt>
                <c:pt idx="925">
                  <c:v>20121024</c:v>
                </c:pt>
                <c:pt idx="926">
                  <c:v>20121025</c:v>
                </c:pt>
                <c:pt idx="927">
                  <c:v>20121026</c:v>
                </c:pt>
                <c:pt idx="928">
                  <c:v>20121029</c:v>
                </c:pt>
                <c:pt idx="929">
                  <c:v>20121030</c:v>
                </c:pt>
                <c:pt idx="930">
                  <c:v>20121031</c:v>
                </c:pt>
                <c:pt idx="931">
                  <c:v>20121101</c:v>
                </c:pt>
                <c:pt idx="932">
                  <c:v>20121102</c:v>
                </c:pt>
                <c:pt idx="933">
                  <c:v>20121105</c:v>
                </c:pt>
                <c:pt idx="934">
                  <c:v>20121106</c:v>
                </c:pt>
                <c:pt idx="935">
                  <c:v>20121107</c:v>
                </c:pt>
                <c:pt idx="936">
                  <c:v>20121108</c:v>
                </c:pt>
                <c:pt idx="937">
                  <c:v>20121109</c:v>
                </c:pt>
                <c:pt idx="938">
                  <c:v>20121112</c:v>
                </c:pt>
                <c:pt idx="939">
                  <c:v>20121113</c:v>
                </c:pt>
                <c:pt idx="940">
                  <c:v>20121114</c:v>
                </c:pt>
                <c:pt idx="941">
                  <c:v>20121115</c:v>
                </c:pt>
                <c:pt idx="942">
                  <c:v>20121116</c:v>
                </c:pt>
                <c:pt idx="943">
                  <c:v>20121119</c:v>
                </c:pt>
                <c:pt idx="944">
                  <c:v>20121120</c:v>
                </c:pt>
                <c:pt idx="945">
                  <c:v>20121121</c:v>
                </c:pt>
                <c:pt idx="946">
                  <c:v>20121122</c:v>
                </c:pt>
                <c:pt idx="947">
                  <c:v>20121123</c:v>
                </c:pt>
                <c:pt idx="948">
                  <c:v>20121126</c:v>
                </c:pt>
                <c:pt idx="949">
                  <c:v>20121127</c:v>
                </c:pt>
                <c:pt idx="950">
                  <c:v>20121128</c:v>
                </c:pt>
                <c:pt idx="951">
                  <c:v>20121129</c:v>
                </c:pt>
                <c:pt idx="952">
                  <c:v>20121130</c:v>
                </c:pt>
                <c:pt idx="953">
                  <c:v>20121203</c:v>
                </c:pt>
                <c:pt idx="954">
                  <c:v>20121204</c:v>
                </c:pt>
                <c:pt idx="955">
                  <c:v>20121205</c:v>
                </c:pt>
                <c:pt idx="956">
                  <c:v>20121206</c:v>
                </c:pt>
                <c:pt idx="957">
                  <c:v>20121207</c:v>
                </c:pt>
                <c:pt idx="958">
                  <c:v>20121210</c:v>
                </c:pt>
                <c:pt idx="959">
                  <c:v>20121211</c:v>
                </c:pt>
                <c:pt idx="960">
                  <c:v>20121212</c:v>
                </c:pt>
                <c:pt idx="961">
                  <c:v>20121213</c:v>
                </c:pt>
                <c:pt idx="962">
                  <c:v>20121214</c:v>
                </c:pt>
                <c:pt idx="963">
                  <c:v>20121217</c:v>
                </c:pt>
                <c:pt idx="964">
                  <c:v>20121218</c:v>
                </c:pt>
                <c:pt idx="965">
                  <c:v>20121219</c:v>
                </c:pt>
                <c:pt idx="966">
                  <c:v>20121220</c:v>
                </c:pt>
                <c:pt idx="967">
                  <c:v>20121221</c:v>
                </c:pt>
                <c:pt idx="968">
                  <c:v>20121224</c:v>
                </c:pt>
                <c:pt idx="969">
                  <c:v>20121225</c:v>
                </c:pt>
                <c:pt idx="970">
                  <c:v>20121226</c:v>
                </c:pt>
                <c:pt idx="971">
                  <c:v>20121227</c:v>
                </c:pt>
                <c:pt idx="972">
                  <c:v>20121228</c:v>
                </c:pt>
                <c:pt idx="973">
                  <c:v>20121231</c:v>
                </c:pt>
                <c:pt idx="974">
                  <c:v>20130104</c:v>
                </c:pt>
                <c:pt idx="975">
                  <c:v>20130107</c:v>
                </c:pt>
                <c:pt idx="976">
                  <c:v>20130108</c:v>
                </c:pt>
                <c:pt idx="977">
                  <c:v>20130109</c:v>
                </c:pt>
                <c:pt idx="978">
                  <c:v>20130110</c:v>
                </c:pt>
                <c:pt idx="979">
                  <c:v>20130111</c:v>
                </c:pt>
                <c:pt idx="980">
                  <c:v>20130114</c:v>
                </c:pt>
                <c:pt idx="981">
                  <c:v>20130115</c:v>
                </c:pt>
                <c:pt idx="982">
                  <c:v>20130116</c:v>
                </c:pt>
                <c:pt idx="983">
                  <c:v>20130117</c:v>
                </c:pt>
                <c:pt idx="984">
                  <c:v>20130118</c:v>
                </c:pt>
                <c:pt idx="985">
                  <c:v>20130121</c:v>
                </c:pt>
                <c:pt idx="986">
                  <c:v>20130122</c:v>
                </c:pt>
                <c:pt idx="987">
                  <c:v>20130123</c:v>
                </c:pt>
                <c:pt idx="988">
                  <c:v>20130124</c:v>
                </c:pt>
                <c:pt idx="989">
                  <c:v>20130125</c:v>
                </c:pt>
                <c:pt idx="990">
                  <c:v>20130128</c:v>
                </c:pt>
                <c:pt idx="991">
                  <c:v>20130129</c:v>
                </c:pt>
                <c:pt idx="992">
                  <c:v>20130130</c:v>
                </c:pt>
                <c:pt idx="993">
                  <c:v>20130131</c:v>
                </c:pt>
                <c:pt idx="994">
                  <c:v>20130201</c:v>
                </c:pt>
                <c:pt idx="995">
                  <c:v>20130204</c:v>
                </c:pt>
                <c:pt idx="996">
                  <c:v>20130205</c:v>
                </c:pt>
                <c:pt idx="997">
                  <c:v>20130206</c:v>
                </c:pt>
                <c:pt idx="998">
                  <c:v>20130207</c:v>
                </c:pt>
                <c:pt idx="999">
                  <c:v>20130208</c:v>
                </c:pt>
                <c:pt idx="1000">
                  <c:v>20130218</c:v>
                </c:pt>
                <c:pt idx="1001">
                  <c:v>20130219</c:v>
                </c:pt>
                <c:pt idx="1002">
                  <c:v>20130220</c:v>
                </c:pt>
                <c:pt idx="1003">
                  <c:v>20130221</c:v>
                </c:pt>
                <c:pt idx="1004">
                  <c:v>20130222</c:v>
                </c:pt>
                <c:pt idx="1005">
                  <c:v>20130225</c:v>
                </c:pt>
                <c:pt idx="1006">
                  <c:v>20130226</c:v>
                </c:pt>
                <c:pt idx="1007">
                  <c:v>20130227</c:v>
                </c:pt>
                <c:pt idx="1008">
                  <c:v>20130228</c:v>
                </c:pt>
                <c:pt idx="1009">
                  <c:v>20130301</c:v>
                </c:pt>
                <c:pt idx="1010">
                  <c:v>20130304</c:v>
                </c:pt>
                <c:pt idx="1011">
                  <c:v>20130305</c:v>
                </c:pt>
                <c:pt idx="1012">
                  <c:v>20130306</c:v>
                </c:pt>
                <c:pt idx="1013">
                  <c:v>20130307</c:v>
                </c:pt>
                <c:pt idx="1014">
                  <c:v>20130308</c:v>
                </c:pt>
                <c:pt idx="1015">
                  <c:v>20130311</c:v>
                </c:pt>
                <c:pt idx="1016">
                  <c:v>20130312</c:v>
                </c:pt>
                <c:pt idx="1017">
                  <c:v>20130313</c:v>
                </c:pt>
                <c:pt idx="1018">
                  <c:v>20130314</c:v>
                </c:pt>
                <c:pt idx="1019">
                  <c:v>20130315</c:v>
                </c:pt>
                <c:pt idx="1020">
                  <c:v>20130318</c:v>
                </c:pt>
                <c:pt idx="1021">
                  <c:v>20130319</c:v>
                </c:pt>
                <c:pt idx="1022">
                  <c:v>20130320</c:v>
                </c:pt>
                <c:pt idx="1023">
                  <c:v>20130321</c:v>
                </c:pt>
                <c:pt idx="1024">
                  <c:v>20130322</c:v>
                </c:pt>
                <c:pt idx="1025">
                  <c:v>20130325</c:v>
                </c:pt>
                <c:pt idx="1026">
                  <c:v>20130326</c:v>
                </c:pt>
                <c:pt idx="1027">
                  <c:v>20130327</c:v>
                </c:pt>
                <c:pt idx="1028">
                  <c:v>20130328</c:v>
                </c:pt>
                <c:pt idx="1029">
                  <c:v>20130329</c:v>
                </c:pt>
                <c:pt idx="1030">
                  <c:v>20130401</c:v>
                </c:pt>
                <c:pt idx="1031">
                  <c:v>20130402</c:v>
                </c:pt>
                <c:pt idx="1032">
                  <c:v>20130403</c:v>
                </c:pt>
                <c:pt idx="1033">
                  <c:v>20130408</c:v>
                </c:pt>
                <c:pt idx="1034">
                  <c:v>20130409</c:v>
                </c:pt>
                <c:pt idx="1035">
                  <c:v>20130410</c:v>
                </c:pt>
                <c:pt idx="1036">
                  <c:v>20130411</c:v>
                </c:pt>
                <c:pt idx="1037">
                  <c:v>20130412</c:v>
                </c:pt>
                <c:pt idx="1038">
                  <c:v>20130415</c:v>
                </c:pt>
                <c:pt idx="1039">
                  <c:v>20130416</c:v>
                </c:pt>
                <c:pt idx="1040">
                  <c:v>20130417</c:v>
                </c:pt>
                <c:pt idx="1041">
                  <c:v>20130418</c:v>
                </c:pt>
                <c:pt idx="1042">
                  <c:v>20130419</c:v>
                </c:pt>
                <c:pt idx="1043">
                  <c:v>20130422</c:v>
                </c:pt>
                <c:pt idx="1044">
                  <c:v>20130423</c:v>
                </c:pt>
                <c:pt idx="1045">
                  <c:v>20130424</c:v>
                </c:pt>
                <c:pt idx="1046">
                  <c:v>20130425</c:v>
                </c:pt>
                <c:pt idx="1047">
                  <c:v>20130426</c:v>
                </c:pt>
                <c:pt idx="1048">
                  <c:v>20130502</c:v>
                </c:pt>
                <c:pt idx="1049">
                  <c:v>20130503</c:v>
                </c:pt>
                <c:pt idx="1050">
                  <c:v>20130506</c:v>
                </c:pt>
                <c:pt idx="1051">
                  <c:v>20130507</c:v>
                </c:pt>
                <c:pt idx="1052">
                  <c:v>20130508</c:v>
                </c:pt>
                <c:pt idx="1053">
                  <c:v>20130509</c:v>
                </c:pt>
                <c:pt idx="1054">
                  <c:v>20130510</c:v>
                </c:pt>
                <c:pt idx="1055">
                  <c:v>20130513</c:v>
                </c:pt>
                <c:pt idx="1056">
                  <c:v>20130514</c:v>
                </c:pt>
                <c:pt idx="1057">
                  <c:v>20130515</c:v>
                </c:pt>
                <c:pt idx="1058">
                  <c:v>20130516</c:v>
                </c:pt>
                <c:pt idx="1059">
                  <c:v>20130517</c:v>
                </c:pt>
                <c:pt idx="1060">
                  <c:v>20130520</c:v>
                </c:pt>
                <c:pt idx="1061">
                  <c:v>20130521</c:v>
                </c:pt>
                <c:pt idx="1062">
                  <c:v>20130522</c:v>
                </c:pt>
                <c:pt idx="1063">
                  <c:v>20130523</c:v>
                </c:pt>
                <c:pt idx="1064">
                  <c:v>20130524</c:v>
                </c:pt>
                <c:pt idx="1065">
                  <c:v>20130527</c:v>
                </c:pt>
                <c:pt idx="1066">
                  <c:v>20130528</c:v>
                </c:pt>
                <c:pt idx="1067">
                  <c:v>20130529</c:v>
                </c:pt>
                <c:pt idx="1068">
                  <c:v>20130530</c:v>
                </c:pt>
                <c:pt idx="1069">
                  <c:v>20130531</c:v>
                </c:pt>
                <c:pt idx="1070">
                  <c:v>20130603</c:v>
                </c:pt>
                <c:pt idx="1071">
                  <c:v>20130604</c:v>
                </c:pt>
                <c:pt idx="1072">
                  <c:v>20130605</c:v>
                </c:pt>
                <c:pt idx="1073">
                  <c:v>20130606</c:v>
                </c:pt>
                <c:pt idx="1074">
                  <c:v>20130607</c:v>
                </c:pt>
                <c:pt idx="1075">
                  <c:v>20130613</c:v>
                </c:pt>
                <c:pt idx="1076">
                  <c:v>20130614</c:v>
                </c:pt>
                <c:pt idx="1077">
                  <c:v>20130617</c:v>
                </c:pt>
                <c:pt idx="1078">
                  <c:v>20130618</c:v>
                </c:pt>
                <c:pt idx="1079">
                  <c:v>20130619</c:v>
                </c:pt>
                <c:pt idx="1080">
                  <c:v>20130620</c:v>
                </c:pt>
                <c:pt idx="1081">
                  <c:v>20130621</c:v>
                </c:pt>
                <c:pt idx="1082">
                  <c:v>20130624</c:v>
                </c:pt>
                <c:pt idx="1083">
                  <c:v>20130625</c:v>
                </c:pt>
                <c:pt idx="1084">
                  <c:v>20130626</c:v>
                </c:pt>
                <c:pt idx="1085">
                  <c:v>20130627</c:v>
                </c:pt>
                <c:pt idx="1086">
                  <c:v>20130628</c:v>
                </c:pt>
                <c:pt idx="1087">
                  <c:v>20130701</c:v>
                </c:pt>
                <c:pt idx="1088">
                  <c:v>20130702</c:v>
                </c:pt>
                <c:pt idx="1089">
                  <c:v>20130703</c:v>
                </c:pt>
                <c:pt idx="1090">
                  <c:v>20130704</c:v>
                </c:pt>
                <c:pt idx="1091">
                  <c:v>20130705</c:v>
                </c:pt>
                <c:pt idx="1092">
                  <c:v>20130708</c:v>
                </c:pt>
                <c:pt idx="1093">
                  <c:v>20130709</c:v>
                </c:pt>
                <c:pt idx="1094">
                  <c:v>20130710</c:v>
                </c:pt>
                <c:pt idx="1095">
                  <c:v>20130711</c:v>
                </c:pt>
                <c:pt idx="1096">
                  <c:v>20130712</c:v>
                </c:pt>
                <c:pt idx="1097">
                  <c:v>20130715</c:v>
                </c:pt>
                <c:pt idx="1098">
                  <c:v>20130716</c:v>
                </c:pt>
                <c:pt idx="1099">
                  <c:v>20130717</c:v>
                </c:pt>
                <c:pt idx="1100">
                  <c:v>20130718</c:v>
                </c:pt>
                <c:pt idx="1101">
                  <c:v>20130719</c:v>
                </c:pt>
                <c:pt idx="1102">
                  <c:v>20130722</c:v>
                </c:pt>
                <c:pt idx="1103">
                  <c:v>20130723</c:v>
                </c:pt>
                <c:pt idx="1104">
                  <c:v>20130724</c:v>
                </c:pt>
                <c:pt idx="1105">
                  <c:v>20130725</c:v>
                </c:pt>
                <c:pt idx="1106">
                  <c:v>20130726</c:v>
                </c:pt>
                <c:pt idx="1107">
                  <c:v>20130729</c:v>
                </c:pt>
                <c:pt idx="1108">
                  <c:v>20130730</c:v>
                </c:pt>
                <c:pt idx="1109">
                  <c:v>20130731</c:v>
                </c:pt>
                <c:pt idx="1110">
                  <c:v>20130801</c:v>
                </c:pt>
                <c:pt idx="1111">
                  <c:v>20130802</c:v>
                </c:pt>
                <c:pt idx="1112">
                  <c:v>20130805</c:v>
                </c:pt>
                <c:pt idx="1113">
                  <c:v>20130806</c:v>
                </c:pt>
                <c:pt idx="1114">
                  <c:v>20130807</c:v>
                </c:pt>
                <c:pt idx="1115">
                  <c:v>20130808</c:v>
                </c:pt>
                <c:pt idx="1116">
                  <c:v>20130809</c:v>
                </c:pt>
                <c:pt idx="1117">
                  <c:v>20130812</c:v>
                </c:pt>
                <c:pt idx="1118">
                  <c:v>20130813</c:v>
                </c:pt>
                <c:pt idx="1119">
                  <c:v>20130814</c:v>
                </c:pt>
                <c:pt idx="1120">
                  <c:v>20130815</c:v>
                </c:pt>
                <c:pt idx="1121">
                  <c:v>20130816</c:v>
                </c:pt>
                <c:pt idx="1122">
                  <c:v>20130819</c:v>
                </c:pt>
                <c:pt idx="1123">
                  <c:v>20130820</c:v>
                </c:pt>
                <c:pt idx="1124">
                  <c:v>20130821</c:v>
                </c:pt>
                <c:pt idx="1125">
                  <c:v>20130822</c:v>
                </c:pt>
                <c:pt idx="1126">
                  <c:v>20130823</c:v>
                </c:pt>
                <c:pt idx="1127">
                  <c:v>20130826</c:v>
                </c:pt>
                <c:pt idx="1128">
                  <c:v>20130827</c:v>
                </c:pt>
                <c:pt idx="1129">
                  <c:v>20130828</c:v>
                </c:pt>
                <c:pt idx="1130">
                  <c:v>20130829</c:v>
                </c:pt>
                <c:pt idx="1131">
                  <c:v>20130830</c:v>
                </c:pt>
                <c:pt idx="1132">
                  <c:v>20130902</c:v>
                </c:pt>
                <c:pt idx="1133">
                  <c:v>20130903</c:v>
                </c:pt>
                <c:pt idx="1134">
                  <c:v>20130904</c:v>
                </c:pt>
                <c:pt idx="1135">
                  <c:v>20130905</c:v>
                </c:pt>
                <c:pt idx="1136">
                  <c:v>20130906</c:v>
                </c:pt>
                <c:pt idx="1137">
                  <c:v>20130909</c:v>
                </c:pt>
                <c:pt idx="1138">
                  <c:v>20130910</c:v>
                </c:pt>
                <c:pt idx="1139">
                  <c:v>20130911</c:v>
                </c:pt>
                <c:pt idx="1140">
                  <c:v>20130912</c:v>
                </c:pt>
                <c:pt idx="1141">
                  <c:v>20130913</c:v>
                </c:pt>
                <c:pt idx="1142">
                  <c:v>20130916</c:v>
                </c:pt>
                <c:pt idx="1143">
                  <c:v>20130917</c:v>
                </c:pt>
                <c:pt idx="1144">
                  <c:v>20130918</c:v>
                </c:pt>
                <c:pt idx="1145">
                  <c:v>20130923</c:v>
                </c:pt>
                <c:pt idx="1146">
                  <c:v>20130924</c:v>
                </c:pt>
                <c:pt idx="1147">
                  <c:v>20130925</c:v>
                </c:pt>
                <c:pt idx="1148">
                  <c:v>20130926</c:v>
                </c:pt>
                <c:pt idx="1149">
                  <c:v>20130927</c:v>
                </c:pt>
                <c:pt idx="1150">
                  <c:v>20130930</c:v>
                </c:pt>
                <c:pt idx="1151">
                  <c:v>20131008</c:v>
                </c:pt>
                <c:pt idx="1152">
                  <c:v>20131009</c:v>
                </c:pt>
                <c:pt idx="1153">
                  <c:v>20131010</c:v>
                </c:pt>
                <c:pt idx="1154">
                  <c:v>20131011</c:v>
                </c:pt>
                <c:pt idx="1155">
                  <c:v>20131014</c:v>
                </c:pt>
                <c:pt idx="1156">
                  <c:v>20131015</c:v>
                </c:pt>
                <c:pt idx="1157">
                  <c:v>20131016</c:v>
                </c:pt>
                <c:pt idx="1158">
                  <c:v>20131017</c:v>
                </c:pt>
                <c:pt idx="1159">
                  <c:v>20131018</c:v>
                </c:pt>
                <c:pt idx="1160">
                  <c:v>20131021</c:v>
                </c:pt>
                <c:pt idx="1161">
                  <c:v>20131022</c:v>
                </c:pt>
                <c:pt idx="1162">
                  <c:v>20131023</c:v>
                </c:pt>
                <c:pt idx="1163">
                  <c:v>20131024</c:v>
                </c:pt>
                <c:pt idx="1164">
                  <c:v>20131025</c:v>
                </c:pt>
                <c:pt idx="1165">
                  <c:v>20131028</c:v>
                </c:pt>
                <c:pt idx="1166">
                  <c:v>20131029</c:v>
                </c:pt>
                <c:pt idx="1167">
                  <c:v>20131030</c:v>
                </c:pt>
                <c:pt idx="1168">
                  <c:v>20131031</c:v>
                </c:pt>
                <c:pt idx="1169">
                  <c:v>20131101</c:v>
                </c:pt>
                <c:pt idx="1170">
                  <c:v>20131104</c:v>
                </c:pt>
                <c:pt idx="1171">
                  <c:v>20131105</c:v>
                </c:pt>
                <c:pt idx="1172">
                  <c:v>20131106</c:v>
                </c:pt>
                <c:pt idx="1173">
                  <c:v>20131107</c:v>
                </c:pt>
                <c:pt idx="1174">
                  <c:v>20131108</c:v>
                </c:pt>
                <c:pt idx="1175">
                  <c:v>20131111</c:v>
                </c:pt>
                <c:pt idx="1176">
                  <c:v>20131112</c:v>
                </c:pt>
                <c:pt idx="1177">
                  <c:v>20131113</c:v>
                </c:pt>
                <c:pt idx="1178">
                  <c:v>20131114</c:v>
                </c:pt>
                <c:pt idx="1179">
                  <c:v>20131115</c:v>
                </c:pt>
                <c:pt idx="1180">
                  <c:v>20131118</c:v>
                </c:pt>
                <c:pt idx="1181">
                  <c:v>20131119</c:v>
                </c:pt>
                <c:pt idx="1182">
                  <c:v>20131120</c:v>
                </c:pt>
                <c:pt idx="1183">
                  <c:v>20131121</c:v>
                </c:pt>
                <c:pt idx="1184">
                  <c:v>20131122</c:v>
                </c:pt>
                <c:pt idx="1185">
                  <c:v>20131125</c:v>
                </c:pt>
                <c:pt idx="1186">
                  <c:v>20131126</c:v>
                </c:pt>
                <c:pt idx="1187">
                  <c:v>20131127</c:v>
                </c:pt>
                <c:pt idx="1188">
                  <c:v>20131128</c:v>
                </c:pt>
                <c:pt idx="1189">
                  <c:v>20131129</c:v>
                </c:pt>
                <c:pt idx="1190">
                  <c:v>20131202</c:v>
                </c:pt>
                <c:pt idx="1191">
                  <c:v>20131203</c:v>
                </c:pt>
                <c:pt idx="1192">
                  <c:v>20131204</c:v>
                </c:pt>
                <c:pt idx="1193">
                  <c:v>20131205</c:v>
                </c:pt>
                <c:pt idx="1194">
                  <c:v>20131206</c:v>
                </c:pt>
                <c:pt idx="1195">
                  <c:v>20131209</c:v>
                </c:pt>
                <c:pt idx="1196">
                  <c:v>20131210</c:v>
                </c:pt>
                <c:pt idx="1197">
                  <c:v>20131211</c:v>
                </c:pt>
                <c:pt idx="1198">
                  <c:v>20131212</c:v>
                </c:pt>
                <c:pt idx="1199">
                  <c:v>20131213</c:v>
                </c:pt>
                <c:pt idx="1200">
                  <c:v>20131216</c:v>
                </c:pt>
                <c:pt idx="1201">
                  <c:v>20131217</c:v>
                </c:pt>
                <c:pt idx="1202">
                  <c:v>20131218</c:v>
                </c:pt>
                <c:pt idx="1203">
                  <c:v>20131219</c:v>
                </c:pt>
                <c:pt idx="1204">
                  <c:v>20131220</c:v>
                </c:pt>
                <c:pt idx="1205">
                  <c:v>20131223</c:v>
                </c:pt>
                <c:pt idx="1206">
                  <c:v>20131224</c:v>
                </c:pt>
                <c:pt idx="1207">
                  <c:v>20131225</c:v>
                </c:pt>
                <c:pt idx="1208">
                  <c:v>20131226</c:v>
                </c:pt>
                <c:pt idx="1209">
                  <c:v>20131227</c:v>
                </c:pt>
                <c:pt idx="1210">
                  <c:v>20131230</c:v>
                </c:pt>
                <c:pt idx="1211">
                  <c:v>20131231</c:v>
                </c:pt>
                <c:pt idx="1212">
                  <c:v>20140102</c:v>
                </c:pt>
                <c:pt idx="1213">
                  <c:v>20140103</c:v>
                </c:pt>
                <c:pt idx="1214">
                  <c:v>20140106</c:v>
                </c:pt>
                <c:pt idx="1215">
                  <c:v>20140107</c:v>
                </c:pt>
                <c:pt idx="1216">
                  <c:v>20140108</c:v>
                </c:pt>
                <c:pt idx="1217">
                  <c:v>20140109</c:v>
                </c:pt>
                <c:pt idx="1218">
                  <c:v>20140110</c:v>
                </c:pt>
                <c:pt idx="1219">
                  <c:v>20140113</c:v>
                </c:pt>
                <c:pt idx="1220">
                  <c:v>20140114</c:v>
                </c:pt>
                <c:pt idx="1221">
                  <c:v>20140115</c:v>
                </c:pt>
                <c:pt idx="1222">
                  <c:v>20140116</c:v>
                </c:pt>
                <c:pt idx="1223">
                  <c:v>20140117</c:v>
                </c:pt>
                <c:pt idx="1224">
                  <c:v>20140120</c:v>
                </c:pt>
                <c:pt idx="1225">
                  <c:v>20140121</c:v>
                </c:pt>
                <c:pt idx="1226">
                  <c:v>20140122</c:v>
                </c:pt>
                <c:pt idx="1227">
                  <c:v>20140123</c:v>
                </c:pt>
                <c:pt idx="1228">
                  <c:v>20140124</c:v>
                </c:pt>
                <c:pt idx="1229">
                  <c:v>20140127</c:v>
                </c:pt>
                <c:pt idx="1230">
                  <c:v>20140128</c:v>
                </c:pt>
                <c:pt idx="1231">
                  <c:v>20140129</c:v>
                </c:pt>
                <c:pt idx="1232">
                  <c:v>20140130</c:v>
                </c:pt>
                <c:pt idx="1233">
                  <c:v>20140207</c:v>
                </c:pt>
                <c:pt idx="1234">
                  <c:v>20140210</c:v>
                </c:pt>
                <c:pt idx="1235">
                  <c:v>20140211</c:v>
                </c:pt>
                <c:pt idx="1236">
                  <c:v>20140212</c:v>
                </c:pt>
                <c:pt idx="1237">
                  <c:v>20140213</c:v>
                </c:pt>
                <c:pt idx="1238">
                  <c:v>20140214</c:v>
                </c:pt>
                <c:pt idx="1239">
                  <c:v>20140217</c:v>
                </c:pt>
                <c:pt idx="1240">
                  <c:v>20140218</c:v>
                </c:pt>
                <c:pt idx="1241">
                  <c:v>20140219</c:v>
                </c:pt>
                <c:pt idx="1242">
                  <c:v>20140220</c:v>
                </c:pt>
                <c:pt idx="1243">
                  <c:v>20140221</c:v>
                </c:pt>
                <c:pt idx="1244">
                  <c:v>20140224</c:v>
                </c:pt>
                <c:pt idx="1245">
                  <c:v>20140225</c:v>
                </c:pt>
                <c:pt idx="1246">
                  <c:v>20140226</c:v>
                </c:pt>
                <c:pt idx="1247">
                  <c:v>20140227</c:v>
                </c:pt>
                <c:pt idx="1248">
                  <c:v>20140228</c:v>
                </c:pt>
                <c:pt idx="1249">
                  <c:v>20140303</c:v>
                </c:pt>
                <c:pt idx="1250">
                  <c:v>20140304</c:v>
                </c:pt>
                <c:pt idx="1251">
                  <c:v>20140305</c:v>
                </c:pt>
                <c:pt idx="1252">
                  <c:v>20140306</c:v>
                </c:pt>
                <c:pt idx="1253">
                  <c:v>20140307</c:v>
                </c:pt>
                <c:pt idx="1254">
                  <c:v>20140310</c:v>
                </c:pt>
                <c:pt idx="1255">
                  <c:v>20140311</c:v>
                </c:pt>
                <c:pt idx="1256">
                  <c:v>20140312</c:v>
                </c:pt>
                <c:pt idx="1257">
                  <c:v>20140313</c:v>
                </c:pt>
                <c:pt idx="1258">
                  <c:v>20140314</c:v>
                </c:pt>
                <c:pt idx="1259">
                  <c:v>20140317</c:v>
                </c:pt>
                <c:pt idx="1260">
                  <c:v>20140318</c:v>
                </c:pt>
                <c:pt idx="1261">
                  <c:v>20140319</c:v>
                </c:pt>
                <c:pt idx="1262">
                  <c:v>20140320</c:v>
                </c:pt>
                <c:pt idx="1263">
                  <c:v>20140321</c:v>
                </c:pt>
                <c:pt idx="1264">
                  <c:v>20140324</c:v>
                </c:pt>
                <c:pt idx="1265">
                  <c:v>20140325</c:v>
                </c:pt>
                <c:pt idx="1266">
                  <c:v>20140326</c:v>
                </c:pt>
                <c:pt idx="1267">
                  <c:v>20140327</c:v>
                </c:pt>
                <c:pt idx="1268">
                  <c:v>20140328</c:v>
                </c:pt>
                <c:pt idx="1269">
                  <c:v>20140331</c:v>
                </c:pt>
                <c:pt idx="1270">
                  <c:v>20140401</c:v>
                </c:pt>
                <c:pt idx="1271">
                  <c:v>20140402</c:v>
                </c:pt>
                <c:pt idx="1272">
                  <c:v>20140403</c:v>
                </c:pt>
                <c:pt idx="1273">
                  <c:v>20140404</c:v>
                </c:pt>
                <c:pt idx="1274">
                  <c:v>20140408</c:v>
                </c:pt>
                <c:pt idx="1275">
                  <c:v>20140409</c:v>
                </c:pt>
                <c:pt idx="1276">
                  <c:v>20140410</c:v>
                </c:pt>
                <c:pt idx="1277">
                  <c:v>20140411</c:v>
                </c:pt>
                <c:pt idx="1278">
                  <c:v>20140414</c:v>
                </c:pt>
                <c:pt idx="1279">
                  <c:v>20140415</c:v>
                </c:pt>
                <c:pt idx="1280">
                  <c:v>20140416</c:v>
                </c:pt>
                <c:pt idx="1281">
                  <c:v>20140417</c:v>
                </c:pt>
                <c:pt idx="1282">
                  <c:v>20140418</c:v>
                </c:pt>
                <c:pt idx="1283">
                  <c:v>20140421</c:v>
                </c:pt>
                <c:pt idx="1284">
                  <c:v>20140422</c:v>
                </c:pt>
                <c:pt idx="1285">
                  <c:v>20140423</c:v>
                </c:pt>
                <c:pt idx="1286">
                  <c:v>20140424</c:v>
                </c:pt>
                <c:pt idx="1287">
                  <c:v>20140425</c:v>
                </c:pt>
                <c:pt idx="1288">
                  <c:v>20140428</c:v>
                </c:pt>
                <c:pt idx="1289">
                  <c:v>20140429</c:v>
                </c:pt>
                <c:pt idx="1290">
                  <c:v>20140430</c:v>
                </c:pt>
                <c:pt idx="1291">
                  <c:v>20140505</c:v>
                </c:pt>
                <c:pt idx="1292">
                  <c:v>20140506</c:v>
                </c:pt>
                <c:pt idx="1293">
                  <c:v>20140507</c:v>
                </c:pt>
                <c:pt idx="1294">
                  <c:v>20140508</c:v>
                </c:pt>
                <c:pt idx="1295">
                  <c:v>20140509</c:v>
                </c:pt>
                <c:pt idx="1296">
                  <c:v>20140512</c:v>
                </c:pt>
                <c:pt idx="1297">
                  <c:v>20140513</c:v>
                </c:pt>
                <c:pt idx="1298">
                  <c:v>20140514</c:v>
                </c:pt>
                <c:pt idx="1299">
                  <c:v>20140515</c:v>
                </c:pt>
                <c:pt idx="1300">
                  <c:v>20140516</c:v>
                </c:pt>
                <c:pt idx="1301">
                  <c:v>20140519</c:v>
                </c:pt>
                <c:pt idx="1302">
                  <c:v>20140520</c:v>
                </c:pt>
                <c:pt idx="1303">
                  <c:v>20140521</c:v>
                </c:pt>
                <c:pt idx="1304">
                  <c:v>20140522</c:v>
                </c:pt>
                <c:pt idx="1305">
                  <c:v>20140523</c:v>
                </c:pt>
                <c:pt idx="1306">
                  <c:v>20140526</c:v>
                </c:pt>
                <c:pt idx="1307">
                  <c:v>20140527</c:v>
                </c:pt>
                <c:pt idx="1308">
                  <c:v>20140528</c:v>
                </c:pt>
                <c:pt idx="1309">
                  <c:v>20140529</c:v>
                </c:pt>
                <c:pt idx="1310">
                  <c:v>20140530</c:v>
                </c:pt>
                <c:pt idx="1311">
                  <c:v>20140603</c:v>
                </c:pt>
                <c:pt idx="1312">
                  <c:v>20140604</c:v>
                </c:pt>
                <c:pt idx="1313">
                  <c:v>20140605</c:v>
                </c:pt>
                <c:pt idx="1314">
                  <c:v>20140606</c:v>
                </c:pt>
                <c:pt idx="1315">
                  <c:v>20140609</c:v>
                </c:pt>
                <c:pt idx="1316">
                  <c:v>20140610</c:v>
                </c:pt>
                <c:pt idx="1317">
                  <c:v>20140611</c:v>
                </c:pt>
                <c:pt idx="1318">
                  <c:v>20140612</c:v>
                </c:pt>
                <c:pt idx="1319">
                  <c:v>20140613</c:v>
                </c:pt>
                <c:pt idx="1320">
                  <c:v>20140616</c:v>
                </c:pt>
                <c:pt idx="1321">
                  <c:v>20140617</c:v>
                </c:pt>
                <c:pt idx="1322">
                  <c:v>20140618</c:v>
                </c:pt>
                <c:pt idx="1323">
                  <c:v>20140619</c:v>
                </c:pt>
                <c:pt idx="1324">
                  <c:v>20140620</c:v>
                </c:pt>
                <c:pt idx="1325">
                  <c:v>20140623</c:v>
                </c:pt>
                <c:pt idx="1326">
                  <c:v>20140624</c:v>
                </c:pt>
                <c:pt idx="1327">
                  <c:v>20140625</c:v>
                </c:pt>
                <c:pt idx="1328">
                  <c:v>20140626</c:v>
                </c:pt>
                <c:pt idx="1329">
                  <c:v>20140627</c:v>
                </c:pt>
                <c:pt idx="1330">
                  <c:v>20140630</c:v>
                </c:pt>
                <c:pt idx="1331">
                  <c:v>20140701</c:v>
                </c:pt>
                <c:pt idx="1332">
                  <c:v>20140702</c:v>
                </c:pt>
                <c:pt idx="1333">
                  <c:v>20140703</c:v>
                </c:pt>
                <c:pt idx="1334">
                  <c:v>20140704</c:v>
                </c:pt>
                <c:pt idx="1335">
                  <c:v>20140707</c:v>
                </c:pt>
                <c:pt idx="1336">
                  <c:v>20140708</c:v>
                </c:pt>
                <c:pt idx="1337">
                  <c:v>20140709</c:v>
                </c:pt>
                <c:pt idx="1338">
                  <c:v>20140710</c:v>
                </c:pt>
                <c:pt idx="1339">
                  <c:v>20140711</c:v>
                </c:pt>
                <c:pt idx="1340">
                  <c:v>20140714</c:v>
                </c:pt>
                <c:pt idx="1341">
                  <c:v>20140715</c:v>
                </c:pt>
                <c:pt idx="1342">
                  <c:v>20140716</c:v>
                </c:pt>
                <c:pt idx="1343">
                  <c:v>20140717</c:v>
                </c:pt>
                <c:pt idx="1344">
                  <c:v>20140718</c:v>
                </c:pt>
                <c:pt idx="1345">
                  <c:v>20140721</c:v>
                </c:pt>
                <c:pt idx="1346">
                  <c:v>20140722</c:v>
                </c:pt>
                <c:pt idx="1347">
                  <c:v>20140723</c:v>
                </c:pt>
                <c:pt idx="1348">
                  <c:v>20140724</c:v>
                </c:pt>
                <c:pt idx="1349">
                  <c:v>20140725</c:v>
                </c:pt>
                <c:pt idx="1350">
                  <c:v>20140728</c:v>
                </c:pt>
                <c:pt idx="1351">
                  <c:v>20140729</c:v>
                </c:pt>
                <c:pt idx="1352">
                  <c:v>20140730</c:v>
                </c:pt>
                <c:pt idx="1353">
                  <c:v>20140731</c:v>
                </c:pt>
                <c:pt idx="1354">
                  <c:v>20140801</c:v>
                </c:pt>
                <c:pt idx="1355">
                  <c:v>20140804</c:v>
                </c:pt>
                <c:pt idx="1356">
                  <c:v>20140805</c:v>
                </c:pt>
                <c:pt idx="1357">
                  <c:v>20140806</c:v>
                </c:pt>
                <c:pt idx="1358">
                  <c:v>20140807</c:v>
                </c:pt>
                <c:pt idx="1359">
                  <c:v>20140808</c:v>
                </c:pt>
                <c:pt idx="1360">
                  <c:v>20140811</c:v>
                </c:pt>
                <c:pt idx="1361">
                  <c:v>20140812</c:v>
                </c:pt>
                <c:pt idx="1362">
                  <c:v>20140813</c:v>
                </c:pt>
                <c:pt idx="1363">
                  <c:v>20140814</c:v>
                </c:pt>
                <c:pt idx="1364">
                  <c:v>20140815</c:v>
                </c:pt>
                <c:pt idx="1365">
                  <c:v>20140818</c:v>
                </c:pt>
                <c:pt idx="1366">
                  <c:v>20140819</c:v>
                </c:pt>
                <c:pt idx="1367">
                  <c:v>20140820</c:v>
                </c:pt>
                <c:pt idx="1368">
                  <c:v>20140821</c:v>
                </c:pt>
                <c:pt idx="1369">
                  <c:v>20140822</c:v>
                </c:pt>
                <c:pt idx="1370">
                  <c:v>20140825</c:v>
                </c:pt>
                <c:pt idx="1371">
                  <c:v>20140826</c:v>
                </c:pt>
                <c:pt idx="1372">
                  <c:v>20140827</c:v>
                </c:pt>
                <c:pt idx="1373">
                  <c:v>20140828</c:v>
                </c:pt>
                <c:pt idx="1374">
                  <c:v>20140829</c:v>
                </c:pt>
                <c:pt idx="1375">
                  <c:v>20140901</c:v>
                </c:pt>
                <c:pt idx="1376">
                  <c:v>20140902</c:v>
                </c:pt>
                <c:pt idx="1377">
                  <c:v>20140903</c:v>
                </c:pt>
                <c:pt idx="1378">
                  <c:v>20140904</c:v>
                </c:pt>
                <c:pt idx="1379">
                  <c:v>20140905</c:v>
                </c:pt>
                <c:pt idx="1380">
                  <c:v>20140909</c:v>
                </c:pt>
                <c:pt idx="1381">
                  <c:v>20140910</c:v>
                </c:pt>
                <c:pt idx="1382">
                  <c:v>20140911</c:v>
                </c:pt>
                <c:pt idx="1383">
                  <c:v>20140912</c:v>
                </c:pt>
                <c:pt idx="1384">
                  <c:v>20140915</c:v>
                </c:pt>
                <c:pt idx="1385">
                  <c:v>20140916</c:v>
                </c:pt>
                <c:pt idx="1386">
                  <c:v>20140917</c:v>
                </c:pt>
                <c:pt idx="1387">
                  <c:v>20140918</c:v>
                </c:pt>
                <c:pt idx="1388">
                  <c:v>20140919</c:v>
                </c:pt>
                <c:pt idx="1389">
                  <c:v>20140922</c:v>
                </c:pt>
                <c:pt idx="1390">
                  <c:v>20140923</c:v>
                </c:pt>
                <c:pt idx="1391">
                  <c:v>20140924</c:v>
                </c:pt>
                <c:pt idx="1392">
                  <c:v>20140925</c:v>
                </c:pt>
                <c:pt idx="1393">
                  <c:v>20140926</c:v>
                </c:pt>
                <c:pt idx="1394">
                  <c:v>20140929</c:v>
                </c:pt>
                <c:pt idx="1395">
                  <c:v>20140930</c:v>
                </c:pt>
                <c:pt idx="1396">
                  <c:v>20141008</c:v>
                </c:pt>
                <c:pt idx="1397">
                  <c:v>20141009</c:v>
                </c:pt>
                <c:pt idx="1398">
                  <c:v>20141010</c:v>
                </c:pt>
                <c:pt idx="1399">
                  <c:v>20141013</c:v>
                </c:pt>
                <c:pt idx="1400">
                  <c:v>20141014</c:v>
                </c:pt>
                <c:pt idx="1401">
                  <c:v>20141015</c:v>
                </c:pt>
                <c:pt idx="1402">
                  <c:v>20141016</c:v>
                </c:pt>
                <c:pt idx="1403">
                  <c:v>20141017</c:v>
                </c:pt>
                <c:pt idx="1404">
                  <c:v>20141020</c:v>
                </c:pt>
                <c:pt idx="1405">
                  <c:v>20141021</c:v>
                </c:pt>
                <c:pt idx="1406">
                  <c:v>20141022</c:v>
                </c:pt>
                <c:pt idx="1407">
                  <c:v>20141023</c:v>
                </c:pt>
                <c:pt idx="1408">
                  <c:v>20141024</c:v>
                </c:pt>
                <c:pt idx="1409">
                  <c:v>20141027</c:v>
                </c:pt>
                <c:pt idx="1410">
                  <c:v>20141028</c:v>
                </c:pt>
                <c:pt idx="1411">
                  <c:v>20141029</c:v>
                </c:pt>
                <c:pt idx="1412">
                  <c:v>20141030</c:v>
                </c:pt>
                <c:pt idx="1413">
                  <c:v>20141031</c:v>
                </c:pt>
                <c:pt idx="1414">
                  <c:v>20141103</c:v>
                </c:pt>
                <c:pt idx="1415">
                  <c:v>20141104</c:v>
                </c:pt>
                <c:pt idx="1416">
                  <c:v>20141105</c:v>
                </c:pt>
                <c:pt idx="1417">
                  <c:v>20141106</c:v>
                </c:pt>
                <c:pt idx="1418">
                  <c:v>20141107</c:v>
                </c:pt>
                <c:pt idx="1419">
                  <c:v>20141110</c:v>
                </c:pt>
                <c:pt idx="1420">
                  <c:v>20141111</c:v>
                </c:pt>
                <c:pt idx="1421">
                  <c:v>20141112</c:v>
                </c:pt>
                <c:pt idx="1422">
                  <c:v>20141113</c:v>
                </c:pt>
                <c:pt idx="1423">
                  <c:v>20141114</c:v>
                </c:pt>
                <c:pt idx="1424">
                  <c:v>20141117</c:v>
                </c:pt>
                <c:pt idx="1425">
                  <c:v>20141118</c:v>
                </c:pt>
                <c:pt idx="1426">
                  <c:v>20141119</c:v>
                </c:pt>
                <c:pt idx="1427">
                  <c:v>20141120</c:v>
                </c:pt>
                <c:pt idx="1428">
                  <c:v>20141121</c:v>
                </c:pt>
                <c:pt idx="1429">
                  <c:v>20141124</c:v>
                </c:pt>
                <c:pt idx="1430">
                  <c:v>20141125</c:v>
                </c:pt>
                <c:pt idx="1431">
                  <c:v>20141126</c:v>
                </c:pt>
                <c:pt idx="1432">
                  <c:v>20141127</c:v>
                </c:pt>
                <c:pt idx="1433">
                  <c:v>20141128</c:v>
                </c:pt>
                <c:pt idx="1434">
                  <c:v>20141201</c:v>
                </c:pt>
                <c:pt idx="1435">
                  <c:v>20141202</c:v>
                </c:pt>
                <c:pt idx="1436">
                  <c:v>20141203</c:v>
                </c:pt>
                <c:pt idx="1437">
                  <c:v>20141204</c:v>
                </c:pt>
                <c:pt idx="1438">
                  <c:v>20141205</c:v>
                </c:pt>
                <c:pt idx="1439">
                  <c:v>20141208</c:v>
                </c:pt>
                <c:pt idx="1440">
                  <c:v>20141209</c:v>
                </c:pt>
                <c:pt idx="1441">
                  <c:v>20141210</c:v>
                </c:pt>
                <c:pt idx="1442">
                  <c:v>20141211</c:v>
                </c:pt>
                <c:pt idx="1443">
                  <c:v>20141212</c:v>
                </c:pt>
                <c:pt idx="1444">
                  <c:v>20141215</c:v>
                </c:pt>
                <c:pt idx="1445">
                  <c:v>20141216</c:v>
                </c:pt>
                <c:pt idx="1446">
                  <c:v>20141217</c:v>
                </c:pt>
                <c:pt idx="1447">
                  <c:v>20141218</c:v>
                </c:pt>
                <c:pt idx="1448">
                  <c:v>20141219</c:v>
                </c:pt>
                <c:pt idx="1449">
                  <c:v>20141222</c:v>
                </c:pt>
                <c:pt idx="1450">
                  <c:v>20141223</c:v>
                </c:pt>
                <c:pt idx="1451">
                  <c:v>20141224</c:v>
                </c:pt>
                <c:pt idx="1452">
                  <c:v>20141225</c:v>
                </c:pt>
                <c:pt idx="1453">
                  <c:v>20141226</c:v>
                </c:pt>
                <c:pt idx="1454">
                  <c:v>20141229</c:v>
                </c:pt>
                <c:pt idx="1455">
                  <c:v>20141230</c:v>
                </c:pt>
                <c:pt idx="1456">
                  <c:v>20141231</c:v>
                </c:pt>
                <c:pt idx="1457">
                  <c:v>20150105</c:v>
                </c:pt>
                <c:pt idx="1458">
                  <c:v>20150106</c:v>
                </c:pt>
                <c:pt idx="1459">
                  <c:v>20150107</c:v>
                </c:pt>
                <c:pt idx="1460">
                  <c:v>20150108</c:v>
                </c:pt>
                <c:pt idx="1461">
                  <c:v>20150109</c:v>
                </c:pt>
                <c:pt idx="1462">
                  <c:v>20150112</c:v>
                </c:pt>
                <c:pt idx="1463">
                  <c:v>20150113</c:v>
                </c:pt>
                <c:pt idx="1464">
                  <c:v>20150114</c:v>
                </c:pt>
                <c:pt idx="1465">
                  <c:v>20150115</c:v>
                </c:pt>
                <c:pt idx="1466">
                  <c:v>20150116</c:v>
                </c:pt>
                <c:pt idx="1467">
                  <c:v>20150119</c:v>
                </c:pt>
                <c:pt idx="1468">
                  <c:v>20150120</c:v>
                </c:pt>
                <c:pt idx="1469">
                  <c:v>20150121</c:v>
                </c:pt>
                <c:pt idx="1470">
                  <c:v>20150122</c:v>
                </c:pt>
                <c:pt idx="1471">
                  <c:v>20150123</c:v>
                </c:pt>
                <c:pt idx="1472">
                  <c:v>20150126</c:v>
                </c:pt>
                <c:pt idx="1473">
                  <c:v>20150127</c:v>
                </c:pt>
                <c:pt idx="1474">
                  <c:v>20150128</c:v>
                </c:pt>
                <c:pt idx="1475">
                  <c:v>20150129</c:v>
                </c:pt>
                <c:pt idx="1476">
                  <c:v>20150130</c:v>
                </c:pt>
                <c:pt idx="1477">
                  <c:v>20150202</c:v>
                </c:pt>
                <c:pt idx="1478">
                  <c:v>20150203</c:v>
                </c:pt>
                <c:pt idx="1479">
                  <c:v>20150204</c:v>
                </c:pt>
                <c:pt idx="1480">
                  <c:v>20150205</c:v>
                </c:pt>
                <c:pt idx="1481">
                  <c:v>20150206</c:v>
                </c:pt>
                <c:pt idx="1482">
                  <c:v>20150209</c:v>
                </c:pt>
                <c:pt idx="1483">
                  <c:v>20150210</c:v>
                </c:pt>
                <c:pt idx="1484">
                  <c:v>20150211</c:v>
                </c:pt>
                <c:pt idx="1485">
                  <c:v>20150212</c:v>
                </c:pt>
                <c:pt idx="1486">
                  <c:v>20150213</c:v>
                </c:pt>
                <c:pt idx="1487">
                  <c:v>20150216</c:v>
                </c:pt>
                <c:pt idx="1488">
                  <c:v>20150217</c:v>
                </c:pt>
                <c:pt idx="1489">
                  <c:v>20150225</c:v>
                </c:pt>
                <c:pt idx="1490">
                  <c:v>20150226</c:v>
                </c:pt>
                <c:pt idx="1491">
                  <c:v>20150227</c:v>
                </c:pt>
                <c:pt idx="1492">
                  <c:v>20150302</c:v>
                </c:pt>
                <c:pt idx="1493">
                  <c:v>20150303</c:v>
                </c:pt>
                <c:pt idx="1494">
                  <c:v>20150304</c:v>
                </c:pt>
                <c:pt idx="1495">
                  <c:v>20150305</c:v>
                </c:pt>
                <c:pt idx="1496">
                  <c:v>20150306</c:v>
                </c:pt>
                <c:pt idx="1497">
                  <c:v>20150309</c:v>
                </c:pt>
                <c:pt idx="1498">
                  <c:v>20150310</c:v>
                </c:pt>
                <c:pt idx="1499">
                  <c:v>20150311</c:v>
                </c:pt>
                <c:pt idx="1500">
                  <c:v>20150312</c:v>
                </c:pt>
                <c:pt idx="1501">
                  <c:v>20150313</c:v>
                </c:pt>
                <c:pt idx="1502">
                  <c:v>20150316</c:v>
                </c:pt>
                <c:pt idx="1503">
                  <c:v>20150317</c:v>
                </c:pt>
                <c:pt idx="1504">
                  <c:v>20150318</c:v>
                </c:pt>
                <c:pt idx="1505">
                  <c:v>20150319</c:v>
                </c:pt>
                <c:pt idx="1506">
                  <c:v>20150320</c:v>
                </c:pt>
                <c:pt idx="1507">
                  <c:v>20150323</c:v>
                </c:pt>
                <c:pt idx="1508">
                  <c:v>20150324</c:v>
                </c:pt>
                <c:pt idx="1509">
                  <c:v>20150325</c:v>
                </c:pt>
                <c:pt idx="1510">
                  <c:v>20150326</c:v>
                </c:pt>
                <c:pt idx="1511">
                  <c:v>20150327</c:v>
                </c:pt>
                <c:pt idx="1512">
                  <c:v>20150330</c:v>
                </c:pt>
                <c:pt idx="1513">
                  <c:v>20150331</c:v>
                </c:pt>
                <c:pt idx="1514">
                  <c:v>20150401</c:v>
                </c:pt>
                <c:pt idx="1515">
                  <c:v>20150402</c:v>
                </c:pt>
                <c:pt idx="1516">
                  <c:v>20150403</c:v>
                </c:pt>
                <c:pt idx="1517">
                  <c:v>20150407</c:v>
                </c:pt>
                <c:pt idx="1518">
                  <c:v>20150408</c:v>
                </c:pt>
                <c:pt idx="1519">
                  <c:v>20150409</c:v>
                </c:pt>
                <c:pt idx="1520">
                  <c:v>20150410</c:v>
                </c:pt>
                <c:pt idx="1521">
                  <c:v>20150413</c:v>
                </c:pt>
                <c:pt idx="1522">
                  <c:v>20150414</c:v>
                </c:pt>
                <c:pt idx="1523">
                  <c:v>20150415</c:v>
                </c:pt>
                <c:pt idx="1524">
                  <c:v>20150416</c:v>
                </c:pt>
                <c:pt idx="1525">
                  <c:v>20150417</c:v>
                </c:pt>
                <c:pt idx="1526">
                  <c:v>20150420</c:v>
                </c:pt>
                <c:pt idx="1527">
                  <c:v>20150421</c:v>
                </c:pt>
                <c:pt idx="1528">
                  <c:v>20150422</c:v>
                </c:pt>
                <c:pt idx="1529">
                  <c:v>20150423</c:v>
                </c:pt>
                <c:pt idx="1530">
                  <c:v>20150424</c:v>
                </c:pt>
                <c:pt idx="1531">
                  <c:v>20150427</c:v>
                </c:pt>
                <c:pt idx="1532">
                  <c:v>20150428</c:v>
                </c:pt>
                <c:pt idx="1533">
                  <c:v>20150429</c:v>
                </c:pt>
                <c:pt idx="1534">
                  <c:v>20150430</c:v>
                </c:pt>
                <c:pt idx="1535">
                  <c:v>20150504</c:v>
                </c:pt>
                <c:pt idx="1536">
                  <c:v>20150505</c:v>
                </c:pt>
                <c:pt idx="1537">
                  <c:v>20150506</c:v>
                </c:pt>
                <c:pt idx="1538">
                  <c:v>20150507</c:v>
                </c:pt>
                <c:pt idx="1539">
                  <c:v>20150508</c:v>
                </c:pt>
                <c:pt idx="1540">
                  <c:v>20150511</c:v>
                </c:pt>
                <c:pt idx="1541">
                  <c:v>20150512</c:v>
                </c:pt>
                <c:pt idx="1542">
                  <c:v>20150513</c:v>
                </c:pt>
                <c:pt idx="1543">
                  <c:v>20150514</c:v>
                </c:pt>
                <c:pt idx="1544">
                  <c:v>20150515</c:v>
                </c:pt>
                <c:pt idx="1545">
                  <c:v>20150518</c:v>
                </c:pt>
                <c:pt idx="1546">
                  <c:v>20150519</c:v>
                </c:pt>
                <c:pt idx="1547">
                  <c:v>20150520</c:v>
                </c:pt>
                <c:pt idx="1548">
                  <c:v>20150521</c:v>
                </c:pt>
                <c:pt idx="1549">
                  <c:v>20150522</c:v>
                </c:pt>
                <c:pt idx="1550">
                  <c:v>20150525</c:v>
                </c:pt>
                <c:pt idx="1551">
                  <c:v>20150526</c:v>
                </c:pt>
                <c:pt idx="1552">
                  <c:v>20150527</c:v>
                </c:pt>
                <c:pt idx="1553">
                  <c:v>20150528</c:v>
                </c:pt>
                <c:pt idx="1554">
                  <c:v>20150529</c:v>
                </c:pt>
                <c:pt idx="1555">
                  <c:v>20150601</c:v>
                </c:pt>
                <c:pt idx="1556">
                  <c:v>20150602</c:v>
                </c:pt>
                <c:pt idx="1557">
                  <c:v>20150603</c:v>
                </c:pt>
                <c:pt idx="1558">
                  <c:v>20150604</c:v>
                </c:pt>
                <c:pt idx="1559">
                  <c:v>20150605</c:v>
                </c:pt>
                <c:pt idx="1560">
                  <c:v>20150608</c:v>
                </c:pt>
                <c:pt idx="1561">
                  <c:v>20150609</c:v>
                </c:pt>
                <c:pt idx="1562">
                  <c:v>20150610</c:v>
                </c:pt>
                <c:pt idx="1563">
                  <c:v>20150611</c:v>
                </c:pt>
                <c:pt idx="1564">
                  <c:v>20150612</c:v>
                </c:pt>
                <c:pt idx="1565">
                  <c:v>20150615</c:v>
                </c:pt>
                <c:pt idx="1566">
                  <c:v>20150616</c:v>
                </c:pt>
                <c:pt idx="1567">
                  <c:v>20150617</c:v>
                </c:pt>
                <c:pt idx="1568">
                  <c:v>20150618</c:v>
                </c:pt>
                <c:pt idx="1569">
                  <c:v>20150619</c:v>
                </c:pt>
                <c:pt idx="1570">
                  <c:v>20150623</c:v>
                </c:pt>
                <c:pt idx="1571">
                  <c:v>20150624</c:v>
                </c:pt>
                <c:pt idx="1572">
                  <c:v>20150625</c:v>
                </c:pt>
                <c:pt idx="1573">
                  <c:v>20150626</c:v>
                </c:pt>
                <c:pt idx="1574">
                  <c:v>20150629</c:v>
                </c:pt>
                <c:pt idx="1575">
                  <c:v>20150630</c:v>
                </c:pt>
                <c:pt idx="1576">
                  <c:v>20150701</c:v>
                </c:pt>
                <c:pt idx="1577">
                  <c:v>20150702</c:v>
                </c:pt>
                <c:pt idx="1578">
                  <c:v>20150703</c:v>
                </c:pt>
                <c:pt idx="1579">
                  <c:v>20150706</c:v>
                </c:pt>
                <c:pt idx="1580">
                  <c:v>20150707</c:v>
                </c:pt>
                <c:pt idx="1581">
                  <c:v>20150708</c:v>
                </c:pt>
                <c:pt idx="1582">
                  <c:v>20150709</c:v>
                </c:pt>
                <c:pt idx="1583">
                  <c:v>20150710</c:v>
                </c:pt>
                <c:pt idx="1584">
                  <c:v>20150713</c:v>
                </c:pt>
                <c:pt idx="1585">
                  <c:v>20150714</c:v>
                </c:pt>
                <c:pt idx="1586">
                  <c:v>20150715</c:v>
                </c:pt>
                <c:pt idx="1587">
                  <c:v>20150716</c:v>
                </c:pt>
                <c:pt idx="1588">
                  <c:v>20150717</c:v>
                </c:pt>
                <c:pt idx="1589">
                  <c:v>20150720</c:v>
                </c:pt>
                <c:pt idx="1590">
                  <c:v>20150721</c:v>
                </c:pt>
                <c:pt idx="1591">
                  <c:v>20150722</c:v>
                </c:pt>
                <c:pt idx="1592">
                  <c:v>20150723</c:v>
                </c:pt>
                <c:pt idx="1593">
                  <c:v>20150724</c:v>
                </c:pt>
                <c:pt idx="1594">
                  <c:v>20150727</c:v>
                </c:pt>
                <c:pt idx="1595">
                  <c:v>20150728</c:v>
                </c:pt>
                <c:pt idx="1596">
                  <c:v>20150729</c:v>
                </c:pt>
                <c:pt idx="1597">
                  <c:v>20150730</c:v>
                </c:pt>
                <c:pt idx="1598">
                  <c:v>20150731</c:v>
                </c:pt>
                <c:pt idx="1599">
                  <c:v>20150803</c:v>
                </c:pt>
                <c:pt idx="1600">
                  <c:v>20150804</c:v>
                </c:pt>
                <c:pt idx="1601">
                  <c:v>20150805</c:v>
                </c:pt>
                <c:pt idx="1602">
                  <c:v>20150806</c:v>
                </c:pt>
                <c:pt idx="1603">
                  <c:v>20150807</c:v>
                </c:pt>
                <c:pt idx="1604">
                  <c:v>20150810</c:v>
                </c:pt>
                <c:pt idx="1605">
                  <c:v>20150811</c:v>
                </c:pt>
                <c:pt idx="1606">
                  <c:v>20150812</c:v>
                </c:pt>
                <c:pt idx="1607">
                  <c:v>20150813</c:v>
                </c:pt>
                <c:pt idx="1608">
                  <c:v>20150814</c:v>
                </c:pt>
                <c:pt idx="1609">
                  <c:v>20150817</c:v>
                </c:pt>
                <c:pt idx="1610">
                  <c:v>20150818</c:v>
                </c:pt>
                <c:pt idx="1611">
                  <c:v>20150819</c:v>
                </c:pt>
                <c:pt idx="1612">
                  <c:v>20150820</c:v>
                </c:pt>
                <c:pt idx="1613">
                  <c:v>20150821</c:v>
                </c:pt>
                <c:pt idx="1614">
                  <c:v>20150824</c:v>
                </c:pt>
                <c:pt idx="1615">
                  <c:v>20150825</c:v>
                </c:pt>
                <c:pt idx="1616">
                  <c:v>20150826</c:v>
                </c:pt>
                <c:pt idx="1617">
                  <c:v>20150827</c:v>
                </c:pt>
                <c:pt idx="1618">
                  <c:v>20150828</c:v>
                </c:pt>
                <c:pt idx="1619">
                  <c:v>20150831</c:v>
                </c:pt>
                <c:pt idx="1620">
                  <c:v>20150901</c:v>
                </c:pt>
                <c:pt idx="1621">
                  <c:v>20150902</c:v>
                </c:pt>
                <c:pt idx="1622">
                  <c:v>20150907</c:v>
                </c:pt>
                <c:pt idx="1623">
                  <c:v>20150908</c:v>
                </c:pt>
                <c:pt idx="1624">
                  <c:v>20150909</c:v>
                </c:pt>
                <c:pt idx="1625">
                  <c:v>20150910</c:v>
                </c:pt>
                <c:pt idx="1626">
                  <c:v>20150911</c:v>
                </c:pt>
                <c:pt idx="1627">
                  <c:v>20150914</c:v>
                </c:pt>
                <c:pt idx="1628">
                  <c:v>20150915</c:v>
                </c:pt>
                <c:pt idx="1629">
                  <c:v>20150916</c:v>
                </c:pt>
                <c:pt idx="1630">
                  <c:v>20150917</c:v>
                </c:pt>
                <c:pt idx="1631">
                  <c:v>20150918</c:v>
                </c:pt>
                <c:pt idx="1632">
                  <c:v>20150921</c:v>
                </c:pt>
                <c:pt idx="1633">
                  <c:v>20150922</c:v>
                </c:pt>
                <c:pt idx="1634">
                  <c:v>20150923</c:v>
                </c:pt>
                <c:pt idx="1635">
                  <c:v>20150924</c:v>
                </c:pt>
                <c:pt idx="1636">
                  <c:v>20150925</c:v>
                </c:pt>
                <c:pt idx="1637">
                  <c:v>20150928</c:v>
                </c:pt>
                <c:pt idx="1638">
                  <c:v>20150929</c:v>
                </c:pt>
                <c:pt idx="1639">
                  <c:v>20150930</c:v>
                </c:pt>
                <c:pt idx="1640">
                  <c:v>20151008</c:v>
                </c:pt>
                <c:pt idx="1641">
                  <c:v>20151009</c:v>
                </c:pt>
                <c:pt idx="1642">
                  <c:v>20151012</c:v>
                </c:pt>
                <c:pt idx="1643">
                  <c:v>20151013</c:v>
                </c:pt>
                <c:pt idx="1644">
                  <c:v>20151014</c:v>
                </c:pt>
                <c:pt idx="1645">
                  <c:v>20151015</c:v>
                </c:pt>
                <c:pt idx="1646">
                  <c:v>20151016</c:v>
                </c:pt>
                <c:pt idx="1647">
                  <c:v>20151019</c:v>
                </c:pt>
                <c:pt idx="1648">
                  <c:v>20151020</c:v>
                </c:pt>
                <c:pt idx="1649">
                  <c:v>20151021</c:v>
                </c:pt>
                <c:pt idx="1650">
                  <c:v>20151022</c:v>
                </c:pt>
                <c:pt idx="1651">
                  <c:v>20151023</c:v>
                </c:pt>
                <c:pt idx="1652">
                  <c:v>20151026</c:v>
                </c:pt>
                <c:pt idx="1653">
                  <c:v>20151027</c:v>
                </c:pt>
                <c:pt idx="1654">
                  <c:v>20151028</c:v>
                </c:pt>
                <c:pt idx="1655">
                  <c:v>20151029</c:v>
                </c:pt>
                <c:pt idx="1656">
                  <c:v>20151030</c:v>
                </c:pt>
                <c:pt idx="1657">
                  <c:v>20151102</c:v>
                </c:pt>
                <c:pt idx="1658">
                  <c:v>20151103</c:v>
                </c:pt>
                <c:pt idx="1659">
                  <c:v>20151104</c:v>
                </c:pt>
                <c:pt idx="1660">
                  <c:v>20151105</c:v>
                </c:pt>
                <c:pt idx="1661">
                  <c:v>20151106</c:v>
                </c:pt>
                <c:pt idx="1662">
                  <c:v>20151109</c:v>
                </c:pt>
                <c:pt idx="1663">
                  <c:v>20151110</c:v>
                </c:pt>
                <c:pt idx="1664">
                  <c:v>20151111</c:v>
                </c:pt>
                <c:pt idx="1665">
                  <c:v>20151112</c:v>
                </c:pt>
                <c:pt idx="1666">
                  <c:v>20151113</c:v>
                </c:pt>
                <c:pt idx="1667">
                  <c:v>20151116</c:v>
                </c:pt>
                <c:pt idx="1668">
                  <c:v>20151117</c:v>
                </c:pt>
                <c:pt idx="1669">
                  <c:v>20151118</c:v>
                </c:pt>
                <c:pt idx="1670">
                  <c:v>20151119</c:v>
                </c:pt>
                <c:pt idx="1671">
                  <c:v>20151120</c:v>
                </c:pt>
                <c:pt idx="1672">
                  <c:v>20151123</c:v>
                </c:pt>
                <c:pt idx="1673">
                  <c:v>20151124</c:v>
                </c:pt>
                <c:pt idx="1674">
                  <c:v>20151125</c:v>
                </c:pt>
                <c:pt idx="1675">
                  <c:v>20151126</c:v>
                </c:pt>
                <c:pt idx="1676">
                  <c:v>20151127</c:v>
                </c:pt>
                <c:pt idx="1677">
                  <c:v>20151130</c:v>
                </c:pt>
                <c:pt idx="1678">
                  <c:v>20151201</c:v>
                </c:pt>
                <c:pt idx="1679">
                  <c:v>20151202</c:v>
                </c:pt>
                <c:pt idx="1680">
                  <c:v>20151203</c:v>
                </c:pt>
                <c:pt idx="1681">
                  <c:v>20151204</c:v>
                </c:pt>
                <c:pt idx="1682">
                  <c:v>20151207</c:v>
                </c:pt>
                <c:pt idx="1683">
                  <c:v>20151208</c:v>
                </c:pt>
                <c:pt idx="1684">
                  <c:v>20151209</c:v>
                </c:pt>
                <c:pt idx="1685">
                  <c:v>20151210</c:v>
                </c:pt>
                <c:pt idx="1686">
                  <c:v>20151211</c:v>
                </c:pt>
                <c:pt idx="1687">
                  <c:v>20151214</c:v>
                </c:pt>
                <c:pt idx="1688">
                  <c:v>20151215</c:v>
                </c:pt>
                <c:pt idx="1689">
                  <c:v>20151216</c:v>
                </c:pt>
                <c:pt idx="1690">
                  <c:v>20151217</c:v>
                </c:pt>
                <c:pt idx="1691">
                  <c:v>20151218</c:v>
                </c:pt>
                <c:pt idx="1692">
                  <c:v>20151221</c:v>
                </c:pt>
                <c:pt idx="1693">
                  <c:v>20151222</c:v>
                </c:pt>
                <c:pt idx="1694">
                  <c:v>20151223</c:v>
                </c:pt>
                <c:pt idx="1695">
                  <c:v>20151224</c:v>
                </c:pt>
                <c:pt idx="1696">
                  <c:v>20151225</c:v>
                </c:pt>
                <c:pt idx="1697">
                  <c:v>20151228</c:v>
                </c:pt>
                <c:pt idx="1698">
                  <c:v>20151229</c:v>
                </c:pt>
                <c:pt idx="1699">
                  <c:v>20151230</c:v>
                </c:pt>
                <c:pt idx="1700">
                  <c:v>20151231</c:v>
                </c:pt>
                <c:pt idx="1701">
                  <c:v>20160104</c:v>
                </c:pt>
                <c:pt idx="1702">
                  <c:v>20160105</c:v>
                </c:pt>
                <c:pt idx="1703">
                  <c:v>20160106</c:v>
                </c:pt>
                <c:pt idx="1704">
                  <c:v>20160107</c:v>
                </c:pt>
                <c:pt idx="1705">
                  <c:v>20160108</c:v>
                </c:pt>
                <c:pt idx="1706">
                  <c:v>20160111</c:v>
                </c:pt>
                <c:pt idx="1707">
                  <c:v>20160112</c:v>
                </c:pt>
                <c:pt idx="1708">
                  <c:v>20160113</c:v>
                </c:pt>
                <c:pt idx="1709">
                  <c:v>20160114</c:v>
                </c:pt>
                <c:pt idx="1710">
                  <c:v>20160115</c:v>
                </c:pt>
                <c:pt idx="1711">
                  <c:v>20160118</c:v>
                </c:pt>
                <c:pt idx="1712">
                  <c:v>20160119</c:v>
                </c:pt>
                <c:pt idx="1713">
                  <c:v>20160120</c:v>
                </c:pt>
                <c:pt idx="1714">
                  <c:v>20160121</c:v>
                </c:pt>
                <c:pt idx="1715">
                  <c:v>20160122</c:v>
                </c:pt>
                <c:pt idx="1716">
                  <c:v>20160125</c:v>
                </c:pt>
                <c:pt idx="1717">
                  <c:v>20160126</c:v>
                </c:pt>
                <c:pt idx="1718">
                  <c:v>20160127</c:v>
                </c:pt>
                <c:pt idx="1719">
                  <c:v>20160128</c:v>
                </c:pt>
                <c:pt idx="1720">
                  <c:v>20160129</c:v>
                </c:pt>
                <c:pt idx="1721">
                  <c:v>20160201</c:v>
                </c:pt>
                <c:pt idx="1722">
                  <c:v>20160202</c:v>
                </c:pt>
                <c:pt idx="1723">
                  <c:v>20160203</c:v>
                </c:pt>
                <c:pt idx="1724">
                  <c:v>20160204</c:v>
                </c:pt>
                <c:pt idx="1725">
                  <c:v>20160205</c:v>
                </c:pt>
                <c:pt idx="1726">
                  <c:v>20160215</c:v>
                </c:pt>
                <c:pt idx="1727">
                  <c:v>20160216</c:v>
                </c:pt>
                <c:pt idx="1728">
                  <c:v>20160217</c:v>
                </c:pt>
                <c:pt idx="1729">
                  <c:v>20160218</c:v>
                </c:pt>
                <c:pt idx="1730">
                  <c:v>20160219</c:v>
                </c:pt>
                <c:pt idx="1731">
                  <c:v>20160222</c:v>
                </c:pt>
                <c:pt idx="1732">
                  <c:v>20160223</c:v>
                </c:pt>
                <c:pt idx="1733">
                  <c:v>20160224</c:v>
                </c:pt>
                <c:pt idx="1734">
                  <c:v>20160225</c:v>
                </c:pt>
                <c:pt idx="1735">
                  <c:v>20160226</c:v>
                </c:pt>
                <c:pt idx="1736">
                  <c:v>20160229</c:v>
                </c:pt>
                <c:pt idx="1737">
                  <c:v>20160301</c:v>
                </c:pt>
                <c:pt idx="1738">
                  <c:v>20160302</c:v>
                </c:pt>
                <c:pt idx="1739">
                  <c:v>20160303</c:v>
                </c:pt>
                <c:pt idx="1740">
                  <c:v>20160304</c:v>
                </c:pt>
                <c:pt idx="1741">
                  <c:v>20160307</c:v>
                </c:pt>
                <c:pt idx="1742">
                  <c:v>20160308</c:v>
                </c:pt>
                <c:pt idx="1743">
                  <c:v>20160309</c:v>
                </c:pt>
                <c:pt idx="1744">
                  <c:v>20160310</c:v>
                </c:pt>
                <c:pt idx="1745">
                  <c:v>20160311</c:v>
                </c:pt>
                <c:pt idx="1746">
                  <c:v>20160314</c:v>
                </c:pt>
                <c:pt idx="1747">
                  <c:v>20160315</c:v>
                </c:pt>
                <c:pt idx="1748">
                  <c:v>20160316</c:v>
                </c:pt>
                <c:pt idx="1749">
                  <c:v>20160317</c:v>
                </c:pt>
                <c:pt idx="1750">
                  <c:v>20160318</c:v>
                </c:pt>
                <c:pt idx="1751">
                  <c:v>20160321</c:v>
                </c:pt>
                <c:pt idx="1752">
                  <c:v>20160322</c:v>
                </c:pt>
                <c:pt idx="1753">
                  <c:v>20160323</c:v>
                </c:pt>
                <c:pt idx="1754">
                  <c:v>20160324</c:v>
                </c:pt>
                <c:pt idx="1755">
                  <c:v>20160325</c:v>
                </c:pt>
                <c:pt idx="1756">
                  <c:v>20160328</c:v>
                </c:pt>
                <c:pt idx="1757">
                  <c:v>20160329</c:v>
                </c:pt>
                <c:pt idx="1758">
                  <c:v>20160330</c:v>
                </c:pt>
                <c:pt idx="1759">
                  <c:v>20160331</c:v>
                </c:pt>
                <c:pt idx="1760">
                  <c:v>20160401</c:v>
                </c:pt>
                <c:pt idx="1761">
                  <c:v>20160405</c:v>
                </c:pt>
                <c:pt idx="1762">
                  <c:v>20160406</c:v>
                </c:pt>
                <c:pt idx="1763">
                  <c:v>20160407</c:v>
                </c:pt>
                <c:pt idx="1764">
                  <c:v>20160408</c:v>
                </c:pt>
                <c:pt idx="1765">
                  <c:v>20160411</c:v>
                </c:pt>
                <c:pt idx="1766">
                  <c:v>20160412</c:v>
                </c:pt>
                <c:pt idx="1767">
                  <c:v>20160413</c:v>
                </c:pt>
                <c:pt idx="1768">
                  <c:v>20160414</c:v>
                </c:pt>
                <c:pt idx="1769">
                  <c:v>20160415</c:v>
                </c:pt>
                <c:pt idx="1770">
                  <c:v>20160418</c:v>
                </c:pt>
                <c:pt idx="1771">
                  <c:v>20160419</c:v>
                </c:pt>
                <c:pt idx="1772">
                  <c:v>20160420</c:v>
                </c:pt>
                <c:pt idx="1773">
                  <c:v>20160421</c:v>
                </c:pt>
                <c:pt idx="1774">
                  <c:v>20160422</c:v>
                </c:pt>
                <c:pt idx="1775">
                  <c:v>20160425</c:v>
                </c:pt>
                <c:pt idx="1776">
                  <c:v>20160426</c:v>
                </c:pt>
                <c:pt idx="1777">
                  <c:v>20160427</c:v>
                </c:pt>
                <c:pt idx="1778">
                  <c:v>20160428</c:v>
                </c:pt>
                <c:pt idx="1779">
                  <c:v>20160429</c:v>
                </c:pt>
                <c:pt idx="1780">
                  <c:v>20160503</c:v>
                </c:pt>
                <c:pt idx="1781">
                  <c:v>20160504</c:v>
                </c:pt>
                <c:pt idx="1782">
                  <c:v>20160505</c:v>
                </c:pt>
                <c:pt idx="1783">
                  <c:v>20160506</c:v>
                </c:pt>
                <c:pt idx="1784">
                  <c:v>20160509</c:v>
                </c:pt>
                <c:pt idx="1785">
                  <c:v>20160510</c:v>
                </c:pt>
                <c:pt idx="1786">
                  <c:v>20160511</c:v>
                </c:pt>
                <c:pt idx="1787">
                  <c:v>20160512</c:v>
                </c:pt>
                <c:pt idx="1788">
                  <c:v>20160513</c:v>
                </c:pt>
                <c:pt idx="1789">
                  <c:v>20160516</c:v>
                </c:pt>
                <c:pt idx="1790">
                  <c:v>20160517</c:v>
                </c:pt>
                <c:pt idx="1791">
                  <c:v>20160518</c:v>
                </c:pt>
                <c:pt idx="1792">
                  <c:v>20160519</c:v>
                </c:pt>
                <c:pt idx="1793">
                  <c:v>20160520</c:v>
                </c:pt>
                <c:pt idx="1794">
                  <c:v>20160523</c:v>
                </c:pt>
                <c:pt idx="1795">
                  <c:v>20160524</c:v>
                </c:pt>
                <c:pt idx="1796">
                  <c:v>20160525</c:v>
                </c:pt>
                <c:pt idx="1797">
                  <c:v>20160526</c:v>
                </c:pt>
                <c:pt idx="1798">
                  <c:v>20160527</c:v>
                </c:pt>
                <c:pt idx="1799">
                  <c:v>20160530</c:v>
                </c:pt>
                <c:pt idx="1800">
                  <c:v>20160531</c:v>
                </c:pt>
                <c:pt idx="1801">
                  <c:v>20160601</c:v>
                </c:pt>
                <c:pt idx="1802">
                  <c:v>20160602</c:v>
                </c:pt>
                <c:pt idx="1803">
                  <c:v>20160603</c:v>
                </c:pt>
                <c:pt idx="1804">
                  <c:v>20160606</c:v>
                </c:pt>
                <c:pt idx="1805">
                  <c:v>20160607</c:v>
                </c:pt>
                <c:pt idx="1806">
                  <c:v>20160608</c:v>
                </c:pt>
                <c:pt idx="1807">
                  <c:v>20160613</c:v>
                </c:pt>
                <c:pt idx="1808">
                  <c:v>20160614</c:v>
                </c:pt>
                <c:pt idx="1809">
                  <c:v>20160615</c:v>
                </c:pt>
                <c:pt idx="1810">
                  <c:v>20160616</c:v>
                </c:pt>
                <c:pt idx="1811">
                  <c:v>20160617</c:v>
                </c:pt>
                <c:pt idx="1812">
                  <c:v>20160620</c:v>
                </c:pt>
                <c:pt idx="1813">
                  <c:v>20160621</c:v>
                </c:pt>
                <c:pt idx="1814">
                  <c:v>20160622</c:v>
                </c:pt>
                <c:pt idx="1815">
                  <c:v>20160623</c:v>
                </c:pt>
                <c:pt idx="1816">
                  <c:v>20160624</c:v>
                </c:pt>
                <c:pt idx="1817">
                  <c:v>20160627</c:v>
                </c:pt>
                <c:pt idx="1818">
                  <c:v>20160628</c:v>
                </c:pt>
                <c:pt idx="1819">
                  <c:v>20160629</c:v>
                </c:pt>
                <c:pt idx="1820">
                  <c:v>20160630</c:v>
                </c:pt>
                <c:pt idx="1821">
                  <c:v>20160701</c:v>
                </c:pt>
                <c:pt idx="1822">
                  <c:v>20160704</c:v>
                </c:pt>
                <c:pt idx="1823">
                  <c:v>20160705</c:v>
                </c:pt>
                <c:pt idx="1824">
                  <c:v>20160706</c:v>
                </c:pt>
                <c:pt idx="1825">
                  <c:v>20160707</c:v>
                </c:pt>
                <c:pt idx="1826">
                  <c:v>20160708</c:v>
                </c:pt>
                <c:pt idx="1827">
                  <c:v>20160711</c:v>
                </c:pt>
                <c:pt idx="1828">
                  <c:v>20160712</c:v>
                </c:pt>
                <c:pt idx="1829">
                  <c:v>20160713</c:v>
                </c:pt>
                <c:pt idx="1830">
                  <c:v>20160714</c:v>
                </c:pt>
                <c:pt idx="1831">
                  <c:v>20160715</c:v>
                </c:pt>
                <c:pt idx="1832">
                  <c:v>20160718</c:v>
                </c:pt>
                <c:pt idx="1833">
                  <c:v>20160719</c:v>
                </c:pt>
                <c:pt idx="1834">
                  <c:v>20160720</c:v>
                </c:pt>
                <c:pt idx="1835">
                  <c:v>20160721</c:v>
                </c:pt>
                <c:pt idx="1836">
                  <c:v>20160722</c:v>
                </c:pt>
                <c:pt idx="1837">
                  <c:v>20160725</c:v>
                </c:pt>
                <c:pt idx="1838">
                  <c:v>20160726</c:v>
                </c:pt>
                <c:pt idx="1839">
                  <c:v>20160727</c:v>
                </c:pt>
                <c:pt idx="1840">
                  <c:v>20160728</c:v>
                </c:pt>
                <c:pt idx="1841">
                  <c:v>20160729</c:v>
                </c:pt>
                <c:pt idx="1842">
                  <c:v>20160801</c:v>
                </c:pt>
                <c:pt idx="1843">
                  <c:v>20160802</c:v>
                </c:pt>
                <c:pt idx="1844">
                  <c:v>20160803</c:v>
                </c:pt>
                <c:pt idx="1845">
                  <c:v>20160804</c:v>
                </c:pt>
                <c:pt idx="1846">
                  <c:v>20160805</c:v>
                </c:pt>
                <c:pt idx="1847">
                  <c:v>20160808</c:v>
                </c:pt>
                <c:pt idx="1848">
                  <c:v>20160809</c:v>
                </c:pt>
                <c:pt idx="1849">
                  <c:v>20160810</c:v>
                </c:pt>
                <c:pt idx="1850">
                  <c:v>20160811</c:v>
                </c:pt>
                <c:pt idx="1851">
                  <c:v>20160812</c:v>
                </c:pt>
                <c:pt idx="1852">
                  <c:v>20160815</c:v>
                </c:pt>
                <c:pt idx="1853">
                  <c:v>20160816</c:v>
                </c:pt>
                <c:pt idx="1854">
                  <c:v>20160817</c:v>
                </c:pt>
                <c:pt idx="1855">
                  <c:v>20160818</c:v>
                </c:pt>
                <c:pt idx="1856">
                  <c:v>20160819</c:v>
                </c:pt>
                <c:pt idx="1857">
                  <c:v>20160822</c:v>
                </c:pt>
                <c:pt idx="1858">
                  <c:v>20160823</c:v>
                </c:pt>
                <c:pt idx="1859">
                  <c:v>20160824</c:v>
                </c:pt>
                <c:pt idx="1860">
                  <c:v>20160825</c:v>
                </c:pt>
                <c:pt idx="1861">
                  <c:v>20160826</c:v>
                </c:pt>
                <c:pt idx="1862">
                  <c:v>20160829</c:v>
                </c:pt>
                <c:pt idx="1863">
                  <c:v>20160830</c:v>
                </c:pt>
                <c:pt idx="1864">
                  <c:v>20160831</c:v>
                </c:pt>
                <c:pt idx="1865">
                  <c:v>20160901</c:v>
                </c:pt>
                <c:pt idx="1866">
                  <c:v>20160902</c:v>
                </c:pt>
                <c:pt idx="1867">
                  <c:v>20160905</c:v>
                </c:pt>
                <c:pt idx="1868">
                  <c:v>20160906</c:v>
                </c:pt>
                <c:pt idx="1869">
                  <c:v>20160907</c:v>
                </c:pt>
                <c:pt idx="1870">
                  <c:v>20160908</c:v>
                </c:pt>
                <c:pt idx="1871">
                  <c:v>20160909</c:v>
                </c:pt>
                <c:pt idx="1872">
                  <c:v>20160912</c:v>
                </c:pt>
                <c:pt idx="1873">
                  <c:v>20160913</c:v>
                </c:pt>
                <c:pt idx="1874">
                  <c:v>20160914</c:v>
                </c:pt>
                <c:pt idx="1875">
                  <c:v>20160919</c:v>
                </c:pt>
                <c:pt idx="1876">
                  <c:v>20160920</c:v>
                </c:pt>
                <c:pt idx="1877">
                  <c:v>20160921</c:v>
                </c:pt>
                <c:pt idx="1878">
                  <c:v>20160922</c:v>
                </c:pt>
                <c:pt idx="1879">
                  <c:v>20160923</c:v>
                </c:pt>
                <c:pt idx="1880">
                  <c:v>20160926</c:v>
                </c:pt>
                <c:pt idx="1881">
                  <c:v>20160927</c:v>
                </c:pt>
                <c:pt idx="1882">
                  <c:v>20160928</c:v>
                </c:pt>
                <c:pt idx="1883">
                  <c:v>20160929</c:v>
                </c:pt>
                <c:pt idx="1884">
                  <c:v>20160930</c:v>
                </c:pt>
                <c:pt idx="1885">
                  <c:v>20161010</c:v>
                </c:pt>
                <c:pt idx="1886">
                  <c:v>20161011</c:v>
                </c:pt>
                <c:pt idx="1887">
                  <c:v>20161012</c:v>
                </c:pt>
                <c:pt idx="1888">
                  <c:v>20161013</c:v>
                </c:pt>
                <c:pt idx="1889">
                  <c:v>20161014</c:v>
                </c:pt>
                <c:pt idx="1890">
                  <c:v>20161017</c:v>
                </c:pt>
                <c:pt idx="1891">
                  <c:v>20161018</c:v>
                </c:pt>
                <c:pt idx="1892">
                  <c:v>20161019</c:v>
                </c:pt>
                <c:pt idx="1893">
                  <c:v>20161020</c:v>
                </c:pt>
                <c:pt idx="1894">
                  <c:v>20161021</c:v>
                </c:pt>
                <c:pt idx="1895">
                  <c:v>20161024</c:v>
                </c:pt>
                <c:pt idx="1896">
                  <c:v>20161025</c:v>
                </c:pt>
                <c:pt idx="1897">
                  <c:v>20161026</c:v>
                </c:pt>
                <c:pt idx="1898">
                  <c:v>20161027</c:v>
                </c:pt>
                <c:pt idx="1899">
                  <c:v>20161028</c:v>
                </c:pt>
                <c:pt idx="1900">
                  <c:v>20161031</c:v>
                </c:pt>
                <c:pt idx="1901">
                  <c:v>20161101</c:v>
                </c:pt>
                <c:pt idx="1902">
                  <c:v>20161102</c:v>
                </c:pt>
                <c:pt idx="1903">
                  <c:v>20161103</c:v>
                </c:pt>
                <c:pt idx="1904">
                  <c:v>20161104</c:v>
                </c:pt>
                <c:pt idx="1905">
                  <c:v>20161107</c:v>
                </c:pt>
                <c:pt idx="1906">
                  <c:v>20161108</c:v>
                </c:pt>
                <c:pt idx="1907">
                  <c:v>20161109</c:v>
                </c:pt>
                <c:pt idx="1908">
                  <c:v>20161110</c:v>
                </c:pt>
                <c:pt idx="1909">
                  <c:v>20161111</c:v>
                </c:pt>
                <c:pt idx="1910">
                  <c:v>20161114</c:v>
                </c:pt>
                <c:pt idx="1911">
                  <c:v>20161115</c:v>
                </c:pt>
                <c:pt idx="1912">
                  <c:v>20161116</c:v>
                </c:pt>
                <c:pt idx="1913">
                  <c:v>20161117</c:v>
                </c:pt>
                <c:pt idx="1914">
                  <c:v>20161118</c:v>
                </c:pt>
                <c:pt idx="1915">
                  <c:v>20161121</c:v>
                </c:pt>
                <c:pt idx="1916">
                  <c:v>20161122</c:v>
                </c:pt>
                <c:pt idx="1917">
                  <c:v>20161123</c:v>
                </c:pt>
                <c:pt idx="1918">
                  <c:v>20161124</c:v>
                </c:pt>
                <c:pt idx="1919">
                  <c:v>20161125</c:v>
                </c:pt>
                <c:pt idx="1920">
                  <c:v>20161128</c:v>
                </c:pt>
                <c:pt idx="1921">
                  <c:v>20161129</c:v>
                </c:pt>
                <c:pt idx="1922">
                  <c:v>20161130</c:v>
                </c:pt>
                <c:pt idx="1923">
                  <c:v>20161201</c:v>
                </c:pt>
                <c:pt idx="1924">
                  <c:v>20161202</c:v>
                </c:pt>
                <c:pt idx="1925">
                  <c:v>20161205</c:v>
                </c:pt>
                <c:pt idx="1926">
                  <c:v>20161206</c:v>
                </c:pt>
                <c:pt idx="1927">
                  <c:v>20161207</c:v>
                </c:pt>
                <c:pt idx="1928">
                  <c:v>20161208</c:v>
                </c:pt>
                <c:pt idx="1929">
                  <c:v>20161209</c:v>
                </c:pt>
                <c:pt idx="1930">
                  <c:v>20161212</c:v>
                </c:pt>
                <c:pt idx="1931">
                  <c:v>20161213</c:v>
                </c:pt>
                <c:pt idx="1932">
                  <c:v>20161214</c:v>
                </c:pt>
                <c:pt idx="1933">
                  <c:v>20161215</c:v>
                </c:pt>
                <c:pt idx="1934">
                  <c:v>20161216</c:v>
                </c:pt>
                <c:pt idx="1935">
                  <c:v>20161219</c:v>
                </c:pt>
                <c:pt idx="1936">
                  <c:v>20161220</c:v>
                </c:pt>
                <c:pt idx="1937">
                  <c:v>20161221</c:v>
                </c:pt>
                <c:pt idx="1938">
                  <c:v>20161222</c:v>
                </c:pt>
                <c:pt idx="1939">
                  <c:v>20161223</c:v>
                </c:pt>
                <c:pt idx="1940">
                  <c:v>20161226</c:v>
                </c:pt>
                <c:pt idx="1941">
                  <c:v>20161227</c:v>
                </c:pt>
                <c:pt idx="1942">
                  <c:v>20161228</c:v>
                </c:pt>
                <c:pt idx="1943">
                  <c:v>20161229</c:v>
                </c:pt>
                <c:pt idx="1944">
                  <c:v>20161230</c:v>
                </c:pt>
                <c:pt idx="1945">
                  <c:v>20170103</c:v>
                </c:pt>
                <c:pt idx="1946">
                  <c:v>20170104</c:v>
                </c:pt>
                <c:pt idx="1947">
                  <c:v>20170105</c:v>
                </c:pt>
                <c:pt idx="1948">
                  <c:v>20170106</c:v>
                </c:pt>
                <c:pt idx="1949">
                  <c:v>20170109</c:v>
                </c:pt>
                <c:pt idx="1950">
                  <c:v>20170110</c:v>
                </c:pt>
                <c:pt idx="1951">
                  <c:v>20170111</c:v>
                </c:pt>
                <c:pt idx="1952">
                  <c:v>20170112</c:v>
                </c:pt>
                <c:pt idx="1953">
                  <c:v>20170113</c:v>
                </c:pt>
                <c:pt idx="1954">
                  <c:v>20170116</c:v>
                </c:pt>
                <c:pt idx="1955">
                  <c:v>20170117</c:v>
                </c:pt>
                <c:pt idx="1956">
                  <c:v>20170118</c:v>
                </c:pt>
                <c:pt idx="1957">
                  <c:v>20170119</c:v>
                </c:pt>
                <c:pt idx="1958">
                  <c:v>20170120</c:v>
                </c:pt>
                <c:pt idx="1959">
                  <c:v>20170123</c:v>
                </c:pt>
                <c:pt idx="1960">
                  <c:v>20170124</c:v>
                </c:pt>
                <c:pt idx="1961">
                  <c:v>20170125</c:v>
                </c:pt>
                <c:pt idx="1962">
                  <c:v>20170126</c:v>
                </c:pt>
                <c:pt idx="1963">
                  <c:v>20170203</c:v>
                </c:pt>
                <c:pt idx="1964">
                  <c:v>20170206</c:v>
                </c:pt>
                <c:pt idx="1965">
                  <c:v>20170207</c:v>
                </c:pt>
                <c:pt idx="1966">
                  <c:v>20170208</c:v>
                </c:pt>
                <c:pt idx="1967">
                  <c:v>20170209</c:v>
                </c:pt>
                <c:pt idx="1968">
                  <c:v>20170210</c:v>
                </c:pt>
                <c:pt idx="1969">
                  <c:v>20170213</c:v>
                </c:pt>
                <c:pt idx="1970">
                  <c:v>20170214</c:v>
                </c:pt>
                <c:pt idx="1971">
                  <c:v>20170215</c:v>
                </c:pt>
                <c:pt idx="1972">
                  <c:v>20170216</c:v>
                </c:pt>
                <c:pt idx="1973">
                  <c:v>20170217</c:v>
                </c:pt>
                <c:pt idx="1974">
                  <c:v>20170220</c:v>
                </c:pt>
                <c:pt idx="1975">
                  <c:v>20170221</c:v>
                </c:pt>
                <c:pt idx="1976">
                  <c:v>20170222</c:v>
                </c:pt>
                <c:pt idx="1977">
                  <c:v>20170223</c:v>
                </c:pt>
                <c:pt idx="1978">
                  <c:v>20170224</c:v>
                </c:pt>
                <c:pt idx="1979">
                  <c:v>20170227</c:v>
                </c:pt>
                <c:pt idx="1980">
                  <c:v>20170228</c:v>
                </c:pt>
                <c:pt idx="1981">
                  <c:v>20170301</c:v>
                </c:pt>
                <c:pt idx="1982">
                  <c:v>20170302</c:v>
                </c:pt>
                <c:pt idx="1983">
                  <c:v>20170303</c:v>
                </c:pt>
                <c:pt idx="1984">
                  <c:v>20170306</c:v>
                </c:pt>
                <c:pt idx="1985">
                  <c:v>20170307</c:v>
                </c:pt>
                <c:pt idx="1986">
                  <c:v>20170308</c:v>
                </c:pt>
                <c:pt idx="1987">
                  <c:v>20170309</c:v>
                </c:pt>
                <c:pt idx="1988">
                  <c:v>20170310</c:v>
                </c:pt>
                <c:pt idx="1989">
                  <c:v>20170313</c:v>
                </c:pt>
                <c:pt idx="1990">
                  <c:v>20170314</c:v>
                </c:pt>
                <c:pt idx="1991">
                  <c:v>20170315</c:v>
                </c:pt>
                <c:pt idx="1992">
                  <c:v>20170316</c:v>
                </c:pt>
                <c:pt idx="1993">
                  <c:v>20170317</c:v>
                </c:pt>
                <c:pt idx="1994">
                  <c:v>20170320</c:v>
                </c:pt>
                <c:pt idx="1995">
                  <c:v>20170321</c:v>
                </c:pt>
                <c:pt idx="1996">
                  <c:v>20170322</c:v>
                </c:pt>
                <c:pt idx="1997">
                  <c:v>20170323</c:v>
                </c:pt>
                <c:pt idx="1998">
                  <c:v>20170324</c:v>
                </c:pt>
                <c:pt idx="1999">
                  <c:v>20170327</c:v>
                </c:pt>
                <c:pt idx="2000">
                  <c:v>20170328</c:v>
                </c:pt>
                <c:pt idx="2001">
                  <c:v>20170329</c:v>
                </c:pt>
                <c:pt idx="2002">
                  <c:v>20170330</c:v>
                </c:pt>
                <c:pt idx="2003">
                  <c:v>20170331</c:v>
                </c:pt>
                <c:pt idx="2004">
                  <c:v>20170405</c:v>
                </c:pt>
                <c:pt idx="2005">
                  <c:v>20170406</c:v>
                </c:pt>
                <c:pt idx="2006">
                  <c:v>20170407</c:v>
                </c:pt>
                <c:pt idx="2007">
                  <c:v>20170410</c:v>
                </c:pt>
                <c:pt idx="2008">
                  <c:v>20170411</c:v>
                </c:pt>
                <c:pt idx="2009">
                  <c:v>20170412</c:v>
                </c:pt>
                <c:pt idx="2010">
                  <c:v>20170413</c:v>
                </c:pt>
                <c:pt idx="2011">
                  <c:v>20170414</c:v>
                </c:pt>
                <c:pt idx="2012">
                  <c:v>20170417</c:v>
                </c:pt>
                <c:pt idx="2013">
                  <c:v>20170418</c:v>
                </c:pt>
                <c:pt idx="2014">
                  <c:v>20170419</c:v>
                </c:pt>
                <c:pt idx="2015">
                  <c:v>20170420</c:v>
                </c:pt>
                <c:pt idx="2016">
                  <c:v>20170421</c:v>
                </c:pt>
                <c:pt idx="2017">
                  <c:v>20170424</c:v>
                </c:pt>
                <c:pt idx="2018">
                  <c:v>20170425</c:v>
                </c:pt>
                <c:pt idx="2019">
                  <c:v>20170426</c:v>
                </c:pt>
                <c:pt idx="2020">
                  <c:v>20170427</c:v>
                </c:pt>
                <c:pt idx="2021">
                  <c:v>20170428</c:v>
                </c:pt>
                <c:pt idx="2022">
                  <c:v>20170502</c:v>
                </c:pt>
                <c:pt idx="2023">
                  <c:v>20170503</c:v>
                </c:pt>
                <c:pt idx="2024">
                  <c:v>20170504</c:v>
                </c:pt>
                <c:pt idx="2025">
                  <c:v>20170505</c:v>
                </c:pt>
                <c:pt idx="2026">
                  <c:v>20170508</c:v>
                </c:pt>
                <c:pt idx="2027">
                  <c:v>20170509</c:v>
                </c:pt>
                <c:pt idx="2028">
                  <c:v>20170510</c:v>
                </c:pt>
                <c:pt idx="2029">
                  <c:v>20170511</c:v>
                </c:pt>
                <c:pt idx="2030">
                  <c:v>20170512</c:v>
                </c:pt>
                <c:pt idx="2031">
                  <c:v>20170515</c:v>
                </c:pt>
                <c:pt idx="2032">
                  <c:v>20170516</c:v>
                </c:pt>
                <c:pt idx="2033">
                  <c:v>20170517</c:v>
                </c:pt>
                <c:pt idx="2034">
                  <c:v>20170518</c:v>
                </c:pt>
                <c:pt idx="2035">
                  <c:v>20170519</c:v>
                </c:pt>
                <c:pt idx="2036">
                  <c:v>20170522</c:v>
                </c:pt>
                <c:pt idx="2037">
                  <c:v>20170523</c:v>
                </c:pt>
                <c:pt idx="2038">
                  <c:v>20170524</c:v>
                </c:pt>
                <c:pt idx="2039">
                  <c:v>20170525</c:v>
                </c:pt>
                <c:pt idx="2040">
                  <c:v>20170526</c:v>
                </c:pt>
                <c:pt idx="2041">
                  <c:v>20170531</c:v>
                </c:pt>
                <c:pt idx="2042">
                  <c:v>20170601</c:v>
                </c:pt>
                <c:pt idx="2043">
                  <c:v>20170602</c:v>
                </c:pt>
                <c:pt idx="2044">
                  <c:v>20170605</c:v>
                </c:pt>
                <c:pt idx="2045">
                  <c:v>20170606</c:v>
                </c:pt>
                <c:pt idx="2046">
                  <c:v>20170607</c:v>
                </c:pt>
                <c:pt idx="2047">
                  <c:v>20170608</c:v>
                </c:pt>
                <c:pt idx="2048">
                  <c:v>20170609</c:v>
                </c:pt>
                <c:pt idx="2049">
                  <c:v>20170612</c:v>
                </c:pt>
                <c:pt idx="2050">
                  <c:v>20170613</c:v>
                </c:pt>
                <c:pt idx="2051">
                  <c:v>20170614</c:v>
                </c:pt>
                <c:pt idx="2052">
                  <c:v>20170615</c:v>
                </c:pt>
                <c:pt idx="2053">
                  <c:v>20170616</c:v>
                </c:pt>
                <c:pt idx="2054">
                  <c:v>20170619</c:v>
                </c:pt>
                <c:pt idx="2055">
                  <c:v>20170620</c:v>
                </c:pt>
                <c:pt idx="2056">
                  <c:v>20170621</c:v>
                </c:pt>
                <c:pt idx="2057">
                  <c:v>20170622</c:v>
                </c:pt>
                <c:pt idx="2058">
                  <c:v>20170623</c:v>
                </c:pt>
                <c:pt idx="2059">
                  <c:v>20170626</c:v>
                </c:pt>
                <c:pt idx="2060">
                  <c:v>20170627</c:v>
                </c:pt>
                <c:pt idx="2061">
                  <c:v>20170628</c:v>
                </c:pt>
                <c:pt idx="2062">
                  <c:v>20170629</c:v>
                </c:pt>
                <c:pt idx="2063">
                  <c:v>20170630</c:v>
                </c:pt>
                <c:pt idx="2064">
                  <c:v>20170703</c:v>
                </c:pt>
                <c:pt idx="2065">
                  <c:v>20170704</c:v>
                </c:pt>
                <c:pt idx="2066">
                  <c:v>20170705</c:v>
                </c:pt>
                <c:pt idx="2067">
                  <c:v>20170706</c:v>
                </c:pt>
                <c:pt idx="2068">
                  <c:v>20170707</c:v>
                </c:pt>
                <c:pt idx="2069">
                  <c:v>20170710</c:v>
                </c:pt>
                <c:pt idx="2070">
                  <c:v>20170711</c:v>
                </c:pt>
                <c:pt idx="2071">
                  <c:v>20170712</c:v>
                </c:pt>
                <c:pt idx="2072">
                  <c:v>20170713</c:v>
                </c:pt>
                <c:pt idx="2073">
                  <c:v>20170714</c:v>
                </c:pt>
                <c:pt idx="2074">
                  <c:v>20170717</c:v>
                </c:pt>
                <c:pt idx="2075">
                  <c:v>20170718</c:v>
                </c:pt>
                <c:pt idx="2076">
                  <c:v>20170719</c:v>
                </c:pt>
                <c:pt idx="2077">
                  <c:v>20170720</c:v>
                </c:pt>
                <c:pt idx="2078">
                  <c:v>20170721</c:v>
                </c:pt>
                <c:pt idx="2079">
                  <c:v>20170724</c:v>
                </c:pt>
                <c:pt idx="2080">
                  <c:v>20170725</c:v>
                </c:pt>
                <c:pt idx="2081">
                  <c:v>20170726</c:v>
                </c:pt>
                <c:pt idx="2082">
                  <c:v>20170727</c:v>
                </c:pt>
                <c:pt idx="2083">
                  <c:v>20170728</c:v>
                </c:pt>
                <c:pt idx="2084">
                  <c:v>20170731</c:v>
                </c:pt>
                <c:pt idx="2085">
                  <c:v>20170801</c:v>
                </c:pt>
                <c:pt idx="2086">
                  <c:v>20170802</c:v>
                </c:pt>
                <c:pt idx="2087">
                  <c:v>20170803</c:v>
                </c:pt>
                <c:pt idx="2088">
                  <c:v>20170804</c:v>
                </c:pt>
                <c:pt idx="2089">
                  <c:v>20170807</c:v>
                </c:pt>
                <c:pt idx="2090">
                  <c:v>20170808</c:v>
                </c:pt>
                <c:pt idx="2091">
                  <c:v>20170809</c:v>
                </c:pt>
                <c:pt idx="2092">
                  <c:v>20170810</c:v>
                </c:pt>
                <c:pt idx="2093">
                  <c:v>20170811</c:v>
                </c:pt>
                <c:pt idx="2094">
                  <c:v>20170814</c:v>
                </c:pt>
                <c:pt idx="2095">
                  <c:v>20170815</c:v>
                </c:pt>
                <c:pt idx="2096">
                  <c:v>20170816</c:v>
                </c:pt>
                <c:pt idx="2097">
                  <c:v>20170817</c:v>
                </c:pt>
                <c:pt idx="2098">
                  <c:v>20170818</c:v>
                </c:pt>
                <c:pt idx="2099">
                  <c:v>20170821</c:v>
                </c:pt>
                <c:pt idx="2100">
                  <c:v>20170822</c:v>
                </c:pt>
                <c:pt idx="2101">
                  <c:v>20170823</c:v>
                </c:pt>
                <c:pt idx="2102">
                  <c:v>20170824</c:v>
                </c:pt>
                <c:pt idx="2103">
                  <c:v>20170825</c:v>
                </c:pt>
                <c:pt idx="2104">
                  <c:v>20170828</c:v>
                </c:pt>
                <c:pt idx="2105">
                  <c:v>20170829</c:v>
                </c:pt>
                <c:pt idx="2106">
                  <c:v>20170830</c:v>
                </c:pt>
                <c:pt idx="2107">
                  <c:v>20170831</c:v>
                </c:pt>
                <c:pt idx="2108">
                  <c:v>20170901</c:v>
                </c:pt>
                <c:pt idx="2109">
                  <c:v>20170904</c:v>
                </c:pt>
                <c:pt idx="2110">
                  <c:v>20170905</c:v>
                </c:pt>
                <c:pt idx="2111">
                  <c:v>20170906</c:v>
                </c:pt>
                <c:pt idx="2112">
                  <c:v>20170907</c:v>
                </c:pt>
                <c:pt idx="2113">
                  <c:v>20170908</c:v>
                </c:pt>
                <c:pt idx="2114">
                  <c:v>20170911</c:v>
                </c:pt>
                <c:pt idx="2115">
                  <c:v>20170912</c:v>
                </c:pt>
                <c:pt idx="2116">
                  <c:v>20170913</c:v>
                </c:pt>
                <c:pt idx="2117">
                  <c:v>20170914</c:v>
                </c:pt>
                <c:pt idx="2118">
                  <c:v>20170915</c:v>
                </c:pt>
                <c:pt idx="2119">
                  <c:v>20170918</c:v>
                </c:pt>
                <c:pt idx="2120">
                  <c:v>20170919</c:v>
                </c:pt>
                <c:pt idx="2121">
                  <c:v>20170920</c:v>
                </c:pt>
                <c:pt idx="2122">
                  <c:v>20170921</c:v>
                </c:pt>
                <c:pt idx="2123">
                  <c:v>20170922</c:v>
                </c:pt>
                <c:pt idx="2124">
                  <c:v>20170925</c:v>
                </c:pt>
                <c:pt idx="2125">
                  <c:v>20170926</c:v>
                </c:pt>
                <c:pt idx="2126">
                  <c:v>20170927</c:v>
                </c:pt>
                <c:pt idx="2127">
                  <c:v>20170928</c:v>
                </c:pt>
                <c:pt idx="2128">
                  <c:v>20170929</c:v>
                </c:pt>
                <c:pt idx="2129">
                  <c:v>20171009</c:v>
                </c:pt>
                <c:pt idx="2130">
                  <c:v>20171010</c:v>
                </c:pt>
                <c:pt idx="2131">
                  <c:v>20171011</c:v>
                </c:pt>
                <c:pt idx="2132">
                  <c:v>20171012</c:v>
                </c:pt>
                <c:pt idx="2133">
                  <c:v>20171013</c:v>
                </c:pt>
                <c:pt idx="2134">
                  <c:v>20171016</c:v>
                </c:pt>
                <c:pt idx="2135">
                  <c:v>20171017</c:v>
                </c:pt>
                <c:pt idx="2136">
                  <c:v>20171018</c:v>
                </c:pt>
                <c:pt idx="2137">
                  <c:v>20171019</c:v>
                </c:pt>
                <c:pt idx="2138">
                  <c:v>20171020</c:v>
                </c:pt>
                <c:pt idx="2139">
                  <c:v>20171023</c:v>
                </c:pt>
                <c:pt idx="2140">
                  <c:v>20171024</c:v>
                </c:pt>
                <c:pt idx="2141">
                  <c:v>20171025</c:v>
                </c:pt>
                <c:pt idx="2142">
                  <c:v>20171026</c:v>
                </c:pt>
                <c:pt idx="2143">
                  <c:v>20171027</c:v>
                </c:pt>
                <c:pt idx="2144">
                  <c:v>20171030</c:v>
                </c:pt>
                <c:pt idx="2145">
                  <c:v>20171031</c:v>
                </c:pt>
                <c:pt idx="2146">
                  <c:v>20171101</c:v>
                </c:pt>
                <c:pt idx="2147">
                  <c:v>20171102</c:v>
                </c:pt>
                <c:pt idx="2148">
                  <c:v>20171103</c:v>
                </c:pt>
                <c:pt idx="2149">
                  <c:v>20171106</c:v>
                </c:pt>
                <c:pt idx="2150">
                  <c:v>20171107</c:v>
                </c:pt>
                <c:pt idx="2151">
                  <c:v>20171108</c:v>
                </c:pt>
                <c:pt idx="2152">
                  <c:v>20171109</c:v>
                </c:pt>
                <c:pt idx="2153">
                  <c:v>20171110</c:v>
                </c:pt>
                <c:pt idx="2154">
                  <c:v>20171113</c:v>
                </c:pt>
                <c:pt idx="2155">
                  <c:v>20171114</c:v>
                </c:pt>
                <c:pt idx="2156">
                  <c:v>20171115</c:v>
                </c:pt>
                <c:pt idx="2157">
                  <c:v>20171116</c:v>
                </c:pt>
                <c:pt idx="2158">
                  <c:v>20171117</c:v>
                </c:pt>
                <c:pt idx="2159">
                  <c:v>20171120</c:v>
                </c:pt>
                <c:pt idx="2160">
                  <c:v>20171121</c:v>
                </c:pt>
                <c:pt idx="2161">
                  <c:v>20171122</c:v>
                </c:pt>
                <c:pt idx="2162">
                  <c:v>20171123</c:v>
                </c:pt>
                <c:pt idx="2163">
                  <c:v>20171124</c:v>
                </c:pt>
                <c:pt idx="2164">
                  <c:v>20171127</c:v>
                </c:pt>
                <c:pt idx="2165">
                  <c:v>20171128</c:v>
                </c:pt>
                <c:pt idx="2166">
                  <c:v>20171129</c:v>
                </c:pt>
                <c:pt idx="2167">
                  <c:v>20171130</c:v>
                </c:pt>
                <c:pt idx="2168">
                  <c:v>20171201</c:v>
                </c:pt>
                <c:pt idx="2169">
                  <c:v>20171204</c:v>
                </c:pt>
                <c:pt idx="2170">
                  <c:v>20171205</c:v>
                </c:pt>
                <c:pt idx="2171">
                  <c:v>20171206</c:v>
                </c:pt>
                <c:pt idx="2172">
                  <c:v>20171207</c:v>
                </c:pt>
                <c:pt idx="2173">
                  <c:v>20171208</c:v>
                </c:pt>
                <c:pt idx="2174">
                  <c:v>20171211</c:v>
                </c:pt>
                <c:pt idx="2175">
                  <c:v>20171212</c:v>
                </c:pt>
                <c:pt idx="2176">
                  <c:v>20171213</c:v>
                </c:pt>
                <c:pt idx="2177">
                  <c:v>20171214</c:v>
                </c:pt>
                <c:pt idx="2178">
                  <c:v>20171215</c:v>
                </c:pt>
                <c:pt idx="2179">
                  <c:v>20171218</c:v>
                </c:pt>
                <c:pt idx="2180">
                  <c:v>20171219</c:v>
                </c:pt>
                <c:pt idx="2181">
                  <c:v>20171220</c:v>
                </c:pt>
                <c:pt idx="2182">
                  <c:v>20171221</c:v>
                </c:pt>
                <c:pt idx="2183">
                  <c:v>20171222</c:v>
                </c:pt>
                <c:pt idx="2184">
                  <c:v>20171225</c:v>
                </c:pt>
                <c:pt idx="2185">
                  <c:v>20171226</c:v>
                </c:pt>
                <c:pt idx="2186">
                  <c:v>20171227</c:v>
                </c:pt>
                <c:pt idx="2187">
                  <c:v>20171228</c:v>
                </c:pt>
                <c:pt idx="2188">
                  <c:v>20171229</c:v>
                </c:pt>
                <c:pt idx="2189">
                  <c:v>20180102</c:v>
                </c:pt>
                <c:pt idx="2190">
                  <c:v>20180103</c:v>
                </c:pt>
                <c:pt idx="2191">
                  <c:v>20180104</c:v>
                </c:pt>
                <c:pt idx="2192">
                  <c:v>20180105</c:v>
                </c:pt>
                <c:pt idx="2193">
                  <c:v>20180108</c:v>
                </c:pt>
                <c:pt idx="2194">
                  <c:v>20180109</c:v>
                </c:pt>
                <c:pt idx="2195">
                  <c:v>20180110</c:v>
                </c:pt>
                <c:pt idx="2196">
                  <c:v>20180111</c:v>
                </c:pt>
                <c:pt idx="2197">
                  <c:v>20180112</c:v>
                </c:pt>
                <c:pt idx="2198">
                  <c:v>20180115</c:v>
                </c:pt>
                <c:pt idx="2199">
                  <c:v>20180116</c:v>
                </c:pt>
                <c:pt idx="2200">
                  <c:v>20180117</c:v>
                </c:pt>
                <c:pt idx="2201">
                  <c:v>20180118</c:v>
                </c:pt>
                <c:pt idx="2202">
                  <c:v>20180119</c:v>
                </c:pt>
                <c:pt idx="2203">
                  <c:v>20180122</c:v>
                </c:pt>
                <c:pt idx="2204">
                  <c:v>20180123</c:v>
                </c:pt>
                <c:pt idx="2205">
                  <c:v>20180124</c:v>
                </c:pt>
                <c:pt idx="2206">
                  <c:v>20180125</c:v>
                </c:pt>
                <c:pt idx="2207">
                  <c:v>20180126</c:v>
                </c:pt>
                <c:pt idx="2208">
                  <c:v>20180129</c:v>
                </c:pt>
                <c:pt idx="2209">
                  <c:v>20180130</c:v>
                </c:pt>
                <c:pt idx="2210">
                  <c:v>20180131</c:v>
                </c:pt>
                <c:pt idx="2211">
                  <c:v>20180201</c:v>
                </c:pt>
                <c:pt idx="2212">
                  <c:v>20180202</c:v>
                </c:pt>
                <c:pt idx="2213">
                  <c:v>20180205</c:v>
                </c:pt>
                <c:pt idx="2214">
                  <c:v>20180206</c:v>
                </c:pt>
                <c:pt idx="2215">
                  <c:v>20180207</c:v>
                </c:pt>
                <c:pt idx="2216">
                  <c:v>20180208</c:v>
                </c:pt>
                <c:pt idx="2217">
                  <c:v>20180209</c:v>
                </c:pt>
                <c:pt idx="2218">
                  <c:v>20180212</c:v>
                </c:pt>
                <c:pt idx="2219">
                  <c:v>20180213</c:v>
                </c:pt>
                <c:pt idx="2220">
                  <c:v>20180214</c:v>
                </c:pt>
                <c:pt idx="2221">
                  <c:v>20180222</c:v>
                </c:pt>
                <c:pt idx="2222">
                  <c:v>20180223</c:v>
                </c:pt>
                <c:pt idx="2223">
                  <c:v>20180226</c:v>
                </c:pt>
                <c:pt idx="2224">
                  <c:v>20180227</c:v>
                </c:pt>
                <c:pt idx="2225">
                  <c:v>20180228</c:v>
                </c:pt>
                <c:pt idx="2226">
                  <c:v>20180301</c:v>
                </c:pt>
                <c:pt idx="2227">
                  <c:v>20180302</c:v>
                </c:pt>
                <c:pt idx="2228">
                  <c:v>20180305</c:v>
                </c:pt>
                <c:pt idx="2229">
                  <c:v>20180306</c:v>
                </c:pt>
                <c:pt idx="2230">
                  <c:v>20180307</c:v>
                </c:pt>
                <c:pt idx="2231">
                  <c:v>20180308</c:v>
                </c:pt>
                <c:pt idx="2232">
                  <c:v>20180309</c:v>
                </c:pt>
                <c:pt idx="2233">
                  <c:v>20180312</c:v>
                </c:pt>
                <c:pt idx="2234">
                  <c:v>20180313</c:v>
                </c:pt>
                <c:pt idx="2235">
                  <c:v>20180314</c:v>
                </c:pt>
                <c:pt idx="2236">
                  <c:v>20180315</c:v>
                </c:pt>
                <c:pt idx="2237">
                  <c:v>20180316</c:v>
                </c:pt>
                <c:pt idx="2238">
                  <c:v>20180319</c:v>
                </c:pt>
                <c:pt idx="2239">
                  <c:v>20180320</c:v>
                </c:pt>
                <c:pt idx="2240">
                  <c:v>20180321</c:v>
                </c:pt>
                <c:pt idx="2241">
                  <c:v>20180322</c:v>
                </c:pt>
                <c:pt idx="2242">
                  <c:v>20180323</c:v>
                </c:pt>
                <c:pt idx="2243">
                  <c:v>20180326</c:v>
                </c:pt>
                <c:pt idx="2244">
                  <c:v>20180327</c:v>
                </c:pt>
                <c:pt idx="2245">
                  <c:v>20180328</c:v>
                </c:pt>
                <c:pt idx="2246">
                  <c:v>20180329</c:v>
                </c:pt>
                <c:pt idx="2247">
                  <c:v>20180330</c:v>
                </c:pt>
                <c:pt idx="2248">
                  <c:v>20180402</c:v>
                </c:pt>
                <c:pt idx="2249">
                  <c:v>20180403</c:v>
                </c:pt>
                <c:pt idx="2250">
                  <c:v>20180404</c:v>
                </c:pt>
                <c:pt idx="2251">
                  <c:v>20180409</c:v>
                </c:pt>
                <c:pt idx="2252">
                  <c:v>20180410</c:v>
                </c:pt>
                <c:pt idx="2253">
                  <c:v>20180411</c:v>
                </c:pt>
                <c:pt idx="2254">
                  <c:v>20180412</c:v>
                </c:pt>
                <c:pt idx="2255">
                  <c:v>20180413</c:v>
                </c:pt>
                <c:pt idx="2256">
                  <c:v>20180416</c:v>
                </c:pt>
                <c:pt idx="2257">
                  <c:v>20180417</c:v>
                </c:pt>
                <c:pt idx="2258">
                  <c:v>20180418</c:v>
                </c:pt>
                <c:pt idx="2259">
                  <c:v>20180419</c:v>
                </c:pt>
                <c:pt idx="2260">
                  <c:v>20180420</c:v>
                </c:pt>
                <c:pt idx="2261">
                  <c:v>20180423</c:v>
                </c:pt>
                <c:pt idx="2262">
                  <c:v>20180424</c:v>
                </c:pt>
                <c:pt idx="2263">
                  <c:v>20180425</c:v>
                </c:pt>
                <c:pt idx="2264">
                  <c:v>20180426</c:v>
                </c:pt>
                <c:pt idx="2265">
                  <c:v>20180427</c:v>
                </c:pt>
                <c:pt idx="2266">
                  <c:v>20180502</c:v>
                </c:pt>
                <c:pt idx="2267">
                  <c:v>20180503</c:v>
                </c:pt>
                <c:pt idx="2268">
                  <c:v>20180504</c:v>
                </c:pt>
                <c:pt idx="2269">
                  <c:v>20180507</c:v>
                </c:pt>
                <c:pt idx="2270">
                  <c:v>20180508</c:v>
                </c:pt>
                <c:pt idx="2271">
                  <c:v>20180509</c:v>
                </c:pt>
                <c:pt idx="2272">
                  <c:v>20180510</c:v>
                </c:pt>
                <c:pt idx="2273">
                  <c:v>20180511</c:v>
                </c:pt>
                <c:pt idx="2274">
                  <c:v>20180514</c:v>
                </c:pt>
                <c:pt idx="2275">
                  <c:v>20180515</c:v>
                </c:pt>
                <c:pt idx="2276">
                  <c:v>20180516</c:v>
                </c:pt>
                <c:pt idx="2277">
                  <c:v>20180517</c:v>
                </c:pt>
                <c:pt idx="2278">
                  <c:v>20180518</c:v>
                </c:pt>
                <c:pt idx="2279">
                  <c:v>20180521</c:v>
                </c:pt>
                <c:pt idx="2280">
                  <c:v>20180522</c:v>
                </c:pt>
                <c:pt idx="2281">
                  <c:v>20180523</c:v>
                </c:pt>
                <c:pt idx="2282">
                  <c:v>20180524</c:v>
                </c:pt>
                <c:pt idx="2283">
                  <c:v>20180525</c:v>
                </c:pt>
                <c:pt idx="2284">
                  <c:v>20180528</c:v>
                </c:pt>
                <c:pt idx="2285">
                  <c:v>20180529</c:v>
                </c:pt>
                <c:pt idx="2286">
                  <c:v>20180530</c:v>
                </c:pt>
                <c:pt idx="2287">
                  <c:v>20180531</c:v>
                </c:pt>
                <c:pt idx="2288">
                  <c:v>20180601</c:v>
                </c:pt>
                <c:pt idx="2289">
                  <c:v>20180604</c:v>
                </c:pt>
                <c:pt idx="2290">
                  <c:v>20180605</c:v>
                </c:pt>
                <c:pt idx="2291">
                  <c:v>20180606</c:v>
                </c:pt>
                <c:pt idx="2292">
                  <c:v>20180607</c:v>
                </c:pt>
                <c:pt idx="2293">
                  <c:v>20180608</c:v>
                </c:pt>
                <c:pt idx="2294">
                  <c:v>20180611</c:v>
                </c:pt>
                <c:pt idx="2295">
                  <c:v>20180612</c:v>
                </c:pt>
                <c:pt idx="2296">
                  <c:v>20180613</c:v>
                </c:pt>
                <c:pt idx="2297">
                  <c:v>20180614</c:v>
                </c:pt>
                <c:pt idx="2298">
                  <c:v>20180615</c:v>
                </c:pt>
                <c:pt idx="2299">
                  <c:v>20180619</c:v>
                </c:pt>
                <c:pt idx="2300">
                  <c:v>20180620</c:v>
                </c:pt>
                <c:pt idx="2301">
                  <c:v>20180621</c:v>
                </c:pt>
                <c:pt idx="2302">
                  <c:v>20180622</c:v>
                </c:pt>
                <c:pt idx="2303">
                  <c:v>20180625</c:v>
                </c:pt>
                <c:pt idx="2304">
                  <c:v>20180626</c:v>
                </c:pt>
                <c:pt idx="2305">
                  <c:v>20180627</c:v>
                </c:pt>
                <c:pt idx="2306">
                  <c:v>20180628</c:v>
                </c:pt>
                <c:pt idx="2307">
                  <c:v>20180629</c:v>
                </c:pt>
                <c:pt idx="2308">
                  <c:v>20180702</c:v>
                </c:pt>
                <c:pt idx="2309">
                  <c:v>20180703</c:v>
                </c:pt>
                <c:pt idx="2310">
                  <c:v>20180704</c:v>
                </c:pt>
                <c:pt idx="2311">
                  <c:v>20180705</c:v>
                </c:pt>
                <c:pt idx="2312">
                  <c:v>20180706</c:v>
                </c:pt>
                <c:pt idx="2313">
                  <c:v>20180709</c:v>
                </c:pt>
                <c:pt idx="2314">
                  <c:v>20180710</c:v>
                </c:pt>
                <c:pt idx="2315">
                  <c:v>20180711</c:v>
                </c:pt>
                <c:pt idx="2316">
                  <c:v>20180712</c:v>
                </c:pt>
                <c:pt idx="2317">
                  <c:v>20180713</c:v>
                </c:pt>
                <c:pt idx="2318">
                  <c:v>20180716</c:v>
                </c:pt>
                <c:pt idx="2319">
                  <c:v>20180717</c:v>
                </c:pt>
                <c:pt idx="2320">
                  <c:v>20180718</c:v>
                </c:pt>
                <c:pt idx="2321">
                  <c:v>20180719</c:v>
                </c:pt>
                <c:pt idx="2322">
                  <c:v>20180720</c:v>
                </c:pt>
                <c:pt idx="2323">
                  <c:v>20180723</c:v>
                </c:pt>
                <c:pt idx="2324">
                  <c:v>20180724</c:v>
                </c:pt>
                <c:pt idx="2325">
                  <c:v>20180725</c:v>
                </c:pt>
                <c:pt idx="2326">
                  <c:v>20180726</c:v>
                </c:pt>
                <c:pt idx="2327">
                  <c:v>20180727</c:v>
                </c:pt>
                <c:pt idx="2328">
                  <c:v>20180730</c:v>
                </c:pt>
                <c:pt idx="2329">
                  <c:v>20180731</c:v>
                </c:pt>
                <c:pt idx="2330">
                  <c:v>20180801</c:v>
                </c:pt>
                <c:pt idx="2331">
                  <c:v>20180802</c:v>
                </c:pt>
                <c:pt idx="2332">
                  <c:v>20180803</c:v>
                </c:pt>
                <c:pt idx="2333">
                  <c:v>20180806</c:v>
                </c:pt>
                <c:pt idx="2334">
                  <c:v>20180807</c:v>
                </c:pt>
                <c:pt idx="2335">
                  <c:v>20180808</c:v>
                </c:pt>
                <c:pt idx="2336">
                  <c:v>20180809</c:v>
                </c:pt>
                <c:pt idx="2337">
                  <c:v>20180810</c:v>
                </c:pt>
                <c:pt idx="2338">
                  <c:v>20180813</c:v>
                </c:pt>
                <c:pt idx="2339">
                  <c:v>20180814</c:v>
                </c:pt>
                <c:pt idx="2340">
                  <c:v>20180815</c:v>
                </c:pt>
                <c:pt idx="2341">
                  <c:v>20180816</c:v>
                </c:pt>
                <c:pt idx="2342">
                  <c:v>20180817</c:v>
                </c:pt>
                <c:pt idx="2343">
                  <c:v>20180820</c:v>
                </c:pt>
                <c:pt idx="2344">
                  <c:v>20180821</c:v>
                </c:pt>
                <c:pt idx="2345">
                  <c:v>20180822</c:v>
                </c:pt>
                <c:pt idx="2346">
                  <c:v>20180823</c:v>
                </c:pt>
                <c:pt idx="2347">
                  <c:v>20180824</c:v>
                </c:pt>
                <c:pt idx="2348">
                  <c:v>20180827</c:v>
                </c:pt>
                <c:pt idx="2349">
                  <c:v>20180828</c:v>
                </c:pt>
                <c:pt idx="2350">
                  <c:v>20180829</c:v>
                </c:pt>
                <c:pt idx="2351">
                  <c:v>20180830</c:v>
                </c:pt>
                <c:pt idx="2352">
                  <c:v>20180831</c:v>
                </c:pt>
                <c:pt idx="2353">
                  <c:v>20180903</c:v>
                </c:pt>
                <c:pt idx="2354">
                  <c:v>20180904</c:v>
                </c:pt>
                <c:pt idx="2355">
                  <c:v>20180905</c:v>
                </c:pt>
                <c:pt idx="2356">
                  <c:v>20180906</c:v>
                </c:pt>
                <c:pt idx="2357">
                  <c:v>20180907</c:v>
                </c:pt>
                <c:pt idx="2358">
                  <c:v>20180910</c:v>
                </c:pt>
                <c:pt idx="2359">
                  <c:v>20180911</c:v>
                </c:pt>
                <c:pt idx="2360">
                  <c:v>20180912</c:v>
                </c:pt>
                <c:pt idx="2361">
                  <c:v>20180913</c:v>
                </c:pt>
                <c:pt idx="2362">
                  <c:v>20180914</c:v>
                </c:pt>
                <c:pt idx="2363">
                  <c:v>20180917</c:v>
                </c:pt>
                <c:pt idx="2364">
                  <c:v>20180918</c:v>
                </c:pt>
                <c:pt idx="2365">
                  <c:v>20180919</c:v>
                </c:pt>
                <c:pt idx="2366">
                  <c:v>20180920</c:v>
                </c:pt>
                <c:pt idx="2367">
                  <c:v>20180921</c:v>
                </c:pt>
                <c:pt idx="2368">
                  <c:v>20180925</c:v>
                </c:pt>
                <c:pt idx="2369">
                  <c:v>20180926</c:v>
                </c:pt>
                <c:pt idx="2370">
                  <c:v>20180927</c:v>
                </c:pt>
                <c:pt idx="2371">
                  <c:v>20180928</c:v>
                </c:pt>
                <c:pt idx="2372">
                  <c:v>20181008</c:v>
                </c:pt>
                <c:pt idx="2373">
                  <c:v>20181009</c:v>
                </c:pt>
                <c:pt idx="2374">
                  <c:v>20181010</c:v>
                </c:pt>
                <c:pt idx="2375">
                  <c:v>20181011</c:v>
                </c:pt>
                <c:pt idx="2376">
                  <c:v>20181012</c:v>
                </c:pt>
                <c:pt idx="2377">
                  <c:v>20181015</c:v>
                </c:pt>
                <c:pt idx="2378">
                  <c:v>20181016</c:v>
                </c:pt>
                <c:pt idx="2379">
                  <c:v>20181017</c:v>
                </c:pt>
                <c:pt idx="2380">
                  <c:v>20181018</c:v>
                </c:pt>
                <c:pt idx="2381">
                  <c:v>20181019</c:v>
                </c:pt>
                <c:pt idx="2382">
                  <c:v>20181022</c:v>
                </c:pt>
                <c:pt idx="2383">
                  <c:v>20181023</c:v>
                </c:pt>
                <c:pt idx="2384">
                  <c:v>20181024</c:v>
                </c:pt>
                <c:pt idx="2385">
                  <c:v>20181025</c:v>
                </c:pt>
                <c:pt idx="2386">
                  <c:v>20181026</c:v>
                </c:pt>
                <c:pt idx="2387">
                  <c:v>20181029</c:v>
                </c:pt>
                <c:pt idx="2388">
                  <c:v>20181030</c:v>
                </c:pt>
                <c:pt idx="2389">
                  <c:v>20181031</c:v>
                </c:pt>
                <c:pt idx="2390">
                  <c:v>20181101</c:v>
                </c:pt>
                <c:pt idx="2391">
                  <c:v>20181102</c:v>
                </c:pt>
                <c:pt idx="2392">
                  <c:v>20181105</c:v>
                </c:pt>
                <c:pt idx="2393">
                  <c:v>20181106</c:v>
                </c:pt>
                <c:pt idx="2394">
                  <c:v>20181107</c:v>
                </c:pt>
                <c:pt idx="2395">
                  <c:v>20181108</c:v>
                </c:pt>
                <c:pt idx="2396">
                  <c:v>20181109</c:v>
                </c:pt>
                <c:pt idx="2397">
                  <c:v>20181112</c:v>
                </c:pt>
                <c:pt idx="2398">
                  <c:v>20181113</c:v>
                </c:pt>
                <c:pt idx="2399">
                  <c:v>20181114</c:v>
                </c:pt>
                <c:pt idx="2400">
                  <c:v>20181115</c:v>
                </c:pt>
                <c:pt idx="2401">
                  <c:v>20181116</c:v>
                </c:pt>
                <c:pt idx="2402">
                  <c:v>20181119</c:v>
                </c:pt>
                <c:pt idx="2403">
                  <c:v>20181120</c:v>
                </c:pt>
                <c:pt idx="2404">
                  <c:v>20181121</c:v>
                </c:pt>
                <c:pt idx="2405">
                  <c:v>20181122</c:v>
                </c:pt>
                <c:pt idx="2406">
                  <c:v>20181123</c:v>
                </c:pt>
                <c:pt idx="2407">
                  <c:v>20181126</c:v>
                </c:pt>
                <c:pt idx="2408">
                  <c:v>20181127</c:v>
                </c:pt>
                <c:pt idx="2409">
                  <c:v>20181128</c:v>
                </c:pt>
                <c:pt idx="2410">
                  <c:v>20181129</c:v>
                </c:pt>
                <c:pt idx="2411">
                  <c:v>20181130</c:v>
                </c:pt>
                <c:pt idx="2412">
                  <c:v>20181203</c:v>
                </c:pt>
                <c:pt idx="2413">
                  <c:v>20181204</c:v>
                </c:pt>
                <c:pt idx="2414">
                  <c:v>20181205</c:v>
                </c:pt>
                <c:pt idx="2415">
                  <c:v>20181206</c:v>
                </c:pt>
                <c:pt idx="2416">
                  <c:v>20181207</c:v>
                </c:pt>
                <c:pt idx="2417">
                  <c:v>20181210</c:v>
                </c:pt>
                <c:pt idx="2418">
                  <c:v>20181211</c:v>
                </c:pt>
                <c:pt idx="2419">
                  <c:v>20181212</c:v>
                </c:pt>
                <c:pt idx="2420">
                  <c:v>20181213</c:v>
                </c:pt>
                <c:pt idx="2421">
                  <c:v>20181214</c:v>
                </c:pt>
                <c:pt idx="2422">
                  <c:v>20181217</c:v>
                </c:pt>
                <c:pt idx="2423">
                  <c:v>20181218</c:v>
                </c:pt>
                <c:pt idx="2424">
                  <c:v>20181219</c:v>
                </c:pt>
                <c:pt idx="2425">
                  <c:v>20181220</c:v>
                </c:pt>
                <c:pt idx="2426">
                  <c:v>20181221</c:v>
                </c:pt>
                <c:pt idx="2427">
                  <c:v>20181224</c:v>
                </c:pt>
                <c:pt idx="2428">
                  <c:v>20181225</c:v>
                </c:pt>
                <c:pt idx="2429">
                  <c:v>20181226</c:v>
                </c:pt>
                <c:pt idx="2430">
                  <c:v>20181227</c:v>
                </c:pt>
                <c:pt idx="2431">
                  <c:v>20181228</c:v>
                </c:pt>
                <c:pt idx="2432">
                  <c:v>20190102</c:v>
                </c:pt>
                <c:pt idx="2433">
                  <c:v>20190103</c:v>
                </c:pt>
                <c:pt idx="2434">
                  <c:v>20190104</c:v>
                </c:pt>
                <c:pt idx="2435">
                  <c:v>20190107</c:v>
                </c:pt>
                <c:pt idx="2436">
                  <c:v>20190108</c:v>
                </c:pt>
                <c:pt idx="2437">
                  <c:v>20190109</c:v>
                </c:pt>
                <c:pt idx="2438">
                  <c:v>20190110</c:v>
                </c:pt>
                <c:pt idx="2439">
                  <c:v>20190111</c:v>
                </c:pt>
                <c:pt idx="2440">
                  <c:v>20190114</c:v>
                </c:pt>
                <c:pt idx="2441">
                  <c:v>20190115</c:v>
                </c:pt>
                <c:pt idx="2442">
                  <c:v>20190116</c:v>
                </c:pt>
                <c:pt idx="2443">
                  <c:v>20190117</c:v>
                </c:pt>
                <c:pt idx="2444">
                  <c:v>20190118</c:v>
                </c:pt>
                <c:pt idx="2445">
                  <c:v>20190121</c:v>
                </c:pt>
                <c:pt idx="2446">
                  <c:v>20190122</c:v>
                </c:pt>
                <c:pt idx="2447">
                  <c:v>20190123</c:v>
                </c:pt>
                <c:pt idx="2448">
                  <c:v>20190124</c:v>
                </c:pt>
                <c:pt idx="2449">
                  <c:v>20190125</c:v>
                </c:pt>
                <c:pt idx="2450">
                  <c:v>20190128</c:v>
                </c:pt>
                <c:pt idx="2451">
                  <c:v>20190129</c:v>
                </c:pt>
                <c:pt idx="2452">
                  <c:v>20190130</c:v>
                </c:pt>
                <c:pt idx="2453">
                  <c:v>20190131</c:v>
                </c:pt>
                <c:pt idx="2454">
                  <c:v>20190201</c:v>
                </c:pt>
                <c:pt idx="2455">
                  <c:v>20190211</c:v>
                </c:pt>
                <c:pt idx="2456">
                  <c:v>20190212</c:v>
                </c:pt>
                <c:pt idx="2457">
                  <c:v>20190213</c:v>
                </c:pt>
                <c:pt idx="2458">
                  <c:v>20190214</c:v>
                </c:pt>
                <c:pt idx="2459">
                  <c:v>20190215</c:v>
                </c:pt>
                <c:pt idx="2460">
                  <c:v>20190218</c:v>
                </c:pt>
                <c:pt idx="2461">
                  <c:v>20190219</c:v>
                </c:pt>
                <c:pt idx="2462">
                  <c:v>20190220</c:v>
                </c:pt>
                <c:pt idx="2463">
                  <c:v>20190221</c:v>
                </c:pt>
                <c:pt idx="2464">
                  <c:v>20190222</c:v>
                </c:pt>
                <c:pt idx="2465">
                  <c:v>20190225</c:v>
                </c:pt>
                <c:pt idx="2466">
                  <c:v>20190226</c:v>
                </c:pt>
                <c:pt idx="2467">
                  <c:v>20190227</c:v>
                </c:pt>
                <c:pt idx="2468">
                  <c:v>20190228</c:v>
                </c:pt>
                <c:pt idx="2469">
                  <c:v>20190301</c:v>
                </c:pt>
                <c:pt idx="2470">
                  <c:v>20190304</c:v>
                </c:pt>
                <c:pt idx="2471">
                  <c:v>20190305</c:v>
                </c:pt>
                <c:pt idx="2472">
                  <c:v>20190306</c:v>
                </c:pt>
                <c:pt idx="2473">
                  <c:v>20190307</c:v>
                </c:pt>
                <c:pt idx="2474">
                  <c:v>20190308</c:v>
                </c:pt>
                <c:pt idx="2475">
                  <c:v>20190311</c:v>
                </c:pt>
                <c:pt idx="2476">
                  <c:v>20190312</c:v>
                </c:pt>
                <c:pt idx="2477">
                  <c:v>20190313</c:v>
                </c:pt>
                <c:pt idx="2478">
                  <c:v>20190314</c:v>
                </c:pt>
                <c:pt idx="2479">
                  <c:v>20190315</c:v>
                </c:pt>
                <c:pt idx="2480">
                  <c:v>20190318</c:v>
                </c:pt>
                <c:pt idx="2481">
                  <c:v>20190319</c:v>
                </c:pt>
                <c:pt idx="2482">
                  <c:v>20190320</c:v>
                </c:pt>
                <c:pt idx="2483">
                  <c:v>20190321</c:v>
                </c:pt>
                <c:pt idx="2484">
                  <c:v>20190322</c:v>
                </c:pt>
                <c:pt idx="2485">
                  <c:v>20190325</c:v>
                </c:pt>
                <c:pt idx="2486">
                  <c:v>20190326</c:v>
                </c:pt>
                <c:pt idx="2487">
                  <c:v>20190327</c:v>
                </c:pt>
                <c:pt idx="2488">
                  <c:v>20190328</c:v>
                </c:pt>
                <c:pt idx="2489">
                  <c:v>20190329</c:v>
                </c:pt>
                <c:pt idx="2490">
                  <c:v>20190401</c:v>
                </c:pt>
                <c:pt idx="2491">
                  <c:v>20190402</c:v>
                </c:pt>
                <c:pt idx="2492">
                  <c:v>20190403</c:v>
                </c:pt>
                <c:pt idx="2493">
                  <c:v>20190404</c:v>
                </c:pt>
                <c:pt idx="2494">
                  <c:v>20190408</c:v>
                </c:pt>
                <c:pt idx="2495">
                  <c:v>20190409</c:v>
                </c:pt>
                <c:pt idx="2496">
                  <c:v>20190410</c:v>
                </c:pt>
                <c:pt idx="2497">
                  <c:v>20190411</c:v>
                </c:pt>
                <c:pt idx="2498">
                  <c:v>20190412</c:v>
                </c:pt>
                <c:pt idx="2499">
                  <c:v>20190415</c:v>
                </c:pt>
                <c:pt idx="2500">
                  <c:v>20190416</c:v>
                </c:pt>
                <c:pt idx="2501">
                  <c:v>20190417</c:v>
                </c:pt>
                <c:pt idx="2502">
                  <c:v>20190418</c:v>
                </c:pt>
                <c:pt idx="2503">
                  <c:v>20190419</c:v>
                </c:pt>
                <c:pt idx="2504">
                  <c:v>20190422</c:v>
                </c:pt>
                <c:pt idx="2505">
                  <c:v>20190423</c:v>
                </c:pt>
                <c:pt idx="2506">
                  <c:v>20190424</c:v>
                </c:pt>
                <c:pt idx="2507">
                  <c:v>20190425</c:v>
                </c:pt>
                <c:pt idx="2508">
                  <c:v>20190426</c:v>
                </c:pt>
                <c:pt idx="2509">
                  <c:v>20190429</c:v>
                </c:pt>
                <c:pt idx="2510">
                  <c:v>20190430</c:v>
                </c:pt>
                <c:pt idx="2511">
                  <c:v>20190506</c:v>
                </c:pt>
                <c:pt idx="2512">
                  <c:v>20190507</c:v>
                </c:pt>
                <c:pt idx="2513">
                  <c:v>20190508</c:v>
                </c:pt>
                <c:pt idx="2514">
                  <c:v>20190509</c:v>
                </c:pt>
                <c:pt idx="2515">
                  <c:v>20190510</c:v>
                </c:pt>
                <c:pt idx="2516">
                  <c:v>20190513</c:v>
                </c:pt>
                <c:pt idx="2517">
                  <c:v>20190514</c:v>
                </c:pt>
                <c:pt idx="2518">
                  <c:v>20190515</c:v>
                </c:pt>
                <c:pt idx="2519">
                  <c:v>20190516</c:v>
                </c:pt>
                <c:pt idx="2520">
                  <c:v>20190517</c:v>
                </c:pt>
                <c:pt idx="2521">
                  <c:v>20190520</c:v>
                </c:pt>
                <c:pt idx="2522">
                  <c:v>20190521</c:v>
                </c:pt>
                <c:pt idx="2523">
                  <c:v>20190522</c:v>
                </c:pt>
                <c:pt idx="2524">
                  <c:v>20190523</c:v>
                </c:pt>
                <c:pt idx="2525">
                  <c:v>20190524</c:v>
                </c:pt>
                <c:pt idx="2526">
                  <c:v>20190527</c:v>
                </c:pt>
                <c:pt idx="2527">
                  <c:v>20190528</c:v>
                </c:pt>
                <c:pt idx="2528">
                  <c:v>20190529</c:v>
                </c:pt>
                <c:pt idx="2529">
                  <c:v>20190530</c:v>
                </c:pt>
                <c:pt idx="2530">
                  <c:v>20190531</c:v>
                </c:pt>
                <c:pt idx="2531">
                  <c:v>20190603</c:v>
                </c:pt>
                <c:pt idx="2532">
                  <c:v>20190604</c:v>
                </c:pt>
                <c:pt idx="2533">
                  <c:v>20190605</c:v>
                </c:pt>
                <c:pt idx="2534">
                  <c:v>20190606</c:v>
                </c:pt>
                <c:pt idx="2535">
                  <c:v>20190610</c:v>
                </c:pt>
                <c:pt idx="2536">
                  <c:v>20190611</c:v>
                </c:pt>
                <c:pt idx="2537">
                  <c:v>20190612</c:v>
                </c:pt>
                <c:pt idx="2538">
                  <c:v>20190613</c:v>
                </c:pt>
                <c:pt idx="2539">
                  <c:v>20190614</c:v>
                </c:pt>
                <c:pt idx="2540">
                  <c:v>20190617</c:v>
                </c:pt>
                <c:pt idx="2541">
                  <c:v>20190618</c:v>
                </c:pt>
                <c:pt idx="2542">
                  <c:v>20190619</c:v>
                </c:pt>
                <c:pt idx="2543">
                  <c:v>20190620</c:v>
                </c:pt>
                <c:pt idx="2544">
                  <c:v>20190621</c:v>
                </c:pt>
                <c:pt idx="2545">
                  <c:v>20190624</c:v>
                </c:pt>
                <c:pt idx="2546">
                  <c:v>20190625</c:v>
                </c:pt>
                <c:pt idx="2547">
                  <c:v>20190626</c:v>
                </c:pt>
                <c:pt idx="2548">
                  <c:v>20190627</c:v>
                </c:pt>
                <c:pt idx="2549">
                  <c:v>20190628</c:v>
                </c:pt>
                <c:pt idx="2550">
                  <c:v>20190701</c:v>
                </c:pt>
                <c:pt idx="2551">
                  <c:v>20190702</c:v>
                </c:pt>
                <c:pt idx="2552">
                  <c:v>20190703</c:v>
                </c:pt>
                <c:pt idx="2553">
                  <c:v>20190704</c:v>
                </c:pt>
                <c:pt idx="2554">
                  <c:v>20190705</c:v>
                </c:pt>
                <c:pt idx="2555">
                  <c:v>20190708</c:v>
                </c:pt>
                <c:pt idx="2556">
                  <c:v>20190709</c:v>
                </c:pt>
                <c:pt idx="2557">
                  <c:v>20190710</c:v>
                </c:pt>
                <c:pt idx="2558">
                  <c:v>20190711</c:v>
                </c:pt>
                <c:pt idx="2559">
                  <c:v>20190712</c:v>
                </c:pt>
                <c:pt idx="2560">
                  <c:v>20190715</c:v>
                </c:pt>
                <c:pt idx="2561">
                  <c:v>20190716</c:v>
                </c:pt>
                <c:pt idx="2562">
                  <c:v>20190717</c:v>
                </c:pt>
                <c:pt idx="2563">
                  <c:v>20190718</c:v>
                </c:pt>
                <c:pt idx="2564">
                  <c:v>20190719</c:v>
                </c:pt>
                <c:pt idx="2565">
                  <c:v>20190722</c:v>
                </c:pt>
                <c:pt idx="2566">
                  <c:v>20190723</c:v>
                </c:pt>
                <c:pt idx="2567">
                  <c:v>20190724</c:v>
                </c:pt>
                <c:pt idx="2568">
                  <c:v>20190725</c:v>
                </c:pt>
                <c:pt idx="2569">
                  <c:v>20190726</c:v>
                </c:pt>
                <c:pt idx="2570">
                  <c:v>20190729</c:v>
                </c:pt>
                <c:pt idx="2571">
                  <c:v>20190730</c:v>
                </c:pt>
                <c:pt idx="2572">
                  <c:v>20190731</c:v>
                </c:pt>
                <c:pt idx="2573">
                  <c:v>20190801</c:v>
                </c:pt>
                <c:pt idx="2574">
                  <c:v>20190802</c:v>
                </c:pt>
                <c:pt idx="2575">
                  <c:v>20190805</c:v>
                </c:pt>
                <c:pt idx="2576">
                  <c:v>20190806</c:v>
                </c:pt>
                <c:pt idx="2577">
                  <c:v>20190807</c:v>
                </c:pt>
                <c:pt idx="2578">
                  <c:v>20190808</c:v>
                </c:pt>
                <c:pt idx="2579">
                  <c:v>20190809</c:v>
                </c:pt>
                <c:pt idx="2580">
                  <c:v>20190812</c:v>
                </c:pt>
                <c:pt idx="2581">
                  <c:v>20190813</c:v>
                </c:pt>
                <c:pt idx="2582">
                  <c:v>20190814</c:v>
                </c:pt>
                <c:pt idx="2583">
                  <c:v>20190815</c:v>
                </c:pt>
                <c:pt idx="2584">
                  <c:v>20190816</c:v>
                </c:pt>
                <c:pt idx="2585">
                  <c:v>20190819</c:v>
                </c:pt>
                <c:pt idx="2586">
                  <c:v>20190820</c:v>
                </c:pt>
                <c:pt idx="2587">
                  <c:v>20190821</c:v>
                </c:pt>
                <c:pt idx="2588">
                  <c:v>20190822</c:v>
                </c:pt>
                <c:pt idx="2589">
                  <c:v>20190823</c:v>
                </c:pt>
                <c:pt idx="2590">
                  <c:v>20190826</c:v>
                </c:pt>
                <c:pt idx="2591">
                  <c:v>20190827</c:v>
                </c:pt>
                <c:pt idx="2592">
                  <c:v>20190828</c:v>
                </c:pt>
                <c:pt idx="2593">
                  <c:v>20190829</c:v>
                </c:pt>
                <c:pt idx="2594">
                  <c:v>20190830</c:v>
                </c:pt>
                <c:pt idx="2595">
                  <c:v>20190902</c:v>
                </c:pt>
                <c:pt idx="2596">
                  <c:v>20190903</c:v>
                </c:pt>
                <c:pt idx="2597">
                  <c:v>20190904</c:v>
                </c:pt>
                <c:pt idx="2598">
                  <c:v>20190905</c:v>
                </c:pt>
                <c:pt idx="2599">
                  <c:v>20190906</c:v>
                </c:pt>
                <c:pt idx="2600">
                  <c:v>20190909</c:v>
                </c:pt>
                <c:pt idx="2601">
                  <c:v>20190910</c:v>
                </c:pt>
                <c:pt idx="2602">
                  <c:v>20190911</c:v>
                </c:pt>
                <c:pt idx="2603">
                  <c:v>20190912</c:v>
                </c:pt>
                <c:pt idx="2604">
                  <c:v>20190916</c:v>
                </c:pt>
                <c:pt idx="2605">
                  <c:v>20190917</c:v>
                </c:pt>
                <c:pt idx="2606">
                  <c:v>20190918</c:v>
                </c:pt>
                <c:pt idx="2607">
                  <c:v>20190919</c:v>
                </c:pt>
                <c:pt idx="2608">
                  <c:v>20190920</c:v>
                </c:pt>
                <c:pt idx="2609">
                  <c:v>20190923</c:v>
                </c:pt>
                <c:pt idx="2610">
                  <c:v>20190924</c:v>
                </c:pt>
                <c:pt idx="2611">
                  <c:v>20190925</c:v>
                </c:pt>
                <c:pt idx="2612">
                  <c:v>20190926</c:v>
                </c:pt>
                <c:pt idx="2613">
                  <c:v>20190927</c:v>
                </c:pt>
                <c:pt idx="2614">
                  <c:v>20190930</c:v>
                </c:pt>
                <c:pt idx="2615">
                  <c:v>20191008</c:v>
                </c:pt>
                <c:pt idx="2616">
                  <c:v>20191009</c:v>
                </c:pt>
                <c:pt idx="2617">
                  <c:v>20191010</c:v>
                </c:pt>
                <c:pt idx="2618">
                  <c:v>20191011</c:v>
                </c:pt>
                <c:pt idx="2619">
                  <c:v>20191014</c:v>
                </c:pt>
                <c:pt idx="2620">
                  <c:v>20191015</c:v>
                </c:pt>
                <c:pt idx="2621">
                  <c:v>20191016</c:v>
                </c:pt>
                <c:pt idx="2622">
                  <c:v>20191017</c:v>
                </c:pt>
                <c:pt idx="2623">
                  <c:v>20191018</c:v>
                </c:pt>
                <c:pt idx="2624">
                  <c:v>20191021</c:v>
                </c:pt>
                <c:pt idx="2625">
                  <c:v>20191022</c:v>
                </c:pt>
                <c:pt idx="2626">
                  <c:v>20191023</c:v>
                </c:pt>
                <c:pt idx="2627">
                  <c:v>20191024</c:v>
                </c:pt>
                <c:pt idx="2628">
                  <c:v>20191025</c:v>
                </c:pt>
                <c:pt idx="2629">
                  <c:v>20191028</c:v>
                </c:pt>
                <c:pt idx="2630">
                  <c:v>20191029</c:v>
                </c:pt>
                <c:pt idx="2631">
                  <c:v>20191030</c:v>
                </c:pt>
                <c:pt idx="2632">
                  <c:v>20191031</c:v>
                </c:pt>
                <c:pt idx="2633">
                  <c:v>20191101</c:v>
                </c:pt>
                <c:pt idx="2634">
                  <c:v>20191104</c:v>
                </c:pt>
                <c:pt idx="2635">
                  <c:v>20191105</c:v>
                </c:pt>
                <c:pt idx="2636">
                  <c:v>20191106</c:v>
                </c:pt>
                <c:pt idx="2637">
                  <c:v>20191107</c:v>
                </c:pt>
                <c:pt idx="2638">
                  <c:v>20191108</c:v>
                </c:pt>
                <c:pt idx="2639">
                  <c:v>20191111</c:v>
                </c:pt>
                <c:pt idx="2640">
                  <c:v>20191112</c:v>
                </c:pt>
                <c:pt idx="2641">
                  <c:v>20191113</c:v>
                </c:pt>
                <c:pt idx="2642">
                  <c:v>20191114</c:v>
                </c:pt>
                <c:pt idx="2643">
                  <c:v>20191115</c:v>
                </c:pt>
                <c:pt idx="2644">
                  <c:v>20191118</c:v>
                </c:pt>
                <c:pt idx="2645">
                  <c:v>20191119</c:v>
                </c:pt>
                <c:pt idx="2646">
                  <c:v>20191120</c:v>
                </c:pt>
                <c:pt idx="2647">
                  <c:v>20191121</c:v>
                </c:pt>
                <c:pt idx="2648">
                  <c:v>20191122</c:v>
                </c:pt>
                <c:pt idx="2649">
                  <c:v>20191125</c:v>
                </c:pt>
                <c:pt idx="2650">
                  <c:v>20191126</c:v>
                </c:pt>
                <c:pt idx="2651">
                  <c:v>20191127</c:v>
                </c:pt>
                <c:pt idx="2652">
                  <c:v>20191128</c:v>
                </c:pt>
                <c:pt idx="2653">
                  <c:v>20191129</c:v>
                </c:pt>
                <c:pt idx="2654">
                  <c:v>20191202</c:v>
                </c:pt>
                <c:pt idx="2655">
                  <c:v>20191203</c:v>
                </c:pt>
                <c:pt idx="2656">
                  <c:v>20191204</c:v>
                </c:pt>
                <c:pt idx="2657">
                  <c:v>20191205</c:v>
                </c:pt>
                <c:pt idx="2658">
                  <c:v>20191206</c:v>
                </c:pt>
                <c:pt idx="2659">
                  <c:v>20191209</c:v>
                </c:pt>
                <c:pt idx="2660">
                  <c:v>20191210</c:v>
                </c:pt>
                <c:pt idx="2661">
                  <c:v>20191211</c:v>
                </c:pt>
                <c:pt idx="2662">
                  <c:v>20191212</c:v>
                </c:pt>
                <c:pt idx="2663">
                  <c:v>20191213</c:v>
                </c:pt>
                <c:pt idx="2664">
                  <c:v>20191216</c:v>
                </c:pt>
                <c:pt idx="2665">
                  <c:v>20191217</c:v>
                </c:pt>
                <c:pt idx="2666">
                  <c:v>20191218</c:v>
                </c:pt>
                <c:pt idx="2667">
                  <c:v>20191219</c:v>
                </c:pt>
                <c:pt idx="2668">
                  <c:v>20191220</c:v>
                </c:pt>
                <c:pt idx="2669">
                  <c:v>20191223</c:v>
                </c:pt>
                <c:pt idx="2670">
                  <c:v>20191224</c:v>
                </c:pt>
                <c:pt idx="2671">
                  <c:v>20191225</c:v>
                </c:pt>
                <c:pt idx="2672">
                  <c:v>20191226</c:v>
                </c:pt>
                <c:pt idx="2673">
                  <c:v>20191227</c:v>
                </c:pt>
                <c:pt idx="2674">
                  <c:v>20191230</c:v>
                </c:pt>
                <c:pt idx="2675">
                  <c:v>20191231</c:v>
                </c:pt>
                <c:pt idx="2676">
                  <c:v>20200102</c:v>
                </c:pt>
                <c:pt idx="2677">
                  <c:v>20200103</c:v>
                </c:pt>
                <c:pt idx="2678">
                  <c:v>20200106</c:v>
                </c:pt>
                <c:pt idx="2679">
                  <c:v>20200107</c:v>
                </c:pt>
                <c:pt idx="2680">
                  <c:v>20200108</c:v>
                </c:pt>
                <c:pt idx="2681">
                  <c:v>20200109</c:v>
                </c:pt>
                <c:pt idx="2682">
                  <c:v>20200110</c:v>
                </c:pt>
                <c:pt idx="2683">
                  <c:v>20200113</c:v>
                </c:pt>
                <c:pt idx="2684">
                  <c:v>20200114</c:v>
                </c:pt>
                <c:pt idx="2685">
                  <c:v>20200115</c:v>
                </c:pt>
                <c:pt idx="2686">
                  <c:v>20200116</c:v>
                </c:pt>
                <c:pt idx="2687">
                  <c:v>20200117</c:v>
                </c:pt>
                <c:pt idx="2688">
                  <c:v>20200120</c:v>
                </c:pt>
                <c:pt idx="2689">
                  <c:v>20200121</c:v>
                </c:pt>
                <c:pt idx="2690">
                  <c:v>20200122</c:v>
                </c:pt>
                <c:pt idx="2691">
                  <c:v>20200123</c:v>
                </c:pt>
                <c:pt idx="2692">
                  <c:v>20200203</c:v>
                </c:pt>
                <c:pt idx="2693">
                  <c:v>20200204</c:v>
                </c:pt>
                <c:pt idx="2694">
                  <c:v>20200205</c:v>
                </c:pt>
                <c:pt idx="2695">
                  <c:v>20200206</c:v>
                </c:pt>
                <c:pt idx="2696">
                  <c:v>20200207</c:v>
                </c:pt>
                <c:pt idx="2697">
                  <c:v>20200210</c:v>
                </c:pt>
                <c:pt idx="2698">
                  <c:v>20200211</c:v>
                </c:pt>
                <c:pt idx="2699">
                  <c:v>20200212</c:v>
                </c:pt>
                <c:pt idx="2700">
                  <c:v>20200213</c:v>
                </c:pt>
                <c:pt idx="2701">
                  <c:v>20200214</c:v>
                </c:pt>
                <c:pt idx="2702">
                  <c:v>20200217</c:v>
                </c:pt>
                <c:pt idx="2703">
                  <c:v>20200218</c:v>
                </c:pt>
                <c:pt idx="2704">
                  <c:v>20200219</c:v>
                </c:pt>
                <c:pt idx="2705">
                  <c:v>20200220</c:v>
                </c:pt>
                <c:pt idx="2706">
                  <c:v>20200221</c:v>
                </c:pt>
                <c:pt idx="2707">
                  <c:v>20200224</c:v>
                </c:pt>
                <c:pt idx="2708">
                  <c:v>20200225</c:v>
                </c:pt>
                <c:pt idx="2709">
                  <c:v>20200226</c:v>
                </c:pt>
                <c:pt idx="2710">
                  <c:v>20200227</c:v>
                </c:pt>
                <c:pt idx="2711">
                  <c:v>20200228</c:v>
                </c:pt>
                <c:pt idx="2712">
                  <c:v>20200302</c:v>
                </c:pt>
                <c:pt idx="2713">
                  <c:v>20200303</c:v>
                </c:pt>
                <c:pt idx="2714">
                  <c:v>20200304</c:v>
                </c:pt>
                <c:pt idx="2715">
                  <c:v>20200305</c:v>
                </c:pt>
                <c:pt idx="2716">
                  <c:v>20200306</c:v>
                </c:pt>
                <c:pt idx="2717">
                  <c:v>20200309</c:v>
                </c:pt>
                <c:pt idx="2718">
                  <c:v>20200310</c:v>
                </c:pt>
                <c:pt idx="2719">
                  <c:v>20200311</c:v>
                </c:pt>
                <c:pt idx="2720">
                  <c:v>20200312</c:v>
                </c:pt>
                <c:pt idx="2721">
                  <c:v>20200313</c:v>
                </c:pt>
                <c:pt idx="2722">
                  <c:v>20200316</c:v>
                </c:pt>
                <c:pt idx="2723">
                  <c:v>20200317</c:v>
                </c:pt>
                <c:pt idx="2724">
                  <c:v>20200318</c:v>
                </c:pt>
                <c:pt idx="2725">
                  <c:v>20200319</c:v>
                </c:pt>
                <c:pt idx="2726">
                  <c:v>20200320</c:v>
                </c:pt>
              </c:numCache>
            </c:numRef>
          </c:cat>
          <c:val>
            <c:numRef>
              <c:f>板块基准指数!$B$2:$B$2728</c:f>
              <c:numCache>
                <c:formatCode>0.00%</c:formatCode>
                <c:ptCount val="2727"/>
                <c:pt idx="0">
                  <c:v>0</c:v>
                </c:pt>
                <c:pt idx="1">
                  <c:v>2.25897310451506E-2</c:v>
                </c:pt>
                <c:pt idx="2">
                  <c:v>3.6277981657762602E-2</c:v>
                </c:pt>
                <c:pt idx="3">
                  <c:v>-6.0120114461661399E-3</c:v>
                </c:pt>
                <c:pt idx="4">
                  <c:v>-3.5496795109414503E-2</c:v>
                </c:pt>
                <c:pt idx="5">
                  <c:v>1.79999379266059E-2</c:v>
                </c:pt>
                <c:pt idx="6">
                  <c:v>2.05337379123161E-3</c:v>
                </c:pt>
                <c:pt idx="7">
                  <c:v>-2.9757909847994701E-2</c:v>
                </c:pt>
                <c:pt idx="8">
                  <c:v>2.9337532993537901E-2</c:v>
                </c:pt>
                <c:pt idx="9">
                  <c:v>1.94214675564254E-2</c:v>
                </c:pt>
                <c:pt idx="10">
                  <c:v>1.07252514160342E-2</c:v>
                </c:pt>
                <c:pt idx="11">
                  <c:v>3.62949818243838E-3</c:v>
                </c:pt>
                <c:pt idx="12">
                  <c:v>3.9379246818108098E-3</c:v>
                </c:pt>
                <c:pt idx="13">
                  <c:v>-2.9148664677102801E-3</c:v>
                </c:pt>
                <c:pt idx="14">
                  <c:v>1.9727567925830702E-2</c:v>
                </c:pt>
                <c:pt idx="15">
                  <c:v>5.4383419487163704E-3</c:v>
                </c:pt>
                <c:pt idx="16">
                  <c:v>2.4278969120332301E-2</c:v>
                </c:pt>
                <c:pt idx="17">
                  <c:v>2.0155789793134399E-2</c:v>
                </c:pt>
                <c:pt idx="18">
                  <c:v>2.00831547446861E-2</c:v>
                </c:pt>
                <c:pt idx="19">
                  <c:v>-1.9372957197334902E-2</c:v>
                </c:pt>
                <c:pt idx="20">
                  <c:v>4.6835949360419502E-2</c:v>
                </c:pt>
                <c:pt idx="21">
                  <c:v>2.1787175434002898E-2</c:v>
                </c:pt>
                <c:pt idx="22">
                  <c:v>1.7290789273630602E-2</c:v>
                </c:pt>
                <c:pt idx="23">
                  <c:v>6.8137577880542496E-3</c:v>
                </c:pt>
                <c:pt idx="24">
                  <c:v>2.9548909491428198E-2</c:v>
                </c:pt>
                <c:pt idx="25">
                  <c:v>2.78014766321538E-2</c:v>
                </c:pt>
                <c:pt idx="26">
                  <c:v>1.30642727907081E-2</c:v>
                </c:pt>
                <c:pt idx="27">
                  <c:v>-4.5081053560303001E-2</c:v>
                </c:pt>
                <c:pt idx="28">
                  <c:v>-4.1309001021853302E-2</c:v>
                </c:pt>
                <c:pt idx="29">
                  <c:v>2.3068174898873899E-2</c:v>
                </c:pt>
                <c:pt idx="30">
                  <c:v>2.2557080454014899E-2</c:v>
                </c:pt>
                <c:pt idx="31">
                  <c:v>2.8888859920081601E-2</c:v>
                </c:pt>
                <c:pt idx="32">
                  <c:v>-3.9290106735172602E-2</c:v>
                </c:pt>
                <c:pt idx="33">
                  <c:v>-3.7463679561362999E-3</c:v>
                </c:pt>
                <c:pt idx="34">
                  <c:v>-5.8578736079918703E-2</c:v>
                </c:pt>
                <c:pt idx="35">
                  <c:v>-4.6025262186790102E-2</c:v>
                </c:pt>
                <c:pt idx="36">
                  <c:v>1.39391304613423E-2</c:v>
                </c:pt>
                <c:pt idx="37">
                  <c:v>5.9377623730826204E-3</c:v>
                </c:pt>
                <c:pt idx="38">
                  <c:v>5.7712442425599003E-2</c:v>
                </c:pt>
                <c:pt idx="39">
                  <c:v>7.8606973051153998E-3</c:v>
                </c:pt>
                <c:pt idx="40">
                  <c:v>-1.5887629682036299E-2</c:v>
                </c:pt>
                <c:pt idx="41">
                  <c:v>-4.0518163628479903E-2</c:v>
                </c:pt>
                <c:pt idx="42">
                  <c:v>2.3866115460963198E-2</c:v>
                </c:pt>
                <c:pt idx="43">
                  <c:v>-6.7009471433997396E-3</c:v>
                </c:pt>
                <c:pt idx="44">
                  <c:v>2.8595574972445602E-3</c:v>
                </c:pt>
                <c:pt idx="45">
                  <c:v>-2.92214689732327E-3</c:v>
                </c:pt>
                <c:pt idx="46">
                  <c:v>1.0266991551013601E-2</c:v>
                </c:pt>
                <c:pt idx="47">
                  <c:v>3.2677341495565899E-2</c:v>
                </c:pt>
                <c:pt idx="48">
                  <c:v>1.29512599848274E-2</c:v>
                </c:pt>
                <c:pt idx="49">
                  <c:v>1.6557852720581499E-2</c:v>
                </c:pt>
                <c:pt idx="50">
                  <c:v>-4.6081191601239201E-3</c:v>
                </c:pt>
                <c:pt idx="51">
                  <c:v>1.12791390191441E-2</c:v>
                </c:pt>
                <c:pt idx="52">
                  <c:v>1.2913905143912101E-2</c:v>
                </c:pt>
                <c:pt idx="53">
                  <c:v>-2.95651207910754E-2</c:v>
                </c:pt>
                <c:pt idx="54">
                  <c:v>2.0677445799077598E-2</c:v>
                </c:pt>
                <c:pt idx="55">
                  <c:v>1.7391271744903399E-2</c:v>
                </c:pt>
                <c:pt idx="56">
                  <c:v>8.7373155604074798E-3</c:v>
                </c:pt>
                <c:pt idx="57">
                  <c:v>1.07837852942251E-2</c:v>
                </c:pt>
                <c:pt idx="58">
                  <c:v>1.12318752526056E-2</c:v>
                </c:pt>
                <c:pt idx="59">
                  <c:v>-3.2145940987696501E-4</c:v>
                </c:pt>
                <c:pt idx="60">
                  <c:v>-9.7157334881483107E-3</c:v>
                </c:pt>
                <c:pt idx="61">
                  <c:v>1.29424399672796E-2</c:v>
                </c:pt>
                <c:pt idx="62">
                  <c:v>-2.9326302015772701E-2</c:v>
                </c:pt>
                <c:pt idx="63">
                  <c:v>1.56456656518669E-2</c:v>
                </c:pt>
                <c:pt idx="64">
                  <c:v>3.01576276262553E-2</c:v>
                </c:pt>
                <c:pt idx="65">
                  <c:v>1.36913634472563E-2</c:v>
                </c:pt>
                <c:pt idx="66">
                  <c:v>1.90337174258885E-2</c:v>
                </c:pt>
                <c:pt idx="67">
                  <c:v>3.2361538939208102E-2</c:v>
                </c:pt>
                <c:pt idx="68">
                  <c:v>-1.0237525789963E-2</c:v>
                </c:pt>
                <c:pt idx="69">
                  <c:v>-2.2239249614399801E-2</c:v>
                </c:pt>
                <c:pt idx="70">
                  <c:v>2.93106716641271E-2</c:v>
                </c:pt>
                <c:pt idx="71">
                  <c:v>2.82503108482821E-3</c:v>
                </c:pt>
                <c:pt idx="72">
                  <c:v>-3.05490130808522E-2</c:v>
                </c:pt>
                <c:pt idx="73">
                  <c:v>7.7414932430767396E-3</c:v>
                </c:pt>
                <c:pt idx="74">
                  <c:v>-1.4961758921142499E-2</c:v>
                </c:pt>
                <c:pt idx="75">
                  <c:v>-9.7481850534440005E-3</c:v>
                </c:pt>
                <c:pt idx="76">
                  <c:v>3.8974635660524899E-3</c:v>
                </c:pt>
                <c:pt idx="77">
                  <c:v>1.8312787231313101E-2</c:v>
                </c:pt>
                <c:pt idx="78">
                  <c:v>1.41298074840721E-2</c:v>
                </c:pt>
                <c:pt idx="79">
                  <c:v>2.7604854847273499E-2</c:v>
                </c:pt>
                <c:pt idx="80">
                  <c:v>9.7578049070310904E-5</c:v>
                </c:pt>
                <c:pt idx="81">
                  <c:v>5.2489130746161596E-3</c:v>
                </c:pt>
                <c:pt idx="82">
                  <c:v>-1.00659859769589E-2</c:v>
                </c:pt>
                <c:pt idx="83">
                  <c:v>1.7777064408867099E-3</c:v>
                </c:pt>
                <c:pt idx="84">
                  <c:v>-2.36666191926173E-2</c:v>
                </c:pt>
                <c:pt idx="85">
                  <c:v>1.4976498203946699E-2</c:v>
                </c:pt>
                <c:pt idx="86">
                  <c:v>-1.5727534170666101E-3</c:v>
                </c:pt>
                <c:pt idx="87">
                  <c:v>9.9494546106494094E-3</c:v>
                </c:pt>
                <c:pt idx="88">
                  <c:v>1.73433313276746E-3</c:v>
                </c:pt>
                <c:pt idx="89">
                  <c:v>-1.2076866984759801E-3</c:v>
                </c:pt>
                <c:pt idx="90">
                  <c:v>5.1221841357767198E-3</c:v>
                </c:pt>
                <c:pt idx="91">
                  <c:v>-1.40645542514907E-2</c:v>
                </c:pt>
                <c:pt idx="92">
                  <c:v>-2.1644467506505699E-2</c:v>
                </c:pt>
                <c:pt idx="93">
                  <c:v>3.85117073712209E-3</c:v>
                </c:pt>
                <c:pt idx="94">
                  <c:v>1.81241600253458E-3</c:v>
                </c:pt>
                <c:pt idx="95">
                  <c:v>1.06725103956635E-2</c:v>
                </c:pt>
                <c:pt idx="96">
                  <c:v>-1.35609517324639E-3</c:v>
                </c:pt>
                <c:pt idx="97">
                  <c:v>1.57226056937558E-2</c:v>
                </c:pt>
                <c:pt idx="98">
                  <c:v>8.3069832180720001E-3</c:v>
                </c:pt>
                <c:pt idx="99">
                  <c:v>-2.61176981097609E-3</c:v>
                </c:pt>
                <c:pt idx="100">
                  <c:v>-7.25792357938463E-3</c:v>
                </c:pt>
                <c:pt idx="101">
                  <c:v>-9.4321731417369107E-3</c:v>
                </c:pt>
                <c:pt idx="102">
                  <c:v>-6.9501258993904004E-3</c:v>
                </c:pt>
                <c:pt idx="103">
                  <c:v>1.27346385155153E-2</c:v>
                </c:pt>
                <c:pt idx="104">
                  <c:v>1.8689425358017899E-2</c:v>
                </c:pt>
                <c:pt idx="105">
                  <c:v>-7.3333491603304896E-3</c:v>
                </c:pt>
                <c:pt idx="106">
                  <c:v>-2.02127259959103E-2</c:v>
                </c:pt>
                <c:pt idx="107">
                  <c:v>1.27308364760284E-2</c:v>
                </c:pt>
                <c:pt idx="108">
                  <c:v>-3.82756006730241E-3</c:v>
                </c:pt>
                <c:pt idx="109">
                  <c:v>1.2138073762502701E-2</c:v>
                </c:pt>
                <c:pt idx="110">
                  <c:v>1.13853039082799E-2</c:v>
                </c:pt>
                <c:pt idx="111">
                  <c:v>3.6653762253142002E-3</c:v>
                </c:pt>
                <c:pt idx="112">
                  <c:v>-4.2175762736049198E-3</c:v>
                </c:pt>
                <c:pt idx="113">
                  <c:v>-3.3862443918299401E-3</c:v>
                </c:pt>
                <c:pt idx="114">
                  <c:v>9.5016478025847697E-3</c:v>
                </c:pt>
                <c:pt idx="115">
                  <c:v>-6.4737385529340299E-3</c:v>
                </c:pt>
                <c:pt idx="116">
                  <c:v>-7.0638800147790998E-4</c:v>
                </c:pt>
                <c:pt idx="117">
                  <c:v>3.3906250254980598E-3</c:v>
                </c:pt>
                <c:pt idx="118">
                  <c:v>-1.88692031830184E-3</c:v>
                </c:pt>
                <c:pt idx="119">
                  <c:v>6.4554403110159801E-3</c:v>
                </c:pt>
                <c:pt idx="120">
                  <c:v>8.8279604254627407E-3</c:v>
                </c:pt>
                <c:pt idx="121">
                  <c:v>-4.7213189149112296E-3</c:v>
                </c:pt>
                <c:pt idx="122">
                  <c:v>1.28104480873897E-2</c:v>
                </c:pt>
                <c:pt idx="123">
                  <c:v>1.10615408187763E-2</c:v>
                </c:pt>
                <c:pt idx="124">
                  <c:v>6.2958542519287704E-3</c:v>
                </c:pt>
                <c:pt idx="125">
                  <c:v>2.5731352654834699E-2</c:v>
                </c:pt>
                <c:pt idx="126">
                  <c:v>3.6201431315903898E-4</c:v>
                </c:pt>
                <c:pt idx="127">
                  <c:v>6.3759427912129796E-3</c:v>
                </c:pt>
                <c:pt idx="128">
                  <c:v>1.7353107941477201E-2</c:v>
                </c:pt>
                <c:pt idx="129">
                  <c:v>6.3826192038799901E-3</c:v>
                </c:pt>
                <c:pt idx="130">
                  <c:v>-9.8987465086430599E-3</c:v>
                </c:pt>
                <c:pt idx="131">
                  <c:v>6.90586269008759E-3</c:v>
                </c:pt>
                <c:pt idx="132">
                  <c:v>2.2608254140644199E-2</c:v>
                </c:pt>
                <c:pt idx="133">
                  <c:v>-2.4789770528296399E-2</c:v>
                </c:pt>
                <c:pt idx="134">
                  <c:v>1.42655484377858E-2</c:v>
                </c:pt>
                <c:pt idx="135">
                  <c:v>1.7775492980192799E-2</c:v>
                </c:pt>
                <c:pt idx="136">
                  <c:v>-2.2830595730852299E-3</c:v>
                </c:pt>
                <c:pt idx="137">
                  <c:v>1.91207810109046E-2</c:v>
                </c:pt>
                <c:pt idx="138">
                  <c:v>1.28656542333285E-2</c:v>
                </c:pt>
                <c:pt idx="139">
                  <c:v>-5.3337494294507903E-2</c:v>
                </c:pt>
                <c:pt idx="140">
                  <c:v>4.4948388422719102E-2</c:v>
                </c:pt>
                <c:pt idx="141">
                  <c:v>1.8604479652893201E-2</c:v>
                </c:pt>
                <c:pt idx="142">
                  <c:v>1.1918237331596301E-2</c:v>
                </c:pt>
                <c:pt idx="143">
                  <c:v>-7.2411921106746296E-3</c:v>
                </c:pt>
                <c:pt idx="144">
                  <c:v>1.18016579800189E-3</c:v>
                </c:pt>
                <c:pt idx="145">
                  <c:v>-1.3835609594285999E-2</c:v>
                </c:pt>
                <c:pt idx="146">
                  <c:v>-2.3963317372293701E-2</c:v>
                </c:pt>
                <c:pt idx="147">
                  <c:v>1.05236531231761E-2</c:v>
                </c:pt>
                <c:pt idx="148">
                  <c:v>2.6181518038058001E-3</c:v>
                </c:pt>
                <c:pt idx="149">
                  <c:v>-4.6923981021024699E-2</c:v>
                </c:pt>
                <c:pt idx="150">
                  <c:v>6.2522256517632505E-4</c:v>
                </c:pt>
                <c:pt idx="151">
                  <c:v>-4.6081741992938102E-2</c:v>
                </c:pt>
                <c:pt idx="152">
                  <c:v>-6.6050932289905898E-2</c:v>
                </c:pt>
                <c:pt idx="153">
                  <c:v>1.6410666533497299E-2</c:v>
                </c:pt>
                <c:pt idx="154">
                  <c:v>-4.3438474526518001E-2</c:v>
                </c:pt>
                <c:pt idx="155">
                  <c:v>3.5744540973787799E-2</c:v>
                </c:pt>
                <c:pt idx="156">
                  <c:v>2.73625468741782E-2</c:v>
                </c:pt>
                <c:pt idx="157">
                  <c:v>2.5506801914929302E-2</c:v>
                </c:pt>
                <c:pt idx="158">
                  <c:v>-5.1813042460625699E-3</c:v>
                </c:pt>
                <c:pt idx="159">
                  <c:v>3.4549649604121498E-2</c:v>
                </c:pt>
                <c:pt idx="160">
                  <c:v>1.4278264609065099E-2</c:v>
                </c:pt>
                <c:pt idx="161">
                  <c:v>-2.32752940416938E-2</c:v>
                </c:pt>
                <c:pt idx="162">
                  <c:v>-6.2926801109329494E-2</c:v>
                </c:pt>
                <c:pt idx="163">
                  <c:v>-6.36144491612981E-3</c:v>
                </c:pt>
                <c:pt idx="164">
                  <c:v>-1.0150334770107901E-3</c:v>
                </c:pt>
                <c:pt idx="165">
                  <c:v>4.1109966064259602E-2</c:v>
                </c:pt>
                <c:pt idx="166">
                  <c:v>1.77295102562335E-2</c:v>
                </c:pt>
                <c:pt idx="167">
                  <c:v>1.33316246658438E-2</c:v>
                </c:pt>
                <c:pt idx="168">
                  <c:v>1.2196502786810901E-2</c:v>
                </c:pt>
                <c:pt idx="169">
                  <c:v>2.1401754226927998E-3</c:v>
                </c:pt>
                <c:pt idx="170">
                  <c:v>-9.4389773474912505E-3</c:v>
                </c:pt>
                <c:pt idx="171">
                  <c:v>1.9217763630103898E-2</c:v>
                </c:pt>
                <c:pt idx="172">
                  <c:v>3.2690601705847297E-2</c:v>
                </c:pt>
                <c:pt idx="173">
                  <c:v>8.1910670102278808E-3</c:v>
                </c:pt>
                <c:pt idx="174">
                  <c:v>1.01370001449198E-2</c:v>
                </c:pt>
                <c:pt idx="175">
                  <c:v>4.0420683197933398E-2</c:v>
                </c:pt>
                <c:pt idx="176">
                  <c:v>-3.8769792071577103E-2</c:v>
                </c:pt>
                <c:pt idx="177">
                  <c:v>1.40982107018602E-2</c:v>
                </c:pt>
                <c:pt idx="178">
                  <c:v>-2.6781467226425701E-2</c:v>
                </c:pt>
                <c:pt idx="179">
                  <c:v>-2.4504950619457299E-2</c:v>
                </c:pt>
                <c:pt idx="180">
                  <c:v>-1.56481515053267E-2</c:v>
                </c:pt>
                <c:pt idx="181">
                  <c:v>-7.8023626853766896E-3</c:v>
                </c:pt>
                <c:pt idx="182">
                  <c:v>-2.9245396740871898E-2</c:v>
                </c:pt>
                <c:pt idx="183">
                  <c:v>-1.2091635024999501E-2</c:v>
                </c:pt>
                <c:pt idx="184">
                  <c:v>8.5079284376399298E-4</c:v>
                </c:pt>
                <c:pt idx="185">
                  <c:v>4.3522926877890597E-2</c:v>
                </c:pt>
                <c:pt idx="186">
                  <c:v>6.6570114147777399E-3</c:v>
                </c:pt>
                <c:pt idx="187">
                  <c:v>9.4200329903505395E-3</c:v>
                </c:pt>
                <c:pt idx="188">
                  <c:v>2.8425598580937802E-3</c:v>
                </c:pt>
                <c:pt idx="189">
                  <c:v>-2.12819804986984E-3</c:v>
                </c:pt>
                <c:pt idx="190">
                  <c:v>-3.8607562815405399E-3</c:v>
                </c:pt>
                <c:pt idx="191">
                  <c:v>1.6751986380019301E-2</c:v>
                </c:pt>
                <c:pt idx="192">
                  <c:v>2.00739943198084E-2</c:v>
                </c:pt>
                <c:pt idx="193">
                  <c:v>-1.4224779152216101E-2</c:v>
                </c:pt>
                <c:pt idx="194">
                  <c:v>-2.09939923613819E-4</c:v>
                </c:pt>
                <c:pt idx="195">
                  <c:v>1.0188187852666199E-2</c:v>
                </c:pt>
                <c:pt idx="196">
                  <c:v>-1.2550175402622999E-3</c:v>
                </c:pt>
                <c:pt idx="197">
                  <c:v>-2.2684603906446402E-2</c:v>
                </c:pt>
                <c:pt idx="198">
                  <c:v>1.05081396604656E-2</c:v>
                </c:pt>
                <c:pt idx="199">
                  <c:v>-2.1499786682755401E-2</c:v>
                </c:pt>
                <c:pt idx="200">
                  <c:v>5.94046148934348E-3</c:v>
                </c:pt>
                <c:pt idx="201">
                  <c:v>2.1485218065917001E-2</c:v>
                </c:pt>
                <c:pt idx="202">
                  <c:v>1.56223825960339E-2</c:v>
                </c:pt>
                <c:pt idx="203">
                  <c:v>1.4260260815085499E-2</c:v>
                </c:pt>
                <c:pt idx="204">
                  <c:v>8.7298507526584398E-3</c:v>
                </c:pt>
                <c:pt idx="205">
                  <c:v>-6.8161691356658904E-4</c:v>
                </c:pt>
                <c:pt idx="206">
                  <c:v>7.9652482995845493E-3</c:v>
                </c:pt>
                <c:pt idx="207">
                  <c:v>-2.0485072690404702E-3</c:v>
                </c:pt>
                <c:pt idx="208">
                  <c:v>5.10393908255561E-3</c:v>
                </c:pt>
                <c:pt idx="209">
                  <c:v>-1.7261398707548101E-3</c:v>
                </c:pt>
                <c:pt idx="210">
                  <c:v>8.3198086686793599E-3</c:v>
                </c:pt>
                <c:pt idx="211">
                  <c:v>2.0386132882202101E-2</c:v>
                </c:pt>
                <c:pt idx="212">
                  <c:v>4.7999895250747599E-3</c:v>
                </c:pt>
                <c:pt idx="213">
                  <c:v>7.0438744248941402E-3</c:v>
                </c:pt>
                <c:pt idx="214">
                  <c:v>1.5326919901793299E-2</c:v>
                </c:pt>
                <c:pt idx="215">
                  <c:v>6.1615755697184797E-3</c:v>
                </c:pt>
                <c:pt idx="216">
                  <c:v>1.2034599299939001E-2</c:v>
                </c:pt>
                <c:pt idx="217">
                  <c:v>-4.9668817089012697E-2</c:v>
                </c:pt>
                <c:pt idx="218">
                  <c:v>2.5465225260242998E-2</c:v>
                </c:pt>
                <c:pt idx="219">
                  <c:v>-4.1271067002715899E-2</c:v>
                </c:pt>
                <c:pt idx="220">
                  <c:v>-1.7667559122119501E-2</c:v>
                </c:pt>
                <c:pt idx="221">
                  <c:v>3.8537977852840397E-2</c:v>
                </c:pt>
                <c:pt idx="222">
                  <c:v>1.8992027370074799E-2</c:v>
                </c:pt>
                <c:pt idx="223">
                  <c:v>9.08886128978054E-3</c:v>
                </c:pt>
                <c:pt idx="224">
                  <c:v>-2.2853415037427799E-4</c:v>
                </c:pt>
                <c:pt idx="225">
                  <c:v>-1.5801615169280199E-2</c:v>
                </c:pt>
                <c:pt idx="226">
                  <c:v>1.7412883654666901E-2</c:v>
                </c:pt>
                <c:pt idx="227">
                  <c:v>-5.8441236633237897E-3</c:v>
                </c:pt>
                <c:pt idx="228">
                  <c:v>-6.8531628775809301E-3</c:v>
                </c:pt>
                <c:pt idx="229">
                  <c:v>1.20025072179902E-2</c:v>
                </c:pt>
                <c:pt idx="230">
                  <c:v>-4.4931487625741101E-4</c:v>
                </c:pt>
                <c:pt idx="231">
                  <c:v>4.0574497792857898E-3</c:v>
                </c:pt>
                <c:pt idx="232">
                  <c:v>7.8036394843577798E-3</c:v>
                </c:pt>
                <c:pt idx="233">
                  <c:v>-1.21796005753735E-3</c:v>
                </c:pt>
                <c:pt idx="234">
                  <c:v>-1.0553207389140199E-2</c:v>
                </c:pt>
                <c:pt idx="235">
                  <c:v>-2.32979544098736E-2</c:v>
                </c:pt>
                <c:pt idx="236">
                  <c:v>4.1604454267333002E-3</c:v>
                </c:pt>
                <c:pt idx="237">
                  <c:v>-6.8192370649078002E-3</c:v>
                </c:pt>
                <c:pt idx="238">
                  <c:v>2.4979654064384901E-2</c:v>
                </c:pt>
                <c:pt idx="239">
                  <c:v>2.6898339613158202E-2</c:v>
                </c:pt>
                <c:pt idx="240">
                  <c:v>1.1509157780877801E-2</c:v>
                </c:pt>
                <c:pt idx="241">
                  <c:v>1.4119014484295001E-2</c:v>
                </c:pt>
                <c:pt idx="242">
                  <c:v>-6.1376139021592196E-4</c:v>
                </c:pt>
                <c:pt idx="243">
                  <c:v>-5.0073336209127397E-3</c:v>
                </c:pt>
                <c:pt idx="244">
                  <c:v>9.6294215726942297E-3</c:v>
                </c:pt>
                <c:pt idx="245">
                  <c:v>1.1045081431941099E-2</c:v>
                </c:pt>
                <c:pt idx="246">
                  <c:v>2.4012732045048599E-2</c:v>
                </c:pt>
                <c:pt idx="247">
                  <c:v>-5.1349954380782202E-3</c:v>
                </c:pt>
                <c:pt idx="248">
                  <c:v>-2.63515124017667E-2</c:v>
                </c:pt>
                <c:pt idx="249">
                  <c:v>1.9097890874323301E-2</c:v>
                </c:pt>
                <c:pt idx="250">
                  <c:v>2.08217436047974E-2</c:v>
                </c:pt>
                <c:pt idx="251">
                  <c:v>2.7978069648318699E-2</c:v>
                </c:pt>
                <c:pt idx="252">
                  <c:v>7.9971225456539497E-3</c:v>
                </c:pt>
                <c:pt idx="253">
                  <c:v>2.3295528885872399E-2</c:v>
                </c:pt>
                <c:pt idx="254">
                  <c:v>-2.62792221530582E-3</c:v>
                </c:pt>
                <c:pt idx="255">
                  <c:v>1.5732978639191299E-2</c:v>
                </c:pt>
                <c:pt idx="256">
                  <c:v>-1.19710395599977E-2</c:v>
                </c:pt>
                <c:pt idx="257">
                  <c:v>-5.21761640501191E-2</c:v>
                </c:pt>
                <c:pt idx="258">
                  <c:v>2.64869958811972E-3</c:v>
                </c:pt>
                <c:pt idx="259">
                  <c:v>-2.6542523146125301E-2</c:v>
                </c:pt>
                <c:pt idx="260">
                  <c:v>-1.0035412625992E-2</c:v>
                </c:pt>
                <c:pt idx="261">
                  <c:v>-2.82955413210472E-2</c:v>
                </c:pt>
                <c:pt idx="262">
                  <c:v>7.7068411575137295E-5</c:v>
                </c:pt>
                <c:pt idx="263">
                  <c:v>1.4787493619503E-2</c:v>
                </c:pt>
                <c:pt idx="264">
                  <c:v>7.41809825056086E-3</c:v>
                </c:pt>
                <c:pt idx="265">
                  <c:v>-2.8367549796735898E-2</c:v>
                </c:pt>
                <c:pt idx="266">
                  <c:v>-9.6936568289643001E-3</c:v>
                </c:pt>
                <c:pt idx="267">
                  <c:v>8.3632282922344592E-3</c:v>
                </c:pt>
                <c:pt idx="268">
                  <c:v>6.9178926009071601E-3</c:v>
                </c:pt>
                <c:pt idx="269">
                  <c:v>-1.8992492045391E-2</c:v>
                </c:pt>
                <c:pt idx="270">
                  <c:v>-7.0577764991073804E-3</c:v>
                </c:pt>
                <c:pt idx="271">
                  <c:v>4.5008669784675698E-4</c:v>
                </c:pt>
                <c:pt idx="272">
                  <c:v>2.0575901678285699E-2</c:v>
                </c:pt>
                <c:pt idx="273">
                  <c:v>-3.7327668728717E-3</c:v>
                </c:pt>
                <c:pt idx="274">
                  <c:v>1.22428082455995E-2</c:v>
                </c:pt>
                <c:pt idx="275">
                  <c:v>-4.8020607073918703E-3</c:v>
                </c:pt>
                <c:pt idx="276">
                  <c:v>1.82349337136344E-2</c:v>
                </c:pt>
                <c:pt idx="277">
                  <c:v>2.2931517799653901E-2</c:v>
                </c:pt>
                <c:pt idx="278">
                  <c:v>9.5316375756085894E-3</c:v>
                </c:pt>
                <c:pt idx="279">
                  <c:v>7.4652082904592696E-3</c:v>
                </c:pt>
                <c:pt idx="280">
                  <c:v>7.5444809749377704E-3</c:v>
                </c:pt>
                <c:pt idx="281">
                  <c:v>6.2882514264138599E-3</c:v>
                </c:pt>
                <c:pt idx="282">
                  <c:v>1.01898443592817E-2</c:v>
                </c:pt>
                <c:pt idx="283">
                  <c:v>-4.0921624536302902E-2</c:v>
                </c:pt>
                <c:pt idx="284">
                  <c:v>1.39493419570611E-3</c:v>
                </c:pt>
                <c:pt idx="285">
                  <c:v>6.3617442853806296E-3</c:v>
                </c:pt>
                <c:pt idx="286">
                  <c:v>-2.0275791879707798E-3</c:v>
                </c:pt>
                <c:pt idx="287">
                  <c:v>-1.18108767531539E-2</c:v>
                </c:pt>
                <c:pt idx="288">
                  <c:v>-6.27293246174827E-3</c:v>
                </c:pt>
                <c:pt idx="289">
                  <c:v>-1.4250461227275101E-2</c:v>
                </c:pt>
                <c:pt idx="290">
                  <c:v>-1.3856159532278299E-2</c:v>
                </c:pt>
                <c:pt idx="291">
                  <c:v>5.8229610869728497E-3</c:v>
                </c:pt>
                <c:pt idx="292">
                  <c:v>3.3001310636551803E-2</c:v>
                </c:pt>
                <c:pt idx="293">
                  <c:v>3.6909616952141098E-3</c:v>
                </c:pt>
                <c:pt idx="294">
                  <c:v>7.5255699787619501E-3</c:v>
                </c:pt>
                <c:pt idx="295">
                  <c:v>9.0235827534459398E-3</c:v>
                </c:pt>
                <c:pt idx="296">
                  <c:v>-1.0010315874793301E-2</c:v>
                </c:pt>
                <c:pt idx="297">
                  <c:v>5.1396262540439304E-3</c:v>
                </c:pt>
                <c:pt idx="298">
                  <c:v>-1.0764438442011101E-2</c:v>
                </c:pt>
                <c:pt idx="299">
                  <c:v>1.1534783654140599E-2</c:v>
                </c:pt>
                <c:pt idx="300">
                  <c:v>3.6349853564486899E-3</c:v>
                </c:pt>
                <c:pt idx="301">
                  <c:v>6.1103628210121804E-3</c:v>
                </c:pt>
                <c:pt idx="302">
                  <c:v>4.3759580254837602E-3</c:v>
                </c:pt>
                <c:pt idx="303">
                  <c:v>1.07548951830981E-2</c:v>
                </c:pt>
                <c:pt idx="304">
                  <c:v>-3.5449861631868598E-3</c:v>
                </c:pt>
                <c:pt idx="305">
                  <c:v>-2.4886957935274499E-3</c:v>
                </c:pt>
                <c:pt idx="306">
                  <c:v>6.5079691523709498E-3</c:v>
                </c:pt>
                <c:pt idx="307">
                  <c:v>4.0458783477828998E-3</c:v>
                </c:pt>
                <c:pt idx="308">
                  <c:v>2.3312570317336599E-2</c:v>
                </c:pt>
                <c:pt idx="309">
                  <c:v>1.9353420174521001E-2</c:v>
                </c:pt>
                <c:pt idx="310">
                  <c:v>-1.51204994731273E-2</c:v>
                </c:pt>
                <c:pt idx="311">
                  <c:v>7.5729446101842597E-3</c:v>
                </c:pt>
                <c:pt idx="312">
                  <c:v>-1.2989118323152599E-2</c:v>
                </c:pt>
                <c:pt idx="313">
                  <c:v>3.7303327597101202E-3</c:v>
                </c:pt>
                <c:pt idx="314">
                  <c:v>-3.7290421809566598E-2</c:v>
                </c:pt>
                <c:pt idx="315">
                  <c:v>2.7734629641955201E-2</c:v>
                </c:pt>
                <c:pt idx="316">
                  <c:v>2.79235863985072E-2</c:v>
                </c:pt>
                <c:pt idx="317">
                  <c:v>-1.78284409942206E-3</c:v>
                </c:pt>
                <c:pt idx="318">
                  <c:v>-1.92717468462364E-2</c:v>
                </c:pt>
                <c:pt idx="319">
                  <c:v>1.1430030525185601E-2</c:v>
                </c:pt>
                <c:pt idx="320">
                  <c:v>-1.33587193052256E-2</c:v>
                </c:pt>
                <c:pt idx="321">
                  <c:v>-9.3392905252660807E-3</c:v>
                </c:pt>
                <c:pt idx="322">
                  <c:v>-3.6170837351031597E-2</c:v>
                </c:pt>
                <c:pt idx="323">
                  <c:v>-3.1496897452480403E-2</c:v>
                </c:pt>
                <c:pt idx="324">
                  <c:v>1.7836845712367801E-3</c:v>
                </c:pt>
                <c:pt idx="325">
                  <c:v>2.24963887064316E-2</c:v>
                </c:pt>
                <c:pt idx="326">
                  <c:v>-3.27097305649722E-2</c:v>
                </c:pt>
                <c:pt idx="327">
                  <c:v>-1.9953746409595501E-2</c:v>
                </c:pt>
                <c:pt idx="328">
                  <c:v>-1.86072424624514E-2</c:v>
                </c:pt>
                <c:pt idx="329">
                  <c:v>-2.4420652991110001E-2</c:v>
                </c:pt>
                <c:pt idx="330">
                  <c:v>-2.34925699577733E-2</c:v>
                </c:pt>
                <c:pt idx="331">
                  <c:v>3.1626664697356602E-2</c:v>
                </c:pt>
                <c:pt idx="332">
                  <c:v>1.3340168519217E-2</c:v>
                </c:pt>
                <c:pt idx="333">
                  <c:v>-5.9738802222835799E-2</c:v>
                </c:pt>
                <c:pt idx="334">
                  <c:v>6.7923421352740999E-3</c:v>
                </c:pt>
                <c:pt idx="335">
                  <c:v>5.1073100602939498E-3</c:v>
                </c:pt>
                <c:pt idx="336">
                  <c:v>-1.6501377025434399E-2</c:v>
                </c:pt>
                <c:pt idx="337">
                  <c:v>1.5969708867747401E-2</c:v>
                </c:pt>
                <c:pt idx="338">
                  <c:v>4.0803261920421802E-2</c:v>
                </c:pt>
                <c:pt idx="339">
                  <c:v>-1.08589565555377E-2</c:v>
                </c:pt>
                <c:pt idx="340">
                  <c:v>8.4736686282526306E-3</c:v>
                </c:pt>
                <c:pt idx="341">
                  <c:v>1.8292704926590998E-2</c:v>
                </c:pt>
                <c:pt idx="342">
                  <c:v>8.7270222456894801E-3</c:v>
                </c:pt>
                <c:pt idx="343">
                  <c:v>-3.40620704933507E-2</c:v>
                </c:pt>
                <c:pt idx="344">
                  <c:v>-1.6895659243241101E-2</c:v>
                </c:pt>
                <c:pt idx="345">
                  <c:v>1.7147159110982701E-2</c:v>
                </c:pt>
                <c:pt idx="346">
                  <c:v>-1.8574889871788699E-3</c:v>
                </c:pt>
                <c:pt idx="347">
                  <c:v>1.0289344741783901E-2</c:v>
                </c:pt>
                <c:pt idx="348">
                  <c:v>-8.7800811800356796E-4</c:v>
                </c:pt>
                <c:pt idx="349">
                  <c:v>9.9414902086214299E-3</c:v>
                </c:pt>
                <c:pt idx="350">
                  <c:v>1.5556843243443899E-2</c:v>
                </c:pt>
                <c:pt idx="351">
                  <c:v>5.4939845826233197E-3</c:v>
                </c:pt>
                <c:pt idx="352">
                  <c:v>-9.1940847879965898E-3</c:v>
                </c:pt>
                <c:pt idx="353">
                  <c:v>-1.2164610288304701E-2</c:v>
                </c:pt>
                <c:pt idx="354">
                  <c:v>-4.1752795775388797E-2</c:v>
                </c:pt>
                <c:pt idx="355">
                  <c:v>2.9252366081265101E-2</c:v>
                </c:pt>
                <c:pt idx="356">
                  <c:v>5.0286776786290796E-3</c:v>
                </c:pt>
                <c:pt idx="357">
                  <c:v>-8.9331797341063294E-5</c:v>
                </c:pt>
                <c:pt idx="358">
                  <c:v>8.8337146064910099E-4</c:v>
                </c:pt>
                <c:pt idx="359">
                  <c:v>-1.11261902191165E-2</c:v>
                </c:pt>
                <c:pt idx="360">
                  <c:v>-1.93280111402854E-2</c:v>
                </c:pt>
                <c:pt idx="361">
                  <c:v>-5.2551146599924402E-2</c:v>
                </c:pt>
                <c:pt idx="362">
                  <c:v>-4.1867408819331797E-3</c:v>
                </c:pt>
                <c:pt idx="363">
                  <c:v>-1.7554199560672799E-2</c:v>
                </c:pt>
                <c:pt idx="364">
                  <c:v>-1.33341381758822E-2</c:v>
                </c:pt>
                <c:pt idx="365">
                  <c:v>-8.1039521556537306E-3</c:v>
                </c:pt>
                <c:pt idx="366">
                  <c:v>2.7537204609266501E-2</c:v>
                </c:pt>
                <c:pt idx="367">
                  <c:v>1.2783897672136901E-2</c:v>
                </c:pt>
                <c:pt idx="368">
                  <c:v>-1.2632735255731701E-2</c:v>
                </c:pt>
                <c:pt idx="369">
                  <c:v>3.1340263402147003E-2</c:v>
                </c:pt>
                <c:pt idx="370">
                  <c:v>1.04305804791793E-2</c:v>
                </c:pt>
                <c:pt idx="371">
                  <c:v>-8.0935524547401504E-3</c:v>
                </c:pt>
                <c:pt idx="372">
                  <c:v>5.8866884280290299E-3</c:v>
                </c:pt>
                <c:pt idx="373">
                  <c:v>-2.3073323193326899E-2</c:v>
                </c:pt>
                <c:pt idx="374">
                  <c:v>-5.8460427609981496E-4</c:v>
                </c:pt>
                <c:pt idx="375">
                  <c:v>2.1412448453447301E-2</c:v>
                </c:pt>
                <c:pt idx="376">
                  <c:v>2.8906497149343301E-2</c:v>
                </c:pt>
                <c:pt idx="377">
                  <c:v>2.6850746993460398E-3</c:v>
                </c:pt>
                <c:pt idx="378">
                  <c:v>1.53118121386618E-2</c:v>
                </c:pt>
                <c:pt idx="379">
                  <c:v>2.7868728243972598E-3</c:v>
                </c:pt>
                <c:pt idx="380">
                  <c:v>1.1040131619095899E-2</c:v>
                </c:pt>
                <c:pt idx="381">
                  <c:v>-2.29538903296489E-3</c:v>
                </c:pt>
                <c:pt idx="382">
                  <c:v>2.38157083597954E-2</c:v>
                </c:pt>
                <c:pt idx="383">
                  <c:v>8.7463481096657705E-3</c:v>
                </c:pt>
                <c:pt idx="384">
                  <c:v>-4.12603825733561E-4</c:v>
                </c:pt>
                <c:pt idx="385">
                  <c:v>1.39205892647544E-2</c:v>
                </c:pt>
                <c:pt idx="386">
                  <c:v>-1.8677979530395801E-2</c:v>
                </c:pt>
                <c:pt idx="387">
                  <c:v>1.30012699465713E-2</c:v>
                </c:pt>
                <c:pt idx="388">
                  <c:v>-1.8118987595448399E-3</c:v>
                </c:pt>
                <c:pt idx="389">
                  <c:v>2.4348894429493E-2</c:v>
                </c:pt>
                <c:pt idx="390">
                  <c:v>8.9465264411356504E-3</c:v>
                </c:pt>
                <c:pt idx="391">
                  <c:v>-3.2332058632781997E-2</c:v>
                </c:pt>
                <c:pt idx="392">
                  <c:v>7.5683477478647601E-3</c:v>
                </c:pt>
                <c:pt idx="393">
                  <c:v>-1.9927067017034301E-2</c:v>
                </c:pt>
                <c:pt idx="394">
                  <c:v>1.9115654569290999E-2</c:v>
                </c:pt>
                <c:pt idx="395">
                  <c:v>2.2585198856758401E-2</c:v>
                </c:pt>
                <c:pt idx="396">
                  <c:v>8.2191159079519297E-3</c:v>
                </c:pt>
                <c:pt idx="397">
                  <c:v>-6.5878521907373599E-4</c:v>
                </c:pt>
                <c:pt idx="398">
                  <c:v>5.2688818674681895E-4</c:v>
                </c:pt>
                <c:pt idx="399">
                  <c:v>-2.6787188631387401E-2</c:v>
                </c:pt>
                <c:pt idx="400">
                  <c:v>8.3265193879587893E-3</c:v>
                </c:pt>
                <c:pt idx="401">
                  <c:v>1.25094130558312E-2</c:v>
                </c:pt>
                <c:pt idx="402">
                  <c:v>-2.44001271822822E-2</c:v>
                </c:pt>
                <c:pt idx="403">
                  <c:v>6.8304961421038297E-3</c:v>
                </c:pt>
                <c:pt idx="404">
                  <c:v>5.9515574942514103E-3</c:v>
                </c:pt>
                <c:pt idx="405">
                  <c:v>2.6901477941904801E-2</c:v>
                </c:pt>
                <c:pt idx="406">
                  <c:v>1.0650869342105599E-2</c:v>
                </c:pt>
                <c:pt idx="407">
                  <c:v>-1.21221928985267E-2</c:v>
                </c:pt>
                <c:pt idx="408">
                  <c:v>1.7681737923640299E-2</c:v>
                </c:pt>
                <c:pt idx="409">
                  <c:v>1.3827199462548701E-2</c:v>
                </c:pt>
                <c:pt idx="410">
                  <c:v>-2.1422102109017998E-3</c:v>
                </c:pt>
                <c:pt idx="411">
                  <c:v>9.36684796697769E-3</c:v>
                </c:pt>
                <c:pt idx="412">
                  <c:v>7.1519076204618701E-3</c:v>
                </c:pt>
                <c:pt idx="413">
                  <c:v>-6.8678395967661197E-3</c:v>
                </c:pt>
                <c:pt idx="414">
                  <c:v>1.18312558671926E-2</c:v>
                </c:pt>
                <c:pt idx="415">
                  <c:v>2.1722579652680301E-2</c:v>
                </c:pt>
                <c:pt idx="416">
                  <c:v>1.38330738892631E-2</c:v>
                </c:pt>
                <c:pt idx="417">
                  <c:v>-1.5645852163829299E-2</c:v>
                </c:pt>
                <c:pt idx="418">
                  <c:v>-2.4214887955676001E-2</c:v>
                </c:pt>
                <c:pt idx="419">
                  <c:v>-1.3165524002747E-3</c:v>
                </c:pt>
                <c:pt idx="420">
                  <c:v>-1.9186165817928799E-2</c:v>
                </c:pt>
                <c:pt idx="421">
                  <c:v>-3.01026505328239E-3</c:v>
                </c:pt>
                <c:pt idx="422">
                  <c:v>2.6012376057939501E-2</c:v>
                </c:pt>
                <c:pt idx="423">
                  <c:v>2.39014454219267E-4</c:v>
                </c:pt>
                <c:pt idx="424">
                  <c:v>-1.6828421984742801E-2</c:v>
                </c:pt>
                <c:pt idx="425">
                  <c:v>1.30709808992595E-2</c:v>
                </c:pt>
                <c:pt idx="426">
                  <c:v>2.1546970040160499E-2</c:v>
                </c:pt>
                <c:pt idx="427">
                  <c:v>-6.1448641191431501E-3</c:v>
                </c:pt>
                <c:pt idx="428">
                  <c:v>1.6042527038298701E-3</c:v>
                </c:pt>
                <c:pt idx="429">
                  <c:v>-4.2424360915047704E-3</c:v>
                </c:pt>
                <c:pt idx="430">
                  <c:v>-2.7003707919393299E-2</c:v>
                </c:pt>
                <c:pt idx="431">
                  <c:v>8.0101458379290297E-3</c:v>
                </c:pt>
                <c:pt idx="432">
                  <c:v>-8.87382762872207E-3</c:v>
                </c:pt>
                <c:pt idx="433">
                  <c:v>4.4052852956861302E-2</c:v>
                </c:pt>
                <c:pt idx="434">
                  <c:v>5.4886140034873902E-3</c:v>
                </c:pt>
                <c:pt idx="435">
                  <c:v>5.2188469063674603E-3</c:v>
                </c:pt>
                <c:pt idx="436">
                  <c:v>1.7728778661797801E-2</c:v>
                </c:pt>
                <c:pt idx="437">
                  <c:v>3.0619182682401099E-2</c:v>
                </c:pt>
                <c:pt idx="438">
                  <c:v>6.6499917916076996E-3</c:v>
                </c:pt>
                <c:pt idx="439">
                  <c:v>-1.3459182183744201E-2</c:v>
                </c:pt>
                <c:pt idx="440">
                  <c:v>7.6266104306288796E-3</c:v>
                </c:pt>
                <c:pt idx="441">
                  <c:v>2.0888496845175099E-2</c:v>
                </c:pt>
                <c:pt idx="442">
                  <c:v>2.5193412925284899E-2</c:v>
                </c:pt>
                <c:pt idx="443">
                  <c:v>-1.12780864631768E-2</c:v>
                </c:pt>
                <c:pt idx="444">
                  <c:v>-1.9416081861293101E-2</c:v>
                </c:pt>
                <c:pt idx="445">
                  <c:v>4.3556038622553202E-2</c:v>
                </c:pt>
                <c:pt idx="446">
                  <c:v>1.17771864178139E-2</c:v>
                </c:pt>
                <c:pt idx="447">
                  <c:v>1.2625004652843899E-2</c:v>
                </c:pt>
                <c:pt idx="448">
                  <c:v>5.5627858498204499E-3</c:v>
                </c:pt>
                <c:pt idx="449">
                  <c:v>-4.33992838483724E-3</c:v>
                </c:pt>
                <c:pt idx="450">
                  <c:v>-9.2413383278887803E-3</c:v>
                </c:pt>
                <c:pt idx="451">
                  <c:v>-5.9709021647594201E-2</c:v>
                </c:pt>
                <c:pt idx="452">
                  <c:v>2.87604249842663E-2</c:v>
                </c:pt>
                <c:pt idx="453">
                  <c:v>-3.5065028614009702E-2</c:v>
                </c:pt>
                <c:pt idx="454">
                  <c:v>-3.6773542203544E-2</c:v>
                </c:pt>
                <c:pt idx="455">
                  <c:v>2.0043603342231101E-2</c:v>
                </c:pt>
                <c:pt idx="456">
                  <c:v>4.5430213274729202E-2</c:v>
                </c:pt>
                <c:pt idx="457">
                  <c:v>2.6598400007066501E-2</c:v>
                </c:pt>
                <c:pt idx="458">
                  <c:v>-1.8061000081559201E-2</c:v>
                </c:pt>
                <c:pt idx="459">
                  <c:v>2.6239034232613399E-2</c:v>
                </c:pt>
                <c:pt idx="460">
                  <c:v>3.6089858189676601E-3</c:v>
                </c:pt>
                <c:pt idx="461">
                  <c:v>-9.7091948628713395E-3</c:v>
                </c:pt>
                <c:pt idx="462">
                  <c:v>-1.2327512814470499E-3</c:v>
                </c:pt>
                <c:pt idx="463">
                  <c:v>-2.4290963124778998E-2</c:v>
                </c:pt>
                <c:pt idx="464">
                  <c:v>-1.4934713651621999E-4</c:v>
                </c:pt>
                <c:pt idx="465">
                  <c:v>3.7920721443520599E-3</c:v>
                </c:pt>
                <c:pt idx="466">
                  <c:v>-1.2342361125662799E-2</c:v>
                </c:pt>
                <c:pt idx="467">
                  <c:v>-1.7474901066945499E-2</c:v>
                </c:pt>
                <c:pt idx="468">
                  <c:v>1.6220099547540601E-2</c:v>
                </c:pt>
                <c:pt idx="469">
                  <c:v>1.3010956547570299E-4</c:v>
                </c:pt>
                <c:pt idx="470">
                  <c:v>-1.0312042645065401E-2</c:v>
                </c:pt>
                <c:pt idx="471">
                  <c:v>1.97459836235333E-2</c:v>
                </c:pt>
                <c:pt idx="472">
                  <c:v>3.4067607949886898E-2</c:v>
                </c:pt>
                <c:pt idx="473">
                  <c:v>1.43662287698803E-2</c:v>
                </c:pt>
                <c:pt idx="474">
                  <c:v>-1.1586382317573401E-2</c:v>
                </c:pt>
                <c:pt idx="475">
                  <c:v>-1.2239206192269001E-3</c:v>
                </c:pt>
                <c:pt idx="476">
                  <c:v>-1.0286405939897701E-3</c:v>
                </c:pt>
                <c:pt idx="477">
                  <c:v>-5.1399290451182803E-3</c:v>
                </c:pt>
                <c:pt idx="478">
                  <c:v>4.4810327380608098E-3</c:v>
                </c:pt>
                <c:pt idx="479">
                  <c:v>-8.0846190210952396E-3</c:v>
                </c:pt>
                <c:pt idx="480">
                  <c:v>-2.2313578939568399E-2</c:v>
                </c:pt>
                <c:pt idx="481">
                  <c:v>-1.8064134150756798E-2</c:v>
                </c:pt>
                <c:pt idx="482">
                  <c:v>-3.4599593484512497E-2</c:v>
                </c:pt>
                <c:pt idx="483">
                  <c:v>-2.2154971311489802E-2</c:v>
                </c:pt>
                <c:pt idx="484">
                  <c:v>2.4271063816119501E-2</c:v>
                </c:pt>
                <c:pt idx="485">
                  <c:v>6.3029605317619997E-3</c:v>
                </c:pt>
                <c:pt idx="486">
                  <c:v>2.0418824310389001E-2</c:v>
                </c:pt>
                <c:pt idx="487">
                  <c:v>8.9423935167919494E-3</c:v>
                </c:pt>
                <c:pt idx="488">
                  <c:v>-3.1223674209426302E-3</c:v>
                </c:pt>
                <c:pt idx="489">
                  <c:v>-7.7358856048281403E-3</c:v>
                </c:pt>
                <c:pt idx="490">
                  <c:v>-1.6424525563482899E-3</c:v>
                </c:pt>
                <c:pt idx="491">
                  <c:v>-2.7255493001971599E-2</c:v>
                </c:pt>
                <c:pt idx="492">
                  <c:v>-8.0128846799440104E-3</c:v>
                </c:pt>
                <c:pt idx="493">
                  <c:v>2.23465621907179E-3</c:v>
                </c:pt>
                <c:pt idx="494">
                  <c:v>3.9348416830933897E-3</c:v>
                </c:pt>
                <c:pt idx="495">
                  <c:v>-2.3720420751171499E-2</c:v>
                </c:pt>
                <c:pt idx="496">
                  <c:v>-4.5913592987248203E-2</c:v>
                </c:pt>
                <c:pt idx="497">
                  <c:v>2.1552145605814501E-3</c:v>
                </c:pt>
                <c:pt idx="498">
                  <c:v>2.41285045128708E-2</c:v>
                </c:pt>
                <c:pt idx="499">
                  <c:v>-4.1372354470184301E-2</c:v>
                </c:pt>
                <c:pt idx="500">
                  <c:v>6.7878534373801902E-3</c:v>
                </c:pt>
                <c:pt idx="501">
                  <c:v>-1.77741087218432E-2</c:v>
                </c:pt>
                <c:pt idx="502">
                  <c:v>-1.30184161152985E-2</c:v>
                </c:pt>
                <c:pt idx="503">
                  <c:v>2.28298872984691E-2</c:v>
                </c:pt>
                <c:pt idx="504">
                  <c:v>2.2659224339122201E-2</c:v>
                </c:pt>
                <c:pt idx="505">
                  <c:v>1.4065471084072601E-2</c:v>
                </c:pt>
                <c:pt idx="506">
                  <c:v>8.8708654402691999E-3</c:v>
                </c:pt>
                <c:pt idx="507">
                  <c:v>1.9724160129036801E-3</c:v>
                </c:pt>
                <c:pt idx="508">
                  <c:v>7.6590230833838398E-3</c:v>
                </c:pt>
                <c:pt idx="509">
                  <c:v>2.5443612918412201E-2</c:v>
                </c:pt>
                <c:pt idx="510">
                  <c:v>3.7015626465110398E-3</c:v>
                </c:pt>
                <c:pt idx="511">
                  <c:v>1.8023844105507E-2</c:v>
                </c:pt>
                <c:pt idx="512">
                  <c:v>1.1906391558213E-4</c:v>
                </c:pt>
                <c:pt idx="513">
                  <c:v>1.33905297494158E-2</c:v>
                </c:pt>
                <c:pt idx="514">
                  <c:v>9.4845175663371504E-3</c:v>
                </c:pt>
                <c:pt idx="515">
                  <c:v>-1.23307914968473E-2</c:v>
                </c:pt>
                <c:pt idx="516">
                  <c:v>3.1304968408947198E-2</c:v>
                </c:pt>
                <c:pt idx="517">
                  <c:v>-2.7579212230698199E-2</c:v>
                </c:pt>
                <c:pt idx="518">
                  <c:v>1.7162343913856602E-2</c:v>
                </c:pt>
                <c:pt idx="519">
                  <c:v>9.9322781047179597E-4</c:v>
                </c:pt>
                <c:pt idx="520">
                  <c:v>1.0873662688551499E-3</c:v>
                </c:pt>
                <c:pt idx="521">
                  <c:v>1.5857942662365902E-2</c:v>
                </c:pt>
                <c:pt idx="522">
                  <c:v>-3.5333351958903299E-3</c:v>
                </c:pt>
                <c:pt idx="523">
                  <c:v>-7.8662981606513506E-3</c:v>
                </c:pt>
                <c:pt idx="524">
                  <c:v>-1.9371770631557299E-2</c:v>
                </c:pt>
                <c:pt idx="525">
                  <c:v>1.13395432430423E-2</c:v>
                </c:pt>
                <c:pt idx="526">
                  <c:v>1.04902440639888E-2</c:v>
                </c:pt>
                <c:pt idx="527">
                  <c:v>5.34029395298731E-3</c:v>
                </c:pt>
                <c:pt idx="528">
                  <c:v>4.1167234657490002E-3</c:v>
                </c:pt>
                <c:pt idx="529">
                  <c:v>-9.0214608334966105E-3</c:v>
                </c:pt>
                <c:pt idx="530">
                  <c:v>-6.3498160598380099E-3</c:v>
                </c:pt>
                <c:pt idx="531">
                  <c:v>1.6232910074516198E-2</c:v>
                </c:pt>
                <c:pt idx="532">
                  <c:v>-2.0042838582799701E-2</c:v>
                </c:pt>
                <c:pt idx="533">
                  <c:v>1.5700766585500899E-2</c:v>
                </c:pt>
                <c:pt idx="534">
                  <c:v>-2.76475128008426E-2</c:v>
                </c:pt>
                <c:pt idx="535">
                  <c:v>-2.0229055328423799E-4</c:v>
                </c:pt>
                <c:pt idx="536">
                  <c:v>-8.1693288888768402E-3</c:v>
                </c:pt>
                <c:pt idx="537">
                  <c:v>-6.0271053659229697E-4</c:v>
                </c:pt>
                <c:pt idx="538">
                  <c:v>1.18854178881375E-2</c:v>
                </c:pt>
                <c:pt idx="539">
                  <c:v>-1.6637618851128499E-3</c:v>
                </c:pt>
                <c:pt idx="540">
                  <c:v>2.12871913608272E-3</c:v>
                </c:pt>
                <c:pt idx="541">
                  <c:v>-1.21967500222201E-2</c:v>
                </c:pt>
                <c:pt idx="542">
                  <c:v>-1.6349730201440399E-2</c:v>
                </c:pt>
                <c:pt idx="543">
                  <c:v>-7.4622640115323303E-3</c:v>
                </c:pt>
                <c:pt idx="544">
                  <c:v>-6.5493203721786299E-3</c:v>
                </c:pt>
                <c:pt idx="545">
                  <c:v>5.2778847932798802E-3</c:v>
                </c:pt>
                <c:pt idx="546">
                  <c:v>-4.7580707739669301E-3</c:v>
                </c:pt>
                <c:pt idx="547">
                  <c:v>6.0938205237380397E-4</c:v>
                </c:pt>
                <c:pt idx="548">
                  <c:v>1.7088634765305501E-2</c:v>
                </c:pt>
                <c:pt idx="549">
                  <c:v>-1.1045744858446701E-2</c:v>
                </c:pt>
                <c:pt idx="550">
                  <c:v>9.8031114552082606E-4</c:v>
                </c:pt>
                <c:pt idx="551">
                  <c:v>1.2256748936563901E-2</c:v>
                </c:pt>
                <c:pt idx="552">
                  <c:v>-6.0355700019390198E-3</c:v>
                </c:pt>
                <c:pt idx="553">
                  <c:v>-4.1370922775134803E-3</c:v>
                </c:pt>
                <c:pt idx="554">
                  <c:v>-1.31628296287447E-3</c:v>
                </c:pt>
                <c:pt idx="555">
                  <c:v>-1.5887052277528901E-2</c:v>
                </c:pt>
                <c:pt idx="556">
                  <c:v>1.36887985150868E-2</c:v>
                </c:pt>
                <c:pt idx="557">
                  <c:v>5.2363977032213096E-3</c:v>
                </c:pt>
                <c:pt idx="558">
                  <c:v>-1.02686567060005E-2</c:v>
                </c:pt>
                <c:pt idx="559">
                  <c:v>-2.1378050107296601E-2</c:v>
                </c:pt>
                <c:pt idx="560">
                  <c:v>-1.7771947344630799E-2</c:v>
                </c:pt>
                <c:pt idx="561">
                  <c:v>-1.15069485349013E-2</c:v>
                </c:pt>
                <c:pt idx="562">
                  <c:v>-2.7478219343535899E-2</c:v>
                </c:pt>
                <c:pt idx="563">
                  <c:v>1.43041608045266E-2</c:v>
                </c:pt>
                <c:pt idx="564">
                  <c:v>1.41105247224242E-2</c:v>
                </c:pt>
                <c:pt idx="565">
                  <c:v>-2.3157881233194601E-2</c:v>
                </c:pt>
                <c:pt idx="566">
                  <c:v>5.5096098510192502E-3</c:v>
                </c:pt>
                <c:pt idx="567">
                  <c:v>1.01608328941336E-2</c:v>
                </c:pt>
                <c:pt idx="568">
                  <c:v>8.0178565681866005E-3</c:v>
                </c:pt>
                <c:pt idx="569">
                  <c:v>3.3436981995232699E-3</c:v>
                </c:pt>
                <c:pt idx="570">
                  <c:v>3.40728573519886E-3</c:v>
                </c:pt>
                <c:pt idx="571">
                  <c:v>-1.9590113194694499E-2</c:v>
                </c:pt>
                <c:pt idx="572">
                  <c:v>8.0979960486979499E-3</c:v>
                </c:pt>
                <c:pt idx="573">
                  <c:v>5.2769395946355101E-4</c:v>
                </c:pt>
                <c:pt idx="574">
                  <c:v>-3.7068445629007598E-3</c:v>
                </c:pt>
                <c:pt idx="575">
                  <c:v>5.9665424673015898E-3</c:v>
                </c:pt>
                <c:pt idx="576">
                  <c:v>-4.0160660680599097E-3</c:v>
                </c:pt>
                <c:pt idx="577">
                  <c:v>-2.6241147201804199E-3</c:v>
                </c:pt>
                <c:pt idx="578">
                  <c:v>-3.3686633566382101E-2</c:v>
                </c:pt>
                <c:pt idx="579">
                  <c:v>-2.6965410297911702E-3</c:v>
                </c:pt>
                <c:pt idx="580">
                  <c:v>-1.59258639498971E-2</c:v>
                </c:pt>
                <c:pt idx="581">
                  <c:v>-9.7485522207366605E-3</c:v>
                </c:pt>
                <c:pt idx="582">
                  <c:v>-1.64100917420088E-2</c:v>
                </c:pt>
                <c:pt idx="583">
                  <c:v>-1.6045096285691899E-2</c:v>
                </c:pt>
                <c:pt idx="584">
                  <c:v>1.77074411959483E-2</c:v>
                </c:pt>
                <c:pt idx="585">
                  <c:v>9.9121552758239095E-3</c:v>
                </c:pt>
                <c:pt idx="586">
                  <c:v>-1.31842651599471E-2</c:v>
                </c:pt>
                <c:pt idx="587">
                  <c:v>1.84105735418718E-2</c:v>
                </c:pt>
                <c:pt idx="588">
                  <c:v>7.9847012144401604E-3</c:v>
                </c:pt>
                <c:pt idx="589">
                  <c:v>2.6075120399003601E-3</c:v>
                </c:pt>
                <c:pt idx="590">
                  <c:v>-2.1243820484865499E-2</c:v>
                </c:pt>
                <c:pt idx="591">
                  <c:v>7.2274868089592902E-3</c:v>
                </c:pt>
                <c:pt idx="592">
                  <c:v>1.2355209875289899E-3</c:v>
                </c:pt>
                <c:pt idx="593">
                  <c:v>1.22342382759986E-2</c:v>
                </c:pt>
                <c:pt idx="594">
                  <c:v>-7.7770850223988297E-3</c:v>
                </c:pt>
                <c:pt idx="595">
                  <c:v>-2.0583013900062501E-2</c:v>
                </c:pt>
                <c:pt idx="596">
                  <c:v>-1.4190017138715601E-2</c:v>
                </c:pt>
                <c:pt idx="597">
                  <c:v>-2.3162069681461599E-2</c:v>
                </c:pt>
                <c:pt idx="598">
                  <c:v>1.0685183646325201E-2</c:v>
                </c:pt>
                <c:pt idx="599">
                  <c:v>-3.6187055277727498E-3</c:v>
                </c:pt>
                <c:pt idx="600">
                  <c:v>1.9290153519572001E-2</c:v>
                </c:pt>
                <c:pt idx="601">
                  <c:v>2.8425481912677499E-2</c:v>
                </c:pt>
                <c:pt idx="602">
                  <c:v>1.52066195804466E-2</c:v>
                </c:pt>
                <c:pt idx="603">
                  <c:v>2.2354585953842199E-3</c:v>
                </c:pt>
                <c:pt idx="604">
                  <c:v>-1.23787218077756E-2</c:v>
                </c:pt>
                <c:pt idx="605">
                  <c:v>1.6211096033284401E-2</c:v>
                </c:pt>
                <c:pt idx="606">
                  <c:v>2.2497791099550501E-4</c:v>
                </c:pt>
                <c:pt idx="607">
                  <c:v>2.26734084201996E-2</c:v>
                </c:pt>
                <c:pt idx="608">
                  <c:v>2.5060403987708299E-3</c:v>
                </c:pt>
                <c:pt idx="609">
                  <c:v>6.9909874071287601E-3</c:v>
                </c:pt>
                <c:pt idx="610">
                  <c:v>7.5538675233988097E-4</c:v>
                </c:pt>
                <c:pt idx="611">
                  <c:v>1.89489777153225E-3</c:v>
                </c:pt>
                <c:pt idx="612">
                  <c:v>7.5931211438477197E-3</c:v>
                </c:pt>
                <c:pt idx="613">
                  <c:v>-1.5917765760488801E-2</c:v>
                </c:pt>
                <c:pt idx="614">
                  <c:v>1.6321401029009999E-2</c:v>
                </c:pt>
                <c:pt idx="615">
                  <c:v>1.81287930301393E-3</c:v>
                </c:pt>
                <c:pt idx="616">
                  <c:v>1.07154837271955E-2</c:v>
                </c:pt>
                <c:pt idx="617">
                  <c:v>5.7231931911043499E-3</c:v>
                </c:pt>
                <c:pt idx="618">
                  <c:v>-1.0951808988291799E-2</c:v>
                </c:pt>
                <c:pt idx="619">
                  <c:v>-1.0743708937205E-3</c:v>
                </c:pt>
                <c:pt idx="620">
                  <c:v>-1.22651229371042E-2</c:v>
                </c:pt>
                <c:pt idx="621">
                  <c:v>4.4042400632216001E-3</c:v>
                </c:pt>
                <c:pt idx="622">
                  <c:v>-4.0385935569984002E-2</c:v>
                </c:pt>
                <c:pt idx="623">
                  <c:v>4.0598057192809903E-3</c:v>
                </c:pt>
                <c:pt idx="624">
                  <c:v>1.19625971741189E-2</c:v>
                </c:pt>
                <c:pt idx="625">
                  <c:v>-7.8767911668288608E-3</c:v>
                </c:pt>
                <c:pt idx="626">
                  <c:v>-1.09257597062992E-2</c:v>
                </c:pt>
                <c:pt idx="627">
                  <c:v>2.63069853639872E-3</c:v>
                </c:pt>
                <c:pt idx="628">
                  <c:v>-1.40888162228281E-2</c:v>
                </c:pt>
                <c:pt idx="629">
                  <c:v>-9.1341428127400797E-4</c:v>
                </c:pt>
                <c:pt idx="630">
                  <c:v>4.8395478923465001E-3</c:v>
                </c:pt>
                <c:pt idx="631">
                  <c:v>-1.9798916772141899E-2</c:v>
                </c:pt>
                <c:pt idx="632">
                  <c:v>-4.64363794108456E-2</c:v>
                </c:pt>
                <c:pt idx="633">
                  <c:v>-3.48380033900462E-3</c:v>
                </c:pt>
                <c:pt idx="634">
                  <c:v>1.05625643067945E-2</c:v>
                </c:pt>
                <c:pt idx="635">
                  <c:v>9.0458274207008207E-3</c:v>
                </c:pt>
                <c:pt idx="636">
                  <c:v>1.46249312906916E-2</c:v>
                </c:pt>
                <c:pt idx="637">
                  <c:v>1.19076950898988E-2</c:v>
                </c:pt>
                <c:pt idx="638">
                  <c:v>-7.6352152582969401E-3</c:v>
                </c:pt>
                <c:pt idx="639">
                  <c:v>-5.6277462242553498E-3</c:v>
                </c:pt>
                <c:pt idx="640">
                  <c:v>-1.6217850296072402E-2</c:v>
                </c:pt>
                <c:pt idx="641">
                  <c:v>-9.9131315672970899E-3</c:v>
                </c:pt>
                <c:pt idx="642">
                  <c:v>-8.8870175568397207E-3</c:v>
                </c:pt>
                <c:pt idx="643">
                  <c:v>1.5554913643102601E-2</c:v>
                </c:pt>
                <c:pt idx="644">
                  <c:v>6.7146770885755901E-3</c:v>
                </c:pt>
                <c:pt idx="645">
                  <c:v>2.09880115856028E-2</c:v>
                </c:pt>
                <c:pt idx="646">
                  <c:v>4.5923556066426998E-3</c:v>
                </c:pt>
                <c:pt idx="647">
                  <c:v>-6.0835594658277103E-3</c:v>
                </c:pt>
                <c:pt idx="648">
                  <c:v>-1.11534073887082E-2</c:v>
                </c:pt>
                <c:pt idx="649">
                  <c:v>-7.4181672935827898E-3</c:v>
                </c:pt>
                <c:pt idx="650">
                  <c:v>-1.0706083616049E-4</c:v>
                </c:pt>
                <c:pt idx="651">
                  <c:v>-9.2936623608494001E-3</c:v>
                </c:pt>
                <c:pt idx="652">
                  <c:v>-2.67110910559719E-2</c:v>
                </c:pt>
                <c:pt idx="653">
                  <c:v>-1.07309131521727E-2</c:v>
                </c:pt>
                <c:pt idx="654">
                  <c:v>2.1709424443395301E-2</c:v>
                </c:pt>
                <c:pt idx="655">
                  <c:v>-6.14476561633975E-3</c:v>
                </c:pt>
                <c:pt idx="656">
                  <c:v>-5.56835254711771E-3</c:v>
                </c:pt>
                <c:pt idx="657">
                  <c:v>-1.6467542030171201E-2</c:v>
                </c:pt>
                <c:pt idx="658">
                  <c:v>1.2629450956069099E-2</c:v>
                </c:pt>
                <c:pt idx="659">
                  <c:v>5.8388684056026796E-3</c:v>
                </c:pt>
                <c:pt idx="660">
                  <c:v>2.2165176959000402E-3</c:v>
                </c:pt>
                <c:pt idx="661">
                  <c:v>-1.77815682613967E-2</c:v>
                </c:pt>
                <c:pt idx="662">
                  <c:v>5.5864577144952403E-3</c:v>
                </c:pt>
                <c:pt idx="663">
                  <c:v>2.8959873963373E-2</c:v>
                </c:pt>
                <c:pt idx="664">
                  <c:v>-2.58094303756265E-2</c:v>
                </c:pt>
                <c:pt idx="665">
                  <c:v>-3.0027856674727802E-3</c:v>
                </c:pt>
                <c:pt idx="666">
                  <c:v>-1.6821672851506701E-2</c:v>
                </c:pt>
                <c:pt idx="667">
                  <c:v>5.4561623467885801E-3</c:v>
                </c:pt>
                <c:pt idx="668">
                  <c:v>-1.21168657870549E-2</c:v>
                </c:pt>
                <c:pt idx="669">
                  <c:v>-2.94935643707765E-2</c:v>
                </c:pt>
                <c:pt idx="670">
                  <c:v>-5.1188046117789099E-3</c:v>
                </c:pt>
                <c:pt idx="671">
                  <c:v>-7.4873232263267704E-3</c:v>
                </c:pt>
                <c:pt idx="672">
                  <c:v>-8.8971971951819998E-3</c:v>
                </c:pt>
                <c:pt idx="673">
                  <c:v>3.1212648378351599E-2</c:v>
                </c:pt>
                <c:pt idx="674">
                  <c:v>1.35493635072275E-2</c:v>
                </c:pt>
                <c:pt idx="675">
                  <c:v>-6.9895816455381203E-3</c:v>
                </c:pt>
                <c:pt idx="676">
                  <c:v>7.8386716287064707E-3</c:v>
                </c:pt>
                <c:pt idx="677">
                  <c:v>-2.41434441879557E-2</c:v>
                </c:pt>
                <c:pt idx="678">
                  <c:v>-8.9355463808823404E-3</c:v>
                </c:pt>
                <c:pt idx="679">
                  <c:v>-3.13485211508443E-2</c:v>
                </c:pt>
                <c:pt idx="680">
                  <c:v>-2.2264009085386401E-2</c:v>
                </c:pt>
                <c:pt idx="681">
                  <c:v>1.66163810612752E-2</c:v>
                </c:pt>
                <c:pt idx="682">
                  <c:v>3.05438146903282E-2</c:v>
                </c:pt>
                <c:pt idx="683">
                  <c:v>9.5817153183782606E-3</c:v>
                </c:pt>
                <c:pt idx="684">
                  <c:v>-5.3716376612509597E-3</c:v>
                </c:pt>
                <c:pt idx="685">
                  <c:v>2.0161311458551101E-2</c:v>
                </c:pt>
                <c:pt idx="686">
                  <c:v>7.0302080146627203E-3</c:v>
                </c:pt>
                <c:pt idx="687">
                  <c:v>4.4813462487923597E-3</c:v>
                </c:pt>
                <c:pt idx="688">
                  <c:v>3.6234350763313203E-2</c:v>
                </c:pt>
                <c:pt idx="689">
                  <c:v>6.6082087232699699E-3</c:v>
                </c:pt>
                <c:pt idx="690">
                  <c:v>5.9600432954931004E-3</c:v>
                </c:pt>
                <c:pt idx="691">
                  <c:v>-3.7779370499997798E-3</c:v>
                </c:pt>
                <c:pt idx="692">
                  <c:v>-1.54322287167454E-2</c:v>
                </c:pt>
                <c:pt idx="693">
                  <c:v>1.84769300197112E-2</c:v>
                </c:pt>
                <c:pt idx="694">
                  <c:v>-9.96042964160492E-3</c:v>
                </c:pt>
                <c:pt idx="695">
                  <c:v>8.75563321081761E-4</c:v>
                </c:pt>
                <c:pt idx="696">
                  <c:v>2.3917939745828801E-2</c:v>
                </c:pt>
                <c:pt idx="697">
                  <c:v>7.5820801601225399E-3</c:v>
                </c:pt>
                <c:pt idx="698">
                  <c:v>-2.09196795569166E-2</c:v>
                </c:pt>
                <c:pt idx="699">
                  <c:v>4.5328690501050199E-4</c:v>
                </c:pt>
                <c:pt idx="700">
                  <c:v>-2.8747632996578301E-2</c:v>
                </c:pt>
                <c:pt idx="701">
                  <c:v>3.87878414077062E-4</c:v>
                </c:pt>
                <c:pt idx="702">
                  <c:v>-3.1970838375828098E-3</c:v>
                </c:pt>
                <c:pt idx="703">
                  <c:v>-3.5262186025813501E-3</c:v>
                </c:pt>
                <c:pt idx="704">
                  <c:v>2.0954352078483198E-3</c:v>
                </c:pt>
                <c:pt idx="705">
                  <c:v>-9.8922968874319301E-3</c:v>
                </c:pt>
                <c:pt idx="706">
                  <c:v>-4.9283050675949401E-3</c:v>
                </c:pt>
                <c:pt idx="707">
                  <c:v>1.7406894137851101E-2</c:v>
                </c:pt>
                <c:pt idx="708">
                  <c:v>-4.1743696731589001E-2</c:v>
                </c:pt>
                <c:pt idx="709">
                  <c:v>1.6621432574595502E-2</c:v>
                </c:pt>
                <c:pt idx="710">
                  <c:v>-1.7618019773018901E-2</c:v>
                </c:pt>
                <c:pt idx="711">
                  <c:v>-3.45539257380853E-2</c:v>
                </c:pt>
                <c:pt idx="712">
                  <c:v>2.7325554820809101E-3</c:v>
                </c:pt>
                <c:pt idx="713">
                  <c:v>9.2392568471226996E-3</c:v>
                </c:pt>
                <c:pt idx="714">
                  <c:v>2.1653451187964999E-3</c:v>
                </c:pt>
                <c:pt idx="715">
                  <c:v>-1.0182638387582E-2</c:v>
                </c:pt>
                <c:pt idx="716">
                  <c:v>-1.32720558134969E-2</c:v>
                </c:pt>
                <c:pt idx="717">
                  <c:v>-3.0992106467087902E-2</c:v>
                </c:pt>
                <c:pt idx="718">
                  <c:v>-1.70181572867617E-2</c:v>
                </c:pt>
                <c:pt idx="719">
                  <c:v>-2.16867954887935E-2</c:v>
                </c:pt>
                <c:pt idx="720">
                  <c:v>2.6721173938208598E-2</c:v>
                </c:pt>
                <c:pt idx="721">
                  <c:v>1.0594403994017201E-2</c:v>
                </c:pt>
                <c:pt idx="722">
                  <c:v>-4.6960904936542503E-3</c:v>
                </c:pt>
                <c:pt idx="723">
                  <c:v>-2.0643335793313001E-2</c:v>
                </c:pt>
                <c:pt idx="724">
                  <c:v>-7.4100627408316402E-3</c:v>
                </c:pt>
                <c:pt idx="725">
                  <c:v>6.2817017630374204E-3</c:v>
                </c:pt>
                <c:pt idx="726">
                  <c:v>-4.9958370283914501E-3</c:v>
                </c:pt>
                <c:pt idx="727">
                  <c:v>-2.7511342620707702E-2</c:v>
                </c:pt>
                <c:pt idx="728">
                  <c:v>-4.36238921146223E-3</c:v>
                </c:pt>
                <c:pt idx="729">
                  <c:v>6.2512202877833597E-3</c:v>
                </c:pt>
                <c:pt idx="730">
                  <c:v>1.3969827120757001E-2</c:v>
                </c:pt>
                <c:pt idx="731">
                  <c:v>-2.9297991938461099E-2</c:v>
                </c:pt>
                <c:pt idx="732">
                  <c:v>-3.8175041086117599E-2</c:v>
                </c:pt>
                <c:pt idx="733">
                  <c:v>3.07880788910616E-3</c:v>
                </c:pt>
                <c:pt idx="734">
                  <c:v>3.5431365038220801E-2</c:v>
                </c:pt>
                <c:pt idx="735">
                  <c:v>3.9911387624736297E-2</c:v>
                </c:pt>
                <c:pt idx="736">
                  <c:v>2.5781415659944999E-3</c:v>
                </c:pt>
                <c:pt idx="737">
                  <c:v>-6.46482685834844E-3</c:v>
                </c:pt>
                <c:pt idx="738">
                  <c:v>-3.8186389839201897E-2</c:v>
                </c:pt>
                <c:pt idx="739">
                  <c:v>-3.14432413366353E-2</c:v>
                </c:pt>
                <c:pt idx="740">
                  <c:v>5.09028859898717E-2</c:v>
                </c:pt>
                <c:pt idx="741">
                  <c:v>-2.5078501377308101E-2</c:v>
                </c:pt>
                <c:pt idx="742">
                  <c:v>-5.7605347705116895E-4</c:v>
                </c:pt>
                <c:pt idx="743">
                  <c:v>1.48035286973155E-2</c:v>
                </c:pt>
                <c:pt idx="744">
                  <c:v>-7.4453677109838296E-3</c:v>
                </c:pt>
                <c:pt idx="745">
                  <c:v>-1.53199540321626E-3</c:v>
                </c:pt>
                <c:pt idx="746">
                  <c:v>-7.2604371313605299E-3</c:v>
                </c:pt>
                <c:pt idx="747">
                  <c:v>1.9264909353736901E-2</c:v>
                </c:pt>
                <c:pt idx="748">
                  <c:v>2.3473706268960001E-2</c:v>
                </c:pt>
                <c:pt idx="749">
                  <c:v>5.6964600896594504E-3</c:v>
                </c:pt>
                <c:pt idx="750">
                  <c:v>-1.36785930901472E-2</c:v>
                </c:pt>
                <c:pt idx="751">
                  <c:v>2.70972930511734E-2</c:v>
                </c:pt>
                <c:pt idx="752">
                  <c:v>3.2411716070765602E-3</c:v>
                </c:pt>
                <c:pt idx="753">
                  <c:v>5.0938378543759102E-4</c:v>
                </c:pt>
                <c:pt idx="754">
                  <c:v>1.7569540385673901E-2</c:v>
                </c:pt>
                <c:pt idx="755">
                  <c:v>-4.2545781431424E-3</c:v>
                </c:pt>
                <c:pt idx="756">
                  <c:v>2.12760325865014E-2</c:v>
                </c:pt>
                <c:pt idx="757">
                  <c:v>-2.1999731433638399E-3</c:v>
                </c:pt>
                <c:pt idx="758">
                  <c:v>-3.0879848792694101E-3</c:v>
                </c:pt>
                <c:pt idx="759">
                  <c:v>4.1697371141577802E-3</c:v>
                </c:pt>
                <c:pt idx="760">
                  <c:v>1.3194469808793701E-2</c:v>
                </c:pt>
                <c:pt idx="761">
                  <c:v>2.1071359070444901E-2</c:v>
                </c:pt>
                <c:pt idx="762">
                  <c:v>-1.88928967817803E-3</c:v>
                </c:pt>
                <c:pt idx="763">
                  <c:v>8.3752998521083796E-3</c:v>
                </c:pt>
                <c:pt idx="764">
                  <c:v>3.76441508894052E-3</c:v>
                </c:pt>
                <c:pt idx="765">
                  <c:v>-6.1985447936411297E-3</c:v>
                </c:pt>
                <c:pt idx="766">
                  <c:v>-1.5183229397193399E-2</c:v>
                </c:pt>
                <c:pt idx="767">
                  <c:v>8.6194243085067294E-3</c:v>
                </c:pt>
                <c:pt idx="768">
                  <c:v>1.71300162675238E-2</c:v>
                </c:pt>
                <c:pt idx="769">
                  <c:v>-1.32486552009166E-3</c:v>
                </c:pt>
                <c:pt idx="770">
                  <c:v>-9.8601553121860693E-3</c:v>
                </c:pt>
                <c:pt idx="771">
                  <c:v>-4.7410049533571303E-3</c:v>
                </c:pt>
                <c:pt idx="772">
                  <c:v>1.2257797308397199E-2</c:v>
                </c:pt>
                <c:pt idx="773">
                  <c:v>1.3711024341603199E-2</c:v>
                </c:pt>
                <c:pt idx="774">
                  <c:v>6.52494262495473E-3</c:v>
                </c:pt>
                <c:pt idx="775">
                  <c:v>9.6672032300496296E-3</c:v>
                </c:pt>
                <c:pt idx="776">
                  <c:v>-4.2768433304421503E-2</c:v>
                </c:pt>
                <c:pt idx="777">
                  <c:v>-9.1199945235473992E-3</c:v>
                </c:pt>
                <c:pt idx="778">
                  <c:v>1.8308861327498899E-2</c:v>
                </c:pt>
                <c:pt idx="779">
                  <c:v>8.8419850555695595E-3</c:v>
                </c:pt>
                <c:pt idx="780">
                  <c:v>-2.84634728221108E-2</c:v>
                </c:pt>
                <c:pt idx="781">
                  <c:v>-1.93820811591153E-3</c:v>
                </c:pt>
                <c:pt idx="782">
                  <c:v>-4.2006279236023597E-3</c:v>
                </c:pt>
                <c:pt idx="783">
                  <c:v>-1.7502111982132199E-2</c:v>
                </c:pt>
                <c:pt idx="784">
                  <c:v>-3.3829445223994199E-3</c:v>
                </c:pt>
                <c:pt idx="785">
                  <c:v>1.10983028708668E-3</c:v>
                </c:pt>
                <c:pt idx="786">
                  <c:v>-4.19848716491747E-2</c:v>
                </c:pt>
                <c:pt idx="787">
                  <c:v>-1.9161884909401398E-2</c:v>
                </c:pt>
                <c:pt idx="788">
                  <c:v>1.76530600109505E-3</c:v>
                </c:pt>
                <c:pt idx="789">
                  <c:v>2.81914264637502E-2</c:v>
                </c:pt>
                <c:pt idx="790">
                  <c:v>4.1014943627033203E-3</c:v>
                </c:pt>
                <c:pt idx="791">
                  <c:v>-1.37205799160542E-2</c:v>
                </c:pt>
                <c:pt idx="792">
                  <c:v>9.3628651584333998E-3</c:v>
                </c:pt>
                <c:pt idx="793">
                  <c:v>4.2238606587515597E-3</c:v>
                </c:pt>
                <c:pt idx="794">
                  <c:v>2.1226548143219899E-2</c:v>
                </c:pt>
                <c:pt idx="795">
                  <c:v>6.2238263982522697E-3</c:v>
                </c:pt>
                <c:pt idx="796">
                  <c:v>-2.5889711082770798E-3</c:v>
                </c:pt>
                <c:pt idx="797">
                  <c:v>-6.1059608709920802E-3</c:v>
                </c:pt>
                <c:pt idx="798">
                  <c:v>1.95972321883713E-2</c:v>
                </c:pt>
                <c:pt idx="799">
                  <c:v>3.7126141309838802E-4</c:v>
                </c:pt>
                <c:pt idx="800">
                  <c:v>9.0442086139182996E-3</c:v>
                </c:pt>
                <c:pt idx="801">
                  <c:v>-2.70561452674717E-3</c:v>
                </c:pt>
                <c:pt idx="802">
                  <c:v>-1.047917155903E-2</c:v>
                </c:pt>
                <c:pt idx="803">
                  <c:v>4.5156329288077099E-3</c:v>
                </c:pt>
                <c:pt idx="804">
                  <c:v>-4.3791631655626002E-3</c:v>
                </c:pt>
                <c:pt idx="805">
                  <c:v>-7.1043968875926702E-3</c:v>
                </c:pt>
                <c:pt idx="806">
                  <c:v>1.4923934336751699E-2</c:v>
                </c:pt>
                <c:pt idx="807">
                  <c:v>4.4327769372141702E-3</c:v>
                </c:pt>
                <c:pt idx="808">
                  <c:v>1.27065677313922E-2</c:v>
                </c:pt>
                <c:pt idx="809">
                  <c:v>1.04730664561137E-2</c:v>
                </c:pt>
                <c:pt idx="810">
                  <c:v>-2.1176464272078701E-3</c:v>
                </c:pt>
                <c:pt idx="811">
                  <c:v>-1.7104644830323201E-2</c:v>
                </c:pt>
                <c:pt idx="812">
                  <c:v>3.94084310140812E-3</c:v>
                </c:pt>
                <c:pt idx="813">
                  <c:v>-9.4398427646280106E-3</c:v>
                </c:pt>
                <c:pt idx="814">
                  <c:v>-7.1968783866165602E-3</c:v>
                </c:pt>
                <c:pt idx="815">
                  <c:v>2.1199556935555201E-3</c:v>
                </c:pt>
                <c:pt idx="816">
                  <c:v>-1.5824484091323799E-2</c:v>
                </c:pt>
                <c:pt idx="817">
                  <c:v>1.13844152166206E-2</c:v>
                </c:pt>
                <c:pt idx="818">
                  <c:v>-1.9095016878294801E-2</c:v>
                </c:pt>
                <c:pt idx="819">
                  <c:v>1.4806315133698299E-4</c:v>
                </c:pt>
                <c:pt idx="820">
                  <c:v>1.18303638014406E-2</c:v>
                </c:pt>
                <c:pt idx="821">
                  <c:v>-5.7254803638215898E-3</c:v>
                </c:pt>
                <c:pt idx="822">
                  <c:v>-1.9460997227298699E-4</c:v>
                </c:pt>
                <c:pt idx="823">
                  <c:v>-1.3304709369744899E-2</c:v>
                </c:pt>
                <c:pt idx="824">
                  <c:v>4.9179247924305098E-3</c:v>
                </c:pt>
                <c:pt idx="825">
                  <c:v>1.7236453283025598E-2</c:v>
                </c:pt>
                <c:pt idx="826">
                  <c:v>-8.7113466589870897E-5</c:v>
                </c:pt>
                <c:pt idx="827">
                  <c:v>7.2684337800109399E-3</c:v>
                </c:pt>
                <c:pt idx="828">
                  <c:v>-5.5569582006747501E-3</c:v>
                </c:pt>
                <c:pt idx="829">
                  <c:v>-3.3914639963269502E-2</c:v>
                </c:pt>
                <c:pt idx="830">
                  <c:v>1.48368293450632E-4</c:v>
                </c:pt>
                <c:pt idx="831">
                  <c:v>-2.38129031238863E-3</c:v>
                </c:pt>
                <c:pt idx="832">
                  <c:v>-7.3157272029438902E-3</c:v>
                </c:pt>
                <c:pt idx="833">
                  <c:v>-3.5120657224827398E-3</c:v>
                </c:pt>
                <c:pt idx="834">
                  <c:v>2.37141469493376E-2</c:v>
                </c:pt>
                <c:pt idx="835">
                  <c:v>-1.01525010836376E-2</c:v>
                </c:pt>
                <c:pt idx="836">
                  <c:v>1.2816392129100801E-2</c:v>
                </c:pt>
                <c:pt idx="837">
                  <c:v>-4.4194338728189304E-3</c:v>
                </c:pt>
                <c:pt idx="838">
                  <c:v>4.0324459870296001E-4</c:v>
                </c:pt>
                <c:pt idx="839">
                  <c:v>8.0515677721403299E-3</c:v>
                </c:pt>
                <c:pt idx="840">
                  <c:v>-6.4414798166559702E-3</c:v>
                </c:pt>
                <c:pt idx="841">
                  <c:v>9.2837725461119896E-4</c:v>
                </c:pt>
                <c:pt idx="842">
                  <c:v>-1.59072565099477E-2</c:v>
                </c:pt>
                <c:pt idx="843">
                  <c:v>-2.3611454044795699E-2</c:v>
                </c:pt>
                <c:pt idx="844">
                  <c:v>-2.64660195699172E-3</c:v>
                </c:pt>
                <c:pt idx="845">
                  <c:v>-3.3859356798891399E-3</c:v>
                </c:pt>
                <c:pt idx="846">
                  <c:v>-1.1667637994792601E-2</c:v>
                </c:pt>
                <c:pt idx="847">
                  <c:v>1.2144753688600299E-2</c:v>
                </c:pt>
                <c:pt idx="848">
                  <c:v>9.0657921158028305E-3</c:v>
                </c:pt>
                <c:pt idx="849">
                  <c:v>3.05974600956114E-3</c:v>
                </c:pt>
                <c:pt idx="850">
                  <c:v>1.29711595534683E-3</c:v>
                </c:pt>
                <c:pt idx="851">
                  <c:v>-1.89018520431012E-2</c:v>
                </c:pt>
                <c:pt idx="852">
                  <c:v>1.9436696511116801E-2</c:v>
                </c:pt>
                <c:pt idx="853">
                  <c:v>-2.4228479239698699E-2</c:v>
                </c:pt>
                <c:pt idx="854">
                  <c:v>-1.3999593575717799E-2</c:v>
                </c:pt>
                <c:pt idx="855">
                  <c:v>6.9208344812268603E-3</c:v>
                </c:pt>
                <c:pt idx="856">
                  <c:v>1.07243139279936E-2</c:v>
                </c:pt>
                <c:pt idx="857">
                  <c:v>-9.3235132926737605E-3</c:v>
                </c:pt>
                <c:pt idx="858">
                  <c:v>-4.3347443203461802E-2</c:v>
                </c:pt>
                <c:pt idx="859">
                  <c:v>5.5428535446205799E-3</c:v>
                </c:pt>
                <c:pt idx="860">
                  <c:v>2.5652077438563302E-3</c:v>
                </c:pt>
                <c:pt idx="861">
                  <c:v>1.2157050181194E-2</c:v>
                </c:pt>
                <c:pt idx="862">
                  <c:v>-6.7834930411278397E-4</c:v>
                </c:pt>
                <c:pt idx="863">
                  <c:v>-5.3133925913568299E-3</c:v>
                </c:pt>
                <c:pt idx="864">
                  <c:v>7.5855245161728603E-3</c:v>
                </c:pt>
                <c:pt idx="865">
                  <c:v>-4.1909523895577996E-3</c:v>
                </c:pt>
                <c:pt idx="866">
                  <c:v>-2.4773637566932599E-3</c:v>
                </c:pt>
                <c:pt idx="867">
                  <c:v>-6.7901654203120403E-3</c:v>
                </c:pt>
                <c:pt idx="868">
                  <c:v>-2.10221700976162E-2</c:v>
                </c:pt>
                <c:pt idx="869">
                  <c:v>-1.8936756864641299E-2</c:v>
                </c:pt>
                <c:pt idx="870">
                  <c:v>1.68508501483263E-2</c:v>
                </c:pt>
                <c:pt idx="871">
                  <c:v>-2.23916426736928E-3</c:v>
                </c:pt>
                <c:pt idx="872">
                  <c:v>1.8826877638920499E-2</c:v>
                </c:pt>
                <c:pt idx="873">
                  <c:v>2.53159737716478E-2</c:v>
                </c:pt>
                <c:pt idx="874">
                  <c:v>1.10351411437085E-2</c:v>
                </c:pt>
                <c:pt idx="875">
                  <c:v>-6.4376637934408197E-3</c:v>
                </c:pt>
                <c:pt idx="876">
                  <c:v>1.6146751804577999E-2</c:v>
                </c:pt>
                <c:pt idx="877">
                  <c:v>9.9444970550290491E-4</c:v>
                </c:pt>
                <c:pt idx="878">
                  <c:v>-1.81382855062346E-2</c:v>
                </c:pt>
                <c:pt idx="879">
                  <c:v>7.1954315035979701E-3</c:v>
                </c:pt>
                <c:pt idx="880">
                  <c:v>-6.5815585923413899E-3</c:v>
                </c:pt>
                <c:pt idx="881">
                  <c:v>-5.7510090623771604E-3</c:v>
                </c:pt>
                <c:pt idx="882">
                  <c:v>-2.0386801013627101E-3</c:v>
                </c:pt>
                <c:pt idx="883">
                  <c:v>3.9226558045083798E-3</c:v>
                </c:pt>
                <c:pt idx="884">
                  <c:v>2.0487750935371599E-2</c:v>
                </c:pt>
                <c:pt idx="885">
                  <c:v>-8.4541186394768708E-3</c:v>
                </c:pt>
                <c:pt idx="886">
                  <c:v>9.0440003185076508E-3</c:v>
                </c:pt>
                <c:pt idx="887">
                  <c:v>-1.50455297474789E-2</c:v>
                </c:pt>
                <c:pt idx="888">
                  <c:v>-2.9490043348341401E-2</c:v>
                </c:pt>
                <c:pt idx="889">
                  <c:v>8.0635157039161097E-3</c:v>
                </c:pt>
                <c:pt idx="890">
                  <c:v>2.33214826638776E-3</c:v>
                </c:pt>
                <c:pt idx="891">
                  <c:v>-1.1311935304232501E-2</c:v>
                </c:pt>
                <c:pt idx="892">
                  <c:v>-2.0043655149386101E-3</c:v>
                </c:pt>
                <c:pt idx="893">
                  <c:v>1.53113732389478E-2</c:v>
                </c:pt>
                <c:pt idx="894">
                  <c:v>-6.2419094234416701E-3</c:v>
                </c:pt>
                <c:pt idx="895">
                  <c:v>1.3265151672975701E-2</c:v>
                </c:pt>
                <c:pt idx="896">
                  <c:v>8.7384756596571595E-3</c:v>
                </c:pt>
                <c:pt idx="897">
                  <c:v>3.0535830670329198E-2</c:v>
                </c:pt>
                <c:pt idx="898">
                  <c:v>6.2337211452768099E-3</c:v>
                </c:pt>
                <c:pt idx="899">
                  <c:v>-8.4595151907342102E-4</c:v>
                </c:pt>
                <c:pt idx="900">
                  <c:v>6.0729714104888997E-3</c:v>
                </c:pt>
                <c:pt idx="901">
                  <c:v>-4.55819211227349E-3</c:v>
                </c:pt>
                <c:pt idx="902">
                  <c:v>-4.38683467992997E-3</c:v>
                </c:pt>
                <c:pt idx="903">
                  <c:v>-2.6513008845260901E-2</c:v>
                </c:pt>
                <c:pt idx="904">
                  <c:v>-5.0735596668909002E-3</c:v>
                </c:pt>
                <c:pt idx="905">
                  <c:v>1.19029732432389E-2</c:v>
                </c:pt>
                <c:pt idx="906">
                  <c:v>-2.91426890660757E-2</c:v>
                </c:pt>
                <c:pt idx="907">
                  <c:v>-1.55183277985934E-2</c:v>
                </c:pt>
                <c:pt idx="908">
                  <c:v>8.5352470953930105E-3</c:v>
                </c:pt>
                <c:pt idx="909">
                  <c:v>-9.6269869635155093E-3</c:v>
                </c:pt>
                <c:pt idx="910">
                  <c:v>-2.1095295808560299E-2</c:v>
                </c:pt>
                <c:pt idx="911">
                  <c:v>2.2289793424834801E-2</c:v>
                </c:pt>
                <c:pt idx="912">
                  <c:v>1.7091089455491999E-2</c:v>
                </c:pt>
                <c:pt idx="913">
                  <c:v>-3.4520271312359599E-3</c:v>
                </c:pt>
                <c:pt idx="914">
                  <c:v>2.3612425347276401E-2</c:v>
                </c:pt>
                <c:pt idx="915">
                  <c:v>1.1084373579621E-2</c:v>
                </c:pt>
                <c:pt idx="916">
                  <c:v>-1.56711327141058E-2</c:v>
                </c:pt>
                <c:pt idx="917">
                  <c:v>-5.6719439340764304E-3</c:v>
                </c:pt>
                <c:pt idx="918">
                  <c:v>-9.7416667697976401E-3</c:v>
                </c:pt>
                <c:pt idx="919">
                  <c:v>-1.16186700917831E-3</c:v>
                </c:pt>
                <c:pt idx="920">
                  <c:v>-2.4829391208967999E-3</c:v>
                </c:pt>
                <c:pt idx="921">
                  <c:v>1.7288827840962001E-2</c:v>
                </c:pt>
                <c:pt idx="922">
                  <c:v>-7.9764200102799701E-4</c:v>
                </c:pt>
                <c:pt idx="923">
                  <c:v>1.7625025641910101E-3</c:v>
                </c:pt>
                <c:pt idx="924">
                  <c:v>-1.34749745063546E-2</c:v>
                </c:pt>
                <c:pt idx="925">
                  <c:v>-1.65131056647214E-3</c:v>
                </c:pt>
                <c:pt idx="926">
                  <c:v>-8.6936364948763199E-3</c:v>
                </c:pt>
                <c:pt idx="927">
                  <c:v>-2.2199189225956598E-2</c:v>
                </c:pt>
                <c:pt idx="928">
                  <c:v>-3.5171297361929598E-3</c:v>
                </c:pt>
                <c:pt idx="929">
                  <c:v>-6.0439204751875598E-3</c:v>
                </c:pt>
                <c:pt idx="930">
                  <c:v>6.51252173425685E-4</c:v>
                </c:pt>
                <c:pt idx="931">
                  <c:v>1.3994344572898E-2</c:v>
                </c:pt>
                <c:pt idx="932">
                  <c:v>9.0620748544997505E-4</c:v>
                </c:pt>
                <c:pt idx="933">
                  <c:v>-2.20690328178629E-4</c:v>
                </c:pt>
                <c:pt idx="934">
                  <c:v>-5.9615350091624898E-3</c:v>
                </c:pt>
                <c:pt idx="935">
                  <c:v>-4.2829939273605901E-5</c:v>
                </c:pt>
                <c:pt idx="936">
                  <c:v>-2.4518299039045701E-2</c:v>
                </c:pt>
                <c:pt idx="937">
                  <c:v>-2.47545005698268E-3</c:v>
                </c:pt>
                <c:pt idx="938">
                  <c:v>3.9844102754857599E-3</c:v>
                </c:pt>
                <c:pt idx="939">
                  <c:v>-1.8027347105886299E-2</c:v>
                </c:pt>
                <c:pt idx="940">
                  <c:v>5.0062000198299299E-3</c:v>
                </c:pt>
                <c:pt idx="941">
                  <c:v>-1.9685641223303501E-2</c:v>
                </c:pt>
                <c:pt idx="942">
                  <c:v>-9.9212973357066091E-3</c:v>
                </c:pt>
                <c:pt idx="943">
                  <c:v>-2.4532292683986899E-3</c:v>
                </c:pt>
                <c:pt idx="944">
                  <c:v>-5.2678811216169304E-3</c:v>
                </c:pt>
                <c:pt idx="945">
                  <c:v>1.19034555318899E-2</c:v>
                </c:pt>
                <c:pt idx="946">
                  <c:v>-1.1187170221665699E-2</c:v>
                </c:pt>
                <c:pt idx="947">
                  <c:v>-9.0774172778489105E-4</c:v>
                </c:pt>
                <c:pt idx="948">
                  <c:v>-1.4324463369047099E-2</c:v>
                </c:pt>
                <c:pt idx="949">
                  <c:v>-2.7738275783871801E-2</c:v>
                </c:pt>
                <c:pt idx="950">
                  <c:v>-2.21900748896081E-2</c:v>
                </c:pt>
                <c:pt idx="951">
                  <c:v>-7.3959217517364098E-3</c:v>
                </c:pt>
                <c:pt idx="952">
                  <c:v>1.22669960073489E-2</c:v>
                </c:pt>
                <c:pt idx="953">
                  <c:v>-2.28108184522904E-2</c:v>
                </c:pt>
                <c:pt idx="954">
                  <c:v>1.8548881284577198E-2</c:v>
                </c:pt>
                <c:pt idx="955">
                  <c:v>3.5894919558202301E-2</c:v>
                </c:pt>
                <c:pt idx="956">
                  <c:v>-1.8633048519072499E-3</c:v>
                </c:pt>
                <c:pt idx="957">
                  <c:v>1.7666202660240202E-2</c:v>
                </c:pt>
                <c:pt idx="958">
                  <c:v>1.5611946686928901E-2</c:v>
                </c:pt>
                <c:pt idx="959">
                  <c:v>-7.2212665814120596E-3</c:v>
                </c:pt>
                <c:pt idx="960">
                  <c:v>-5.3247508109336896E-3</c:v>
                </c:pt>
                <c:pt idx="961">
                  <c:v>-1.2730443622804099E-2</c:v>
                </c:pt>
                <c:pt idx="962">
                  <c:v>3.9222122327753003E-2</c:v>
                </c:pt>
                <c:pt idx="963">
                  <c:v>-2.4115953095697998E-3</c:v>
                </c:pt>
                <c:pt idx="964">
                  <c:v>-2.2869198332149598E-3</c:v>
                </c:pt>
                <c:pt idx="965">
                  <c:v>5.2727837199277403E-3</c:v>
                </c:pt>
                <c:pt idx="966">
                  <c:v>3.3091704315111798E-3</c:v>
                </c:pt>
                <c:pt idx="967">
                  <c:v>1.8079220245234E-3</c:v>
                </c:pt>
                <c:pt idx="968">
                  <c:v>8.6166849089187193E-3</c:v>
                </c:pt>
                <c:pt idx="969">
                  <c:v>2.0629280000308399E-2</c:v>
                </c:pt>
                <c:pt idx="970">
                  <c:v>1.4566263560684699E-2</c:v>
                </c:pt>
                <c:pt idx="971">
                  <c:v>-4.4838382812612603E-3</c:v>
                </c:pt>
                <c:pt idx="972">
                  <c:v>1.1484236526699601E-2</c:v>
                </c:pt>
                <c:pt idx="973">
                  <c:v>1.41301232924322E-2</c:v>
                </c:pt>
                <c:pt idx="974">
                  <c:v>-1.47224279848099E-2</c:v>
                </c:pt>
                <c:pt idx="975">
                  <c:v>1.3807695252476101E-2</c:v>
                </c:pt>
                <c:pt idx="976">
                  <c:v>2.2321217543746601E-2</c:v>
                </c:pt>
                <c:pt idx="977">
                  <c:v>5.2841833631786898E-3</c:v>
                </c:pt>
                <c:pt idx="978">
                  <c:v>5.2968822017979101E-3</c:v>
                </c:pt>
                <c:pt idx="979">
                  <c:v>-1.1535070353944601E-2</c:v>
                </c:pt>
                <c:pt idx="980">
                  <c:v>4.6177064409746997E-2</c:v>
                </c:pt>
                <c:pt idx="981">
                  <c:v>2.0387892319234099E-2</c:v>
                </c:pt>
                <c:pt idx="982">
                  <c:v>1.00065178253153E-2</c:v>
                </c:pt>
                <c:pt idx="983">
                  <c:v>-2.13245512139482E-2</c:v>
                </c:pt>
                <c:pt idx="984">
                  <c:v>1.18838346171309E-2</c:v>
                </c:pt>
                <c:pt idx="985">
                  <c:v>2.92542921695114E-3</c:v>
                </c:pt>
                <c:pt idx="986">
                  <c:v>-1.7584944586438299E-2</c:v>
                </c:pt>
                <c:pt idx="987">
                  <c:v>1.33947786145067E-2</c:v>
                </c:pt>
                <c:pt idx="988">
                  <c:v>-1.5736929138986298E-2</c:v>
                </c:pt>
                <c:pt idx="989">
                  <c:v>-3.9198482881585102E-3</c:v>
                </c:pt>
                <c:pt idx="990">
                  <c:v>2.5031020652187399E-2</c:v>
                </c:pt>
                <c:pt idx="991">
                  <c:v>1.06228097761801E-2</c:v>
                </c:pt>
                <c:pt idx="992">
                  <c:v>1.0582746487338099E-2</c:v>
                </c:pt>
                <c:pt idx="993">
                  <c:v>-1.0849213081351301E-2</c:v>
                </c:pt>
                <c:pt idx="994">
                  <c:v>4.5600336921702098E-3</c:v>
                </c:pt>
                <c:pt idx="995">
                  <c:v>-1.0398644643671E-2</c:v>
                </c:pt>
                <c:pt idx="996">
                  <c:v>5.6162047418854104E-3</c:v>
                </c:pt>
                <c:pt idx="997">
                  <c:v>9.7408203647309597E-3</c:v>
                </c:pt>
                <c:pt idx="998">
                  <c:v>1.42322635159551E-2</c:v>
                </c:pt>
                <c:pt idx="999">
                  <c:v>1.3518342577368199E-2</c:v>
                </c:pt>
                <c:pt idx="1000">
                  <c:v>7.5765003993756999E-3</c:v>
                </c:pt>
                <c:pt idx="1001">
                  <c:v>-1.49105839420106E-2</c:v>
                </c:pt>
                <c:pt idx="1002">
                  <c:v>1.84848542385188E-2</c:v>
                </c:pt>
                <c:pt idx="1003">
                  <c:v>-2.0457137202206498E-2</c:v>
                </c:pt>
                <c:pt idx="1004">
                  <c:v>-2.2346883592371501E-4</c:v>
                </c:pt>
                <c:pt idx="1005">
                  <c:v>6.6865429128140901E-3</c:v>
                </c:pt>
                <c:pt idx="1006">
                  <c:v>-7.4541762772506997E-3</c:v>
                </c:pt>
                <c:pt idx="1007">
                  <c:v>-1.2673539264823699E-3</c:v>
                </c:pt>
                <c:pt idx="1008">
                  <c:v>1.8136269800673899E-2</c:v>
                </c:pt>
                <c:pt idx="1009">
                  <c:v>1.7164105074063098E-2</c:v>
                </c:pt>
                <c:pt idx="1010">
                  <c:v>-1.6425085621913301E-2</c:v>
                </c:pt>
                <c:pt idx="1011">
                  <c:v>2.9663250599752999E-2</c:v>
                </c:pt>
                <c:pt idx="1012">
                  <c:v>2.7827685678542099E-2</c:v>
                </c:pt>
                <c:pt idx="1013">
                  <c:v>-2.1203309022872902E-2</c:v>
                </c:pt>
                <c:pt idx="1014">
                  <c:v>-1.1495343359453101E-2</c:v>
                </c:pt>
                <c:pt idx="1015">
                  <c:v>3.9895384687875799E-3</c:v>
                </c:pt>
                <c:pt idx="1016">
                  <c:v>-2.99925216158686E-2</c:v>
                </c:pt>
                <c:pt idx="1017">
                  <c:v>-9.3350131318571897E-3</c:v>
                </c:pt>
                <c:pt idx="1018">
                  <c:v>1.2746680562767799E-2</c:v>
                </c:pt>
                <c:pt idx="1019">
                  <c:v>1.0918269762850199E-2</c:v>
                </c:pt>
                <c:pt idx="1020">
                  <c:v>-8.8429426762364899E-3</c:v>
                </c:pt>
                <c:pt idx="1021">
                  <c:v>1.73237886693212E-3</c:v>
                </c:pt>
                <c:pt idx="1022">
                  <c:v>2.5168141183028198E-2</c:v>
                </c:pt>
                <c:pt idx="1023">
                  <c:v>1.9367322797663501E-2</c:v>
                </c:pt>
                <c:pt idx="1024">
                  <c:v>1.3174782438685E-3</c:v>
                </c:pt>
                <c:pt idx="1025">
                  <c:v>-5.0533945854681402E-3</c:v>
                </c:pt>
                <c:pt idx="1026">
                  <c:v>-2.1613815963477299E-3</c:v>
                </c:pt>
                <c:pt idx="1027">
                  <c:v>5.7772236891990899E-3</c:v>
                </c:pt>
                <c:pt idx="1028">
                  <c:v>-2.3601854218224E-2</c:v>
                </c:pt>
                <c:pt idx="1029">
                  <c:v>-4.7556526897407398E-4</c:v>
                </c:pt>
                <c:pt idx="1030">
                  <c:v>8.9134131118381102E-3</c:v>
                </c:pt>
                <c:pt idx="1031">
                  <c:v>-2.5790511546782399E-2</c:v>
                </c:pt>
                <c:pt idx="1032">
                  <c:v>-2.9955420525068298E-4</c:v>
                </c:pt>
                <c:pt idx="1033">
                  <c:v>1.71254835713581E-2</c:v>
                </c:pt>
                <c:pt idx="1034">
                  <c:v>2.8036894736782202E-3</c:v>
                </c:pt>
                <c:pt idx="1035">
                  <c:v>-3.5422055517105402E-3</c:v>
                </c:pt>
                <c:pt idx="1036">
                  <c:v>-7.1750809248871299E-3</c:v>
                </c:pt>
                <c:pt idx="1037">
                  <c:v>-1.2836728260822499E-2</c:v>
                </c:pt>
                <c:pt idx="1038">
                  <c:v>-2.08994688891006E-2</c:v>
                </c:pt>
                <c:pt idx="1039">
                  <c:v>1.34513908114727E-2</c:v>
                </c:pt>
                <c:pt idx="1040">
                  <c:v>1.7327542019762401E-2</c:v>
                </c:pt>
                <c:pt idx="1041">
                  <c:v>2.6990513957304801E-3</c:v>
                </c:pt>
                <c:pt idx="1042">
                  <c:v>1.7802940483421001E-2</c:v>
                </c:pt>
                <c:pt idx="1043">
                  <c:v>1.3121659860899601E-2</c:v>
                </c:pt>
                <c:pt idx="1044">
                  <c:v>-2.15619278237917E-2</c:v>
                </c:pt>
                <c:pt idx="1045">
                  <c:v>3.1556104631895503E-2</c:v>
                </c:pt>
                <c:pt idx="1046">
                  <c:v>-1.6651268545896301E-2</c:v>
                </c:pt>
                <c:pt idx="1047">
                  <c:v>-2.58465696876191E-2</c:v>
                </c:pt>
                <c:pt idx="1048">
                  <c:v>1.52454958772805E-2</c:v>
                </c:pt>
                <c:pt idx="1049">
                  <c:v>1.5464164057581499E-2</c:v>
                </c:pt>
                <c:pt idx="1050">
                  <c:v>2.2009970144112E-2</c:v>
                </c:pt>
                <c:pt idx="1051">
                  <c:v>-3.7778200463418799E-3</c:v>
                </c:pt>
                <c:pt idx="1052">
                  <c:v>1.6787333609375302E-2</c:v>
                </c:pt>
                <c:pt idx="1053">
                  <c:v>7.0645486864628097E-3</c:v>
                </c:pt>
                <c:pt idx="1054">
                  <c:v>-2.6622452667354902E-3</c:v>
                </c:pt>
                <c:pt idx="1055">
                  <c:v>1.8144140450937301E-2</c:v>
                </c:pt>
                <c:pt idx="1056">
                  <c:v>-1.5270232262994499E-2</c:v>
                </c:pt>
                <c:pt idx="1057">
                  <c:v>3.0105675987632401E-2</c:v>
                </c:pt>
                <c:pt idx="1058">
                  <c:v>1.57483293096327E-2</c:v>
                </c:pt>
                <c:pt idx="1059">
                  <c:v>1.55028678406936E-2</c:v>
                </c:pt>
                <c:pt idx="1060">
                  <c:v>1.5322521776718501E-2</c:v>
                </c:pt>
                <c:pt idx="1061">
                  <c:v>2.5775578801372601E-2</c:v>
                </c:pt>
                <c:pt idx="1062">
                  <c:v>-1.8479910343465501E-2</c:v>
                </c:pt>
                <c:pt idx="1063">
                  <c:v>3.6588878652617598E-3</c:v>
                </c:pt>
                <c:pt idx="1064">
                  <c:v>2.1825090312984002E-2</c:v>
                </c:pt>
                <c:pt idx="1065">
                  <c:v>7.0514570064113104E-3</c:v>
                </c:pt>
                <c:pt idx="1066">
                  <c:v>-1.8471528577434299E-2</c:v>
                </c:pt>
                <c:pt idx="1067">
                  <c:v>9.6582695035125898E-3</c:v>
                </c:pt>
                <c:pt idx="1068">
                  <c:v>-3.5461125855650402E-3</c:v>
                </c:pt>
                <c:pt idx="1069">
                  <c:v>-1.1789029337139399E-2</c:v>
                </c:pt>
                <c:pt idx="1070">
                  <c:v>-6.7155488133424403E-3</c:v>
                </c:pt>
                <c:pt idx="1071">
                  <c:v>-1.7895535437472299E-2</c:v>
                </c:pt>
                <c:pt idx="1072">
                  <c:v>4.4198208591322303E-3</c:v>
                </c:pt>
                <c:pt idx="1073">
                  <c:v>-1.7559829599483701E-2</c:v>
                </c:pt>
                <c:pt idx="1074">
                  <c:v>-1.58550646102949E-2</c:v>
                </c:pt>
                <c:pt idx="1075">
                  <c:v>-2.0928625357038301E-2</c:v>
                </c:pt>
                <c:pt idx="1076">
                  <c:v>2.9349334853419801E-2</c:v>
                </c:pt>
                <c:pt idx="1077">
                  <c:v>6.0796709583033103E-4</c:v>
                </c:pt>
                <c:pt idx="1078">
                  <c:v>6.3770437736179898E-3</c:v>
                </c:pt>
                <c:pt idx="1079">
                  <c:v>-4.5811615077949201E-3</c:v>
                </c:pt>
                <c:pt idx="1080">
                  <c:v>-3.8236967254650998E-2</c:v>
                </c:pt>
                <c:pt idx="1081">
                  <c:v>-7.1788913373418599E-3</c:v>
                </c:pt>
                <c:pt idx="1082">
                  <c:v>-5.5059326736555697E-2</c:v>
                </c:pt>
                <c:pt idx="1083">
                  <c:v>1.4878192342271199E-2</c:v>
                </c:pt>
                <c:pt idx="1084">
                  <c:v>3.7331711034644902E-2</c:v>
                </c:pt>
                <c:pt idx="1085">
                  <c:v>-2.2280534709750999E-2</c:v>
                </c:pt>
                <c:pt idx="1086">
                  <c:v>-5.7336920959023098E-3</c:v>
                </c:pt>
                <c:pt idx="1087">
                  <c:v>2.9750594629095801E-2</c:v>
                </c:pt>
                <c:pt idx="1088">
                  <c:v>2.4080855420871301E-2</c:v>
                </c:pt>
                <c:pt idx="1089">
                  <c:v>1.28041074481293E-2</c:v>
                </c:pt>
                <c:pt idx="1090">
                  <c:v>-2.0773536106677001E-3</c:v>
                </c:pt>
                <c:pt idx="1091">
                  <c:v>-1.41089432736654E-2</c:v>
                </c:pt>
                <c:pt idx="1092">
                  <c:v>-4.1973670702335403E-2</c:v>
                </c:pt>
                <c:pt idx="1093">
                  <c:v>1.0293770956380999E-2</c:v>
                </c:pt>
                <c:pt idx="1094">
                  <c:v>2.8494733248546299E-2</c:v>
                </c:pt>
                <c:pt idx="1095">
                  <c:v>2.7269436778762E-2</c:v>
                </c:pt>
                <c:pt idx="1096">
                  <c:v>-6.5689598954586101E-3</c:v>
                </c:pt>
                <c:pt idx="1097">
                  <c:v>3.07407546422221E-2</c:v>
                </c:pt>
                <c:pt idx="1098">
                  <c:v>1.45691742183372E-2</c:v>
                </c:pt>
                <c:pt idx="1099">
                  <c:v>-1.16776703091195E-2</c:v>
                </c:pt>
                <c:pt idx="1100">
                  <c:v>8.9071503130430298E-3</c:v>
                </c:pt>
                <c:pt idx="1101">
                  <c:v>-1.7812763135922699E-2</c:v>
                </c:pt>
                <c:pt idx="1102">
                  <c:v>2.7074089576073102E-2</c:v>
                </c:pt>
                <c:pt idx="1103">
                  <c:v>3.0890655233312098E-2</c:v>
                </c:pt>
                <c:pt idx="1104">
                  <c:v>1.7921813000484399E-2</c:v>
                </c:pt>
                <c:pt idx="1105">
                  <c:v>-3.3226484579610201E-2</c:v>
                </c:pt>
                <c:pt idx="1106">
                  <c:v>-4.5808593844486999E-3</c:v>
                </c:pt>
                <c:pt idx="1107">
                  <c:v>-1.57215332175073E-2</c:v>
                </c:pt>
                <c:pt idx="1108">
                  <c:v>-1.9417420553543702E-2</c:v>
                </c:pt>
                <c:pt idx="1109">
                  <c:v>2.79597721001157E-3</c:v>
                </c:pt>
                <c:pt idx="1110">
                  <c:v>3.7988895756106297E-2</c:v>
                </c:pt>
                <c:pt idx="1111">
                  <c:v>5.1952224651125199E-3</c:v>
                </c:pt>
                <c:pt idx="1112">
                  <c:v>1.6563430803138799E-2</c:v>
                </c:pt>
                <c:pt idx="1113">
                  <c:v>1.0972510030706E-2</c:v>
                </c:pt>
                <c:pt idx="1114">
                  <c:v>-2.07733404162385E-2</c:v>
                </c:pt>
                <c:pt idx="1115">
                  <c:v>7.3504669411201097E-3</c:v>
                </c:pt>
                <c:pt idx="1116">
                  <c:v>-9.4996009158054503E-4</c:v>
                </c:pt>
                <c:pt idx="1117">
                  <c:v>5.6129327265754996E-3</c:v>
                </c:pt>
                <c:pt idx="1118">
                  <c:v>5.9030347247248198E-3</c:v>
                </c:pt>
                <c:pt idx="1119">
                  <c:v>5.2002354302297504E-3</c:v>
                </c:pt>
                <c:pt idx="1120">
                  <c:v>-1.5786720321165501E-2</c:v>
                </c:pt>
                <c:pt idx="1121">
                  <c:v>-2.3882250708410602E-2</c:v>
                </c:pt>
                <c:pt idx="1122">
                  <c:v>3.3097142273427797E-2</c:v>
                </c:pt>
                <c:pt idx="1123">
                  <c:v>5.5512382125195504E-4</c:v>
                </c:pt>
                <c:pt idx="1124">
                  <c:v>5.9031722947357401E-3</c:v>
                </c:pt>
                <c:pt idx="1125">
                  <c:v>8.8293713368564203E-3</c:v>
                </c:pt>
                <c:pt idx="1126">
                  <c:v>-3.2052202757512E-3</c:v>
                </c:pt>
                <c:pt idx="1127">
                  <c:v>2.50239446324153E-2</c:v>
                </c:pt>
                <c:pt idx="1128">
                  <c:v>3.1184847026977298E-3</c:v>
                </c:pt>
                <c:pt idx="1129">
                  <c:v>-1.1916263950815201E-2</c:v>
                </c:pt>
                <c:pt idx="1130">
                  <c:v>-8.6335282036678809E-3</c:v>
                </c:pt>
                <c:pt idx="1131">
                  <c:v>-2.9812846091017701E-2</c:v>
                </c:pt>
                <c:pt idx="1132">
                  <c:v>1.43341584952067E-2</c:v>
                </c:pt>
                <c:pt idx="1133">
                  <c:v>1.4883055547056399E-2</c:v>
                </c:pt>
                <c:pt idx="1134">
                  <c:v>-2.0586442125408899E-3</c:v>
                </c:pt>
                <c:pt idx="1135">
                  <c:v>4.9808454833496201E-3</c:v>
                </c:pt>
                <c:pt idx="1136">
                  <c:v>7.0660351994517798E-3</c:v>
                </c:pt>
                <c:pt idx="1137">
                  <c:v>6.93447165291589E-3</c:v>
                </c:pt>
                <c:pt idx="1138">
                  <c:v>-5.18340991377281E-3</c:v>
                </c:pt>
                <c:pt idx="1139">
                  <c:v>-3.0008177689528799E-2</c:v>
                </c:pt>
                <c:pt idx="1140">
                  <c:v>2.70706666261889E-3</c:v>
                </c:pt>
                <c:pt idx="1141">
                  <c:v>7.0325242966058302E-3</c:v>
                </c:pt>
                <c:pt idx="1142">
                  <c:v>6.50908567666964E-3</c:v>
                </c:pt>
                <c:pt idx="1143">
                  <c:v>-1.29137353563109E-2</c:v>
                </c:pt>
                <c:pt idx="1144">
                  <c:v>6.5642661118161102E-3</c:v>
                </c:pt>
                <c:pt idx="1145">
                  <c:v>3.2856296430016002E-2</c:v>
                </c:pt>
                <c:pt idx="1146">
                  <c:v>5.9993354832895904E-3</c:v>
                </c:pt>
                <c:pt idx="1147">
                  <c:v>-3.7879904774284299E-3</c:v>
                </c:pt>
                <c:pt idx="1148">
                  <c:v>-1.5121740020019901E-2</c:v>
                </c:pt>
                <c:pt idx="1149">
                  <c:v>2.1437791332512101E-3</c:v>
                </c:pt>
                <c:pt idx="1150">
                  <c:v>1.38256441081543E-2</c:v>
                </c:pt>
                <c:pt idx="1151">
                  <c:v>3.0075427945960301E-2</c:v>
                </c:pt>
                <c:pt idx="1152">
                  <c:v>4.0014966534290299E-3</c:v>
                </c:pt>
                <c:pt idx="1153">
                  <c:v>-8.4532498475542207E-3</c:v>
                </c:pt>
                <c:pt idx="1154">
                  <c:v>3.5346266614101301E-3</c:v>
                </c:pt>
                <c:pt idx="1155">
                  <c:v>1.9819319690077301E-3</c:v>
                </c:pt>
                <c:pt idx="1156">
                  <c:v>-2.1750268742798499E-3</c:v>
                </c:pt>
                <c:pt idx="1157">
                  <c:v>-2.57852842645186E-2</c:v>
                </c:pt>
                <c:pt idx="1158">
                  <c:v>-7.4182764173730499E-3</c:v>
                </c:pt>
                <c:pt idx="1159">
                  <c:v>1.31917533859286E-2</c:v>
                </c:pt>
                <c:pt idx="1160">
                  <c:v>2.80616706976765E-2</c:v>
                </c:pt>
                <c:pt idx="1161">
                  <c:v>-2.1755917968500599E-2</c:v>
                </c:pt>
                <c:pt idx="1162">
                  <c:v>-2.91899947238628E-2</c:v>
                </c:pt>
                <c:pt idx="1163">
                  <c:v>-5.0057534740652497E-3</c:v>
                </c:pt>
                <c:pt idx="1164">
                  <c:v>-3.21381712532125E-2</c:v>
                </c:pt>
                <c:pt idx="1165">
                  <c:v>3.5252644191372099E-3</c:v>
                </c:pt>
                <c:pt idx="1166">
                  <c:v>-2.3892930191391899E-2</c:v>
                </c:pt>
                <c:pt idx="1167">
                  <c:v>1.1638262852729E-2</c:v>
                </c:pt>
                <c:pt idx="1168">
                  <c:v>-1.28470317877708E-2</c:v>
                </c:pt>
                <c:pt idx="1169">
                  <c:v>-4.0354899037120502E-3</c:v>
                </c:pt>
                <c:pt idx="1170">
                  <c:v>7.1660790334231702E-3</c:v>
                </c:pt>
                <c:pt idx="1171">
                  <c:v>1.2354560744425499E-2</c:v>
                </c:pt>
                <c:pt idx="1172">
                  <c:v>-8.63767017755784E-3</c:v>
                </c:pt>
                <c:pt idx="1173">
                  <c:v>-1.8272624145460901E-2</c:v>
                </c:pt>
                <c:pt idx="1174">
                  <c:v>-1.3731143722380899E-2</c:v>
                </c:pt>
                <c:pt idx="1175">
                  <c:v>8.9467519663265806E-3</c:v>
                </c:pt>
                <c:pt idx="1176">
                  <c:v>8.6558172207696297E-3</c:v>
                </c:pt>
                <c:pt idx="1177">
                  <c:v>-1.05717410955783E-2</c:v>
                </c:pt>
                <c:pt idx="1178">
                  <c:v>2.6564241251495899E-2</c:v>
                </c:pt>
                <c:pt idx="1179">
                  <c:v>2.2983661535691501E-2</c:v>
                </c:pt>
                <c:pt idx="1180">
                  <c:v>2.39233794910928E-2</c:v>
                </c:pt>
                <c:pt idx="1181">
                  <c:v>-3.2773973544520099E-3</c:v>
                </c:pt>
                <c:pt idx="1182">
                  <c:v>1.9990140478131899E-2</c:v>
                </c:pt>
                <c:pt idx="1183">
                  <c:v>-6.7355030046476203E-3</c:v>
                </c:pt>
                <c:pt idx="1184">
                  <c:v>-1.1635478437741801E-2</c:v>
                </c:pt>
                <c:pt idx="1185">
                  <c:v>3.1397911272329502E-3</c:v>
                </c:pt>
                <c:pt idx="1186">
                  <c:v>1.0514587055957401E-2</c:v>
                </c:pt>
                <c:pt idx="1187">
                  <c:v>2.2520354151758602E-2</c:v>
                </c:pt>
                <c:pt idx="1188">
                  <c:v>2.5385640127320698E-3</c:v>
                </c:pt>
                <c:pt idx="1189">
                  <c:v>1.3506221628541201E-2</c:v>
                </c:pt>
                <c:pt idx="1190">
                  <c:v>-5.19395302339066E-2</c:v>
                </c:pt>
                <c:pt idx="1191">
                  <c:v>2.4219612972762601E-2</c:v>
                </c:pt>
                <c:pt idx="1192">
                  <c:v>1.57108896864682E-2</c:v>
                </c:pt>
                <c:pt idx="1193">
                  <c:v>-1.6112966548777401E-2</c:v>
                </c:pt>
                <c:pt idx="1194">
                  <c:v>-1.40135485667639E-2</c:v>
                </c:pt>
                <c:pt idx="1195">
                  <c:v>1.0780036117930099E-2</c:v>
                </c:pt>
                <c:pt idx="1196">
                  <c:v>-6.1892295064852696E-4</c:v>
                </c:pt>
                <c:pt idx="1197">
                  <c:v>-1.2520958533903699E-2</c:v>
                </c:pt>
                <c:pt idx="1198">
                  <c:v>9.1733594921314197E-3</c:v>
                </c:pt>
                <c:pt idx="1199">
                  <c:v>1.60724765674269E-3</c:v>
                </c:pt>
                <c:pt idx="1200">
                  <c:v>-1.9359864687313801E-2</c:v>
                </c:pt>
                <c:pt idx="1201">
                  <c:v>1.22860589439088E-3</c:v>
                </c:pt>
                <c:pt idx="1202">
                  <c:v>-1.87453153314055E-3</c:v>
                </c:pt>
                <c:pt idx="1203">
                  <c:v>-6.7790468956431E-3</c:v>
                </c:pt>
                <c:pt idx="1204">
                  <c:v>-1.4214451111052099E-2</c:v>
                </c:pt>
                <c:pt idx="1205">
                  <c:v>3.5808347010825598E-3</c:v>
                </c:pt>
                <c:pt idx="1206">
                  <c:v>1.12968155523072E-2</c:v>
                </c:pt>
                <c:pt idx="1207">
                  <c:v>1.42603547466689E-2</c:v>
                </c:pt>
                <c:pt idx="1208">
                  <c:v>-2.2153391871103999E-2</c:v>
                </c:pt>
                <c:pt idx="1209">
                  <c:v>1.8775970742821099E-2</c:v>
                </c:pt>
                <c:pt idx="1210">
                  <c:v>2.8542792514024101E-3</c:v>
                </c:pt>
                <c:pt idx="1211">
                  <c:v>-1.4687580800799699E-3</c:v>
                </c:pt>
                <c:pt idx="1212">
                  <c:v>2.1120709652408899E-2</c:v>
                </c:pt>
                <c:pt idx="1213">
                  <c:v>-1.27273010050664E-3</c:v>
                </c:pt>
                <c:pt idx="1214">
                  <c:v>-2.4723242961070001E-2</c:v>
                </c:pt>
                <c:pt idx="1215">
                  <c:v>6.6290590905481797E-3</c:v>
                </c:pt>
                <c:pt idx="1216">
                  <c:v>9.7057050210530692E-3</c:v>
                </c:pt>
                <c:pt idx="1217">
                  <c:v>-1.19880317307389E-2</c:v>
                </c:pt>
                <c:pt idx="1218">
                  <c:v>-1.9984205403719899E-2</c:v>
                </c:pt>
                <c:pt idx="1219">
                  <c:v>-1.04459966605286E-2</c:v>
                </c:pt>
                <c:pt idx="1220">
                  <c:v>1.7555484751479899E-2</c:v>
                </c:pt>
                <c:pt idx="1221">
                  <c:v>2.0677901988657401E-2</c:v>
                </c:pt>
                <c:pt idx="1222">
                  <c:v>-5.3924924129975802E-3</c:v>
                </c:pt>
                <c:pt idx="1223">
                  <c:v>-1.2350737336837499E-2</c:v>
                </c:pt>
                <c:pt idx="1224">
                  <c:v>-9.1411096038018398E-3</c:v>
                </c:pt>
                <c:pt idx="1225">
                  <c:v>1.6104222692729101E-2</c:v>
                </c:pt>
                <c:pt idx="1226">
                  <c:v>2.3244184239132101E-2</c:v>
                </c:pt>
                <c:pt idx="1227">
                  <c:v>6.9059440071695703E-3</c:v>
                </c:pt>
                <c:pt idx="1228">
                  <c:v>1.7028125865969301E-2</c:v>
                </c:pt>
                <c:pt idx="1229">
                  <c:v>-3.7201897832952501E-6</c:v>
                </c:pt>
                <c:pt idx="1230">
                  <c:v>-8.8343591015632994E-3</c:v>
                </c:pt>
                <c:pt idx="1231">
                  <c:v>2.18562635925253E-2</c:v>
                </c:pt>
                <c:pt idx="1232">
                  <c:v>-1.30888661790925E-3</c:v>
                </c:pt>
                <c:pt idx="1233">
                  <c:v>2.6644853446845699E-2</c:v>
                </c:pt>
                <c:pt idx="1234">
                  <c:v>2.1976409344849301E-2</c:v>
                </c:pt>
                <c:pt idx="1235">
                  <c:v>-9.9356923574506206E-3</c:v>
                </c:pt>
                <c:pt idx="1236">
                  <c:v>4.7674323547144603E-3</c:v>
                </c:pt>
                <c:pt idx="1237">
                  <c:v>-2.1153386562031098E-2</c:v>
                </c:pt>
                <c:pt idx="1238">
                  <c:v>1.3981119784266E-2</c:v>
                </c:pt>
                <c:pt idx="1239">
                  <c:v>2.6288243889328801E-2</c:v>
                </c:pt>
                <c:pt idx="1240">
                  <c:v>-3.8440930941412198E-3</c:v>
                </c:pt>
                <c:pt idx="1241">
                  <c:v>-1.33102065711494E-3</c:v>
                </c:pt>
                <c:pt idx="1242">
                  <c:v>-1.5825187700687301E-2</c:v>
                </c:pt>
                <c:pt idx="1243">
                  <c:v>-6.9141569160088899E-4</c:v>
                </c:pt>
                <c:pt idx="1244">
                  <c:v>7.4304400986872302E-3</c:v>
                </c:pt>
                <c:pt idx="1245">
                  <c:v>-4.3636105375106898E-2</c:v>
                </c:pt>
                <c:pt idx="1246">
                  <c:v>-1.5024682456669599E-3</c:v>
                </c:pt>
                <c:pt idx="1247">
                  <c:v>-8.0867650427778499E-3</c:v>
                </c:pt>
                <c:pt idx="1248">
                  <c:v>7.8230367375568995E-3</c:v>
                </c:pt>
                <c:pt idx="1249">
                  <c:v>2.10266096650863E-2</c:v>
                </c:pt>
                <c:pt idx="1250">
                  <c:v>-3.8747039360784801E-3</c:v>
                </c:pt>
                <c:pt idx="1251">
                  <c:v>-7.24098910875516E-3</c:v>
                </c:pt>
                <c:pt idx="1252">
                  <c:v>-7.4694893437815199E-3</c:v>
                </c:pt>
                <c:pt idx="1253">
                  <c:v>-7.6900398022048998E-3</c:v>
                </c:pt>
                <c:pt idx="1254">
                  <c:v>-3.8707051259267697E-2</c:v>
                </c:pt>
                <c:pt idx="1255">
                  <c:v>1.5236504705257901E-3</c:v>
                </c:pt>
                <c:pt idx="1256">
                  <c:v>-4.3409342796195804E-3</c:v>
                </c:pt>
                <c:pt idx="1257">
                  <c:v>1.5347634409287301E-2</c:v>
                </c:pt>
                <c:pt idx="1258">
                  <c:v>-3.4813900998096302E-3</c:v>
                </c:pt>
                <c:pt idx="1259">
                  <c:v>1.7074541552676101E-2</c:v>
                </c:pt>
                <c:pt idx="1260">
                  <c:v>1.62503725689143E-3</c:v>
                </c:pt>
                <c:pt idx="1261">
                  <c:v>-8.2407834869396793E-3</c:v>
                </c:pt>
                <c:pt idx="1262">
                  <c:v>-3.0858779302652802E-2</c:v>
                </c:pt>
                <c:pt idx="1263">
                  <c:v>1.7738921048264501E-2</c:v>
                </c:pt>
                <c:pt idx="1264">
                  <c:v>-3.18734060259888E-3</c:v>
                </c:pt>
                <c:pt idx="1265">
                  <c:v>1.66452913517386E-3</c:v>
                </c:pt>
                <c:pt idx="1266">
                  <c:v>3.5886339153347398E-3</c:v>
                </c:pt>
                <c:pt idx="1267">
                  <c:v>-2.14784454247278E-2</c:v>
                </c:pt>
                <c:pt idx="1268">
                  <c:v>-2.48547061515553E-2</c:v>
                </c:pt>
                <c:pt idx="1269">
                  <c:v>-8.9180889446765002E-4</c:v>
                </c:pt>
                <c:pt idx="1270">
                  <c:v>1.8484812266869901E-2</c:v>
                </c:pt>
                <c:pt idx="1271">
                  <c:v>-4.5732831440513204E-3</c:v>
                </c:pt>
                <c:pt idx="1272">
                  <c:v>3.33820792882709E-3</c:v>
                </c:pt>
                <c:pt idx="1273">
                  <c:v>1.38216889697453E-2</c:v>
                </c:pt>
                <c:pt idx="1274">
                  <c:v>1.24402854092728E-2</c:v>
                </c:pt>
                <c:pt idx="1275">
                  <c:v>1.1154652016760899E-2</c:v>
                </c:pt>
                <c:pt idx="1276">
                  <c:v>8.4565986795743908E-3</c:v>
                </c:pt>
                <c:pt idx="1277">
                  <c:v>-5.4041677412056998E-3</c:v>
                </c:pt>
                <c:pt idx="1278">
                  <c:v>3.3590894459464599E-3</c:v>
                </c:pt>
                <c:pt idx="1279">
                  <c:v>-2.35645499503439E-3</c:v>
                </c:pt>
                <c:pt idx="1280">
                  <c:v>-2.1472276009377299E-3</c:v>
                </c:pt>
                <c:pt idx="1281">
                  <c:v>1.8405669113248401E-3</c:v>
                </c:pt>
                <c:pt idx="1282">
                  <c:v>4.1962539840385204E-3</c:v>
                </c:pt>
                <c:pt idx="1283">
                  <c:v>-1.4303724239890099E-2</c:v>
                </c:pt>
                <c:pt idx="1284">
                  <c:v>-8.5019283627439102E-3</c:v>
                </c:pt>
                <c:pt idx="1285">
                  <c:v>-1.3289576876513E-3</c:v>
                </c:pt>
                <c:pt idx="1286">
                  <c:v>-1.43330832021879E-2</c:v>
                </c:pt>
                <c:pt idx="1287">
                  <c:v>-2.0596194759937399E-2</c:v>
                </c:pt>
                <c:pt idx="1288">
                  <c:v>-2.63597013365932E-2</c:v>
                </c:pt>
                <c:pt idx="1289">
                  <c:v>1.71168419767606E-2</c:v>
                </c:pt>
                <c:pt idx="1290">
                  <c:v>8.4660503896884301E-3</c:v>
                </c:pt>
                <c:pt idx="1291">
                  <c:v>9.6741305603602005E-3</c:v>
                </c:pt>
                <c:pt idx="1292">
                  <c:v>9.8852587239563906E-3</c:v>
                </c:pt>
                <c:pt idx="1293">
                  <c:v>-1.67486895138385E-2</c:v>
                </c:pt>
                <c:pt idx="1294">
                  <c:v>-4.8526167112949003E-3</c:v>
                </c:pt>
                <c:pt idx="1295">
                  <c:v>-1.2040996050781599E-2</c:v>
                </c:pt>
                <c:pt idx="1296">
                  <c:v>2.4544183080326298E-2</c:v>
                </c:pt>
                <c:pt idx="1297">
                  <c:v>-1.47328253483036E-4</c:v>
                </c:pt>
                <c:pt idx="1298">
                  <c:v>-1.4699700578846601E-3</c:v>
                </c:pt>
                <c:pt idx="1299">
                  <c:v>-1.9145296399326901E-2</c:v>
                </c:pt>
                <c:pt idx="1300">
                  <c:v>-2.2913460494800599E-3</c:v>
                </c:pt>
                <c:pt idx="1301">
                  <c:v>-9.7565266242558898E-3</c:v>
                </c:pt>
                <c:pt idx="1302">
                  <c:v>5.8528051456320403E-3</c:v>
                </c:pt>
                <c:pt idx="1303">
                  <c:v>1.20133803109903E-2</c:v>
                </c:pt>
                <c:pt idx="1304">
                  <c:v>-1.7140963343524899E-3</c:v>
                </c:pt>
                <c:pt idx="1305">
                  <c:v>1.6137189013007602E-2</c:v>
                </c:pt>
                <c:pt idx="1306">
                  <c:v>8.1320719812047401E-3</c:v>
                </c:pt>
                <c:pt idx="1307">
                  <c:v>-3.9301688575017696E-3</c:v>
                </c:pt>
                <c:pt idx="1308">
                  <c:v>2.7018558673229401E-2</c:v>
                </c:pt>
                <c:pt idx="1309">
                  <c:v>-1.07268645991038E-2</c:v>
                </c:pt>
                <c:pt idx="1310">
                  <c:v>7.9383113663968295E-3</c:v>
                </c:pt>
                <c:pt idx="1311">
                  <c:v>-4.3529607907109797E-3</c:v>
                </c:pt>
                <c:pt idx="1312">
                  <c:v>-1.07479517528676E-2</c:v>
                </c:pt>
                <c:pt idx="1313">
                  <c:v>1.037143990121E-2</c:v>
                </c:pt>
                <c:pt idx="1314">
                  <c:v>-4.4643390490083203E-3</c:v>
                </c:pt>
                <c:pt idx="1315">
                  <c:v>-1.39858583110246E-2</c:v>
                </c:pt>
                <c:pt idx="1316">
                  <c:v>1.9246375862435501E-2</c:v>
                </c:pt>
                <c:pt idx="1317">
                  <c:v>4.8855470366061804E-3</c:v>
                </c:pt>
                <c:pt idx="1318">
                  <c:v>1.83630846051821E-3</c:v>
                </c:pt>
                <c:pt idx="1319">
                  <c:v>1.08046181604581E-2</c:v>
                </c:pt>
                <c:pt idx="1320">
                  <c:v>1.05025684423259E-2</c:v>
                </c:pt>
                <c:pt idx="1321">
                  <c:v>-7.6195205922782502E-3</c:v>
                </c:pt>
                <c:pt idx="1322">
                  <c:v>-2.2018119989465701E-3</c:v>
                </c:pt>
                <c:pt idx="1323">
                  <c:v>-2.8581480364219199E-2</c:v>
                </c:pt>
                <c:pt idx="1324">
                  <c:v>9.5759952081275607E-3</c:v>
                </c:pt>
                <c:pt idx="1325">
                  <c:v>7.5159948243440399E-3</c:v>
                </c:pt>
                <c:pt idx="1326">
                  <c:v>8.0794065254990999E-3</c:v>
                </c:pt>
                <c:pt idx="1327">
                  <c:v>-8.9772640547026092E-3</c:v>
                </c:pt>
                <c:pt idx="1328">
                  <c:v>1.55480979597951E-2</c:v>
                </c:pt>
                <c:pt idx="1329">
                  <c:v>4.2481713329355101E-3</c:v>
                </c:pt>
                <c:pt idx="1330">
                  <c:v>1.55726091411536E-2</c:v>
                </c:pt>
                <c:pt idx="1331">
                  <c:v>9.1568091472266806E-3</c:v>
                </c:pt>
                <c:pt idx="1332">
                  <c:v>6.1262938308261801E-3</c:v>
                </c:pt>
                <c:pt idx="1333">
                  <c:v>1.4412945687384501E-3</c:v>
                </c:pt>
                <c:pt idx="1334">
                  <c:v>-3.5051634491148698E-3</c:v>
                </c:pt>
                <c:pt idx="1335">
                  <c:v>-6.6516949392797899E-4</c:v>
                </c:pt>
                <c:pt idx="1336">
                  <c:v>4.3376402783328397E-3</c:v>
                </c:pt>
                <c:pt idx="1337">
                  <c:v>-1.6224334857202299E-2</c:v>
                </c:pt>
                <c:pt idx="1338">
                  <c:v>-9.0498004614329702E-3</c:v>
                </c:pt>
                <c:pt idx="1339">
                  <c:v>1.04010567713625E-2</c:v>
                </c:pt>
                <c:pt idx="1340">
                  <c:v>9.6400424075053608E-3</c:v>
                </c:pt>
                <c:pt idx="1341">
                  <c:v>-5.9047161307453197E-4</c:v>
                </c:pt>
                <c:pt idx="1342">
                  <c:v>-1.6631755874559399E-2</c:v>
                </c:pt>
                <c:pt idx="1343">
                  <c:v>-7.9444797338399705E-3</c:v>
                </c:pt>
                <c:pt idx="1344">
                  <c:v>-2.1183659620029401E-3</c:v>
                </c:pt>
                <c:pt idx="1345">
                  <c:v>1.721101617131E-3</c:v>
                </c:pt>
                <c:pt idx="1346">
                  <c:v>9.2693015350812299E-3</c:v>
                </c:pt>
                <c:pt idx="1347">
                  <c:v>-1.19036787123351E-2</c:v>
                </c:pt>
                <c:pt idx="1348">
                  <c:v>-8.0396707096739399E-3</c:v>
                </c:pt>
                <c:pt idx="1349">
                  <c:v>1.00654437735604E-2</c:v>
                </c:pt>
                <c:pt idx="1350">
                  <c:v>2.0118317454408102E-2</c:v>
                </c:pt>
                <c:pt idx="1351">
                  <c:v>1.6224050324891701E-2</c:v>
                </c:pt>
                <c:pt idx="1352">
                  <c:v>8.2169885644241096E-3</c:v>
                </c:pt>
                <c:pt idx="1353">
                  <c:v>8.0531371875026403E-3</c:v>
                </c:pt>
                <c:pt idx="1354">
                  <c:v>-1.4068174776564401E-2</c:v>
                </c:pt>
                <c:pt idx="1355">
                  <c:v>1.34019996965674E-2</c:v>
                </c:pt>
                <c:pt idx="1356">
                  <c:v>8.5604164710990898E-3</c:v>
                </c:pt>
                <c:pt idx="1357">
                  <c:v>8.6909902619962294E-3</c:v>
                </c:pt>
                <c:pt idx="1358">
                  <c:v>-8.6773846957161997E-3</c:v>
                </c:pt>
                <c:pt idx="1359">
                  <c:v>1.1493039710811699E-2</c:v>
                </c:pt>
                <c:pt idx="1360">
                  <c:v>1.24740833636097E-2</c:v>
                </c:pt>
                <c:pt idx="1361">
                  <c:v>6.1523388490042803E-3</c:v>
                </c:pt>
                <c:pt idx="1362">
                  <c:v>-2.4750716813820698E-3</c:v>
                </c:pt>
                <c:pt idx="1363">
                  <c:v>-7.5664179228892899E-3</c:v>
                </c:pt>
                <c:pt idx="1364">
                  <c:v>1.24893246627517E-2</c:v>
                </c:pt>
                <c:pt idx="1365">
                  <c:v>1.5369506462688301E-2</c:v>
                </c:pt>
                <c:pt idx="1366">
                  <c:v>4.2002414830649504E-3</c:v>
                </c:pt>
                <c:pt idx="1367">
                  <c:v>-6.7095884773280996E-3</c:v>
                </c:pt>
                <c:pt idx="1368">
                  <c:v>2.2771353153397101E-3</c:v>
                </c:pt>
                <c:pt idx="1369">
                  <c:v>8.1052668206502594E-3</c:v>
                </c:pt>
                <c:pt idx="1370">
                  <c:v>-1.0608568752999301E-2</c:v>
                </c:pt>
                <c:pt idx="1371">
                  <c:v>-1.44963914118167E-2</c:v>
                </c:pt>
                <c:pt idx="1372">
                  <c:v>1.18714390491445E-2</c:v>
                </c:pt>
                <c:pt idx="1373">
                  <c:v>-1.3542259758784699E-2</c:v>
                </c:pt>
                <c:pt idx="1374">
                  <c:v>1.74783679593472E-2</c:v>
                </c:pt>
                <c:pt idx="1375">
                  <c:v>2.2485402788889101E-2</c:v>
                </c:pt>
                <c:pt idx="1376">
                  <c:v>1.8955833757224899E-2</c:v>
                </c:pt>
                <c:pt idx="1377">
                  <c:v>4.56451456482626E-3</c:v>
                </c:pt>
                <c:pt idx="1378">
                  <c:v>1.0863678964845899E-2</c:v>
                </c:pt>
                <c:pt idx="1379">
                  <c:v>2.4484329468544598E-4</c:v>
                </c:pt>
                <c:pt idx="1380">
                  <c:v>1.8071989620539401E-3</c:v>
                </c:pt>
                <c:pt idx="1381">
                  <c:v>1.1366715811571399E-3</c:v>
                </c:pt>
                <c:pt idx="1382">
                  <c:v>2.3946489292568998E-3</c:v>
                </c:pt>
                <c:pt idx="1383">
                  <c:v>1.04299529515272E-2</c:v>
                </c:pt>
                <c:pt idx="1384">
                  <c:v>6.3413540888965798E-3</c:v>
                </c:pt>
                <c:pt idx="1385">
                  <c:v>-3.8619336184325302E-2</c:v>
                </c:pt>
                <c:pt idx="1386">
                  <c:v>3.3867461386713799E-3</c:v>
                </c:pt>
                <c:pt idx="1387">
                  <c:v>5.32760140512566E-3</c:v>
                </c:pt>
                <c:pt idx="1388">
                  <c:v>1.23452331743211E-2</c:v>
                </c:pt>
                <c:pt idx="1389">
                  <c:v>-1.3107081208742301E-2</c:v>
                </c:pt>
                <c:pt idx="1390">
                  <c:v>1.38187392312378E-2</c:v>
                </c:pt>
                <c:pt idx="1391">
                  <c:v>1.3671579000913E-2</c:v>
                </c:pt>
                <c:pt idx="1392">
                  <c:v>8.5979325134739296E-4</c:v>
                </c:pt>
                <c:pt idx="1393">
                  <c:v>7.9073241419077395E-4</c:v>
                </c:pt>
                <c:pt idx="1394">
                  <c:v>1.0574902604835301E-2</c:v>
                </c:pt>
                <c:pt idx="1395">
                  <c:v>1.1803759884674501E-2</c:v>
                </c:pt>
                <c:pt idx="1396">
                  <c:v>1.2479040941895499E-2</c:v>
                </c:pt>
                <c:pt idx="1397">
                  <c:v>-2.0831248091836198E-3</c:v>
                </c:pt>
                <c:pt idx="1398">
                  <c:v>-3.9854189044806598E-3</c:v>
                </c:pt>
                <c:pt idx="1399">
                  <c:v>-6.9068759229746497E-3</c:v>
                </c:pt>
                <c:pt idx="1400">
                  <c:v>-1.51006936260003E-3</c:v>
                </c:pt>
                <c:pt idx="1401">
                  <c:v>3.9627070466959E-3</c:v>
                </c:pt>
                <c:pt idx="1402">
                  <c:v>-1.6001372201250901E-2</c:v>
                </c:pt>
                <c:pt idx="1403">
                  <c:v>-2.4899582769266899E-3</c:v>
                </c:pt>
                <c:pt idx="1404">
                  <c:v>1.4084758185881599E-2</c:v>
                </c:pt>
                <c:pt idx="1405">
                  <c:v>-1.12144421651354E-2</c:v>
                </c:pt>
                <c:pt idx="1406">
                  <c:v>-6.8023066660622602E-3</c:v>
                </c:pt>
                <c:pt idx="1407">
                  <c:v>-1.0449550638420801E-2</c:v>
                </c:pt>
                <c:pt idx="1408">
                  <c:v>1.9004878395091501E-3</c:v>
                </c:pt>
                <c:pt idx="1409">
                  <c:v>5.3392166154005698E-3</c:v>
                </c:pt>
                <c:pt idx="1410">
                  <c:v>2.3684747058633399E-2</c:v>
                </c:pt>
                <c:pt idx="1411">
                  <c:v>9.2939407524615294E-3</c:v>
                </c:pt>
                <c:pt idx="1412">
                  <c:v>-1.41271561108279E-4</c:v>
                </c:pt>
                <c:pt idx="1413">
                  <c:v>-4.9748330540664697E-3</c:v>
                </c:pt>
                <c:pt idx="1414">
                  <c:v>5.2211020936835401E-3</c:v>
                </c:pt>
                <c:pt idx="1415">
                  <c:v>-5.6517422856937104E-3</c:v>
                </c:pt>
                <c:pt idx="1416">
                  <c:v>-5.4257337714843203E-3</c:v>
                </c:pt>
                <c:pt idx="1417">
                  <c:v>6.8107457552204096E-3</c:v>
                </c:pt>
                <c:pt idx="1418">
                  <c:v>-7.0316850390053096E-3</c:v>
                </c:pt>
                <c:pt idx="1419">
                  <c:v>4.9783915453839997E-3</c:v>
                </c:pt>
                <c:pt idx="1420">
                  <c:v>-2.8797388859744501E-2</c:v>
                </c:pt>
                <c:pt idx="1421">
                  <c:v>1.3772911004253501E-2</c:v>
                </c:pt>
                <c:pt idx="1422">
                  <c:v>-1.8484356245512201E-2</c:v>
                </c:pt>
                <c:pt idx="1423">
                  <c:v>4.8341331860137903E-3</c:v>
                </c:pt>
                <c:pt idx="1424">
                  <c:v>9.3717977453015699E-3</c:v>
                </c:pt>
                <c:pt idx="1425">
                  <c:v>2.3448401075390401E-3</c:v>
                </c:pt>
                <c:pt idx="1426">
                  <c:v>1.1398222061406E-2</c:v>
                </c:pt>
                <c:pt idx="1427">
                  <c:v>-9.8725924277781596E-3</c:v>
                </c:pt>
                <c:pt idx="1428">
                  <c:v>6.3482809100203104E-3</c:v>
                </c:pt>
                <c:pt idx="1429">
                  <c:v>1.29690755198842E-2</c:v>
                </c:pt>
                <c:pt idx="1430">
                  <c:v>1.8030636834785702E-2</c:v>
                </c:pt>
                <c:pt idx="1431">
                  <c:v>2.6370262665191299E-3</c:v>
                </c:pt>
                <c:pt idx="1432">
                  <c:v>7.8671371465221E-4</c:v>
                </c:pt>
                <c:pt idx="1433">
                  <c:v>3.8750571048284499E-4</c:v>
                </c:pt>
                <c:pt idx="1434">
                  <c:v>-6.5306777697657298E-3</c:v>
                </c:pt>
                <c:pt idx="1435">
                  <c:v>1.29352575755123E-2</c:v>
                </c:pt>
                <c:pt idx="1436">
                  <c:v>1.3701059906710901E-2</c:v>
                </c:pt>
                <c:pt idx="1437">
                  <c:v>2.13511575576604E-2</c:v>
                </c:pt>
                <c:pt idx="1438">
                  <c:v>-3.93817866723138E-3</c:v>
                </c:pt>
                <c:pt idx="1439">
                  <c:v>1.5148340017229599E-2</c:v>
                </c:pt>
                <c:pt idx="1440">
                  <c:v>-5.26563788119963E-2</c:v>
                </c:pt>
                <c:pt idx="1441">
                  <c:v>3.0885186669799301E-2</c:v>
                </c:pt>
                <c:pt idx="1442">
                  <c:v>8.6452437375564104E-3</c:v>
                </c:pt>
                <c:pt idx="1443">
                  <c:v>1.26270822017721E-2</c:v>
                </c:pt>
                <c:pt idx="1444">
                  <c:v>1.7565124208270399E-2</c:v>
                </c:pt>
                <c:pt idx="1445">
                  <c:v>-2.90058612859254E-3</c:v>
                </c:pt>
                <c:pt idx="1446">
                  <c:v>-1.1937084880632101E-2</c:v>
                </c:pt>
                <c:pt idx="1447">
                  <c:v>5.89761700265856E-3</c:v>
                </c:pt>
                <c:pt idx="1448">
                  <c:v>-1.4715017174817499E-2</c:v>
                </c:pt>
                <c:pt idx="1449">
                  <c:v>-4.8981019867117198E-2</c:v>
                </c:pt>
                <c:pt idx="1450">
                  <c:v>-1.71280582714698E-2</c:v>
                </c:pt>
                <c:pt idx="1451">
                  <c:v>1.7100324442633302E-2</c:v>
                </c:pt>
                <c:pt idx="1452">
                  <c:v>1.50040945119877E-2</c:v>
                </c:pt>
                <c:pt idx="1453">
                  <c:v>6.8346490801612604E-3</c:v>
                </c:pt>
                <c:pt idx="1454">
                  <c:v>-1.7434156306475702E-2</c:v>
                </c:pt>
                <c:pt idx="1455">
                  <c:v>-2.30192981906935E-2</c:v>
                </c:pt>
                <c:pt idx="1456">
                  <c:v>9.5715968325036701E-3</c:v>
                </c:pt>
                <c:pt idx="1457">
                  <c:v>1.6354517726084601E-2</c:v>
                </c:pt>
                <c:pt idx="1458">
                  <c:v>2.9291250663128099E-2</c:v>
                </c:pt>
                <c:pt idx="1459">
                  <c:v>-6.3226275140217496E-3</c:v>
                </c:pt>
                <c:pt idx="1460">
                  <c:v>-2.0359015080354602E-3</c:v>
                </c:pt>
                <c:pt idx="1461">
                  <c:v>-2.39556699188496E-3</c:v>
                </c:pt>
                <c:pt idx="1462">
                  <c:v>1.0857119970981901E-3</c:v>
                </c:pt>
                <c:pt idx="1463">
                  <c:v>3.00192102347E-2</c:v>
                </c:pt>
                <c:pt idx="1464">
                  <c:v>-6.4549670483671703E-3</c:v>
                </c:pt>
                <c:pt idx="1465">
                  <c:v>4.9006412575696798E-3</c:v>
                </c:pt>
                <c:pt idx="1466">
                  <c:v>2.4058344018646999E-2</c:v>
                </c:pt>
                <c:pt idx="1467">
                  <c:v>-3.3863040363823101E-2</c:v>
                </c:pt>
                <c:pt idx="1468">
                  <c:v>5.2550787664156898E-2</c:v>
                </c:pt>
                <c:pt idx="1469">
                  <c:v>1.6460477274622201E-2</c:v>
                </c:pt>
                <c:pt idx="1470">
                  <c:v>1.8464705603163899E-2</c:v>
                </c:pt>
                <c:pt idx="1471">
                  <c:v>-1.90584114968766E-2</c:v>
                </c:pt>
                <c:pt idx="1472">
                  <c:v>2.1837874128936299E-2</c:v>
                </c:pt>
                <c:pt idx="1473">
                  <c:v>3.6128887713679698E-3</c:v>
                </c:pt>
                <c:pt idx="1474">
                  <c:v>-1.28512945630731E-2</c:v>
                </c:pt>
                <c:pt idx="1475">
                  <c:v>-1.3766634356972101E-3</c:v>
                </c:pt>
                <c:pt idx="1476">
                  <c:v>-1.51531696323368E-2</c:v>
                </c:pt>
                <c:pt idx="1477">
                  <c:v>3.9987419356069297E-3</c:v>
                </c:pt>
                <c:pt idx="1478">
                  <c:v>2.3483191530054799E-2</c:v>
                </c:pt>
                <c:pt idx="1479">
                  <c:v>-3.8321662580915001E-3</c:v>
                </c:pt>
                <c:pt idx="1480">
                  <c:v>2.4459623682100899E-3</c:v>
                </c:pt>
                <c:pt idx="1481">
                  <c:v>-2.2759275583158801E-2</c:v>
                </c:pt>
                <c:pt idx="1482">
                  <c:v>-5.9152698342201998E-3</c:v>
                </c:pt>
                <c:pt idx="1483">
                  <c:v>2.15042538385826E-2</c:v>
                </c:pt>
                <c:pt idx="1484">
                  <c:v>2.6840466938928099E-2</c:v>
                </c:pt>
                <c:pt idx="1485">
                  <c:v>7.6192608671320399E-3</c:v>
                </c:pt>
                <c:pt idx="1486">
                  <c:v>8.9335675328539102E-3</c:v>
                </c:pt>
                <c:pt idx="1487">
                  <c:v>3.5620111717122101E-2</c:v>
                </c:pt>
                <c:pt idx="1488">
                  <c:v>-1.27661718094337E-3</c:v>
                </c:pt>
                <c:pt idx="1489">
                  <c:v>-8.8997193609468596E-3</c:v>
                </c:pt>
                <c:pt idx="1490">
                  <c:v>3.6459449020731999E-3</c:v>
                </c:pt>
                <c:pt idx="1491">
                  <c:v>1.561428332117E-2</c:v>
                </c:pt>
                <c:pt idx="1492">
                  <c:v>1.7132957961716801E-2</c:v>
                </c:pt>
                <c:pt idx="1493">
                  <c:v>-1.17581012686432E-2</c:v>
                </c:pt>
                <c:pt idx="1494">
                  <c:v>1.7178334176923701E-2</c:v>
                </c:pt>
                <c:pt idx="1495">
                  <c:v>-3.6717629817055201E-3</c:v>
                </c:pt>
                <c:pt idx="1496">
                  <c:v>-2.0468320973928499E-2</c:v>
                </c:pt>
                <c:pt idx="1497">
                  <c:v>1.43567579803996E-2</c:v>
                </c:pt>
                <c:pt idx="1498">
                  <c:v>9.5092705873038707E-3</c:v>
                </c:pt>
                <c:pt idx="1499">
                  <c:v>-5.8600043356826703E-3</c:v>
                </c:pt>
                <c:pt idx="1500">
                  <c:v>-4.8013686668598799E-4</c:v>
                </c:pt>
                <c:pt idx="1501">
                  <c:v>1.50209818510609E-2</c:v>
                </c:pt>
                <c:pt idx="1502">
                  <c:v>3.3607382229282598E-2</c:v>
                </c:pt>
                <c:pt idx="1503">
                  <c:v>1.1902199891979499E-2</c:v>
                </c:pt>
                <c:pt idx="1504">
                  <c:v>1.82961229622738E-2</c:v>
                </c:pt>
                <c:pt idx="1505">
                  <c:v>4.44218969574802E-3</c:v>
                </c:pt>
                <c:pt idx="1506">
                  <c:v>1.6121304129335701E-2</c:v>
                </c:pt>
                <c:pt idx="1507">
                  <c:v>3.08070649017727E-2</c:v>
                </c:pt>
                <c:pt idx="1508">
                  <c:v>1.3482980197286901E-2</c:v>
                </c:pt>
                <c:pt idx="1509">
                  <c:v>5.94609541138175E-3</c:v>
                </c:pt>
                <c:pt idx="1510">
                  <c:v>-2.5619992433421099E-2</c:v>
                </c:pt>
                <c:pt idx="1511">
                  <c:v>8.0514836024387099E-3</c:v>
                </c:pt>
                <c:pt idx="1512">
                  <c:v>4.3288695127530899E-3</c:v>
                </c:pt>
                <c:pt idx="1513">
                  <c:v>1.13749444298609E-2</c:v>
                </c:pt>
                <c:pt idx="1514">
                  <c:v>2.8359929860322802E-2</c:v>
                </c:pt>
                <c:pt idx="1515">
                  <c:v>1.6597298932308401E-2</c:v>
                </c:pt>
                <c:pt idx="1516">
                  <c:v>1.6937755529512599E-2</c:v>
                </c:pt>
                <c:pt idx="1517">
                  <c:v>1.87780034612983E-2</c:v>
                </c:pt>
                <c:pt idx="1518">
                  <c:v>-1.8328951121813E-2</c:v>
                </c:pt>
                <c:pt idx="1519">
                  <c:v>-9.6666603053796804E-3</c:v>
                </c:pt>
                <c:pt idx="1520">
                  <c:v>2.8421083236287701E-2</c:v>
                </c:pt>
                <c:pt idx="1521">
                  <c:v>1.85329308232987E-2</c:v>
                </c:pt>
                <c:pt idx="1522">
                  <c:v>-7.0006152145874502E-3</c:v>
                </c:pt>
                <c:pt idx="1523">
                  <c:v>-3.8826957783197301E-2</c:v>
                </c:pt>
                <c:pt idx="1524">
                  <c:v>1.6300231013340102E-2</c:v>
                </c:pt>
                <c:pt idx="1525">
                  <c:v>7.6022218015460302E-3</c:v>
                </c:pt>
                <c:pt idx="1526">
                  <c:v>-9.2906910641609199E-3</c:v>
                </c:pt>
                <c:pt idx="1527">
                  <c:v>3.8025233500458902E-2</c:v>
                </c:pt>
                <c:pt idx="1528">
                  <c:v>1.68923673613369E-2</c:v>
                </c:pt>
                <c:pt idx="1529">
                  <c:v>8.9516984609421795E-3</c:v>
                </c:pt>
                <c:pt idx="1530">
                  <c:v>1.0032896621030201E-2</c:v>
                </c:pt>
                <c:pt idx="1531">
                  <c:v>9.9001040670215097E-3</c:v>
                </c:pt>
                <c:pt idx="1532">
                  <c:v>-3.2421966772004901E-2</c:v>
                </c:pt>
                <c:pt idx="1533">
                  <c:v>2.9202417010923E-2</c:v>
                </c:pt>
                <c:pt idx="1534">
                  <c:v>9.6682540942988303E-3</c:v>
                </c:pt>
                <c:pt idx="1535">
                  <c:v>4.0844596579911402E-3</c:v>
                </c:pt>
                <c:pt idx="1536">
                  <c:v>-3.53722769432031E-2</c:v>
                </c:pt>
                <c:pt idx="1537">
                  <c:v>2.5710700089587699E-3</c:v>
                </c:pt>
                <c:pt idx="1538">
                  <c:v>-1.77543655721451E-2</c:v>
                </c:pt>
                <c:pt idx="1539">
                  <c:v>5.2274786860163097E-2</c:v>
                </c:pt>
                <c:pt idx="1540">
                  <c:v>4.7012622556305297E-2</c:v>
                </c:pt>
                <c:pt idx="1541">
                  <c:v>2.55913004300551E-2</c:v>
                </c:pt>
                <c:pt idx="1542">
                  <c:v>2.5658747934405499E-3</c:v>
                </c:pt>
                <c:pt idx="1543">
                  <c:v>-5.5703528559516201E-3</c:v>
                </c:pt>
                <c:pt idx="1544">
                  <c:v>1.2133301157803401E-3</c:v>
                </c:pt>
                <c:pt idx="1545">
                  <c:v>2.9397155901807599E-2</c:v>
                </c:pt>
                <c:pt idx="1546">
                  <c:v>1.52982473627057E-2</c:v>
                </c:pt>
                <c:pt idx="1547">
                  <c:v>1.7936629296471999E-2</c:v>
                </c:pt>
                <c:pt idx="1548">
                  <c:v>3.5649157296041102E-2</c:v>
                </c:pt>
                <c:pt idx="1549">
                  <c:v>2.3475144599851799E-3</c:v>
                </c:pt>
                <c:pt idx="1550">
                  <c:v>2.4053967316842999E-2</c:v>
                </c:pt>
                <c:pt idx="1551">
                  <c:v>4.7168752525724299E-2</c:v>
                </c:pt>
                <c:pt idx="1552">
                  <c:v>5.7786748344657102E-3</c:v>
                </c:pt>
                <c:pt idx="1553">
                  <c:v>-5.3773768996662703E-2</c:v>
                </c:pt>
                <c:pt idx="1554">
                  <c:v>1.9670858203175299E-2</c:v>
                </c:pt>
                <c:pt idx="1555">
                  <c:v>5.3231645380584697E-2</c:v>
                </c:pt>
                <c:pt idx="1556">
                  <c:v>3.7402042534492697E-2</c:v>
                </c:pt>
                <c:pt idx="1557">
                  <c:v>-2.3252272107175602E-3</c:v>
                </c:pt>
                <c:pt idx="1558">
                  <c:v>-1.4770577186158E-2</c:v>
                </c:pt>
                <c:pt idx="1559">
                  <c:v>1.5021691509497901E-4</c:v>
                </c:pt>
                <c:pt idx="1560">
                  <c:v>-2.14296727508832E-2</c:v>
                </c:pt>
                <c:pt idx="1561">
                  <c:v>2.9811235765171799E-3</c:v>
                </c:pt>
                <c:pt idx="1562">
                  <c:v>2.6253099837287401E-2</c:v>
                </c:pt>
                <c:pt idx="1563">
                  <c:v>1.5368691628658801E-2</c:v>
                </c:pt>
                <c:pt idx="1564">
                  <c:v>4.8286955831346196E-3</c:v>
                </c:pt>
                <c:pt idx="1565">
                  <c:v>-3.1911687645927202E-2</c:v>
                </c:pt>
                <c:pt idx="1566">
                  <c:v>-4.7874962156368502E-2</c:v>
                </c:pt>
                <c:pt idx="1567">
                  <c:v>2.07810228100631E-2</c:v>
                </c:pt>
                <c:pt idx="1568">
                  <c:v>-4.7046348263657799E-2</c:v>
                </c:pt>
                <c:pt idx="1569">
                  <c:v>-5.5359127841022003E-2</c:v>
                </c:pt>
                <c:pt idx="1570">
                  <c:v>2.15727795911369E-2</c:v>
                </c:pt>
                <c:pt idx="1571">
                  <c:v>1.4759503694077501E-2</c:v>
                </c:pt>
                <c:pt idx="1572">
                  <c:v>-4.5802048918984303E-2</c:v>
                </c:pt>
                <c:pt idx="1573">
                  <c:v>-8.8764826048939996E-2</c:v>
                </c:pt>
                <c:pt idx="1574">
                  <c:v>-7.2438882471239405E-2</c:v>
                </c:pt>
                <c:pt idx="1575">
                  <c:v>6.5506676899514005E-2</c:v>
                </c:pt>
                <c:pt idx="1576">
                  <c:v>-4.7664948116045602E-2</c:v>
                </c:pt>
                <c:pt idx="1577">
                  <c:v>-5.5138060111615698E-2</c:v>
                </c:pt>
                <c:pt idx="1578">
                  <c:v>-4.9517546888992597E-2</c:v>
                </c:pt>
                <c:pt idx="1579">
                  <c:v>-3.2241163049675899E-2</c:v>
                </c:pt>
                <c:pt idx="1580">
                  <c:v>-6.1857974148908597E-2</c:v>
                </c:pt>
                <c:pt idx="1581">
                  <c:v>-3.1912256280211798E-2</c:v>
                </c:pt>
                <c:pt idx="1582">
                  <c:v>3.3135733673708999E-2</c:v>
                </c:pt>
                <c:pt idx="1583">
                  <c:v>3.9086364386145697E-2</c:v>
                </c:pt>
                <c:pt idx="1584">
                  <c:v>5.7458617801009797E-2</c:v>
                </c:pt>
                <c:pt idx="1585">
                  <c:v>4.3751069393056098E-2</c:v>
                </c:pt>
                <c:pt idx="1586">
                  <c:v>-4.8921514253654298E-2</c:v>
                </c:pt>
                <c:pt idx="1587">
                  <c:v>1.9213786530721099E-2</c:v>
                </c:pt>
                <c:pt idx="1588">
                  <c:v>6.1493056846195202E-2</c:v>
                </c:pt>
                <c:pt idx="1589">
                  <c:v>2.6977599223376201E-2</c:v>
                </c:pt>
                <c:pt idx="1590">
                  <c:v>4.7209702457767597E-3</c:v>
                </c:pt>
                <c:pt idx="1591">
                  <c:v>2.18856550740156E-2</c:v>
                </c:pt>
                <c:pt idx="1592">
                  <c:v>2.3925799168078701E-2</c:v>
                </c:pt>
                <c:pt idx="1593">
                  <c:v>-1.3290671823911099E-2</c:v>
                </c:pt>
                <c:pt idx="1594">
                  <c:v>-7.7126674939879097E-2</c:v>
                </c:pt>
                <c:pt idx="1595">
                  <c:v>-2.0367671336891501E-2</c:v>
                </c:pt>
                <c:pt idx="1596">
                  <c:v>5.1828278051330202E-2</c:v>
                </c:pt>
                <c:pt idx="1597">
                  <c:v>-2.4233588854835099E-2</c:v>
                </c:pt>
                <c:pt idx="1598">
                  <c:v>-2.2801750935937799E-2</c:v>
                </c:pt>
                <c:pt idx="1599">
                  <c:v>-4.5179779207859601E-2</c:v>
                </c:pt>
                <c:pt idx="1600">
                  <c:v>6.3036433322663205E-2</c:v>
                </c:pt>
                <c:pt idx="1601">
                  <c:v>-1.8511574170289102E-2</c:v>
                </c:pt>
                <c:pt idx="1602">
                  <c:v>-9.6017093052322491E-3</c:v>
                </c:pt>
                <c:pt idx="1603">
                  <c:v>3.5714130579758301E-2</c:v>
                </c:pt>
                <c:pt idx="1604">
                  <c:v>5.2092496852811802E-2</c:v>
                </c:pt>
                <c:pt idx="1605">
                  <c:v>-5.0515487160060499E-3</c:v>
                </c:pt>
                <c:pt idx="1606">
                  <c:v>-1.1811422261380501E-2</c:v>
                </c:pt>
                <c:pt idx="1607">
                  <c:v>2.1843547086035399E-2</c:v>
                </c:pt>
                <c:pt idx="1608">
                  <c:v>2.8802921270423701E-3</c:v>
                </c:pt>
                <c:pt idx="1609">
                  <c:v>8.5424398296834007E-3</c:v>
                </c:pt>
                <c:pt idx="1610">
                  <c:v>-7.1099080843419302E-2</c:v>
                </c:pt>
                <c:pt idx="1611">
                  <c:v>2.7881256865595099E-2</c:v>
                </c:pt>
                <c:pt idx="1612">
                  <c:v>-2.6456861535383701E-2</c:v>
                </c:pt>
                <c:pt idx="1613">
                  <c:v>-5.7983865335826501E-2</c:v>
                </c:pt>
                <c:pt idx="1614">
                  <c:v>-8.3136701650939504E-2</c:v>
                </c:pt>
                <c:pt idx="1615">
                  <c:v>-7.9950722844944297E-2</c:v>
                </c:pt>
                <c:pt idx="1616">
                  <c:v>-5.1941594411007999E-2</c:v>
                </c:pt>
                <c:pt idx="1617">
                  <c:v>3.77033336984052E-2</c:v>
                </c:pt>
                <c:pt idx="1618">
                  <c:v>6.5282087056640695E-2</c:v>
                </c:pt>
                <c:pt idx="1619">
                  <c:v>-1.8958172380277499E-2</c:v>
                </c:pt>
                <c:pt idx="1620">
                  <c:v>-4.9135901726985898E-2</c:v>
                </c:pt>
                <c:pt idx="1621">
                  <c:v>-2.0890114093569698E-2</c:v>
                </c:pt>
                <c:pt idx="1622">
                  <c:v>-6.85709207761069E-3</c:v>
                </c:pt>
                <c:pt idx="1623">
                  <c:v>3.6802851975595199E-2</c:v>
                </c:pt>
                <c:pt idx="1624">
                  <c:v>3.1831813988150902E-2</c:v>
                </c:pt>
                <c:pt idx="1625">
                  <c:v>-2.0171527906042899E-2</c:v>
                </c:pt>
                <c:pt idx="1626">
                  <c:v>7.8754369044633302E-3</c:v>
                </c:pt>
                <c:pt idx="1627">
                  <c:v>-7.1886228118536094E-2</c:v>
                </c:pt>
                <c:pt idx="1628">
                  <c:v>-6.9201270016396199E-2</c:v>
                </c:pt>
                <c:pt idx="1629">
                  <c:v>7.2896617451671794E-2</c:v>
                </c:pt>
                <c:pt idx="1630">
                  <c:v>-1.3983855968228201E-2</c:v>
                </c:pt>
                <c:pt idx="1631">
                  <c:v>1.30522537287554E-2</c:v>
                </c:pt>
                <c:pt idx="1632">
                  <c:v>4.8109682019049402E-2</c:v>
                </c:pt>
                <c:pt idx="1633">
                  <c:v>4.47323024669563E-3</c:v>
                </c:pt>
                <c:pt idx="1634">
                  <c:v>-1.0072779612186E-2</c:v>
                </c:pt>
                <c:pt idx="1635">
                  <c:v>1.6338363115384901E-2</c:v>
                </c:pt>
                <c:pt idx="1636">
                  <c:v>-4.2748946566357797E-2</c:v>
                </c:pt>
                <c:pt idx="1637">
                  <c:v>2.48470686432988E-2</c:v>
                </c:pt>
                <c:pt idx="1638">
                  <c:v>-2.2657554857203301E-2</c:v>
                </c:pt>
                <c:pt idx="1639">
                  <c:v>1.53826523458232E-2</c:v>
                </c:pt>
                <c:pt idx="1640">
                  <c:v>4.4878818216458401E-2</c:v>
                </c:pt>
                <c:pt idx="1641">
                  <c:v>1.9098952327665401E-2</c:v>
                </c:pt>
                <c:pt idx="1642">
                  <c:v>3.7386817486815598E-2</c:v>
                </c:pt>
                <c:pt idx="1643">
                  <c:v>1.24192578763874E-2</c:v>
                </c:pt>
                <c:pt idx="1644">
                  <c:v>-1.1060517783408601E-2</c:v>
                </c:pt>
                <c:pt idx="1645">
                  <c:v>4.0469993430464098E-2</c:v>
                </c:pt>
                <c:pt idx="1646">
                  <c:v>1.63781857095243E-2</c:v>
                </c:pt>
                <c:pt idx="1647">
                  <c:v>-8.68690300976902E-3</c:v>
                </c:pt>
                <c:pt idx="1648">
                  <c:v>3.1850361021454103E-2</c:v>
                </c:pt>
                <c:pt idx="1649">
                  <c:v>-5.8542364413816203E-2</c:v>
                </c:pt>
                <c:pt idx="1650">
                  <c:v>4.1885816072920898E-2</c:v>
                </c:pt>
                <c:pt idx="1651">
                  <c:v>1.8856169845893701E-2</c:v>
                </c:pt>
                <c:pt idx="1652">
                  <c:v>9.7708107719378899E-3</c:v>
                </c:pt>
                <c:pt idx="1653">
                  <c:v>2.2998720146791701E-2</c:v>
                </c:pt>
                <c:pt idx="1654">
                  <c:v>-3.0410117184968999E-2</c:v>
                </c:pt>
                <c:pt idx="1655">
                  <c:v>6.2628482662019699E-3</c:v>
                </c:pt>
                <c:pt idx="1656">
                  <c:v>-9.8600628096933308E-4</c:v>
                </c:pt>
                <c:pt idx="1657">
                  <c:v>-2.60637523823582E-2</c:v>
                </c:pt>
                <c:pt idx="1658">
                  <c:v>-3.9766311794241904E-3</c:v>
                </c:pt>
                <c:pt idx="1659">
                  <c:v>5.7098790222511603E-2</c:v>
                </c:pt>
                <c:pt idx="1660">
                  <c:v>7.0235226874679701E-4</c:v>
                </c:pt>
                <c:pt idx="1661">
                  <c:v>3.3883877965603403E-2</c:v>
                </c:pt>
                <c:pt idx="1662">
                  <c:v>1.20516802986632E-2</c:v>
                </c:pt>
                <c:pt idx="1663">
                  <c:v>1.16058445709362E-3</c:v>
                </c:pt>
                <c:pt idx="1664">
                  <c:v>1.5018355154768801E-2</c:v>
                </c:pt>
                <c:pt idx="1665">
                  <c:v>-5.9155123297581604E-3</c:v>
                </c:pt>
                <c:pt idx="1666">
                  <c:v>-2.6579165582823999E-2</c:v>
                </c:pt>
                <c:pt idx="1667">
                  <c:v>2.4402186737281902E-2</c:v>
                </c:pt>
                <c:pt idx="1668">
                  <c:v>-1.1385480371219401E-2</c:v>
                </c:pt>
                <c:pt idx="1669">
                  <c:v>-2.2934307687039902E-2</c:v>
                </c:pt>
                <c:pt idx="1670">
                  <c:v>3.6996224207460897E-2</c:v>
                </c:pt>
                <c:pt idx="1671">
                  <c:v>1.3040782261653099E-2</c:v>
                </c:pt>
                <c:pt idx="1672">
                  <c:v>-1.2804715593644499E-2</c:v>
                </c:pt>
                <c:pt idx="1673">
                  <c:v>8.0517436268309692E-3</c:v>
                </c:pt>
                <c:pt idx="1674">
                  <c:v>2.0615850277296899E-2</c:v>
                </c:pt>
                <c:pt idx="1675">
                  <c:v>-1.26320383641011E-2</c:v>
                </c:pt>
                <c:pt idx="1676">
                  <c:v>-6.4854903226955002E-2</c:v>
                </c:pt>
                <c:pt idx="1677">
                  <c:v>2.6382826918106797E-4</c:v>
                </c:pt>
                <c:pt idx="1678">
                  <c:v>-3.5930779677128999E-3</c:v>
                </c:pt>
                <c:pt idx="1679">
                  <c:v>-6.4547059457672803E-3</c:v>
                </c:pt>
                <c:pt idx="1680">
                  <c:v>2.6045299711317301E-2</c:v>
                </c:pt>
                <c:pt idx="1681">
                  <c:v>-1.0248008206720101E-2</c:v>
                </c:pt>
                <c:pt idx="1682">
                  <c:v>9.9832703388010296E-3</c:v>
                </c:pt>
                <c:pt idx="1683">
                  <c:v>-2.29978865948051E-2</c:v>
                </c:pt>
                <c:pt idx="1684">
                  <c:v>-2.4900670666429701E-3</c:v>
                </c:pt>
                <c:pt idx="1685">
                  <c:v>1.2793388565830499E-4</c:v>
                </c:pt>
                <c:pt idx="1686">
                  <c:v>-2.5468837209002299E-3</c:v>
                </c:pt>
                <c:pt idx="1687">
                  <c:v>1.48239558051073E-2</c:v>
                </c:pt>
                <c:pt idx="1688">
                  <c:v>1.1533352981671E-2</c:v>
                </c:pt>
                <c:pt idx="1689">
                  <c:v>6.3882402018974804E-3</c:v>
                </c:pt>
                <c:pt idx="1690">
                  <c:v>2.0888169120227E-2</c:v>
                </c:pt>
                <c:pt idx="1691">
                  <c:v>-5.5276677555345698E-3</c:v>
                </c:pt>
                <c:pt idx="1692">
                  <c:v>9.2795766639698195E-3</c:v>
                </c:pt>
                <c:pt idx="1693">
                  <c:v>8.1937722314557506E-3</c:v>
                </c:pt>
                <c:pt idx="1694">
                  <c:v>-1.5687453620141002E-2</c:v>
                </c:pt>
                <c:pt idx="1695">
                  <c:v>-1.2145064498298001E-3</c:v>
                </c:pt>
                <c:pt idx="1696">
                  <c:v>3.1014220252812402E-3</c:v>
                </c:pt>
                <c:pt idx="1697">
                  <c:v>-1.9294954866925399E-2</c:v>
                </c:pt>
                <c:pt idx="1698">
                  <c:v>7.7714975442092198E-3</c:v>
                </c:pt>
                <c:pt idx="1699">
                  <c:v>1.8010330643015399E-2</c:v>
                </c:pt>
                <c:pt idx="1700">
                  <c:v>-2.1965143684379799E-2</c:v>
                </c:pt>
                <c:pt idx="1701">
                  <c:v>-7.6953263890315496E-2</c:v>
                </c:pt>
                <c:pt idx="1702">
                  <c:v>-1.0638422970587501E-2</c:v>
                </c:pt>
                <c:pt idx="1703">
                  <c:v>1.7592508399694399E-2</c:v>
                </c:pt>
                <c:pt idx="1704">
                  <c:v>-8.0550683721993296E-2</c:v>
                </c:pt>
                <c:pt idx="1705">
                  <c:v>4.6688737180791903E-3</c:v>
                </c:pt>
                <c:pt idx="1706">
                  <c:v>-6.6641050113597403E-2</c:v>
                </c:pt>
                <c:pt idx="1707">
                  <c:v>5.03686183196877E-3</c:v>
                </c:pt>
                <c:pt idx="1708">
                  <c:v>-3.4081597132288401E-2</c:v>
                </c:pt>
                <c:pt idx="1709">
                  <c:v>4.1703393367280399E-2</c:v>
                </c:pt>
                <c:pt idx="1710">
                  <c:v>-2.9369342711882199E-2</c:v>
                </c:pt>
                <c:pt idx="1711">
                  <c:v>2.2366888897605599E-2</c:v>
                </c:pt>
                <c:pt idx="1712">
                  <c:v>3.3311743585055197E-2</c:v>
                </c:pt>
                <c:pt idx="1713">
                  <c:v>-1.42687283371279E-2</c:v>
                </c:pt>
                <c:pt idx="1714">
                  <c:v>-3.6296191017590101E-2</c:v>
                </c:pt>
                <c:pt idx="1715">
                  <c:v>1.62094921735494E-2</c:v>
                </c:pt>
                <c:pt idx="1716">
                  <c:v>5.9648770481849104E-3</c:v>
                </c:pt>
                <c:pt idx="1717">
                  <c:v>-6.9398786204582702E-2</c:v>
                </c:pt>
                <c:pt idx="1718">
                  <c:v>-3.1053870301155599E-4</c:v>
                </c:pt>
                <c:pt idx="1719">
                  <c:v>-3.9085116000959701E-2</c:v>
                </c:pt>
                <c:pt idx="1720">
                  <c:v>3.4232290977823897E-2</c:v>
                </c:pt>
                <c:pt idx="1721">
                  <c:v>-1.1556983012578501E-2</c:v>
                </c:pt>
                <c:pt idx="1722">
                  <c:v>3.4362657978876297E-2</c:v>
                </c:pt>
                <c:pt idx="1723">
                  <c:v>4.7412677448294198E-4</c:v>
                </c:pt>
                <c:pt idx="1724">
                  <c:v>1.4700017327730901E-2</c:v>
                </c:pt>
                <c:pt idx="1725">
                  <c:v>-1.0814548683421899E-2</c:v>
                </c:pt>
                <c:pt idx="1726">
                  <c:v>5.2112020370767001E-3</c:v>
                </c:pt>
                <c:pt idx="1727">
                  <c:v>4.0393652142405402E-2</c:v>
                </c:pt>
                <c:pt idx="1728">
                  <c:v>1.4586314138527101E-2</c:v>
                </c:pt>
                <c:pt idx="1729">
                  <c:v>-6.4707153784386096E-3</c:v>
                </c:pt>
                <c:pt idx="1730">
                  <c:v>6.0075793809345503E-3</c:v>
                </c:pt>
                <c:pt idx="1731">
                  <c:v>1.5821070376130598E-2</c:v>
                </c:pt>
                <c:pt idx="1732">
                  <c:v>-1.10460547703615E-2</c:v>
                </c:pt>
                <c:pt idx="1733">
                  <c:v>2.4317912004744599E-3</c:v>
                </c:pt>
                <c:pt idx="1734">
                  <c:v>-7.9089014199499E-2</c:v>
                </c:pt>
                <c:pt idx="1735">
                  <c:v>-1.1702368764494799E-3</c:v>
                </c:pt>
                <c:pt idx="1736">
                  <c:v>-5.5388548486841098E-2</c:v>
                </c:pt>
                <c:pt idx="1737">
                  <c:v>2.0588838586478499E-2</c:v>
                </c:pt>
                <c:pt idx="1738">
                  <c:v>4.4148683535786201E-2</c:v>
                </c:pt>
                <c:pt idx="1739">
                  <c:v>3.3949045894948997E-4</c:v>
                </c:pt>
                <c:pt idx="1740">
                  <c:v>-2.67135937653495E-2</c:v>
                </c:pt>
                <c:pt idx="1741">
                  <c:v>1.9591755044858699E-2</c:v>
                </c:pt>
                <c:pt idx="1742">
                  <c:v>2.60746285233259E-3</c:v>
                </c:pt>
                <c:pt idx="1743">
                  <c:v>-1.6478712397276201E-2</c:v>
                </c:pt>
                <c:pt idx="1744">
                  <c:v>-1.61429440071361E-2</c:v>
                </c:pt>
                <c:pt idx="1745">
                  <c:v>-4.1700528477425702E-3</c:v>
                </c:pt>
                <c:pt idx="1746">
                  <c:v>3.2449206349916403E-2</c:v>
                </c:pt>
                <c:pt idx="1747">
                  <c:v>-8.1636605323476396E-3</c:v>
                </c:pt>
                <c:pt idx="1748">
                  <c:v>-1.03730166850333E-2</c:v>
                </c:pt>
                <c:pt idx="1749">
                  <c:v>3.4310169523125399E-2</c:v>
                </c:pt>
                <c:pt idx="1750">
                  <c:v>3.2552671751139899E-2</c:v>
                </c:pt>
                <c:pt idx="1751">
                  <c:v>2.4426301040032499E-2</c:v>
                </c:pt>
                <c:pt idx="1752">
                  <c:v>9.3882786203944096E-4</c:v>
                </c:pt>
                <c:pt idx="1753">
                  <c:v>6.9815804323703204E-3</c:v>
                </c:pt>
                <c:pt idx="1754">
                  <c:v>-1.5805161201621301E-2</c:v>
                </c:pt>
                <c:pt idx="1755">
                  <c:v>3.1716227922781101E-3</c:v>
                </c:pt>
                <c:pt idx="1756">
                  <c:v>-8.3466604883701192E-3</c:v>
                </c:pt>
                <c:pt idx="1757">
                  <c:v>-1.8572820613146999E-2</c:v>
                </c:pt>
                <c:pt idx="1758">
                  <c:v>3.4851864999011203E-2</c:v>
                </c:pt>
                <c:pt idx="1759">
                  <c:v>1.2860368028300799E-3</c:v>
                </c:pt>
                <c:pt idx="1760">
                  <c:v>-5.52169321895629E-3</c:v>
                </c:pt>
                <c:pt idx="1761">
                  <c:v>2.6237526889409599E-2</c:v>
                </c:pt>
                <c:pt idx="1762">
                  <c:v>3.3403346389245499E-3</c:v>
                </c:pt>
                <c:pt idx="1763">
                  <c:v>-1.6362105108659399E-2</c:v>
                </c:pt>
                <c:pt idx="1764">
                  <c:v>-8.7160089466356803E-3</c:v>
                </c:pt>
                <c:pt idx="1765">
                  <c:v>1.6527148863516899E-2</c:v>
                </c:pt>
                <c:pt idx="1766">
                  <c:v>-8.3636259851981604E-3</c:v>
                </c:pt>
                <c:pt idx="1767">
                  <c:v>1.26024122945289E-2</c:v>
                </c:pt>
                <c:pt idx="1768">
                  <c:v>8.5299744307054601E-3</c:v>
                </c:pt>
                <c:pt idx="1769">
                  <c:v>-1.6275836208612499E-3</c:v>
                </c:pt>
                <c:pt idx="1770">
                  <c:v>-1.85914785112829E-2</c:v>
                </c:pt>
                <c:pt idx="1771">
                  <c:v>2.7055521122941201E-3</c:v>
                </c:pt>
                <c:pt idx="1772">
                  <c:v>-3.6151317135936903E-2</c:v>
                </c:pt>
                <c:pt idx="1773">
                  <c:v>-1.4599080568253601E-2</c:v>
                </c:pt>
                <c:pt idx="1774">
                  <c:v>9.2874719867277501E-3</c:v>
                </c:pt>
                <c:pt idx="1775">
                  <c:v>-1.42273774774726E-3</c:v>
                </c:pt>
                <c:pt idx="1776">
                  <c:v>8.9929149845140808E-3</c:v>
                </c:pt>
                <c:pt idx="1777">
                  <c:v>-4.3862102219110596E-3</c:v>
                </c:pt>
                <c:pt idx="1778">
                  <c:v>-9.5453710321803198E-4</c:v>
                </c:pt>
                <c:pt idx="1779">
                  <c:v>-2.1101085153201202E-3</c:v>
                </c:pt>
                <c:pt idx="1780">
                  <c:v>2.9784190911169E-2</c:v>
                </c:pt>
                <c:pt idx="1781">
                  <c:v>1.8375764767020501E-3</c:v>
                </c:pt>
                <c:pt idx="1782">
                  <c:v>4.8587529604232297E-3</c:v>
                </c:pt>
                <c:pt idx="1783">
                  <c:v>-3.5809898893592401E-2</c:v>
                </c:pt>
                <c:pt idx="1784">
                  <c:v>-2.9625007485722301E-2</c:v>
                </c:pt>
                <c:pt idx="1785">
                  <c:v>1.12451599653281E-5</c:v>
                </c:pt>
                <c:pt idx="1786">
                  <c:v>-7.9571216872669492E-3</c:v>
                </c:pt>
                <c:pt idx="1787">
                  <c:v>3.8159590172471701E-3</c:v>
                </c:pt>
                <c:pt idx="1788">
                  <c:v>-4.6189572835810301E-3</c:v>
                </c:pt>
                <c:pt idx="1789">
                  <c:v>1.48344919148241E-2</c:v>
                </c:pt>
                <c:pt idx="1790">
                  <c:v>2.0993185393839999E-3</c:v>
                </c:pt>
                <c:pt idx="1791">
                  <c:v>-2.1917869627158901E-2</c:v>
                </c:pt>
                <c:pt idx="1792">
                  <c:v>6.5550806457640599E-3</c:v>
                </c:pt>
                <c:pt idx="1793">
                  <c:v>1.19011787610069E-2</c:v>
                </c:pt>
                <c:pt idx="1794">
                  <c:v>1.38755008470573E-2</c:v>
                </c:pt>
                <c:pt idx="1795">
                  <c:v>-9.2157665236768001E-3</c:v>
                </c:pt>
                <c:pt idx="1796">
                  <c:v>-3.7898994501978801E-3</c:v>
                </c:pt>
                <c:pt idx="1797">
                  <c:v>6.3545159848272699E-3</c:v>
                </c:pt>
                <c:pt idx="1798">
                  <c:v>3.26983233322174E-3</c:v>
                </c:pt>
                <c:pt idx="1799">
                  <c:v>-1.14063490437569E-3</c:v>
                </c:pt>
                <c:pt idx="1800">
                  <c:v>4.1841232242181697E-2</c:v>
                </c:pt>
                <c:pt idx="1801">
                  <c:v>5.6982738273374696E-3</c:v>
                </c:pt>
                <c:pt idx="1802">
                  <c:v>7.2915604481037198E-3</c:v>
                </c:pt>
                <c:pt idx="1803">
                  <c:v>4.1845555020930004E-3</c:v>
                </c:pt>
                <c:pt idx="1804">
                  <c:v>-7.8727328333331797E-4</c:v>
                </c:pt>
                <c:pt idx="1805">
                  <c:v>-2.4303438798844198E-3</c:v>
                </c:pt>
                <c:pt idx="1806">
                  <c:v>1.6148692401910799E-4</c:v>
                </c:pt>
                <c:pt idx="1807">
                  <c:v>-5.09666360853199E-2</c:v>
                </c:pt>
                <c:pt idx="1808">
                  <c:v>-7.6643777480116997E-4</c:v>
                </c:pt>
                <c:pt idx="1809">
                  <c:v>3.09175840039938E-2</c:v>
                </c:pt>
                <c:pt idx="1810">
                  <c:v>-6.4007780503325196E-3</c:v>
                </c:pt>
                <c:pt idx="1811">
                  <c:v>8.2476922777372508E-3</c:v>
                </c:pt>
                <c:pt idx="1812">
                  <c:v>7.5335670221374201E-3</c:v>
                </c:pt>
                <c:pt idx="1813">
                  <c:v>-1.26391346536624E-2</c:v>
                </c:pt>
                <c:pt idx="1814">
                  <c:v>1.6616638747602799E-2</c:v>
                </c:pt>
                <c:pt idx="1815">
                  <c:v>1.6366899490539101E-3</c:v>
                </c:pt>
                <c:pt idx="1816">
                  <c:v>-1.2724058343143101E-2</c:v>
                </c:pt>
                <c:pt idx="1817">
                  <c:v>3.1194966903892601E-2</c:v>
                </c:pt>
                <c:pt idx="1818">
                  <c:v>1.0679812933991501E-2</c:v>
                </c:pt>
                <c:pt idx="1819">
                  <c:v>-3.0834821207866101E-3</c:v>
                </c:pt>
                <c:pt idx="1820">
                  <c:v>3.9603022181887802E-3</c:v>
                </c:pt>
                <c:pt idx="1821">
                  <c:v>-1.7600230078499801E-3</c:v>
                </c:pt>
                <c:pt idx="1822">
                  <c:v>2.0844668903295699E-2</c:v>
                </c:pt>
                <c:pt idx="1823">
                  <c:v>-8.4814814827431802E-4</c:v>
                </c:pt>
                <c:pt idx="1824">
                  <c:v>4.6501988413389502E-3</c:v>
                </c:pt>
                <c:pt idx="1825">
                  <c:v>-2.9509231118075301E-3</c:v>
                </c:pt>
                <c:pt idx="1826">
                  <c:v>1.5184054587181401E-3</c:v>
                </c:pt>
                <c:pt idx="1827">
                  <c:v>-1.0891717606115901E-3</c:v>
                </c:pt>
                <c:pt idx="1828">
                  <c:v>1.2820850583391399E-2</c:v>
                </c:pt>
                <c:pt idx="1829">
                  <c:v>9.9886801868322404E-3</c:v>
                </c:pt>
                <c:pt idx="1830">
                  <c:v>3.9273835370093801E-3</c:v>
                </c:pt>
                <c:pt idx="1831">
                  <c:v>-2.3482327504740102E-3</c:v>
                </c:pt>
                <c:pt idx="1832">
                  <c:v>-3.9744583363905397E-3</c:v>
                </c:pt>
                <c:pt idx="1833">
                  <c:v>5.1956807307334202E-3</c:v>
                </c:pt>
                <c:pt idx="1834">
                  <c:v>7.8666574337478003E-5</c:v>
                </c:pt>
                <c:pt idx="1835">
                  <c:v>5.8130272660126096E-3</c:v>
                </c:pt>
                <c:pt idx="1836">
                  <c:v>-1.1637617314593899E-3</c:v>
                </c:pt>
                <c:pt idx="1837">
                  <c:v>2.87706414523574E-3</c:v>
                </c:pt>
                <c:pt idx="1838">
                  <c:v>1.0980584229867399E-2</c:v>
                </c:pt>
                <c:pt idx="1839">
                  <c:v>-3.9869227202103702E-2</c:v>
                </c:pt>
                <c:pt idx="1840">
                  <c:v>-5.5541945170524496E-3</c:v>
                </c:pt>
                <c:pt idx="1841">
                  <c:v>-9.8742901029075895E-3</c:v>
                </c:pt>
                <c:pt idx="1842">
                  <c:v>-1.8193526216030299E-2</c:v>
                </c:pt>
                <c:pt idx="1843">
                  <c:v>8.4179007062577301E-3</c:v>
                </c:pt>
                <c:pt idx="1844">
                  <c:v>7.2088121181186904E-3</c:v>
                </c:pt>
                <c:pt idx="1845">
                  <c:v>9.5573934643456999E-3</c:v>
                </c:pt>
                <c:pt idx="1846">
                  <c:v>-6.8215935806512197E-3</c:v>
                </c:pt>
                <c:pt idx="1847">
                  <c:v>1.7590111881064401E-2</c:v>
                </c:pt>
                <c:pt idx="1848">
                  <c:v>7.8865646176266308E-3</c:v>
                </c:pt>
                <c:pt idx="1849">
                  <c:v>-5.7007124699428799E-3</c:v>
                </c:pt>
                <c:pt idx="1850">
                  <c:v>-1.70798250949507E-2</c:v>
                </c:pt>
                <c:pt idx="1851">
                  <c:v>9.5835401164039401E-3</c:v>
                </c:pt>
                <c:pt idx="1852">
                  <c:v>2.56989381459959E-2</c:v>
                </c:pt>
                <c:pt idx="1853">
                  <c:v>1.39828782946574E-3</c:v>
                </c:pt>
                <c:pt idx="1854">
                  <c:v>4.8664081074795201E-3</c:v>
                </c:pt>
                <c:pt idx="1855">
                  <c:v>-1.9082318664815101E-3</c:v>
                </c:pt>
                <c:pt idx="1856">
                  <c:v>-2.23106494898203E-4</c:v>
                </c:pt>
                <c:pt idx="1857">
                  <c:v>-1.28024883424901E-2</c:v>
                </c:pt>
                <c:pt idx="1858">
                  <c:v>1.9858886984128899E-3</c:v>
                </c:pt>
                <c:pt idx="1859">
                  <c:v>5.1595048284022397E-3</c:v>
                </c:pt>
                <c:pt idx="1860">
                  <c:v>-7.8451012681791995E-3</c:v>
                </c:pt>
                <c:pt idx="1861">
                  <c:v>5.9999780731119197E-3</c:v>
                </c:pt>
                <c:pt idx="1862">
                  <c:v>3.2693367235193099E-3</c:v>
                </c:pt>
                <c:pt idx="1863">
                  <c:v>8.7636790215958604E-4</c:v>
                </c:pt>
                <c:pt idx="1864">
                  <c:v>-2.1708949852617399E-3</c:v>
                </c:pt>
                <c:pt idx="1865">
                  <c:v>-5.9349068521901104E-3</c:v>
                </c:pt>
                <c:pt idx="1866">
                  <c:v>-6.2622831463358501E-3</c:v>
                </c:pt>
                <c:pt idx="1867">
                  <c:v>4.3483704028235296E-3</c:v>
                </c:pt>
                <c:pt idx="1868">
                  <c:v>1.7886108759114401E-2</c:v>
                </c:pt>
                <c:pt idx="1869">
                  <c:v>-2.8571518488171199E-3</c:v>
                </c:pt>
                <c:pt idx="1870">
                  <c:v>-1.83726310824498E-4</c:v>
                </c:pt>
                <c:pt idx="1871">
                  <c:v>-8.2484892115564507E-3</c:v>
                </c:pt>
                <c:pt idx="1872">
                  <c:v>-2.6497609633814201E-2</c:v>
                </c:pt>
                <c:pt idx="1873">
                  <c:v>5.4877300027509701E-3</c:v>
                </c:pt>
                <c:pt idx="1874">
                  <c:v>-2.5222090006097901E-3</c:v>
                </c:pt>
                <c:pt idx="1875">
                  <c:v>9.3567836559771498E-3</c:v>
                </c:pt>
                <c:pt idx="1876">
                  <c:v>-2.0869531671352799E-3</c:v>
                </c:pt>
                <c:pt idx="1877">
                  <c:v>1.71490388688104E-3</c:v>
                </c:pt>
                <c:pt idx="1878">
                  <c:v>4.1737452416356702E-3</c:v>
                </c:pt>
                <c:pt idx="1879">
                  <c:v>-3.03589946440296E-3</c:v>
                </c:pt>
                <c:pt idx="1880">
                  <c:v>-2.28629356461739E-2</c:v>
                </c:pt>
                <c:pt idx="1881">
                  <c:v>8.1285833298223899E-3</c:v>
                </c:pt>
                <c:pt idx="1882">
                  <c:v>-2.1058092431500901E-3</c:v>
                </c:pt>
                <c:pt idx="1883">
                  <c:v>2.7827209650549099E-3</c:v>
                </c:pt>
                <c:pt idx="1884">
                  <c:v>4.1624562297637897E-3</c:v>
                </c:pt>
                <c:pt idx="1885">
                  <c:v>2.5502772176695401E-2</c:v>
                </c:pt>
                <c:pt idx="1886">
                  <c:v>5.98457156568959E-3</c:v>
                </c:pt>
                <c:pt idx="1887">
                  <c:v>-1.3388211394638899E-4</c:v>
                </c:pt>
                <c:pt idx="1888">
                  <c:v>1.6342013285851201E-3</c:v>
                </c:pt>
                <c:pt idx="1889">
                  <c:v>-3.0048254902734699E-3</c:v>
                </c:pt>
                <c:pt idx="1890">
                  <c:v>-1.15816685473805E-2</c:v>
                </c:pt>
                <c:pt idx="1891">
                  <c:v>1.20637378357895E-2</c:v>
                </c:pt>
                <c:pt idx="1892">
                  <c:v>-1.46333493081703E-3</c:v>
                </c:pt>
                <c:pt idx="1893">
                  <c:v>4.2369850260219203E-3</c:v>
                </c:pt>
                <c:pt idx="1894">
                  <c:v>-3.8110871862131199E-3</c:v>
                </c:pt>
                <c:pt idx="1895">
                  <c:v>6.6884708567422398E-3</c:v>
                </c:pt>
                <c:pt idx="1896">
                  <c:v>-7.4696185523030203E-4</c:v>
                </c:pt>
                <c:pt idx="1897">
                  <c:v>-4.8569120115377201E-3</c:v>
                </c:pt>
                <c:pt idx="1898">
                  <c:v>-2.1468393073854099E-3</c:v>
                </c:pt>
                <c:pt idx="1899">
                  <c:v>-7.0176677814048601E-3</c:v>
                </c:pt>
                <c:pt idx="1900">
                  <c:v>-1.3228991695143301E-3</c:v>
                </c:pt>
                <c:pt idx="1901">
                  <c:v>5.9376063660095801E-3</c:v>
                </c:pt>
                <c:pt idx="1902">
                  <c:v>-6.9487041824831701E-3</c:v>
                </c:pt>
                <c:pt idx="1903">
                  <c:v>3.61783514666322E-3</c:v>
                </c:pt>
                <c:pt idx="1904">
                  <c:v>-5.1257742216610502E-3</c:v>
                </c:pt>
                <c:pt idx="1905">
                  <c:v>-8.9879144825464805E-4</c:v>
                </c:pt>
                <c:pt idx="1906">
                  <c:v>9.3155656620967104E-3</c:v>
                </c:pt>
                <c:pt idx="1907">
                  <c:v>-8.1140557190984893E-3</c:v>
                </c:pt>
                <c:pt idx="1908">
                  <c:v>9.1354825902691204E-3</c:v>
                </c:pt>
                <c:pt idx="1909">
                  <c:v>-1.2608922795464201E-3</c:v>
                </c:pt>
                <c:pt idx="1910">
                  <c:v>4.58108860642967E-3</c:v>
                </c:pt>
                <c:pt idx="1911">
                  <c:v>3.6744247132770099E-3</c:v>
                </c:pt>
                <c:pt idx="1912">
                  <c:v>2.8269917863360098E-3</c:v>
                </c:pt>
                <c:pt idx="1913">
                  <c:v>-5.1234432379859297E-3</c:v>
                </c:pt>
                <c:pt idx="1914">
                  <c:v>-4.1326205563788198E-3</c:v>
                </c:pt>
                <c:pt idx="1915">
                  <c:v>-2.9183499622521299E-4</c:v>
                </c:pt>
                <c:pt idx="1916">
                  <c:v>6.4633643089539398E-3</c:v>
                </c:pt>
                <c:pt idx="1917">
                  <c:v>-4.9979838964344303E-3</c:v>
                </c:pt>
                <c:pt idx="1918">
                  <c:v>-6.6616869897867404E-3</c:v>
                </c:pt>
                <c:pt idx="1919">
                  <c:v>9.9720608008871999E-3</c:v>
                </c:pt>
                <c:pt idx="1920">
                  <c:v>1.17463974072205E-3</c:v>
                </c:pt>
                <c:pt idx="1921">
                  <c:v>-9.6185886586761199E-4</c:v>
                </c:pt>
                <c:pt idx="1922">
                  <c:v>4.8423210475551101E-3</c:v>
                </c:pt>
                <c:pt idx="1923">
                  <c:v>4.1257851729484497E-3</c:v>
                </c:pt>
                <c:pt idx="1924">
                  <c:v>-1.6822056875360002E-2</c:v>
                </c:pt>
                <c:pt idx="1925">
                  <c:v>-3.4442409887170699E-3</c:v>
                </c:pt>
                <c:pt idx="1926">
                  <c:v>-4.2646711957809204E-3</c:v>
                </c:pt>
                <c:pt idx="1927">
                  <c:v>5.8733667754587299E-3</c:v>
                </c:pt>
                <c:pt idx="1928">
                  <c:v>-2.95573468406215E-3</c:v>
                </c:pt>
                <c:pt idx="1929">
                  <c:v>-5.4120838304504799E-3</c:v>
                </c:pt>
                <c:pt idx="1930">
                  <c:v>-4.4851643839579299E-2</c:v>
                </c:pt>
                <c:pt idx="1931">
                  <c:v>4.7024524135962304E-3</c:v>
                </c:pt>
                <c:pt idx="1932">
                  <c:v>-9.6189377320982303E-3</c:v>
                </c:pt>
                <c:pt idx="1933">
                  <c:v>4.6680217921723204E-3</c:v>
                </c:pt>
                <c:pt idx="1934">
                  <c:v>6.9903214914423398E-3</c:v>
                </c:pt>
                <c:pt idx="1935">
                  <c:v>-4.4579277246228699E-3</c:v>
                </c:pt>
                <c:pt idx="1936">
                  <c:v>-1.43935798593174E-5</c:v>
                </c:pt>
                <c:pt idx="1937">
                  <c:v>8.7799881203267007E-3</c:v>
                </c:pt>
                <c:pt idx="1938">
                  <c:v>-1.4009151758067001E-4</c:v>
                </c:pt>
                <c:pt idx="1939">
                  <c:v>-7.1989186936092303E-3</c:v>
                </c:pt>
                <c:pt idx="1940">
                  <c:v>1.7170056497415301E-3</c:v>
                </c:pt>
                <c:pt idx="1941">
                  <c:v>-4.20395524500495E-3</c:v>
                </c:pt>
                <c:pt idx="1942">
                  <c:v>-2.1790760505804802E-3</c:v>
                </c:pt>
                <c:pt idx="1943">
                  <c:v>-2.78255510642715E-3</c:v>
                </c:pt>
                <c:pt idx="1944">
                  <c:v>6.8009013408804097E-4</c:v>
                </c:pt>
                <c:pt idx="1945">
                  <c:v>1.2899699252269E-2</c:v>
                </c:pt>
                <c:pt idx="1946">
                  <c:v>9.9337786341666297E-3</c:v>
                </c:pt>
                <c:pt idx="1947">
                  <c:v>2.8271498092454499E-3</c:v>
                </c:pt>
                <c:pt idx="1948">
                  <c:v>-9.2938906001371301E-3</c:v>
                </c:pt>
                <c:pt idx="1949">
                  <c:v>8.5459996690718E-3</c:v>
                </c:pt>
                <c:pt idx="1950">
                  <c:v>-5.1471814177802703E-3</c:v>
                </c:pt>
                <c:pt idx="1951">
                  <c:v>-1.15657464135427E-2</c:v>
                </c:pt>
                <c:pt idx="1952">
                  <c:v>-6.3320664819882001E-3</c:v>
                </c:pt>
                <c:pt idx="1953">
                  <c:v>-1.2923375554361001E-2</c:v>
                </c:pt>
                <c:pt idx="1954">
                  <c:v>-2.54109750945677E-2</c:v>
                </c:pt>
                <c:pt idx="1955">
                  <c:v>1.49956559192676E-2</c:v>
                </c:pt>
                <c:pt idx="1956">
                  <c:v>-5.5486535159360896E-3</c:v>
                </c:pt>
                <c:pt idx="1957">
                  <c:v>-3.3409698624150201E-3</c:v>
                </c:pt>
                <c:pt idx="1958">
                  <c:v>1.49776744668349E-2</c:v>
                </c:pt>
                <c:pt idx="1959">
                  <c:v>5.9725605974955296E-3</c:v>
                </c:pt>
                <c:pt idx="1960">
                  <c:v>-5.5287111433112704E-3</c:v>
                </c:pt>
                <c:pt idx="1961">
                  <c:v>5.1678170270619602E-3</c:v>
                </c:pt>
                <c:pt idx="1962">
                  <c:v>4.72970952988876E-3</c:v>
                </c:pt>
                <c:pt idx="1963">
                  <c:v>-3.5747005415489399E-3</c:v>
                </c:pt>
                <c:pt idx="1964">
                  <c:v>8.0288792828469603E-3</c:v>
                </c:pt>
                <c:pt idx="1965">
                  <c:v>-4.3417794083363903E-3</c:v>
                </c:pt>
                <c:pt idx="1966">
                  <c:v>9.4739420307165707E-3</c:v>
                </c:pt>
                <c:pt idx="1967">
                  <c:v>2.18649847903906E-3</c:v>
                </c:pt>
                <c:pt idx="1968">
                  <c:v>-4.8203833575647601E-3</c:v>
                </c:pt>
                <c:pt idx="1969">
                  <c:v>3.7636611855505001E-3</c:v>
                </c:pt>
                <c:pt idx="1970">
                  <c:v>7.4594055188768904E-5</c:v>
                </c:pt>
                <c:pt idx="1971">
                  <c:v>-7.92155431250194E-3</c:v>
                </c:pt>
                <c:pt idx="1972">
                  <c:v>5.5173004069367397E-3</c:v>
                </c:pt>
                <c:pt idx="1973">
                  <c:v>-5.8087317192534798E-3</c:v>
                </c:pt>
                <c:pt idx="1974">
                  <c:v>9.5260906230677303E-3</c:v>
                </c:pt>
                <c:pt idx="1975">
                  <c:v>7.1042811765201696E-3</c:v>
                </c:pt>
                <c:pt idx="1976">
                  <c:v>3.0229746460284802E-3</c:v>
                </c:pt>
                <c:pt idx="1977">
                  <c:v>-9.772746844821001E-4</c:v>
                </c:pt>
                <c:pt idx="1978">
                  <c:v>6.1504436094925001E-3</c:v>
                </c:pt>
                <c:pt idx="1979">
                  <c:v>-6.0254378779488202E-3</c:v>
                </c:pt>
                <c:pt idx="1980">
                  <c:v>6.2552854759954696E-4</c:v>
                </c:pt>
                <c:pt idx="1981">
                  <c:v>1.70847871473705E-3</c:v>
                </c:pt>
                <c:pt idx="1982">
                  <c:v>-4.6887394342090402E-3</c:v>
                </c:pt>
                <c:pt idx="1983">
                  <c:v>5.6585650549904202E-3</c:v>
                </c:pt>
                <c:pt idx="1984">
                  <c:v>1.3435765025246099E-2</c:v>
                </c:pt>
                <c:pt idx="1985">
                  <c:v>4.2018866267071403E-3</c:v>
                </c:pt>
                <c:pt idx="1986">
                  <c:v>-2.6294581594253001E-3</c:v>
                </c:pt>
                <c:pt idx="1987">
                  <c:v>-5.5427679726504997E-3</c:v>
                </c:pt>
                <c:pt idx="1988">
                  <c:v>7.7998820740107205E-5</c:v>
                </c:pt>
                <c:pt idx="1989">
                  <c:v>9.2753535479093204E-3</c:v>
                </c:pt>
                <c:pt idx="1990">
                  <c:v>-4.8511994793639804E-3</c:v>
                </c:pt>
                <c:pt idx="1991">
                  <c:v>-3.6207458665552498E-4</c:v>
                </c:pt>
                <c:pt idx="1992">
                  <c:v>9.7694864860031396E-3</c:v>
                </c:pt>
                <c:pt idx="1993">
                  <c:v>-9.2774470431950095E-3</c:v>
                </c:pt>
                <c:pt idx="1994">
                  <c:v>1.80564739861971E-3</c:v>
                </c:pt>
                <c:pt idx="1995">
                  <c:v>1.64243471579517E-3</c:v>
                </c:pt>
                <c:pt idx="1996">
                  <c:v>-2.5956617971261801E-3</c:v>
                </c:pt>
                <c:pt idx="1997">
                  <c:v>4.3434493535961499E-3</c:v>
                </c:pt>
                <c:pt idx="1998">
                  <c:v>7.7698852217278598E-3</c:v>
                </c:pt>
                <c:pt idx="1999">
                  <c:v>-6.3704543980875796E-3</c:v>
                </c:pt>
                <c:pt idx="2000">
                  <c:v>-5.3226592593524403E-4</c:v>
                </c:pt>
                <c:pt idx="2001">
                  <c:v>-3.11360139134652E-3</c:v>
                </c:pt>
                <c:pt idx="2002">
                  <c:v>-1.9347675447865701E-2</c:v>
                </c:pt>
                <c:pt idx="2003">
                  <c:v>8.9843235867458106E-3</c:v>
                </c:pt>
                <c:pt idx="2004">
                  <c:v>1.6534304268315599E-2</c:v>
                </c:pt>
                <c:pt idx="2005">
                  <c:v>-1.01010956173713E-3</c:v>
                </c:pt>
                <c:pt idx="2006">
                  <c:v>4.5492436840266198E-3</c:v>
                </c:pt>
                <c:pt idx="2007">
                  <c:v>-6.71848586987239E-3</c:v>
                </c:pt>
                <c:pt idx="2008">
                  <c:v>7.61909532110055E-3</c:v>
                </c:pt>
                <c:pt idx="2009">
                  <c:v>-9.5035071219245395E-3</c:v>
                </c:pt>
                <c:pt idx="2010">
                  <c:v>1.9028349443934E-3</c:v>
                </c:pt>
                <c:pt idx="2011">
                  <c:v>-9.9439168240314096E-3</c:v>
                </c:pt>
                <c:pt idx="2012">
                  <c:v>-8.1424828895716398E-3</c:v>
                </c:pt>
                <c:pt idx="2013">
                  <c:v>-3.3437609563177302E-3</c:v>
                </c:pt>
                <c:pt idx="2014">
                  <c:v>-5.7811919286593202E-3</c:v>
                </c:pt>
                <c:pt idx="2015">
                  <c:v>7.3082436231391304E-3</c:v>
                </c:pt>
                <c:pt idx="2016">
                  <c:v>-5.5097969315626803E-3</c:v>
                </c:pt>
                <c:pt idx="2017">
                  <c:v>-1.43035829732455E-2</c:v>
                </c:pt>
                <c:pt idx="2018">
                  <c:v>5.8281465551693204E-3</c:v>
                </c:pt>
                <c:pt idx="2019">
                  <c:v>3.6360500613004201E-3</c:v>
                </c:pt>
                <c:pt idx="2020">
                  <c:v>4.2615170159267697E-3</c:v>
                </c:pt>
                <c:pt idx="2021">
                  <c:v>2.9723195099495099E-3</c:v>
                </c:pt>
                <c:pt idx="2022">
                  <c:v>-3.9026838863942702E-3</c:v>
                </c:pt>
                <c:pt idx="2023">
                  <c:v>1.71108535732273E-3</c:v>
                </c:pt>
                <c:pt idx="2024">
                  <c:v>-4.2195054815696402E-3</c:v>
                </c:pt>
                <c:pt idx="2025">
                  <c:v>-1.3530127009816E-2</c:v>
                </c:pt>
                <c:pt idx="2026">
                  <c:v>-2.04211238325685E-2</c:v>
                </c:pt>
                <c:pt idx="2027">
                  <c:v>6.7637252917196701E-3</c:v>
                </c:pt>
                <c:pt idx="2028">
                  <c:v>-1.16454325797454E-2</c:v>
                </c:pt>
                <c:pt idx="2029">
                  <c:v>-3.6869888263732198E-3</c:v>
                </c:pt>
                <c:pt idx="2030">
                  <c:v>-3.7756537803054499E-3</c:v>
                </c:pt>
                <c:pt idx="2031">
                  <c:v>1.3840962826460501E-2</c:v>
                </c:pt>
                <c:pt idx="2032">
                  <c:v>2.2867113892101699E-2</c:v>
                </c:pt>
                <c:pt idx="2033">
                  <c:v>-1.8691357369808601E-3</c:v>
                </c:pt>
                <c:pt idx="2034">
                  <c:v>-4.5018073060183799E-3</c:v>
                </c:pt>
                <c:pt idx="2035">
                  <c:v>-2.1279668053738798E-3</c:v>
                </c:pt>
                <c:pt idx="2036">
                  <c:v>-6.2336555498584802E-3</c:v>
                </c:pt>
                <c:pt idx="2037">
                  <c:v>-1.9003810888875199E-2</c:v>
                </c:pt>
                <c:pt idx="2038">
                  <c:v>5.0975748389785001E-3</c:v>
                </c:pt>
                <c:pt idx="2039">
                  <c:v>5.1127978125257104E-3</c:v>
                </c:pt>
                <c:pt idx="2040">
                  <c:v>-6.1901515132649102E-3</c:v>
                </c:pt>
                <c:pt idx="2041">
                  <c:v>-1.96078732734478E-3</c:v>
                </c:pt>
                <c:pt idx="2042">
                  <c:v>-1.23400211432947E-2</c:v>
                </c:pt>
                <c:pt idx="2043">
                  <c:v>8.6399959542821595E-3</c:v>
                </c:pt>
                <c:pt idx="2044">
                  <c:v>7.1515962034335301E-3</c:v>
                </c:pt>
                <c:pt idx="2045">
                  <c:v>7.0679910726886503E-3</c:v>
                </c:pt>
                <c:pt idx="2046">
                  <c:v>1.94816100249409E-2</c:v>
                </c:pt>
                <c:pt idx="2047">
                  <c:v>2.7350614227042501E-3</c:v>
                </c:pt>
                <c:pt idx="2048">
                  <c:v>4.9213707200183397E-3</c:v>
                </c:pt>
                <c:pt idx="2049">
                  <c:v>-1.3125753749646999E-2</c:v>
                </c:pt>
                <c:pt idx="2050">
                  <c:v>7.6844910591571001E-3</c:v>
                </c:pt>
                <c:pt idx="2051">
                  <c:v>-6.4726765597064697E-3</c:v>
                </c:pt>
                <c:pt idx="2052">
                  <c:v>1.12021297256622E-2</c:v>
                </c:pt>
                <c:pt idx="2053">
                  <c:v>2.0226766970905898E-3</c:v>
                </c:pt>
                <c:pt idx="2054">
                  <c:v>7.25875723662508E-3</c:v>
                </c:pt>
                <c:pt idx="2055">
                  <c:v>2.0342531041867701E-3</c:v>
                </c:pt>
                <c:pt idx="2056">
                  <c:v>8.3192762644679705E-3</c:v>
                </c:pt>
                <c:pt idx="2057">
                  <c:v>-1.10956613103891E-2</c:v>
                </c:pt>
                <c:pt idx="2058">
                  <c:v>6.9509976038431296E-3</c:v>
                </c:pt>
                <c:pt idx="2059">
                  <c:v>1.6452748617858001E-2</c:v>
                </c:pt>
                <c:pt idx="2060">
                  <c:v>-5.8690757965961795E-4</c:v>
                </c:pt>
                <c:pt idx="2061">
                  <c:v>-7.9223092153704201E-3</c:v>
                </c:pt>
                <c:pt idx="2062">
                  <c:v>1.22667420497059E-2</c:v>
                </c:pt>
                <c:pt idx="2063">
                  <c:v>-8.1544952172210204E-4</c:v>
                </c:pt>
                <c:pt idx="2064">
                  <c:v>-8.2584552357375897E-4</c:v>
                </c:pt>
                <c:pt idx="2065">
                  <c:v>-3.9478004893822599E-4</c:v>
                </c:pt>
                <c:pt idx="2066">
                  <c:v>6.1027126829477996E-3</c:v>
                </c:pt>
                <c:pt idx="2067">
                  <c:v>-1.9052254784488801E-3</c:v>
                </c:pt>
                <c:pt idx="2068">
                  <c:v>-3.4593136695943902E-4</c:v>
                </c:pt>
                <c:pt idx="2069">
                  <c:v>-9.0570316421311192E-3</c:v>
                </c:pt>
                <c:pt idx="2070">
                  <c:v>-7.5417558714267899E-3</c:v>
                </c:pt>
                <c:pt idx="2071">
                  <c:v>-2.02018962496304E-3</c:v>
                </c:pt>
                <c:pt idx="2072">
                  <c:v>-9.8302581927355004E-4</c:v>
                </c:pt>
                <c:pt idx="2073">
                  <c:v>-2.24719045027297E-3</c:v>
                </c:pt>
                <c:pt idx="2074">
                  <c:v>-4.1049557597764602E-2</c:v>
                </c:pt>
                <c:pt idx="2075">
                  <c:v>2.3271569218657299E-3</c:v>
                </c:pt>
                <c:pt idx="2076">
                  <c:v>1.8591542966040601E-2</c:v>
                </c:pt>
                <c:pt idx="2077">
                  <c:v>6.6265641457134801E-3</c:v>
                </c:pt>
                <c:pt idx="2078">
                  <c:v>5.3610421510039401E-4</c:v>
                </c:pt>
                <c:pt idx="2079">
                  <c:v>6.2694786028861102E-3</c:v>
                </c:pt>
                <c:pt idx="2080">
                  <c:v>-6.51230010473369E-3</c:v>
                </c:pt>
                <c:pt idx="2081">
                  <c:v>-6.48147420820353E-3</c:v>
                </c:pt>
                <c:pt idx="2082">
                  <c:v>1.9670553221474599E-2</c:v>
                </c:pt>
                <c:pt idx="2083">
                  <c:v>-1.0266298841454199E-3</c:v>
                </c:pt>
                <c:pt idx="2084">
                  <c:v>2.8356373886477102E-3</c:v>
                </c:pt>
                <c:pt idx="2085">
                  <c:v>-2.2554385149808299E-3</c:v>
                </c:pt>
                <c:pt idx="2086">
                  <c:v>-8.7907299387725499E-3</c:v>
                </c:pt>
                <c:pt idx="2087">
                  <c:v>-6.0269394838721102E-3</c:v>
                </c:pt>
                <c:pt idx="2088">
                  <c:v>1.8156436401305499E-3</c:v>
                </c:pt>
                <c:pt idx="2089">
                  <c:v>6.4058096919853398E-3</c:v>
                </c:pt>
                <c:pt idx="2090">
                  <c:v>6.1006507462215203E-3</c:v>
                </c:pt>
                <c:pt idx="2091">
                  <c:v>-2.5834978960804302E-4</c:v>
                </c:pt>
                <c:pt idx="2092">
                  <c:v>-5.1172588607115198E-4</c:v>
                </c:pt>
                <c:pt idx="2093">
                  <c:v>-7.5432843376504102E-3</c:v>
                </c:pt>
                <c:pt idx="2094">
                  <c:v>2.8430754233467598E-2</c:v>
                </c:pt>
                <c:pt idx="2095">
                  <c:v>6.9135996035832202E-3</c:v>
                </c:pt>
                <c:pt idx="2096">
                  <c:v>1.4186720498799399E-2</c:v>
                </c:pt>
                <c:pt idx="2097">
                  <c:v>6.38301003496648E-3</c:v>
                </c:pt>
                <c:pt idx="2098">
                  <c:v>-3.9329774312661901E-3</c:v>
                </c:pt>
                <c:pt idx="2099">
                  <c:v>9.6158312557361892E-3</c:v>
                </c:pt>
                <c:pt idx="2100">
                  <c:v>-5.7502653282529301E-3</c:v>
                </c:pt>
                <c:pt idx="2101">
                  <c:v>-3.62591103041903E-3</c:v>
                </c:pt>
                <c:pt idx="2102">
                  <c:v>-1.05773279625753E-2</c:v>
                </c:pt>
                <c:pt idx="2103">
                  <c:v>7.6362087489310103E-3</c:v>
                </c:pt>
                <c:pt idx="2104">
                  <c:v>1.1648055981465301E-2</c:v>
                </c:pt>
                <c:pt idx="2105">
                  <c:v>-5.5304552692428798E-3</c:v>
                </c:pt>
                <c:pt idx="2106">
                  <c:v>5.4339755962646598E-3</c:v>
                </c:pt>
                <c:pt idx="2107">
                  <c:v>3.0428367545655199E-4</c:v>
                </c:pt>
                <c:pt idx="2108">
                  <c:v>9.3445609156428498E-3</c:v>
                </c:pt>
                <c:pt idx="2109">
                  <c:v>1.6858435572853901E-2</c:v>
                </c:pt>
                <c:pt idx="2110">
                  <c:v>-1.10122400424038E-3</c:v>
                </c:pt>
                <c:pt idx="2111">
                  <c:v>4.9233432470461198E-3</c:v>
                </c:pt>
                <c:pt idx="2112">
                  <c:v>-8.1754525457487705E-3</c:v>
                </c:pt>
                <c:pt idx="2113">
                  <c:v>-4.1560909758593401E-4</c:v>
                </c:pt>
                <c:pt idx="2114">
                  <c:v>2.3222481913311999E-3</c:v>
                </c:pt>
                <c:pt idx="2115">
                  <c:v>5.61419336212351E-4</c:v>
                </c:pt>
                <c:pt idx="2116">
                  <c:v>-1.6976482334203401E-3</c:v>
                </c:pt>
                <c:pt idx="2117">
                  <c:v>-4.06774484179532E-3</c:v>
                </c:pt>
                <c:pt idx="2118">
                  <c:v>-4.2841218404670303E-3</c:v>
                </c:pt>
                <c:pt idx="2119">
                  <c:v>7.4740736487812001E-3</c:v>
                </c:pt>
                <c:pt idx="2120">
                  <c:v>-7.7001992892579601E-3</c:v>
                </c:pt>
                <c:pt idx="2121">
                  <c:v>5.9181491848855402E-3</c:v>
                </c:pt>
                <c:pt idx="2122">
                  <c:v>-4.8979620001652702E-3</c:v>
                </c:pt>
                <c:pt idx="2123">
                  <c:v>6.0041407501597896E-4</c:v>
                </c:pt>
                <c:pt idx="2124">
                  <c:v>-1.14258771297738E-2</c:v>
                </c:pt>
                <c:pt idx="2125">
                  <c:v>3.0039085340154898E-3</c:v>
                </c:pt>
                <c:pt idx="2126">
                  <c:v>1.42866918359648E-2</c:v>
                </c:pt>
                <c:pt idx="2127">
                  <c:v>8.3179737077150092E-3</c:v>
                </c:pt>
                <c:pt idx="2128">
                  <c:v>5.17138388495356E-3</c:v>
                </c:pt>
                <c:pt idx="2129">
                  <c:v>1.77623179739941E-2</c:v>
                </c:pt>
                <c:pt idx="2130">
                  <c:v>4.03203235001591E-3</c:v>
                </c:pt>
                <c:pt idx="2131">
                  <c:v>-8.2249823610480392E-3</c:v>
                </c:pt>
                <c:pt idx="2132">
                  <c:v>8.6096958398408294E-3</c:v>
                </c:pt>
                <c:pt idx="2133">
                  <c:v>1.09696218310588E-2</c:v>
                </c:pt>
                <c:pt idx="2134">
                  <c:v>-8.8032331217902798E-3</c:v>
                </c:pt>
                <c:pt idx="2135">
                  <c:v>-2.3522259349697699E-3</c:v>
                </c:pt>
                <c:pt idx="2136">
                  <c:v>9.3102530732622896E-4</c:v>
                </c:pt>
                <c:pt idx="2137">
                  <c:v>-1.7246107182468998E-2</c:v>
                </c:pt>
                <c:pt idx="2138">
                  <c:v>5.6066764030887201E-3</c:v>
                </c:pt>
                <c:pt idx="2139">
                  <c:v>8.3931332645524204E-3</c:v>
                </c:pt>
                <c:pt idx="2140">
                  <c:v>-1.9086229757888E-3</c:v>
                </c:pt>
                <c:pt idx="2141">
                  <c:v>1.50413719691583E-2</c:v>
                </c:pt>
                <c:pt idx="2142">
                  <c:v>2.4428863080525002E-3</c:v>
                </c:pt>
                <c:pt idx="2143">
                  <c:v>-1.9119863359563099E-3</c:v>
                </c:pt>
                <c:pt idx="2144">
                  <c:v>-5.7927126555420696E-3</c:v>
                </c:pt>
                <c:pt idx="2145">
                  <c:v>1.2396124250177E-2</c:v>
                </c:pt>
                <c:pt idx="2146">
                  <c:v>-3.4608510056750902E-3</c:v>
                </c:pt>
                <c:pt idx="2147">
                  <c:v>-7.4865219912602296E-3</c:v>
                </c:pt>
                <c:pt idx="2148">
                  <c:v>2.2800127759910601E-3</c:v>
                </c:pt>
                <c:pt idx="2149">
                  <c:v>2.2713311110697E-2</c:v>
                </c:pt>
                <c:pt idx="2150">
                  <c:v>9.2282794683449104E-3</c:v>
                </c:pt>
                <c:pt idx="2151">
                  <c:v>-4.3382650530115899E-3</c:v>
                </c:pt>
                <c:pt idx="2152">
                  <c:v>1.92311989412501E-2</c:v>
                </c:pt>
                <c:pt idx="2153">
                  <c:v>9.2734873345685104E-3</c:v>
                </c:pt>
                <c:pt idx="2154">
                  <c:v>1.21781069086135E-2</c:v>
                </c:pt>
                <c:pt idx="2155">
                  <c:v>-1.2348751164622499E-2</c:v>
                </c:pt>
                <c:pt idx="2156">
                  <c:v>-1.5860698208664301E-2</c:v>
                </c:pt>
                <c:pt idx="2157">
                  <c:v>1.06998232865463E-2</c:v>
                </c:pt>
                <c:pt idx="2158">
                  <c:v>-3.1384062616656098E-2</c:v>
                </c:pt>
                <c:pt idx="2159">
                  <c:v>2.5508620093809602E-2</c:v>
                </c:pt>
                <c:pt idx="2160">
                  <c:v>1.06246484431439E-2</c:v>
                </c:pt>
                <c:pt idx="2161">
                  <c:v>-2.6770137108320601E-3</c:v>
                </c:pt>
                <c:pt idx="2162">
                  <c:v>-3.9778895939175198E-2</c:v>
                </c:pt>
                <c:pt idx="2163">
                  <c:v>-1.3008810050502801E-2</c:v>
                </c:pt>
                <c:pt idx="2164">
                  <c:v>-2.7369677141832201E-2</c:v>
                </c:pt>
                <c:pt idx="2165">
                  <c:v>2.4116284873484901E-2</c:v>
                </c:pt>
                <c:pt idx="2166">
                  <c:v>-8.4167183287754098E-3</c:v>
                </c:pt>
                <c:pt idx="2167">
                  <c:v>-1.34464605655729E-2</c:v>
                </c:pt>
                <c:pt idx="2168">
                  <c:v>1.63638655678746E-2</c:v>
                </c:pt>
                <c:pt idx="2169">
                  <c:v>2.18900947106069E-3</c:v>
                </c:pt>
                <c:pt idx="2170">
                  <c:v>-2.06231540755532E-2</c:v>
                </c:pt>
                <c:pt idx="2171">
                  <c:v>1.14899938122164E-2</c:v>
                </c:pt>
                <c:pt idx="2172">
                  <c:v>-8.66831777210645E-3</c:v>
                </c:pt>
                <c:pt idx="2173">
                  <c:v>1.6232190875226701E-2</c:v>
                </c:pt>
                <c:pt idx="2174">
                  <c:v>2.1406518239819101E-2</c:v>
                </c:pt>
                <c:pt idx="2175">
                  <c:v>-1.0301238954466999E-2</c:v>
                </c:pt>
                <c:pt idx="2176">
                  <c:v>5.9039006171066801E-3</c:v>
                </c:pt>
                <c:pt idx="2177">
                  <c:v>-3.18674991776564E-3</c:v>
                </c:pt>
                <c:pt idx="2178">
                  <c:v>-1.4026691343838099E-2</c:v>
                </c:pt>
                <c:pt idx="2179">
                  <c:v>-1.33495579859294E-2</c:v>
                </c:pt>
                <c:pt idx="2180">
                  <c:v>1.26997968945636E-2</c:v>
                </c:pt>
                <c:pt idx="2181">
                  <c:v>-1.1023643560178899E-2</c:v>
                </c:pt>
                <c:pt idx="2182">
                  <c:v>1.7859617659800799E-2</c:v>
                </c:pt>
                <c:pt idx="2183">
                  <c:v>-5.1029796961138104E-3</c:v>
                </c:pt>
                <c:pt idx="2184">
                  <c:v>-1.6936424983839099E-2</c:v>
                </c:pt>
                <c:pt idx="2185">
                  <c:v>3.0308300370411102E-3</c:v>
                </c:pt>
                <c:pt idx="2186">
                  <c:v>-1.7336483324070701E-2</c:v>
                </c:pt>
                <c:pt idx="2187">
                  <c:v>1.5738536052659801E-4</c:v>
                </c:pt>
                <c:pt idx="2188">
                  <c:v>9.3085960887926093E-3</c:v>
                </c:pt>
                <c:pt idx="2189">
                  <c:v>4.6763069510170696E-3</c:v>
                </c:pt>
                <c:pt idx="2190">
                  <c:v>1.6627705607091401E-2</c:v>
                </c:pt>
                <c:pt idx="2191">
                  <c:v>1.81987163876428E-3</c:v>
                </c:pt>
                <c:pt idx="2192">
                  <c:v>-9.90111033067834E-3</c:v>
                </c:pt>
                <c:pt idx="2193">
                  <c:v>-6.1327787693950904E-3</c:v>
                </c:pt>
                <c:pt idx="2194">
                  <c:v>7.9801194435711598E-3</c:v>
                </c:pt>
                <c:pt idx="2195">
                  <c:v>-3.15569049463094E-3</c:v>
                </c:pt>
                <c:pt idx="2196">
                  <c:v>1.53373430385825E-2</c:v>
                </c:pt>
                <c:pt idx="2197">
                  <c:v>-1.10481227207517E-2</c:v>
                </c:pt>
                <c:pt idx="2198">
                  <c:v>-2.2958508041699102E-2</c:v>
                </c:pt>
                <c:pt idx="2199">
                  <c:v>-1.52818735742578E-3</c:v>
                </c:pt>
                <c:pt idx="2200">
                  <c:v>-7.6163251847109099E-3</c:v>
                </c:pt>
                <c:pt idx="2201">
                  <c:v>-4.62955110421308E-3</c:v>
                </c:pt>
                <c:pt idx="2202">
                  <c:v>5.0891711143716397E-3</c:v>
                </c:pt>
                <c:pt idx="2203">
                  <c:v>1.3607587736141799E-2</c:v>
                </c:pt>
                <c:pt idx="2204">
                  <c:v>-2.6450429644058601E-3</c:v>
                </c:pt>
                <c:pt idx="2205">
                  <c:v>1.1118047641360099E-2</c:v>
                </c:pt>
                <c:pt idx="2206">
                  <c:v>-7.2157875453427601E-3</c:v>
                </c:pt>
                <c:pt idx="2207">
                  <c:v>-6.3937096125286303E-3</c:v>
                </c:pt>
                <c:pt idx="2208">
                  <c:v>-3.0715358862434702E-2</c:v>
                </c:pt>
                <c:pt idx="2209">
                  <c:v>-3.2201435997409799E-3</c:v>
                </c:pt>
                <c:pt idx="2210">
                  <c:v>-2.0913165606221699E-2</c:v>
                </c:pt>
                <c:pt idx="2211">
                  <c:v>-3.3238579950344398E-2</c:v>
                </c:pt>
                <c:pt idx="2212">
                  <c:v>8.8798782795662095E-3</c:v>
                </c:pt>
                <c:pt idx="2213">
                  <c:v>-1.2620900721438601E-2</c:v>
                </c:pt>
                <c:pt idx="2214">
                  <c:v>-5.3517630970804503E-2</c:v>
                </c:pt>
                <c:pt idx="2215">
                  <c:v>2.2417536645403498E-3</c:v>
                </c:pt>
                <c:pt idx="2216">
                  <c:v>2.6704034841212899E-2</c:v>
                </c:pt>
                <c:pt idx="2217">
                  <c:v>-2.97846158371547E-2</c:v>
                </c:pt>
                <c:pt idx="2218">
                  <c:v>3.3566290745938199E-2</c:v>
                </c:pt>
                <c:pt idx="2219">
                  <c:v>4.4919504358805901E-3</c:v>
                </c:pt>
                <c:pt idx="2220">
                  <c:v>1.32223646148466E-4</c:v>
                </c:pt>
                <c:pt idx="2221">
                  <c:v>2.4920941819443099E-2</c:v>
                </c:pt>
                <c:pt idx="2222">
                  <c:v>-1.19688077680377E-3</c:v>
                </c:pt>
                <c:pt idx="2223">
                  <c:v>4.0205288764386601E-2</c:v>
                </c:pt>
                <c:pt idx="2224">
                  <c:v>8.5608171737049498E-3</c:v>
                </c:pt>
                <c:pt idx="2225">
                  <c:v>4.9434934734221602E-3</c:v>
                </c:pt>
                <c:pt idx="2226">
                  <c:v>2.35199016171849E-2</c:v>
                </c:pt>
                <c:pt idx="2227">
                  <c:v>-1.3995000324035001E-2</c:v>
                </c:pt>
                <c:pt idx="2228">
                  <c:v>1.2172383393006799E-2</c:v>
                </c:pt>
                <c:pt idx="2229">
                  <c:v>1.1170546164167201E-2</c:v>
                </c:pt>
                <c:pt idx="2230">
                  <c:v>-1.3215223142257501E-2</c:v>
                </c:pt>
                <c:pt idx="2231">
                  <c:v>3.0108707880671E-3</c:v>
                </c:pt>
                <c:pt idx="2232">
                  <c:v>2.8506352236017701E-2</c:v>
                </c:pt>
                <c:pt idx="2233">
                  <c:v>1.5781109170857101E-2</c:v>
                </c:pt>
                <c:pt idx="2234">
                  <c:v>-1.08745878652949E-2</c:v>
                </c:pt>
                <c:pt idx="2235">
                  <c:v>-1.6149158468152802E-2</c:v>
                </c:pt>
                <c:pt idx="2236">
                  <c:v>-3.2906954632145197E-4</c:v>
                </c:pt>
                <c:pt idx="2237">
                  <c:v>-1.40870676365604E-2</c:v>
                </c:pt>
                <c:pt idx="2238">
                  <c:v>9.5868392012668693E-3</c:v>
                </c:pt>
                <c:pt idx="2239">
                  <c:v>3.0410559151687801E-3</c:v>
                </c:pt>
                <c:pt idx="2240">
                  <c:v>-6.0168850435005803E-3</c:v>
                </c:pt>
                <c:pt idx="2241">
                  <c:v>-8.4208275475570107E-3</c:v>
                </c:pt>
                <c:pt idx="2242">
                  <c:v>-4.9604223461448403E-2</c:v>
                </c:pt>
                <c:pt idx="2243">
                  <c:v>2.6646835424034902E-2</c:v>
                </c:pt>
                <c:pt idx="2244">
                  <c:v>3.17279794634737E-2</c:v>
                </c:pt>
                <c:pt idx="2245">
                  <c:v>-1.1921144738671299E-2</c:v>
                </c:pt>
                <c:pt idx="2246">
                  <c:v>-1.2144875881444099E-3</c:v>
                </c:pt>
                <c:pt idx="2247">
                  <c:v>2.1869443077794499E-2</c:v>
                </c:pt>
                <c:pt idx="2248">
                  <c:v>6.9027898210593901E-3</c:v>
                </c:pt>
                <c:pt idx="2249">
                  <c:v>-1.1957319239110401E-2</c:v>
                </c:pt>
                <c:pt idx="2250">
                  <c:v>-1.7004612193578902E-2</c:v>
                </c:pt>
                <c:pt idx="2251">
                  <c:v>3.75468314639323E-3</c:v>
                </c:pt>
                <c:pt idx="2252">
                  <c:v>3.6151100255098702E-3</c:v>
                </c:pt>
                <c:pt idx="2253">
                  <c:v>4.3401998926529102E-3</c:v>
                </c:pt>
                <c:pt idx="2254">
                  <c:v>-5.5527285295115299E-3</c:v>
                </c:pt>
                <c:pt idx="2255">
                  <c:v>8.9859830184457398E-4</c:v>
                </c:pt>
                <c:pt idx="2256">
                  <c:v>7.3968030583857099E-3</c:v>
                </c:pt>
                <c:pt idx="2257">
                  <c:v>-3.2450008635796501E-2</c:v>
                </c:pt>
                <c:pt idx="2258">
                  <c:v>1.62443324684159E-2</c:v>
                </c:pt>
                <c:pt idx="2259">
                  <c:v>3.9043528704006099E-3</c:v>
                </c:pt>
                <c:pt idx="2260">
                  <c:v>-2.0148426041956598E-2</c:v>
                </c:pt>
                <c:pt idx="2261">
                  <c:v>-1.53278557715118E-2</c:v>
                </c:pt>
                <c:pt idx="2262">
                  <c:v>2.0524895507950901E-2</c:v>
                </c:pt>
                <c:pt idx="2263">
                  <c:v>5.0398926369709203E-3</c:v>
                </c:pt>
                <c:pt idx="2264">
                  <c:v>-2.60543979875981E-2</c:v>
                </c:pt>
                <c:pt idx="2265">
                  <c:v>-4.0857916906665603E-4</c:v>
                </c:pt>
                <c:pt idx="2266">
                  <c:v>-2.1919388221470701E-3</c:v>
                </c:pt>
                <c:pt idx="2267">
                  <c:v>1.49163284184882E-2</c:v>
                </c:pt>
                <c:pt idx="2268">
                  <c:v>-3.5561120543479499E-3</c:v>
                </c:pt>
                <c:pt idx="2269">
                  <c:v>1.5087509304537601E-2</c:v>
                </c:pt>
                <c:pt idx="2270">
                  <c:v>5.9405707174761202E-3</c:v>
                </c:pt>
                <c:pt idx="2271">
                  <c:v>-2.77558364289778E-3</c:v>
                </c:pt>
                <c:pt idx="2272">
                  <c:v>-1.05079637306799E-3</c:v>
                </c:pt>
                <c:pt idx="2273">
                  <c:v>-1.1393128965168701E-2</c:v>
                </c:pt>
                <c:pt idx="2274">
                  <c:v>3.2805830933659301E-3</c:v>
                </c:pt>
                <c:pt idx="2275">
                  <c:v>1.1518525861471399E-2</c:v>
                </c:pt>
                <c:pt idx="2276">
                  <c:v>-5.2390707290721804E-3</c:v>
                </c:pt>
                <c:pt idx="2277">
                  <c:v>-6.4542326714054398E-3</c:v>
                </c:pt>
                <c:pt idx="2278">
                  <c:v>-1.5844423152078001E-3</c:v>
                </c:pt>
                <c:pt idx="2279">
                  <c:v>2.0580148768849699E-2</c:v>
                </c:pt>
                <c:pt idx="2280">
                  <c:v>4.0058186624956299E-3</c:v>
                </c:pt>
                <c:pt idx="2281">
                  <c:v>-9.2939479931665892E-3</c:v>
                </c:pt>
                <c:pt idx="2282">
                  <c:v>-7.3580121717715602E-3</c:v>
                </c:pt>
                <c:pt idx="2283">
                  <c:v>-1.8958655751980899E-2</c:v>
                </c:pt>
                <c:pt idx="2284">
                  <c:v>-4.4432560875406497E-3</c:v>
                </c:pt>
                <c:pt idx="2285">
                  <c:v>-6.1316097905085602E-3</c:v>
                </c:pt>
                <c:pt idx="2286">
                  <c:v>-2.7654816386214202E-2</c:v>
                </c:pt>
                <c:pt idx="2287">
                  <c:v>1.21561929426905E-2</c:v>
                </c:pt>
                <c:pt idx="2288">
                  <c:v>-1.5649889898391101E-2</c:v>
                </c:pt>
                <c:pt idx="2289">
                  <c:v>-1.24050486898019E-3</c:v>
                </c:pt>
                <c:pt idx="2290">
                  <c:v>3.07151998437078E-2</c:v>
                </c:pt>
                <c:pt idx="2291">
                  <c:v>-1.36293153232495E-4</c:v>
                </c:pt>
                <c:pt idx="2292">
                  <c:v>-7.1831187188793801E-3</c:v>
                </c:pt>
                <c:pt idx="2293">
                  <c:v>-8.0884236341768508E-3</c:v>
                </c:pt>
                <c:pt idx="2294">
                  <c:v>-7.0739770320080702E-3</c:v>
                </c:pt>
                <c:pt idx="2295">
                  <c:v>8.2625116756189498E-3</c:v>
                </c:pt>
                <c:pt idx="2296">
                  <c:v>-2.32621090683508E-2</c:v>
                </c:pt>
                <c:pt idx="2297">
                  <c:v>-9.6299449598270005E-3</c:v>
                </c:pt>
                <c:pt idx="2298">
                  <c:v>-2.2691155267307798E-2</c:v>
                </c:pt>
                <c:pt idx="2299">
                  <c:v>-6.2144049483396503E-2</c:v>
                </c:pt>
                <c:pt idx="2300">
                  <c:v>6.8316578393087897E-3</c:v>
                </c:pt>
                <c:pt idx="2301">
                  <c:v>-3.57814721885839E-2</c:v>
                </c:pt>
                <c:pt idx="2302">
                  <c:v>1.29290126796885E-2</c:v>
                </c:pt>
                <c:pt idx="2303">
                  <c:v>-1.0221797380516401E-2</c:v>
                </c:pt>
                <c:pt idx="2304">
                  <c:v>1.92957692338699E-2</c:v>
                </c:pt>
                <c:pt idx="2305">
                  <c:v>-1.21882314104385E-2</c:v>
                </c:pt>
                <c:pt idx="2306">
                  <c:v>-6.9459424666376401E-3</c:v>
                </c:pt>
                <c:pt idx="2307">
                  <c:v>4.7186693855515702E-2</c:v>
                </c:pt>
                <c:pt idx="2308">
                  <c:v>-1.3855348779211201E-2</c:v>
                </c:pt>
                <c:pt idx="2309">
                  <c:v>1.9923162300354801E-2</c:v>
                </c:pt>
                <c:pt idx="2310">
                  <c:v>-2.16595993671083E-2</c:v>
                </c:pt>
                <c:pt idx="2311">
                  <c:v>-2.4332165392720401E-2</c:v>
                </c:pt>
                <c:pt idx="2312">
                  <c:v>4.0408690761198698E-3</c:v>
                </c:pt>
                <c:pt idx="2313">
                  <c:v>3.0521625090096399E-2</c:v>
                </c:pt>
                <c:pt idx="2314">
                  <c:v>5.1481070456242299E-3</c:v>
                </c:pt>
                <c:pt idx="2315">
                  <c:v>-2.71033609762323E-2</c:v>
                </c:pt>
                <c:pt idx="2316">
                  <c:v>4.17213830219446E-2</c:v>
                </c:pt>
                <c:pt idx="2317">
                  <c:v>6.5140120247567301E-3</c:v>
                </c:pt>
                <c:pt idx="2318">
                  <c:v>8.4641542963606493E-3</c:v>
                </c:pt>
                <c:pt idx="2319">
                  <c:v>2.3973991715191302E-3</c:v>
                </c:pt>
                <c:pt idx="2320">
                  <c:v>-1.1816336618095001E-2</c:v>
                </c:pt>
                <c:pt idx="2321">
                  <c:v>-7.4542820476876E-3</c:v>
                </c:pt>
                <c:pt idx="2322">
                  <c:v>1.5316717650640599E-2</c:v>
                </c:pt>
                <c:pt idx="2323">
                  <c:v>1.1509875221561799E-2</c:v>
                </c:pt>
                <c:pt idx="2324">
                  <c:v>9.9298497361822793E-3</c:v>
                </c:pt>
                <c:pt idx="2325">
                  <c:v>1.13521394115613E-3</c:v>
                </c:pt>
                <c:pt idx="2326">
                  <c:v>-1.9520492942821401E-2</c:v>
                </c:pt>
                <c:pt idx="2327">
                  <c:v>-6.9000532165804998E-3</c:v>
                </c:pt>
                <c:pt idx="2328">
                  <c:v>-1.6888777707564199E-2</c:v>
                </c:pt>
                <c:pt idx="2329">
                  <c:v>-2.1545562182428502E-3</c:v>
                </c:pt>
                <c:pt idx="2330">
                  <c:v>-1.6846142411985E-2</c:v>
                </c:pt>
                <c:pt idx="2331">
                  <c:v>-2.4348881488574201E-2</c:v>
                </c:pt>
                <c:pt idx="2332">
                  <c:v>-2.57443858352913E-2</c:v>
                </c:pt>
                <c:pt idx="2333">
                  <c:v>-1.8300763633188201E-2</c:v>
                </c:pt>
                <c:pt idx="2334">
                  <c:v>3.0451263164222898E-2</c:v>
                </c:pt>
                <c:pt idx="2335">
                  <c:v>-2.4232949499027101E-2</c:v>
                </c:pt>
                <c:pt idx="2336">
                  <c:v>4.6115369379908198E-2</c:v>
                </c:pt>
                <c:pt idx="2337">
                  <c:v>9.1649191299978498E-3</c:v>
                </c:pt>
                <c:pt idx="2338">
                  <c:v>1.7823578759802498E-2</c:v>
                </c:pt>
                <c:pt idx="2339">
                  <c:v>-1.02966964476396E-2</c:v>
                </c:pt>
                <c:pt idx="2340">
                  <c:v>-2.2471314198867699E-2</c:v>
                </c:pt>
                <c:pt idx="2341">
                  <c:v>-3.1800755975744301E-3</c:v>
                </c:pt>
                <c:pt idx="2342">
                  <c:v>-1.9784859502099E-2</c:v>
                </c:pt>
                <c:pt idx="2343">
                  <c:v>1.52502015989945E-2</c:v>
                </c:pt>
                <c:pt idx="2344">
                  <c:v>1.1527174852611601E-2</c:v>
                </c:pt>
                <c:pt idx="2345">
                  <c:v>-1.30350302499E-2</c:v>
                </c:pt>
                <c:pt idx="2346">
                  <c:v>1.39820749739328E-2</c:v>
                </c:pt>
                <c:pt idx="2347">
                  <c:v>-2.9549852109508798E-3</c:v>
                </c:pt>
                <c:pt idx="2348">
                  <c:v>3.5449467499703402E-2</c:v>
                </c:pt>
                <c:pt idx="2349">
                  <c:v>9.2172885016230397E-4</c:v>
                </c:pt>
                <c:pt idx="2350">
                  <c:v>-3.2073319775086499E-3</c:v>
                </c:pt>
                <c:pt idx="2351">
                  <c:v>-1.85965854865969E-2</c:v>
                </c:pt>
                <c:pt idx="2352">
                  <c:v>-9.7934007214723097E-3</c:v>
                </c:pt>
                <c:pt idx="2353">
                  <c:v>4.0263308855812401E-3</c:v>
                </c:pt>
                <c:pt idx="2354">
                  <c:v>1.8323830766482099E-2</c:v>
                </c:pt>
                <c:pt idx="2355">
                  <c:v>-1.19191935795882E-2</c:v>
                </c:pt>
                <c:pt idx="2356">
                  <c:v>-1.2135692482048901E-3</c:v>
                </c:pt>
                <c:pt idx="2357">
                  <c:v>-1.38394659482045E-2</c:v>
                </c:pt>
                <c:pt idx="2358">
                  <c:v>-3.1849649421880601E-2</c:v>
                </c:pt>
                <c:pt idx="2359">
                  <c:v>9.3543007453920496E-3</c:v>
                </c:pt>
                <c:pt idx="2360">
                  <c:v>-1.2248569351871399E-2</c:v>
                </c:pt>
                <c:pt idx="2361">
                  <c:v>9.7036631676015693E-3</c:v>
                </c:pt>
                <c:pt idx="2362">
                  <c:v>-1.92014347719262E-2</c:v>
                </c:pt>
                <c:pt idx="2363">
                  <c:v>-1.73787826042546E-2</c:v>
                </c:pt>
                <c:pt idx="2364">
                  <c:v>1.69268974531217E-2</c:v>
                </c:pt>
                <c:pt idx="2365">
                  <c:v>1.08379800571795E-2</c:v>
                </c:pt>
                <c:pt idx="2366">
                  <c:v>-3.9062832723236697E-3</c:v>
                </c:pt>
                <c:pt idx="2367">
                  <c:v>1.7939265212132401E-2</c:v>
                </c:pt>
                <c:pt idx="2368">
                  <c:v>-2.5347463347339199E-3</c:v>
                </c:pt>
                <c:pt idx="2369">
                  <c:v>6.98966315170372E-3</c:v>
                </c:pt>
                <c:pt idx="2370">
                  <c:v>-1.5707527678331699E-2</c:v>
                </c:pt>
                <c:pt idx="2371">
                  <c:v>5.3100427108486404E-3</c:v>
                </c:pt>
                <c:pt idx="2372">
                  <c:v>-4.96890772326323E-2</c:v>
                </c:pt>
                <c:pt idx="2373">
                  <c:v>-1.10922245275402E-2</c:v>
                </c:pt>
                <c:pt idx="2374">
                  <c:v>-2.0613874419557398E-3</c:v>
                </c:pt>
                <c:pt idx="2375">
                  <c:v>-7.1091646550837301E-2</c:v>
                </c:pt>
                <c:pt idx="2376">
                  <c:v>-9.5877960607917894E-5</c:v>
                </c:pt>
                <c:pt idx="2377">
                  <c:v>-8.8181296598976808E-3</c:v>
                </c:pt>
                <c:pt idx="2378">
                  <c:v>-2.82739082632271E-2</c:v>
                </c:pt>
                <c:pt idx="2379">
                  <c:v>1.4904042462595799E-2</c:v>
                </c:pt>
                <c:pt idx="2380">
                  <c:v>-2.0396829194403499E-2</c:v>
                </c:pt>
                <c:pt idx="2381">
                  <c:v>3.3164002340406298E-2</c:v>
                </c:pt>
                <c:pt idx="2382">
                  <c:v>5.5180355317186798E-2</c:v>
                </c:pt>
                <c:pt idx="2383">
                  <c:v>-2.31548865925458E-2</c:v>
                </c:pt>
                <c:pt idx="2384">
                  <c:v>-9.3238105842280497E-3</c:v>
                </c:pt>
                <c:pt idx="2385">
                  <c:v>-1.0675648380698099E-2</c:v>
                </c:pt>
                <c:pt idx="2386">
                  <c:v>-5.1396006862608002E-3</c:v>
                </c:pt>
                <c:pt idx="2387">
                  <c:v>-8.4151076857379003E-3</c:v>
                </c:pt>
                <c:pt idx="2388">
                  <c:v>7.7611872577147396E-4</c:v>
                </c:pt>
                <c:pt idx="2389">
                  <c:v>1.6313977853808101E-2</c:v>
                </c:pt>
                <c:pt idx="2390">
                  <c:v>1.7372565373631702E-2</c:v>
                </c:pt>
                <c:pt idx="2391">
                  <c:v>4.5426359044012397E-2</c:v>
                </c:pt>
                <c:pt idx="2392">
                  <c:v>-4.2568299422159096E-3</c:v>
                </c:pt>
                <c:pt idx="2393">
                  <c:v>-4.5783437295086604E-3</c:v>
                </c:pt>
                <c:pt idx="2394">
                  <c:v>-3.8870093949187599E-3</c:v>
                </c:pt>
                <c:pt idx="2395">
                  <c:v>-1.18583143604062E-2</c:v>
                </c:pt>
                <c:pt idx="2396">
                  <c:v>-2.3017721789070299E-4</c:v>
                </c:pt>
                <c:pt idx="2397">
                  <c:v>3.3106907257944199E-2</c:v>
                </c:pt>
                <c:pt idx="2398">
                  <c:v>1.00909451433392E-2</c:v>
                </c:pt>
                <c:pt idx="2399">
                  <c:v>-7.4642509889579003E-3</c:v>
                </c:pt>
                <c:pt idx="2400">
                  <c:v>1.8941848079474501E-2</c:v>
                </c:pt>
                <c:pt idx="2401">
                  <c:v>1.1230901453366301E-2</c:v>
                </c:pt>
                <c:pt idx="2402">
                  <c:v>-2.7949222005460802E-3</c:v>
                </c:pt>
                <c:pt idx="2403">
                  <c:v>-3.32635805895918E-2</c:v>
                </c:pt>
                <c:pt idx="2404">
                  <c:v>2.1990797549639399E-3</c:v>
                </c:pt>
                <c:pt idx="2405">
                  <c:v>1.5197334850135201E-4</c:v>
                </c:pt>
                <c:pt idx="2406">
                  <c:v>-3.4270625394418802E-2</c:v>
                </c:pt>
                <c:pt idx="2407">
                  <c:v>-2.2359162627701998E-3</c:v>
                </c:pt>
                <c:pt idx="2408">
                  <c:v>7.15067222528113E-3</c:v>
                </c:pt>
                <c:pt idx="2409">
                  <c:v>1.5320573234768001E-2</c:v>
                </c:pt>
                <c:pt idx="2410">
                  <c:v>-2.5925644561636801E-2</c:v>
                </c:pt>
                <c:pt idx="2411">
                  <c:v>1.1790372947169701E-2</c:v>
                </c:pt>
                <c:pt idx="2412">
                  <c:v>4.0393781331675802E-2</c:v>
                </c:pt>
                <c:pt idx="2413">
                  <c:v>-2.3015422476035598E-3</c:v>
                </c:pt>
                <c:pt idx="2414">
                  <c:v>-7.6914001541953901E-3</c:v>
                </c:pt>
                <c:pt idx="2415">
                  <c:v>-3.2414336489910003E-2</c:v>
                </c:pt>
                <c:pt idx="2416">
                  <c:v>-1.3886206785808501E-3</c:v>
                </c:pt>
                <c:pt idx="2417">
                  <c:v>-1.05218273268007E-2</c:v>
                </c:pt>
                <c:pt idx="2418">
                  <c:v>5.1875654296291299E-3</c:v>
                </c:pt>
                <c:pt idx="2419">
                  <c:v>-5.9934286240115996E-3</c:v>
                </c:pt>
                <c:pt idx="2420">
                  <c:v>1.28361068687756E-2</c:v>
                </c:pt>
                <c:pt idx="2421">
                  <c:v>-2.9040010852888501E-2</c:v>
                </c:pt>
                <c:pt idx="2422">
                  <c:v>-9.32873538289547E-3</c:v>
                </c:pt>
                <c:pt idx="2423">
                  <c:v>-8.7365581636182996E-3</c:v>
                </c:pt>
                <c:pt idx="2424">
                  <c:v>-1.6594129159777701E-2</c:v>
                </c:pt>
                <c:pt idx="2425">
                  <c:v>1.9203280312122201E-3</c:v>
                </c:pt>
                <c:pt idx="2426">
                  <c:v>-6.6868276284603803E-3</c:v>
                </c:pt>
                <c:pt idx="2427">
                  <c:v>1.34757874536996E-2</c:v>
                </c:pt>
                <c:pt idx="2428">
                  <c:v>-3.1241373386699401E-3</c:v>
                </c:pt>
                <c:pt idx="2429">
                  <c:v>-7.3223069768930896E-3</c:v>
                </c:pt>
                <c:pt idx="2430">
                  <c:v>-1.1775240097106E-2</c:v>
                </c:pt>
                <c:pt idx="2431">
                  <c:v>-4.0047000341424102E-3</c:v>
                </c:pt>
                <c:pt idx="2432">
                  <c:v>-5.0874672257544603E-3</c:v>
                </c:pt>
                <c:pt idx="2433">
                  <c:v>-1.32939772763827E-2</c:v>
                </c:pt>
                <c:pt idx="2434">
                  <c:v>2.7408078369324001E-2</c:v>
                </c:pt>
                <c:pt idx="2435">
                  <c:v>2.84675392119078E-2</c:v>
                </c:pt>
                <c:pt idx="2436">
                  <c:v>-2.8023450114995001E-3</c:v>
                </c:pt>
                <c:pt idx="2437">
                  <c:v>3.3357933304799998E-3</c:v>
                </c:pt>
                <c:pt idx="2438">
                  <c:v>1.26019199156077E-3</c:v>
                </c:pt>
                <c:pt idx="2439">
                  <c:v>8.3602387899089602E-3</c:v>
                </c:pt>
                <c:pt idx="2440">
                  <c:v>-1.2909503006345399E-2</c:v>
                </c:pt>
                <c:pt idx="2441">
                  <c:v>2.1177813646044E-2</c:v>
                </c:pt>
                <c:pt idx="2442">
                  <c:v>-5.0551815181637998E-3</c:v>
                </c:pt>
                <c:pt idx="2443">
                  <c:v>-1.1434823273342999E-2</c:v>
                </c:pt>
                <c:pt idx="2444">
                  <c:v>1.13418271496828E-2</c:v>
                </c:pt>
                <c:pt idx="2445">
                  <c:v>9.7792347081769003E-3</c:v>
                </c:pt>
                <c:pt idx="2446">
                  <c:v>-1.7126197941931601E-2</c:v>
                </c:pt>
                <c:pt idx="2447">
                  <c:v>-2.9991146935795399E-3</c:v>
                </c:pt>
                <c:pt idx="2448">
                  <c:v>1.22752104574676E-2</c:v>
                </c:pt>
                <c:pt idx="2449">
                  <c:v>-1.4982040237728801E-3</c:v>
                </c:pt>
                <c:pt idx="2450">
                  <c:v>-3.51841865208842E-4</c:v>
                </c:pt>
                <c:pt idx="2451">
                  <c:v>-1.5111258788064699E-2</c:v>
                </c:pt>
                <c:pt idx="2452">
                  <c:v>-1.36087225539756E-2</c:v>
                </c:pt>
                <c:pt idx="2453">
                  <c:v>-7.3426859177008904E-4</c:v>
                </c:pt>
                <c:pt idx="2454">
                  <c:v>3.3796479179989902E-2</c:v>
                </c:pt>
                <c:pt idx="2455">
                  <c:v>3.5116387271552398E-2</c:v>
                </c:pt>
                <c:pt idx="2456">
                  <c:v>1.41095651531976E-2</c:v>
                </c:pt>
                <c:pt idx="2457">
                  <c:v>3.3614519974570697E-2</c:v>
                </c:pt>
                <c:pt idx="2458">
                  <c:v>2.3814992476187298E-3</c:v>
                </c:pt>
                <c:pt idx="2459">
                  <c:v>-6.0757476779076097E-3</c:v>
                </c:pt>
                <c:pt idx="2460">
                  <c:v>4.6925567054686597E-2</c:v>
                </c:pt>
                <c:pt idx="2461">
                  <c:v>2.68886916763552E-3</c:v>
                </c:pt>
                <c:pt idx="2462">
                  <c:v>-1.7884449966930401E-3</c:v>
                </c:pt>
                <c:pt idx="2463">
                  <c:v>3.16353296990952E-3</c:v>
                </c:pt>
                <c:pt idx="2464">
                  <c:v>3.9452890714276601E-2</c:v>
                </c:pt>
                <c:pt idx="2465">
                  <c:v>6.16378984439463E-2</c:v>
                </c:pt>
                <c:pt idx="2466">
                  <c:v>-1.79718298319426E-3</c:v>
                </c:pt>
                <c:pt idx="2467">
                  <c:v>-1.1060201438334701E-2</c:v>
                </c:pt>
                <c:pt idx="2468">
                  <c:v>-2.0941447717289801E-4</c:v>
                </c:pt>
                <c:pt idx="2469">
                  <c:v>7.3982136527666496E-3</c:v>
                </c:pt>
                <c:pt idx="2470">
                  <c:v>1.98657700686946E-2</c:v>
                </c:pt>
                <c:pt idx="2471">
                  <c:v>3.3920162575099999E-2</c:v>
                </c:pt>
                <c:pt idx="2472">
                  <c:v>9.2833216710906403E-3</c:v>
                </c:pt>
                <c:pt idx="2473">
                  <c:v>6.2371520146051202E-3</c:v>
                </c:pt>
                <c:pt idx="2474">
                  <c:v>-1.2235706656905499E-2</c:v>
                </c:pt>
                <c:pt idx="2475">
                  <c:v>4.0334049103182501E-2</c:v>
                </c:pt>
                <c:pt idx="2476">
                  <c:v>2.1709751148580501E-2</c:v>
                </c:pt>
                <c:pt idx="2477">
                  <c:v>-4.2297425657617002E-2</c:v>
                </c:pt>
                <c:pt idx="2478">
                  <c:v>-2.4428605747524298E-2</c:v>
                </c:pt>
                <c:pt idx="2479">
                  <c:v>4.0350375559128002E-3</c:v>
                </c:pt>
                <c:pt idx="2480">
                  <c:v>2.3123258058073401E-2</c:v>
                </c:pt>
                <c:pt idx="2481">
                  <c:v>9.9771527261661493E-3</c:v>
                </c:pt>
                <c:pt idx="2482">
                  <c:v>-1.00927260321794E-2</c:v>
                </c:pt>
                <c:pt idx="2483">
                  <c:v>1.2864486888695801E-2</c:v>
                </c:pt>
                <c:pt idx="2484">
                  <c:v>2.6318192251951599E-3</c:v>
                </c:pt>
                <c:pt idx="2485">
                  <c:v>-7.5254004251352697E-3</c:v>
                </c:pt>
                <c:pt idx="2486">
                  <c:v>-3.0651282567694699E-2</c:v>
                </c:pt>
                <c:pt idx="2487">
                  <c:v>1.2417958927317899E-3</c:v>
                </c:pt>
                <c:pt idx="2488">
                  <c:v>-2.92254498737068E-3</c:v>
                </c:pt>
                <c:pt idx="2489">
                  <c:v>3.4440883616940102E-2</c:v>
                </c:pt>
                <c:pt idx="2490">
                  <c:v>3.8803094581732603E-2</c:v>
                </c:pt>
                <c:pt idx="2491">
                  <c:v>-1.99657437597344E-3</c:v>
                </c:pt>
                <c:pt idx="2492">
                  <c:v>7.2310149481831596E-3</c:v>
                </c:pt>
                <c:pt idx="2493">
                  <c:v>-3.51407659719781E-3</c:v>
                </c:pt>
                <c:pt idx="2494">
                  <c:v>-2.1657674534423001E-2</c:v>
                </c:pt>
                <c:pt idx="2495">
                  <c:v>3.3535869371520001E-3</c:v>
                </c:pt>
                <c:pt idx="2496">
                  <c:v>-2.7834353525879401E-3</c:v>
                </c:pt>
                <c:pt idx="2497">
                  <c:v>-2.5685908787623501E-2</c:v>
                </c:pt>
                <c:pt idx="2498">
                  <c:v>6.1396089913670496E-4</c:v>
                </c:pt>
                <c:pt idx="2499">
                  <c:v>-8.4124747105155401E-3</c:v>
                </c:pt>
                <c:pt idx="2500">
                  <c:v>3.1819431595276802E-2</c:v>
                </c:pt>
                <c:pt idx="2501">
                  <c:v>2.92594746026707E-3</c:v>
                </c:pt>
                <c:pt idx="2502">
                  <c:v>-2.6573677889050098E-3</c:v>
                </c:pt>
                <c:pt idx="2503">
                  <c:v>8.2190338638698703E-3</c:v>
                </c:pt>
                <c:pt idx="2504">
                  <c:v>-1.19173532317995E-2</c:v>
                </c:pt>
                <c:pt idx="2505">
                  <c:v>-1.9026836691941499E-2</c:v>
                </c:pt>
                <c:pt idx="2506">
                  <c:v>1.72331033568973E-2</c:v>
                </c:pt>
                <c:pt idx="2507">
                  <c:v>-3.6132738224747898E-2</c:v>
                </c:pt>
                <c:pt idx="2508">
                  <c:v>-7.48559913149265E-3</c:v>
                </c:pt>
                <c:pt idx="2509">
                  <c:v>-2.5497628919032098E-2</c:v>
                </c:pt>
                <c:pt idx="2510">
                  <c:v>1.65874700632163E-3</c:v>
                </c:pt>
                <c:pt idx="2511">
                  <c:v>-8.4044342021108095E-2</c:v>
                </c:pt>
                <c:pt idx="2512">
                  <c:v>9.3594101423088091E-3</c:v>
                </c:pt>
                <c:pt idx="2513">
                  <c:v>-3.8610622578498801E-3</c:v>
                </c:pt>
                <c:pt idx="2514">
                  <c:v>-1.13384438466169E-2</c:v>
                </c:pt>
                <c:pt idx="2515">
                  <c:v>4.64671016285335E-2</c:v>
                </c:pt>
                <c:pt idx="2516">
                  <c:v>-2.4841045936556099E-2</c:v>
                </c:pt>
                <c:pt idx="2517">
                  <c:v>-5.3068111555643798E-3</c:v>
                </c:pt>
                <c:pt idx="2518">
                  <c:v>1.8556450063395701E-2</c:v>
                </c:pt>
                <c:pt idx="2519">
                  <c:v>-2.2057535317527798E-3</c:v>
                </c:pt>
                <c:pt idx="2520">
                  <c:v>-3.3191009095661299E-2</c:v>
                </c:pt>
                <c:pt idx="2521">
                  <c:v>-1.68214974593456E-3</c:v>
                </c:pt>
                <c:pt idx="2522">
                  <c:v>2.3376633930395001E-2</c:v>
                </c:pt>
                <c:pt idx="2523">
                  <c:v>2.3085812441085699E-4</c:v>
                </c:pt>
                <c:pt idx="2524">
                  <c:v>-3.1730770343520898E-2</c:v>
                </c:pt>
                <c:pt idx="2525">
                  <c:v>-9.6360471452844303E-3</c:v>
                </c:pt>
                <c:pt idx="2526">
                  <c:v>3.3930473830396303E-2</c:v>
                </c:pt>
                <c:pt idx="2527">
                  <c:v>3.17687953470843E-3</c:v>
                </c:pt>
                <c:pt idx="2528">
                  <c:v>-3.4803422720636099E-3</c:v>
                </c:pt>
                <c:pt idx="2529">
                  <c:v>-1.30965260513295E-2</c:v>
                </c:pt>
                <c:pt idx="2530">
                  <c:v>1.53952710734646E-3</c:v>
                </c:pt>
                <c:pt idx="2531">
                  <c:v>-1.3627643798560501E-3</c:v>
                </c:pt>
                <c:pt idx="2532">
                  <c:v>-1.08283999934282E-2</c:v>
                </c:pt>
                <c:pt idx="2533">
                  <c:v>1.9559332238732301E-4</c:v>
                </c:pt>
                <c:pt idx="2534">
                  <c:v>-2.8083782551999701E-2</c:v>
                </c:pt>
                <c:pt idx="2535">
                  <c:v>1.8236568145160802E-2</c:v>
                </c:pt>
                <c:pt idx="2536">
                  <c:v>3.42146277244934E-2</c:v>
                </c:pt>
                <c:pt idx="2537">
                  <c:v>-8.6560109815484003E-3</c:v>
                </c:pt>
                <c:pt idx="2538">
                  <c:v>1.4710090944707E-3</c:v>
                </c:pt>
                <c:pt idx="2539">
                  <c:v>-1.7767477872868E-2</c:v>
                </c:pt>
                <c:pt idx="2540">
                  <c:v>-5.4494849311871301E-3</c:v>
                </c:pt>
                <c:pt idx="2541">
                  <c:v>3.2549051414554799E-3</c:v>
                </c:pt>
                <c:pt idx="2542">
                  <c:v>2.3149046403872602E-2</c:v>
                </c:pt>
                <c:pt idx="2543">
                  <c:v>2.0578580814440101E-2</c:v>
                </c:pt>
                <c:pt idx="2544">
                  <c:v>1.8867267390377199E-2</c:v>
                </c:pt>
                <c:pt idx="2545">
                  <c:v>-5.0445355055674804E-3</c:v>
                </c:pt>
                <c:pt idx="2546">
                  <c:v>-1.0750108518615799E-2</c:v>
                </c:pt>
                <c:pt idx="2547">
                  <c:v>6.2581539509024599E-3</c:v>
                </c:pt>
                <c:pt idx="2548">
                  <c:v>1.7651139305152001E-2</c:v>
                </c:pt>
                <c:pt idx="2549">
                  <c:v>-8.3555146054218304E-3</c:v>
                </c:pt>
                <c:pt idx="2550">
                  <c:v>4.9006862241255202E-2</c:v>
                </c:pt>
                <c:pt idx="2551">
                  <c:v>-7.1747061500032202E-3</c:v>
                </c:pt>
                <c:pt idx="2552">
                  <c:v>-1.4856408521926099E-2</c:v>
                </c:pt>
                <c:pt idx="2553">
                  <c:v>-5.6657602096810396E-3</c:v>
                </c:pt>
                <c:pt idx="2554">
                  <c:v>3.9249503471840202E-3</c:v>
                </c:pt>
                <c:pt idx="2555">
                  <c:v>-3.5104575245061699E-2</c:v>
                </c:pt>
                <c:pt idx="2556">
                  <c:v>-1.38233651184443E-3</c:v>
                </c:pt>
                <c:pt idx="2557">
                  <c:v>-1.19290773451906E-4</c:v>
                </c:pt>
                <c:pt idx="2558">
                  <c:v>-2.5306800429037899E-3</c:v>
                </c:pt>
                <c:pt idx="2559">
                  <c:v>2.4415176919348898E-3</c:v>
                </c:pt>
                <c:pt idx="2560">
                  <c:v>1.6294441496253999E-2</c:v>
                </c:pt>
                <c:pt idx="2561">
                  <c:v>2.6367763530595598E-3</c:v>
                </c:pt>
                <c:pt idx="2562">
                  <c:v>4.0575145282667601E-3</c:v>
                </c:pt>
                <c:pt idx="2563">
                  <c:v>-2.3259659132894399E-2</c:v>
                </c:pt>
                <c:pt idx="2564">
                  <c:v>2.8654677728625799E-3</c:v>
                </c:pt>
                <c:pt idx="2565">
                  <c:v>-1.2208680684979699E-2</c:v>
                </c:pt>
                <c:pt idx="2566">
                  <c:v>1.6298552877873601E-2</c:v>
                </c:pt>
                <c:pt idx="2567">
                  <c:v>2.01039130366732E-2</c:v>
                </c:pt>
                <c:pt idx="2568">
                  <c:v>1.7196620135141401E-2</c:v>
                </c:pt>
                <c:pt idx="2569">
                  <c:v>2.9777685340855501E-3</c:v>
                </c:pt>
                <c:pt idx="2570">
                  <c:v>3.4989476562264999E-3</c:v>
                </c:pt>
                <c:pt idx="2571">
                  <c:v>-2.1459316090032001E-3</c:v>
                </c:pt>
                <c:pt idx="2572">
                  <c:v>-1.1259679392166301E-3</c:v>
                </c:pt>
                <c:pt idx="2573">
                  <c:v>-5.4463459657791797E-3</c:v>
                </c:pt>
                <c:pt idx="2574">
                  <c:v>-2.0017641073977702E-2</c:v>
                </c:pt>
                <c:pt idx="2575">
                  <c:v>-1.6149533638557201E-2</c:v>
                </c:pt>
                <c:pt idx="2576">
                  <c:v>-1.8700423339976499E-2</c:v>
                </c:pt>
                <c:pt idx="2577">
                  <c:v>-8.9023370141618E-3</c:v>
                </c:pt>
                <c:pt idx="2578">
                  <c:v>1.5173278332754401E-2</c:v>
                </c:pt>
                <c:pt idx="2579">
                  <c:v>-1.5831747296715101E-2</c:v>
                </c:pt>
                <c:pt idx="2580">
                  <c:v>3.44914840794509E-2</c:v>
                </c:pt>
                <c:pt idx="2581">
                  <c:v>-8.7938307234539399E-3</c:v>
                </c:pt>
                <c:pt idx="2582">
                  <c:v>9.7842414586115003E-3</c:v>
                </c:pt>
                <c:pt idx="2583">
                  <c:v>1.5435240673820599E-2</c:v>
                </c:pt>
                <c:pt idx="2584">
                  <c:v>6.9667153085603501E-3</c:v>
                </c:pt>
                <c:pt idx="2585">
                  <c:v>3.9851207312820498E-2</c:v>
                </c:pt>
                <c:pt idx="2586">
                  <c:v>-1.4864524548165001E-3</c:v>
                </c:pt>
                <c:pt idx="2587">
                  <c:v>5.4353484299569602E-3</c:v>
                </c:pt>
                <c:pt idx="2588">
                  <c:v>-7.4423213529906405E-5</c:v>
                </c:pt>
                <c:pt idx="2589">
                  <c:v>1.8679680335119101E-3</c:v>
                </c:pt>
                <c:pt idx="2590">
                  <c:v>-9.79838142000675E-3</c:v>
                </c:pt>
                <c:pt idx="2591">
                  <c:v>1.7634272907822102E-2</c:v>
                </c:pt>
                <c:pt idx="2592">
                  <c:v>-7.2807170666841598E-3</c:v>
                </c:pt>
                <c:pt idx="2593">
                  <c:v>5.1720382738477799E-3</c:v>
                </c:pt>
                <c:pt idx="2594">
                  <c:v>-8.03342430525124E-3</c:v>
                </c:pt>
                <c:pt idx="2595">
                  <c:v>3.3941657914293398E-2</c:v>
                </c:pt>
                <c:pt idx="2596">
                  <c:v>2.0654048053086699E-2</c:v>
                </c:pt>
                <c:pt idx="2597">
                  <c:v>3.5492457854622E-3</c:v>
                </c:pt>
                <c:pt idx="2598">
                  <c:v>1.3406654798916499E-2</c:v>
                </c:pt>
                <c:pt idx="2599">
                  <c:v>1.1728987451667099E-2</c:v>
                </c:pt>
                <c:pt idx="2600">
                  <c:v>3.5541836496748802E-2</c:v>
                </c:pt>
                <c:pt idx="2601">
                  <c:v>-1.1648532906093301E-2</c:v>
                </c:pt>
                <c:pt idx="2602">
                  <c:v>-1.3632911233420499E-2</c:v>
                </c:pt>
                <c:pt idx="2603">
                  <c:v>5.5577646142188301E-3</c:v>
                </c:pt>
                <c:pt idx="2604">
                  <c:v>7.81456590650032E-3</c:v>
                </c:pt>
                <c:pt idx="2605">
                  <c:v>-2.3762940997342202E-2</c:v>
                </c:pt>
                <c:pt idx="2606">
                  <c:v>1.1583955072542701E-3</c:v>
                </c:pt>
                <c:pt idx="2607">
                  <c:v>1.7316914490752799E-2</c:v>
                </c:pt>
                <c:pt idx="2608">
                  <c:v>6.5413780020623698E-3</c:v>
                </c:pt>
                <c:pt idx="2609">
                  <c:v>-9.8430980901615902E-4</c:v>
                </c:pt>
                <c:pt idx="2610">
                  <c:v>6.0265313848607404E-3</c:v>
                </c:pt>
                <c:pt idx="2611">
                  <c:v>-2.9591693767014E-2</c:v>
                </c:pt>
                <c:pt idx="2612">
                  <c:v>-3.1096616224350501E-2</c:v>
                </c:pt>
                <c:pt idx="2613">
                  <c:v>1.80622816818263E-2</c:v>
                </c:pt>
                <c:pt idx="2614">
                  <c:v>-2.2237572950215501E-2</c:v>
                </c:pt>
                <c:pt idx="2615">
                  <c:v>-1.09428066569515E-2</c:v>
                </c:pt>
                <c:pt idx="2616">
                  <c:v>5.6127574816775497E-3</c:v>
                </c:pt>
                <c:pt idx="2617">
                  <c:v>1.9050012102425101E-2</c:v>
                </c:pt>
                <c:pt idx="2618">
                  <c:v>-1.12350890677233E-3</c:v>
                </c:pt>
                <c:pt idx="2619">
                  <c:v>1.7319254959507101E-2</c:v>
                </c:pt>
                <c:pt idx="2620">
                  <c:v>-2.4117866886273098E-2</c:v>
                </c:pt>
                <c:pt idx="2621">
                  <c:v>-1.4344452951128199E-3</c:v>
                </c:pt>
                <c:pt idx="2622">
                  <c:v>5.6727381990679896E-3</c:v>
                </c:pt>
                <c:pt idx="2623">
                  <c:v>-1.4689850002766101E-2</c:v>
                </c:pt>
                <c:pt idx="2624">
                  <c:v>-1.5303654096237699E-3</c:v>
                </c:pt>
                <c:pt idx="2625">
                  <c:v>1.53102122359334E-2</c:v>
                </c:pt>
                <c:pt idx="2626">
                  <c:v>-7.1863923824483401E-3</c:v>
                </c:pt>
                <c:pt idx="2627">
                  <c:v>-2.1942073236194898E-3</c:v>
                </c:pt>
                <c:pt idx="2628">
                  <c:v>1.2984576319918201E-2</c:v>
                </c:pt>
                <c:pt idx="2629">
                  <c:v>2.9651107218182701E-2</c:v>
                </c:pt>
                <c:pt idx="2630">
                  <c:v>-1.8783209400610699E-2</c:v>
                </c:pt>
                <c:pt idx="2631">
                  <c:v>-6.9221357361835796E-3</c:v>
                </c:pt>
                <c:pt idx="2632">
                  <c:v>-8.5630433775382795E-3</c:v>
                </c:pt>
                <c:pt idx="2633">
                  <c:v>9.8086301669612092E-3</c:v>
                </c:pt>
                <c:pt idx="2634">
                  <c:v>9.7694299385743394E-3</c:v>
                </c:pt>
                <c:pt idx="2635">
                  <c:v>8.3196938071655006E-3</c:v>
                </c:pt>
                <c:pt idx="2636">
                  <c:v>-9.50813636133724E-3</c:v>
                </c:pt>
                <c:pt idx="2637">
                  <c:v>5.2307245481983903E-3</c:v>
                </c:pt>
                <c:pt idx="2638">
                  <c:v>1.36950243379208E-3</c:v>
                </c:pt>
                <c:pt idx="2639">
                  <c:v>-2.1198200402316399E-2</c:v>
                </c:pt>
                <c:pt idx="2640">
                  <c:v>-4.2356626929125802E-4</c:v>
                </c:pt>
                <c:pt idx="2641">
                  <c:v>1.0832859650358399E-2</c:v>
                </c:pt>
                <c:pt idx="2642">
                  <c:v>1.26601643241212E-2</c:v>
                </c:pt>
                <c:pt idx="2643">
                  <c:v>-8.6701324468323304E-3</c:v>
                </c:pt>
                <c:pt idx="2644">
                  <c:v>1.0756645876020699E-3</c:v>
                </c:pt>
                <c:pt idx="2645">
                  <c:v>2.1033094796757801E-2</c:v>
                </c:pt>
                <c:pt idx="2646">
                  <c:v>-8.3887839884461898E-3</c:v>
                </c:pt>
                <c:pt idx="2647">
                  <c:v>-1.02920771949101E-3</c:v>
                </c:pt>
                <c:pt idx="2648">
                  <c:v>-2.0826497094898502E-2</c:v>
                </c:pt>
                <c:pt idx="2649">
                  <c:v>-1.7765726026837399E-2</c:v>
                </c:pt>
                <c:pt idx="2650">
                  <c:v>1.08173532977071E-2</c:v>
                </c:pt>
                <c:pt idx="2651">
                  <c:v>4.8081525445905901E-3</c:v>
                </c:pt>
                <c:pt idx="2652">
                  <c:v>-2.67054337966107E-3</c:v>
                </c:pt>
                <c:pt idx="2653">
                  <c:v>-3.1602447723534698E-4</c:v>
                </c:pt>
                <c:pt idx="2654">
                  <c:v>3.2374012083448101E-3</c:v>
                </c:pt>
                <c:pt idx="2655">
                  <c:v>6.2241747661848602E-3</c:v>
                </c:pt>
                <c:pt idx="2656">
                  <c:v>2.5103232468852801E-3</c:v>
                </c:pt>
                <c:pt idx="2657">
                  <c:v>1.8938294634665301E-2</c:v>
                </c:pt>
                <c:pt idx="2658">
                  <c:v>9.9828173683260499E-3</c:v>
                </c:pt>
                <c:pt idx="2659">
                  <c:v>-8.0585500162768796E-4</c:v>
                </c:pt>
                <c:pt idx="2660">
                  <c:v>1.41697859268246E-2</c:v>
                </c:pt>
                <c:pt idx="2661">
                  <c:v>-7.58921312624679E-3</c:v>
                </c:pt>
                <c:pt idx="2662">
                  <c:v>8.7589581323523103E-6</c:v>
                </c:pt>
                <c:pt idx="2663">
                  <c:v>1.37810638942022E-2</c:v>
                </c:pt>
                <c:pt idx="2664">
                  <c:v>2.5744996800345098E-2</c:v>
                </c:pt>
                <c:pt idx="2665">
                  <c:v>1.3186521344615201E-2</c:v>
                </c:pt>
                <c:pt idx="2666">
                  <c:v>-8.67182808457618E-4</c:v>
                </c:pt>
                <c:pt idx="2667">
                  <c:v>-7.0937080743772099E-3</c:v>
                </c:pt>
                <c:pt idx="2668">
                  <c:v>-1.62120195939046E-2</c:v>
                </c:pt>
                <c:pt idx="2669">
                  <c:v>-2.43201350180073E-2</c:v>
                </c:pt>
                <c:pt idx="2670">
                  <c:v>1.65525066177491E-2</c:v>
                </c:pt>
                <c:pt idx="2671">
                  <c:v>1.1743687787821399E-2</c:v>
                </c:pt>
                <c:pt idx="2672">
                  <c:v>4.2150275032358303E-3</c:v>
                </c:pt>
                <c:pt idx="2673">
                  <c:v>-1.7022112957706899E-2</c:v>
                </c:pt>
                <c:pt idx="2674">
                  <c:v>5.8264323903264902E-3</c:v>
                </c:pt>
                <c:pt idx="2675">
                  <c:v>6.2283594461593397E-3</c:v>
                </c:pt>
                <c:pt idx="2676">
                  <c:v>2.8074726323671299E-2</c:v>
                </c:pt>
                <c:pt idx="2677">
                  <c:v>6.9325478307034998E-3</c:v>
                </c:pt>
                <c:pt idx="2678">
                  <c:v>1.09936353235417E-2</c:v>
                </c:pt>
                <c:pt idx="2679">
                  <c:v>8.9664581750968902E-3</c:v>
                </c:pt>
                <c:pt idx="2680">
                  <c:v>-1.3675697983501701E-2</c:v>
                </c:pt>
                <c:pt idx="2681">
                  <c:v>2.19765395696826E-2</c:v>
                </c:pt>
                <c:pt idx="2682">
                  <c:v>3.7236780682042597E-4</c:v>
                </c:pt>
                <c:pt idx="2683">
                  <c:v>2.26304019967828E-2</c:v>
                </c:pt>
                <c:pt idx="2684">
                  <c:v>-7.7511690263917703E-3</c:v>
                </c:pt>
                <c:pt idx="2685">
                  <c:v>9.3683033770763299E-3</c:v>
                </c:pt>
                <c:pt idx="2686">
                  <c:v>3.6584124007156901E-4</c:v>
                </c:pt>
                <c:pt idx="2687">
                  <c:v>-2.2960861398893398E-3</c:v>
                </c:pt>
                <c:pt idx="2688">
                  <c:v>2.5338980654184402E-2</c:v>
                </c:pt>
                <c:pt idx="2689">
                  <c:v>-9.4613287473625206E-3</c:v>
                </c:pt>
                <c:pt idx="2690">
                  <c:v>2.2456842722487599E-2</c:v>
                </c:pt>
                <c:pt idx="2691">
                  <c:v>-3.3207795893863301E-2</c:v>
                </c:pt>
                <c:pt idx="2692">
                  <c:v>-8.8574642487317598E-2</c:v>
                </c:pt>
                <c:pt idx="2693">
                  <c:v>3.52363450192427E-2</c:v>
                </c:pt>
                <c:pt idx="2694">
                  <c:v>1.93366906357141E-2</c:v>
                </c:pt>
                <c:pt idx="2695">
                  <c:v>3.5188243388776803E-2</c:v>
                </c:pt>
                <c:pt idx="2696">
                  <c:v>1.3826801232153201E-2</c:v>
                </c:pt>
                <c:pt idx="2697">
                  <c:v>-7.06187595857876E-4</c:v>
                </c:pt>
                <c:pt idx="2698">
                  <c:v>1.4928148918264799E-3</c:v>
                </c:pt>
                <c:pt idx="2699">
                  <c:v>2.1289914404894701E-2</c:v>
                </c:pt>
                <c:pt idx="2700">
                  <c:v>-5.8669244288251099E-3</c:v>
                </c:pt>
                <c:pt idx="2701">
                  <c:v>3.53561910800506E-3</c:v>
                </c:pt>
                <c:pt idx="2702">
                  <c:v>3.8434441310664702E-2</c:v>
                </c:pt>
                <c:pt idx="2703">
                  <c:v>1.5823178222164499E-2</c:v>
                </c:pt>
                <c:pt idx="2704">
                  <c:v>-1.3149819372918901E-2</c:v>
                </c:pt>
                <c:pt idx="2705">
                  <c:v>2.5667953922782E-2</c:v>
                </c:pt>
                <c:pt idx="2706">
                  <c:v>2.7240771478769001E-2</c:v>
                </c:pt>
                <c:pt idx="2707">
                  <c:v>3.8931796558324898E-2</c:v>
                </c:pt>
                <c:pt idx="2708">
                  <c:v>1.2907917501590999E-2</c:v>
                </c:pt>
                <c:pt idx="2709">
                  <c:v>-5.2597917214266203E-2</c:v>
                </c:pt>
                <c:pt idx="2710">
                  <c:v>3.3587200069264199E-4</c:v>
                </c:pt>
                <c:pt idx="2711">
                  <c:v>-5.4324902551946601E-2</c:v>
                </c:pt>
                <c:pt idx="2712">
                  <c:v>3.5794796472114199E-2</c:v>
                </c:pt>
                <c:pt idx="2713">
                  <c:v>1.0426048281834899E-2</c:v>
                </c:pt>
                <c:pt idx="2714">
                  <c:v>-1.7178368814344699E-2</c:v>
                </c:pt>
                <c:pt idx="2715">
                  <c:v>7.1809158576936196E-3</c:v>
                </c:pt>
                <c:pt idx="2716">
                  <c:v>-8.85567600281458E-3</c:v>
                </c:pt>
                <c:pt idx="2717">
                  <c:v>-5.2418585054467802E-2</c:v>
                </c:pt>
                <c:pt idx="2718">
                  <c:v>4.5973257426236702E-2</c:v>
                </c:pt>
                <c:pt idx="2719">
                  <c:v>-2.0715951292401301E-2</c:v>
                </c:pt>
                <c:pt idx="2720">
                  <c:v>-1.81198922566259E-2</c:v>
                </c:pt>
                <c:pt idx="2721">
                  <c:v>-3.63965752852413E-3</c:v>
                </c:pt>
                <c:pt idx="2722">
                  <c:v>-6.5118262545529604E-2</c:v>
                </c:pt>
                <c:pt idx="2723">
                  <c:v>2.9874945073265699E-3</c:v>
                </c:pt>
                <c:pt idx="2724">
                  <c:v>-1.7294522699018301E-2</c:v>
                </c:pt>
                <c:pt idx="2725">
                  <c:v>1.9934201575166802E-2</c:v>
                </c:pt>
                <c:pt idx="2726">
                  <c:v>7.3468944330080397E-3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板块基准指数!$C$1</c:f>
              <c:strCache>
                <c:ptCount val="1"/>
                <c:pt idx="0">
                  <c:v>医药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板块基准指数!$A$2:$A$2728</c:f>
              <c:numCache>
                <c:formatCode>General</c:formatCode>
                <c:ptCount val="2727"/>
                <c:pt idx="0">
                  <c:v>20081231</c:v>
                </c:pt>
                <c:pt idx="1">
                  <c:v>20090105</c:v>
                </c:pt>
                <c:pt idx="2">
                  <c:v>20090106</c:v>
                </c:pt>
                <c:pt idx="3">
                  <c:v>20090107</c:v>
                </c:pt>
                <c:pt idx="4">
                  <c:v>20090108</c:v>
                </c:pt>
                <c:pt idx="5">
                  <c:v>20090109</c:v>
                </c:pt>
                <c:pt idx="6">
                  <c:v>20090112</c:v>
                </c:pt>
                <c:pt idx="7">
                  <c:v>20090113</c:v>
                </c:pt>
                <c:pt idx="8">
                  <c:v>20090114</c:v>
                </c:pt>
                <c:pt idx="9">
                  <c:v>20090115</c:v>
                </c:pt>
                <c:pt idx="10">
                  <c:v>20090116</c:v>
                </c:pt>
                <c:pt idx="11">
                  <c:v>20090119</c:v>
                </c:pt>
                <c:pt idx="12">
                  <c:v>20090120</c:v>
                </c:pt>
                <c:pt idx="13">
                  <c:v>20090121</c:v>
                </c:pt>
                <c:pt idx="14">
                  <c:v>20090122</c:v>
                </c:pt>
                <c:pt idx="15">
                  <c:v>20090123</c:v>
                </c:pt>
                <c:pt idx="16">
                  <c:v>20090202</c:v>
                </c:pt>
                <c:pt idx="17">
                  <c:v>20090203</c:v>
                </c:pt>
                <c:pt idx="18">
                  <c:v>20090204</c:v>
                </c:pt>
                <c:pt idx="19">
                  <c:v>20090205</c:v>
                </c:pt>
                <c:pt idx="20">
                  <c:v>20090206</c:v>
                </c:pt>
                <c:pt idx="21">
                  <c:v>20090209</c:v>
                </c:pt>
                <c:pt idx="22">
                  <c:v>20090210</c:v>
                </c:pt>
                <c:pt idx="23">
                  <c:v>20090211</c:v>
                </c:pt>
                <c:pt idx="24">
                  <c:v>20090212</c:v>
                </c:pt>
                <c:pt idx="25">
                  <c:v>20090213</c:v>
                </c:pt>
                <c:pt idx="26">
                  <c:v>20090216</c:v>
                </c:pt>
                <c:pt idx="27">
                  <c:v>20090217</c:v>
                </c:pt>
                <c:pt idx="28">
                  <c:v>20090218</c:v>
                </c:pt>
                <c:pt idx="29">
                  <c:v>20090219</c:v>
                </c:pt>
                <c:pt idx="30">
                  <c:v>20090220</c:v>
                </c:pt>
                <c:pt idx="31">
                  <c:v>20090223</c:v>
                </c:pt>
                <c:pt idx="32">
                  <c:v>20090224</c:v>
                </c:pt>
                <c:pt idx="33">
                  <c:v>20090225</c:v>
                </c:pt>
                <c:pt idx="34">
                  <c:v>20090226</c:v>
                </c:pt>
                <c:pt idx="35">
                  <c:v>20090227</c:v>
                </c:pt>
                <c:pt idx="36">
                  <c:v>20090302</c:v>
                </c:pt>
                <c:pt idx="37">
                  <c:v>20090303</c:v>
                </c:pt>
                <c:pt idx="38">
                  <c:v>20090304</c:v>
                </c:pt>
                <c:pt idx="39">
                  <c:v>20090305</c:v>
                </c:pt>
                <c:pt idx="40">
                  <c:v>20090306</c:v>
                </c:pt>
                <c:pt idx="41">
                  <c:v>20090309</c:v>
                </c:pt>
                <c:pt idx="42">
                  <c:v>20090310</c:v>
                </c:pt>
                <c:pt idx="43">
                  <c:v>20090311</c:v>
                </c:pt>
                <c:pt idx="44">
                  <c:v>20090312</c:v>
                </c:pt>
                <c:pt idx="45">
                  <c:v>20090313</c:v>
                </c:pt>
                <c:pt idx="46">
                  <c:v>20090316</c:v>
                </c:pt>
                <c:pt idx="47">
                  <c:v>20090317</c:v>
                </c:pt>
                <c:pt idx="48">
                  <c:v>20090318</c:v>
                </c:pt>
                <c:pt idx="49">
                  <c:v>20090319</c:v>
                </c:pt>
                <c:pt idx="50">
                  <c:v>20090320</c:v>
                </c:pt>
                <c:pt idx="51">
                  <c:v>20090323</c:v>
                </c:pt>
                <c:pt idx="52">
                  <c:v>20090324</c:v>
                </c:pt>
                <c:pt idx="53">
                  <c:v>20090325</c:v>
                </c:pt>
                <c:pt idx="54">
                  <c:v>20090326</c:v>
                </c:pt>
                <c:pt idx="55">
                  <c:v>20090327</c:v>
                </c:pt>
                <c:pt idx="56">
                  <c:v>20090330</c:v>
                </c:pt>
                <c:pt idx="57">
                  <c:v>20090331</c:v>
                </c:pt>
                <c:pt idx="58">
                  <c:v>20090401</c:v>
                </c:pt>
                <c:pt idx="59">
                  <c:v>20090402</c:v>
                </c:pt>
                <c:pt idx="60">
                  <c:v>20090403</c:v>
                </c:pt>
                <c:pt idx="61">
                  <c:v>20090407</c:v>
                </c:pt>
                <c:pt idx="62">
                  <c:v>20090408</c:v>
                </c:pt>
                <c:pt idx="63">
                  <c:v>20090409</c:v>
                </c:pt>
                <c:pt idx="64">
                  <c:v>20090410</c:v>
                </c:pt>
                <c:pt idx="65">
                  <c:v>20090413</c:v>
                </c:pt>
                <c:pt idx="66">
                  <c:v>20090414</c:v>
                </c:pt>
                <c:pt idx="67">
                  <c:v>20090415</c:v>
                </c:pt>
                <c:pt idx="68">
                  <c:v>20090416</c:v>
                </c:pt>
                <c:pt idx="69">
                  <c:v>20090417</c:v>
                </c:pt>
                <c:pt idx="70">
                  <c:v>20090420</c:v>
                </c:pt>
                <c:pt idx="71">
                  <c:v>20090421</c:v>
                </c:pt>
                <c:pt idx="72">
                  <c:v>20090422</c:v>
                </c:pt>
                <c:pt idx="73">
                  <c:v>20090423</c:v>
                </c:pt>
                <c:pt idx="74">
                  <c:v>20090424</c:v>
                </c:pt>
                <c:pt idx="75">
                  <c:v>20090427</c:v>
                </c:pt>
                <c:pt idx="76">
                  <c:v>20090428</c:v>
                </c:pt>
                <c:pt idx="77">
                  <c:v>20090429</c:v>
                </c:pt>
                <c:pt idx="78">
                  <c:v>20090430</c:v>
                </c:pt>
                <c:pt idx="79">
                  <c:v>20090504</c:v>
                </c:pt>
                <c:pt idx="80">
                  <c:v>20090505</c:v>
                </c:pt>
                <c:pt idx="81">
                  <c:v>20090506</c:v>
                </c:pt>
                <c:pt idx="82">
                  <c:v>20090507</c:v>
                </c:pt>
                <c:pt idx="83">
                  <c:v>20090508</c:v>
                </c:pt>
                <c:pt idx="84">
                  <c:v>20090511</c:v>
                </c:pt>
                <c:pt idx="85">
                  <c:v>20090512</c:v>
                </c:pt>
                <c:pt idx="86">
                  <c:v>20090513</c:v>
                </c:pt>
                <c:pt idx="87">
                  <c:v>20090514</c:v>
                </c:pt>
                <c:pt idx="88">
                  <c:v>20090515</c:v>
                </c:pt>
                <c:pt idx="89">
                  <c:v>20090518</c:v>
                </c:pt>
                <c:pt idx="90">
                  <c:v>20090519</c:v>
                </c:pt>
                <c:pt idx="91">
                  <c:v>20090520</c:v>
                </c:pt>
                <c:pt idx="92">
                  <c:v>20090521</c:v>
                </c:pt>
                <c:pt idx="93">
                  <c:v>20090522</c:v>
                </c:pt>
                <c:pt idx="94">
                  <c:v>20090525</c:v>
                </c:pt>
                <c:pt idx="95">
                  <c:v>20090526</c:v>
                </c:pt>
                <c:pt idx="96">
                  <c:v>20090527</c:v>
                </c:pt>
                <c:pt idx="97">
                  <c:v>20090601</c:v>
                </c:pt>
                <c:pt idx="98">
                  <c:v>20090602</c:v>
                </c:pt>
                <c:pt idx="99">
                  <c:v>20090603</c:v>
                </c:pt>
                <c:pt idx="100">
                  <c:v>20090604</c:v>
                </c:pt>
                <c:pt idx="101">
                  <c:v>20090605</c:v>
                </c:pt>
                <c:pt idx="102">
                  <c:v>20090608</c:v>
                </c:pt>
                <c:pt idx="103">
                  <c:v>20090609</c:v>
                </c:pt>
                <c:pt idx="104">
                  <c:v>20090610</c:v>
                </c:pt>
                <c:pt idx="105">
                  <c:v>20090611</c:v>
                </c:pt>
                <c:pt idx="106">
                  <c:v>20090612</c:v>
                </c:pt>
                <c:pt idx="107">
                  <c:v>20090615</c:v>
                </c:pt>
                <c:pt idx="108">
                  <c:v>20090616</c:v>
                </c:pt>
                <c:pt idx="109">
                  <c:v>20090617</c:v>
                </c:pt>
                <c:pt idx="110">
                  <c:v>20090618</c:v>
                </c:pt>
                <c:pt idx="111">
                  <c:v>20090619</c:v>
                </c:pt>
                <c:pt idx="112">
                  <c:v>20090622</c:v>
                </c:pt>
                <c:pt idx="113">
                  <c:v>20090623</c:v>
                </c:pt>
                <c:pt idx="114">
                  <c:v>20090624</c:v>
                </c:pt>
                <c:pt idx="115">
                  <c:v>20090625</c:v>
                </c:pt>
                <c:pt idx="116">
                  <c:v>20090626</c:v>
                </c:pt>
                <c:pt idx="117">
                  <c:v>20090629</c:v>
                </c:pt>
                <c:pt idx="118">
                  <c:v>20090630</c:v>
                </c:pt>
                <c:pt idx="119">
                  <c:v>20090701</c:v>
                </c:pt>
                <c:pt idx="120">
                  <c:v>20090702</c:v>
                </c:pt>
                <c:pt idx="121">
                  <c:v>20090703</c:v>
                </c:pt>
                <c:pt idx="122">
                  <c:v>20090706</c:v>
                </c:pt>
                <c:pt idx="123">
                  <c:v>20090707</c:v>
                </c:pt>
                <c:pt idx="124">
                  <c:v>20090708</c:v>
                </c:pt>
                <c:pt idx="125">
                  <c:v>20090709</c:v>
                </c:pt>
                <c:pt idx="126">
                  <c:v>20090710</c:v>
                </c:pt>
                <c:pt idx="127">
                  <c:v>20090713</c:v>
                </c:pt>
                <c:pt idx="128">
                  <c:v>20090714</c:v>
                </c:pt>
                <c:pt idx="129">
                  <c:v>20090715</c:v>
                </c:pt>
                <c:pt idx="130">
                  <c:v>20090716</c:v>
                </c:pt>
                <c:pt idx="131">
                  <c:v>20090717</c:v>
                </c:pt>
                <c:pt idx="132">
                  <c:v>20090720</c:v>
                </c:pt>
                <c:pt idx="133">
                  <c:v>20090721</c:v>
                </c:pt>
                <c:pt idx="134">
                  <c:v>20090722</c:v>
                </c:pt>
                <c:pt idx="135">
                  <c:v>20090723</c:v>
                </c:pt>
                <c:pt idx="136">
                  <c:v>20090724</c:v>
                </c:pt>
                <c:pt idx="137">
                  <c:v>20090727</c:v>
                </c:pt>
                <c:pt idx="138">
                  <c:v>20090728</c:v>
                </c:pt>
                <c:pt idx="139">
                  <c:v>20090729</c:v>
                </c:pt>
                <c:pt idx="140">
                  <c:v>20090730</c:v>
                </c:pt>
                <c:pt idx="141">
                  <c:v>20090731</c:v>
                </c:pt>
                <c:pt idx="142">
                  <c:v>20090803</c:v>
                </c:pt>
                <c:pt idx="143">
                  <c:v>20090804</c:v>
                </c:pt>
                <c:pt idx="144">
                  <c:v>20090805</c:v>
                </c:pt>
                <c:pt idx="145">
                  <c:v>20090806</c:v>
                </c:pt>
                <c:pt idx="146">
                  <c:v>20090807</c:v>
                </c:pt>
                <c:pt idx="147">
                  <c:v>20090810</c:v>
                </c:pt>
                <c:pt idx="148">
                  <c:v>20090811</c:v>
                </c:pt>
                <c:pt idx="149">
                  <c:v>20090812</c:v>
                </c:pt>
                <c:pt idx="150">
                  <c:v>20090813</c:v>
                </c:pt>
                <c:pt idx="151">
                  <c:v>20090814</c:v>
                </c:pt>
                <c:pt idx="152">
                  <c:v>20090817</c:v>
                </c:pt>
                <c:pt idx="153">
                  <c:v>20090818</c:v>
                </c:pt>
                <c:pt idx="154">
                  <c:v>20090819</c:v>
                </c:pt>
                <c:pt idx="155">
                  <c:v>20090820</c:v>
                </c:pt>
                <c:pt idx="156">
                  <c:v>20090821</c:v>
                </c:pt>
                <c:pt idx="157">
                  <c:v>20090824</c:v>
                </c:pt>
                <c:pt idx="158">
                  <c:v>20090825</c:v>
                </c:pt>
                <c:pt idx="159">
                  <c:v>20090826</c:v>
                </c:pt>
                <c:pt idx="160">
                  <c:v>20090827</c:v>
                </c:pt>
                <c:pt idx="161">
                  <c:v>20090828</c:v>
                </c:pt>
                <c:pt idx="162">
                  <c:v>20090831</c:v>
                </c:pt>
                <c:pt idx="163">
                  <c:v>20090901</c:v>
                </c:pt>
                <c:pt idx="164">
                  <c:v>20090902</c:v>
                </c:pt>
                <c:pt idx="165">
                  <c:v>20090903</c:v>
                </c:pt>
                <c:pt idx="166">
                  <c:v>20090904</c:v>
                </c:pt>
                <c:pt idx="167">
                  <c:v>20090907</c:v>
                </c:pt>
                <c:pt idx="168">
                  <c:v>20090908</c:v>
                </c:pt>
                <c:pt idx="169">
                  <c:v>20090909</c:v>
                </c:pt>
                <c:pt idx="170">
                  <c:v>20090910</c:v>
                </c:pt>
                <c:pt idx="171">
                  <c:v>20090911</c:v>
                </c:pt>
                <c:pt idx="172">
                  <c:v>20090914</c:v>
                </c:pt>
                <c:pt idx="173">
                  <c:v>20090915</c:v>
                </c:pt>
                <c:pt idx="174">
                  <c:v>20090916</c:v>
                </c:pt>
                <c:pt idx="175">
                  <c:v>20090917</c:v>
                </c:pt>
                <c:pt idx="176">
                  <c:v>20090918</c:v>
                </c:pt>
                <c:pt idx="177">
                  <c:v>20090921</c:v>
                </c:pt>
                <c:pt idx="178">
                  <c:v>20090922</c:v>
                </c:pt>
                <c:pt idx="179">
                  <c:v>20090923</c:v>
                </c:pt>
                <c:pt idx="180">
                  <c:v>20090924</c:v>
                </c:pt>
                <c:pt idx="181">
                  <c:v>20090925</c:v>
                </c:pt>
                <c:pt idx="182">
                  <c:v>20090928</c:v>
                </c:pt>
                <c:pt idx="183">
                  <c:v>20090929</c:v>
                </c:pt>
                <c:pt idx="184">
                  <c:v>20090930</c:v>
                </c:pt>
                <c:pt idx="185">
                  <c:v>20091009</c:v>
                </c:pt>
                <c:pt idx="186">
                  <c:v>20091012</c:v>
                </c:pt>
                <c:pt idx="187">
                  <c:v>20091013</c:v>
                </c:pt>
                <c:pt idx="188">
                  <c:v>20091014</c:v>
                </c:pt>
                <c:pt idx="189">
                  <c:v>20091015</c:v>
                </c:pt>
                <c:pt idx="190">
                  <c:v>20091016</c:v>
                </c:pt>
                <c:pt idx="191">
                  <c:v>20091019</c:v>
                </c:pt>
                <c:pt idx="192">
                  <c:v>20091020</c:v>
                </c:pt>
                <c:pt idx="193">
                  <c:v>20091021</c:v>
                </c:pt>
                <c:pt idx="194">
                  <c:v>20091022</c:v>
                </c:pt>
                <c:pt idx="195">
                  <c:v>20091023</c:v>
                </c:pt>
                <c:pt idx="196">
                  <c:v>20091026</c:v>
                </c:pt>
                <c:pt idx="197">
                  <c:v>20091027</c:v>
                </c:pt>
                <c:pt idx="198">
                  <c:v>20091028</c:v>
                </c:pt>
                <c:pt idx="199">
                  <c:v>20091029</c:v>
                </c:pt>
                <c:pt idx="200">
                  <c:v>20091030</c:v>
                </c:pt>
                <c:pt idx="201">
                  <c:v>20091102</c:v>
                </c:pt>
                <c:pt idx="202">
                  <c:v>20091103</c:v>
                </c:pt>
                <c:pt idx="203">
                  <c:v>20091104</c:v>
                </c:pt>
                <c:pt idx="204">
                  <c:v>20091105</c:v>
                </c:pt>
                <c:pt idx="205">
                  <c:v>20091106</c:v>
                </c:pt>
                <c:pt idx="206">
                  <c:v>20091109</c:v>
                </c:pt>
                <c:pt idx="207">
                  <c:v>20091110</c:v>
                </c:pt>
                <c:pt idx="208">
                  <c:v>20091111</c:v>
                </c:pt>
                <c:pt idx="209">
                  <c:v>20091112</c:v>
                </c:pt>
                <c:pt idx="210">
                  <c:v>20091113</c:v>
                </c:pt>
                <c:pt idx="211">
                  <c:v>20091116</c:v>
                </c:pt>
                <c:pt idx="212">
                  <c:v>20091117</c:v>
                </c:pt>
                <c:pt idx="213">
                  <c:v>20091118</c:v>
                </c:pt>
                <c:pt idx="214">
                  <c:v>20091119</c:v>
                </c:pt>
                <c:pt idx="215">
                  <c:v>20091120</c:v>
                </c:pt>
                <c:pt idx="216">
                  <c:v>20091123</c:v>
                </c:pt>
                <c:pt idx="217">
                  <c:v>20091124</c:v>
                </c:pt>
                <c:pt idx="218">
                  <c:v>20091125</c:v>
                </c:pt>
                <c:pt idx="219">
                  <c:v>20091126</c:v>
                </c:pt>
                <c:pt idx="220">
                  <c:v>20091127</c:v>
                </c:pt>
                <c:pt idx="221">
                  <c:v>20091130</c:v>
                </c:pt>
                <c:pt idx="222">
                  <c:v>20091201</c:v>
                </c:pt>
                <c:pt idx="223">
                  <c:v>20091202</c:v>
                </c:pt>
                <c:pt idx="224">
                  <c:v>20091203</c:v>
                </c:pt>
                <c:pt idx="225">
                  <c:v>20091204</c:v>
                </c:pt>
                <c:pt idx="226">
                  <c:v>20091207</c:v>
                </c:pt>
                <c:pt idx="227">
                  <c:v>20091208</c:v>
                </c:pt>
                <c:pt idx="228">
                  <c:v>20091209</c:v>
                </c:pt>
                <c:pt idx="229">
                  <c:v>20091210</c:v>
                </c:pt>
                <c:pt idx="230">
                  <c:v>20091211</c:v>
                </c:pt>
                <c:pt idx="231">
                  <c:v>20091214</c:v>
                </c:pt>
                <c:pt idx="232">
                  <c:v>20091215</c:v>
                </c:pt>
                <c:pt idx="233">
                  <c:v>20091216</c:v>
                </c:pt>
                <c:pt idx="234">
                  <c:v>20091217</c:v>
                </c:pt>
                <c:pt idx="235">
                  <c:v>20091218</c:v>
                </c:pt>
                <c:pt idx="236">
                  <c:v>20091221</c:v>
                </c:pt>
                <c:pt idx="237">
                  <c:v>20091222</c:v>
                </c:pt>
                <c:pt idx="238">
                  <c:v>20091223</c:v>
                </c:pt>
                <c:pt idx="239">
                  <c:v>20091224</c:v>
                </c:pt>
                <c:pt idx="240">
                  <c:v>20091225</c:v>
                </c:pt>
                <c:pt idx="241">
                  <c:v>20091228</c:v>
                </c:pt>
                <c:pt idx="242">
                  <c:v>20091229</c:v>
                </c:pt>
                <c:pt idx="243">
                  <c:v>20091230</c:v>
                </c:pt>
                <c:pt idx="244">
                  <c:v>20091231</c:v>
                </c:pt>
                <c:pt idx="245">
                  <c:v>20100104</c:v>
                </c:pt>
                <c:pt idx="246">
                  <c:v>20100105</c:v>
                </c:pt>
                <c:pt idx="247">
                  <c:v>20100106</c:v>
                </c:pt>
                <c:pt idx="248">
                  <c:v>20100107</c:v>
                </c:pt>
                <c:pt idx="249">
                  <c:v>20100108</c:v>
                </c:pt>
                <c:pt idx="250">
                  <c:v>20100111</c:v>
                </c:pt>
                <c:pt idx="251">
                  <c:v>20100112</c:v>
                </c:pt>
                <c:pt idx="252">
                  <c:v>20100113</c:v>
                </c:pt>
                <c:pt idx="253">
                  <c:v>20100114</c:v>
                </c:pt>
                <c:pt idx="254">
                  <c:v>20100115</c:v>
                </c:pt>
                <c:pt idx="255">
                  <c:v>20100118</c:v>
                </c:pt>
                <c:pt idx="256">
                  <c:v>20100119</c:v>
                </c:pt>
                <c:pt idx="257">
                  <c:v>20100120</c:v>
                </c:pt>
                <c:pt idx="258">
                  <c:v>20100121</c:v>
                </c:pt>
                <c:pt idx="259">
                  <c:v>20100122</c:v>
                </c:pt>
                <c:pt idx="260">
                  <c:v>20100125</c:v>
                </c:pt>
                <c:pt idx="261">
                  <c:v>20100126</c:v>
                </c:pt>
                <c:pt idx="262">
                  <c:v>20100127</c:v>
                </c:pt>
                <c:pt idx="263">
                  <c:v>20100128</c:v>
                </c:pt>
                <c:pt idx="264">
                  <c:v>20100129</c:v>
                </c:pt>
                <c:pt idx="265">
                  <c:v>20100201</c:v>
                </c:pt>
                <c:pt idx="266">
                  <c:v>20100202</c:v>
                </c:pt>
                <c:pt idx="267">
                  <c:v>20100203</c:v>
                </c:pt>
                <c:pt idx="268">
                  <c:v>20100204</c:v>
                </c:pt>
                <c:pt idx="269">
                  <c:v>20100205</c:v>
                </c:pt>
                <c:pt idx="270">
                  <c:v>20100208</c:v>
                </c:pt>
                <c:pt idx="271">
                  <c:v>20100209</c:v>
                </c:pt>
                <c:pt idx="272">
                  <c:v>20100210</c:v>
                </c:pt>
                <c:pt idx="273">
                  <c:v>20100211</c:v>
                </c:pt>
                <c:pt idx="274">
                  <c:v>20100212</c:v>
                </c:pt>
                <c:pt idx="275">
                  <c:v>20100222</c:v>
                </c:pt>
                <c:pt idx="276">
                  <c:v>20100223</c:v>
                </c:pt>
                <c:pt idx="277">
                  <c:v>20100224</c:v>
                </c:pt>
                <c:pt idx="278">
                  <c:v>20100225</c:v>
                </c:pt>
                <c:pt idx="279">
                  <c:v>20100226</c:v>
                </c:pt>
                <c:pt idx="280">
                  <c:v>20100301</c:v>
                </c:pt>
                <c:pt idx="281">
                  <c:v>20100302</c:v>
                </c:pt>
                <c:pt idx="282">
                  <c:v>20100303</c:v>
                </c:pt>
                <c:pt idx="283">
                  <c:v>20100304</c:v>
                </c:pt>
                <c:pt idx="284">
                  <c:v>20100305</c:v>
                </c:pt>
                <c:pt idx="285">
                  <c:v>20100308</c:v>
                </c:pt>
                <c:pt idx="286">
                  <c:v>20100309</c:v>
                </c:pt>
                <c:pt idx="287">
                  <c:v>20100310</c:v>
                </c:pt>
                <c:pt idx="288">
                  <c:v>20100311</c:v>
                </c:pt>
                <c:pt idx="289">
                  <c:v>20100312</c:v>
                </c:pt>
                <c:pt idx="290">
                  <c:v>20100315</c:v>
                </c:pt>
                <c:pt idx="291">
                  <c:v>20100316</c:v>
                </c:pt>
                <c:pt idx="292">
                  <c:v>20100317</c:v>
                </c:pt>
                <c:pt idx="293">
                  <c:v>20100318</c:v>
                </c:pt>
                <c:pt idx="294">
                  <c:v>20100319</c:v>
                </c:pt>
                <c:pt idx="295">
                  <c:v>20100322</c:v>
                </c:pt>
                <c:pt idx="296">
                  <c:v>20100323</c:v>
                </c:pt>
                <c:pt idx="297">
                  <c:v>20100324</c:v>
                </c:pt>
                <c:pt idx="298">
                  <c:v>20100325</c:v>
                </c:pt>
                <c:pt idx="299">
                  <c:v>20100326</c:v>
                </c:pt>
                <c:pt idx="300">
                  <c:v>20100329</c:v>
                </c:pt>
                <c:pt idx="301">
                  <c:v>20100330</c:v>
                </c:pt>
                <c:pt idx="302">
                  <c:v>20100331</c:v>
                </c:pt>
                <c:pt idx="303">
                  <c:v>20100401</c:v>
                </c:pt>
                <c:pt idx="304">
                  <c:v>20100402</c:v>
                </c:pt>
                <c:pt idx="305">
                  <c:v>20100406</c:v>
                </c:pt>
                <c:pt idx="306">
                  <c:v>20100407</c:v>
                </c:pt>
                <c:pt idx="307">
                  <c:v>20100408</c:v>
                </c:pt>
                <c:pt idx="308">
                  <c:v>20100409</c:v>
                </c:pt>
                <c:pt idx="309">
                  <c:v>20100412</c:v>
                </c:pt>
                <c:pt idx="310">
                  <c:v>20100413</c:v>
                </c:pt>
                <c:pt idx="311">
                  <c:v>20100414</c:v>
                </c:pt>
                <c:pt idx="312">
                  <c:v>20100415</c:v>
                </c:pt>
                <c:pt idx="313">
                  <c:v>20100416</c:v>
                </c:pt>
                <c:pt idx="314">
                  <c:v>20100419</c:v>
                </c:pt>
                <c:pt idx="315">
                  <c:v>20100420</c:v>
                </c:pt>
                <c:pt idx="316">
                  <c:v>20100421</c:v>
                </c:pt>
                <c:pt idx="317">
                  <c:v>20100422</c:v>
                </c:pt>
                <c:pt idx="318">
                  <c:v>20100423</c:v>
                </c:pt>
                <c:pt idx="319">
                  <c:v>20100426</c:v>
                </c:pt>
                <c:pt idx="320">
                  <c:v>20100427</c:v>
                </c:pt>
                <c:pt idx="321">
                  <c:v>20100428</c:v>
                </c:pt>
                <c:pt idx="322">
                  <c:v>20100429</c:v>
                </c:pt>
                <c:pt idx="323">
                  <c:v>20100430</c:v>
                </c:pt>
                <c:pt idx="324">
                  <c:v>20100504</c:v>
                </c:pt>
                <c:pt idx="325">
                  <c:v>20100505</c:v>
                </c:pt>
                <c:pt idx="326">
                  <c:v>20100506</c:v>
                </c:pt>
                <c:pt idx="327">
                  <c:v>20100507</c:v>
                </c:pt>
                <c:pt idx="328">
                  <c:v>20100510</c:v>
                </c:pt>
                <c:pt idx="329">
                  <c:v>20100511</c:v>
                </c:pt>
                <c:pt idx="330">
                  <c:v>20100512</c:v>
                </c:pt>
                <c:pt idx="331">
                  <c:v>20100513</c:v>
                </c:pt>
                <c:pt idx="332">
                  <c:v>20100514</c:v>
                </c:pt>
                <c:pt idx="333">
                  <c:v>20100517</c:v>
                </c:pt>
                <c:pt idx="334">
                  <c:v>20100518</c:v>
                </c:pt>
                <c:pt idx="335">
                  <c:v>20100519</c:v>
                </c:pt>
                <c:pt idx="336">
                  <c:v>20100520</c:v>
                </c:pt>
                <c:pt idx="337">
                  <c:v>20100521</c:v>
                </c:pt>
                <c:pt idx="338">
                  <c:v>20100524</c:v>
                </c:pt>
                <c:pt idx="339">
                  <c:v>20100525</c:v>
                </c:pt>
                <c:pt idx="340">
                  <c:v>20100526</c:v>
                </c:pt>
                <c:pt idx="341">
                  <c:v>20100527</c:v>
                </c:pt>
                <c:pt idx="342">
                  <c:v>20100528</c:v>
                </c:pt>
                <c:pt idx="343">
                  <c:v>20100531</c:v>
                </c:pt>
                <c:pt idx="344">
                  <c:v>20100601</c:v>
                </c:pt>
                <c:pt idx="345">
                  <c:v>20100602</c:v>
                </c:pt>
                <c:pt idx="346">
                  <c:v>20100603</c:v>
                </c:pt>
                <c:pt idx="347">
                  <c:v>20100604</c:v>
                </c:pt>
                <c:pt idx="348">
                  <c:v>20100607</c:v>
                </c:pt>
                <c:pt idx="349">
                  <c:v>20100608</c:v>
                </c:pt>
                <c:pt idx="350">
                  <c:v>20100609</c:v>
                </c:pt>
                <c:pt idx="351">
                  <c:v>20100610</c:v>
                </c:pt>
                <c:pt idx="352">
                  <c:v>20100611</c:v>
                </c:pt>
                <c:pt idx="353">
                  <c:v>20100617</c:v>
                </c:pt>
                <c:pt idx="354">
                  <c:v>20100618</c:v>
                </c:pt>
                <c:pt idx="355">
                  <c:v>20100621</c:v>
                </c:pt>
                <c:pt idx="356">
                  <c:v>20100622</c:v>
                </c:pt>
                <c:pt idx="357">
                  <c:v>20100623</c:v>
                </c:pt>
                <c:pt idx="358">
                  <c:v>20100624</c:v>
                </c:pt>
                <c:pt idx="359">
                  <c:v>20100625</c:v>
                </c:pt>
                <c:pt idx="360">
                  <c:v>20100628</c:v>
                </c:pt>
                <c:pt idx="361">
                  <c:v>20100629</c:v>
                </c:pt>
                <c:pt idx="362">
                  <c:v>20100630</c:v>
                </c:pt>
                <c:pt idx="363">
                  <c:v>20100701</c:v>
                </c:pt>
                <c:pt idx="364">
                  <c:v>20100702</c:v>
                </c:pt>
                <c:pt idx="365">
                  <c:v>20100705</c:v>
                </c:pt>
                <c:pt idx="366">
                  <c:v>20100706</c:v>
                </c:pt>
                <c:pt idx="367">
                  <c:v>20100707</c:v>
                </c:pt>
                <c:pt idx="368">
                  <c:v>20100708</c:v>
                </c:pt>
                <c:pt idx="369">
                  <c:v>20100709</c:v>
                </c:pt>
                <c:pt idx="370">
                  <c:v>20100712</c:v>
                </c:pt>
                <c:pt idx="371">
                  <c:v>20100713</c:v>
                </c:pt>
                <c:pt idx="372">
                  <c:v>20100714</c:v>
                </c:pt>
                <c:pt idx="373">
                  <c:v>20100715</c:v>
                </c:pt>
                <c:pt idx="374">
                  <c:v>20100716</c:v>
                </c:pt>
                <c:pt idx="375">
                  <c:v>20100719</c:v>
                </c:pt>
                <c:pt idx="376">
                  <c:v>20100720</c:v>
                </c:pt>
                <c:pt idx="377">
                  <c:v>20100721</c:v>
                </c:pt>
                <c:pt idx="378">
                  <c:v>20100722</c:v>
                </c:pt>
                <c:pt idx="379">
                  <c:v>20100723</c:v>
                </c:pt>
                <c:pt idx="380">
                  <c:v>20100726</c:v>
                </c:pt>
                <c:pt idx="381">
                  <c:v>20100727</c:v>
                </c:pt>
                <c:pt idx="382">
                  <c:v>20100728</c:v>
                </c:pt>
                <c:pt idx="383">
                  <c:v>20100729</c:v>
                </c:pt>
                <c:pt idx="384">
                  <c:v>20100730</c:v>
                </c:pt>
                <c:pt idx="385">
                  <c:v>20100802</c:v>
                </c:pt>
                <c:pt idx="386">
                  <c:v>20100803</c:v>
                </c:pt>
                <c:pt idx="387">
                  <c:v>20100804</c:v>
                </c:pt>
                <c:pt idx="388">
                  <c:v>20100805</c:v>
                </c:pt>
                <c:pt idx="389">
                  <c:v>20100806</c:v>
                </c:pt>
                <c:pt idx="390">
                  <c:v>20100809</c:v>
                </c:pt>
                <c:pt idx="391">
                  <c:v>20100810</c:v>
                </c:pt>
                <c:pt idx="392">
                  <c:v>20100811</c:v>
                </c:pt>
                <c:pt idx="393">
                  <c:v>20100812</c:v>
                </c:pt>
                <c:pt idx="394">
                  <c:v>20100813</c:v>
                </c:pt>
                <c:pt idx="395">
                  <c:v>20100816</c:v>
                </c:pt>
                <c:pt idx="396">
                  <c:v>20100817</c:v>
                </c:pt>
                <c:pt idx="397">
                  <c:v>20100818</c:v>
                </c:pt>
                <c:pt idx="398">
                  <c:v>20100819</c:v>
                </c:pt>
                <c:pt idx="399">
                  <c:v>20100820</c:v>
                </c:pt>
                <c:pt idx="400">
                  <c:v>20100823</c:v>
                </c:pt>
                <c:pt idx="401">
                  <c:v>20100824</c:v>
                </c:pt>
                <c:pt idx="402">
                  <c:v>20100825</c:v>
                </c:pt>
                <c:pt idx="403">
                  <c:v>20100826</c:v>
                </c:pt>
                <c:pt idx="404">
                  <c:v>20100827</c:v>
                </c:pt>
                <c:pt idx="405">
                  <c:v>20100830</c:v>
                </c:pt>
                <c:pt idx="406">
                  <c:v>20100831</c:v>
                </c:pt>
                <c:pt idx="407">
                  <c:v>20100901</c:v>
                </c:pt>
                <c:pt idx="408">
                  <c:v>20100902</c:v>
                </c:pt>
                <c:pt idx="409">
                  <c:v>20100903</c:v>
                </c:pt>
                <c:pt idx="410">
                  <c:v>20100906</c:v>
                </c:pt>
                <c:pt idx="411">
                  <c:v>20100907</c:v>
                </c:pt>
                <c:pt idx="412">
                  <c:v>20100908</c:v>
                </c:pt>
                <c:pt idx="413">
                  <c:v>20100909</c:v>
                </c:pt>
                <c:pt idx="414">
                  <c:v>20100910</c:v>
                </c:pt>
                <c:pt idx="415">
                  <c:v>20100913</c:v>
                </c:pt>
                <c:pt idx="416">
                  <c:v>20100914</c:v>
                </c:pt>
                <c:pt idx="417">
                  <c:v>20100915</c:v>
                </c:pt>
                <c:pt idx="418">
                  <c:v>20100916</c:v>
                </c:pt>
                <c:pt idx="419">
                  <c:v>20100917</c:v>
                </c:pt>
                <c:pt idx="420">
                  <c:v>20100920</c:v>
                </c:pt>
                <c:pt idx="421">
                  <c:v>20100921</c:v>
                </c:pt>
                <c:pt idx="422">
                  <c:v>20100927</c:v>
                </c:pt>
                <c:pt idx="423">
                  <c:v>20100928</c:v>
                </c:pt>
                <c:pt idx="424">
                  <c:v>20100929</c:v>
                </c:pt>
                <c:pt idx="425">
                  <c:v>20100930</c:v>
                </c:pt>
                <c:pt idx="426">
                  <c:v>20101008</c:v>
                </c:pt>
                <c:pt idx="427">
                  <c:v>20101011</c:v>
                </c:pt>
                <c:pt idx="428">
                  <c:v>20101012</c:v>
                </c:pt>
                <c:pt idx="429">
                  <c:v>20101013</c:v>
                </c:pt>
                <c:pt idx="430">
                  <c:v>20101014</c:v>
                </c:pt>
                <c:pt idx="431">
                  <c:v>20101015</c:v>
                </c:pt>
                <c:pt idx="432">
                  <c:v>20101018</c:v>
                </c:pt>
                <c:pt idx="433">
                  <c:v>20101019</c:v>
                </c:pt>
                <c:pt idx="434">
                  <c:v>20101020</c:v>
                </c:pt>
                <c:pt idx="435">
                  <c:v>20101021</c:v>
                </c:pt>
                <c:pt idx="436">
                  <c:v>20101022</c:v>
                </c:pt>
                <c:pt idx="437">
                  <c:v>20101025</c:v>
                </c:pt>
                <c:pt idx="438">
                  <c:v>20101026</c:v>
                </c:pt>
                <c:pt idx="439">
                  <c:v>20101027</c:v>
                </c:pt>
                <c:pt idx="440">
                  <c:v>20101028</c:v>
                </c:pt>
                <c:pt idx="441">
                  <c:v>20101029</c:v>
                </c:pt>
                <c:pt idx="442">
                  <c:v>20101101</c:v>
                </c:pt>
                <c:pt idx="443">
                  <c:v>20101102</c:v>
                </c:pt>
                <c:pt idx="444">
                  <c:v>20101103</c:v>
                </c:pt>
                <c:pt idx="445">
                  <c:v>20101104</c:v>
                </c:pt>
                <c:pt idx="446">
                  <c:v>20101105</c:v>
                </c:pt>
                <c:pt idx="447">
                  <c:v>20101108</c:v>
                </c:pt>
                <c:pt idx="448">
                  <c:v>20101109</c:v>
                </c:pt>
                <c:pt idx="449">
                  <c:v>20101110</c:v>
                </c:pt>
                <c:pt idx="450">
                  <c:v>20101111</c:v>
                </c:pt>
                <c:pt idx="451">
                  <c:v>20101112</c:v>
                </c:pt>
                <c:pt idx="452">
                  <c:v>20101115</c:v>
                </c:pt>
                <c:pt idx="453">
                  <c:v>20101116</c:v>
                </c:pt>
                <c:pt idx="454">
                  <c:v>20101117</c:v>
                </c:pt>
                <c:pt idx="455">
                  <c:v>20101118</c:v>
                </c:pt>
                <c:pt idx="456">
                  <c:v>20101119</c:v>
                </c:pt>
                <c:pt idx="457">
                  <c:v>20101122</c:v>
                </c:pt>
                <c:pt idx="458">
                  <c:v>20101123</c:v>
                </c:pt>
                <c:pt idx="459">
                  <c:v>20101124</c:v>
                </c:pt>
                <c:pt idx="460">
                  <c:v>20101125</c:v>
                </c:pt>
                <c:pt idx="461">
                  <c:v>20101126</c:v>
                </c:pt>
                <c:pt idx="462">
                  <c:v>20101129</c:v>
                </c:pt>
                <c:pt idx="463">
                  <c:v>20101130</c:v>
                </c:pt>
                <c:pt idx="464">
                  <c:v>20101201</c:v>
                </c:pt>
                <c:pt idx="465">
                  <c:v>20101202</c:v>
                </c:pt>
                <c:pt idx="466">
                  <c:v>20101203</c:v>
                </c:pt>
                <c:pt idx="467">
                  <c:v>20101206</c:v>
                </c:pt>
                <c:pt idx="468">
                  <c:v>20101207</c:v>
                </c:pt>
                <c:pt idx="469">
                  <c:v>20101208</c:v>
                </c:pt>
                <c:pt idx="470">
                  <c:v>20101209</c:v>
                </c:pt>
                <c:pt idx="471">
                  <c:v>20101210</c:v>
                </c:pt>
                <c:pt idx="472">
                  <c:v>20101213</c:v>
                </c:pt>
                <c:pt idx="473">
                  <c:v>20101214</c:v>
                </c:pt>
                <c:pt idx="474">
                  <c:v>20101215</c:v>
                </c:pt>
                <c:pt idx="475">
                  <c:v>20101216</c:v>
                </c:pt>
                <c:pt idx="476">
                  <c:v>20101217</c:v>
                </c:pt>
                <c:pt idx="477">
                  <c:v>20101220</c:v>
                </c:pt>
                <c:pt idx="478">
                  <c:v>20101221</c:v>
                </c:pt>
                <c:pt idx="479">
                  <c:v>20101222</c:v>
                </c:pt>
                <c:pt idx="480">
                  <c:v>20101223</c:v>
                </c:pt>
                <c:pt idx="481">
                  <c:v>20101224</c:v>
                </c:pt>
                <c:pt idx="482">
                  <c:v>20101227</c:v>
                </c:pt>
                <c:pt idx="483">
                  <c:v>20101228</c:v>
                </c:pt>
                <c:pt idx="484">
                  <c:v>20101229</c:v>
                </c:pt>
                <c:pt idx="485">
                  <c:v>20101230</c:v>
                </c:pt>
                <c:pt idx="486">
                  <c:v>20101231</c:v>
                </c:pt>
                <c:pt idx="487">
                  <c:v>20110104</c:v>
                </c:pt>
                <c:pt idx="488">
                  <c:v>20110105</c:v>
                </c:pt>
                <c:pt idx="489">
                  <c:v>20110106</c:v>
                </c:pt>
                <c:pt idx="490">
                  <c:v>20110107</c:v>
                </c:pt>
                <c:pt idx="491">
                  <c:v>20110110</c:v>
                </c:pt>
                <c:pt idx="492">
                  <c:v>20110111</c:v>
                </c:pt>
                <c:pt idx="493">
                  <c:v>20110112</c:v>
                </c:pt>
                <c:pt idx="494">
                  <c:v>20110113</c:v>
                </c:pt>
                <c:pt idx="495">
                  <c:v>20110114</c:v>
                </c:pt>
                <c:pt idx="496">
                  <c:v>20110117</c:v>
                </c:pt>
                <c:pt idx="497">
                  <c:v>20110118</c:v>
                </c:pt>
                <c:pt idx="498">
                  <c:v>20110119</c:v>
                </c:pt>
                <c:pt idx="499">
                  <c:v>20110120</c:v>
                </c:pt>
                <c:pt idx="500">
                  <c:v>20110121</c:v>
                </c:pt>
                <c:pt idx="501">
                  <c:v>20110124</c:v>
                </c:pt>
                <c:pt idx="502">
                  <c:v>20110125</c:v>
                </c:pt>
                <c:pt idx="503">
                  <c:v>20110126</c:v>
                </c:pt>
                <c:pt idx="504">
                  <c:v>20110127</c:v>
                </c:pt>
                <c:pt idx="505">
                  <c:v>20110128</c:v>
                </c:pt>
                <c:pt idx="506">
                  <c:v>20110131</c:v>
                </c:pt>
                <c:pt idx="507">
                  <c:v>20110201</c:v>
                </c:pt>
                <c:pt idx="508">
                  <c:v>20110209</c:v>
                </c:pt>
                <c:pt idx="509">
                  <c:v>20110210</c:v>
                </c:pt>
                <c:pt idx="510">
                  <c:v>20110211</c:v>
                </c:pt>
                <c:pt idx="511">
                  <c:v>20110214</c:v>
                </c:pt>
                <c:pt idx="512">
                  <c:v>20110215</c:v>
                </c:pt>
                <c:pt idx="513">
                  <c:v>20110216</c:v>
                </c:pt>
                <c:pt idx="514">
                  <c:v>20110217</c:v>
                </c:pt>
                <c:pt idx="515">
                  <c:v>20110218</c:v>
                </c:pt>
                <c:pt idx="516">
                  <c:v>20110221</c:v>
                </c:pt>
                <c:pt idx="517">
                  <c:v>20110222</c:v>
                </c:pt>
                <c:pt idx="518">
                  <c:v>20110223</c:v>
                </c:pt>
                <c:pt idx="519">
                  <c:v>20110224</c:v>
                </c:pt>
                <c:pt idx="520">
                  <c:v>20110225</c:v>
                </c:pt>
                <c:pt idx="521">
                  <c:v>20110228</c:v>
                </c:pt>
                <c:pt idx="522">
                  <c:v>20110301</c:v>
                </c:pt>
                <c:pt idx="523">
                  <c:v>20110302</c:v>
                </c:pt>
                <c:pt idx="524">
                  <c:v>20110303</c:v>
                </c:pt>
                <c:pt idx="525">
                  <c:v>20110304</c:v>
                </c:pt>
                <c:pt idx="526">
                  <c:v>20110307</c:v>
                </c:pt>
                <c:pt idx="527">
                  <c:v>20110308</c:v>
                </c:pt>
                <c:pt idx="528">
                  <c:v>20110309</c:v>
                </c:pt>
                <c:pt idx="529">
                  <c:v>20110310</c:v>
                </c:pt>
                <c:pt idx="530">
                  <c:v>20110311</c:v>
                </c:pt>
                <c:pt idx="531">
                  <c:v>20110314</c:v>
                </c:pt>
                <c:pt idx="532">
                  <c:v>20110315</c:v>
                </c:pt>
                <c:pt idx="533">
                  <c:v>20110316</c:v>
                </c:pt>
                <c:pt idx="534">
                  <c:v>20110317</c:v>
                </c:pt>
                <c:pt idx="535">
                  <c:v>20110318</c:v>
                </c:pt>
                <c:pt idx="536">
                  <c:v>20110321</c:v>
                </c:pt>
                <c:pt idx="537">
                  <c:v>20110322</c:v>
                </c:pt>
                <c:pt idx="538">
                  <c:v>20110323</c:v>
                </c:pt>
                <c:pt idx="539">
                  <c:v>20110324</c:v>
                </c:pt>
                <c:pt idx="540">
                  <c:v>20110325</c:v>
                </c:pt>
                <c:pt idx="541">
                  <c:v>20110328</c:v>
                </c:pt>
                <c:pt idx="542">
                  <c:v>20110329</c:v>
                </c:pt>
                <c:pt idx="543">
                  <c:v>20110330</c:v>
                </c:pt>
                <c:pt idx="544">
                  <c:v>20110331</c:v>
                </c:pt>
                <c:pt idx="545">
                  <c:v>20110401</c:v>
                </c:pt>
                <c:pt idx="546">
                  <c:v>20110406</c:v>
                </c:pt>
                <c:pt idx="547">
                  <c:v>20110407</c:v>
                </c:pt>
                <c:pt idx="548">
                  <c:v>20110408</c:v>
                </c:pt>
                <c:pt idx="549">
                  <c:v>20110411</c:v>
                </c:pt>
                <c:pt idx="550">
                  <c:v>20110412</c:v>
                </c:pt>
                <c:pt idx="551">
                  <c:v>20110413</c:v>
                </c:pt>
                <c:pt idx="552">
                  <c:v>20110414</c:v>
                </c:pt>
                <c:pt idx="553">
                  <c:v>20110415</c:v>
                </c:pt>
                <c:pt idx="554">
                  <c:v>20110418</c:v>
                </c:pt>
                <c:pt idx="555">
                  <c:v>20110419</c:v>
                </c:pt>
                <c:pt idx="556">
                  <c:v>20110420</c:v>
                </c:pt>
                <c:pt idx="557">
                  <c:v>20110421</c:v>
                </c:pt>
                <c:pt idx="558">
                  <c:v>20110422</c:v>
                </c:pt>
                <c:pt idx="559">
                  <c:v>20110425</c:v>
                </c:pt>
                <c:pt idx="560">
                  <c:v>20110426</c:v>
                </c:pt>
                <c:pt idx="561">
                  <c:v>20110427</c:v>
                </c:pt>
                <c:pt idx="562">
                  <c:v>20110428</c:v>
                </c:pt>
                <c:pt idx="563">
                  <c:v>20110429</c:v>
                </c:pt>
                <c:pt idx="564">
                  <c:v>20110503</c:v>
                </c:pt>
                <c:pt idx="565">
                  <c:v>20110504</c:v>
                </c:pt>
                <c:pt idx="566">
                  <c:v>20110505</c:v>
                </c:pt>
                <c:pt idx="567">
                  <c:v>20110506</c:v>
                </c:pt>
                <c:pt idx="568">
                  <c:v>20110509</c:v>
                </c:pt>
                <c:pt idx="569">
                  <c:v>20110510</c:v>
                </c:pt>
                <c:pt idx="570">
                  <c:v>20110511</c:v>
                </c:pt>
                <c:pt idx="571">
                  <c:v>20110512</c:v>
                </c:pt>
                <c:pt idx="572">
                  <c:v>20110513</c:v>
                </c:pt>
                <c:pt idx="573">
                  <c:v>20110516</c:v>
                </c:pt>
                <c:pt idx="574">
                  <c:v>20110517</c:v>
                </c:pt>
                <c:pt idx="575">
                  <c:v>20110518</c:v>
                </c:pt>
                <c:pt idx="576">
                  <c:v>20110519</c:v>
                </c:pt>
                <c:pt idx="577">
                  <c:v>20110520</c:v>
                </c:pt>
                <c:pt idx="578">
                  <c:v>20110523</c:v>
                </c:pt>
                <c:pt idx="579">
                  <c:v>20110524</c:v>
                </c:pt>
                <c:pt idx="580">
                  <c:v>20110525</c:v>
                </c:pt>
                <c:pt idx="581">
                  <c:v>20110526</c:v>
                </c:pt>
                <c:pt idx="582">
                  <c:v>20110527</c:v>
                </c:pt>
                <c:pt idx="583">
                  <c:v>20110530</c:v>
                </c:pt>
                <c:pt idx="584">
                  <c:v>20110531</c:v>
                </c:pt>
                <c:pt idx="585">
                  <c:v>20110601</c:v>
                </c:pt>
                <c:pt idx="586">
                  <c:v>20110602</c:v>
                </c:pt>
                <c:pt idx="587">
                  <c:v>20110603</c:v>
                </c:pt>
                <c:pt idx="588">
                  <c:v>20110607</c:v>
                </c:pt>
                <c:pt idx="589">
                  <c:v>20110608</c:v>
                </c:pt>
                <c:pt idx="590">
                  <c:v>20110609</c:v>
                </c:pt>
                <c:pt idx="591">
                  <c:v>20110610</c:v>
                </c:pt>
                <c:pt idx="592">
                  <c:v>20110613</c:v>
                </c:pt>
                <c:pt idx="593">
                  <c:v>20110614</c:v>
                </c:pt>
                <c:pt idx="594">
                  <c:v>20110615</c:v>
                </c:pt>
                <c:pt idx="595">
                  <c:v>20110616</c:v>
                </c:pt>
                <c:pt idx="596">
                  <c:v>20110617</c:v>
                </c:pt>
                <c:pt idx="597">
                  <c:v>20110620</c:v>
                </c:pt>
                <c:pt idx="598">
                  <c:v>20110621</c:v>
                </c:pt>
                <c:pt idx="599">
                  <c:v>20110622</c:v>
                </c:pt>
                <c:pt idx="600">
                  <c:v>20110623</c:v>
                </c:pt>
                <c:pt idx="601">
                  <c:v>20110624</c:v>
                </c:pt>
                <c:pt idx="602">
                  <c:v>20110627</c:v>
                </c:pt>
                <c:pt idx="603">
                  <c:v>20110628</c:v>
                </c:pt>
                <c:pt idx="604">
                  <c:v>20110629</c:v>
                </c:pt>
                <c:pt idx="605">
                  <c:v>20110630</c:v>
                </c:pt>
                <c:pt idx="606">
                  <c:v>20110701</c:v>
                </c:pt>
                <c:pt idx="607">
                  <c:v>20110704</c:v>
                </c:pt>
                <c:pt idx="608">
                  <c:v>20110705</c:v>
                </c:pt>
                <c:pt idx="609">
                  <c:v>20110706</c:v>
                </c:pt>
                <c:pt idx="610">
                  <c:v>20110707</c:v>
                </c:pt>
                <c:pt idx="611">
                  <c:v>20110708</c:v>
                </c:pt>
                <c:pt idx="612">
                  <c:v>20110711</c:v>
                </c:pt>
                <c:pt idx="613">
                  <c:v>20110712</c:v>
                </c:pt>
                <c:pt idx="614">
                  <c:v>20110713</c:v>
                </c:pt>
                <c:pt idx="615">
                  <c:v>20110714</c:v>
                </c:pt>
                <c:pt idx="616">
                  <c:v>20110715</c:v>
                </c:pt>
                <c:pt idx="617">
                  <c:v>20110718</c:v>
                </c:pt>
                <c:pt idx="618">
                  <c:v>20110719</c:v>
                </c:pt>
                <c:pt idx="619">
                  <c:v>20110720</c:v>
                </c:pt>
                <c:pt idx="620">
                  <c:v>20110721</c:v>
                </c:pt>
                <c:pt idx="621">
                  <c:v>20110722</c:v>
                </c:pt>
                <c:pt idx="622">
                  <c:v>20110725</c:v>
                </c:pt>
                <c:pt idx="623">
                  <c:v>20110726</c:v>
                </c:pt>
                <c:pt idx="624">
                  <c:v>20110727</c:v>
                </c:pt>
                <c:pt idx="625">
                  <c:v>20110728</c:v>
                </c:pt>
                <c:pt idx="626">
                  <c:v>20110729</c:v>
                </c:pt>
                <c:pt idx="627">
                  <c:v>20110801</c:v>
                </c:pt>
                <c:pt idx="628">
                  <c:v>20110802</c:v>
                </c:pt>
                <c:pt idx="629">
                  <c:v>20110803</c:v>
                </c:pt>
                <c:pt idx="630">
                  <c:v>20110804</c:v>
                </c:pt>
                <c:pt idx="631">
                  <c:v>20110805</c:v>
                </c:pt>
                <c:pt idx="632">
                  <c:v>20110808</c:v>
                </c:pt>
                <c:pt idx="633">
                  <c:v>20110809</c:v>
                </c:pt>
                <c:pt idx="634">
                  <c:v>20110810</c:v>
                </c:pt>
                <c:pt idx="635">
                  <c:v>20110811</c:v>
                </c:pt>
                <c:pt idx="636">
                  <c:v>20110812</c:v>
                </c:pt>
                <c:pt idx="637">
                  <c:v>20110815</c:v>
                </c:pt>
                <c:pt idx="638">
                  <c:v>20110816</c:v>
                </c:pt>
                <c:pt idx="639">
                  <c:v>20110817</c:v>
                </c:pt>
                <c:pt idx="640">
                  <c:v>20110818</c:v>
                </c:pt>
                <c:pt idx="641">
                  <c:v>20110819</c:v>
                </c:pt>
                <c:pt idx="642">
                  <c:v>20110822</c:v>
                </c:pt>
                <c:pt idx="643">
                  <c:v>20110823</c:v>
                </c:pt>
                <c:pt idx="644">
                  <c:v>20110824</c:v>
                </c:pt>
                <c:pt idx="645">
                  <c:v>20110825</c:v>
                </c:pt>
                <c:pt idx="646">
                  <c:v>20110826</c:v>
                </c:pt>
                <c:pt idx="647">
                  <c:v>20110829</c:v>
                </c:pt>
                <c:pt idx="648">
                  <c:v>20110830</c:v>
                </c:pt>
                <c:pt idx="649">
                  <c:v>20110831</c:v>
                </c:pt>
                <c:pt idx="650">
                  <c:v>20110901</c:v>
                </c:pt>
                <c:pt idx="651">
                  <c:v>20110902</c:v>
                </c:pt>
                <c:pt idx="652">
                  <c:v>20110905</c:v>
                </c:pt>
                <c:pt idx="653">
                  <c:v>20110906</c:v>
                </c:pt>
                <c:pt idx="654">
                  <c:v>20110907</c:v>
                </c:pt>
                <c:pt idx="655">
                  <c:v>20110908</c:v>
                </c:pt>
                <c:pt idx="656">
                  <c:v>20110909</c:v>
                </c:pt>
                <c:pt idx="657">
                  <c:v>20110913</c:v>
                </c:pt>
                <c:pt idx="658">
                  <c:v>20110914</c:v>
                </c:pt>
                <c:pt idx="659">
                  <c:v>20110915</c:v>
                </c:pt>
                <c:pt idx="660">
                  <c:v>20110916</c:v>
                </c:pt>
                <c:pt idx="661">
                  <c:v>20110919</c:v>
                </c:pt>
                <c:pt idx="662">
                  <c:v>20110920</c:v>
                </c:pt>
                <c:pt idx="663">
                  <c:v>20110921</c:v>
                </c:pt>
                <c:pt idx="664">
                  <c:v>20110922</c:v>
                </c:pt>
                <c:pt idx="665">
                  <c:v>20110923</c:v>
                </c:pt>
                <c:pt idx="666">
                  <c:v>20110926</c:v>
                </c:pt>
                <c:pt idx="667">
                  <c:v>20110927</c:v>
                </c:pt>
                <c:pt idx="668">
                  <c:v>20110928</c:v>
                </c:pt>
                <c:pt idx="669">
                  <c:v>20110929</c:v>
                </c:pt>
                <c:pt idx="670">
                  <c:v>20110930</c:v>
                </c:pt>
                <c:pt idx="671">
                  <c:v>20111010</c:v>
                </c:pt>
                <c:pt idx="672">
                  <c:v>20111011</c:v>
                </c:pt>
                <c:pt idx="673">
                  <c:v>20111012</c:v>
                </c:pt>
                <c:pt idx="674">
                  <c:v>20111013</c:v>
                </c:pt>
                <c:pt idx="675">
                  <c:v>20111014</c:v>
                </c:pt>
                <c:pt idx="676">
                  <c:v>20111017</c:v>
                </c:pt>
                <c:pt idx="677">
                  <c:v>20111018</c:v>
                </c:pt>
                <c:pt idx="678">
                  <c:v>20111019</c:v>
                </c:pt>
                <c:pt idx="679">
                  <c:v>20111020</c:v>
                </c:pt>
                <c:pt idx="680">
                  <c:v>20111021</c:v>
                </c:pt>
                <c:pt idx="681">
                  <c:v>20111024</c:v>
                </c:pt>
                <c:pt idx="682">
                  <c:v>20111025</c:v>
                </c:pt>
                <c:pt idx="683">
                  <c:v>20111026</c:v>
                </c:pt>
                <c:pt idx="684">
                  <c:v>20111027</c:v>
                </c:pt>
                <c:pt idx="685">
                  <c:v>20111028</c:v>
                </c:pt>
                <c:pt idx="686">
                  <c:v>20111031</c:v>
                </c:pt>
                <c:pt idx="687">
                  <c:v>20111101</c:v>
                </c:pt>
                <c:pt idx="688">
                  <c:v>20111102</c:v>
                </c:pt>
                <c:pt idx="689">
                  <c:v>20111103</c:v>
                </c:pt>
                <c:pt idx="690">
                  <c:v>20111104</c:v>
                </c:pt>
                <c:pt idx="691">
                  <c:v>20111107</c:v>
                </c:pt>
                <c:pt idx="692">
                  <c:v>20111108</c:v>
                </c:pt>
                <c:pt idx="693">
                  <c:v>20111109</c:v>
                </c:pt>
                <c:pt idx="694">
                  <c:v>20111110</c:v>
                </c:pt>
                <c:pt idx="695">
                  <c:v>20111111</c:v>
                </c:pt>
                <c:pt idx="696">
                  <c:v>20111114</c:v>
                </c:pt>
                <c:pt idx="697">
                  <c:v>20111115</c:v>
                </c:pt>
                <c:pt idx="698">
                  <c:v>20111116</c:v>
                </c:pt>
                <c:pt idx="699">
                  <c:v>20111117</c:v>
                </c:pt>
                <c:pt idx="700">
                  <c:v>20111118</c:v>
                </c:pt>
                <c:pt idx="701">
                  <c:v>20111121</c:v>
                </c:pt>
                <c:pt idx="702">
                  <c:v>20111122</c:v>
                </c:pt>
                <c:pt idx="703">
                  <c:v>20111123</c:v>
                </c:pt>
                <c:pt idx="704">
                  <c:v>20111124</c:v>
                </c:pt>
                <c:pt idx="705">
                  <c:v>20111125</c:v>
                </c:pt>
                <c:pt idx="706">
                  <c:v>20111128</c:v>
                </c:pt>
                <c:pt idx="707">
                  <c:v>20111129</c:v>
                </c:pt>
                <c:pt idx="708">
                  <c:v>20111130</c:v>
                </c:pt>
                <c:pt idx="709">
                  <c:v>20111201</c:v>
                </c:pt>
                <c:pt idx="710">
                  <c:v>20111202</c:v>
                </c:pt>
                <c:pt idx="711">
                  <c:v>20111205</c:v>
                </c:pt>
                <c:pt idx="712">
                  <c:v>20111206</c:v>
                </c:pt>
                <c:pt idx="713">
                  <c:v>20111207</c:v>
                </c:pt>
                <c:pt idx="714">
                  <c:v>20111208</c:v>
                </c:pt>
                <c:pt idx="715">
                  <c:v>20111209</c:v>
                </c:pt>
                <c:pt idx="716">
                  <c:v>20111212</c:v>
                </c:pt>
                <c:pt idx="717">
                  <c:v>20111213</c:v>
                </c:pt>
                <c:pt idx="718">
                  <c:v>20111214</c:v>
                </c:pt>
                <c:pt idx="719">
                  <c:v>20111215</c:v>
                </c:pt>
                <c:pt idx="720">
                  <c:v>20111216</c:v>
                </c:pt>
                <c:pt idx="721">
                  <c:v>20111219</c:v>
                </c:pt>
                <c:pt idx="722">
                  <c:v>20111220</c:v>
                </c:pt>
                <c:pt idx="723">
                  <c:v>20111221</c:v>
                </c:pt>
                <c:pt idx="724">
                  <c:v>20111222</c:v>
                </c:pt>
                <c:pt idx="725">
                  <c:v>20111223</c:v>
                </c:pt>
                <c:pt idx="726">
                  <c:v>20111226</c:v>
                </c:pt>
                <c:pt idx="727">
                  <c:v>20111227</c:v>
                </c:pt>
                <c:pt idx="728">
                  <c:v>20111228</c:v>
                </c:pt>
                <c:pt idx="729">
                  <c:v>20111229</c:v>
                </c:pt>
                <c:pt idx="730">
                  <c:v>20111230</c:v>
                </c:pt>
                <c:pt idx="731">
                  <c:v>20120104</c:v>
                </c:pt>
                <c:pt idx="732">
                  <c:v>20120105</c:v>
                </c:pt>
                <c:pt idx="733">
                  <c:v>20120106</c:v>
                </c:pt>
                <c:pt idx="734">
                  <c:v>20120109</c:v>
                </c:pt>
                <c:pt idx="735">
                  <c:v>20120110</c:v>
                </c:pt>
                <c:pt idx="736">
                  <c:v>20120111</c:v>
                </c:pt>
                <c:pt idx="737">
                  <c:v>20120112</c:v>
                </c:pt>
                <c:pt idx="738">
                  <c:v>20120113</c:v>
                </c:pt>
                <c:pt idx="739">
                  <c:v>20120116</c:v>
                </c:pt>
                <c:pt idx="740">
                  <c:v>20120117</c:v>
                </c:pt>
                <c:pt idx="741">
                  <c:v>20120118</c:v>
                </c:pt>
                <c:pt idx="742">
                  <c:v>20120119</c:v>
                </c:pt>
                <c:pt idx="743">
                  <c:v>20120120</c:v>
                </c:pt>
                <c:pt idx="744">
                  <c:v>20120130</c:v>
                </c:pt>
                <c:pt idx="745">
                  <c:v>20120131</c:v>
                </c:pt>
                <c:pt idx="746">
                  <c:v>20120201</c:v>
                </c:pt>
                <c:pt idx="747">
                  <c:v>20120202</c:v>
                </c:pt>
                <c:pt idx="748">
                  <c:v>20120203</c:v>
                </c:pt>
                <c:pt idx="749">
                  <c:v>20120206</c:v>
                </c:pt>
                <c:pt idx="750">
                  <c:v>20120207</c:v>
                </c:pt>
                <c:pt idx="751">
                  <c:v>20120208</c:v>
                </c:pt>
                <c:pt idx="752">
                  <c:v>20120209</c:v>
                </c:pt>
                <c:pt idx="753">
                  <c:v>20120210</c:v>
                </c:pt>
                <c:pt idx="754">
                  <c:v>20120213</c:v>
                </c:pt>
                <c:pt idx="755">
                  <c:v>20120214</c:v>
                </c:pt>
                <c:pt idx="756">
                  <c:v>20120215</c:v>
                </c:pt>
                <c:pt idx="757">
                  <c:v>20120216</c:v>
                </c:pt>
                <c:pt idx="758">
                  <c:v>20120217</c:v>
                </c:pt>
                <c:pt idx="759">
                  <c:v>20120220</c:v>
                </c:pt>
                <c:pt idx="760">
                  <c:v>20120221</c:v>
                </c:pt>
                <c:pt idx="761">
                  <c:v>20120222</c:v>
                </c:pt>
                <c:pt idx="762">
                  <c:v>20120223</c:v>
                </c:pt>
                <c:pt idx="763">
                  <c:v>20120224</c:v>
                </c:pt>
                <c:pt idx="764">
                  <c:v>20120227</c:v>
                </c:pt>
                <c:pt idx="765">
                  <c:v>20120228</c:v>
                </c:pt>
                <c:pt idx="766">
                  <c:v>20120229</c:v>
                </c:pt>
                <c:pt idx="767">
                  <c:v>20120301</c:v>
                </c:pt>
                <c:pt idx="768">
                  <c:v>20120302</c:v>
                </c:pt>
                <c:pt idx="769">
                  <c:v>20120305</c:v>
                </c:pt>
                <c:pt idx="770">
                  <c:v>20120306</c:v>
                </c:pt>
                <c:pt idx="771">
                  <c:v>20120307</c:v>
                </c:pt>
                <c:pt idx="772">
                  <c:v>20120308</c:v>
                </c:pt>
                <c:pt idx="773">
                  <c:v>20120309</c:v>
                </c:pt>
                <c:pt idx="774">
                  <c:v>20120312</c:v>
                </c:pt>
                <c:pt idx="775">
                  <c:v>20120313</c:v>
                </c:pt>
                <c:pt idx="776">
                  <c:v>20120314</c:v>
                </c:pt>
                <c:pt idx="777">
                  <c:v>20120315</c:v>
                </c:pt>
                <c:pt idx="778">
                  <c:v>20120316</c:v>
                </c:pt>
                <c:pt idx="779">
                  <c:v>20120319</c:v>
                </c:pt>
                <c:pt idx="780">
                  <c:v>20120320</c:v>
                </c:pt>
                <c:pt idx="781">
                  <c:v>20120321</c:v>
                </c:pt>
                <c:pt idx="782">
                  <c:v>20120322</c:v>
                </c:pt>
                <c:pt idx="783">
                  <c:v>20120323</c:v>
                </c:pt>
                <c:pt idx="784">
                  <c:v>20120326</c:v>
                </c:pt>
                <c:pt idx="785">
                  <c:v>20120327</c:v>
                </c:pt>
                <c:pt idx="786">
                  <c:v>20120328</c:v>
                </c:pt>
                <c:pt idx="787">
                  <c:v>20120329</c:v>
                </c:pt>
                <c:pt idx="788">
                  <c:v>20120330</c:v>
                </c:pt>
                <c:pt idx="789">
                  <c:v>20120405</c:v>
                </c:pt>
                <c:pt idx="790">
                  <c:v>20120406</c:v>
                </c:pt>
                <c:pt idx="791">
                  <c:v>20120409</c:v>
                </c:pt>
                <c:pt idx="792">
                  <c:v>20120410</c:v>
                </c:pt>
                <c:pt idx="793">
                  <c:v>20120411</c:v>
                </c:pt>
                <c:pt idx="794">
                  <c:v>20120412</c:v>
                </c:pt>
                <c:pt idx="795">
                  <c:v>20120413</c:v>
                </c:pt>
                <c:pt idx="796">
                  <c:v>20120416</c:v>
                </c:pt>
                <c:pt idx="797">
                  <c:v>20120417</c:v>
                </c:pt>
                <c:pt idx="798">
                  <c:v>20120418</c:v>
                </c:pt>
                <c:pt idx="799">
                  <c:v>20120419</c:v>
                </c:pt>
                <c:pt idx="800">
                  <c:v>20120420</c:v>
                </c:pt>
                <c:pt idx="801">
                  <c:v>20120423</c:v>
                </c:pt>
                <c:pt idx="802">
                  <c:v>20120424</c:v>
                </c:pt>
                <c:pt idx="803">
                  <c:v>20120425</c:v>
                </c:pt>
                <c:pt idx="804">
                  <c:v>20120426</c:v>
                </c:pt>
                <c:pt idx="805">
                  <c:v>20120427</c:v>
                </c:pt>
                <c:pt idx="806">
                  <c:v>20120502</c:v>
                </c:pt>
                <c:pt idx="807">
                  <c:v>20120503</c:v>
                </c:pt>
                <c:pt idx="808">
                  <c:v>20120504</c:v>
                </c:pt>
                <c:pt idx="809">
                  <c:v>20120507</c:v>
                </c:pt>
                <c:pt idx="810">
                  <c:v>20120508</c:v>
                </c:pt>
                <c:pt idx="811">
                  <c:v>20120509</c:v>
                </c:pt>
                <c:pt idx="812">
                  <c:v>20120510</c:v>
                </c:pt>
                <c:pt idx="813">
                  <c:v>20120511</c:v>
                </c:pt>
                <c:pt idx="814">
                  <c:v>20120514</c:v>
                </c:pt>
                <c:pt idx="815">
                  <c:v>20120515</c:v>
                </c:pt>
                <c:pt idx="816">
                  <c:v>20120516</c:v>
                </c:pt>
                <c:pt idx="817">
                  <c:v>20120517</c:v>
                </c:pt>
                <c:pt idx="818">
                  <c:v>20120518</c:v>
                </c:pt>
                <c:pt idx="819">
                  <c:v>20120521</c:v>
                </c:pt>
                <c:pt idx="820">
                  <c:v>20120522</c:v>
                </c:pt>
                <c:pt idx="821">
                  <c:v>20120523</c:v>
                </c:pt>
                <c:pt idx="822">
                  <c:v>20120524</c:v>
                </c:pt>
                <c:pt idx="823">
                  <c:v>20120525</c:v>
                </c:pt>
                <c:pt idx="824">
                  <c:v>20120528</c:v>
                </c:pt>
                <c:pt idx="825">
                  <c:v>20120529</c:v>
                </c:pt>
                <c:pt idx="826">
                  <c:v>20120530</c:v>
                </c:pt>
                <c:pt idx="827">
                  <c:v>20120531</c:v>
                </c:pt>
                <c:pt idx="828">
                  <c:v>20120601</c:v>
                </c:pt>
                <c:pt idx="829">
                  <c:v>20120604</c:v>
                </c:pt>
                <c:pt idx="830">
                  <c:v>20120605</c:v>
                </c:pt>
                <c:pt idx="831">
                  <c:v>20120606</c:v>
                </c:pt>
                <c:pt idx="832">
                  <c:v>20120607</c:v>
                </c:pt>
                <c:pt idx="833">
                  <c:v>20120608</c:v>
                </c:pt>
                <c:pt idx="834">
                  <c:v>20120611</c:v>
                </c:pt>
                <c:pt idx="835">
                  <c:v>20120612</c:v>
                </c:pt>
                <c:pt idx="836">
                  <c:v>20120613</c:v>
                </c:pt>
                <c:pt idx="837">
                  <c:v>20120614</c:v>
                </c:pt>
                <c:pt idx="838">
                  <c:v>20120615</c:v>
                </c:pt>
                <c:pt idx="839">
                  <c:v>20120618</c:v>
                </c:pt>
                <c:pt idx="840">
                  <c:v>20120619</c:v>
                </c:pt>
                <c:pt idx="841">
                  <c:v>20120620</c:v>
                </c:pt>
                <c:pt idx="842">
                  <c:v>20120621</c:v>
                </c:pt>
                <c:pt idx="843">
                  <c:v>20120625</c:v>
                </c:pt>
                <c:pt idx="844">
                  <c:v>20120626</c:v>
                </c:pt>
                <c:pt idx="845">
                  <c:v>20120627</c:v>
                </c:pt>
                <c:pt idx="846">
                  <c:v>20120628</c:v>
                </c:pt>
                <c:pt idx="847">
                  <c:v>20120629</c:v>
                </c:pt>
                <c:pt idx="848">
                  <c:v>20120702</c:v>
                </c:pt>
                <c:pt idx="849">
                  <c:v>20120703</c:v>
                </c:pt>
                <c:pt idx="850">
                  <c:v>20120704</c:v>
                </c:pt>
                <c:pt idx="851">
                  <c:v>20120705</c:v>
                </c:pt>
                <c:pt idx="852">
                  <c:v>20120706</c:v>
                </c:pt>
                <c:pt idx="853">
                  <c:v>20120709</c:v>
                </c:pt>
                <c:pt idx="854">
                  <c:v>20120710</c:v>
                </c:pt>
                <c:pt idx="855">
                  <c:v>20120711</c:v>
                </c:pt>
                <c:pt idx="856">
                  <c:v>20120712</c:v>
                </c:pt>
                <c:pt idx="857">
                  <c:v>20120713</c:v>
                </c:pt>
                <c:pt idx="858">
                  <c:v>20120716</c:v>
                </c:pt>
                <c:pt idx="859">
                  <c:v>20120717</c:v>
                </c:pt>
                <c:pt idx="860">
                  <c:v>20120718</c:v>
                </c:pt>
                <c:pt idx="861">
                  <c:v>20120719</c:v>
                </c:pt>
                <c:pt idx="862">
                  <c:v>20120720</c:v>
                </c:pt>
                <c:pt idx="863">
                  <c:v>20120723</c:v>
                </c:pt>
                <c:pt idx="864">
                  <c:v>20120724</c:v>
                </c:pt>
                <c:pt idx="865">
                  <c:v>20120725</c:v>
                </c:pt>
                <c:pt idx="866">
                  <c:v>20120726</c:v>
                </c:pt>
                <c:pt idx="867">
                  <c:v>20120727</c:v>
                </c:pt>
                <c:pt idx="868">
                  <c:v>20120730</c:v>
                </c:pt>
                <c:pt idx="869">
                  <c:v>20120731</c:v>
                </c:pt>
                <c:pt idx="870">
                  <c:v>20120801</c:v>
                </c:pt>
                <c:pt idx="871">
                  <c:v>20120802</c:v>
                </c:pt>
                <c:pt idx="872">
                  <c:v>20120803</c:v>
                </c:pt>
                <c:pt idx="873">
                  <c:v>20120806</c:v>
                </c:pt>
                <c:pt idx="874">
                  <c:v>20120807</c:v>
                </c:pt>
                <c:pt idx="875">
                  <c:v>20120808</c:v>
                </c:pt>
                <c:pt idx="876">
                  <c:v>20120809</c:v>
                </c:pt>
                <c:pt idx="877">
                  <c:v>20120810</c:v>
                </c:pt>
                <c:pt idx="878">
                  <c:v>20120813</c:v>
                </c:pt>
                <c:pt idx="879">
                  <c:v>20120814</c:v>
                </c:pt>
                <c:pt idx="880">
                  <c:v>20120815</c:v>
                </c:pt>
                <c:pt idx="881">
                  <c:v>20120816</c:v>
                </c:pt>
                <c:pt idx="882">
                  <c:v>20120817</c:v>
                </c:pt>
                <c:pt idx="883">
                  <c:v>20120820</c:v>
                </c:pt>
                <c:pt idx="884">
                  <c:v>20120821</c:v>
                </c:pt>
                <c:pt idx="885">
                  <c:v>20120822</c:v>
                </c:pt>
                <c:pt idx="886">
                  <c:v>20120823</c:v>
                </c:pt>
                <c:pt idx="887">
                  <c:v>20120824</c:v>
                </c:pt>
                <c:pt idx="888">
                  <c:v>20120827</c:v>
                </c:pt>
                <c:pt idx="889">
                  <c:v>20120828</c:v>
                </c:pt>
                <c:pt idx="890">
                  <c:v>20120829</c:v>
                </c:pt>
                <c:pt idx="891">
                  <c:v>20120830</c:v>
                </c:pt>
                <c:pt idx="892">
                  <c:v>20120831</c:v>
                </c:pt>
                <c:pt idx="893">
                  <c:v>20120903</c:v>
                </c:pt>
                <c:pt idx="894">
                  <c:v>20120904</c:v>
                </c:pt>
                <c:pt idx="895">
                  <c:v>20120905</c:v>
                </c:pt>
                <c:pt idx="896">
                  <c:v>20120906</c:v>
                </c:pt>
                <c:pt idx="897">
                  <c:v>20120907</c:v>
                </c:pt>
                <c:pt idx="898">
                  <c:v>20120910</c:v>
                </c:pt>
                <c:pt idx="899">
                  <c:v>20120911</c:v>
                </c:pt>
                <c:pt idx="900">
                  <c:v>20120912</c:v>
                </c:pt>
                <c:pt idx="901">
                  <c:v>20120913</c:v>
                </c:pt>
                <c:pt idx="902">
                  <c:v>20120914</c:v>
                </c:pt>
                <c:pt idx="903">
                  <c:v>20120917</c:v>
                </c:pt>
                <c:pt idx="904">
                  <c:v>20120918</c:v>
                </c:pt>
                <c:pt idx="905">
                  <c:v>20120919</c:v>
                </c:pt>
                <c:pt idx="906">
                  <c:v>20120920</c:v>
                </c:pt>
                <c:pt idx="907">
                  <c:v>20120921</c:v>
                </c:pt>
                <c:pt idx="908">
                  <c:v>20120924</c:v>
                </c:pt>
                <c:pt idx="909">
                  <c:v>20120925</c:v>
                </c:pt>
                <c:pt idx="910">
                  <c:v>20120926</c:v>
                </c:pt>
                <c:pt idx="911">
                  <c:v>20120927</c:v>
                </c:pt>
                <c:pt idx="912">
                  <c:v>20120928</c:v>
                </c:pt>
                <c:pt idx="913">
                  <c:v>20121008</c:v>
                </c:pt>
                <c:pt idx="914">
                  <c:v>20121009</c:v>
                </c:pt>
                <c:pt idx="915">
                  <c:v>20121010</c:v>
                </c:pt>
                <c:pt idx="916">
                  <c:v>20121011</c:v>
                </c:pt>
                <c:pt idx="917">
                  <c:v>20121012</c:v>
                </c:pt>
                <c:pt idx="918">
                  <c:v>20121015</c:v>
                </c:pt>
                <c:pt idx="919">
                  <c:v>20121016</c:v>
                </c:pt>
                <c:pt idx="920">
                  <c:v>20121017</c:v>
                </c:pt>
                <c:pt idx="921">
                  <c:v>20121018</c:v>
                </c:pt>
                <c:pt idx="922">
                  <c:v>20121019</c:v>
                </c:pt>
                <c:pt idx="923">
                  <c:v>20121022</c:v>
                </c:pt>
                <c:pt idx="924">
                  <c:v>20121023</c:v>
                </c:pt>
                <c:pt idx="925">
                  <c:v>20121024</c:v>
                </c:pt>
                <c:pt idx="926">
                  <c:v>20121025</c:v>
                </c:pt>
                <c:pt idx="927">
                  <c:v>20121026</c:v>
                </c:pt>
                <c:pt idx="928">
                  <c:v>20121029</c:v>
                </c:pt>
                <c:pt idx="929">
                  <c:v>20121030</c:v>
                </c:pt>
                <c:pt idx="930">
                  <c:v>20121031</c:v>
                </c:pt>
                <c:pt idx="931">
                  <c:v>20121101</c:v>
                </c:pt>
                <c:pt idx="932">
                  <c:v>20121102</c:v>
                </c:pt>
                <c:pt idx="933">
                  <c:v>20121105</c:v>
                </c:pt>
                <c:pt idx="934">
                  <c:v>20121106</c:v>
                </c:pt>
                <c:pt idx="935">
                  <c:v>20121107</c:v>
                </c:pt>
                <c:pt idx="936">
                  <c:v>20121108</c:v>
                </c:pt>
                <c:pt idx="937">
                  <c:v>20121109</c:v>
                </c:pt>
                <c:pt idx="938">
                  <c:v>20121112</c:v>
                </c:pt>
                <c:pt idx="939">
                  <c:v>20121113</c:v>
                </c:pt>
                <c:pt idx="940">
                  <c:v>20121114</c:v>
                </c:pt>
                <c:pt idx="941">
                  <c:v>20121115</c:v>
                </c:pt>
                <c:pt idx="942">
                  <c:v>20121116</c:v>
                </c:pt>
                <c:pt idx="943">
                  <c:v>20121119</c:v>
                </c:pt>
                <c:pt idx="944">
                  <c:v>20121120</c:v>
                </c:pt>
                <c:pt idx="945">
                  <c:v>20121121</c:v>
                </c:pt>
                <c:pt idx="946">
                  <c:v>20121122</c:v>
                </c:pt>
                <c:pt idx="947">
                  <c:v>20121123</c:v>
                </c:pt>
                <c:pt idx="948">
                  <c:v>20121126</c:v>
                </c:pt>
                <c:pt idx="949">
                  <c:v>20121127</c:v>
                </c:pt>
                <c:pt idx="950">
                  <c:v>20121128</c:v>
                </c:pt>
                <c:pt idx="951">
                  <c:v>20121129</c:v>
                </c:pt>
                <c:pt idx="952">
                  <c:v>20121130</c:v>
                </c:pt>
                <c:pt idx="953">
                  <c:v>20121203</c:v>
                </c:pt>
                <c:pt idx="954">
                  <c:v>20121204</c:v>
                </c:pt>
                <c:pt idx="955">
                  <c:v>20121205</c:v>
                </c:pt>
                <c:pt idx="956">
                  <c:v>20121206</c:v>
                </c:pt>
                <c:pt idx="957">
                  <c:v>20121207</c:v>
                </c:pt>
                <c:pt idx="958">
                  <c:v>20121210</c:v>
                </c:pt>
                <c:pt idx="959">
                  <c:v>20121211</c:v>
                </c:pt>
                <c:pt idx="960">
                  <c:v>20121212</c:v>
                </c:pt>
                <c:pt idx="961">
                  <c:v>20121213</c:v>
                </c:pt>
                <c:pt idx="962">
                  <c:v>20121214</c:v>
                </c:pt>
                <c:pt idx="963">
                  <c:v>20121217</c:v>
                </c:pt>
                <c:pt idx="964">
                  <c:v>20121218</c:v>
                </c:pt>
                <c:pt idx="965">
                  <c:v>20121219</c:v>
                </c:pt>
                <c:pt idx="966">
                  <c:v>20121220</c:v>
                </c:pt>
                <c:pt idx="967">
                  <c:v>20121221</c:v>
                </c:pt>
                <c:pt idx="968">
                  <c:v>20121224</c:v>
                </c:pt>
                <c:pt idx="969">
                  <c:v>20121225</c:v>
                </c:pt>
                <c:pt idx="970">
                  <c:v>20121226</c:v>
                </c:pt>
                <c:pt idx="971">
                  <c:v>20121227</c:v>
                </c:pt>
                <c:pt idx="972">
                  <c:v>20121228</c:v>
                </c:pt>
                <c:pt idx="973">
                  <c:v>20121231</c:v>
                </c:pt>
                <c:pt idx="974">
                  <c:v>20130104</c:v>
                </c:pt>
                <c:pt idx="975">
                  <c:v>20130107</c:v>
                </c:pt>
                <c:pt idx="976">
                  <c:v>20130108</c:v>
                </c:pt>
                <c:pt idx="977">
                  <c:v>20130109</c:v>
                </c:pt>
                <c:pt idx="978">
                  <c:v>20130110</c:v>
                </c:pt>
                <c:pt idx="979">
                  <c:v>20130111</c:v>
                </c:pt>
                <c:pt idx="980">
                  <c:v>20130114</c:v>
                </c:pt>
                <c:pt idx="981">
                  <c:v>20130115</c:v>
                </c:pt>
                <c:pt idx="982">
                  <c:v>20130116</c:v>
                </c:pt>
                <c:pt idx="983">
                  <c:v>20130117</c:v>
                </c:pt>
                <c:pt idx="984">
                  <c:v>20130118</c:v>
                </c:pt>
                <c:pt idx="985">
                  <c:v>20130121</c:v>
                </c:pt>
                <c:pt idx="986">
                  <c:v>20130122</c:v>
                </c:pt>
                <c:pt idx="987">
                  <c:v>20130123</c:v>
                </c:pt>
                <c:pt idx="988">
                  <c:v>20130124</c:v>
                </c:pt>
                <c:pt idx="989">
                  <c:v>20130125</c:v>
                </c:pt>
                <c:pt idx="990">
                  <c:v>20130128</c:v>
                </c:pt>
                <c:pt idx="991">
                  <c:v>20130129</c:v>
                </c:pt>
                <c:pt idx="992">
                  <c:v>20130130</c:v>
                </c:pt>
                <c:pt idx="993">
                  <c:v>20130131</c:v>
                </c:pt>
                <c:pt idx="994">
                  <c:v>20130201</c:v>
                </c:pt>
                <c:pt idx="995">
                  <c:v>20130204</c:v>
                </c:pt>
                <c:pt idx="996">
                  <c:v>20130205</c:v>
                </c:pt>
                <c:pt idx="997">
                  <c:v>20130206</c:v>
                </c:pt>
                <c:pt idx="998">
                  <c:v>20130207</c:v>
                </c:pt>
                <c:pt idx="999">
                  <c:v>20130208</c:v>
                </c:pt>
                <c:pt idx="1000">
                  <c:v>20130218</c:v>
                </c:pt>
                <c:pt idx="1001">
                  <c:v>20130219</c:v>
                </c:pt>
                <c:pt idx="1002">
                  <c:v>20130220</c:v>
                </c:pt>
                <c:pt idx="1003">
                  <c:v>20130221</c:v>
                </c:pt>
                <c:pt idx="1004">
                  <c:v>20130222</c:v>
                </c:pt>
                <c:pt idx="1005">
                  <c:v>20130225</c:v>
                </c:pt>
                <c:pt idx="1006">
                  <c:v>20130226</c:v>
                </c:pt>
                <c:pt idx="1007">
                  <c:v>20130227</c:v>
                </c:pt>
                <c:pt idx="1008">
                  <c:v>20130228</c:v>
                </c:pt>
                <c:pt idx="1009">
                  <c:v>20130301</c:v>
                </c:pt>
                <c:pt idx="1010">
                  <c:v>20130304</c:v>
                </c:pt>
                <c:pt idx="1011">
                  <c:v>20130305</c:v>
                </c:pt>
                <c:pt idx="1012">
                  <c:v>20130306</c:v>
                </c:pt>
                <c:pt idx="1013">
                  <c:v>20130307</c:v>
                </c:pt>
                <c:pt idx="1014">
                  <c:v>20130308</c:v>
                </c:pt>
                <c:pt idx="1015">
                  <c:v>20130311</c:v>
                </c:pt>
                <c:pt idx="1016">
                  <c:v>20130312</c:v>
                </c:pt>
                <c:pt idx="1017">
                  <c:v>20130313</c:v>
                </c:pt>
                <c:pt idx="1018">
                  <c:v>20130314</c:v>
                </c:pt>
                <c:pt idx="1019">
                  <c:v>20130315</c:v>
                </c:pt>
                <c:pt idx="1020">
                  <c:v>20130318</c:v>
                </c:pt>
                <c:pt idx="1021">
                  <c:v>20130319</c:v>
                </c:pt>
                <c:pt idx="1022">
                  <c:v>20130320</c:v>
                </c:pt>
                <c:pt idx="1023">
                  <c:v>20130321</c:v>
                </c:pt>
                <c:pt idx="1024">
                  <c:v>20130322</c:v>
                </c:pt>
                <c:pt idx="1025">
                  <c:v>20130325</c:v>
                </c:pt>
                <c:pt idx="1026">
                  <c:v>20130326</c:v>
                </c:pt>
                <c:pt idx="1027">
                  <c:v>20130327</c:v>
                </c:pt>
                <c:pt idx="1028">
                  <c:v>20130328</c:v>
                </c:pt>
                <c:pt idx="1029">
                  <c:v>20130329</c:v>
                </c:pt>
                <c:pt idx="1030">
                  <c:v>20130401</c:v>
                </c:pt>
                <c:pt idx="1031">
                  <c:v>20130402</c:v>
                </c:pt>
                <c:pt idx="1032">
                  <c:v>20130403</c:v>
                </c:pt>
                <c:pt idx="1033">
                  <c:v>20130408</c:v>
                </c:pt>
                <c:pt idx="1034">
                  <c:v>20130409</c:v>
                </c:pt>
                <c:pt idx="1035">
                  <c:v>20130410</c:v>
                </c:pt>
                <c:pt idx="1036">
                  <c:v>20130411</c:v>
                </c:pt>
                <c:pt idx="1037">
                  <c:v>20130412</c:v>
                </c:pt>
                <c:pt idx="1038">
                  <c:v>20130415</c:v>
                </c:pt>
                <c:pt idx="1039">
                  <c:v>20130416</c:v>
                </c:pt>
                <c:pt idx="1040">
                  <c:v>20130417</c:v>
                </c:pt>
                <c:pt idx="1041">
                  <c:v>20130418</c:v>
                </c:pt>
                <c:pt idx="1042">
                  <c:v>20130419</c:v>
                </c:pt>
                <c:pt idx="1043">
                  <c:v>20130422</c:v>
                </c:pt>
                <c:pt idx="1044">
                  <c:v>20130423</c:v>
                </c:pt>
                <c:pt idx="1045">
                  <c:v>20130424</c:v>
                </c:pt>
                <c:pt idx="1046">
                  <c:v>20130425</c:v>
                </c:pt>
                <c:pt idx="1047">
                  <c:v>20130426</c:v>
                </c:pt>
                <c:pt idx="1048">
                  <c:v>20130502</c:v>
                </c:pt>
                <c:pt idx="1049">
                  <c:v>20130503</c:v>
                </c:pt>
                <c:pt idx="1050">
                  <c:v>20130506</c:v>
                </c:pt>
                <c:pt idx="1051">
                  <c:v>20130507</c:v>
                </c:pt>
                <c:pt idx="1052">
                  <c:v>20130508</c:v>
                </c:pt>
                <c:pt idx="1053">
                  <c:v>20130509</c:v>
                </c:pt>
                <c:pt idx="1054">
                  <c:v>20130510</c:v>
                </c:pt>
                <c:pt idx="1055">
                  <c:v>20130513</c:v>
                </c:pt>
                <c:pt idx="1056">
                  <c:v>20130514</c:v>
                </c:pt>
                <c:pt idx="1057">
                  <c:v>20130515</c:v>
                </c:pt>
                <c:pt idx="1058">
                  <c:v>20130516</c:v>
                </c:pt>
                <c:pt idx="1059">
                  <c:v>20130517</c:v>
                </c:pt>
                <c:pt idx="1060">
                  <c:v>20130520</c:v>
                </c:pt>
                <c:pt idx="1061">
                  <c:v>20130521</c:v>
                </c:pt>
                <c:pt idx="1062">
                  <c:v>20130522</c:v>
                </c:pt>
                <c:pt idx="1063">
                  <c:v>20130523</c:v>
                </c:pt>
                <c:pt idx="1064">
                  <c:v>20130524</c:v>
                </c:pt>
                <c:pt idx="1065">
                  <c:v>20130527</c:v>
                </c:pt>
                <c:pt idx="1066">
                  <c:v>20130528</c:v>
                </c:pt>
                <c:pt idx="1067">
                  <c:v>20130529</c:v>
                </c:pt>
                <c:pt idx="1068">
                  <c:v>20130530</c:v>
                </c:pt>
                <c:pt idx="1069">
                  <c:v>20130531</c:v>
                </c:pt>
                <c:pt idx="1070">
                  <c:v>20130603</c:v>
                </c:pt>
                <c:pt idx="1071">
                  <c:v>20130604</c:v>
                </c:pt>
                <c:pt idx="1072">
                  <c:v>20130605</c:v>
                </c:pt>
                <c:pt idx="1073">
                  <c:v>20130606</c:v>
                </c:pt>
                <c:pt idx="1074">
                  <c:v>20130607</c:v>
                </c:pt>
                <c:pt idx="1075">
                  <c:v>20130613</c:v>
                </c:pt>
                <c:pt idx="1076">
                  <c:v>20130614</c:v>
                </c:pt>
                <c:pt idx="1077">
                  <c:v>20130617</c:v>
                </c:pt>
                <c:pt idx="1078">
                  <c:v>20130618</c:v>
                </c:pt>
                <c:pt idx="1079">
                  <c:v>20130619</c:v>
                </c:pt>
                <c:pt idx="1080">
                  <c:v>20130620</c:v>
                </c:pt>
                <c:pt idx="1081">
                  <c:v>20130621</c:v>
                </c:pt>
                <c:pt idx="1082">
                  <c:v>20130624</c:v>
                </c:pt>
                <c:pt idx="1083">
                  <c:v>20130625</c:v>
                </c:pt>
                <c:pt idx="1084">
                  <c:v>20130626</c:v>
                </c:pt>
                <c:pt idx="1085">
                  <c:v>20130627</c:v>
                </c:pt>
                <c:pt idx="1086">
                  <c:v>20130628</c:v>
                </c:pt>
                <c:pt idx="1087">
                  <c:v>20130701</c:v>
                </c:pt>
                <c:pt idx="1088">
                  <c:v>20130702</c:v>
                </c:pt>
                <c:pt idx="1089">
                  <c:v>20130703</c:v>
                </c:pt>
                <c:pt idx="1090">
                  <c:v>20130704</c:v>
                </c:pt>
                <c:pt idx="1091">
                  <c:v>20130705</c:v>
                </c:pt>
                <c:pt idx="1092">
                  <c:v>20130708</c:v>
                </c:pt>
                <c:pt idx="1093">
                  <c:v>20130709</c:v>
                </c:pt>
                <c:pt idx="1094">
                  <c:v>20130710</c:v>
                </c:pt>
                <c:pt idx="1095">
                  <c:v>20130711</c:v>
                </c:pt>
                <c:pt idx="1096">
                  <c:v>20130712</c:v>
                </c:pt>
                <c:pt idx="1097">
                  <c:v>20130715</c:v>
                </c:pt>
                <c:pt idx="1098">
                  <c:v>20130716</c:v>
                </c:pt>
                <c:pt idx="1099">
                  <c:v>20130717</c:v>
                </c:pt>
                <c:pt idx="1100">
                  <c:v>20130718</c:v>
                </c:pt>
                <c:pt idx="1101">
                  <c:v>20130719</c:v>
                </c:pt>
                <c:pt idx="1102">
                  <c:v>20130722</c:v>
                </c:pt>
                <c:pt idx="1103">
                  <c:v>20130723</c:v>
                </c:pt>
                <c:pt idx="1104">
                  <c:v>20130724</c:v>
                </c:pt>
                <c:pt idx="1105">
                  <c:v>20130725</c:v>
                </c:pt>
                <c:pt idx="1106">
                  <c:v>20130726</c:v>
                </c:pt>
                <c:pt idx="1107">
                  <c:v>20130729</c:v>
                </c:pt>
                <c:pt idx="1108">
                  <c:v>20130730</c:v>
                </c:pt>
                <c:pt idx="1109">
                  <c:v>20130731</c:v>
                </c:pt>
                <c:pt idx="1110">
                  <c:v>20130801</c:v>
                </c:pt>
                <c:pt idx="1111">
                  <c:v>20130802</c:v>
                </c:pt>
                <c:pt idx="1112">
                  <c:v>20130805</c:v>
                </c:pt>
                <c:pt idx="1113">
                  <c:v>20130806</c:v>
                </c:pt>
                <c:pt idx="1114">
                  <c:v>20130807</c:v>
                </c:pt>
                <c:pt idx="1115">
                  <c:v>20130808</c:v>
                </c:pt>
                <c:pt idx="1116">
                  <c:v>20130809</c:v>
                </c:pt>
                <c:pt idx="1117">
                  <c:v>20130812</c:v>
                </c:pt>
                <c:pt idx="1118">
                  <c:v>20130813</c:v>
                </c:pt>
                <c:pt idx="1119">
                  <c:v>20130814</c:v>
                </c:pt>
                <c:pt idx="1120">
                  <c:v>20130815</c:v>
                </c:pt>
                <c:pt idx="1121">
                  <c:v>20130816</c:v>
                </c:pt>
                <c:pt idx="1122">
                  <c:v>20130819</c:v>
                </c:pt>
                <c:pt idx="1123">
                  <c:v>20130820</c:v>
                </c:pt>
                <c:pt idx="1124">
                  <c:v>20130821</c:v>
                </c:pt>
                <c:pt idx="1125">
                  <c:v>20130822</c:v>
                </c:pt>
                <c:pt idx="1126">
                  <c:v>20130823</c:v>
                </c:pt>
                <c:pt idx="1127">
                  <c:v>20130826</c:v>
                </c:pt>
                <c:pt idx="1128">
                  <c:v>20130827</c:v>
                </c:pt>
                <c:pt idx="1129">
                  <c:v>20130828</c:v>
                </c:pt>
                <c:pt idx="1130">
                  <c:v>20130829</c:v>
                </c:pt>
                <c:pt idx="1131">
                  <c:v>20130830</c:v>
                </c:pt>
                <c:pt idx="1132">
                  <c:v>20130902</c:v>
                </c:pt>
                <c:pt idx="1133">
                  <c:v>20130903</c:v>
                </c:pt>
                <c:pt idx="1134">
                  <c:v>20130904</c:v>
                </c:pt>
                <c:pt idx="1135">
                  <c:v>20130905</c:v>
                </c:pt>
                <c:pt idx="1136">
                  <c:v>20130906</c:v>
                </c:pt>
                <c:pt idx="1137">
                  <c:v>20130909</c:v>
                </c:pt>
                <c:pt idx="1138">
                  <c:v>20130910</c:v>
                </c:pt>
                <c:pt idx="1139">
                  <c:v>20130911</c:v>
                </c:pt>
                <c:pt idx="1140">
                  <c:v>20130912</c:v>
                </c:pt>
                <c:pt idx="1141">
                  <c:v>20130913</c:v>
                </c:pt>
                <c:pt idx="1142">
                  <c:v>20130916</c:v>
                </c:pt>
                <c:pt idx="1143">
                  <c:v>20130917</c:v>
                </c:pt>
                <c:pt idx="1144">
                  <c:v>20130918</c:v>
                </c:pt>
                <c:pt idx="1145">
                  <c:v>20130923</c:v>
                </c:pt>
                <c:pt idx="1146">
                  <c:v>20130924</c:v>
                </c:pt>
                <c:pt idx="1147">
                  <c:v>20130925</c:v>
                </c:pt>
                <c:pt idx="1148">
                  <c:v>20130926</c:v>
                </c:pt>
                <c:pt idx="1149">
                  <c:v>20130927</c:v>
                </c:pt>
                <c:pt idx="1150">
                  <c:v>20130930</c:v>
                </c:pt>
                <c:pt idx="1151">
                  <c:v>20131008</c:v>
                </c:pt>
                <c:pt idx="1152">
                  <c:v>20131009</c:v>
                </c:pt>
                <c:pt idx="1153">
                  <c:v>20131010</c:v>
                </c:pt>
                <c:pt idx="1154">
                  <c:v>20131011</c:v>
                </c:pt>
                <c:pt idx="1155">
                  <c:v>20131014</c:v>
                </c:pt>
                <c:pt idx="1156">
                  <c:v>20131015</c:v>
                </c:pt>
                <c:pt idx="1157">
                  <c:v>20131016</c:v>
                </c:pt>
                <c:pt idx="1158">
                  <c:v>20131017</c:v>
                </c:pt>
                <c:pt idx="1159">
                  <c:v>20131018</c:v>
                </c:pt>
                <c:pt idx="1160">
                  <c:v>20131021</c:v>
                </c:pt>
                <c:pt idx="1161">
                  <c:v>20131022</c:v>
                </c:pt>
                <c:pt idx="1162">
                  <c:v>20131023</c:v>
                </c:pt>
                <c:pt idx="1163">
                  <c:v>20131024</c:v>
                </c:pt>
                <c:pt idx="1164">
                  <c:v>20131025</c:v>
                </c:pt>
                <c:pt idx="1165">
                  <c:v>20131028</c:v>
                </c:pt>
                <c:pt idx="1166">
                  <c:v>20131029</c:v>
                </c:pt>
                <c:pt idx="1167">
                  <c:v>20131030</c:v>
                </c:pt>
                <c:pt idx="1168">
                  <c:v>20131031</c:v>
                </c:pt>
                <c:pt idx="1169">
                  <c:v>20131101</c:v>
                </c:pt>
                <c:pt idx="1170">
                  <c:v>20131104</c:v>
                </c:pt>
                <c:pt idx="1171">
                  <c:v>20131105</c:v>
                </c:pt>
                <c:pt idx="1172">
                  <c:v>20131106</c:v>
                </c:pt>
                <c:pt idx="1173">
                  <c:v>20131107</c:v>
                </c:pt>
                <c:pt idx="1174">
                  <c:v>20131108</c:v>
                </c:pt>
                <c:pt idx="1175">
                  <c:v>20131111</c:v>
                </c:pt>
                <c:pt idx="1176">
                  <c:v>20131112</c:v>
                </c:pt>
                <c:pt idx="1177">
                  <c:v>20131113</c:v>
                </c:pt>
                <c:pt idx="1178">
                  <c:v>20131114</c:v>
                </c:pt>
                <c:pt idx="1179">
                  <c:v>20131115</c:v>
                </c:pt>
                <c:pt idx="1180">
                  <c:v>20131118</c:v>
                </c:pt>
                <c:pt idx="1181">
                  <c:v>20131119</c:v>
                </c:pt>
                <c:pt idx="1182">
                  <c:v>20131120</c:v>
                </c:pt>
                <c:pt idx="1183">
                  <c:v>20131121</c:v>
                </c:pt>
                <c:pt idx="1184">
                  <c:v>20131122</c:v>
                </c:pt>
                <c:pt idx="1185">
                  <c:v>20131125</c:v>
                </c:pt>
                <c:pt idx="1186">
                  <c:v>20131126</c:v>
                </c:pt>
                <c:pt idx="1187">
                  <c:v>20131127</c:v>
                </c:pt>
                <c:pt idx="1188">
                  <c:v>20131128</c:v>
                </c:pt>
                <c:pt idx="1189">
                  <c:v>20131129</c:v>
                </c:pt>
                <c:pt idx="1190">
                  <c:v>20131202</c:v>
                </c:pt>
                <c:pt idx="1191">
                  <c:v>20131203</c:v>
                </c:pt>
                <c:pt idx="1192">
                  <c:v>20131204</c:v>
                </c:pt>
                <c:pt idx="1193">
                  <c:v>20131205</c:v>
                </c:pt>
                <c:pt idx="1194">
                  <c:v>20131206</c:v>
                </c:pt>
                <c:pt idx="1195">
                  <c:v>20131209</c:v>
                </c:pt>
                <c:pt idx="1196">
                  <c:v>20131210</c:v>
                </c:pt>
                <c:pt idx="1197">
                  <c:v>20131211</c:v>
                </c:pt>
                <c:pt idx="1198">
                  <c:v>20131212</c:v>
                </c:pt>
                <c:pt idx="1199">
                  <c:v>20131213</c:v>
                </c:pt>
                <c:pt idx="1200">
                  <c:v>20131216</c:v>
                </c:pt>
                <c:pt idx="1201">
                  <c:v>20131217</c:v>
                </c:pt>
                <c:pt idx="1202">
                  <c:v>20131218</c:v>
                </c:pt>
                <c:pt idx="1203">
                  <c:v>20131219</c:v>
                </c:pt>
                <c:pt idx="1204">
                  <c:v>20131220</c:v>
                </c:pt>
                <c:pt idx="1205">
                  <c:v>20131223</c:v>
                </c:pt>
                <c:pt idx="1206">
                  <c:v>20131224</c:v>
                </c:pt>
                <c:pt idx="1207">
                  <c:v>20131225</c:v>
                </c:pt>
                <c:pt idx="1208">
                  <c:v>20131226</c:v>
                </c:pt>
                <c:pt idx="1209">
                  <c:v>20131227</c:v>
                </c:pt>
                <c:pt idx="1210">
                  <c:v>20131230</c:v>
                </c:pt>
                <c:pt idx="1211">
                  <c:v>20131231</c:v>
                </c:pt>
                <c:pt idx="1212">
                  <c:v>20140102</c:v>
                </c:pt>
                <c:pt idx="1213">
                  <c:v>20140103</c:v>
                </c:pt>
                <c:pt idx="1214">
                  <c:v>20140106</c:v>
                </c:pt>
                <c:pt idx="1215">
                  <c:v>20140107</c:v>
                </c:pt>
                <c:pt idx="1216">
                  <c:v>20140108</c:v>
                </c:pt>
                <c:pt idx="1217">
                  <c:v>20140109</c:v>
                </c:pt>
                <c:pt idx="1218">
                  <c:v>20140110</c:v>
                </c:pt>
                <c:pt idx="1219">
                  <c:v>20140113</c:v>
                </c:pt>
                <c:pt idx="1220">
                  <c:v>20140114</c:v>
                </c:pt>
                <c:pt idx="1221">
                  <c:v>20140115</c:v>
                </c:pt>
                <c:pt idx="1222">
                  <c:v>20140116</c:v>
                </c:pt>
                <c:pt idx="1223">
                  <c:v>20140117</c:v>
                </c:pt>
                <c:pt idx="1224">
                  <c:v>20140120</c:v>
                </c:pt>
                <c:pt idx="1225">
                  <c:v>20140121</c:v>
                </c:pt>
                <c:pt idx="1226">
                  <c:v>20140122</c:v>
                </c:pt>
                <c:pt idx="1227">
                  <c:v>20140123</c:v>
                </c:pt>
                <c:pt idx="1228">
                  <c:v>20140124</c:v>
                </c:pt>
                <c:pt idx="1229">
                  <c:v>20140127</c:v>
                </c:pt>
                <c:pt idx="1230">
                  <c:v>20140128</c:v>
                </c:pt>
                <c:pt idx="1231">
                  <c:v>20140129</c:v>
                </c:pt>
                <c:pt idx="1232">
                  <c:v>20140130</c:v>
                </c:pt>
                <c:pt idx="1233">
                  <c:v>20140207</c:v>
                </c:pt>
                <c:pt idx="1234">
                  <c:v>20140210</c:v>
                </c:pt>
                <c:pt idx="1235">
                  <c:v>20140211</c:v>
                </c:pt>
                <c:pt idx="1236">
                  <c:v>20140212</c:v>
                </c:pt>
                <c:pt idx="1237">
                  <c:v>20140213</c:v>
                </c:pt>
                <c:pt idx="1238">
                  <c:v>20140214</c:v>
                </c:pt>
                <c:pt idx="1239">
                  <c:v>20140217</c:v>
                </c:pt>
                <c:pt idx="1240">
                  <c:v>20140218</c:v>
                </c:pt>
                <c:pt idx="1241">
                  <c:v>20140219</c:v>
                </c:pt>
                <c:pt idx="1242">
                  <c:v>20140220</c:v>
                </c:pt>
                <c:pt idx="1243">
                  <c:v>20140221</c:v>
                </c:pt>
                <c:pt idx="1244">
                  <c:v>20140224</c:v>
                </c:pt>
                <c:pt idx="1245">
                  <c:v>20140225</c:v>
                </c:pt>
                <c:pt idx="1246">
                  <c:v>20140226</c:v>
                </c:pt>
                <c:pt idx="1247">
                  <c:v>20140227</c:v>
                </c:pt>
                <c:pt idx="1248">
                  <c:v>20140228</c:v>
                </c:pt>
                <c:pt idx="1249">
                  <c:v>20140303</c:v>
                </c:pt>
                <c:pt idx="1250">
                  <c:v>20140304</c:v>
                </c:pt>
                <c:pt idx="1251">
                  <c:v>20140305</c:v>
                </c:pt>
                <c:pt idx="1252">
                  <c:v>20140306</c:v>
                </c:pt>
                <c:pt idx="1253">
                  <c:v>20140307</c:v>
                </c:pt>
                <c:pt idx="1254">
                  <c:v>20140310</c:v>
                </c:pt>
                <c:pt idx="1255">
                  <c:v>20140311</c:v>
                </c:pt>
                <c:pt idx="1256">
                  <c:v>20140312</c:v>
                </c:pt>
                <c:pt idx="1257">
                  <c:v>20140313</c:v>
                </c:pt>
                <c:pt idx="1258">
                  <c:v>20140314</c:v>
                </c:pt>
                <c:pt idx="1259">
                  <c:v>20140317</c:v>
                </c:pt>
                <c:pt idx="1260">
                  <c:v>20140318</c:v>
                </c:pt>
                <c:pt idx="1261">
                  <c:v>20140319</c:v>
                </c:pt>
                <c:pt idx="1262">
                  <c:v>20140320</c:v>
                </c:pt>
                <c:pt idx="1263">
                  <c:v>20140321</c:v>
                </c:pt>
                <c:pt idx="1264">
                  <c:v>20140324</c:v>
                </c:pt>
                <c:pt idx="1265">
                  <c:v>20140325</c:v>
                </c:pt>
                <c:pt idx="1266">
                  <c:v>20140326</c:v>
                </c:pt>
                <c:pt idx="1267">
                  <c:v>20140327</c:v>
                </c:pt>
                <c:pt idx="1268">
                  <c:v>20140328</c:v>
                </c:pt>
                <c:pt idx="1269">
                  <c:v>20140331</c:v>
                </c:pt>
                <c:pt idx="1270">
                  <c:v>20140401</c:v>
                </c:pt>
                <c:pt idx="1271">
                  <c:v>20140402</c:v>
                </c:pt>
                <c:pt idx="1272">
                  <c:v>20140403</c:v>
                </c:pt>
                <c:pt idx="1273">
                  <c:v>20140404</c:v>
                </c:pt>
                <c:pt idx="1274">
                  <c:v>20140408</c:v>
                </c:pt>
                <c:pt idx="1275">
                  <c:v>20140409</c:v>
                </c:pt>
                <c:pt idx="1276">
                  <c:v>20140410</c:v>
                </c:pt>
                <c:pt idx="1277">
                  <c:v>20140411</c:v>
                </c:pt>
                <c:pt idx="1278">
                  <c:v>20140414</c:v>
                </c:pt>
                <c:pt idx="1279">
                  <c:v>20140415</c:v>
                </c:pt>
                <c:pt idx="1280">
                  <c:v>20140416</c:v>
                </c:pt>
                <c:pt idx="1281">
                  <c:v>20140417</c:v>
                </c:pt>
                <c:pt idx="1282">
                  <c:v>20140418</c:v>
                </c:pt>
                <c:pt idx="1283">
                  <c:v>20140421</c:v>
                </c:pt>
                <c:pt idx="1284">
                  <c:v>20140422</c:v>
                </c:pt>
                <c:pt idx="1285">
                  <c:v>20140423</c:v>
                </c:pt>
                <c:pt idx="1286">
                  <c:v>20140424</c:v>
                </c:pt>
                <c:pt idx="1287">
                  <c:v>20140425</c:v>
                </c:pt>
                <c:pt idx="1288">
                  <c:v>20140428</c:v>
                </c:pt>
                <c:pt idx="1289">
                  <c:v>20140429</c:v>
                </c:pt>
                <c:pt idx="1290">
                  <c:v>20140430</c:v>
                </c:pt>
                <c:pt idx="1291">
                  <c:v>20140505</c:v>
                </c:pt>
                <c:pt idx="1292">
                  <c:v>20140506</c:v>
                </c:pt>
                <c:pt idx="1293">
                  <c:v>20140507</c:v>
                </c:pt>
                <c:pt idx="1294">
                  <c:v>20140508</c:v>
                </c:pt>
                <c:pt idx="1295">
                  <c:v>20140509</c:v>
                </c:pt>
                <c:pt idx="1296">
                  <c:v>20140512</c:v>
                </c:pt>
                <c:pt idx="1297">
                  <c:v>20140513</c:v>
                </c:pt>
                <c:pt idx="1298">
                  <c:v>20140514</c:v>
                </c:pt>
                <c:pt idx="1299">
                  <c:v>20140515</c:v>
                </c:pt>
                <c:pt idx="1300">
                  <c:v>20140516</c:v>
                </c:pt>
                <c:pt idx="1301">
                  <c:v>20140519</c:v>
                </c:pt>
                <c:pt idx="1302">
                  <c:v>20140520</c:v>
                </c:pt>
                <c:pt idx="1303">
                  <c:v>20140521</c:v>
                </c:pt>
                <c:pt idx="1304">
                  <c:v>20140522</c:v>
                </c:pt>
                <c:pt idx="1305">
                  <c:v>20140523</c:v>
                </c:pt>
                <c:pt idx="1306">
                  <c:v>20140526</c:v>
                </c:pt>
                <c:pt idx="1307">
                  <c:v>20140527</c:v>
                </c:pt>
                <c:pt idx="1308">
                  <c:v>20140528</c:v>
                </c:pt>
                <c:pt idx="1309">
                  <c:v>20140529</c:v>
                </c:pt>
                <c:pt idx="1310">
                  <c:v>20140530</c:v>
                </c:pt>
                <c:pt idx="1311">
                  <c:v>20140603</c:v>
                </c:pt>
                <c:pt idx="1312">
                  <c:v>20140604</c:v>
                </c:pt>
                <c:pt idx="1313">
                  <c:v>20140605</c:v>
                </c:pt>
                <c:pt idx="1314">
                  <c:v>20140606</c:v>
                </c:pt>
                <c:pt idx="1315">
                  <c:v>20140609</c:v>
                </c:pt>
                <c:pt idx="1316">
                  <c:v>20140610</c:v>
                </c:pt>
                <c:pt idx="1317">
                  <c:v>20140611</c:v>
                </c:pt>
                <c:pt idx="1318">
                  <c:v>20140612</c:v>
                </c:pt>
                <c:pt idx="1319">
                  <c:v>20140613</c:v>
                </c:pt>
                <c:pt idx="1320">
                  <c:v>20140616</c:v>
                </c:pt>
                <c:pt idx="1321">
                  <c:v>20140617</c:v>
                </c:pt>
                <c:pt idx="1322">
                  <c:v>20140618</c:v>
                </c:pt>
                <c:pt idx="1323">
                  <c:v>20140619</c:v>
                </c:pt>
                <c:pt idx="1324">
                  <c:v>20140620</c:v>
                </c:pt>
                <c:pt idx="1325">
                  <c:v>20140623</c:v>
                </c:pt>
                <c:pt idx="1326">
                  <c:v>20140624</c:v>
                </c:pt>
                <c:pt idx="1327">
                  <c:v>20140625</c:v>
                </c:pt>
                <c:pt idx="1328">
                  <c:v>20140626</c:v>
                </c:pt>
                <c:pt idx="1329">
                  <c:v>20140627</c:v>
                </c:pt>
                <c:pt idx="1330">
                  <c:v>20140630</c:v>
                </c:pt>
                <c:pt idx="1331">
                  <c:v>20140701</c:v>
                </c:pt>
                <c:pt idx="1332">
                  <c:v>20140702</c:v>
                </c:pt>
                <c:pt idx="1333">
                  <c:v>20140703</c:v>
                </c:pt>
                <c:pt idx="1334">
                  <c:v>20140704</c:v>
                </c:pt>
                <c:pt idx="1335">
                  <c:v>20140707</c:v>
                </c:pt>
                <c:pt idx="1336">
                  <c:v>20140708</c:v>
                </c:pt>
                <c:pt idx="1337">
                  <c:v>20140709</c:v>
                </c:pt>
                <c:pt idx="1338">
                  <c:v>20140710</c:v>
                </c:pt>
                <c:pt idx="1339">
                  <c:v>20140711</c:v>
                </c:pt>
                <c:pt idx="1340">
                  <c:v>20140714</c:v>
                </c:pt>
                <c:pt idx="1341">
                  <c:v>20140715</c:v>
                </c:pt>
                <c:pt idx="1342">
                  <c:v>20140716</c:v>
                </c:pt>
                <c:pt idx="1343">
                  <c:v>20140717</c:v>
                </c:pt>
                <c:pt idx="1344">
                  <c:v>20140718</c:v>
                </c:pt>
                <c:pt idx="1345">
                  <c:v>20140721</c:v>
                </c:pt>
                <c:pt idx="1346">
                  <c:v>20140722</c:v>
                </c:pt>
                <c:pt idx="1347">
                  <c:v>20140723</c:v>
                </c:pt>
                <c:pt idx="1348">
                  <c:v>20140724</c:v>
                </c:pt>
                <c:pt idx="1349">
                  <c:v>20140725</c:v>
                </c:pt>
                <c:pt idx="1350">
                  <c:v>20140728</c:v>
                </c:pt>
                <c:pt idx="1351">
                  <c:v>20140729</c:v>
                </c:pt>
                <c:pt idx="1352">
                  <c:v>20140730</c:v>
                </c:pt>
                <c:pt idx="1353">
                  <c:v>20140731</c:v>
                </c:pt>
                <c:pt idx="1354">
                  <c:v>20140801</c:v>
                </c:pt>
                <c:pt idx="1355">
                  <c:v>20140804</c:v>
                </c:pt>
                <c:pt idx="1356">
                  <c:v>20140805</c:v>
                </c:pt>
                <c:pt idx="1357">
                  <c:v>20140806</c:v>
                </c:pt>
                <c:pt idx="1358">
                  <c:v>20140807</c:v>
                </c:pt>
                <c:pt idx="1359">
                  <c:v>20140808</c:v>
                </c:pt>
                <c:pt idx="1360">
                  <c:v>20140811</c:v>
                </c:pt>
                <c:pt idx="1361">
                  <c:v>20140812</c:v>
                </c:pt>
                <c:pt idx="1362">
                  <c:v>20140813</c:v>
                </c:pt>
                <c:pt idx="1363">
                  <c:v>20140814</c:v>
                </c:pt>
                <c:pt idx="1364">
                  <c:v>20140815</c:v>
                </c:pt>
                <c:pt idx="1365">
                  <c:v>20140818</c:v>
                </c:pt>
                <c:pt idx="1366">
                  <c:v>20140819</c:v>
                </c:pt>
                <c:pt idx="1367">
                  <c:v>20140820</c:v>
                </c:pt>
                <c:pt idx="1368">
                  <c:v>20140821</c:v>
                </c:pt>
                <c:pt idx="1369">
                  <c:v>20140822</c:v>
                </c:pt>
                <c:pt idx="1370">
                  <c:v>20140825</c:v>
                </c:pt>
                <c:pt idx="1371">
                  <c:v>20140826</c:v>
                </c:pt>
                <c:pt idx="1372">
                  <c:v>20140827</c:v>
                </c:pt>
                <c:pt idx="1373">
                  <c:v>20140828</c:v>
                </c:pt>
                <c:pt idx="1374">
                  <c:v>20140829</c:v>
                </c:pt>
                <c:pt idx="1375">
                  <c:v>20140901</c:v>
                </c:pt>
                <c:pt idx="1376">
                  <c:v>20140902</c:v>
                </c:pt>
                <c:pt idx="1377">
                  <c:v>20140903</c:v>
                </c:pt>
                <c:pt idx="1378">
                  <c:v>20140904</c:v>
                </c:pt>
                <c:pt idx="1379">
                  <c:v>20140905</c:v>
                </c:pt>
                <c:pt idx="1380">
                  <c:v>20140909</c:v>
                </c:pt>
                <c:pt idx="1381">
                  <c:v>20140910</c:v>
                </c:pt>
                <c:pt idx="1382">
                  <c:v>20140911</c:v>
                </c:pt>
                <c:pt idx="1383">
                  <c:v>20140912</c:v>
                </c:pt>
                <c:pt idx="1384">
                  <c:v>20140915</c:v>
                </c:pt>
                <c:pt idx="1385">
                  <c:v>20140916</c:v>
                </c:pt>
                <c:pt idx="1386">
                  <c:v>20140917</c:v>
                </c:pt>
                <c:pt idx="1387">
                  <c:v>20140918</c:v>
                </c:pt>
                <c:pt idx="1388">
                  <c:v>20140919</c:v>
                </c:pt>
                <c:pt idx="1389">
                  <c:v>20140922</c:v>
                </c:pt>
                <c:pt idx="1390">
                  <c:v>20140923</c:v>
                </c:pt>
                <c:pt idx="1391">
                  <c:v>20140924</c:v>
                </c:pt>
                <c:pt idx="1392">
                  <c:v>20140925</c:v>
                </c:pt>
                <c:pt idx="1393">
                  <c:v>20140926</c:v>
                </c:pt>
                <c:pt idx="1394">
                  <c:v>20140929</c:v>
                </c:pt>
                <c:pt idx="1395">
                  <c:v>20140930</c:v>
                </c:pt>
                <c:pt idx="1396">
                  <c:v>20141008</c:v>
                </c:pt>
                <c:pt idx="1397">
                  <c:v>20141009</c:v>
                </c:pt>
                <c:pt idx="1398">
                  <c:v>20141010</c:v>
                </c:pt>
                <c:pt idx="1399">
                  <c:v>20141013</c:v>
                </c:pt>
                <c:pt idx="1400">
                  <c:v>20141014</c:v>
                </c:pt>
                <c:pt idx="1401">
                  <c:v>20141015</c:v>
                </c:pt>
                <c:pt idx="1402">
                  <c:v>20141016</c:v>
                </c:pt>
                <c:pt idx="1403">
                  <c:v>20141017</c:v>
                </c:pt>
                <c:pt idx="1404">
                  <c:v>20141020</c:v>
                </c:pt>
                <c:pt idx="1405">
                  <c:v>20141021</c:v>
                </c:pt>
                <c:pt idx="1406">
                  <c:v>20141022</c:v>
                </c:pt>
                <c:pt idx="1407">
                  <c:v>20141023</c:v>
                </c:pt>
                <c:pt idx="1408">
                  <c:v>20141024</c:v>
                </c:pt>
                <c:pt idx="1409">
                  <c:v>20141027</c:v>
                </c:pt>
                <c:pt idx="1410">
                  <c:v>20141028</c:v>
                </c:pt>
                <c:pt idx="1411">
                  <c:v>20141029</c:v>
                </c:pt>
                <c:pt idx="1412">
                  <c:v>20141030</c:v>
                </c:pt>
                <c:pt idx="1413">
                  <c:v>20141031</c:v>
                </c:pt>
                <c:pt idx="1414">
                  <c:v>20141103</c:v>
                </c:pt>
                <c:pt idx="1415">
                  <c:v>20141104</c:v>
                </c:pt>
                <c:pt idx="1416">
                  <c:v>20141105</c:v>
                </c:pt>
                <c:pt idx="1417">
                  <c:v>20141106</c:v>
                </c:pt>
                <c:pt idx="1418">
                  <c:v>20141107</c:v>
                </c:pt>
                <c:pt idx="1419">
                  <c:v>20141110</c:v>
                </c:pt>
                <c:pt idx="1420">
                  <c:v>20141111</c:v>
                </c:pt>
                <c:pt idx="1421">
                  <c:v>20141112</c:v>
                </c:pt>
                <c:pt idx="1422">
                  <c:v>20141113</c:v>
                </c:pt>
                <c:pt idx="1423">
                  <c:v>20141114</c:v>
                </c:pt>
                <c:pt idx="1424">
                  <c:v>20141117</c:v>
                </c:pt>
                <c:pt idx="1425">
                  <c:v>20141118</c:v>
                </c:pt>
                <c:pt idx="1426">
                  <c:v>20141119</c:v>
                </c:pt>
                <c:pt idx="1427">
                  <c:v>20141120</c:v>
                </c:pt>
                <c:pt idx="1428">
                  <c:v>20141121</c:v>
                </c:pt>
                <c:pt idx="1429">
                  <c:v>20141124</c:v>
                </c:pt>
                <c:pt idx="1430">
                  <c:v>20141125</c:v>
                </c:pt>
                <c:pt idx="1431">
                  <c:v>20141126</c:v>
                </c:pt>
                <c:pt idx="1432">
                  <c:v>20141127</c:v>
                </c:pt>
                <c:pt idx="1433">
                  <c:v>20141128</c:v>
                </c:pt>
                <c:pt idx="1434">
                  <c:v>20141201</c:v>
                </c:pt>
                <c:pt idx="1435">
                  <c:v>20141202</c:v>
                </c:pt>
                <c:pt idx="1436">
                  <c:v>20141203</c:v>
                </c:pt>
                <c:pt idx="1437">
                  <c:v>20141204</c:v>
                </c:pt>
                <c:pt idx="1438">
                  <c:v>20141205</c:v>
                </c:pt>
                <c:pt idx="1439">
                  <c:v>20141208</c:v>
                </c:pt>
                <c:pt idx="1440">
                  <c:v>20141209</c:v>
                </c:pt>
                <c:pt idx="1441">
                  <c:v>20141210</c:v>
                </c:pt>
                <c:pt idx="1442">
                  <c:v>20141211</c:v>
                </c:pt>
                <c:pt idx="1443">
                  <c:v>20141212</c:v>
                </c:pt>
                <c:pt idx="1444">
                  <c:v>20141215</c:v>
                </c:pt>
                <c:pt idx="1445">
                  <c:v>20141216</c:v>
                </c:pt>
                <c:pt idx="1446">
                  <c:v>20141217</c:v>
                </c:pt>
                <c:pt idx="1447">
                  <c:v>20141218</c:v>
                </c:pt>
                <c:pt idx="1448">
                  <c:v>20141219</c:v>
                </c:pt>
                <c:pt idx="1449">
                  <c:v>20141222</c:v>
                </c:pt>
                <c:pt idx="1450">
                  <c:v>20141223</c:v>
                </c:pt>
                <c:pt idx="1451">
                  <c:v>20141224</c:v>
                </c:pt>
                <c:pt idx="1452">
                  <c:v>20141225</c:v>
                </c:pt>
                <c:pt idx="1453">
                  <c:v>20141226</c:v>
                </c:pt>
                <c:pt idx="1454">
                  <c:v>20141229</c:v>
                </c:pt>
                <c:pt idx="1455">
                  <c:v>20141230</c:v>
                </c:pt>
                <c:pt idx="1456">
                  <c:v>20141231</c:v>
                </c:pt>
                <c:pt idx="1457">
                  <c:v>20150105</c:v>
                </c:pt>
                <c:pt idx="1458">
                  <c:v>20150106</c:v>
                </c:pt>
                <c:pt idx="1459">
                  <c:v>20150107</c:v>
                </c:pt>
                <c:pt idx="1460">
                  <c:v>20150108</c:v>
                </c:pt>
                <c:pt idx="1461">
                  <c:v>20150109</c:v>
                </c:pt>
                <c:pt idx="1462">
                  <c:v>20150112</c:v>
                </c:pt>
                <c:pt idx="1463">
                  <c:v>20150113</c:v>
                </c:pt>
                <c:pt idx="1464">
                  <c:v>20150114</c:v>
                </c:pt>
                <c:pt idx="1465">
                  <c:v>20150115</c:v>
                </c:pt>
                <c:pt idx="1466">
                  <c:v>20150116</c:v>
                </c:pt>
                <c:pt idx="1467">
                  <c:v>20150119</c:v>
                </c:pt>
                <c:pt idx="1468">
                  <c:v>20150120</c:v>
                </c:pt>
                <c:pt idx="1469">
                  <c:v>20150121</c:v>
                </c:pt>
                <c:pt idx="1470">
                  <c:v>20150122</c:v>
                </c:pt>
                <c:pt idx="1471">
                  <c:v>20150123</c:v>
                </c:pt>
                <c:pt idx="1472">
                  <c:v>20150126</c:v>
                </c:pt>
                <c:pt idx="1473">
                  <c:v>20150127</c:v>
                </c:pt>
                <c:pt idx="1474">
                  <c:v>20150128</c:v>
                </c:pt>
                <c:pt idx="1475">
                  <c:v>20150129</c:v>
                </c:pt>
                <c:pt idx="1476">
                  <c:v>20150130</c:v>
                </c:pt>
                <c:pt idx="1477">
                  <c:v>20150202</c:v>
                </c:pt>
                <c:pt idx="1478">
                  <c:v>20150203</c:v>
                </c:pt>
                <c:pt idx="1479">
                  <c:v>20150204</c:v>
                </c:pt>
                <c:pt idx="1480">
                  <c:v>20150205</c:v>
                </c:pt>
                <c:pt idx="1481">
                  <c:v>20150206</c:v>
                </c:pt>
                <c:pt idx="1482">
                  <c:v>20150209</c:v>
                </c:pt>
                <c:pt idx="1483">
                  <c:v>20150210</c:v>
                </c:pt>
                <c:pt idx="1484">
                  <c:v>20150211</c:v>
                </c:pt>
                <c:pt idx="1485">
                  <c:v>20150212</c:v>
                </c:pt>
                <c:pt idx="1486">
                  <c:v>20150213</c:v>
                </c:pt>
                <c:pt idx="1487">
                  <c:v>20150216</c:v>
                </c:pt>
                <c:pt idx="1488">
                  <c:v>20150217</c:v>
                </c:pt>
                <c:pt idx="1489">
                  <c:v>20150225</c:v>
                </c:pt>
                <c:pt idx="1490">
                  <c:v>20150226</c:v>
                </c:pt>
                <c:pt idx="1491">
                  <c:v>20150227</c:v>
                </c:pt>
                <c:pt idx="1492">
                  <c:v>20150302</c:v>
                </c:pt>
                <c:pt idx="1493">
                  <c:v>20150303</c:v>
                </c:pt>
                <c:pt idx="1494">
                  <c:v>20150304</c:v>
                </c:pt>
                <c:pt idx="1495">
                  <c:v>20150305</c:v>
                </c:pt>
                <c:pt idx="1496">
                  <c:v>20150306</c:v>
                </c:pt>
                <c:pt idx="1497">
                  <c:v>20150309</c:v>
                </c:pt>
                <c:pt idx="1498">
                  <c:v>20150310</c:v>
                </c:pt>
                <c:pt idx="1499">
                  <c:v>20150311</c:v>
                </c:pt>
                <c:pt idx="1500">
                  <c:v>20150312</c:v>
                </c:pt>
                <c:pt idx="1501">
                  <c:v>20150313</c:v>
                </c:pt>
                <c:pt idx="1502">
                  <c:v>20150316</c:v>
                </c:pt>
                <c:pt idx="1503">
                  <c:v>20150317</c:v>
                </c:pt>
                <c:pt idx="1504">
                  <c:v>20150318</c:v>
                </c:pt>
                <c:pt idx="1505">
                  <c:v>20150319</c:v>
                </c:pt>
                <c:pt idx="1506">
                  <c:v>20150320</c:v>
                </c:pt>
                <c:pt idx="1507">
                  <c:v>20150323</c:v>
                </c:pt>
                <c:pt idx="1508">
                  <c:v>20150324</c:v>
                </c:pt>
                <c:pt idx="1509">
                  <c:v>20150325</c:v>
                </c:pt>
                <c:pt idx="1510">
                  <c:v>20150326</c:v>
                </c:pt>
                <c:pt idx="1511">
                  <c:v>20150327</c:v>
                </c:pt>
                <c:pt idx="1512">
                  <c:v>20150330</c:v>
                </c:pt>
                <c:pt idx="1513">
                  <c:v>20150331</c:v>
                </c:pt>
                <c:pt idx="1514">
                  <c:v>20150401</c:v>
                </c:pt>
                <c:pt idx="1515">
                  <c:v>20150402</c:v>
                </c:pt>
                <c:pt idx="1516">
                  <c:v>20150403</c:v>
                </c:pt>
                <c:pt idx="1517">
                  <c:v>20150407</c:v>
                </c:pt>
                <c:pt idx="1518">
                  <c:v>20150408</c:v>
                </c:pt>
                <c:pt idx="1519">
                  <c:v>20150409</c:v>
                </c:pt>
                <c:pt idx="1520">
                  <c:v>20150410</c:v>
                </c:pt>
                <c:pt idx="1521">
                  <c:v>20150413</c:v>
                </c:pt>
                <c:pt idx="1522">
                  <c:v>20150414</c:v>
                </c:pt>
                <c:pt idx="1523">
                  <c:v>20150415</c:v>
                </c:pt>
                <c:pt idx="1524">
                  <c:v>20150416</c:v>
                </c:pt>
                <c:pt idx="1525">
                  <c:v>20150417</c:v>
                </c:pt>
                <c:pt idx="1526">
                  <c:v>20150420</c:v>
                </c:pt>
                <c:pt idx="1527">
                  <c:v>20150421</c:v>
                </c:pt>
                <c:pt idx="1528">
                  <c:v>20150422</c:v>
                </c:pt>
                <c:pt idx="1529">
                  <c:v>20150423</c:v>
                </c:pt>
                <c:pt idx="1530">
                  <c:v>20150424</c:v>
                </c:pt>
                <c:pt idx="1531">
                  <c:v>20150427</c:v>
                </c:pt>
                <c:pt idx="1532">
                  <c:v>20150428</c:v>
                </c:pt>
                <c:pt idx="1533">
                  <c:v>20150429</c:v>
                </c:pt>
                <c:pt idx="1534">
                  <c:v>20150430</c:v>
                </c:pt>
                <c:pt idx="1535">
                  <c:v>20150504</c:v>
                </c:pt>
                <c:pt idx="1536">
                  <c:v>20150505</c:v>
                </c:pt>
                <c:pt idx="1537">
                  <c:v>20150506</c:v>
                </c:pt>
                <c:pt idx="1538">
                  <c:v>20150507</c:v>
                </c:pt>
                <c:pt idx="1539">
                  <c:v>20150508</c:v>
                </c:pt>
                <c:pt idx="1540">
                  <c:v>20150511</c:v>
                </c:pt>
                <c:pt idx="1541">
                  <c:v>20150512</c:v>
                </c:pt>
                <c:pt idx="1542">
                  <c:v>20150513</c:v>
                </c:pt>
                <c:pt idx="1543">
                  <c:v>20150514</c:v>
                </c:pt>
                <c:pt idx="1544">
                  <c:v>20150515</c:v>
                </c:pt>
                <c:pt idx="1545">
                  <c:v>20150518</c:v>
                </c:pt>
                <c:pt idx="1546">
                  <c:v>20150519</c:v>
                </c:pt>
                <c:pt idx="1547">
                  <c:v>20150520</c:v>
                </c:pt>
                <c:pt idx="1548">
                  <c:v>20150521</c:v>
                </c:pt>
                <c:pt idx="1549">
                  <c:v>20150522</c:v>
                </c:pt>
                <c:pt idx="1550">
                  <c:v>20150525</c:v>
                </c:pt>
                <c:pt idx="1551">
                  <c:v>20150526</c:v>
                </c:pt>
                <c:pt idx="1552">
                  <c:v>20150527</c:v>
                </c:pt>
                <c:pt idx="1553">
                  <c:v>20150528</c:v>
                </c:pt>
                <c:pt idx="1554">
                  <c:v>20150529</c:v>
                </c:pt>
                <c:pt idx="1555">
                  <c:v>20150601</c:v>
                </c:pt>
                <c:pt idx="1556">
                  <c:v>20150602</c:v>
                </c:pt>
                <c:pt idx="1557">
                  <c:v>20150603</c:v>
                </c:pt>
                <c:pt idx="1558">
                  <c:v>20150604</c:v>
                </c:pt>
                <c:pt idx="1559">
                  <c:v>20150605</c:v>
                </c:pt>
                <c:pt idx="1560">
                  <c:v>20150608</c:v>
                </c:pt>
                <c:pt idx="1561">
                  <c:v>20150609</c:v>
                </c:pt>
                <c:pt idx="1562">
                  <c:v>20150610</c:v>
                </c:pt>
                <c:pt idx="1563">
                  <c:v>20150611</c:v>
                </c:pt>
                <c:pt idx="1564">
                  <c:v>20150612</c:v>
                </c:pt>
                <c:pt idx="1565">
                  <c:v>20150615</c:v>
                </c:pt>
                <c:pt idx="1566">
                  <c:v>20150616</c:v>
                </c:pt>
                <c:pt idx="1567">
                  <c:v>20150617</c:v>
                </c:pt>
                <c:pt idx="1568">
                  <c:v>20150618</c:v>
                </c:pt>
                <c:pt idx="1569">
                  <c:v>20150619</c:v>
                </c:pt>
                <c:pt idx="1570">
                  <c:v>20150623</c:v>
                </c:pt>
                <c:pt idx="1571">
                  <c:v>20150624</c:v>
                </c:pt>
                <c:pt idx="1572">
                  <c:v>20150625</c:v>
                </c:pt>
                <c:pt idx="1573">
                  <c:v>20150626</c:v>
                </c:pt>
                <c:pt idx="1574">
                  <c:v>20150629</c:v>
                </c:pt>
                <c:pt idx="1575">
                  <c:v>20150630</c:v>
                </c:pt>
                <c:pt idx="1576">
                  <c:v>20150701</c:v>
                </c:pt>
                <c:pt idx="1577">
                  <c:v>20150702</c:v>
                </c:pt>
                <c:pt idx="1578">
                  <c:v>20150703</c:v>
                </c:pt>
                <c:pt idx="1579">
                  <c:v>20150706</c:v>
                </c:pt>
                <c:pt idx="1580">
                  <c:v>20150707</c:v>
                </c:pt>
                <c:pt idx="1581">
                  <c:v>20150708</c:v>
                </c:pt>
                <c:pt idx="1582">
                  <c:v>20150709</c:v>
                </c:pt>
                <c:pt idx="1583">
                  <c:v>20150710</c:v>
                </c:pt>
                <c:pt idx="1584">
                  <c:v>20150713</c:v>
                </c:pt>
                <c:pt idx="1585">
                  <c:v>20150714</c:v>
                </c:pt>
                <c:pt idx="1586">
                  <c:v>20150715</c:v>
                </c:pt>
                <c:pt idx="1587">
                  <c:v>20150716</c:v>
                </c:pt>
                <c:pt idx="1588">
                  <c:v>20150717</c:v>
                </c:pt>
                <c:pt idx="1589">
                  <c:v>20150720</c:v>
                </c:pt>
                <c:pt idx="1590">
                  <c:v>20150721</c:v>
                </c:pt>
                <c:pt idx="1591">
                  <c:v>20150722</c:v>
                </c:pt>
                <c:pt idx="1592">
                  <c:v>20150723</c:v>
                </c:pt>
                <c:pt idx="1593">
                  <c:v>20150724</c:v>
                </c:pt>
                <c:pt idx="1594">
                  <c:v>20150727</c:v>
                </c:pt>
                <c:pt idx="1595">
                  <c:v>20150728</c:v>
                </c:pt>
                <c:pt idx="1596">
                  <c:v>20150729</c:v>
                </c:pt>
                <c:pt idx="1597">
                  <c:v>20150730</c:v>
                </c:pt>
                <c:pt idx="1598">
                  <c:v>20150731</c:v>
                </c:pt>
                <c:pt idx="1599">
                  <c:v>20150803</c:v>
                </c:pt>
                <c:pt idx="1600">
                  <c:v>20150804</c:v>
                </c:pt>
                <c:pt idx="1601">
                  <c:v>20150805</c:v>
                </c:pt>
                <c:pt idx="1602">
                  <c:v>20150806</c:v>
                </c:pt>
                <c:pt idx="1603">
                  <c:v>20150807</c:v>
                </c:pt>
                <c:pt idx="1604">
                  <c:v>20150810</c:v>
                </c:pt>
                <c:pt idx="1605">
                  <c:v>20150811</c:v>
                </c:pt>
                <c:pt idx="1606">
                  <c:v>20150812</c:v>
                </c:pt>
                <c:pt idx="1607">
                  <c:v>20150813</c:v>
                </c:pt>
                <c:pt idx="1608">
                  <c:v>20150814</c:v>
                </c:pt>
                <c:pt idx="1609">
                  <c:v>20150817</c:v>
                </c:pt>
                <c:pt idx="1610">
                  <c:v>20150818</c:v>
                </c:pt>
                <c:pt idx="1611">
                  <c:v>20150819</c:v>
                </c:pt>
                <c:pt idx="1612">
                  <c:v>20150820</c:v>
                </c:pt>
                <c:pt idx="1613">
                  <c:v>20150821</c:v>
                </c:pt>
                <c:pt idx="1614">
                  <c:v>20150824</c:v>
                </c:pt>
                <c:pt idx="1615">
                  <c:v>20150825</c:v>
                </c:pt>
                <c:pt idx="1616">
                  <c:v>20150826</c:v>
                </c:pt>
                <c:pt idx="1617">
                  <c:v>20150827</c:v>
                </c:pt>
                <c:pt idx="1618">
                  <c:v>20150828</c:v>
                </c:pt>
                <c:pt idx="1619">
                  <c:v>20150831</c:v>
                </c:pt>
                <c:pt idx="1620">
                  <c:v>20150901</c:v>
                </c:pt>
                <c:pt idx="1621">
                  <c:v>20150902</c:v>
                </c:pt>
                <c:pt idx="1622">
                  <c:v>20150907</c:v>
                </c:pt>
                <c:pt idx="1623">
                  <c:v>20150908</c:v>
                </c:pt>
                <c:pt idx="1624">
                  <c:v>20150909</c:v>
                </c:pt>
                <c:pt idx="1625">
                  <c:v>20150910</c:v>
                </c:pt>
                <c:pt idx="1626">
                  <c:v>20150911</c:v>
                </c:pt>
                <c:pt idx="1627">
                  <c:v>20150914</c:v>
                </c:pt>
                <c:pt idx="1628">
                  <c:v>20150915</c:v>
                </c:pt>
                <c:pt idx="1629">
                  <c:v>20150916</c:v>
                </c:pt>
                <c:pt idx="1630">
                  <c:v>20150917</c:v>
                </c:pt>
                <c:pt idx="1631">
                  <c:v>20150918</c:v>
                </c:pt>
                <c:pt idx="1632">
                  <c:v>20150921</c:v>
                </c:pt>
                <c:pt idx="1633">
                  <c:v>20150922</c:v>
                </c:pt>
                <c:pt idx="1634">
                  <c:v>20150923</c:v>
                </c:pt>
                <c:pt idx="1635">
                  <c:v>20150924</c:v>
                </c:pt>
                <c:pt idx="1636">
                  <c:v>20150925</c:v>
                </c:pt>
                <c:pt idx="1637">
                  <c:v>20150928</c:v>
                </c:pt>
                <c:pt idx="1638">
                  <c:v>20150929</c:v>
                </c:pt>
                <c:pt idx="1639">
                  <c:v>20150930</c:v>
                </c:pt>
                <c:pt idx="1640">
                  <c:v>20151008</c:v>
                </c:pt>
                <c:pt idx="1641">
                  <c:v>20151009</c:v>
                </c:pt>
                <c:pt idx="1642">
                  <c:v>20151012</c:v>
                </c:pt>
                <c:pt idx="1643">
                  <c:v>20151013</c:v>
                </c:pt>
                <c:pt idx="1644">
                  <c:v>20151014</c:v>
                </c:pt>
                <c:pt idx="1645">
                  <c:v>20151015</c:v>
                </c:pt>
                <c:pt idx="1646">
                  <c:v>20151016</c:v>
                </c:pt>
                <c:pt idx="1647">
                  <c:v>20151019</c:v>
                </c:pt>
                <c:pt idx="1648">
                  <c:v>20151020</c:v>
                </c:pt>
                <c:pt idx="1649">
                  <c:v>20151021</c:v>
                </c:pt>
                <c:pt idx="1650">
                  <c:v>20151022</c:v>
                </c:pt>
                <c:pt idx="1651">
                  <c:v>20151023</c:v>
                </c:pt>
                <c:pt idx="1652">
                  <c:v>20151026</c:v>
                </c:pt>
                <c:pt idx="1653">
                  <c:v>20151027</c:v>
                </c:pt>
                <c:pt idx="1654">
                  <c:v>20151028</c:v>
                </c:pt>
                <c:pt idx="1655">
                  <c:v>20151029</c:v>
                </c:pt>
                <c:pt idx="1656">
                  <c:v>20151030</c:v>
                </c:pt>
                <c:pt idx="1657">
                  <c:v>20151102</c:v>
                </c:pt>
                <c:pt idx="1658">
                  <c:v>20151103</c:v>
                </c:pt>
                <c:pt idx="1659">
                  <c:v>20151104</c:v>
                </c:pt>
                <c:pt idx="1660">
                  <c:v>20151105</c:v>
                </c:pt>
                <c:pt idx="1661">
                  <c:v>20151106</c:v>
                </c:pt>
                <c:pt idx="1662">
                  <c:v>20151109</c:v>
                </c:pt>
                <c:pt idx="1663">
                  <c:v>20151110</c:v>
                </c:pt>
                <c:pt idx="1664">
                  <c:v>20151111</c:v>
                </c:pt>
                <c:pt idx="1665">
                  <c:v>20151112</c:v>
                </c:pt>
                <c:pt idx="1666">
                  <c:v>20151113</c:v>
                </c:pt>
                <c:pt idx="1667">
                  <c:v>20151116</c:v>
                </c:pt>
                <c:pt idx="1668">
                  <c:v>20151117</c:v>
                </c:pt>
                <c:pt idx="1669">
                  <c:v>20151118</c:v>
                </c:pt>
                <c:pt idx="1670">
                  <c:v>20151119</c:v>
                </c:pt>
                <c:pt idx="1671">
                  <c:v>20151120</c:v>
                </c:pt>
                <c:pt idx="1672">
                  <c:v>20151123</c:v>
                </c:pt>
                <c:pt idx="1673">
                  <c:v>20151124</c:v>
                </c:pt>
                <c:pt idx="1674">
                  <c:v>20151125</c:v>
                </c:pt>
                <c:pt idx="1675">
                  <c:v>20151126</c:v>
                </c:pt>
                <c:pt idx="1676">
                  <c:v>20151127</c:v>
                </c:pt>
                <c:pt idx="1677">
                  <c:v>20151130</c:v>
                </c:pt>
                <c:pt idx="1678">
                  <c:v>20151201</c:v>
                </c:pt>
                <c:pt idx="1679">
                  <c:v>20151202</c:v>
                </c:pt>
                <c:pt idx="1680">
                  <c:v>20151203</c:v>
                </c:pt>
                <c:pt idx="1681">
                  <c:v>20151204</c:v>
                </c:pt>
                <c:pt idx="1682">
                  <c:v>20151207</c:v>
                </c:pt>
                <c:pt idx="1683">
                  <c:v>20151208</c:v>
                </c:pt>
                <c:pt idx="1684">
                  <c:v>20151209</c:v>
                </c:pt>
                <c:pt idx="1685">
                  <c:v>20151210</c:v>
                </c:pt>
                <c:pt idx="1686">
                  <c:v>20151211</c:v>
                </c:pt>
                <c:pt idx="1687">
                  <c:v>20151214</c:v>
                </c:pt>
                <c:pt idx="1688">
                  <c:v>20151215</c:v>
                </c:pt>
                <c:pt idx="1689">
                  <c:v>20151216</c:v>
                </c:pt>
                <c:pt idx="1690">
                  <c:v>20151217</c:v>
                </c:pt>
                <c:pt idx="1691">
                  <c:v>20151218</c:v>
                </c:pt>
                <c:pt idx="1692">
                  <c:v>20151221</c:v>
                </c:pt>
                <c:pt idx="1693">
                  <c:v>20151222</c:v>
                </c:pt>
                <c:pt idx="1694">
                  <c:v>20151223</c:v>
                </c:pt>
                <c:pt idx="1695">
                  <c:v>20151224</c:v>
                </c:pt>
                <c:pt idx="1696">
                  <c:v>20151225</c:v>
                </c:pt>
                <c:pt idx="1697">
                  <c:v>20151228</c:v>
                </c:pt>
                <c:pt idx="1698">
                  <c:v>20151229</c:v>
                </c:pt>
                <c:pt idx="1699">
                  <c:v>20151230</c:v>
                </c:pt>
                <c:pt idx="1700">
                  <c:v>20151231</c:v>
                </c:pt>
                <c:pt idx="1701">
                  <c:v>20160104</c:v>
                </c:pt>
                <c:pt idx="1702">
                  <c:v>20160105</c:v>
                </c:pt>
                <c:pt idx="1703">
                  <c:v>20160106</c:v>
                </c:pt>
                <c:pt idx="1704">
                  <c:v>20160107</c:v>
                </c:pt>
                <c:pt idx="1705">
                  <c:v>20160108</c:v>
                </c:pt>
                <c:pt idx="1706">
                  <c:v>20160111</c:v>
                </c:pt>
                <c:pt idx="1707">
                  <c:v>20160112</c:v>
                </c:pt>
                <c:pt idx="1708">
                  <c:v>20160113</c:v>
                </c:pt>
                <c:pt idx="1709">
                  <c:v>20160114</c:v>
                </c:pt>
                <c:pt idx="1710">
                  <c:v>20160115</c:v>
                </c:pt>
                <c:pt idx="1711">
                  <c:v>20160118</c:v>
                </c:pt>
                <c:pt idx="1712">
                  <c:v>20160119</c:v>
                </c:pt>
                <c:pt idx="1713">
                  <c:v>20160120</c:v>
                </c:pt>
                <c:pt idx="1714">
                  <c:v>20160121</c:v>
                </c:pt>
                <c:pt idx="1715">
                  <c:v>20160122</c:v>
                </c:pt>
                <c:pt idx="1716">
                  <c:v>20160125</c:v>
                </c:pt>
                <c:pt idx="1717">
                  <c:v>20160126</c:v>
                </c:pt>
                <c:pt idx="1718">
                  <c:v>20160127</c:v>
                </c:pt>
                <c:pt idx="1719">
                  <c:v>20160128</c:v>
                </c:pt>
                <c:pt idx="1720">
                  <c:v>20160129</c:v>
                </c:pt>
                <c:pt idx="1721">
                  <c:v>20160201</c:v>
                </c:pt>
                <c:pt idx="1722">
                  <c:v>20160202</c:v>
                </c:pt>
                <c:pt idx="1723">
                  <c:v>20160203</c:v>
                </c:pt>
                <c:pt idx="1724">
                  <c:v>20160204</c:v>
                </c:pt>
                <c:pt idx="1725">
                  <c:v>20160205</c:v>
                </c:pt>
                <c:pt idx="1726">
                  <c:v>20160215</c:v>
                </c:pt>
                <c:pt idx="1727">
                  <c:v>20160216</c:v>
                </c:pt>
                <c:pt idx="1728">
                  <c:v>20160217</c:v>
                </c:pt>
                <c:pt idx="1729">
                  <c:v>20160218</c:v>
                </c:pt>
                <c:pt idx="1730">
                  <c:v>20160219</c:v>
                </c:pt>
                <c:pt idx="1731">
                  <c:v>20160222</c:v>
                </c:pt>
                <c:pt idx="1732">
                  <c:v>20160223</c:v>
                </c:pt>
                <c:pt idx="1733">
                  <c:v>20160224</c:v>
                </c:pt>
                <c:pt idx="1734">
                  <c:v>20160225</c:v>
                </c:pt>
                <c:pt idx="1735">
                  <c:v>20160226</c:v>
                </c:pt>
                <c:pt idx="1736">
                  <c:v>20160229</c:v>
                </c:pt>
                <c:pt idx="1737">
                  <c:v>20160301</c:v>
                </c:pt>
                <c:pt idx="1738">
                  <c:v>20160302</c:v>
                </c:pt>
                <c:pt idx="1739">
                  <c:v>20160303</c:v>
                </c:pt>
                <c:pt idx="1740">
                  <c:v>20160304</c:v>
                </c:pt>
                <c:pt idx="1741">
                  <c:v>20160307</c:v>
                </c:pt>
                <c:pt idx="1742">
                  <c:v>20160308</c:v>
                </c:pt>
                <c:pt idx="1743">
                  <c:v>20160309</c:v>
                </c:pt>
                <c:pt idx="1744">
                  <c:v>20160310</c:v>
                </c:pt>
                <c:pt idx="1745">
                  <c:v>20160311</c:v>
                </c:pt>
                <c:pt idx="1746">
                  <c:v>20160314</c:v>
                </c:pt>
                <c:pt idx="1747">
                  <c:v>20160315</c:v>
                </c:pt>
                <c:pt idx="1748">
                  <c:v>20160316</c:v>
                </c:pt>
                <c:pt idx="1749">
                  <c:v>20160317</c:v>
                </c:pt>
                <c:pt idx="1750">
                  <c:v>20160318</c:v>
                </c:pt>
                <c:pt idx="1751">
                  <c:v>20160321</c:v>
                </c:pt>
                <c:pt idx="1752">
                  <c:v>20160322</c:v>
                </c:pt>
                <c:pt idx="1753">
                  <c:v>20160323</c:v>
                </c:pt>
                <c:pt idx="1754">
                  <c:v>20160324</c:v>
                </c:pt>
                <c:pt idx="1755">
                  <c:v>20160325</c:v>
                </c:pt>
                <c:pt idx="1756">
                  <c:v>20160328</c:v>
                </c:pt>
                <c:pt idx="1757">
                  <c:v>20160329</c:v>
                </c:pt>
                <c:pt idx="1758">
                  <c:v>20160330</c:v>
                </c:pt>
                <c:pt idx="1759">
                  <c:v>20160331</c:v>
                </c:pt>
                <c:pt idx="1760">
                  <c:v>20160401</c:v>
                </c:pt>
                <c:pt idx="1761">
                  <c:v>20160405</c:v>
                </c:pt>
                <c:pt idx="1762">
                  <c:v>20160406</c:v>
                </c:pt>
                <c:pt idx="1763">
                  <c:v>20160407</c:v>
                </c:pt>
                <c:pt idx="1764">
                  <c:v>20160408</c:v>
                </c:pt>
                <c:pt idx="1765">
                  <c:v>20160411</c:v>
                </c:pt>
                <c:pt idx="1766">
                  <c:v>20160412</c:v>
                </c:pt>
                <c:pt idx="1767">
                  <c:v>20160413</c:v>
                </c:pt>
                <c:pt idx="1768">
                  <c:v>20160414</c:v>
                </c:pt>
                <c:pt idx="1769">
                  <c:v>20160415</c:v>
                </c:pt>
                <c:pt idx="1770">
                  <c:v>20160418</c:v>
                </c:pt>
                <c:pt idx="1771">
                  <c:v>20160419</c:v>
                </c:pt>
                <c:pt idx="1772">
                  <c:v>20160420</c:v>
                </c:pt>
                <c:pt idx="1773">
                  <c:v>20160421</c:v>
                </c:pt>
                <c:pt idx="1774">
                  <c:v>20160422</c:v>
                </c:pt>
                <c:pt idx="1775">
                  <c:v>20160425</c:v>
                </c:pt>
                <c:pt idx="1776">
                  <c:v>20160426</c:v>
                </c:pt>
                <c:pt idx="1777">
                  <c:v>20160427</c:v>
                </c:pt>
                <c:pt idx="1778">
                  <c:v>20160428</c:v>
                </c:pt>
                <c:pt idx="1779">
                  <c:v>20160429</c:v>
                </c:pt>
                <c:pt idx="1780">
                  <c:v>20160503</c:v>
                </c:pt>
                <c:pt idx="1781">
                  <c:v>20160504</c:v>
                </c:pt>
                <c:pt idx="1782">
                  <c:v>20160505</c:v>
                </c:pt>
                <c:pt idx="1783">
                  <c:v>20160506</c:v>
                </c:pt>
                <c:pt idx="1784">
                  <c:v>20160509</c:v>
                </c:pt>
                <c:pt idx="1785">
                  <c:v>20160510</c:v>
                </c:pt>
                <c:pt idx="1786">
                  <c:v>20160511</c:v>
                </c:pt>
                <c:pt idx="1787">
                  <c:v>20160512</c:v>
                </c:pt>
                <c:pt idx="1788">
                  <c:v>20160513</c:v>
                </c:pt>
                <c:pt idx="1789">
                  <c:v>20160516</c:v>
                </c:pt>
                <c:pt idx="1790">
                  <c:v>20160517</c:v>
                </c:pt>
                <c:pt idx="1791">
                  <c:v>20160518</c:v>
                </c:pt>
                <c:pt idx="1792">
                  <c:v>20160519</c:v>
                </c:pt>
                <c:pt idx="1793">
                  <c:v>20160520</c:v>
                </c:pt>
                <c:pt idx="1794">
                  <c:v>20160523</c:v>
                </c:pt>
                <c:pt idx="1795">
                  <c:v>20160524</c:v>
                </c:pt>
                <c:pt idx="1796">
                  <c:v>20160525</c:v>
                </c:pt>
                <c:pt idx="1797">
                  <c:v>20160526</c:v>
                </c:pt>
                <c:pt idx="1798">
                  <c:v>20160527</c:v>
                </c:pt>
                <c:pt idx="1799">
                  <c:v>20160530</c:v>
                </c:pt>
                <c:pt idx="1800">
                  <c:v>20160531</c:v>
                </c:pt>
                <c:pt idx="1801">
                  <c:v>20160601</c:v>
                </c:pt>
                <c:pt idx="1802">
                  <c:v>20160602</c:v>
                </c:pt>
                <c:pt idx="1803">
                  <c:v>20160603</c:v>
                </c:pt>
                <c:pt idx="1804">
                  <c:v>20160606</c:v>
                </c:pt>
                <c:pt idx="1805">
                  <c:v>20160607</c:v>
                </c:pt>
                <c:pt idx="1806">
                  <c:v>20160608</c:v>
                </c:pt>
                <c:pt idx="1807">
                  <c:v>20160613</c:v>
                </c:pt>
                <c:pt idx="1808">
                  <c:v>20160614</c:v>
                </c:pt>
                <c:pt idx="1809">
                  <c:v>20160615</c:v>
                </c:pt>
                <c:pt idx="1810">
                  <c:v>20160616</c:v>
                </c:pt>
                <c:pt idx="1811">
                  <c:v>20160617</c:v>
                </c:pt>
                <c:pt idx="1812">
                  <c:v>20160620</c:v>
                </c:pt>
                <c:pt idx="1813">
                  <c:v>20160621</c:v>
                </c:pt>
                <c:pt idx="1814">
                  <c:v>20160622</c:v>
                </c:pt>
                <c:pt idx="1815">
                  <c:v>20160623</c:v>
                </c:pt>
                <c:pt idx="1816">
                  <c:v>20160624</c:v>
                </c:pt>
                <c:pt idx="1817">
                  <c:v>20160627</c:v>
                </c:pt>
                <c:pt idx="1818">
                  <c:v>20160628</c:v>
                </c:pt>
                <c:pt idx="1819">
                  <c:v>20160629</c:v>
                </c:pt>
                <c:pt idx="1820">
                  <c:v>20160630</c:v>
                </c:pt>
                <c:pt idx="1821">
                  <c:v>20160701</c:v>
                </c:pt>
                <c:pt idx="1822">
                  <c:v>20160704</c:v>
                </c:pt>
                <c:pt idx="1823">
                  <c:v>20160705</c:v>
                </c:pt>
                <c:pt idx="1824">
                  <c:v>20160706</c:v>
                </c:pt>
                <c:pt idx="1825">
                  <c:v>20160707</c:v>
                </c:pt>
                <c:pt idx="1826">
                  <c:v>20160708</c:v>
                </c:pt>
                <c:pt idx="1827">
                  <c:v>20160711</c:v>
                </c:pt>
                <c:pt idx="1828">
                  <c:v>20160712</c:v>
                </c:pt>
                <c:pt idx="1829">
                  <c:v>20160713</c:v>
                </c:pt>
                <c:pt idx="1830">
                  <c:v>20160714</c:v>
                </c:pt>
                <c:pt idx="1831">
                  <c:v>20160715</c:v>
                </c:pt>
                <c:pt idx="1832">
                  <c:v>20160718</c:v>
                </c:pt>
                <c:pt idx="1833">
                  <c:v>20160719</c:v>
                </c:pt>
                <c:pt idx="1834">
                  <c:v>20160720</c:v>
                </c:pt>
                <c:pt idx="1835">
                  <c:v>20160721</c:v>
                </c:pt>
                <c:pt idx="1836">
                  <c:v>20160722</c:v>
                </c:pt>
                <c:pt idx="1837">
                  <c:v>20160725</c:v>
                </c:pt>
                <c:pt idx="1838">
                  <c:v>20160726</c:v>
                </c:pt>
                <c:pt idx="1839">
                  <c:v>20160727</c:v>
                </c:pt>
                <c:pt idx="1840">
                  <c:v>20160728</c:v>
                </c:pt>
                <c:pt idx="1841">
                  <c:v>20160729</c:v>
                </c:pt>
                <c:pt idx="1842">
                  <c:v>20160801</c:v>
                </c:pt>
                <c:pt idx="1843">
                  <c:v>20160802</c:v>
                </c:pt>
                <c:pt idx="1844">
                  <c:v>20160803</c:v>
                </c:pt>
                <c:pt idx="1845">
                  <c:v>20160804</c:v>
                </c:pt>
                <c:pt idx="1846">
                  <c:v>20160805</c:v>
                </c:pt>
                <c:pt idx="1847">
                  <c:v>20160808</c:v>
                </c:pt>
                <c:pt idx="1848">
                  <c:v>20160809</c:v>
                </c:pt>
                <c:pt idx="1849">
                  <c:v>20160810</c:v>
                </c:pt>
                <c:pt idx="1850">
                  <c:v>20160811</c:v>
                </c:pt>
                <c:pt idx="1851">
                  <c:v>20160812</c:v>
                </c:pt>
                <c:pt idx="1852">
                  <c:v>20160815</c:v>
                </c:pt>
                <c:pt idx="1853">
                  <c:v>20160816</c:v>
                </c:pt>
                <c:pt idx="1854">
                  <c:v>20160817</c:v>
                </c:pt>
                <c:pt idx="1855">
                  <c:v>20160818</c:v>
                </c:pt>
                <c:pt idx="1856">
                  <c:v>20160819</c:v>
                </c:pt>
                <c:pt idx="1857">
                  <c:v>20160822</c:v>
                </c:pt>
                <c:pt idx="1858">
                  <c:v>20160823</c:v>
                </c:pt>
                <c:pt idx="1859">
                  <c:v>20160824</c:v>
                </c:pt>
                <c:pt idx="1860">
                  <c:v>20160825</c:v>
                </c:pt>
                <c:pt idx="1861">
                  <c:v>20160826</c:v>
                </c:pt>
                <c:pt idx="1862">
                  <c:v>20160829</c:v>
                </c:pt>
                <c:pt idx="1863">
                  <c:v>20160830</c:v>
                </c:pt>
                <c:pt idx="1864">
                  <c:v>20160831</c:v>
                </c:pt>
                <c:pt idx="1865">
                  <c:v>20160901</c:v>
                </c:pt>
                <c:pt idx="1866">
                  <c:v>20160902</c:v>
                </c:pt>
                <c:pt idx="1867">
                  <c:v>20160905</c:v>
                </c:pt>
                <c:pt idx="1868">
                  <c:v>20160906</c:v>
                </c:pt>
                <c:pt idx="1869">
                  <c:v>20160907</c:v>
                </c:pt>
                <c:pt idx="1870">
                  <c:v>20160908</c:v>
                </c:pt>
                <c:pt idx="1871">
                  <c:v>20160909</c:v>
                </c:pt>
                <c:pt idx="1872">
                  <c:v>20160912</c:v>
                </c:pt>
                <c:pt idx="1873">
                  <c:v>20160913</c:v>
                </c:pt>
                <c:pt idx="1874">
                  <c:v>20160914</c:v>
                </c:pt>
                <c:pt idx="1875">
                  <c:v>20160919</c:v>
                </c:pt>
                <c:pt idx="1876">
                  <c:v>20160920</c:v>
                </c:pt>
                <c:pt idx="1877">
                  <c:v>20160921</c:v>
                </c:pt>
                <c:pt idx="1878">
                  <c:v>20160922</c:v>
                </c:pt>
                <c:pt idx="1879">
                  <c:v>20160923</c:v>
                </c:pt>
                <c:pt idx="1880">
                  <c:v>20160926</c:v>
                </c:pt>
                <c:pt idx="1881">
                  <c:v>20160927</c:v>
                </c:pt>
                <c:pt idx="1882">
                  <c:v>20160928</c:v>
                </c:pt>
                <c:pt idx="1883">
                  <c:v>20160929</c:v>
                </c:pt>
                <c:pt idx="1884">
                  <c:v>20160930</c:v>
                </c:pt>
                <c:pt idx="1885">
                  <c:v>20161010</c:v>
                </c:pt>
                <c:pt idx="1886">
                  <c:v>20161011</c:v>
                </c:pt>
                <c:pt idx="1887">
                  <c:v>20161012</c:v>
                </c:pt>
                <c:pt idx="1888">
                  <c:v>20161013</c:v>
                </c:pt>
                <c:pt idx="1889">
                  <c:v>20161014</c:v>
                </c:pt>
                <c:pt idx="1890">
                  <c:v>20161017</c:v>
                </c:pt>
                <c:pt idx="1891">
                  <c:v>20161018</c:v>
                </c:pt>
                <c:pt idx="1892">
                  <c:v>20161019</c:v>
                </c:pt>
                <c:pt idx="1893">
                  <c:v>20161020</c:v>
                </c:pt>
                <c:pt idx="1894">
                  <c:v>20161021</c:v>
                </c:pt>
                <c:pt idx="1895">
                  <c:v>20161024</c:v>
                </c:pt>
                <c:pt idx="1896">
                  <c:v>20161025</c:v>
                </c:pt>
                <c:pt idx="1897">
                  <c:v>20161026</c:v>
                </c:pt>
                <c:pt idx="1898">
                  <c:v>20161027</c:v>
                </c:pt>
                <c:pt idx="1899">
                  <c:v>20161028</c:v>
                </c:pt>
                <c:pt idx="1900">
                  <c:v>20161031</c:v>
                </c:pt>
                <c:pt idx="1901">
                  <c:v>20161101</c:v>
                </c:pt>
                <c:pt idx="1902">
                  <c:v>20161102</c:v>
                </c:pt>
                <c:pt idx="1903">
                  <c:v>20161103</c:v>
                </c:pt>
                <c:pt idx="1904">
                  <c:v>20161104</c:v>
                </c:pt>
                <c:pt idx="1905">
                  <c:v>20161107</c:v>
                </c:pt>
                <c:pt idx="1906">
                  <c:v>20161108</c:v>
                </c:pt>
                <c:pt idx="1907">
                  <c:v>20161109</c:v>
                </c:pt>
                <c:pt idx="1908">
                  <c:v>20161110</c:v>
                </c:pt>
                <c:pt idx="1909">
                  <c:v>20161111</c:v>
                </c:pt>
                <c:pt idx="1910">
                  <c:v>20161114</c:v>
                </c:pt>
                <c:pt idx="1911">
                  <c:v>20161115</c:v>
                </c:pt>
                <c:pt idx="1912">
                  <c:v>20161116</c:v>
                </c:pt>
                <c:pt idx="1913">
                  <c:v>20161117</c:v>
                </c:pt>
                <c:pt idx="1914">
                  <c:v>20161118</c:v>
                </c:pt>
                <c:pt idx="1915">
                  <c:v>20161121</c:v>
                </c:pt>
                <c:pt idx="1916">
                  <c:v>20161122</c:v>
                </c:pt>
                <c:pt idx="1917">
                  <c:v>20161123</c:v>
                </c:pt>
                <c:pt idx="1918">
                  <c:v>20161124</c:v>
                </c:pt>
                <c:pt idx="1919">
                  <c:v>20161125</c:v>
                </c:pt>
                <c:pt idx="1920">
                  <c:v>20161128</c:v>
                </c:pt>
                <c:pt idx="1921">
                  <c:v>20161129</c:v>
                </c:pt>
                <c:pt idx="1922">
                  <c:v>20161130</c:v>
                </c:pt>
                <c:pt idx="1923">
                  <c:v>20161201</c:v>
                </c:pt>
                <c:pt idx="1924">
                  <c:v>20161202</c:v>
                </c:pt>
                <c:pt idx="1925">
                  <c:v>20161205</c:v>
                </c:pt>
                <c:pt idx="1926">
                  <c:v>20161206</c:v>
                </c:pt>
                <c:pt idx="1927">
                  <c:v>20161207</c:v>
                </c:pt>
                <c:pt idx="1928">
                  <c:v>20161208</c:v>
                </c:pt>
                <c:pt idx="1929">
                  <c:v>20161209</c:v>
                </c:pt>
                <c:pt idx="1930">
                  <c:v>20161212</c:v>
                </c:pt>
                <c:pt idx="1931">
                  <c:v>20161213</c:v>
                </c:pt>
                <c:pt idx="1932">
                  <c:v>20161214</c:v>
                </c:pt>
                <c:pt idx="1933">
                  <c:v>20161215</c:v>
                </c:pt>
                <c:pt idx="1934">
                  <c:v>20161216</c:v>
                </c:pt>
                <c:pt idx="1935">
                  <c:v>20161219</c:v>
                </c:pt>
                <c:pt idx="1936">
                  <c:v>20161220</c:v>
                </c:pt>
                <c:pt idx="1937">
                  <c:v>20161221</c:v>
                </c:pt>
                <c:pt idx="1938">
                  <c:v>20161222</c:v>
                </c:pt>
                <c:pt idx="1939">
                  <c:v>20161223</c:v>
                </c:pt>
                <c:pt idx="1940">
                  <c:v>20161226</c:v>
                </c:pt>
                <c:pt idx="1941">
                  <c:v>20161227</c:v>
                </c:pt>
                <c:pt idx="1942">
                  <c:v>20161228</c:v>
                </c:pt>
                <c:pt idx="1943">
                  <c:v>20161229</c:v>
                </c:pt>
                <c:pt idx="1944">
                  <c:v>20161230</c:v>
                </c:pt>
                <c:pt idx="1945">
                  <c:v>20170103</c:v>
                </c:pt>
                <c:pt idx="1946">
                  <c:v>20170104</c:v>
                </c:pt>
                <c:pt idx="1947">
                  <c:v>20170105</c:v>
                </c:pt>
                <c:pt idx="1948">
                  <c:v>20170106</c:v>
                </c:pt>
                <c:pt idx="1949">
                  <c:v>20170109</c:v>
                </c:pt>
                <c:pt idx="1950">
                  <c:v>20170110</c:v>
                </c:pt>
                <c:pt idx="1951">
                  <c:v>20170111</c:v>
                </c:pt>
                <c:pt idx="1952">
                  <c:v>20170112</c:v>
                </c:pt>
                <c:pt idx="1953">
                  <c:v>20170113</c:v>
                </c:pt>
                <c:pt idx="1954">
                  <c:v>20170116</c:v>
                </c:pt>
                <c:pt idx="1955">
                  <c:v>20170117</c:v>
                </c:pt>
                <c:pt idx="1956">
                  <c:v>20170118</c:v>
                </c:pt>
                <c:pt idx="1957">
                  <c:v>20170119</c:v>
                </c:pt>
                <c:pt idx="1958">
                  <c:v>20170120</c:v>
                </c:pt>
                <c:pt idx="1959">
                  <c:v>20170123</c:v>
                </c:pt>
                <c:pt idx="1960">
                  <c:v>20170124</c:v>
                </c:pt>
                <c:pt idx="1961">
                  <c:v>20170125</c:v>
                </c:pt>
                <c:pt idx="1962">
                  <c:v>20170126</c:v>
                </c:pt>
                <c:pt idx="1963">
                  <c:v>20170203</c:v>
                </c:pt>
                <c:pt idx="1964">
                  <c:v>20170206</c:v>
                </c:pt>
                <c:pt idx="1965">
                  <c:v>20170207</c:v>
                </c:pt>
                <c:pt idx="1966">
                  <c:v>20170208</c:v>
                </c:pt>
                <c:pt idx="1967">
                  <c:v>20170209</c:v>
                </c:pt>
                <c:pt idx="1968">
                  <c:v>20170210</c:v>
                </c:pt>
                <c:pt idx="1969">
                  <c:v>20170213</c:v>
                </c:pt>
                <c:pt idx="1970">
                  <c:v>20170214</c:v>
                </c:pt>
                <c:pt idx="1971">
                  <c:v>20170215</c:v>
                </c:pt>
                <c:pt idx="1972">
                  <c:v>20170216</c:v>
                </c:pt>
                <c:pt idx="1973">
                  <c:v>20170217</c:v>
                </c:pt>
                <c:pt idx="1974">
                  <c:v>20170220</c:v>
                </c:pt>
                <c:pt idx="1975">
                  <c:v>20170221</c:v>
                </c:pt>
                <c:pt idx="1976">
                  <c:v>20170222</c:v>
                </c:pt>
                <c:pt idx="1977">
                  <c:v>20170223</c:v>
                </c:pt>
                <c:pt idx="1978">
                  <c:v>20170224</c:v>
                </c:pt>
                <c:pt idx="1979">
                  <c:v>20170227</c:v>
                </c:pt>
                <c:pt idx="1980">
                  <c:v>20170228</c:v>
                </c:pt>
                <c:pt idx="1981">
                  <c:v>20170301</c:v>
                </c:pt>
                <c:pt idx="1982">
                  <c:v>20170302</c:v>
                </c:pt>
                <c:pt idx="1983">
                  <c:v>20170303</c:v>
                </c:pt>
                <c:pt idx="1984">
                  <c:v>20170306</c:v>
                </c:pt>
                <c:pt idx="1985">
                  <c:v>20170307</c:v>
                </c:pt>
                <c:pt idx="1986">
                  <c:v>20170308</c:v>
                </c:pt>
                <c:pt idx="1987">
                  <c:v>20170309</c:v>
                </c:pt>
                <c:pt idx="1988">
                  <c:v>20170310</c:v>
                </c:pt>
                <c:pt idx="1989">
                  <c:v>20170313</c:v>
                </c:pt>
                <c:pt idx="1990">
                  <c:v>20170314</c:v>
                </c:pt>
                <c:pt idx="1991">
                  <c:v>20170315</c:v>
                </c:pt>
                <c:pt idx="1992">
                  <c:v>20170316</c:v>
                </c:pt>
                <c:pt idx="1993">
                  <c:v>20170317</c:v>
                </c:pt>
                <c:pt idx="1994">
                  <c:v>20170320</c:v>
                </c:pt>
                <c:pt idx="1995">
                  <c:v>20170321</c:v>
                </c:pt>
                <c:pt idx="1996">
                  <c:v>20170322</c:v>
                </c:pt>
                <c:pt idx="1997">
                  <c:v>20170323</c:v>
                </c:pt>
                <c:pt idx="1998">
                  <c:v>20170324</c:v>
                </c:pt>
                <c:pt idx="1999">
                  <c:v>20170327</c:v>
                </c:pt>
                <c:pt idx="2000">
                  <c:v>20170328</c:v>
                </c:pt>
                <c:pt idx="2001">
                  <c:v>20170329</c:v>
                </c:pt>
                <c:pt idx="2002">
                  <c:v>20170330</c:v>
                </c:pt>
                <c:pt idx="2003">
                  <c:v>20170331</c:v>
                </c:pt>
                <c:pt idx="2004">
                  <c:v>20170405</c:v>
                </c:pt>
                <c:pt idx="2005">
                  <c:v>20170406</c:v>
                </c:pt>
                <c:pt idx="2006">
                  <c:v>20170407</c:v>
                </c:pt>
                <c:pt idx="2007">
                  <c:v>20170410</c:v>
                </c:pt>
                <c:pt idx="2008">
                  <c:v>20170411</c:v>
                </c:pt>
                <c:pt idx="2009">
                  <c:v>20170412</c:v>
                </c:pt>
                <c:pt idx="2010">
                  <c:v>20170413</c:v>
                </c:pt>
                <c:pt idx="2011">
                  <c:v>20170414</c:v>
                </c:pt>
                <c:pt idx="2012">
                  <c:v>20170417</c:v>
                </c:pt>
                <c:pt idx="2013">
                  <c:v>20170418</c:v>
                </c:pt>
                <c:pt idx="2014">
                  <c:v>20170419</c:v>
                </c:pt>
                <c:pt idx="2015">
                  <c:v>20170420</c:v>
                </c:pt>
                <c:pt idx="2016">
                  <c:v>20170421</c:v>
                </c:pt>
                <c:pt idx="2017">
                  <c:v>20170424</c:v>
                </c:pt>
                <c:pt idx="2018">
                  <c:v>20170425</c:v>
                </c:pt>
                <c:pt idx="2019">
                  <c:v>20170426</c:v>
                </c:pt>
                <c:pt idx="2020">
                  <c:v>20170427</c:v>
                </c:pt>
                <c:pt idx="2021">
                  <c:v>20170428</c:v>
                </c:pt>
                <c:pt idx="2022">
                  <c:v>20170502</c:v>
                </c:pt>
                <c:pt idx="2023">
                  <c:v>20170503</c:v>
                </c:pt>
                <c:pt idx="2024">
                  <c:v>20170504</c:v>
                </c:pt>
                <c:pt idx="2025">
                  <c:v>20170505</c:v>
                </c:pt>
                <c:pt idx="2026">
                  <c:v>20170508</c:v>
                </c:pt>
                <c:pt idx="2027">
                  <c:v>20170509</c:v>
                </c:pt>
                <c:pt idx="2028">
                  <c:v>20170510</c:v>
                </c:pt>
                <c:pt idx="2029">
                  <c:v>20170511</c:v>
                </c:pt>
                <c:pt idx="2030">
                  <c:v>20170512</c:v>
                </c:pt>
                <c:pt idx="2031">
                  <c:v>20170515</c:v>
                </c:pt>
                <c:pt idx="2032">
                  <c:v>20170516</c:v>
                </c:pt>
                <c:pt idx="2033">
                  <c:v>20170517</c:v>
                </c:pt>
                <c:pt idx="2034">
                  <c:v>20170518</c:v>
                </c:pt>
                <c:pt idx="2035">
                  <c:v>20170519</c:v>
                </c:pt>
                <c:pt idx="2036">
                  <c:v>20170522</c:v>
                </c:pt>
                <c:pt idx="2037">
                  <c:v>20170523</c:v>
                </c:pt>
                <c:pt idx="2038">
                  <c:v>20170524</c:v>
                </c:pt>
                <c:pt idx="2039">
                  <c:v>20170525</c:v>
                </c:pt>
                <c:pt idx="2040">
                  <c:v>20170526</c:v>
                </c:pt>
                <c:pt idx="2041">
                  <c:v>20170531</c:v>
                </c:pt>
                <c:pt idx="2042">
                  <c:v>20170601</c:v>
                </c:pt>
                <c:pt idx="2043">
                  <c:v>20170602</c:v>
                </c:pt>
                <c:pt idx="2044">
                  <c:v>20170605</c:v>
                </c:pt>
                <c:pt idx="2045">
                  <c:v>20170606</c:v>
                </c:pt>
                <c:pt idx="2046">
                  <c:v>20170607</c:v>
                </c:pt>
                <c:pt idx="2047">
                  <c:v>20170608</c:v>
                </c:pt>
                <c:pt idx="2048">
                  <c:v>20170609</c:v>
                </c:pt>
                <c:pt idx="2049">
                  <c:v>20170612</c:v>
                </c:pt>
                <c:pt idx="2050">
                  <c:v>20170613</c:v>
                </c:pt>
                <c:pt idx="2051">
                  <c:v>20170614</c:v>
                </c:pt>
                <c:pt idx="2052">
                  <c:v>20170615</c:v>
                </c:pt>
                <c:pt idx="2053">
                  <c:v>20170616</c:v>
                </c:pt>
                <c:pt idx="2054">
                  <c:v>20170619</c:v>
                </c:pt>
                <c:pt idx="2055">
                  <c:v>20170620</c:v>
                </c:pt>
                <c:pt idx="2056">
                  <c:v>20170621</c:v>
                </c:pt>
                <c:pt idx="2057">
                  <c:v>20170622</c:v>
                </c:pt>
                <c:pt idx="2058">
                  <c:v>20170623</c:v>
                </c:pt>
                <c:pt idx="2059">
                  <c:v>20170626</c:v>
                </c:pt>
                <c:pt idx="2060">
                  <c:v>20170627</c:v>
                </c:pt>
                <c:pt idx="2061">
                  <c:v>20170628</c:v>
                </c:pt>
                <c:pt idx="2062">
                  <c:v>20170629</c:v>
                </c:pt>
                <c:pt idx="2063">
                  <c:v>20170630</c:v>
                </c:pt>
                <c:pt idx="2064">
                  <c:v>20170703</c:v>
                </c:pt>
                <c:pt idx="2065">
                  <c:v>20170704</c:v>
                </c:pt>
                <c:pt idx="2066">
                  <c:v>20170705</c:v>
                </c:pt>
                <c:pt idx="2067">
                  <c:v>20170706</c:v>
                </c:pt>
                <c:pt idx="2068">
                  <c:v>20170707</c:v>
                </c:pt>
                <c:pt idx="2069">
                  <c:v>20170710</c:v>
                </c:pt>
                <c:pt idx="2070">
                  <c:v>20170711</c:v>
                </c:pt>
                <c:pt idx="2071">
                  <c:v>20170712</c:v>
                </c:pt>
                <c:pt idx="2072">
                  <c:v>20170713</c:v>
                </c:pt>
                <c:pt idx="2073">
                  <c:v>20170714</c:v>
                </c:pt>
                <c:pt idx="2074">
                  <c:v>20170717</c:v>
                </c:pt>
                <c:pt idx="2075">
                  <c:v>20170718</c:v>
                </c:pt>
                <c:pt idx="2076">
                  <c:v>20170719</c:v>
                </c:pt>
                <c:pt idx="2077">
                  <c:v>20170720</c:v>
                </c:pt>
                <c:pt idx="2078">
                  <c:v>20170721</c:v>
                </c:pt>
                <c:pt idx="2079">
                  <c:v>20170724</c:v>
                </c:pt>
                <c:pt idx="2080">
                  <c:v>20170725</c:v>
                </c:pt>
                <c:pt idx="2081">
                  <c:v>20170726</c:v>
                </c:pt>
                <c:pt idx="2082">
                  <c:v>20170727</c:v>
                </c:pt>
                <c:pt idx="2083">
                  <c:v>20170728</c:v>
                </c:pt>
                <c:pt idx="2084">
                  <c:v>20170731</c:v>
                </c:pt>
                <c:pt idx="2085">
                  <c:v>20170801</c:v>
                </c:pt>
                <c:pt idx="2086">
                  <c:v>20170802</c:v>
                </c:pt>
                <c:pt idx="2087">
                  <c:v>20170803</c:v>
                </c:pt>
                <c:pt idx="2088">
                  <c:v>20170804</c:v>
                </c:pt>
                <c:pt idx="2089">
                  <c:v>20170807</c:v>
                </c:pt>
                <c:pt idx="2090">
                  <c:v>20170808</c:v>
                </c:pt>
                <c:pt idx="2091">
                  <c:v>20170809</c:v>
                </c:pt>
                <c:pt idx="2092">
                  <c:v>20170810</c:v>
                </c:pt>
                <c:pt idx="2093">
                  <c:v>20170811</c:v>
                </c:pt>
                <c:pt idx="2094">
                  <c:v>20170814</c:v>
                </c:pt>
                <c:pt idx="2095">
                  <c:v>20170815</c:v>
                </c:pt>
                <c:pt idx="2096">
                  <c:v>20170816</c:v>
                </c:pt>
                <c:pt idx="2097">
                  <c:v>20170817</c:v>
                </c:pt>
                <c:pt idx="2098">
                  <c:v>20170818</c:v>
                </c:pt>
                <c:pt idx="2099">
                  <c:v>20170821</c:v>
                </c:pt>
                <c:pt idx="2100">
                  <c:v>20170822</c:v>
                </c:pt>
                <c:pt idx="2101">
                  <c:v>20170823</c:v>
                </c:pt>
                <c:pt idx="2102">
                  <c:v>20170824</c:v>
                </c:pt>
                <c:pt idx="2103">
                  <c:v>20170825</c:v>
                </c:pt>
                <c:pt idx="2104">
                  <c:v>20170828</c:v>
                </c:pt>
                <c:pt idx="2105">
                  <c:v>20170829</c:v>
                </c:pt>
                <c:pt idx="2106">
                  <c:v>20170830</c:v>
                </c:pt>
                <c:pt idx="2107">
                  <c:v>20170831</c:v>
                </c:pt>
                <c:pt idx="2108">
                  <c:v>20170901</c:v>
                </c:pt>
                <c:pt idx="2109">
                  <c:v>20170904</c:v>
                </c:pt>
                <c:pt idx="2110">
                  <c:v>20170905</c:v>
                </c:pt>
                <c:pt idx="2111">
                  <c:v>20170906</c:v>
                </c:pt>
                <c:pt idx="2112">
                  <c:v>20170907</c:v>
                </c:pt>
                <c:pt idx="2113">
                  <c:v>20170908</c:v>
                </c:pt>
                <c:pt idx="2114">
                  <c:v>20170911</c:v>
                </c:pt>
                <c:pt idx="2115">
                  <c:v>20170912</c:v>
                </c:pt>
                <c:pt idx="2116">
                  <c:v>20170913</c:v>
                </c:pt>
                <c:pt idx="2117">
                  <c:v>20170914</c:v>
                </c:pt>
                <c:pt idx="2118">
                  <c:v>20170915</c:v>
                </c:pt>
                <c:pt idx="2119">
                  <c:v>20170918</c:v>
                </c:pt>
                <c:pt idx="2120">
                  <c:v>20170919</c:v>
                </c:pt>
                <c:pt idx="2121">
                  <c:v>20170920</c:v>
                </c:pt>
                <c:pt idx="2122">
                  <c:v>20170921</c:v>
                </c:pt>
                <c:pt idx="2123">
                  <c:v>20170922</c:v>
                </c:pt>
                <c:pt idx="2124">
                  <c:v>20170925</c:v>
                </c:pt>
                <c:pt idx="2125">
                  <c:v>20170926</c:v>
                </c:pt>
                <c:pt idx="2126">
                  <c:v>20170927</c:v>
                </c:pt>
                <c:pt idx="2127">
                  <c:v>20170928</c:v>
                </c:pt>
                <c:pt idx="2128">
                  <c:v>20170929</c:v>
                </c:pt>
                <c:pt idx="2129">
                  <c:v>20171009</c:v>
                </c:pt>
                <c:pt idx="2130">
                  <c:v>20171010</c:v>
                </c:pt>
                <c:pt idx="2131">
                  <c:v>20171011</c:v>
                </c:pt>
                <c:pt idx="2132">
                  <c:v>20171012</c:v>
                </c:pt>
                <c:pt idx="2133">
                  <c:v>20171013</c:v>
                </c:pt>
                <c:pt idx="2134">
                  <c:v>20171016</c:v>
                </c:pt>
                <c:pt idx="2135">
                  <c:v>20171017</c:v>
                </c:pt>
                <c:pt idx="2136">
                  <c:v>20171018</c:v>
                </c:pt>
                <c:pt idx="2137">
                  <c:v>20171019</c:v>
                </c:pt>
                <c:pt idx="2138">
                  <c:v>20171020</c:v>
                </c:pt>
                <c:pt idx="2139">
                  <c:v>20171023</c:v>
                </c:pt>
                <c:pt idx="2140">
                  <c:v>20171024</c:v>
                </c:pt>
                <c:pt idx="2141">
                  <c:v>20171025</c:v>
                </c:pt>
                <c:pt idx="2142">
                  <c:v>20171026</c:v>
                </c:pt>
                <c:pt idx="2143">
                  <c:v>20171027</c:v>
                </c:pt>
                <c:pt idx="2144">
                  <c:v>20171030</c:v>
                </c:pt>
                <c:pt idx="2145">
                  <c:v>20171031</c:v>
                </c:pt>
                <c:pt idx="2146">
                  <c:v>20171101</c:v>
                </c:pt>
                <c:pt idx="2147">
                  <c:v>20171102</c:v>
                </c:pt>
                <c:pt idx="2148">
                  <c:v>20171103</c:v>
                </c:pt>
                <c:pt idx="2149">
                  <c:v>20171106</c:v>
                </c:pt>
                <c:pt idx="2150">
                  <c:v>20171107</c:v>
                </c:pt>
                <c:pt idx="2151">
                  <c:v>20171108</c:v>
                </c:pt>
                <c:pt idx="2152">
                  <c:v>20171109</c:v>
                </c:pt>
                <c:pt idx="2153">
                  <c:v>20171110</c:v>
                </c:pt>
                <c:pt idx="2154">
                  <c:v>20171113</c:v>
                </c:pt>
                <c:pt idx="2155">
                  <c:v>20171114</c:v>
                </c:pt>
                <c:pt idx="2156">
                  <c:v>20171115</c:v>
                </c:pt>
                <c:pt idx="2157">
                  <c:v>20171116</c:v>
                </c:pt>
                <c:pt idx="2158">
                  <c:v>20171117</c:v>
                </c:pt>
                <c:pt idx="2159">
                  <c:v>20171120</c:v>
                </c:pt>
                <c:pt idx="2160">
                  <c:v>20171121</c:v>
                </c:pt>
                <c:pt idx="2161">
                  <c:v>20171122</c:v>
                </c:pt>
                <c:pt idx="2162">
                  <c:v>20171123</c:v>
                </c:pt>
                <c:pt idx="2163">
                  <c:v>20171124</c:v>
                </c:pt>
                <c:pt idx="2164">
                  <c:v>20171127</c:v>
                </c:pt>
                <c:pt idx="2165">
                  <c:v>20171128</c:v>
                </c:pt>
                <c:pt idx="2166">
                  <c:v>20171129</c:v>
                </c:pt>
                <c:pt idx="2167">
                  <c:v>20171130</c:v>
                </c:pt>
                <c:pt idx="2168">
                  <c:v>20171201</c:v>
                </c:pt>
                <c:pt idx="2169">
                  <c:v>20171204</c:v>
                </c:pt>
                <c:pt idx="2170">
                  <c:v>20171205</c:v>
                </c:pt>
                <c:pt idx="2171">
                  <c:v>20171206</c:v>
                </c:pt>
                <c:pt idx="2172">
                  <c:v>20171207</c:v>
                </c:pt>
                <c:pt idx="2173">
                  <c:v>20171208</c:v>
                </c:pt>
                <c:pt idx="2174">
                  <c:v>20171211</c:v>
                </c:pt>
                <c:pt idx="2175">
                  <c:v>20171212</c:v>
                </c:pt>
                <c:pt idx="2176">
                  <c:v>20171213</c:v>
                </c:pt>
                <c:pt idx="2177">
                  <c:v>20171214</c:v>
                </c:pt>
                <c:pt idx="2178">
                  <c:v>20171215</c:v>
                </c:pt>
                <c:pt idx="2179">
                  <c:v>20171218</c:v>
                </c:pt>
                <c:pt idx="2180">
                  <c:v>20171219</c:v>
                </c:pt>
                <c:pt idx="2181">
                  <c:v>20171220</c:v>
                </c:pt>
                <c:pt idx="2182">
                  <c:v>20171221</c:v>
                </c:pt>
                <c:pt idx="2183">
                  <c:v>20171222</c:v>
                </c:pt>
                <c:pt idx="2184">
                  <c:v>20171225</c:v>
                </c:pt>
                <c:pt idx="2185">
                  <c:v>20171226</c:v>
                </c:pt>
                <c:pt idx="2186">
                  <c:v>20171227</c:v>
                </c:pt>
                <c:pt idx="2187">
                  <c:v>20171228</c:v>
                </c:pt>
                <c:pt idx="2188">
                  <c:v>20171229</c:v>
                </c:pt>
                <c:pt idx="2189">
                  <c:v>20180102</c:v>
                </c:pt>
                <c:pt idx="2190">
                  <c:v>20180103</c:v>
                </c:pt>
                <c:pt idx="2191">
                  <c:v>20180104</c:v>
                </c:pt>
                <c:pt idx="2192">
                  <c:v>20180105</c:v>
                </c:pt>
                <c:pt idx="2193">
                  <c:v>20180108</c:v>
                </c:pt>
                <c:pt idx="2194">
                  <c:v>20180109</c:v>
                </c:pt>
                <c:pt idx="2195">
                  <c:v>20180110</c:v>
                </c:pt>
                <c:pt idx="2196">
                  <c:v>20180111</c:v>
                </c:pt>
                <c:pt idx="2197">
                  <c:v>20180112</c:v>
                </c:pt>
                <c:pt idx="2198">
                  <c:v>20180115</c:v>
                </c:pt>
                <c:pt idx="2199">
                  <c:v>20180116</c:v>
                </c:pt>
                <c:pt idx="2200">
                  <c:v>20180117</c:v>
                </c:pt>
                <c:pt idx="2201">
                  <c:v>20180118</c:v>
                </c:pt>
                <c:pt idx="2202">
                  <c:v>20180119</c:v>
                </c:pt>
                <c:pt idx="2203">
                  <c:v>20180122</c:v>
                </c:pt>
                <c:pt idx="2204">
                  <c:v>20180123</c:v>
                </c:pt>
                <c:pt idx="2205">
                  <c:v>20180124</c:v>
                </c:pt>
                <c:pt idx="2206">
                  <c:v>20180125</c:v>
                </c:pt>
                <c:pt idx="2207">
                  <c:v>20180126</c:v>
                </c:pt>
                <c:pt idx="2208">
                  <c:v>20180129</c:v>
                </c:pt>
                <c:pt idx="2209">
                  <c:v>20180130</c:v>
                </c:pt>
                <c:pt idx="2210">
                  <c:v>20180131</c:v>
                </c:pt>
                <c:pt idx="2211">
                  <c:v>20180201</c:v>
                </c:pt>
                <c:pt idx="2212">
                  <c:v>20180202</c:v>
                </c:pt>
                <c:pt idx="2213">
                  <c:v>20180205</c:v>
                </c:pt>
                <c:pt idx="2214">
                  <c:v>20180206</c:v>
                </c:pt>
                <c:pt idx="2215">
                  <c:v>20180207</c:v>
                </c:pt>
                <c:pt idx="2216">
                  <c:v>20180208</c:v>
                </c:pt>
                <c:pt idx="2217">
                  <c:v>20180209</c:v>
                </c:pt>
                <c:pt idx="2218">
                  <c:v>20180212</c:v>
                </c:pt>
                <c:pt idx="2219">
                  <c:v>20180213</c:v>
                </c:pt>
                <c:pt idx="2220">
                  <c:v>20180214</c:v>
                </c:pt>
                <c:pt idx="2221">
                  <c:v>20180222</c:v>
                </c:pt>
                <c:pt idx="2222">
                  <c:v>20180223</c:v>
                </c:pt>
                <c:pt idx="2223">
                  <c:v>20180226</c:v>
                </c:pt>
                <c:pt idx="2224">
                  <c:v>20180227</c:v>
                </c:pt>
                <c:pt idx="2225">
                  <c:v>20180228</c:v>
                </c:pt>
                <c:pt idx="2226">
                  <c:v>20180301</c:v>
                </c:pt>
                <c:pt idx="2227">
                  <c:v>20180302</c:v>
                </c:pt>
                <c:pt idx="2228">
                  <c:v>20180305</c:v>
                </c:pt>
                <c:pt idx="2229">
                  <c:v>20180306</c:v>
                </c:pt>
                <c:pt idx="2230">
                  <c:v>20180307</c:v>
                </c:pt>
                <c:pt idx="2231">
                  <c:v>20180308</c:v>
                </c:pt>
                <c:pt idx="2232">
                  <c:v>20180309</c:v>
                </c:pt>
                <c:pt idx="2233">
                  <c:v>20180312</c:v>
                </c:pt>
                <c:pt idx="2234">
                  <c:v>20180313</c:v>
                </c:pt>
                <c:pt idx="2235">
                  <c:v>20180314</c:v>
                </c:pt>
                <c:pt idx="2236">
                  <c:v>20180315</c:v>
                </c:pt>
                <c:pt idx="2237">
                  <c:v>20180316</c:v>
                </c:pt>
                <c:pt idx="2238">
                  <c:v>20180319</c:v>
                </c:pt>
                <c:pt idx="2239">
                  <c:v>20180320</c:v>
                </c:pt>
                <c:pt idx="2240">
                  <c:v>20180321</c:v>
                </c:pt>
                <c:pt idx="2241">
                  <c:v>20180322</c:v>
                </c:pt>
                <c:pt idx="2242">
                  <c:v>20180323</c:v>
                </c:pt>
                <c:pt idx="2243">
                  <c:v>20180326</c:v>
                </c:pt>
                <c:pt idx="2244">
                  <c:v>20180327</c:v>
                </c:pt>
                <c:pt idx="2245">
                  <c:v>20180328</c:v>
                </c:pt>
                <c:pt idx="2246">
                  <c:v>20180329</c:v>
                </c:pt>
                <c:pt idx="2247">
                  <c:v>20180330</c:v>
                </c:pt>
                <c:pt idx="2248">
                  <c:v>20180402</c:v>
                </c:pt>
                <c:pt idx="2249">
                  <c:v>20180403</c:v>
                </c:pt>
                <c:pt idx="2250">
                  <c:v>20180404</c:v>
                </c:pt>
                <c:pt idx="2251">
                  <c:v>20180409</c:v>
                </c:pt>
                <c:pt idx="2252">
                  <c:v>20180410</c:v>
                </c:pt>
                <c:pt idx="2253">
                  <c:v>20180411</c:v>
                </c:pt>
                <c:pt idx="2254">
                  <c:v>20180412</c:v>
                </c:pt>
                <c:pt idx="2255">
                  <c:v>20180413</c:v>
                </c:pt>
                <c:pt idx="2256">
                  <c:v>20180416</c:v>
                </c:pt>
                <c:pt idx="2257">
                  <c:v>20180417</c:v>
                </c:pt>
                <c:pt idx="2258">
                  <c:v>20180418</c:v>
                </c:pt>
                <c:pt idx="2259">
                  <c:v>20180419</c:v>
                </c:pt>
                <c:pt idx="2260">
                  <c:v>20180420</c:v>
                </c:pt>
                <c:pt idx="2261">
                  <c:v>20180423</c:v>
                </c:pt>
                <c:pt idx="2262">
                  <c:v>20180424</c:v>
                </c:pt>
                <c:pt idx="2263">
                  <c:v>20180425</c:v>
                </c:pt>
                <c:pt idx="2264">
                  <c:v>20180426</c:v>
                </c:pt>
                <c:pt idx="2265">
                  <c:v>20180427</c:v>
                </c:pt>
                <c:pt idx="2266">
                  <c:v>20180502</c:v>
                </c:pt>
                <c:pt idx="2267">
                  <c:v>20180503</c:v>
                </c:pt>
                <c:pt idx="2268">
                  <c:v>20180504</c:v>
                </c:pt>
                <c:pt idx="2269">
                  <c:v>20180507</c:v>
                </c:pt>
                <c:pt idx="2270">
                  <c:v>20180508</c:v>
                </c:pt>
                <c:pt idx="2271">
                  <c:v>20180509</c:v>
                </c:pt>
                <c:pt idx="2272">
                  <c:v>20180510</c:v>
                </c:pt>
                <c:pt idx="2273">
                  <c:v>20180511</c:v>
                </c:pt>
                <c:pt idx="2274">
                  <c:v>20180514</c:v>
                </c:pt>
                <c:pt idx="2275">
                  <c:v>20180515</c:v>
                </c:pt>
                <c:pt idx="2276">
                  <c:v>20180516</c:v>
                </c:pt>
                <c:pt idx="2277">
                  <c:v>20180517</c:v>
                </c:pt>
                <c:pt idx="2278">
                  <c:v>20180518</c:v>
                </c:pt>
                <c:pt idx="2279">
                  <c:v>20180521</c:v>
                </c:pt>
                <c:pt idx="2280">
                  <c:v>20180522</c:v>
                </c:pt>
                <c:pt idx="2281">
                  <c:v>20180523</c:v>
                </c:pt>
                <c:pt idx="2282">
                  <c:v>20180524</c:v>
                </c:pt>
                <c:pt idx="2283">
                  <c:v>20180525</c:v>
                </c:pt>
                <c:pt idx="2284">
                  <c:v>20180528</c:v>
                </c:pt>
                <c:pt idx="2285">
                  <c:v>20180529</c:v>
                </c:pt>
                <c:pt idx="2286">
                  <c:v>20180530</c:v>
                </c:pt>
                <c:pt idx="2287">
                  <c:v>20180531</c:v>
                </c:pt>
                <c:pt idx="2288">
                  <c:v>20180601</c:v>
                </c:pt>
                <c:pt idx="2289">
                  <c:v>20180604</c:v>
                </c:pt>
                <c:pt idx="2290">
                  <c:v>20180605</c:v>
                </c:pt>
                <c:pt idx="2291">
                  <c:v>20180606</c:v>
                </c:pt>
                <c:pt idx="2292">
                  <c:v>20180607</c:v>
                </c:pt>
                <c:pt idx="2293">
                  <c:v>20180608</c:v>
                </c:pt>
                <c:pt idx="2294">
                  <c:v>20180611</c:v>
                </c:pt>
                <c:pt idx="2295">
                  <c:v>20180612</c:v>
                </c:pt>
                <c:pt idx="2296">
                  <c:v>20180613</c:v>
                </c:pt>
                <c:pt idx="2297">
                  <c:v>20180614</c:v>
                </c:pt>
                <c:pt idx="2298">
                  <c:v>20180615</c:v>
                </c:pt>
                <c:pt idx="2299">
                  <c:v>20180619</c:v>
                </c:pt>
                <c:pt idx="2300">
                  <c:v>20180620</c:v>
                </c:pt>
                <c:pt idx="2301">
                  <c:v>20180621</c:v>
                </c:pt>
                <c:pt idx="2302">
                  <c:v>20180622</c:v>
                </c:pt>
                <c:pt idx="2303">
                  <c:v>20180625</c:v>
                </c:pt>
                <c:pt idx="2304">
                  <c:v>20180626</c:v>
                </c:pt>
                <c:pt idx="2305">
                  <c:v>20180627</c:v>
                </c:pt>
                <c:pt idx="2306">
                  <c:v>20180628</c:v>
                </c:pt>
                <c:pt idx="2307">
                  <c:v>20180629</c:v>
                </c:pt>
                <c:pt idx="2308">
                  <c:v>20180702</c:v>
                </c:pt>
                <c:pt idx="2309">
                  <c:v>20180703</c:v>
                </c:pt>
                <c:pt idx="2310">
                  <c:v>20180704</c:v>
                </c:pt>
                <c:pt idx="2311">
                  <c:v>20180705</c:v>
                </c:pt>
                <c:pt idx="2312">
                  <c:v>20180706</c:v>
                </c:pt>
                <c:pt idx="2313">
                  <c:v>20180709</c:v>
                </c:pt>
                <c:pt idx="2314">
                  <c:v>20180710</c:v>
                </c:pt>
                <c:pt idx="2315">
                  <c:v>20180711</c:v>
                </c:pt>
                <c:pt idx="2316">
                  <c:v>20180712</c:v>
                </c:pt>
                <c:pt idx="2317">
                  <c:v>20180713</c:v>
                </c:pt>
                <c:pt idx="2318">
                  <c:v>20180716</c:v>
                </c:pt>
                <c:pt idx="2319">
                  <c:v>20180717</c:v>
                </c:pt>
                <c:pt idx="2320">
                  <c:v>20180718</c:v>
                </c:pt>
                <c:pt idx="2321">
                  <c:v>20180719</c:v>
                </c:pt>
                <c:pt idx="2322">
                  <c:v>20180720</c:v>
                </c:pt>
                <c:pt idx="2323">
                  <c:v>20180723</c:v>
                </c:pt>
                <c:pt idx="2324">
                  <c:v>20180724</c:v>
                </c:pt>
                <c:pt idx="2325">
                  <c:v>20180725</c:v>
                </c:pt>
                <c:pt idx="2326">
                  <c:v>20180726</c:v>
                </c:pt>
                <c:pt idx="2327">
                  <c:v>20180727</c:v>
                </c:pt>
                <c:pt idx="2328">
                  <c:v>20180730</c:v>
                </c:pt>
                <c:pt idx="2329">
                  <c:v>20180731</c:v>
                </c:pt>
                <c:pt idx="2330">
                  <c:v>20180801</c:v>
                </c:pt>
                <c:pt idx="2331">
                  <c:v>20180802</c:v>
                </c:pt>
                <c:pt idx="2332">
                  <c:v>20180803</c:v>
                </c:pt>
                <c:pt idx="2333">
                  <c:v>20180806</c:v>
                </c:pt>
                <c:pt idx="2334">
                  <c:v>20180807</c:v>
                </c:pt>
                <c:pt idx="2335">
                  <c:v>20180808</c:v>
                </c:pt>
                <c:pt idx="2336">
                  <c:v>20180809</c:v>
                </c:pt>
                <c:pt idx="2337">
                  <c:v>20180810</c:v>
                </c:pt>
                <c:pt idx="2338">
                  <c:v>20180813</c:v>
                </c:pt>
                <c:pt idx="2339">
                  <c:v>20180814</c:v>
                </c:pt>
                <c:pt idx="2340">
                  <c:v>20180815</c:v>
                </c:pt>
                <c:pt idx="2341">
                  <c:v>20180816</c:v>
                </c:pt>
                <c:pt idx="2342">
                  <c:v>20180817</c:v>
                </c:pt>
                <c:pt idx="2343">
                  <c:v>20180820</c:v>
                </c:pt>
                <c:pt idx="2344">
                  <c:v>20180821</c:v>
                </c:pt>
                <c:pt idx="2345">
                  <c:v>20180822</c:v>
                </c:pt>
                <c:pt idx="2346">
                  <c:v>20180823</c:v>
                </c:pt>
                <c:pt idx="2347">
                  <c:v>20180824</c:v>
                </c:pt>
                <c:pt idx="2348">
                  <c:v>20180827</c:v>
                </c:pt>
                <c:pt idx="2349">
                  <c:v>20180828</c:v>
                </c:pt>
                <c:pt idx="2350">
                  <c:v>20180829</c:v>
                </c:pt>
                <c:pt idx="2351">
                  <c:v>20180830</c:v>
                </c:pt>
                <c:pt idx="2352">
                  <c:v>20180831</c:v>
                </c:pt>
                <c:pt idx="2353">
                  <c:v>20180903</c:v>
                </c:pt>
                <c:pt idx="2354">
                  <c:v>20180904</c:v>
                </c:pt>
                <c:pt idx="2355">
                  <c:v>20180905</c:v>
                </c:pt>
                <c:pt idx="2356">
                  <c:v>20180906</c:v>
                </c:pt>
                <c:pt idx="2357">
                  <c:v>20180907</c:v>
                </c:pt>
                <c:pt idx="2358">
                  <c:v>20180910</c:v>
                </c:pt>
                <c:pt idx="2359">
                  <c:v>20180911</c:v>
                </c:pt>
                <c:pt idx="2360">
                  <c:v>20180912</c:v>
                </c:pt>
                <c:pt idx="2361">
                  <c:v>20180913</c:v>
                </c:pt>
                <c:pt idx="2362">
                  <c:v>20180914</c:v>
                </c:pt>
                <c:pt idx="2363">
                  <c:v>20180917</c:v>
                </c:pt>
                <c:pt idx="2364">
                  <c:v>20180918</c:v>
                </c:pt>
                <c:pt idx="2365">
                  <c:v>20180919</c:v>
                </c:pt>
                <c:pt idx="2366">
                  <c:v>20180920</c:v>
                </c:pt>
                <c:pt idx="2367">
                  <c:v>20180921</c:v>
                </c:pt>
                <c:pt idx="2368">
                  <c:v>20180925</c:v>
                </c:pt>
                <c:pt idx="2369">
                  <c:v>20180926</c:v>
                </c:pt>
                <c:pt idx="2370">
                  <c:v>20180927</c:v>
                </c:pt>
                <c:pt idx="2371">
                  <c:v>20180928</c:v>
                </c:pt>
                <c:pt idx="2372">
                  <c:v>20181008</c:v>
                </c:pt>
                <c:pt idx="2373">
                  <c:v>20181009</c:v>
                </c:pt>
                <c:pt idx="2374">
                  <c:v>20181010</c:v>
                </c:pt>
                <c:pt idx="2375">
                  <c:v>20181011</c:v>
                </c:pt>
                <c:pt idx="2376">
                  <c:v>20181012</c:v>
                </c:pt>
                <c:pt idx="2377">
                  <c:v>20181015</c:v>
                </c:pt>
                <c:pt idx="2378">
                  <c:v>20181016</c:v>
                </c:pt>
                <c:pt idx="2379">
                  <c:v>20181017</c:v>
                </c:pt>
                <c:pt idx="2380">
                  <c:v>20181018</c:v>
                </c:pt>
                <c:pt idx="2381">
                  <c:v>20181019</c:v>
                </c:pt>
                <c:pt idx="2382">
                  <c:v>20181022</c:v>
                </c:pt>
                <c:pt idx="2383">
                  <c:v>20181023</c:v>
                </c:pt>
                <c:pt idx="2384">
                  <c:v>20181024</c:v>
                </c:pt>
                <c:pt idx="2385">
                  <c:v>20181025</c:v>
                </c:pt>
                <c:pt idx="2386">
                  <c:v>20181026</c:v>
                </c:pt>
                <c:pt idx="2387">
                  <c:v>20181029</c:v>
                </c:pt>
                <c:pt idx="2388">
                  <c:v>20181030</c:v>
                </c:pt>
                <c:pt idx="2389">
                  <c:v>20181031</c:v>
                </c:pt>
                <c:pt idx="2390">
                  <c:v>20181101</c:v>
                </c:pt>
                <c:pt idx="2391">
                  <c:v>20181102</c:v>
                </c:pt>
                <c:pt idx="2392">
                  <c:v>20181105</c:v>
                </c:pt>
                <c:pt idx="2393">
                  <c:v>20181106</c:v>
                </c:pt>
                <c:pt idx="2394">
                  <c:v>20181107</c:v>
                </c:pt>
                <c:pt idx="2395">
                  <c:v>20181108</c:v>
                </c:pt>
                <c:pt idx="2396">
                  <c:v>20181109</c:v>
                </c:pt>
                <c:pt idx="2397">
                  <c:v>20181112</c:v>
                </c:pt>
                <c:pt idx="2398">
                  <c:v>20181113</c:v>
                </c:pt>
                <c:pt idx="2399">
                  <c:v>20181114</c:v>
                </c:pt>
                <c:pt idx="2400">
                  <c:v>20181115</c:v>
                </c:pt>
                <c:pt idx="2401">
                  <c:v>20181116</c:v>
                </c:pt>
                <c:pt idx="2402">
                  <c:v>20181119</c:v>
                </c:pt>
                <c:pt idx="2403">
                  <c:v>20181120</c:v>
                </c:pt>
                <c:pt idx="2404">
                  <c:v>20181121</c:v>
                </c:pt>
                <c:pt idx="2405">
                  <c:v>20181122</c:v>
                </c:pt>
                <c:pt idx="2406">
                  <c:v>20181123</c:v>
                </c:pt>
                <c:pt idx="2407">
                  <c:v>20181126</c:v>
                </c:pt>
                <c:pt idx="2408">
                  <c:v>20181127</c:v>
                </c:pt>
                <c:pt idx="2409">
                  <c:v>20181128</c:v>
                </c:pt>
                <c:pt idx="2410">
                  <c:v>20181129</c:v>
                </c:pt>
                <c:pt idx="2411">
                  <c:v>20181130</c:v>
                </c:pt>
                <c:pt idx="2412">
                  <c:v>20181203</c:v>
                </c:pt>
                <c:pt idx="2413">
                  <c:v>20181204</c:v>
                </c:pt>
                <c:pt idx="2414">
                  <c:v>20181205</c:v>
                </c:pt>
                <c:pt idx="2415">
                  <c:v>20181206</c:v>
                </c:pt>
                <c:pt idx="2416">
                  <c:v>20181207</c:v>
                </c:pt>
                <c:pt idx="2417">
                  <c:v>20181210</c:v>
                </c:pt>
                <c:pt idx="2418">
                  <c:v>20181211</c:v>
                </c:pt>
                <c:pt idx="2419">
                  <c:v>20181212</c:v>
                </c:pt>
                <c:pt idx="2420">
                  <c:v>20181213</c:v>
                </c:pt>
                <c:pt idx="2421">
                  <c:v>20181214</c:v>
                </c:pt>
                <c:pt idx="2422">
                  <c:v>20181217</c:v>
                </c:pt>
                <c:pt idx="2423">
                  <c:v>20181218</c:v>
                </c:pt>
                <c:pt idx="2424">
                  <c:v>20181219</c:v>
                </c:pt>
                <c:pt idx="2425">
                  <c:v>20181220</c:v>
                </c:pt>
                <c:pt idx="2426">
                  <c:v>20181221</c:v>
                </c:pt>
                <c:pt idx="2427">
                  <c:v>20181224</c:v>
                </c:pt>
                <c:pt idx="2428">
                  <c:v>20181225</c:v>
                </c:pt>
                <c:pt idx="2429">
                  <c:v>20181226</c:v>
                </c:pt>
                <c:pt idx="2430">
                  <c:v>20181227</c:v>
                </c:pt>
                <c:pt idx="2431">
                  <c:v>20181228</c:v>
                </c:pt>
                <c:pt idx="2432">
                  <c:v>20190102</c:v>
                </c:pt>
                <c:pt idx="2433">
                  <c:v>20190103</c:v>
                </c:pt>
                <c:pt idx="2434">
                  <c:v>20190104</c:v>
                </c:pt>
                <c:pt idx="2435">
                  <c:v>20190107</c:v>
                </c:pt>
                <c:pt idx="2436">
                  <c:v>20190108</c:v>
                </c:pt>
                <c:pt idx="2437">
                  <c:v>20190109</c:v>
                </c:pt>
                <c:pt idx="2438">
                  <c:v>20190110</c:v>
                </c:pt>
                <c:pt idx="2439">
                  <c:v>20190111</c:v>
                </c:pt>
                <c:pt idx="2440">
                  <c:v>20190114</c:v>
                </c:pt>
                <c:pt idx="2441">
                  <c:v>20190115</c:v>
                </c:pt>
                <c:pt idx="2442">
                  <c:v>20190116</c:v>
                </c:pt>
                <c:pt idx="2443">
                  <c:v>20190117</c:v>
                </c:pt>
                <c:pt idx="2444">
                  <c:v>20190118</c:v>
                </c:pt>
                <c:pt idx="2445">
                  <c:v>20190121</c:v>
                </c:pt>
                <c:pt idx="2446">
                  <c:v>20190122</c:v>
                </c:pt>
                <c:pt idx="2447">
                  <c:v>20190123</c:v>
                </c:pt>
                <c:pt idx="2448">
                  <c:v>20190124</c:v>
                </c:pt>
                <c:pt idx="2449">
                  <c:v>20190125</c:v>
                </c:pt>
                <c:pt idx="2450">
                  <c:v>20190128</c:v>
                </c:pt>
                <c:pt idx="2451">
                  <c:v>20190129</c:v>
                </c:pt>
                <c:pt idx="2452">
                  <c:v>20190130</c:v>
                </c:pt>
                <c:pt idx="2453">
                  <c:v>20190131</c:v>
                </c:pt>
                <c:pt idx="2454">
                  <c:v>20190201</c:v>
                </c:pt>
                <c:pt idx="2455">
                  <c:v>20190211</c:v>
                </c:pt>
                <c:pt idx="2456">
                  <c:v>20190212</c:v>
                </c:pt>
                <c:pt idx="2457">
                  <c:v>20190213</c:v>
                </c:pt>
                <c:pt idx="2458">
                  <c:v>20190214</c:v>
                </c:pt>
                <c:pt idx="2459">
                  <c:v>20190215</c:v>
                </c:pt>
                <c:pt idx="2460">
                  <c:v>20190218</c:v>
                </c:pt>
                <c:pt idx="2461">
                  <c:v>20190219</c:v>
                </c:pt>
                <c:pt idx="2462">
                  <c:v>20190220</c:v>
                </c:pt>
                <c:pt idx="2463">
                  <c:v>20190221</c:v>
                </c:pt>
                <c:pt idx="2464">
                  <c:v>20190222</c:v>
                </c:pt>
                <c:pt idx="2465">
                  <c:v>20190225</c:v>
                </c:pt>
                <c:pt idx="2466">
                  <c:v>20190226</c:v>
                </c:pt>
                <c:pt idx="2467">
                  <c:v>20190227</c:v>
                </c:pt>
                <c:pt idx="2468">
                  <c:v>20190228</c:v>
                </c:pt>
                <c:pt idx="2469">
                  <c:v>20190301</c:v>
                </c:pt>
                <c:pt idx="2470">
                  <c:v>20190304</c:v>
                </c:pt>
                <c:pt idx="2471">
                  <c:v>20190305</c:v>
                </c:pt>
                <c:pt idx="2472">
                  <c:v>20190306</c:v>
                </c:pt>
                <c:pt idx="2473">
                  <c:v>20190307</c:v>
                </c:pt>
                <c:pt idx="2474">
                  <c:v>20190308</c:v>
                </c:pt>
                <c:pt idx="2475">
                  <c:v>20190311</c:v>
                </c:pt>
                <c:pt idx="2476">
                  <c:v>20190312</c:v>
                </c:pt>
                <c:pt idx="2477">
                  <c:v>20190313</c:v>
                </c:pt>
                <c:pt idx="2478">
                  <c:v>20190314</c:v>
                </c:pt>
                <c:pt idx="2479">
                  <c:v>20190315</c:v>
                </c:pt>
                <c:pt idx="2480">
                  <c:v>20190318</c:v>
                </c:pt>
                <c:pt idx="2481">
                  <c:v>20190319</c:v>
                </c:pt>
                <c:pt idx="2482">
                  <c:v>20190320</c:v>
                </c:pt>
                <c:pt idx="2483">
                  <c:v>20190321</c:v>
                </c:pt>
                <c:pt idx="2484">
                  <c:v>20190322</c:v>
                </c:pt>
                <c:pt idx="2485">
                  <c:v>20190325</c:v>
                </c:pt>
                <c:pt idx="2486">
                  <c:v>20190326</c:v>
                </c:pt>
                <c:pt idx="2487">
                  <c:v>20190327</c:v>
                </c:pt>
                <c:pt idx="2488">
                  <c:v>20190328</c:v>
                </c:pt>
                <c:pt idx="2489">
                  <c:v>20190329</c:v>
                </c:pt>
                <c:pt idx="2490">
                  <c:v>20190401</c:v>
                </c:pt>
                <c:pt idx="2491">
                  <c:v>20190402</c:v>
                </c:pt>
                <c:pt idx="2492">
                  <c:v>20190403</c:v>
                </c:pt>
                <c:pt idx="2493">
                  <c:v>20190404</c:v>
                </c:pt>
                <c:pt idx="2494">
                  <c:v>20190408</c:v>
                </c:pt>
                <c:pt idx="2495">
                  <c:v>20190409</c:v>
                </c:pt>
                <c:pt idx="2496">
                  <c:v>20190410</c:v>
                </c:pt>
                <c:pt idx="2497">
                  <c:v>20190411</c:v>
                </c:pt>
                <c:pt idx="2498">
                  <c:v>20190412</c:v>
                </c:pt>
                <c:pt idx="2499">
                  <c:v>20190415</c:v>
                </c:pt>
                <c:pt idx="2500">
                  <c:v>20190416</c:v>
                </c:pt>
                <c:pt idx="2501">
                  <c:v>20190417</c:v>
                </c:pt>
                <c:pt idx="2502">
                  <c:v>20190418</c:v>
                </c:pt>
                <c:pt idx="2503">
                  <c:v>20190419</c:v>
                </c:pt>
                <c:pt idx="2504">
                  <c:v>20190422</c:v>
                </c:pt>
                <c:pt idx="2505">
                  <c:v>20190423</c:v>
                </c:pt>
                <c:pt idx="2506">
                  <c:v>20190424</c:v>
                </c:pt>
                <c:pt idx="2507">
                  <c:v>20190425</c:v>
                </c:pt>
                <c:pt idx="2508">
                  <c:v>20190426</c:v>
                </c:pt>
                <c:pt idx="2509">
                  <c:v>20190429</c:v>
                </c:pt>
                <c:pt idx="2510">
                  <c:v>20190430</c:v>
                </c:pt>
                <c:pt idx="2511">
                  <c:v>20190506</c:v>
                </c:pt>
                <c:pt idx="2512">
                  <c:v>20190507</c:v>
                </c:pt>
                <c:pt idx="2513">
                  <c:v>20190508</c:v>
                </c:pt>
                <c:pt idx="2514">
                  <c:v>20190509</c:v>
                </c:pt>
                <c:pt idx="2515">
                  <c:v>20190510</c:v>
                </c:pt>
                <c:pt idx="2516">
                  <c:v>20190513</c:v>
                </c:pt>
                <c:pt idx="2517">
                  <c:v>20190514</c:v>
                </c:pt>
                <c:pt idx="2518">
                  <c:v>20190515</c:v>
                </c:pt>
                <c:pt idx="2519">
                  <c:v>20190516</c:v>
                </c:pt>
                <c:pt idx="2520">
                  <c:v>20190517</c:v>
                </c:pt>
                <c:pt idx="2521">
                  <c:v>20190520</c:v>
                </c:pt>
                <c:pt idx="2522">
                  <c:v>20190521</c:v>
                </c:pt>
                <c:pt idx="2523">
                  <c:v>20190522</c:v>
                </c:pt>
                <c:pt idx="2524">
                  <c:v>20190523</c:v>
                </c:pt>
                <c:pt idx="2525">
                  <c:v>20190524</c:v>
                </c:pt>
                <c:pt idx="2526">
                  <c:v>20190527</c:v>
                </c:pt>
                <c:pt idx="2527">
                  <c:v>20190528</c:v>
                </c:pt>
                <c:pt idx="2528">
                  <c:v>20190529</c:v>
                </c:pt>
                <c:pt idx="2529">
                  <c:v>20190530</c:v>
                </c:pt>
                <c:pt idx="2530">
                  <c:v>20190531</c:v>
                </c:pt>
                <c:pt idx="2531">
                  <c:v>20190603</c:v>
                </c:pt>
                <c:pt idx="2532">
                  <c:v>20190604</c:v>
                </c:pt>
                <c:pt idx="2533">
                  <c:v>20190605</c:v>
                </c:pt>
                <c:pt idx="2534">
                  <c:v>20190606</c:v>
                </c:pt>
                <c:pt idx="2535">
                  <c:v>20190610</c:v>
                </c:pt>
                <c:pt idx="2536">
                  <c:v>20190611</c:v>
                </c:pt>
                <c:pt idx="2537">
                  <c:v>20190612</c:v>
                </c:pt>
                <c:pt idx="2538">
                  <c:v>20190613</c:v>
                </c:pt>
                <c:pt idx="2539">
                  <c:v>20190614</c:v>
                </c:pt>
                <c:pt idx="2540">
                  <c:v>20190617</c:v>
                </c:pt>
                <c:pt idx="2541">
                  <c:v>20190618</c:v>
                </c:pt>
                <c:pt idx="2542">
                  <c:v>20190619</c:v>
                </c:pt>
                <c:pt idx="2543">
                  <c:v>20190620</c:v>
                </c:pt>
                <c:pt idx="2544">
                  <c:v>20190621</c:v>
                </c:pt>
                <c:pt idx="2545">
                  <c:v>20190624</c:v>
                </c:pt>
                <c:pt idx="2546">
                  <c:v>20190625</c:v>
                </c:pt>
                <c:pt idx="2547">
                  <c:v>20190626</c:v>
                </c:pt>
                <c:pt idx="2548">
                  <c:v>20190627</c:v>
                </c:pt>
                <c:pt idx="2549">
                  <c:v>20190628</c:v>
                </c:pt>
                <c:pt idx="2550">
                  <c:v>20190701</c:v>
                </c:pt>
                <c:pt idx="2551">
                  <c:v>20190702</c:v>
                </c:pt>
                <c:pt idx="2552">
                  <c:v>20190703</c:v>
                </c:pt>
                <c:pt idx="2553">
                  <c:v>20190704</c:v>
                </c:pt>
                <c:pt idx="2554">
                  <c:v>20190705</c:v>
                </c:pt>
                <c:pt idx="2555">
                  <c:v>20190708</c:v>
                </c:pt>
                <c:pt idx="2556">
                  <c:v>20190709</c:v>
                </c:pt>
                <c:pt idx="2557">
                  <c:v>20190710</c:v>
                </c:pt>
                <c:pt idx="2558">
                  <c:v>20190711</c:v>
                </c:pt>
                <c:pt idx="2559">
                  <c:v>20190712</c:v>
                </c:pt>
                <c:pt idx="2560">
                  <c:v>20190715</c:v>
                </c:pt>
                <c:pt idx="2561">
                  <c:v>20190716</c:v>
                </c:pt>
                <c:pt idx="2562">
                  <c:v>20190717</c:v>
                </c:pt>
                <c:pt idx="2563">
                  <c:v>20190718</c:v>
                </c:pt>
                <c:pt idx="2564">
                  <c:v>20190719</c:v>
                </c:pt>
                <c:pt idx="2565">
                  <c:v>20190722</c:v>
                </c:pt>
                <c:pt idx="2566">
                  <c:v>20190723</c:v>
                </c:pt>
                <c:pt idx="2567">
                  <c:v>20190724</c:v>
                </c:pt>
                <c:pt idx="2568">
                  <c:v>20190725</c:v>
                </c:pt>
                <c:pt idx="2569">
                  <c:v>20190726</c:v>
                </c:pt>
                <c:pt idx="2570">
                  <c:v>20190729</c:v>
                </c:pt>
                <c:pt idx="2571">
                  <c:v>20190730</c:v>
                </c:pt>
                <c:pt idx="2572">
                  <c:v>20190731</c:v>
                </c:pt>
                <c:pt idx="2573">
                  <c:v>20190801</c:v>
                </c:pt>
                <c:pt idx="2574">
                  <c:v>20190802</c:v>
                </c:pt>
                <c:pt idx="2575">
                  <c:v>20190805</c:v>
                </c:pt>
                <c:pt idx="2576">
                  <c:v>20190806</c:v>
                </c:pt>
                <c:pt idx="2577">
                  <c:v>20190807</c:v>
                </c:pt>
                <c:pt idx="2578">
                  <c:v>20190808</c:v>
                </c:pt>
                <c:pt idx="2579">
                  <c:v>20190809</c:v>
                </c:pt>
                <c:pt idx="2580">
                  <c:v>20190812</c:v>
                </c:pt>
                <c:pt idx="2581">
                  <c:v>20190813</c:v>
                </c:pt>
                <c:pt idx="2582">
                  <c:v>20190814</c:v>
                </c:pt>
                <c:pt idx="2583">
                  <c:v>20190815</c:v>
                </c:pt>
                <c:pt idx="2584">
                  <c:v>20190816</c:v>
                </c:pt>
                <c:pt idx="2585">
                  <c:v>20190819</c:v>
                </c:pt>
                <c:pt idx="2586">
                  <c:v>20190820</c:v>
                </c:pt>
                <c:pt idx="2587">
                  <c:v>20190821</c:v>
                </c:pt>
                <c:pt idx="2588">
                  <c:v>20190822</c:v>
                </c:pt>
                <c:pt idx="2589">
                  <c:v>20190823</c:v>
                </c:pt>
                <c:pt idx="2590">
                  <c:v>20190826</c:v>
                </c:pt>
                <c:pt idx="2591">
                  <c:v>20190827</c:v>
                </c:pt>
                <c:pt idx="2592">
                  <c:v>20190828</c:v>
                </c:pt>
                <c:pt idx="2593">
                  <c:v>20190829</c:v>
                </c:pt>
                <c:pt idx="2594">
                  <c:v>20190830</c:v>
                </c:pt>
                <c:pt idx="2595">
                  <c:v>20190902</c:v>
                </c:pt>
                <c:pt idx="2596">
                  <c:v>20190903</c:v>
                </c:pt>
                <c:pt idx="2597">
                  <c:v>20190904</c:v>
                </c:pt>
                <c:pt idx="2598">
                  <c:v>20190905</c:v>
                </c:pt>
                <c:pt idx="2599">
                  <c:v>20190906</c:v>
                </c:pt>
                <c:pt idx="2600">
                  <c:v>20190909</c:v>
                </c:pt>
                <c:pt idx="2601">
                  <c:v>20190910</c:v>
                </c:pt>
                <c:pt idx="2602">
                  <c:v>20190911</c:v>
                </c:pt>
                <c:pt idx="2603">
                  <c:v>20190912</c:v>
                </c:pt>
                <c:pt idx="2604">
                  <c:v>20190916</c:v>
                </c:pt>
                <c:pt idx="2605">
                  <c:v>20190917</c:v>
                </c:pt>
                <c:pt idx="2606">
                  <c:v>20190918</c:v>
                </c:pt>
                <c:pt idx="2607">
                  <c:v>20190919</c:v>
                </c:pt>
                <c:pt idx="2608">
                  <c:v>20190920</c:v>
                </c:pt>
                <c:pt idx="2609">
                  <c:v>20190923</c:v>
                </c:pt>
                <c:pt idx="2610">
                  <c:v>20190924</c:v>
                </c:pt>
                <c:pt idx="2611">
                  <c:v>20190925</c:v>
                </c:pt>
                <c:pt idx="2612">
                  <c:v>20190926</c:v>
                </c:pt>
                <c:pt idx="2613">
                  <c:v>20190927</c:v>
                </c:pt>
                <c:pt idx="2614">
                  <c:v>20190930</c:v>
                </c:pt>
                <c:pt idx="2615">
                  <c:v>20191008</c:v>
                </c:pt>
                <c:pt idx="2616">
                  <c:v>20191009</c:v>
                </c:pt>
                <c:pt idx="2617">
                  <c:v>20191010</c:v>
                </c:pt>
                <c:pt idx="2618">
                  <c:v>20191011</c:v>
                </c:pt>
                <c:pt idx="2619">
                  <c:v>20191014</c:v>
                </c:pt>
                <c:pt idx="2620">
                  <c:v>20191015</c:v>
                </c:pt>
                <c:pt idx="2621">
                  <c:v>20191016</c:v>
                </c:pt>
                <c:pt idx="2622">
                  <c:v>20191017</c:v>
                </c:pt>
                <c:pt idx="2623">
                  <c:v>20191018</c:v>
                </c:pt>
                <c:pt idx="2624">
                  <c:v>20191021</c:v>
                </c:pt>
                <c:pt idx="2625">
                  <c:v>20191022</c:v>
                </c:pt>
                <c:pt idx="2626">
                  <c:v>20191023</c:v>
                </c:pt>
                <c:pt idx="2627">
                  <c:v>20191024</c:v>
                </c:pt>
                <c:pt idx="2628">
                  <c:v>20191025</c:v>
                </c:pt>
                <c:pt idx="2629">
                  <c:v>20191028</c:v>
                </c:pt>
                <c:pt idx="2630">
                  <c:v>20191029</c:v>
                </c:pt>
                <c:pt idx="2631">
                  <c:v>20191030</c:v>
                </c:pt>
                <c:pt idx="2632">
                  <c:v>20191031</c:v>
                </c:pt>
                <c:pt idx="2633">
                  <c:v>20191101</c:v>
                </c:pt>
                <c:pt idx="2634">
                  <c:v>20191104</c:v>
                </c:pt>
                <c:pt idx="2635">
                  <c:v>20191105</c:v>
                </c:pt>
                <c:pt idx="2636">
                  <c:v>20191106</c:v>
                </c:pt>
                <c:pt idx="2637">
                  <c:v>20191107</c:v>
                </c:pt>
                <c:pt idx="2638">
                  <c:v>20191108</c:v>
                </c:pt>
                <c:pt idx="2639">
                  <c:v>20191111</c:v>
                </c:pt>
                <c:pt idx="2640">
                  <c:v>20191112</c:v>
                </c:pt>
                <c:pt idx="2641">
                  <c:v>20191113</c:v>
                </c:pt>
                <c:pt idx="2642">
                  <c:v>20191114</c:v>
                </c:pt>
                <c:pt idx="2643">
                  <c:v>20191115</c:v>
                </c:pt>
                <c:pt idx="2644">
                  <c:v>20191118</c:v>
                </c:pt>
                <c:pt idx="2645">
                  <c:v>20191119</c:v>
                </c:pt>
                <c:pt idx="2646">
                  <c:v>20191120</c:v>
                </c:pt>
                <c:pt idx="2647">
                  <c:v>20191121</c:v>
                </c:pt>
                <c:pt idx="2648">
                  <c:v>20191122</c:v>
                </c:pt>
                <c:pt idx="2649">
                  <c:v>20191125</c:v>
                </c:pt>
                <c:pt idx="2650">
                  <c:v>20191126</c:v>
                </c:pt>
                <c:pt idx="2651">
                  <c:v>20191127</c:v>
                </c:pt>
                <c:pt idx="2652">
                  <c:v>20191128</c:v>
                </c:pt>
                <c:pt idx="2653">
                  <c:v>20191129</c:v>
                </c:pt>
                <c:pt idx="2654">
                  <c:v>20191202</c:v>
                </c:pt>
                <c:pt idx="2655">
                  <c:v>20191203</c:v>
                </c:pt>
                <c:pt idx="2656">
                  <c:v>20191204</c:v>
                </c:pt>
                <c:pt idx="2657">
                  <c:v>20191205</c:v>
                </c:pt>
                <c:pt idx="2658">
                  <c:v>20191206</c:v>
                </c:pt>
                <c:pt idx="2659">
                  <c:v>20191209</c:v>
                </c:pt>
                <c:pt idx="2660">
                  <c:v>20191210</c:v>
                </c:pt>
                <c:pt idx="2661">
                  <c:v>20191211</c:v>
                </c:pt>
                <c:pt idx="2662">
                  <c:v>20191212</c:v>
                </c:pt>
                <c:pt idx="2663">
                  <c:v>20191213</c:v>
                </c:pt>
                <c:pt idx="2664">
                  <c:v>20191216</c:v>
                </c:pt>
                <c:pt idx="2665">
                  <c:v>20191217</c:v>
                </c:pt>
                <c:pt idx="2666">
                  <c:v>20191218</c:v>
                </c:pt>
                <c:pt idx="2667">
                  <c:v>20191219</c:v>
                </c:pt>
                <c:pt idx="2668">
                  <c:v>20191220</c:v>
                </c:pt>
                <c:pt idx="2669">
                  <c:v>20191223</c:v>
                </c:pt>
                <c:pt idx="2670">
                  <c:v>20191224</c:v>
                </c:pt>
                <c:pt idx="2671">
                  <c:v>20191225</c:v>
                </c:pt>
                <c:pt idx="2672">
                  <c:v>20191226</c:v>
                </c:pt>
                <c:pt idx="2673">
                  <c:v>20191227</c:v>
                </c:pt>
                <c:pt idx="2674">
                  <c:v>20191230</c:v>
                </c:pt>
                <c:pt idx="2675">
                  <c:v>20191231</c:v>
                </c:pt>
                <c:pt idx="2676">
                  <c:v>20200102</c:v>
                </c:pt>
                <c:pt idx="2677">
                  <c:v>20200103</c:v>
                </c:pt>
                <c:pt idx="2678">
                  <c:v>20200106</c:v>
                </c:pt>
                <c:pt idx="2679">
                  <c:v>20200107</c:v>
                </c:pt>
                <c:pt idx="2680">
                  <c:v>20200108</c:v>
                </c:pt>
                <c:pt idx="2681">
                  <c:v>20200109</c:v>
                </c:pt>
                <c:pt idx="2682">
                  <c:v>20200110</c:v>
                </c:pt>
                <c:pt idx="2683">
                  <c:v>20200113</c:v>
                </c:pt>
                <c:pt idx="2684">
                  <c:v>20200114</c:v>
                </c:pt>
                <c:pt idx="2685">
                  <c:v>20200115</c:v>
                </c:pt>
                <c:pt idx="2686">
                  <c:v>20200116</c:v>
                </c:pt>
                <c:pt idx="2687">
                  <c:v>20200117</c:v>
                </c:pt>
                <c:pt idx="2688">
                  <c:v>20200120</c:v>
                </c:pt>
                <c:pt idx="2689">
                  <c:v>20200121</c:v>
                </c:pt>
                <c:pt idx="2690">
                  <c:v>20200122</c:v>
                </c:pt>
                <c:pt idx="2691">
                  <c:v>20200123</c:v>
                </c:pt>
                <c:pt idx="2692">
                  <c:v>20200203</c:v>
                </c:pt>
                <c:pt idx="2693">
                  <c:v>20200204</c:v>
                </c:pt>
                <c:pt idx="2694">
                  <c:v>20200205</c:v>
                </c:pt>
                <c:pt idx="2695">
                  <c:v>20200206</c:v>
                </c:pt>
                <c:pt idx="2696">
                  <c:v>20200207</c:v>
                </c:pt>
                <c:pt idx="2697">
                  <c:v>20200210</c:v>
                </c:pt>
                <c:pt idx="2698">
                  <c:v>20200211</c:v>
                </c:pt>
                <c:pt idx="2699">
                  <c:v>20200212</c:v>
                </c:pt>
                <c:pt idx="2700">
                  <c:v>20200213</c:v>
                </c:pt>
                <c:pt idx="2701">
                  <c:v>20200214</c:v>
                </c:pt>
                <c:pt idx="2702">
                  <c:v>20200217</c:v>
                </c:pt>
                <c:pt idx="2703">
                  <c:v>20200218</c:v>
                </c:pt>
                <c:pt idx="2704">
                  <c:v>20200219</c:v>
                </c:pt>
                <c:pt idx="2705">
                  <c:v>20200220</c:v>
                </c:pt>
                <c:pt idx="2706">
                  <c:v>20200221</c:v>
                </c:pt>
                <c:pt idx="2707">
                  <c:v>20200224</c:v>
                </c:pt>
                <c:pt idx="2708">
                  <c:v>20200225</c:v>
                </c:pt>
                <c:pt idx="2709">
                  <c:v>20200226</c:v>
                </c:pt>
                <c:pt idx="2710">
                  <c:v>20200227</c:v>
                </c:pt>
                <c:pt idx="2711">
                  <c:v>20200228</c:v>
                </c:pt>
                <c:pt idx="2712">
                  <c:v>20200302</c:v>
                </c:pt>
                <c:pt idx="2713">
                  <c:v>20200303</c:v>
                </c:pt>
                <c:pt idx="2714">
                  <c:v>20200304</c:v>
                </c:pt>
                <c:pt idx="2715">
                  <c:v>20200305</c:v>
                </c:pt>
                <c:pt idx="2716">
                  <c:v>20200306</c:v>
                </c:pt>
                <c:pt idx="2717">
                  <c:v>20200309</c:v>
                </c:pt>
                <c:pt idx="2718">
                  <c:v>20200310</c:v>
                </c:pt>
                <c:pt idx="2719">
                  <c:v>20200311</c:v>
                </c:pt>
                <c:pt idx="2720">
                  <c:v>20200312</c:v>
                </c:pt>
                <c:pt idx="2721">
                  <c:v>20200313</c:v>
                </c:pt>
                <c:pt idx="2722">
                  <c:v>20200316</c:v>
                </c:pt>
                <c:pt idx="2723">
                  <c:v>20200317</c:v>
                </c:pt>
                <c:pt idx="2724">
                  <c:v>20200318</c:v>
                </c:pt>
                <c:pt idx="2725">
                  <c:v>20200319</c:v>
                </c:pt>
                <c:pt idx="2726">
                  <c:v>20200320</c:v>
                </c:pt>
              </c:numCache>
            </c:numRef>
          </c:cat>
          <c:val>
            <c:numRef>
              <c:f>板块基准指数!$C$2:$C$2728</c:f>
              <c:numCache>
                <c:formatCode>0.00%</c:formatCode>
                <c:ptCount val="2727"/>
                <c:pt idx="0">
                  <c:v>0</c:v>
                </c:pt>
                <c:pt idx="1">
                  <c:v>1.83345451566581E-2</c:v>
                </c:pt>
                <c:pt idx="2">
                  <c:v>1.69310975403641E-2</c:v>
                </c:pt>
                <c:pt idx="3">
                  <c:v>7.5718248382886698E-3</c:v>
                </c:pt>
                <c:pt idx="4">
                  <c:v>-1.4334970892866899E-2</c:v>
                </c:pt>
                <c:pt idx="5">
                  <c:v>2.3359995446869699E-2</c:v>
                </c:pt>
                <c:pt idx="6">
                  <c:v>9.0361525419908797E-3</c:v>
                </c:pt>
                <c:pt idx="7">
                  <c:v>-2.6098680201624098E-2</c:v>
                </c:pt>
                <c:pt idx="8">
                  <c:v>2.8515766090898401E-2</c:v>
                </c:pt>
                <c:pt idx="9">
                  <c:v>-3.9517739998946101E-4</c:v>
                </c:pt>
                <c:pt idx="10">
                  <c:v>1.70955771224259E-3</c:v>
                </c:pt>
                <c:pt idx="11">
                  <c:v>-9.9723649137886308E-3</c:v>
                </c:pt>
                <c:pt idx="12">
                  <c:v>1.7187824325829801E-2</c:v>
                </c:pt>
                <c:pt idx="13">
                  <c:v>7.2651509989469002E-4</c:v>
                </c:pt>
                <c:pt idx="14">
                  <c:v>2.1702356047691301E-2</c:v>
                </c:pt>
                <c:pt idx="15">
                  <c:v>-1.0308126490014301E-2</c:v>
                </c:pt>
                <c:pt idx="16">
                  <c:v>1.4075787992367901E-2</c:v>
                </c:pt>
                <c:pt idx="17">
                  <c:v>1.5636755658884598E-2</c:v>
                </c:pt>
                <c:pt idx="18">
                  <c:v>1.4125042091221601E-2</c:v>
                </c:pt>
                <c:pt idx="19">
                  <c:v>-2.12725144815747E-2</c:v>
                </c:pt>
                <c:pt idx="20">
                  <c:v>2.77414992986653E-2</c:v>
                </c:pt>
                <c:pt idx="21">
                  <c:v>3.6220846107547999E-2</c:v>
                </c:pt>
                <c:pt idx="22">
                  <c:v>2.0672813914137E-2</c:v>
                </c:pt>
                <c:pt idx="23">
                  <c:v>2.06112284944628E-4</c:v>
                </c:pt>
                <c:pt idx="24">
                  <c:v>1.6013108411159001E-2</c:v>
                </c:pt>
                <c:pt idx="25">
                  <c:v>3.0580377090048599E-2</c:v>
                </c:pt>
                <c:pt idx="26">
                  <c:v>5.2612359784465698E-3</c:v>
                </c:pt>
                <c:pt idx="27">
                  <c:v>-2.3588159305943001E-2</c:v>
                </c:pt>
                <c:pt idx="28">
                  <c:v>-2.71911041216325E-2</c:v>
                </c:pt>
                <c:pt idx="29">
                  <c:v>2.2435361717306399E-2</c:v>
                </c:pt>
                <c:pt idx="30">
                  <c:v>2.9673192994020499E-2</c:v>
                </c:pt>
                <c:pt idx="31">
                  <c:v>2.7266681408025101E-2</c:v>
                </c:pt>
                <c:pt idx="32">
                  <c:v>-4.4477868331902398E-2</c:v>
                </c:pt>
                <c:pt idx="33">
                  <c:v>-4.7402953406020997E-3</c:v>
                </c:pt>
                <c:pt idx="34">
                  <c:v>-6.9373330494095303E-2</c:v>
                </c:pt>
                <c:pt idx="35">
                  <c:v>-2.69925840355969E-2</c:v>
                </c:pt>
                <c:pt idx="36">
                  <c:v>2.0328842963264499E-2</c:v>
                </c:pt>
                <c:pt idx="37">
                  <c:v>2.6965429399659999E-2</c:v>
                </c:pt>
                <c:pt idx="38">
                  <c:v>4.4142705944477903E-2</c:v>
                </c:pt>
                <c:pt idx="39">
                  <c:v>-4.1579506410064603E-3</c:v>
                </c:pt>
                <c:pt idx="40">
                  <c:v>-1.6575061052650001E-2</c:v>
                </c:pt>
                <c:pt idx="41">
                  <c:v>-3.3794097519045302E-2</c:v>
                </c:pt>
                <c:pt idx="42">
                  <c:v>1.9655864969744499E-2</c:v>
                </c:pt>
                <c:pt idx="43">
                  <c:v>-2.8747357094200802E-3</c:v>
                </c:pt>
                <c:pt idx="44">
                  <c:v>-2.35315273130138E-3</c:v>
                </c:pt>
                <c:pt idx="45">
                  <c:v>-1.21511863772752E-2</c:v>
                </c:pt>
                <c:pt idx="46">
                  <c:v>7.4686471476990198E-3</c:v>
                </c:pt>
                <c:pt idx="47">
                  <c:v>3.3124467635237298E-2</c:v>
                </c:pt>
                <c:pt idx="48">
                  <c:v>9.9168244471073506E-3</c:v>
                </c:pt>
                <c:pt idx="49">
                  <c:v>1.46618233263076E-2</c:v>
                </c:pt>
                <c:pt idx="50">
                  <c:v>-1.0773296474949101E-2</c:v>
                </c:pt>
                <c:pt idx="51">
                  <c:v>1.7885705726737401E-2</c:v>
                </c:pt>
                <c:pt idx="52">
                  <c:v>1.42834771541264E-2</c:v>
                </c:pt>
                <c:pt idx="53">
                  <c:v>-3.5227434876847097E-2</c:v>
                </c:pt>
                <c:pt idx="54">
                  <c:v>1.6053147668592099E-2</c:v>
                </c:pt>
                <c:pt idx="55">
                  <c:v>3.9667575695629302E-3</c:v>
                </c:pt>
                <c:pt idx="56">
                  <c:v>9.8491232075681393E-3</c:v>
                </c:pt>
                <c:pt idx="57">
                  <c:v>8.2990654372659504E-3</c:v>
                </c:pt>
                <c:pt idx="58">
                  <c:v>1.0170157843594299E-2</c:v>
                </c:pt>
                <c:pt idx="59">
                  <c:v>2.6990451961036001E-3</c:v>
                </c:pt>
                <c:pt idx="60">
                  <c:v>-1.43135603402981E-2</c:v>
                </c:pt>
                <c:pt idx="61">
                  <c:v>1.9651909926238298E-3</c:v>
                </c:pt>
                <c:pt idx="62">
                  <c:v>-3.5819970584351601E-2</c:v>
                </c:pt>
                <c:pt idx="63">
                  <c:v>1.0005133029171401E-2</c:v>
                </c:pt>
                <c:pt idx="64">
                  <c:v>2.8569668797447802E-2</c:v>
                </c:pt>
                <c:pt idx="65">
                  <c:v>7.1746373310051801E-3</c:v>
                </c:pt>
                <c:pt idx="66">
                  <c:v>8.88157616619553E-3</c:v>
                </c:pt>
                <c:pt idx="67">
                  <c:v>8.5995139789862892E-3</c:v>
                </c:pt>
                <c:pt idx="68">
                  <c:v>1.3049245436891401E-2</c:v>
                </c:pt>
                <c:pt idx="69">
                  <c:v>-7.5237511095754802E-3</c:v>
                </c:pt>
                <c:pt idx="70">
                  <c:v>1.16405080145875E-2</c:v>
                </c:pt>
                <c:pt idx="71">
                  <c:v>-2.2468265168185601E-3</c:v>
                </c:pt>
                <c:pt idx="72">
                  <c:v>-4.0405324419890302E-2</c:v>
                </c:pt>
                <c:pt idx="73">
                  <c:v>4.24061692563693E-3</c:v>
                </c:pt>
                <c:pt idx="74">
                  <c:v>-1.0795923079795501E-2</c:v>
                </c:pt>
                <c:pt idx="75">
                  <c:v>-1.0949401704420899E-2</c:v>
                </c:pt>
                <c:pt idx="76">
                  <c:v>5.4899104545813003E-2</c:v>
                </c:pt>
                <c:pt idx="77">
                  <c:v>-6.6760021458599998E-3</c:v>
                </c:pt>
                <c:pt idx="78">
                  <c:v>6.42991940242488E-3</c:v>
                </c:pt>
                <c:pt idx="79">
                  <c:v>1.64372879694808E-2</c:v>
                </c:pt>
                <c:pt idx="80">
                  <c:v>-6.0956594404918E-3</c:v>
                </c:pt>
                <c:pt idx="81">
                  <c:v>8.0987430686830402E-4</c:v>
                </c:pt>
                <c:pt idx="82">
                  <c:v>-1.7069763560159702E-2</c:v>
                </c:pt>
                <c:pt idx="83">
                  <c:v>2.8213396873699201E-3</c:v>
                </c:pt>
                <c:pt idx="84">
                  <c:v>-4.6941324567754102E-3</c:v>
                </c:pt>
                <c:pt idx="85">
                  <c:v>3.4232206119205301E-3</c:v>
                </c:pt>
                <c:pt idx="86">
                  <c:v>7.1263221435794799E-3</c:v>
                </c:pt>
                <c:pt idx="87">
                  <c:v>8.1890406392086997E-3</c:v>
                </c:pt>
                <c:pt idx="88">
                  <c:v>1.3426491254468801E-2</c:v>
                </c:pt>
                <c:pt idx="89">
                  <c:v>-1.0666136929654299E-2</c:v>
                </c:pt>
                <c:pt idx="90">
                  <c:v>3.0816609470492402E-3</c:v>
                </c:pt>
                <c:pt idx="91">
                  <c:v>-1.7471736063272399E-2</c:v>
                </c:pt>
                <c:pt idx="92">
                  <c:v>-1.8209833695449502E-2</c:v>
                </c:pt>
                <c:pt idx="93">
                  <c:v>-7.2450155292834797E-4</c:v>
                </c:pt>
                <c:pt idx="94">
                  <c:v>5.5465577533569503E-3</c:v>
                </c:pt>
                <c:pt idx="95">
                  <c:v>2.77046966473529E-3</c:v>
                </c:pt>
                <c:pt idx="96">
                  <c:v>1.4543979012962799E-4</c:v>
                </c:pt>
                <c:pt idx="97">
                  <c:v>1.3385618001421001E-2</c:v>
                </c:pt>
                <c:pt idx="98">
                  <c:v>6.86000940153532E-3</c:v>
                </c:pt>
                <c:pt idx="99">
                  <c:v>-1.5927093687826899E-4</c:v>
                </c:pt>
                <c:pt idx="100">
                  <c:v>1.03199353684785E-3</c:v>
                </c:pt>
                <c:pt idx="101">
                  <c:v>7.4773828871732796E-3</c:v>
                </c:pt>
                <c:pt idx="102">
                  <c:v>2.31209536169229E-3</c:v>
                </c:pt>
                <c:pt idx="103">
                  <c:v>-1.0165357587598001E-3</c:v>
                </c:pt>
                <c:pt idx="104">
                  <c:v>1.03522251716671E-2</c:v>
                </c:pt>
                <c:pt idx="105">
                  <c:v>1.88339280932486E-2</c:v>
                </c:pt>
                <c:pt idx="106">
                  <c:v>-1.04660718146166E-2</c:v>
                </c:pt>
                <c:pt idx="107">
                  <c:v>8.9163333067359095E-3</c:v>
                </c:pt>
                <c:pt idx="108">
                  <c:v>1.6143763335129299E-4</c:v>
                </c:pt>
                <c:pt idx="109">
                  <c:v>1.5002749552785801E-2</c:v>
                </c:pt>
                <c:pt idx="110">
                  <c:v>1.77752954127878E-2</c:v>
                </c:pt>
                <c:pt idx="111">
                  <c:v>5.2587828610484999E-3</c:v>
                </c:pt>
                <c:pt idx="112">
                  <c:v>-2.3496283457600801E-2</c:v>
                </c:pt>
                <c:pt idx="113">
                  <c:v>-6.79810495969254E-3</c:v>
                </c:pt>
                <c:pt idx="114">
                  <c:v>9.2724400148827199E-3</c:v>
                </c:pt>
                <c:pt idx="115">
                  <c:v>-3.4923498370728898E-3</c:v>
                </c:pt>
                <c:pt idx="116">
                  <c:v>7.4222091373268902E-3</c:v>
                </c:pt>
                <c:pt idx="117">
                  <c:v>-2.0979170153915998E-3</c:v>
                </c:pt>
                <c:pt idx="118">
                  <c:v>1.6825037290934799E-3</c:v>
                </c:pt>
                <c:pt idx="119">
                  <c:v>9.7703566090127508E-3</c:v>
                </c:pt>
                <c:pt idx="120">
                  <c:v>1.0387924539641E-2</c:v>
                </c:pt>
                <c:pt idx="121">
                  <c:v>6.9284550287164503E-3</c:v>
                </c:pt>
                <c:pt idx="122">
                  <c:v>-1.5119485092231801E-3</c:v>
                </c:pt>
                <c:pt idx="123">
                  <c:v>1.8220609418987899E-2</c:v>
                </c:pt>
                <c:pt idx="124">
                  <c:v>1.2570115053149899E-2</c:v>
                </c:pt>
                <c:pt idx="125">
                  <c:v>1.8618802660174901E-2</c:v>
                </c:pt>
                <c:pt idx="126">
                  <c:v>-6.5653696696908205E-4</c:v>
                </c:pt>
                <c:pt idx="127">
                  <c:v>1.3822182260086399E-2</c:v>
                </c:pt>
                <c:pt idx="128">
                  <c:v>1.38281754967299E-2</c:v>
                </c:pt>
                <c:pt idx="129">
                  <c:v>1.60653779712964E-3</c:v>
                </c:pt>
                <c:pt idx="130">
                  <c:v>-1.6052527453363601E-2</c:v>
                </c:pt>
                <c:pt idx="131">
                  <c:v>-3.4811609876683998E-3</c:v>
                </c:pt>
                <c:pt idx="132">
                  <c:v>1.55525050824982E-2</c:v>
                </c:pt>
                <c:pt idx="133">
                  <c:v>-1.35819813623668E-2</c:v>
                </c:pt>
                <c:pt idx="134">
                  <c:v>1.8473934319738299E-2</c:v>
                </c:pt>
                <c:pt idx="135">
                  <c:v>8.2819902659016301E-3</c:v>
                </c:pt>
                <c:pt idx="136">
                  <c:v>-7.2918303428098699E-3</c:v>
                </c:pt>
                <c:pt idx="137">
                  <c:v>1.50160454052962E-2</c:v>
                </c:pt>
                <c:pt idx="138">
                  <c:v>8.7537803579380705E-4</c:v>
                </c:pt>
                <c:pt idx="139">
                  <c:v>-4.84330240453342E-2</c:v>
                </c:pt>
                <c:pt idx="140">
                  <c:v>3.5509876933862302E-3</c:v>
                </c:pt>
                <c:pt idx="141">
                  <c:v>2.9323602008720001E-2</c:v>
                </c:pt>
                <c:pt idx="142">
                  <c:v>1.6963306685340698E-2</c:v>
                </c:pt>
                <c:pt idx="143">
                  <c:v>8.2666376565816296E-3</c:v>
                </c:pt>
                <c:pt idx="144">
                  <c:v>8.8252818443934501E-3</c:v>
                </c:pt>
                <c:pt idx="145">
                  <c:v>-5.7363656516752296E-3</c:v>
                </c:pt>
                <c:pt idx="146">
                  <c:v>-1.6337275935995599E-2</c:v>
                </c:pt>
                <c:pt idx="147">
                  <c:v>1.7153218150986999E-2</c:v>
                </c:pt>
                <c:pt idx="148">
                  <c:v>-2.4858375568228598E-3</c:v>
                </c:pt>
                <c:pt idx="149">
                  <c:v>-4.0479584450108498E-2</c:v>
                </c:pt>
                <c:pt idx="150">
                  <c:v>-7.0119163949518898E-3</c:v>
                </c:pt>
                <c:pt idx="151">
                  <c:v>-3.5520044978365597E-2</c:v>
                </c:pt>
                <c:pt idx="152">
                  <c:v>-4.9199987784923002E-2</c:v>
                </c:pt>
                <c:pt idx="153">
                  <c:v>1.56239404291993E-2</c:v>
                </c:pt>
                <c:pt idx="154">
                  <c:v>-2.7019941659273301E-2</c:v>
                </c:pt>
                <c:pt idx="155">
                  <c:v>3.3036961791060401E-2</c:v>
                </c:pt>
                <c:pt idx="156">
                  <c:v>2.3455254452167999E-2</c:v>
                </c:pt>
                <c:pt idx="157">
                  <c:v>3.9584546891058399E-2</c:v>
                </c:pt>
                <c:pt idx="158">
                  <c:v>-1.4947545916585399E-2</c:v>
                </c:pt>
                <c:pt idx="159">
                  <c:v>2.2987374731799001E-2</c:v>
                </c:pt>
                <c:pt idx="160">
                  <c:v>2.09895014832986E-2</c:v>
                </c:pt>
                <c:pt idx="161">
                  <c:v>-3.7049266334002302E-2</c:v>
                </c:pt>
                <c:pt idx="162">
                  <c:v>-5.6629675040130202E-2</c:v>
                </c:pt>
                <c:pt idx="163">
                  <c:v>-5.7320900256721498E-3</c:v>
                </c:pt>
                <c:pt idx="164">
                  <c:v>5.7707007251949997E-3</c:v>
                </c:pt>
                <c:pt idx="165">
                  <c:v>3.5859265380078199E-2</c:v>
                </c:pt>
                <c:pt idx="166">
                  <c:v>2.6350952615774401E-2</c:v>
                </c:pt>
                <c:pt idx="167">
                  <c:v>2.84998745838153E-2</c:v>
                </c:pt>
                <c:pt idx="168">
                  <c:v>2.8694480630961198E-4</c:v>
                </c:pt>
                <c:pt idx="169">
                  <c:v>-2.6855186318206999E-3</c:v>
                </c:pt>
                <c:pt idx="170">
                  <c:v>-1.7214415777706198E-2</c:v>
                </c:pt>
                <c:pt idx="171">
                  <c:v>2.4390942819963801E-2</c:v>
                </c:pt>
                <c:pt idx="172">
                  <c:v>2.2061833553348901E-2</c:v>
                </c:pt>
                <c:pt idx="173">
                  <c:v>4.7189825818971603E-4</c:v>
                </c:pt>
                <c:pt idx="174">
                  <c:v>-6.2326327687333002E-3</c:v>
                </c:pt>
                <c:pt idx="175">
                  <c:v>1.44598248652918E-2</c:v>
                </c:pt>
                <c:pt idx="176">
                  <c:v>-7.93518746286004E-3</c:v>
                </c:pt>
                <c:pt idx="177">
                  <c:v>3.24412199321127E-2</c:v>
                </c:pt>
                <c:pt idx="178">
                  <c:v>-1.44189384930987E-2</c:v>
                </c:pt>
                <c:pt idx="179">
                  <c:v>-3.1294623730233E-2</c:v>
                </c:pt>
                <c:pt idx="180">
                  <c:v>-1.7597309224414999E-2</c:v>
                </c:pt>
                <c:pt idx="181">
                  <c:v>-3.5510273634806202E-3</c:v>
                </c:pt>
                <c:pt idx="182">
                  <c:v>-1.0220750299687E-2</c:v>
                </c:pt>
                <c:pt idx="183">
                  <c:v>-2.2811588871903599E-2</c:v>
                </c:pt>
                <c:pt idx="184">
                  <c:v>1.6882409044639099E-2</c:v>
                </c:pt>
                <c:pt idx="185">
                  <c:v>4.2956592341936398E-2</c:v>
                </c:pt>
                <c:pt idx="186">
                  <c:v>-1.80783956840818E-3</c:v>
                </c:pt>
                <c:pt idx="187">
                  <c:v>9.7773186861262601E-3</c:v>
                </c:pt>
                <c:pt idx="188">
                  <c:v>3.5965855918432799E-3</c:v>
                </c:pt>
                <c:pt idx="189">
                  <c:v>-1.5194301471025101E-3</c:v>
                </c:pt>
                <c:pt idx="190">
                  <c:v>5.2248466696312203E-3</c:v>
                </c:pt>
                <c:pt idx="191">
                  <c:v>1.8890347913625899E-2</c:v>
                </c:pt>
                <c:pt idx="192">
                  <c:v>4.5612018315980404E-3</c:v>
                </c:pt>
                <c:pt idx="193">
                  <c:v>-5.9967810059501298E-3</c:v>
                </c:pt>
                <c:pt idx="194">
                  <c:v>1.3466624914193199E-3</c:v>
                </c:pt>
                <c:pt idx="195">
                  <c:v>1.47197416488555E-2</c:v>
                </c:pt>
                <c:pt idx="196">
                  <c:v>1.3679974072861201E-2</c:v>
                </c:pt>
                <c:pt idx="197">
                  <c:v>-2.0724659487262601E-2</c:v>
                </c:pt>
                <c:pt idx="198">
                  <c:v>1.01895048023201E-2</c:v>
                </c:pt>
                <c:pt idx="199">
                  <c:v>-3.2823265829527199E-3</c:v>
                </c:pt>
                <c:pt idx="200">
                  <c:v>2.7003804295674099E-2</c:v>
                </c:pt>
                <c:pt idx="201">
                  <c:v>5.26470973726594E-2</c:v>
                </c:pt>
                <c:pt idx="202">
                  <c:v>6.1174849422247803E-3</c:v>
                </c:pt>
                <c:pt idx="203">
                  <c:v>4.8155108013104402E-3</c:v>
                </c:pt>
                <c:pt idx="204">
                  <c:v>6.3158838753536702E-3</c:v>
                </c:pt>
                <c:pt idx="205">
                  <c:v>-5.3191928131641197E-3</c:v>
                </c:pt>
                <c:pt idx="206">
                  <c:v>-1.4826085952474499E-3</c:v>
                </c:pt>
                <c:pt idx="207">
                  <c:v>9.7961275728393696E-3</c:v>
                </c:pt>
                <c:pt idx="208">
                  <c:v>5.0152783729598797E-3</c:v>
                </c:pt>
                <c:pt idx="209">
                  <c:v>9.4856491617357E-4</c:v>
                </c:pt>
                <c:pt idx="210">
                  <c:v>9.1999677834961602E-3</c:v>
                </c:pt>
                <c:pt idx="211">
                  <c:v>2.1653655310337801E-2</c:v>
                </c:pt>
                <c:pt idx="212">
                  <c:v>5.0674288098249603E-3</c:v>
                </c:pt>
                <c:pt idx="213">
                  <c:v>1.1970695020631E-2</c:v>
                </c:pt>
                <c:pt idx="214">
                  <c:v>8.3150284032472502E-3</c:v>
                </c:pt>
                <c:pt idx="215">
                  <c:v>-5.1332034916424501E-3</c:v>
                </c:pt>
                <c:pt idx="216">
                  <c:v>1.31060449470486E-2</c:v>
                </c:pt>
                <c:pt idx="217">
                  <c:v>-5.6691242292400502E-2</c:v>
                </c:pt>
                <c:pt idx="218">
                  <c:v>1.8431133225221299E-2</c:v>
                </c:pt>
                <c:pt idx="219">
                  <c:v>-4.0478706333619399E-2</c:v>
                </c:pt>
                <c:pt idx="220">
                  <c:v>-5.0884249071491998E-3</c:v>
                </c:pt>
                <c:pt idx="221">
                  <c:v>4.1416075716317599E-2</c:v>
                </c:pt>
                <c:pt idx="222">
                  <c:v>2.13349927184227E-2</c:v>
                </c:pt>
                <c:pt idx="223">
                  <c:v>5.8433111083062497E-3</c:v>
                </c:pt>
                <c:pt idx="224">
                  <c:v>1.7500710072876999E-3</c:v>
                </c:pt>
                <c:pt idx="225">
                  <c:v>-2.1069271606624002E-2</c:v>
                </c:pt>
                <c:pt idx="226">
                  <c:v>1.20372330073872E-2</c:v>
                </c:pt>
                <c:pt idx="227">
                  <c:v>-5.87824503647241E-3</c:v>
                </c:pt>
                <c:pt idx="228">
                  <c:v>-1.43986151784486E-2</c:v>
                </c:pt>
                <c:pt idx="229">
                  <c:v>7.9632068422983305E-3</c:v>
                </c:pt>
                <c:pt idx="230">
                  <c:v>-1.61624865419982E-3</c:v>
                </c:pt>
                <c:pt idx="231">
                  <c:v>-7.1500405487845402E-3</c:v>
                </c:pt>
                <c:pt idx="232">
                  <c:v>6.1152027032192399E-3</c:v>
                </c:pt>
                <c:pt idx="233">
                  <c:v>6.1169238282443496E-3</c:v>
                </c:pt>
                <c:pt idx="234">
                  <c:v>-3.7612573559630803E-2</c:v>
                </c:pt>
                <c:pt idx="235">
                  <c:v>-2.2623431513549199E-2</c:v>
                </c:pt>
                <c:pt idx="236">
                  <c:v>8.0206084975179403E-3</c:v>
                </c:pt>
                <c:pt idx="237">
                  <c:v>-1.4773880459669E-2</c:v>
                </c:pt>
                <c:pt idx="238">
                  <c:v>1.9885964261409601E-2</c:v>
                </c:pt>
                <c:pt idx="239">
                  <c:v>2.66119975252825E-2</c:v>
                </c:pt>
                <c:pt idx="240">
                  <c:v>1.19186187437379E-2</c:v>
                </c:pt>
                <c:pt idx="241">
                  <c:v>4.6819696277007198E-3</c:v>
                </c:pt>
                <c:pt idx="242">
                  <c:v>2.10817931701762E-3</c:v>
                </c:pt>
                <c:pt idx="243">
                  <c:v>2.37493345935896E-4</c:v>
                </c:pt>
                <c:pt idx="244">
                  <c:v>1.99954346455869E-3</c:v>
                </c:pt>
                <c:pt idx="245">
                  <c:v>-7.2168873579861103E-3</c:v>
                </c:pt>
                <c:pt idx="246">
                  <c:v>4.7454257747326497E-3</c:v>
                </c:pt>
                <c:pt idx="247">
                  <c:v>3.7410471578370299E-3</c:v>
                </c:pt>
                <c:pt idx="248">
                  <c:v>-2.1807763015808199E-2</c:v>
                </c:pt>
                <c:pt idx="249">
                  <c:v>5.9126515626280497E-3</c:v>
                </c:pt>
                <c:pt idx="250">
                  <c:v>5.0727380162494196E-3</c:v>
                </c:pt>
                <c:pt idx="251">
                  <c:v>3.0499528899431701E-2</c:v>
                </c:pt>
                <c:pt idx="252">
                  <c:v>9.9490495224675308E-3</c:v>
                </c:pt>
                <c:pt idx="253">
                  <c:v>2.40809395244563E-2</c:v>
                </c:pt>
                <c:pt idx="254">
                  <c:v>1.8882613096751399E-3</c:v>
                </c:pt>
                <c:pt idx="255">
                  <c:v>1.4168719630662E-2</c:v>
                </c:pt>
                <c:pt idx="256">
                  <c:v>-5.1756094623266798E-3</c:v>
                </c:pt>
                <c:pt idx="257">
                  <c:v>-2.84148891712891E-2</c:v>
                </c:pt>
                <c:pt idx="258">
                  <c:v>5.6108079972107703E-3</c:v>
                </c:pt>
                <c:pt idx="259">
                  <c:v>-1.5480826682153399E-2</c:v>
                </c:pt>
                <c:pt idx="260">
                  <c:v>-9.1193546498169204E-3</c:v>
                </c:pt>
                <c:pt idx="261">
                  <c:v>-3.2068084727146597E-2</c:v>
                </c:pt>
                <c:pt idx="262">
                  <c:v>-6.8095900230703797E-3</c:v>
                </c:pt>
                <c:pt idx="263">
                  <c:v>2.08895858441965E-2</c:v>
                </c:pt>
                <c:pt idx="264">
                  <c:v>1.9452968161483699E-2</c:v>
                </c:pt>
                <c:pt idx="265">
                  <c:v>1.0798887406554301E-2</c:v>
                </c:pt>
                <c:pt idx="266">
                  <c:v>-1.42587197608771E-2</c:v>
                </c:pt>
                <c:pt idx="267">
                  <c:v>-8.7334088650934498E-3</c:v>
                </c:pt>
                <c:pt idx="268">
                  <c:v>6.2269326960332303E-3</c:v>
                </c:pt>
                <c:pt idx="269">
                  <c:v>-1.5088384448052401E-2</c:v>
                </c:pt>
                <c:pt idx="270">
                  <c:v>-1.0637090599680199E-4</c:v>
                </c:pt>
                <c:pt idx="271">
                  <c:v>-2.2155411551163899E-3</c:v>
                </c:pt>
                <c:pt idx="272">
                  <c:v>1.71032268915829E-2</c:v>
                </c:pt>
                <c:pt idx="273">
                  <c:v>2.3400888837782101E-3</c:v>
                </c:pt>
                <c:pt idx="274">
                  <c:v>1.7401070110553501E-3</c:v>
                </c:pt>
                <c:pt idx="275">
                  <c:v>1.5699677517237399E-3</c:v>
                </c:pt>
                <c:pt idx="276">
                  <c:v>2.8468525489982002E-3</c:v>
                </c:pt>
                <c:pt idx="277">
                  <c:v>2.9664878141476701E-2</c:v>
                </c:pt>
                <c:pt idx="278">
                  <c:v>5.0996405135073702E-3</c:v>
                </c:pt>
                <c:pt idx="279">
                  <c:v>6.9201288636736996E-3</c:v>
                </c:pt>
                <c:pt idx="280">
                  <c:v>4.9449783193453003E-3</c:v>
                </c:pt>
                <c:pt idx="281">
                  <c:v>-4.5315909543155401E-3</c:v>
                </c:pt>
                <c:pt idx="282">
                  <c:v>3.67599893608744E-3</c:v>
                </c:pt>
                <c:pt idx="283">
                  <c:v>-3.0399169610931E-2</c:v>
                </c:pt>
                <c:pt idx="284">
                  <c:v>3.1450390692681599E-3</c:v>
                </c:pt>
                <c:pt idx="285">
                  <c:v>8.1549904446126201E-3</c:v>
                </c:pt>
                <c:pt idx="286">
                  <c:v>-2.4833983918467902E-3</c:v>
                </c:pt>
                <c:pt idx="287">
                  <c:v>-1.16923516642713E-2</c:v>
                </c:pt>
                <c:pt idx="288">
                  <c:v>-1.0451498725575501E-2</c:v>
                </c:pt>
                <c:pt idx="289">
                  <c:v>-1.43841327200311E-2</c:v>
                </c:pt>
                <c:pt idx="290">
                  <c:v>-7.8170130647011692E-3</c:v>
                </c:pt>
                <c:pt idx="291">
                  <c:v>3.2826391629259201E-3</c:v>
                </c:pt>
                <c:pt idx="292">
                  <c:v>2.24273727170845E-2</c:v>
                </c:pt>
                <c:pt idx="293">
                  <c:v>-6.1106794096543798E-3</c:v>
                </c:pt>
                <c:pt idx="294">
                  <c:v>2.1442286416064201E-3</c:v>
                </c:pt>
                <c:pt idx="295">
                  <c:v>6.4012752721408998E-4</c:v>
                </c:pt>
                <c:pt idx="296">
                  <c:v>-6.3970278821131E-3</c:v>
                </c:pt>
                <c:pt idx="297">
                  <c:v>2.1368024505533001E-3</c:v>
                </c:pt>
                <c:pt idx="298">
                  <c:v>-1.11249050036359E-2</c:v>
                </c:pt>
                <c:pt idx="299">
                  <c:v>7.5818056550515499E-3</c:v>
                </c:pt>
                <c:pt idx="300">
                  <c:v>1.20476048981959E-2</c:v>
                </c:pt>
                <c:pt idx="301">
                  <c:v>-2.7115731892238299E-3</c:v>
                </c:pt>
                <c:pt idx="302">
                  <c:v>7.3435634645536703E-4</c:v>
                </c:pt>
                <c:pt idx="303">
                  <c:v>1.13546322650202E-2</c:v>
                </c:pt>
                <c:pt idx="304">
                  <c:v>4.9232847423990103E-3</c:v>
                </c:pt>
                <c:pt idx="305">
                  <c:v>2.4730502242147098E-3</c:v>
                </c:pt>
                <c:pt idx="306">
                  <c:v>6.57802872604717E-3</c:v>
                </c:pt>
                <c:pt idx="307">
                  <c:v>1.55430699806195E-2</c:v>
                </c:pt>
                <c:pt idx="308">
                  <c:v>1.41776820970706E-2</c:v>
                </c:pt>
                <c:pt idx="309">
                  <c:v>2.5859550170619701E-2</c:v>
                </c:pt>
                <c:pt idx="310">
                  <c:v>2.16380678248051E-3</c:v>
                </c:pt>
                <c:pt idx="311">
                  <c:v>1.18689451274756E-2</c:v>
                </c:pt>
                <c:pt idx="312">
                  <c:v>-1.5076272830357101E-2</c:v>
                </c:pt>
                <c:pt idx="313">
                  <c:v>-4.5061645047855701E-3</c:v>
                </c:pt>
                <c:pt idx="314">
                  <c:v>-1.7568751228730101E-2</c:v>
                </c:pt>
                <c:pt idx="315">
                  <c:v>4.0061939760013703E-2</c:v>
                </c:pt>
                <c:pt idx="316">
                  <c:v>2.30181705085254E-2</c:v>
                </c:pt>
                <c:pt idx="317">
                  <c:v>-5.2706868273688103E-4</c:v>
                </c:pt>
                <c:pt idx="318">
                  <c:v>1.8336731623831001E-3</c:v>
                </c:pt>
                <c:pt idx="319">
                  <c:v>5.32750473609616E-3</c:v>
                </c:pt>
                <c:pt idx="320">
                  <c:v>-1.6480999265561101E-2</c:v>
                </c:pt>
                <c:pt idx="321">
                  <c:v>-1.5114125632270401E-4</c:v>
                </c:pt>
                <c:pt idx="322">
                  <c:v>-4.1013288623751101E-2</c:v>
                </c:pt>
                <c:pt idx="323">
                  <c:v>-2.0745922387910901E-2</c:v>
                </c:pt>
                <c:pt idx="324">
                  <c:v>2.0119646561368301E-2</c:v>
                </c:pt>
                <c:pt idx="325">
                  <c:v>2.8267801311032102E-2</c:v>
                </c:pt>
                <c:pt idx="326">
                  <c:v>-2.16567353346694E-2</c:v>
                </c:pt>
                <c:pt idx="327">
                  <c:v>-2.28534153367356E-2</c:v>
                </c:pt>
                <c:pt idx="328">
                  <c:v>-2.6564628971980201E-2</c:v>
                </c:pt>
                <c:pt idx="329">
                  <c:v>-2.6257405587061699E-2</c:v>
                </c:pt>
                <c:pt idx="330">
                  <c:v>-1.7120083739344798E-2</c:v>
                </c:pt>
                <c:pt idx="331">
                  <c:v>4.0975403002473799E-2</c:v>
                </c:pt>
                <c:pt idx="332">
                  <c:v>2.1684224964200499E-2</c:v>
                </c:pt>
                <c:pt idx="333">
                  <c:v>-4.4926974086480997E-2</c:v>
                </c:pt>
                <c:pt idx="334">
                  <c:v>-3.68818425031531E-4</c:v>
                </c:pt>
                <c:pt idx="335">
                  <c:v>-3.6573729503920401E-3</c:v>
                </c:pt>
                <c:pt idx="336">
                  <c:v>-2.2169606299539402E-2</c:v>
                </c:pt>
                <c:pt idx="337">
                  <c:v>6.5844661672403897E-3</c:v>
                </c:pt>
                <c:pt idx="338">
                  <c:v>4.5932771736955397E-2</c:v>
                </c:pt>
                <c:pt idx="339">
                  <c:v>6.5197378666882796E-3</c:v>
                </c:pt>
                <c:pt idx="340">
                  <c:v>-6.64082140363871E-3</c:v>
                </c:pt>
                <c:pt idx="341">
                  <c:v>1.7366717771382299E-2</c:v>
                </c:pt>
                <c:pt idx="342">
                  <c:v>2.0103119406668899E-2</c:v>
                </c:pt>
                <c:pt idx="343">
                  <c:v>-1.0249374528005799E-2</c:v>
                </c:pt>
                <c:pt idx="344">
                  <c:v>-1.9772642509958301E-2</c:v>
                </c:pt>
                <c:pt idx="345">
                  <c:v>1.3382270640833499E-3</c:v>
                </c:pt>
                <c:pt idx="346">
                  <c:v>-1.27816188374168E-3</c:v>
                </c:pt>
                <c:pt idx="347">
                  <c:v>1.32031660965783E-2</c:v>
                </c:pt>
                <c:pt idx="348">
                  <c:v>9.4767837386941604E-3</c:v>
                </c:pt>
                <c:pt idx="349">
                  <c:v>6.9446764026813703E-3</c:v>
                </c:pt>
                <c:pt idx="350">
                  <c:v>1.5373249325144899E-2</c:v>
                </c:pt>
                <c:pt idx="351">
                  <c:v>-3.07857157533404E-3</c:v>
                </c:pt>
                <c:pt idx="352">
                  <c:v>-1.6915283117076602E-2</c:v>
                </c:pt>
                <c:pt idx="353">
                  <c:v>-5.2222399919246799E-2</c:v>
                </c:pt>
                <c:pt idx="354">
                  <c:v>-4.9103723202298902E-2</c:v>
                </c:pt>
                <c:pt idx="355">
                  <c:v>1.2253420694068399E-2</c:v>
                </c:pt>
                <c:pt idx="356">
                  <c:v>6.8148698012706899E-3</c:v>
                </c:pt>
                <c:pt idx="357">
                  <c:v>9.4248731457738702E-4</c:v>
                </c:pt>
                <c:pt idx="358">
                  <c:v>-2.5030773530710501E-3</c:v>
                </c:pt>
                <c:pt idx="359">
                  <c:v>-2.58618839128219E-2</c:v>
                </c:pt>
                <c:pt idx="360">
                  <c:v>-1.01823088498008E-2</c:v>
                </c:pt>
                <c:pt idx="361">
                  <c:v>-4.1382861560576502E-2</c:v>
                </c:pt>
                <c:pt idx="362">
                  <c:v>5.6001190250758604E-3</c:v>
                </c:pt>
                <c:pt idx="363">
                  <c:v>-3.5649025749455297E-2</c:v>
                </c:pt>
                <c:pt idx="364">
                  <c:v>-2.9967383553116001E-2</c:v>
                </c:pt>
                <c:pt idx="365">
                  <c:v>1.5814172162475199E-4</c:v>
                </c:pt>
                <c:pt idx="366">
                  <c:v>2.9987450260188699E-2</c:v>
                </c:pt>
                <c:pt idx="367">
                  <c:v>1.3056595515924901E-2</c:v>
                </c:pt>
                <c:pt idx="368">
                  <c:v>9.3995515648966001E-4</c:v>
                </c:pt>
                <c:pt idx="369">
                  <c:v>2.4577474040927801E-2</c:v>
                </c:pt>
                <c:pt idx="370">
                  <c:v>-6.8960592853639397E-4</c:v>
                </c:pt>
                <c:pt idx="371">
                  <c:v>-1.9077469981946E-2</c:v>
                </c:pt>
                <c:pt idx="372">
                  <c:v>5.6060766842376004E-3</c:v>
                </c:pt>
                <c:pt idx="373">
                  <c:v>-1.19193231862459E-2</c:v>
                </c:pt>
                <c:pt idx="374">
                  <c:v>1.9564449031282002E-3</c:v>
                </c:pt>
                <c:pt idx="375">
                  <c:v>1.4613238754931399E-2</c:v>
                </c:pt>
                <c:pt idx="376">
                  <c:v>3.6933234232270899E-2</c:v>
                </c:pt>
                <c:pt idx="377">
                  <c:v>1.7667775024492499E-3</c:v>
                </c:pt>
                <c:pt idx="378">
                  <c:v>1.10764033798264E-2</c:v>
                </c:pt>
                <c:pt idx="379">
                  <c:v>1.1321036615380401E-2</c:v>
                </c:pt>
                <c:pt idx="380">
                  <c:v>1.8992610888923199E-2</c:v>
                </c:pt>
                <c:pt idx="381">
                  <c:v>3.5712073920912799E-4</c:v>
                </c:pt>
                <c:pt idx="382">
                  <c:v>2.07771535134171E-2</c:v>
                </c:pt>
                <c:pt idx="383">
                  <c:v>-3.1248625635726798E-3</c:v>
                </c:pt>
                <c:pt idx="384">
                  <c:v>6.8172328640029404E-6</c:v>
                </c:pt>
                <c:pt idx="385">
                  <c:v>2.5616169778176202E-2</c:v>
                </c:pt>
                <c:pt idx="386">
                  <c:v>-1.83402898277399E-2</c:v>
                </c:pt>
                <c:pt idx="387">
                  <c:v>3.0079857065520698E-3</c:v>
                </c:pt>
                <c:pt idx="388">
                  <c:v>1.9713809804362398E-2</c:v>
                </c:pt>
                <c:pt idx="389">
                  <c:v>2.0334379272990099E-2</c:v>
                </c:pt>
                <c:pt idx="390">
                  <c:v>1.3908183209923699E-2</c:v>
                </c:pt>
                <c:pt idx="391">
                  <c:v>-2.63182813416795E-2</c:v>
                </c:pt>
                <c:pt idx="392">
                  <c:v>7.1594782699156197E-3</c:v>
                </c:pt>
                <c:pt idx="393">
                  <c:v>-6.6596984395382204E-3</c:v>
                </c:pt>
                <c:pt idx="394">
                  <c:v>2.05951252724716E-2</c:v>
                </c:pt>
                <c:pt idx="395">
                  <c:v>3.3573671721498603E-2</c:v>
                </c:pt>
                <c:pt idx="396">
                  <c:v>-2.2903989241718401E-3</c:v>
                </c:pt>
                <c:pt idx="397">
                  <c:v>-2.4361300457728398E-3</c:v>
                </c:pt>
                <c:pt idx="398">
                  <c:v>-4.9337481774931503E-3</c:v>
                </c:pt>
                <c:pt idx="399">
                  <c:v>-3.6564449530491802E-2</c:v>
                </c:pt>
                <c:pt idx="400">
                  <c:v>3.5895138081907898E-3</c:v>
                </c:pt>
                <c:pt idx="401">
                  <c:v>1.16702205102527E-2</c:v>
                </c:pt>
                <c:pt idx="402">
                  <c:v>-1.44148202852075E-2</c:v>
                </c:pt>
                <c:pt idx="403">
                  <c:v>7.0065948355034699E-3</c:v>
                </c:pt>
                <c:pt idx="404">
                  <c:v>1.3122159000841399E-2</c:v>
                </c:pt>
                <c:pt idx="405">
                  <c:v>3.2229833232475698E-2</c:v>
                </c:pt>
                <c:pt idx="406">
                  <c:v>5.8442079200442601E-3</c:v>
                </c:pt>
                <c:pt idx="407">
                  <c:v>-1.5322213043327799E-2</c:v>
                </c:pt>
                <c:pt idx="408">
                  <c:v>1.92373203870254E-2</c:v>
                </c:pt>
                <c:pt idx="409">
                  <c:v>4.8855860661736305E-4</c:v>
                </c:pt>
                <c:pt idx="410">
                  <c:v>-4.2011712796238398E-4</c:v>
                </c:pt>
                <c:pt idx="411">
                  <c:v>-1.2039698685862E-4</c:v>
                </c:pt>
                <c:pt idx="412">
                  <c:v>9.2110380423527892E-3</c:v>
                </c:pt>
                <c:pt idx="413">
                  <c:v>7.6488431835552801E-3</c:v>
                </c:pt>
                <c:pt idx="414">
                  <c:v>4.4614434851147799E-2</c:v>
                </c:pt>
                <c:pt idx="415">
                  <c:v>3.3008587539249401E-3</c:v>
                </c:pt>
                <c:pt idx="416">
                  <c:v>-7.2173444644735001E-3</c:v>
                </c:pt>
                <c:pt idx="417">
                  <c:v>-1.2152107879558499E-2</c:v>
                </c:pt>
                <c:pt idx="418">
                  <c:v>-2.2863769145534299E-2</c:v>
                </c:pt>
                <c:pt idx="419">
                  <c:v>1.33761756035149E-2</c:v>
                </c:pt>
                <c:pt idx="420">
                  <c:v>-1.3943207306756199E-2</c:v>
                </c:pt>
                <c:pt idx="421">
                  <c:v>9.0659870614315102E-3</c:v>
                </c:pt>
                <c:pt idx="422">
                  <c:v>2.9672127610090099E-2</c:v>
                </c:pt>
                <c:pt idx="423">
                  <c:v>-3.68081207747306E-5</c:v>
                </c:pt>
                <c:pt idx="424">
                  <c:v>-1.46333218421313E-2</c:v>
                </c:pt>
                <c:pt idx="425">
                  <c:v>1.2009337546260599E-2</c:v>
                </c:pt>
                <c:pt idx="426">
                  <c:v>1.93069757123603E-2</c:v>
                </c:pt>
                <c:pt idx="427">
                  <c:v>-1.9378480389916901E-2</c:v>
                </c:pt>
                <c:pt idx="428">
                  <c:v>-1.54381826261508E-2</c:v>
                </c:pt>
                <c:pt idx="429">
                  <c:v>-7.5166409482815199E-3</c:v>
                </c:pt>
                <c:pt idx="430">
                  <c:v>-3.5264110476664799E-2</c:v>
                </c:pt>
                <c:pt idx="431">
                  <c:v>9.0225740804695902E-4</c:v>
                </c:pt>
                <c:pt idx="432">
                  <c:v>9.5014350439885792E-3</c:v>
                </c:pt>
                <c:pt idx="433">
                  <c:v>2.2913943467386799E-2</c:v>
                </c:pt>
                <c:pt idx="434">
                  <c:v>2.13565686259438E-2</c:v>
                </c:pt>
                <c:pt idx="435">
                  <c:v>1.0237055248869999E-2</c:v>
                </c:pt>
                <c:pt idx="436">
                  <c:v>-4.1493871724734097E-3</c:v>
                </c:pt>
                <c:pt idx="437">
                  <c:v>1.5375331694847E-2</c:v>
                </c:pt>
                <c:pt idx="438">
                  <c:v>1.8521031621940898E-2</c:v>
                </c:pt>
                <c:pt idx="439">
                  <c:v>-1.25108846988641E-2</c:v>
                </c:pt>
                <c:pt idx="440">
                  <c:v>-9.6542155617686705E-3</c:v>
                </c:pt>
                <c:pt idx="441">
                  <c:v>7.0997683978129798E-3</c:v>
                </c:pt>
                <c:pt idx="442">
                  <c:v>2.4889726571969101E-2</c:v>
                </c:pt>
                <c:pt idx="443">
                  <c:v>-9.9674872099594705E-3</c:v>
                </c:pt>
                <c:pt idx="444">
                  <c:v>-4.7919493769695998E-3</c:v>
                </c:pt>
                <c:pt idx="445">
                  <c:v>2.49842649631924E-2</c:v>
                </c:pt>
                <c:pt idx="446">
                  <c:v>1.1475785431068799E-2</c:v>
                </c:pt>
                <c:pt idx="447">
                  <c:v>2.5758886660294699E-2</c:v>
                </c:pt>
                <c:pt idx="448">
                  <c:v>2.5641304114852999E-2</c:v>
                </c:pt>
                <c:pt idx="449">
                  <c:v>1.9299321760231702E-2</c:v>
                </c:pt>
                <c:pt idx="450">
                  <c:v>-4.7661059836378401E-3</c:v>
                </c:pt>
                <c:pt idx="451">
                  <c:v>-4.9014484588692397E-2</c:v>
                </c:pt>
                <c:pt idx="452">
                  <c:v>5.0175097549728001E-2</c:v>
                </c:pt>
                <c:pt idx="453">
                  <c:v>-2.6707101141902001E-2</c:v>
                </c:pt>
                <c:pt idx="454">
                  <c:v>-6.5338762097139805E-2</c:v>
                </c:pt>
                <c:pt idx="455">
                  <c:v>1.3589512015292401E-2</c:v>
                </c:pt>
                <c:pt idx="456">
                  <c:v>3.3270769524344899E-2</c:v>
                </c:pt>
                <c:pt idx="457">
                  <c:v>1.45613042727181E-2</c:v>
                </c:pt>
                <c:pt idx="458">
                  <c:v>-8.8870382410126403E-3</c:v>
                </c:pt>
                <c:pt idx="459">
                  <c:v>4.1383013463281298E-2</c:v>
                </c:pt>
                <c:pt idx="460">
                  <c:v>-1.6374383451058701E-3</c:v>
                </c:pt>
                <c:pt idx="461">
                  <c:v>-5.6926480008530301E-3</c:v>
                </c:pt>
                <c:pt idx="462">
                  <c:v>1.8639454803425E-2</c:v>
                </c:pt>
                <c:pt idx="463">
                  <c:v>-2.8749052300461E-2</c:v>
                </c:pt>
                <c:pt idx="464">
                  <c:v>-1.53203691228486E-2</c:v>
                </c:pt>
                <c:pt idx="465">
                  <c:v>-3.1495328033347499E-3</c:v>
                </c:pt>
                <c:pt idx="466">
                  <c:v>-1.2492217431571201E-2</c:v>
                </c:pt>
                <c:pt idx="467">
                  <c:v>-1.28918256846425E-2</c:v>
                </c:pt>
                <c:pt idx="468">
                  <c:v>1.4743929193347599E-2</c:v>
                </c:pt>
                <c:pt idx="469">
                  <c:v>-3.4386864534560698E-3</c:v>
                </c:pt>
                <c:pt idx="470">
                  <c:v>-2.24746220044196E-2</c:v>
                </c:pt>
                <c:pt idx="471">
                  <c:v>1.2028399842499499E-2</c:v>
                </c:pt>
                <c:pt idx="472">
                  <c:v>1.9662294073816901E-2</c:v>
                </c:pt>
                <c:pt idx="473">
                  <c:v>-1.2245192620160201E-3</c:v>
                </c:pt>
                <c:pt idx="474">
                  <c:v>8.6939318436961895E-3</c:v>
                </c:pt>
                <c:pt idx="475">
                  <c:v>1.5883644677231999E-3</c:v>
                </c:pt>
                <c:pt idx="476">
                  <c:v>-2.6769753766500001E-3</c:v>
                </c:pt>
                <c:pt idx="477">
                  <c:v>-2.4186241092135598E-2</c:v>
                </c:pt>
                <c:pt idx="478">
                  <c:v>-5.2158399204407498E-4</c:v>
                </c:pt>
                <c:pt idx="479">
                  <c:v>-1.19958536184996E-2</c:v>
                </c:pt>
                <c:pt idx="480">
                  <c:v>-1.02066939119536E-2</c:v>
                </c:pt>
                <c:pt idx="481">
                  <c:v>-1.2877998236914601E-2</c:v>
                </c:pt>
                <c:pt idx="482">
                  <c:v>-3.3542662565218803E-2</c:v>
                </c:pt>
                <c:pt idx="483">
                  <c:v>-1.57804042870257E-2</c:v>
                </c:pt>
                <c:pt idx="484">
                  <c:v>2.0428780851248999E-2</c:v>
                </c:pt>
                <c:pt idx="485">
                  <c:v>9.7665830284756408E-3</c:v>
                </c:pt>
                <c:pt idx="486">
                  <c:v>1.6584054708872201E-2</c:v>
                </c:pt>
                <c:pt idx="487">
                  <c:v>8.6512522873935203E-3</c:v>
                </c:pt>
                <c:pt idx="488">
                  <c:v>4.3097515049924104E-3</c:v>
                </c:pt>
                <c:pt idx="489">
                  <c:v>-4.0611646794410502E-3</c:v>
                </c:pt>
                <c:pt idx="490">
                  <c:v>-2.3910128175860098E-3</c:v>
                </c:pt>
                <c:pt idx="491">
                  <c:v>-3.5141565647180802E-2</c:v>
                </c:pt>
                <c:pt idx="492">
                  <c:v>-1.2595446717079101E-2</c:v>
                </c:pt>
                <c:pt idx="493">
                  <c:v>1.52993380426078E-3</c:v>
                </c:pt>
                <c:pt idx="494">
                  <c:v>1.2824962668739901E-2</c:v>
                </c:pt>
                <c:pt idx="495">
                  <c:v>-9.90663938153955E-3</c:v>
                </c:pt>
                <c:pt idx="496">
                  <c:v>-4.1942801755206802E-2</c:v>
                </c:pt>
                <c:pt idx="497">
                  <c:v>9.4596582961928698E-3</c:v>
                </c:pt>
                <c:pt idx="498">
                  <c:v>1.74013977098991E-2</c:v>
                </c:pt>
                <c:pt idx="499">
                  <c:v>-3.3059863503913503E-2</c:v>
                </c:pt>
                <c:pt idx="500">
                  <c:v>-9.6381794018173296E-3</c:v>
                </c:pt>
                <c:pt idx="501">
                  <c:v>-3.13178830682505E-2</c:v>
                </c:pt>
                <c:pt idx="502">
                  <c:v>4.1550282814568197E-6</c:v>
                </c:pt>
                <c:pt idx="503">
                  <c:v>1.3549277709439599E-2</c:v>
                </c:pt>
                <c:pt idx="504">
                  <c:v>1.6708114192084501E-2</c:v>
                </c:pt>
                <c:pt idx="505">
                  <c:v>1.3697290502464699E-2</c:v>
                </c:pt>
                <c:pt idx="506">
                  <c:v>6.5586623532865604E-3</c:v>
                </c:pt>
                <c:pt idx="507">
                  <c:v>3.4338117937996598E-3</c:v>
                </c:pt>
                <c:pt idx="508">
                  <c:v>-7.73217835262881E-3</c:v>
                </c:pt>
                <c:pt idx="509">
                  <c:v>3.7726334634404002E-2</c:v>
                </c:pt>
                <c:pt idx="510">
                  <c:v>4.9112611141239604E-3</c:v>
                </c:pt>
                <c:pt idx="511">
                  <c:v>1.37113559691057E-2</c:v>
                </c:pt>
                <c:pt idx="512">
                  <c:v>-4.32032325353265E-4</c:v>
                </c:pt>
                <c:pt idx="513">
                  <c:v>7.0798458709949398E-3</c:v>
                </c:pt>
                <c:pt idx="514">
                  <c:v>-7.6277968165143302E-3</c:v>
                </c:pt>
                <c:pt idx="515">
                  <c:v>-4.9965216581073701E-3</c:v>
                </c:pt>
                <c:pt idx="516">
                  <c:v>1.0497600424672199E-2</c:v>
                </c:pt>
                <c:pt idx="517">
                  <c:v>-2.75698944102554E-2</c:v>
                </c:pt>
                <c:pt idx="518">
                  <c:v>1.8843374439805698E-2</c:v>
                </c:pt>
                <c:pt idx="519">
                  <c:v>5.1655652832441404E-3</c:v>
                </c:pt>
                <c:pt idx="520">
                  <c:v>-3.3825044266320098E-3</c:v>
                </c:pt>
                <c:pt idx="521">
                  <c:v>6.50149378551908E-3</c:v>
                </c:pt>
                <c:pt idx="522">
                  <c:v>1.59522322923994E-2</c:v>
                </c:pt>
                <c:pt idx="523">
                  <c:v>3.05849428825034E-3</c:v>
                </c:pt>
                <c:pt idx="524">
                  <c:v>-2.6540585993568299E-2</c:v>
                </c:pt>
                <c:pt idx="525">
                  <c:v>2.2763665642488999E-3</c:v>
                </c:pt>
                <c:pt idx="526">
                  <c:v>9.5399550995159497E-4</c:v>
                </c:pt>
                <c:pt idx="527">
                  <c:v>3.7824929639690098E-3</c:v>
                </c:pt>
                <c:pt idx="528">
                  <c:v>3.4227993531386203E-4</c:v>
                </c:pt>
                <c:pt idx="529">
                  <c:v>5.8950394603051997E-3</c:v>
                </c:pt>
                <c:pt idx="530">
                  <c:v>2.1076282268512299E-3</c:v>
                </c:pt>
                <c:pt idx="531">
                  <c:v>2.72815038967298E-2</c:v>
                </c:pt>
                <c:pt idx="532">
                  <c:v>-9.9682975592566992E-3</c:v>
                </c:pt>
                <c:pt idx="533">
                  <c:v>-4.2223890013976997E-3</c:v>
                </c:pt>
                <c:pt idx="534">
                  <c:v>-1.8917011415790899E-2</c:v>
                </c:pt>
                <c:pt idx="535">
                  <c:v>-1.4921235356292199E-3</c:v>
                </c:pt>
                <c:pt idx="536">
                  <c:v>-1.82940527803006E-2</c:v>
                </c:pt>
                <c:pt idx="537">
                  <c:v>-7.6397546969640103E-3</c:v>
                </c:pt>
                <c:pt idx="538">
                  <c:v>9.7605765391420105E-3</c:v>
                </c:pt>
                <c:pt idx="539">
                  <c:v>4.5100431208843503E-3</c:v>
                </c:pt>
                <c:pt idx="540">
                  <c:v>2.9980419369785099E-3</c:v>
                </c:pt>
                <c:pt idx="541">
                  <c:v>-1.6124056449545201E-2</c:v>
                </c:pt>
                <c:pt idx="542">
                  <c:v>-2.1743128532495701E-2</c:v>
                </c:pt>
                <c:pt idx="543">
                  <c:v>-1.86156795399933E-3</c:v>
                </c:pt>
                <c:pt idx="544">
                  <c:v>-6.8640421919434298E-3</c:v>
                </c:pt>
                <c:pt idx="545">
                  <c:v>4.6623063475080603E-3</c:v>
                </c:pt>
                <c:pt idx="546">
                  <c:v>-9.9802514965653608E-3</c:v>
                </c:pt>
                <c:pt idx="547">
                  <c:v>4.0084126518288698E-3</c:v>
                </c:pt>
                <c:pt idx="548">
                  <c:v>2.0643253696604202E-2</c:v>
                </c:pt>
                <c:pt idx="549">
                  <c:v>-3.6536428289582002E-3</c:v>
                </c:pt>
                <c:pt idx="550">
                  <c:v>-7.2488508513554204E-4</c:v>
                </c:pt>
                <c:pt idx="551">
                  <c:v>2.2922602136621301E-2</c:v>
                </c:pt>
                <c:pt idx="552">
                  <c:v>7.5716835538362597E-4</c:v>
                </c:pt>
                <c:pt idx="553">
                  <c:v>-3.2983991536610102E-3</c:v>
                </c:pt>
                <c:pt idx="554">
                  <c:v>2.6663194180713899E-3</c:v>
                </c:pt>
                <c:pt idx="555">
                  <c:v>-7.9863569326724393E-3</c:v>
                </c:pt>
                <c:pt idx="556">
                  <c:v>2.28608878258157E-2</c:v>
                </c:pt>
                <c:pt idx="557">
                  <c:v>-4.7524068783616801E-3</c:v>
                </c:pt>
                <c:pt idx="558">
                  <c:v>-9.4414603145608796E-3</c:v>
                </c:pt>
                <c:pt idx="559">
                  <c:v>-1.4344922830170999E-2</c:v>
                </c:pt>
                <c:pt idx="560">
                  <c:v>-9.3889828295935802E-3</c:v>
                </c:pt>
                <c:pt idx="561">
                  <c:v>-1.17824690405275E-2</c:v>
                </c:pt>
                <c:pt idx="562">
                  <c:v>-3.2956240537089301E-2</c:v>
                </c:pt>
                <c:pt idx="563">
                  <c:v>1.07429740329532E-2</c:v>
                </c:pt>
                <c:pt idx="564">
                  <c:v>1.52882595650331E-2</c:v>
                </c:pt>
                <c:pt idx="565">
                  <c:v>-1.27429670375378E-2</c:v>
                </c:pt>
                <c:pt idx="566">
                  <c:v>1.09266925884103E-2</c:v>
                </c:pt>
                <c:pt idx="567">
                  <c:v>1.3459801566106501E-2</c:v>
                </c:pt>
                <c:pt idx="568">
                  <c:v>1.5135847984107699E-3</c:v>
                </c:pt>
                <c:pt idx="569">
                  <c:v>-3.6963066106685699E-3</c:v>
                </c:pt>
                <c:pt idx="570">
                  <c:v>2.3630554243982199E-3</c:v>
                </c:pt>
                <c:pt idx="571">
                  <c:v>-9.0864029211140396E-3</c:v>
                </c:pt>
                <c:pt idx="572">
                  <c:v>1.9035312146734201E-3</c:v>
                </c:pt>
                <c:pt idx="573">
                  <c:v>-3.1117312894746998E-3</c:v>
                </c:pt>
                <c:pt idx="574">
                  <c:v>-5.3389384672703601E-3</c:v>
                </c:pt>
                <c:pt idx="575">
                  <c:v>5.7892104984934604E-3</c:v>
                </c:pt>
                <c:pt idx="576">
                  <c:v>-1.0659772112402699E-3</c:v>
                </c:pt>
                <c:pt idx="577">
                  <c:v>-9.2671386167362396E-4</c:v>
                </c:pt>
                <c:pt idx="578">
                  <c:v>-3.2952317117065602E-2</c:v>
                </c:pt>
                <c:pt idx="579">
                  <c:v>-4.6202031924797602E-3</c:v>
                </c:pt>
                <c:pt idx="580">
                  <c:v>-1.5754900057308601E-2</c:v>
                </c:pt>
                <c:pt idx="581">
                  <c:v>-1.9975983924459401E-2</c:v>
                </c:pt>
                <c:pt idx="582">
                  <c:v>-1.54064239035294E-2</c:v>
                </c:pt>
                <c:pt idx="583">
                  <c:v>-7.0987746216376801E-3</c:v>
                </c:pt>
                <c:pt idx="584">
                  <c:v>1.7033883492868399E-2</c:v>
                </c:pt>
                <c:pt idx="585">
                  <c:v>4.5576759809596397E-3</c:v>
                </c:pt>
                <c:pt idx="586">
                  <c:v>-1.0799313365814901E-2</c:v>
                </c:pt>
                <c:pt idx="587">
                  <c:v>1.8853905798538701E-2</c:v>
                </c:pt>
                <c:pt idx="588">
                  <c:v>9.0679646768536508E-3</c:v>
                </c:pt>
                <c:pt idx="589">
                  <c:v>-1.8150404341523501E-3</c:v>
                </c:pt>
                <c:pt idx="590">
                  <c:v>-2.1110773835279099E-2</c:v>
                </c:pt>
                <c:pt idx="591">
                  <c:v>4.0883232780980503E-3</c:v>
                </c:pt>
                <c:pt idx="592">
                  <c:v>-6.5746803495525504E-3</c:v>
                </c:pt>
                <c:pt idx="593">
                  <c:v>8.9820805394429E-3</c:v>
                </c:pt>
                <c:pt idx="594">
                  <c:v>-1.1088904322031501E-2</c:v>
                </c:pt>
                <c:pt idx="595">
                  <c:v>-2.29712014042786E-2</c:v>
                </c:pt>
                <c:pt idx="596">
                  <c:v>-1.4097133550006E-2</c:v>
                </c:pt>
                <c:pt idx="597">
                  <c:v>-1.6719774211145601E-2</c:v>
                </c:pt>
                <c:pt idx="598">
                  <c:v>8.3127213059379298E-3</c:v>
                </c:pt>
                <c:pt idx="599">
                  <c:v>-9.5220757033413696E-4</c:v>
                </c:pt>
                <c:pt idx="600">
                  <c:v>2.1785936129959299E-2</c:v>
                </c:pt>
                <c:pt idx="601">
                  <c:v>2.4187397932698199E-2</c:v>
                </c:pt>
                <c:pt idx="602">
                  <c:v>8.9818154702145606E-3</c:v>
                </c:pt>
                <c:pt idx="603">
                  <c:v>3.8649011142311601E-3</c:v>
                </c:pt>
                <c:pt idx="604">
                  <c:v>-6.5836572550049804E-3</c:v>
                </c:pt>
                <c:pt idx="605">
                  <c:v>1.04470689220526E-2</c:v>
                </c:pt>
                <c:pt idx="606">
                  <c:v>4.6232821095377099E-3</c:v>
                </c:pt>
                <c:pt idx="607">
                  <c:v>2.17408690637989E-2</c:v>
                </c:pt>
                <c:pt idx="608">
                  <c:v>5.9880257803382802E-3</c:v>
                </c:pt>
                <c:pt idx="609">
                  <c:v>3.3604747612657501E-3</c:v>
                </c:pt>
                <c:pt idx="610">
                  <c:v>5.43008232487204E-3</c:v>
                </c:pt>
                <c:pt idx="611">
                  <c:v>-1.27901376900779E-3</c:v>
                </c:pt>
                <c:pt idx="612">
                  <c:v>9.7131101289265002E-3</c:v>
                </c:pt>
                <c:pt idx="613">
                  <c:v>-1.1660554155366799E-2</c:v>
                </c:pt>
                <c:pt idx="614">
                  <c:v>1.81895036508017E-2</c:v>
                </c:pt>
                <c:pt idx="615">
                  <c:v>5.9102137557345497E-3</c:v>
                </c:pt>
                <c:pt idx="616">
                  <c:v>3.5252337568292699E-2</c:v>
                </c:pt>
                <c:pt idx="617">
                  <c:v>1.92271779839067E-3</c:v>
                </c:pt>
                <c:pt idx="618">
                  <c:v>-1.31495959078317E-2</c:v>
                </c:pt>
                <c:pt idx="619">
                  <c:v>-7.8846789345751798E-4</c:v>
                </c:pt>
                <c:pt idx="620">
                  <c:v>-7.5497279950519497E-3</c:v>
                </c:pt>
                <c:pt idx="621">
                  <c:v>8.3891986060518706E-3</c:v>
                </c:pt>
                <c:pt idx="622">
                  <c:v>-3.3831781553629398E-2</c:v>
                </c:pt>
                <c:pt idx="623">
                  <c:v>1.85962832272699E-3</c:v>
                </c:pt>
                <c:pt idx="624">
                  <c:v>1.7677003882404001E-2</c:v>
                </c:pt>
                <c:pt idx="625">
                  <c:v>-3.2589029058852702E-3</c:v>
                </c:pt>
                <c:pt idx="626">
                  <c:v>-1.3725003329235701E-2</c:v>
                </c:pt>
                <c:pt idx="627">
                  <c:v>2.3722754294751199E-4</c:v>
                </c:pt>
                <c:pt idx="628">
                  <c:v>-9.2529523194667396E-3</c:v>
                </c:pt>
                <c:pt idx="629">
                  <c:v>-7.1054731668569802E-4</c:v>
                </c:pt>
                <c:pt idx="630">
                  <c:v>3.0248469019289199E-4</c:v>
                </c:pt>
                <c:pt idx="631">
                  <c:v>-1.0417898827616401E-2</c:v>
                </c:pt>
                <c:pt idx="632">
                  <c:v>-3.3457859670014599E-2</c:v>
                </c:pt>
                <c:pt idx="633">
                  <c:v>-1.0584060091894899E-3</c:v>
                </c:pt>
                <c:pt idx="634">
                  <c:v>8.9816258690740402E-3</c:v>
                </c:pt>
                <c:pt idx="635">
                  <c:v>2.95801287199749E-2</c:v>
                </c:pt>
                <c:pt idx="636">
                  <c:v>1.0527782729019801E-2</c:v>
                </c:pt>
                <c:pt idx="637">
                  <c:v>1.02349116368981E-2</c:v>
                </c:pt>
                <c:pt idx="638">
                  <c:v>-1.42419799110487E-2</c:v>
                </c:pt>
                <c:pt idx="639">
                  <c:v>-5.9885915327371302E-3</c:v>
                </c:pt>
                <c:pt idx="640">
                  <c:v>-1.7745880517167599E-2</c:v>
                </c:pt>
                <c:pt idx="641">
                  <c:v>-1.8391445114994099E-3</c:v>
                </c:pt>
                <c:pt idx="642">
                  <c:v>-1.6575264827404599E-2</c:v>
                </c:pt>
                <c:pt idx="643">
                  <c:v>1.2333477973044999E-2</c:v>
                </c:pt>
                <c:pt idx="644">
                  <c:v>2.6031687912729902E-3</c:v>
                </c:pt>
                <c:pt idx="645">
                  <c:v>1.7338983839920899E-2</c:v>
                </c:pt>
                <c:pt idx="646">
                  <c:v>2.3002036918101602E-3</c:v>
                </c:pt>
                <c:pt idx="647">
                  <c:v>-1.5534156302883201E-3</c:v>
                </c:pt>
                <c:pt idx="648">
                  <c:v>-9.7229110054703194E-3</c:v>
                </c:pt>
                <c:pt idx="649">
                  <c:v>-2.6745024276650701E-3</c:v>
                </c:pt>
                <c:pt idx="650">
                  <c:v>-1.2023031217671299E-2</c:v>
                </c:pt>
                <c:pt idx="651">
                  <c:v>-1.5179413236732799E-2</c:v>
                </c:pt>
                <c:pt idx="652">
                  <c:v>-2.2899711728896099E-2</c:v>
                </c:pt>
                <c:pt idx="653">
                  <c:v>-9.0016901330541594E-3</c:v>
                </c:pt>
                <c:pt idx="654">
                  <c:v>1.9607439953237899E-2</c:v>
                </c:pt>
                <c:pt idx="655">
                  <c:v>-1.36416218886944E-3</c:v>
                </c:pt>
                <c:pt idx="656">
                  <c:v>-1.02656484424994E-2</c:v>
                </c:pt>
                <c:pt idx="657">
                  <c:v>-1.78776338214587E-2</c:v>
                </c:pt>
                <c:pt idx="658">
                  <c:v>6.4003793961801498E-3</c:v>
                </c:pt>
                <c:pt idx="659">
                  <c:v>-3.0420707869015001E-4</c:v>
                </c:pt>
                <c:pt idx="660">
                  <c:v>6.66480104958178E-4</c:v>
                </c:pt>
                <c:pt idx="661">
                  <c:v>-1.4174803559984499E-2</c:v>
                </c:pt>
                <c:pt idx="662">
                  <c:v>2.66108724168707E-3</c:v>
                </c:pt>
                <c:pt idx="663">
                  <c:v>2.59812913357793E-2</c:v>
                </c:pt>
                <c:pt idx="664">
                  <c:v>-2.86162302346341E-2</c:v>
                </c:pt>
                <c:pt idx="665">
                  <c:v>-9.37826767500647E-3</c:v>
                </c:pt>
                <c:pt idx="666">
                  <c:v>-1.7957052653087498E-2</c:v>
                </c:pt>
                <c:pt idx="667">
                  <c:v>8.5550248534018098E-4</c:v>
                </c:pt>
                <c:pt idx="668">
                  <c:v>-1.1085755276588701E-2</c:v>
                </c:pt>
                <c:pt idx="669">
                  <c:v>-2.1644492895404901E-2</c:v>
                </c:pt>
                <c:pt idx="670">
                  <c:v>4.9117249128917498E-5</c:v>
                </c:pt>
                <c:pt idx="671">
                  <c:v>8.88111404858175E-4</c:v>
                </c:pt>
                <c:pt idx="672">
                  <c:v>-3.86520987342568E-3</c:v>
                </c:pt>
                <c:pt idx="673">
                  <c:v>3.01781512838749E-2</c:v>
                </c:pt>
                <c:pt idx="674">
                  <c:v>1.11558662273867E-2</c:v>
                </c:pt>
                <c:pt idx="675">
                  <c:v>-7.2847508883436196E-3</c:v>
                </c:pt>
                <c:pt idx="676">
                  <c:v>1.52511161391518E-3</c:v>
                </c:pt>
                <c:pt idx="677">
                  <c:v>-2.5188573507949098E-2</c:v>
                </c:pt>
                <c:pt idx="678">
                  <c:v>-4.9676717079392601E-3</c:v>
                </c:pt>
                <c:pt idx="679">
                  <c:v>-2.5081491553457701E-2</c:v>
                </c:pt>
                <c:pt idx="680">
                  <c:v>-7.8521418003238003E-3</c:v>
                </c:pt>
                <c:pt idx="681">
                  <c:v>1.9616109030305001E-2</c:v>
                </c:pt>
                <c:pt idx="682">
                  <c:v>2.0806399586927399E-2</c:v>
                </c:pt>
                <c:pt idx="683">
                  <c:v>1.30566526160671E-2</c:v>
                </c:pt>
                <c:pt idx="684">
                  <c:v>3.2677310986587002E-4</c:v>
                </c:pt>
                <c:pt idx="685">
                  <c:v>1.43542977136649E-2</c:v>
                </c:pt>
                <c:pt idx="686">
                  <c:v>3.7680757821542899E-4</c:v>
                </c:pt>
                <c:pt idx="687">
                  <c:v>5.8573268349460797E-3</c:v>
                </c:pt>
                <c:pt idx="688">
                  <c:v>2.37345268151215E-2</c:v>
                </c:pt>
                <c:pt idx="689">
                  <c:v>9.7613107952679908E-3</c:v>
                </c:pt>
                <c:pt idx="690">
                  <c:v>3.0719539322908102E-3</c:v>
                </c:pt>
                <c:pt idx="691">
                  <c:v>-2.8853600637264699E-3</c:v>
                </c:pt>
                <c:pt idx="692">
                  <c:v>-1.25767832728875E-2</c:v>
                </c:pt>
                <c:pt idx="693">
                  <c:v>1.1082612934903299E-2</c:v>
                </c:pt>
                <c:pt idx="694">
                  <c:v>-4.4366753140205398E-3</c:v>
                </c:pt>
                <c:pt idx="695">
                  <c:v>-1.8685077154018601E-3</c:v>
                </c:pt>
                <c:pt idx="696">
                  <c:v>1.99210269825883E-2</c:v>
                </c:pt>
                <c:pt idx="697">
                  <c:v>5.78051440091503E-3</c:v>
                </c:pt>
                <c:pt idx="698">
                  <c:v>-2.3132261779839201E-2</c:v>
                </c:pt>
                <c:pt idx="699">
                  <c:v>-4.6362023598726801E-4</c:v>
                </c:pt>
                <c:pt idx="700">
                  <c:v>-2.1405563531576698E-2</c:v>
                </c:pt>
                <c:pt idx="701">
                  <c:v>1.1700192328255199E-3</c:v>
                </c:pt>
                <c:pt idx="702">
                  <c:v>-4.5210014759194898E-3</c:v>
                </c:pt>
                <c:pt idx="703">
                  <c:v>-3.05051108363947E-3</c:v>
                </c:pt>
                <c:pt idx="704">
                  <c:v>1.03865822407955E-2</c:v>
                </c:pt>
                <c:pt idx="705">
                  <c:v>-5.4603878324533403E-3</c:v>
                </c:pt>
                <c:pt idx="706">
                  <c:v>9.4667756872880496E-3</c:v>
                </c:pt>
                <c:pt idx="707">
                  <c:v>1.45315391117862E-2</c:v>
                </c:pt>
                <c:pt idx="708">
                  <c:v>-2.4958891602864599E-2</c:v>
                </c:pt>
                <c:pt idx="709">
                  <c:v>2.1025077722161799E-2</c:v>
                </c:pt>
                <c:pt idx="710">
                  <c:v>-1.43172811303823E-2</c:v>
                </c:pt>
                <c:pt idx="711">
                  <c:v>-3.0196974127407801E-2</c:v>
                </c:pt>
                <c:pt idx="712">
                  <c:v>-1.2049164287081099E-3</c:v>
                </c:pt>
                <c:pt idx="713">
                  <c:v>3.54026186191385E-3</c:v>
                </c:pt>
                <c:pt idx="714">
                  <c:v>-7.1151978544897699E-3</c:v>
                </c:pt>
                <c:pt idx="715">
                  <c:v>-8.9162260953564495E-3</c:v>
                </c:pt>
                <c:pt idx="716">
                  <c:v>-1.0087913408852E-2</c:v>
                </c:pt>
                <c:pt idx="717">
                  <c:v>-2.5145032044068299E-2</c:v>
                </c:pt>
                <c:pt idx="718">
                  <c:v>-1.15963887121752E-2</c:v>
                </c:pt>
                <c:pt idx="719">
                  <c:v>-2.3010736671804699E-2</c:v>
                </c:pt>
                <c:pt idx="720">
                  <c:v>2.11944333640668E-2</c:v>
                </c:pt>
                <c:pt idx="721">
                  <c:v>2.4737137567995599E-3</c:v>
                </c:pt>
                <c:pt idx="722">
                  <c:v>-3.0937867470598899E-3</c:v>
                </c:pt>
                <c:pt idx="723">
                  <c:v>-1.4596484931472401E-2</c:v>
                </c:pt>
                <c:pt idx="724">
                  <c:v>-3.9422526782241602E-3</c:v>
                </c:pt>
                <c:pt idx="725">
                  <c:v>1.9826736877725502E-3</c:v>
                </c:pt>
                <c:pt idx="726">
                  <c:v>-1.4218576001926501E-2</c:v>
                </c:pt>
                <c:pt idx="727">
                  <c:v>-2.4781665412495199E-2</c:v>
                </c:pt>
                <c:pt idx="728">
                  <c:v>-9.9185197155164297E-3</c:v>
                </c:pt>
                <c:pt idx="729">
                  <c:v>2.0832929478157899E-3</c:v>
                </c:pt>
                <c:pt idx="730">
                  <c:v>1.1540887620893701E-2</c:v>
                </c:pt>
                <c:pt idx="731">
                  <c:v>-3.0903928717974202E-2</c:v>
                </c:pt>
                <c:pt idx="732">
                  <c:v>-3.9913212155368298E-2</c:v>
                </c:pt>
                <c:pt idx="733">
                  <c:v>-3.5824047662053001E-3</c:v>
                </c:pt>
                <c:pt idx="734">
                  <c:v>3.1901807922941901E-2</c:v>
                </c:pt>
                <c:pt idx="735">
                  <c:v>3.46113480528372E-2</c:v>
                </c:pt>
                <c:pt idx="736">
                  <c:v>-4.1268775459864203E-3</c:v>
                </c:pt>
                <c:pt idx="737">
                  <c:v>-5.0355931580420201E-3</c:v>
                </c:pt>
                <c:pt idx="738">
                  <c:v>-3.5250001092267703E-2</c:v>
                </c:pt>
                <c:pt idx="739">
                  <c:v>-3.93262438311376E-2</c:v>
                </c:pt>
                <c:pt idx="740">
                  <c:v>4.4593893473341299E-2</c:v>
                </c:pt>
                <c:pt idx="741">
                  <c:v>-3.8087000802686399E-2</c:v>
                </c:pt>
                <c:pt idx="742">
                  <c:v>1.31795476627793E-2</c:v>
                </c:pt>
                <c:pt idx="743">
                  <c:v>3.50091455800291E-2</c:v>
                </c:pt>
                <c:pt idx="744">
                  <c:v>-1.00140068403047E-2</c:v>
                </c:pt>
                <c:pt idx="745">
                  <c:v>1.3617265655390599E-4</c:v>
                </c:pt>
                <c:pt idx="746">
                  <c:v>-2.2748277276578598E-3</c:v>
                </c:pt>
                <c:pt idx="747">
                  <c:v>1.31370180097031E-2</c:v>
                </c:pt>
                <c:pt idx="748">
                  <c:v>1.6496153500738599E-2</c:v>
                </c:pt>
                <c:pt idx="749">
                  <c:v>1.1811887304363101E-2</c:v>
                </c:pt>
                <c:pt idx="750">
                  <c:v>-1.8926954035923999E-2</c:v>
                </c:pt>
                <c:pt idx="751">
                  <c:v>1.9683528986076199E-2</c:v>
                </c:pt>
                <c:pt idx="752">
                  <c:v>9.4120549177512808E-3</c:v>
                </c:pt>
                <c:pt idx="753">
                  <c:v>7.3992318087488904E-4</c:v>
                </c:pt>
                <c:pt idx="754">
                  <c:v>1.04243028964307E-2</c:v>
                </c:pt>
                <c:pt idx="755">
                  <c:v>2.2206219551369798E-3</c:v>
                </c:pt>
                <c:pt idx="756">
                  <c:v>8.4394470648599292E-3</c:v>
                </c:pt>
                <c:pt idx="757">
                  <c:v>-2.3629616072731001E-3</c:v>
                </c:pt>
                <c:pt idx="758">
                  <c:v>-4.1941062741033099E-3</c:v>
                </c:pt>
                <c:pt idx="759">
                  <c:v>-5.97679697426475E-3</c:v>
                </c:pt>
                <c:pt idx="760">
                  <c:v>5.5925544562615299E-3</c:v>
                </c:pt>
                <c:pt idx="761">
                  <c:v>1.7532883788860899E-2</c:v>
                </c:pt>
                <c:pt idx="762">
                  <c:v>6.3316904009827002E-3</c:v>
                </c:pt>
                <c:pt idx="763">
                  <c:v>1.3594208282974699E-2</c:v>
                </c:pt>
                <c:pt idx="764">
                  <c:v>2.26116210402692E-3</c:v>
                </c:pt>
                <c:pt idx="765">
                  <c:v>-8.2935634199035203E-3</c:v>
                </c:pt>
                <c:pt idx="766">
                  <c:v>-7.3935750913501196E-3</c:v>
                </c:pt>
                <c:pt idx="767">
                  <c:v>-6.3330304467486302E-3</c:v>
                </c:pt>
                <c:pt idx="768">
                  <c:v>1.36010540760724E-2</c:v>
                </c:pt>
                <c:pt idx="769">
                  <c:v>-9.0490699984564806E-3</c:v>
                </c:pt>
                <c:pt idx="770">
                  <c:v>-1.6783967218966401E-2</c:v>
                </c:pt>
                <c:pt idx="771">
                  <c:v>-2.8547405347642799E-3</c:v>
                </c:pt>
                <c:pt idx="772">
                  <c:v>1.1278572971315501E-2</c:v>
                </c:pt>
                <c:pt idx="773">
                  <c:v>1.37513549658436E-2</c:v>
                </c:pt>
                <c:pt idx="774">
                  <c:v>2.5632571962935599E-2</c:v>
                </c:pt>
                <c:pt idx="775">
                  <c:v>2.7048918319148001E-3</c:v>
                </c:pt>
                <c:pt idx="776">
                  <c:v>-3.3250352838276397E-2</c:v>
                </c:pt>
                <c:pt idx="777">
                  <c:v>1.0874201894840001E-2</c:v>
                </c:pt>
                <c:pt idx="778">
                  <c:v>2.6347908348181501E-2</c:v>
                </c:pt>
                <c:pt idx="779">
                  <c:v>9.3722283868299307E-3</c:v>
                </c:pt>
                <c:pt idx="780">
                  <c:v>-2.6036164323768402E-2</c:v>
                </c:pt>
                <c:pt idx="781">
                  <c:v>-6.8250761928167602E-3</c:v>
                </c:pt>
                <c:pt idx="782">
                  <c:v>-5.4170940580712101E-3</c:v>
                </c:pt>
                <c:pt idx="783">
                  <c:v>-1.6856716437371001E-2</c:v>
                </c:pt>
                <c:pt idx="784">
                  <c:v>4.5261058021287401E-3</c:v>
                </c:pt>
                <c:pt idx="785">
                  <c:v>-1.18798368642501E-2</c:v>
                </c:pt>
                <c:pt idx="786">
                  <c:v>-3.7854158552700801E-2</c:v>
                </c:pt>
                <c:pt idx="787">
                  <c:v>-1.20205012829404E-2</c:v>
                </c:pt>
                <c:pt idx="788">
                  <c:v>-4.0601056527604703E-3</c:v>
                </c:pt>
                <c:pt idx="789">
                  <c:v>2.5227956147606399E-2</c:v>
                </c:pt>
                <c:pt idx="790">
                  <c:v>-9.6534641708928602E-4</c:v>
                </c:pt>
                <c:pt idx="791">
                  <c:v>-1.3143485364161401E-2</c:v>
                </c:pt>
                <c:pt idx="792">
                  <c:v>1.0456448800386001E-2</c:v>
                </c:pt>
                <c:pt idx="793">
                  <c:v>5.1916411641326002E-4</c:v>
                </c:pt>
                <c:pt idx="794">
                  <c:v>2.0659576618038598E-2</c:v>
                </c:pt>
                <c:pt idx="795">
                  <c:v>3.3771658785405698E-3</c:v>
                </c:pt>
                <c:pt idx="796">
                  <c:v>-3.6866266760383799E-3</c:v>
                </c:pt>
                <c:pt idx="797">
                  <c:v>-1.9958911221863501E-3</c:v>
                </c:pt>
                <c:pt idx="798">
                  <c:v>9.4723650490510097E-3</c:v>
                </c:pt>
                <c:pt idx="799">
                  <c:v>-6.7534037013960405E-4</c:v>
                </c:pt>
                <c:pt idx="800">
                  <c:v>4.8865806253573403E-3</c:v>
                </c:pt>
                <c:pt idx="801">
                  <c:v>-6.8081638291065602E-3</c:v>
                </c:pt>
                <c:pt idx="802">
                  <c:v>-1.0285363790067699E-2</c:v>
                </c:pt>
                <c:pt idx="803">
                  <c:v>3.3724139830051902E-3</c:v>
                </c:pt>
                <c:pt idx="804">
                  <c:v>-5.8283562443638198E-3</c:v>
                </c:pt>
                <c:pt idx="805">
                  <c:v>-3.1573561571494099E-3</c:v>
                </c:pt>
                <c:pt idx="806">
                  <c:v>2.2455841981425799E-2</c:v>
                </c:pt>
                <c:pt idx="807">
                  <c:v>2.3339388398009499E-2</c:v>
                </c:pt>
                <c:pt idx="808">
                  <c:v>7.6011452077573999E-3</c:v>
                </c:pt>
                <c:pt idx="809">
                  <c:v>1.69236076236642E-2</c:v>
                </c:pt>
                <c:pt idx="810">
                  <c:v>-5.31626570280862E-3</c:v>
                </c:pt>
                <c:pt idx="811">
                  <c:v>-2.10395619639107E-2</c:v>
                </c:pt>
                <c:pt idx="812">
                  <c:v>1.2954447643917099E-2</c:v>
                </c:pt>
                <c:pt idx="813">
                  <c:v>7.86663114104659E-3</c:v>
                </c:pt>
                <c:pt idx="814">
                  <c:v>1.17673069220169E-2</c:v>
                </c:pt>
                <c:pt idx="815">
                  <c:v>-7.9347090941627695E-3</c:v>
                </c:pt>
                <c:pt idx="816">
                  <c:v>-7.9693157894104999E-3</c:v>
                </c:pt>
                <c:pt idx="817">
                  <c:v>1.54907020837294E-3</c:v>
                </c:pt>
                <c:pt idx="818">
                  <c:v>-1.9844198376713602E-2</c:v>
                </c:pt>
                <c:pt idx="819">
                  <c:v>6.7837032927306202E-4</c:v>
                </c:pt>
                <c:pt idx="820">
                  <c:v>1.42324659555472E-2</c:v>
                </c:pt>
                <c:pt idx="821">
                  <c:v>1.00944240644638E-3</c:v>
                </c:pt>
                <c:pt idx="822">
                  <c:v>-1.22248966230147E-2</c:v>
                </c:pt>
                <c:pt idx="823">
                  <c:v>-1.3071515295788001E-2</c:v>
                </c:pt>
                <c:pt idx="824">
                  <c:v>7.1335602532739597E-3</c:v>
                </c:pt>
                <c:pt idx="825">
                  <c:v>9.9497650642384992E-3</c:v>
                </c:pt>
                <c:pt idx="826">
                  <c:v>-1.79389505338188E-4</c:v>
                </c:pt>
                <c:pt idx="827">
                  <c:v>9.3520209779645695E-3</c:v>
                </c:pt>
                <c:pt idx="828">
                  <c:v>1.1531034134539099E-2</c:v>
                </c:pt>
                <c:pt idx="829">
                  <c:v>-1.1114584134471899E-2</c:v>
                </c:pt>
                <c:pt idx="830">
                  <c:v>1.7725893863745599E-2</c:v>
                </c:pt>
                <c:pt idx="831">
                  <c:v>-6.2105388444912398E-3</c:v>
                </c:pt>
                <c:pt idx="832">
                  <c:v>-9.2805251737716303E-3</c:v>
                </c:pt>
                <c:pt idx="833">
                  <c:v>-2.4293259792608898E-3</c:v>
                </c:pt>
                <c:pt idx="834">
                  <c:v>1.48129823688292E-2</c:v>
                </c:pt>
                <c:pt idx="835">
                  <c:v>7.3564686153981497E-3</c:v>
                </c:pt>
                <c:pt idx="836">
                  <c:v>2.5405020288941201E-2</c:v>
                </c:pt>
                <c:pt idx="837">
                  <c:v>-5.4588074111122297E-3</c:v>
                </c:pt>
                <c:pt idx="838">
                  <c:v>9.9984672252386008E-3</c:v>
                </c:pt>
                <c:pt idx="839">
                  <c:v>1.09552888679714E-2</c:v>
                </c:pt>
                <c:pt idx="840">
                  <c:v>1.8599817982248101E-4</c:v>
                </c:pt>
                <c:pt idx="841">
                  <c:v>-2.2102641349188198E-2</c:v>
                </c:pt>
                <c:pt idx="842">
                  <c:v>-9.4846804364190403E-3</c:v>
                </c:pt>
                <c:pt idx="843">
                  <c:v>-5.9687366099561798E-3</c:v>
                </c:pt>
                <c:pt idx="844">
                  <c:v>-4.8615810374874301E-3</c:v>
                </c:pt>
                <c:pt idx="845">
                  <c:v>6.0373168551760498E-3</c:v>
                </c:pt>
                <c:pt idx="846">
                  <c:v>4.96237035294784E-3</c:v>
                </c:pt>
                <c:pt idx="847">
                  <c:v>1.6268563154474301E-2</c:v>
                </c:pt>
                <c:pt idx="848">
                  <c:v>1.9492646604924498E-2</c:v>
                </c:pt>
                <c:pt idx="849">
                  <c:v>-7.8470287235742897E-3</c:v>
                </c:pt>
                <c:pt idx="850">
                  <c:v>-1.38784013963785E-2</c:v>
                </c:pt>
                <c:pt idx="851">
                  <c:v>-5.6684282795295398E-3</c:v>
                </c:pt>
                <c:pt idx="852">
                  <c:v>3.01240600877659E-2</c:v>
                </c:pt>
                <c:pt idx="853">
                  <c:v>-5.7476589481736898E-3</c:v>
                </c:pt>
                <c:pt idx="854">
                  <c:v>-2.47813636288353E-2</c:v>
                </c:pt>
                <c:pt idx="855">
                  <c:v>2.7375941956504699E-2</c:v>
                </c:pt>
                <c:pt idx="856">
                  <c:v>1.00049329498777E-2</c:v>
                </c:pt>
                <c:pt idx="857">
                  <c:v>6.7545777296133397E-3</c:v>
                </c:pt>
                <c:pt idx="858">
                  <c:v>-2.3309606302232701E-2</c:v>
                </c:pt>
                <c:pt idx="859">
                  <c:v>-5.2754835856765299E-3</c:v>
                </c:pt>
                <c:pt idx="860">
                  <c:v>-8.4297464281504698E-4</c:v>
                </c:pt>
                <c:pt idx="861">
                  <c:v>3.4988947337234498E-3</c:v>
                </c:pt>
                <c:pt idx="862">
                  <c:v>4.6989182456429104E-3</c:v>
                </c:pt>
                <c:pt idx="863">
                  <c:v>3.7239946959209702E-4</c:v>
                </c:pt>
                <c:pt idx="864">
                  <c:v>5.94558649402887E-3</c:v>
                </c:pt>
                <c:pt idx="865">
                  <c:v>-1.91642008717684E-3</c:v>
                </c:pt>
                <c:pt idx="866">
                  <c:v>-1.09828104261518E-2</c:v>
                </c:pt>
                <c:pt idx="867">
                  <c:v>-2.15703768807438E-2</c:v>
                </c:pt>
                <c:pt idx="868">
                  <c:v>-1.5292373186456199E-2</c:v>
                </c:pt>
                <c:pt idx="869">
                  <c:v>-7.31510238941456E-3</c:v>
                </c:pt>
                <c:pt idx="870">
                  <c:v>1.68596421576763E-2</c:v>
                </c:pt>
                <c:pt idx="871">
                  <c:v>1.31869732983746E-2</c:v>
                </c:pt>
                <c:pt idx="872">
                  <c:v>1.6408322901968701E-2</c:v>
                </c:pt>
                <c:pt idx="873">
                  <c:v>1.6867559194813801E-2</c:v>
                </c:pt>
                <c:pt idx="874">
                  <c:v>8.5612754406184303E-4</c:v>
                </c:pt>
                <c:pt idx="875">
                  <c:v>-1.14343745926399E-2</c:v>
                </c:pt>
                <c:pt idx="876">
                  <c:v>2.60847277857039E-2</c:v>
                </c:pt>
                <c:pt idx="877">
                  <c:v>4.8360565384999296E-3</c:v>
                </c:pt>
                <c:pt idx="878">
                  <c:v>-6.0319747940300802E-3</c:v>
                </c:pt>
                <c:pt idx="879">
                  <c:v>2.5804524737421202E-3</c:v>
                </c:pt>
                <c:pt idx="880">
                  <c:v>-5.3531938749512304E-3</c:v>
                </c:pt>
                <c:pt idx="881">
                  <c:v>-1.6733244682103701E-2</c:v>
                </c:pt>
                <c:pt idx="882">
                  <c:v>-1.1236924426637601E-2</c:v>
                </c:pt>
                <c:pt idx="883">
                  <c:v>4.4330402350248902E-3</c:v>
                </c:pt>
                <c:pt idx="884">
                  <c:v>2.2213092455678402E-2</c:v>
                </c:pt>
                <c:pt idx="885">
                  <c:v>-5.1805343232794203E-3</c:v>
                </c:pt>
                <c:pt idx="886">
                  <c:v>1.13414304279507E-3</c:v>
                </c:pt>
                <c:pt idx="887">
                  <c:v>-1.3146075283364899E-2</c:v>
                </c:pt>
                <c:pt idx="888">
                  <c:v>-1.68986113636517E-2</c:v>
                </c:pt>
                <c:pt idx="889">
                  <c:v>-2.2959822247382699E-3</c:v>
                </c:pt>
                <c:pt idx="890">
                  <c:v>-4.5904139700289701E-3</c:v>
                </c:pt>
                <c:pt idx="891">
                  <c:v>-2.5942524133805201E-2</c:v>
                </c:pt>
                <c:pt idx="892">
                  <c:v>-9.7502027299071396E-4</c:v>
                </c:pt>
                <c:pt idx="893">
                  <c:v>2.1817163889619198E-2</c:v>
                </c:pt>
                <c:pt idx="894">
                  <c:v>-8.8742128550575502E-3</c:v>
                </c:pt>
                <c:pt idx="895">
                  <c:v>3.7347279574561402E-3</c:v>
                </c:pt>
                <c:pt idx="896">
                  <c:v>4.9809825133527996E-3</c:v>
                </c:pt>
                <c:pt idx="897">
                  <c:v>2.9701925189142501E-2</c:v>
                </c:pt>
                <c:pt idx="898">
                  <c:v>1.05902015061781E-3</c:v>
                </c:pt>
                <c:pt idx="899">
                  <c:v>7.9221143026559603E-3</c:v>
                </c:pt>
                <c:pt idx="900">
                  <c:v>3.7322233457688998E-3</c:v>
                </c:pt>
                <c:pt idx="901">
                  <c:v>-8.6190612932240292E-3</c:v>
                </c:pt>
                <c:pt idx="902">
                  <c:v>-2.2888476326936801E-3</c:v>
                </c:pt>
                <c:pt idx="903">
                  <c:v>-2.1323127558914499E-2</c:v>
                </c:pt>
                <c:pt idx="904">
                  <c:v>1.64923641239826E-3</c:v>
                </c:pt>
                <c:pt idx="905">
                  <c:v>9.1906765326535203E-3</c:v>
                </c:pt>
                <c:pt idx="906">
                  <c:v>-2.6090599741475099E-2</c:v>
                </c:pt>
                <c:pt idx="907">
                  <c:v>-7.8452944278793197E-3</c:v>
                </c:pt>
                <c:pt idx="908">
                  <c:v>6.8249085875924098E-3</c:v>
                </c:pt>
                <c:pt idx="909">
                  <c:v>-2.4067771204330001E-3</c:v>
                </c:pt>
                <c:pt idx="910">
                  <c:v>-1.46663197806101E-2</c:v>
                </c:pt>
                <c:pt idx="911">
                  <c:v>1.82960026307591E-2</c:v>
                </c:pt>
                <c:pt idx="912">
                  <c:v>1.4499709034600201E-2</c:v>
                </c:pt>
                <c:pt idx="913">
                  <c:v>-1.80973469962345E-3</c:v>
                </c:pt>
                <c:pt idx="914">
                  <c:v>2.78988615597308E-2</c:v>
                </c:pt>
                <c:pt idx="915">
                  <c:v>6.1600981184893001E-3</c:v>
                </c:pt>
                <c:pt idx="916">
                  <c:v>-9.3621454050048705E-3</c:v>
                </c:pt>
                <c:pt idx="917">
                  <c:v>-2.5776419068314002E-3</c:v>
                </c:pt>
                <c:pt idx="918">
                  <c:v>1.17684371150695E-2</c:v>
                </c:pt>
                <c:pt idx="919">
                  <c:v>1.03469998816698E-2</c:v>
                </c:pt>
                <c:pt idx="920">
                  <c:v>-3.20452325758369E-3</c:v>
                </c:pt>
                <c:pt idx="921">
                  <c:v>7.6808952137309297E-3</c:v>
                </c:pt>
                <c:pt idx="922">
                  <c:v>-9.3005873353358692E-3</c:v>
                </c:pt>
                <c:pt idx="923">
                  <c:v>5.5596988048298799E-3</c:v>
                </c:pt>
                <c:pt idx="924">
                  <c:v>-2.01859058201285E-2</c:v>
                </c:pt>
                <c:pt idx="925">
                  <c:v>-7.62195459799623E-3</c:v>
                </c:pt>
                <c:pt idx="926">
                  <c:v>-7.88434594661328E-3</c:v>
                </c:pt>
                <c:pt idx="927">
                  <c:v>-5.9829236996869302E-3</c:v>
                </c:pt>
                <c:pt idx="928">
                  <c:v>7.9622803510989004E-3</c:v>
                </c:pt>
                <c:pt idx="929">
                  <c:v>-3.4611794748083198E-3</c:v>
                </c:pt>
                <c:pt idx="930">
                  <c:v>1.46915915918966E-2</c:v>
                </c:pt>
                <c:pt idx="931">
                  <c:v>1.07164334376745E-2</c:v>
                </c:pt>
                <c:pt idx="932">
                  <c:v>-1.9748948474907399E-4</c:v>
                </c:pt>
                <c:pt idx="933">
                  <c:v>-5.4089978946243499E-3</c:v>
                </c:pt>
                <c:pt idx="934">
                  <c:v>-2.9462811070539302E-3</c:v>
                </c:pt>
                <c:pt idx="935">
                  <c:v>-4.4347042122895699E-3</c:v>
                </c:pt>
                <c:pt idx="936">
                  <c:v>-1.23914434258887E-2</c:v>
                </c:pt>
                <c:pt idx="937">
                  <c:v>-1.0085516619466E-2</c:v>
                </c:pt>
                <c:pt idx="938">
                  <c:v>-1.03119722367394E-2</c:v>
                </c:pt>
                <c:pt idx="939">
                  <c:v>-1.31605842468678E-2</c:v>
                </c:pt>
                <c:pt idx="940">
                  <c:v>1.04164592913521E-2</c:v>
                </c:pt>
                <c:pt idx="941">
                  <c:v>-3.8238839274561099E-3</c:v>
                </c:pt>
                <c:pt idx="942">
                  <c:v>-1.1410289579941901E-2</c:v>
                </c:pt>
                <c:pt idx="943">
                  <c:v>-4.5056396485327801E-3</c:v>
                </c:pt>
                <c:pt idx="944">
                  <c:v>-2.52833153621598E-3</c:v>
                </c:pt>
                <c:pt idx="945">
                  <c:v>4.8188668431665199E-3</c:v>
                </c:pt>
                <c:pt idx="946">
                  <c:v>-1.2663213155941801E-2</c:v>
                </c:pt>
                <c:pt idx="947">
                  <c:v>1.25619873819825E-3</c:v>
                </c:pt>
                <c:pt idx="948">
                  <c:v>-8.7582537777970201E-3</c:v>
                </c:pt>
                <c:pt idx="949">
                  <c:v>-2.60224653921108E-2</c:v>
                </c:pt>
                <c:pt idx="950">
                  <c:v>-1.6278228433041501E-2</c:v>
                </c:pt>
                <c:pt idx="951">
                  <c:v>6.7650606691938106E-5</c:v>
                </c:pt>
                <c:pt idx="952">
                  <c:v>9.3712453110628494E-3</c:v>
                </c:pt>
                <c:pt idx="953">
                  <c:v>-2.00745801169856E-2</c:v>
                </c:pt>
                <c:pt idx="954">
                  <c:v>3.20471416969149E-3</c:v>
                </c:pt>
                <c:pt idx="955">
                  <c:v>2.9762411722912999E-2</c:v>
                </c:pt>
                <c:pt idx="956">
                  <c:v>-3.0378749542023199E-3</c:v>
                </c:pt>
                <c:pt idx="957">
                  <c:v>1.7443172693556198E-2</c:v>
                </c:pt>
                <c:pt idx="958">
                  <c:v>-8.6913521346466296E-5</c:v>
                </c:pt>
                <c:pt idx="959">
                  <c:v>-4.4300884511992997E-3</c:v>
                </c:pt>
                <c:pt idx="960">
                  <c:v>-3.6888851881551098E-3</c:v>
                </c:pt>
                <c:pt idx="961">
                  <c:v>-2.5681941478625501E-3</c:v>
                </c:pt>
                <c:pt idx="962">
                  <c:v>3.1725969596072698E-2</c:v>
                </c:pt>
                <c:pt idx="963">
                  <c:v>-1.61026632606351E-2</c:v>
                </c:pt>
                <c:pt idx="964">
                  <c:v>-2.5191470475921501E-3</c:v>
                </c:pt>
                <c:pt idx="965">
                  <c:v>3.52844826533983E-3</c:v>
                </c:pt>
                <c:pt idx="966">
                  <c:v>-7.34909851250958E-3</c:v>
                </c:pt>
                <c:pt idx="967">
                  <c:v>1.03996589814514E-2</c:v>
                </c:pt>
                <c:pt idx="968">
                  <c:v>1.90130269789422E-2</c:v>
                </c:pt>
                <c:pt idx="969">
                  <c:v>2.2034151444351901E-2</c:v>
                </c:pt>
                <c:pt idx="970">
                  <c:v>2.8333557986450798E-3</c:v>
                </c:pt>
                <c:pt idx="971">
                  <c:v>-4.8120281898466899E-3</c:v>
                </c:pt>
                <c:pt idx="972">
                  <c:v>1.0514292600867101E-2</c:v>
                </c:pt>
                <c:pt idx="973">
                  <c:v>8.3991301178199893E-3</c:v>
                </c:pt>
                <c:pt idx="974">
                  <c:v>-2.1239641945589201E-2</c:v>
                </c:pt>
                <c:pt idx="975">
                  <c:v>2.2342514518210101E-2</c:v>
                </c:pt>
                <c:pt idx="976">
                  <c:v>2.61537363315178E-2</c:v>
                </c:pt>
                <c:pt idx="977">
                  <c:v>-4.9756425346578095E-4</c:v>
                </c:pt>
                <c:pt idx="978">
                  <c:v>4.4201999647782396E-3</c:v>
                </c:pt>
                <c:pt idx="979">
                  <c:v>-1.0649956399171E-2</c:v>
                </c:pt>
                <c:pt idx="980">
                  <c:v>3.9858353185655303E-2</c:v>
                </c:pt>
                <c:pt idx="981">
                  <c:v>1.6425273526041999E-2</c:v>
                </c:pt>
                <c:pt idx="982">
                  <c:v>1.1516500499532499E-2</c:v>
                </c:pt>
                <c:pt idx="983">
                  <c:v>1.80394666277941E-3</c:v>
                </c:pt>
                <c:pt idx="984">
                  <c:v>1.1096414506683199E-2</c:v>
                </c:pt>
                <c:pt idx="985">
                  <c:v>2.4708827077959002E-3</c:v>
                </c:pt>
                <c:pt idx="986">
                  <c:v>-1.9336844465567701E-2</c:v>
                </c:pt>
                <c:pt idx="987">
                  <c:v>6.86361229875335E-3</c:v>
                </c:pt>
                <c:pt idx="988">
                  <c:v>-1.1577747671427399E-2</c:v>
                </c:pt>
                <c:pt idx="989">
                  <c:v>2.2872252376299501E-2</c:v>
                </c:pt>
                <c:pt idx="990">
                  <c:v>2.4196975139159499E-2</c:v>
                </c:pt>
                <c:pt idx="991">
                  <c:v>-1.9633876640006002E-3</c:v>
                </c:pt>
                <c:pt idx="992">
                  <c:v>-3.9625776927680904E-3</c:v>
                </c:pt>
                <c:pt idx="993">
                  <c:v>-4.4698442143458099E-3</c:v>
                </c:pt>
                <c:pt idx="994">
                  <c:v>1.9696468215332401E-3</c:v>
                </c:pt>
                <c:pt idx="995">
                  <c:v>-2.06987787943048E-2</c:v>
                </c:pt>
                <c:pt idx="996">
                  <c:v>1.7031532641257702E-2</c:v>
                </c:pt>
                <c:pt idx="997">
                  <c:v>1.74302285738012E-2</c:v>
                </c:pt>
                <c:pt idx="998">
                  <c:v>9.7335379191708198E-3</c:v>
                </c:pt>
                <c:pt idx="999">
                  <c:v>2.22142569518794E-2</c:v>
                </c:pt>
                <c:pt idx="1000">
                  <c:v>-6.1549662518372802E-4</c:v>
                </c:pt>
                <c:pt idx="1001">
                  <c:v>-7.1722533374378597E-3</c:v>
                </c:pt>
                <c:pt idx="1002">
                  <c:v>4.5283333898493698E-2</c:v>
                </c:pt>
                <c:pt idx="1003">
                  <c:v>-1.78832734217651E-2</c:v>
                </c:pt>
                <c:pt idx="1004">
                  <c:v>-1.3319422542197701E-2</c:v>
                </c:pt>
                <c:pt idx="1005">
                  <c:v>8.4382386317278096E-3</c:v>
                </c:pt>
                <c:pt idx="1006">
                  <c:v>-5.0769641730111798E-3</c:v>
                </c:pt>
                <c:pt idx="1007">
                  <c:v>-1.47807094435447E-2</c:v>
                </c:pt>
                <c:pt idx="1008">
                  <c:v>1.33428518303138E-2</c:v>
                </c:pt>
                <c:pt idx="1009">
                  <c:v>1.9924924026810301E-2</c:v>
                </c:pt>
                <c:pt idx="1010">
                  <c:v>-1.44913218890296E-2</c:v>
                </c:pt>
                <c:pt idx="1011">
                  <c:v>3.2573723240387799E-2</c:v>
                </c:pt>
                <c:pt idx="1012">
                  <c:v>1.2052805221067799E-2</c:v>
                </c:pt>
                <c:pt idx="1013">
                  <c:v>-2.7974554778963798E-2</c:v>
                </c:pt>
                <c:pt idx="1014">
                  <c:v>-1.2322404099791E-2</c:v>
                </c:pt>
                <c:pt idx="1015">
                  <c:v>6.8736820169130698E-3</c:v>
                </c:pt>
                <c:pt idx="1016">
                  <c:v>-2.78098453108718E-2</c:v>
                </c:pt>
                <c:pt idx="1017">
                  <c:v>-6.2168325133219902E-3</c:v>
                </c:pt>
                <c:pt idx="1018">
                  <c:v>2.0101939522326799E-2</c:v>
                </c:pt>
                <c:pt idx="1019">
                  <c:v>6.6191217228512801E-3</c:v>
                </c:pt>
                <c:pt idx="1020">
                  <c:v>-7.4652886858340003E-3</c:v>
                </c:pt>
                <c:pt idx="1021">
                  <c:v>-8.2143491226562507E-3</c:v>
                </c:pt>
                <c:pt idx="1022">
                  <c:v>2.5331363226945802E-2</c:v>
                </c:pt>
                <c:pt idx="1023">
                  <c:v>1.51911952497026E-2</c:v>
                </c:pt>
                <c:pt idx="1024">
                  <c:v>7.9512083949446893E-3</c:v>
                </c:pt>
                <c:pt idx="1025">
                  <c:v>-5.5585238297467298E-3</c:v>
                </c:pt>
                <c:pt idx="1026">
                  <c:v>3.21485379444054E-3</c:v>
                </c:pt>
                <c:pt idx="1027">
                  <c:v>1.3166029487280099E-2</c:v>
                </c:pt>
                <c:pt idx="1028">
                  <c:v>-1.0257725726597401E-2</c:v>
                </c:pt>
                <c:pt idx="1029">
                  <c:v>-1.0765143819945699E-2</c:v>
                </c:pt>
                <c:pt idx="1030">
                  <c:v>6.0207339345992204E-3</c:v>
                </c:pt>
                <c:pt idx="1031">
                  <c:v>-3.8502318998939897E-2</c:v>
                </c:pt>
                <c:pt idx="1032">
                  <c:v>1.6459293584408701E-3</c:v>
                </c:pt>
                <c:pt idx="1033">
                  <c:v>1.44667846395732E-2</c:v>
                </c:pt>
                <c:pt idx="1034">
                  <c:v>-1.8273639381170399E-2</c:v>
                </c:pt>
                <c:pt idx="1035">
                  <c:v>-1.8084918414285601E-2</c:v>
                </c:pt>
                <c:pt idx="1036">
                  <c:v>5.1389595672075795E-4</c:v>
                </c:pt>
                <c:pt idx="1037">
                  <c:v>-5.4066902745350696E-3</c:v>
                </c:pt>
                <c:pt idx="1038">
                  <c:v>-2.75024483816014E-3</c:v>
                </c:pt>
                <c:pt idx="1039">
                  <c:v>4.7748078750302504E-3</c:v>
                </c:pt>
                <c:pt idx="1040">
                  <c:v>1.9905193545978202E-2</c:v>
                </c:pt>
                <c:pt idx="1041">
                  <c:v>-4.9656855867385901E-3</c:v>
                </c:pt>
                <c:pt idx="1042">
                  <c:v>1.7079891347032802E-2</c:v>
                </c:pt>
                <c:pt idx="1043">
                  <c:v>7.7537462315810397E-3</c:v>
                </c:pt>
                <c:pt idx="1044">
                  <c:v>-2.4217507501454499E-2</c:v>
                </c:pt>
                <c:pt idx="1045">
                  <c:v>1.9520953561103099E-2</c:v>
                </c:pt>
                <c:pt idx="1046">
                  <c:v>-3.8833795552955502E-3</c:v>
                </c:pt>
                <c:pt idx="1047">
                  <c:v>-1.5775918153161501E-2</c:v>
                </c:pt>
                <c:pt idx="1048">
                  <c:v>1.23395506832331E-2</c:v>
                </c:pt>
                <c:pt idx="1049">
                  <c:v>2.5038489836322099E-2</c:v>
                </c:pt>
                <c:pt idx="1050">
                  <c:v>1.12901016442649E-2</c:v>
                </c:pt>
                <c:pt idx="1051">
                  <c:v>-4.7459537899073503E-3</c:v>
                </c:pt>
                <c:pt idx="1052">
                  <c:v>2.09789622022565E-2</c:v>
                </c:pt>
                <c:pt idx="1053">
                  <c:v>-5.0443142531855596E-3</c:v>
                </c:pt>
                <c:pt idx="1054">
                  <c:v>3.5002608182224101E-4</c:v>
                </c:pt>
                <c:pt idx="1055">
                  <c:v>-5.0806711110019699E-3</c:v>
                </c:pt>
                <c:pt idx="1056">
                  <c:v>-1.07867297802118E-2</c:v>
                </c:pt>
                <c:pt idx="1057">
                  <c:v>1.6930178241800299E-2</c:v>
                </c:pt>
                <c:pt idx="1058">
                  <c:v>8.6255578281366901E-3</c:v>
                </c:pt>
                <c:pt idx="1059">
                  <c:v>3.1740869763366899E-3</c:v>
                </c:pt>
                <c:pt idx="1060">
                  <c:v>-2.87881238700275E-2</c:v>
                </c:pt>
                <c:pt idx="1061">
                  <c:v>6.3378528316177102E-3</c:v>
                </c:pt>
                <c:pt idx="1062">
                  <c:v>-5.4819426449426796E-4</c:v>
                </c:pt>
                <c:pt idx="1063">
                  <c:v>2.6789906615783399E-3</c:v>
                </c:pt>
                <c:pt idx="1064">
                  <c:v>1.3637227296795E-2</c:v>
                </c:pt>
                <c:pt idx="1065">
                  <c:v>9.3243380361936294E-3</c:v>
                </c:pt>
                <c:pt idx="1066">
                  <c:v>5.69983309721004E-3</c:v>
                </c:pt>
                <c:pt idx="1067">
                  <c:v>8.1780061128760694E-3</c:v>
                </c:pt>
                <c:pt idx="1068">
                  <c:v>9.4430210213105499E-3</c:v>
                </c:pt>
                <c:pt idx="1069">
                  <c:v>7.7541548634772002E-4</c:v>
                </c:pt>
                <c:pt idx="1070">
                  <c:v>-2.3669772009727299E-3</c:v>
                </c:pt>
                <c:pt idx="1071">
                  <c:v>-2.0575096630554301E-2</c:v>
                </c:pt>
                <c:pt idx="1072">
                  <c:v>4.3844238511996803E-3</c:v>
                </c:pt>
                <c:pt idx="1073">
                  <c:v>-2.0008723665257699E-2</c:v>
                </c:pt>
                <c:pt idx="1074">
                  <c:v>-1.5919154999627799E-2</c:v>
                </c:pt>
                <c:pt idx="1075">
                  <c:v>-1.6145096495068401E-2</c:v>
                </c:pt>
                <c:pt idx="1076">
                  <c:v>2.2860919618033899E-2</c:v>
                </c:pt>
                <c:pt idx="1077">
                  <c:v>1.8328802844153301E-2</c:v>
                </c:pt>
                <c:pt idx="1078">
                  <c:v>-2.6083806052528799E-3</c:v>
                </c:pt>
                <c:pt idx="1079">
                  <c:v>-7.3347297413409304E-3</c:v>
                </c:pt>
                <c:pt idx="1080">
                  <c:v>-3.2499255211438802E-2</c:v>
                </c:pt>
                <c:pt idx="1081">
                  <c:v>1.86829985336831E-3</c:v>
                </c:pt>
                <c:pt idx="1082">
                  <c:v>-4.4754529030536297E-2</c:v>
                </c:pt>
                <c:pt idx="1083">
                  <c:v>-9.8049854692628807E-3</c:v>
                </c:pt>
                <c:pt idx="1084">
                  <c:v>3.2065907211511001E-2</c:v>
                </c:pt>
                <c:pt idx="1085">
                  <c:v>-5.8177333148169402E-3</c:v>
                </c:pt>
                <c:pt idx="1086">
                  <c:v>-7.5269957885973201E-3</c:v>
                </c:pt>
                <c:pt idx="1087">
                  <c:v>2.9300410506106898E-2</c:v>
                </c:pt>
                <c:pt idx="1088">
                  <c:v>3.6329834241913501E-2</c:v>
                </c:pt>
                <c:pt idx="1089">
                  <c:v>9.3473079220527805E-3</c:v>
                </c:pt>
                <c:pt idx="1090">
                  <c:v>-1.14197877371987E-2</c:v>
                </c:pt>
                <c:pt idx="1091">
                  <c:v>-1.1223283655743301E-2</c:v>
                </c:pt>
                <c:pt idx="1092">
                  <c:v>-2.09528250377688E-2</c:v>
                </c:pt>
                <c:pt idx="1093">
                  <c:v>1.0036618977165001E-2</c:v>
                </c:pt>
                <c:pt idx="1094">
                  <c:v>1.6027654065518902E-2</c:v>
                </c:pt>
                <c:pt idx="1095">
                  <c:v>2.2373896478234501E-2</c:v>
                </c:pt>
                <c:pt idx="1096">
                  <c:v>2.5764467059199098E-3</c:v>
                </c:pt>
                <c:pt idx="1097">
                  <c:v>2.99950951011923E-2</c:v>
                </c:pt>
                <c:pt idx="1098">
                  <c:v>5.9018928821310398E-3</c:v>
                </c:pt>
                <c:pt idx="1099">
                  <c:v>-2.09495227423111E-2</c:v>
                </c:pt>
                <c:pt idx="1100">
                  <c:v>-5.4319900649451996E-3</c:v>
                </c:pt>
                <c:pt idx="1101">
                  <c:v>-1.90414937591727E-2</c:v>
                </c:pt>
                <c:pt idx="1102">
                  <c:v>2.66981927123645E-2</c:v>
                </c:pt>
                <c:pt idx="1103">
                  <c:v>2.3204335516521801E-2</c:v>
                </c:pt>
                <c:pt idx="1104">
                  <c:v>1.5813415398472998E-2</c:v>
                </c:pt>
                <c:pt idx="1105">
                  <c:v>-1.60498908168503E-2</c:v>
                </c:pt>
                <c:pt idx="1106">
                  <c:v>-2.72548637498781E-3</c:v>
                </c:pt>
                <c:pt idx="1107">
                  <c:v>-1.02109332311671E-2</c:v>
                </c:pt>
                <c:pt idx="1108">
                  <c:v>-1.1934206450778201E-2</c:v>
                </c:pt>
                <c:pt idx="1109">
                  <c:v>-5.71170439086014E-3</c:v>
                </c:pt>
                <c:pt idx="1110">
                  <c:v>2.3784608500222501E-2</c:v>
                </c:pt>
                <c:pt idx="1111">
                  <c:v>-1.05283234313813E-3</c:v>
                </c:pt>
                <c:pt idx="1112">
                  <c:v>2.6920918844374701E-2</c:v>
                </c:pt>
                <c:pt idx="1113">
                  <c:v>1.0404257066074601E-2</c:v>
                </c:pt>
                <c:pt idx="1114">
                  <c:v>-1.66253674123991E-2</c:v>
                </c:pt>
                <c:pt idx="1115">
                  <c:v>1.32223289357732E-2</c:v>
                </c:pt>
                <c:pt idx="1116">
                  <c:v>1.71401116943464E-3</c:v>
                </c:pt>
                <c:pt idx="1117">
                  <c:v>5.0047602834669004E-4</c:v>
                </c:pt>
                <c:pt idx="1118">
                  <c:v>-2.72408772154397E-3</c:v>
                </c:pt>
                <c:pt idx="1119">
                  <c:v>-3.4967936338612302E-3</c:v>
                </c:pt>
                <c:pt idx="1120">
                  <c:v>-3.10750318772221E-2</c:v>
                </c:pt>
                <c:pt idx="1121">
                  <c:v>-2.1066520504919702E-2</c:v>
                </c:pt>
                <c:pt idx="1122">
                  <c:v>1.6621990692334901E-2</c:v>
                </c:pt>
                <c:pt idx="1123">
                  <c:v>-1.0089257153955601E-2</c:v>
                </c:pt>
                <c:pt idx="1124">
                  <c:v>-1.7834814923863001E-3</c:v>
                </c:pt>
                <c:pt idx="1125">
                  <c:v>1.2706815339060399E-2</c:v>
                </c:pt>
                <c:pt idx="1126">
                  <c:v>3.2388197213593299E-3</c:v>
                </c:pt>
                <c:pt idx="1127">
                  <c:v>1.35881968102818E-2</c:v>
                </c:pt>
                <c:pt idx="1128">
                  <c:v>1.2683787728940399E-3</c:v>
                </c:pt>
                <c:pt idx="1129">
                  <c:v>-2.4724933930089298E-2</c:v>
                </c:pt>
                <c:pt idx="1130">
                  <c:v>1.10667566247084E-3</c:v>
                </c:pt>
                <c:pt idx="1131">
                  <c:v>-1.36058477193977E-2</c:v>
                </c:pt>
                <c:pt idx="1132">
                  <c:v>5.1942714179398202E-3</c:v>
                </c:pt>
                <c:pt idx="1133">
                  <c:v>1.32005584222079E-2</c:v>
                </c:pt>
                <c:pt idx="1134">
                  <c:v>-8.5607952099471998E-3</c:v>
                </c:pt>
                <c:pt idx="1135">
                  <c:v>-5.7478012336750295E-4</c:v>
                </c:pt>
                <c:pt idx="1136">
                  <c:v>2.7734575784588299E-3</c:v>
                </c:pt>
                <c:pt idx="1137">
                  <c:v>-2.7522036379414002E-3</c:v>
                </c:pt>
                <c:pt idx="1138">
                  <c:v>-5.6623217810255998E-3</c:v>
                </c:pt>
                <c:pt idx="1139">
                  <c:v>-5.8329021110029603E-3</c:v>
                </c:pt>
                <c:pt idx="1140">
                  <c:v>3.2702828380909601E-3</c:v>
                </c:pt>
                <c:pt idx="1141">
                  <c:v>8.9468901230103804E-3</c:v>
                </c:pt>
                <c:pt idx="1142">
                  <c:v>6.8325845887535798E-3</c:v>
                </c:pt>
                <c:pt idx="1143">
                  <c:v>-1.1331576752797201E-2</c:v>
                </c:pt>
                <c:pt idx="1144">
                  <c:v>1.0572104453205699E-2</c:v>
                </c:pt>
                <c:pt idx="1145">
                  <c:v>2.60910592098717E-2</c:v>
                </c:pt>
                <c:pt idx="1146">
                  <c:v>3.41840837654088E-3</c:v>
                </c:pt>
                <c:pt idx="1147">
                  <c:v>-4.2030041803854303E-3</c:v>
                </c:pt>
                <c:pt idx="1148">
                  <c:v>1.34397397673409E-2</c:v>
                </c:pt>
                <c:pt idx="1149">
                  <c:v>1.7556273529004102E-2</c:v>
                </c:pt>
                <c:pt idx="1150">
                  <c:v>2.0489687224457E-3</c:v>
                </c:pt>
                <c:pt idx="1151">
                  <c:v>5.9429597361230905E-4</c:v>
                </c:pt>
                <c:pt idx="1152">
                  <c:v>-3.8857680870259498E-4</c:v>
                </c:pt>
                <c:pt idx="1153">
                  <c:v>-1.14312561429879E-2</c:v>
                </c:pt>
                <c:pt idx="1154">
                  <c:v>1.3035400319016999E-2</c:v>
                </c:pt>
                <c:pt idx="1155">
                  <c:v>-6.6163502685450404E-3</c:v>
                </c:pt>
                <c:pt idx="1156">
                  <c:v>1.27745875025658E-2</c:v>
                </c:pt>
                <c:pt idx="1157">
                  <c:v>-1.5442250359557199E-2</c:v>
                </c:pt>
                <c:pt idx="1158">
                  <c:v>-6.9960116823818003E-3</c:v>
                </c:pt>
                <c:pt idx="1159">
                  <c:v>-9.6313049858381397E-4</c:v>
                </c:pt>
                <c:pt idx="1160">
                  <c:v>2.4093339240761302E-2</c:v>
                </c:pt>
                <c:pt idx="1161">
                  <c:v>-4.6041042315968202E-3</c:v>
                </c:pt>
                <c:pt idx="1162">
                  <c:v>-1.82443729101807E-2</c:v>
                </c:pt>
                <c:pt idx="1163">
                  <c:v>-2.5681965081534898E-3</c:v>
                </c:pt>
                <c:pt idx="1164">
                  <c:v>-2.62630790535783E-2</c:v>
                </c:pt>
                <c:pt idx="1165">
                  <c:v>-1.17487365440005E-2</c:v>
                </c:pt>
                <c:pt idx="1166">
                  <c:v>-1.18421406180403E-2</c:v>
                </c:pt>
                <c:pt idx="1167">
                  <c:v>1.3542132423885699E-2</c:v>
                </c:pt>
                <c:pt idx="1168">
                  <c:v>-1.72147995390372E-2</c:v>
                </c:pt>
                <c:pt idx="1169">
                  <c:v>4.3327902021130403E-3</c:v>
                </c:pt>
                <c:pt idx="1170">
                  <c:v>-1.17475813596852E-2</c:v>
                </c:pt>
                <c:pt idx="1171">
                  <c:v>1.2921359652909999E-3</c:v>
                </c:pt>
                <c:pt idx="1172">
                  <c:v>-1.4579058111863301E-2</c:v>
                </c:pt>
                <c:pt idx="1173">
                  <c:v>-1.6081377838560399E-2</c:v>
                </c:pt>
                <c:pt idx="1174">
                  <c:v>-1.26322962211468E-2</c:v>
                </c:pt>
                <c:pt idx="1175">
                  <c:v>2.6612574463771799E-2</c:v>
                </c:pt>
                <c:pt idx="1176">
                  <c:v>1.29993113553923E-2</c:v>
                </c:pt>
                <c:pt idx="1177">
                  <c:v>-1.6477865508236201E-2</c:v>
                </c:pt>
                <c:pt idx="1178">
                  <c:v>1.6140425042258402E-2</c:v>
                </c:pt>
                <c:pt idx="1179">
                  <c:v>9.2159275655879693E-3</c:v>
                </c:pt>
                <c:pt idx="1180">
                  <c:v>9.1565982547249895E-3</c:v>
                </c:pt>
                <c:pt idx="1181">
                  <c:v>-5.3139824766270296E-3</c:v>
                </c:pt>
                <c:pt idx="1182">
                  <c:v>5.7459485150962103E-3</c:v>
                </c:pt>
                <c:pt idx="1183">
                  <c:v>-3.12312231851067E-3</c:v>
                </c:pt>
                <c:pt idx="1184">
                  <c:v>-7.4894028456847098E-3</c:v>
                </c:pt>
                <c:pt idx="1185">
                  <c:v>1.14602425920403E-3</c:v>
                </c:pt>
                <c:pt idx="1186">
                  <c:v>1.29024275613899E-3</c:v>
                </c:pt>
                <c:pt idx="1187">
                  <c:v>6.39910983350992E-3</c:v>
                </c:pt>
                <c:pt idx="1188">
                  <c:v>8.7679395613658902E-3</c:v>
                </c:pt>
                <c:pt idx="1189">
                  <c:v>9.7796195317348608E-3</c:v>
                </c:pt>
                <c:pt idx="1190">
                  <c:v>-3.0757987421339599E-2</c:v>
                </c:pt>
                <c:pt idx="1191">
                  <c:v>2.1741794358424601E-2</c:v>
                </c:pt>
                <c:pt idx="1192">
                  <c:v>1.41585957802873E-2</c:v>
                </c:pt>
                <c:pt idx="1193">
                  <c:v>1.6768867421447101E-3</c:v>
                </c:pt>
                <c:pt idx="1194">
                  <c:v>-2.2474049528196901E-3</c:v>
                </c:pt>
                <c:pt idx="1195">
                  <c:v>1.3910089982242201E-3</c:v>
                </c:pt>
                <c:pt idx="1196">
                  <c:v>-7.2901294869764698E-3</c:v>
                </c:pt>
                <c:pt idx="1197">
                  <c:v>-8.4545216045640199E-3</c:v>
                </c:pt>
                <c:pt idx="1198">
                  <c:v>7.5803556071656498E-3</c:v>
                </c:pt>
                <c:pt idx="1199">
                  <c:v>3.9382209968928401E-3</c:v>
                </c:pt>
                <c:pt idx="1200">
                  <c:v>-1.7511256968372899E-2</c:v>
                </c:pt>
                <c:pt idx="1201">
                  <c:v>5.4816407002941797E-3</c:v>
                </c:pt>
                <c:pt idx="1202">
                  <c:v>6.23409061710593E-3</c:v>
                </c:pt>
                <c:pt idx="1203">
                  <c:v>-9.5300995289554196E-3</c:v>
                </c:pt>
                <c:pt idx="1204">
                  <c:v>-6.8542152462931702E-3</c:v>
                </c:pt>
                <c:pt idx="1205">
                  <c:v>3.0637097525772001E-2</c:v>
                </c:pt>
                <c:pt idx="1206">
                  <c:v>-3.9614242449221796E-3</c:v>
                </c:pt>
                <c:pt idx="1207">
                  <c:v>-5.6544605114733099E-4</c:v>
                </c:pt>
                <c:pt idx="1208">
                  <c:v>-7.11648558976291E-3</c:v>
                </c:pt>
                <c:pt idx="1209">
                  <c:v>8.2775501351413597E-3</c:v>
                </c:pt>
                <c:pt idx="1210">
                  <c:v>-1.18061899219585E-3</c:v>
                </c:pt>
                <c:pt idx="1211">
                  <c:v>8.5984060872148597E-3</c:v>
                </c:pt>
                <c:pt idx="1212">
                  <c:v>1.8164077381419001E-2</c:v>
                </c:pt>
                <c:pt idx="1213">
                  <c:v>-7.6365544673175799E-3</c:v>
                </c:pt>
                <c:pt idx="1214">
                  <c:v>-2.3165117330589801E-2</c:v>
                </c:pt>
                <c:pt idx="1215">
                  <c:v>7.3990851879540799E-3</c:v>
                </c:pt>
                <c:pt idx="1216">
                  <c:v>8.0378799920099008E-3</c:v>
                </c:pt>
                <c:pt idx="1217">
                  <c:v>-6.5107747406375396E-3</c:v>
                </c:pt>
                <c:pt idx="1218">
                  <c:v>-1.76834356951245E-2</c:v>
                </c:pt>
                <c:pt idx="1219">
                  <c:v>-7.1716525423690799E-3</c:v>
                </c:pt>
                <c:pt idx="1220">
                  <c:v>1.0342712203396699E-2</c:v>
                </c:pt>
                <c:pt idx="1221">
                  <c:v>1.43483511197243E-2</c:v>
                </c:pt>
                <c:pt idx="1222">
                  <c:v>-4.9195575345298203E-3</c:v>
                </c:pt>
                <c:pt idx="1223">
                  <c:v>-1.38612253641515E-2</c:v>
                </c:pt>
                <c:pt idx="1224">
                  <c:v>-1.46164454561847E-2</c:v>
                </c:pt>
                <c:pt idx="1225">
                  <c:v>4.29343699069274E-3</c:v>
                </c:pt>
                <c:pt idx="1226">
                  <c:v>2.1346890030249199E-2</c:v>
                </c:pt>
                <c:pt idx="1227">
                  <c:v>-1.78966301711734E-3</c:v>
                </c:pt>
                <c:pt idx="1228">
                  <c:v>1.0640569133710399E-2</c:v>
                </c:pt>
                <c:pt idx="1229">
                  <c:v>-1.24526123579914E-2</c:v>
                </c:pt>
                <c:pt idx="1230">
                  <c:v>5.1567804579351001E-3</c:v>
                </c:pt>
                <c:pt idx="1231">
                  <c:v>3.9936317006856398E-3</c:v>
                </c:pt>
                <c:pt idx="1232">
                  <c:v>-3.9359379902866101E-3</c:v>
                </c:pt>
                <c:pt idx="1233">
                  <c:v>-2.22523385242739E-3</c:v>
                </c:pt>
                <c:pt idx="1234">
                  <c:v>3.2686151479111698E-2</c:v>
                </c:pt>
                <c:pt idx="1235">
                  <c:v>6.71031347314811E-3</c:v>
                </c:pt>
                <c:pt idx="1236">
                  <c:v>6.9087201920770402E-3</c:v>
                </c:pt>
                <c:pt idx="1237">
                  <c:v>-1.83124979925724E-2</c:v>
                </c:pt>
                <c:pt idx="1238">
                  <c:v>2.11365613287526E-2</c:v>
                </c:pt>
                <c:pt idx="1239">
                  <c:v>8.6279146378897692E-3</c:v>
                </c:pt>
                <c:pt idx="1240">
                  <c:v>4.3418460958966201E-4</c:v>
                </c:pt>
                <c:pt idx="1241">
                  <c:v>4.6777824359772102E-3</c:v>
                </c:pt>
                <c:pt idx="1242">
                  <c:v>-1.25851276133679E-2</c:v>
                </c:pt>
                <c:pt idx="1243">
                  <c:v>-2.4064473754717101E-3</c:v>
                </c:pt>
                <c:pt idx="1244">
                  <c:v>6.5598816159106498E-3</c:v>
                </c:pt>
                <c:pt idx="1245">
                  <c:v>-2.76845508261719E-2</c:v>
                </c:pt>
                <c:pt idx="1246">
                  <c:v>5.86031654847628E-3</c:v>
                </c:pt>
                <c:pt idx="1247">
                  <c:v>-3.07425498040205E-2</c:v>
                </c:pt>
                <c:pt idx="1248">
                  <c:v>3.88603884257409E-3</c:v>
                </c:pt>
                <c:pt idx="1249">
                  <c:v>1.13166132759808E-2</c:v>
                </c:pt>
                <c:pt idx="1250">
                  <c:v>-9.1537368346292294E-3</c:v>
                </c:pt>
                <c:pt idx="1251">
                  <c:v>-1.0576317007283001E-2</c:v>
                </c:pt>
                <c:pt idx="1252">
                  <c:v>-7.48155255245997E-3</c:v>
                </c:pt>
                <c:pt idx="1253">
                  <c:v>1.1290329281714801E-2</c:v>
                </c:pt>
                <c:pt idx="1254">
                  <c:v>-2.3571670507782201E-2</c:v>
                </c:pt>
                <c:pt idx="1255">
                  <c:v>1.0223046259544901E-2</c:v>
                </c:pt>
                <c:pt idx="1256">
                  <c:v>1.06210982093327E-3</c:v>
                </c:pt>
                <c:pt idx="1257">
                  <c:v>1.13532564979094E-2</c:v>
                </c:pt>
                <c:pt idx="1258">
                  <c:v>-8.8548635127521091E-3</c:v>
                </c:pt>
                <c:pt idx="1259">
                  <c:v>1.34529665004286E-2</c:v>
                </c:pt>
                <c:pt idx="1260">
                  <c:v>3.1145070267857098E-3</c:v>
                </c:pt>
                <c:pt idx="1261">
                  <c:v>-1.0055572390907101E-2</c:v>
                </c:pt>
                <c:pt idx="1262">
                  <c:v>-2.4182523053973198E-2</c:v>
                </c:pt>
                <c:pt idx="1263">
                  <c:v>1.6436165945266999E-2</c:v>
                </c:pt>
                <c:pt idx="1264">
                  <c:v>-1.8595573734614501E-3</c:v>
                </c:pt>
                <c:pt idx="1265">
                  <c:v>-1.7289030717188799E-3</c:v>
                </c:pt>
                <c:pt idx="1266">
                  <c:v>1.1518498649365499E-2</c:v>
                </c:pt>
                <c:pt idx="1267">
                  <c:v>-1.5721921631637999E-2</c:v>
                </c:pt>
                <c:pt idx="1268">
                  <c:v>-1.4588649248063501E-2</c:v>
                </c:pt>
                <c:pt idx="1269">
                  <c:v>-3.9557588046138601E-3</c:v>
                </c:pt>
                <c:pt idx="1270">
                  <c:v>7.52954663911391E-3</c:v>
                </c:pt>
                <c:pt idx="1271">
                  <c:v>-7.4346832137545203E-3</c:v>
                </c:pt>
                <c:pt idx="1272">
                  <c:v>-2.4749895908810601E-3</c:v>
                </c:pt>
                <c:pt idx="1273">
                  <c:v>8.2183586170118308E-3</c:v>
                </c:pt>
                <c:pt idx="1274">
                  <c:v>1.8478514148058501E-2</c:v>
                </c:pt>
                <c:pt idx="1275">
                  <c:v>5.9064652239568301E-3</c:v>
                </c:pt>
                <c:pt idx="1276">
                  <c:v>2.6492510371796098E-4</c:v>
                </c:pt>
                <c:pt idx="1277">
                  <c:v>6.8341181302003203E-3</c:v>
                </c:pt>
                <c:pt idx="1278">
                  <c:v>2.0635016814389202E-3</c:v>
                </c:pt>
                <c:pt idx="1279">
                  <c:v>-8.6559405128869803E-3</c:v>
                </c:pt>
                <c:pt idx="1280">
                  <c:v>-2.32561546044395E-3</c:v>
                </c:pt>
                <c:pt idx="1281">
                  <c:v>-3.77076693574541E-3</c:v>
                </c:pt>
                <c:pt idx="1282">
                  <c:v>1.70605136483576E-3</c:v>
                </c:pt>
                <c:pt idx="1283">
                  <c:v>-1.21976131149952E-2</c:v>
                </c:pt>
                <c:pt idx="1284">
                  <c:v>-8.84699797510617E-3</c:v>
                </c:pt>
                <c:pt idx="1285">
                  <c:v>-3.22583168893567E-3</c:v>
                </c:pt>
                <c:pt idx="1286">
                  <c:v>-1.28968619436498E-2</c:v>
                </c:pt>
                <c:pt idx="1287">
                  <c:v>-1.6799381973068801E-2</c:v>
                </c:pt>
                <c:pt idx="1288">
                  <c:v>-2.7628764272337399E-2</c:v>
                </c:pt>
                <c:pt idx="1289">
                  <c:v>1.2208905188926301E-2</c:v>
                </c:pt>
                <c:pt idx="1290">
                  <c:v>1.1720432282457499E-2</c:v>
                </c:pt>
                <c:pt idx="1291">
                  <c:v>5.3343265575317798E-3</c:v>
                </c:pt>
                <c:pt idx="1292">
                  <c:v>4.3864350633429604E-3</c:v>
                </c:pt>
                <c:pt idx="1293">
                  <c:v>-1.2795805490012401E-2</c:v>
                </c:pt>
                <c:pt idx="1294">
                  <c:v>-2.6703087126450799E-4</c:v>
                </c:pt>
                <c:pt idx="1295">
                  <c:v>-5.4174819199568399E-3</c:v>
                </c:pt>
                <c:pt idx="1296">
                  <c:v>1.53985021235997E-2</c:v>
                </c:pt>
                <c:pt idx="1297">
                  <c:v>-1.7778880859978599E-3</c:v>
                </c:pt>
                <c:pt idx="1298">
                  <c:v>1.70906608945465E-3</c:v>
                </c:pt>
                <c:pt idx="1299">
                  <c:v>-1.48849413219362E-2</c:v>
                </c:pt>
                <c:pt idx="1300">
                  <c:v>-6.8485780354245098E-3</c:v>
                </c:pt>
                <c:pt idx="1301">
                  <c:v>-1.12318656609975E-2</c:v>
                </c:pt>
                <c:pt idx="1302">
                  <c:v>1.47156948927505E-3</c:v>
                </c:pt>
                <c:pt idx="1303">
                  <c:v>9.5668811258227907E-3</c:v>
                </c:pt>
                <c:pt idx="1304">
                  <c:v>9.0077475474918396E-4</c:v>
                </c:pt>
                <c:pt idx="1305">
                  <c:v>9.6369374750009899E-3</c:v>
                </c:pt>
                <c:pt idx="1306">
                  <c:v>1.6593311159340401E-2</c:v>
                </c:pt>
                <c:pt idx="1307">
                  <c:v>-4.7908733264748803E-3</c:v>
                </c:pt>
                <c:pt idx="1308">
                  <c:v>8.0764296343200405E-3</c:v>
                </c:pt>
                <c:pt idx="1309">
                  <c:v>-2.0659163336586399E-3</c:v>
                </c:pt>
                <c:pt idx="1310">
                  <c:v>4.2497700429913602E-4</c:v>
                </c:pt>
                <c:pt idx="1311">
                  <c:v>6.1555082531348604E-4</c:v>
                </c:pt>
                <c:pt idx="1312">
                  <c:v>-1.2961229887717699E-2</c:v>
                </c:pt>
                <c:pt idx="1313">
                  <c:v>9.6803405803905507E-3</c:v>
                </c:pt>
                <c:pt idx="1314">
                  <c:v>-7.1001395354489702E-4</c:v>
                </c:pt>
                <c:pt idx="1315">
                  <c:v>-6.4732987349480999E-4</c:v>
                </c:pt>
                <c:pt idx="1316">
                  <c:v>8.1917352840178703E-3</c:v>
                </c:pt>
                <c:pt idx="1317">
                  <c:v>8.0019186401580691E-3</c:v>
                </c:pt>
                <c:pt idx="1318">
                  <c:v>-1.83940867069185E-3</c:v>
                </c:pt>
                <c:pt idx="1319">
                  <c:v>4.2935199437507997E-3</c:v>
                </c:pt>
                <c:pt idx="1320">
                  <c:v>-7.2708750458916295E-4</c:v>
                </c:pt>
                <c:pt idx="1321">
                  <c:v>-8.0878115251850798E-3</c:v>
                </c:pt>
                <c:pt idx="1322">
                  <c:v>-3.2549120994839098E-3</c:v>
                </c:pt>
                <c:pt idx="1323">
                  <c:v>-1.47729732398744E-2</c:v>
                </c:pt>
                <c:pt idx="1324">
                  <c:v>5.5679599297285302E-3</c:v>
                </c:pt>
                <c:pt idx="1325">
                  <c:v>2.7030836536551398E-3</c:v>
                </c:pt>
                <c:pt idx="1326">
                  <c:v>1.0228146565963801E-2</c:v>
                </c:pt>
                <c:pt idx="1327">
                  <c:v>-3.0596571596257899E-3</c:v>
                </c:pt>
                <c:pt idx="1328">
                  <c:v>9.2824686155318793E-3</c:v>
                </c:pt>
                <c:pt idx="1329">
                  <c:v>3.9001355800782002E-3</c:v>
                </c:pt>
                <c:pt idx="1330">
                  <c:v>7.0754108021413601E-3</c:v>
                </c:pt>
                <c:pt idx="1331">
                  <c:v>1.6408915067941501E-3</c:v>
                </c:pt>
                <c:pt idx="1332">
                  <c:v>4.9018348720213101E-3</c:v>
                </c:pt>
                <c:pt idx="1333">
                  <c:v>1.47620501265681E-2</c:v>
                </c:pt>
                <c:pt idx="1334">
                  <c:v>-7.9028088094637693E-3</c:v>
                </c:pt>
                <c:pt idx="1335">
                  <c:v>-5.3333850988536904E-3</c:v>
                </c:pt>
                <c:pt idx="1336">
                  <c:v>3.8211606259881299E-3</c:v>
                </c:pt>
                <c:pt idx="1337">
                  <c:v>-1.6262627551258201E-2</c:v>
                </c:pt>
                <c:pt idx="1338">
                  <c:v>-5.9467400776197705E-4</c:v>
                </c:pt>
                <c:pt idx="1339">
                  <c:v>2.4570751979478399E-3</c:v>
                </c:pt>
                <c:pt idx="1340">
                  <c:v>9.0707650793057908E-3</c:v>
                </c:pt>
                <c:pt idx="1341">
                  <c:v>8.44962382520811E-3</c:v>
                </c:pt>
                <c:pt idx="1342">
                  <c:v>-7.3364474926442798E-3</c:v>
                </c:pt>
                <c:pt idx="1343">
                  <c:v>-8.5366033116799304E-3</c:v>
                </c:pt>
                <c:pt idx="1344">
                  <c:v>2.3124767150047702E-3</c:v>
                </c:pt>
                <c:pt idx="1345">
                  <c:v>5.8200520553352304E-3</c:v>
                </c:pt>
                <c:pt idx="1346">
                  <c:v>7.4362079741381202E-3</c:v>
                </c:pt>
                <c:pt idx="1347">
                  <c:v>-9.4066743258428599E-3</c:v>
                </c:pt>
                <c:pt idx="1348">
                  <c:v>3.0323468719968198E-3</c:v>
                </c:pt>
                <c:pt idx="1349">
                  <c:v>5.8657713024792904E-3</c:v>
                </c:pt>
                <c:pt idx="1350">
                  <c:v>1.44340256941061E-2</c:v>
                </c:pt>
                <c:pt idx="1351">
                  <c:v>5.4541371836939996E-3</c:v>
                </c:pt>
                <c:pt idx="1352">
                  <c:v>9.1529248521998695E-3</c:v>
                </c:pt>
                <c:pt idx="1353">
                  <c:v>3.8271733430209E-3</c:v>
                </c:pt>
                <c:pt idx="1354">
                  <c:v>5.74380000324451E-3</c:v>
                </c:pt>
                <c:pt idx="1355">
                  <c:v>8.78096781337428E-3</c:v>
                </c:pt>
                <c:pt idx="1356">
                  <c:v>-2.2610393429300601E-3</c:v>
                </c:pt>
                <c:pt idx="1357">
                  <c:v>9.1991287679107101E-4</c:v>
                </c:pt>
                <c:pt idx="1358">
                  <c:v>-1.26925009944779E-2</c:v>
                </c:pt>
                <c:pt idx="1359">
                  <c:v>3.8564065051259E-3</c:v>
                </c:pt>
                <c:pt idx="1360">
                  <c:v>1.32424224418905E-2</c:v>
                </c:pt>
                <c:pt idx="1361">
                  <c:v>-3.1806236962687801E-3</c:v>
                </c:pt>
                <c:pt idx="1362">
                  <c:v>-3.3801856534905598E-3</c:v>
                </c:pt>
                <c:pt idx="1363">
                  <c:v>-6.1516835987629097E-3</c:v>
                </c:pt>
                <c:pt idx="1364">
                  <c:v>1.09455432142856E-2</c:v>
                </c:pt>
                <c:pt idx="1365">
                  <c:v>8.3941865518113307E-3</c:v>
                </c:pt>
                <c:pt idx="1366">
                  <c:v>-8.0100059763594199E-4</c:v>
                </c:pt>
                <c:pt idx="1367">
                  <c:v>-2.6865273712992199E-3</c:v>
                </c:pt>
                <c:pt idx="1368">
                  <c:v>-3.08897929831594E-3</c:v>
                </c:pt>
                <c:pt idx="1369">
                  <c:v>7.9457742246714907E-3</c:v>
                </c:pt>
                <c:pt idx="1370">
                  <c:v>-8.5686616354488099E-3</c:v>
                </c:pt>
                <c:pt idx="1371">
                  <c:v>-1.4815841330100599E-2</c:v>
                </c:pt>
                <c:pt idx="1372">
                  <c:v>-4.4156172797477902E-4</c:v>
                </c:pt>
                <c:pt idx="1373">
                  <c:v>-4.3978047621204804E-3</c:v>
                </c:pt>
                <c:pt idx="1374">
                  <c:v>5.9046092495762996E-3</c:v>
                </c:pt>
                <c:pt idx="1375">
                  <c:v>1.19629116819379E-2</c:v>
                </c:pt>
                <c:pt idx="1376">
                  <c:v>9.6794810291060806E-3</c:v>
                </c:pt>
                <c:pt idx="1377">
                  <c:v>5.8050423907817002E-3</c:v>
                </c:pt>
                <c:pt idx="1378">
                  <c:v>2.25713466998443E-3</c:v>
                </c:pt>
                <c:pt idx="1379">
                  <c:v>6.4276741471040698E-3</c:v>
                </c:pt>
                <c:pt idx="1380">
                  <c:v>8.6686239968825195E-3</c:v>
                </c:pt>
                <c:pt idx="1381">
                  <c:v>-2.9590641719486302E-3</c:v>
                </c:pt>
                <c:pt idx="1382">
                  <c:v>-6.3103763410866098E-3</c:v>
                </c:pt>
                <c:pt idx="1383">
                  <c:v>7.76331701526921E-3</c:v>
                </c:pt>
                <c:pt idx="1384">
                  <c:v>6.0033869321280998E-3</c:v>
                </c:pt>
                <c:pt idx="1385">
                  <c:v>-2.3587335340513299E-2</c:v>
                </c:pt>
                <c:pt idx="1386">
                  <c:v>9.1652755936062601E-3</c:v>
                </c:pt>
                <c:pt idx="1387">
                  <c:v>1.55732478039685E-2</c:v>
                </c:pt>
                <c:pt idx="1388">
                  <c:v>9.5452752472056403E-3</c:v>
                </c:pt>
                <c:pt idx="1389">
                  <c:v>-1.02584674840926E-2</c:v>
                </c:pt>
                <c:pt idx="1390">
                  <c:v>9.4991753963998195E-3</c:v>
                </c:pt>
                <c:pt idx="1391">
                  <c:v>8.8143666750199693E-3</c:v>
                </c:pt>
                <c:pt idx="1392">
                  <c:v>-1.5999859787035799E-3</c:v>
                </c:pt>
                <c:pt idx="1393">
                  <c:v>2.3735623070048699E-3</c:v>
                </c:pt>
                <c:pt idx="1394">
                  <c:v>6.7967439637701297E-3</c:v>
                </c:pt>
                <c:pt idx="1395">
                  <c:v>6.7411279550335197E-3</c:v>
                </c:pt>
                <c:pt idx="1396">
                  <c:v>3.3991963209411898E-2</c:v>
                </c:pt>
                <c:pt idx="1397">
                  <c:v>-5.28590825036899E-3</c:v>
                </c:pt>
                <c:pt idx="1398">
                  <c:v>4.0912195692413599E-5</c:v>
                </c:pt>
                <c:pt idx="1399">
                  <c:v>7.8555802824877893E-3</c:v>
                </c:pt>
                <c:pt idx="1400">
                  <c:v>-5.89130107866093E-3</c:v>
                </c:pt>
                <c:pt idx="1401">
                  <c:v>2.1340122083481902E-2</c:v>
                </c:pt>
                <c:pt idx="1402">
                  <c:v>-1.0291390572065601E-2</c:v>
                </c:pt>
                <c:pt idx="1403">
                  <c:v>-8.9391284516525497E-3</c:v>
                </c:pt>
                <c:pt idx="1404">
                  <c:v>1.2354909122072001E-2</c:v>
                </c:pt>
                <c:pt idx="1405">
                  <c:v>-1.6525575970669601E-2</c:v>
                </c:pt>
                <c:pt idx="1406">
                  <c:v>-1.8517889632490601E-2</c:v>
                </c:pt>
                <c:pt idx="1407">
                  <c:v>-1.4837790005078301E-2</c:v>
                </c:pt>
                <c:pt idx="1408">
                  <c:v>1.60528571998036E-3</c:v>
                </c:pt>
                <c:pt idx="1409">
                  <c:v>1.05018370809316E-2</c:v>
                </c:pt>
                <c:pt idx="1410">
                  <c:v>1.6768179515939199E-2</c:v>
                </c:pt>
                <c:pt idx="1411">
                  <c:v>3.9522009421594801E-3</c:v>
                </c:pt>
                <c:pt idx="1412">
                  <c:v>4.3676197812159596E-3</c:v>
                </c:pt>
                <c:pt idx="1413">
                  <c:v>-4.6541404889045099E-3</c:v>
                </c:pt>
                <c:pt idx="1414">
                  <c:v>-8.2147102940860798E-4</c:v>
                </c:pt>
                <c:pt idx="1415">
                  <c:v>-1.25857292306676E-2</c:v>
                </c:pt>
                <c:pt idx="1416">
                  <c:v>-2.55404212192702E-3</c:v>
                </c:pt>
                <c:pt idx="1417">
                  <c:v>5.2118366232620297E-3</c:v>
                </c:pt>
                <c:pt idx="1418">
                  <c:v>-1.00597644917728E-2</c:v>
                </c:pt>
                <c:pt idx="1419">
                  <c:v>8.7382143996868993E-3</c:v>
                </c:pt>
                <c:pt idx="1420">
                  <c:v>-2.01568335833807E-2</c:v>
                </c:pt>
                <c:pt idx="1421">
                  <c:v>9.8921479553473798E-3</c:v>
                </c:pt>
                <c:pt idx="1422">
                  <c:v>-1.28167821885549E-2</c:v>
                </c:pt>
                <c:pt idx="1423">
                  <c:v>1.07192187702409E-2</c:v>
                </c:pt>
                <c:pt idx="1424">
                  <c:v>8.2577729885510206E-3</c:v>
                </c:pt>
                <c:pt idx="1425">
                  <c:v>-2.4946189845399501E-3</c:v>
                </c:pt>
                <c:pt idx="1426">
                  <c:v>7.2165982686938704E-3</c:v>
                </c:pt>
                <c:pt idx="1427">
                  <c:v>-8.9164370273900808E-3</c:v>
                </c:pt>
                <c:pt idx="1428">
                  <c:v>6.52256095688134E-3</c:v>
                </c:pt>
                <c:pt idx="1429">
                  <c:v>2.0374194247289299E-3</c:v>
                </c:pt>
                <c:pt idx="1430">
                  <c:v>1.18427618940035E-2</c:v>
                </c:pt>
                <c:pt idx="1431">
                  <c:v>2.6776098846602401E-3</c:v>
                </c:pt>
                <c:pt idx="1432">
                  <c:v>5.0406979493979199E-3</c:v>
                </c:pt>
                <c:pt idx="1433">
                  <c:v>-4.1773465915172399E-3</c:v>
                </c:pt>
                <c:pt idx="1434">
                  <c:v>7.9556150137461198E-3</c:v>
                </c:pt>
                <c:pt idx="1435">
                  <c:v>8.8201384675700902E-3</c:v>
                </c:pt>
                <c:pt idx="1436">
                  <c:v>7.6899245064673697E-3</c:v>
                </c:pt>
                <c:pt idx="1437">
                  <c:v>1.8458799057840099E-2</c:v>
                </c:pt>
                <c:pt idx="1438">
                  <c:v>-1.41731503425051E-2</c:v>
                </c:pt>
                <c:pt idx="1439">
                  <c:v>5.4082903737039398E-3</c:v>
                </c:pt>
                <c:pt idx="1440">
                  <c:v>-2.85052802777227E-2</c:v>
                </c:pt>
                <c:pt idx="1441">
                  <c:v>3.241972181991E-2</c:v>
                </c:pt>
                <c:pt idx="1442">
                  <c:v>4.7282204652531899E-4</c:v>
                </c:pt>
                <c:pt idx="1443">
                  <c:v>2.3897439123501201E-3</c:v>
                </c:pt>
                <c:pt idx="1444">
                  <c:v>1.9386271553142299E-2</c:v>
                </c:pt>
                <c:pt idx="1445">
                  <c:v>-2.7631258663246101E-3</c:v>
                </c:pt>
                <c:pt idx="1446">
                  <c:v>-1.79654877804198E-2</c:v>
                </c:pt>
                <c:pt idx="1447">
                  <c:v>-6.8739052733526197E-3</c:v>
                </c:pt>
                <c:pt idx="1448">
                  <c:v>-1.2570323321600799E-2</c:v>
                </c:pt>
                <c:pt idx="1449">
                  <c:v>-3.07086541524299E-2</c:v>
                </c:pt>
                <c:pt idx="1450">
                  <c:v>-8.4619958974503397E-3</c:v>
                </c:pt>
                <c:pt idx="1451">
                  <c:v>8.3321470200208893E-3</c:v>
                </c:pt>
                <c:pt idx="1452">
                  <c:v>6.6876099811159799E-3</c:v>
                </c:pt>
                <c:pt idx="1453">
                  <c:v>8.9002073396853496E-3</c:v>
                </c:pt>
                <c:pt idx="1454">
                  <c:v>-1.3901245002877E-2</c:v>
                </c:pt>
                <c:pt idx="1455">
                  <c:v>-6.3829838449001104E-4</c:v>
                </c:pt>
                <c:pt idx="1456">
                  <c:v>7.8939458511952595E-3</c:v>
                </c:pt>
                <c:pt idx="1457">
                  <c:v>1.4623387212935501E-2</c:v>
                </c:pt>
                <c:pt idx="1458">
                  <c:v>3.19545276670496E-2</c:v>
                </c:pt>
                <c:pt idx="1459">
                  <c:v>-7.6760602834251603E-3</c:v>
                </c:pt>
                <c:pt idx="1460">
                  <c:v>-1.2634975527774999E-3</c:v>
                </c:pt>
                <c:pt idx="1461">
                  <c:v>-6.3316928008780599E-3</c:v>
                </c:pt>
                <c:pt idx="1462">
                  <c:v>3.1893364497820802E-3</c:v>
                </c:pt>
                <c:pt idx="1463">
                  <c:v>1.1641155852037399E-2</c:v>
                </c:pt>
                <c:pt idx="1464">
                  <c:v>-1.6723534105288801E-3</c:v>
                </c:pt>
                <c:pt idx="1465">
                  <c:v>8.6348404658912305E-4</c:v>
                </c:pt>
                <c:pt idx="1466">
                  <c:v>7.7045807340759796E-3</c:v>
                </c:pt>
                <c:pt idx="1467">
                  <c:v>-2.6739050263178799E-2</c:v>
                </c:pt>
                <c:pt idx="1468">
                  <c:v>2.738444839681E-2</c:v>
                </c:pt>
                <c:pt idx="1469">
                  <c:v>1.8539477412670199E-2</c:v>
                </c:pt>
                <c:pt idx="1470">
                  <c:v>1.07842108041083E-2</c:v>
                </c:pt>
                <c:pt idx="1471">
                  <c:v>-9.1836652021785401E-3</c:v>
                </c:pt>
                <c:pt idx="1472">
                  <c:v>1.8453213046263101E-2</c:v>
                </c:pt>
                <c:pt idx="1473">
                  <c:v>2.7481572141494902E-4</c:v>
                </c:pt>
                <c:pt idx="1474">
                  <c:v>-5.8223268244737203E-3</c:v>
                </c:pt>
                <c:pt idx="1475">
                  <c:v>-1.72140578426071E-2</c:v>
                </c:pt>
                <c:pt idx="1476">
                  <c:v>-5.3003352209122102E-3</c:v>
                </c:pt>
                <c:pt idx="1477">
                  <c:v>1.8474819792580201E-5</c:v>
                </c:pt>
                <c:pt idx="1478">
                  <c:v>9.0721189814296898E-3</c:v>
                </c:pt>
                <c:pt idx="1479">
                  <c:v>-1.33669659104367E-2</c:v>
                </c:pt>
                <c:pt idx="1480">
                  <c:v>-9.6440350565976003E-3</c:v>
                </c:pt>
                <c:pt idx="1481">
                  <c:v>-1.03366358041633E-2</c:v>
                </c:pt>
                <c:pt idx="1482">
                  <c:v>-3.2466483727022098E-3</c:v>
                </c:pt>
                <c:pt idx="1483">
                  <c:v>8.5858398802278607E-3</c:v>
                </c:pt>
                <c:pt idx="1484">
                  <c:v>1.50619503868699E-2</c:v>
                </c:pt>
                <c:pt idx="1485">
                  <c:v>3.0056016120563098E-3</c:v>
                </c:pt>
                <c:pt idx="1486">
                  <c:v>1.9785830924515201E-2</c:v>
                </c:pt>
                <c:pt idx="1487">
                  <c:v>1.6161354323660199E-2</c:v>
                </c:pt>
                <c:pt idx="1488">
                  <c:v>4.1163094419038098E-3</c:v>
                </c:pt>
                <c:pt idx="1489">
                  <c:v>1.1566524921073299E-3</c:v>
                </c:pt>
                <c:pt idx="1490">
                  <c:v>3.1196359951238101E-3</c:v>
                </c:pt>
                <c:pt idx="1491">
                  <c:v>2.9791841188982499E-3</c:v>
                </c:pt>
                <c:pt idx="1492">
                  <c:v>1.14174062054572E-2</c:v>
                </c:pt>
                <c:pt idx="1493">
                  <c:v>-2.9370760563108499E-3</c:v>
                </c:pt>
                <c:pt idx="1494">
                  <c:v>3.0424521279454698E-2</c:v>
                </c:pt>
                <c:pt idx="1495">
                  <c:v>7.5805567284842196E-3</c:v>
                </c:pt>
                <c:pt idx="1496">
                  <c:v>-1.92634093441242E-2</c:v>
                </c:pt>
                <c:pt idx="1497">
                  <c:v>1.40950192076255E-2</c:v>
                </c:pt>
                <c:pt idx="1498">
                  <c:v>1.41834774916396E-2</c:v>
                </c:pt>
                <c:pt idx="1499">
                  <c:v>-9.2087098830130002E-3</c:v>
                </c:pt>
                <c:pt idx="1500">
                  <c:v>-1.49728828697209E-3</c:v>
                </c:pt>
                <c:pt idx="1501">
                  <c:v>1.36703951040082E-2</c:v>
                </c:pt>
                <c:pt idx="1502">
                  <c:v>3.03859837943279E-2</c:v>
                </c:pt>
                <c:pt idx="1503">
                  <c:v>4.12867675141211E-3</c:v>
                </c:pt>
                <c:pt idx="1504">
                  <c:v>1.5237233262248601E-2</c:v>
                </c:pt>
                <c:pt idx="1505">
                  <c:v>-5.8571127171165999E-3</c:v>
                </c:pt>
                <c:pt idx="1506">
                  <c:v>1.1528525093798399E-2</c:v>
                </c:pt>
                <c:pt idx="1507">
                  <c:v>1.89355256333077E-2</c:v>
                </c:pt>
                <c:pt idx="1508">
                  <c:v>1.10478775010653E-2</c:v>
                </c:pt>
                <c:pt idx="1509">
                  <c:v>1.37669788697804E-2</c:v>
                </c:pt>
                <c:pt idx="1510">
                  <c:v>-1.37640590432498E-2</c:v>
                </c:pt>
                <c:pt idx="1511">
                  <c:v>1.2954047032404801E-2</c:v>
                </c:pt>
                <c:pt idx="1512">
                  <c:v>1.01010776375056E-2</c:v>
                </c:pt>
                <c:pt idx="1513">
                  <c:v>3.6984130448514999E-3</c:v>
                </c:pt>
                <c:pt idx="1514">
                  <c:v>2.5171451385540802E-2</c:v>
                </c:pt>
                <c:pt idx="1515">
                  <c:v>1.223528580313E-2</c:v>
                </c:pt>
                <c:pt idx="1516">
                  <c:v>1.1275147753101801E-2</c:v>
                </c:pt>
                <c:pt idx="1517">
                  <c:v>2.9880887797787501E-2</c:v>
                </c:pt>
                <c:pt idx="1518">
                  <c:v>-7.7614827257988803E-3</c:v>
                </c:pt>
                <c:pt idx="1519">
                  <c:v>6.2189320423910804E-4</c:v>
                </c:pt>
                <c:pt idx="1520">
                  <c:v>3.5071519742747997E-2</c:v>
                </c:pt>
                <c:pt idx="1521">
                  <c:v>3.5589356845027502E-2</c:v>
                </c:pt>
                <c:pt idx="1522">
                  <c:v>7.9804067979496703E-4</c:v>
                </c:pt>
                <c:pt idx="1523">
                  <c:v>-3.9722949051322301E-2</c:v>
                </c:pt>
                <c:pt idx="1524">
                  <c:v>1.88353909513552E-2</c:v>
                </c:pt>
                <c:pt idx="1525">
                  <c:v>-3.1865665835006602E-3</c:v>
                </c:pt>
                <c:pt idx="1526">
                  <c:v>-3.12619866142895E-2</c:v>
                </c:pt>
                <c:pt idx="1527">
                  <c:v>3.9770699835462803E-2</c:v>
                </c:pt>
                <c:pt idx="1528">
                  <c:v>1.9425852277457401E-2</c:v>
                </c:pt>
                <c:pt idx="1529">
                  <c:v>-6.7879983483953095E-5</c:v>
                </c:pt>
                <c:pt idx="1530">
                  <c:v>2.7900128799025498E-4</c:v>
                </c:pt>
                <c:pt idx="1531">
                  <c:v>8.2718508522610402E-3</c:v>
                </c:pt>
                <c:pt idx="1532">
                  <c:v>-2.9012031198398101E-2</c:v>
                </c:pt>
                <c:pt idx="1533">
                  <c:v>2.3223628086305601E-2</c:v>
                </c:pt>
                <c:pt idx="1534">
                  <c:v>-5.8172329293690805E-4</c:v>
                </c:pt>
                <c:pt idx="1535">
                  <c:v>-2.05797254970559E-3</c:v>
                </c:pt>
                <c:pt idx="1536">
                  <c:v>-2.3241728585507701E-2</c:v>
                </c:pt>
                <c:pt idx="1537">
                  <c:v>-5.8583631999842099E-3</c:v>
                </c:pt>
                <c:pt idx="1538">
                  <c:v>-1.76720574828063E-2</c:v>
                </c:pt>
                <c:pt idx="1539">
                  <c:v>3.1364066033057102E-2</c:v>
                </c:pt>
                <c:pt idx="1540">
                  <c:v>4.0212569216179501E-2</c:v>
                </c:pt>
                <c:pt idx="1541">
                  <c:v>1.31154577808059E-2</c:v>
                </c:pt>
                <c:pt idx="1542">
                  <c:v>6.8190206911913397E-3</c:v>
                </c:pt>
                <c:pt idx="1543">
                  <c:v>-1.5256887047272599E-3</c:v>
                </c:pt>
                <c:pt idx="1544">
                  <c:v>-1.3085511803614201E-2</c:v>
                </c:pt>
                <c:pt idx="1545">
                  <c:v>2.0761523349923299E-2</c:v>
                </c:pt>
                <c:pt idx="1546">
                  <c:v>2.04366325351606E-2</c:v>
                </c:pt>
                <c:pt idx="1547">
                  <c:v>1.1116954464483301E-2</c:v>
                </c:pt>
                <c:pt idx="1548">
                  <c:v>4.5985646067915401E-2</c:v>
                </c:pt>
                <c:pt idx="1549">
                  <c:v>7.4733494873721901E-3</c:v>
                </c:pt>
                <c:pt idx="1550">
                  <c:v>2.4044268000786601E-2</c:v>
                </c:pt>
                <c:pt idx="1551">
                  <c:v>2.1448313806421201E-2</c:v>
                </c:pt>
                <c:pt idx="1552">
                  <c:v>7.39665597920786E-3</c:v>
                </c:pt>
                <c:pt idx="1553">
                  <c:v>-6.0598463987089297E-2</c:v>
                </c:pt>
                <c:pt idx="1554">
                  <c:v>2.1855924379839999E-2</c:v>
                </c:pt>
                <c:pt idx="1555">
                  <c:v>5.8504949314574901E-2</c:v>
                </c:pt>
                <c:pt idx="1556">
                  <c:v>2.6838005312673701E-2</c:v>
                </c:pt>
                <c:pt idx="1557">
                  <c:v>-3.80345024867918E-3</c:v>
                </c:pt>
                <c:pt idx="1558">
                  <c:v>-7.8350759935683998E-3</c:v>
                </c:pt>
                <c:pt idx="1559">
                  <c:v>3.9521354584540298E-3</c:v>
                </c:pt>
                <c:pt idx="1560">
                  <c:v>-6.9266495906325403E-3</c:v>
                </c:pt>
                <c:pt idx="1561">
                  <c:v>-1.00937044185084E-2</c:v>
                </c:pt>
                <c:pt idx="1562">
                  <c:v>2.2570856135466701E-2</c:v>
                </c:pt>
                <c:pt idx="1563">
                  <c:v>1.74053787191812E-2</c:v>
                </c:pt>
                <c:pt idx="1564">
                  <c:v>9.6149841669522298E-3</c:v>
                </c:pt>
                <c:pt idx="1565">
                  <c:v>-2.76196866424013E-2</c:v>
                </c:pt>
                <c:pt idx="1566">
                  <c:v>-3.00676757249661E-2</c:v>
                </c:pt>
                <c:pt idx="1567">
                  <c:v>1.0352174716125401E-2</c:v>
                </c:pt>
                <c:pt idx="1568">
                  <c:v>-3.6050229152271303E-2</c:v>
                </c:pt>
                <c:pt idx="1569">
                  <c:v>-6.0851651986009198E-2</c:v>
                </c:pt>
                <c:pt idx="1570">
                  <c:v>2.6171963495826098E-2</c:v>
                </c:pt>
                <c:pt idx="1571">
                  <c:v>1.4986712918226701E-2</c:v>
                </c:pt>
                <c:pt idx="1572">
                  <c:v>-3.7838570315285598E-2</c:v>
                </c:pt>
                <c:pt idx="1573">
                  <c:v>-8.2073525695931196E-2</c:v>
                </c:pt>
                <c:pt idx="1574">
                  <c:v>-5.1941015950890797E-2</c:v>
                </c:pt>
                <c:pt idx="1575">
                  <c:v>6.7321708600309907E-2</c:v>
                </c:pt>
                <c:pt idx="1576">
                  <c:v>-3.4737549178611299E-2</c:v>
                </c:pt>
                <c:pt idx="1577">
                  <c:v>-4.7627834333951298E-2</c:v>
                </c:pt>
                <c:pt idx="1578">
                  <c:v>-4.0175420573782802E-2</c:v>
                </c:pt>
                <c:pt idx="1579">
                  <c:v>2.1961012317595501E-3</c:v>
                </c:pt>
                <c:pt idx="1580">
                  <c:v>-6.7463751035056502E-2</c:v>
                </c:pt>
                <c:pt idx="1581">
                  <c:v>-4.3882584293779003E-2</c:v>
                </c:pt>
                <c:pt idx="1582">
                  <c:v>5.1522309471403502E-2</c:v>
                </c:pt>
                <c:pt idx="1583">
                  <c:v>6.1051709525427801E-2</c:v>
                </c:pt>
                <c:pt idx="1584">
                  <c:v>5.99979987778817E-2</c:v>
                </c:pt>
                <c:pt idx="1585">
                  <c:v>1.10218645925829E-2</c:v>
                </c:pt>
                <c:pt idx="1586">
                  <c:v>-5.54205106644804E-2</c:v>
                </c:pt>
                <c:pt idx="1587">
                  <c:v>2.9003983493269998E-2</c:v>
                </c:pt>
                <c:pt idx="1588">
                  <c:v>5.1051846706986002E-2</c:v>
                </c:pt>
                <c:pt idx="1589">
                  <c:v>2.2507821957472702E-3</c:v>
                </c:pt>
                <c:pt idx="1590">
                  <c:v>1.41108688148884E-2</c:v>
                </c:pt>
                <c:pt idx="1591">
                  <c:v>1.2650449266539401E-3</c:v>
                </c:pt>
                <c:pt idx="1592">
                  <c:v>2.4925382468598899E-2</c:v>
                </c:pt>
                <c:pt idx="1593">
                  <c:v>-2.17696881913646E-2</c:v>
                </c:pt>
                <c:pt idx="1594">
                  <c:v>-8.0315597976805694E-2</c:v>
                </c:pt>
                <c:pt idx="1595">
                  <c:v>1.5732015095407501E-3</c:v>
                </c:pt>
                <c:pt idx="1596">
                  <c:v>4.0378178303481602E-2</c:v>
                </c:pt>
                <c:pt idx="1597">
                  <c:v>-3.9047842094987802E-2</c:v>
                </c:pt>
                <c:pt idx="1598">
                  <c:v>6.8158781640492803E-3</c:v>
                </c:pt>
                <c:pt idx="1599">
                  <c:v>-1.19271351562516E-3</c:v>
                </c:pt>
                <c:pt idx="1600">
                  <c:v>4.2287992009586502E-2</c:v>
                </c:pt>
                <c:pt idx="1601">
                  <c:v>-1.57858983428503E-2</c:v>
                </c:pt>
                <c:pt idx="1602">
                  <c:v>-9.5521609306071491E-3</c:v>
                </c:pt>
                <c:pt idx="1603">
                  <c:v>2.2939051828742601E-2</c:v>
                </c:pt>
                <c:pt idx="1604">
                  <c:v>4.2654723815945303E-2</c:v>
                </c:pt>
                <c:pt idx="1605">
                  <c:v>-5.2547291969075897E-3</c:v>
                </c:pt>
                <c:pt idx="1606">
                  <c:v>-1.8513733691974201E-2</c:v>
                </c:pt>
                <c:pt idx="1607">
                  <c:v>1.0737602880232899E-2</c:v>
                </c:pt>
                <c:pt idx="1608">
                  <c:v>7.8122367722292703E-3</c:v>
                </c:pt>
                <c:pt idx="1609">
                  <c:v>1.9869269804521701E-2</c:v>
                </c:pt>
                <c:pt idx="1610">
                  <c:v>-6.3342661981902706E-2</c:v>
                </c:pt>
                <c:pt idx="1611">
                  <c:v>2.5389360531338001E-2</c:v>
                </c:pt>
                <c:pt idx="1612">
                  <c:v>-3.3188318600534297E-2</c:v>
                </c:pt>
                <c:pt idx="1613">
                  <c:v>-4.5788253037529598E-2</c:v>
                </c:pt>
                <c:pt idx="1614">
                  <c:v>-8.6513024491647703E-2</c:v>
                </c:pt>
                <c:pt idx="1615">
                  <c:v>-7.4141239593032801E-2</c:v>
                </c:pt>
                <c:pt idx="1616">
                  <c:v>-5.7842244542509599E-3</c:v>
                </c:pt>
                <c:pt idx="1617">
                  <c:v>4.6953348504872199E-2</c:v>
                </c:pt>
                <c:pt idx="1618">
                  <c:v>5.0815663497064401E-2</c:v>
                </c:pt>
                <c:pt idx="1619">
                  <c:v>-2.3178313936611201E-2</c:v>
                </c:pt>
                <c:pt idx="1620">
                  <c:v>-3.6131234182290098E-2</c:v>
                </c:pt>
                <c:pt idx="1621">
                  <c:v>6.1175975153404403E-3</c:v>
                </c:pt>
                <c:pt idx="1622">
                  <c:v>-7.6542488901230896E-3</c:v>
                </c:pt>
                <c:pt idx="1623">
                  <c:v>3.9139727506521699E-2</c:v>
                </c:pt>
                <c:pt idx="1624">
                  <c:v>1.6206360375266401E-2</c:v>
                </c:pt>
                <c:pt idx="1625">
                  <c:v>-1.1585093874675999E-2</c:v>
                </c:pt>
                <c:pt idx="1626">
                  <c:v>-4.6146000134461703E-3</c:v>
                </c:pt>
                <c:pt idx="1627">
                  <c:v>-4.5932913903833597E-2</c:v>
                </c:pt>
                <c:pt idx="1628">
                  <c:v>-4.45851847737938E-2</c:v>
                </c:pt>
                <c:pt idx="1629">
                  <c:v>6.5891869538091799E-2</c:v>
                </c:pt>
                <c:pt idx="1630">
                  <c:v>-2.73166656904393E-2</c:v>
                </c:pt>
                <c:pt idx="1631">
                  <c:v>4.9041538296500297E-3</c:v>
                </c:pt>
                <c:pt idx="1632">
                  <c:v>2.7279400967402698E-2</c:v>
                </c:pt>
                <c:pt idx="1633">
                  <c:v>7.3842788659373802E-3</c:v>
                </c:pt>
                <c:pt idx="1634">
                  <c:v>-1.69823496440576E-2</c:v>
                </c:pt>
                <c:pt idx="1635">
                  <c:v>1.3476372137740099E-2</c:v>
                </c:pt>
                <c:pt idx="1636">
                  <c:v>-2.5423384689281601E-2</c:v>
                </c:pt>
                <c:pt idx="1637">
                  <c:v>1.6206444771174802E-2</c:v>
                </c:pt>
                <c:pt idx="1638">
                  <c:v>-1.87970839241801E-2</c:v>
                </c:pt>
                <c:pt idx="1639">
                  <c:v>2.5672882533839601E-3</c:v>
                </c:pt>
                <c:pt idx="1640">
                  <c:v>4.7530173166674898E-2</c:v>
                </c:pt>
                <c:pt idx="1641">
                  <c:v>8.4938518292679201E-3</c:v>
                </c:pt>
                <c:pt idx="1642">
                  <c:v>2.9405111171360201E-2</c:v>
                </c:pt>
                <c:pt idx="1643">
                  <c:v>1.5349149725577999E-4</c:v>
                </c:pt>
                <c:pt idx="1644">
                  <c:v>-1.14464880105981E-2</c:v>
                </c:pt>
                <c:pt idx="1645">
                  <c:v>2.5871533725173802E-2</c:v>
                </c:pt>
                <c:pt idx="1646">
                  <c:v>7.8965777309739499E-3</c:v>
                </c:pt>
                <c:pt idx="1647">
                  <c:v>-4.8698130870642002E-3</c:v>
                </c:pt>
                <c:pt idx="1648">
                  <c:v>1.47890155216305E-2</c:v>
                </c:pt>
                <c:pt idx="1649">
                  <c:v>-3.54119927298659E-2</c:v>
                </c:pt>
                <c:pt idx="1650">
                  <c:v>4.8334731953278399E-2</c:v>
                </c:pt>
                <c:pt idx="1651">
                  <c:v>3.4557258414217799E-2</c:v>
                </c:pt>
                <c:pt idx="1652">
                  <c:v>-2.4401585601252799E-3</c:v>
                </c:pt>
                <c:pt idx="1653">
                  <c:v>3.41120036631829E-3</c:v>
                </c:pt>
                <c:pt idx="1654">
                  <c:v>-2.9156382315389199E-2</c:v>
                </c:pt>
                <c:pt idx="1655">
                  <c:v>7.3062795161064498E-3</c:v>
                </c:pt>
                <c:pt idx="1656">
                  <c:v>-6.5900945693450098E-3</c:v>
                </c:pt>
                <c:pt idx="1657">
                  <c:v>-1.9701323831573799E-2</c:v>
                </c:pt>
                <c:pt idx="1658">
                  <c:v>-8.8206268693793392E-3</c:v>
                </c:pt>
                <c:pt idx="1659">
                  <c:v>5.1143441710684301E-2</c:v>
                </c:pt>
                <c:pt idx="1660">
                  <c:v>-4.9268494518509998E-3</c:v>
                </c:pt>
                <c:pt idx="1661">
                  <c:v>1.59676671250472E-2</c:v>
                </c:pt>
                <c:pt idx="1662">
                  <c:v>1.20815254464899E-2</c:v>
                </c:pt>
                <c:pt idx="1663">
                  <c:v>-3.1291798072641099E-3</c:v>
                </c:pt>
                <c:pt idx="1664">
                  <c:v>1.6104982515057001E-2</c:v>
                </c:pt>
                <c:pt idx="1665">
                  <c:v>1.78565497753296E-3</c:v>
                </c:pt>
                <c:pt idx="1666">
                  <c:v>-2.42487688733906E-2</c:v>
                </c:pt>
                <c:pt idx="1667">
                  <c:v>1.4437928107657899E-2</c:v>
                </c:pt>
                <c:pt idx="1668">
                  <c:v>-8.5901825595745395E-3</c:v>
                </c:pt>
                <c:pt idx="1669">
                  <c:v>-1.6027864286908701E-2</c:v>
                </c:pt>
                <c:pt idx="1670">
                  <c:v>1.7722355637339E-2</c:v>
                </c:pt>
                <c:pt idx="1671">
                  <c:v>4.0460162035548201E-3</c:v>
                </c:pt>
                <c:pt idx="1672">
                  <c:v>-3.9694559834736604E-3</c:v>
                </c:pt>
                <c:pt idx="1673">
                  <c:v>4.5072182486863496E-3</c:v>
                </c:pt>
                <c:pt idx="1674">
                  <c:v>1.96353826535457E-2</c:v>
                </c:pt>
                <c:pt idx="1675">
                  <c:v>-9.9050203191244895E-3</c:v>
                </c:pt>
                <c:pt idx="1676">
                  <c:v>-5.1381156266624699E-2</c:v>
                </c:pt>
                <c:pt idx="1677">
                  <c:v>-1.0022246276787401E-3</c:v>
                </c:pt>
                <c:pt idx="1678">
                  <c:v>1.2037387377402099E-2</c:v>
                </c:pt>
                <c:pt idx="1679">
                  <c:v>5.3699142030346498E-3</c:v>
                </c:pt>
                <c:pt idx="1680">
                  <c:v>1.59609471041775E-2</c:v>
                </c:pt>
                <c:pt idx="1681">
                  <c:v>-4.5881393894368697E-3</c:v>
                </c:pt>
                <c:pt idx="1682">
                  <c:v>1.7981103255379001E-2</c:v>
                </c:pt>
                <c:pt idx="1683">
                  <c:v>-2.00467232765059E-2</c:v>
                </c:pt>
                <c:pt idx="1684">
                  <c:v>-4.1333471190615903E-3</c:v>
                </c:pt>
                <c:pt idx="1685">
                  <c:v>4.5377739145712401E-3</c:v>
                </c:pt>
                <c:pt idx="1686">
                  <c:v>-1.10110772589444E-2</c:v>
                </c:pt>
                <c:pt idx="1687">
                  <c:v>1.22521247770706E-2</c:v>
                </c:pt>
                <c:pt idx="1688">
                  <c:v>6.8737702665849897E-3</c:v>
                </c:pt>
                <c:pt idx="1689">
                  <c:v>1.8470655869642601E-4</c:v>
                </c:pt>
                <c:pt idx="1690">
                  <c:v>1.85640204216161E-2</c:v>
                </c:pt>
                <c:pt idx="1691">
                  <c:v>7.7428022133683699E-3</c:v>
                </c:pt>
                <c:pt idx="1692">
                  <c:v>2.9070417366459898E-2</c:v>
                </c:pt>
                <c:pt idx="1693">
                  <c:v>-7.0032568731128505E-4</c:v>
                </c:pt>
                <c:pt idx="1694">
                  <c:v>-2.2566424666157102E-3</c:v>
                </c:pt>
                <c:pt idx="1695">
                  <c:v>-7.8933053065925601E-3</c:v>
                </c:pt>
                <c:pt idx="1696">
                  <c:v>5.3369753394250799E-3</c:v>
                </c:pt>
                <c:pt idx="1697">
                  <c:v>-2.24574866454735E-2</c:v>
                </c:pt>
                <c:pt idx="1698">
                  <c:v>7.0377028721966004E-3</c:v>
                </c:pt>
                <c:pt idx="1699">
                  <c:v>5.3514735701081497E-3</c:v>
                </c:pt>
                <c:pt idx="1700">
                  <c:v>-9.4335322337596103E-3</c:v>
                </c:pt>
                <c:pt idx="1701">
                  <c:v>-8.1913887655077705E-2</c:v>
                </c:pt>
                <c:pt idx="1702">
                  <c:v>-9.3157559509744001E-3</c:v>
                </c:pt>
                <c:pt idx="1703">
                  <c:v>1.6681589847803002E-2</c:v>
                </c:pt>
                <c:pt idx="1704">
                  <c:v>-8.19781759358508E-2</c:v>
                </c:pt>
                <c:pt idx="1705">
                  <c:v>2.0124816286687799E-2</c:v>
                </c:pt>
                <c:pt idx="1706">
                  <c:v>-6.5456002236785799E-2</c:v>
                </c:pt>
                <c:pt idx="1707">
                  <c:v>1.1492379069681501E-2</c:v>
                </c:pt>
                <c:pt idx="1708">
                  <c:v>-3.08091411205344E-2</c:v>
                </c:pt>
                <c:pt idx="1709">
                  <c:v>3.5449109861043097E-2</c:v>
                </c:pt>
                <c:pt idx="1710">
                  <c:v>-2.9676817208490198E-2</c:v>
                </c:pt>
                <c:pt idx="1711">
                  <c:v>1.2402849311137099E-2</c:v>
                </c:pt>
                <c:pt idx="1712">
                  <c:v>3.07363467616814E-2</c:v>
                </c:pt>
                <c:pt idx="1713">
                  <c:v>-1.42455801555015E-2</c:v>
                </c:pt>
                <c:pt idx="1714">
                  <c:v>-2.77229127817138E-2</c:v>
                </c:pt>
                <c:pt idx="1715">
                  <c:v>6.5254883662074197E-3</c:v>
                </c:pt>
                <c:pt idx="1716">
                  <c:v>8.3289309055136398E-3</c:v>
                </c:pt>
                <c:pt idx="1717">
                  <c:v>-6.3650547502144397E-2</c:v>
                </c:pt>
                <c:pt idx="1718">
                  <c:v>-8.0400827663901601E-3</c:v>
                </c:pt>
                <c:pt idx="1719">
                  <c:v>-2.8301206507612801E-2</c:v>
                </c:pt>
                <c:pt idx="1720">
                  <c:v>3.4214905103543997E-2</c:v>
                </c:pt>
                <c:pt idx="1721">
                  <c:v>-7.5183551976309004E-3</c:v>
                </c:pt>
                <c:pt idx="1722">
                  <c:v>2.9430574696236899E-2</c:v>
                </c:pt>
                <c:pt idx="1723">
                  <c:v>1.4990116280604801E-3</c:v>
                </c:pt>
                <c:pt idx="1724">
                  <c:v>1.6945765229642699E-2</c:v>
                </c:pt>
                <c:pt idx="1725">
                  <c:v>-3.2829149006052601E-3</c:v>
                </c:pt>
                <c:pt idx="1726">
                  <c:v>6.97400274211573E-3</c:v>
                </c:pt>
                <c:pt idx="1727">
                  <c:v>3.19323370731808E-2</c:v>
                </c:pt>
                <c:pt idx="1728">
                  <c:v>2.3621313095311199E-3</c:v>
                </c:pt>
                <c:pt idx="1729">
                  <c:v>-5.6580582932040397E-3</c:v>
                </c:pt>
                <c:pt idx="1730">
                  <c:v>3.12675677744359E-3</c:v>
                </c:pt>
                <c:pt idx="1731">
                  <c:v>1.3359267746583201E-2</c:v>
                </c:pt>
                <c:pt idx="1732">
                  <c:v>-6.5474185472510302E-3</c:v>
                </c:pt>
                <c:pt idx="1733">
                  <c:v>1.97802547448685E-3</c:v>
                </c:pt>
                <c:pt idx="1734">
                  <c:v>-6.7656157336414696E-2</c:v>
                </c:pt>
                <c:pt idx="1735">
                  <c:v>5.4252832680940898E-3</c:v>
                </c:pt>
                <c:pt idx="1736">
                  <c:v>-4.3546734716179099E-2</c:v>
                </c:pt>
                <c:pt idx="1737">
                  <c:v>1.73256169547614E-2</c:v>
                </c:pt>
                <c:pt idx="1738">
                  <c:v>4.0644959087711797E-2</c:v>
                </c:pt>
                <c:pt idx="1739">
                  <c:v>4.40213689032159E-3</c:v>
                </c:pt>
                <c:pt idx="1740">
                  <c:v>-1.55533044395885E-2</c:v>
                </c:pt>
                <c:pt idx="1741">
                  <c:v>1.18700451577754E-2</c:v>
                </c:pt>
                <c:pt idx="1742">
                  <c:v>6.0866941360598796E-3</c:v>
                </c:pt>
                <c:pt idx="1743">
                  <c:v>-7.5218464065373997E-3</c:v>
                </c:pt>
                <c:pt idx="1744">
                  <c:v>-1.5730310880472002E-2</c:v>
                </c:pt>
                <c:pt idx="1745">
                  <c:v>-1.3260392782639299E-3</c:v>
                </c:pt>
                <c:pt idx="1746">
                  <c:v>2.5275248886514199E-2</c:v>
                </c:pt>
                <c:pt idx="1747">
                  <c:v>2.1668512363158601E-3</c:v>
                </c:pt>
                <c:pt idx="1748">
                  <c:v>-4.1410296202869599E-3</c:v>
                </c:pt>
                <c:pt idx="1749">
                  <c:v>2.4171212687019699E-2</c:v>
                </c:pt>
                <c:pt idx="1750">
                  <c:v>2.2364510887875302E-2</c:v>
                </c:pt>
                <c:pt idx="1751">
                  <c:v>1.6536797183775501E-2</c:v>
                </c:pt>
                <c:pt idx="1752">
                  <c:v>-4.0701330256908003E-3</c:v>
                </c:pt>
                <c:pt idx="1753">
                  <c:v>-4.52342752867805E-5</c:v>
                </c:pt>
                <c:pt idx="1754">
                  <c:v>-1.47194969277189E-2</c:v>
                </c:pt>
                <c:pt idx="1755">
                  <c:v>6.3903480174361997E-3</c:v>
                </c:pt>
                <c:pt idx="1756">
                  <c:v>-9.3847820932780397E-4</c:v>
                </c:pt>
                <c:pt idx="1757">
                  <c:v>-1.9632441718811299E-2</c:v>
                </c:pt>
                <c:pt idx="1758">
                  <c:v>3.5032259661401298E-2</c:v>
                </c:pt>
                <c:pt idx="1759">
                  <c:v>-9.0139065948475496E-4</c:v>
                </c:pt>
                <c:pt idx="1760">
                  <c:v>-6.4597543275444098E-3</c:v>
                </c:pt>
                <c:pt idx="1761">
                  <c:v>2.20371281209699E-2</c:v>
                </c:pt>
                <c:pt idx="1762">
                  <c:v>6.40897212707023E-3</c:v>
                </c:pt>
                <c:pt idx="1763">
                  <c:v>-1.3366627036085E-2</c:v>
                </c:pt>
                <c:pt idx="1764">
                  <c:v>-6.3864665954619501E-3</c:v>
                </c:pt>
                <c:pt idx="1765">
                  <c:v>2.5911649265328001E-2</c:v>
                </c:pt>
                <c:pt idx="1766">
                  <c:v>-8.4805708558965808E-3</c:v>
                </c:pt>
                <c:pt idx="1767">
                  <c:v>8.2343626457529306E-3</c:v>
                </c:pt>
                <c:pt idx="1768">
                  <c:v>6.4431135918074601E-3</c:v>
                </c:pt>
                <c:pt idx="1769">
                  <c:v>-2.7684588364872702E-3</c:v>
                </c:pt>
                <c:pt idx="1770">
                  <c:v>-1.6240684212657699E-2</c:v>
                </c:pt>
                <c:pt idx="1771">
                  <c:v>2.2444796017747999E-3</c:v>
                </c:pt>
                <c:pt idx="1772">
                  <c:v>-3.7387398416623002E-2</c:v>
                </c:pt>
                <c:pt idx="1773">
                  <c:v>-9.7717241006435793E-3</c:v>
                </c:pt>
                <c:pt idx="1774">
                  <c:v>1.0376394221353899E-2</c:v>
                </c:pt>
                <c:pt idx="1775">
                  <c:v>-5.3038043494578599E-3</c:v>
                </c:pt>
                <c:pt idx="1776">
                  <c:v>1.1827580742957E-2</c:v>
                </c:pt>
                <c:pt idx="1777">
                  <c:v>-3.4136147580463802E-3</c:v>
                </c:pt>
                <c:pt idx="1778">
                  <c:v>-2.6254397334259699E-3</c:v>
                </c:pt>
                <c:pt idx="1779">
                  <c:v>7.1260871061899398E-4</c:v>
                </c:pt>
                <c:pt idx="1780">
                  <c:v>2.74070363791728E-2</c:v>
                </c:pt>
                <c:pt idx="1781">
                  <c:v>1.54625274044286E-6</c:v>
                </c:pt>
                <c:pt idx="1782">
                  <c:v>-4.7847514320826899E-4</c:v>
                </c:pt>
                <c:pt idx="1783">
                  <c:v>-2.9776267718889401E-2</c:v>
                </c:pt>
                <c:pt idx="1784">
                  <c:v>-2.3822244823874499E-2</c:v>
                </c:pt>
                <c:pt idx="1785">
                  <c:v>-1.23624083365495E-3</c:v>
                </c:pt>
                <c:pt idx="1786">
                  <c:v>1.9341985427861599E-2</c:v>
                </c:pt>
                <c:pt idx="1787">
                  <c:v>-2.4838045602131801E-3</c:v>
                </c:pt>
                <c:pt idx="1788">
                  <c:v>-4.06265211339154E-3</c:v>
                </c:pt>
                <c:pt idx="1789">
                  <c:v>1.3583383696250201E-2</c:v>
                </c:pt>
                <c:pt idx="1790">
                  <c:v>1.2326380202534099E-3</c:v>
                </c:pt>
                <c:pt idx="1791">
                  <c:v>-1.8709799533492399E-2</c:v>
                </c:pt>
                <c:pt idx="1792">
                  <c:v>-2.0547507646569898E-3</c:v>
                </c:pt>
                <c:pt idx="1793">
                  <c:v>7.62221930837053E-3</c:v>
                </c:pt>
                <c:pt idx="1794">
                  <c:v>5.6251626583062398E-3</c:v>
                </c:pt>
                <c:pt idx="1795">
                  <c:v>-7.1113637708062399E-3</c:v>
                </c:pt>
                <c:pt idx="1796">
                  <c:v>-6.2013563308545199E-3</c:v>
                </c:pt>
                <c:pt idx="1797">
                  <c:v>2.9393787681896502E-3</c:v>
                </c:pt>
                <c:pt idx="1798">
                  <c:v>-2.7868085754769499E-3</c:v>
                </c:pt>
                <c:pt idx="1799">
                  <c:v>-4.1473925913467101E-3</c:v>
                </c:pt>
                <c:pt idx="1800">
                  <c:v>3.4206161572410201E-2</c:v>
                </c:pt>
                <c:pt idx="1801">
                  <c:v>2.9871876592423398E-4</c:v>
                </c:pt>
                <c:pt idx="1802">
                  <c:v>1.5377397718303199E-3</c:v>
                </c:pt>
                <c:pt idx="1803">
                  <c:v>1.2486034980662201E-2</c:v>
                </c:pt>
                <c:pt idx="1804">
                  <c:v>-1.7322063559934899E-3</c:v>
                </c:pt>
                <c:pt idx="1805">
                  <c:v>-1.34754624524573E-3</c:v>
                </c:pt>
                <c:pt idx="1806">
                  <c:v>-5.64060003107474E-3</c:v>
                </c:pt>
                <c:pt idx="1807">
                  <c:v>-3.29848382918504E-2</c:v>
                </c:pt>
                <c:pt idx="1808">
                  <c:v>3.2838444105422601E-3</c:v>
                </c:pt>
                <c:pt idx="1809">
                  <c:v>1.8501394640986601E-2</c:v>
                </c:pt>
                <c:pt idx="1810">
                  <c:v>-9.7530250978996296E-3</c:v>
                </c:pt>
                <c:pt idx="1811">
                  <c:v>1.30355882572274E-2</c:v>
                </c:pt>
                <c:pt idx="1812">
                  <c:v>1.6200643709048E-3</c:v>
                </c:pt>
                <c:pt idx="1813">
                  <c:v>-8.4476741412381293E-3</c:v>
                </c:pt>
                <c:pt idx="1814">
                  <c:v>1.3452838227873999E-2</c:v>
                </c:pt>
                <c:pt idx="1815">
                  <c:v>-3.0150132799277802E-3</c:v>
                </c:pt>
                <c:pt idx="1816">
                  <c:v>-1.0403752738408101E-2</c:v>
                </c:pt>
                <c:pt idx="1817">
                  <c:v>1.9329062272500499E-2</c:v>
                </c:pt>
                <c:pt idx="1818">
                  <c:v>2.0205486413760101E-2</c:v>
                </c:pt>
                <c:pt idx="1819">
                  <c:v>-1.9054529494020899E-3</c:v>
                </c:pt>
                <c:pt idx="1820">
                  <c:v>3.5639141270919698E-3</c:v>
                </c:pt>
                <c:pt idx="1821">
                  <c:v>-4.3046259591203997E-3</c:v>
                </c:pt>
                <c:pt idx="1822">
                  <c:v>1.3619912485776001E-2</c:v>
                </c:pt>
                <c:pt idx="1823">
                  <c:v>-5.0520836913982997E-4</c:v>
                </c:pt>
                <c:pt idx="1824">
                  <c:v>1.3051020823724E-2</c:v>
                </c:pt>
                <c:pt idx="1825">
                  <c:v>1.41246537634336E-2</c:v>
                </c:pt>
                <c:pt idx="1826">
                  <c:v>-6.4110107171548398E-3</c:v>
                </c:pt>
                <c:pt idx="1827">
                  <c:v>4.7624097207396403E-3</c:v>
                </c:pt>
                <c:pt idx="1828">
                  <c:v>2.5950177350876302E-2</c:v>
                </c:pt>
                <c:pt idx="1829">
                  <c:v>-1.8263348771520101E-3</c:v>
                </c:pt>
                <c:pt idx="1830">
                  <c:v>-6.7176445670804599E-4</c:v>
                </c:pt>
                <c:pt idx="1831">
                  <c:v>1.1816483051373E-3</c:v>
                </c:pt>
                <c:pt idx="1832">
                  <c:v>-2.8922073191705801E-3</c:v>
                </c:pt>
                <c:pt idx="1833">
                  <c:v>-4.39667057756185E-3</c:v>
                </c:pt>
                <c:pt idx="1834">
                  <c:v>8.3638723044202003E-4</c:v>
                </c:pt>
                <c:pt idx="1835">
                  <c:v>4.8275477976364497E-3</c:v>
                </c:pt>
                <c:pt idx="1836">
                  <c:v>-8.8041393392029408E-3</c:v>
                </c:pt>
                <c:pt idx="1837">
                  <c:v>4.2344709038909002E-3</c:v>
                </c:pt>
                <c:pt idx="1838">
                  <c:v>1.48044314758967E-2</c:v>
                </c:pt>
                <c:pt idx="1839">
                  <c:v>-1.90282524678403E-2</c:v>
                </c:pt>
                <c:pt idx="1840">
                  <c:v>8.2332515323950105E-3</c:v>
                </c:pt>
                <c:pt idx="1841">
                  <c:v>3.7401173427576398E-3</c:v>
                </c:pt>
                <c:pt idx="1842">
                  <c:v>-1.8327644146767502E-2</c:v>
                </c:pt>
                <c:pt idx="1843">
                  <c:v>4.6341673283770996E-3</c:v>
                </c:pt>
                <c:pt idx="1844">
                  <c:v>2.5796914013492302E-3</c:v>
                </c:pt>
                <c:pt idx="1845">
                  <c:v>-9.4471647844021796E-4</c:v>
                </c:pt>
                <c:pt idx="1846">
                  <c:v>-1.23939698412237E-3</c:v>
                </c:pt>
                <c:pt idx="1847">
                  <c:v>7.5633680359023098E-3</c:v>
                </c:pt>
                <c:pt idx="1848">
                  <c:v>8.9334414800764494E-3</c:v>
                </c:pt>
                <c:pt idx="1849">
                  <c:v>-2.8858814056706302E-3</c:v>
                </c:pt>
                <c:pt idx="1850">
                  <c:v>-1.0916942184128701E-2</c:v>
                </c:pt>
                <c:pt idx="1851">
                  <c:v>8.9695461960704499E-3</c:v>
                </c:pt>
                <c:pt idx="1852">
                  <c:v>1.7134351118287899E-2</c:v>
                </c:pt>
                <c:pt idx="1853">
                  <c:v>6.0084068865850603E-4</c:v>
                </c:pt>
                <c:pt idx="1854">
                  <c:v>1.2695488674692699E-3</c:v>
                </c:pt>
                <c:pt idx="1855">
                  <c:v>-5.7044362249857499E-3</c:v>
                </c:pt>
                <c:pt idx="1856">
                  <c:v>1.52030082569175E-3</c:v>
                </c:pt>
                <c:pt idx="1857">
                  <c:v>-1.9663184270312102E-3</c:v>
                </c:pt>
                <c:pt idx="1858">
                  <c:v>6.94292135732936E-3</c:v>
                </c:pt>
                <c:pt idx="1859">
                  <c:v>1.36910012872224E-4</c:v>
                </c:pt>
                <c:pt idx="1860">
                  <c:v>-3.03887017648199E-3</c:v>
                </c:pt>
                <c:pt idx="1861">
                  <c:v>5.1465563072588E-3</c:v>
                </c:pt>
                <c:pt idx="1862">
                  <c:v>3.1530655567085599E-3</c:v>
                </c:pt>
                <c:pt idx="1863">
                  <c:v>-4.19260605121411E-3</c:v>
                </c:pt>
                <c:pt idx="1864">
                  <c:v>3.2189657153970002E-3</c:v>
                </c:pt>
                <c:pt idx="1865">
                  <c:v>-6.4114489926292099E-3</c:v>
                </c:pt>
                <c:pt idx="1866">
                  <c:v>-7.8885013054536701E-5</c:v>
                </c:pt>
                <c:pt idx="1867">
                  <c:v>3.6051926758683697E-4</c:v>
                </c:pt>
                <c:pt idx="1868">
                  <c:v>8.6279718925646003E-3</c:v>
                </c:pt>
                <c:pt idx="1869">
                  <c:v>6.8831721279986099E-4</c:v>
                </c:pt>
                <c:pt idx="1870">
                  <c:v>2.95337483161957E-3</c:v>
                </c:pt>
                <c:pt idx="1871">
                  <c:v>-7.9572310065932194E-3</c:v>
                </c:pt>
                <c:pt idx="1872">
                  <c:v>-1.9716999625761199E-2</c:v>
                </c:pt>
                <c:pt idx="1873">
                  <c:v>1.0920004688795999E-3</c:v>
                </c:pt>
                <c:pt idx="1874">
                  <c:v>-3.8708534164267699E-3</c:v>
                </c:pt>
                <c:pt idx="1875">
                  <c:v>9.2804633837477099E-3</c:v>
                </c:pt>
                <c:pt idx="1876">
                  <c:v>1.04119506997575E-3</c:v>
                </c:pt>
                <c:pt idx="1877">
                  <c:v>1.2768187660275501E-3</c:v>
                </c:pt>
                <c:pt idx="1878">
                  <c:v>4.8879771691721198E-3</c:v>
                </c:pt>
                <c:pt idx="1879">
                  <c:v>3.4008358621337898E-4</c:v>
                </c:pt>
                <c:pt idx="1880">
                  <c:v>-1.8392727682839199E-2</c:v>
                </c:pt>
                <c:pt idx="1881">
                  <c:v>6.1760521165507903E-3</c:v>
                </c:pt>
                <c:pt idx="1882">
                  <c:v>5.1930692782059399E-4</c:v>
                </c:pt>
                <c:pt idx="1883">
                  <c:v>4.05728886495366E-3</c:v>
                </c:pt>
                <c:pt idx="1884">
                  <c:v>4.9920930553603504E-3</c:v>
                </c:pt>
                <c:pt idx="1885">
                  <c:v>2.2815228154502501E-2</c:v>
                </c:pt>
                <c:pt idx="1886">
                  <c:v>2.68596331981859E-3</c:v>
                </c:pt>
                <c:pt idx="1887">
                  <c:v>-8.3074885969800904E-4</c:v>
                </c:pt>
                <c:pt idx="1888">
                  <c:v>-8.7888052579021601E-4</c:v>
                </c:pt>
                <c:pt idx="1889">
                  <c:v>-4.1992972373445598E-4</c:v>
                </c:pt>
                <c:pt idx="1890">
                  <c:v>-4.7442855016978699E-3</c:v>
                </c:pt>
                <c:pt idx="1891">
                  <c:v>1.0387420062727699E-2</c:v>
                </c:pt>
                <c:pt idx="1892">
                  <c:v>-1.88926811311574E-3</c:v>
                </c:pt>
                <c:pt idx="1893">
                  <c:v>-4.5126661704609303E-3</c:v>
                </c:pt>
                <c:pt idx="1894">
                  <c:v>-3.79415349455313E-3</c:v>
                </c:pt>
                <c:pt idx="1895">
                  <c:v>6.9482635795880196E-3</c:v>
                </c:pt>
                <c:pt idx="1896">
                  <c:v>-9.8589062004943509E-4</c:v>
                </c:pt>
                <c:pt idx="1897">
                  <c:v>6.8598663310157505E-4</c:v>
                </c:pt>
                <c:pt idx="1898">
                  <c:v>-3.9487356085832802E-3</c:v>
                </c:pt>
                <c:pt idx="1899">
                  <c:v>-5.6094445360207103E-3</c:v>
                </c:pt>
                <c:pt idx="1900">
                  <c:v>-1.3038042873286201E-3</c:v>
                </c:pt>
                <c:pt idx="1901">
                  <c:v>8.5181087250200006E-3</c:v>
                </c:pt>
                <c:pt idx="1902">
                  <c:v>-2.90846229005264E-3</c:v>
                </c:pt>
                <c:pt idx="1903">
                  <c:v>3.5237097248660199E-3</c:v>
                </c:pt>
                <c:pt idx="1904">
                  <c:v>-3.61436525227328E-3</c:v>
                </c:pt>
                <c:pt idx="1905">
                  <c:v>-5.6839352786170697E-3</c:v>
                </c:pt>
                <c:pt idx="1906">
                  <c:v>7.0836997673683899E-3</c:v>
                </c:pt>
                <c:pt idx="1907">
                  <c:v>-6.9281119928395803E-3</c:v>
                </c:pt>
                <c:pt idx="1908">
                  <c:v>8.2045819356298001E-3</c:v>
                </c:pt>
                <c:pt idx="1909">
                  <c:v>-2.53267973659765E-3</c:v>
                </c:pt>
                <c:pt idx="1910">
                  <c:v>-2.1128148658337001E-3</c:v>
                </c:pt>
                <c:pt idx="1911">
                  <c:v>3.4862107810633698E-3</c:v>
                </c:pt>
                <c:pt idx="1912">
                  <c:v>6.7946237588549505E-5</c:v>
                </c:pt>
                <c:pt idx="1913">
                  <c:v>1.4960293800139099E-3</c:v>
                </c:pt>
                <c:pt idx="1914">
                  <c:v>-4.3374473281451399E-3</c:v>
                </c:pt>
                <c:pt idx="1915">
                  <c:v>-1.62403400910007E-3</c:v>
                </c:pt>
                <c:pt idx="1916">
                  <c:v>4.5985959521093103E-3</c:v>
                </c:pt>
                <c:pt idx="1917">
                  <c:v>-4.04117470289594E-3</c:v>
                </c:pt>
                <c:pt idx="1918">
                  <c:v>4.4551687641155103E-3</c:v>
                </c:pt>
                <c:pt idx="1919">
                  <c:v>5.1104359913822003E-3</c:v>
                </c:pt>
                <c:pt idx="1920">
                  <c:v>-1.21655800576175E-3</c:v>
                </c:pt>
                <c:pt idx="1921">
                  <c:v>-4.7311759612923298E-5</c:v>
                </c:pt>
                <c:pt idx="1922">
                  <c:v>8.3901085793501394E-5</c:v>
                </c:pt>
                <c:pt idx="1923">
                  <c:v>9.0920317999351296E-4</c:v>
                </c:pt>
                <c:pt idx="1924">
                  <c:v>-9.5768677738206007E-3</c:v>
                </c:pt>
                <c:pt idx="1925">
                  <c:v>-6.4641682937274497E-3</c:v>
                </c:pt>
                <c:pt idx="1926">
                  <c:v>1.55837885685404E-3</c:v>
                </c:pt>
                <c:pt idx="1927">
                  <c:v>6.7162882467049203E-3</c:v>
                </c:pt>
                <c:pt idx="1928">
                  <c:v>-5.7282406880979804E-3</c:v>
                </c:pt>
                <c:pt idx="1929">
                  <c:v>-3.64520586574682E-3</c:v>
                </c:pt>
                <c:pt idx="1930">
                  <c:v>-3.0970860130343301E-2</c:v>
                </c:pt>
                <c:pt idx="1931">
                  <c:v>6.0020952571180198E-4</c:v>
                </c:pt>
                <c:pt idx="1932">
                  <c:v>-8.3540137162115401E-3</c:v>
                </c:pt>
                <c:pt idx="1933">
                  <c:v>-2.2274659027691898E-3</c:v>
                </c:pt>
                <c:pt idx="1934">
                  <c:v>8.3329380504062901E-3</c:v>
                </c:pt>
                <c:pt idx="1935">
                  <c:v>-4.6087636102477001E-4</c:v>
                </c:pt>
                <c:pt idx="1936">
                  <c:v>-1.4538584083728301E-3</c:v>
                </c:pt>
                <c:pt idx="1937">
                  <c:v>5.54597539255471E-3</c:v>
                </c:pt>
                <c:pt idx="1938">
                  <c:v>-1.36804893895762E-3</c:v>
                </c:pt>
                <c:pt idx="1939">
                  <c:v>-7.1120329709018796E-3</c:v>
                </c:pt>
                <c:pt idx="1940">
                  <c:v>4.0364729544119498E-3</c:v>
                </c:pt>
                <c:pt idx="1941">
                  <c:v>-4.4049858092533198E-4</c:v>
                </c:pt>
                <c:pt idx="1942">
                  <c:v>-2.8371966855244902E-3</c:v>
                </c:pt>
                <c:pt idx="1943">
                  <c:v>-3.4322882400567799E-3</c:v>
                </c:pt>
                <c:pt idx="1944">
                  <c:v>1.11662088937252E-2</c:v>
                </c:pt>
                <c:pt idx="1945">
                  <c:v>6.2137650569499903E-3</c:v>
                </c:pt>
                <c:pt idx="1946">
                  <c:v>5.5100418381263897E-3</c:v>
                </c:pt>
                <c:pt idx="1947">
                  <c:v>-3.3811310384524898E-3</c:v>
                </c:pt>
                <c:pt idx="1948">
                  <c:v>-7.2193567500179103E-3</c:v>
                </c:pt>
                <c:pt idx="1949">
                  <c:v>4.4806181549257003E-3</c:v>
                </c:pt>
                <c:pt idx="1950">
                  <c:v>-2.6377499955159999E-3</c:v>
                </c:pt>
                <c:pt idx="1951">
                  <c:v>-7.7920616325479796E-3</c:v>
                </c:pt>
                <c:pt idx="1952">
                  <c:v>-9.1684836835849506E-3</c:v>
                </c:pt>
                <c:pt idx="1953">
                  <c:v>-6.3124446089229801E-3</c:v>
                </c:pt>
                <c:pt idx="1954">
                  <c:v>-9.9649968241665304E-3</c:v>
                </c:pt>
                <c:pt idx="1955">
                  <c:v>5.6797784787250404E-3</c:v>
                </c:pt>
                <c:pt idx="1956">
                  <c:v>2.95199711291052E-4</c:v>
                </c:pt>
                <c:pt idx="1957">
                  <c:v>-6.9097768817693998E-4</c:v>
                </c:pt>
                <c:pt idx="1958">
                  <c:v>1.0860911505836599E-2</c:v>
                </c:pt>
                <c:pt idx="1959">
                  <c:v>2.4962077718473398E-3</c:v>
                </c:pt>
                <c:pt idx="1960">
                  <c:v>-3.0702734270490798E-3</c:v>
                </c:pt>
                <c:pt idx="1961">
                  <c:v>8.5509024539918502E-3</c:v>
                </c:pt>
                <c:pt idx="1962">
                  <c:v>5.0039830195762504E-3</c:v>
                </c:pt>
                <c:pt idx="1963">
                  <c:v>7.1322427470169101E-4</c:v>
                </c:pt>
                <c:pt idx="1964">
                  <c:v>3.6826317977065701E-3</c:v>
                </c:pt>
                <c:pt idx="1965">
                  <c:v>-3.0783816425506302E-3</c:v>
                </c:pt>
                <c:pt idx="1966">
                  <c:v>2.7112417113278001E-3</c:v>
                </c:pt>
                <c:pt idx="1967">
                  <c:v>1.9644766239360599E-4</c:v>
                </c:pt>
                <c:pt idx="1968">
                  <c:v>-2.67779591904944E-3</c:v>
                </c:pt>
                <c:pt idx="1969">
                  <c:v>5.5916341551754999E-3</c:v>
                </c:pt>
                <c:pt idx="1970">
                  <c:v>-8.3916510440178605E-4</c:v>
                </c:pt>
                <c:pt idx="1971">
                  <c:v>-7.1114814903315898E-3</c:v>
                </c:pt>
                <c:pt idx="1972">
                  <c:v>4.5705280318517104E-3</c:v>
                </c:pt>
                <c:pt idx="1973">
                  <c:v>-6.9172247229787303E-3</c:v>
                </c:pt>
                <c:pt idx="1974">
                  <c:v>1.14500510539246E-2</c:v>
                </c:pt>
                <c:pt idx="1975">
                  <c:v>5.9432107990558397E-3</c:v>
                </c:pt>
                <c:pt idx="1976">
                  <c:v>3.4476705864636102E-3</c:v>
                </c:pt>
                <c:pt idx="1977">
                  <c:v>1.0498244513324E-2</c:v>
                </c:pt>
                <c:pt idx="1978">
                  <c:v>1.9970121554103398E-3</c:v>
                </c:pt>
                <c:pt idx="1979">
                  <c:v>-6.59220736600118E-3</c:v>
                </c:pt>
                <c:pt idx="1980">
                  <c:v>-1.8683361971211601E-3</c:v>
                </c:pt>
                <c:pt idx="1981">
                  <c:v>-7.6491105560293996E-4</c:v>
                </c:pt>
                <c:pt idx="1982">
                  <c:v>-4.4305440809842001E-3</c:v>
                </c:pt>
                <c:pt idx="1983">
                  <c:v>9.8174640864865498E-4</c:v>
                </c:pt>
                <c:pt idx="1984">
                  <c:v>4.8063759646134003E-3</c:v>
                </c:pt>
                <c:pt idx="1985">
                  <c:v>5.02323392376278E-3</c:v>
                </c:pt>
                <c:pt idx="1986">
                  <c:v>-3.48509722643982E-3</c:v>
                </c:pt>
                <c:pt idx="1987">
                  <c:v>-8.2148012642426407E-3</c:v>
                </c:pt>
                <c:pt idx="1988">
                  <c:v>3.1841040748947199E-3</c:v>
                </c:pt>
                <c:pt idx="1989">
                  <c:v>7.5424595661812699E-3</c:v>
                </c:pt>
                <c:pt idx="1990">
                  <c:v>-7.2109805524409097E-4</c:v>
                </c:pt>
                <c:pt idx="1991">
                  <c:v>3.04402997429411E-3</c:v>
                </c:pt>
                <c:pt idx="1992">
                  <c:v>3.2395988341229402E-3</c:v>
                </c:pt>
                <c:pt idx="1993">
                  <c:v>-5.9962486730384297E-3</c:v>
                </c:pt>
                <c:pt idx="1994">
                  <c:v>8.5137232641037501E-3</c:v>
                </c:pt>
                <c:pt idx="1995">
                  <c:v>1.12088656449345E-2</c:v>
                </c:pt>
                <c:pt idx="1996">
                  <c:v>1.11694818512753E-2</c:v>
                </c:pt>
                <c:pt idx="1997">
                  <c:v>-6.7365364731034505E-4</c:v>
                </c:pt>
                <c:pt idx="1998">
                  <c:v>1.69607346091943E-3</c:v>
                </c:pt>
                <c:pt idx="1999">
                  <c:v>-7.3429372011764799E-3</c:v>
                </c:pt>
                <c:pt idx="2000">
                  <c:v>-9.71012641778691E-4</c:v>
                </c:pt>
                <c:pt idx="2001">
                  <c:v>-6.3485120294298099E-3</c:v>
                </c:pt>
                <c:pt idx="2002">
                  <c:v>-1.1845138025292299E-2</c:v>
                </c:pt>
                <c:pt idx="2003">
                  <c:v>9.0458773110186994E-3</c:v>
                </c:pt>
                <c:pt idx="2004">
                  <c:v>8.1228481973075004E-3</c:v>
                </c:pt>
                <c:pt idx="2005">
                  <c:v>1.1830806568992301E-3</c:v>
                </c:pt>
                <c:pt idx="2006">
                  <c:v>-1.18147754564514E-3</c:v>
                </c:pt>
                <c:pt idx="2007">
                  <c:v>-9.4284711569285907E-3</c:v>
                </c:pt>
                <c:pt idx="2008">
                  <c:v>-3.5073677977185899E-3</c:v>
                </c:pt>
                <c:pt idx="2009">
                  <c:v>-9.6033337926350998E-4</c:v>
                </c:pt>
                <c:pt idx="2010">
                  <c:v>7.9144593223714008E-3</c:v>
                </c:pt>
                <c:pt idx="2011">
                  <c:v>-7.1175010448930104E-3</c:v>
                </c:pt>
                <c:pt idx="2012">
                  <c:v>-2.09139737574406E-3</c:v>
                </c:pt>
                <c:pt idx="2013">
                  <c:v>4.74531831079536E-3</c:v>
                </c:pt>
                <c:pt idx="2014">
                  <c:v>-2.66654783467678E-3</c:v>
                </c:pt>
                <c:pt idx="2015">
                  <c:v>2.0097586906448299E-2</c:v>
                </c:pt>
                <c:pt idx="2016">
                  <c:v>-3.0671081952921698E-3</c:v>
                </c:pt>
                <c:pt idx="2017">
                  <c:v>-1.2484353266963901E-2</c:v>
                </c:pt>
                <c:pt idx="2018">
                  <c:v>-7.9182290290442296E-4</c:v>
                </c:pt>
                <c:pt idx="2019">
                  <c:v>-2.0586555041973499E-5</c:v>
                </c:pt>
                <c:pt idx="2020">
                  <c:v>3.5450662773255098E-4</c:v>
                </c:pt>
                <c:pt idx="2021">
                  <c:v>-5.6729356221737904E-3</c:v>
                </c:pt>
                <c:pt idx="2022">
                  <c:v>-3.4862074680303699E-3</c:v>
                </c:pt>
                <c:pt idx="2023">
                  <c:v>-1.06136463451686E-3</c:v>
                </c:pt>
                <c:pt idx="2024">
                  <c:v>-2.53595367894729E-3</c:v>
                </c:pt>
                <c:pt idx="2025">
                  <c:v>-6.68179779621307E-3</c:v>
                </c:pt>
                <c:pt idx="2026">
                  <c:v>-7.6793273242699101E-3</c:v>
                </c:pt>
                <c:pt idx="2027">
                  <c:v>-3.3682803461362099E-3</c:v>
                </c:pt>
                <c:pt idx="2028">
                  <c:v>-6.8325563984803798E-3</c:v>
                </c:pt>
                <c:pt idx="2029">
                  <c:v>1.1908425772678699E-3</c:v>
                </c:pt>
                <c:pt idx="2030">
                  <c:v>4.78946302909284E-3</c:v>
                </c:pt>
                <c:pt idx="2031">
                  <c:v>1.08837531634891E-2</c:v>
                </c:pt>
                <c:pt idx="2032">
                  <c:v>1.7791877756872101E-2</c:v>
                </c:pt>
                <c:pt idx="2033">
                  <c:v>-5.8014042591967904E-3</c:v>
                </c:pt>
                <c:pt idx="2034">
                  <c:v>9.6883753722663805E-5</c:v>
                </c:pt>
                <c:pt idx="2035">
                  <c:v>1.9609956816744501E-3</c:v>
                </c:pt>
                <c:pt idx="2036">
                  <c:v>-3.33603282265518E-4</c:v>
                </c:pt>
                <c:pt idx="2037">
                  <c:v>-2.4641054695844801E-3</c:v>
                </c:pt>
                <c:pt idx="2038">
                  <c:v>-2.16949644395937E-4</c:v>
                </c:pt>
                <c:pt idx="2039">
                  <c:v>1.12706984890139E-3</c:v>
                </c:pt>
                <c:pt idx="2040">
                  <c:v>-3.0290026948717702E-3</c:v>
                </c:pt>
                <c:pt idx="2041">
                  <c:v>1.19820648839913E-3</c:v>
                </c:pt>
                <c:pt idx="2042">
                  <c:v>-2.0920736141213999E-5</c:v>
                </c:pt>
                <c:pt idx="2043">
                  <c:v>-2.51796626550632E-3</c:v>
                </c:pt>
                <c:pt idx="2044">
                  <c:v>-4.8911242378205403E-3</c:v>
                </c:pt>
                <c:pt idx="2045">
                  <c:v>6.20764467649815E-3</c:v>
                </c:pt>
                <c:pt idx="2046">
                  <c:v>1.6515357288295299E-2</c:v>
                </c:pt>
                <c:pt idx="2047">
                  <c:v>1.0770110035164201E-2</c:v>
                </c:pt>
                <c:pt idx="2048">
                  <c:v>1.1803411524209E-3</c:v>
                </c:pt>
                <c:pt idx="2049">
                  <c:v>2.62036121663267E-3</c:v>
                </c:pt>
                <c:pt idx="2050">
                  <c:v>5.6898776384695701E-3</c:v>
                </c:pt>
                <c:pt idx="2051">
                  <c:v>-9.2681188748425392E-3</c:v>
                </c:pt>
                <c:pt idx="2052">
                  <c:v>1.95396522680104E-3</c:v>
                </c:pt>
                <c:pt idx="2053">
                  <c:v>-1.1071076261991201E-3</c:v>
                </c:pt>
                <c:pt idx="2054">
                  <c:v>4.8064239328082896E-3</c:v>
                </c:pt>
                <c:pt idx="2055">
                  <c:v>-5.8701235477416902E-3</c:v>
                </c:pt>
                <c:pt idx="2056">
                  <c:v>1.2061337355403901E-2</c:v>
                </c:pt>
                <c:pt idx="2057">
                  <c:v>-1.19129732820163E-2</c:v>
                </c:pt>
                <c:pt idx="2058">
                  <c:v>8.5149013992389493E-3</c:v>
                </c:pt>
                <c:pt idx="2059">
                  <c:v>1.3752187846223901E-2</c:v>
                </c:pt>
                <c:pt idx="2060">
                  <c:v>2.6962150382875698E-3</c:v>
                </c:pt>
                <c:pt idx="2061">
                  <c:v>-8.8803731551344908E-3</c:v>
                </c:pt>
                <c:pt idx="2062">
                  <c:v>6.1860217737843802E-3</c:v>
                </c:pt>
                <c:pt idx="2063">
                  <c:v>3.7833874744691398E-3</c:v>
                </c:pt>
                <c:pt idx="2064">
                  <c:v>-2.5244682783293298E-3</c:v>
                </c:pt>
                <c:pt idx="2065">
                  <c:v>-9.4630125409806004E-3</c:v>
                </c:pt>
                <c:pt idx="2066">
                  <c:v>3.9373844359115399E-3</c:v>
                </c:pt>
                <c:pt idx="2067">
                  <c:v>-8.2237505981563892E-3</c:v>
                </c:pt>
                <c:pt idx="2068">
                  <c:v>-4.4619243753189E-3</c:v>
                </c:pt>
                <c:pt idx="2069">
                  <c:v>-6.3299405448311698E-3</c:v>
                </c:pt>
                <c:pt idx="2070">
                  <c:v>-1.87540277741378E-3</c:v>
                </c:pt>
                <c:pt idx="2071">
                  <c:v>-8.2632027246788906E-3</c:v>
                </c:pt>
                <c:pt idx="2072">
                  <c:v>6.45775093620337E-3</c:v>
                </c:pt>
                <c:pt idx="2073">
                  <c:v>-4.7279248565535101E-3</c:v>
                </c:pt>
                <c:pt idx="2074">
                  <c:v>-2.7195501132106E-2</c:v>
                </c:pt>
                <c:pt idx="2075">
                  <c:v>-4.2915984701100401E-4</c:v>
                </c:pt>
                <c:pt idx="2076">
                  <c:v>8.9570703345498905E-3</c:v>
                </c:pt>
                <c:pt idx="2077">
                  <c:v>3.2456196901271498E-3</c:v>
                </c:pt>
                <c:pt idx="2078">
                  <c:v>-3.5523376417910899E-3</c:v>
                </c:pt>
                <c:pt idx="2079">
                  <c:v>1.5073102495222299E-3</c:v>
                </c:pt>
                <c:pt idx="2080">
                  <c:v>-1.34251024844975E-3</c:v>
                </c:pt>
                <c:pt idx="2081">
                  <c:v>-1.1212332578241601E-2</c:v>
                </c:pt>
                <c:pt idx="2082">
                  <c:v>8.8198160941363301E-3</c:v>
                </c:pt>
                <c:pt idx="2083">
                  <c:v>2.08921115238522E-3</c:v>
                </c:pt>
                <c:pt idx="2084">
                  <c:v>6.0201823832302104E-3</c:v>
                </c:pt>
                <c:pt idx="2085">
                  <c:v>-3.4610438065598798E-4</c:v>
                </c:pt>
                <c:pt idx="2086">
                  <c:v>-8.40455625636982E-3</c:v>
                </c:pt>
                <c:pt idx="2087">
                  <c:v>-3.3745973183653801E-3</c:v>
                </c:pt>
                <c:pt idx="2088">
                  <c:v>-3.7424406706805199E-3</c:v>
                </c:pt>
                <c:pt idx="2089">
                  <c:v>1.2142576135192699E-2</c:v>
                </c:pt>
                <c:pt idx="2090">
                  <c:v>3.7545781542616102E-3</c:v>
                </c:pt>
                <c:pt idx="2091">
                  <c:v>1.40781903090132E-2</c:v>
                </c:pt>
                <c:pt idx="2092">
                  <c:v>-3.7964839624765301E-3</c:v>
                </c:pt>
                <c:pt idx="2093">
                  <c:v>-4.0609613035242102E-3</c:v>
                </c:pt>
                <c:pt idx="2094">
                  <c:v>1.35798835137893E-2</c:v>
                </c:pt>
                <c:pt idx="2095">
                  <c:v>-2.4148326179412802E-3</c:v>
                </c:pt>
                <c:pt idx="2096">
                  <c:v>-5.4455925049579903E-4</c:v>
                </c:pt>
                <c:pt idx="2097">
                  <c:v>2.4838328103425002E-3</c:v>
                </c:pt>
                <c:pt idx="2098">
                  <c:v>1.4005505814931899E-3</c:v>
                </c:pt>
                <c:pt idx="2099">
                  <c:v>7.1275294250302502E-3</c:v>
                </c:pt>
                <c:pt idx="2100">
                  <c:v>-2.9538554057200899E-3</c:v>
                </c:pt>
                <c:pt idx="2101">
                  <c:v>-5.6534429419293599E-3</c:v>
                </c:pt>
                <c:pt idx="2102">
                  <c:v>-6.6614555543935304E-3</c:v>
                </c:pt>
                <c:pt idx="2103">
                  <c:v>6.2214142825726196E-3</c:v>
                </c:pt>
                <c:pt idx="2104">
                  <c:v>3.9695228599661899E-3</c:v>
                </c:pt>
                <c:pt idx="2105">
                  <c:v>-6.1371408538649702E-3</c:v>
                </c:pt>
                <c:pt idx="2106">
                  <c:v>2.1635290811976701E-3</c:v>
                </c:pt>
                <c:pt idx="2107">
                  <c:v>-2.0222035666366701E-3</c:v>
                </c:pt>
                <c:pt idx="2108">
                  <c:v>2.8953613601800398E-3</c:v>
                </c:pt>
                <c:pt idx="2109">
                  <c:v>6.9235408827230801E-3</c:v>
                </c:pt>
                <c:pt idx="2110">
                  <c:v>3.8516054977291801E-3</c:v>
                </c:pt>
                <c:pt idx="2111">
                  <c:v>-3.62706309554879E-3</c:v>
                </c:pt>
                <c:pt idx="2112">
                  <c:v>-2.1841184549349001E-4</c:v>
                </c:pt>
                <c:pt idx="2113">
                  <c:v>4.5922867528291403E-3</c:v>
                </c:pt>
                <c:pt idx="2114">
                  <c:v>-4.9607523921962899E-3</c:v>
                </c:pt>
                <c:pt idx="2115">
                  <c:v>-1.2236178207323299E-3</c:v>
                </c:pt>
                <c:pt idx="2116">
                  <c:v>3.1185628630372299E-3</c:v>
                </c:pt>
                <c:pt idx="2117">
                  <c:v>-1.78776943574384E-5</c:v>
                </c:pt>
                <c:pt idx="2118">
                  <c:v>3.0640881562514602E-4</c:v>
                </c:pt>
                <c:pt idx="2119">
                  <c:v>4.0078103386494398E-3</c:v>
                </c:pt>
                <c:pt idx="2120">
                  <c:v>-3.8826417873872301E-3</c:v>
                </c:pt>
                <c:pt idx="2121">
                  <c:v>2.6235280141386598E-3</c:v>
                </c:pt>
                <c:pt idx="2122">
                  <c:v>-3.6665239482050402E-3</c:v>
                </c:pt>
                <c:pt idx="2123">
                  <c:v>-1.8694955616239499E-3</c:v>
                </c:pt>
                <c:pt idx="2124">
                  <c:v>9.1326794579777298E-3</c:v>
                </c:pt>
                <c:pt idx="2125">
                  <c:v>-3.0261880658076401E-3</c:v>
                </c:pt>
                <c:pt idx="2126">
                  <c:v>3.5637243723522999E-4</c:v>
                </c:pt>
                <c:pt idx="2127">
                  <c:v>6.1654961803097102E-3</c:v>
                </c:pt>
                <c:pt idx="2128">
                  <c:v>3.07561536968481E-3</c:v>
                </c:pt>
                <c:pt idx="2129">
                  <c:v>1.32695713665359E-2</c:v>
                </c:pt>
                <c:pt idx="2130">
                  <c:v>1.6292562041076399E-2</c:v>
                </c:pt>
                <c:pt idx="2131">
                  <c:v>7.8333078488190093E-3</c:v>
                </c:pt>
                <c:pt idx="2132">
                  <c:v>1.6404556524414E-3</c:v>
                </c:pt>
                <c:pt idx="2133">
                  <c:v>3.8537876748068802E-4</c:v>
                </c:pt>
                <c:pt idx="2134">
                  <c:v>-8.4246619761983096E-3</c:v>
                </c:pt>
                <c:pt idx="2135">
                  <c:v>4.0336276455007897E-3</c:v>
                </c:pt>
                <c:pt idx="2136">
                  <c:v>1.40747899665462E-2</c:v>
                </c:pt>
                <c:pt idx="2137">
                  <c:v>8.0896884461845505E-3</c:v>
                </c:pt>
                <c:pt idx="2138">
                  <c:v>-3.05492328001077E-3</c:v>
                </c:pt>
                <c:pt idx="2139">
                  <c:v>1.3554497232979299E-2</c:v>
                </c:pt>
                <c:pt idx="2140">
                  <c:v>2.6302354939078398E-3</c:v>
                </c:pt>
                <c:pt idx="2141">
                  <c:v>1.0131547923209101E-2</c:v>
                </c:pt>
                <c:pt idx="2142">
                  <c:v>-5.80500133690865E-3</c:v>
                </c:pt>
                <c:pt idx="2143">
                  <c:v>3.41386702534075E-3</c:v>
                </c:pt>
                <c:pt idx="2144">
                  <c:v>-6.7929794529462103E-3</c:v>
                </c:pt>
                <c:pt idx="2145">
                  <c:v>-2.2286345744568299E-3</c:v>
                </c:pt>
                <c:pt idx="2146">
                  <c:v>-2.5276639687685201E-3</c:v>
                </c:pt>
                <c:pt idx="2147">
                  <c:v>2.4119548700597001E-3</c:v>
                </c:pt>
                <c:pt idx="2148">
                  <c:v>1.4930586737554299E-3</c:v>
                </c:pt>
                <c:pt idx="2149">
                  <c:v>3.1235593184040698E-2</c:v>
                </c:pt>
                <c:pt idx="2150">
                  <c:v>-3.3191553161497E-3</c:v>
                </c:pt>
                <c:pt idx="2151">
                  <c:v>-1.1312861181160301E-2</c:v>
                </c:pt>
                <c:pt idx="2152">
                  <c:v>6.0851970957595397E-3</c:v>
                </c:pt>
                <c:pt idx="2153">
                  <c:v>4.2736343275450103E-3</c:v>
                </c:pt>
                <c:pt idx="2154">
                  <c:v>-2.5877864452798901E-3</c:v>
                </c:pt>
                <c:pt idx="2155">
                  <c:v>-1.3208906987705899E-2</c:v>
                </c:pt>
                <c:pt idx="2156">
                  <c:v>1.0105966606519801E-3</c:v>
                </c:pt>
                <c:pt idx="2157">
                  <c:v>1.79429783164286E-2</c:v>
                </c:pt>
                <c:pt idx="2158">
                  <c:v>-1.56245767118132E-2</c:v>
                </c:pt>
                <c:pt idx="2159">
                  <c:v>8.5895653879990604E-3</c:v>
                </c:pt>
                <c:pt idx="2160">
                  <c:v>3.85867003732263E-3</c:v>
                </c:pt>
                <c:pt idx="2161">
                  <c:v>-1.0091038029513E-2</c:v>
                </c:pt>
                <c:pt idx="2162">
                  <c:v>-3.3359363165893101E-2</c:v>
                </c:pt>
                <c:pt idx="2163">
                  <c:v>1.90766704301946E-3</c:v>
                </c:pt>
                <c:pt idx="2164">
                  <c:v>-1.1244291397118401E-2</c:v>
                </c:pt>
                <c:pt idx="2165">
                  <c:v>9.6188981519842592E-3</c:v>
                </c:pt>
                <c:pt idx="2166">
                  <c:v>-1.07900778500058E-2</c:v>
                </c:pt>
                <c:pt idx="2167">
                  <c:v>-5.5644480213180702E-3</c:v>
                </c:pt>
                <c:pt idx="2168">
                  <c:v>9.5271340530768602E-3</c:v>
                </c:pt>
                <c:pt idx="2169">
                  <c:v>8.1123967278428602E-4</c:v>
                </c:pt>
                <c:pt idx="2170">
                  <c:v>-5.4124021540307102E-3</c:v>
                </c:pt>
                <c:pt idx="2171">
                  <c:v>1.8527766501504901E-3</c:v>
                </c:pt>
                <c:pt idx="2172">
                  <c:v>-5.4025576457542397E-3</c:v>
                </c:pt>
                <c:pt idx="2173">
                  <c:v>8.3352641359192292E-3</c:v>
                </c:pt>
                <c:pt idx="2174">
                  <c:v>2.2834023627151999E-2</c:v>
                </c:pt>
                <c:pt idx="2175">
                  <c:v>-6.87913436789754E-3</c:v>
                </c:pt>
                <c:pt idx="2176">
                  <c:v>5.6895776095292096E-3</c:v>
                </c:pt>
                <c:pt idx="2177">
                  <c:v>-9.00441358348341E-4</c:v>
                </c:pt>
                <c:pt idx="2178">
                  <c:v>-1.1611521869582401E-2</c:v>
                </c:pt>
                <c:pt idx="2179">
                  <c:v>-3.76470120422015E-3</c:v>
                </c:pt>
                <c:pt idx="2180">
                  <c:v>1.06984083845959E-2</c:v>
                </c:pt>
                <c:pt idx="2181">
                  <c:v>6.3861088260773902E-4</c:v>
                </c:pt>
                <c:pt idx="2182">
                  <c:v>9.0520047098926592E-3</c:v>
                </c:pt>
                <c:pt idx="2183">
                  <c:v>3.8517214488656901E-3</c:v>
                </c:pt>
                <c:pt idx="2184">
                  <c:v>-1.40902144291017E-3</c:v>
                </c:pt>
                <c:pt idx="2185">
                  <c:v>-1.12654967809062E-3</c:v>
                </c:pt>
                <c:pt idx="2186">
                  <c:v>-1.7203101073302099E-2</c:v>
                </c:pt>
                <c:pt idx="2187">
                  <c:v>5.3053416456219204E-3</c:v>
                </c:pt>
                <c:pt idx="2188">
                  <c:v>6.8874688471921401E-3</c:v>
                </c:pt>
                <c:pt idx="2189">
                  <c:v>4.9393369660843903E-3</c:v>
                </c:pt>
                <c:pt idx="2190">
                  <c:v>5.0826284993939702E-3</c:v>
                </c:pt>
                <c:pt idx="2191">
                  <c:v>5.7399595052963596E-3</c:v>
                </c:pt>
                <c:pt idx="2192">
                  <c:v>-2.91351179249699E-3</c:v>
                </c:pt>
                <c:pt idx="2193">
                  <c:v>3.0847285554858701E-3</c:v>
                </c:pt>
                <c:pt idx="2194">
                  <c:v>1.8217061028104199E-2</c:v>
                </c:pt>
                <c:pt idx="2195">
                  <c:v>-5.7934318425420699E-3</c:v>
                </c:pt>
                <c:pt idx="2196">
                  <c:v>-2.4514904240430101E-3</c:v>
                </c:pt>
                <c:pt idx="2197">
                  <c:v>5.73007513011575E-3</c:v>
                </c:pt>
                <c:pt idx="2198">
                  <c:v>-7.3725003528663999E-3</c:v>
                </c:pt>
                <c:pt idx="2199">
                  <c:v>8.5492245364176996E-3</c:v>
                </c:pt>
                <c:pt idx="2200">
                  <c:v>-9.5043020038681897E-3</c:v>
                </c:pt>
                <c:pt idx="2201">
                  <c:v>-3.3168838970154E-3</c:v>
                </c:pt>
                <c:pt idx="2202">
                  <c:v>-4.0379092988124202E-3</c:v>
                </c:pt>
                <c:pt idx="2203">
                  <c:v>1.7379695078341698E-2</c:v>
                </c:pt>
                <c:pt idx="2204">
                  <c:v>-1.73894630248818E-3</c:v>
                </c:pt>
                <c:pt idx="2205">
                  <c:v>4.2096707749504003E-3</c:v>
                </c:pt>
                <c:pt idx="2206">
                  <c:v>-1.0526507968656101E-2</c:v>
                </c:pt>
                <c:pt idx="2207">
                  <c:v>1.03565884632642E-3</c:v>
                </c:pt>
                <c:pt idx="2208">
                  <c:v>-2.39656793007645E-2</c:v>
                </c:pt>
                <c:pt idx="2209">
                  <c:v>7.0511959158569204E-4</c:v>
                </c:pt>
                <c:pt idx="2210">
                  <c:v>-3.1037687540314998E-3</c:v>
                </c:pt>
                <c:pt idx="2211">
                  <c:v>-2.3501566294458699E-2</c:v>
                </c:pt>
                <c:pt idx="2212">
                  <c:v>1.3939001602363301E-3</c:v>
                </c:pt>
                <c:pt idx="2213">
                  <c:v>-1.24796957319634E-2</c:v>
                </c:pt>
                <c:pt idx="2214">
                  <c:v>-3.7947114463802098E-2</c:v>
                </c:pt>
                <c:pt idx="2215">
                  <c:v>-7.9859630379231494E-3</c:v>
                </c:pt>
                <c:pt idx="2216">
                  <c:v>1.40773083083044E-2</c:v>
                </c:pt>
                <c:pt idx="2217">
                  <c:v>-2.82937736055064E-2</c:v>
                </c:pt>
                <c:pt idx="2218">
                  <c:v>2.9130095040480902E-2</c:v>
                </c:pt>
                <c:pt idx="2219">
                  <c:v>9.0189552692182297E-3</c:v>
                </c:pt>
                <c:pt idx="2220">
                  <c:v>6.4122942146828798E-3</c:v>
                </c:pt>
                <c:pt idx="2221">
                  <c:v>1.57579517858959E-2</c:v>
                </c:pt>
                <c:pt idx="2222">
                  <c:v>7.6450463785237698E-4</c:v>
                </c:pt>
                <c:pt idx="2223">
                  <c:v>1.43614807788382E-2</c:v>
                </c:pt>
                <c:pt idx="2224">
                  <c:v>-5.0357809586845702E-3</c:v>
                </c:pt>
                <c:pt idx="2225">
                  <c:v>-5.0973062394724204E-3</c:v>
                </c:pt>
                <c:pt idx="2226">
                  <c:v>1.19952366497186E-2</c:v>
                </c:pt>
                <c:pt idx="2227">
                  <c:v>-3.82508729154482E-3</c:v>
                </c:pt>
                <c:pt idx="2228">
                  <c:v>8.3154401584507893E-3</c:v>
                </c:pt>
                <c:pt idx="2229">
                  <c:v>2.1272814837951199E-2</c:v>
                </c:pt>
                <c:pt idx="2230">
                  <c:v>-7.6257926581367302E-3</c:v>
                </c:pt>
                <c:pt idx="2231">
                  <c:v>2.64651500874119E-2</c:v>
                </c:pt>
                <c:pt idx="2232">
                  <c:v>1.02666492598845E-2</c:v>
                </c:pt>
                <c:pt idx="2233">
                  <c:v>6.3285135508757097E-3</c:v>
                </c:pt>
                <c:pt idx="2234">
                  <c:v>-1.5676636138782701E-2</c:v>
                </c:pt>
                <c:pt idx="2235">
                  <c:v>-4.6435587422421001E-3</c:v>
                </c:pt>
                <c:pt idx="2236">
                  <c:v>5.6726914466009599E-3</c:v>
                </c:pt>
                <c:pt idx="2237">
                  <c:v>-2.2682773188523902E-3</c:v>
                </c:pt>
                <c:pt idx="2238">
                  <c:v>2.4162427819977E-2</c:v>
                </c:pt>
                <c:pt idx="2239">
                  <c:v>2.2935329170349801E-2</c:v>
                </c:pt>
                <c:pt idx="2240">
                  <c:v>-1.0870521832648E-2</c:v>
                </c:pt>
                <c:pt idx="2241">
                  <c:v>-1.16570161290038E-2</c:v>
                </c:pt>
                <c:pt idx="2242">
                  <c:v>-2.51805742428606E-2</c:v>
                </c:pt>
                <c:pt idx="2243">
                  <c:v>2.8037231595985399E-2</c:v>
                </c:pt>
                <c:pt idx="2244">
                  <c:v>1.1058025006164899E-2</c:v>
                </c:pt>
                <c:pt idx="2245">
                  <c:v>-1.27759111344025E-2</c:v>
                </c:pt>
                <c:pt idx="2246">
                  <c:v>-6.0229143363912802E-3</c:v>
                </c:pt>
                <c:pt idx="2247">
                  <c:v>2.85350246688779E-2</c:v>
                </c:pt>
                <c:pt idx="2248">
                  <c:v>-8.7063556311353305E-3</c:v>
                </c:pt>
                <c:pt idx="2249">
                  <c:v>-1.57483883305546E-3</c:v>
                </c:pt>
                <c:pt idx="2250">
                  <c:v>-2.98993216384377E-3</c:v>
                </c:pt>
                <c:pt idx="2251">
                  <c:v>2.15640685413491E-3</c:v>
                </c:pt>
                <c:pt idx="2252">
                  <c:v>9.6660697054311105E-3</c:v>
                </c:pt>
                <c:pt idx="2253">
                  <c:v>-2.4429446439956501E-3</c:v>
                </c:pt>
                <c:pt idx="2254">
                  <c:v>3.7411609157912101E-3</c:v>
                </c:pt>
                <c:pt idx="2255">
                  <c:v>-2.1803514460877499E-2</c:v>
                </c:pt>
                <c:pt idx="2256">
                  <c:v>3.4008500835161501E-3</c:v>
                </c:pt>
                <c:pt idx="2257">
                  <c:v>-2.3954926495486899E-2</c:v>
                </c:pt>
                <c:pt idx="2258">
                  <c:v>5.6805200491472302E-3</c:v>
                </c:pt>
                <c:pt idx="2259">
                  <c:v>6.0118222821126501E-3</c:v>
                </c:pt>
                <c:pt idx="2260">
                  <c:v>-6.07154227866313E-3</c:v>
                </c:pt>
                <c:pt idx="2261">
                  <c:v>-6.5222165688692399E-3</c:v>
                </c:pt>
                <c:pt idx="2262">
                  <c:v>1.7611604081468599E-2</c:v>
                </c:pt>
                <c:pt idx="2263">
                  <c:v>1.9242214453010598E-2</c:v>
                </c:pt>
                <c:pt idx="2264">
                  <c:v>-1.8618296967532501E-2</c:v>
                </c:pt>
                <c:pt idx="2265">
                  <c:v>1.8902407456816699E-2</c:v>
                </c:pt>
                <c:pt idx="2266">
                  <c:v>7.72054980757077E-3</c:v>
                </c:pt>
                <c:pt idx="2267">
                  <c:v>1.0904608858886701E-3</c:v>
                </c:pt>
                <c:pt idx="2268">
                  <c:v>1.30798060020477E-2</c:v>
                </c:pt>
                <c:pt idx="2269">
                  <c:v>2.1967734253824599E-2</c:v>
                </c:pt>
                <c:pt idx="2270">
                  <c:v>-1.58098715847075E-3</c:v>
                </c:pt>
                <c:pt idx="2271">
                  <c:v>1.4193674792369101E-3</c:v>
                </c:pt>
                <c:pt idx="2272">
                  <c:v>2.2052862314403499E-2</c:v>
                </c:pt>
                <c:pt idx="2273">
                  <c:v>-2.2157998643160599E-2</c:v>
                </c:pt>
                <c:pt idx="2274">
                  <c:v>4.0926016496227197E-3</c:v>
                </c:pt>
                <c:pt idx="2275">
                  <c:v>2.1112326261434802E-2</c:v>
                </c:pt>
                <c:pt idx="2276">
                  <c:v>1.0845324301649299E-2</c:v>
                </c:pt>
                <c:pt idx="2277">
                  <c:v>-1.3309411642338301E-2</c:v>
                </c:pt>
                <c:pt idx="2278">
                  <c:v>4.5358848837035301E-3</c:v>
                </c:pt>
                <c:pt idx="2279">
                  <c:v>3.5967693279172197E-4</c:v>
                </c:pt>
                <c:pt idx="2280">
                  <c:v>1.8999236838899099E-2</c:v>
                </c:pt>
                <c:pt idx="2281">
                  <c:v>-4.6788782203116899E-3</c:v>
                </c:pt>
                <c:pt idx="2282">
                  <c:v>6.5867370812666796E-3</c:v>
                </c:pt>
                <c:pt idx="2283">
                  <c:v>7.9642311811878308E-3</c:v>
                </c:pt>
                <c:pt idx="2284">
                  <c:v>1.2051901788957301E-2</c:v>
                </c:pt>
                <c:pt idx="2285">
                  <c:v>-3.8767173735593803E-2</c:v>
                </c:pt>
                <c:pt idx="2286">
                  <c:v>-1.2440342982582399E-2</c:v>
                </c:pt>
                <c:pt idx="2287">
                  <c:v>2.63294790229214E-2</c:v>
                </c:pt>
                <c:pt idx="2288">
                  <c:v>-3.0889091223661701E-2</c:v>
                </c:pt>
                <c:pt idx="2289">
                  <c:v>-1.08289782399296E-3</c:v>
                </c:pt>
                <c:pt idx="2290">
                  <c:v>3.0198472429764901E-2</c:v>
                </c:pt>
                <c:pt idx="2291">
                  <c:v>6.4090753616921599E-3</c:v>
                </c:pt>
                <c:pt idx="2292">
                  <c:v>-1.42138237069299E-2</c:v>
                </c:pt>
                <c:pt idx="2293">
                  <c:v>-5.7015180167944799E-3</c:v>
                </c:pt>
                <c:pt idx="2294">
                  <c:v>-2.2462050260729501E-2</c:v>
                </c:pt>
                <c:pt idx="2295">
                  <c:v>1.6812329639333899E-2</c:v>
                </c:pt>
                <c:pt idx="2296">
                  <c:v>-1.73216760813498E-2</c:v>
                </c:pt>
                <c:pt idx="2297">
                  <c:v>-7.8610035863813706E-3</c:v>
                </c:pt>
                <c:pt idx="2298">
                  <c:v>-1.5905557343091899E-2</c:v>
                </c:pt>
                <c:pt idx="2299">
                  <c:v>-3.11377873652692E-2</c:v>
                </c:pt>
                <c:pt idx="2300">
                  <c:v>2.4678729055891999E-2</c:v>
                </c:pt>
                <c:pt idx="2301">
                  <c:v>-6.8471752548006698E-3</c:v>
                </c:pt>
                <c:pt idx="2302">
                  <c:v>8.5193766975049795E-3</c:v>
                </c:pt>
                <c:pt idx="2303">
                  <c:v>-6.60337634316385E-4</c:v>
                </c:pt>
                <c:pt idx="2304">
                  <c:v>-2.0329036566103099E-3</c:v>
                </c:pt>
                <c:pt idx="2305">
                  <c:v>-2.4758926262423601E-2</c:v>
                </c:pt>
                <c:pt idx="2306">
                  <c:v>-1.44718518728707E-2</c:v>
                </c:pt>
                <c:pt idx="2307">
                  <c:v>3.6545491462917801E-2</c:v>
                </c:pt>
                <c:pt idx="2308">
                  <c:v>-6.6135398668083602E-3</c:v>
                </c:pt>
                <c:pt idx="2309">
                  <c:v>-9.8157134764342499E-3</c:v>
                </c:pt>
                <c:pt idx="2310">
                  <c:v>-1.86504966925101E-2</c:v>
                </c:pt>
                <c:pt idx="2311">
                  <c:v>-2.2419712458847801E-2</c:v>
                </c:pt>
                <c:pt idx="2312">
                  <c:v>5.4600883961457604E-3</c:v>
                </c:pt>
                <c:pt idx="2313">
                  <c:v>3.10454572584664E-2</c:v>
                </c:pt>
                <c:pt idx="2314">
                  <c:v>7.2112303980037696E-3</c:v>
                </c:pt>
                <c:pt idx="2315">
                  <c:v>-4.8513151741226002E-3</c:v>
                </c:pt>
                <c:pt idx="2316">
                  <c:v>2.42344799016357E-2</c:v>
                </c:pt>
                <c:pt idx="2317">
                  <c:v>1.7392542078117201E-2</c:v>
                </c:pt>
                <c:pt idx="2318">
                  <c:v>4.5333630363561701E-3</c:v>
                </c:pt>
                <c:pt idx="2319">
                  <c:v>-1.3729166224982501E-2</c:v>
                </c:pt>
                <c:pt idx="2320">
                  <c:v>-2.6408086779423001E-3</c:v>
                </c:pt>
                <c:pt idx="2321">
                  <c:v>-1.7042157125079199E-2</c:v>
                </c:pt>
                <c:pt idx="2322">
                  <c:v>5.7511874003965896E-3</c:v>
                </c:pt>
                <c:pt idx="2323">
                  <c:v>-3.7321973327344597E-2</c:v>
                </c:pt>
                <c:pt idx="2324">
                  <c:v>1.31454721266738E-2</c:v>
                </c:pt>
                <c:pt idx="2325">
                  <c:v>1.0565165466986401E-2</c:v>
                </c:pt>
                <c:pt idx="2326">
                  <c:v>-1.01789401444263E-2</c:v>
                </c:pt>
                <c:pt idx="2327">
                  <c:v>-5.4208504584845902E-3</c:v>
                </c:pt>
                <c:pt idx="2328">
                  <c:v>-2.8432296737251801E-2</c:v>
                </c:pt>
                <c:pt idx="2329">
                  <c:v>2.1847523677651099E-3</c:v>
                </c:pt>
                <c:pt idx="2330">
                  <c:v>-1.7228096339448301E-2</c:v>
                </c:pt>
                <c:pt idx="2331">
                  <c:v>-3.9810359713504297E-3</c:v>
                </c:pt>
                <c:pt idx="2332">
                  <c:v>-2.5327696053949401E-2</c:v>
                </c:pt>
                <c:pt idx="2333">
                  <c:v>-3.92222849707679E-2</c:v>
                </c:pt>
                <c:pt idx="2334">
                  <c:v>2.2420997004089501E-2</c:v>
                </c:pt>
                <c:pt idx="2335">
                  <c:v>-2.1352488982758398E-2</c:v>
                </c:pt>
                <c:pt idx="2336">
                  <c:v>3.4738313670994003E-2</c:v>
                </c:pt>
                <c:pt idx="2337">
                  <c:v>1.8934840607168001E-2</c:v>
                </c:pt>
                <c:pt idx="2338">
                  <c:v>6.7774292752691596E-3</c:v>
                </c:pt>
                <c:pt idx="2339">
                  <c:v>-2.04845646005137E-3</c:v>
                </c:pt>
                <c:pt idx="2340">
                  <c:v>-3.2152392469349401E-2</c:v>
                </c:pt>
                <c:pt idx="2341">
                  <c:v>-3.2529647757351902E-3</c:v>
                </c:pt>
                <c:pt idx="2342">
                  <c:v>-2.9722783981299902E-2</c:v>
                </c:pt>
                <c:pt idx="2343">
                  <c:v>-1.50946739760915E-2</c:v>
                </c:pt>
                <c:pt idx="2344">
                  <c:v>3.6746628479389101E-2</c:v>
                </c:pt>
                <c:pt idx="2345">
                  <c:v>-6.0978578999382003E-3</c:v>
                </c:pt>
                <c:pt idx="2346">
                  <c:v>6.4683757862609298E-3</c:v>
                </c:pt>
                <c:pt idx="2347">
                  <c:v>2.87683118803488E-3</c:v>
                </c:pt>
                <c:pt idx="2348">
                  <c:v>3.4685606800481099E-2</c:v>
                </c:pt>
                <c:pt idx="2349">
                  <c:v>-1.0355377374600199E-3</c:v>
                </c:pt>
                <c:pt idx="2350">
                  <c:v>-3.9279096075541297E-3</c:v>
                </c:pt>
                <c:pt idx="2351">
                  <c:v>-1.44381850804774E-2</c:v>
                </c:pt>
                <c:pt idx="2352">
                  <c:v>-1.6481893648844899E-2</c:v>
                </c:pt>
                <c:pt idx="2353">
                  <c:v>-6.5389129407879303E-5</c:v>
                </c:pt>
                <c:pt idx="2354">
                  <c:v>6.9833691432837396E-3</c:v>
                </c:pt>
                <c:pt idx="2355">
                  <c:v>-1.42345963461953E-2</c:v>
                </c:pt>
                <c:pt idx="2356">
                  <c:v>-9.9313210584699996E-3</c:v>
                </c:pt>
                <c:pt idx="2357">
                  <c:v>1.39028047113611E-2</c:v>
                </c:pt>
                <c:pt idx="2358">
                  <c:v>-1.7351869922616201E-2</c:v>
                </c:pt>
                <c:pt idx="2359">
                  <c:v>3.7575915453927902E-3</c:v>
                </c:pt>
                <c:pt idx="2360">
                  <c:v>-2.1743618491899298E-2</c:v>
                </c:pt>
                <c:pt idx="2361">
                  <c:v>-1.43497420694433E-2</c:v>
                </c:pt>
                <c:pt idx="2362">
                  <c:v>-1.0696452154022E-2</c:v>
                </c:pt>
                <c:pt idx="2363">
                  <c:v>-2.4086225478290899E-2</c:v>
                </c:pt>
                <c:pt idx="2364">
                  <c:v>2.02613950775971E-2</c:v>
                </c:pt>
                <c:pt idx="2365">
                  <c:v>1.5507579844093001E-2</c:v>
                </c:pt>
                <c:pt idx="2366">
                  <c:v>-3.7502269290135E-3</c:v>
                </c:pt>
                <c:pt idx="2367">
                  <c:v>2.33166826247359E-2</c:v>
                </c:pt>
                <c:pt idx="2368">
                  <c:v>1.2298199344774601E-3</c:v>
                </c:pt>
                <c:pt idx="2369">
                  <c:v>1.39627649561951E-2</c:v>
                </c:pt>
                <c:pt idx="2370">
                  <c:v>2.8297106514770499E-3</c:v>
                </c:pt>
                <c:pt idx="2371">
                  <c:v>1.2218837074502499E-2</c:v>
                </c:pt>
                <c:pt idx="2372">
                  <c:v>-4.2847116742822697E-2</c:v>
                </c:pt>
                <c:pt idx="2373">
                  <c:v>-2.7381661083229502E-3</c:v>
                </c:pt>
                <c:pt idx="2374">
                  <c:v>-1.07698266282301E-2</c:v>
                </c:pt>
                <c:pt idx="2375">
                  <c:v>-4.6231839980731999E-2</c:v>
                </c:pt>
                <c:pt idx="2376">
                  <c:v>4.74318097070431E-3</c:v>
                </c:pt>
                <c:pt idx="2377">
                  <c:v>-9.4842550128222992E-3</c:v>
                </c:pt>
                <c:pt idx="2378">
                  <c:v>-2.10465068552292E-2</c:v>
                </c:pt>
                <c:pt idx="2379">
                  <c:v>-5.4725688429209602E-3</c:v>
                </c:pt>
                <c:pt idx="2380">
                  <c:v>-3.5075268686715802E-2</c:v>
                </c:pt>
                <c:pt idx="2381">
                  <c:v>2.1843851505374601E-2</c:v>
                </c:pt>
                <c:pt idx="2382">
                  <c:v>5.0859888551676301E-2</c:v>
                </c:pt>
                <c:pt idx="2383">
                  <c:v>-2.2625821045677001E-2</c:v>
                </c:pt>
                <c:pt idx="2384">
                  <c:v>-1.6014348266638001E-2</c:v>
                </c:pt>
                <c:pt idx="2385">
                  <c:v>-1.1696143194271799E-2</c:v>
                </c:pt>
                <c:pt idx="2386">
                  <c:v>-6.2277450612682203E-3</c:v>
                </c:pt>
                <c:pt idx="2387">
                  <c:v>-2.2436149767569202E-2</c:v>
                </c:pt>
                <c:pt idx="2388">
                  <c:v>1.5614868957490299E-2</c:v>
                </c:pt>
                <c:pt idx="2389">
                  <c:v>2.9277396215647799E-2</c:v>
                </c:pt>
                <c:pt idx="2390">
                  <c:v>8.4687485036721508E-3</c:v>
                </c:pt>
                <c:pt idx="2391">
                  <c:v>4.7991141084970899E-2</c:v>
                </c:pt>
                <c:pt idx="2392">
                  <c:v>-6.4298376481799402E-3</c:v>
                </c:pt>
                <c:pt idx="2393">
                  <c:v>4.6861178322877097E-4</c:v>
                </c:pt>
                <c:pt idx="2394">
                  <c:v>-3.5820175585715599E-3</c:v>
                </c:pt>
                <c:pt idx="2395">
                  <c:v>-8.5767863025125902E-4</c:v>
                </c:pt>
                <c:pt idx="2396">
                  <c:v>-7.1016424089265203E-3</c:v>
                </c:pt>
                <c:pt idx="2397">
                  <c:v>1.69081893415674E-2</c:v>
                </c:pt>
                <c:pt idx="2398">
                  <c:v>1.4032357252578599E-2</c:v>
                </c:pt>
                <c:pt idx="2399">
                  <c:v>-8.6107586733067901E-3</c:v>
                </c:pt>
                <c:pt idx="2400">
                  <c:v>7.0415932571885496E-3</c:v>
                </c:pt>
                <c:pt idx="2401">
                  <c:v>-9.9933321398443294E-3</c:v>
                </c:pt>
                <c:pt idx="2402">
                  <c:v>5.0373189993537203E-3</c:v>
                </c:pt>
                <c:pt idx="2403">
                  <c:v>-1.9528170766459001E-2</c:v>
                </c:pt>
                <c:pt idx="2404">
                  <c:v>1.3944161606552E-2</c:v>
                </c:pt>
                <c:pt idx="2405">
                  <c:v>2.3292165157109499E-3</c:v>
                </c:pt>
                <c:pt idx="2406">
                  <c:v>-2.2660794743853602E-2</c:v>
                </c:pt>
                <c:pt idx="2407">
                  <c:v>-2.5632662189508399E-3</c:v>
                </c:pt>
                <c:pt idx="2408">
                  <c:v>1.84764410752278E-3</c:v>
                </c:pt>
                <c:pt idx="2409">
                  <c:v>7.0283990328732998E-3</c:v>
                </c:pt>
                <c:pt idx="2410">
                  <c:v>-9.0117410271175896E-3</c:v>
                </c:pt>
                <c:pt idx="2411">
                  <c:v>1.1692373695044E-2</c:v>
                </c:pt>
                <c:pt idx="2412">
                  <c:v>3.1285967325526201E-2</c:v>
                </c:pt>
                <c:pt idx="2413">
                  <c:v>8.8430808436293397E-3</c:v>
                </c:pt>
                <c:pt idx="2414">
                  <c:v>6.6092879349019303E-3</c:v>
                </c:pt>
                <c:pt idx="2415">
                  <c:v>-4.0575688249055601E-2</c:v>
                </c:pt>
                <c:pt idx="2416">
                  <c:v>-3.8171804519533697E-2</c:v>
                </c:pt>
                <c:pt idx="2417">
                  <c:v>-1.6734874247493599E-2</c:v>
                </c:pt>
                <c:pt idx="2418">
                  <c:v>9.7884042632320391E-3</c:v>
                </c:pt>
                <c:pt idx="2419">
                  <c:v>-1.02887202040061E-2</c:v>
                </c:pt>
                <c:pt idx="2420">
                  <c:v>1.0018302913784E-2</c:v>
                </c:pt>
                <c:pt idx="2421">
                  <c:v>-2.5461751436660102E-2</c:v>
                </c:pt>
                <c:pt idx="2422">
                  <c:v>-1.59116587652923E-2</c:v>
                </c:pt>
                <c:pt idx="2423">
                  <c:v>-8.7043512369368008E-3</c:v>
                </c:pt>
                <c:pt idx="2424">
                  <c:v>-2.97580919764718E-2</c:v>
                </c:pt>
                <c:pt idx="2425">
                  <c:v>-1.08697593298272E-2</c:v>
                </c:pt>
                <c:pt idx="2426">
                  <c:v>-1.7775474757725299E-2</c:v>
                </c:pt>
                <c:pt idx="2427">
                  <c:v>2.25372281944951E-2</c:v>
                </c:pt>
                <c:pt idx="2428">
                  <c:v>-5.0289059466640702E-4</c:v>
                </c:pt>
                <c:pt idx="2429">
                  <c:v>-7.0179073964752401E-3</c:v>
                </c:pt>
                <c:pt idx="2430">
                  <c:v>-9.3575795029597498E-3</c:v>
                </c:pt>
                <c:pt idx="2431">
                  <c:v>6.3406878883757603E-3</c:v>
                </c:pt>
                <c:pt idx="2432">
                  <c:v>-3.4343976497959297E-2</c:v>
                </c:pt>
                <c:pt idx="2433">
                  <c:v>-2.2656846828121201E-2</c:v>
                </c:pt>
                <c:pt idx="2434">
                  <c:v>3.0710030781709901E-2</c:v>
                </c:pt>
                <c:pt idx="2435">
                  <c:v>1.7175157357881101E-3</c:v>
                </c:pt>
                <c:pt idx="2436">
                  <c:v>1.81684734874089E-3</c:v>
                </c:pt>
                <c:pt idx="2437">
                  <c:v>1.0690583858289899E-2</c:v>
                </c:pt>
                <c:pt idx="2438">
                  <c:v>-6.4702488264765301E-3</c:v>
                </c:pt>
                <c:pt idx="2439">
                  <c:v>-2.8863202664120399E-3</c:v>
                </c:pt>
                <c:pt idx="2440">
                  <c:v>-1.93114190903944E-2</c:v>
                </c:pt>
                <c:pt idx="2441">
                  <c:v>2.7973723213471999E-2</c:v>
                </c:pt>
                <c:pt idx="2442">
                  <c:v>1.0888739439507E-2</c:v>
                </c:pt>
                <c:pt idx="2443">
                  <c:v>-3.9198804192881898E-3</c:v>
                </c:pt>
                <c:pt idx="2444">
                  <c:v>2.4962179093937099E-2</c:v>
                </c:pt>
                <c:pt idx="2445">
                  <c:v>2.6445896534655401E-3</c:v>
                </c:pt>
                <c:pt idx="2446">
                  <c:v>-2.06003877192396E-2</c:v>
                </c:pt>
                <c:pt idx="2447">
                  <c:v>-3.9351987375770402E-3</c:v>
                </c:pt>
                <c:pt idx="2448">
                  <c:v>6.2903418055716802E-3</c:v>
                </c:pt>
                <c:pt idx="2449">
                  <c:v>-3.1796110739594598E-3</c:v>
                </c:pt>
                <c:pt idx="2450">
                  <c:v>-1.8767061170110701E-2</c:v>
                </c:pt>
                <c:pt idx="2451">
                  <c:v>4.4853824350841998E-4</c:v>
                </c:pt>
                <c:pt idx="2452">
                  <c:v>-8.4256622948460699E-3</c:v>
                </c:pt>
                <c:pt idx="2453">
                  <c:v>1.81628442258716E-3</c:v>
                </c:pt>
                <c:pt idx="2454">
                  <c:v>3.4956648947349303E-2</c:v>
                </c:pt>
                <c:pt idx="2455">
                  <c:v>2.46272668933099E-2</c:v>
                </c:pt>
                <c:pt idx="2456">
                  <c:v>2.8297529439203599E-2</c:v>
                </c:pt>
                <c:pt idx="2457">
                  <c:v>1.4858099162422801E-2</c:v>
                </c:pt>
                <c:pt idx="2458">
                  <c:v>7.2280296572469604E-3</c:v>
                </c:pt>
                <c:pt idx="2459">
                  <c:v>-9.5786397797544293E-3</c:v>
                </c:pt>
                <c:pt idx="2460">
                  <c:v>3.8943388308533403E-2</c:v>
                </c:pt>
                <c:pt idx="2461">
                  <c:v>-8.4732587338041399E-3</c:v>
                </c:pt>
                <c:pt idx="2462">
                  <c:v>-1.0528305831308401E-2</c:v>
                </c:pt>
                <c:pt idx="2463">
                  <c:v>-4.51835070234339E-3</c:v>
                </c:pt>
                <c:pt idx="2464">
                  <c:v>1.5368916672311699E-2</c:v>
                </c:pt>
                <c:pt idx="2465">
                  <c:v>4.1614470183821903E-2</c:v>
                </c:pt>
                <c:pt idx="2466">
                  <c:v>9.2391325306731796E-3</c:v>
                </c:pt>
                <c:pt idx="2467">
                  <c:v>-8.0902142358321594E-3</c:v>
                </c:pt>
                <c:pt idx="2468">
                  <c:v>2.5931812647365E-2</c:v>
                </c:pt>
                <c:pt idx="2469">
                  <c:v>4.7718197410480997E-3</c:v>
                </c:pt>
                <c:pt idx="2470">
                  <c:v>1.24402015751788E-2</c:v>
                </c:pt>
                <c:pt idx="2471">
                  <c:v>9.9091062536634297E-3</c:v>
                </c:pt>
                <c:pt idx="2472">
                  <c:v>6.34530768409753E-3</c:v>
                </c:pt>
                <c:pt idx="2473">
                  <c:v>-2.7595810942722399E-3</c:v>
                </c:pt>
                <c:pt idx="2474">
                  <c:v>-2.17612895494343E-2</c:v>
                </c:pt>
                <c:pt idx="2475">
                  <c:v>3.29091080852515E-2</c:v>
                </c:pt>
                <c:pt idx="2476">
                  <c:v>3.5543492168378598E-3</c:v>
                </c:pt>
                <c:pt idx="2477">
                  <c:v>-7.4099942621865499E-3</c:v>
                </c:pt>
                <c:pt idx="2478">
                  <c:v>-1.40961734466788E-2</c:v>
                </c:pt>
                <c:pt idx="2479">
                  <c:v>1.33888108438549E-2</c:v>
                </c:pt>
                <c:pt idx="2480">
                  <c:v>4.2301370915334403E-2</c:v>
                </c:pt>
                <c:pt idx="2481">
                  <c:v>-1.02540516174883E-2</c:v>
                </c:pt>
                <c:pt idx="2482">
                  <c:v>3.4889093885524201E-4</c:v>
                </c:pt>
                <c:pt idx="2483">
                  <c:v>4.2265148510290899E-3</c:v>
                </c:pt>
                <c:pt idx="2484">
                  <c:v>9.9683234059308908E-3</c:v>
                </c:pt>
                <c:pt idx="2485">
                  <c:v>-2.0265162343451399E-2</c:v>
                </c:pt>
                <c:pt idx="2486">
                  <c:v>-1.9697979127175701E-2</c:v>
                </c:pt>
                <c:pt idx="2487">
                  <c:v>3.1696899388430101E-2</c:v>
                </c:pt>
                <c:pt idx="2488">
                  <c:v>-4.0841282307615603E-3</c:v>
                </c:pt>
                <c:pt idx="2489">
                  <c:v>2.6982611982148699E-2</c:v>
                </c:pt>
                <c:pt idx="2490">
                  <c:v>2.3766099965955498E-2</c:v>
                </c:pt>
                <c:pt idx="2491">
                  <c:v>-6.2557201555500496E-3</c:v>
                </c:pt>
                <c:pt idx="2492">
                  <c:v>6.6503333456125599E-3</c:v>
                </c:pt>
                <c:pt idx="2493">
                  <c:v>1.77736463295031E-3</c:v>
                </c:pt>
                <c:pt idx="2494">
                  <c:v>-7.9119390992330001E-3</c:v>
                </c:pt>
                <c:pt idx="2495">
                  <c:v>1.54421689770216E-2</c:v>
                </c:pt>
                <c:pt idx="2496">
                  <c:v>1.6085978894539801E-2</c:v>
                </c:pt>
                <c:pt idx="2497">
                  <c:v>-3.05608612542006E-2</c:v>
                </c:pt>
                <c:pt idx="2498">
                  <c:v>-9.5564456496390095E-3</c:v>
                </c:pt>
                <c:pt idx="2499">
                  <c:v>-1.26693122134513E-2</c:v>
                </c:pt>
                <c:pt idx="2500">
                  <c:v>1.96362132568654E-2</c:v>
                </c:pt>
                <c:pt idx="2501">
                  <c:v>-1.5293529652993601E-5</c:v>
                </c:pt>
                <c:pt idx="2502">
                  <c:v>-8.6190083904760708E-3</c:v>
                </c:pt>
                <c:pt idx="2503">
                  <c:v>3.8214973152924801E-3</c:v>
                </c:pt>
                <c:pt idx="2504">
                  <c:v>-1.5460327817148701E-2</c:v>
                </c:pt>
                <c:pt idx="2505">
                  <c:v>-2.1134325317221699E-3</c:v>
                </c:pt>
                <c:pt idx="2506">
                  <c:v>4.8597345343862897E-3</c:v>
                </c:pt>
                <c:pt idx="2507">
                  <c:v>-1.5327485825744299E-2</c:v>
                </c:pt>
                <c:pt idx="2508">
                  <c:v>-1.7337979242387599E-2</c:v>
                </c:pt>
                <c:pt idx="2509">
                  <c:v>1.1450143373057499E-2</c:v>
                </c:pt>
                <c:pt idx="2510">
                  <c:v>9.9832140049104499E-4</c:v>
                </c:pt>
                <c:pt idx="2511">
                  <c:v>-5.6748352052284297E-2</c:v>
                </c:pt>
                <c:pt idx="2512">
                  <c:v>1.6634060530438099E-2</c:v>
                </c:pt>
                <c:pt idx="2513">
                  <c:v>-1.1281629411985E-2</c:v>
                </c:pt>
                <c:pt idx="2514">
                  <c:v>-2.96306963027692E-2</c:v>
                </c:pt>
                <c:pt idx="2515">
                  <c:v>2.79251322140899E-2</c:v>
                </c:pt>
                <c:pt idx="2516">
                  <c:v>-6.7688663195195299E-3</c:v>
                </c:pt>
                <c:pt idx="2517">
                  <c:v>-9.48832211680657E-3</c:v>
                </c:pt>
                <c:pt idx="2518">
                  <c:v>2.78369743867708E-2</c:v>
                </c:pt>
                <c:pt idx="2519">
                  <c:v>7.9807349838562393E-3</c:v>
                </c:pt>
                <c:pt idx="2520">
                  <c:v>-2.58947903697457E-2</c:v>
                </c:pt>
                <c:pt idx="2521">
                  <c:v>-1.72637970415928E-2</c:v>
                </c:pt>
                <c:pt idx="2522">
                  <c:v>1.4603940084826E-2</c:v>
                </c:pt>
                <c:pt idx="2523">
                  <c:v>-4.6035967125645496E-3</c:v>
                </c:pt>
                <c:pt idx="2524">
                  <c:v>-2.33933438761567E-2</c:v>
                </c:pt>
                <c:pt idx="2525">
                  <c:v>-1.55764118995947E-3</c:v>
                </c:pt>
                <c:pt idx="2526">
                  <c:v>1.2265247546601601E-2</c:v>
                </c:pt>
                <c:pt idx="2527">
                  <c:v>8.3921083003030104E-3</c:v>
                </c:pt>
                <c:pt idx="2528">
                  <c:v>-8.2827462086240405E-3</c:v>
                </c:pt>
                <c:pt idx="2529">
                  <c:v>-8.7082633581874094E-3</c:v>
                </c:pt>
                <c:pt idx="2530">
                  <c:v>7.4309641370493701E-4</c:v>
                </c:pt>
                <c:pt idx="2531">
                  <c:v>-4.0624141144881597E-3</c:v>
                </c:pt>
                <c:pt idx="2532">
                  <c:v>-1.49975587186098E-2</c:v>
                </c:pt>
                <c:pt idx="2533">
                  <c:v>-3.1621942521593699E-2</c:v>
                </c:pt>
                <c:pt idx="2534">
                  <c:v>-1.5617824381943E-2</c:v>
                </c:pt>
                <c:pt idx="2535">
                  <c:v>9.4022343172354694E-3</c:v>
                </c:pt>
                <c:pt idx="2536">
                  <c:v>3.12076992413487E-2</c:v>
                </c:pt>
                <c:pt idx="2537">
                  <c:v>-5.1485021363532699E-3</c:v>
                </c:pt>
                <c:pt idx="2538">
                  <c:v>4.06261690718059E-3</c:v>
                </c:pt>
                <c:pt idx="2539">
                  <c:v>-3.5131326081974299E-3</c:v>
                </c:pt>
                <c:pt idx="2540">
                  <c:v>4.2667373181484204E-3</c:v>
                </c:pt>
                <c:pt idx="2541">
                  <c:v>4.1850128421326502E-3</c:v>
                </c:pt>
                <c:pt idx="2542">
                  <c:v>1.4836451062566499E-2</c:v>
                </c:pt>
                <c:pt idx="2543">
                  <c:v>1.9263104646069399E-2</c:v>
                </c:pt>
                <c:pt idx="2544">
                  <c:v>7.2423651211374496E-3</c:v>
                </c:pt>
                <c:pt idx="2545">
                  <c:v>4.0027088568581502E-3</c:v>
                </c:pt>
                <c:pt idx="2546">
                  <c:v>-2.8909771255045901E-3</c:v>
                </c:pt>
                <c:pt idx="2547">
                  <c:v>1.26931673997188E-2</c:v>
                </c:pt>
                <c:pt idx="2548">
                  <c:v>9.8256896378519504E-3</c:v>
                </c:pt>
                <c:pt idx="2549">
                  <c:v>-5.4209156298520604E-3</c:v>
                </c:pt>
                <c:pt idx="2550">
                  <c:v>2.9472902204341799E-2</c:v>
                </c:pt>
                <c:pt idx="2551">
                  <c:v>1.10260174751627E-2</c:v>
                </c:pt>
                <c:pt idx="2552">
                  <c:v>-1.4274282488254899E-2</c:v>
                </c:pt>
                <c:pt idx="2553">
                  <c:v>-1.4938234562728201E-2</c:v>
                </c:pt>
                <c:pt idx="2554">
                  <c:v>1.49695695284919E-2</c:v>
                </c:pt>
                <c:pt idx="2555">
                  <c:v>-2.3708839977971699E-2</c:v>
                </c:pt>
                <c:pt idx="2556">
                  <c:v>-9.6386776572970705E-4</c:v>
                </c:pt>
                <c:pt idx="2557">
                  <c:v>2.67751783019651E-3</c:v>
                </c:pt>
                <c:pt idx="2558">
                  <c:v>1.2995441239762699E-3</c:v>
                </c:pt>
                <c:pt idx="2559">
                  <c:v>5.6627499529093503E-3</c:v>
                </c:pt>
                <c:pt idx="2560">
                  <c:v>3.7252523232944399E-3</c:v>
                </c:pt>
                <c:pt idx="2561">
                  <c:v>-4.2758111402833197E-3</c:v>
                </c:pt>
                <c:pt idx="2562">
                  <c:v>-4.06682061513392E-3</c:v>
                </c:pt>
                <c:pt idx="2563">
                  <c:v>-1.4362692291570099E-2</c:v>
                </c:pt>
                <c:pt idx="2564">
                  <c:v>6.7282838674091196E-4</c:v>
                </c:pt>
                <c:pt idx="2565">
                  <c:v>-8.5205316468195801E-3</c:v>
                </c:pt>
                <c:pt idx="2566">
                  <c:v>6.5477960158694098E-3</c:v>
                </c:pt>
                <c:pt idx="2567">
                  <c:v>7.3754957673023399E-3</c:v>
                </c:pt>
                <c:pt idx="2568">
                  <c:v>3.9030407682194498E-3</c:v>
                </c:pt>
                <c:pt idx="2569">
                  <c:v>5.1398447321573202E-3</c:v>
                </c:pt>
                <c:pt idx="2570">
                  <c:v>-6.83972879549737E-3</c:v>
                </c:pt>
                <c:pt idx="2571">
                  <c:v>5.7343229445582199E-3</c:v>
                </c:pt>
                <c:pt idx="2572">
                  <c:v>-4.4080392636970701E-3</c:v>
                </c:pt>
                <c:pt idx="2573">
                  <c:v>-7.9149695042610296E-3</c:v>
                </c:pt>
                <c:pt idx="2574">
                  <c:v>-8.2299232590904905E-3</c:v>
                </c:pt>
                <c:pt idx="2575">
                  <c:v>-1.9502599054891601E-2</c:v>
                </c:pt>
                <c:pt idx="2576">
                  <c:v>-7.0666959121377304E-3</c:v>
                </c:pt>
                <c:pt idx="2577">
                  <c:v>6.1293160717333598E-3</c:v>
                </c:pt>
                <c:pt idx="2578">
                  <c:v>1.5316748012170501E-2</c:v>
                </c:pt>
                <c:pt idx="2579">
                  <c:v>-2.0042298996348598E-3</c:v>
                </c:pt>
                <c:pt idx="2580">
                  <c:v>1.3216643963107601E-2</c:v>
                </c:pt>
                <c:pt idx="2581">
                  <c:v>-7.1538576015942805E-4</c:v>
                </c:pt>
                <c:pt idx="2582">
                  <c:v>1.47361404081079E-2</c:v>
                </c:pt>
                <c:pt idx="2583">
                  <c:v>7.0564849803586901E-3</c:v>
                </c:pt>
                <c:pt idx="2584">
                  <c:v>8.4211582304494405E-3</c:v>
                </c:pt>
                <c:pt idx="2585">
                  <c:v>2.2514345305729901E-2</c:v>
                </c:pt>
                <c:pt idx="2586">
                  <c:v>-2.85278989976434E-3</c:v>
                </c:pt>
                <c:pt idx="2587">
                  <c:v>-5.5977475786363898E-3</c:v>
                </c:pt>
                <c:pt idx="2588">
                  <c:v>1.0194484385652699E-2</c:v>
                </c:pt>
                <c:pt idx="2589">
                  <c:v>2.5350452561419001E-2</c:v>
                </c:pt>
                <c:pt idx="2590">
                  <c:v>7.1927367724886997E-3</c:v>
                </c:pt>
                <c:pt idx="2591">
                  <c:v>8.4924526071644101E-3</c:v>
                </c:pt>
                <c:pt idx="2592">
                  <c:v>-1.02086026739001E-2</c:v>
                </c:pt>
                <c:pt idx="2593">
                  <c:v>-2.9721800804624302E-3</c:v>
                </c:pt>
                <c:pt idx="2594">
                  <c:v>-3.7387779448928702E-4</c:v>
                </c:pt>
                <c:pt idx="2595">
                  <c:v>1.1756308112384499E-2</c:v>
                </c:pt>
                <c:pt idx="2596">
                  <c:v>-7.9792574503345492E-3</c:v>
                </c:pt>
                <c:pt idx="2597">
                  <c:v>1.06348339141649E-4</c:v>
                </c:pt>
                <c:pt idx="2598">
                  <c:v>4.3795200516662898E-3</c:v>
                </c:pt>
                <c:pt idx="2599">
                  <c:v>1.0800128745658701E-2</c:v>
                </c:pt>
                <c:pt idx="2600">
                  <c:v>5.3726512703667099E-3</c:v>
                </c:pt>
                <c:pt idx="2601">
                  <c:v>1.16454200303686E-2</c:v>
                </c:pt>
                <c:pt idx="2602">
                  <c:v>-1.9732313612783301E-2</c:v>
                </c:pt>
                <c:pt idx="2603">
                  <c:v>3.0081569732259201E-3</c:v>
                </c:pt>
                <c:pt idx="2604">
                  <c:v>6.6811543493416903E-4</c:v>
                </c:pt>
                <c:pt idx="2605">
                  <c:v>-1.37060744926105E-2</c:v>
                </c:pt>
                <c:pt idx="2606">
                  <c:v>7.90487293778846E-3</c:v>
                </c:pt>
                <c:pt idx="2607">
                  <c:v>6.2796865670752596E-3</c:v>
                </c:pt>
                <c:pt idx="2608">
                  <c:v>8.3371193061900599E-3</c:v>
                </c:pt>
                <c:pt idx="2609">
                  <c:v>-1.4863311447879401E-2</c:v>
                </c:pt>
                <c:pt idx="2610">
                  <c:v>9.7502799483551502E-3</c:v>
                </c:pt>
                <c:pt idx="2611">
                  <c:v>-9.5580440073272498E-3</c:v>
                </c:pt>
                <c:pt idx="2612">
                  <c:v>-1.4025269584784301E-2</c:v>
                </c:pt>
                <c:pt idx="2613">
                  <c:v>1.79833180566442E-3</c:v>
                </c:pt>
                <c:pt idx="2614">
                  <c:v>-4.1530725695950897E-3</c:v>
                </c:pt>
                <c:pt idx="2615">
                  <c:v>4.42830009972344E-3</c:v>
                </c:pt>
                <c:pt idx="2616">
                  <c:v>-5.5168369247612899E-3</c:v>
                </c:pt>
                <c:pt idx="2617">
                  <c:v>2.75876033065733E-2</c:v>
                </c:pt>
                <c:pt idx="2618">
                  <c:v>3.33905612849969E-3</c:v>
                </c:pt>
                <c:pt idx="2619">
                  <c:v>8.7824700158520303E-3</c:v>
                </c:pt>
                <c:pt idx="2620">
                  <c:v>3.9038075095920001E-3</c:v>
                </c:pt>
                <c:pt idx="2621">
                  <c:v>7.5039216654155397E-3</c:v>
                </c:pt>
                <c:pt idx="2622">
                  <c:v>-4.0655078508391503E-3</c:v>
                </c:pt>
                <c:pt idx="2623">
                  <c:v>-4.0700427455892703E-3</c:v>
                </c:pt>
                <c:pt idx="2624">
                  <c:v>-1.0634686006866701E-2</c:v>
                </c:pt>
                <c:pt idx="2625">
                  <c:v>1.3687305275456099E-2</c:v>
                </c:pt>
                <c:pt idx="2626">
                  <c:v>-1.5244155772372901E-2</c:v>
                </c:pt>
                <c:pt idx="2627">
                  <c:v>-5.8369560236087997E-3</c:v>
                </c:pt>
                <c:pt idx="2628">
                  <c:v>1.6024869813197399E-2</c:v>
                </c:pt>
                <c:pt idx="2629">
                  <c:v>1.6466179245795201E-2</c:v>
                </c:pt>
                <c:pt idx="2630">
                  <c:v>3.2807577238301998E-3</c:v>
                </c:pt>
                <c:pt idx="2631">
                  <c:v>-9.1590005791969704E-3</c:v>
                </c:pt>
                <c:pt idx="2632">
                  <c:v>8.5005234130076102E-3</c:v>
                </c:pt>
                <c:pt idx="2633">
                  <c:v>1.5675624646240699E-2</c:v>
                </c:pt>
                <c:pt idx="2634">
                  <c:v>7.2009664558672602E-3</c:v>
                </c:pt>
                <c:pt idx="2635">
                  <c:v>1.18506622154109E-3</c:v>
                </c:pt>
                <c:pt idx="2636">
                  <c:v>-4.0406042934044897E-3</c:v>
                </c:pt>
                <c:pt idx="2637">
                  <c:v>8.7039101147310706E-3</c:v>
                </c:pt>
                <c:pt idx="2638">
                  <c:v>-1.4282906328510799E-3</c:v>
                </c:pt>
                <c:pt idx="2639">
                  <c:v>-2.0599990282937599E-2</c:v>
                </c:pt>
                <c:pt idx="2640">
                  <c:v>4.1942008384625602E-3</c:v>
                </c:pt>
                <c:pt idx="2641">
                  <c:v>8.5759232279395692E-3</c:v>
                </c:pt>
                <c:pt idx="2642">
                  <c:v>1.2380325033298801E-2</c:v>
                </c:pt>
                <c:pt idx="2643">
                  <c:v>-9.9168655903617599E-3</c:v>
                </c:pt>
                <c:pt idx="2644">
                  <c:v>5.0738834200799903E-3</c:v>
                </c:pt>
                <c:pt idx="2645">
                  <c:v>1.9640619480776299E-2</c:v>
                </c:pt>
                <c:pt idx="2646">
                  <c:v>-3.07457190327697E-3</c:v>
                </c:pt>
                <c:pt idx="2647">
                  <c:v>-1.49195217888953E-2</c:v>
                </c:pt>
                <c:pt idx="2648">
                  <c:v>-2.87691486521287E-2</c:v>
                </c:pt>
                <c:pt idx="2649">
                  <c:v>-9.1290018457718895E-3</c:v>
                </c:pt>
                <c:pt idx="2650">
                  <c:v>6.2325428223442498E-3</c:v>
                </c:pt>
                <c:pt idx="2651">
                  <c:v>-5.0344490348884401E-3</c:v>
                </c:pt>
                <c:pt idx="2652">
                  <c:v>1.07884960777987E-3</c:v>
                </c:pt>
                <c:pt idx="2653">
                  <c:v>-2.21231387083555E-2</c:v>
                </c:pt>
                <c:pt idx="2654">
                  <c:v>-1.44964221679137E-2</c:v>
                </c:pt>
                <c:pt idx="2655">
                  <c:v>-6.2712024039151995E-4</c:v>
                </c:pt>
                <c:pt idx="2656">
                  <c:v>4.35507098655052E-3</c:v>
                </c:pt>
                <c:pt idx="2657">
                  <c:v>9.8300217130020892E-3</c:v>
                </c:pt>
                <c:pt idx="2658">
                  <c:v>6.2570006658691397E-3</c:v>
                </c:pt>
                <c:pt idx="2659">
                  <c:v>-1.8781238495746599E-2</c:v>
                </c:pt>
                <c:pt idx="2660">
                  <c:v>8.8708485589893502E-3</c:v>
                </c:pt>
                <c:pt idx="2661">
                  <c:v>-2.5933993253098799E-3</c:v>
                </c:pt>
                <c:pt idx="2662">
                  <c:v>-2.2211777168152798E-3</c:v>
                </c:pt>
                <c:pt idx="2663">
                  <c:v>1.6136089512062302E-2</c:v>
                </c:pt>
                <c:pt idx="2664">
                  <c:v>4.2700325805362701E-3</c:v>
                </c:pt>
                <c:pt idx="2665">
                  <c:v>8.7569067740221E-3</c:v>
                </c:pt>
                <c:pt idx="2666">
                  <c:v>-9.9919936526861302E-3</c:v>
                </c:pt>
                <c:pt idx="2667">
                  <c:v>3.61480616562882E-3</c:v>
                </c:pt>
                <c:pt idx="2668">
                  <c:v>-6.09615460859954E-3</c:v>
                </c:pt>
                <c:pt idx="2669">
                  <c:v>-7.3848315098682697E-3</c:v>
                </c:pt>
                <c:pt idx="2670">
                  <c:v>1.4996863678746601E-3</c:v>
                </c:pt>
                <c:pt idx="2671">
                  <c:v>4.7189940111218499E-4</c:v>
                </c:pt>
                <c:pt idx="2672">
                  <c:v>7.6499147243442199E-3</c:v>
                </c:pt>
                <c:pt idx="2673">
                  <c:v>-5.4902337822026999E-3</c:v>
                </c:pt>
                <c:pt idx="2674">
                  <c:v>5.3199510492171103E-3</c:v>
                </c:pt>
                <c:pt idx="2675">
                  <c:v>2.2537744209093599E-2</c:v>
                </c:pt>
                <c:pt idx="2676">
                  <c:v>2.1741145565429701E-3</c:v>
                </c:pt>
                <c:pt idx="2677">
                  <c:v>-2.3741300995943899E-3</c:v>
                </c:pt>
                <c:pt idx="2678">
                  <c:v>-6.0147314253462501E-3</c:v>
                </c:pt>
                <c:pt idx="2679">
                  <c:v>1.29593639893872E-2</c:v>
                </c:pt>
                <c:pt idx="2680">
                  <c:v>-1.0602195062917199E-2</c:v>
                </c:pt>
                <c:pt idx="2681">
                  <c:v>2.2712707399743199E-2</c:v>
                </c:pt>
                <c:pt idx="2682">
                  <c:v>6.2558068642802299E-3</c:v>
                </c:pt>
                <c:pt idx="2683">
                  <c:v>6.3411064214859503E-3</c:v>
                </c:pt>
                <c:pt idx="2684">
                  <c:v>-8.5296638453425007E-3</c:v>
                </c:pt>
                <c:pt idx="2685">
                  <c:v>2.9522560777858501E-3</c:v>
                </c:pt>
                <c:pt idx="2686">
                  <c:v>-8.2220061578326198E-4</c:v>
                </c:pt>
                <c:pt idx="2687">
                  <c:v>1.1484957842329099E-2</c:v>
                </c:pt>
                <c:pt idx="2688">
                  <c:v>1.2801734189271601E-2</c:v>
                </c:pt>
                <c:pt idx="2689">
                  <c:v>1.6922878493017501E-2</c:v>
                </c:pt>
                <c:pt idx="2690">
                  <c:v>-1.24833262503908E-2</c:v>
                </c:pt>
                <c:pt idx="2691">
                  <c:v>-1.9843817146281698E-2</c:v>
                </c:pt>
                <c:pt idx="2692">
                  <c:v>-3.9544435154417398E-2</c:v>
                </c:pt>
                <c:pt idx="2693">
                  <c:v>3.5245272372910003E-2</c:v>
                </c:pt>
                <c:pt idx="2694">
                  <c:v>4.2098235505915099E-2</c:v>
                </c:pt>
                <c:pt idx="2695">
                  <c:v>3.0378570674335699E-2</c:v>
                </c:pt>
                <c:pt idx="2696">
                  <c:v>-1.75394440515232E-2</c:v>
                </c:pt>
                <c:pt idx="2697">
                  <c:v>-1.50626006917655E-2</c:v>
                </c:pt>
                <c:pt idx="2698">
                  <c:v>2.6455652852503701E-3</c:v>
                </c:pt>
                <c:pt idx="2699">
                  <c:v>1.0562216818963299E-2</c:v>
                </c:pt>
                <c:pt idx="2700">
                  <c:v>-1.26186267079816E-2</c:v>
                </c:pt>
                <c:pt idx="2701">
                  <c:v>1.5334415152901801E-4</c:v>
                </c:pt>
                <c:pt idx="2702">
                  <c:v>1.55520034383613E-2</c:v>
                </c:pt>
                <c:pt idx="2703">
                  <c:v>-2.1774187736982001E-3</c:v>
                </c:pt>
                <c:pt idx="2704">
                  <c:v>-2.0162314220510399E-2</c:v>
                </c:pt>
                <c:pt idx="2705">
                  <c:v>1.14464686949876E-2</c:v>
                </c:pt>
                <c:pt idx="2706">
                  <c:v>5.1830204248909696E-3</c:v>
                </c:pt>
                <c:pt idx="2707">
                  <c:v>2.5270094593990702E-3</c:v>
                </c:pt>
                <c:pt idx="2708">
                  <c:v>8.0173229007063206E-3</c:v>
                </c:pt>
                <c:pt idx="2709">
                  <c:v>-2.8296959387241499E-2</c:v>
                </c:pt>
                <c:pt idx="2710">
                  <c:v>8.3601666472236501E-3</c:v>
                </c:pt>
                <c:pt idx="2711">
                  <c:v>-2.8243089332901702E-2</c:v>
                </c:pt>
                <c:pt idx="2712">
                  <c:v>2.2376701041709701E-2</c:v>
                </c:pt>
                <c:pt idx="2713">
                  <c:v>2.23320532902802E-2</c:v>
                </c:pt>
                <c:pt idx="2714">
                  <c:v>-3.2611908795703E-3</c:v>
                </c:pt>
                <c:pt idx="2715">
                  <c:v>2.2378181056825899E-2</c:v>
                </c:pt>
                <c:pt idx="2716">
                  <c:v>2.4094114634371799E-3</c:v>
                </c:pt>
                <c:pt idx="2717">
                  <c:v>-2.3256581193260299E-2</c:v>
                </c:pt>
                <c:pt idx="2718">
                  <c:v>3.3096146065620001E-3</c:v>
                </c:pt>
                <c:pt idx="2719">
                  <c:v>-1.15967825160507E-2</c:v>
                </c:pt>
                <c:pt idx="2720">
                  <c:v>-2.9736046744800199E-2</c:v>
                </c:pt>
                <c:pt idx="2721">
                  <c:v>-1.9539347396700199E-2</c:v>
                </c:pt>
                <c:pt idx="2722">
                  <c:v>-3.1770385123701297E-2</c:v>
                </c:pt>
                <c:pt idx="2723">
                  <c:v>4.6074742566962798E-4</c:v>
                </c:pt>
                <c:pt idx="2724">
                  <c:v>-1.00920375382912E-2</c:v>
                </c:pt>
                <c:pt idx="2725">
                  <c:v>-1.2624218284604799E-2</c:v>
                </c:pt>
                <c:pt idx="2726">
                  <c:v>2.7928587767933701E-2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板块基准指数!$D$1</c:f>
              <c:strCache>
                <c:ptCount val="1"/>
                <c:pt idx="0">
                  <c:v>制造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板块基准指数!$A$2:$A$2728</c:f>
              <c:numCache>
                <c:formatCode>General</c:formatCode>
                <c:ptCount val="2727"/>
                <c:pt idx="0">
                  <c:v>20081231</c:v>
                </c:pt>
                <c:pt idx="1">
                  <c:v>20090105</c:v>
                </c:pt>
                <c:pt idx="2">
                  <c:v>20090106</c:v>
                </c:pt>
                <c:pt idx="3">
                  <c:v>20090107</c:v>
                </c:pt>
                <c:pt idx="4">
                  <c:v>20090108</c:v>
                </c:pt>
                <c:pt idx="5">
                  <c:v>20090109</c:v>
                </c:pt>
                <c:pt idx="6">
                  <c:v>20090112</c:v>
                </c:pt>
                <c:pt idx="7">
                  <c:v>20090113</c:v>
                </c:pt>
                <c:pt idx="8">
                  <c:v>20090114</c:v>
                </c:pt>
                <c:pt idx="9">
                  <c:v>20090115</c:v>
                </c:pt>
                <c:pt idx="10">
                  <c:v>20090116</c:v>
                </c:pt>
                <c:pt idx="11">
                  <c:v>20090119</c:v>
                </c:pt>
                <c:pt idx="12">
                  <c:v>20090120</c:v>
                </c:pt>
                <c:pt idx="13">
                  <c:v>20090121</c:v>
                </c:pt>
                <c:pt idx="14">
                  <c:v>20090122</c:v>
                </c:pt>
                <c:pt idx="15">
                  <c:v>20090123</c:v>
                </c:pt>
                <c:pt idx="16">
                  <c:v>20090202</c:v>
                </c:pt>
                <c:pt idx="17">
                  <c:v>20090203</c:v>
                </c:pt>
                <c:pt idx="18">
                  <c:v>20090204</c:v>
                </c:pt>
                <c:pt idx="19">
                  <c:v>20090205</c:v>
                </c:pt>
                <c:pt idx="20">
                  <c:v>20090206</c:v>
                </c:pt>
                <c:pt idx="21">
                  <c:v>20090209</c:v>
                </c:pt>
                <c:pt idx="22">
                  <c:v>20090210</c:v>
                </c:pt>
                <c:pt idx="23">
                  <c:v>20090211</c:v>
                </c:pt>
                <c:pt idx="24">
                  <c:v>20090212</c:v>
                </c:pt>
                <c:pt idx="25">
                  <c:v>20090213</c:v>
                </c:pt>
                <c:pt idx="26">
                  <c:v>20090216</c:v>
                </c:pt>
                <c:pt idx="27">
                  <c:v>20090217</c:v>
                </c:pt>
                <c:pt idx="28">
                  <c:v>20090218</c:v>
                </c:pt>
                <c:pt idx="29">
                  <c:v>20090219</c:v>
                </c:pt>
                <c:pt idx="30">
                  <c:v>20090220</c:v>
                </c:pt>
                <c:pt idx="31">
                  <c:v>20090223</c:v>
                </c:pt>
                <c:pt idx="32">
                  <c:v>20090224</c:v>
                </c:pt>
                <c:pt idx="33">
                  <c:v>20090225</c:v>
                </c:pt>
                <c:pt idx="34">
                  <c:v>20090226</c:v>
                </c:pt>
                <c:pt idx="35">
                  <c:v>20090227</c:v>
                </c:pt>
                <c:pt idx="36">
                  <c:v>20090302</c:v>
                </c:pt>
                <c:pt idx="37">
                  <c:v>20090303</c:v>
                </c:pt>
                <c:pt idx="38">
                  <c:v>20090304</c:v>
                </c:pt>
                <c:pt idx="39">
                  <c:v>20090305</c:v>
                </c:pt>
                <c:pt idx="40">
                  <c:v>20090306</c:v>
                </c:pt>
                <c:pt idx="41">
                  <c:v>20090309</c:v>
                </c:pt>
                <c:pt idx="42">
                  <c:v>20090310</c:v>
                </c:pt>
                <c:pt idx="43">
                  <c:v>20090311</c:v>
                </c:pt>
                <c:pt idx="44">
                  <c:v>20090312</c:v>
                </c:pt>
                <c:pt idx="45">
                  <c:v>20090313</c:v>
                </c:pt>
                <c:pt idx="46">
                  <c:v>20090316</c:v>
                </c:pt>
                <c:pt idx="47">
                  <c:v>20090317</c:v>
                </c:pt>
                <c:pt idx="48">
                  <c:v>20090318</c:v>
                </c:pt>
                <c:pt idx="49">
                  <c:v>20090319</c:v>
                </c:pt>
                <c:pt idx="50">
                  <c:v>20090320</c:v>
                </c:pt>
                <c:pt idx="51">
                  <c:v>20090323</c:v>
                </c:pt>
                <c:pt idx="52">
                  <c:v>20090324</c:v>
                </c:pt>
                <c:pt idx="53">
                  <c:v>20090325</c:v>
                </c:pt>
                <c:pt idx="54">
                  <c:v>20090326</c:v>
                </c:pt>
                <c:pt idx="55">
                  <c:v>20090327</c:v>
                </c:pt>
                <c:pt idx="56">
                  <c:v>20090330</c:v>
                </c:pt>
                <c:pt idx="57">
                  <c:v>20090331</c:v>
                </c:pt>
                <c:pt idx="58">
                  <c:v>20090401</c:v>
                </c:pt>
                <c:pt idx="59">
                  <c:v>20090402</c:v>
                </c:pt>
                <c:pt idx="60">
                  <c:v>20090403</c:v>
                </c:pt>
                <c:pt idx="61">
                  <c:v>20090407</c:v>
                </c:pt>
                <c:pt idx="62">
                  <c:v>20090408</c:v>
                </c:pt>
                <c:pt idx="63">
                  <c:v>20090409</c:v>
                </c:pt>
                <c:pt idx="64">
                  <c:v>20090410</c:v>
                </c:pt>
                <c:pt idx="65">
                  <c:v>20090413</c:v>
                </c:pt>
                <c:pt idx="66">
                  <c:v>20090414</c:v>
                </c:pt>
                <c:pt idx="67">
                  <c:v>20090415</c:v>
                </c:pt>
                <c:pt idx="68">
                  <c:v>20090416</c:v>
                </c:pt>
                <c:pt idx="69">
                  <c:v>20090417</c:v>
                </c:pt>
                <c:pt idx="70">
                  <c:v>20090420</c:v>
                </c:pt>
                <c:pt idx="71">
                  <c:v>20090421</c:v>
                </c:pt>
                <c:pt idx="72">
                  <c:v>20090422</c:v>
                </c:pt>
                <c:pt idx="73">
                  <c:v>20090423</c:v>
                </c:pt>
                <c:pt idx="74">
                  <c:v>20090424</c:v>
                </c:pt>
                <c:pt idx="75">
                  <c:v>20090427</c:v>
                </c:pt>
                <c:pt idx="76">
                  <c:v>20090428</c:v>
                </c:pt>
                <c:pt idx="77">
                  <c:v>20090429</c:v>
                </c:pt>
                <c:pt idx="78">
                  <c:v>20090430</c:v>
                </c:pt>
                <c:pt idx="79">
                  <c:v>20090504</c:v>
                </c:pt>
                <c:pt idx="80">
                  <c:v>20090505</c:v>
                </c:pt>
                <c:pt idx="81">
                  <c:v>20090506</c:v>
                </c:pt>
                <c:pt idx="82">
                  <c:v>20090507</c:v>
                </c:pt>
                <c:pt idx="83">
                  <c:v>20090508</c:v>
                </c:pt>
                <c:pt idx="84">
                  <c:v>20090511</c:v>
                </c:pt>
                <c:pt idx="85">
                  <c:v>20090512</c:v>
                </c:pt>
                <c:pt idx="86">
                  <c:v>20090513</c:v>
                </c:pt>
                <c:pt idx="87">
                  <c:v>20090514</c:v>
                </c:pt>
                <c:pt idx="88">
                  <c:v>20090515</c:v>
                </c:pt>
                <c:pt idx="89">
                  <c:v>20090518</c:v>
                </c:pt>
                <c:pt idx="90">
                  <c:v>20090519</c:v>
                </c:pt>
                <c:pt idx="91">
                  <c:v>20090520</c:v>
                </c:pt>
                <c:pt idx="92">
                  <c:v>20090521</c:v>
                </c:pt>
                <c:pt idx="93">
                  <c:v>20090522</c:v>
                </c:pt>
                <c:pt idx="94">
                  <c:v>20090525</c:v>
                </c:pt>
                <c:pt idx="95">
                  <c:v>20090526</c:v>
                </c:pt>
                <c:pt idx="96">
                  <c:v>20090527</c:v>
                </c:pt>
                <c:pt idx="97">
                  <c:v>20090601</c:v>
                </c:pt>
                <c:pt idx="98">
                  <c:v>20090602</c:v>
                </c:pt>
                <c:pt idx="99">
                  <c:v>20090603</c:v>
                </c:pt>
                <c:pt idx="100">
                  <c:v>20090604</c:v>
                </c:pt>
                <c:pt idx="101">
                  <c:v>20090605</c:v>
                </c:pt>
                <c:pt idx="102">
                  <c:v>20090608</c:v>
                </c:pt>
                <c:pt idx="103">
                  <c:v>20090609</c:v>
                </c:pt>
                <c:pt idx="104">
                  <c:v>20090610</c:v>
                </c:pt>
                <c:pt idx="105">
                  <c:v>20090611</c:v>
                </c:pt>
                <c:pt idx="106">
                  <c:v>20090612</c:v>
                </c:pt>
                <c:pt idx="107">
                  <c:v>20090615</c:v>
                </c:pt>
                <c:pt idx="108">
                  <c:v>20090616</c:v>
                </c:pt>
                <c:pt idx="109">
                  <c:v>20090617</c:v>
                </c:pt>
                <c:pt idx="110">
                  <c:v>20090618</c:v>
                </c:pt>
                <c:pt idx="111">
                  <c:v>20090619</c:v>
                </c:pt>
                <c:pt idx="112">
                  <c:v>20090622</c:v>
                </c:pt>
                <c:pt idx="113">
                  <c:v>20090623</c:v>
                </c:pt>
                <c:pt idx="114">
                  <c:v>20090624</c:v>
                </c:pt>
                <c:pt idx="115">
                  <c:v>20090625</c:v>
                </c:pt>
                <c:pt idx="116">
                  <c:v>20090626</c:v>
                </c:pt>
                <c:pt idx="117">
                  <c:v>20090629</c:v>
                </c:pt>
                <c:pt idx="118">
                  <c:v>20090630</c:v>
                </c:pt>
                <c:pt idx="119">
                  <c:v>20090701</c:v>
                </c:pt>
                <c:pt idx="120">
                  <c:v>20090702</c:v>
                </c:pt>
                <c:pt idx="121">
                  <c:v>20090703</c:v>
                </c:pt>
                <c:pt idx="122">
                  <c:v>20090706</c:v>
                </c:pt>
                <c:pt idx="123">
                  <c:v>20090707</c:v>
                </c:pt>
                <c:pt idx="124">
                  <c:v>20090708</c:v>
                </c:pt>
                <c:pt idx="125">
                  <c:v>20090709</c:v>
                </c:pt>
                <c:pt idx="126">
                  <c:v>20090710</c:v>
                </c:pt>
                <c:pt idx="127">
                  <c:v>20090713</c:v>
                </c:pt>
                <c:pt idx="128">
                  <c:v>20090714</c:v>
                </c:pt>
                <c:pt idx="129">
                  <c:v>20090715</c:v>
                </c:pt>
                <c:pt idx="130">
                  <c:v>20090716</c:v>
                </c:pt>
                <c:pt idx="131">
                  <c:v>20090717</c:v>
                </c:pt>
                <c:pt idx="132">
                  <c:v>20090720</c:v>
                </c:pt>
                <c:pt idx="133">
                  <c:v>20090721</c:v>
                </c:pt>
                <c:pt idx="134">
                  <c:v>20090722</c:v>
                </c:pt>
                <c:pt idx="135">
                  <c:v>20090723</c:v>
                </c:pt>
                <c:pt idx="136">
                  <c:v>20090724</c:v>
                </c:pt>
                <c:pt idx="137">
                  <c:v>20090727</c:v>
                </c:pt>
                <c:pt idx="138">
                  <c:v>20090728</c:v>
                </c:pt>
                <c:pt idx="139">
                  <c:v>20090729</c:v>
                </c:pt>
                <c:pt idx="140">
                  <c:v>20090730</c:v>
                </c:pt>
                <c:pt idx="141">
                  <c:v>20090731</c:v>
                </c:pt>
                <c:pt idx="142">
                  <c:v>20090803</c:v>
                </c:pt>
                <c:pt idx="143">
                  <c:v>20090804</c:v>
                </c:pt>
                <c:pt idx="144">
                  <c:v>20090805</c:v>
                </c:pt>
                <c:pt idx="145">
                  <c:v>20090806</c:v>
                </c:pt>
                <c:pt idx="146">
                  <c:v>20090807</c:v>
                </c:pt>
                <c:pt idx="147">
                  <c:v>20090810</c:v>
                </c:pt>
                <c:pt idx="148">
                  <c:v>20090811</c:v>
                </c:pt>
                <c:pt idx="149">
                  <c:v>20090812</c:v>
                </c:pt>
                <c:pt idx="150">
                  <c:v>20090813</c:v>
                </c:pt>
                <c:pt idx="151">
                  <c:v>20090814</c:v>
                </c:pt>
                <c:pt idx="152">
                  <c:v>20090817</c:v>
                </c:pt>
                <c:pt idx="153">
                  <c:v>20090818</c:v>
                </c:pt>
                <c:pt idx="154">
                  <c:v>20090819</c:v>
                </c:pt>
                <c:pt idx="155">
                  <c:v>20090820</c:v>
                </c:pt>
                <c:pt idx="156">
                  <c:v>20090821</c:v>
                </c:pt>
                <c:pt idx="157">
                  <c:v>20090824</c:v>
                </c:pt>
                <c:pt idx="158">
                  <c:v>20090825</c:v>
                </c:pt>
                <c:pt idx="159">
                  <c:v>20090826</c:v>
                </c:pt>
                <c:pt idx="160">
                  <c:v>20090827</c:v>
                </c:pt>
                <c:pt idx="161">
                  <c:v>20090828</c:v>
                </c:pt>
                <c:pt idx="162">
                  <c:v>20090831</c:v>
                </c:pt>
                <c:pt idx="163">
                  <c:v>20090901</c:v>
                </c:pt>
                <c:pt idx="164">
                  <c:v>20090902</c:v>
                </c:pt>
                <c:pt idx="165">
                  <c:v>20090903</c:v>
                </c:pt>
                <c:pt idx="166">
                  <c:v>20090904</c:v>
                </c:pt>
                <c:pt idx="167">
                  <c:v>20090907</c:v>
                </c:pt>
                <c:pt idx="168">
                  <c:v>20090908</c:v>
                </c:pt>
                <c:pt idx="169">
                  <c:v>20090909</c:v>
                </c:pt>
                <c:pt idx="170">
                  <c:v>20090910</c:v>
                </c:pt>
                <c:pt idx="171">
                  <c:v>20090911</c:v>
                </c:pt>
                <c:pt idx="172">
                  <c:v>20090914</c:v>
                </c:pt>
                <c:pt idx="173">
                  <c:v>20090915</c:v>
                </c:pt>
                <c:pt idx="174">
                  <c:v>20090916</c:v>
                </c:pt>
                <c:pt idx="175">
                  <c:v>20090917</c:v>
                </c:pt>
                <c:pt idx="176">
                  <c:v>20090918</c:v>
                </c:pt>
                <c:pt idx="177">
                  <c:v>20090921</c:v>
                </c:pt>
                <c:pt idx="178">
                  <c:v>20090922</c:v>
                </c:pt>
                <c:pt idx="179">
                  <c:v>20090923</c:v>
                </c:pt>
                <c:pt idx="180">
                  <c:v>20090924</c:v>
                </c:pt>
                <c:pt idx="181">
                  <c:v>20090925</c:v>
                </c:pt>
                <c:pt idx="182">
                  <c:v>20090928</c:v>
                </c:pt>
                <c:pt idx="183">
                  <c:v>20090929</c:v>
                </c:pt>
                <c:pt idx="184">
                  <c:v>20090930</c:v>
                </c:pt>
                <c:pt idx="185">
                  <c:v>20091009</c:v>
                </c:pt>
                <c:pt idx="186">
                  <c:v>20091012</c:v>
                </c:pt>
                <c:pt idx="187">
                  <c:v>20091013</c:v>
                </c:pt>
                <c:pt idx="188">
                  <c:v>20091014</c:v>
                </c:pt>
                <c:pt idx="189">
                  <c:v>20091015</c:v>
                </c:pt>
                <c:pt idx="190">
                  <c:v>20091016</c:v>
                </c:pt>
                <c:pt idx="191">
                  <c:v>20091019</c:v>
                </c:pt>
                <c:pt idx="192">
                  <c:v>20091020</c:v>
                </c:pt>
                <c:pt idx="193">
                  <c:v>20091021</c:v>
                </c:pt>
                <c:pt idx="194">
                  <c:v>20091022</c:v>
                </c:pt>
                <c:pt idx="195">
                  <c:v>20091023</c:v>
                </c:pt>
                <c:pt idx="196">
                  <c:v>20091026</c:v>
                </c:pt>
                <c:pt idx="197">
                  <c:v>20091027</c:v>
                </c:pt>
                <c:pt idx="198">
                  <c:v>20091028</c:v>
                </c:pt>
                <c:pt idx="199">
                  <c:v>20091029</c:v>
                </c:pt>
                <c:pt idx="200">
                  <c:v>20091030</c:v>
                </c:pt>
                <c:pt idx="201">
                  <c:v>20091102</c:v>
                </c:pt>
                <c:pt idx="202">
                  <c:v>20091103</c:v>
                </c:pt>
                <c:pt idx="203">
                  <c:v>20091104</c:v>
                </c:pt>
                <c:pt idx="204">
                  <c:v>20091105</c:v>
                </c:pt>
                <c:pt idx="205">
                  <c:v>20091106</c:v>
                </c:pt>
                <c:pt idx="206">
                  <c:v>20091109</c:v>
                </c:pt>
                <c:pt idx="207">
                  <c:v>20091110</c:v>
                </c:pt>
                <c:pt idx="208">
                  <c:v>20091111</c:v>
                </c:pt>
                <c:pt idx="209">
                  <c:v>20091112</c:v>
                </c:pt>
                <c:pt idx="210">
                  <c:v>20091113</c:v>
                </c:pt>
                <c:pt idx="211">
                  <c:v>20091116</c:v>
                </c:pt>
                <c:pt idx="212">
                  <c:v>20091117</c:v>
                </c:pt>
                <c:pt idx="213">
                  <c:v>20091118</c:v>
                </c:pt>
                <c:pt idx="214">
                  <c:v>20091119</c:v>
                </c:pt>
                <c:pt idx="215">
                  <c:v>20091120</c:v>
                </c:pt>
                <c:pt idx="216">
                  <c:v>20091123</c:v>
                </c:pt>
                <c:pt idx="217">
                  <c:v>20091124</c:v>
                </c:pt>
                <c:pt idx="218">
                  <c:v>20091125</c:v>
                </c:pt>
                <c:pt idx="219">
                  <c:v>20091126</c:v>
                </c:pt>
                <c:pt idx="220">
                  <c:v>20091127</c:v>
                </c:pt>
                <c:pt idx="221">
                  <c:v>20091130</c:v>
                </c:pt>
                <c:pt idx="222">
                  <c:v>20091201</c:v>
                </c:pt>
                <c:pt idx="223">
                  <c:v>20091202</c:v>
                </c:pt>
                <c:pt idx="224">
                  <c:v>20091203</c:v>
                </c:pt>
                <c:pt idx="225">
                  <c:v>20091204</c:v>
                </c:pt>
                <c:pt idx="226">
                  <c:v>20091207</c:v>
                </c:pt>
                <c:pt idx="227">
                  <c:v>20091208</c:v>
                </c:pt>
                <c:pt idx="228">
                  <c:v>20091209</c:v>
                </c:pt>
                <c:pt idx="229">
                  <c:v>20091210</c:v>
                </c:pt>
                <c:pt idx="230">
                  <c:v>20091211</c:v>
                </c:pt>
                <c:pt idx="231">
                  <c:v>20091214</c:v>
                </c:pt>
                <c:pt idx="232">
                  <c:v>20091215</c:v>
                </c:pt>
                <c:pt idx="233">
                  <c:v>20091216</c:v>
                </c:pt>
                <c:pt idx="234">
                  <c:v>20091217</c:v>
                </c:pt>
                <c:pt idx="235">
                  <c:v>20091218</c:v>
                </c:pt>
                <c:pt idx="236">
                  <c:v>20091221</c:v>
                </c:pt>
                <c:pt idx="237">
                  <c:v>20091222</c:v>
                </c:pt>
                <c:pt idx="238">
                  <c:v>20091223</c:v>
                </c:pt>
                <c:pt idx="239">
                  <c:v>20091224</c:v>
                </c:pt>
                <c:pt idx="240">
                  <c:v>20091225</c:v>
                </c:pt>
                <c:pt idx="241">
                  <c:v>20091228</c:v>
                </c:pt>
                <c:pt idx="242">
                  <c:v>20091229</c:v>
                </c:pt>
                <c:pt idx="243">
                  <c:v>20091230</c:v>
                </c:pt>
                <c:pt idx="244">
                  <c:v>20091231</c:v>
                </c:pt>
                <c:pt idx="245">
                  <c:v>20100104</c:v>
                </c:pt>
                <c:pt idx="246">
                  <c:v>20100105</c:v>
                </c:pt>
                <c:pt idx="247">
                  <c:v>20100106</c:v>
                </c:pt>
                <c:pt idx="248">
                  <c:v>20100107</c:v>
                </c:pt>
                <c:pt idx="249">
                  <c:v>20100108</c:v>
                </c:pt>
                <c:pt idx="250">
                  <c:v>20100111</c:v>
                </c:pt>
                <c:pt idx="251">
                  <c:v>20100112</c:v>
                </c:pt>
                <c:pt idx="252">
                  <c:v>20100113</c:v>
                </c:pt>
                <c:pt idx="253">
                  <c:v>20100114</c:v>
                </c:pt>
                <c:pt idx="254">
                  <c:v>20100115</c:v>
                </c:pt>
                <c:pt idx="255">
                  <c:v>20100118</c:v>
                </c:pt>
                <c:pt idx="256">
                  <c:v>20100119</c:v>
                </c:pt>
                <c:pt idx="257">
                  <c:v>20100120</c:v>
                </c:pt>
                <c:pt idx="258">
                  <c:v>20100121</c:v>
                </c:pt>
                <c:pt idx="259">
                  <c:v>20100122</c:v>
                </c:pt>
                <c:pt idx="260">
                  <c:v>20100125</c:v>
                </c:pt>
                <c:pt idx="261">
                  <c:v>20100126</c:v>
                </c:pt>
                <c:pt idx="262">
                  <c:v>20100127</c:v>
                </c:pt>
                <c:pt idx="263">
                  <c:v>20100128</c:v>
                </c:pt>
                <c:pt idx="264">
                  <c:v>20100129</c:v>
                </c:pt>
                <c:pt idx="265">
                  <c:v>20100201</c:v>
                </c:pt>
                <c:pt idx="266">
                  <c:v>20100202</c:v>
                </c:pt>
                <c:pt idx="267">
                  <c:v>20100203</c:v>
                </c:pt>
                <c:pt idx="268">
                  <c:v>20100204</c:v>
                </c:pt>
                <c:pt idx="269">
                  <c:v>20100205</c:v>
                </c:pt>
                <c:pt idx="270">
                  <c:v>20100208</c:v>
                </c:pt>
                <c:pt idx="271">
                  <c:v>20100209</c:v>
                </c:pt>
                <c:pt idx="272">
                  <c:v>20100210</c:v>
                </c:pt>
                <c:pt idx="273">
                  <c:v>20100211</c:v>
                </c:pt>
                <c:pt idx="274">
                  <c:v>20100212</c:v>
                </c:pt>
                <c:pt idx="275">
                  <c:v>20100222</c:v>
                </c:pt>
                <c:pt idx="276">
                  <c:v>20100223</c:v>
                </c:pt>
                <c:pt idx="277">
                  <c:v>20100224</c:v>
                </c:pt>
                <c:pt idx="278">
                  <c:v>20100225</c:v>
                </c:pt>
                <c:pt idx="279">
                  <c:v>20100226</c:v>
                </c:pt>
                <c:pt idx="280">
                  <c:v>20100301</c:v>
                </c:pt>
                <c:pt idx="281">
                  <c:v>20100302</c:v>
                </c:pt>
                <c:pt idx="282">
                  <c:v>20100303</c:v>
                </c:pt>
                <c:pt idx="283">
                  <c:v>20100304</c:v>
                </c:pt>
                <c:pt idx="284">
                  <c:v>20100305</c:v>
                </c:pt>
                <c:pt idx="285">
                  <c:v>20100308</c:v>
                </c:pt>
                <c:pt idx="286">
                  <c:v>20100309</c:v>
                </c:pt>
                <c:pt idx="287">
                  <c:v>20100310</c:v>
                </c:pt>
                <c:pt idx="288">
                  <c:v>20100311</c:v>
                </c:pt>
                <c:pt idx="289">
                  <c:v>20100312</c:v>
                </c:pt>
                <c:pt idx="290">
                  <c:v>20100315</c:v>
                </c:pt>
                <c:pt idx="291">
                  <c:v>20100316</c:v>
                </c:pt>
                <c:pt idx="292">
                  <c:v>20100317</c:v>
                </c:pt>
                <c:pt idx="293">
                  <c:v>20100318</c:v>
                </c:pt>
                <c:pt idx="294">
                  <c:v>20100319</c:v>
                </c:pt>
                <c:pt idx="295">
                  <c:v>20100322</c:v>
                </c:pt>
                <c:pt idx="296">
                  <c:v>20100323</c:v>
                </c:pt>
                <c:pt idx="297">
                  <c:v>20100324</c:v>
                </c:pt>
                <c:pt idx="298">
                  <c:v>20100325</c:v>
                </c:pt>
                <c:pt idx="299">
                  <c:v>20100326</c:v>
                </c:pt>
                <c:pt idx="300">
                  <c:v>20100329</c:v>
                </c:pt>
                <c:pt idx="301">
                  <c:v>20100330</c:v>
                </c:pt>
                <c:pt idx="302">
                  <c:v>20100331</c:v>
                </c:pt>
                <c:pt idx="303">
                  <c:v>20100401</c:v>
                </c:pt>
                <c:pt idx="304">
                  <c:v>20100402</c:v>
                </c:pt>
                <c:pt idx="305">
                  <c:v>20100406</c:v>
                </c:pt>
                <c:pt idx="306">
                  <c:v>20100407</c:v>
                </c:pt>
                <c:pt idx="307">
                  <c:v>20100408</c:v>
                </c:pt>
                <c:pt idx="308">
                  <c:v>20100409</c:v>
                </c:pt>
                <c:pt idx="309">
                  <c:v>20100412</c:v>
                </c:pt>
                <c:pt idx="310">
                  <c:v>20100413</c:v>
                </c:pt>
                <c:pt idx="311">
                  <c:v>20100414</c:v>
                </c:pt>
                <c:pt idx="312">
                  <c:v>20100415</c:v>
                </c:pt>
                <c:pt idx="313">
                  <c:v>20100416</c:v>
                </c:pt>
                <c:pt idx="314">
                  <c:v>20100419</c:v>
                </c:pt>
                <c:pt idx="315">
                  <c:v>20100420</c:v>
                </c:pt>
                <c:pt idx="316">
                  <c:v>20100421</c:v>
                </c:pt>
                <c:pt idx="317">
                  <c:v>20100422</c:v>
                </c:pt>
                <c:pt idx="318">
                  <c:v>20100423</c:v>
                </c:pt>
                <c:pt idx="319">
                  <c:v>20100426</c:v>
                </c:pt>
                <c:pt idx="320">
                  <c:v>20100427</c:v>
                </c:pt>
                <c:pt idx="321">
                  <c:v>20100428</c:v>
                </c:pt>
                <c:pt idx="322">
                  <c:v>20100429</c:v>
                </c:pt>
                <c:pt idx="323">
                  <c:v>20100430</c:v>
                </c:pt>
                <c:pt idx="324">
                  <c:v>20100504</c:v>
                </c:pt>
                <c:pt idx="325">
                  <c:v>20100505</c:v>
                </c:pt>
                <c:pt idx="326">
                  <c:v>20100506</c:v>
                </c:pt>
                <c:pt idx="327">
                  <c:v>20100507</c:v>
                </c:pt>
                <c:pt idx="328">
                  <c:v>20100510</c:v>
                </c:pt>
                <c:pt idx="329">
                  <c:v>20100511</c:v>
                </c:pt>
                <c:pt idx="330">
                  <c:v>20100512</c:v>
                </c:pt>
                <c:pt idx="331">
                  <c:v>20100513</c:v>
                </c:pt>
                <c:pt idx="332">
                  <c:v>20100514</c:v>
                </c:pt>
                <c:pt idx="333">
                  <c:v>20100517</c:v>
                </c:pt>
                <c:pt idx="334">
                  <c:v>20100518</c:v>
                </c:pt>
                <c:pt idx="335">
                  <c:v>20100519</c:v>
                </c:pt>
                <c:pt idx="336">
                  <c:v>20100520</c:v>
                </c:pt>
                <c:pt idx="337">
                  <c:v>20100521</c:v>
                </c:pt>
                <c:pt idx="338">
                  <c:v>20100524</c:v>
                </c:pt>
                <c:pt idx="339">
                  <c:v>20100525</c:v>
                </c:pt>
                <c:pt idx="340">
                  <c:v>20100526</c:v>
                </c:pt>
                <c:pt idx="341">
                  <c:v>20100527</c:v>
                </c:pt>
                <c:pt idx="342">
                  <c:v>20100528</c:v>
                </c:pt>
                <c:pt idx="343">
                  <c:v>20100531</c:v>
                </c:pt>
                <c:pt idx="344">
                  <c:v>20100601</c:v>
                </c:pt>
                <c:pt idx="345">
                  <c:v>20100602</c:v>
                </c:pt>
                <c:pt idx="346">
                  <c:v>20100603</c:v>
                </c:pt>
                <c:pt idx="347">
                  <c:v>20100604</c:v>
                </c:pt>
                <c:pt idx="348">
                  <c:v>20100607</c:v>
                </c:pt>
                <c:pt idx="349">
                  <c:v>20100608</c:v>
                </c:pt>
                <c:pt idx="350">
                  <c:v>20100609</c:v>
                </c:pt>
                <c:pt idx="351">
                  <c:v>20100610</c:v>
                </c:pt>
                <c:pt idx="352">
                  <c:v>20100611</c:v>
                </c:pt>
                <c:pt idx="353">
                  <c:v>20100617</c:v>
                </c:pt>
                <c:pt idx="354">
                  <c:v>20100618</c:v>
                </c:pt>
                <c:pt idx="355">
                  <c:v>20100621</c:v>
                </c:pt>
                <c:pt idx="356">
                  <c:v>20100622</c:v>
                </c:pt>
                <c:pt idx="357">
                  <c:v>20100623</c:v>
                </c:pt>
                <c:pt idx="358">
                  <c:v>20100624</c:v>
                </c:pt>
                <c:pt idx="359">
                  <c:v>20100625</c:v>
                </c:pt>
                <c:pt idx="360">
                  <c:v>20100628</c:v>
                </c:pt>
                <c:pt idx="361">
                  <c:v>20100629</c:v>
                </c:pt>
                <c:pt idx="362">
                  <c:v>20100630</c:v>
                </c:pt>
                <c:pt idx="363">
                  <c:v>20100701</c:v>
                </c:pt>
                <c:pt idx="364">
                  <c:v>20100702</c:v>
                </c:pt>
                <c:pt idx="365">
                  <c:v>20100705</c:v>
                </c:pt>
                <c:pt idx="366">
                  <c:v>20100706</c:v>
                </c:pt>
                <c:pt idx="367">
                  <c:v>20100707</c:v>
                </c:pt>
                <c:pt idx="368">
                  <c:v>20100708</c:v>
                </c:pt>
                <c:pt idx="369">
                  <c:v>20100709</c:v>
                </c:pt>
                <c:pt idx="370">
                  <c:v>20100712</c:v>
                </c:pt>
                <c:pt idx="371">
                  <c:v>20100713</c:v>
                </c:pt>
                <c:pt idx="372">
                  <c:v>20100714</c:v>
                </c:pt>
                <c:pt idx="373">
                  <c:v>20100715</c:v>
                </c:pt>
                <c:pt idx="374">
                  <c:v>20100716</c:v>
                </c:pt>
                <c:pt idx="375">
                  <c:v>20100719</c:v>
                </c:pt>
                <c:pt idx="376">
                  <c:v>20100720</c:v>
                </c:pt>
                <c:pt idx="377">
                  <c:v>20100721</c:v>
                </c:pt>
                <c:pt idx="378">
                  <c:v>20100722</c:v>
                </c:pt>
                <c:pt idx="379">
                  <c:v>20100723</c:v>
                </c:pt>
                <c:pt idx="380">
                  <c:v>20100726</c:v>
                </c:pt>
                <c:pt idx="381">
                  <c:v>20100727</c:v>
                </c:pt>
                <c:pt idx="382">
                  <c:v>20100728</c:v>
                </c:pt>
                <c:pt idx="383">
                  <c:v>20100729</c:v>
                </c:pt>
                <c:pt idx="384">
                  <c:v>20100730</c:v>
                </c:pt>
                <c:pt idx="385">
                  <c:v>20100802</c:v>
                </c:pt>
                <c:pt idx="386">
                  <c:v>20100803</c:v>
                </c:pt>
                <c:pt idx="387">
                  <c:v>20100804</c:v>
                </c:pt>
                <c:pt idx="388">
                  <c:v>20100805</c:v>
                </c:pt>
                <c:pt idx="389">
                  <c:v>20100806</c:v>
                </c:pt>
                <c:pt idx="390">
                  <c:v>20100809</c:v>
                </c:pt>
                <c:pt idx="391">
                  <c:v>20100810</c:v>
                </c:pt>
                <c:pt idx="392">
                  <c:v>20100811</c:v>
                </c:pt>
                <c:pt idx="393">
                  <c:v>20100812</c:v>
                </c:pt>
                <c:pt idx="394">
                  <c:v>20100813</c:v>
                </c:pt>
                <c:pt idx="395">
                  <c:v>20100816</c:v>
                </c:pt>
                <c:pt idx="396">
                  <c:v>20100817</c:v>
                </c:pt>
                <c:pt idx="397">
                  <c:v>20100818</c:v>
                </c:pt>
                <c:pt idx="398">
                  <c:v>20100819</c:v>
                </c:pt>
                <c:pt idx="399">
                  <c:v>20100820</c:v>
                </c:pt>
                <c:pt idx="400">
                  <c:v>20100823</c:v>
                </c:pt>
                <c:pt idx="401">
                  <c:v>20100824</c:v>
                </c:pt>
                <c:pt idx="402">
                  <c:v>20100825</c:v>
                </c:pt>
                <c:pt idx="403">
                  <c:v>20100826</c:v>
                </c:pt>
                <c:pt idx="404">
                  <c:v>20100827</c:v>
                </c:pt>
                <c:pt idx="405">
                  <c:v>20100830</c:v>
                </c:pt>
                <c:pt idx="406">
                  <c:v>20100831</c:v>
                </c:pt>
                <c:pt idx="407">
                  <c:v>20100901</c:v>
                </c:pt>
                <c:pt idx="408">
                  <c:v>20100902</c:v>
                </c:pt>
                <c:pt idx="409">
                  <c:v>20100903</c:v>
                </c:pt>
                <c:pt idx="410">
                  <c:v>20100906</c:v>
                </c:pt>
                <c:pt idx="411">
                  <c:v>20100907</c:v>
                </c:pt>
                <c:pt idx="412">
                  <c:v>20100908</c:v>
                </c:pt>
                <c:pt idx="413">
                  <c:v>20100909</c:v>
                </c:pt>
                <c:pt idx="414">
                  <c:v>20100910</c:v>
                </c:pt>
                <c:pt idx="415">
                  <c:v>20100913</c:v>
                </c:pt>
                <c:pt idx="416">
                  <c:v>20100914</c:v>
                </c:pt>
                <c:pt idx="417">
                  <c:v>20100915</c:v>
                </c:pt>
                <c:pt idx="418">
                  <c:v>20100916</c:v>
                </c:pt>
                <c:pt idx="419">
                  <c:v>20100917</c:v>
                </c:pt>
                <c:pt idx="420">
                  <c:v>20100920</c:v>
                </c:pt>
                <c:pt idx="421">
                  <c:v>20100921</c:v>
                </c:pt>
                <c:pt idx="422">
                  <c:v>20100927</c:v>
                </c:pt>
                <c:pt idx="423">
                  <c:v>20100928</c:v>
                </c:pt>
                <c:pt idx="424">
                  <c:v>20100929</c:v>
                </c:pt>
                <c:pt idx="425">
                  <c:v>20100930</c:v>
                </c:pt>
                <c:pt idx="426">
                  <c:v>20101008</c:v>
                </c:pt>
                <c:pt idx="427">
                  <c:v>20101011</c:v>
                </c:pt>
                <c:pt idx="428">
                  <c:v>20101012</c:v>
                </c:pt>
                <c:pt idx="429">
                  <c:v>20101013</c:v>
                </c:pt>
                <c:pt idx="430">
                  <c:v>20101014</c:v>
                </c:pt>
                <c:pt idx="431">
                  <c:v>20101015</c:v>
                </c:pt>
                <c:pt idx="432">
                  <c:v>20101018</c:v>
                </c:pt>
                <c:pt idx="433">
                  <c:v>20101019</c:v>
                </c:pt>
                <c:pt idx="434">
                  <c:v>20101020</c:v>
                </c:pt>
                <c:pt idx="435">
                  <c:v>20101021</c:v>
                </c:pt>
                <c:pt idx="436">
                  <c:v>20101022</c:v>
                </c:pt>
                <c:pt idx="437">
                  <c:v>20101025</c:v>
                </c:pt>
                <c:pt idx="438">
                  <c:v>20101026</c:v>
                </c:pt>
                <c:pt idx="439">
                  <c:v>20101027</c:v>
                </c:pt>
                <c:pt idx="440">
                  <c:v>20101028</c:v>
                </c:pt>
                <c:pt idx="441">
                  <c:v>20101029</c:v>
                </c:pt>
                <c:pt idx="442">
                  <c:v>20101101</c:v>
                </c:pt>
                <c:pt idx="443">
                  <c:v>20101102</c:v>
                </c:pt>
                <c:pt idx="444">
                  <c:v>20101103</c:v>
                </c:pt>
                <c:pt idx="445">
                  <c:v>20101104</c:v>
                </c:pt>
                <c:pt idx="446">
                  <c:v>20101105</c:v>
                </c:pt>
                <c:pt idx="447">
                  <c:v>20101108</c:v>
                </c:pt>
                <c:pt idx="448">
                  <c:v>20101109</c:v>
                </c:pt>
                <c:pt idx="449">
                  <c:v>20101110</c:v>
                </c:pt>
                <c:pt idx="450">
                  <c:v>20101111</c:v>
                </c:pt>
                <c:pt idx="451">
                  <c:v>20101112</c:v>
                </c:pt>
                <c:pt idx="452">
                  <c:v>20101115</c:v>
                </c:pt>
                <c:pt idx="453">
                  <c:v>20101116</c:v>
                </c:pt>
                <c:pt idx="454">
                  <c:v>20101117</c:v>
                </c:pt>
                <c:pt idx="455">
                  <c:v>20101118</c:v>
                </c:pt>
                <c:pt idx="456">
                  <c:v>20101119</c:v>
                </c:pt>
                <c:pt idx="457">
                  <c:v>20101122</c:v>
                </c:pt>
                <c:pt idx="458">
                  <c:v>20101123</c:v>
                </c:pt>
                <c:pt idx="459">
                  <c:v>20101124</c:v>
                </c:pt>
                <c:pt idx="460">
                  <c:v>20101125</c:v>
                </c:pt>
                <c:pt idx="461">
                  <c:v>20101126</c:v>
                </c:pt>
                <c:pt idx="462">
                  <c:v>20101129</c:v>
                </c:pt>
                <c:pt idx="463">
                  <c:v>20101130</c:v>
                </c:pt>
                <c:pt idx="464">
                  <c:v>20101201</c:v>
                </c:pt>
                <c:pt idx="465">
                  <c:v>20101202</c:v>
                </c:pt>
                <c:pt idx="466">
                  <c:v>20101203</c:v>
                </c:pt>
                <c:pt idx="467">
                  <c:v>20101206</c:v>
                </c:pt>
                <c:pt idx="468">
                  <c:v>20101207</c:v>
                </c:pt>
                <c:pt idx="469">
                  <c:v>20101208</c:v>
                </c:pt>
                <c:pt idx="470">
                  <c:v>20101209</c:v>
                </c:pt>
                <c:pt idx="471">
                  <c:v>20101210</c:v>
                </c:pt>
                <c:pt idx="472">
                  <c:v>20101213</c:v>
                </c:pt>
                <c:pt idx="473">
                  <c:v>20101214</c:v>
                </c:pt>
                <c:pt idx="474">
                  <c:v>20101215</c:v>
                </c:pt>
                <c:pt idx="475">
                  <c:v>20101216</c:v>
                </c:pt>
                <c:pt idx="476">
                  <c:v>20101217</c:v>
                </c:pt>
                <c:pt idx="477">
                  <c:v>20101220</c:v>
                </c:pt>
                <c:pt idx="478">
                  <c:v>20101221</c:v>
                </c:pt>
                <c:pt idx="479">
                  <c:v>20101222</c:v>
                </c:pt>
                <c:pt idx="480">
                  <c:v>20101223</c:v>
                </c:pt>
                <c:pt idx="481">
                  <c:v>20101224</c:v>
                </c:pt>
                <c:pt idx="482">
                  <c:v>20101227</c:v>
                </c:pt>
                <c:pt idx="483">
                  <c:v>20101228</c:v>
                </c:pt>
                <c:pt idx="484">
                  <c:v>20101229</c:v>
                </c:pt>
                <c:pt idx="485">
                  <c:v>20101230</c:v>
                </c:pt>
                <c:pt idx="486">
                  <c:v>20101231</c:v>
                </c:pt>
                <c:pt idx="487">
                  <c:v>20110104</c:v>
                </c:pt>
                <c:pt idx="488">
                  <c:v>20110105</c:v>
                </c:pt>
                <c:pt idx="489">
                  <c:v>20110106</c:v>
                </c:pt>
                <c:pt idx="490">
                  <c:v>20110107</c:v>
                </c:pt>
                <c:pt idx="491">
                  <c:v>20110110</c:v>
                </c:pt>
                <c:pt idx="492">
                  <c:v>20110111</c:v>
                </c:pt>
                <c:pt idx="493">
                  <c:v>20110112</c:v>
                </c:pt>
                <c:pt idx="494">
                  <c:v>20110113</c:v>
                </c:pt>
                <c:pt idx="495">
                  <c:v>20110114</c:v>
                </c:pt>
                <c:pt idx="496">
                  <c:v>20110117</c:v>
                </c:pt>
                <c:pt idx="497">
                  <c:v>20110118</c:v>
                </c:pt>
                <c:pt idx="498">
                  <c:v>20110119</c:v>
                </c:pt>
                <c:pt idx="499">
                  <c:v>20110120</c:v>
                </c:pt>
                <c:pt idx="500">
                  <c:v>20110121</c:v>
                </c:pt>
                <c:pt idx="501">
                  <c:v>20110124</c:v>
                </c:pt>
                <c:pt idx="502">
                  <c:v>20110125</c:v>
                </c:pt>
                <c:pt idx="503">
                  <c:v>20110126</c:v>
                </c:pt>
                <c:pt idx="504">
                  <c:v>20110127</c:v>
                </c:pt>
                <c:pt idx="505">
                  <c:v>20110128</c:v>
                </c:pt>
                <c:pt idx="506">
                  <c:v>20110131</c:v>
                </c:pt>
                <c:pt idx="507">
                  <c:v>20110201</c:v>
                </c:pt>
                <c:pt idx="508">
                  <c:v>20110209</c:v>
                </c:pt>
                <c:pt idx="509">
                  <c:v>20110210</c:v>
                </c:pt>
                <c:pt idx="510">
                  <c:v>20110211</c:v>
                </c:pt>
                <c:pt idx="511">
                  <c:v>20110214</c:v>
                </c:pt>
                <c:pt idx="512">
                  <c:v>20110215</c:v>
                </c:pt>
                <c:pt idx="513">
                  <c:v>20110216</c:v>
                </c:pt>
                <c:pt idx="514">
                  <c:v>20110217</c:v>
                </c:pt>
                <c:pt idx="515">
                  <c:v>20110218</c:v>
                </c:pt>
                <c:pt idx="516">
                  <c:v>20110221</c:v>
                </c:pt>
                <c:pt idx="517">
                  <c:v>20110222</c:v>
                </c:pt>
                <c:pt idx="518">
                  <c:v>20110223</c:v>
                </c:pt>
                <c:pt idx="519">
                  <c:v>20110224</c:v>
                </c:pt>
                <c:pt idx="520">
                  <c:v>20110225</c:v>
                </c:pt>
                <c:pt idx="521">
                  <c:v>20110228</c:v>
                </c:pt>
                <c:pt idx="522">
                  <c:v>20110301</c:v>
                </c:pt>
                <c:pt idx="523">
                  <c:v>20110302</c:v>
                </c:pt>
                <c:pt idx="524">
                  <c:v>20110303</c:v>
                </c:pt>
                <c:pt idx="525">
                  <c:v>20110304</c:v>
                </c:pt>
                <c:pt idx="526">
                  <c:v>20110307</c:v>
                </c:pt>
                <c:pt idx="527">
                  <c:v>20110308</c:v>
                </c:pt>
                <c:pt idx="528">
                  <c:v>20110309</c:v>
                </c:pt>
                <c:pt idx="529">
                  <c:v>20110310</c:v>
                </c:pt>
                <c:pt idx="530">
                  <c:v>20110311</c:v>
                </c:pt>
                <c:pt idx="531">
                  <c:v>20110314</c:v>
                </c:pt>
                <c:pt idx="532">
                  <c:v>20110315</c:v>
                </c:pt>
                <c:pt idx="533">
                  <c:v>20110316</c:v>
                </c:pt>
                <c:pt idx="534">
                  <c:v>20110317</c:v>
                </c:pt>
                <c:pt idx="535">
                  <c:v>20110318</c:v>
                </c:pt>
                <c:pt idx="536">
                  <c:v>20110321</c:v>
                </c:pt>
                <c:pt idx="537">
                  <c:v>20110322</c:v>
                </c:pt>
                <c:pt idx="538">
                  <c:v>20110323</c:v>
                </c:pt>
                <c:pt idx="539">
                  <c:v>20110324</c:v>
                </c:pt>
                <c:pt idx="540">
                  <c:v>20110325</c:v>
                </c:pt>
                <c:pt idx="541">
                  <c:v>20110328</c:v>
                </c:pt>
                <c:pt idx="542">
                  <c:v>20110329</c:v>
                </c:pt>
                <c:pt idx="543">
                  <c:v>20110330</c:v>
                </c:pt>
                <c:pt idx="544">
                  <c:v>20110331</c:v>
                </c:pt>
                <c:pt idx="545">
                  <c:v>20110401</c:v>
                </c:pt>
                <c:pt idx="546">
                  <c:v>20110406</c:v>
                </c:pt>
                <c:pt idx="547">
                  <c:v>20110407</c:v>
                </c:pt>
                <c:pt idx="548">
                  <c:v>20110408</c:v>
                </c:pt>
                <c:pt idx="549">
                  <c:v>20110411</c:v>
                </c:pt>
                <c:pt idx="550">
                  <c:v>20110412</c:v>
                </c:pt>
                <c:pt idx="551">
                  <c:v>20110413</c:v>
                </c:pt>
                <c:pt idx="552">
                  <c:v>20110414</c:v>
                </c:pt>
                <c:pt idx="553">
                  <c:v>20110415</c:v>
                </c:pt>
                <c:pt idx="554">
                  <c:v>20110418</c:v>
                </c:pt>
                <c:pt idx="555">
                  <c:v>20110419</c:v>
                </c:pt>
                <c:pt idx="556">
                  <c:v>20110420</c:v>
                </c:pt>
                <c:pt idx="557">
                  <c:v>20110421</c:v>
                </c:pt>
                <c:pt idx="558">
                  <c:v>20110422</c:v>
                </c:pt>
                <c:pt idx="559">
                  <c:v>20110425</c:v>
                </c:pt>
                <c:pt idx="560">
                  <c:v>20110426</c:v>
                </c:pt>
                <c:pt idx="561">
                  <c:v>20110427</c:v>
                </c:pt>
                <c:pt idx="562">
                  <c:v>20110428</c:v>
                </c:pt>
                <c:pt idx="563">
                  <c:v>20110429</c:v>
                </c:pt>
                <c:pt idx="564">
                  <c:v>20110503</c:v>
                </c:pt>
                <c:pt idx="565">
                  <c:v>20110504</c:v>
                </c:pt>
                <c:pt idx="566">
                  <c:v>20110505</c:v>
                </c:pt>
                <c:pt idx="567">
                  <c:v>20110506</c:v>
                </c:pt>
                <c:pt idx="568">
                  <c:v>20110509</c:v>
                </c:pt>
                <c:pt idx="569">
                  <c:v>20110510</c:v>
                </c:pt>
                <c:pt idx="570">
                  <c:v>20110511</c:v>
                </c:pt>
                <c:pt idx="571">
                  <c:v>20110512</c:v>
                </c:pt>
                <c:pt idx="572">
                  <c:v>20110513</c:v>
                </c:pt>
                <c:pt idx="573">
                  <c:v>20110516</c:v>
                </c:pt>
                <c:pt idx="574">
                  <c:v>20110517</c:v>
                </c:pt>
                <c:pt idx="575">
                  <c:v>20110518</c:v>
                </c:pt>
                <c:pt idx="576">
                  <c:v>20110519</c:v>
                </c:pt>
                <c:pt idx="577">
                  <c:v>20110520</c:v>
                </c:pt>
                <c:pt idx="578">
                  <c:v>20110523</c:v>
                </c:pt>
                <c:pt idx="579">
                  <c:v>20110524</c:v>
                </c:pt>
                <c:pt idx="580">
                  <c:v>20110525</c:v>
                </c:pt>
                <c:pt idx="581">
                  <c:v>20110526</c:v>
                </c:pt>
                <c:pt idx="582">
                  <c:v>20110527</c:v>
                </c:pt>
                <c:pt idx="583">
                  <c:v>20110530</c:v>
                </c:pt>
                <c:pt idx="584">
                  <c:v>20110531</c:v>
                </c:pt>
                <c:pt idx="585">
                  <c:v>20110601</c:v>
                </c:pt>
                <c:pt idx="586">
                  <c:v>20110602</c:v>
                </c:pt>
                <c:pt idx="587">
                  <c:v>20110603</c:v>
                </c:pt>
                <c:pt idx="588">
                  <c:v>20110607</c:v>
                </c:pt>
                <c:pt idx="589">
                  <c:v>20110608</c:v>
                </c:pt>
                <c:pt idx="590">
                  <c:v>20110609</c:v>
                </c:pt>
                <c:pt idx="591">
                  <c:v>20110610</c:v>
                </c:pt>
                <c:pt idx="592">
                  <c:v>20110613</c:v>
                </c:pt>
                <c:pt idx="593">
                  <c:v>20110614</c:v>
                </c:pt>
                <c:pt idx="594">
                  <c:v>20110615</c:v>
                </c:pt>
                <c:pt idx="595">
                  <c:v>20110616</c:v>
                </c:pt>
                <c:pt idx="596">
                  <c:v>20110617</c:v>
                </c:pt>
                <c:pt idx="597">
                  <c:v>20110620</c:v>
                </c:pt>
                <c:pt idx="598">
                  <c:v>20110621</c:v>
                </c:pt>
                <c:pt idx="599">
                  <c:v>20110622</c:v>
                </c:pt>
                <c:pt idx="600">
                  <c:v>20110623</c:v>
                </c:pt>
                <c:pt idx="601">
                  <c:v>20110624</c:v>
                </c:pt>
                <c:pt idx="602">
                  <c:v>20110627</c:v>
                </c:pt>
                <c:pt idx="603">
                  <c:v>20110628</c:v>
                </c:pt>
                <c:pt idx="604">
                  <c:v>20110629</c:v>
                </c:pt>
                <c:pt idx="605">
                  <c:v>20110630</c:v>
                </c:pt>
                <c:pt idx="606">
                  <c:v>20110701</c:v>
                </c:pt>
                <c:pt idx="607">
                  <c:v>20110704</c:v>
                </c:pt>
                <c:pt idx="608">
                  <c:v>20110705</c:v>
                </c:pt>
                <c:pt idx="609">
                  <c:v>20110706</c:v>
                </c:pt>
                <c:pt idx="610">
                  <c:v>20110707</c:v>
                </c:pt>
                <c:pt idx="611">
                  <c:v>20110708</c:v>
                </c:pt>
                <c:pt idx="612">
                  <c:v>20110711</c:v>
                </c:pt>
                <c:pt idx="613">
                  <c:v>20110712</c:v>
                </c:pt>
                <c:pt idx="614">
                  <c:v>20110713</c:v>
                </c:pt>
                <c:pt idx="615">
                  <c:v>20110714</c:v>
                </c:pt>
                <c:pt idx="616">
                  <c:v>20110715</c:v>
                </c:pt>
                <c:pt idx="617">
                  <c:v>20110718</c:v>
                </c:pt>
                <c:pt idx="618">
                  <c:v>20110719</c:v>
                </c:pt>
                <c:pt idx="619">
                  <c:v>20110720</c:v>
                </c:pt>
                <c:pt idx="620">
                  <c:v>20110721</c:v>
                </c:pt>
                <c:pt idx="621">
                  <c:v>20110722</c:v>
                </c:pt>
                <c:pt idx="622">
                  <c:v>20110725</c:v>
                </c:pt>
                <c:pt idx="623">
                  <c:v>20110726</c:v>
                </c:pt>
                <c:pt idx="624">
                  <c:v>20110727</c:v>
                </c:pt>
                <c:pt idx="625">
                  <c:v>20110728</c:v>
                </c:pt>
                <c:pt idx="626">
                  <c:v>20110729</c:v>
                </c:pt>
                <c:pt idx="627">
                  <c:v>20110801</c:v>
                </c:pt>
                <c:pt idx="628">
                  <c:v>20110802</c:v>
                </c:pt>
                <c:pt idx="629">
                  <c:v>20110803</c:v>
                </c:pt>
                <c:pt idx="630">
                  <c:v>20110804</c:v>
                </c:pt>
                <c:pt idx="631">
                  <c:v>20110805</c:v>
                </c:pt>
                <c:pt idx="632">
                  <c:v>20110808</c:v>
                </c:pt>
                <c:pt idx="633">
                  <c:v>20110809</c:v>
                </c:pt>
                <c:pt idx="634">
                  <c:v>20110810</c:v>
                </c:pt>
                <c:pt idx="635">
                  <c:v>20110811</c:v>
                </c:pt>
                <c:pt idx="636">
                  <c:v>20110812</c:v>
                </c:pt>
                <c:pt idx="637">
                  <c:v>20110815</c:v>
                </c:pt>
                <c:pt idx="638">
                  <c:v>20110816</c:v>
                </c:pt>
                <c:pt idx="639">
                  <c:v>20110817</c:v>
                </c:pt>
                <c:pt idx="640">
                  <c:v>20110818</c:v>
                </c:pt>
                <c:pt idx="641">
                  <c:v>20110819</c:v>
                </c:pt>
                <c:pt idx="642">
                  <c:v>20110822</c:v>
                </c:pt>
                <c:pt idx="643">
                  <c:v>20110823</c:v>
                </c:pt>
                <c:pt idx="644">
                  <c:v>20110824</c:v>
                </c:pt>
                <c:pt idx="645">
                  <c:v>20110825</c:v>
                </c:pt>
                <c:pt idx="646">
                  <c:v>20110826</c:v>
                </c:pt>
                <c:pt idx="647">
                  <c:v>20110829</c:v>
                </c:pt>
                <c:pt idx="648">
                  <c:v>20110830</c:v>
                </c:pt>
                <c:pt idx="649">
                  <c:v>20110831</c:v>
                </c:pt>
                <c:pt idx="650">
                  <c:v>20110901</c:v>
                </c:pt>
                <c:pt idx="651">
                  <c:v>20110902</c:v>
                </c:pt>
                <c:pt idx="652">
                  <c:v>20110905</c:v>
                </c:pt>
                <c:pt idx="653">
                  <c:v>20110906</c:v>
                </c:pt>
                <c:pt idx="654">
                  <c:v>20110907</c:v>
                </c:pt>
                <c:pt idx="655">
                  <c:v>20110908</c:v>
                </c:pt>
                <c:pt idx="656">
                  <c:v>20110909</c:v>
                </c:pt>
                <c:pt idx="657">
                  <c:v>20110913</c:v>
                </c:pt>
                <c:pt idx="658">
                  <c:v>20110914</c:v>
                </c:pt>
                <c:pt idx="659">
                  <c:v>20110915</c:v>
                </c:pt>
                <c:pt idx="660">
                  <c:v>20110916</c:v>
                </c:pt>
                <c:pt idx="661">
                  <c:v>20110919</c:v>
                </c:pt>
                <c:pt idx="662">
                  <c:v>20110920</c:v>
                </c:pt>
                <c:pt idx="663">
                  <c:v>20110921</c:v>
                </c:pt>
                <c:pt idx="664">
                  <c:v>20110922</c:v>
                </c:pt>
                <c:pt idx="665">
                  <c:v>20110923</c:v>
                </c:pt>
                <c:pt idx="666">
                  <c:v>20110926</c:v>
                </c:pt>
                <c:pt idx="667">
                  <c:v>20110927</c:v>
                </c:pt>
                <c:pt idx="668">
                  <c:v>20110928</c:v>
                </c:pt>
                <c:pt idx="669">
                  <c:v>20110929</c:v>
                </c:pt>
                <c:pt idx="670">
                  <c:v>20110930</c:v>
                </c:pt>
                <c:pt idx="671">
                  <c:v>20111010</c:v>
                </c:pt>
                <c:pt idx="672">
                  <c:v>20111011</c:v>
                </c:pt>
                <c:pt idx="673">
                  <c:v>20111012</c:v>
                </c:pt>
                <c:pt idx="674">
                  <c:v>20111013</c:v>
                </c:pt>
                <c:pt idx="675">
                  <c:v>20111014</c:v>
                </c:pt>
                <c:pt idx="676">
                  <c:v>20111017</c:v>
                </c:pt>
                <c:pt idx="677">
                  <c:v>20111018</c:v>
                </c:pt>
                <c:pt idx="678">
                  <c:v>20111019</c:v>
                </c:pt>
                <c:pt idx="679">
                  <c:v>20111020</c:v>
                </c:pt>
                <c:pt idx="680">
                  <c:v>20111021</c:v>
                </c:pt>
                <c:pt idx="681">
                  <c:v>20111024</c:v>
                </c:pt>
                <c:pt idx="682">
                  <c:v>20111025</c:v>
                </c:pt>
                <c:pt idx="683">
                  <c:v>20111026</c:v>
                </c:pt>
                <c:pt idx="684">
                  <c:v>20111027</c:v>
                </c:pt>
                <c:pt idx="685">
                  <c:v>20111028</c:v>
                </c:pt>
                <c:pt idx="686">
                  <c:v>20111031</c:v>
                </c:pt>
                <c:pt idx="687">
                  <c:v>20111101</c:v>
                </c:pt>
                <c:pt idx="688">
                  <c:v>20111102</c:v>
                </c:pt>
                <c:pt idx="689">
                  <c:v>20111103</c:v>
                </c:pt>
                <c:pt idx="690">
                  <c:v>20111104</c:v>
                </c:pt>
                <c:pt idx="691">
                  <c:v>20111107</c:v>
                </c:pt>
                <c:pt idx="692">
                  <c:v>20111108</c:v>
                </c:pt>
                <c:pt idx="693">
                  <c:v>20111109</c:v>
                </c:pt>
                <c:pt idx="694">
                  <c:v>20111110</c:v>
                </c:pt>
                <c:pt idx="695">
                  <c:v>20111111</c:v>
                </c:pt>
                <c:pt idx="696">
                  <c:v>20111114</c:v>
                </c:pt>
                <c:pt idx="697">
                  <c:v>20111115</c:v>
                </c:pt>
                <c:pt idx="698">
                  <c:v>20111116</c:v>
                </c:pt>
                <c:pt idx="699">
                  <c:v>20111117</c:v>
                </c:pt>
                <c:pt idx="700">
                  <c:v>20111118</c:v>
                </c:pt>
                <c:pt idx="701">
                  <c:v>20111121</c:v>
                </c:pt>
                <c:pt idx="702">
                  <c:v>20111122</c:v>
                </c:pt>
                <c:pt idx="703">
                  <c:v>20111123</c:v>
                </c:pt>
                <c:pt idx="704">
                  <c:v>20111124</c:v>
                </c:pt>
                <c:pt idx="705">
                  <c:v>20111125</c:v>
                </c:pt>
                <c:pt idx="706">
                  <c:v>20111128</c:v>
                </c:pt>
                <c:pt idx="707">
                  <c:v>20111129</c:v>
                </c:pt>
                <c:pt idx="708">
                  <c:v>20111130</c:v>
                </c:pt>
                <c:pt idx="709">
                  <c:v>20111201</c:v>
                </c:pt>
                <c:pt idx="710">
                  <c:v>20111202</c:v>
                </c:pt>
                <c:pt idx="711">
                  <c:v>20111205</c:v>
                </c:pt>
                <c:pt idx="712">
                  <c:v>20111206</c:v>
                </c:pt>
                <c:pt idx="713">
                  <c:v>20111207</c:v>
                </c:pt>
                <c:pt idx="714">
                  <c:v>20111208</c:v>
                </c:pt>
                <c:pt idx="715">
                  <c:v>20111209</c:v>
                </c:pt>
                <c:pt idx="716">
                  <c:v>20111212</c:v>
                </c:pt>
                <c:pt idx="717">
                  <c:v>20111213</c:v>
                </c:pt>
                <c:pt idx="718">
                  <c:v>20111214</c:v>
                </c:pt>
                <c:pt idx="719">
                  <c:v>20111215</c:v>
                </c:pt>
                <c:pt idx="720">
                  <c:v>20111216</c:v>
                </c:pt>
                <c:pt idx="721">
                  <c:v>20111219</c:v>
                </c:pt>
                <c:pt idx="722">
                  <c:v>20111220</c:v>
                </c:pt>
                <c:pt idx="723">
                  <c:v>20111221</c:v>
                </c:pt>
                <c:pt idx="724">
                  <c:v>20111222</c:v>
                </c:pt>
                <c:pt idx="725">
                  <c:v>20111223</c:v>
                </c:pt>
                <c:pt idx="726">
                  <c:v>20111226</c:v>
                </c:pt>
                <c:pt idx="727">
                  <c:v>20111227</c:v>
                </c:pt>
                <c:pt idx="728">
                  <c:v>20111228</c:v>
                </c:pt>
                <c:pt idx="729">
                  <c:v>20111229</c:v>
                </c:pt>
                <c:pt idx="730">
                  <c:v>20111230</c:v>
                </c:pt>
                <c:pt idx="731">
                  <c:v>20120104</c:v>
                </c:pt>
                <c:pt idx="732">
                  <c:v>20120105</c:v>
                </c:pt>
                <c:pt idx="733">
                  <c:v>20120106</c:v>
                </c:pt>
                <c:pt idx="734">
                  <c:v>20120109</c:v>
                </c:pt>
                <c:pt idx="735">
                  <c:v>20120110</c:v>
                </c:pt>
                <c:pt idx="736">
                  <c:v>20120111</c:v>
                </c:pt>
                <c:pt idx="737">
                  <c:v>20120112</c:v>
                </c:pt>
                <c:pt idx="738">
                  <c:v>20120113</c:v>
                </c:pt>
                <c:pt idx="739">
                  <c:v>20120116</c:v>
                </c:pt>
                <c:pt idx="740">
                  <c:v>20120117</c:v>
                </c:pt>
                <c:pt idx="741">
                  <c:v>20120118</c:v>
                </c:pt>
                <c:pt idx="742">
                  <c:v>20120119</c:v>
                </c:pt>
                <c:pt idx="743">
                  <c:v>20120120</c:v>
                </c:pt>
                <c:pt idx="744">
                  <c:v>20120130</c:v>
                </c:pt>
                <c:pt idx="745">
                  <c:v>20120131</c:v>
                </c:pt>
                <c:pt idx="746">
                  <c:v>20120201</c:v>
                </c:pt>
                <c:pt idx="747">
                  <c:v>20120202</c:v>
                </c:pt>
                <c:pt idx="748">
                  <c:v>20120203</c:v>
                </c:pt>
                <c:pt idx="749">
                  <c:v>20120206</c:v>
                </c:pt>
                <c:pt idx="750">
                  <c:v>20120207</c:v>
                </c:pt>
                <c:pt idx="751">
                  <c:v>20120208</c:v>
                </c:pt>
                <c:pt idx="752">
                  <c:v>20120209</c:v>
                </c:pt>
                <c:pt idx="753">
                  <c:v>20120210</c:v>
                </c:pt>
                <c:pt idx="754">
                  <c:v>20120213</c:v>
                </c:pt>
                <c:pt idx="755">
                  <c:v>20120214</c:v>
                </c:pt>
                <c:pt idx="756">
                  <c:v>20120215</c:v>
                </c:pt>
                <c:pt idx="757">
                  <c:v>20120216</c:v>
                </c:pt>
                <c:pt idx="758">
                  <c:v>20120217</c:v>
                </c:pt>
                <c:pt idx="759">
                  <c:v>20120220</c:v>
                </c:pt>
                <c:pt idx="760">
                  <c:v>20120221</c:v>
                </c:pt>
                <c:pt idx="761">
                  <c:v>20120222</c:v>
                </c:pt>
                <c:pt idx="762">
                  <c:v>20120223</c:v>
                </c:pt>
                <c:pt idx="763">
                  <c:v>20120224</c:v>
                </c:pt>
                <c:pt idx="764">
                  <c:v>20120227</c:v>
                </c:pt>
                <c:pt idx="765">
                  <c:v>20120228</c:v>
                </c:pt>
                <c:pt idx="766">
                  <c:v>20120229</c:v>
                </c:pt>
                <c:pt idx="767">
                  <c:v>20120301</c:v>
                </c:pt>
                <c:pt idx="768">
                  <c:v>20120302</c:v>
                </c:pt>
                <c:pt idx="769">
                  <c:v>20120305</c:v>
                </c:pt>
                <c:pt idx="770">
                  <c:v>20120306</c:v>
                </c:pt>
                <c:pt idx="771">
                  <c:v>20120307</c:v>
                </c:pt>
                <c:pt idx="772">
                  <c:v>20120308</c:v>
                </c:pt>
                <c:pt idx="773">
                  <c:v>20120309</c:v>
                </c:pt>
                <c:pt idx="774">
                  <c:v>20120312</c:v>
                </c:pt>
                <c:pt idx="775">
                  <c:v>20120313</c:v>
                </c:pt>
                <c:pt idx="776">
                  <c:v>20120314</c:v>
                </c:pt>
                <c:pt idx="777">
                  <c:v>20120315</c:v>
                </c:pt>
                <c:pt idx="778">
                  <c:v>20120316</c:v>
                </c:pt>
                <c:pt idx="779">
                  <c:v>20120319</c:v>
                </c:pt>
                <c:pt idx="780">
                  <c:v>20120320</c:v>
                </c:pt>
                <c:pt idx="781">
                  <c:v>20120321</c:v>
                </c:pt>
                <c:pt idx="782">
                  <c:v>20120322</c:v>
                </c:pt>
                <c:pt idx="783">
                  <c:v>20120323</c:v>
                </c:pt>
                <c:pt idx="784">
                  <c:v>20120326</c:v>
                </c:pt>
                <c:pt idx="785">
                  <c:v>20120327</c:v>
                </c:pt>
                <c:pt idx="786">
                  <c:v>20120328</c:v>
                </c:pt>
                <c:pt idx="787">
                  <c:v>20120329</c:v>
                </c:pt>
                <c:pt idx="788">
                  <c:v>20120330</c:v>
                </c:pt>
                <c:pt idx="789">
                  <c:v>20120405</c:v>
                </c:pt>
                <c:pt idx="790">
                  <c:v>20120406</c:v>
                </c:pt>
                <c:pt idx="791">
                  <c:v>20120409</c:v>
                </c:pt>
                <c:pt idx="792">
                  <c:v>20120410</c:v>
                </c:pt>
                <c:pt idx="793">
                  <c:v>20120411</c:v>
                </c:pt>
                <c:pt idx="794">
                  <c:v>20120412</c:v>
                </c:pt>
                <c:pt idx="795">
                  <c:v>20120413</c:v>
                </c:pt>
                <c:pt idx="796">
                  <c:v>20120416</c:v>
                </c:pt>
                <c:pt idx="797">
                  <c:v>20120417</c:v>
                </c:pt>
                <c:pt idx="798">
                  <c:v>20120418</c:v>
                </c:pt>
                <c:pt idx="799">
                  <c:v>20120419</c:v>
                </c:pt>
                <c:pt idx="800">
                  <c:v>20120420</c:v>
                </c:pt>
                <c:pt idx="801">
                  <c:v>20120423</c:v>
                </c:pt>
                <c:pt idx="802">
                  <c:v>20120424</c:v>
                </c:pt>
                <c:pt idx="803">
                  <c:v>20120425</c:v>
                </c:pt>
                <c:pt idx="804">
                  <c:v>20120426</c:v>
                </c:pt>
                <c:pt idx="805">
                  <c:v>20120427</c:v>
                </c:pt>
                <c:pt idx="806">
                  <c:v>20120502</c:v>
                </c:pt>
                <c:pt idx="807">
                  <c:v>20120503</c:v>
                </c:pt>
                <c:pt idx="808">
                  <c:v>20120504</c:v>
                </c:pt>
                <c:pt idx="809">
                  <c:v>20120507</c:v>
                </c:pt>
                <c:pt idx="810">
                  <c:v>20120508</c:v>
                </c:pt>
                <c:pt idx="811">
                  <c:v>20120509</c:v>
                </c:pt>
                <c:pt idx="812">
                  <c:v>20120510</c:v>
                </c:pt>
                <c:pt idx="813">
                  <c:v>20120511</c:v>
                </c:pt>
                <c:pt idx="814">
                  <c:v>20120514</c:v>
                </c:pt>
                <c:pt idx="815">
                  <c:v>20120515</c:v>
                </c:pt>
                <c:pt idx="816">
                  <c:v>20120516</c:v>
                </c:pt>
                <c:pt idx="817">
                  <c:v>20120517</c:v>
                </c:pt>
                <c:pt idx="818">
                  <c:v>20120518</c:v>
                </c:pt>
                <c:pt idx="819">
                  <c:v>20120521</c:v>
                </c:pt>
                <c:pt idx="820">
                  <c:v>20120522</c:v>
                </c:pt>
                <c:pt idx="821">
                  <c:v>20120523</c:v>
                </c:pt>
                <c:pt idx="822">
                  <c:v>20120524</c:v>
                </c:pt>
                <c:pt idx="823">
                  <c:v>20120525</c:v>
                </c:pt>
                <c:pt idx="824">
                  <c:v>20120528</c:v>
                </c:pt>
                <c:pt idx="825">
                  <c:v>20120529</c:v>
                </c:pt>
                <c:pt idx="826">
                  <c:v>20120530</c:v>
                </c:pt>
                <c:pt idx="827">
                  <c:v>20120531</c:v>
                </c:pt>
                <c:pt idx="828">
                  <c:v>20120601</c:v>
                </c:pt>
                <c:pt idx="829">
                  <c:v>20120604</c:v>
                </c:pt>
                <c:pt idx="830">
                  <c:v>20120605</c:v>
                </c:pt>
                <c:pt idx="831">
                  <c:v>20120606</c:v>
                </c:pt>
                <c:pt idx="832">
                  <c:v>20120607</c:v>
                </c:pt>
                <c:pt idx="833">
                  <c:v>20120608</c:v>
                </c:pt>
                <c:pt idx="834">
                  <c:v>20120611</c:v>
                </c:pt>
                <c:pt idx="835">
                  <c:v>20120612</c:v>
                </c:pt>
                <c:pt idx="836">
                  <c:v>20120613</c:v>
                </c:pt>
                <c:pt idx="837">
                  <c:v>20120614</c:v>
                </c:pt>
                <c:pt idx="838">
                  <c:v>20120615</c:v>
                </c:pt>
                <c:pt idx="839">
                  <c:v>20120618</c:v>
                </c:pt>
                <c:pt idx="840">
                  <c:v>20120619</c:v>
                </c:pt>
                <c:pt idx="841">
                  <c:v>20120620</c:v>
                </c:pt>
                <c:pt idx="842">
                  <c:v>20120621</c:v>
                </c:pt>
                <c:pt idx="843">
                  <c:v>20120625</c:v>
                </c:pt>
                <c:pt idx="844">
                  <c:v>20120626</c:v>
                </c:pt>
                <c:pt idx="845">
                  <c:v>20120627</c:v>
                </c:pt>
                <c:pt idx="846">
                  <c:v>20120628</c:v>
                </c:pt>
                <c:pt idx="847">
                  <c:v>20120629</c:v>
                </c:pt>
                <c:pt idx="848">
                  <c:v>20120702</c:v>
                </c:pt>
                <c:pt idx="849">
                  <c:v>20120703</c:v>
                </c:pt>
                <c:pt idx="850">
                  <c:v>20120704</c:v>
                </c:pt>
                <c:pt idx="851">
                  <c:v>20120705</c:v>
                </c:pt>
                <c:pt idx="852">
                  <c:v>20120706</c:v>
                </c:pt>
                <c:pt idx="853">
                  <c:v>20120709</c:v>
                </c:pt>
                <c:pt idx="854">
                  <c:v>20120710</c:v>
                </c:pt>
                <c:pt idx="855">
                  <c:v>20120711</c:v>
                </c:pt>
                <c:pt idx="856">
                  <c:v>20120712</c:v>
                </c:pt>
                <c:pt idx="857">
                  <c:v>20120713</c:v>
                </c:pt>
                <c:pt idx="858">
                  <c:v>20120716</c:v>
                </c:pt>
                <c:pt idx="859">
                  <c:v>20120717</c:v>
                </c:pt>
                <c:pt idx="860">
                  <c:v>20120718</c:v>
                </c:pt>
                <c:pt idx="861">
                  <c:v>20120719</c:v>
                </c:pt>
                <c:pt idx="862">
                  <c:v>20120720</c:v>
                </c:pt>
                <c:pt idx="863">
                  <c:v>20120723</c:v>
                </c:pt>
                <c:pt idx="864">
                  <c:v>20120724</c:v>
                </c:pt>
                <c:pt idx="865">
                  <c:v>20120725</c:v>
                </c:pt>
                <c:pt idx="866">
                  <c:v>20120726</c:v>
                </c:pt>
                <c:pt idx="867">
                  <c:v>20120727</c:v>
                </c:pt>
                <c:pt idx="868">
                  <c:v>20120730</c:v>
                </c:pt>
                <c:pt idx="869">
                  <c:v>20120731</c:v>
                </c:pt>
                <c:pt idx="870">
                  <c:v>20120801</c:v>
                </c:pt>
                <c:pt idx="871">
                  <c:v>20120802</c:v>
                </c:pt>
                <c:pt idx="872">
                  <c:v>20120803</c:v>
                </c:pt>
                <c:pt idx="873">
                  <c:v>20120806</c:v>
                </c:pt>
                <c:pt idx="874">
                  <c:v>20120807</c:v>
                </c:pt>
                <c:pt idx="875">
                  <c:v>20120808</c:v>
                </c:pt>
                <c:pt idx="876">
                  <c:v>20120809</c:v>
                </c:pt>
                <c:pt idx="877">
                  <c:v>20120810</c:v>
                </c:pt>
                <c:pt idx="878">
                  <c:v>20120813</c:v>
                </c:pt>
                <c:pt idx="879">
                  <c:v>20120814</c:v>
                </c:pt>
                <c:pt idx="880">
                  <c:v>20120815</c:v>
                </c:pt>
                <c:pt idx="881">
                  <c:v>20120816</c:v>
                </c:pt>
                <c:pt idx="882">
                  <c:v>20120817</c:v>
                </c:pt>
                <c:pt idx="883">
                  <c:v>20120820</c:v>
                </c:pt>
                <c:pt idx="884">
                  <c:v>20120821</c:v>
                </c:pt>
                <c:pt idx="885">
                  <c:v>20120822</c:v>
                </c:pt>
                <c:pt idx="886">
                  <c:v>20120823</c:v>
                </c:pt>
                <c:pt idx="887">
                  <c:v>20120824</c:v>
                </c:pt>
                <c:pt idx="888">
                  <c:v>20120827</c:v>
                </c:pt>
                <c:pt idx="889">
                  <c:v>20120828</c:v>
                </c:pt>
                <c:pt idx="890">
                  <c:v>20120829</c:v>
                </c:pt>
                <c:pt idx="891">
                  <c:v>20120830</c:v>
                </c:pt>
                <c:pt idx="892">
                  <c:v>20120831</c:v>
                </c:pt>
                <c:pt idx="893">
                  <c:v>20120903</c:v>
                </c:pt>
                <c:pt idx="894">
                  <c:v>20120904</c:v>
                </c:pt>
                <c:pt idx="895">
                  <c:v>20120905</c:v>
                </c:pt>
                <c:pt idx="896">
                  <c:v>20120906</c:v>
                </c:pt>
                <c:pt idx="897">
                  <c:v>20120907</c:v>
                </c:pt>
                <c:pt idx="898">
                  <c:v>20120910</c:v>
                </c:pt>
                <c:pt idx="899">
                  <c:v>20120911</c:v>
                </c:pt>
                <c:pt idx="900">
                  <c:v>20120912</c:v>
                </c:pt>
                <c:pt idx="901">
                  <c:v>20120913</c:v>
                </c:pt>
                <c:pt idx="902">
                  <c:v>20120914</c:v>
                </c:pt>
                <c:pt idx="903">
                  <c:v>20120917</c:v>
                </c:pt>
                <c:pt idx="904">
                  <c:v>20120918</c:v>
                </c:pt>
                <c:pt idx="905">
                  <c:v>20120919</c:v>
                </c:pt>
                <c:pt idx="906">
                  <c:v>20120920</c:v>
                </c:pt>
                <c:pt idx="907">
                  <c:v>20120921</c:v>
                </c:pt>
                <c:pt idx="908">
                  <c:v>20120924</c:v>
                </c:pt>
                <c:pt idx="909">
                  <c:v>20120925</c:v>
                </c:pt>
                <c:pt idx="910">
                  <c:v>20120926</c:v>
                </c:pt>
                <c:pt idx="911">
                  <c:v>20120927</c:v>
                </c:pt>
                <c:pt idx="912">
                  <c:v>20120928</c:v>
                </c:pt>
                <c:pt idx="913">
                  <c:v>20121008</c:v>
                </c:pt>
                <c:pt idx="914">
                  <c:v>20121009</c:v>
                </c:pt>
                <c:pt idx="915">
                  <c:v>20121010</c:v>
                </c:pt>
                <c:pt idx="916">
                  <c:v>20121011</c:v>
                </c:pt>
                <c:pt idx="917">
                  <c:v>20121012</c:v>
                </c:pt>
                <c:pt idx="918">
                  <c:v>20121015</c:v>
                </c:pt>
                <c:pt idx="919">
                  <c:v>20121016</c:v>
                </c:pt>
                <c:pt idx="920">
                  <c:v>20121017</c:v>
                </c:pt>
                <c:pt idx="921">
                  <c:v>20121018</c:v>
                </c:pt>
                <c:pt idx="922">
                  <c:v>20121019</c:v>
                </c:pt>
                <c:pt idx="923">
                  <c:v>20121022</c:v>
                </c:pt>
                <c:pt idx="924">
                  <c:v>20121023</c:v>
                </c:pt>
                <c:pt idx="925">
                  <c:v>20121024</c:v>
                </c:pt>
                <c:pt idx="926">
                  <c:v>20121025</c:v>
                </c:pt>
                <c:pt idx="927">
                  <c:v>20121026</c:v>
                </c:pt>
                <c:pt idx="928">
                  <c:v>20121029</c:v>
                </c:pt>
                <c:pt idx="929">
                  <c:v>20121030</c:v>
                </c:pt>
                <c:pt idx="930">
                  <c:v>20121031</c:v>
                </c:pt>
                <c:pt idx="931">
                  <c:v>20121101</c:v>
                </c:pt>
                <c:pt idx="932">
                  <c:v>20121102</c:v>
                </c:pt>
                <c:pt idx="933">
                  <c:v>20121105</c:v>
                </c:pt>
                <c:pt idx="934">
                  <c:v>20121106</c:v>
                </c:pt>
                <c:pt idx="935">
                  <c:v>20121107</c:v>
                </c:pt>
                <c:pt idx="936">
                  <c:v>20121108</c:v>
                </c:pt>
                <c:pt idx="937">
                  <c:v>20121109</c:v>
                </c:pt>
                <c:pt idx="938">
                  <c:v>20121112</c:v>
                </c:pt>
                <c:pt idx="939">
                  <c:v>20121113</c:v>
                </c:pt>
                <c:pt idx="940">
                  <c:v>20121114</c:v>
                </c:pt>
                <c:pt idx="941">
                  <c:v>20121115</c:v>
                </c:pt>
                <c:pt idx="942">
                  <c:v>20121116</c:v>
                </c:pt>
                <c:pt idx="943">
                  <c:v>20121119</c:v>
                </c:pt>
                <c:pt idx="944">
                  <c:v>20121120</c:v>
                </c:pt>
                <c:pt idx="945">
                  <c:v>20121121</c:v>
                </c:pt>
                <c:pt idx="946">
                  <c:v>20121122</c:v>
                </c:pt>
                <c:pt idx="947">
                  <c:v>20121123</c:v>
                </c:pt>
                <c:pt idx="948">
                  <c:v>20121126</c:v>
                </c:pt>
                <c:pt idx="949">
                  <c:v>20121127</c:v>
                </c:pt>
                <c:pt idx="950">
                  <c:v>20121128</c:v>
                </c:pt>
                <c:pt idx="951">
                  <c:v>20121129</c:v>
                </c:pt>
                <c:pt idx="952">
                  <c:v>20121130</c:v>
                </c:pt>
                <c:pt idx="953">
                  <c:v>20121203</c:v>
                </c:pt>
                <c:pt idx="954">
                  <c:v>20121204</c:v>
                </c:pt>
                <c:pt idx="955">
                  <c:v>20121205</c:v>
                </c:pt>
                <c:pt idx="956">
                  <c:v>20121206</c:v>
                </c:pt>
                <c:pt idx="957">
                  <c:v>20121207</c:v>
                </c:pt>
                <c:pt idx="958">
                  <c:v>20121210</c:v>
                </c:pt>
                <c:pt idx="959">
                  <c:v>20121211</c:v>
                </c:pt>
                <c:pt idx="960">
                  <c:v>20121212</c:v>
                </c:pt>
                <c:pt idx="961">
                  <c:v>20121213</c:v>
                </c:pt>
                <c:pt idx="962">
                  <c:v>20121214</c:v>
                </c:pt>
                <c:pt idx="963">
                  <c:v>20121217</c:v>
                </c:pt>
                <c:pt idx="964">
                  <c:v>20121218</c:v>
                </c:pt>
                <c:pt idx="965">
                  <c:v>20121219</c:v>
                </c:pt>
                <c:pt idx="966">
                  <c:v>20121220</c:v>
                </c:pt>
                <c:pt idx="967">
                  <c:v>20121221</c:v>
                </c:pt>
                <c:pt idx="968">
                  <c:v>20121224</c:v>
                </c:pt>
                <c:pt idx="969">
                  <c:v>20121225</c:v>
                </c:pt>
                <c:pt idx="970">
                  <c:v>20121226</c:v>
                </c:pt>
                <c:pt idx="971">
                  <c:v>20121227</c:v>
                </c:pt>
                <c:pt idx="972">
                  <c:v>20121228</c:v>
                </c:pt>
                <c:pt idx="973">
                  <c:v>20121231</c:v>
                </c:pt>
                <c:pt idx="974">
                  <c:v>20130104</c:v>
                </c:pt>
                <c:pt idx="975">
                  <c:v>20130107</c:v>
                </c:pt>
                <c:pt idx="976">
                  <c:v>20130108</c:v>
                </c:pt>
                <c:pt idx="977">
                  <c:v>20130109</c:v>
                </c:pt>
                <c:pt idx="978">
                  <c:v>20130110</c:v>
                </c:pt>
                <c:pt idx="979">
                  <c:v>20130111</c:v>
                </c:pt>
                <c:pt idx="980">
                  <c:v>20130114</c:v>
                </c:pt>
                <c:pt idx="981">
                  <c:v>20130115</c:v>
                </c:pt>
                <c:pt idx="982">
                  <c:v>20130116</c:v>
                </c:pt>
                <c:pt idx="983">
                  <c:v>20130117</c:v>
                </c:pt>
                <c:pt idx="984">
                  <c:v>20130118</c:v>
                </c:pt>
                <c:pt idx="985">
                  <c:v>20130121</c:v>
                </c:pt>
                <c:pt idx="986">
                  <c:v>20130122</c:v>
                </c:pt>
                <c:pt idx="987">
                  <c:v>20130123</c:v>
                </c:pt>
                <c:pt idx="988">
                  <c:v>20130124</c:v>
                </c:pt>
                <c:pt idx="989">
                  <c:v>20130125</c:v>
                </c:pt>
                <c:pt idx="990">
                  <c:v>20130128</c:v>
                </c:pt>
                <c:pt idx="991">
                  <c:v>20130129</c:v>
                </c:pt>
                <c:pt idx="992">
                  <c:v>20130130</c:v>
                </c:pt>
                <c:pt idx="993">
                  <c:v>20130131</c:v>
                </c:pt>
                <c:pt idx="994">
                  <c:v>20130201</c:v>
                </c:pt>
                <c:pt idx="995">
                  <c:v>20130204</c:v>
                </c:pt>
                <c:pt idx="996">
                  <c:v>20130205</c:v>
                </c:pt>
                <c:pt idx="997">
                  <c:v>20130206</c:v>
                </c:pt>
                <c:pt idx="998">
                  <c:v>20130207</c:v>
                </c:pt>
                <c:pt idx="999">
                  <c:v>20130208</c:v>
                </c:pt>
                <c:pt idx="1000">
                  <c:v>20130218</c:v>
                </c:pt>
                <c:pt idx="1001">
                  <c:v>20130219</c:v>
                </c:pt>
                <c:pt idx="1002">
                  <c:v>20130220</c:v>
                </c:pt>
                <c:pt idx="1003">
                  <c:v>20130221</c:v>
                </c:pt>
                <c:pt idx="1004">
                  <c:v>20130222</c:v>
                </c:pt>
                <c:pt idx="1005">
                  <c:v>20130225</c:v>
                </c:pt>
                <c:pt idx="1006">
                  <c:v>20130226</c:v>
                </c:pt>
                <c:pt idx="1007">
                  <c:v>20130227</c:v>
                </c:pt>
                <c:pt idx="1008">
                  <c:v>20130228</c:v>
                </c:pt>
                <c:pt idx="1009">
                  <c:v>20130301</c:v>
                </c:pt>
                <c:pt idx="1010">
                  <c:v>20130304</c:v>
                </c:pt>
                <c:pt idx="1011">
                  <c:v>20130305</c:v>
                </c:pt>
                <c:pt idx="1012">
                  <c:v>20130306</c:v>
                </c:pt>
                <c:pt idx="1013">
                  <c:v>20130307</c:v>
                </c:pt>
                <c:pt idx="1014">
                  <c:v>20130308</c:v>
                </c:pt>
                <c:pt idx="1015">
                  <c:v>20130311</c:v>
                </c:pt>
                <c:pt idx="1016">
                  <c:v>20130312</c:v>
                </c:pt>
                <c:pt idx="1017">
                  <c:v>20130313</c:v>
                </c:pt>
                <c:pt idx="1018">
                  <c:v>20130314</c:v>
                </c:pt>
                <c:pt idx="1019">
                  <c:v>20130315</c:v>
                </c:pt>
                <c:pt idx="1020">
                  <c:v>20130318</c:v>
                </c:pt>
                <c:pt idx="1021">
                  <c:v>20130319</c:v>
                </c:pt>
                <c:pt idx="1022">
                  <c:v>20130320</c:v>
                </c:pt>
                <c:pt idx="1023">
                  <c:v>20130321</c:v>
                </c:pt>
                <c:pt idx="1024">
                  <c:v>20130322</c:v>
                </c:pt>
                <c:pt idx="1025">
                  <c:v>20130325</c:v>
                </c:pt>
                <c:pt idx="1026">
                  <c:v>20130326</c:v>
                </c:pt>
                <c:pt idx="1027">
                  <c:v>20130327</c:v>
                </c:pt>
                <c:pt idx="1028">
                  <c:v>20130328</c:v>
                </c:pt>
                <c:pt idx="1029">
                  <c:v>20130329</c:v>
                </c:pt>
                <c:pt idx="1030">
                  <c:v>20130401</c:v>
                </c:pt>
                <c:pt idx="1031">
                  <c:v>20130402</c:v>
                </c:pt>
                <c:pt idx="1032">
                  <c:v>20130403</c:v>
                </c:pt>
                <c:pt idx="1033">
                  <c:v>20130408</c:v>
                </c:pt>
                <c:pt idx="1034">
                  <c:v>20130409</c:v>
                </c:pt>
                <c:pt idx="1035">
                  <c:v>20130410</c:v>
                </c:pt>
                <c:pt idx="1036">
                  <c:v>20130411</c:v>
                </c:pt>
                <c:pt idx="1037">
                  <c:v>20130412</c:v>
                </c:pt>
                <c:pt idx="1038">
                  <c:v>20130415</c:v>
                </c:pt>
                <c:pt idx="1039">
                  <c:v>20130416</c:v>
                </c:pt>
                <c:pt idx="1040">
                  <c:v>20130417</c:v>
                </c:pt>
                <c:pt idx="1041">
                  <c:v>20130418</c:v>
                </c:pt>
                <c:pt idx="1042">
                  <c:v>20130419</c:v>
                </c:pt>
                <c:pt idx="1043">
                  <c:v>20130422</c:v>
                </c:pt>
                <c:pt idx="1044">
                  <c:v>20130423</c:v>
                </c:pt>
                <c:pt idx="1045">
                  <c:v>20130424</c:v>
                </c:pt>
                <c:pt idx="1046">
                  <c:v>20130425</c:v>
                </c:pt>
                <c:pt idx="1047">
                  <c:v>20130426</c:v>
                </c:pt>
                <c:pt idx="1048">
                  <c:v>20130502</c:v>
                </c:pt>
                <c:pt idx="1049">
                  <c:v>20130503</c:v>
                </c:pt>
                <c:pt idx="1050">
                  <c:v>20130506</c:v>
                </c:pt>
                <c:pt idx="1051">
                  <c:v>20130507</c:v>
                </c:pt>
                <c:pt idx="1052">
                  <c:v>20130508</c:v>
                </c:pt>
                <c:pt idx="1053">
                  <c:v>20130509</c:v>
                </c:pt>
                <c:pt idx="1054">
                  <c:v>20130510</c:v>
                </c:pt>
                <c:pt idx="1055">
                  <c:v>20130513</c:v>
                </c:pt>
                <c:pt idx="1056">
                  <c:v>20130514</c:v>
                </c:pt>
                <c:pt idx="1057">
                  <c:v>20130515</c:v>
                </c:pt>
                <c:pt idx="1058">
                  <c:v>20130516</c:v>
                </c:pt>
                <c:pt idx="1059">
                  <c:v>20130517</c:v>
                </c:pt>
                <c:pt idx="1060">
                  <c:v>20130520</c:v>
                </c:pt>
                <c:pt idx="1061">
                  <c:v>20130521</c:v>
                </c:pt>
                <c:pt idx="1062">
                  <c:v>20130522</c:v>
                </c:pt>
                <c:pt idx="1063">
                  <c:v>20130523</c:v>
                </c:pt>
                <c:pt idx="1064">
                  <c:v>20130524</c:v>
                </c:pt>
                <c:pt idx="1065">
                  <c:v>20130527</c:v>
                </c:pt>
                <c:pt idx="1066">
                  <c:v>20130528</c:v>
                </c:pt>
                <c:pt idx="1067">
                  <c:v>20130529</c:v>
                </c:pt>
                <c:pt idx="1068">
                  <c:v>20130530</c:v>
                </c:pt>
                <c:pt idx="1069">
                  <c:v>20130531</c:v>
                </c:pt>
                <c:pt idx="1070">
                  <c:v>20130603</c:v>
                </c:pt>
                <c:pt idx="1071">
                  <c:v>20130604</c:v>
                </c:pt>
                <c:pt idx="1072">
                  <c:v>20130605</c:v>
                </c:pt>
                <c:pt idx="1073">
                  <c:v>20130606</c:v>
                </c:pt>
                <c:pt idx="1074">
                  <c:v>20130607</c:v>
                </c:pt>
                <c:pt idx="1075">
                  <c:v>20130613</c:v>
                </c:pt>
                <c:pt idx="1076">
                  <c:v>20130614</c:v>
                </c:pt>
                <c:pt idx="1077">
                  <c:v>20130617</c:v>
                </c:pt>
                <c:pt idx="1078">
                  <c:v>20130618</c:v>
                </c:pt>
                <c:pt idx="1079">
                  <c:v>20130619</c:v>
                </c:pt>
                <c:pt idx="1080">
                  <c:v>20130620</c:v>
                </c:pt>
                <c:pt idx="1081">
                  <c:v>20130621</c:v>
                </c:pt>
                <c:pt idx="1082">
                  <c:v>20130624</c:v>
                </c:pt>
                <c:pt idx="1083">
                  <c:v>20130625</c:v>
                </c:pt>
                <c:pt idx="1084">
                  <c:v>20130626</c:v>
                </c:pt>
                <c:pt idx="1085">
                  <c:v>20130627</c:v>
                </c:pt>
                <c:pt idx="1086">
                  <c:v>20130628</c:v>
                </c:pt>
                <c:pt idx="1087">
                  <c:v>20130701</c:v>
                </c:pt>
                <c:pt idx="1088">
                  <c:v>20130702</c:v>
                </c:pt>
                <c:pt idx="1089">
                  <c:v>20130703</c:v>
                </c:pt>
                <c:pt idx="1090">
                  <c:v>20130704</c:v>
                </c:pt>
                <c:pt idx="1091">
                  <c:v>20130705</c:v>
                </c:pt>
                <c:pt idx="1092">
                  <c:v>20130708</c:v>
                </c:pt>
                <c:pt idx="1093">
                  <c:v>20130709</c:v>
                </c:pt>
                <c:pt idx="1094">
                  <c:v>20130710</c:v>
                </c:pt>
                <c:pt idx="1095">
                  <c:v>20130711</c:v>
                </c:pt>
                <c:pt idx="1096">
                  <c:v>20130712</c:v>
                </c:pt>
                <c:pt idx="1097">
                  <c:v>20130715</c:v>
                </c:pt>
                <c:pt idx="1098">
                  <c:v>20130716</c:v>
                </c:pt>
                <c:pt idx="1099">
                  <c:v>20130717</c:v>
                </c:pt>
                <c:pt idx="1100">
                  <c:v>20130718</c:v>
                </c:pt>
                <c:pt idx="1101">
                  <c:v>20130719</c:v>
                </c:pt>
                <c:pt idx="1102">
                  <c:v>20130722</c:v>
                </c:pt>
                <c:pt idx="1103">
                  <c:v>20130723</c:v>
                </c:pt>
                <c:pt idx="1104">
                  <c:v>20130724</c:v>
                </c:pt>
                <c:pt idx="1105">
                  <c:v>20130725</c:v>
                </c:pt>
                <c:pt idx="1106">
                  <c:v>20130726</c:v>
                </c:pt>
                <c:pt idx="1107">
                  <c:v>20130729</c:v>
                </c:pt>
                <c:pt idx="1108">
                  <c:v>20130730</c:v>
                </c:pt>
                <c:pt idx="1109">
                  <c:v>20130731</c:v>
                </c:pt>
                <c:pt idx="1110">
                  <c:v>20130801</c:v>
                </c:pt>
                <c:pt idx="1111">
                  <c:v>20130802</c:v>
                </c:pt>
                <c:pt idx="1112">
                  <c:v>20130805</c:v>
                </c:pt>
                <c:pt idx="1113">
                  <c:v>20130806</c:v>
                </c:pt>
                <c:pt idx="1114">
                  <c:v>20130807</c:v>
                </c:pt>
                <c:pt idx="1115">
                  <c:v>20130808</c:v>
                </c:pt>
                <c:pt idx="1116">
                  <c:v>20130809</c:v>
                </c:pt>
                <c:pt idx="1117">
                  <c:v>20130812</c:v>
                </c:pt>
                <c:pt idx="1118">
                  <c:v>20130813</c:v>
                </c:pt>
                <c:pt idx="1119">
                  <c:v>20130814</c:v>
                </c:pt>
                <c:pt idx="1120">
                  <c:v>20130815</c:v>
                </c:pt>
                <c:pt idx="1121">
                  <c:v>20130816</c:v>
                </c:pt>
                <c:pt idx="1122">
                  <c:v>20130819</c:v>
                </c:pt>
                <c:pt idx="1123">
                  <c:v>20130820</c:v>
                </c:pt>
                <c:pt idx="1124">
                  <c:v>20130821</c:v>
                </c:pt>
                <c:pt idx="1125">
                  <c:v>20130822</c:v>
                </c:pt>
                <c:pt idx="1126">
                  <c:v>20130823</c:v>
                </c:pt>
                <c:pt idx="1127">
                  <c:v>20130826</c:v>
                </c:pt>
                <c:pt idx="1128">
                  <c:v>20130827</c:v>
                </c:pt>
                <c:pt idx="1129">
                  <c:v>20130828</c:v>
                </c:pt>
                <c:pt idx="1130">
                  <c:v>20130829</c:v>
                </c:pt>
                <c:pt idx="1131">
                  <c:v>20130830</c:v>
                </c:pt>
                <c:pt idx="1132">
                  <c:v>20130902</c:v>
                </c:pt>
                <c:pt idx="1133">
                  <c:v>20130903</c:v>
                </c:pt>
                <c:pt idx="1134">
                  <c:v>20130904</c:v>
                </c:pt>
                <c:pt idx="1135">
                  <c:v>20130905</c:v>
                </c:pt>
                <c:pt idx="1136">
                  <c:v>20130906</c:v>
                </c:pt>
                <c:pt idx="1137">
                  <c:v>20130909</c:v>
                </c:pt>
                <c:pt idx="1138">
                  <c:v>20130910</c:v>
                </c:pt>
                <c:pt idx="1139">
                  <c:v>20130911</c:v>
                </c:pt>
                <c:pt idx="1140">
                  <c:v>20130912</c:v>
                </c:pt>
                <c:pt idx="1141">
                  <c:v>20130913</c:v>
                </c:pt>
                <c:pt idx="1142">
                  <c:v>20130916</c:v>
                </c:pt>
                <c:pt idx="1143">
                  <c:v>20130917</c:v>
                </c:pt>
                <c:pt idx="1144">
                  <c:v>20130918</c:v>
                </c:pt>
                <c:pt idx="1145">
                  <c:v>20130923</c:v>
                </c:pt>
                <c:pt idx="1146">
                  <c:v>20130924</c:v>
                </c:pt>
                <c:pt idx="1147">
                  <c:v>20130925</c:v>
                </c:pt>
                <c:pt idx="1148">
                  <c:v>20130926</c:v>
                </c:pt>
                <c:pt idx="1149">
                  <c:v>20130927</c:v>
                </c:pt>
                <c:pt idx="1150">
                  <c:v>20130930</c:v>
                </c:pt>
                <c:pt idx="1151">
                  <c:v>20131008</c:v>
                </c:pt>
                <c:pt idx="1152">
                  <c:v>20131009</c:v>
                </c:pt>
                <c:pt idx="1153">
                  <c:v>20131010</c:v>
                </c:pt>
                <c:pt idx="1154">
                  <c:v>20131011</c:v>
                </c:pt>
                <c:pt idx="1155">
                  <c:v>20131014</c:v>
                </c:pt>
                <c:pt idx="1156">
                  <c:v>20131015</c:v>
                </c:pt>
                <c:pt idx="1157">
                  <c:v>20131016</c:v>
                </c:pt>
                <c:pt idx="1158">
                  <c:v>20131017</c:v>
                </c:pt>
                <c:pt idx="1159">
                  <c:v>20131018</c:v>
                </c:pt>
                <c:pt idx="1160">
                  <c:v>20131021</c:v>
                </c:pt>
                <c:pt idx="1161">
                  <c:v>20131022</c:v>
                </c:pt>
                <c:pt idx="1162">
                  <c:v>20131023</c:v>
                </c:pt>
                <c:pt idx="1163">
                  <c:v>20131024</c:v>
                </c:pt>
                <c:pt idx="1164">
                  <c:v>20131025</c:v>
                </c:pt>
                <c:pt idx="1165">
                  <c:v>20131028</c:v>
                </c:pt>
                <c:pt idx="1166">
                  <c:v>20131029</c:v>
                </c:pt>
                <c:pt idx="1167">
                  <c:v>20131030</c:v>
                </c:pt>
                <c:pt idx="1168">
                  <c:v>20131031</c:v>
                </c:pt>
                <c:pt idx="1169">
                  <c:v>20131101</c:v>
                </c:pt>
                <c:pt idx="1170">
                  <c:v>20131104</c:v>
                </c:pt>
                <c:pt idx="1171">
                  <c:v>20131105</c:v>
                </c:pt>
                <c:pt idx="1172">
                  <c:v>20131106</c:v>
                </c:pt>
                <c:pt idx="1173">
                  <c:v>20131107</c:v>
                </c:pt>
                <c:pt idx="1174">
                  <c:v>20131108</c:v>
                </c:pt>
                <c:pt idx="1175">
                  <c:v>20131111</c:v>
                </c:pt>
                <c:pt idx="1176">
                  <c:v>20131112</c:v>
                </c:pt>
                <c:pt idx="1177">
                  <c:v>20131113</c:v>
                </c:pt>
                <c:pt idx="1178">
                  <c:v>20131114</c:v>
                </c:pt>
                <c:pt idx="1179">
                  <c:v>20131115</c:v>
                </c:pt>
                <c:pt idx="1180">
                  <c:v>20131118</c:v>
                </c:pt>
                <c:pt idx="1181">
                  <c:v>20131119</c:v>
                </c:pt>
                <c:pt idx="1182">
                  <c:v>20131120</c:v>
                </c:pt>
                <c:pt idx="1183">
                  <c:v>20131121</c:v>
                </c:pt>
                <c:pt idx="1184">
                  <c:v>20131122</c:v>
                </c:pt>
                <c:pt idx="1185">
                  <c:v>20131125</c:v>
                </c:pt>
                <c:pt idx="1186">
                  <c:v>20131126</c:v>
                </c:pt>
                <c:pt idx="1187">
                  <c:v>20131127</c:v>
                </c:pt>
                <c:pt idx="1188">
                  <c:v>20131128</c:v>
                </c:pt>
                <c:pt idx="1189">
                  <c:v>20131129</c:v>
                </c:pt>
                <c:pt idx="1190">
                  <c:v>20131202</c:v>
                </c:pt>
                <c:pt idx="1191">
                  <c:v>20131203</c:v>
                </c:pt>
                <c:pt idx="1192">
                  <c:v>20131204</c:v>
                </c:pt>
                <c:pt idx="1193">
                  <c:v>20131205</c:v>
                </c:pt>
                <c:pt idx="1194">
                  <c:v>20131206</c:v>
                </c:pt>
                <c:pt idx="1195">
                  <c:v>20131209</c:v>
                </c:pt>
                <c:pt idx="1196">
                  <c:v>20131210</c:v>
                </c:pt>
                <c:pt idx="1197">
                  <c:v>20131211</c:v>
                </c:pt>
                <c:pt idx="1198">
                  <c:v>20131212</c:v>
                </c:pt>
                <c:pt idx="1199">
                  <c:v>20131213</c:v>
                </c:pt>
                <c:pt idx="1200">
                  <c:v>20131216</c:v>
                </c:pt>
                <c:pt idx="1201">
                  <c:v>20131217</c:v>
                </c:pt>
                <c:pt idx="1202">
                  <c:v>20131218</c:v>
                </c:pt>
                <c:pt idx="1203">
                  <c:v>20131219</c:v>
                </c:pt>
                <c:pt idx="1204">
                  <c:v>20131220</c:v>
                </c:pt>
                <c:pt idx="1205">
                  <c:v>20131223</c:v>
                </c:pt>
                <c:pt idx="1206">
                  <c:v>20131224</c:v>
                </c:pt>
                <c:pt idx="1207">
                  <c:v>20131225</c:v>
                </c:pt>
                <c:pt idx="1208">
                  <c:v>20131226</c:v>
                </c:pt>
                <c:pt idx="1209">
                  <c:v>20131227</c:v>
                </c:pt>
                <c:pt idx="1210">
                  <c:v>20131230</c:v>
                </c:pt>
                <c:pt idx="1211">
                  <c:v>20131231</c:v>
                </c:pt>
                <c:pt idx="1212">
                  <c:v>20140102</c:v>
                </c:pt>
                <c:pt idx="1213">
                  <c:v>20140103</c:v>
                </c:pt>
                <c:pt idx="1214">
                  <c:v>20140106</c:v>
                </c:pt>
                <c:pt idx="1215">
                  <c:v>20140107</c:v>
                </c:pt>
                <c:pt idx="1216">
                  <c:v>20140108</c:v>
                </c:pt>
                <c:pt idx="1217">
                  <c:v>20140109</c:v>
                </c:pt>
                <c:pt idx="1218">
                  <c:v>20140110</c:v>
                </c:pt>
                <c:pt idx="1219">
                  <c:v>20140113</c:v>
                </c:pt>
                <c:pt idx="1220">
                  <c:v>20140114</c:v>
                </c:pt>
                <c:pt idx="1221">
                  <c:v>20140115</c:v>
                </c:pt>
                <c:pt idx="1222">
                  <c:v>20140116</c:v>
                </c:pt>
                <c:pt idx="1223">
                  <c:v>20140117</c:v>
                </c:pt>
                <c:pt idx="1224">
                  <c:v>20140120</c:v>
                </c:pt>
                <c:pt idx="1225">
                  <c:v>20140121</c:v>
                </c:pt>
                <c:pt idx="1226">
                  <c:v>20140122</c:v>
                </c:pt>
                <c:pt idx="1227">
                  <c:v>20140123</c:v>
                </c:pt>
                <c:pt idx="1228">
                  <c:v>20140124</c:v>
                </c:pt>
                <c:pt idx="1229">
                  <c:v>20140127</c:v>
                </c:pt>
                <c:pt idx="1230">
                  <c:v>20140128</c:v>
                </c:pt>
                <c:pt idx="1231">
                  <c:v>20140129</c:v>
                </c:pt>
                <c:pt idx="1232">
                  <c:v>20140130</c:v>
                </c:pt>
                <c:pt idx="1233">
                  <c:v>20140207</c:v>
                </c:pt>
                <c:pt idx="1234">
                  <c:v>20140210</c:v>
                </c:pt>
                <c:pt idx="1235">
                  <c:v>20140211</c:v>
                </c:pt>
                <c:pt idx="1236">
                  <c:v>20140212</c:v>
                </c:pt>
                <c:pt idx="1237">
                  <c:v>20140213</c:v>
                </c:pt>
                <c:pt idx="1238">
                  <c:v>20140214</c:v>
                </c:pt>
                <c:pt idx="1239">
                  <c:v>20140217</c:v>
                </c:pt>
                <c:pt idx="1240">
                  <c:v>20140218</c:v>
                </c:pt>
                <c:pt idx="1241">
                  <c:v>20140219</c:v>
                </c:pt>
                <c:pt idx="1242">
                  <c:v>20140220</c:v>
                </c:pt>
                <c:pt idx="1243">
                  <c:v>20140221</c:v>
                </c:pt>
                <c:pt idx="1244">
                  <c:v>20140224</c:v>
                </c:pt>
                <c:pt idx="1245">
                  <c:v>20140225</c:v>
                </c:pt>
                <c:pt idx="1246">
                  <c:v>20140226</c:v>
                </c:pt>
                <c:pt idx="1247">
                  <c:v>20140227</c:v>
                </c:pt>
                <c:pt idx="1248">
                  <c:v>20140228</c:v>
                </c:pt>
                <c:pt idx="1249">
                  <c:v>20140303</c:v>
                </c:pt>
                <c:pt idx="1250">
                  <c:v>20140304</c:v>
                </c:pt>
                <c:pt idx="1251">
                  <c:v>20140305</c:v>
                </c:pt>
                <c:pt idx="1252">
                  <c:v>20140306</c:v>
                </c:pt>
                <c:pt idx="1253">
                  <c:v>20140307</c:v>
                </c:pt>
                <c:pt idx="1254">
                  <c:v>20140310</c:v>
                </c:pt>
                <c:pt idx="1255">
                  <c:v>20140311</c:v>
                </c:pt>
                <c:pt idx="1256">
                  <c:v>20140312</c:v>
                </c:pt>
                <c:pt idx="1257">
                  <c:v>20140313</c:v>
                </c:pt>
                <c:pt idx="1258">
                  <c:v>20140314</c:v>
                </c:pt>
                <c:pt idx="1259">
                  <c:v>20140317</c:v>
                </c:pt>
                <c:pt idx="1260">
                  <c:v>20140318</c:v>
                </c:pt>
                <c:pt idx="1261">
                  <c:v>20140319</c:v>
                </c:pt>
                <c:pt idx="1262">
                  <c:v>20140320</c:v>
                </c:pt>
                <c:pt idx="1263">
                  <c:v>20140321</c:v>
                </c:pt>
                <c:pt idx="1264">
                  <c:v>20140324</c:v>
                </c:pt>
                <c:pt idx="1265">
                  <c:v>20140325</c:v>
                </c:pt>
                <c:pt idx="1266">
                  <c:v>20140326</c:v>
                </c:pt>
                <c:pt idx="1267">
                  <c:v>20140327</c:v>
                </c:pt>
                <c:pt idx="1268">
                  <c:v>20140328</c:v>
                </c:pt>
                <c:pt idx="1269">
                  <c:v>20140331</c:v>
                </c:pt>
                <c:pt idx="1270">
                  <c:v>20140401</c:v>
                </c:pt>
                <c:pt idx="1271">
                  <c:v>20140402</c:v>
                </c:pt>
                <c:pt idx="1272">
                  <c:v>20140403</c:v>
                </c:pt>
                <c:pt idx="1273">
                  <c:v>20140404</c:v>
                </c:pt>
                <c:pt idx="1274">
                  <c:v>20140408</c:v>
                </c:pt>
                <c:pt idx="1275">
                  <c:v>20140409</c:v>
                </c:pt>
                <c:pt idx="1276">
                  <c:v>20140410</c:v>
                </c:pt>
                <c:pt idx="1277">
                  <c:v>20140411</c:v>
                </c:pt>
                <c:pt idx="1278">
                  <c:v>20140414</c:v>
                </c:pt>
                <c:pt idx="1279">
                  <c:v>20140415</c:v>
                </c:pt>
                <c:pt idx="1280">
                  <c:v>20140416</c:v>
                </c:pt>
                <c:pt idx="1281">
                  <c:v>20140417</c:v>
                </c:pt>
                <c:pt idx="1282">
                  <c:v>20140418</c:v>
                </c:pt>
                <c:pt idx="1283">
                  <c:v>20140421</c:v>
                </c:pt>
                <c:pt idx="1284">
                  <c:v>20140422</c:v>
                </c:pt>
                <c:pt idx="1285">
                  <c:v>20140423</c:v>
                </c:pt>
                <c:pt idx="1286">
                  <c:v>20140424</c:v>
                </c:pt>
                <c:pt idx="1287">
                  <c:v>20140425</c:v>
                </c:pt>
                <c:pt idx="1288">
                  <c:v>20140428</c:v>
                </c:pt>
                <c:pt idx="1289">
                  <c:v>20140429</c:v>
                </c:pt>
                <c:pt idx="1290">
                  <c:v>20140430</c:v>
                </c:pt>
                <c:pt idx="1291">
                  <c:v>20140505</c:v>
                </c:pt>
                <c:pt idx="1292">
                  <c:v>20140506</c:v>
                </c:pt>
                <c:pt idx="1293">
                  <c:v>20140507</c:v>
                </c:pt>
                <c:pt idx="1294">
                  <c:v>20140508</c:v>
                </c:pt>
                <c:pt idx="1295">
                  <c:v>20140509</c:v>
                </c:pt>
                <c:pt idx="1296">
                  <c:v>20140512</c:v>
                </c:pt>
                <c:pt idx="1297">
                  <c:v>20140513</c:v>
                </c:pt>
                <c:pt idx="1298">
                  <c:v>20140514</c:v>
                </c:pt>
                <c:pt idx="1299">
                  <c:v>20140515</c:v>
                </c:pt>
                <c:pt idx="1300">
                  <c:v>20140516</c:v>
                </c:pt>
                <c:pt idx="1301">
                  <c:v>20140519</c:v>
                </c:pt>
                <c:pt idx="1302">
                  <c:v>20140520</c:v>
                </c:pt>
                <c:pt idx="1303">
                  <c:v>20140521</c:v>
                </c:pt>
                <c:pt idx="1304">
                  <c:v>20140522</c:v>
                </c:pt>
                <c:pt idx="1305">
                  <c:v>20140523</c:v>
                </c:pt>
                <c:pt idx="1306">
                  <c:v>20140526</c:v>
                </c:pt>
                <c:pt idx="1307">
                  <c:v>20140527</c:v>
                </c:pt>
                <c:pt idx="1308">
                  <c:v>20140528</c:v>
                </c:pt>
                <c:pt idx="1309">
                  <c:v>20140529</c:v>
                </c:pt>
                <c:pt idx="1310">
                  <c:v>20140530</c:v>
                </c:pt>
                <c:pt idx="1311">
                  <c:v>20140603</c:v>
                </c:pt>
                <c:pt idx="1312">
                  <c:v>20140604</c:v>
                </c:pt>
                <c:pt idx="1313">
                  <c:v>20140605</c:v>
                </c:pt>
                <c:pt idx="1314">
                  <c:v>20140606</c:v>
                </c:pt>
                <c:pt idx="1315">
                  <c:v>20140609</c:v>
                </c:pt>
                <c:pt idx="1316">
                  <c:v>20140610</c:v>
                </c:pt>
                <c:pt idx="1317">
                  <c:v>20140611</c:v>
                </c:pt>
                <c:pt idx="1318">
                  <c:v>20140612</c:v>
                </c:pt>
                <c:pt idx="1319">
                  <c:v>20140613</c:v>
                </c:pt>
                <c:pt idx="1320">
                  <c:v>20140616</c:v>
                </c:pt>
                <c:pt idx="1321">
                  <c:v>20140617</c:v>
                </c:pt>
                <c:pt idx="1322">
                  <c:v>20140618</c:v>
                </c:pt>
                <c:pt idx="1323">
                  <c:v>20140619</c:v>
                </c:pt>
                <c:pt idx="1324">
                  <c:v>20140620</c:v>
                </c:pt>
                <c:pt idx="1325">
                  <c:v>20140623</c:v>
                </c:pt>
                <c:pt idx="1326">
                  <c:v>20140624</c:v>
                </c:pt>
                <c:pt idx="1327">
                  <c:v>20140625</c:v>
                </c:pt>
                <c:pt idx="1328">
                  <c:v>20140626</c:v>
                </c:pt>
                <c:pt idx="1329">
                  <c:v>20140627</c:v>
                </c:pt>
                <c:pt idx="1330">
                  <c:v>20140630</c:v>
                </c:pt>
                <c:pt idx="1331">
                  <c:v>20140701</c:v>
                </c:pt>
                <c:pt idx="1332">
                  <c:v>20140702</c:v>
                </c:pt>
                <c:pt idx="1333">
                  <c:v>20140703</c:v>
                </c:pt>
                <c:pt idx="1334">
                  <c:v>20140704</c:v>
                </c:pt>
                <c:pt idx="1335">
                  <c:v>20140707</c:v>
                </c:pt>
                <c:pt idx="1336">
                  <c:v>20140708</c:v>
                </c:pt>
                <c:pt idx="1337">
                  <c:v>20140709</c:v>
                </c:pt>
                <c:pt idx="1338">
                  <c:v>20140710</c:v>
                </c:pt>
                <c:pt idx="1339">
                  <c:v>20140711</c:v>
                </c:pt>
                <c:pt idx="1340">
                  <c:v>20140714</c:v>
                </c:pt>
                <c:pt idx="1341">
                  <c:v>20140715</c:v>
                </c:pt>
                <c:pt idx="1342">
                  <c:v>20140716</c:v>
                </c:pt>
                <c:pt idx="1343">
                  <c:v>20140717</c:v>
                </c:pt>
                <c:pt idx="1344">
                  <c:v>20140718</c:v>
                </c:pt>
                <c:pt idx="1345">
                  <c:v>20140721</c:v>
                </c:pt>
                <c:pt idx="1346">
                  <c:v>20140722</c:v>
                </c:pt>
                <c:pt idx="1347">
                  <c:v>20140723</c:v>
                </c:pt>
                <c:pt idx="1348">
                  <c:v>20140724</c:v>
                </c:pt>
                <c:pt idx="1349">
                  <c:v>20140725</c:v>
                </c:pt>
                <c:pt idx="1350">
                  <c:v>20140728</c:v>
                </c:pt>
                <c:pt idx="1351">
                  <c:v>20140729</c:v>
                </c:pt>
                <c:pt idx="1352">
                  <c:v>20140730</c:v>
                </c:pt>
                <c:pt idx="1353">
                  <c:v>20140731</c:v>
                </c:pt>
                <c:pt idx="1354">
                  <c:v>20140801</c:v>
                </c:pt>
                <c:pt idx="1355">
                  <c:v>20140804</c:v>
                </c:pt>
                <c:pt idx="1356">
                  <c:v>20140805</c:v>
                </c:pt>
                <c:pt idx="1357">
                  <c:v>20140806</c:v>
                </c:pt>
                <c:pt idx="1358">
                  <c:v>20140807</c:v>
                </c:pt>
                <c:pt idx="1359">
                  <c:v>20140808</c:v>
                </c:pt>
                <c:pt idx="1360">
                  <c:v>20140811</c:v>
                </c:pt>
                <c:pt idx="1361">
                  <c:v>20140812</c:v>
                </c:pt>
                <c:pt idx="1362">
                  <c:v>20140813</c:v>
                </c:pt>
                <c:pt idx="1363">
                  <c:v>20140814</c:v>
                </c:pt>
                <c:pt idx="1364">
                  <c:v>20140815</c:v>
                </c:pt>
                <c:pt idx="1365">
                  <c:v>20140818</c:v>
                </c:pt>
                <c:pt idx="1366">
                  <c:v>20140819</c:v>
                </c:pt>
                <c:pt idx="1367">
                  <c:v>20140820</c:v>
                </c:pt>
                <c:pt idx="1368">
                  <c:v>20140821</c:v>
                </c:pt>
                <c:pt idx="1369">
                  <c:v>20140822</c:v>
                </c:pt>
                <c:pt idx="1370">
                  <c:v>20140825</c:v>
                </c:pt>
                <c:pt idx="1371">
                  <c:v>20140826</c:v>
                </c:pt>
                <c:pt idx="1372">
                  <c:v>20140827</c:v>
                </c:pt>
                <c:pt idx="1373">
                  <c:v>20140828</c:v>
                </c:pt>
                <c:pt idx="1374">
                  <c:v>20140829</c:v>
                </c:pt>
                <c:pt idx="1375">
                  <c:v>20140901</c:v>
                </c:pt>
                <c:pt idx="1376">
                  <c:v>20140902</c:v>
                </c:pt>
                <c:pt idx="1377">
                  <c:v>20140903</c:v>
                </c:pt>
                <c:pt idx="1378">
                  <c:v>20140904</c:v>
                </c:pt>
                <c:pt idx="1379">
                  <c:v>20140905</c:v>
                </c:pt>
                <c:pt idx="1380">
                  <c:v>20140909</c:v>
                </c:pt>
                <c:pt idx="1381">
                  <c:v>20140910</c:v>
                </c:pt>
                <c:pt idx="1382">
                  <c:v>20140911</c:v>
                </c:pt>
                <c:pt idx="1383">
                  <c:v>20140912</c:v>
                </c:pt>
                <c:pt idx="1384">
                  <c:v>20140915</c:v>
                </c:pt>
                <c:pt idx="1385">
                  <c:v>20140916</c:v>
                </c:pt>
                <c:pt idx="1386">
                  <c:v>20140917</c:v>
                </c:pt>
                <c:pt idx="1387">
                  <c:v>20140918</c:v>
                </c:pt>
                <c:pt idx="1388">
                  <c:v>20140919</c:v>
                </c:pt>
                <c:pt idx="1389">
                  <c:v>20140922</c:v>
                </c:pt>
                <c:pt idx="1390">
                  <c:v>20140923</c:v>
                </c:pt>
                <c:pt idx="1391">
                  <c:v>20140924</c:v>
                </c:pt>
                <c:pt idx="1392">
                  <c:v>20140925</c:v>
                </c:pt>
                <c:pt idx="1393">
                  <c:v>20140926</c:v>
                </c:pt>
                <c:pt idx="1394">
                  <c:v>20140929</c:v>
                </c:pt>
                <c:pt idx="1395">
                  <c:v>20140930</c:v>
                </c:pt>
                <c:pt idx="1396">
                  <c:v>20141008</c:v>
                </c:pt>
                <c:pt idx="1397">
                  <c:v>20141009</c:v>
                </c:pt>
                <c:pt idx="1398">
                  <c:v>20141010</c:v>
                </c:pt>
                <c:pt idx="1399">
                  <c:v>20141013</c:v>
                </c:pt>
                <c:pt idx="1400">
                  <c:v>20141014</c:v>
                </c:pt>
                <c:pt idx="1401">
                  <c:v>20141015</c:v>
                </c:pt>
                <c:pt idx="1402">
                  <c:v>20141016</c:v>
                </c:pt>
                <c:pt idx="1403">
                  <c:v>20141017</c:v>
                </c:pt>
                <c:pt idx="1404">
                  <c:v>20141020</c:v>
                </c:pt>
                <c:pt idx="1405">
                  <c:v>20141021</c:v>
                </c:pt>
                <c:pt idx="1406">
                  <c:v>20141022</c:v>
                </c:pt>
                <c:pt idx="1407">
                  <c:v>20141023</c:v>
                </c:pt>
                <c:pt idx="1408">
                  <c:v>20141024</c:v>
                </c:pt>
                <c:pt idx="1409">
                  <c:v>20141027</c:v>
                </c:pt>
                <c:pt idx="1410">
                  <c:v>20141028</c:v>
                </c:pt>
                <c:pt idx="1411">
                  <c:v>20141029</c:v>
                </c:pt>
                <c:pt idx="1412">
                  <c:v>20141030</c:v>
                </c:pt>
                <c:pt idx="1413">
                  <c:v>20141031</c:v>
                </c:pt>
                <c:pt idx="1414">
                  <c:v>20141103</c:v>
                </c:pt>
                <c:pt idx="1415">
                  <c:v>20141104</c:v>
                </c:pt>
                <c:pt idx="1416">
                  <c:v>20141105</c:v>
                </c:pt>
                <c:pt idx="1417">
                  <c:v>20141106</c:v>
                </c:pt>
                <c:pt idx="1418">
                  <c:v>20141107</c:v>
                </c:pt>
                <c:pt idx="1419">
                  <c:v>20141110</c:v>
                </c:pt>
                <c:pt idx="1420">
                  <c:v>20141111</c:v>
                </c:pt>
                <c:pt idx="1421">
                  <c:v>20141112</c:v>
                </c:pt>
                <c:pt idx="1422">
                  <c:v>20141113</c:v>
                </c:pt>
                <c:pt idx="1423">
                  <c:v>20141114</c:v>
                </c:pt>
                <c:pt idx="1424">
                  <c:v>20141117</c:v>
                </c:pt>
                <c:pt idx="1425">
                  <c:v>20141118</c:v>
                </c:pt>
                <c:pt idx="1426">
                  <c:v>20141119</c:v>
                </c:pt>
                <c:pt idx="1427">
                  <c:v>20141120</c:v>
                </c:pt>
                <c:pt idx="1428">
                  <c:v>20141121</c:v>
                </c:pt>
                <c:pt idx="1429">
                  <c:v>20141124</c:v>
                </c:pt>
                <c:pt idx="1430">
                  <c:v>20141125</c:v>
                </c:pt>
                <c:pt idx="1431">
                  <c:v>20141126</c:v>
                </c:pt>
                <c:pt idx="1432">
                  <c:v>20141127</c:v>
                </c:pt>
                <c:pt idx="1433">
                  <c:v>20141128</c:v>
                </c:pt>
                <c:pt idx="1434">
                  <c:v>20141201</c:v>
                </c:pt>
                <c:pt idx="1435">
                  <c:v>20141202</c:v>
                </c:pt>
                <c:pt idx="1436">
                  <c:v>20141203</c:v>
                </c:pt>
                <c:pt idx="1437">
                  <c:v>20141204</c:v>
                </c:pt>
                <c:pt idx="1438">
                  <c:v>20141205</c:v>
                </c:pt>
                <c:pt idx="1439">
                  <c:v>20141208</c:v>
                </c:pt>
                <c:pt idx="1440">
                  <c:v>20141209</c:v>
                </c:pt>
                <c:pt idx="1441">
                  <c:v>20141210</c:v>
                </c:pt>
                <c:pt idx="1442">
                  <c:v>20141211</c:v>
                </c:pt>
                <c:pt idx="1443">
                  <c:v>20141212</c:v>
                </c:pt>
                <c:pt idx="1444">
                  <c:v>20141215</c:v>
                </c:pt>
                <c:pt idx="1445">
                  <c:v>20141216</c:v>
                </c:pt>
                <c:pt idx="1446">
                  <c:v>20141217</c:v>
                </c:pt>
                <c:pt idx="1447">
                  <c:v>20141218</c:v>
                </c:pt>
                <c:pt idx="1448">
                  <c:v>20141219</c:v>
                </c:pt>
                <c:pt idx="1449">
                  <c:v>20141222</c:v>
                </c:pt>
                <c:pt idx="1450">
                  <c:v>20141223</c:v>
                </c:pt>
                <c:pt idx="1451">
                  <c:v>20141224</c:v>
                </c:pt>
                <c:pt idx="1452">
                  <c:v>20141225</c:v>
                </c:pt>
                <c:pt idx="1453">
                  <c:v>20141226</c:v>
                </c:pt>
                <c:pt idx="1454">
                  <c:v>20141229</c:v>
                </c:pt>
                <c:pt idx="1455">
                  <c:v>20141230</c:v>
                </c:pt>
                <c:pt idx="1456">
                  <c:v>20141231</c:v>
                </c:pt>
                <c:pt idx="1457">
                  <c:v>20150105</c:v>
                </c:pt>
                <c:pt idx="1458">
                  <c:v>20150106</c:v>
                </c:pt>
                <c:pt idx="1459">
                  <c:v>20150107</c:v>
                </c:pt>
                <c:pt idx="1460">
                  <c:v>20150108</c:v>
                </c:pt>
                <c:pt idx="1461">
                  <c:v>20150109</c:v>
                </c:pt>
                <c:pt idx="1462">
                  <c:v>20150112</c:v>
                </c:pt>
                <c:pt idx="1463">
                  <c:v>20150113</c:v>
                </c:pt>
                <c:pt idx="1464">
                  <c:v>20150114</c:v>
                </c:pt>
                <c:pt idx="1465">
                  <c:v>20150115</c:v>
                </c:pt>
                <c:pt idx="1466">
                  <c:v>20150116</c:v>
                </c:pt>
                <c:pt idx="1467">
                  <c:v>20150119</c:v>
                </c:pt>
                <c:pt idx="1468">
                  <c:v>20150120</c:v>
                </c:pt>
                <c:pt idx="1469">
                  <c:v>20150121</c:v>
                </c:pt>
                <c:pt idx="1470">
                  <c:v>20150122</c:v>
                </c:pt>
                <c:pt idx="1471">
                  <c:v>20150123</c:v>
                </c:pt>
                <c:pt idx="1472">
                  <c:v>20150126</c:v>
                </c:pt>
                <c:pt idx="1473">
                  <c:v>20150127</c:v>
                </c:pt>
                <c:pt idx="1474">
                  <c:v>20150128</c:v>
                </c:pt>
                <c:pt idx="1475">
                  <c:v>20150129</c:v>
                </c:pt>
                <c:pt idx="1476">
                  <c:v>20150130</c:v>
                </c:pt>
                <c:pt idx="1477">
                  <c:v>20150202</c:v>
                </c:pt>
                <c:pt idx="1478">
                  <c:v>20150203</c:v>
                </c:pt>
                <c:pt idx="1479">
                  <c:v>20150204</c:v>
                </c:pt>
                <c:pt idx="1480">
                  <c:v>20150205</c:v>
                </c:pt>
                <c:pt idx="1481">
                  <c:v>20150206</c:v>
                </c:pt>
                <c:pt idx="1482">
                  <c:v>20150209</c:v>
                </c:pt>
                <c:pt idx="1483">
                  <c:v>20150210</c:v>
                </c:pt>
                <c:pt idx="1484">
                  <c:v>20150211</c:v>
                </c:pt>
                <c:pt idx="1485">
                  <c:v>20150212</c:v>
                </c:pt>
                <c:pt idx="1486">
                  <c:v>20150213</c:v>
                </c:pt>
                <c:pt idx="1487">
                  <c:v>20150216</c:v>
                </c:pt>
                <c:pt idx="1488">
                  <c:v>20150217</c:v>
                </c:pt>
                <c:pt idx="1489">
                  <c:v>20150225</c:v>
                </c:pt>
                <c:pt idx="1490">
                  <c:v>20150226</c:v>
                </c:pt>
                <c:pt idx="1491">
                  <c:v>20150227</c:v>
                </c:pt>
                <c:pt idx="1492">
                  <c:v>20150302</c:v>
                </c:pt>
                <c:pt idx="1493">
                  <c:v>20150303</c:v>
                </c:pt>
                <c:pt idx="1494">
                  <c:v>20150304</c:v>
                </c:pt>
                <c:pt idx="1495">
                  <c:v>20150305</c:v>
                </c:pt>
                <c:pt idx="1496">
                  <c:v>20150306</c:v>
                </c:pt>
                <c:pt idx="1497">
                  <c:v>20150309</c:v>
                </c:pt>
                <c:pt idx="1498">
                  <c:v>20150310</c:v>
                </c:pt>
                <c:pt idx="1499">
                  <c:v>20150311</c:v>
                </c:pt>
                <c:pt idx="1500">
                  <c:v>20150312</c:v>
                </c:pt>
                <c:pt idx="1501">
                  <c:v>20150313</c:v>
                </c:pt>
                <c:pt idx="1502">
                  <c:v>20150316</c:v>
                </c:pt>
                <c:pt idx="1503">
                  <c:v>20150317</c:v>
                </c:pt>
                <c:pt idx="1504">
                  <c:v>20150318</c:v>
                </c:pt>
                <c:pt idx="1505">
                  <c:v>20150319</c:v>
                </c:pt>
                <c:pt idx="1506">
                  <c:v>20150320</c:v>
                </c:pt>
                <c:pt idx="1507">
                  <c:v>20150323</c:v>
                </c:pt>
                <c:pt idx="1508">
                  <c:v>20150324</c:v>
                </c:pt>
                <c:pt idx="1509">
                  <c:v>20150325</c:v>
                </c:pt>
                <c:pt idx="1510">
                  <c:v>20150326</c:v>
                </c:pt>
                <c:pt idx="1511">
                  <c:v>20150327</c:v>
                </c:pt>
                <c:pt idx="1512">
                  <c:v>20150330</c:v>
                </c:pt>
                <c:pt idx="1513">
                  <c:v>20150331</c:v>
                </c:pt>
                <c:pt idx="1514">
                  <c:v>20150401</c:v>
                </c:pt>
                <c:pt idx="1515">
                  <c:v>20150402</c:v>
                </c:pt>
                <c:pt idx="1516">
                  <c:v>20150403</c:v>
                </c:pt>
                <c:pt idx="1517">
                  <c:v>20150407</c:v>
                </c:pt>
                <c:pt idx="1518">
                  <c:v>20150408</c:v>
                </c:pt>
                <c:pt idx="1519">
                  <c:v>20150409</c:v>
                </c:pt>
                <c:pt idx="1520">
                  <c:v>20150410</c:v>
                </c:pt>
                <c:pt idx="1521">
                  <c:v>20150413</c:v>
                </c:pt>
                <c:pt idx="1522">
                  <c:v>20150414</c:v>
                </c:pt>
                <c:pt idx="1523">
                  <c:v>20150415</c:v>
                </c:pt>
                <c:pt idx="1524">
                  <c:v>20150416</c:v>
                </c:pt>
                <c:pt idx="1525">
                  <c:v>20150417</c:v>
                </c:pt>
                <c:pt idx="1526">
                  <c:v>20150420</c:v>
                </c:pt>
                <c:pt idx="1527">
                  <c:v>20150421</c:v>
                </c:pt>
                <c:pt idx="1528">
                  <c:v>20150422</c:v>
                </c:pt>
                <c:pt idx="1529">
                  <c:v>20150423</c:v>
                </c:pt>
                <c:pt idx="1530">
                  <c:v>20150424</c:v>
                </c:pt>
                <c:pt idx="1531">
                  <c:v>20150427</c:v>
                </c:pt>
                <c:pt idx="1532">
                  <c:v>20150428</c:v>
                </c:pt>
                <c:pt idx="1533">
                  <c:v>20150429</c:v>
                </c:pt>
                <c:pt idx="1534">
                  <c:v>20150430</c:v>
                </c:pt>
                <c:pt idx="1535">
                  <c:v>20150504</c:v>
                </c:pt>
                <c:pt idx="1536">
                  <c:v>20150505</c:v>
                </c:pt>
                <c:pt idx="1537">
                  <c:v>20150506</c:v>
                </c:pt>
                <c:pt idx="1538">
                  <c:v>20150507</c:v>
                </c:pt>
                <c:pt idx="1539">
                  <c:v>20150508</c:v>
                </c:pt>
                <c:pt idx="1540">
                  <c:v>20150511</c:v>
                </c:pt>
                <c:pt idx="1541">
                  <c:v>20150512</c:v>
                </c:pt>
                <c:pt idx="1542">
                  <c:v>20150513</c:v>
                </c:pt>
                <c:pt idx="1543">
                  <c:v>20150514</c:v>
                </c:pt>
                <c:pt idx="1544">
                  <c:v>20150515</c:v>
                </c:pt>
                <c:pt idx="1545">
                  <c:v>20150518</c:v>
                </c:pt>
                <c:pt idx="1546">
                  <c:v>20150519</c:v>
                </c:pt>
                <c:pt idx="1547">
                  <c:v>20150520</c:v>
                </c:pt>
                <c:pt idx="1548">
                  <c:v>20150521</c:v>
                </c:pt>
                <c:pt idx="1549">
                  <c:v>20150522</c:v>
                </c:pt>
                <c:pt idx="1550">
                  <c:v>20150525</c:v>
                </c:pt>
                <c:pt idx="1551">
                  <c:v>20150526</c:v>
                </c:pt>
                <c:pt idx="1552">
                  <c:v>20150527</c:v>
                </c:pt>
                <c:pt idx="1553">
                  <c:v>20150528</c:v>
                </c:pt>
                <c:pt idx="1554">
                  <c:v>20150529</c:v>
                </c:pt>
                <c:pt idx="1555">
                  <c:v>20150601</c:v>
                </c:pt>
                <c:pt idx="1556">
                  <c:v>20150602</c:v>
                </c:pt>
                <c:pt idx="1557">
                  <c:v>20150603</c:v>
                </c:pt>
                <c:pt idx="1558">
                  <c:v>20150604</c:v>
                </c:pt>
                <c:pt idx="1559">
                  <c:v>20150605</c:v>
                </c:pt>
                <c:pt idx="1560">
                  <c:v>20150608</c:v>
                </c:pt>
                <c:pt idx="1561">
                  <c:v>20150609</c:v>
                </c:pt>
                <c:pt idx="1562">
                  <c:v>20150610</c:v>
                </c:pt>
                <c:pt idx="1563">
                  <c:v>20150611</c:v>
                </c:pt>
                <c:pt idx="1564">
                  <c:v>20150612</c:v>
                </c:pt>
                <c:pt idx="1565">
                  <c:v>20150615</c:v>
                </c:pt>
                <c:pt idx="1566">
                  <c:v>20150616</c:v>
                </c:pt>
                <c:pt idx="1567">
                  <c:v>20150617</c:v>
                </c:pt>
                <c:pt idx="1568">
                  <c:v>20150618</c:v>
                </c:pt>
                <c:pt idx="1569">
                  <c:v>20150619</c:v>
                </c:pt>
                <c:pt idx="1570">
                  <c:v>20150623</c:v>
                </c:pt>
                <c:pt idx="1571">
                  <c:v>20150624</c:v>
                </c:pt>
                <c:pt idx="1572">
                  <c:v>20150625</c:v>
                </c:pt>
                <c:pt idx="1573">
                  <c:v>20150626</c:v>
                </c:pt>
                <c:pt idx="1574">
                  <c:v>20150629</c:v>
                </c:pt>
                <c:pt idx="1575">
                  <c:v>20150630</c:v>
                </c:pt>
                <c:pt idx="1576">
                  <c:v>20150701</c:v>
                </c:pt>
                <c:pt idx="1577">
                  <c:v>20150702</c:v>
                </c:pt>
                <c:pt idx="1578">
                  <c:v>20150703</c:v>
                </c:pt>
                <c:pt idx="1579">
                  <c:v>20150706</c:v>
                </c:pt>
                <c:pt idx="1580">
                  <c:v>20150707</c:v>
                </c:pt>
                <c:pt idx="1581">
                  <c:v>20150708</c:v>
                </c:pt>
                <c:pt idx="1582">
                  <c:v>20150709</c:v>
                </c:pt>
                <c:pt idx="1583">
                  <c:v>20150710</c:v>
                </c:pt>
                <c:pt idx="1584">
                  <c:v>20150713</c:v>
                </c:pt>
                <c:pt idx="1585">
                  <c:v>20150714</c:v>
                </c:pt>
                <c:pt idx="1586">
                  <c:v>20150715</c:v>
                </c:pt>
                <c:pt idx="1587">
                  <c:v>20150716</c:v>
                </c:pt>
                <c:pt idx="1588">
                  <c:v>20150717</c:v>
                </c:pt>
                <c:pt idx="1589">
                  <c:v>20150720</c:v>
                </c:pt>
                <c:pt idx="1590">
                  <c:v>20150721</c:v>
                </c:pt>
                <c:pt idx="1591">
                  <c:v>20150722</c:v>
                </c:pt>
                <c:pt idx="1592">
                  <c:v>20150723</c:v>
                </c:pt>
                <c:pt idx="1593">
                  <c:v>20150724</c:v>
                </c:pt>
                <c:pt idx="1594">
                  <c:v>20150727</c:v>
                </c:pt>
                <c:pt idx="1595">
                  <c:v>20150728</c:v>
                </c:pt>
                <c:pt idx="1596">
                  <c:v>20150729</c:v>
                </c:pt>
                <c:pt idx="1597">
                  <c:v>20150730</c:v>
                </c:pt>
                <c:pt idx="1598">
                  <c:v>20150731</c:v>
                </c:pt>
                <c:pt idx="1599">
                  <c:v>20150803</c:v>
                </c:pt>
                <c:pt idx="1600">
                  <c:v>20150804</c:v>
                </c:pt>
                <c:pt idx="1601">
                  <c:v>20150805</c:v>
                </c:pt>
                <c:pt idx="1602">
                  <c:v>20150806</c:v>
                </c:pt>
                <c:pt idx="1603">
                  <c:v>20150807</c:v>
                </c:pt>
                <c:pt idx="1604">
                  <c:v>20150810</c:v>
                </c:pt>
                <c:pt idx="1605">
                  <c:v>20150811</c:v>
                </c:pt>
                <c:pt idx="1606">
                  <c:v>20150812</c:v>
                </c:pt>
                <c:pt idx="1607">
                  <c:v>20150813</c:v>
                </c:pt>
                <c:pt idx="1608">
                  <c:v>20150814</c:v>
                </c:pt>
                <c:pt idx="1609">
                  <c:v>20150817</c:v>
                </c:pt>
                <c:pt idx="1610">
                  <c:v>20150818</c:v>
                </c:pt>
                <c:pt idx="1611">
                  <c:v>20150819</c:v>
                </c:pt>
                <c:pt idx="1612">
                  <c:v>20150820</c:v>
                </c:pt>
                <c:pt idx="1613">
                  <c:v>20150821</c:v>
                </c:pt>
                <c:pt idx="1614">
                  <c:v>20150824</c:v>
                </c:pt>
                <c:pt idx="1615">
                  <c:v>20150825</c:v>
                </c:pt>
                <c:pt idx="1616">
                  <c:v>20150826</c:v>
                </c:pt>
                <c:pt idx="1617">
                  <c:v>20150827</c:v>
                </c:pt>
                <c:pt idx="1618">
                  <c:v>20150828</c:v>
                </c:pt>
                <c:pt idx="1619">
                  <c:v>20150831</c:v>
                </c:pt>
                <c:pt idx="1620">
                  <c:v>20150901</c:v>
                </c:pt>
                <c:pt idx="1621">
                  <c:v>20150902</c:v>
                </c:pt>
                <c:pt idx="1622">
                  <c:v>20150907</c:v>
                </c:pt>
                <c:pt idx="1623">
                  <c:v>20150908</c:v>
                </c:pt>
                <c:pt idx="1624">
                  <c:v>20150909</c:v>
                </c:pt>
                <c:pt idx="1625">
                  <c:v>20150910</c:v>
                </c:pt>
                <c:pt idx="1626">
                  <c:v>20150911</c:v>
                </c:pt>
                <c:pt idx="1627">
                  <c:v>20150914</c:v>
                </c:pt>
                <c:pt idx="1628">
                  <c:v>20150915</c:v>
                </c:pt>
                <c:pt idx="1629">
                  <c:v>20150916</c:v>
                </c:pt>
                <c:pt idx="1630">
                  <c:v>20150917</c:v>
                </c:pt>
                <c:pt idx="1631">
                  <c:v>20150918</c:v>
                </c:pt>
                <c:pt idx="1632">
                  <c:v>20150921</c:v>
                </c:pt>
                <c:pt idx="1633">
                  <c:v>20150922</c:v>
                </c:pt>
                <c:pt idx="1634">
                  <c:v>20150923</c:v>
                </c:pt>
                <c:pt idx="1635">
                  <c:v>20150924</c:v>
                </c:pt>
                <c:pt idx="1636">
                  <c:v>20150925</c:v>
                </c:pt>
                <c:pt idx="1637">
                  <c:v>20150928</c:v>
                </c:pt>
                <c:pt idx="1638">
                  <c:v>20150929</c:v>
                </c:pt>
                <c:pt idx="1639">
                  <c:v>20150930</c:v>
                </c:pt>
                <c:pt idx="1640">
                  <c:v>20151008</c:v>
                </c:pt>
                <c:pt idx="1641">
                  <c:v>20151009</c:v>
                </c:pt>
                <c:pt idx="1642">
                  <c:v>20151012</c:v>
                </c:pt>
                <c:pt idx="1643">
                  <c:v>20151013</c:v>
                </c:pt>
                <c:pt idx="1644">
                  <c:v>20151014</c:v>
                </c:pt>
                <c:pt idx="1645">
                  <c:v>20151015</c:v>
                </c:pt>
                <c:pt idx="1646">
                  <c:v>20151016</c:v>
                </c:pt>
                <c:pt idx="1647">
                  <c:v>20151019</c:v>
                </c:pt>
                <c:pt idx="1648">
                  <c:v>20151020</c:v>
                </c:pt>
                <c:pt idx="1649">
                  <c:v>20151021</c:v>
                </c:pt>
                <c:pt idx="1650">
                  <c:v>20151022</c:v>
                </c:pt>
                <c:pt idx="1651">
                  <c:v>20151023</c:v>
                </c:pt>
                <c:pt idx="1652">
                  <c:v>20151026</c:v>
                </c:pt>
                <c:pt idx="1653">
                  <c:v>20151027</c:v>
                </c:pt>
                <c:pt idx="1654">
                  <c:v>20151028</c:v>
                </c:pt>
                <c:pt idx="1655">
                  <c:v>20151029</c:v>
                </c:pt>
                <c:pt idx="1656">
                  <c:v>20151030</c:v>
                </c:pt>
                <c:pt idx="1657">
                  <c:v>20151102</c:v>
                </c:pt>
                <c:pt idx="1658">
                  <c:v>20151103</c:v>
                </c:pt>
                <c:pt idx="1659">
                  <c:v>20151104</c:v>
                </c:pt>
                <c:pt idx="1660">
                  <c:v>20151105</c:v>
                </c:pt>
                <c:pt idx="1661">
                  <c:v>20151106</c:v>
                </c:pt>
                <c:pt idx="1662">
                  <c:v>20151109</c:v>
                </c:pt>
                <c:pt idx="1663">
                  <c:v>20151110</c:v>
                </c:pt>
                <c:pt idx="1664">
                  <c:v>20151111</c:v>
                </c:pt>
                <c:pt idx="1665">
                  <c:v>20151112</c:v>
                </c:pt>
                <c:pt idx="1666">
                  <c:v>20151113</c:v>
                </c:pt>
                <c:pt idx="1667">
                  <c:v>20151116</c:v>
                </c:pt>
                <c:pt idx="1668">
                  <c:v>20151117</c:v>
                </c:pt>
                <c:pt idx="1669">
                  <c:v>20151118</c:v>
                </c:pt>
                <c:pt idx="1670">
                  <c:v>20151119</c:v>
                </c:pt>
                <c:pt idx="1671">
                  <c:v>20151120</c:v>
                </c:pt>
                <c:pt idx="1672">
                  <c:v>20151123</c:v>
                </c:pt>
                <c:pt idx="1673">
                  <c:v>20151124</c:v>
                </c:pt>
                <c:pt idx="1674">
                  <c:v>20151125</c:v>
                </c:pt>
                <c:pt idx="1675">
                  <c:v>20151126</c:v>
                </c:pt>
                <c:pt idx="1676">
                  <c:v>20151127</c:v>
                </c:pt>
                <c:pt idx="1677">
                  <c:v>20151130</c:v>
                </c:pt>
                <c:pt idx="1678">
                  <c:v>20151201</c:v>
                </c:pt>
                <c:pt idx="1679">
                  <c:v>20151202</c:v>
                </c:pt>
                <c:pt idx="1680">
                  <c:v>20151203</c:v>
                </c:pt>
                <c:pt idx="1681">
                  <c:v>20151204</c:v>
                </c:pt>
                <c:pt idx="1682">
                  <c:v>20151207</c:v>
                </c:pt>
                <c:pt idx="1683">
                  <c:v>20151208</c:v>
                </c:pt>
                <c:pt idx="1684">
                  <c:v>20151209</c:v>
                </c:pt>
                <c:pt idx="1685">
                  <c:v>20151210</c:v>
                </c:pt>
                <c:pt idx="1686">
                  <c:v>20151211</c:v>
                </c:pt>
                <c:pt idx="1687">
                  <c:v>20151214</c:v>
                </c:pt>
                <c:pt idx="1688">
                  <c:v>20151215</c:v>
                </c:pt>
                <c:pt idx="1689">
                  <c:v>20151216</c:v>
                </c:pt>
                <c:pt idx="1690">
                  <c:v>20151217</c:v>
                </c:pt>
                <c:pt idx="1691">
                  <c:v>20151218</c:v>
                </c:pt>
                <c:pt idx="1692">
                  <c:v>20151221</c:v>
                </c:pt>
                <c:pt idx="1693">
                  <c:v>20151222</c:v>
                </c:pt>
                <c:pt idx="1694">
                  <c:v>20151223</c:v>
                </c:pt>
                <c:pt idx="1695">
                  <c:v>20151224</c:v>
                </c:pt>
                <c:pt idx="1696">
                  <c:v>20151225</c:v>
                </c:pt>
                <c:pt idx="1697">
                  <c:v>20151228</c:v>
                </c:pt>
                <c:pt idx="1698">
                  <c:v>20151229</c:v>
                </c:pt>
                <c:pt idx="1699">
                  <c:v>20151230</c:v>
                </c:pt>
                <c:pt idx="1700">
                  <c:v>20151231</c:v>
                </c:pt>
                <c:pt idx="1701">
                  <c:v>20160104</c:v>
                </c:pt>
                <c:pt idx="1702">
                  <c:v>20160105</c:v>
                </c:pt>
                <c:pt idx="1703">
                  <c:v>20160106</c:v>
                </c:pt>
                <c:pt idx="1704">
                  <c:v>20160107</c:v>
                </c:pt>
                <c:pt idx="1705">
                  <c:v>20160108</c:v>
                </c:pt>
                <c:pt idx="1706">
                  <c:v>20160111</c:v>
                </c:pt>
                <c:pt idx="1707">
                  <c:v>20160112</c:v>
                </c:pt>
                <c:pt idx="1708">
                  <c:v>20160113</c:v>
                </c:pt>
                <c:pt idx="1709">
                  <c:v>20160114</c:v>
                </c:pt>
                <c:pt idx="1710">
                  <c:v>20160115</c:v>
                </c:pt>
                <c:pt idx="1711">
                  <c:v>20160118</c:v>
                </c:pt>
                <c:pt idx="1712">
                  <c:v>20160119</c:v>
                </c:pt>
                <c:pt idx="1713">
                  <c:v>20160120</c:v>
                </c:pt>
                <c:pt idx="1714">
                  <c:v>20160121</c:v>
                </c:pt>
                <c:pt idx="1715">
                  <c:v>20160122</c:v>
                </c:pt>
                <c:pt idx="1716">
                  <c:v>20160125</c:v>
                </c:pt>
                <c:pt idx="1717">
                  <c:v>20160126</c:v>
                </c:pt>
                <c:pt idx="1718">
                  <c:v>20160127</c:v>
                </c:pt>
                <c:pt idx="1719">
                  <c:v>20160128</c:v>
                </c:pt>
                <c:pt idx="1720">
                  <c:v>20160129</c:v>
                </c:pt>
                <c:pt idx="1721">
                  <c:v>20160201</c:v>
                </c:pt>
                <c:pt idx="1722">
                  <c:v>20160202</c:v>
                </c:pt>
                <c:pt idx="1723">
                  <c:v>20160203</c:v>
                </c:pt>
                <c:pt idx="1724">
                  <c:v>20160204</c:v>
                </c:pt>
                <c:pt idx="1725">
                  <c:v>20160205</c:v>
                </c:pt>
                <c:pt idx="1726">
                  <c:v>20160215</c:v>
                </c:pt>
                <c:pt idx="1727">
                  <c:v>20160216</c:v>
                </c:pt>
                <c:pt idx="1728">
                  <c:v>20160217</c:v>
                </c:pt>
                <c:pt idx="1729">
                  <c:v>20160218</c:v>
                </c:pt>
                <c:pt idx="1730">
                  <c:v>20160219</c:v>
                </c:pt>
                <c:pt idx="1731">
                  <c:v>20160222</c:v>
                </c:pt>
                <c:pt idx="1732">
                  <c:v>20160223</c:v>
                </c:pt>
                <c:pt idx="1733">
                  <c:v>20160224</c:v>
                </c:pt>
                <c:pt idx="1734">
                  <c:v>20160225</c:v>
                </c:pt>
                <c:pt idx="1735">
                  <c:v>20160226</c:v>
                </c:pt>
                <c:pt idx="1736">
                  <c:v>20160229</c:v>
                </c:pt>
                <c:pt idx="1737">
                  <c:v>20160301</c:v>
                </c:pt>
                <c:pt idx="1738">
                  <c:v>20160302</c:v>
                </c:pt>
                <c:pt idx="1739">
                  <c:v>20160303</c:v>
                </c:pt>
                <c:pt idx="1740">
                  <c:v>20160304</c:v>
                </c:pt>
                <c:pt idx="1741">
                  <c:v>20160307</c:v>
                </c:pt>
                <c:pt idx="1742">
                  <c:v>20160308</c:v>
                </c:pt>
                <c:pt idx="1743">
                  <c:v>20160309</c:v>
                </c:pt>
                <c:pt idx="1744">
                  <c:v>20160310</c:v>
                </c:pt>
                <c:pt idx="1745">
                  <c:v>20160311</c:v>
                </c:pt>
                <c:pt idx="1746">
                  <c:v>20160314</c:v>
                </c:pt>
                <c:pt idx="1747">
                  <c:v>20160315</c:v>
                </c:pt>
                <c:pt idx="1748">
                  <c:v>20160316</c:v>
                </c:pt>
                <c:pt idx="1749">
                  <c:v>20160317</c:v>
                </c:pt>
                <c:pt idx="1750">
                  <c:v>20160318</c:v>
                </c:pt>
                <c:pt idx="1751">
                  <c:v>20160321</c:v>
                </c:pt>
                <c:pt idx="1752">
                  <c:v>20160322</c:v>
                </c:pt>
                <c:pt idx="1753">
                  <c:v>20160323</c:v>
                </c:pt>
                <c:pt idx="1754">
                  <c:v>20160324</c:v>
                </c:pt>
                <c:pt idx="1755">
                  <c:v>20160325</c:v>
                </c:pt>
                <c:pt idx="1756">
                  <c:v>20160328</c:v>
                </c:pt>
                <c:pt idx="1757">
                  <c:v>20160329</c:v>
                </c:pt>
                <c:pt idx="1758">
                  <c:v>20160330</c:v>
                </c:pt>
                <c:pt idx="1759">
                  <c:v>20160331</c:v>
                </c:pt>
                <c:pt idx="1760">
                  <c:v>20160401</c:v>
                </c:pt>
                <c:pt idx="1761">
                  <c:v>20160405</c:v>
                </c:pt>
                <c:pt idx="1762">
                  <c:v>20160406</c:v>
                </c:pt>
                <c:pt idx="1763">
                  <c:v>20160407</c:v>
                </c:pt>
                <c:pt idx="1764">
                  <c:v>20160408</c:v>
                </c:pt>
                <c:pt idx="1765">
                  <c:v>20160411</c:v>
                </c:pt>
                <c:pt idx="1766">
                  <c:v>20160412</c:v>
                </c:pt>
                <c:pt idx="1767">
                  <c:v>20160413</c:v>
                </c:pt>
                <c:pt idx="1768">
                  <c:v>20160414</c:v>
                </c:pt>
                <c:pt idx="1769">
                  <c:v>20160415</c:v>
                </c:pt>
                <c:pt idx="1770">
                  <c:v>20160418</c:v>
                </c:pt>
                <c:pt idx="1771">
                  <c:v>20160419</c:v>
                </c:pt>
                <c:pt idx="1772">
                  <c:v>20160420</c:v>
                </c:pt>
                <c:pt idx="1773">
                  <c:v>20160421</c:v>
                </c:pt>
                <c:pt idx="1774">
                  <c:v>20160422</c:v>
                </c:pt>
                <c:pt idx="1775">
                  <c:v>20160425</c:v>
                </c:pt>
                <c:pt idx="1776">
                  <c:v>20160426</c:v>
                </c:pt>
                <c:pt idx="1777">
                  <c:v>20160427</c:v>
                </c:pt>
                <c:pt idx="1778">
                  <c:v>20160428</c:v>
                </c:pt>
                <c:pt idx="1779">
                  <c:v>20160429</c:v>
                </c:pt>
                <c:pt idx="1780">
                  <c:v>20160503</c:v>
                </c:pt>
                <c:pt idx="1781">
                  <c:v>20160504</c:v>
                </c:pt>
                <c:pt idx="1782">
                  <c:v>20160505</c:v>
                </c:pt>
                <c:pt idx="1783">
                  <c:v>20160506</c:v>
                </c:pt>
                <c:pt idx="1784">
                  <c:v>20160509</c:v>
                </c:pt>
                <c:pt idx="1785">
                  <c:v>20160510</c:v>
                </c:pt>
                <c:pt idx="1786">
                  <c:v>20160511</c:v>
                </c:pt>
                <c:pt idx="1787">
                  <c:v>20160512</c:v>
                </c:pt>
                <c:pt idx="1788">
                  <c:v>20160513</c:v>
                </c:pt>
                <c:pt idx="1789">
                  <c:v>20160516</c:v>
                </c:pt>
                <c:pt idx="1790">
                  <c:v>20160517</c:v>
                </c:pt>
                <c:pt idx="1791">
                  <c:v>20160518</c:v>
                </c:pt>
                <c:pt idx="1792">
                  <c:v>20160519</c:v>
                </c:pt>
                <c:pt idx="1793">
                  <c:v>20160520</c:v>
                </c:pt>
                <c:pt idx="1794">
                  <c:v>20160523</c:v>
                </c:pt>
                <c:pt idx="1795">
                  <c:v>20160524</c:v>
                </c:pt>
                <c:pt idx="1796">
                  <c:v>20160525</c:v>
                </c:pt>
                <c:pt idx="1797">
                  <c:v>20160526</c:v>
                </c:pt>
                <c:pt idx="1798">
                  <c:v>20160527</c:v>
                </c:pt>
                <c:pt idx="1799">
                  <c:v>20160530</c:v>
                </c:pt>
                <c:pt idx="1800">
                  <c:v>20160531</c:v>
                </c:pt>
                <c:pt idx="1801">
                  <c:v>20160601</c:v>
                </c:pt>
                <c:pt idx="1802">
                  <c:v>20160602</c:v>
                </c:pt>
                <c:pt idx="1803">
                  <c:v>20160603</c:v>
                </c:pt>
                <c:pt idx="1804">
                  <c:v>20160606</c:v>
                </c:pt>
                <c:pt idx="1805">
                  <c:v>20160607</c:v>
                </c:pt>
                <c:pt idx="1806">
                  <c:v>20160608</c:v>
                </c:pt>
                <c:pt idx="1807">
                  <c:v>20160613</c:v>
                </c:pt>
                <c:pt idx="1808">
                  <c:v>20160614</c:v>
                </c:pt>
                <c:pt idx="1809">
                  <c:v>20160615</c:v>
                </c:pt>
                <c:pt idx="1810">
                  <c:v>20160616</c:v>
                </c:pt>
                <c:pt idx="1811">
                  <c:v>20160617</c:v>
                </c:pt>
                <c:pt idx="1812">
                  <c:v>20160620</c:v>
                </c:pt>
                <c:pt idx="1813">
                  <c:v>20160621</c:v>
                </c:pt>
                <c:pt idx="1814">
                  <c:v>20160622</c:v>
                </c:pt>
                <c:pt idx="1815">
                  <c:v>20160623</c:v>
                </c:pt>
                <c:pt idx="1816">
                  <c:v>20160624</c:v>
                </c:pt>
                <c:pt idx="1817">
                  <c:v>20160627</c:v>
                </c:pt>
                <c:pt idx="1818">
                  <c:v>20160628</c:v>
                </c:pt>
                <c:pt idx="1819">
                  <c:v>20160629</c:v>
                </c:pt>
                <c:pt idx="1820">
                  <c:v>20160630</c:v>
                </c:pt>
                <c:pt idx="1821">
                  <c:v>20160701</c:v>
                </c:pt>
                <c:pt idx="1822">
                  <c:v>20160704</c:v>
                </c:pt>
                <c:pt idx="1823">
                  <c:v>20160705</c:v>
                </c:pt>
                <c:pt idx="1824">
                  <c:v>20160706</c:v>
                </c:pt>
                <c:pt idx="1825">
                  <c:v>20160707</c:v>
                </c:pt>
                <c:pt idx="1826">
                  <c:v>20160708</c:v>
                </c:pt>
                <c:pt idx="1827">
                  <c:v>20160711</c:v>
                </c:pt>
                <c:pt idx="1828">
                  <c:v>20160712</c:v>
                </c:pt>
                <c:pt idx="1829">
                  <c:v>20160713</c:v>
                </c:pt>
                <c:pt idx="1830">
                  <c:v>20160714</c:v>
                </c:pt>
                <c:pt idx="1831">
                  <c:v>20160715</c:v>
                </c:pt>
                <c:pt idx="1832">
                  <c:v>20160718</c:v>
                </c:pt>
                <c:pt idx="1833">
                  <c:v>20160719</c:v>
                </c:pt>
                <c:pt idx="1834">
                  <c:v>20160720</c:v>
                </c:pt>
                <c:pt idx="1835">
                  <c:v>20160721</c:v>
                </c:pt>
                <c:pt idx="1836">
                  <c:v>20160722</c:v>
                </c:pt>
                <c:pt idx="1837">
                  <c:v>20160725</c:v>
                </c:pt>
                <c:pt idx="1838">
                  <c:v>20160726</c:v>
                </c:pt>
                <c:pt idx="1839">
                  <c:v>20160727</c:v>
                </c:pt>
                <c:pt idx="1840">
                  <c:v>20160728</c:v>
                </c:pt>
                <c:pt idx="1841">
                  <c:v>20160729</c:v>
                </c:pt>
                <c:pt idx="1842">
                  <c:v>20160801</c:v>
                </c:pt>
                <c:pt idx="1843">
                  <c:v>20160802</c:v>
                </c:pt>
                <c:pt idx="1844">
                  <c:v>20160803</c:v>
                </c:pt>
                <c:pt idx="1845">
                  <c:v>20160804</c:v>
                </c:pt>
                <c:pt idx="1846">
                  <c:v>20160805</c:v>
                </c:pt>
                <c:pt idx="1847">
                  <c:v>20160808</c:v>
                </c:pt>
                <c:pt idx="1848">
                  <c:v>20160809</c:v>
                </c:pt>
                <c:pt idx="1849">
                  <c:v>20160810</c:v>
                </c:pt>
                <c:pt idx="1850">
                  <c:v>20160811</c:v>
                </c:pt>
                <c:pt idx="1851">
                  <c:v>20160812</c:v>
                </c:pt>
                <c:pt idx="1852">
                  <c:v>20160815</c:v>
                </c:pt>
                <c:pt idx="1853">
                  <c:v>20160816</c:v>
                </c:pt>
                <c:pt idx="1854">
                  <c:v>20160817</c:v>
                </c:pt>
                <c:pt idx="1855">
                  <c:v>20160818</c:v>
                </c:pt>
                <c:pt idx="1856">
                  <c:v>20160819</c:v>
                </c:pt>
                <c:pt idx="1857">
                  <c:v>20160822</c:v>
                </c:pt>
                <c:pt idx="1858">
                  <c:v>20160823</c:v>
                </c:pt>
                <c:pt idx="1859">
                  <c:v>20160824</c:v>
                </c:pt>
                <c:pt idx="1860">
                  <c:v>20160825</c:v>
                </c:pt>
                <c:pt idx="1861">
                  <c:v>20160826</c:v>
                </c:pt>
                <c:pt idx="1862">
                  <c:v>20160829</c:v>
                </c:pt>
                <c:pt idx="1863">
                  <c:v>20160830</c:v>
                </c:pt>
                <c:pt idx="1864">
                  <c:v>20160831</c:v>
                </c:pt>
                <c:pt idx="1865">
                  <c:v>20160901</c:v>
                </c:pt>
                <c:pt idx="1866">
                  <c:v>20160902</c:v>
                </c:pt>
                <c:pt idx="1867">
                  <c:v>20160905</c:v>
                </c:pt>
                <c:pt idx="1868">
                  <c:v>20160906</c:v>
                </c:pt>
                <c:pt idx="1869">
                  <c:v>20160907</c:v>
                </c:pt>
                <c:pt idx="1870">
                  <c:v>20160908</c:v>
                </c:pt>
                <c:pt idx="1871">
                  <c:v>20160909</c:v>
                </c:pt>
                <c:pt idx="1872">
                  <c:v>20160912</c:v>
                </c:pt>
                <c:pt idx="1873">
                  <c:v>20160913</c:v>
                </c:pt>
                <c:pt idx="1874">
                  <c:v>20160914</c:v>
                </c:pt>
                <c:pt idx="1875">
                  <c:v>20160919</c:v>
                </c:pt>
                <c:pt idx="1876">
                  <c:v>20160920</c:v>
                </c:pt>
                <c:pt idx="1877">
                  <c:v>20160921</c:v>
                </c:pt>
                <c:pt idx="1878">
                  <c:v>20160922</c:v>
                </c:pt>
                <c:pt idx="1879">
                  <c:v>20160923</c:v>
                </c:pt>
                <c:pt idx="1880">
                  <c:v>20160926</c:v>
                </c:pt>
                <c:pt idx="1881">
                  <c:v>20160927</c:v>
                </c:pt>
                <c:pt idx="1882">
                  <c:v>20160928</c:v>
                </c:pt>
                <c:pt idx="1883">
                  <c:v>20160929</c:v>
                </c:pt>
                <c:pt idx="1884">
                  <c:v>20160930</c:v>
                </c:pt>
                <c:pt idx="1885">
                  <c:v>20161010</c:v>
                </c:pt>
                <c:pt idx="1886">
                  <c:v>20161011</c:v>
                </c:pt>
                <c:pt idx="1887">
                  <c:v>20161012</c:v>
                </c:pt>
                <c:pt idx="1888">
                  <c:v>20161013</c:v>
                </c:pt>
                <c:pt idx="1889">
                  <c:v>20161014</c:v>
                </c:pt>
                <c:pt idx="1890">
                  <c:v>20161017</c:v>
                </c:pt>
                <c:pt idx="1891">
                  <c:v>20161018</c:v>
                </c:pt>
                <c:pt idx="1892">
                  <c:v>20161019</c:v>
                </c:pt>
                <c:pt idx="1893">
                  <c:v>20161020</c:v>
                </c:pt>
                <c:pt idx="1894">
                  <c:v>20161021</c:v>
                </c:pt>
                <c:pt idx="1895">
                  <c:v>20161024</c:v>
                </c:pt>
                <c:pt idx="1896">
                  <c:v>20161025</c:v>
                </c:pt>
                <c:pt idx="1897">
                  <c:v>20161026</c:v>
                </c:pt>
                <c:pt idx="1898">
                  <c:v>20161027</c:v>
                </c:pt>
                <c:pt idx="1899">
                  <c:v>20161028</c:v>
                </c:pt>
                <c:pt idx="1900">
                  <c:v>20161031</c:v>
                </c:pt>
                <c:pt idx="1901">
                  <c:v>20161101</c:v>
                </c:pt>
                <c:pt idx="1902">
                  <c:v>20161102</c:v>
                </c:pt>
                <c:pt idx="1903">
                  <c:v>20161103</c:v>
                </c:pt>
                <c:pt idx="1904">
                  <c:v>20161104</c:v>
                </c:pt>
                <c:pt idx="1905">
                  <c:v>20161107</c:v>
                </c:pt>
                <c:pt idx="1906">
                  <c:v>20161108</c:v>
                </c:pt>
                <c:pt idx="1907">
                  <c:v>20161109</c:v>
                </c:pt>
                <c:pt idx="1908">
                  <c:v>20161110</c:v>
                </c:pt>
                <c:pt idx="1909">
                  <c:v>20161111</c:v>
                </c:pt>
                <c:pt idx="1910">
                  <c:v>20161114</c:v>
                </c:pt>
                <c:pt idx="1911">
                  <c:v>20161115</c:v>
                </c:pt>
                <c:pt idx="1912">
                  <c:v>20161116</c:v>
                </c:pt>
                <c:pt idx="1913">
                  <c:v>20161117</c:v>
                </c:pt>
                <c:pt idx="1914">
                  <c:v>20161118</c:v>
                </c:pt>
                <c:pt idx="1915">
                  <c:v>20161121</c:v>
                </c:pt>
                <c:pt idx="1916">
                  <c:v>20161122</c:v>
                </c:pt>
                <c:pt idx="1917">
                  <c:v>20161123</c:v>
                </c:pt>
                <c:pt idx="1918">
                  <c:v>20161124</c:v>
                </c:pt>
                <c:pt idx="1919">
                  <c:v>20161125</c:v>
                </c:pt>
                <c:pt idx="1920">
                  <c:v>20161128</c:v>
                </c:pt>
                <c:pt idx="1921">
                  <c:v>20161129</c:v>
                </c:pt>
                <c:pt idx="1922">
                  <c:v>20161130</c:v>
                </c:pt>
                <c:pt idx="1923">
                  <c:v>20161201</c:v>
                </c:pt>
                <c:pt idx="1924">
                  <c:v>20161202</c:v>
                </c:pt>
                <c:pt idx="1925">
                  <c:v>20161205</c:v>
                </c:pt>
                <c:pt idx="1926">
                  <c:v>20161206</c:v>
                </c:pt>
                <c:pt idx="1927">
                  <c:v>20161207</c:v>
                </c:pt>
                <c:pt idx="1928">
                  <c:v>20161208</c:v>
                </c:pt>
                <c:pt idx="1929">
                  <c:v>20161209</c:v>
                </c:pt>
                <c:pt idx="1930">
                  <c:v>20161212</c:v>
                </c:pt>
                <c:pt idx="1931">
                  <c:v>20161213</c:v>
                </c:pt>
                <c:pt idx="1932">
                  <c:v>20161214</c:v>
                </c:pt>
                <c:pt idx="1933">
                  <c:v>20161215</c:v>
                </c:pt>
                <c:pt idx="1934">
                  <c:v>20161216</c:v>
                </c:pt>
                <c:pt idx="1935">
                  <c:v>20161219</c:v>
                </c:pt>
                <c:pt idx="1936">
                  <c:v>20161220</c:v>
                </c:pt>
                <c:pt idx="1937">
                  <c:v>20161221</c:v>
                </c:pt>
                <c:pt idx="1938">
                  <c:v>20161222</c:v>
                </c:pt>
                <c:pt idx="1939">
                  <c:v>20161223</c:v>
                </c:pt>
                <c:pt idx="1940">
                  <c:v>20161226</c:v>
                </c:pt>
                <c:pt idx="1941">
                  <c:v>20161227</c:v>
                </c:pt>
                <c:pt idx="1942">
                  <c:v>20161228</c:v>
                </c:pt>
                <c:pt idx="1943">
                  <c:v>20161229</c:v>
                </c:pt>
                <c:pt idx="1944">
                  <c:v>20161230</c:v>
                </c:pt>
                <c:pt idx="1945">
                  <c:v>20170103</c:v>
                </c:pt>
                <c:pt idx="1946">
                  <c:v>20170104</c:v>
                </c:pt>
                <c:pt idx="1947">
                  <c:v>20170105</c:v>
                </c:pt>
                <c:pt idx="1948">
                  <c:v>20170106</c:v>
                </c:pt>
                <c:pt idx="1949">
                  <c:v>20170109</c:v>
                </c:pt>
                <c:pt idx="1950">
                  <c:v>20170110</c:v>
                </c:pt>
                <c:pt idx="1951">
                  <c:v>20170111</c:v>
                </c:pt>
                <c:pt idx="1952">
                  <c:v>20170112</c:v>
                </c:pt>
                <c:pt idx="1953">
                  <c:v>20170113</c:v>
                </c:pt>
                <c:pt idx="1954">
                  <c:v>20170116</c:v>
                </c:pt>
                <c:pt idx="1955">
                  <c:v>20170117</c:v>
                </c:pt>
                <c:pt idx="1956">
                  <c:v>20170118</c:v>
                </c:pt>
                <c:pt idx="1957">
                  <c:v>20170119</c:v>
                </c:pt>
                <c:pt idx="1958">
                  <c:v>20170120</c:v>
                </c:pt>
                <c:pt idx="1959">
                  <c:v>20170123</c:v>
                </c:pt>
                <c:pt idx="1960">
                  <c:v>20170124</c:v>
                </c:pt>
                <c:pt idx="1961">
                  <c:v>20170125</c:v>
                </c:pt>
                <c:pt idx="1962">
                  <c:v>20170126</c:v>
                </c:pt>
                <c:pt idx="1963">
                  <c:v>20170203</c:v>
                </c:pt>
                <c:pt idx="1964">
                  <c:v>20170206</c:v>
                </c:pt>
                <c:pt idx="1965">
                  <c:v>20170207</c:v>
                </c:pt>
                <c:pt idx="1966">
                  <c:v>20170208</c:v>
                </c:pt>
                <c:pt idx="1967">
                  <c:v>20170209</c:v>
                </c:pt>
                <c:pt idx="1968">
                  <c:v>20170210</c:v>
                </c:pt>
                <c:pt idx="1969">
                  <c:v>20170213</c:v>
                </c:pt>
                <c:pt idx="1970">
                  <c:v>20170214</c:v>
                </c:pt>
                <c:pt idx="1971">
                  <c:v>20170215</c:v>
                </c:pt>
                <c:pt idx="1972">
                  <c:v>20170216</c:v>
                </c:pt>
                <c:pt idx="1973">
                  <c:v>20170217</c:v>
                </c:pt>
                <c:pt idx="1974">
                  <c:v>20170220</c:v>
                </c:pt>
                <c:pt idx="1975">
                  <c:v>20170221</c:v>
                </c:pt>
                <c:pt idx="1976">
                  <c:v>20170222</c:v>
                </c:pt>
                <c:pt idx="1977">
                  <c:v>20170223</c:v>
                </c:pt>
                <c:pt idx="1978">
                  <c:v>20170224</c:v>
                </c:pt>
                <c:pt idx="1979">
                  <c:v>20170227</c:v>
                </c:pt>
                <c:pt idx="1980">
                  <c:v>20170228</c:v>
                </c:pt>
                <c:pt idx="1981">
                  <c:v>20170301</c:v>
                </c:pt>
                <c:pt idx="1982">
                  <c:v>20170302</c:v>
                </c:pt>
                <c:pt idx="1983">
                  <c:v>20170303</c:v>
                </c:pt>
                <c:pt idx="1984">
                  <c:v>20170306</c:v>
                </c:pt>
                <c:pt idx="1985">
                  <c:v>20170307</c:v>
                </c:pt>
                <c:pt idx="1986">
                  <c:v>20170308</c:v>
                </c:pt>
                <c:pt idx="1987">
                  <c:v>20170309</c:v>
                </c:pt>
                <c:pt idx="1988">
                  <c:v>20170310</c:v>
                </c:pt>
                <c:pt idx="1989">
                  <c:v>20170313</c:v>
                </c:pt>
                <c:pt idx="1990">
                  <c:v>20170314</c:v>
                </c:pt>
                <c:pt idx="1991">
                  <c:v>20170315</c:v>
                </c:pt>
                <c:pt idx="1992">
                  <c:v>20170316</c:v>
                </c:pt>
                <c:pt idx="1993">
                  <c:v>20170317</c:v>
                </c:pt>
                <c:pt idx="1994">
                  <c:v>20170320</c:v>
                </c:pt>
                <c:pt idx="1995">
                  <c:v>20170321</c:v>
                </c:pt>
                <c:pt idx="1996">
                  <c:v>20170322</c:v>
                </c:pt>
                <c:pt idx="1997">
                  <c:v>20170323</c:v>
                </c:pt>
                <c:pt idx="1998">
                  <c:v>20170324</c:v>
                </c:pt>
                <c:pt idx="1999">
                  <c:v>20170327</c:v>
                </c:pt>
                <c:pt idx="2000">
                  <c:v>20170328</c:v>
                </c:pt>
                <c:pt idx="2001">
                  <c:v>20170329</c:v>
                </c:pt>
                <c:pt idx="2002">
                  <c:v>20170330</c:v>
                </c:pt>
                <c:pt idx="2003">
                  <c:v>20170331</c:v>
                </c:pt>
                <c:pt idx="2004">
                  <c:v>20170405</c:v>
                </c:pt>
                <c:pt idx="2005">
                  <c:v>20170406</c:v>
                </c:pt>
                <c:pt idx="2006">
                  <c:v>20170407</c:v>
                </c:pt>
                <c:pt idx="2007">
                  <c:v>20170410</c:v>
                </c:pt>
                <c:pt idx="2008">
                  <c:v>20170411</c:v>
                </c:pt>
                <c:pt idx="2009">
                  <c:v>20170412</c:v>
                </c:pt>
                <c:pt idx="2010">
                  <c:v>20170413</c:v>
                </c:pt>
                <c:pt idx="2011">
                  <c:v>20170414</c:v>
                </c:pt>
                <c:pt idx="2012">
                  <c:v>20170417</c:v>
                </c:pt>
                <c:pt idx="2013">
                  <c:v>20170418</c:v>
                </c:pt>
                <c:pt idx="2014">
                  <c:v>20170419</c:v>
                </c:pt>
                <c:pt idx="2015">
                  <c:v>20170420</c:v>
                </c:pt>
                <c:pt idx="2016">
                  <c:v>20170421</c:v>
                </c:pt>
                <c:pt idx="2017">
                  <c:v>20170424</c:v>
                </c:pt>
                <c:pt idx="2018">
                  <c:v>20170425</c:v>
                </c:pt>
                <c:pt idx="2019">
                  <c:v>20170426</c:v>
                </c:pt>
                <c:pt idx="2020">
                  <c:v>20170427</c:v>
                </c:pt>
                <c:pt idx="2021">
                  <c:v>20170428</c:v>
                </c:pt>
                <c:pt idx="2022">
                  <c:v>20170502</c:v>
                </c:pt>
                <c:pt idx="2023">
                  <c:v>20170503</c:v>
                </c:pt>
                <c:pt idx="2024">
                  <c:v>20170504</c:v>
                </c:pt>
                <c:pt idx="2025">
                  <c:v>20170505</c:v>
                </c:pt>
                <c:pt idx="2026">
                  <c:v>20170508</c:v>
                </c:pt>
                <c:pt idx="2027">
                  <c:v>20170509</c:v>
                </c:pt>
                <c:pt idx="2028">
                  <c:v>20170510</c:v>
                </c:pt>
                <c:pt idx="2029">
                  <c:v>20170511</c:v>
                </c:pt>
                <c:pt idx="2030">
                  <c:v>20170512</c:v>
                </c:pt>
                <c:pt idx="2031">
                  <c:v>20170515</c:v>
                </c:pt>
                <c:pt idx="2032">
                  <c:v>20170516</c:v>
                </c:pt>
                <c:pt idx="2033">
                  <c:v>20170517</c:v>
                </c:pt>
                <c:pt idx="2034">
                  <c:v>20170518</c:v>
                </c:pt>
                <c:pt idx="2035">
                  <c:v>20170519</c:v>
                </c:pt>
                <c:pt idx="2036">
                  <c:v>20170522</c:v>
                </c:pt>
                <c:pt idx="2037">
                  <c:v>20170523</c:v>
                </c:pt>
                <c:pt idx="2038">
                  <c:v>20170524</c:v>
                </c:pt>
                <c:pt idx="2039">
                  <c:v>20170525</c:v>
                </c:pt>
                <c:pt idx="2040">
                  <c:v>20170526</c:v>
                </c:pt>
                <c:pt idx="2041">
                  <c:v>20170531</c:v>
                </c:pt>
                <c:pt idx="2042">
                  <c:v>20170601</c:v>
                </c:pt>
                <c:pt idx="2043">
                  <c:v>20170602</c:v>
                </c:pt>
                <c:pt idx="2044">
                  <c:v>20170605</c:v>
                </c:pt>
                <c:pt idx="2045">
                  <c:v>20170606</c:v>
                </c:pt>
                <c:pt idx="2046">
                  <c:v>20170607</c:v>
                </c:pt>
                <c:pt idx="2047">
                  <c:v>20170608</c:v>
                </c:pt>
                <c:pt idx="2048">
                  <c:v>20170609</c:v>
                </c:pt>
                <c:pt idx="2049">
                  <c:v>20170612</c:v>
                </c:pt>
                <c:pt idx="2050">
                  <c:v>20170613</c:v>
                </c:pt>
                <c:pt idx="2051">
                  <c:v>20170614</c:v>
                </c:pt>
                <c:pt idx="2052">
                  <c:v>20170615</c:v>
                </c:pt>
                <c:pt idx="2053">
                  <c:v>20170616</c:v>
                </c:pt>
                <c:pt idx="2054">
                  <c:v>20170619</c:v>
                </c:pt>
                <c:pt idx="2055">
                  <c:v>20170620</c:v>
                </c:pt>
                <c:pt idx="2056">
                  <c:v>20170621</c:v>
                </c:pt>
                <c:pt idx="2057">
                  <c:v>20170622</c:v>
                </c:pt>
                <c:pt idx="2058">
                  <c:v>20170623</c:v>
                </c:pt>
                <c:pt idx="2059">
                  <c:v>20170626</c:v>
                </c:pt>
                <c:pt idx="2060">
                  <c:v>20170627</c:v>
                </c:pt>
                <c:pt idx="2061">
                  <c:v>20170628</c:v>
                </c:pt>
                <c:pt idx="2062">
                  <c:v>20170629</c:v>
                </c:pt>
                <c:pt idx="2063">
                  <c:v>20170630</c:v>
                </c:pt>
                <c:pt idx="2064">
                  <c:v>20170703</c:v>
                </c:pt>
                <c:pt idx="2065">
                  <c:v>20170704</c:v>
                </c:pt>
                <c:pt idx="2066">
                  <c:v>20170705</c:v>
                </c:pt>
                <c:pt idx="2067">
                  <c:v>20170706</c:v>
                </c:pt>
                <c:pt idx="2068">
                  <c:v>20170707</c:v>
                </c:pt>
                <c:pt idx="2069">
                  <c:v>20170710</c:v>
                </c:pt>
                <c:pt idx="2070">
                  <c:v>20170711</c:v>
                </c:pt>
                <c:pt idx="2071">
                  <c:v>20170712</c:v>
                </c:pt>
                <c:pt idx="2072">
                  <c:v>20170713</c:v>
                </c:pt>
                <c:pt idx="2073">
                  <c:v>20170714</c:v>
                </c:pt>
                <c:pt idx="2074">
                  <c:v>20170717</c:v>
                </c:pt>
                <c:pt idx="2075">
                  <c:v>20170718</c:v>
                </c:pt>
                <c:pt idx="2076">
                  <c:v>20170719</c:v>
                </c:pt>
                <c:pt idx="2077">
                  <c:v>20170720</c:v>
                </c:pt>
                <c:pt idx="2078">
                  <c:v>20170721</c:v>
                </c:pt>
                <c:pt idx="2079">
                  <c:v>20170724</c:v>
                </c:pt>
                <c:pt idx="2080">
                  <c:v>20170725</c:v>
                </c:pt>
                <c:pt idx="2081">
                  <c:v>20170726</c:v>
                </c:pt>
                <c:pt idx="2082">
                  <c:v>20170727</c:v>
                </c:pt>
                <c:pt idx="2083">
                  <c:v>20170728</c:v>
                </c:pt>
                <c:pt idx="2084">
                  <c:v>20170731</c:v>
                </c:pt>
                <c:pt idx="2085">
                  <c:v>20170801</c:v>
                </c:pt>
                <c:pt idx="2086">
                  <c:v>20170802</c:v>
                </c:pt>
                <c:pt idx="2087">
                  <c:v>20170803</c:v>
                </c:pt>
                <c:pt idx="2088">
                  <c:v>20170804</c:v>
                </c:pt>
                <c:pt idx="2089">
                  <c:v>20170807</c:v>
                </c:pt>
                <c:pt idx="2090">
                  <c:v>20170808</c:v>
                </c:pt>
                <c:pt idx="2091">
                  <c:v>20170809</c:v>
                </c:pt>
                <c:pt idx="2092">
                  <c:v>20170810</c:v>
                </c:pt>
                <c:pt idx="2093">
                  <c:v>20170811</c:v>
                </c:pt>
                <c:pt idx="2094">
                  <c:v>20170814</c:v>
                </c:pt>
                <c:pt idx="2095">
                  <c:v>20170815</c:v>
                </c:pt>
                <c:pt idx="2096">
                  <c:v>20170816</c:v>
                </c:pt>
                <c:pt idx="2097">
                  <c:v>20170817</c:v>
                </c:pt>
                <c:pt idx="2098">
                  <c:v>20170818</c:v>
                </c:pt>
                <c:pt idx="2099">
                  <c:v>20170821</c:v>
                </c:pt>
                <c:pt idx="2100">
                  <c:v>20170822</c:v>
                </c:pt>
                <c:pt idx="2101">
                  <c:v>20170823</c:v>
                </c:pt>
                <c:pt idx="2102">
                  <c:v>20170824</c:v>
                </c:pt>
                <c:pt idx="2103">
                  <c:v>20170825</c:v>
                </c:pt>
                <c:pt idx="2104">
                  <c:v>20170828</c:v>
                </c:pt>
                <c:pt idx="2105">
                  <c:v>20170829</c:v>
                </c:pt>
                <c:pt idx="2106">
                  <c:v>20170830</c:v>
                </c:pt>
                <c:pt idx="2107">
                  <c:v>20170831</c:v>
                </c:pt>
                <c:pt idx="2108">
                  <c:v>20170901</c:v>
                </c:pt>
                <c:pt idx="2109">
                  <c:v>20170904</c:v>
                </c:pt>
                <c:pt idx="2110">
                  <c:v>20170905</c:v>
                </c:pt>
                <c:pt idx="2111">
                  <c:v>20170906</c:v>
                </c:pt>
                <c:pt idx="2112">
                  <c:v>20170907</c:v>
                </c:pt>
                <c:pt idx="2113">
                  <c:v>20170908</c:v>
                </c:pt>
                <c:pt idx="2114">
                  <c:v>20170911</c:v>
                </c:pt>
                <c:pt idx="2115">
                  <c:v>20170912</c:v>
                </c:pt>
                <c:pt idx="2116">
                  <c:v>20170913</c:v>
                </c:pt>
                <c:pt idx="2117">
                  <c:v>20170914</c:v>
                </c:pt>
                <c:pt idx="2118">
                  <c:v>20170915</c:v>
                </c:pt>
                <c:pt idx="2119">
                  <c:v>20170918</c:v>
                </c:pt>
                <c:pt idx="2120">
                  <c:v>20170919</c:v>
                </c:pt>
                <c:pt idx="2121">
                  <c:v>20170920</c:v>
                </c:pt>
                <c:pt idx="2122">
                  <c:v>20170921</c:v>
                </c:pt>
                <c:pt idx="2123">
                  <c:v>20170922</c:v>
                </c:pt>
                <c:pt idx="2124">
                  <c:v>20170925</c:v>
                </c:pt>
                <c:pt idx="2125">
                  <c:v>20170926</c:v>
                </c:pt>
                <c:pt idx="2126">
                  <c:v>20170927</c:v>
                </c:pt>
                <c:pt idx="2127">
                  <c:v>20170928</c:v>
                </c:pt>
                <c:pt idx="2128">
                  <c:v>20170929</c:v>
                </c:pt>
                <c:pt idx="2129">
                  <c:v>20171009</c:v>
                </c:pt>
                <c:pt idx="2130">
                  <c:v>20171010</c:v>
                </c:pt>
                <c:pt idx="2131">
                  <c:v>20171011</c:v>
                </c:pt>
                <c:pt idx="2132">
                  <c:v>20171012</c:v>
                </c:pt>
                <c:pt idx="2133">
                  <c:v>20171013</c:v>
                </c:pt>
                <c:pt idx="2134">
                  <c:v>20171016</c:v>
                </c:pt>
                <c:pt idx="2135">
                  <c:v>20171017</c:v>
                </c:pt>
                <c:pt idx="2136">
                  <c:v>20171018</c:v>
                </c:pt>
                <c:pt idx="2137">
                  <c:v>20171019</c:v>
                </c:pt>
                <c:pt idx="2138">
                  <c:v>20171020</c:v>
                </c:pt>
                <c:pt idx="2139">
                  <c:v>20171023</c:v>
                </c:pt>
                <c:pt idx="2140">
                  <c:v>20171024</c:v>
                </c:pt>
                <c:pt idx="2141">
                  <c:v>20171025</c:v>
                </c:pt>
                <c:pt idx="2142">
                  <c:v>20171026</c:v>
                </c:pt>
                <c:pt idx="2143">
                  <c:v>20171027</c:v>
                </c:pt>
                <c:pt idx="2144">
                  <c:v>20171030</c:v>
                </c:pt>
                <c:pt idx="2145">
                  <c:v>20171031</c:v>
                </c:pt>
                <c:pt idx="2146">
                  <c:v>20171101</c:v>
                </c:pt>
                <c:pt idx="2147">
                  <c:v>20171102</c:v>
                </c:pt>
                <c:pt idx="2148">
                  <c:v>20171103</c:v>
                </c:pt>
                <c:pt idx="2149">
                  <c:v>20171106</c:v>
                </c:pt>
                <c:pt idx="2150">
                  <c:v>20171107</c:v>
                </c:pt>
                <c:pt idx="2151">
                  <c:v>20171108</c:v>
                </c:pt>
                <c:pt idx="2152">
                  <c:v>20171109</c:v>
                </c:pt>
                <c:pt idx="2153">
                  <c:v>20171110</c:v>
                </c:pt>
                <c:pt idx="2154">
                  <c:v>20171113</c:v>
                </c:pt>
                <c:pt idx="2155">
                  <c:v>20171114</c:v>
                </c:pt>
                <c:pt idx="2156">
                  <c:v>20171115</c:v>
                </c:pt>
                <c:pt idx="2157">
                  <c:v>20171116</c:v>
                </c:pt>
                <c:pt idx="2158">
                  <c:v>20171117</c:v>
                </c:pt>
                <c:pt idx="2159">
                  <c:v>20171120</c:v>
                </c:pt>
                <c:pt idx="2160">
                  <c:v>20171121</c:v>
                </c:pt>
                <c:pt idx="2161">
                  <c:v>20171122</c:v>
                </c:pt>
                <c:pt idx="2162">
                  <c:v>20171123</c:v>
                </c:pt>
                <c:pt idx="2163">
                  <c:v>20171124</c:v>
                </c:pt>
                <c:pt idx="2164">
                  <c:v>20171127</c:v>
                </c:pt>
                <c:pt idx="2165">
                  <c:v>20171128</c:v>
                </c:pt>
                <c:pt idx="2166">
                  <c:v>20171129</c:v>
                </c:pt>
                <c:pt idx="2167">
                  <c:v>20171130</c:v>
                </c:pt>
                <c:pt idx="2168">
                  <c:v>20171201</c:v>
                </c:pt>
                <c:pt idx="2169">
                  <c:v>20171204</c:v>
                </c:pt>
                <c:pt idx="2170">
                  <c:v>20171205</c:v>
                </c:pt>
                <c:pt idx="2171">
                  <c:v>20171206</c:v>
                </c:pt>
                <c:pt idx="2172">
                  <c:v>20171207</c:v>
                </c:pt>
                <c:pt idx="2173">
                  <c:v>20171208</c:v>
                </c:pt>
                <c:pt idx="2174">
                  <c:v>20171211</c:v>
                </c:pt>
                <c:pt idx="2175">
                  <c:v>20171212</c:v>
                </c:pt>
                <c:pt idx="2176">
                  <c:v>20171213</c:v>
                </c:pt>
                <c:pt idx="2177">
                  <c:v>20171214</c:v>
                </c:pt>
                <c:pt idx="2178">
                  <c:v>20171215</c:v>
                </c:pt>
                <c:pt idx="2179">
                  <c:v>20171218</c:v>
                </c:pt>
                <c:pt idx="2180">
                  <c:v>20171219</c:v>
                </c:pt>
                <c:pt idx="2181">
                  <c:v>20171220</c:v>
                </c:pt>
                <c:pt idx="2182">
                  <c:v>20171221</c:v>
                </c:pt>
                <c:pt idx="2183">
                  <c:v>20171222</c:v>
                </c:pt>
                <c:pt idx="2184">
                  <c:v>20171225</c:v>
                </c:pt>
                <c:pt idx="2185">
                  <c:v>20171226</c:v>
                </c:pt>
                <c:pt idx="2186">
                  <c:v>20171227</c:v>
                </c:pt>
                <c:pt idx="2187">
                  <c:v>20171228</c:v>
                </c:pt>
                <c:pt idx="2188">
                  <c:v>20171229</c:v>
                </c:pt>
                <c:pt idx="2189">
                  <c:v>20180102</c:v>
                </c:pt>
                <c:pt idx="2190">
                  <c:v>20180103</c:v>
                </c:pt>
                <c:pt idx="2191">
                  <c:v>20180104</c:v>
                </c:pt>
                <c:pt idx="2192">
                  <c:v>20180105</c:v>
                </c:pt>
                <c:pt idx="2193">
                  <c:v>20180108</c:v>
                </c:pt>
                <c:pt idx="2194">
                  <c:v>20180109</c:v>
                </c:pt>
                <c:pt idx="2195">
                  <c:v>20180110</c:v>
                </c:pt>
                <c:pt idx="2196">
                  <c:v>20180111</c:v>
                </c:pt>
                <c:pt idx="2197">
                  <c:v>20180112</c:v>
                </c:pt>
                <c:pt idx="2198">
                  <c:v>20180115</c:v>
                </c:pt>
                <c:pt idx="2199">
                  <c:v>20180116</c:v>
                </c:pt>
                <c:pt idx="2200">
                  <c:v>20180117</c:v>
                </c:pt>
                <c:pt idx="2201">
                  <c:v>20180118</c:v>
                </c:pt>
                <c:pt idx="2202">
                  <c:v>20180119</c:v>
                </c:pt>
                <c:pt idx="2203">
                  <c:v>20180122</c:v>
                </c:pt>
                <c:pt idx="2204">
                  <c:v>20180123</c:v>
                </c:pt>
                <c:pt idx="2205">
                  <c:v>20180124</c:v>
                </c:pt>
                <c:pt idx="2206">
                  <c:v>20180125</c:v>
                </c:pt>
                <c:pt idx="2207">
                  <c:v>20180126</c:v>
                </c:pt>
                <c:pt idx="2208">
                  <c:v>20180129</c:v>
                </c:pt>
                <c:pt idx="2209">
                  <c:v>20180130</c:v>
                </c:pt>
                <c:pt idx="2210">
                  <c:v>20180131</c:v>
                </c:pt>
                <c:pt idx="2211">
                  <c:v>20180201</c:v>
                </c:pt>
                <c:pt idx="2212">
                  <c:v>20180202</c:v>
                </c:pt>
                <c:pt idx="2213">
                  <c:v>20180205</c:v>
                </c:pt>
                <c:pt idx="2214">
                  <c:v>20180206</c:v>
                </c:pt>
                <c:pt idx="2215">
                  <c:v>20180207</c:v>
                </c:pt>
                <c:pt idx="2216">
                  <c:v>20180208</c:v>
                </c:pt>
                <c:pt idx="2217">
                  <c:v>20180209</c:v>
                </c:pt>
                <c:pt idx="2218">
                  <c:v>20180212</c:v>
                </c:pt>
                <c:pt idx="2219">
                  <c:v>20180213</c:v>
                </c:pt>
                <c:pt idx="2220">
                  <c:v>20180214</c:v>
                </c:pt>
                <c:pt idx="2221">
                  <c:v>20180222</c:v>
                </c:pt>
                <c:pt idx="2222">
                  <c:v>20180223</c:v>
                </c:pt>
                <c:pt idx="2223">
                  <c:v>20180226</c:v>
                </c:pt>
                <c:pt idx="2224">
                  <c:v>20180227</c:v>
                </c:pt>
                <c:pt idx="2225">
                  <c:v>20180228</c:v>
                </c:pt>
                <c:pt idx="2226">
                  <c:v>20180301</c:v>
                </c:pt>
                <c:pt idx="2227">
                  <c:v>20180302</c:v>
                </c:pt>
                <c:pt idx="2228">
                  <c:v>20180305</c:v>
                </c:pt>
                <c:pt idx="2229">
                  <c:v>20180306</c:v>
                </c:pt>
                <c:pt idx="2230">
                  <c:v>20180307</c:v>
                </c:pt>
                <c:pt idx="2231">
                  <c:v>20180308</c:v>
                </c:pt>
                <c:pt idx="2232">
                  <c:v>20180309</c:v>
                </c:pt>
                <c:pt idx="2233">
                  <c:v>20180312</c:v>
                </c:pt>
                <c:pt idx="2234">
                  <c:v>20180313</c:v>
                </c:pt>
                <c:pt idx="2235">
                  <c:v>20180314</c:v>
                </c:pt>
                <c:pt idx="2236">
                  <c:v>20180315</c:v>
                </c:pt>
                <c:pt idx="2237">
                  <c:v>20180316</c:v>
                </c:pt>
                <c:pt idx="2238">
                  <c:v>20180319</c:v>
                </c:pt>
                <c:pt idx="2239">
                  <c:v>20180320</c:v>
                </c:pt>
                <c:pt idx="2240">
                  <c:v>20180321</c:v>
                </c:pt>
                <c:pt idx="2241">
                  <c:v>20180322</c:v>
                </c:pt>
                <c:pt idx="2242">
                  <c:v>20180323</c:v>
                </c:pt>
                <c:pt idx="2243">
                  <c:v>20180326</c:v>
                </c:pt>
                <c:pt idx="2244">
                  <c:v>20180327</c:v>
                </c:pt>
                <c:pt idx="2245">
                  <c:v>20180328</c:v>
                </c:pt>
                <c:pt idx="2246">
                  <c:v>20180329</c:v>
                </c:pt>
                <c:pt idx="2247">
                  <c:v>20180330</c:v>
                </c:pt>
                <c:pt idx="2248">
                  <c:v>20180402</c:v>
                </c:pt>
                <c:pt idx="2249">
                  <c:v>20180403</c:v>
                </c:pt>
                <c:pt idx="2250">
                  <c:v>20180404</c:v>
                </c:pt>
                <c:pt idx="2251">
                  <c:v>20180409</c:v>
                </c:pt>
                <c:pt idx="2252">
                  <c:v>20180410</c:v>
                </c:pt>
                <c:pt idx="2253">
                  <c:v>20180411</c:v>
                </c:pt>
                <c:pt idx="2254">
                  <c:v>20180412</c:v>
                </c:pt>
                <c:pt idx="2255">
                  <c:v>20180413</c:v>
                </c:pt>
                <c:pt idx="2256">
                  <c:v>20180416</c:v>
                </c:pt>
                <c:pt idx="2257">
                  <c:v>20180417</c:v>
                </c:pt>
                <c:pt idx="2258">
                  <c:v>20180418</c:v>
                </c:pt>
                <c:pt idx="2259">
                  <c:v>20180419</c:v>
                </c:pt>
                <c:pt idx="2260">
                  <c:v>20180420</c:v>
                </c:pt>
                <c:pt idx="2261">
                  <c:v>20180423</c:v>
                </c:pt>
                <c:pt idx="2262">
                  <c:v>20180424</c:v>
                </c:pt>
                <c:pt idx="2263">
                  <c:v>20180425</c:v>
                </c:pt>
                <c:pt idx="2264">
                  <c:v>20180426</c:v>
                </c:pt>
                <c:pt idx="2265">
                  <c:v>20180427</c:v>
                </c:pt>
                <c:pt idx="2266">
                  <c:v>20180502</c:v>
                </c:pt>
                <c:pt idx="2267">
                  <c:v>20180503</c:v>
                </c:pt>
                <c:pt idx="2268">
                  <c:v>20180504</c:v>
                </c:pt>
                <c:pt idx="2269">
                  <c:v>20180507</c:v>
                </c:pt>
                <c:pt idx="2270">
                  <c:v>20180508</c:v>
                </c:pt>
                <c:pt idx="2271">
                  <c:v>20180509</c:v>
                </c:pt>
                <c:pt idx="2272">
                  <c:v>20180510</c:v>
                </c:pt>
                <c:pt idx="2273">
                  <c:v>20180511</c:v>
                </c:pt>
                <c:pt idx="2274">
                  <c:v>20180514</c:v>
                </c:pt>
                <c:pt idx="2275">
                  <c:v>20180515</c:v>
                </c:pt>
                <c:pt idx="2276">
                  <c:v>20180516</c:v>
                </c:pt>
                <c:pt idx="2277">
                  <c:v>20180517</c:v>
                </c:pt>
                <c:pt idx="2278">
                  <c:v>20180518</c:v>
                </c:pt>
                <c:pt idx="2279">
                  <c:v>20180521</c:v>
                </c:pt>
                <c:pt idx="2280">
                  <c:v>20180522</c:v>
                </c:pt>
                <c:pt idx="2281">
                  <c:v>20180523</c:v>
                </c:pt>
                <c:pt idx="2282">
                  <c:v>20180524</c:v>
                </c:pt>
                <c:pt idx="2283">
                  <c:v>20180525</c:v>
                </c:pt>
                <c:pt idx="2284">
                  <c:v>20180528</c:v>
                </c:pt>
                <c:pt idx="2285">
                  <c:v>20180529</c:v>
                </c:pt>
                <c:pt idx="2286">
                  <c:v>20180530</c:v>
                </c:pt>
                <c:pt idx="2287">
                  <c:v>20180531</c:v>
                </c:pt>
                <c:pt idx="2288">
                  <c:v>20180601</c:v>
                </c:pt>
                <c:pt idx="2289">
                  <c:v>20180604</c:v>
                </c:pt>
                <c:pt idx="2290">
                  <c:v>20180605</c:v>
                </c:pt>
                <c:pt idx="2291">
                  <c:v>20180606</c:v>
                </c:pt>
                <c:pt idx="2292">
                  <c:v>20180607</c:v>
                </c:pt>
                <c:pt idx="2293">
                  <c:v>20180608</c:v>
                </c:pt>
                <c:pt idx="2294">
                  <c:v>20180611</c:v>
                </c:pt>
                <c:pt idx="2295">
                  <c:v>20180612</c:v>
                </c:pt>
                <c:pt idx="2296">
                  <c:v>20180613</c:v>
                </c:pt>
                <c:pt idx="2297">
                  <c:v>20180614</c:v>
                </c:pt>
                <c:pt idx="2298">
                  <c:v>20180615</c:v>
                </c:pt>
                <c:pt idx="2299">
                  <c:v>20180619</c:v>
                </c:pt>
                <c:pt idx="2300">
                  <c:v>20180620</c:v>
                </c:pt>
                <c:pt idx="2301">
                  <c:v>20180621</c:v>
                </c:pt>
                <c:pt idx="2302">
                  <c:v>20180622</c:v>
                </c:pt>
                <c:pt idx="2303">
                  <c:v>20180625</c:v>
                </c:pt>
                <c:pt idx="2304">
                  <c:v>20180626</c:v>
                </c:pt>
                <c:pt idx="2305">
                  <c:v>20180627</c:v>
                </c:pt>
                <c:pt idx="2306">
                  <c:v>20180628</c:v>
                </c:pt>
                <c:pt idx="2307">
                  <c:v>20180629</c:v>
                </c:pt>
                <c:pt idx="2308">
                  <c:v>20180702</c:v>
                </c:pt>
                <c:pt idx="2309">
                  <c:v>20180703</c:v>
                </c:pt>
                <c:pt idx="2310">
                  <c:v>20180704</c:v>
                </c:pt>
                <c:pt idx="2311">
                  <c:v>20180705</c:v>
                </c:pt>
                <c:pt idx="2312">
                  <c:v>20180706</c:v>
                </c:pt>
                <c:pt idx="2313">
                  <c:v>20180709</c:v>
                </c:pt>
                <c:pt idx="2314">
                  <c:v>20180710</c:v>
                </c:pt>
                <c:pt idx="2315">
                  <c:v>20180711</c:v>
                </c:pt>
                <c:pt idx="2316">
                  <c:v>20180712</c:v>
                </c:pt>
                <c:pt idx="2317">
                  <c:v>20180713</c:v>
                </c:pt>
                <c:pt idx="2318">
                  <c:v>20180716</c:v>
                </c:pt>
                <c:pt idx="2319">
                  <c:v>20180717</c:v>
                </c:pt>
                <c:pt idx="2320">
                  <c:v>20180718</c:v>
                </c:pt>
                <c:pt idx="2321">
                  <c:v>20180719</c:v>
                </c:pt>
                <c:pt idx="2322">
                  <c:v>20180720</c:v>
                </c:pt>
                <c:pt idx="2323">
                  <c:v>20180723</c:v>
                </c:pt>
                <c:pt idx="2324">
                  <c:v>20180724</c:v>
                </c:pt>
                <c:pt idx="2325">
                  <c:v>20180725</c:v>
                </c:pt>
                <c:pt idx="2326">
                  <c:v>20180726</c:v>
                </c:pt>
                <c:pt idx="2327">
                  <c:v>20180727</c:v>
                </c:pt>
                <c:pt idx="2328">
                  <c:v>20180730</c:v>
                </c:pt>
                <c:pt idx="2329">
                  <c:v>20180731</c:v>
                </c:pt>
                <c:pt idx="2330">
                  <c:v>20180801</c:v>
                </c:pt>
                <c:pt idx="2331">
                  <c:v>20180802</c:v>
                </c:pt>
                <c:pt idx="2332">
                  <c:v>20180803</c:v>
                </c:pt>
                <c:pt idx="2333">
                  <c:v>20180806</c:v>
                </c:pt>
                <c:pt idx="2334">
                  <c:v>20180807</c:v>
                </c:pt>
                <c:pt idx="2335">
                  <c:v>20180808</c:v>
                </c:pt>
                <c:pt idx="2336">
                  <c:v>20180809</c:v>
                </c:pt>
                <c:pt idx="2337">
                  <c:v>20180810</c:v>
                </c:pt>
                <c:pt idx="2338">
                  <c:v>20180813</c:v>
                </c:pt>
                <c:pt idx="2339">
                  <c:v>20180814</c:v>
                </c:pt>
                <c:pt idx="2340">
                  <c:v>20180815</c:v>
                </c:pt>
                <c:pt idx="2341">
                  <c:v>20180816</c:v>
                </c:pt>
                <c:pt idx="2342">
                  <c:v>20180817</c:v>
                </c:pt>
                <c:pt idx="2343">
                  <c:v>20180820</c:v>
                </c:pt>
                <c:pt idx="2344">
                  <c:v>20180821</c:v>
                </c:pt>
                <c:pt idx="2345">
                  <c:v>20180822</c:v>
                </c:pt>
                <c:pt idx="2346">
                  <c:v>20180823</c:v>
                </c:pt>
                <c:pt idx="2347">
                  <c:v>20180824</c:v>
                </c:pt>
                <c:pt idx="2348">
                  <c:v>20180827</c:v>
                </c:pt>
                <c:pt idx="2349">
                  <c:v>20180828</c:v>
                </c:pt>
                <c:pt idx="2350">
                  <c:v>20180829</c:v>
                </c:pt>
                <c:pt idx="2351">
                  <c:v>20180830</c:v>
                </c:pt>
                <c:pt idx="2352">
                  <c:v>20180831</c:v>
                </c:pt>
                <c:pt idx="2353">
                  <c:v>20180903</c:v>
                </c:pt>
                <c:pt idx="2354">
                  <c:v>20180904</c:v>
                </c:pt>
                <c:pt idx="2355">
                  <c:v>20180905</c:v>
                </c:pt>
                <c:pt idx="2356">
                  <c:v>20180906</c:v>
                </c:pt>
                <c:pt idx="2357">
                  <c:v>20180907</c:v>
                </c:pt>
                <c:pt idx="2358">
                  <c:v>20180910</c:v>
                </c:pt>
                <c:pt idx="2359">
                  <c:v>20180911</c:v>
                </c:pt>
                <c:pt idx="2360">
                  <c:v>20180912</c:v>
                </c:pt>
                <c:pt idx="2361">
                  <c:v>20180913</c:v>
                </c:pt>
                <c:pt idx="2362">
                  <c:v>20180914</c:v>
                </c:pt>
                <c:pt idx="2363">
                  <c:v>20180917</c:v>
                </c:pt>
                <c:pt idx="2364">
                  <c:v>20180918</c:v>
                </c:pt>
                <c:pt idx="2365">
                  <c:v>20180919</c:v>
                </c:pt>
                <c:pt idx="2366">
                  <c:v>20180920</c:v>
                </c:pt>
                <c:pt idx="2367">
                  <c:v>20180921</c:v>
                </c:pt>
                <c:pt idx="2368">
                  <c:v>20180925</c:v>
                </c:pt>
                <c:pt idx="2369">
                  <c:v>20180926</c:v>
                </c:pt>
                <c:pt idx="2370">
                  <c:v>20180927</c:v>
                </c:pt>
                <c:pt idx="2371">
                  <c:v>20180928</c:v>
                </c:pt>
                <c:pt idx="2372">
                  <c:v>20181008</c:v>
                </c:pt>
                <c:pt idx="2373">
                  <c:v>20181009</c:v>
                </c:pt>
                <c:pt idx="2374">
                  <c:v>20181010</c:v>
                </c:pt>
                <c:pt idx="2375">
                  <c:v>20181011</c:v>
                </c:pt>
                <c:pt idx="2376">
                  <c:v>20181012</c:v>
                </c:pt>
                <c:pt idx="2377">
                  <c:v>20181015</c:v>
                </c:pt>
                <c:pt idx="2378">
                  <c:v>20181016</c:v>
                </c:pt>
                <c:pt idx="2379">
                  <c:v>20181017</c:v>
                </c:pt>
                <c:pt idx="2380">
                  <c:v>20181018</c:v>
                </c:pt>
                <c:pt idx="2381">
                  <c:v>20181019</c:v>
                </c:pt>
                <c:pt idx="2382">
                  <c:v>20181022</c:v>
                </c:pt>
                <c:pt idx="2383">
                  <c:v>20181023</c:v>
                </c:pt>
                <c:pt idx="2384">
                  <c:v>20181024</c:v>
                </c:pt>
                <c:pt idx="2385">
                  <c:v>20181025</c:v>
                </c:pt>
                <c:pt idx="2386">
                  <c:v>20181026</c:v>
                </c:pt>
                <c:pt idx="2387">
                  <c:v>20181029</c:v>
                </c:pt>
                <c:pt idx="2388">
                  <c:v>20181030</c:v>
                </c:pt>
                <c:pt idx="2389">
                  <c:v>20181031</c:v>
                </c:pt>
                <c:pt idx="2390">
                  <c:v>20181101</c:v>
                </c:pt>
                <c:pt idx="2391">
                  <c:v>20181102</c:v>
                </c:pt>
                <c:pt idx="2392">
                  <c:v>20181105</c:v>
                </c:pt>
                <c:pt idx="2393">
                  <c:v>20181106</c:v>
                </c:pt>
                <c:pt idx="2394">
                  <c:v>20181107</c:v>
                </c:pt>
                <c:pt idx="2395">
                  <c:v>20181108</c:v>
                </c:pt>
                <c:pt idx="2396">
                  <c:v>20181109</c:v>
                </c:pt>
                <c:pt idx="2397">
                  <c:v>20181112</c:v>
                </c:pt>
                <c:pt idx="2398">
                  <c:v>20181113</c:v>
                </c:pt>
                <c:pt idx="2399">
                  <c:v>20181114</c:v>
                </c:pt>
                <c:pt idx="2400">
                  <c:v>20181115</c:v>
                </c:pt>
                <c:pt idx="2401">
                  <c:v>20181116</c:v>
                </c:pt>
                <c:pt idx="2402">
                  <c:v>20181119</c:v>
                </c:pt>
                <c:pt idx="2403">
                  <c:v>20181120</c:v>
                </c:pt>
                <c:pt idx="2404">
                  <c:v>20181121</c:v>
                </c:pt>
                <c:pt idx="2405">
                  <c:v>20181122</c:v>
                </c:pt>
                <c:pt idx="2406">
                  <c:v>20181123</c:v>
                </c:pt>
                <c:pt idx="2407">
                  <c:v>20181126</c:v>
                </c:pt>
                <c:pt idx="2408">
                  <c:v>20181127</c:v>
                </c:pt>
                <c:pt idx="2409">
                  <c:v>20181128</c:v>
                </c:pt>
                <c:pt idx="2410">
                  <c:v>20181129</c:v>
                </c:pt>
                <c:pt idx="2411">
                  <c:v>20181130</c:v>
                </c:pt>
                <c:pt idx="2412">
                  <c:v>20181203</c:v>
                </c:pt>
                <c:pt idx="2413">
                  <c:v>20181204</c:v>
                </c:pt>
                <c:pt idx="2414">
                  <c:v>20181205</c:v>
                </c:pt>
                <c:pt idx="2415">
                  <c:v>20181206</c:v>
                </c:pt>
                <c:pt idx="2416">
                  <c:v>20181207</c:v>
                </c:pt>
                <c:pt idx="2417">
                  <c:v>20181210</c:v>
                </c:pt>
                <c:pt idx="2418">
                  <c:v>20181211</c:v>
                </c:pt>
                <c:pt idx="2419">
                  <c:v>20181212</c:v>
                </c:pt>
                <c:pt idx="2420">
                  <c:v>20181213</c:v>
                </c:pt>
                <c:pt idx="2421">
                  <c:v>20181214</c:v>
                </c:pt>
                <c:pt idx="2422">
                  <c:v>20181217</c:v>
                </c:pt>
                <c:pt idx="2423">
                  <c:v>20181218</c:v>
                </c:pt>
                <c:pt idx="2424">
                  <c:v>20181219</c:v>
                </c:pt>
                <c:pt idx="2425">
                  <c:v>20181220</c:v>
                </c:pt>
                <c:pt idx="2426">
                  <c:v>20181221</c:v>
                </c:pt>
                <c:pt idx="2427">
                  <c:v>20181224</c:v>
                </c:pt>
                <c:pt idx="2428">
                  <c:v>20181225</c:v>
                </c:pt>
                <c:pt idx="2429">
                  <c:v>20181226</c:v>
                </c:pt>
                <c:pt idx="2430">
                  <c:v>20181227</c:v>
                </c:pt>
                <c:pt idx="2431">
                  <c:v>20181228</c:v>
                </c:pt>
                <c:pt idx="2432">
                  <c:v>20190102</c:v>
                </c:pt>
                <c:pt idx="2433">
                  <c:v>20190103</c:v>
                </c:pt>
                <c:pt idx="2434">
                  <c:v>20190104</c:v>
                </c:pt>
                <c:pt idx="2435">
                  <c:v>20190107</c:v>
                </c:pt>
                <c:pt idx="2436">
                  <c:v>20190108</c:v>
                </c:pt>
                <c:pt idx="2437">
                  <c:v>20190109</c:v>
                </c:pt>
                <c:pt idx="2438">
                  <c:v>20190110</c:v>
                </c:pt>
                <c:pt idx="2439">
                  <c:v>20190111</c:v>
                </c:pt>
                <c:pt idx="2440">
                  <c:v>20190114</c:v>
                </c:pt>
                <c:pt idx="2441">
                  <c:v>20190115</c:v>
                </c:pt>
                <c:pt idx="2442">
                  <c:v>20190116</c:v>
                </c:pt>
                <c:pt idx="2443">
                  <c:v>20190117</c:v>
                </c:pt>
                <c:pt idx="2444">
                  <c:v>20190118</c:v>
                </c:pt>
                <c:pt idx="2445">
                  <c:v>20190121</c:v>
                </c:pt>
                <c:pt idx="2446">
                  <c:v>20190122</c:v>
                </c:pt>
                <c:pt idx="2447">
                  <c:v>20190123</c:v>
                </c:pt>
                <c:pt idx="2448">
                  <c:v>20190124</c:v>
                </c:pt>
                <c:pt idx="2449">
                  <c:v>20190125</c:v>
                </c:pt>
                <c:pt idx="2450">
                  <c:v>20190128</c:v>
                </c:pt>
                <c:pt idx="2451">
                  <c:v>20190129</c:v>
                </c:pt>
                <c:pt idx="2452">
                  <c:v>20190130</c:v>
                </c:pt>
                <c:pt idx="2453">
                  <c:v>20190131</c:v>
                </c:pt>
                <c:pt idx="2454">
                  <c:v>20190201</c:v>
                </c:pt>
                <c:pt idx="2455">
                  <c:v>20190211</c:v>
                </c:pt>
                <c:pt idx="2456">
                  <c:v>20190212</c:v>
                </c:pt>
                <c:pt idx="2457">
                  <c:v>20190213</c:v>
                </c:pt>
                <c:pt idx="2458">
                  <c:v>20190214</c:v>
                </c:pt>
                <c:pt idx="2459">
                  <c:v>20190215</c:v>
                </c:pt>
                <c:pt idx="2460">
                  <c:v>20190218</c:v>
                </c:pt>
                <c:pt idx="2461">
                  <c:v>20190219</c:v>
                </c:pt>
                <c:pt idx="2462">
                  <c:v>20190220</c:v>
                </c:pt>
                <c:pt idx="2463">
                  <c:v>20190221</c:v>
                </c:pt>
                <c:pt idx="2464">
                  <c:v>20190222</c:v>
                </c:pt>
                <c:pt idx="2465">
                  <c:v>20190225</c:v>
                </c:pt>
                <c:pt idx="2466">
                  <c:v>20190226</c:v>
                </c:pt>
                <c:pt idx="2467">
                  <c:v>20190227</c:v>
                </c:pt>
                <c:pt idx="2468">
                  <c:v>20190228</c:v>
                </c:pt>
                <c:pt idx="2469">
                  <c:v>20190301</c:v>
                </c:pt>
                <c:pt idx="2470">
                  <c:v>20190304</c:v>
                </c:pt>
                <c:pt idx="2471">
                  <c:v>20190305</c:v>
                </c:pt>
                <c:pt idx="2472">
                  <c:v>20190306</c:v>
                </c:pt>
                <c:pt idx="2473">
                  <c:v>20190307</c:v>
                </c:pt>
                <c:pt idx="2474">
                  <c:v>20190308</c:v>
                </c:pt>
                <c:pt idx="2475">
                  <c:v>20190311</c:v>
                </c:pt>
                <c:pt idx="2476">
                  <c:v>20190312</c:v>
                </c:pt>
                <c:pt idx="2477">
                  <c:v>20190313</c:v>
                </c:pt>
                <c:pt idx="2478">
                  <c:v>20190314</c:v>
                </c:pt>
                <c:pt idx="2479">
                  <c:v>20190315</c:v>
                </c:pt>
                <c:pt idx="2480">
                  <c:v>20190318</c:v>
                </c:pt>
                <c:pt idx="2481">
                  <c:v>20190319</c:v>
                </c:pt>
                <c:pt idx="2482">
                  <c:v>20190320</c:v>
                </c:pt>
                <c:pt idx="2483">
                  <c:v>20190321</c:v>
                </c:pt>
                <c:pt idx="2484">
                  <c:v>20190322</c:v>
                </c:pt>
                <c:pt idx="2485">
                  <c:v>20190325</c:v>
                </c:pt>
                <c:pt idx="2486">
                  <c:v>20190326</c:v>
                </c:pt>
                <c:pt idx="2487">
                  <c:v>20190327</c:v>
                </c:pt>
                <c:pt idx="2488">
                  <c:v>20190328</c:v>
                </c:pt>
                <c:pt idx="2489">
                  <c:v>20190329</c:v>
                </c:pt>
                <c:pt idx="2490">
                  <c:v>20190401</c:v>
                </c:pt>
                <c:pt idx="2491">
                  <c:v>20190402</c:v>
                </c:pt>
                <c:pt idx="2492">
                  <c:v>20190403</c:v>
                </c:pt>
                <c:pt idx="2493">
                  <c:v>20190404</c:v>
                </c:pt>
                <c:pt idx="2494">
                  <c:v>20190408</c:v>
                </c:pt>
                <c:pt idx="2495">
                  <c:v>20190409</c:v>
                </c:pt>
                <c:pt idx="2496">
                  <c:v>20190410</c:v>
                </c:pt>
                <c:pt idx="2497">
                  <c:v>20190411</c:v>
                </c:pt>
                <c:pt idx="2498">
                  <c:v>20190412</c:v>
                </c:pt>
                <c:pt idx="2499">
                  <c:v>20190415</c:v>
                </c:pt>
                <c:pt idx="2500">
                  <c:v>20190416</c:v>
                </c:pt>
                <c:pt idx="2501">
                  <c:v>20190417</c:v>
                </c:pt>
                <c:pt idx="2502">
                  <c:v>20190418</c:v>
                </c:pt>
                <c:pt idx="2503">
                  <c:v>20190419</c:v>
                </c:pt>
                <c:pt idx="2504">
                  <c:v>20190422</c:v>
                </c:pt>
                <c:pt idx="2505">
                  <c:v>20190423</c:v>
                </c:pt>
                <c:pt idx="2506">
                  <c:v>20190424</c:v>
                </c:pt>
                <c:pt idx="2507">
                  <c:v>20190425</c:v>
                </c:pt>
                <c:pt idx="2508">
                  <c:v>20190426</c:v>
                </c:pt>
                <c:pt idx="2509">
                  <c:v>20190429</c:v>
                </c:pt>
                <c:pt idx="2510">
                  <c:v>20190430</c:v>
                </c:pt>
                <c:pt idx="2511">
                  <c:v>20190506</c:v>
                </c:pt>
                <c:pt idx="2512">
                  <c:v>20190507</c:v>
                </c:pt>
                <c:pt idx="2513">
                  <c:v>20190508</c:v>
                </c:pt>
                <c:pt idx="2514">
                  <c:v>20190509</c:v>
                </c:pt>
                <c:pt idx="2515">
                  <c:v>20190510</c:v>
                </c:pt>
                <c:pt idx="2516">
                  <c:v>20190513</c:v>
                </c:pt>
                <c:pt idx="2517">
                  <c:v>20190514</c:v>
                </c:pt>
                <c:pt idx="2518">
                  <c:v>20190515</c:v>
                </c:pt>
                <c:pt idx="2519">
                  <c:v>20190516</c:v>
                </c:pt>
                <c:pt idx="2520">
                  <c:v>20190517</c:v>
                </c:pt>
                <c:pt idx="2521">
                  <c:v>20190520</c:v>
                </c:pt>
                <c:pt idx="2522">
                  <c:v>20190521</c:v>
                </c:pt>
                <c:pt idx="2523">
                  <c:v>20190522</c:v>
                </c:pt>
                <c:pt idx="2524">
                  <c:v>20190523</c:v>
                </c:pt>
                <c:pt idx="2525">
                  <c:v>20190524</c:v>
                </c:pt>
                <c:pt idx="2526">
                  <c:v>20190527</c:v>
                </c:pt>
                <c:pt idx="2527">
                  <c:v>20190528</c:v>
                </c:pt>
                <c:pt idx="2528">
                  <c:v>20190529</c:v>
                </c:pt>
                <c:pt idx="2529">
                  <c:v>20190530</c:v>
                </c:pt>
                <c:pt idx="2530">
                  <c:v>20190531</c:v>
                </c:pt>
                <c:pt idx="2531">
                  <c:v>20190603</c:v>
                </c:pt>
                <c:pt idx="2532">
                  <c:v>20190604</c:v>
                </c:pt>
                <c:pt idx="2533">
                  <c:v>20190605</c:v>
                </c:pt>
                <c:pt idx="2534">
                  <c:v>20190606</c:v>
                </c:pt>
                <c:pt idx="2535">
                  <c:v>20190610</c:v>
                </c:pt>
                <c:pt idx="2536">
                  <c:v>20190611</c:v>
                </c:pt>
                <c:pt idx="2537">
                  <c:v>20190612</c:v>
                </c:pt>
                <c:pt idx="2538">
                  <c:v>20190613</c:v>
                </c:pt>
                <c:pt idx="2539">
                  <c:v>20190614</c:v>
                </c:pt>
                <c:pt idx="2540">
                  <c:v>20190617</c:v>
                </c:pt>
                <c:pt idx="2541">
                  <c:v>20190618</c:v>
                </c:pt>
                <c:pt idx="2542">
                  <c:v>20190619</c:v>
                </c:pt>
                <c:pt idx="2543">
                  <c:v>20190620</c:v>
                </c:pt>
                <c:pt idx="2544">
                  <c:v>20190621</c:v>
                </c:pt>
                <c:pt idx="2545">
                  <c:v>20190624</c:v>
                </c:pt>
                <c:pt idx="2546">
                  <c:v>20190625</c:v>
                </c:pt>
                <c:pt idx="2547">
                  <c:v>20190626</c:v>
                </c:pt>
                <c:pt idx="2548">
                  <c:v>20190627</c:v>
                </c:pt>
                <c:pt idx="2549">
                  <c:v>20190628</c:v>
                </c:pt>
                <c:pt idx="2550">
                  <c:v>20190701</c:v>
                </c:pt>
                <c:pt idx="2551">
                  <c:v>20190702</c:v>
                </c:pt>
                <c:pt idx="2552">
                  <c:v>20190703</c:v>
                </c:pt>
                <c:pt idx="2553">
                  <c:v>20190704</c:v>
                </c:pt>
                <c:pt idx="2554">
                  <c:v>20190705</c:v>
                </c:pt>
                <c:pt idx="2555">
                  <c:v>20190708</c:v>
                </c:pt>
                <c:pt idx="2556">
                  <c:v>20190709</c:v>
                </c:pt>
                <c:pt idx="2557">
                  <c:v>20190710</c:v>
                </c:pt>
                <c:pt idx="2558">
                  <c:v>20190711</c:v>
                </c:pt>
                <c:pt idx="2559">
                  <c:v>20190712</c:v>
                </c:pt>
                <c:pt idx="2560">
                  <c:v>20190715</c:v>
                </c:pt>
                <c:pt idx="2561">
                  <c:v>20190716</c:v>
                </c:pt>
                <c:pt idx="2562">
                  <c:v>20190717</c:v>
                </c:pt>
                <c:pt idx="2563">
                  <c:v>20190718</c:v>
                </c:pt>
                <c:pt idx="2564">
                  <c:v>20190719</c:v>
                </c:pt>
                <c:pt idx="2565">
                  <c:v>20190722</c:v>
                </c:pt>
                <c:pt idx="2566">
                  <c:v>20190723</c:v>
                </c:pt>
                <c:pt idx="2567">
                  <c:v>20190724</c:v>
                </c:pt>
                <c:pt idx="2568">
                  <c:v>20190725</c:v>
                </c:pt>
                <c:pt idx="2569">
                  <c:v>20190726</c:v>
                </c:pt>
                <c:pt idx="2570">
                  <c:v>20190729</c:v>
                </c:pt>
                <c:pt idx="2571">
                  <c:v>20190730</c:v>
                </c:pt>
                <c:pt idx="2572">
                  <c:v>20190731</c:v>
                </c:pt>
                <c:pt idx="2573">
                  <c:v>20190801</c:v>
                </c:pt>
                <c:pt idx="2574">
                  <c:v>20190802</c:v>
                </c:pt>
                <c:pt idx="2575">
                  <c:v>20190805</c:v>
                </c:pt>
                <c:pt idx="2576">
                  <c:v>20190806</c:v>
                </c:pt>
                <c:pt idx="2577">
                  <c:v>20190807</c:v>
                </c:pt>
                <c:pt idx="2578">
                  <c:v>20190808</c:v>
                </c:pt>
                <c:pt idx="2579">
                  <c:v>20190809</c:v>
                </c:pt>
                <c:pt idx="2580">
                  <c:v>20190812</c:v>
                </c:pt>
                <c:pt idx="2581">
                  <c:v>20190813</c:v>
                </c:pt>
                <c:pt idx="2582">
                  <c:v>20190814</c:v>
                </c:pt>
                <c:pt idx="2583">
                  <c:v>20190815</c:v>
                </c:pt>
                <c:pt idx="2584">
                  <c:v>20190816</c:v>
                </c:pt>
                <c:pt idx="2585">
                  <c:v>20190819</c:v>
                </c:pt>
                <c:pt idx="2586">
                  <c:v>20190820</c:v>
                </c:pt>
                <c:pt idx="2587">
                  <c:v>20190821</c:v>
                </c:pt>
                <c:pt idx="2588">
                  <c:v>20190822</c:v>
                </c:pt>
                <c:pt idx="2589">
                  <c:v>20190823</c:v>
                </c:pt>
                <c:pt idx="2590">
                  <c:v>20190826</c:v>
                </c:pt>
                <c:pt idx="2591">
                  <c:v>20190827</c:v>
                </c:pt>
                <c:pt idx="2592">
                  <c:v>20190828</c:v>
                </c:pt>
                <c:pt idx="2593">
                  <c:v>20190829</c:v>
                </c:pt>
                <c:pt idx="2594">
                  <c:v>20190830</c:v>
                </c:pt>
                <c:pt idx="2595">
                  <c:v>20190902</c:v>
                </c:pt>
                <c:pt idx="2596">
                  <c:v>20190903</c:v>
                </c:pt>
                <c:pt idx="2597">
                  <c:v>20190904</c:v>
                </c:pt>
                <c:pt idx="2598">
                  <c:v>20190905</c:v>
                </c:pt>
                <c:pt idx="2599">
                  <c:v>20190906</c:v>
                </c:pt>
                <c:pt idx="2600">
                  <c:v>20190909</c:v>
                </c:pt>
                <c:pt idx="2601">
                  <c:v>20190910</c:v>
                </c:pt>
                <c:pt idx="2602">
                  <c:v>20190911</c:v>
                </c:pt>
                <c:pt idx="2603">
                  <c:v>20190912</c:v>
                </c:pt>
                <c:pt idx="2604">
                  <c:v>20190916</c:v>
                </c:pt>
                <c:pt idx="2605">
                  <c:v>20190917</c:v>
                </c:pt>
                <c:pt idx="2606">
                  <c:v>20190918</c:v>
                </c:pt>
                <c:pt idx="2607">
                  <c:v>20190919</c:v>
                </c:pt>
                <c:pt idx="2608">
                  <c:v>20190920</c:v>
                </c:pt>
                <c:pt idx="2609">
                  <c:v>20190923</c:v>
                </c:pt>
                <c:pt idx="2610">
                  <c:v>20190924</c:v>
                </c:pt>
                <c:pt idx="2611">
                  <c:v>20190925</c:v>
                </c:pt>
                <c:pt idx="2612">
                  <c:v>20190926</c:v>
                </c:pt>
                <c:pt idx="2613">
                  <c:v>20190927</c:v>
                </c:pt>
                <c:pt idx="2614">
                  <c:v>20190930</c:v>
                </c:pt>
                <c:pt idx="2615">
                  <c:v>20191008</c:v>
                </c:pt>
                <c:pt idx="2616">
                  <c:v>20191009</c:v>
                </c:pt>
                <c:pt idx="2617">
                  <c:v>20191010</c:v>
                </c:pt>
                <c:pt idx="2618">
                  <c:v>20191011</c:v>
                </c:pt>
                <c:pt idx="2619">
                  <c:v>20191014</c:v>
                </c:pt>
                <c:pt idx="2620">
                  <c:v>20191015</c:v>
                </c:pt>
                <c:pt idx="2621">
                  <c:v>20191016</c:v>
                </c:pt>
                <c:pt idx="2622">
                  <c:v>20191017</c:v>
                </c:pt>
                <c:pt idx="2623">
                  <c:v>20191018</c:v>
                </c:pt>
                <c:pt idx="2624">
                  <c:v>20191021</c:v>
                </c:pt>
                <c:pt idx="2625">
                  <c:v>20191022</c:v>
                </c:pt>
                <c:pt idx="2626">
                  <c:v>20191023</c:v>
                </c:pt>
                <c:pt idx="2627">
                  <c:v>20191024</c:v>
                </c:pt>
                <c:pt idx="2628">
                  <c:v>20191025</c:v>
                </c:pt>
                <c:pt idx="2629">
                  <c:v>20191028</c:v>
                </c:pt>
                <c:pt idx="2630">
                  <c:v>20191029</c:v>
                </c:pt>
                <c:pt idx="2631">
                  <c:v>20191030</c:v>
                </c:pt>
                <c:pt idx="2632">
                  <c:v>20191031</c:v>
                </c:pt>
                <c:pt idx="2633">
                  <c:v>20191101</c:v>
                </c:pt>
                <c:pt idx="2634">
                  <c:v>20191104</c:v>
                </c:pt>
                <c:pt idx="2635">
                  <c:v>20191105</c:v>
                </c:pt>
                <c:pt idx="2636">
                  <c:v>20191106</c:v>
                </c:pt>
                <c:pt idx="2637">
                  <c:v>20191107</c:v>
                </c:pt>
                <c:pt idx="2638">
                  <c:v>20191108</c:v>
                </c:pt>
                <c:pt idx="2639">
                  <c:v>20191111</c:v>
                </c:pt>
                <c:pt idx="2640">
                  <c:v>20191112</c:v>
                </c:pt>
                <c:pt idx="2641">
                  <c:v>20191113</c:v>
                </c:pt>
                <c:pt idx="2642">
                  <c:v>20191114</c:v>
                </c:pt>
                <c:pt idx="2643">
                  <c:v>20191115</c:v>
                </c:pt>
                <c:pt idx="2644">
                  <c:v>20191118</c:v>
                </c:pt>
                <c:pt idx="2645">
                  <c:v>20191119</c:v>
                </c:pt>
                <c:pt idx="2646">
                  <c:v>20191120</c:v>
                </c:pt>
                <c:pt idx="2647">
                  <c:v>20191121</c:v>
                </c:pt>
                <c:pt idx="2648">
                  <c:v>20191122</c:v>
                </c:pt>
                <c:pt idx="2649">
                  <c:v>20191125</c:v>
                </c:pt>
                <c:pt idx="2650">
                  <c:v>20191126</c:v>
                </c:pt>
                <c:pt idx="2651">
                  <c:v>20191127</c:v>
                </c:pt>
                <c:pt idx="2652">
                  <c:v>20191128</c:v>
                </c:pt>
                <c:pt idx="2653">
                  <c:v>20191129</c:v>
                </c:pt>
                <c:pt idx="2654">
                  <c:v>20191202</c:v>
                </c:pt>
                <c:pt idx="2655">
                  <c:v>20191203</c:v>
                </c:pt>
                <c:pt idx="2656">
                  <c:v>20191204</c:v>
                </c:pt>
                <c:pt idx="2657">
                  <c:v>20191205</c:v>
                </c:pt>
                <c:pt idx="2658">
                  <c:v>20191206</c:v>
                </c:pt>
                <c:pt idx="2659">
                  <c:v>20191209</c:v>
                </c:pt>
                <c:pt idx="2660">
                  <c:v>20191210</c:v>
                </c:pt>
                <c:pt idx="2661">
                  <c:v>20191211</c:v>
                </c:pt>
                <c:pt idx="2662">
                  <c:v>20191212</c:v>
                </c:pt>
                <c:pt idx="2663">
                  <c:v>20191213</c:v>
                </c:pt>
                <c:pt idx="2664">
                  <c:v>20191216</c:v>
                </c:pt>
                <c:pt idx="2665">
                  <c:v>20191217</c:v>
                </c:pt>
                <c:pt idx="2666">
                  <c:v>20191218</c:v>
                </c:pt>
                <c:pt idx="2667">
                  <c:v>20191219</c:v>
                </c:pt>
                <c:pt idx="2668">
                  <c:v>20191220</c:v>
                </c:pt>
                <c:pt idx="2669">
                  <c:v>20191223</c:v>
                </c:pt>
                <c:pt idx="2670">
                  <c:v>20191224</c:v>
                </c:pt>
                <c:pt idx="2671">
                  <c:v>20191225</c:v>
                </c:pt>
                <c:pt idx="2672">
                  <c:v>20191226</c:v>
                </c:pt>
                <c:pt idx="2673">
                  <c:v>20191227</c:v>
                </c:pt>
                <c:pt idx="2674">
                  <c:v>20191230</c:v>
                </c:pt>
                <c:pt idx="2675">
                  <c:v>20191231</c:v>
                </c:pt>
                <c:pt idx="2676">
                  <c:v>20200102</c:v>
                </c:pt>
                <c:pt idx="2677">
                  <c:v>20200103</c:v>
                </c:pt>
                <c:pt idx="2678">
                  <c:v>20200106</c:v>
                </c:pt>
                <c:pt idx="2679">
                  <c:v>20200107</c:v>
                </c:pt>
                <c:pt idx="2680">
                  <c:v>20200108</c:v>
                </c:pt>
                <c:pt idx="2681">
                  <c:v>20200109</c:v>
                </c:pt>
                <c:pt idx="2682">
                  <c:v>20200110</c:v>
                </c:pt>
                <c:pt idx="2683">
                  <c:v>20200113</c:v>
                </c:pt>
                <c:pt idx="2684">
                  <c:v>20200114</c:v>
                </c:pt>
                <c:pt idx="2685">
                  <c:v>20200115</c:v>
                </c:pt>
                <c:pt idx="2686">
                  <c:v>20200116</c:v>
                </c:pt>
                <c:pt idx="2687">
                  <c:v>20200117</c:v>
                </c:pt>
                <c:pt idx="2688">
                  <c:v>20200120</c:v>
                </c:pt>
                <c:pt idx="2689">
                  <c:v>20200121</c:v>
                </c:pt>
                <c:pt idx="2690">
                  <c:v>20200122</c:v>
                </c:pt>
                <c:pt idx="2691">
                  <c:v>20200123</c:v>
                </c:pt>
                <c:pt idx="2692">
                  <c:v>20200203</c:v>
                </c:pt>
                <c:pt idx="2693">
                  <c:v>20200204</c:v>
                </c:pt>
                <c:pt idx="2694">
                  <c:v>20200205</c:v>
                </c:pt>
                <c:pt idx="2695">
                  <c:v>20200206</c:v>
                </c:pt>
                <c:pt idx="2696">
                  <c:v>20200207</c:v>
                </c:pt>
                <c:pt idx="2697">
                  <c:v>20200210</c:v>
                </c:pt>
                <c:pt idx="2698">
                  <c:v>20200211</c:v>
                </c:pt>
                <c:pt idx="2699">
                  <c:v>20200212</c:v>
                </c:pt>
                <c:pt idx="2700">
                  <c:v>20200213</c:v>
                </c:pt>
                <c:pt idx="2701">
                  <c:v>20200214</c:v>
                </c:pt>
                <c:pt idx="2702">
                  <c:v>20200217</c:v>
                </c:pt>
                <c:pt idx="2703">
                  <c:v>20200218</c:v>
                </c:pt>
                <c:pt idx="2704">
                  <c:v>20200219</c:v>
                </c:pt>
                <c:pt idx="2705">
                  <c:v>20200220</c:v>
                </c:pt>
                <c:pt idx="2706">
                  <c:v>20200221</c:v>
                </c:pt>
                <c:pt idx="2707">
                  <c:v>20200224</c:v>
                </c:pt>
                <c:pt idx="2708">
                  <c:v>20200225</c:v>
                </c:pt>
                <c:pt idx="2709">
                  <c:v>20200226</c:v>
                </c:pt>
                <c:pt idx="2710">
                  <c:v>20200227</c:v>
                </c:pt>
                <c:pt idx="2711">
                  <c:v>20200228</c:v>
                </c:pt>
                <c:pt idx="2712">
                  <c:v>20200302</c:v>
                </c:pt>
                <c:pt idx="2713">
                  <c:v>20200303</c:v>
                </c:pt>
                <c:pt idx="2714">
                  <c:v>20200304</c:v>
                </c:pt>
                <c:pt idx="2715">
                  <c:v>20200305</c:v>
                </c:pt>
                <c:pt idx="2716">
                  <c:v>20200306</c:v>
                </c:pt>
                <c:pt idx="2717">
                  <c:v>20200309</c:v>
                </c:pt>
                <c:pt idx="2718">
                  <c:v>20200310</c:v>
                </c:pt>
                <c:pt idx="2719">
                  <c:v>20200311</c:v>
                </c:pt>
                <c:pt idx="2720">
                  <c:v>20200312</c:v>
                </c:pt>
                <c:pt idx="2721">
                  <c:v>20200313</c:v>
                </c:pt>
                <c:pt idx="2722">
                  <c:v>20200316</c:v>
                </c:pt>
                <c:pt idx="2723">
                  <c:v>20200317</c:v>
                </c:pt>
                <c:pt idx="2724">
                  <c:v>20200318</c:v>
                </c:pt>
                <c:pt idx="2725">
                  <c:v>20200319</c:v>
                </c:pt>
                <c:pt idx="2726">
                  <c:v>20200320</c:v>
                </c:pt>
              </c:numCache>
            </c:numRef>
          </c:cat>
          <c:val>
            <c:numRef>
              <c:f>板块基准指数!$D$2:$D$2728</c:f>
              <c:numCache>
                <c:formatCode>0.00%</c:formatCode>
                <c:ptCount val="2727"/>
                <c:pt idx="0">
                  <c:v>0</c:v>
                </c:pt>
                <c:pt idx="1">
                  <c:v>3.8568489923529202E-2</c:v>
                </c:pt>
                <c:pt idx="2">
                  <c:v>4.81173490983497E-2</c:v>
                </c:pt>
                <c:pt idx="3">
                  <c:v>5.4999809490204202E-3</c:v>
                </c:pt>
                <c:pt idx="4">
                  <c:v>-2.4265784398015099E-2</c:v>
                </c:pt>
                <c:pt idx="5">
                  <c:v>2.37942001732321E-2</c:v>
                </c:pt>
                <c:pt idx="6">
                  <c:v>1.06318034531293E-2</c:v>
                </c:pt>
                <c:pt idx="7">
                  <c:v>-2.7763540404091801E-2</c:v>
                </c:pt>
                <c:pt idx="8">
                  <c:v>3.9163482132891302E-2</c:v>
                </c:pt>
                <c:pt idx="9">
                  <c:v>2.00660187611078E-2</c:v>
                </c:pt>
                <c:pt idx="10">
                  <c:v>9.5593858577902105E-3</c:v>
                </c:pt>
                <c:pt idx="11">
                  <c:v>6.0062566713100097E-4</c:v>
                </c:pt>
                <c:pt idx="12">
                  <c:v>1.2141451063162501E-2</c:v>
                </c:pt>
                <c:pt idx="13">
                  <c:v>4.1766409846172798E-3</c:v>
                </c:pt>
                <c:pt idx="14">
                  <c:v>1.8557780445117002E-2</c:v>
                </c:pt>
                <c:pt idx="15">
                  <c:v>-6.6519811784779997E-4</c:v>
                </c:pt>
                <c:pt idx="16">
                  <c:v>3.3459583671323498E-2</c:v>
                </c:pt>
                <c:pt idx="17">
                  <c:v>2.7439024250083301E-2</c:v>
                </c:pt>
                <c:pt idx="18">
                  <c:v>1.3810805843345399E-2</c:v>
                </c:pt>
                <c:pt idx="19">
                  <c:v>-1.7986181684697001E-2</c:v>
                </c:pt>
                <c:pt idx="20">
                  <c:v>4.2292382767002298E-2</c:v>
                </c:pt>
                <c:pt idx="21">
                  <c:v>2.7084584716318499E-2</c:v>
                </c:pt>
                <c:pt idx="22">
                  <c:v>1.3328794134633001E-2</c:v>
                </c:pt>
                <c:pt idx="23">
                  <c:v>4.0424120659114096E-3</c:v>
                </c:pt>
                <c:pt idx="24">
                  <c:v>2.8436791082814002E-2</c:v>
                </c:pt>
                <c:pt idx="25">
                  <c:v>4.1003691538666197E-2</c:v>
                </c:pt>
                <c:pt idx="26">
                  <c:v>7.5570606850618597E-3</c:v>
                </c:pt>
                <c:pt idx="27">
                  <c:v>-4.1187981394574497E-2</c:v>
                </c:pt>
                <c:pt idx="28">
                  <c:v>-2.83197690818346E-2</c:v>
                </c:pt>
                <c:pt idx="29">
                  <c:v>3.0567429380012601E-2</c:v>
                </c:pt>
                <c:pt idx="30">
                  <c:v>3.2402149582109602E-2</c:v>
                </c:pt>
                <c:pt idx="31">
                  <c:v>3.2368110332280903E-2</c:v>
                </c:pt>
                <c:pt idx="32">
                  <c:v>-2.87611078231538E-2</c:v>
                </c:pt>
                <c:pt idx="33">
                  <c:v>-6.7914125353051101E-4</c:v>
                </c:pt>
                <c:pt idx="34">
                  <c:v>-7.3023475403495602E-2</c:v>
                </c:pt>
                <c:pt idx="35">
                  <c:v>-5.6989119313230502E-2</c:v>
                </c:pt>
                <c:pt idx="36">
                  <c:v>2.5938919599976799E-2</c:v>
                </c:pt>
                <c:pt idx="37">
                  <c:v>1.84683600321622E-2</c:v>
                </c:pt>
                <c:pt idx="38">
                  <c:v>6.7044208227435106E-2</c:v>
                </c:pt>
                <c:pt idx="39">
                  <c:v>-1.8214170817067101E-3</c:v>
                </c:pt>
                <c:pt idx="40">
                  <c:v>-8.4093010654237993E-3</c:v>
                </c:pt>
                <c:pt idx="41">
                  <c:v>-4.7589112184644601E-2</c:v>
                </c:pt>
                <c:pt idx="42">
                  <c:v>2.5253985514224701E-2</c:v>
                </c:pt>
                <c:pt idx="43">
                  <c:v>-7.7073057408199403E-3</c:v>
                </c:pt>
                <c:pt idx="44">
                  <c:v>1.7326421711371599E-3</c:v>
                </c:pt>
                <c:pt idx="45">
                  <c:v>-2.5132415207499799E-3</c:v>
                </c:pt>
                <c:pt idx="46">
                  <c:v>1.15235110778937E-2</c:v>
                </c:pt>
                <c:pt idx="47">
                  <c:v>3.7769279307152799E-2</c:v>
                </c:pt>
                <c:pt idx="48">
                  <c:v>1.3955943454149E-2</c:v>
                </c:pt>
                <c:pt idx="49">
                  <c:v>2.3050895436663301E-2</c:v>
                </c:pt>
                <c:pt idx="50">
                  <c:v>-1.4374242933107699E-2</c:v>
                </c:pt>
                <c:pt idx="51">
                  <c:v>3.2915357813029802E-2</c:v>
                </c:pt>
                <c:pt idx="52">
                  <c:v>3.8481512835793902E-3</c:v>
                </c:pt>
                <c:pt idx="53">
                  <c:v>-3.07270490885348E-2</c:v>
                </c:pt>
                <c:pt idx="54">
                  <c:v>2.3473538638583299E-2</c:v>
                </c:pt>
                <c:pt idx="55">
                  <c:v>1.52154628037145E-2</c:v>
                </c:pt>
                <c:pt idx="56">
                  <c:v>1.4813584565888001E-3</c:v>
                </c:pt>
                <c:pt idx="57">
                  <c:v>7.3194801505305799E-3</c:v>
                </c:pt>
                <c:pt idx="58">
                  <c:v>1.83873192810785E-2</c:v>
                </c:pt>
                <c:pt idx="59">
                  <c:v>6.8562241383735498E-3</c:v>
                </c:pt>
                <c:pt idx="60">
                  <c:v>-1.0490996620808201E-2</c:v>
                </c:pt>
                <c:pt idx="61">
                  <c:v>6.49604747616408E-3</c:v>
                </c:pt>
                <c:pt idx="62">
                  <c:v>-3.17208269611867E-2</c:v>
                </c:pt>
                <c:pt idx="63">
                  <c:v>1.5888472698066699E-2</c:v>
                </c:pt>
                <c:pt idx="64">
                  <c:v>3.5976158897764399E-2</c:v>
                </c:pt>
                <c:pt idx="65">
                  <c:v>1.51925406593228E-2</c:v>
                </c:pt>
                <c:pt idx="66">
                  <c:v>2.87773182936167E-2</c:v>
                </c:pt>
                <c:pt idx="67">
                  <c:v>1.3323100722926201E-2</c:v>
                </c:pt>
                <c:pt idx="68">
                  <c:v>3.3747163988638099E-5</c:v>
                </c:pt>
                <c:pt idx="69">
                  <c:v>-1.6718053629918701E-2</c:v>
                </c:pt>
                <c:pt idx="70">
                  <c:v>2.63770031039516E-2</c:v>
                </c:pt>
                <c:pt idx="71">
                  <c:v>-1.3652882767165701E-2</c:v>
                </c:pt>
                <c:pt idx="72">
                  <c:v>-4.1876415514907298E-2</c:v>
                </c:pt>
                <c:pt idx="73">
                  <c:v>7.1522280320337603E-3</c:v>
                </c:pt>
                <c:pt idx="74">
                  <c:v>-4.9882211718496497E-4</c:v>
                </c:pt>
                <c:pt idx="75">
                  <c:v>-3.6463378082340299E-2</c:v>
                </c:pt>
                <c:pt idx="76">
                  <c:v>1.07135660046666E-3</c:v>
                </c:pt>
                <c:pt idx="77">
                  <c:v>3.4622114251336801E-2</c:v>
                </c:pt>
                <c:pt idx="78">
                  <c:v>2.6136751644879899E-2</c:v>
                </c:pt>
                <c:pt idx="79">
                  <c:v>2.7653605688526001E-2</c:v>
                </c:pt>
                <c:pt idx="80">
                  <c:v>1.27694377658396E-2</c:v>
                </c:pt>
                <c:pt idx="81">
                  <c:v>1.7155921752628402E-2</c:v>
                </c:pt>
                <c:pt idx="82">
                  <c:v>-7.7713966104402503E-3</c:v>
                </c:pt>
                <c:pt idx="83">
                  <c:v>-1.17188496471067E-2</c:v>
                </c:pt>
                <c:pt idx="84">
                  <c:v>-3.9511713169635601E-2</c:v>
                </c:pt>
                <c:pt idx="85">
                  <c:v>3.0869776918078101E-2</c:v>
                </c:pt>
                <c:pt idx="86">
                  <c:v>-1.8142626536694499E-4</c:v>
                </c:pt>
                <c:pt idx="87">
                  <c:v>2.69538978844489E-3</c:v>
                </c:pt>
                <c:pt idx="88">
                  <c:v>4.4522977334148202E-3</c:v>
                </c:pt>
                <c:pt idx="89">
                  <c:v>1.1879646209214501E-2</c:v>
                </c:pt>
                <c:pt idx="90">
                  <c:v>8.5184164657642093E-3</c:v>
                </c:pt>
                <c:pt idx="91">
                  <c:v>-4.60987032504001E-3</c:v>
                </c:pt>
                <c:pt idx="92">
                  <c:v>-2.39790553144828E-2</c:v>
                </c:pt>
                <c:pt idx="93">
                  <c:v>7.0876604522326903E-4</c:v>
                </c:pt>
                <c:pt idx="94">
                  <c:v>1.8128270676845699E-3</c:v>
                </c:pt>
                <c:pt idx="95">
                  <c:v>5.7520464978075697E-3</c:v>
                </c:pt>
                <c:pt idx="96">
                  <c:v>2.5218678652191798E-3</c:v>
                </c:pt>
                <c:pt idx="97">
                  <c:v>1.53019688428474E-2</c:v>
                </c:pt>
                <c:pt idx="98">
                  <c:v>4.0197051006586604E-3</c:v>
                </c:pt>
                <c:pt idx="99">
                  <c:v>-2.2721018463338302E-3</c:v>
                </c:pt>
                <c:pt idx="100">
                  <c:v>-4.2332967031133099E-3</c:v>
                </c:pt>
                <c:pt idx="101">
                  <c:v>-1.1112598717208599E-2</c:v>
                </c:pt>
                <c:pt idx="102">
                  <c:v>-1.51594505429901E-2</c:v>
                </c:pt>
                <c:pt idx="103">
                  <c:v>7.1866825311467904E-3</c:v>
                </c:pt>
                <c:pt idx="104">
                  <c:v>1.96608352657817E-2</c:v>
                </c:pt>
                <c:pt idx="105">
                  <c:v>-1.01614424946464E-2</c:v>
                </c:pt>
                <c:pt idx="106">
                  <c:v>-2.00781148579449E-2</c:v>
                </c:pt>
                <c:pt idx="107">
                  <c:v>1.23170304713633E-2</c:v>
                </c:pt>
                <c:pt idx="108">
                  <c:v>-1.75703706279459E-3</c:v>
                </c:pt>
                <c:pt idx="109">
                  <c:v>1.70478815436272E-2</c:v>
                </c:pt>
                <c:pt idx="110">
                  <c:v>8.8691401719161005E-3</c:v>
                </c:pt>
                <c:pt idx="111">
                  <c:v>-4.2535058618654196E-3</c:v>
                </c:pt>
                <c:pt idx="112">
                  <c:v>-4.5176039253863199E-3</c:v>
                </c:pt>
                <c:pt idx="113">
                  <c:v>3.6468078219905201E-3</c:v>
                </c:pt>
                <c:pt idx="114">
                  <c:v>2.71116248434864E-2</c:v>
                </c:pt>
                <c:pt idx="115">
                  <c:v>-4.9546223508352997E-3</c:v>
                </c:pt>
                <c:pt idx="116">
                  <c:v>-2.2583840053727101E-4</c:v>
                </c:pt>
                <c:pt idx="117">
                  <c:v>6.3738859866294397E-3</c:v>
                </c:pt>
                <c:pt idx="118">
                  <c:v>-1.6423983763464E-2</c:v>
                </c:pt>
                <c:pt idx="119">
                  <c:v>9.8287732447120101E-3</c:v>
                </c:pt>
                <c:pt idx="120">
                  <c:v>1.328223973319E-2</c:v>
                </c:pt>
                <c:pt idx="121">
                  <c:v>5.0465733671057802E-3</c:v>
                </c:pt>
                <c:pt idx="122">
                  <c:v>1.14919007963618E-2</c:v>
                </c:pt>
                <c:pt idx="123">
                  <c:v>1.0211484236691E-2</c:v>
                </c:pt>
                <c:pt idx="124">
                  <c:v>1.0826945803654399E-2</c:v>
                </c:pt>
                <c:pt idx="125">
                  <c:v>3.5113471219114303E-2</c:v>
                </c:pt>
                <c:pt idx="126">
                  <c:v>3.6657386856813498E-3</c:v>
                </c:pt>
                <c:pt idx="127">
                  <c:v>1.44769303772187E-2</c:v>
                </c:pt>
                <c:pt idx="128">
                  <c:v>2.0122226605134401E-2</c:v>
                </c:pt>
                <c:pt idx="129">
                  <c:v>8.0889671195934192E-3</c:v>
                </c:pt>
                <c:pt idx="130">
                  <c:v>-9.9977393734761808E-3</c:v>
                </c:pt>
                <c:pt idx="131">
                  <c:v>2.06966749387267E-4</c:v>
                </c:pt>
                <c:pt idx="132">
                  <c:v>1.8047654933604201E-2</c:v>
                </c:pt>
                <c:pt idx="133">
                  <c:v>-2.5342676368526201E-2</c:v>
                </c:pt>
                <c:pt idx="134">
                  <c:v>1.2515452758556001E-2</c:v>
                </c:pt>
                <c:pt idx="135">
                  <c:v>1.02114622550038E-2</c:v>
                </c:pt>
                <c:pt idx="136">
                  <c:v>-6.6189501335109403E-3</c:v>
                </c:pt>
                <c:pt idx="137">
                  <c:v>1.6838849278583701E-2</c:v>
                </c:pt>
                <c:pt idx="138">
                  <c:v>1.34083000443422E-2</c:v>
                </c:pt>
                <c:pt idx="139">
                  <c:v>-5.0871814589993299E-2</c:v>
                </c:pt>
                <c:pt idx="140">
                  <c:v>2.07941302727595E-2</c:v>
                </c:pt>
                <c:pt idx="141">
                  <c:v>2.6713837067386701E-2</c:v>
                </c:pt>
                <c:pt idx="142">
                  <c:v>1.64317629412216E-2</c:v>
                </c:pt>
                <c:pt idx="143">
                  <c:v>1.0274478996277E-2</c:v>
                </c:pt>
                <c:pt idx="144">
                  <c:v>-1.2511721710458401E-3</c:v>
                </c:pt>
                <c:pt idx="145">
                  <c:v>-1.7990355055880099E-2</c:v>
                </c:pt>
                <c:pt idx="146">
                  <c:v>-2.9943380133428898E-2</c:v>
                </c:pt>
                <c:pt idx="147">
                  <c:v>9.7619035649730897E-3</c:v>
                </c:pt>
                <c:pt idx="148">
                  <c:v>4.71849368277465E-3</c:v>
                </c:pt>
                <c:pt idx="149">
                  <c:v>-4.6162226354030098E-2</c:v>
                </c:pt>
                <c:pt idx="150">
                  <c:v>1.9624098630558E-3</c:v>
                </c:pt>
                <c:pt idx="151">
                  <c:v>-3.9952191851733203E-2</c:v>
                </c:pt>
                <c:pt idx="152">
                  <c:v>-6.1127227450676898E-2</c:v>
                </c:pt>
                <c:pt idx="153">
                  <c:v>1.5232889905694999E-2</c:v>
                </c:pt>
                <c:pt idx="154">
                  <c:v>-3.8073811034098702E-2</c:v>
                </c:pt>
                <c:pt idx="155">
                  <c:v>4.0190335390923697E-2</c:v>
                </c:pt>
                <c:pt idx="156">
                  <c:v>2.5292220111766E-2</c:v>
                </c:pt>
                <c:pt idx="157">
                  <c:v>2.5381767858986298E-2</c:v>
                </c:pt>
                <c:pt idx="158">
                  <c:v>-1.10293031153218E-2</c:v>
                </c:pt>
                <c:pt idx="159">
                  <c:v>4.2811003693667797E-2</c:v>
                </c:pt>
                <c:pt idx="160">
                  <c:v>-6.7326676327916204E-4</c:v>
                </c:pt>
                <c:pt idx="161">
                  <c:v>-2.4758860371142201E-2</c:v>
                </c:pt>
                <c:pt idx="162">
                  <c:v>-7.1685065059943501E-2</c:v>
                </c:pt>
                <c:pt idx="163">
                  <c:v>-6.1985337855069598E-3</c:v>
                </c:pt>
                <c:pt idx="164">
                  <c:v>7.0703721878124801E-3</c:v>
                </c:pt>
                <c:pt idx="165">
                  <c:v>4.9989268041948899E-2</c:v>
                </c:pt>
                <c:pt idx="166">
                  <c:v>1.96563363598138E-2</c:v>
                </c:pt>
                <c:pt idx="167">
                  <c:v>8.6781710718772404E-3</c:v>
                </c:pt>
                <c:pt idx="168">
                  <c:v>2.18761933748171E-2</c:v>
                </c:pt>
                <c:pt idx="169">
                  <c:v>1.94354070885128E-2</c:v>
                </c:pt>
                <c:pt idx="170">
                  <c:v>-1.7543825695759501E-2</c:v>
                </c:pt>
                <c:pt idx="171">
                  <c:v>1.40616888683366E-2</c:v>
                </c:pt>
                <c:pt idx="172">
                  <c:v>2.3299594345314499E-2</c:v>
                </c:pt>
                <c:pt idx="173">
                  <c:v>1.9018611786084201E-3</c:v>
                </c:pt>
                <c:pt idx="174">
                  <c:v>-5.5594368335037101E-4</c:v>
                </c:pt>
                <c:pt idx="175">
                  <c:v>3.2133650547647601E-2</c:v>
                </c:pt>
                <c:pt idx="176">
                  <c:v>-2.9922601031474299E-2</c:v>
                </c:pt>
                <c:pt idx="177">
                  <c:v>1.9809867242214299E-2</c:v>
                </c:pt>
                <c:pt idx="178">
                  <c:v>-1.9911286607668201E-2</c:v>
                </c:pt>
                <c:pt idx="179">
                  <c:v>-2.5549136241507401E-2</c:v>
                </c:pt>
                <c:pt idx="180">
                  <c:v>-1.7624823997950501E-2</c:v>
                </c:pt>
                <c:pt idx="181">
                  <c:v>-7.18015767080329E-3</c:v>
                </c:pt>
                <c:pt idx="182">
                  <c:v>-2.72451572751823E-2</c:v>
                </c:pt>
                <c:pt idx="183">
                  <c:v>-9.8219947721554599E-3</c:v>
                </c:pt>
                <c:pt idx="184">
                  <c:v>7.5144855340474404E-3</c:v>
                </c:pt>
                <c:pt idx="185">
                  <c:v>4.4739780992702302E-2</c:v>
                </c:pt>
                <c:pt idx="186">
                  <c:v>1.03076315784084E-2</c:v>
                </c:pt>
                <c:pt idx="187">
                  <c:v>1.1701129285319901E-2</c:v>
                </c:pt>
                <c:pt idx="188">
                  <c:v>-1.14419035526838E-3</c:v>
                </c:pt>
                <c:pt idx="189">
                  <c:v>5.4707282311295203E-3</c:v>
                </c:pt>
                <c:pt idx="190">
                  <c:v>6.5567362161266603E-4</c:v>
                </c:pt>
                <c:pt idx="191">
                  <c:v>2.1391247197963401E-2</c:v>
                </c:pt>
                <c:pt idx="192">
                  <c:v>1.8696898189575699E-2</c:v>
                </c:pt>
                <c:pt idx="193">
                  <c:v>-1.4606395348390901E-2</c:v>
                </c:pt>
                <c:pt idx="194">
                  <c:v>-1.7360891509197E-3</c:v>
                </c:pt>
                <c:pt idx="195">
                  <c:v>1.37966204740422E-2</c:v>
                </c:pt>
                <c:pt idx="196">
                  <c:v>6.7629235690465899E-3</c:v>
                </c:pt>
                <c:pt idx="197">
                  <c:v>-2.0194052561147601E-2</c:v>
                </c:pt>
                <c:pt idx="198">
                  <c:v>1.58671319683929E-2</c:v>
                </c:pt>
                <c:pt idx="199">
                  <c:v>-1.49906514243372E-2</c:v>
                </c:pt>
                <c:pt idx="200">
                  <c:v>1.3238112567579801E-2</c:v>
                </c:pt>
                <c:pt idx="201">
                  <c:v>2.9019950549710901E-2</c:v>
                </c:pt>
                <c:pt idx="202">
                  <c:v>1.4665911204633999E-2</c:v>
                </c:pt>
                <c:pt idx="203">
                  <c:v>2.9799456684795498E-3</c:v>
                </c:pt>
                <c:pt idx="204">
                  <c:v>9.1833256138847894E-3</c:v>
                </c:pt>
                <c:pt idx="205">
                  <c:v>6.5075577177812196E-3</c:v>
                </c:pt>
                <c:pt idx="206">
                  <c:v>5.1792454835032E-3</c:v>
                </c:pt>
                <c:pt idx="207">
                  <c:v>3.0187164076938499E-3</c:v>
                </c:pt>
                <c:pt idx="208">
                  <c:v>6.1489010446065502E-3</c:v>
                </c:pt>
                <c:pt idx="209">
                  <c:v>3.4962235130227099E-3</c:v>
                </c:pt>
                <c:pt idx="210">
                  <c:v>1.29586844605765E-2</c:v>
                </c:pt>
                <c:pt idx="211">
                  <c:v>2.1224656145750399E-2</c:v>
                </c:pt>
                <c:pt idx="212">
                  <c:v>6.8732371012745596E-4</c:v>
                </c:pt>
                <c:pt idx="213">
                  <c:v>-1.79682340222293E-3</c:v>
                </c:pt>
                <c:pt idx="214">
                  <c:v>9.56987111838342E-3</c:v>
                </c:pt>
                <c:pt idx="215">
                  <c:v>5.7704192819371903E-3</c:v>
                </c:pt>
                <c:pt idx="216">
                  <c:v>1.67580992775237E-2</c:v>
                </c:pt>
                <c:pt idx="217">
                  <c:v>-5.0268740626278403E-2</c:v>
                </c:pt>
                <c:pt idx="218">
                  <c:v>2.4078214825037102E-2</c:v>
                </c:pt>
                <c:pt idx="219">
                  <c:v>-4.7395723961825197E-2</c:v>
                </c:pt>
                <c:pt idx="220">
                  <c:v>-1.7804876354304701E-2</c:v>
                </c:pt>
                <c:pt idx="221">
                  <c:v>4.5641961367358798E-2</c:v>
                </c:pt>
                <c:pt idx="222">
                  <c:v>1.7369711868317799E-2</c:v>
                </c:pt>
                <c:pt idx="223">
                  <c:v>1.01778364848724E-2</c:v>
                </c:pt>
                <c:pt idx="224">
                  <c:v>7.3969996452660502E-3</c:v>
                </c:pt>
                <c:pt idx="225">
                  <c:v>-1.4875540636169301E-2</c:v>
                </c:pt>
                <c:pt idx="226">
                  <c:v>1.1952082376487899E-2</c:v>
                </c:pt>
                <c:pt idx="227">
                  <c:v>-4.3841998418477201E-3</c:v>
                </c:pt>
                <c:pt idx="228">
                  <c:v>-8.8645570553880192E-3</c:v>
                </c:pt>
                <c:pt idx="229">
                  <c:v>1.10475383189648E-2</c:v>
                </c:pt>
                <c:pt idx="230">
                  <c:v>1.0845904718538499E-3</c:v>
                </c:pt>
                <c:pt idx="231">
                  <c:v>5.5238070629925996E-4</c:v>
                </c:pt>
                <c:pt idx="232">
                  <c:v>5.2083125819688304E-3</c:v>
                </c:pt>
                <c:pt idx="233">
                  <c:v>-7.9923944573628402E-3</c:v>
                </c:pt>
                <c:pt idx="234">
                  <c:v>-2.26055338553755E-2</c:v>
                </c:pt>
                <c:pt idx="235">
                  <c:v>-2.88559557746393E-2</c:v>
                </c:pt>
                <c:pt idx="236">
                  <c:v>7.53910856226956E-3</c:v>
                </c:pt>
                <c:pt idx="237">
                  <c:v>-1.7863335814821302E-2</c:v>
                </c:pt>
                <c:pt idx="238">
                  <c:v>2.1098741842846901E-2</c:v>
                </c:pt>
                <c:pt idx="239">
                  <c:v>3.61600054171861E-2</c:v>
                </c:pt>
                <c:pt idx="240">
                  <c:v>7.8731087444326095E-3</c:v>
                </c:pt>
                <c:pt idx="241">
                  <c:v>1.6761125996604599E-2</c:v>
                </c:pt>
                <c:pt idx="242">
                  <c:v>4.4977103418075E-5</c:v>
                </c:pt>
                <c:pt idx="243">
                  <c:v>-4.9206130163680101E-3</c:v>
                </c:pt>
                <c:pt idx="244">
                  <c:v>8.2897611034678693E-3</c:v>
                </c:pt>
                <c:pt idx="245">
                  <c:v>6.6247442748122798E-3</c:v>
                </c:pt>
                <c:pt idx="246">
                  <c:v>7.0822700550745403E-3</c:v>
                </c:pt>
                <c:pt idx="247">
                  <c:v>-2.9402809814914002E-4</c:v>
                </c:pt>
                <c:pt idx="248">
                  <c:v>-2.6189605685344602E-2</c:v>
                </c:pt>
                <c:pt idx="249">
                  <c:v>7.1713648996664199E-3</c:v>
                </c:pt>
                <c:pt idx="250">
                  <c:v>3.9088293735217196E-3</c:v>
                </c:pt>
                <c:pt idx="251">
                  <c:v>2.3323794613854899E-2</c:v>
                </c:pt>
                <c:pt idx="252">
                  <c:v>-1.03799015724447E-2</c:v>
                </c:pt>
                <c:pt idx="253">
                  <c:v>2.2100018545498E-2</c:v>
                </c:pt>
                <c:pt idx="254">
                  <c:v>1.0689577204910899E-2</c:v>
                </c:pt>
                <c:pt idx="255">
                  <c:v>1.5785181534282901E-2</c:v>
                </c:pt>
                <c:pt idx="256">
                  <c:v>-8.0205297760550295E-3</c:v>
                </c:pt>
                <c:pt idx="257">
                  <c:v>-3.8917574215562599E-2</c:v>
                </c:pt>
                <c:pt idx="258">
                  <c:v>-1.2004147141112199E-3</c:v>
                </c:pt>
                <c:pt idx="259">
                  <c:v>-2.6398614342106899E-2</c:v>
                </c:pt>
                <c:pt idx="260">
                  <c:v>-1.04751008697273E-2</c:v>
                </c:pt>
                <c:pt idx="261">
                  <c:v>-3.07406657271273E-2</c:v>
                </c:pt>
                <c:pt idx="262">
                  <c:v>-6.4364930933993097E-3</c:v>
                </c:pt>
                <c:pt idx="263">
                  <c:v>1.52785117421218E-2</c:v>
                </c:pt>
                <c:pt idx="264">
                  <c:v>3.1649029744703402E-3</c:v>
                </c:pt>
                <c:pt idx="265">
                  <c:v>-2.1775239498972698E-2</c:v>
                </c:pt>
                <c:pt idx="266">
                  <c:v>-5.3152383596294303E-3</c:v>
                </c:pt>
                <c:pt idx="267">
                  <c:v>1.8115790010533199E-2</c:v>
                </c:pt>
                <c:pt idx="268">
                  <c:v>1.5180717036152099E-3</c:v>
                </c:pt>
                <c:pt idx="269">
                  <c:v>-1.9161785131308898E-2</c:v>
                </c:pt>
                <c:pt idx="270">
                  <c:v>-3.00894488365509E-3</c:v>
                </c:pt>
                <c:pt idx="271">
                  <c:v>2.0453567549339499E-3</c:v>
                </c:pt>
                <c:pt idx="272">
                  <c:v>1.68925433299137E-2</c:v>
                </c:pt>
                <c:pt idx="273">
                  <c:v>-2.0798913962745001E-3</c:v>
                </c:pt>
                <c:pt idx="274">
                  <c:v>1.24734833537172E-2</c:v>
                </c:pt>
                <c:pt idx="275">
                  <c:v>-1.56679727604019E-3</c:v>
                </c:pt>
                <c:pt idx="276">
                  <c:v>1.36609712565572E-2</c:v>
                </c:pt>
                <c:pt idx="277">
                  <c:v>2.2898235699114498E-2</c:v>
                </c:pt>
                <c:pt idx="278">
                  <c:v>1.18099152058188E-2</c:v>
                </c:pt>
                <c:pt idx="279">
                  <c:v>6.47405580684445E-3</c:v>
                </c:pt>
                <c:pt idx="280">
                  <c:v>6.7858582732906996E-3</c:v>
                </c:pt>
                <c:pt idx="281">
                  <c:v>7.8241573624315797E-4</c:v>
                </c:pt>
                <c:pt idx="282">
                  <c:v>1.08973564723867E-2</c:v>
                </c:pt>
                <c:pt idx="283">
                  <c:v>-3.1027400277075599E-2</c:v>
                </c:pt>
                <c:pt idx="284">
                  <c:v>4.1591577997791601E-4</c:v>
                </c:pt>
                <c:pt idx="285">
                  <c:v>1.04091247059822E-2</c:v>
                </c:pt>
                <c:pt idx="286">
                  <c:v>-6.7347826474441197E-4</c:v>
                </c:pt>
                <c:pt idx="287">
                  <c:v>-1.53902134024879E-2</c:v>
                </c:pt>
                <c:pt idx="288">
                  <c:v>-8.8295583431656499E-3</c:v>
                </c:pt>
                <c:pt idx="289">
                  <c:v>-1.43248947659764E-2</c:v>
                </c:pt>
                <c:pt idx="290">
                  <c:v>-1.54932873556463E-2</c:v>
                </c:pt>
                <c:pt idx="291">
                  <c:v>5.2619500471989197E-3</c:v>
                </c:pt>
                <c:pt idx="292">
                  <c:v>3.0483944139216901E-2</c:v>
                </c:pt>
                <c:pt idx="293">
                  <c:v>-4.5389327795993802E-4</c:v>
                </c:pt>
                <c:pt idx="294">
                  <c:v>8.9917533728243303E-3</c:v>
                </c:pt>
                <c:pt idx="295">
                  <c:v>7.3519745463707402E-3</c:v>
                </c:pt>
                <c:pt idx="296">
                  <c:v>-9.6106410241353305E-3</c:v>
                </c:pt>
                <c:pt idx="297">
                  <c:v>6.3784198589416797E-3</c:v>
                </c:pt>
                <c:pt idx="298">
                  <c:v>-1.15898160155613E-2</c:v>
                </c:pt>
                <c:pt idx="299">
                  <c:v>1.58319023797792E-2</c:v>
                </c:pt>
                <c:pt idx="300">
                  <c:v>1.01350119779839E-2</c:v>
                </c:pt>
                <c:pt idx="301">
                  <c:v>7.5952409648504396E-3</c:v>
                </c:pt>
                <c:pt idx="302">
                  <c:v>-2.4576743723283802E-4</c:v>
                </c:pt>
                <c:pt idx="303">
                  <c:v>1.44138082426937E-2</c:v>
                </c:pt>
                <c:pt idx="304">
                  <c:v>8.2283362003638793E-3</c:v>
                </c:pt>
                <c:pt idx="305">
                  <c:v>5.5563751137558499E-4</c:v>
                </c:pt>
                <c:pt idx="306">
                  <c:v>2.34593867256445E-3</c:v>
                </c:pt>
                <c:pt idx="307">
                  <c:v>-4.8747910634915599E-3</c:v>
                </c:pt>
                <c:pt idx="308">
                  <c:v>1.54001121652669E-2</c:v>
                </c:pt>
                <c:pt idx="309">
                  <c:v>6.9008985123487502E-3</c:v>
                </c:pt>
                <c:pt idx="310">
                  <c:v>-7.9470998237476092E-3</c:v>
                </c:pt>
                <c:pt idx="311">
                  <c:v>9.2564672443465196E-3</c:v>
                </c:pt>
                <c:pt idx="312">
                  <c:v>-8.7422402534950705E-3</c:v>
                </c:pt>
                <c:pt idx="313">
                  <c:v>-2.1398722730406701E-3</c:v>
                </c:pt>
                <c:pt idx="314">
                  <c:v>-4.8564576216703001E-2</c:v>
                </c:pt>
                <c:pt idx="315">
                  <c:v>1.181898445698E-2</c:v>
                </c:pt>
                <c:pt idx="316">
                  <c:v>2.8641413997055401E-2</c:v>
                </c:pt>
                <c:pt idx="317">
                  <c:v>-2.3696283554297702E-3</c:v>
                </c:pt>
                <c:pt idx="318">
                  <c:v>-1.19230308604604E-2</c:v>
                </c:pt>
                <c:pt idx="319">
                  <c:v>5.7612334314668997E-3</c:v>
                </c:pt>
                <c:pt idx="320">
                  <c:v>-2.5613977355279E-2</c:v>
                </c:pt>
                <c:pt idx="321">
                  <c:v>-1.78299241004844E-3</c:v>
                </c:pt>
                <c:pt idx="322">
                  <c:v>-2.5235702436732201E-2</c:v>
                </c:pt>
                <c:pt idx="323">
                  <c:v>-2.2304307280567301E-2</c:v>
                </c:pt>
                <c:pt idx="324">
                  <c:v>-5.8494818121612099E-3</c:v>
                </c:pt>
                <c:pt idx="325">
                  <c:v>2.1410331029750901E-2</c:v>
                </c:pt>
                <c:pt idx="326">
                  <c:v>-3.3424825647574999E-2</c:v>
                </c:pt>
                <c:pt idx="327">
                  <c:v>-2.1756183804552898E-2</c:v>
                </c:pt>
                <c:pt idx="328">
                  <c:v>-1.51817409278642E-2</c:v>
                </c:pt>
                <c:pt idx="329">
                  <c:v>-2.33063936702591E-2</c:v>
                </c:pt>
                <c:pt idx="330">
                  <c:v>-1.50651583883881E-2</c:v>
                </c:pt>
                <c:pt idx="331">
                  <c:v>3.5993042938377497E-2</c:v>
                </c:pt>
                <c:pt idx="332">
                  <c:v>3.3325393045920902E-4</c:v>
                </c:pt>
                <c:pt idx="333">
                  <c:v>-6.2652656016755695E-2</c:v>
                </c:pt>
                <c:pt idx="334">
                  <c:v>1.8130910014366401E-2</c:v>
                </c:pt>
                <c:pt idx="335">
                  <c:v>6.4602035516066799E-3</c:v>
                </c:pt>
                <c:pt idx="336">
                  <c:v>-1.0094220818749E-2</c:v>
                </c:pt>
                <c:pt idx="337">
                  <c:v>2.48006122455776E-2</c:v>
                </c:pt>
                <c:pt idx="338">
                  <c:v>3.8670102097003001E-2</c:v>
                </c:pt>
                <c:pt idx="339">
                  <c:v>-1.3035495732027299E-2</c:v>
                </c:pt>
                <c:pt idx="340">
                  <c:v>3.20724798487893E-3</c:v>
                </c:pt>
                <c:pt idx="341">
                  <c:v>1.66225958513916E-2</c:v>
                </c:pt>
                <c:pt idx="342">
                  <c:v>-8.2562335089971797E-4</c:v>
                </c:pt>
                <c:pt idx="343">
                  <c:v>-3.4428784638312102E-2</c:v>
                </c:pt>
                <c:pt idx="344">
                  <c:v>-1.83031597435547E-2</c:v>
                </c:pt>
                <c:pt idx="345">
                  <c:v>1.7656918451286901E-2</c:v>
                </c:pt>
                <c:pt idx="346">
                  <c:v>-8.3722068595927408E-3</c:v>
                </c:pt>
                <c:pt idx="347">
                  <c:v>4.6382610805759499E-3</c:v>
                </c:pt>
                <c:pt idx="348">
                  <c:v>-1.0205314676671301E-2</c:v>
                </c:pt>
                <c:pt idx="349">
                  <c:v>1.27291475186309E-2</c:v>
                </c:pt>
                <c:pt idx="350">
                  <c:v>2.36996480193317E-2</c:v>
                </c:pt>
                <c:pt idx="351">
                  <c:v>1.87092500172053E-3</c:v>
                </c:pt>
                <c:pt idx="352">
                  <c:v>-2.5198897657241499E-3</c:v>
                </c:pt>
                <c:pt idx="353">
                  <c:v>-5.44167569521026E-3</c:v>
                </c:pt>
                <c:pt idx="354">
                  <c:v>-3.9891260455473199E-2</c:v>
                </c:pt>
                <c:pt idx="355">
                  <c:v>2.5552975009283399E-2</c:v>
                </c:pt>
                <c:pt idx="356">
                  <c:v>4.7134648970160497E-3</c:v>
                </c:pt>
                <c:pt idx="357">
                  <c:v>-7.0166490034419904E-3</c:v>
                </c:pt>
                <c:pt idx="358">
                  <c:v>2.87160804740106E-3</c:v>
                </c:pt>
                <c:pt idx="359">
                  <c:v>-1.4603328311953399E-2</c:v>
                </c:pt>
                <c:pt idx="360">
                  <c:v>-1.4962069402999699E-2</c:v>
                </c:pt>
                <c:pt idx="361">
                  <c:v>-5.0635195139624799E-2</c:v>
                </c:pt>
                <c:pt idx="362">
                  <c:v>-1.48406923400034E-2</c:v>
                </c:pt>
                <c:pt idx="363">
                  <c:v>-1.33501503067632E-2</c:v>
                </c:pt>
                <c:pt idx="364">
                  <c:v>-1.77255638168937E-3</c:v>
                </c:pt>
                <c:pt idx="365">
                  <c:v>-7.8750194570178407E-3</c:v>
                </c:pt>
                <c:pt idx="366">
                  <c:v>2.6931373825231201E-2</c:v>
                </c:pt>
                <c:pt idx="367">
                  <c:v>1.88551813436082E-2</c:v>
                </c:pt>
                <c:pt idx="368">
                  <c:v>-5.0221171055379798E-3</c:v>
                </c:pt>
                <c:pt idx="369">
                  <c:v>3.4726702084970799E-2</c:v>
                </c:pt>
                <c:pt idx="370">
                  <c:v>1.3867734074478701E-2</c:v>
                </c:pt>
                <c:pt idx="371">
                  <c:v>-8.0091875804073794E-3</c:v>
                </c:pt>
                <c:pt idx="372">
                  <c:v>7.8761706175726805E-3</c:v>
                </c:pt>
                <c:pt idx="373">
                  <c:v>-1.8661979655921899E-2</c:v>
                </c:pt>
                <c:pt idx="374">
                  <c:v>3.2461562110990901E-3</c:v>
                </c:pt>
                <c:pt idx="375">
                  <c:v>2.8323352313511799E-2</c:v>
                </c:pt>
                <c:pt idx="376">
                  <c:v>2.7927020804313699E-2</c:v>
                </c:pt>
                <c:pt idx="377">
                  <c:v>3.5992577208281101E-3</c:v>
                </c:pt>
                <c:pt idx="378">
                  <c:v>1.3317725628636701E-2</c:v>
                </c:pt>
                <c:pt idx="379">
                  <c:v>5.7002530201274602E-4</c:v>
                </c:pt>
                <c:pt idx="380">
                  <c:v>1.16785294245097E-2</c:v>
                </c:pt>
                <c:pt idx="381">
                  <c:v>-4.3475826645412701E-3</c:v>
                </c:pt>
                <c:pt idx="382">
                  <c:v>2.26179469776722E-2</c:v>
                </c:pt>
                <c:pt idx="383">
                  <c:v>1.07312776800777E-2</c:v>
                </c:pt>
                <c:pt idx="384">
                  <c:v>-4.5849207525529501E-4</c:v>
                </c:pt>
                <c:pt idx="385">
                  <c:v>1.6168125286884001E-2</c:v>
                </c:pt>
                <c:pt idx="386">
                  <c:v>-2.1920650810184999E-2</c:v>
                </c:pt>
                <c:pt idx="387">
                  <c:v>1.22625088788096E-2</c:v>
                </c:pt>
                <c:pt idx="388">
                  <c:v>-4.34727640604172E-3</c:v>
                </c:pt>
                <c:pt idx="389">
                  <c:v>2.4651607153201201E-2</c:v>
                </c:pt>
                <c:pt idx="390">
                  <c:v>7.6927715744109504E-3</c:v>
                </c:pt>
                <c:pt idx="391">
                  <c:v>-3.4356942225585399E-2</c:v>
                </c:pt>
                <c:pt idx="392">
                  <c:v>7.89772204740068E-3</c:v>
                </c:pt>
                <c:pt idx="393">
                  <c:v>-1.6497334558160701E-2</c:v>
                </c:pt>
                <c:pt idx="394">
                  <c:v>2.35215241164978E-2</c:v>
                </c:pt>
                <c:pt idx="395">
                  <c:v>2.6762156716977199E-2</c:v>
                </c:pt>
                <c:pt idx="396">
                  <c:v>1.2339036209005901E-2</c:v>
                </c:pt>
                <c:pt idx="397">
                  <c:v>-7.0929224856146604E-4</c:v>
                </c:pt>
                <c:pt idx="398">
                  <c:v>2.9693560993767202E-3</c:v>
                </c:pt>
                <c:pt idx="399">
                  <c:v>-2.4596686018105499E-2</c:v>
                </c:pt>
                <c:pt idx="400">
                  <c:v>1.09614157967718E-2</c:v>
                </c:pt>
                <c:pt idx="401">
                  <c:v>1.00810450177312E-2</c:v>
                </c:pt>
                <c:pt idx="402">
                  <c:v>-2.8346346989368901E-2</c:v>
                </c:pt>
                <c:pt idx="403">
                  <c:v>7.3380308112332097E-3</c:v>
                </c:pt>
                <c:pt idx="404">
                  <c:v>5.3277206581813698E-3</c:v>
                </c:pt>
                <c:pt idx="405">
                  <c:v>2.66275965989261E-2</c:v>
                </c:pt>
                <c:pt idx="406">
                  <c:v>1.5782833007214898E-2</c:v>
                </c:pt>
                <c:pt idx="407">
                  <c:v>-1.4258161999185601E-2</c:v>
                </c:pt>
                <c:pt idx="408">
                  <c:v>2.53804663596187E-2</c:v>
                </c:pt>
                <c:pt idx="409">
                  <c:v>1.48030238650544E-2</c:v>
                </c:pt>
                <c:pt idx="410">
                  <c:v>-1.19912358624006E-3</c:v>
                </c:pt>
                <c:pt idx="411">
                  <c:v>8.3043660136226105E-3</c:v>
                </c:pt>
                <c:pt idx="412">
                  <c:v>9.3463107266296506E-3</c:v>
                </c:pt>
                <c:pt idx="413">
                  <c:v>-1.58911755439827E-2</c:v>
                </c:pt>
                <c:pt idx="414">
                  <c:v>6.7622048040051697E-3</c:v>
                </c:pt>
                <c:pt idx="415">
                  <c:v>2.4159690199018199E-2</c:v>
                </c:pt>
                <c:pt idx="416">
                  <c:v>1.00467570747633E-2</c:v>
                </c:pt>
                <c:pt idx="417">
                  <c:v>-2.2425202108931799E-2</c:v>
                </c:pt>
                <c:pt idx="418">
                  <c:v>-2.3989955210346799E-2</c:v>
                </c:pt>
                <c:pt idx="419">
                  <c:v>-3.2865705287291702E-3</c:v>
                </c:pt>
                <c:pt idx="420">
                  <c:v>-1.10161686702156E-2</c:v>
                </c:pt>
                <c:pt idx="421">
                  <c:v>2.66542097904567E-3</c:v>
                </c:pt>
                <c:pt idx="422">
                  <c:v>2.8981881720608199E-2</c:v>
                </c:pt>
                <c:pt idx="423">
                  <c:v>-5.5722484920019003E-3</c:v>
                </c:pt>
                <c:pt idx="424">
                  <c:v>-1.4639388142515799E-2</c:v>
                </c:pt>
                <c:pt idx="425">
                  <c:v>1.45024458473033E-2</c:v>
                </c:pt>
                <c:pt idx="426">
                  <c:v>2.5193903330213999E-2</c:v>
                </c:pt>
                <c:pt idx="427">
                  <c:v>4.8380182095278702E-3</c:v>
                </c:pt>
                <c:pt idx="428">
                  <c:v>1.8183344705451899E-2</c:v>
                </c:pt>
                <c:pt idx="429">
                  <c:v>1.18175105393561E-2</c:v>
                </c:pt>
                <c:pt idx="430">
                  <c:v>-2.5147844797771698E-2</c:v>
                </c:pt>
                <c:pt idx="431">
                  <c:v>2.1196419189813E-2</c:v>
                </c:pt>
                <c:pt idx="432">
                  <c:v>-8.4465450004453102E-3</c:v>
                </c:pt>
                <c:pt idx="433">
                  <c:v>4.4956553163728603E-2</c:v>
                </c:pt>
                <c:pt idx="434">
                  <c:v>2.03828755286822E-2</c:v>
                </c:pt>
                <c:pt idx="435">
                  <c:v>4.0518736458769796E-3</c:v>
                </c:pt>
                <c:pt idx="436">
                  <c:v>2.3015321210589201E-2</c:v>
                </c:pt>
                <c:pt idx="437">
                  <c:v>2.2743743471714099E-2</c:v>
                </c:pt>
                <c:pt idx="438">
                  <c:v>4.2810969948905802E-4</c:v>
                </c:pt>
                <c:pt idx="439">
                  <c:v>-1.54779849679303E-2</c:v>
                </c:pt>
                <c:pt idx="440">
                  <c:v>2.9894127658917601E-3</c:v>
                </c:pt>
                <c:pt idx="441">
                  <c:v>1.9844204117488301E-2</c:v>
                </c:pt>
                <c:pt idx="442">
                  <c:v>3.4156658172016997E-2</c:v>
                </c:pt>
                <c:pt idx="443">
                  <c:v>-7.2389123041509702E-3</c:v>
                </c:pt>
                <c:pt idx="444">
                  <c:v>-2.31691207827791E-2</c:v>
                </c:pt>
                <c:pt idx="445">
                  <c:v>3.3415070918934198E-2</c:v>
                </c:pt>
                <c:pt idx="446">
                  <c:v>1.20196956045569E-2</c:v>
                </c:pt>
                <c:pt idx="447">
                  <c:v>1.1042869796435701E-2</c:v>
                </c:pt>
                <c:pt idx="448">
                  <c:v>-3.4350626582735199E-3</c:v>
                </c:pt>
                <c:pt idx="449">
                  <c:v>-8.4325237124362306E-3</c:v>
                </c:pt>
                <c:pt idx="450">
                  <c:v>-7.4117422193545196E-3</c:v>
                </c:pt>
                <c:pt idx="451">
                  <c:v>-7.2366790143723506E-2</c:v>
                </c:pt>
                <c:pt idx="452">
                  <c:v>2.4246491252453199E-2</c:v>
                </c:pt>
                <c:pt idx="453">
                  <c:v>-3.8682997778821102E-2</c:v>
                </c:pt>
                <c:pt idx="454">
                  <c:v>-3.2996676511974597E-2</c:v>
                </c:pt>
                <c:pt idx="455">
                  <c:v>2.1801070051176801E-2</c:v>
                </c:pt>
                <c:pt idx="456">
                  <c:v>3.5460334051292598E-2</c:v>
                </c:pt>
                <c:pt idx="457">
                  <c:v>1.4225078373194399E-2</c:v>
                </c:pt>
                <c:pt idx="458">
                  <c:v>-1.8591807768751498E-2</c:v>
                </c:pt>
                <c:pt idx="459">
                  <c:v>3.6649760417867702E-2</c:v>
                </c:pt>
                <c:pt idx="460">
                  <c:v>9.7653698507781401E-3</c:v>
                </c:pt>
                <c:pt idx="461">
                  <c:v>-8.4927076755923203E-3</c:v>
                </c:pt>
                <c:pt idx="462">
                  <c:v>5.69137743410888E-3</c:v>
                </c:pt>
                <c:pt idx="463">
                  <c:v>-2.3889775497334401E-2</c:v>
                </c:pt>
                <c:pt idx="464">
                  <c:v>-7.5800009981174801E-3</c:v>
                </c:pt>
                <c:pt idx="465">
                  <c:v>5.9141329530331696E-3</c:v>
                </c:pt>
                <c:pt idx="466">
                  <c:v>-9.1471412991303899E-3</c:v>
                </c:pt>
                <c:pt idx="467">
                  <c:v>-1.36165594890564E-2</c:v>
                </c:pt>
                <c:pt idx="468">
                  <c:v>1.5033701873169301E-2</c:v>
                </c:pt>
                <c:pt idx="469">
                  <c:v>6.0347782206319096E-3</c:v>
                </c:pt>
                <c:pt idx="470">
                  <c:v>-1.2587164528652901E-2</c:v>
                </c:pt>
                <c:pt idx="471">
                  <c:v>1.2680380129353901E-2</c:v>
                </c:pt>
                <c:pt idx="472">
                  <c:v>3.9811643950395097E-2</c:v>
                </c:pt>
                <c:pt idx="473">
                  <c:v>9.9295445591298E-3</c:v>
                </c:pt>
                <c:pt idx="474">
                  <c:v>-1.2531307298297E-2</c:v>
                </c:pt>
                <c:pt idx="475">
                  <c:v>-3.2982644095521201E-3</c:v>
                </c:pt>
                <c:pt idx="476">
                  <c:v>2.0146497879188702E-3</c:v>
                </c:pt>
                <c:pt idx="477">
                  <c:v>-4.6893179963055504E-3</c:v>
                </c:pt>
                <c:pt idx="478">
                  <c:v>9.7038863778824494E-3</c:v>
                </c:pt>
                <c:pt idx="479">
                  <c:v>-8.7986100936934403E-3</c:v>
                </c:pt>
                <c:pt idx="480">
                  <c:v>-2.1416004882849001E-2</c:v>
                </c:pt>
                <c:pt idx="481">
                  <c:v>-2.1561871714752E-2</c:v>
                </c:pt>
                <c:pt idx="482">
                  <c:v>-2.66348361887307E-2</c:v>
                </c:pt>
                <c:pt idx="483">
                  <c:v>-2.63231194465765E-2</c:v>
                </c:pt>
                <c:pt idx="484">
                  <c:v>2.0118716494714899E-2</c:v>
                </c:pt>
                <c:pt idx="485">
                  <c:v>4.7148879142030198E-3</c:v>
                </c:pt>
                <c:pt idx="486">
                  <c:v>2.2405861958584801E-2</c:v>
                </c:pt>
                <c:pt idx="487">
                  <c:v>1.41518666892477E-2</c:v>
                </c:pt>
                <c:pt idx="488">
                  <c:v>7.3119650133344101E-3</c:v>
                </c:pt>
                <c:pt idx="489">
                  <c:v>-6.9675281383119597E-3</c:v>
                </c:pt>
                <c:pt idx="490">
                  <c:v>-4.9463894868561698E-3</c:v>
                </c:pt>
                <c:pt idx="491">
                  <c:v>-2.3537087520443499E-2</c:v>
                </c:pt>
                <c:pt idx="492">
                  <c:v>-7.9588096914649208E-3</c:v>
                </c:pt>
                <c:pt idx="493">
                  <c:v>4.7728538410995404E-3</c:v>
                </c:pt>
                <c:pt idx="494">
                  <c:v>-1.56580888228678E-3</c:v>
                </c:pt>
                <c:pt idx="495">
                  <c:v>-2.0475862221919602E-2</c:v>
                </c:pt>
                <c:pt idx="496">
                  <c:v>-4.4310512866289897E-2</c:v>
                </c:pt>
                <c:pt idx="497">
                  <c:v>3.8897911136115198E-4</c:v>
                </c:pt>
                <c:pt idx="498">
                  <c:v>3.2282128703972499E-2</c:v>
                </c:pt>
                <c:pt idx="499">
                  <c:v>-3.8334064031695099E-2</c:v>
                </c:pt>
                <c:pt idx="500">
                  <c:v>1.6401495967234399E-2</c:v>
                </c:pt>
                <c:pt idx="501">
                  <c:v>-1.4739603412454699E-2</c:v>
                </c:pt>
                <c:pt idx="502">
                  <c:v>-1.47699121722725E-2</c:v>
                </c:pt>
                <c:pt idx="503">
                  <c:v>2.5411408209427899E-2</c:v>
                </c:pt>
                <c:pt idx="504">
                  <c:v>3.2374100520754401E-2</c:v>
                </c:pt>
                <c:pt idx="505">
                  <c:v>1.91218113639431E-2</c:v>
                </c:pt>
                <c:pt idx="506">
                  <c:v>1.8521334603083899E-2</c:v>
                </c:pt>
                <c:pt idx="507">
                  <c:v>-6.8441836866732697E-3</c:v>
                </c:pt>
                <c:pt idx="508">
                  <c:v>-3.5164431765636098E-3</c:v>
                </c:pt>
                <c:pt idx="509">
                  <c:v>3.0125346382160901E-2</c:v>
                </c:pt>
                <c:pt idx="510">
                  <c:v>1.2149522950391701E-2</c:v>
                </c:pt>
                <c:pt idx="511">
                  <c:v>1.9360789369719699E-2</c:v>
                </c:pt>
                <c:pt idx="512">
                  <c:v>-2.0267424474937701E-4</c:v>
                </c:pt>
                <c:pt idx="513">
                  <c:v>2.4448597237186599E-2</c:v>
                </c:pt>
                <c:pt idx="514">
                  <c:v>9.9033693413923003E-3</c:v>
                </c:pt>
                <c:pt idx="515">
                  <c:v>-1.7193221355427502E-2</c:v>
                </c:pt>
                <c:pt idx="516">
                  <c:v>2.3541628501781799E-2</c:v>
                </c:pt>
                <c:pt idx="517">
                  <c:v>-3.3418815942819799E-2</c:v>
                </c:pt>
                <c:pt idx="518">
                  <c:v>6.8924159383794798E-3</c:v>
                </c:pt>
                <c:pt idx="519">
                  <c:v>4.1603745317779599E-3</c:v>
                </c:pt>
                <c:pt idx="520">
                  <c:v>2.4612470396139599E-3</c:v>
                </c:pt>
                <c:pt idx="521">
                  <c:v>2.66712732137615E-2</c:v>
                </c:pt>
                <c:pt idx="522">
                  <c:v>-3.83123229323809E-3</c:v>
                </c:pt>
                <c:pt idx="523">
                  <c:v>-6.4197594619228001E-3</c:v>
                </c:pt>
                <c:pt idx="524">
                  <c:v>-1.60607474283289E-2</c:v>
                </c:pt>
                <c:pt idx="525">
                  <c:v>1.20810478366195E-2</c:v>
                </c:pt>
                <c:pt idx="526">
                  <c:v>1.3393621913305301E-2</c:v>
                </c:pt>
                <c:pt idx="527">
                  <c:v>2.97284214029253E-3</c:v>
                </c:pt>
                <c:pt idx="528">
                  <c:v>6.57684470421713E-3</c:v>
                </c:pt>
                <c:pt idx="529">
                  <c:v>-1.6335996567296299E-2</c:v>
                </c:pt>
                <c:pt idx="530">
                  <c:v>-5.5471177784673304E-3</c:v>
                </c:pt>
                <c:pt idx="531">
                  <c:v>6.36480560325281E-3</c:v>
                </c:pt>
                <c:pt idx="532">
                  <c:v>-1.6216784436120998E-2</c:v>
                </c:pt>
                <c:pt idx="533">
                  <c:v>1.35497787754549E-2</c:v>
                </c:pt>
                <c:pt idx="534">
                  <c:v>-2.41849459935729E-2</c:v>
                </c:pt>
                <c:pt idx="535">
                  <c:v>1.1127400027440899E-2</c:v>
                </c:pt>
                <c:pt idx="536">
                  <c:v>-4.7143264527829704E-3</c:v>
                </c:pt>
                <c:pt idx="537">
                  <c:v>-1.7213565777380599E-3</c:v>
                </c:pt>
                <c:pt idx="538">
                  <c:v>1.4586261405933601E-2</c:v>
                </c:pt>
                <c:pt idx="539">
                  <c:v>-4.0590001528535797E-3</c:v>
                </c:pt>
                <c:pt idx="540">
                  <c:v>3.3061618982871098E-3</c:v>
                </c:pt>
                <c:pt idx="541">
                  <c:v>-8.44933883186374E-3</c:v>
                </c:pt>
                <c:pt idx="542">
                  <c:v>-1.8852181287204801E-2</c:v>
                </c:pt>
                <c:pt idx="543">
                  <c:v>-6.3352710251133497E-3</c:v>
                </c:pt>
                <c:pt idx="544">
                  <c:v>-1.0423149494986799E-2</c:v>
                </c:pt>
                <c:pt idx="545">
                  <c:v>9.1393678327033306E-3</c:v>
                </c:pt>
                <c:pt idx="546">
                  <c:v>-5.6729893478448899E-3</c:v>
                </c:pt>
                <c:pt idx="547">
                  <c:v>8.0129498411905305E-3</c:v>
                </c:pt>
                <c:pt idx="548">
                  <c:v>1.4449494474957299E-2</c:v>
                </c:pt>
                <c:pt idx="549">
                  <c:v>-1.1753852306457599E-2</c:v>
                </c:pt>
                <c:pt idx="550">
                  <c:v>9.2615594337073704E-5</c:v>
                </c:pt>
                <c:pt idx="551">
                  <c:v>9.4844456456445805E-3</c:v>
                </c:pt>
                <c:pt idx="552">
                  <c:v>-6.7169623927238803E-3</c:v>
                </c:pt>
                <c:pt idx="553">
                  <c:v>-8.0455526246996298E-3</c:v>
                </c:pt>
                <c:pt idx="554">
                  <c:v>-2.9553407137809101E-3</c:v>
                </c:pt>
                <c:pt idx="555">
                  <c:v>-1.6053636685636301E-2</c:v>
                </c:pt>
                <c:pt idx="556">
                  <c:v>3.3719990601186502E-3</c:v>
                </c:pt>
                <c:pt idx="557">
                  <c:v>9.6943210740494008E-3</c:v>
                </c:pt>
                <c:pt idx="558">
                  <c:v>-3.9681511504249698E-3</c:v>
                </c:pt>
                <c:pt idx="559">
                  <c:v>-2.2013815400561298E-2</c:v>
                </c:pt>
                <c:pt idx="560">
                  <c:v>-1.5526292688050501E-2</c:v>
                </c:pt>
                <c:pt idx="561">
                  <c:v>-1.2113097565149699E-2</c:v>
                </c:pt>
                <c:pt idx="562">
                  <c:v>-2.9428183000568899E-2</c:v>
                </c:pt>
                <c:pt idx="563">
                  <c:v>1.71251617597231E-2</c:v>
                </c:pt>
                <c:pt idx="564">
                  <c:v>1.05956122098464E-2</c:v>
                </c:pt>
                <c:pt idx="565">
                  <c:v>-2.5531321636518198E-2</c:v>
                </c:pt>
                <c:pt idx="566">
                  <c:v>-5.3192861507959498E-3</c:v>
                </c:pt>
                <c:pt idx="567">
                  <c:v>5.8210441663968399E-3</c:v>
                </c:pt>
                <c:pt idx="568">
                  <c:v>1.39601662761478E-2</c:v>
                </c:pt>
                <c:pt idx="569">
                  <c:v>3.0536289201320501E-3</c:v>
                </c:pt>
                <c:pt idx="570">
                  <c:v>-2.4608609801597598E-3</c:v>
                </c:pt>
                <c:pt idx="571">
                  <c:v>-2.0430011172268801E-2</c:v>
                </c:pt>
                <c:pt idx="572">
                  <c:v>8.0119477088060002E-3</c:v>
                </c:pt>
                <c:pt idx="573">
                  <c:v>-4.0241850857279798E-3</c:v>
                </c:pt>
                <c:pt idx="574">
                  <c:v>6.7962939724814497E-3</c:v>
                </c:pt>
                <c:pt idx="575">
                  <c:v>4.3925675436085202E-3</c:v>
                </c:pt>
                <c:pt idx="576">
                  <c:v>-6.1621614945856296E-3</c:v>
                </c:pt>
                <c:pt idx="577">
                  <c:v>-6.5879510042683304E-3</c:v>
                </c:pt>
                <c:pt idx="578">
                  <c:v>-3.2847669014709202E-2</c:v>
                </c:pt>
                <c:pt idx="579">
                  <c:v>-3.8025048069594402E-3</c:v>
                </c:pt>
                <c:pt idx="580">
                  <c:v>-1.1211080966449001E-2</c:v>
                </c:pt>
                <c:pt idx="581">
                  <c:v>-9.8283489092927702E-3</c:v>
                </c:pt>
                <c:pt idx="582">
                  <c:v>-1.9475692602720699E-2</c:v>
                </c:pt>
                <c:pt idx="583">
                  <c:v>-1.6000961054108899E-2</c:v>
                </c:pt>
                <c:pt idx="584">
                  <c:v>2.8367067658492399E-2</c:v>
                </c:pt>
                <c:pt idx="585">
                  <c:v>8.5037398921836496E-3</c:v>
                </c:pt>
                <c:pt idx="586">
                  <c:v>-1.3373348340352101E-2</c:v>
                </c:pt>
                <c:pt idx="587">
                  <c:v>1.80417116374589E-2</c:v>
                </c:pt>
                <c:pt idx="588">
                  <c:v>6.6756433003440103E-3</c:v>
                </c:pt>
                <c:pt idx="589">
                  <c:v>6.5979125189558003E-3</c:v>
                </c:pt>
                <c:pt idx="590">
                  <c:v>-2.0428122226507601E-2</c:v>
                </c:pt>
                <c:pt idx="591">
                  <c:v>7.5101494723266802E-3</c:v>
                </c:pt>
                <c:pt idx="592">
                  <c:v>-1.1894766844327E-3</c:v>
                </c:pt>
                <c:pt idx="593">
                  <c:v>1.5809192997839699E-2</c:v>
                </c:pt>
                <c:pt idx="594">
                  <c:v>-1.1186796234971401E-2</c:v>
                </c:pt>
                <c:pt idx="595">
                  <c:v>-1.7971496063476099E-2</c:v>
                </c:pt>
                <c:pt idx="596">
                  <c:v>-1.12281595423382E-2</c:v>
                </c:pt>
                <c:pt idx="597">
                  <c:v>-1.6168917932250299E-2</c:v>
                </c:pt>
                <c:pt idx="598">
                  <c:v>1.6202204040549801E-2</c:v>
                </c:pt>
                <c:pt idx="599">
                  <c:v>-4.5046757955665399E-4</c:v>
                </c:pt>
                <c:pt idx="600">
                  <c:v>2.2421179601968499E-2</c:v>
                </c:pt>
                <c:pt idx="601">
                  <c:v>2.7580107914381698E-2</c:v>
                </c:pt>
                <c:pt idx="602">
                  <c:v>1.44158712318243E-2</c:v>
                </c:pt>
                <c:pt idx="603">
                  <c:v>3.45481194258307E-4</c:v>
                </c:pt>
                <c:pt idx="604">
                  <c:v>-1.03488126630564E-2</c:v>
                </c:pt>
                <c:pt idx="605">
                  <c:v>1.3987961782410499E-2</c:v>
                </c:pt>
                <c:pt idx="606">
                  <c:v>1.7759163853948E-4</c:v>
                </c:pt>
                <c:pt idx="607">
                  <c:v>2.8130152559738199E-2</c:v>
                </c:pt>
                <c:pt idx="608">
                  <c:v>2.36925355427602E-3</c:v>
                </c:pt>
                <c:pt idx="609">
                  <c:v>-5.2887677243455798E-5</c:v>
                </c:pt>
                <c:pt idx="610">
                  <c:v>-6.2270048393792002E-3</c:v>
                </c:pt>
                <c:pt idx="611">
                  <c:v>-4.8518515525818598E-4</c:v>
                </c:pt>
                <c:pt idx="612">
                  <c:v>1.0925651505897501E-2</c:v>
                </c:pt>
                <c:pt idx="613">
                  <c:v>-1.7268150829797602E-2</c:v>
                </c:pt>
                <c:pt idx="614">
                  <c:v>1.53920816758834E-2</c:v>
                </c:pt>
                <c:pt idx="615">
                  <c:v>4.4572394250608199E-3</c:v>
                </c:pt>
                <c:pt idx="616">
                  <c:v>2.9525472268801599E-3</c:v>
                </c:pt>
                <c:pt idx="617">
                  <c:v>4.0761748307596504E-3</c:v>
                </c:pt>
                <c:pt idx="618">
                  <c:v>-1.3717361039673E-2</c:v>
                </c:pt>
                <c:pt idx="619">
                  <c:v>-4.04150088499381E-3</c:v>
                </c:pt>
                <c:pt idx="620">
                  <c:v>-1.2759488967195899E-2</c:v>
                </c:pt>
                <c:pt idx="621">
                  <c:v>1.5229625944235101E-3</c:v>
                </c:pt>
                <c:pt idx="622">
                  <c:v>-3.94054406292818E-2</c:v>
                </c:pt>
                <c:pt idx="623">
                  <c:v>3.7254239684537701E-3</c:v>
                </c:pt>
                <c:pt idx="624">
                  <c:v>1.1410775269221201E-2</c:v>
                </c:pt>
                <c:pt idx="625">
                  <c:v>-7.6296917108839204E-3</c:v>
                </c:pt>
                <c:pt idx="626">
                  <c:v>-1.31391117379871E-2</c:v>
                </c:pt>
                <c:pt idx="627">
                  <c:v>2.8379993779188701E-3</c:v>
                </c:pt>
                <c:pt idx="628">
                  <c:v>-9.0609645326965808E-3</c:v>
                </c:pt>
                <c:pt idx="629">
                  <c:v>-1.8715089776153899E-3</c:v>
                </c:pt>
                <c:pt idx="630">
                  <c:v>4.3183977735100996E-3</c:v>
                </c:pt>
                <c:pt idx="631">
                  <c:v>-2.21916629843673E-2</c:v>
                </c:pt>
                <c:pt idx="632">
                  <c:v>-4.8404456643079297E-2</c:v>
                </c:pt>
                <c:pt idx="633">
                  <c:v>-3.4090366791858502E-3</c:v>
                </c:pt>
                <c:pt idx="634">
                  <c:v>1.08467473758891E-2</c:v>
                </c:pt>
                <c:pt idx="635">
                  <c:v>4.9387871408010297E-3</c:v>
                </c:pt>
                <c:pt idx="636">
                  <c:v>1.33133461247339E-2</c:v>
                </c:pt>
                <c:pt idx="637">
                  <c:v>1.96402552703034E-2</c:v>
                </c:pt>
                <c:pt idx="638">
                  <c:v>-8.66863971969087E-3</c:v>
                </c:pt>
                <c:pt idx="639">
                  <c:v>-4.5891980153801304E-3</c:v>
                </c:pt>
                <c:pt idx="640">
                  <c:v>-2.0027670654243199E-2</c:v>
                </c:pt>
                <c:pt idx="641">
                  <c:v>-1.2700300015399299E-2</c:v>
                </c:pt>
                <c:pt idx="642">
                  <c:v>-1.13285507215392E-2</c:v>
                </c:pt>
                <c:pt idx="643">
                  <c:v>1.56743814374193E-2</c:v>
                </c:pt>
                <c:pt idx="644">
                  <c:v>1.34293780350438E-3</c:v>
                </c:pt>
                <c:pt idx="645">
                  <c:v>2.4393571961032E-2</c:v>
                </c:pt>
                <c:pt idx="646">
                  <c:v>2.9188657143888199E-4</c:v>
                </c:pt>
                <c:pt idx="647">
                  <c:v>-1.52849101258592E-2</c:v>
                </c:pt>
                <c:pt idx="648">
                  <c:v>-7.8364796552152505E-3</c:v>
                </c:pt>
                <c:pt idx="649">
                  <c:v>-2.0388323629771101E-3</c:v>
                </c:pt>
                <c:pt idx="650">
                  <c:v>-4.3935548275203804E-3</c:v>
                </c:pt>
                <c:pt idx="651">
                  <c:v>-7.9891114215724403E-3</c:v>
                </c:pt>
                <c:pt idx="652">
                  <c:v>-2.67098762728296E-2</c:v>
                </c:pt>
                <c:pt idx="653">
                  <c:v>-1.31745483538519E-2</c:v>
                </c:pt>
                <c:pt idx="654">
                  <c:v>1.9908560626591899E-2</c:v>
                </c:pt>
                <c:pt idx="655">
                  <c:v>-1.06594270284033E-2</c:v>
                </c:pt>
                <c:pt idx="656">
                  <c:v>-5.7930022443572603E-3</c:v>
                </c:pt>
                <c:pt idx="657">
                  <c:v>-1.76032668997405E-2</c:v>
                </c:pt>
                <c:pt idx="658">
                  <c:v>9.2870909075084308E-3</c:v>
                </c:pt>
                <c:pt idx="659">
                  <c:v>2.55202066652331E-3</c:v>
                </c:pt>
                <c:pt idx="660">
                  <c:v>1.17472948111689E-3</c:v>
                </c:pt>
                <c:pt idx="661">
                  <c:v>-1.90724545024866E-2</c:v>
                </c:pt>
                <c:pt idx="662">
                  <c:v>6.96637595977204E-3</c:v>
                </c:pt>
                <c:pt idx="663">
                  <c:v>3.7152631059287997E-2</c:v>
                </c:pt>
                <c:pt idx="664">
                  <c:v>-3.0569775930373601E-2</c:v>
                </c:pt>
                <c:pt idx="665">
                  <c:v>-4.0251845839780701E-3</c:v>
                </c:pt>
                <c:pt idx="666">
                  <c:v>-1.12255896571791E-2</c:v>
                </c:pt>
                <c:pt idx="667">
                  <c:v>1.1750161673245999E-2</c:v>
                </c:pt>
                <c:pt idx="668">
                  <c:v>-1.2612988809781501E-2</c:v>
                </c:pt>
                <c:pt idx="669">
                  <c:v>-2.2242422653625998E-2</c:v>
                </c:pt>
                <c:pt idx="670">
                  <c:v>-6.7204768749565E-3</c:v>
                </c:pt>
                <c:pt idx="671">
                  <c:v>-1.2135421606483E-2</c:v>
                </c:pt>
                <c:pt idx="672">
                  <c:v>-6.11364213817328E-3</c:v>
                </c:pt>
                <c:pt idx="673">
                  <c:v>3.5944410147533502E-2</c:v>
                </c:pt>
                <c:pt idx="674">
                  <c:v>1.2405820844725E-2</c:v>
                </c:pt>
                <c:pt idx="675">
                  <c:v>-6.6147282388058903E-3</c:v>
                </c:pt>
                <c:pt idx="676">
                  <c:v>3.8089314705198598E-3</c:v>
                </c:pt>
                <c:pt idx="677">
                  <c:v>-2.9907617254971399E-2</c:v>
                </c:pt>
                <c:pt idx="678">
                  <c:v>-9.3915281886332198E-3</c:v>
                </c:pt>
                <c:pt idx="679">
                  <c:v>-3.2302761311619903E-2</c:v>
                </c:pt>
                <c:pt idx="680">
                  <c:v>-1.95433046813796E-2</c:v>
                </c:pt>
                <c:pt idx="681">
                  <c:v>1.8639554242422599E-2</c:v>
                </c:pt>
                <c:pt idx="682">
                  <c:v>2.5976498415538202E-2</c:v>
                </c:pt>
                <c:pt idx="683">
                  <c:v>1.28848973540299E-2</c:v>
                </c:pt>
                <c:pt idx="684">
                  <c:v>-1.87972517449366E-3</c:v>
                </c:pt>
                <c:pt idx="685">
                  <c:v>2.1100990658293801E-2</c:v>
                </c:pt>
                <c:pt idx="686">
                  <c:v>3.4423800554384998E-3</c:v>
                </c:pt>
                <c:pt idx="687">
                  <c:v>4.2816754075449496E-3</c:v>
                </c:pt>
                <c:pt idx="688">
                  <c:v>1.9726159773152799E-2</c:v>
                </c:pt>
                <c:pt idx="689">
                  <c:v>6.9685459884060797E-3</c:v>
                </c:pt>
                <c:pt idx="690">
                  <c:v>8.5572969159075293E-3</c:v>
                </c:pt>
                <c:pt idx="691">
                  <c:v>-9.6695813375891095E-3</c:v>
                </c:pt>
                <c:pt idx="692">
                  <c:v>-1.3145863301209501E-2</c:v>
                </c:pt>
                <c:pt idx="693">
                  <c:v>1.59115290877959E-2</c:v>
                </c:pt>
                <c:pt idx="694">
                  <c:v>-1.4893632427465799E-2</c:v>
                </c:pt>
                <c:pt idx="695">
                  <c:v>-3.5014446643630002E-3</c:v>
                </c:pt>
                <c:pt idx="696">
                  <c:v>2.2684930650836699E-2</c:v>
                </c:pt>
                <c:pt idx="697">
                  <c:v>6.9696638948210498E-3</c:v>
                </c:pt>
                <c:pt idx="698">
                  <c:v>-2.4974488729959402E-2</c:v>
                </c:pt>
                <c:pt idx="699">
                  <c:v>-1.8519366574970501E-3</c:v>
                </c:pt>
                <c:pt idx="700">
                  <c:v>-2.7433662937915399E-2</c:v>
                </c:pt>
                <c:pt idx="701">
                  <c:v>2.4629540991739202E-3</c:v>
                </c:pt>
                <c:pt idx="702">
                  <c:v>-5.7115047139652203E-3</c:v>
                </c:pt>
                <c:pt idx="703">
                  <c:v>-8.0838518563310004E-3</c:v>
                </c:pt>
                <c:pt idx="704">
                  <c:v>-2.4494930449035402E-3</c:v>
                </c:pt>
                <c:pt idx="705">
                  <c:v>-1.2046668105958599E-2</c:v>
                </c:pt>
                <c:pt idx="706">
                  <c:v>-4.11171918319218E-3</c:v>
                </c:pt>
                <c:pt idx="707">
                  <c:v>1.8225205978927999E-2</c:v>
                </c:pt>
                <c:pt idx="708">
                  <c:v>-4.3433667916928702E-2</c:v>
                </c:pt>
                <c:pt idx="709">
                  <c:v>2.0123998664216901E-2</c:v>
                </c:pt>
                <c:pt idx="710">
                  <c:v>-1.8482121904649301E-2</c:v>
                </c:pt>
                <c:pt idx="711">
                  <c:v>-2.9724160597421501E-2</c:v>
                </c:pt>
                <c:pt idx="712">
                  <c:v>-4.8952211850006896E-4</c:v>
                </c:pt>
                <c:pt idx="713">
                  <c:v>5.7863240472140502E-3</c:v>
                </c:pt>
                <c:pt idx="714">
                  <c:v>-4.2000681843792101E-4</c:v>
                </c:pt>
                <c:pt idx="715">
                  <c:v>-1.0929463252858601E-2</c:v>
                </c:pt>
                <c:pt idx="716">
                  <c:v>-1.18112664756379E-2</c:v>
                </c:pt>
                <c:pt idx="717">
                  <c:v>-3.1973218944142401E-2</c:v>
                </c:pt>
                <c:pt idx="718">
                  <c:v>-1.69417528024579E-2</c:v>
                </c:pt>
                <c:pt idx="719">
                  <c:v>-2.7410091551390101E-2</c:v>
                </c:pt>
                <c:pt idx="720">
                  <c:v>2.8018602954753599E-2</c:v>
                </c:pt>
                <c:pt idx="721">
                  <c:v>5.7117016733802903E-3</c:v>
                </c:pt>
                <c:pt idx="722">
                  <c:v>-6.1370268769668397E-3</c:v>
                </c:pt>
                <c:pt idx="723">
                  <c:v>-2.40121545392648E-2</c:v>
                </c:pt>
                <c:pt idx="724">
                  <c:v>-3.9336278298622903E-3</c:v>
                </c:pt>
                <c:pt idx="725">
                  <c:v>1.42236940997828E-2</c:v>
                </c:pt>
                <c:pt idx="726">
                  <c:v>-9.4605040530527894E-3</c:v>
                </c:pt>
                <c:pt idx="727">
                  <c:v>-2.0955616128278901E-2</c:v>
                </c:pt>
                <c:pt idx="728">
                  <c:v>3.0971535249707901E-4</c:v>
                </c:pt>
                <c:pt idx="729">
                  <c:v>7.2937428785923601E-3</c:v>
                </c:pt>
                <c:pt idx="730">
                  <c:v>1.7010594495871299E-2</c:v>
                </c:pt>
                <c:pt idx="731">
                  <c:v>-2.31508534151743E-2</c:v>
                </c:pt>
                <c:pt idx="732">
                  <c:v>-2.7119860551685498E-2</c:v>
                </c:pt>
                <c:pt idx="733">
                  <c:v>2.34084461702451E-3</c:v>
                </c:pt>
                <c:pt idx="734">
                  <c:v>4.0376039830965299E-2</c:v>
                </c:pt>
                <c:pt idx="735">
                  <c:v>4.62437367356082E-2</c:v>
                </c:pt>
                <c:pt idx="736">
                  <c:v>-1.0414633406554501E-3</c:v>
                </c:pt>
                <c:pt idx="737">
                  <c:v>-8.8942411734302298E-4</c:v>
                </c:pt>
                <c:pt idx="738">
                  <c:v>-2.9256169809043699E-2</c:v>
                </c:pt>
                <c:pt idx="739">
                  <c:v>-2.0198035451309899E-2</c:v>
                </c:pt>
                <c:pt idx="740">
                  <c:v>5.8234110248876703E-2</c:v>
                </c:pt>
                <c:pt idx="741">
                  <c:v>-1.7927059421946698E-2</c:v>
                </c:pt>
                <c:pt idx="742">
                  <c:v>8.4275762506819899E-3</c:v>
                </c:pt>
                <c:pt idx="743">
                  <c:v>1.53483930905783E-2</c:v>
                </c:pt>
                <c:pt idx="744">
                  <c:v>-9.6588364817719301E-3</c:v>
                </c:pt>
                <c:pt idx="745">
                  <c:v>-9.5462362436121002E-4</c:v>
                </c:pt>
                <c:pt idx="746">
                  <c:v>-1.25248549628226E-2</c:v>
                </c:pt>
                <c:pt idx="747">
                  <c:v>2.0776800215649299E-2</c:v>
                </c:pt>
                <c:pt idx="748">
                  <c:v>1.2561782087115799E-2</c:v>
                </c:pt>
                <c:pt idx="749">
                  <c:v>1.15452699031851E-3</c:v>
                </c:pt>
                <c:pt idx="750">
                  <c:v>-1.7459625061921401E-2</c:v>
                </c:pt>
                <c:pt idx="751">
                  <c:v>2.5979247293518502E-2</c:v>
                </c:pt>
                <c:pt idx="752">
                  <c:v>2.2713979232525201E-3</c:v>
                </c:pt>
                <c:pt idx="753">
                  <c:v>4.2756819097914704E-3</c:v>
                </c:pt>
                <c:pt idx="754">
                  <c:v>9.8020129373158696E-3</c:v>
                </c:pt>
                <c:pt idx="755">
                  <c:v>-3.17224527238422E-3</c:v>
                </c:pt>
                <c:pt idx="756">
                  <c:v>2.0353190607644001E-2</c:v>
                </c:pt>
                <c:pt idx="757">
                  <c:v>-4.3524049490264302E-3</c:v>
                </c:pt>
                <c:pt idx="758">
                  <c:v>-1.6196636844780601E-3</c:v>
                </c:pt>
                <c:pt idx="759">
                  <c:v>3.3915564145814898E-3</c:v>
                </c:pt>
                <c:pt idx="760">
                  <c:v>1.2326962513849E-2</c:v>
                </c:pt>
                <c:pt idx="761">
                  <c:v>1.9571680530365398E-2</c:v>
                </c:pt>
                <c:pt idx="762">
                  <c:v>2.00449694303005E-3</c:v>
                </c:pt>
                <c:pt idx="763">
                  <c:v>1.22835241174094E-2</c:v>
                </c:pt>
                <c:pt idx="764">
                  <c:v>6.3687829688226297E-3</c:v>
                </c:pt>
                <c:pt idx="765">
                  <c:v>-2.7941789148322E-3</c:v>
                </c:pt>
                <c:pt idx="766">
                  <c:v>-1.33963612507613E-2</c:v>
                </c:pt>
                <c:pt idx="767">
                  <c:v>6.22535429286903E-3</c:v>
                </c:pt>
                <c:pt idx="768">
                  <c:v>2.17037825693745E-2</c:v>
                </c:pt>
                <c:pt idx="769">
                  <c:v>-3.6894719241031598E-4</c:v>
                </c:pt>
                <c:pt idx="770">
                  <c:v>-1.1534692681373099E-2</c:v>
                </c:pt>
                <c:pt idx="771">
                  <c:v>-5.1369440715732196E-3</c:v>
                </c:pt>
                <c:pt idx="772">
                  <c:v>1.09982365723137E-2</c:v>
                </c:pt>
                <c:pt idx="773">
                  <c:v>1.29201371251935E-2</c:v>
                </c:pt>
                <c:pt idx="774">
                  <c:v>6.60671698420323E-5</c:v>
                </c:pt>
                <c:pt idx="775">
                  <c:v>1.09900439244804E-2</c:v>
                </c:pt>
                <c:pt idx="776">
                  <c:v>-4.29187587878112E-2</c:v>
                </c:pt>
                <c:pt idx="777">
                  <c:v>-1.33851503781213E-2</c:v>
                </c:pt>
                <c:pt idx="778">
                  <c:v>1.53724150373353E-2</c:v>
                </c:pt>
                <c:pt idx="779">
                  <c:v>4.5622329032886299E-3</c:v>
                </c:pt>
                <c:pt idx="780">
                  <c:v>-2.3835427820841502E-2</c:v>
                </c:pt>
                <c:pt idx="781">
                  <c:v>1.65238349489563E-3</c:v>
                </c:pt>
                <c:pt idx="782">
                  <c:v>-2.4122830133707098E-3</c:v>
                </c:pt>
                <c:pt idx="783">
                  <c:v>-1.9165019663267401E-2</c:v>
                </c:pt>
                <c:pt idx="784">
                  <c:v>-4.8119835388723501E-3</c:v>
                </c:pt>
                <c:pt idx="785">
                  <c:v>-9.0314279706288098E-4</c:v>
                </c:pt>
                <c:pt idx="786">
                  <c:v>-4.0064094947346002E-2</c:v>
                </c:pt>
                <c:pt idx="787">
                  <c:v>-2.1474303709075E-2</c:v>
                </c:pt>
                <c:pt idx="788">
                  <c:v>5.0447573554371697E-3</c:v>
                </c:pt>
                <c:pt idx="789">
                  <c:v>3.3101444954062698E-2</c:v>
                </c:pt>
                <c:pt idx="790">
                  <c:v>2.4927280082359801E-3</c:v>
                </c:pt>
                <c:pt idx="791">
                  <c:v>-1.0930000160724099E-2</c:v>
                </c:pt>
                <c:pt idx="792">
                  <c:v>1.42429906472318E-2</c:v>
                </c:pt>
                <c:pt idx="793">
                  <c:v>6.3030402791369004E-3</c:v>
                </c:pt>
                <c:pt idx="794">
                  <c:v>1.7033884635481899E-2</c:v>
                </c:pt>
                <c:pt idx="795">
                  <c:v>5.6290083299159301E-3</c:v>
                </c:pt>
                <c:pt idx="796">
                  <c:v>-8.2129081271764895E-4</c:v>
                </c:pt>
                <c:pt idx="797">
                  <c:v>-1.25537713575034E-2</c:v>
                </c:pt>
                <c:pt idx="798">
                  <c:v>2.95258929984702E-2</c:v>
                </c:pt>
                <c:pt idx="799">
                  <c:v>-1.3943292306648799E-3</c:v>
                </c:pt>
                <c:pt idx="800">
                  <c:v>8.0423567461539603E-3</c:v>
                </c:pt>
                <c:pt idx="801">
                  <c:v>-1.7811269247215301E-3</c:v>
                </c:pt>
                <c:pt idx="802">
                  <c:v>-9.7292926404458305E-3</c:v>
                </c:pt>
                <c:pt idx="803">
                  <c:v>8.6205273139352504E-3</c:v>
                </c:pt>
                <c:pt idx="804">
                  <c:v>-5.7915197784124696E-4</c:v>
                </c:pt>
                <c:pt idx="805">
                  <c:v>-8.93600922160462E-3</c:v>
                </c:pt>
                <c:pt idx="806">
                  <c:v>1.9746383694325399E-2</c:v>
                </c:pt>
                <c:pt idx="807">
                  <c:v>5.2296867110057802E-3</c:v>
                </c:pt>
                <c:pt idx="808">
                  <c:v>8.4305948670217509E-3</c:v>
                </c:pt>
                <c:pt idx="809">
                  <c:v>6.4913290437291797E-3</c:v>
                </c:pt>
                <c:pt idx="810">
                  <c:v>-1.3361095382855999E-3</c:v>
                </c:pt>
                <c:pt idx="811">
                  <c:v>-2.0670802411824701E-2</c:v>
                </c:pt>
                <c:pt idx="812">
                  <c:v>-3.2665724363374198E-4</c:v>
                </c:pt>
                <c:pt idx="813">
                  <c:v>-1.01213485031419E-2</c:v>
                </c:pt>
                <c:pt idx="814">
                  <c:v>-4.8247322079550204E-3</c:v>
                </c:pt>
                <c:pt idx="815">
                  <c:v>2.2035521990444299E-3</c:v>
                </c:pt>
                <c:pt idx="816">
                  <c:v>-1.75071084617636E-2</c:v>
                </c:pt>
                <c:pt idx="817">
                  <c:v>1.3883314270047201E-2</c:v>
                </c:pt>
                <c:pt idx="818">
                  <c:v>-2.0102132073506501E-2</c:v>
                </c:pt>
                <c:pt idx="819">
                  <c:v>3.10591611692972E-3</c:v>
                </c:pt>
                <c:pt idx="820">
                  <c:v>1.80396659267682E-2</c:v>
                </c:pt>
                <c:pt idx="821">
                  <c:v>-2.3160467715431102E-3</c:v>
                </c:pt>
                <c:pt idx="822">
                  <c:v>1.32567541306606E-3</c:v>
                </c:pt>
                <c:pt idx="823">
                  <c:v>-9.6252046311390994E-3</c:v>
                </c:pt>
                <c:pt idx="824">
                  <c:v>2.3869473159420701E-2</c:v>
                </c:pt>
                <c:pt idx="825">
                  <c:v>1.6790693320466801E-2</c:v>
                </c:pt>
                <c:pt idx="826">
                  <c:v>-2.6051023894683098E-3</c:v>
                </c:pt>
                <c:pt idx="827">
                  <c:v>-2.47880444206205E-3</c:v>
                </c:pt>
                <c:pt idx="828">
                  <c:v>-5.4791790190660602E-3</c:v>
                </c:pt>
                <c:pt idx="829">
                  <c:v>-3.5256649943650402E-2</c:v>
                </c:pt>
                <c:pt idx="830">
                  <c:v>-4.40325465099781E-3</c:v>
                </c:pt>
                <c:pt idx="831">
                  <c:v>-1.4295607790773201E-3</c:v>
                </c:pt>
                <c:pt idx="832">
                  <c:v>-7.5792105778459198E-3</c:v>
                </c:pt>
                <c:pt idx="833">
                  <c:v>-1.5845840822038999E-3</c:v>
                </c:pt>
                <c:pt idx="834">
                  <c:v>2.1826611276077001E-2</c:v>
                </c:pt>
                <c:pt idx="835">
                  <c:v>-9.9430618366610993E-3</c:v>
                </c:pt>
                <c:pt idx="836">
                  <c:v>1.2488341843496901E-2</c:v>
                </c:pt>
                <c:pt idx="837">
                  <c:v>-8.4813014334978402E-3</c:v>
                </c:pt>
                <c:pt idx="838">
                  <c:v>-3.88658233063494E-3</c:v>
                </c:pt>
                <c:pt idx="839">
                  <c:v>7.4799803225840504E-3</c:v>
                </c:pt>
                <c:pt idx="840">
                  <c:v>-1.17938944011247E-2</c:v>
                </c:pt>
                <c:pt idx="841">
                  <c:v>-2.2964354878381998E-3</c:v>
                </c:pt>
                <c:pt idx="842">
                  <c:v>-1.4593723874144199E-2</c:v>
                </c:pt>
                <c:pt idx="843">
                  <c:v>-2.62679417552199E-2</c:v>
                </c:pt>
                <c:pt idx="844">
                  <c:v>-3.9646764119877602E-3</c:v>
                </c:pt>
                <c:pt idx="845">
                  <c:v>-3.6820523673797801E-3</c:v>
                </c:pt>
                <c:pt idx="846">
                  <c:v>-1.49959951261746E-2</c:v>
                </c:pt>
                <c:pt idx="847">
                  <c:v>9.3587401991106697E-3</c:v>
                </c:pt>
                <c:pt idx="848">
                  <c:v>-2.8766889958430002E-3</c:v>
                </c:pt>
                <c:pt idx="849">
                  <c:v>-4.7727726116457998E-3</c:v>
                </c:pt>
                <c:pt idx="850">
                  <c:v>-7.3047507436287901E-3</c:v>
                </c:pt>
                <c:pt idx="851">
                  <c:v>-1.98460809045422E-2</c:v>
                </c:pt>
                <c:pt idx="852">
                  <c:v>2.1384851700028799E-2</c:v>
                </c:pt>
                <c:pt idx="853">
                  <c:v>-2.94872619684141E-2</c:v>
                </c:pt>
                <c:pt idx="854">
                  <c:v>-5.7789180819306004E-3</c:v>
                </c:pt>
                <c:pt idx="855">
                  <c:v>1.14686328619664E-2</c:v>
                </c:pt>
                <c:pt idx="856">
                  <c:v>1.12594907414519E-2</c:v>
                </c:pt>
                <c:pt idx="857">
                  <c:v>-6.6418457830057101E-3</c:v>
                </c:pt>
                <c:pt idx="858">
                  <c:v>-3.8803345824594299E-2</c:v>
                </c:pt>
                <c:pt idx="859">
                  <c:v>7.3737255454192404E-3</c:v>
                </c:pt>
                <c:pt idx="860">
                  <c:v>4.1580113847506702E-3</c:v>
                </c:pt>
                <c:pt idx="861">
                  <c:v>1.02418417184558E-2</c:v>
                </c:pt>
                <c:pt idx="862">
                  <c:v>-1.2920120205518301E-2</c:v>
                </c:pt>
                <c:pt idx="863">
                  <c:v>-1.50198556785972E-2</c:v>
                </c:pt>
                <c:pt idx="864">
                  <c:v>7.0481649764255003E-3</c:v>
                </c:pt>
                <c:pt idx="865">
                  <c:v>-4.7467431289962203E-3</c:v>
                </c:pt>
                <c:pt idx="866">
                  <c:v>-3.6403497984035102E-3</c:v>
                </c:pt>
                <c:pt idx="867">
                  <c:v>-7.4962211996211796E-4</c:v>
                </c:pt>
                <c:pt idx="868">
                  <c:v>-1.02461297266302E-2</c:v>
                </c:pt>
                <c:pt idx="869">
                  <c:v>-1.5492145332748701E-2</c:v>
                </c:pt>
                <c:pt idx="870">
                  <c:v>1.7885977073299902E-2</c:v>
                </c:pt>
                <c:pt idx="871">
                  <c:v>-8.9610033874964693E-3</c:v>
                </c:pt>
                <c:pt idx="872">
                  <c:v>1.15438013777747E-2</c:v>
                </c:pt>
                <c:pt idx="873">
                  <c:v>2.1939666759474299E-2</c:v>
                </c:pt>
                <c:pt idx="874">
                  <c:v>6.9081361683890003E-3</c:v>
                </c:pt>
                <c:pt idx="875">
                  <c:v>-3.9120865989683102E-3</c:v>
                </c:pt>
                <c:pt idx="876">
                  <c:v>1.2960035333194999E-2</c:v>
                </c:pt>
                <c:pt idx="877">
                  <c:v>-3.60394186532461E-3</c:v>
                </c:pt>
                <c:pt idx="878">
                  <c:v>-2.3847304836838501E-2</c:v>
                </c:pt>
                <c:pt idx="879">
                  <c:v>6.7902227797485802E-3</c:v>
                </c:pt>
                <c:pt idx="880">
                  <c:v>-1.0290026941826701E-2</c:v>
                </c:pt>
                <c:pt idx="881">
                  <c:v>-2.3695161111568302E-3</c:v>
                </c:pt>
                <c:pt idx="882">
                  <c:v>4.2400437716646499E-5</c:v>
                </c:pt>
                <c:pt idx="883">
                  <c:v>-3.3739786116178901E-3</c:v>
                </c:pt>
                <c:pt idx="884">
                  <c:v>1.24113920983443E-2</c:v>
                </c:pt>
                <c:pt idx="885">
                  <c:v>-9.9813724571353301E-3</c:v>
                </c:pt>
                <c:pt idx="886">
                  <c:v>5.18843602769147E-3</c:v>
                </c:pt>
                <c:pt idx="887">
                  <c:v>-2.0854110560704301E-2</c:v>
                </c:pt>
                <c:pt idx="888">
                  <c:v>-3.2752705148964702E-2</c:v>
                </c:pt>
                <c:pt idx="889">
                  <c:v>4.8834328303917996E-3</c:v>
                </c:pt>
                <c:pt idx="890">
                  <c:v>-7.7628916181848003E-3</c:v>
                </c:pt>
                <c:pt idx="891">
                  <c:v>-6.4730084702113002E-3</c:v>
                </c:pt>
                <c:pt idx="892">
                  <c:v>-3.5414662727877599E-3</c:v>
                </c:pt>
                <c:pt idx="893">
                  <c:v>1.2778429296300801E-2</c:v>
                </c:pt>
                <c:pt idx="894">
                  <c:v>-1.41534893364226E-2</c:v>
                </c:pt>
                <c:pt idx="895">
                  <c:v>4.0848413415670902E-3</c:v>
                </c:pt>
                <c:pt idx="896">
                  <c:v>1.24256653407765E-2</c:v>
                </c:pt>
                <c:pt idx="897">
                  <c:v>4.8182317675160402E-2</c:v>
                </c:pt>
                <c:pt idx="898">
                  <c:v>1.5811345537491899E-2</c:v>
                </c:pt>
                <c:pt idx="899">
                  <c:v>-2.1197651380212702E-3</c:v>
                </c:pt>
                <c:pt idx="900">
                  <c:v>8.3809872946858793E-3</c:v>
                </c:pt>
                <c:pt idx="901">
                  <c:v>-8.5214932706286894E-3</c:v>
                </c:pt>
                <c:pt idx="902">
                  <c:v>7.86282415416202E-4</c:v>
                </c:pt>
                <c:pt idx="903">
                  <c:v>-3.42689017931559E-2</c:v>
                </c:pt>
                <c:pt idx="904">
                  <c:v>-7.1125473115942698E-3</c:v>
                </c:pt>
                <c:pt idx="905">
                  <c:v>9.3690608905843305E-3</c:v>
                </c:pt>
                <c:pt idx="906">
                  <c:v>-2.9411448973144901E-2</c:v>
                </c:pt>
                <c:pt idx="907">
                  <c:v>-1.15604712716884E-2</c:v>
                </c:pt>
                <c:pt idx="908">
                  <c:v>1.12383787939634E-2</c:v>
                </c:pt>
                <c:pt idx="909">
                  <c:v>-7.9759726634046797E-3</c:v>
                </c:pt>
                <c:pt idx="910">
                  <c:v>-2.0859005417455501E-2</c:v>
                </c:pt>
                <c:pt idx="911">
                  <c:v>2.54818523236451E-2</c:v>
                </c:pt>
                <c:pt idx="912">
                  <c:v>2.1323408929831901E-2</c:v>
                </c:pt>
                <c:pt idx="913">
                  <c:v>-4.2592679247283102E-3</c:v>
                </c:pt>
                <c:pt idx="914">
                  <c:v>2.6226822762711099E-2</c:v>
                </c:pt>
                <c:pt idx="915">
                  <c:v>9.2842588902539002E-3</c:v>
                </c:pt>
                <c:pt idx="916">
                  <c:v>-1.9168564644330699E-2</c:v>
                </c:pt>
                <c:pt idx="917">
                  <c:v>-4.5692782371213004E-3</c:v>
                </c:pt>
                <c:pt idx="918">
                  <c:v>-1.1313389025056001E-2</c:v>
                </c:pt>
                <c:pt idx="919">
                  <c:v>-3.11179612316672E-4</c:v>
                </c:pt>
                <c:pt idx="920">
                  <c:v>7.6303009600684499E-4</c:v>
                </c:pt>
                <c:pt idx="921">
                  <c:v>2.1205367691104302E-2</c:v>
                </c:pt>
                <c:pt idx="922">
                  <c:v>3.3442065878942499E-3</c:v>
                </c:pt>
                <c:pt idx="923">
                  <c:v>4.3671294580358696E-3</c:v>
                </c:pt>
                <c:pt idx="924">
                  <c:v>-1.04709373740473E-2</c:v>
                </c:pt>
                <c:pt idx="925">
                  <c:v>2.7094896101440401E-3</c:v>
                </c:pt>
                <c:pt idx="926">
                  <c:v>-1.2927047546344999E-2</c:v>
                </c:pt>
                <c:pt idx="927">
                  <c:v>-2.6196148019104401E-2</c:v>
                </c:pt>
                <c:pt idx="928">
                  <c:v>-4.5561551590586804E-3</c:v>
                </c:pt>
                <c:pt idx="929">
                  <c:v>1.0558378182757499E-3</c:v>
                </c:pt>
                <c:pt idx="930">
                  <c:v>3.8455650640031899E-3</c:v>
                </c:pt>
                <c:pt idx="931">
                  <c:v>1.8075583569724499E-2</c:v>
                </c:pt>
                <c:pt idx="932">
                  <c:v>1.4897388872688799E-3</c:v>
                </c:pt>
                <c:pt idx="933">
                  <c:v>-1.03911156101945E-4</c:v>
                </c:pt>
                <c:pt idx="934">
                  <c:v>-4.11114773062076E-3</c:v>
                </c:pt>
                <c:pt idx="935">
                  <c:v>1.8485694999500999E-4</c:v>
                </c:pt>
                <c:pt idx="936">
                  <c:v>-2.3822942506526001E-2</c:v>
                </c:pt>
                <c:pt idx="937">
                  <c:v>-5.1975220475978102E-4</c:v>
                </c:pt>
                <c:pt idx="938">
                  <c:v>8.5628755960937292E-3</c:v>
                </c:pt>
                <c:pt idx="939">
                  <c:v>-2.0074972225141E-2</c:v>
                </c:pt>
                <c:pt idx="940">
                  <c:v>2.7952560441892602E-3</c:v>
                </c:pt>
                <c:pt idx="941">
                  <c:v>-1.83461513912275E-2</c:v>
                </c:pt>
                <c:pt idx="942">
                  <c:v>-5.9599787837398398E-3</c:v>
                </c:pt>
                <c:pt idx="943">
                  <c:v>4.1177842907203404E-3</c:v>
                </c:pt>
                <c:pt idx="944">
                  <c:v>-3.8236288120568501E-3</c:v>
                </c:pt>
                <c:pt idx="945">
                  <c:v>1.45453248873674E-2</c:v>
                </c:pt>
                <c:pt idx="946">
                  <c:v>-1.1450828331437801E-2</c:v>
                </c:pt>
                <c:pt idx="947">
                  <c:v>4.0551670650220599E-3</c:v>
                </c:pt>
                <c:pt idx="948">
                  <c:v>-1.2477389693027099E-2</c:v>
                </c:pt>
                <c:pt idx="949">
                  <c:v>-2.55551505856563E-2</c:v>
                </c:pt>
                <c:pt idx="950">
                  <c:v>-1.58809356558169E-2</c:v>
                </c:pt>
                <c:pt idx="951">
                  <c:v>-1.8529524673477401E-3</c:v>
                </c:pt>
                <c:pt idx="952">
                  <c:v>1.37586677880227E-2</c:v>
                </c:pt>
                <c:pt idx="953">
                  <c:v>-2.01292310757973E-2</c:v>
                </c:pt>
                <c:pt idx="954">
                  <c:v>1.81961014497771E-2</c:v>
                </c:pt>
                <c:pt idx="955">
                  <c:v>4.1450304534300798E-2</c:v>
                </c:pt>
                <c:pt idx="956">
                  <c:v>-4.3468351606624801E-3</c:v>
                </c:pt>
                <c:pt idx="957">
                  <c:v>2.1238039193576402E-2</c:v>
                </c:pt>
                <c:pt idx="958">
                  <c:v>1.4319834107884399E-2</c:v>
                </c:pt>
                <c:pt idx="959">
                  <c:v>-8.63383800442394E-3</c:v>
                </c:pt>
                <c:pt idx="960">
                  <c:v>-6.8396960002971795E-4</c:v>
                </c:pt>
                <c:pt idx="961">
                  <c:v>-1.46050720794341E-2</c:v>
                </c:pt>
                <c:pt idx="962">
                  <c:v>4.48588764303866E-2</c:v>
                </c:pt>
                <c:pt idx="963">
                  <c:v>2.1247600434293199E-3</c:v>
                </c:pt>
                <c:pt idx="964">
                  <c:v>-8.0018936827806904E-4</c:v>
                </c:pt>
                <c:pt idx="965">
                  <c:v>1.35270064843408E-2</c:v>
                </c:pt>
                <c:pt idx="966">
                  <c:v>2.4327367949613602E-3</c:v>
                </c:pt>
                <c:pt idx="967">
                  <c:v>6.5461003049258504E-4</c:v>
                </c:pt>
                <c:pt idx="968">
                  <c:v>4.46762022447894E-3</c:v>
                </c:pt>
                <c:pt idx="969">
                  <c:v>2.4397419688855199E-2</c:v>
                </c:pt>
                <c:pt idx="970">
                  <c:v>6.6030857692887003E-3</c:v>
                </c:pt>
                <c:pt idx="971">
                  <c:v>-4.6688477611186198E-3</c:v>
                </c:pt>
                <c:pt idx="972">
                  <c:v>1.03596731901317E-2</c:v>
                </c:pt>
                <c:pt idx="973">
                  <c:v>1.3292911329009199E-2</c:v>
                </c:pt>
                <c:pt idx="974">
                  <c:v>-8.9625912111552294E-3</c:v>
                </c:pt>
                <c:pt idx="975">
                  <c:v>4.3904902205207201E-3</c:v>
                </c:pt>
                <c:pt idx="976">
                  <c:v>7.35068092789671E-3</c:v>
                </c:pt>
                <c:pt idx="977">
                  <c:v>-6.5472625110851496E-4</c:v>
                </c:pt>
                <c:pt idx="978">
                  <c:v>6.2719970075757201E-3</c:v>
                </c:pt>
                <c:pt idx="979">
                  <c:v>-1.2420939157500799E-2</c:v>
                </c:pt>
                <c:pt idx="980">
                  <c:v>4.3778955451951998E-2</c:v>
                </c:pt>
                <c:pt idx="981">
                  <c:v>1.644513909071E-2</c:v>
                </c:pt>
                <c:pt idx="982">
                  <c:v>5.4014561163982996E-3</c:v>
                </c:pt>
                <c:pt idx="983">
                  <c:v>-2.1538443269256399E-2</c:v>
                </c:pt>
                <c:pt idx="984">
                  <c:v>1.6773438479327898E-2</c:v>
                </c:pt>
                <c:pt idx="985">
                  <c:v>1.10762390221996E-2</c:v>
                </c:pt>
                <c:pt idx="986">
                  <c:v>-2.06017755384038E-2</c:v>
                </c:pt>
                <c:pt idx="987">
                  <c:v>6.8150678351500899E-3</c:v>
                </c:pt>
                <c:pt idx="988">
                  <c:v>-1.6038828578875401E-2</c:v>
                </c:pt>
                <c:pt idx="989">
                  <c:v>-3.6280532847202601E-4</c:v>
                </c:pt>
                <c:pt idx="990">
                  <c:v>3.07929824225412E-2</c:v>
                </c:pt>
                <c:pt idx="991">
                  <c:v>5.8103949528677899E-3</c:v>
                </c:pt>
                <c:pt idx="992">
                  <c:v>2.01328651160965E-3</c:v>
                </c:pt>
                <c:pt idx="993">
                  <c:v>-4.7766119816953596E-3</c:v>
                </c:pt>
                <c:pt idx="994">
                  <c:v>1.2144079929752799E-2</c:v>
                </c:pt>
                <c:pt idx="995">
                  <c:v>-1.9619896778315699E-3</c:v>
                </c:pt>
                <c:pt idx="996">
                  <c:v>1.49315315013108E-2</c:v>
                </c:pt>
                <c:pt idx="997">
                  <c:v>1.2724221981890799E-4</c:v>
                </c:pt>
                <c:pt idx="998">
                  <c:v>1.04753245768478E-2</c:v>
                </c:pt>
                <c:pt idx="999">
                  <c:v>1.7365112626715799E-2</c:v>
                </c:pt>
                <c:pt idx="1000">
                  <c:v>4.1069491098468204E-3</c:v>
                </c:pt>
                <c:pt idx="1001">
                  <c:v>-2.3669084291162799E-2</c:v>
                </c:pt>
                <c:pt idx="1002">
                  <c:v>1.29994009939392E-2</c:v>
                </c:pt>
                <c:pt idx="1003">
                  <c:v>-3.1358718485370897E-2</c:v>
                </c:pt>
                <c:pt idx="1004">
                  <c:v>-6.62893354262078E-3</c:v>
                </c:pt>
                <c:pt idx="1005">
                  <c:v>8.1787257401905299E-3</c:v>
                </c:pt>
                <c:pt idx="1006">
                  <c:v>-1.18467775619772E-2</c:v>
                </c:pt>
                <c:pt idx="1007">
                  <c:v>4.4760741983625304E-3</c:v>
                </c:pt>
                <c:pt idx="1008">
                  <c:v>2.3347943170551898E-2</c:v>
                </c:pt>
                <c:pt idx="1009">
                  <c:v>7.6235273489737403E-3</c:v>
                </c:pt>
                <c:pt idx="1010">
                  <c:v>-3.4619423458954197E-2</c:v>
                </c:pt>
                <c:pt idx="1011">
                  <c:v>1.7517404341174998E-2</c:v>
                </c:pt>
                <c:pt idx="1012">
                  <c:v>1.9552554001992298E-2</c:v>
                </c:pt>
                <c:pt idx="1013">
                  <c:v>-1.5237367793200399E-2</c:v>
                </c:pt>
                <c:pt idx="1014">
                  <c:v>-5.6026377298932896E-3</c:v>
                </c:pt>
                <c:pt idx="1015">
                  <c:v>-1.9408661570771101E-3</c:v>
                </c:pt>
                <c:pt idx="1016">
                  <c:v>-1.8689967352616702E-2</c:v>
                </c:pt>
                <c:pt idx="1017">
                  <c:v>-1.5801217984972801E-2</c:v>
                </c:pt>
                <c:pt idx="1018">
                  <c:v>6.5730899004483399E-3</c:v>
                </c:pt>
                <c:pt idx="1019">
                  <c:v>6.5233597569082803E-3</c:v>
                </c:pt>
                <c:pt idx="1020">
                  <c:v>-1.4198590846685099E-2</c:v>
                </c:pt>
                <c:pt idx="1021">
                  <c:v>2.0553450235462701E-3</c:v>
                </c:pt>
                <c:pt idx="1022">
                  <c:v>2.9595436246828699E-2</c:v>
                </c:pt>
                <c:pt idx="1023">
                  <c:v>1.2283780558535899E-2</c:v>
                </c:pt>
                <c:pt idx="1024">
                  <c:v>-1.4755491144390401E-3</c:v>
                </c:pt>
                <c:pt idx="1025">
                  <c:v>-5.7880898954740002E-3</c:v>
                </c:pt>
                <c:pt idx="1026">
                  <c:v>-1.0661184061242701E-2</c:v>
                </c:pt>
                <c:pt idx="1027">
                  <c:v>2.6582654351531001E-3</c:v>
                </c:pt>
                <c:pt idx="1028">
                  <c:v>-2.5643428182156699E-2</c:v>
                </c:pt>
                <c:pt idx="1029">
                  <c:v>-4.0283328492855498E-3</c:v>
                </c:pt>
                <c:pt idx="1030">
                  <c:v>1.3608985737650001E-3</c:v>
                </c:pt>
                <c:pt idx="1031">
                  <c:v>-1.1847171237765399E-2</c:v>
                </c:pt>
                <c:pt idx="1032">
                  <c:v>-4.2871495510867002E-3</c:v>
                </c:pt>
                <c:pt idx="1033">
                  <c:v>7.77444503367719E-3</c:v>
                </c:pt>
                <c:pt idx="1034">
                  <c:v>1.1991921358770301E-2</c:v>
                </c:pt>
                <c:pt idx="1035">
                  <c:v>-2.1170807201749899E-4</c:v>
                </c:pt>
                <c:pt idx="1036">
                  <c:v>-2.1769197576241E-4</c:v>
                </c:pt>
                <c:pt idx="1037">
                  <c:v>-9.5082200760944098E-3</c:v>
                </c:pt>
                <c:pt idx="1038">
                  <c:v>-2.37799656343489E-2</c:v>
                </c:pt>
                <c:pt idx="1039">
                  <c:v>1.34306958868767E-2</c:v>
                </c:pt>
                <c:pt idx="1040">
                  <c:v>6.6060750845394799E-3</c:v>
                </c:pt>
                <c:pt idx="1041">
                  <c:v>1.4872401098766301E-3</c:v>
                </c:pt>
                <c:pt idx="1042">
                  <c:v>2.3069101154179601E-2</c:v>
                </c:pt>
                <c:pt idx="1043">
                  <c:v>1.2642865615067601E-2</c:v>
                </c:pt>
                <c:pt idx="1044">
                  <c:v>-2.8884717261539902E-2</c:v>
                </c:pt>
                <c:pt idx="1045">
                  <c:v>2.23608498029776E-2</c:v>
                </c:pt>
                <c:pt idx="1046">
                  <c:v>-1.7703131581199301E-2</c:v>
                </c:pt>
                <c:pt idx="1047">
                  <c:v>-2.0884671509562299E-2</c:v>
                </c:pt>
                <c:pt idx="1048">
                  <c:v>6.3872118627679203E-4</c:v>
                </c:pt>
                <c:pt idx="1049">
                  <c:v>1.83428425508247E-2</c:v>
                </c:pt>
                <c:pt idx="1050">
                  <c:v>1.91229023108241E-2</c:v>
                </c:pt>
                <c:pt idx="1051">
                  <c:v>1.53983503581341E-3</c:v>
                </c:pt>
                <c:pt idx="1052">
                  <c:v>1.48991698314476E-2</c:v>
                </c:pt>
                <c:pt idx="1053">
                  <c:v>1.35101128692101E-3</c:v>
                </c:pt>
                <c:pt idx="1054">
                  <c:v>6.55371692454048E-3</c:v>
                </c:pt>
                <c:pt idx="1055">
                  <c:v>7.7322806249713301E-3</c:v>
                </c:pt>
                <c:pt idx="1056">
                  <c:v>-1.62960167094982E-2</c:v>
                </c:pt>
                <c:pt idx="1057">
                  <c:v>1.62084946270553E-2</c:v>
                </c:pt>
                <c:pt idx="1058">
                  <c:v>1.39448232885234E-2</c:v>
                </c:pt>
                <c:pt idx="1059">
                  <c:v>1.13974357731932E-2</c:v>
                </c:pt>
                <c:pt idx="1060">
                  <c:v>1.55706641760776E-2</c:v>
                </c:pt>
                <c:pt idx="1061">
                  <c:v>1.6839342840844498E-2</c:v>
                </c:pt>
                <c:pt idx="1062">
                  <c:v>-6.6549316209681903E-3</c:v>
                </c:pt>
                <c:pt idx="1063">
                  <c:v>-8.4273346835765997E-3</c:v>
                </c:pt>
                <c:pt idx="1064">
                  <c:v>1.5627123347358E-2</c:v>
                </c:pt>
                <c:pt idx="1065">
                  <c:v>5.80426867477064E-3</c:v>
                </c:pt>
                <c:pt idx="1066">
                  <c:v>-4.4429544441149599E-3</c:v>
                </c:pt>
                <c:pt idx="1067">
                  <c:v>1.0494308146696101E-2</c:v>
                </c:pt>
                <c:pt idx="1068">
                  <c:v>-6.5466749339853801E-3</c:v>
                </c:pt>
                <c:pt idx="1069">
                  <c:v>-1.0489151900932E-2</c:v>
                </c:pt>
                <c:pt idx="1070">
                  <c:v>-6.4847722832887004E-3</c:v>
                </c:pt>
                <c:pt idx="1071">
                  <c:v>-1.9418139684355101E-2</c:v>
                </c:pt>
                <c:pt idx="1072">
                  <c:v>3.34471332189324E-3</c:v>
                </c:pt>
                <c:pt idx="1073">
                  <c:v>-8.5027264865721805E-3</c:v>
                </c:pt>
                <c:pt idx="1074">
                  <c:v>-1.6173567840134601E-2</c:v>
                </c:pt>
                <c:pt idx="1075">
                  <c:v>-3.2818264783670198E-2</c:v>
                </c:pt>
                <c:pt idx="1076">
                  <c:v>1.8406518879225502E-2</c:v>
                </c:pt>
                <c:pt idx="1077">
                  <c:v>-2.3115541912237499E-3</c:v>
                </c:pt>
                <c:pt idx="1078">
                  <c:v>4.6348780292429902E-3</c:v>
                </c:pt>
                <c:pt idx="1079">
                  <c:v>-6.6042255912702403E-3</c:v>
                </c:pt>
                <c:pt idx="1080">
                  <c:v>-3.8422528655549799E-2</c:v>
                </c:pt>
                <c:pt idx="1081">
                  <c:v>-7.1662630030681403E-3</c:v>
                </c:pt>
                <c:pt idx="1082">
                  <c:v>-6.0895425805358797E-2</c:v>
                </c:pt>
                <c:pt idx="1083">
                  <c:v>1.00255158551198E-2</c:v>
                </c:pt>
                <c:pt idx="1084">
                  <c:v>2.0640040292112399E-2</c:v>
                </c:pt>
                <c:pt idx="1085">
                  <c:v>-2.08705744196802E-2</c:v>
                </c:pt>
                <c:pt idx="1086">
                  <c:v>-1.9640840320641899E-3</c:v>
                </c:pt>
                <c:pt idx="1087">
                  <c:v>1.50648373334842E-2</c:v>
                </c:pt>
                <c:pt idx="1088">
                  <c:v>1.6864991301098801E-2</c:v>
                </c:pt>
                <c:pt idx="1089">
                  <c:v>-1.2776914370269999E-3</c:v>
                </c:pt>
                <c:pt idx="1090">
                  <c:v>1.05124108713476E-2</c:v>
                </c:pt>
                <c:pt idx="1091">
                  <c:v>-7.4646655488845503E-3</c:v>
                </c:pt>
                <c:pt idx="1092">
                  <c:v>-4.1800160809233398E-2</c:v>
                </c:pt>
                <c:pt idx="1093">
                  <c:v>8.3421347973237805E-4</c:v>
                </c:pt>
                <c:pt idx="1094">
                  <c:v>3.1997921766306801E-2</c:v>
                </c:pt>
                <c:pt idx="1095">
                  <c:v>3.3189086188984397E-2</c:v>
                </c:pt>
                <c:pt idx="1096">
                  <c:v>-1.63267482079065E-2</c:v>
                </c:pt>
                <c:pt idx="1097">
                  <c:v>2.0541490949904401E-2</c:v>
                </c:pt>
                <c:pt idx="1098">
                  <c:v>1.6956658764950599E-2</c:v>
                </c:pt>
                <c:pt idx="1099">
                  <c:v>-1.7211076242474001E-2</c:v>
                </c:pt>
                <c:pt idx="1100">
                  <c:v>-6.8092328210818502E-3</c:v>
                </c:pt>
                <c:pt idx="1101">
                  <c:v>-2.4341200225470299E-2</c:v>
                </c:pt>
                <c:pt idx="1102">
                  <c:v>1.8294327205626501E-2</c:v>
                </c:pt>
                <c:pt idx="1103">
                  <c:v>3.03639090993978E-2</c:v>
                </c:pt>
                <c:pt idx="1104">
                  <c:v>5.0248464487903403E-3</c:v>
                </c:pt>
                <c:pt idx="1105">
                  <c:v>-1.9035438014492999E-2</c:v>
                </c:pt>
                <c:pt idx="1106">
                  <c:v>-6.6670154006948697E-3</c:v>
                </c:pt>
                <c:pt idx="1107">
                  <c:v>-2.2161555511054101E-2</c:v>
                </c:pt>
                <c:pt idx="1108">
                  <c:v>-5.6087802012310803E-3</c:v>
                </c:pt>
                <c:pt idx="1109">
                  <c:v>2.9006687678661798E-3</c:v>
                </c:pt>
                <c:pt idx="1110">
                  <c:v>2.8384004996871399E-2</c:v>
                </c:pt>
                <c:pt idx="1111">
                  <c:v>5.0506729374966695E-4</c:v>
                </c:pt>
                <c:pt idx="1112">
                  <c:v>1.6039780864837899E-2</c:v>
                </c:pt>
                <c:pt idx="1113">
                  <c:v>1.9671066853141E-2</c:v>
                </c:pt>
                <c:pt idx="1114">
                  <c:v>-1.21828383757711E-2</c:v>
                </c:pt>
                <c:pt idx="1115">
                  <c:v>1.4737249350124601E-3</c:v>
                </c:pt>
                <c:pt idx="1116">
                  <c:v>4.06126477562644E-3</c:v>
                </c:pt>
                <c:pt idx="1117">
                  <c:v>1.8522083649007499E-2</c:v>
                </c:pt>
                <c:pt idx="1118">
                  <c:v>5.35335550734003E-3</c:v>
                </c:pt>
                <c:pt idx="1119">
                  <c:v>2.3206810596640599E-4</c:v>
                </c:pt>
                <c:pt idx="1120">
                  <c:v>-1.4004541159540401E-2</c:v>
                </c:pt>
                <c:pt idx="1121">
                  <c:v>-1.6916168752972E-2</c:v>
                </c:pt>
                <c:pt idx="1122">
                  <c:v>2.25795911197549E-2</c:v>
                </c:pt>
                <c:pt idx="1123">
                  <c:v>-4.8912092078533401E-3</c:v>
                </c:pt>
                <c:pt idx="1124">
                  <c:v>4.3419345090196697E-3</c:v>
                </c:pt>
                <c:pt idx="1125">
                  <c:v>1.7676944238179499E-3</c:v>
                </c:pt>
                <c:pt idx="1126">
                  <c:v>-6.0965766504547303E-3</c:v>
                </c:pt>
                <c:pt idx="1127">
                  <c:v>2.3713947354352598E-2</c:v>
                </c:pt>
                <c:pt idx="1128">
                  <c:v>2.39529106808868E-3</c:v>
                </c:pt>
                <c:pt idx="1129">
                  <c:v>-6.6491389604503596E-3</c:v>
                </c:pt>
                <c:pt idx="1130">
                  <c:v>-7.14128343141281E-3</c:v>
                </c:pt>
                <c:pt idx="1131">
                  <c:v>-1.11696034894837E-2</c:v>
                </c:pt>
                <c:pt idx="1132">
                  <c:v>2.1195565653521199E-2</c:v>
                </c:pt>
                <c:pt idx="1133">
                  <c:v>1.04927500695724E-2</c:v>
                </c:pt>
                <c:pt idx="1134">
                  <c:v>-9.8630216122011093E-4</c:v>
                </c:pt>
                <c:pt idx="1135">
                  <c:v>-4.8881926249702999E-3</c:v>
                </c:pt>
                <c:pt idx="1136">
                  <c:v>8.7154362634073897E-3</c:v>
                </c:pt>
                <c:pt idx="1137">
                  <c:v>1.5035393689477001E-2</c:v>
                </c:pt>
                <c:pt idx="1138">
                  <c:v>1.03167561728215E-2</c:v>
                </c:pt>
                <c:pt idx="1139">
                  <c:v>9.64440878060803E-4</c:v>
                </c:pt>
                <c:pt idx="1140">
                  <c:v>-1.7959495239885999E-3</c:v>
                </c:pt>
                <c:pt idx="1141">
                  <c:v>-1.1097024075540701E-3</c:v>
                </c:pt>
                <c:pt idx="1142">
                  <c:v>7.4145508220668798E-4</c:v>
                </c:pt>
                <c:pt idx="1143">
                  <c:v>-1.4377532137635899E-2</c:v>
                </c:pt>
                <c:pt idx="1144">
                  <c:v>-3.3866998135666801E-5</c:v>
                </c:pt>
                <c:pt idx="1145">
                  <c:v>2.7749023831800699E-2</c:v>
                </c:pt>
                <c:pt idx="1146">
                  <c:v>-4.9485305017528305E-4</c:v>
                </c:pt>
                <c:pt idx="1147">
                  <c:v>-9.5097739511853102E-3</c:v>
                </c:pt>
                <c:pt idx="1148">
                  <c:v>-1.83207742646724E-2</c:v>
                </c:pt>
                <c:pt idx="1149">
                  <c:v>-5.7222841463510397E-5</c:v>
                </c:pt>
                <c:pt idx="1150">
                  <c:v>1.0327856566475399E-2</c:v>
                </c:pt>
                <c:pt idx="1151">
                  <c:v>2.13325168913212E-2</c:v>
                </c:pt>
                <c:pt idx="1152">
                  <c:v>6.0908743982780499E-3</c:v>
                </c:pt>
                <c:pt idx="1153">
                  <c:v>-5.7690458659793199E-3</c:v>
                </c:pt>
                <c:pt idx="1154">
                  <c:v>1.5489051777438201E-2</c:v>
                </c:pt>
                <c:pt idx="1155">
                  <c:v>9.9937391970315106E-3</c:v>
                </c:pt>
                <c:pt idx="1156">
                  <c:v>-4.58706417463317E-3</c:v>
                </c:pt>
                <c:pt idx="1157">
                  <c:v>-2.54507484761591E-2</c:v>
                </c:pt>
                <c:pt idx="1158">
                  <c:v>-4.6674212229937898E-4</c:v>
                </c:pt>
                <c:pt idx="1159">
                  <c:v>6.4081782841377503E-3</c:v>
                </c:pt>
                <c:pt idx="1160">
                  <c:v>2.5851399731821101E-2</c:v>
                </c:pt>
                <c:pt idx="1161">
                  <c:v>-7.1774985945249597E-3</c:v>
                </c:pt>
                <c:pt idx="1162">
                  <c:v>-2.2923018840981701E-2</c:v>
                </c:pt>
                <c:pt idx="1163">
                  <c:v>-3.1985474315293898E-3</c:v>
                </c:pt>
                <c:pt idx="1164">
                  <c:v>-2.0380552066665499E-2</c:v>
                </c:pt>
                <c:pt idx="1165">
                  <c:v>2.7261969426484599E-3</c:v>
                </c:pt>
                <c:pt idx="1166">
                  <c:v>-2.4778173012839799E-2</c:v>
                </c:pt>
                <c:pt idx="1167">
                  <c:v>1.84638285497194E-2</c:v>
                </c:pt>
                <c:pt idx="1168">
                  <c:v>-1.38996306263032E-2</c:v>
                </c:pt>
                <c:pt idx="1169">
                  <c:v>2.6427484865030699E-3</c:v>
                </c:pt>
                <c:pt idx="1170">
                  <c:v>1.16221029068087E-2</c:v>
                </c:pt>
                <c:pt idx="1171">
                  <c:v>8.3459016879273793E-3</c:v>
                </c:pt>
                <c:pt idx="1172">
                  <c:v>-1.20522284276381E-2</c:v>
                </c:pt>
                <c:pt idx="1173">
                  <c:v>-1.47917660343283E-2</c:v>
                </c:pt>
                <c:pt idx="1174">
                  <c:v>-1.34672076247663E-2</c:v>
                </c:pt>
                <c:pt idx="1175">
                  <c:v>9.9203794686103398E-3</c:v>
                </c:pt>
                <c:pt idx="1176">
                  <c:v>5.9529973643161404E-3</c:v>
                </c:pt>
                <c:pt idx="1177">
                  <c:v>-1.6673944495868599E-2</c:v>
                </c:pt>
                <c:pt idx="1178">
                  <c:v>2.45226755522946E-2</c:v>
                </c:pt>
                <c:pt idx="1179">
                  <c:v>1.7732578692748299E-2</c:v>
                </c:pt>
                <c:pt idx="1180">
                  <c:v>2.61897666124064E-2</c:v>
                </c:pt>
                <c:pt idx="1181">
                  <c:v>-3.48494288314871E-3</c:v>
                </c:pt>
                <c:pt idx="1182">
                  <c:v>1.8054593525331199E-2</c:v>
                </c:pt>
                <c:pt idx="1183">
                  <c:v>-1.11835995474591E-2</c:v>
                </c:pt>
                <c:pt idx="1184">
                  <c:v>-4.9318800020301404E-3</c:v>
                </c:pt>
                <c:pt idx="1185">
                  <c:v>6.8746142109351299E-3</c:v>
                </c:pt>
                <c:pt idx="1186">
                  <c:v>3.5873641434027701E-3</c:v>
                </c:pt>
                <c:pt idx="1187">
                  <c:v>1.7330634361236101E-2</c:v>
                </c:pt>
                <c:pt idx="1188">
                  <c:v>8.3753809506369493E-3</c:v>
                </c:pt>
                <c:pt idx="1189">
                  <c:v>5.2151423949387604E-3</c:v>
                </c:pt>
                <c:pt idx="1190">
                  <c:v>-4.2700571835510799E-2</c:v>
                </c:pt>
                <c:pt idx="1191">
                  <c:v>2.678352055321E-2</c:v>
                </c:pt>
                <c:pt idx="1192">
                  <c:v>1.77958843142508E-2</c:v>
                </c:pt>
                <c:pt idx="1193">
                  <c:v>-4.3588071189116298E-3</c:v>
                </c:pt>
                <c:pt idx="1194">
                  <c:v>-7.2244513258136397E-3</c:v>
                </c:pt>
                <c:pt idx="1195">
                  <c:v>6.60419134649908E-3</c:v>
                </c:pt>
                <c:pt idx="1196">
                  <c:v>-7.6406676575859996E-4</c:v>
                </c:pt>
                <c:pt idx="1197">
                  <c:v>-1.3992311608320001E-2</c:v>
                </c:pt>
                <c:pt idx="1198">
                  <c:v>3.8018568954099399E-3</c:v>
                </c:pt>
                <c:pt idx="1199">
                  <c:v>4.75712559035252E-4</c:v>
                </c:pt>
                <c:pt idx="1200">
                  <c:v>-2.1987796777991502E-2</c:v>
                </c:pt>
                <c:pt idx="1201">
                  <c:v>-4.7273468663523504E-3</c:v>
                </c:pt>
                <c:pt idx="1202">
                  <c:v>-1.7589687249627299E-3</c:v>
                </c:pt>
                <c:pt idx="1203">
                  <c:v>-9.7631360299886994E-3</c:v>
                </c:pt>
                <c:pt idx="1204">
                  <c:v>-2.2588747204168799E-2</c:v>
                </c:pt>
                <c:pt idx="1205">
                  <c:v>3.7276709182248501E-3</c:v>
                </c:pt>
                <c:pt idx="1206">
                  <c:v>9.1915514664643906E-3</c:v>
                </c:pt>
                <c:pt idx="1207">
                  <c:v>1.24839095109553E-2</c:v>
                </c:pt>
                <c:pt idx="1208">
                  <c:v>-2.3148794116813601E-2</c:v>
                </c:pt>
                <c:pt idx="1209">
                  <c:v>2.260386410572E-2</c:v>
                </c:pt>
                <c:pt idx="1210">
                  <c:v>6.6792526009311598E-4</c:v>
                </c:pt>
                <c:pt idx="1211">
                  <c:v>1.92839055256111E-3</c:v>
                </c:pt>
                <c:pt idx="1212">
                  <c:v>9.8858793121852397E-3</c:v>
                </c:pt>
                <c:pt idx="1213">
                  <c:v>-7.7671052071076998E-3</c:v>
                </c:pt>
                <c:pt idx="1214">
                  <c:v>-3.01059417850006E-2</c:v>
                </c:pt>
                <c:pt idx="1215">
                  <c:v>4.4842806944570398E-3</c:v>
                </c:pt>
                <c:pt idx="1216">
                  <c:v>3.02500440514823E-3</c:v>
                </c:pt>
                <c:pt idx="1217">
                  <c:v>-1.4566284676571201E-2</c:v>
                </c:pt>
                <c:pt idx="1218">
                  <c:v>-1.7569043493887399E-2</c:v>
                </c:pt>
                <c:pt idx="1219">
                  <c:v>-8.2224060044406005E-3</c:v>
                </c:pt>
                <c:pt idx="1220">
                  <c:v>1.97659912993121E-2</c:v>
                </c:pt>
                <c:pt idx="1221">
                  <c:v>9.5370448326471194E-3</c:v>
                </c:pt>
                <c:pt idx="1222">
                  <c:v>-3.4284593162418999E-3</c:v>
                </c:pt>
                <c:pt idx="1223">
                  <c:v>-1.7388352587379498E-2</c:v>
                </c:pt>
                <c:pt idx="1224">
                  <c:v>-7.9995232546543407E-3</c:v>
                </c:pt>
                <c:pt idx="1225">
                  <c:v>1.3796695457214099E-2</c:v>
                </c:pt>
                <c:pt idx="1226">
                  <c:v>3.01824486708628E-2</c:v>
                </c:pt>
                <c:pt idx="1227">
                  <c:v>3.3944786986824598E-3</c:v>
                </c:pt>
                <c:pt idx="1228">
                  <c:v>1.25644580951913E-2</c:v>
                </c:pt>
                <c:pt idx="1229">
                  <c:v>-2.9309762090995199E-3</c:v>
                </c:pt>
                <c:pt idx="1230">
                  <c:v>-4.2008187994117697E-3</c:v>
                </c:pt>
                <c:pt idx="1231">
                  <c:v>6.4982707682007699E-3</c:v>
                </c:pt>
                <c:pt idx="1232">
                  <c:v>-7.7477371255250003E-3</c:v>
                </c:pt>
                <c:pt idx="1233">
                  <c:v>2.5165806498316599E-2</c:v>
                </c:pt>
                <c:pt idx="1234">
                  <c:v>3.62214618848705E-2</c:v>
                </c:pt>
                <c:pt idx="1235">
                  <c:v>-9.5514295265002505E-5</c:v>
                </c:pt>
                <c:pt idx="1236">
                  <c:v>3.57018203841613E-3</c:v>
                </c:pt>
                <c:pt idx="1237">
                  <c:v>-1.55709613593663E-2</c:v>
                </c:pt>
                <c:pt idx="1238">
                  <c:v>1.1943730434352699E-2</c:v>
                </c:pt>
                <c:pt idx="1239">
                  <c:v>2.2876191244862999E-2</c:v>
                </c:pt>
                <c:pt idx="1240">
                  <c:v>-9.5906877498276605E-3</c:v>
                </c:pt>
                <c:pt idx="1241">
                  <c:v>1.05906407126448E-3</c:v>
                </c:pt>
                <c:pt idx="1242">
                  <c:v>-1.40038727030532E-2</c:v>
                </c:pt>
                <c:pt idx="1243">
                  <c:v>-5.2388223240192001E-3</c:v>
                </c:pt>
                <c:pt idx="1244">
                  <c:v>-7.0066142150946699E-3</c:v>
                </c:pt>
                <c:pt idx="1245">
                  <c:v>-4.3136980941486901E-2</c:v>
                </c:pt>
                <c:pt idx="1246">
                  <c:v>5.8604093419623703E-3</c:v>
                </c:pt>
                <c:pt idx="1247">
                  <c:v>-8.9114024575415694E-3</c:v>
                </c:pt>
                <c:pt idx="1248">
                  <c:v>1.84784001787111E-2</c:v>
                </c:pt>
                <c:pt idx="1249">
                  <c:v>1.9011447484392902E-2</c:v>
                </c:pt>
                <c:pt idx="1250">
                  <c:v>-3.2081446764577999E-3</c:v>
                </c:pt>
                <c:pt idx="1251">
                  <c:v>-7.5672554700715201E-3</c:v>
                </c:pt>
                <c:pt idx="1252">
                  <c:v>-7.6475094585070798E-3</c:v>
                </c:pt>
                <c:pt idx="1253">
                  <c:v>-4.7277168376719299E-3</c:v>
                </c:pt>
                <c:pt idx="1254">
                  <c:v>-3.6446341354989198E-2</c:v>
                </c:pt>
                <c:pt idx="1255">
                  <c:v>-1.43702588461371E-3</c:v>
                </c:pt>
                <c:pt idx="1256">
                  <c:v>8.9397940553520401E-5</c:v>
                </c:pt>
                <c:pt idx="1257">
                  <c:v>1.24679487454215E-2</c:v>
                </c:pt>
                <c:pt idx="1258">
                  <c:v>-4.3295278628326097E-3</c:v>
                </c:pt>
                <c:pt idx="1259">
                  <c:v>1.8857530108088001E-2</c:v>
                </c:pt>
                <c:pt idx="1260">
                  <c:v>1.38057179551018E-3</c:v>
                </c:pt>
                <c:pt idx="1261">
                  <c:v>-8.7372037698555897E-3</c:v>
                </c:pt>
                <c:pt idx="1262">
                  <c:v>-3.0328935067734999E-2</c:v>
                </c:pt>
                <c:pt idx="1263">
                  <c:v>2.0673197760715099E-2</c:v>
                </c:pt>
                <c:pt idx="1264">
                  <c:v>3.4956907693639602E-3</c:v>
                </c:pt>
                <c:pt idx="1265">
                  <c:v>3.3698074617425902E-3</c:v>
                </c:pt>
                <c:pt idx="1266">
                  <c:v>2.4804350050868901E-3</c:v>
                </c:pt>
                <c:pt idx="1267">
                  <c:v>-1.9927118640493399E-2</c:v>
                </c:pt>
                <c:pt idx="1268">
                  <c:v>-1.19190468356373E-2</c:v>
                </c:pt>
                <c:pt idx="1269">
                  <c:v>-2.38782295240085E-3</c:v>
                </c:pt>
                <c:pt idx="1270">
                  <c:v>1.34913997322565E-2</c:v>
                </c:pt>
                <c:pt idx="1271">
                  <c:v>9.4850739057340198E-4</c:v>
                </c:pt>
                <c:pt idx="1272">
                  <c:v>1.5405351100849099E-3</c:v>
                </c:pt>
                <c:pt idx="1273">
                  <c:v>1.34106658521115E-2</c:v>
                </c:pt>
                <c:pt idx="1274">
                  <c:v>1.84930401283009E-2</c:v>
                </c:pt>
                <c:pt idx="1275">
                  <c:v>6.5307847437831596E-3</c:v>
                </c:pt>
                <c:pt idx="1276">
                  <c:v>8.6635448848621198E-3</c:v>
                </c:pt>
                <c:pt idx="1277">
                  <c:v>-5.9510986759104198E-3</c:v>
                </c:pt>
                <c:pt idx="1278">
                  <c:v>5.0929604962250798E-3</c:v>
                </c:pt>
                <c:pt idx="1279">
                  <c:v>-9.5195808347188892E-3</c:v>
                </c:pt>
                <c:pt idx="1280">
                  <c:v>-1.912386835934E-4</c:v>
                </c:pt>
                <c:pt idx="1281">
                  <c:v>1.1946691170694401E-3</c:v>
                </c:pt>
                <c:pt idx="1282">
                  <c:v>2.92025999632793E-4</c:v>
                </c:pt>
                <c:pt idx="1283">
                  <c:v>-1.6458279507096999E-2</c:v>
                </c:pt>
                <c:pt idx="1284">
                  <c:v>-5.5645737470483804E-3</c:v>
                </c:pt>
                <c:pt idx="1285">
                  <c:v>2.8523728674050199E-3</c:v>
                </c:pt>
                <c:pt idx="1286">
                  <c:v>-1.20628299248671E-2</c:v>
                </c:pt>
                <c:pt idx="1287">
                  <c:v>-2.0645592707099199E-2</c:v>
                </c:pt>
                <c:pt idx="1288">
                  <c:v>-2.61861720330041E-2</c:v>
                </c:pt>
                <c:pt idx="1289">
                  <c:v>1.7268427598972399E-2</c:v>
                </c:pt>
                <c:pt idx="1290">
                  <c:v>4.5297277784280198E-3</c:v>
                </c:pt>
                <c:pt idx="1291">
                  <c:v>8.8059227981696908E-3</c:v>
                </c:pt>
                <c:pt idx="1292">
                  <c:v>6.1471741131218999E-3</c:v>
                </c:pt>
                <c:pt idx="1293">
                  <c:v>-1.5975713398211699E-2</c:v>
                </c:pt>
                <c:pt idx="1294">
                  <c:v>-2.19806292036351E-3</c:v>
                </c:pt>
                <c:pt idx="1295">
                  <c:v>-1.06844314671279E-2</c:v>
                </c:pt>
                <c:pt idx="1296">
                  <c:v>2.3589420132049399E-2</c:v>
                </c:pt>
                <c:pt idx="1297">
                  <c:v>-3.0308105517135001E-3</c:v>
                </c:pt>
                <c:pt idx="1298">
                  <c:v>-1.1583949843194999E-3</c:v>
                </c:pt>
                <c:pt idx="1299">
                  <c:v>-1.63412954211761E-2</c:v>
                </c:pt>
                <c:pt idx="1300">
                  <c:v>2.3427588451425101E-3</c:v>
                </c:pt>
                <c:pt idx="1301">
                  <c:v>-1.13207133050544E-2</c:v>
                </c:pt>
                <c:pt idx="1302">
                  <c:v>1.79445679807825E-3</c:v>
                </c:pt>
                <c:pt idx="1303">
                  <c:v>1.10121887725685E-2</c:v>
                </c:pt>
                <c:pt idx="1304">
                  <c:v>-4.7590927714343204E-3</c:v>
                </c:pt>
                <c:pt idx="1305">
                  <c:v>8.6811148483599502E-3</c:v>
                </c:pt>
                <c:pt idx="1306">
                  <c:v>9.4171648979480497E-3</c:v>
                </c:pt>
                <c:pt idx="1307">
                  <c:v>-2.7616245600368002E-3</c:v>
                </c:pt>
                <c:pt idx="1308">
                  <c:v>1.6019574025078899E-2</c:v>
                </c:pt>
                <c:pt idx="1309">
                  <c:v>-1.1055841507867E-2</c:v>
                </c:pt>
                <c:pt idx="1310">
                  <c:v>6.7747489597590402E-3</c:v>
                </c:pt>
                <c:pt idx="1311">
                  <c:v>-2.3072355484350399E-3</c:v>
                </c:pt>
                <c:pt idx="1312">
                  <c:v>-8.0617323239514406E-3</c:v>
                </c:pt>
                <c:pt idx="1313">
                  <c:v>7.7994247658551398E-3</c:v>
                </c:pt>
                <c:pt idx="1314">
                  <c:v>-4.1977632549790103E-3</c:v>
                </c:pt>
                <c:pt idx="1315">
                  <c:v>-8.8193817655046608E-3</c:v>
                </c:pt>
                <c:pt idx="1316">
                  <c:v>1.5952456828214001E-2</c:v>
                </c:pt>
                <c:pt idx="1317">
                  <c:v>3.3745083750908399E-3</c:v>
                </c:pt>
                <c:pt idx="1318">
                  <c:v>-3.39915219647128E-4</c:v>
                </c:pt>
                <c:pt idx="1319">
                  <c:v>1.6223281011342301E-2</c:v>
                </c:pt>
                <c:pt idx="1320">
                  <c:v>9.5011705569221193E-3</c:v>
                </c:pt>
                <c:pt idx="1321">
                  <c:v>-1.1261747352363899E-2</c:v>
                </c:pt>
                <c:pt idx="1322">
                  <c:v>-2.4756561986797798E-3</c:v>
                </c:pt>
                <c:pt idx="1323">
                  <c:v>-2.4848589209858701E-2</c:v>
                </c:pt>
                <c:pt idx="1324">
                  <c:v>8.7221685238901107E-3</c:v>
                </c:pt>
                <c:pt idx="1325">
                  <c:v>5.2835142056796404E-3</c:v>
                </c:pt>
                <c:pt idx="1326">
                  <c:v>8.6171323366295606E-3</c:v>
                </c:pt>
                <c:pt idx="1327">
                  <c:v>-6.1257920467911904E-3</c:v>
                </c:pt>
                <c:pt idx="1328">
                  <c:v>1.15407833242968E-2</c:v>
                </c:pt>
                <c:pt idx="1329">
                  <c:v>6.8616492714148099E-3</c:v>
                </c:pt>
                <c:pt idx="1330">
                  <c:v>1.1960144466372001E-2</c:v>
                </c:pt>
                <c:pt idx="1331">
                  <c:v>2.4691323251101599E-3</c:v>
                </c:pt>
                <c:pt idx="1332">
                  <c:v>7.08500593903846E-3</c:v>
                </c:pt>
                <c:pt idx="1333">
                  <c:v>4.5637830159538902E-3</c:v>
                </c:pt>
                <c:pt idx="1334">
                  <c:v>-3.63249517080529E-3</c:v>
                </c:pt>
                <c:pt idx="1335">
                  <c:v>4.78022501109785E-4</c:v>
                </c:pt>
                <c:pt idx="1336">
                  <c:v>6.65971068999346E-3</c:v>
                </c:pt>
                <c:pt idx="1337">
                  <c:v>-1.0424671958846801E-2</c:v>
                </c:pt>
                <c:pt idx="1338">
                  <c:v>-5.72297264133108E-3</c:v>
                </c:pt>
                <c:pt idx="1339">
                  <c:v>1.2848492355876999E-2</c:v>
                </c:pt>
                <c:pt idx="1340">
                  <c:v>1.6531966338496101E-2</c:v>
                </c:pt>
                <c:pt idx="1341">
                  <c:v>3.7735002910464999E-4</c:v>
                </c:pt>
                <c:pt idx="1342">
                  <c:v>-1.4916390580736001E-2</c:v>
                </c:pt>
                <c:pt idx="1343">
                  <c:v>-7.9326359417914195E-3</c:v>
                </c:pt>
                <c:pt idx="1344">
                  <c:v>-4.6632100465122999E-4</c:v>
                </c:pt>
                <c:pt idx="1345">
                  <c:v>4.4544041415814804E-3</c:v>
                </c:pt>
                <c:pt idx="1346">
                  <c:v>1.4018058771177301E-2</c:v>
                </c:pt>
                <c:pt idx="1347">
                  <c:v>-5.8089541893719997E-3</c:v>
                </c:pt>
                <c:pt idx="1348">
                  <c:v>-6.6441817206216904E-4</c:v>
                </c:pt>
                <c:pt idx="1349">
                  <c:v>1.05620548211006E-2</c:v>
                </c:pt>
                <c:pt idx="1350">
                  <c:v>1.93101267627066E-2</c:v>
                </c:pt>
                <c:pt idx="1351">
                  <c:v>1.3953937220124E-2</c:v>
                </c:pt>
                <c:pt idx="1352">
                  <c:v>4.72015452753496E-3</c:v>
                </c:pt>
                <c:pt idx="1353">
                  <c:v>8.7243959968174908E-3</c:v>
                </c:pt>
                <c:pt idx="1354">
                  <c:v>-1.2373444686132299E-2</c:v>
                </c:pt>
                <c:pt idx="1355">
                  <c:v>1.6618274174528401E-2</c:v>
                </c:pt>
                <c:pt idx="1356">
                  <c:v>5.1194459584278096E-3</c:v>
                </c:pt>
                <c:pt idx="1357">
                  <c:v>9.0001103996867598E-3</c:v>
                </c:pt>
                <c:pt idx="1358">
                  <c:v>-1.27874616133928E-2</c:v>
                </c:pt>
                <c:pt idx="1359">
                  <c:v>5.6029795625764196E-3</c:v>
                </c:pt>
                <c:pt idx="1360">
                  <c:v>1.54413426930944E-2</c:v>
                </c:pt>
                <c:pt idx="1361">
                  <c:v>4.4545325361146004E-3</c:v>
                </c:pt>
                <c:pt idx="1362">
                  <c:v>-1.8671519298964301E-3</c:v>
                </c:pt>
                <c:pt idx="1363">
                  <c:v>-4.7093433937058296E-3</c:v>
                </c:pt>
                <c:pt idx="1364">
                  <c:v>1.1373628180735999E-2</c:v>
                </c:pt>
                <c:pt idx="1365">
                  <c:v>9.7856236801271701E-3</c:v>
                </c:pt>
                <c:pt idx="1366">
                  <c:v>2.0953792240138301E-3</c:v>
                </c:pt>
                <c:pt idx="1367">
                  <c:v>-4.1642366962707502E-3</c:v>
                </c:pt>
                <c:pt idx="1368">
                  <c:v>-7.30557229498241E-4</c:v>
                </c:pt>
                <c:pt idx="1369">
                  <c:v>2.7748577575843602E-3</c:v>
                </c:pt>
                <c:pt idx="1370">
                  <c:v>-9.6373615403467904E-3</c:v>
                </c:pt>
                <c:pt idx="1371">
                  <c:v>-1.3126266588519999E-2</c:v>
                </c:pt>
                <c:pt idx="1372">
                  <c:v>9.8567128901895906E-3</c:v>
                </c:pt>
                <c:pt idx="1373">
                  <c:v>-1.13991716673068E-2</c:v>
                </c:pt>
                <c:pt idx="1374">
                  <c:v>1.79304018474159E-2</c:v>
                </c:pt>
                <c:pt idx="1375">
                  <c:v>1.9062510284011101E-2</c:v>
                </c:pt>
                <c:pt idx="1376">
                  <c:v>1.63180655636955E-2</c:v>
                </c:pt>
                <c:pt idx="1377">
                  <c:v>9.87378554339584E-3</c:v>
                </c:pt>
                <c:pt idx="1378">
                  <c:v>6.4249499014029298E-3</c:v>
                </c:pt>
                <c:pt idx="1379">
                  <c:v>1.0079594898914201E-2</c:v>
                </c:pt>
                <c:pt idx="1380">
                  <c:v>6.15629666549265E-3</c:v>
                </c:pt>
                <c:pt idx="1381">
                  <c:v>-2.1667024445764802E-3</c:v>
                </c:pt>
                <c:pt idx="1382">
                  <c:v>-2.1072350133875999E-3</c:v>
                </c:pt>
                <c:pt idx="1383">
                  <c:v>1.33653270318373E-2</c:v>
                </c:pt>
                <c:pt idx="1384">
                  <c:v>3.1356455858246898E-3</c:v>
                </c:pt>
                <c:pt idx="1385">
                  <c:v>-3.7453401008483898E-2</c:v>
                </c:pt>
                <c:pt idx="1386">
                  <c:v>3.6120652950896799E-3</c:v>
                </c:pt>
                <c:pt idx="1387">
                  <c:v>4.1321503327531499E-3</c:v>
                </c:pt>
                <c:pt idx="1388">
                  <c:v>1.3880112141190001E-2</c:v>
                </c:pt>
                <c:pt idx="1389">
                  <c:v>-1.81827070368921E-2</c:v>
                </c:pt>
                <c:pt idx="1390">
                  <c:v>1.24702699754038E-2</c:v>
                </c:pt>
                <c:pt idx="1391">
                  <c:v>1.6562645885966999E-2</c:v>
                </c:pt>
                <c:pt idx="1392">
                  <c:v>-5.8712839491283195E-4</c:v>
                </c:pt>
                <c:pt idx="1393">
                  <c:v>-1.4163559197851699E-3</c:v>
                </c:pt>
                <c:pt idx="1394">
                  <c:v>1.19662228199649E-2</c:v>
                </c:pt>
                <c:pt idx="1395">
                  <c:v>4.6949289437271703E-3</c:v>
                </c:pt>
                <c:pt idx="1396">
                  <c:v>1.3332952763193099E-2</c:v>
                </c:pt>
                <c:pt idx="1397">
                  <c:v>3.1252995019439901E-3</c:v>
                </c:pt>
                <c:pt idx="1398">
                  <c:v>-5.9971940707324303E-3</c:v>
                </c:pt>
                <c:pt idx="1399">
                  <c:v>-2.1394672344087801E-3</c:v>
                </c:pt>
                <c:pt idx="1400">
                  <c:v>-2.5553514498960002E-3</c:v>
                </c:pt>
                <c:pt idx="1401">
                  <c:v>-1.35178029219033E-3</c:v>
                </c:pt>
                <c:pt idx="1402">
                  <c:v>-1.5703939321561399E-2</c:v>
                </c:pt>
                <c:pt idx="1403">
                  <c:v>1.34852220472706E-3</c:v>
                </c:pt>
                <c:pt idx="1404">
                  <c:v>8.7209024877863504E-3</c:v>
                </c:pt>
                <c:pt idx="1405">
                  <c:v>-1.2249844311203999E-2</c:v>
                </c:pt>
                <c:pt idx="1406">
                  <c:v>-5.4077921544003101E-3</c:v>
                </c:pt>
                <c:pt idx="1407">
                  <c:v>-7.4675192463613997E-3</c:v>
                </c:pt>
                <c:pt idx="1408">
                  <c:v>-3.0343364334502799E-3</c:v>
                </c:pt>
                <c:pt idx="1409">
                  <c:v>3.3250897686222902E-3</c:v>
                </c:pt>
                <c:pt idx="1410">
                  <c:v>2.6324045574673501E-2</c:v>
                </c:pt>
                <c:pt idx="1411">
                  <c:v>1.03978916331001E-2</c:v>
                </c:pt>
                <c:pt idx="1412">
                  <c:v>-1.21104141950836E-4</c:v>
                </c:pt>
                <c:pt idx="1413">
                  <c:v>-1.1233274709327599E-3</c:v>
                </c:pt>
                <c:pt idx="1414">
                  <c:v>5.8905522101673699E-3</c:v>
                </c:pt>
                <c:pt idx="1415">
                  <c:v>1.5741912074411001E-3</c:v>
                </c:pt>
                <c:pt idx="1416">
                  <c:v>-3.0578697287423E-3</c:v>
                </c:pt>
                <c:pt idx="1417">
                  <c:v>4.2615852122661101E-3</c:v>
                </c:pt>
                <c:pt idx="1418">
                  <c:v>-1.0373819758257401E-2</c:v>
                </c:pt>
                <c:pt idx="1419">
                  <c:v>1.19924240276647E-2</c:v>
                </c:pt>
                <c:pt idx="1420">
                  <c:v>-3.16073695112997E-2</c:v>
                </c:pt>
                <c:pt idx="1421">
                  <c:v>1.4226287959735399E-2</c:v>
                </c:pt>
                <c:pt idx="1422">
                  <c:v>-1.69511105432767E-2</c:v>
                </c:pt>
                <c:pt idx="1423">
                  <c:v>3.9381188110784397E-3</c:v>
                </c:pt>
                <c:pt idx="1424">
                  <c:v>1.0449338507993299E-2</c:v>
                </c:pt>
                <c:pt idx="1425">
                  <c:v>-1.1916679394942901E-3</c:v>
                </c:pt>
                <c:pt idx="1426">
                  <c:v>-1.13841233861324E-3</c:v>
                </c:pt>
                <c:pt idx="1427">
                  <c:v>-5.2043041114034601E-3</c:v>
                </c:pt>
                <c:pt idx="1428">
                  <c:v>7.8638160788360393E-3</c:v>
                </c:pt>
                <c:pt idx="1429">
                  <c:v>1.3378771088999901E-2</c:v>
                </c:pt>
                <c:pt idx="1430">
                  <c:v>1.6209631684092101E-2</c:v>
                </c:pt>
                <c:pt idx="1431">
                  <c:v>1.53451703714081E-3</c:v>
                </c:pt>
                <c:pt idx="1432">
                  <c:v>2.0433567624848301E-3</c:v>
                </c:pt>
                <c:pt idx="1433">
                  <c:v>-2.9837502303920599E-3</c:v>
                </c:pt>
                <c:pt idx="1434">
                  <c:v>-6.6166328424110002E-3</c:v>
                </c:pt>
                <c:pt idx="1435">
                  <c:v>1.25425572950275E-2</c:v>
                </c:pt>
                <c:pt idx="1436">
                  <c:v>2.0986489236506499E-2</c:v>
                </c:pt>
                <c:pt idx="1437">
                  <c:v>1.65124719189997E-2</c:v>
                </c:pt>
                <c:pt idx="1438">
                  <c:v>1.2849156480871501E-3</c:v>
                </c:pt>
                <c:pt idx="1439">
                  <c:v>3.2335770768894399E-2</c:v>
                </c:pt>
                <c:pt idx="1440">
                  <c:v>-4.5058640339558698E-2</c:v>
                </c:pt>
                <c:pt idx="1441">
                  <c:v>4.0351314151002599E-2</c:v>
                </c:pt>
                <c:pt idx="1442">
                  <c:v>4.5516515610341101E-3</c:v>
                </c:pt>
                <c:pt idx="1443">
                  <c:v>3.08500972999579E-3</c:v>
                </c:pt>
                <c:pt idx="1444">
                  <c:v>1.03467884648805E-2</c:v>
                </c:pt>
                <c:pt idx="1445">
                  <c:v>5.7293052702656901E-4</c:v>
                </c:pt>
                <c:pt idx="1446">
                  <c:v>-1.30721048735397E-2</c:v>
                </c:pt>
                <c:pt idx="1447">
                  <c:v>1.12067378057998E-2</c:v>
                </c:pt>
                <c:pt idx="1448">
                  <c:v>2.12626185722539E-3</c:v>
                </c:pt>
                <c:pt idx="1449">
                  <c:v>-3.4541563791568197E-2</c:v>
                </c:pt>
                <c:pt idx="1450">
                  <c:v>-2.20249790242322E-2</c:v>
                </c:pt>
                <c:pt idx="1451">
                  <c:v>5.1591457835370403E-3</c:v>
                </c:pt>
                <c:pt idx="1452">
                  <c:v>2.3364277781576799E-2</c:v>
                </c:pt>
                <c:pt idx="1453">
                  <c:v>1.1058206385590101E-2</c:v>
                </c:pt>
                <c:pt idx="1454">
                  <c:v>-9.1556166854063308E-3</c:v>
                </c:pt>
                <c:pt idx="1455">
                  <c:v>-2.1383106966821601E-2</c:v>
                </c:pt>
                <c:pt idx="1456">
                  <c:v>1.484716919621E-2</c:v>
                </c:pt>
                <c:pt idx="1457">
                  <c:v>3.1871569283392097E-2</c:v>
                </c:pt>
                <c:pt idx="1458">
                  <c:v>2.4119880184069999E-2</c:v>
                </c:pt>
                <c:pt idx="1459">
                  <c:v>-1.02395791491986E-3</c:v>
                </c:pt>
                <c:pt idx="1460">
                  <c:v>-5.63549695657655E-3</c:v>
                </c:pt>
                <c:pt idx="1461">
                  <c:v>-5.3407312395362004E-3</c:v>
                </c:pt>
                <c:pt idx="1462">
                  <c:v>-4.2590548226233904E-3</c:v>
                </c:pt>
                <c:pt idx="1463">
                  <c:v>1.84696610866497E-2</c:v>
                </c:pt>
                <c:pt idx="1464">
                  <c:v>-9.3882142947391695E-3</c:v>
                </c:pt>
                <c:pt idx="1465">
                  <c:v>1.3792869217476999E-2</c:v>
                </c:pt>
                <c:pt idx="1466">
                  <c:v>1.5656518700009298E-2</c:v>
                </c:pt>
                <c:pt idx="1467">
                  <c:v>-5.2950012942888099E-2</c:v>
                </c:pt>
                <c:pt idx="1468">
                  <c:v>4.0957206621606103E-2</c:v>
                </c:pt>
                <c:pt idx="1469">
                  <c:v>2.6107515778178499E-2</c:v>
                </c:pt>
                <c:pt idx="1470">
                  <c:v>2.0795042665139402E-2</c:v>
                </c:pt>
                <c:pt idx="1471">
                  <c:v>-1.45694959964321E-2</c:v>
                </c:pt>
                <c:pt idx="1472">
                  <c:v>1.6198949855413501E-2</c:v>
                </c:pt>
                <c:pt idx="1473">
                  <c:v>1.04357381566093E-2</c:v>
                </c:pt>
                <c:pt idx="1474">
                  <c:v>-1.5285443805728801E-2</c:v>
                </c:pt>
                <c:pt idx="1475">
                  <c:v>-9.0959345348774305E-3</c:v>
                </c:pt>
                <c:pt idx="1476">
                  <c:v>-1.55051737289297E-2</c:v>
                </c:pt>
                <c:pt idx="1477">
                  <c:v>-1.11675575365491E-2</c:v>
                </c:pt>
                <c:pt idx="1478">
                  <c:v>1.7937616702636099E-2</c:v>
                </c:pt>
                <c:pt idx="1479">
                  <c:v>-5.1778005614790696E-3</c:v>
                </c:pt>
                <c:pt idx="1480">
                  <c:v>-1.201604694794E-2</c:v>
                </c:pt>
                <c:pt idx="1481">
                  <c:v>-2.19576882388203E-2</c:v>
                </c:pt>
                <c:pt idx="1482">
                  <c:v>-1.2556969547008899E-3</c:v>
                </c:pt>
                <c:pt idx="1483">
                  <c:v>2.1248030215339199E-2</c:v>
                </c:pt>
                <c:pt idx="1484">
                  <c:v>1.51895264762679E-2</c:v>
                </c:pt>
                <c:pt idx="1485">
                  <c:v>9.4981628430000908E-3</c:v>
                </c:pt>
                <c:pt idx="1486">
                  <c:v>9.9290323378105495E-3</c:v>
                </c:pt>
                <c:pt idx="1487">
                  <c:v>2.3088818899200302E-2</c:v>
                </c:pt>
                <c:pt idx="1488">
                  <c:v>2.4784383349552301E-3</c:v>
                </c:pt>
                <c:pt idx="1489">
                  <c:v>-2.1372776385541301E-3</c:v>
                </c:pt>
                <c:pt idx="1490">
                  <c:v>1.2834851117656599E-2</c:v>
                </c:pt>
                <c:pt idx="1491">
                  <c:v>1.0532911996998301E-2</c:v>
                </c:pt>
                <c:pt idx="1492">
                  <c:v>1.57752338935663E-2</c:v>
                </c:pt>
                <c:pt idx="1493">
                  <c:v>-1.31326067092134E-2</c:v>
                </c:pt>
                <c:pt idx="1494">
                  <c:v>1.49962584834764E-2</c:v>
                </c:pt>
                <c:pt idx="1495">
                  <c:v>8.2085327183438104E-4</c:v>
                </c:pt>
                <c:pt idx="1496">
                  <c:v>-1.54871012176839E-2</c:v>
                </c:pt>
                <c:pt idx="1497">
                  <c:v>1.15508726932646E-2</c:v>
                </c:pt>
                <c:pt idx="1498">
                  <c:v>4.7331945322596899E-3</c:v>
                </c:pt>
                <c:pt idx="1499">
                  <c:v>-3.7605258533215599E-3</c:v>
                </c:pt>
                <c:pt idx="1500">
                  <c:v>1.51026452417728E-3</c:v>
                </c:pt>
                <c:pt idx="1501">
                  <c:v>9.5302193243606802E-3</c:v>
                </c:pt>
                <c:pt idx="1502">
                  <c:v>2.17452267945661E-2</c:v>
                </c:pt>
                <c:pt idx="1503">
                  <c:v>1.8016074591315601E-2</c:v>
                </c:pt>
                <c:pt idx="1504">
                  <c:v>2.15446589361507E-2</c:v>
                </c:pt>
                <c:pt idx="1505">
                  <c:v>5.2620612524469602E-3</c:v>
                </c:pt>
                <c:pt idx="1506">
                  <c:v>3.2319193776052199E-3</c:v>
                </c:pt>
                <c:pt idx="1507">
                  <c:v>2.0853991383691799E-2</c:v>
                </c:pt>
                <c:pt idx="1508">
                  <c:v>3.4662265400586898E-3</c:v>
                </c:pt>
                <c:pt idx="1509">
                  <c:v>1.1841877963596301E-2</c:v>
                </c:pt>
                <c:pt idx="1510">
                  <c:v>1.85184258359655E-3</c:v>
                </c:pt>
                <c:pt idx="1511">
                  <c:v>4.5291317296207602E-4</c:v>
                </c:pt>
                <c:pt idx="1512">
                  <c:v>1.9426983966631901E-2</c:v>
                </c:pt>
                <c:pt idx="1513">
                  <c:v>-2.4332041743017402E-3</c:v>
                </c:pt>
                <c:pt idx="1514">
                  <c:v>2.38772915430478E-2</c:v>
                </c:pt>
                <c:pt idx="1515">
                  <c:v>1.1140123813676199E-2</c:v>
                </c:pt>
                <c:pt idx="1516">
                  <c:v>1.23948992488796E-2</c:v>
                </c:pt>
                <c:pt idx="1517">
                  <c:v>1.90697304468932E-2</c:v>
                </c:pt>
                <c:pt idx="1518">
                  <c:v>-8.41462737610639E-3</c:v>
                </c:pt>
                <c:pt idx="1519">
                  <c:v>-1.78939267978655E-2</c:v>
                </c:pt>
                <c:pt idx="1520">
                  <c:v>2.08681277012564E-2</c:v>
                </c:pt>
                <c:pt idx="1521">
                  <c:v>2.19519356197353E-2</c:v>
                </c:pt>
                <c:pt idx="1522">
                  <c:v>9.2131645868295704E-3</c:v>
                </c:pt>
                <c:pt idx="1523">
                  <c:v>-2.6586850925781499E-2</c:v>
                </c:pt>
                <c:pt idx="1524">
                  <c:v>2.8436521379370101E-2</c:v>
                </c:pt>
                <c:pt idx="1525">
                  <c:v>2.87149165996122E-2</c:v>
                </c:pt>
                <c:pt idx="1526">
                  <c:v>-1.87121289903706E-3</c:v>
                </c:pt>
                <c:pt idx="1527">
                  <c:v>1.70758783329799E-2</c:v>
                </c:pt>
                <c:pt idx="1528">
                  <c:v>1.6825982830565401E-2</c:v>
                </c:pt>
                <c:pt idx="1529">
                  <c:v>1.18122861209245E-2</c:v>
                </c:pt>
                <c:pt idx="1530">
                  <c:v>8.1843028904330598E-3</c:v>
                </c:pt>
                <c:pt idx="1531">
                  <c:v>1.3562061353577201E-2</c:v>
                </c:pt>
                <c:pt idx="1532">
                  <c:v>-3.9038628466073803E-2</c:v>
                </c:pt>
                <c:pt idx="1533">
                  <c:v>2.21576266232489E-2</c:v>
                </c:pt>
                <c:pt idx="1534">
                  <c:v>-2.4509617255344699E-3</c:v>
                </c:pt>
                <c:pt idx="1535">
                  <c:v>1.7292067487498002E-2</c:v>
                </c:pt>
                <c:pt idx="1536">
                  <c:v>-3.07477915365067E-2</c:v>
                </c:pt>
                <c:pt idx="1537">
                  <c:v>-1.8248088129040201E-2</c:v>
                </c:pt>
                <c:pt idx="1538">
                  <c:v>-2.4662283457331301E-2</c:v>
                </c:pt>
                <c:pt idx="1539">
                  <c:v>3.3487639448291397E-2</c:v>
                </c:pt>
                <c:pt idx="1540">
                  <c:v>3.7354616701852E-2</c:v>
                </c:pt>
                <c:pt idx="1541">
                  <c:v>2.1498826329510799E-2</c:v>
                </c:pt>
                <c:pt idx="1542">
                  <c:v>-1.85615274736638E-3</c:v>
                </c:pt>
                <c:pt idx="1543">
                  <c:v>3.1462601564601902E-4</c:v>
                </c:pt>
                <c:pt idx="1544">
                  <c:v>-3.0336385960784999E-3</c:v>
                </c:pt>
                <c:pt idx="1545">
                  <c:v>1.2316015448706899E-2</c:v>
                </c:pt>
                <c:pt idx="1546">
                  <c:v>2.5851522048683299E-2</c:v>
                </c:pt>
                <c:pt idx="1547">
                  <c:v>1.9384412899321201E-2</c:v>
                </c:pt>
                <c:pt idx="1548">
                  <c:v>3.6003689337393702E-2</c:v>
                </c:pt>
                <c:pt idx="1549">
                  <c:v>9.3921276359949894E-3</c:v>
                </c:pt>
                <c:pt idx="1550">
                  <c:v>3.28542555958279E-2</c:v>
                </c:pt>
                <c:pt idx="1551">
                  <c:v>4.4200913773892701E-2</c:v>
                </c:pt>
                <c:pt idx="1552">
                  <c:v>4.0051749357825099E-3</c:v>
                </c:pt>
                <c:pt idx="1553">
                  <c:v>-5.9835072357725699E-2</c:v>
                </c:pt>
                <c:pt idx="1554">
                  <c:v>8.4278918186504494E-3</c:v>
                </c:pt>
                <c:pt idx="1555">
                  <c:v>4.7881333590545097E-2</c:v>
                </c:pt>
                <c:pt idx="1556">
                  <c:v>2.7316847449695002E-2</c:v>
                </c:pt>
                <c:pt idx="1557">
                  <c:v>-3.0606492519028201E-3</c:v>
                </c:pt>
                <c:pt idx="1558">
                  <c:v>-8.0751966921483904E-3</c:v>
                </c:pt>
                <c:pt idx="1559">
                  <c:v>1.25351466095992E-2</c:v>
                </c:pt>
                <c:pt idx="1560">
                  <c:v>-8.3681917815571199E-3</c:v>
                </c:pt>
                <c:pt idx="1561">
                  <c:v>1.3527845091792199E-3</c:v>
                </c:pt>
                <c:pt idx="1562">
                  <c:v>4.2926630561823404E-3</c:v>
                </c:pt>
                <c:pt idx="1563">
                  <c:v>4.1638679992669399E-3</c:v>
                </c:pt>
                <c:pt idx="1564">
                  <c:v>1.0776611417177499E-2</c:v>
                </c:pt>
                <c:pt idx="1565">
                  <c:v>-2.0002817683190299E-2</c:v>
                </c:pt>
                <c:pt idx="1566">
                  <c:v>-4.6568348335972801E-2</c:v>
                </c:pt>
                <c:pt idx="1567">
                  <c:v>1.3353460963465199E-2</c:v>
                </c:pt>
                <c:pt idx="1568">
                  <c:v>-4.1959167794410501E-2</c:v>
                </c:pt>
                <c:pt idx="1569">
                  <c:v>-5.68707729707814E-2</c:v>
                </c:pt>
                <c:pt idx="1570">
                  <c:v>2.8890009940616E-2</c:v>
                </c:pt>
                <c:pt idx="1571">
                  <c:v>1.84013842901035E-2</c:v>
                </c:pt>
                <c:pt idx="1572">
                  <c:v>-3.7956716878727703E-2</c:v>
                </c:pt>
                <c:pt idx="1573">
                  <c:v>-8.8780209372700702E-2</c:v>
                </c:pt>
                <c:pt idx="1574">
                  <c:v>-6.8133733521706305E-2</c:v>
                </c:pt>
                <c:pt idx="1575">
                  <c:v>6.5888167738129999E-2</c:v>
                </c:pt>
                <c:pt idx="1576">
                  <c:v>-5.5295333608377198E-2</c:v>
                </c:pt>
                <c:pt idx="1577">
                  <c:v>-5.1987328097319402E-2</c:v>
                </c:pt>
                <c:pt idx="1578">
                  <c:v>-5.63632354444316E-2</c:v>
                </c:pt>
                <c:pt idx="1579">
                  <c:v>-6.4187918393625101E-3</c:v>
                </c:pt>
                <c:pt idx="1580">
                  <c:v>-5.99935308121941E-2</c:v>
                </c:pt>
                <c:pt idx="1581">
                  <c:v>-5.2624068112894801E-2</c:v>
                </c:pt>
                <c:pt idx="1582">
                  <c:v>5.9341521088674999E-2</c:v>
                </c:pt>
                <c:pt idx="1583">
                  <c:v>6.0719286147630301E-2</c:v>
                </c:pt>
                <c:pt idx="1584">
                  <c:v>5.4962123545797097E-2</c:v>
                </c:pt>
                <c:pt idx="1585">
                  <c:v>4.27335300096822E-3</c:v>
                </c:pt>
                <c:pt idx="1586">
                  <c:v>-5.4476337592772997E-2</c:v>
                </c:pt>
                <c:pt idx="1587">
                  <c:v>2.41564974415291E-2</c:v>
                </c:pt>
                <c:pt idx="1588">
                  <c:v>6.2608687999653898E-2</c:v>
                </c:pt>
                <c:pt idx="1589">
                  <c:v>1.7032164931073599E-2</c:v>
                </c:pt>
                <c:pt idx="1590">
                  <c:v>6.5636166863441703E-3</c:v>
                </c:pt>
                <c:pt idx="1591">
                  <c:v>1.3814604325957901E-2</c:v>
                </c:pt>
                <c:pt idx="1592">
                  <c:v>2.3737210620283802E-2</c:v>
                </c:pt>
                <c:pt idx="1593">
                  <c:v>-1.6358857162702401E-2</c:v>
                </c:pt>
                <c:pt idx="1594">
                  <c:v>-8.4546650830350401E-2</c:v>
                </c:pt>
                <c:pt idx="1595">
                  <c:v>-1.6582134518747901E-2</c:v>
                </c:pt>
                <c:pt idx="1596">
                  <c:v>5.6856441266059002E-2</c:v>
                </c:pt>
                <c:pt idx="1597">
                  <c:v>-2.4044647262469999E-2</c:v>
                </c:pt>
                <c:pt idx="1598">
                  <c:v>-1.6514043790242801E-2</c:v>
                </c:pt>
                <c:pt idx="1599">
                  <c:v>-3.2400091433547301E-2</c:v>
                </c:pt>
                <c:pt idx="1600">
                  <c:v>5.72196162706749E-2</c:v>
                </c:pt>
                <c:pt idx="1601">
                  <c:v>-1.18771850289239E-2</c:v>
                </c:pt>
                <c:pt idx="1602">
                  <c:v>-2.47834183841002E-3</c:v>
                </c:pt>
                <c:pt idx="1603">
                  <c:v>2.6368314596977499E-2</c:v>
                </c:pt>
                <c:pt idx="1604">
                  <c:v>5.2933685005987802E-2</c:v>
                </c:pt>
                <c:pt idx="1605">
                  <c:v>-1.8693973289326999E-3</c:v>
                </c:pt>
                <c:pt idx="1606">
                  <c:v>-1.16731701778333E-2</c:v>
                </c:pt>
                <c:pt idx="1607">
                  <c:v>1.9623948919106699E-2</c:v>
                </c:pt>
                <c:pt idx="1608">
                  <c:v>-1.2433923031064001E-3</c:v>
                </c:pt>
                <c:pt idx="1609">
                  <c:v>1.03734957431935E-2</c:v>
                </c:pt>
                <c:pt idx="1610">
                  <c:v>-7.7564160169127705E-2</c:v>
                </c:pt>
                <c:pt idx="1611">
                  <c:v>1.8389276180144801E-2</c:v>
                </c:pt>
                <c:pt idx="1612">
                  <c:v>-3.8055942884035902E-2</c:v>
                </c:pt>
                <c:pt idx="1613">
                  <c:v>-5.2331714342789999E-2</c:v>
                </c:pt>
                <c:pt idx="1614">
                  <c:v>-8.6591799211441597E-2</c:v>
                </c:pt>
                <c:pt idx="1615">
                  <c:v>-8.3439326180726706E-2</c:v>
                </c:pt>
                <c:pt idx="1616">
                  <c:v>-4.1940443671133497E-2</c:v>
                </c:pt>
                <c:pt idx="1617">
                  <c:v>5.1944799839499303E-2</c:v>
                </c:pt>
                <c:pt idx="1618">
                  <c:v>6.9388822030113401E-2</c:v>
                </c:pt>
                <c:pt idx="1619">
                  <c:v>-1.01101767133297E-3</c:v>
                </c:pt>
                <c:pt idx="1620">
                  <c:v>-4.3773921378661797E-2</c:v>
                </c:pt>
                <c:pt idx="1621">
                  <c:v>-1.76422374667809E-2</c:v>
                </c:pt>
                <c:pt idx="1622">
                  <c:v>-1.25079040358191E-2</c:v>
                </c:pt>
                <c:pt idx="1623">
                  <c:v>3.2230149860018098E-2</c:v>
                </c:pt>
                <c:pt idx="1624">
                  <c:v>3.1555271987261699E-2</c:v>
                </c:pt>
                <c:pt idx="1625">
                  <c:v>-2.0050694170264199E-2</c:v>
                </c:pt>
                <c:pt idx="1626">
                  <c:v>2.0173750705429201E-3</c:v>
                </c:pt>
                <c:pt idx="1627">
                  <c:v>-5.6836780948528003E-2</c:v>
                </c:pt>
                <c:pt idx="1628">
                  <c:v>-6.7932440601699604E-2</c:v>
                </c:pt>
                <c:pt idx="1629">
                  <c:v>7.6884394759623206E-2</c:v>
                </c:pt>
                <c:pt idx="1630">
                  <c:v>-1.54662831711235E-2</c:v>
                </c:pt>
                <c:pt idx="1631">
                  <c:v>1.1548148883232899E-2</c:v>
                </c:pt>
                <c:pt idx="1632">
                  <c:v>4.0124192334696399E-2</c:v>
                </c:pt>
                <c:pt idx="1633">
                  <c:v>1.92113418612023E-3</c:v>
                </c:pt>
                <c:pt idx="1634">
                  <c:v>-1.6520618806737601E-2</c:v>
                </c:pt>
                <c:pt idx="1635">
                  <c:v>1.43365574282455E-2</c:v>
                </c:pt>
                <c:pt idx="1636">
                  <c:v>-3.7189426964082603E-2</c:v>
                </c:pt>
                <c:pt idx="1637">
                  <c:v>1.6351005523892199E-2</c:v>
                </c:pt>
                <c:pt idx="1638">
                  <c:v>-2.54164203256926E-2</c:v>
                </c:pt>
                <c:pt idx="1639">
                  <c:v>2.1240249288379299E-2</c:v>
                </c:pt>
                <c:pt idx="1640">
                  <c:v>3.9518282771009501E-2</c:v>
                </c:pt>
                <c:pt idx="1641">
                  <c:v>1.5154185145816399E-2</c:v>
                </c:pt>
                <c:pt idx="1642">
                  <c:v>3.8288776949071797E-2</c:v>
                </c:pt>
                <c:pt idx="1643">
                  <c:v>7.9568722271019608E-3</c:v>
                </c:pt>
                <c:pt idx="1644">
                  <c:v>-1.4664553508011199E-2</c:v>
                </c:pt>
                <c:pt idx="1645">
                  <c:v>3.0241979532679701E-2</c:v>
                </c:pt>
                <c:pt idx="1646">
                  <c:v>1.26610529495336E-2</c:v>
                </c:pt>
                <c:pt idx="1647">
                  <c:v>-5.0128410097633598E-5</c:v>
                </c:pt>
                <c:pt idx="1648">
                  <c:v>1.9293354620591601E-2</c:v>
                </c:pt>
                <c:pt idx="1649">
                  <c:v>-6.2607512539411103E-2</c:v>
                </c:pt>
                <c:pt idx="1650">
                  <c:v>3.0047204087398301E-2</c:v>
                </c:pt>
                <c:pt idx="1651">
                  <c:v>1.8561027446319201E-2</c:v>
                </c:pt>
                <c:pt idx="1652">
                  <c:v>1.42374763108779E-2</c:v>
                </c:pt>
                <c:pt idx="1653">
                  <c:v>1.7179669923593901E-2</c:v>
                </c:pt>
                <c:pt idx="1654">
                  <c:v>-2.4343939750339001E-2</c:v>
                </c:pt>
                <c:pt idx="1655">
                  <c:v>5.3699929314972999E-3</c:v>
                </c:pt>
                <c:pt idx="1656">
                  <c:v>-7.8490196385932604E-3</c:v>
                </c:pt>
                <c:pt idx="1657">
                  <c:v>-2.6025725111196701E-2</c:v>
                </c:pt>
                <c:pt idx="1658">
                  <c:v>-4.3481022120193504E-3</c:v>
                </c:pt>
                <c:pt idx="1659">
                  <c:v>4.8530307813792903E-2</c:v>
                </c:pt>
                <c:pt idx="1660">
                  <c:v>8.5175295094311494E-3</c:v>
                </c:pt>
                <c:pt idx="1661">
                  <c:v>2.4815629823353599E-2</c:v>
                </c:pt>
                <c:pt idx="1662">
                  <c:v>1.1001437538713099E-2</c:v>
                </c:pt>
                <c:pt idx="1663">
                  <c:v>-1.5214441364444901E-3</c:v>
                </c:pt>
                <c:pt idx="1664">
                  <c:v>7.99885544154816E-3</c:v>
                </c:pt>
                <c:pt idx="1665">
                  <c:v>-1.03170269955151E-3</c:v>
                </c:pt>
                <c:pt idx="1666">
                  <c:v>-1.9386294172265301E-2</c:v>
                </c:pt>
                <c:pt idx="1667">
                  <c:v>1.9316549180034202E-2</c:v>
                </c:pt>
                <c:pt idx="1668">
                  <c:v>-3.0034816841775602E-3</c:v>
                </c:pt>
                <c:pt idx="1669">
                  <c:v>-2.1580348487256099E-2</c:v>
                </c:pt>
                <c:pt idx="1670">
                  <c:v>2.83660535558426E-2</c:v>
                </c:pt>
                <c:pt idx="1671">
                  <c:v>1.1287897023617899E-2</c:v>
                </c:pt>
                <c:pt idx="1672">
                  <c:v>-1.0541731738274201E-2</c:v>
                </c:pt>
                <c:pt idx="1673">
                  <c:v>2.89237591428007E-3</c:v>
                </c:pt>
                <c:pt idx="1674">
                  <c:v>1.23452903071245E-2</c:v>
                </c:pt>
                <c:pt idx="1675">
                  <c:v>-6.5381904634127701E-3</c:v>
                </c:pt>
                <c:pt idx="1676">
                  <c:v>-6.5444389724405694E-2</c:v>
                </c:pt>
                <c:pt idx="1677">
                  <c:v>-7.2057571566695603E-4</c:v>
                </c:pt>
                <c:pt idx="1678">
                  <c:v>8.5565248053478301E-4</c:v>
                </c:pt>
                <c:pt idx="1679">
                  <c:v>9.5106631950404898E-3</c:v>
                </c:pt>
                <c:pt idx="1680">
                  <c:v>1.45639172497982E-2</c:v>
                </c:pt>
                <c:pt idx="1681">
                  <c:v>-1.44315130256026E-2</c:v>
                </c:pt>
                <c:pt idx="1682">
                  <c:v>9.5973561203128496E-3</c:v>
                </c:pt>
                <c:pt idx="1683">
                  <c:v>-2.5833005660639299E-2</c:v>
                </c:pt>
                <c:pt idx="1684">
                  <c:v>1.1867300887346301E-3</c:v>
                </c:pt>
                <c:pt idx="1685">
                  <c:v>-7.8141430162594807E-3</c:v>
                </c:pt>
                <c:pt idx="1686">
                  <c:v>-2.6141480914748999E-3</c:v>
                </c:pt>
                <c:pt idx="1687">
                  <c:v>2.1279023338448999E-2</c:v>
                </c:pt>
                <c:pt idx="1688">
                  <c:v>5.7650496026222398E-3</c:v>
                </c:pt>
                <c:pt idx="1689">
                  <c:v>2.6290539013655201E-3</c:v>
                </c:pt>
                <c:pt idx="1690">
                  <c:v>1.9505814132655501E-2</c:v>
                </c:pt>
                <c:pt idx="1691">
                  <c:v>-4.9140845516283203E-3</c:v>
                </c:pt>
                <c:pt idx="1692">
                  <c:v>1.7772196024120401E-2</c:v>
                </c:pt>
                <c:pt idx="1693">
                  <c:v>5.2709723303992302E-3</c:v>
                </c:pt>
                <c:pt idx="1694">
                  <c:v>-1.18377746490102E-2</c:v>
                </c:pt>
                <c:pt idx="1695">
                  <c:v>-6.0556873445552998E-3</c:v>
                </c:pt>
                <c:pt idx="1696">
                  <c:v>5.3523295674989804E-3</c:v>
                </c:pt>
                <c:pt idx="1697">
                  <c:v>-2.5650462029211799E-2</c:v>
                </c:pt>
                <c:pt idx="1698">
                  <c:v>8.1263426935979308E-3</c:v>
                </c:pt>
                <c:pt idx="1699">
                  <c:v>1.26546882698157E-2</c:v>
                </c:pt>
                <c:pt idx="1700">
                  <c:v>-1.4798631831555701E-2</c:v>
                </c:pt>
                <c:pt idx="1701">
                  <c:v>-8.0176433875342998E-2</c:v>
                </c:pt>
                <c:pt idx="1702">
                  <c:v>1.8012953758713699E-3</c:v>
                </c:pt>
                <c:pt idx="1703">
                  <c:v>1.9671085779929501E-2</c:v>
                </c:pt>
                <c:pt idx="1704">
                  <c:v>-8.4579875968046794E-2</c:v>
                </c:pt>
                <c:pt idx="1705">
                  <c:v>1.29321298106414E-2</c:v>
                </c:pt>
                <c:pt idx="1706">
                  <c:v>-6.3402050075972397E-2</c:v>
                </c:pt>
                <c:pt idx="1707">
                  <c:v>5.6872012991459799E-3</c:v>
                </c:pt>
                <c:pt idx="1708">
                  <c:v>-3.2841791056590498E-2</c:v>
                </c:pt>
                <c:pt idx="1709">
                  <c:v>3.5326004621671799E-2</c:v>
                </c:pt>
                <c:pt idx="1710">
                  <c:v>-3.3420719725686603E-2</c:v>
                </c:pt>
                <c:pt idx="1711">
                  <c:v>1.51574214329534E-2</c:v>
                </c:pt>
                <c:pt idx="1712">
                  <c:v>3.71082903197218E-2</c:v>
                </c:pt>
                <c:pt idx="1713">
                  <c:v>-1.6030009780659601E-2</c:v>
                </c:pt>
                <c:pt idx="1714">
                  <c:v>-3.6993803144895802E-2</c:v>
                </c:pt>
                <c:pt idx="1715">
                  <c:v>1.64620499167373E-2</c:v>
                </c:pt>
                <c:pt idx="1716">
                  <c:v>6.5032342441996597E-3</c:v>
                </c:pt>
                <c:pt idx="1717">
                  <c:v>-7.2832625488435707E-2</c:v>
                </c:pt>
                <c:pt idx="1718">
                  <c:v>-2.80712303305845E-3</c:v>
                </c:pt>
                <c:pt idx="1719">
                  <c:v>-4.2567674155423001E-2</c:v>
                </c:pt>
                <c:pt idx="1720">
                  <c:v>3.4905124615701201E-2</c:v>
                </c:pt>
                <c:pt idx="1721">
                  <c:v>-1.6951405674989501E-2</c:v>
                </c:pt>
                <c:pt idx="1722">
                  <c:v>3.1490659332938403E-2</c:v>
                </c:pt>
                <c:pt idx="1723">
                  <c:v>4.6513379409791501E-5</c:v>
                </c:pt>
                <c:pt idx="1724">
                  <c:v>1.3721700199436001E-2</c:v>
                </c:pt>
                <c:pt idx="1725">
                  <c:v>-1.0162336185363901E-2</c:v>
                </c:pt>
                <c:pt idx="1726">
                  <c:v>-7.1667321357215305E-4</c:v>
                </c:pt>
                <c:pt idx="1727">
                  <c:v>3.9824284195576598E-2</c:v>
                </c:pt>
                <c:pt idx="1728">
                  <c:v>1.61821744178497E-2</c:v>
                </c:pt>
                <c:pt idx="1729">
                  <c:v>-7.1504495768701798E-3</c:v>
                </c:pt>
                <c:pt idx="1730">
                  <c:v>5.08574290070691E-3</c:v>
                </c:pt>
                <c:pt idx="1731">
                  <c:v>1.96144374244887E-2</c:v>
                </c:pt>
                <c:pt idx="1732">
                  <c:v>-9.6288203320817802E-3</c:v>
                </c:pt>
                <c:pt idx="1733">
                  <c:v>1.0257362428112701E-2</c:v>
                </c:pt>
                <c:pt idx="1734">
                  <c:v>-8.0501966760093496E-2</c:v>
                </c:pt>
                <c:pt idx="1735">
                  <c:v>6.3509564778537596E-3</c:v>
                </c:pt>
                <c:pt idx="1736">
                  <c:v>-4.9415481356046898E-2</c:v>
                </c:pt>
                <c:pt idx="1737">
                  <c:v>2.16255800898871E-2</c:v>
                </c:pt>
                <c:pt idx="1738">
                  <c:v>4.6841687650216103E-2</c:v>
                </c:pt>
                <c:pt idx="1739">
                  <c:v>1.34991095864617E-3</c:v>
                </c:pt>
                <c:pt idx="1740">
                  <c:v>-9.2783131696213706E-3</c:v>
                </c:pt>
                <c:pt idx="1741">
                  <c:v>1.3686047707801E-2</c:v>
                </c:pt>
                <c:pt idx="1742">
                  <c:v>-9.0017251259175103E-4</c:v>
                </c:pt>
                <c:pt idx="1743">
                  <c:v>-1.5989675823349699E-2</c:v>
                </c:pt>
                <c:pt idx="1744">
                  <c:v>-1.70933360933333E-2</c:v>
                </c:pt>
                <c:pt idx="1745">
                  <c:v>-2.1029342312274902E-3</c:v>
                </c:pt>
                <c:pt idx="1746">
                  <c:v>2.6223099542564299E-2</c:v>
                </c:pt>
                <c:pt idx="1747">
                  <c:v>-4.74702600374125E-3</c:v>
                </c:pt>
                <c:pt idx="1748">
                  <c:v>-1.03782137950451E-2</c:v>
                </c:pt>
                <c:pt idx="1749">
                  <c:v>2.6771518259846201E-2</c:v>
                </c:pt>
                <c:pt idx="1750">
                  <c:v>2.9167177085470501E-2</c:v>
                </c:pt>
                <c:pt idx="1751">
                  <c:v>2.3930921081477301E-2</c:v>
                </c:pt>
                <c:pt idx="1752">
                  <c:v>1.80283363173871E-3</c:v>
                </c:pt>
                <c:pt idx="1753">
                  <c:v>1.8519508231725199E-3</c:v>
                </c:pt>
                <c:pt idx="1754">
                  <c:v>-1.2683075040048E-2</c:v>
                </c:pt>
                <c:pt idx="1755">
                  <c:v>6.6800275642790001E-3</c:v>
                </c:pt>
                <c:pt idx="1756">
                  <c:v>-8.1596609093391101E-3</c:v>
                </c:pt>
                <c:pt idx="1757">
                  <c:v>-1.7512107438463001E-2</c:v>
                </c:pt>
                <c:pt idx="1758">
                  <c:v>3.2929085654452697E-2</c:v>
                </c:pt>
                <c:pt idx="1759">
                  <c:v>2.4006205750192401E-3</c:v>
                </c:pt>
                <c:pt idx="1760">
                  <c:v>-6.2189743953199299E-3</c:v>
                </c:pt>
                <c:pt idx="1761">
                  <c:v>2.4911123933782101E-2</c:v>
                </c:pt>
                <c:pt idx="1762">
                  <c:v>5.5188739404047104E-3</c:v>
                </c:pt>
                <c:pt idx="1763">
                  <c:v>-1.68843383883579E-2</c:v>
                </c:pt>
                <c:pt idx="1764">
                  <c:v>-1.0608196189730801E-2</c:v>
                </c:pt>
                <c:pt idx="1765">
                  <c:v>1.7313760934599399E-2</c:v>
                </c:pt>
                <c:pt idx="1766">
                  <c:v>-1.01531701984227E-2</c:v>
                </c:pt>
                <c:pt idx="1767">
                  <c:v>1.3226507898165801E-2</c:v>
                </c:pt>
                <c:pt idx="1768">
                  <c:v>8.4751856094468104E-3</c:v>
                </c:pt>
                <c:pt idx="1769">
                  <c:v>-4.6657623504001101E-4</c:v>
                </c:pt>
                <c:pt idx="1770">
                  <c:v>-1.74403352358188E-2</c:v>
                </c:pt>
                <c:pt idx="1771">
                  <c:v>3.5069568394940601E-3</c:v>
                </c:pt>
                <c:pt idx="1772">
                  <c:v>-3.7786912212125302E-2</c:v>
                </c:pt>
                <c:pt idx="1773">
                  <c:v>-1.18748719907187E-2</c:v>
                </c:pt>
                <c:pt idx="1774">
                  <c:v>7.3800668041754704E-3</c:v>
                </c:pt>
                <c:pt idx="1775">
                  <c:v>-3.00390106846088E-3</c:v>
                </c:pt>
                <c:pt idx="1776">
                  <c:v>7.4951655768695597E-3</c:v>
                </c:pt>
                <c:pt idx="1777">
                  <c:v>-6.4046602988460499E-3</c:v>
                </c:pt>
                <c:pt idx="1778">
                  <c:v>-3.9322356523541499E-3</c:v>
                </c:pt>
                <c:pt idx="1779">
                  <c:v>-8.14525862026713E-4</c:v>
                </c:pt>
                <c:pt idx="1780">
                  <c:v>2.8102177811584701E-2</c:v>
                </c:pt>
                <c:pt idx="1781">
                  <c:v>3.69339264909268E-3</c:v>
                </c:pt>
                <c:pt idx="1782">
                  <c:v>8.13153816444847E-4</c:v>
                </c:pt>
                <c:pt idx="1783">
                  <c:v>-3.4943260598384498E-2</c:v>
                </c:pt>
                <c:pt idx="1784">
                  <c:v>-3.1484173784817902E-2</c:v>
                </c:pt>
                <c:pt idx="1785">
                  <c:v>3.3213437008213197E-4</c:v>
                </c:pt>
                <c:pt idx="1786">
                  <c:v>-5.5562772261480101E-3</c:v>
                </c:pt>
                <c:pt idx="1787">
                  <c:v>5.3640625645554902E-3</c:v>
                </c:pt>
                <c:pt idx="1788">
                  <c:v>-4.79188144736673E-3</c:v>
                </c:pt>
                <c:pt idx="1789">
                  <c:v>1.38681496628401E-2</c:v>
                </c:pt>
                <c:pt idx="1790">
                  <c:v>-3.5740996372081398E-3</c:v>
                </c:pt>
                <c:pt idx="1791">
                  <c:v>-1.9577040367248E-2</c:v>
                </c:pt>
                <c:pt idx="1792">
                  <c:v>3.40317784753276E-3</c:v>
                </c:pt>
                <c:pt idx="1793">
                  <c:v>1.1677186131950399E-2</c:v>
                </c:pt>
                <c:pt idx="1794">
                  <c:v>1.1669181092919201E-2</c:v>
                </c:pt>
                <c:pt idx="1795">
                  <c:v>-8.0142305845027004E-3</c:v>
                </c:pt>
                <c:pt idx="1796">
                  <c:v>-3.7666858068941401E-3</c:v>
                </c:pt>
                <c:pt idx="1797">
                  <c:v>4.4398536309416502E-3</c:v>
                </c:pt>
                <c:pt idx="1798">
                  <c:v>4.2887164461430502E-3</c:v>
                </c:pt>
                <c:pt idx="1799">
                  <c:v>-1.79118733635899E-3</c:v>
                </c:pt>
                <c:pt idx="1800">
                  <c:v>3.8716614845294102E-2</c:v>
                </c:pt>
                <c:pt idx="1801">
                  <c:v>3.1702089405609801E-3</c:v>
                </c:pt>
                <c:pt idx="1802">
                  <c:v>6.7308010673093697E-3</c:v>
                </c:pt>
                <c:pt idx="1803">
                  <c:v>4.3710479641838399E-4</c:v>
                </c:pt>
                <c:pt idx="1804">
                  <c:v>-8.2667133410849303E-5</c:v>
                </c:pt>
                <c:pt idx="1805">
                  <c:v>-1.1272730471612699E-3</c:v>
                </c:pt>
                <c:pt idx="1806">
                  <c:v>-4.5981602672258702E-4</c:v>
                </c:pt>
                <c:pt idx="1807">
                  <c:v>-4.1821170680821099E-2</c:v>
                </c:pt>
                <c:pt idx="1808">
                  <c:v>2.5962646352570402E-3</c:v>
                </c:pt>
                <c:pt idx="1809">
                  <c:v>2.9529612036166601E-2</c:v>
                </c:pt>
                <c:pt idx="1810">
                  <c:v>-4.0648932043019399E-3</c:v>
                </c:pt>
                <c:pt idx="1811">
                  <c:v>5.12300432268851E-3</c:v>
                </c:pt>
                <c:pt idx="1812">
                  <c:v>6.65579766285135E-3</c:v>
                </c:pt>
                <c:pt idx="1813">
                  <c:v>-9.2897925954259705E-3</c:v>
                </c:pt>
                <c:pt idx="1814">
                  <c:v>1.3693551183596201E-2</c:v>
                </c:pt>
                <c:pt idx="1815">
                  <c:v>-2.7166817609202902E-3</c:v>
                </c:pt>
                <c:pt idx="1816">
                  <c:v>-1.4138886908182199E-2</c:v>
                </c:pt>
                <c:pt idx="1817">
                  <c:v>2.4410913670800199E-2</c:v>
                </c:pt>
                <c:pt idx="1818">
                  <c:v>5.7106468402254402E-3</c:v>
                </c:pt>
                <c:pt idx="1819">
                  <c:v>3.4983007265083298E-3</c:v>
                </c:pt>
                <c:pt idx="1820">
                  <c:v>-1.08888682522368E-3</c:v>
                </c:pt>
                <c:pt idx="1821">
                  <c:v>2.6392898378163002E-4</c:v>
                </c:pt>
                <c:pt idx="1822">
                  <c:v>2.56132366893779E-2</c:v>
                </c:pt>
                <c:pt idx="1823">
                  <c:v>7.9179077611270694E-3</c:v>
                </c:pt>
                <c:pt idx="1824">
                  <c:v>-7.2808510233149902E-4</c:v>
                </c:pt>
                <c:pt idx="1825">
                  <c:v>-1.0028757418721599E-3</c:v>
                </c:pt>
                <c:pt idx="1826">
                  <c:v>-1.8318849694907899E-3</c:v>
                </c:pt>
                <c:pt idx="1827">
                  <c:v>2.2898149841388601E-3</c:v>
                </c:pt>
                <c:pt idx="1828">
                  <c:v>1.6417629087490199E-2</c:v>
                </c:pt>
                <c:pt idx="1829">
                  <c:v>6.2136668411511302E-3</c:v>
                </c:pt>
                <c:pt idx="1830">
                  <c:v>5.3854744062595804E-4</c:v>
                </c:pt>
                <c:pt idx="1831">
                  <c:v>-4.6419881321640798E-4</c:v>
                </c:pt>
                <c:pt idx="1832">
                  <c:v>-3.5596554346542502E-3</c:v>
                </c:pt>
                <c:pt idx="1833">
                  <c:v>2.22686734874119E-3</c:v>
                </c:pt>
                <c:pt idx="1834">
                  <c:v>-2.0294127809706401E-3</c:v>
                </c:pt>
                <c:pt idx="1835">
                  <c:v>3.0230004900310501E-3</c:v>
                </c:pt>
                <c:pt idx="1836">
                  <c:v>-7.0909420285202298E-3</c:v>
                </c:pt>
                <c:pt idx="1837">
                  <c:v>1.02024336581806E-3</c:v>
                </c:pt>
                <c:pt idx="1838">
                  <c:v>1.3843563326456899E-2</c:v>
                </c:pt>
                <c:pt idx="1839">
                  <c:v>-3.3852883756932899E-2</c:v>
                </c:pt>
                <c:pt idx="1840">
                  <c:v>4.1905841745746497E-3</c:v>
                </c:pt>
                <c:pt idx="1841">
                  <c:v>-9.6106031476142599E-3</c:v>
                </c:pt>
                <c:pt idx="1842">
                  <c:v>-1.6612249989250899E-2</c:v>
                </c:pt>
                <c:pt idx="1843">
                  <c:v>8.0252548071738407E-3</c:v>
                </c:pt>
                <c:pt idx="1844">
                  <c:v>5.6470626145984897E-3</c:v>
                </c:pt>
                <c:pt idx="1845">
                  <c:v>5.2324966126917503E-3</c:v>
                </c:pt>
                <c:pt idx="1846">
                  <c:v>-6.16035710651256E-3</c:v>
                </c:pt>
                <c:pt idx="1847">
                  <c:v>1.7177726993122599E-2</c:v>
                </c:pt>
                <c:pt idx="1848">
                  <c:v>5.0502079631065304E-3</c:v>
                </c:pt>
                <c:pt idx="1849">
                  <c:v>-6.7263251385507802E-3</c:v>
                </c:pt>
                <c:pt idx="1850">
                  <c:v>-1.33205820874534E-2</c:v>
                </c:pt>
                <c:pt idx="1851">
                  <c:v>1.12686250692251E-2</c:v>
                </c:pt>
                <c:pt idx="1852">
                  <c:v>2.2857193106898498E-2</c:v>
                </c:pt>
                <c:pt idx="1853">
                  <c:v>2.1457535149546499E-3</c:v>
                </c:pt>
                <c:pt idx="1854">
                  <c:v>3.26668049169326E-3</c:v>
                </c:pt>
                <c:pt idx="1855">
                  <c:v>-2.2954027774214699E-3</c:v>
                </c:pt>
                <c:pt idx="1856">
                  <c:v>3.08537709366349E-3</c:v>
                </c:pt>
                <c:pt idx="1857">
                  <c:v>-1.46526551292509E-2</c:v>
                </c:pt>
                <c:pt idx="1858">
                  <c:v>9.5189576011524995E-4</c:v>
                </c:pt>
                <c:pt idx="1859">
                  <c:v>3.85439841337354E-3</c:v>
                </c:pt>
                <c:pt idx="1860">
                  <c:v>-9.1722236693577795E-3</c:v>
                </c:pt>
                <c:pt idx="1861">
                  <c:v>2.42221755223873E-3</c:v>
                </c:pt>
                <c:pt idx="1862">
                  <c:v>1.8334106639095299E-3</c:v>
                </c:pt>
                <c:pt idx="1863">
                  <c:v>2.2982821849187401E-3</c:v>
                </c:pt>
                <c:pt idx="1864">
                  <c:v>-2.5503479345532799E-3</c:v>
                </c:pt>
                <c:pt idx="1865">
                  <c:v>-6.8974508443643097E-3</c:v>
                </c:pt>
                <c:pt idx="1866">
                  <c:v>-2.56500965419358E-3</c:v>
                </c:pt>
                <c:pt idx="1867">
                  <c:v>4.1071569745448804E-3</c:v>
                </c:pt>
                <c:pt idx="1868">
                  <c:v>1.6943155520640699E-2</c:v>
                </c:pt>
                <c:pt idx="1869">
                  <c:v>7.2640697338451302E-5</c:v>
                </c:pt>
                <c:pt idx="1870">
                  <c:v>-7.1012515605432802E-4</c:v>
                </c:pt>
                <c:pt idx="1871">
                  <c:v>-5.1868042644573099E-3</c:v>
                </c:pt>
                <c:pt idx="1872">
                  <c:v>-2.3307763103208701E-2</c:v>
                </c:pt>
                <c:pt idx="1873">
                  <c:v>4.7708083488748904E-3</c:v>
                </c:pt>
                <c:pt idx="1874">
                  <c:v>-4.9737297517663398E-3</c:v>
                </c:pt>
                <c:pt idx="1875">
                  <c:v>1.0083896234798899E-2</c:v>
                </c:pt>
                <c:pt idx="1876">
                  <c:v>-2.3701699498651701E-3</c:v>
                </c:pt>
                <c:pt idx="1877">
                  <c:v>1.0901193202471899E-3</c:v>
                </c:pt>
                <c:pt idx="1878">
                  <c:v>5.2400009270815303E-3</c:v>
                </c:pt>
                <c:pt idx="1879">
                  <c:v>-2.7093389286895601E-3</c:v>
                </c:pt>
                <c:pt idx="1880">
                  <c:v>-2.1363782017379498E-2</c:v>
                </c:pt>
                <c:pt idx="1881">
                  <c:v>6.0817094115059103E-3</c:v>
                </c:pt>
                <c:pt idx="1882">
                  <c:v>2.9491925457881998E-4</c:v>
                </c:pt>
                <c:pt idx="1883">
                  <c:v>2.89265716013131E-3</c:v>
                </c:pt>
                <c:pt idx="1884">
                  <c:v>3.73403071101367E-3</c:v>
                </c:pt>
                <c:pt idx="1885">
                  <c:v>1.8941877081348799E-2</c:v>
                </c:pt>
                <c:pt idx="1886">
                  <c:v>6.0202653599196899E-3</c:v>
                </c:pt>
                <c:pt idx="1887">
                  <c:v>-6.6287407152536705E-4</c:v>
                </c:pt>
                <c:pt idx="1888">
                  <c:v>4.7387709344595798E-3</c:v>
                </c:pt>
                <c:pt idx="1889">
                  <c:v>-2.2664454508652399E-3</c:v>
                </c:pt>
                <c:pt idx="1890">
                  <c:v>-1.10650576034845E-2</c:v>
                </c:pt>
                <c:pt idx="1891">
                  <c:v>1.5222963717383299E-2</c:v>
                </c:pt>
                <c:pt idx="1892">
                  <c:v>-1.07810211670675E-3</c:v>
                </c:pt>
                <c:pt idx="1893">
                  <c:v>2.6899556354271501E-3</c:v>
                </c:pt>
                <c:pt idx="1894">
                  <c:v>4.9822256457496598E-4</c:v>
                </c:pt>
                <c:pt idx="1895">
                  <c:v>8.5936174810394197E-3</c:v>
                </c:pt>
                <c:pt idx="1896">
                  <c:v>-2.40445081379979E-3</c:v>
                </c:pt>
                <c:pt idx="1897">
                  <c:v>-6.3155940770893296E-3</c:v>
                </c:pt>
                <c:pt idx="1898">
                  <c:v>-5.4751030263111404E-4</c:v>
                </c:pt>
                <c:pt idx="1899">
                  <c:v>-7.5999266145380601E-3</c:v>
                </c:pt>
                <c:pt idx="1900">
                  <c:v>-2.5393818023757299E-3</c:v>
                </c:pt>
                <c:pt idx="1901">
                  <c:v>5.9577064198166104E-3</c:v>
                </c:pt>
                <c:pt idx="1902">
                  <c:v>-6.7933773951253896E-3</c:v>
                </c:pt>
                <c:pt idx="1903">
                  <c:v>4.66181001463191E-3</c:v>
                </c:pt>
                <c:pt idx="1904">
                  <c:v>-5.2030362884462897E-3</c:v>
                </c:pt>
                <c:pt idx="1905">
                  <c:v>1.6564744069630601E-3</c:v>
                </c:pt>
                <c:pt idx="1906">
                  <c:v>7.5940859992401103E-3</c:v>
                </c:pt>
                <c:pt idx="1907">
                  <c:v>-8.3047123927399002E-3</c:v>
                </c:pt>
                <c:pt idx="1908">
                  <c:v>1.12244653877771E-2</c:v>
                </c:pt>
                <c:pt idx="1909">
                  <c:v>4.6109177708982801E-3</c:v>
                </c:pt>
                <c:pt idx="1910">
                  <c:v>5.4630397406392204E-3</c:v>
                </c:pt>
                <c:pt idx="1911">
                  <c:v>8.6243889785573397E-4</c:v>
                </c:pt>
                <c:pt idx="1912">
                  <c:v>2.19880306072177E-4</c:v>
                </c:pt>
                <c:pt idx="1913">
                  <c:v>9.7752742688333592E-4</c:v>
                </c:pt>
                <c:pt idx="1914">
                  <c:v>-4.8461037215569496E-3</c:v>
                </c:pt>
                <c:pt idx="1915">
                  <c:v>3.27616820377542E-3</c:v>
                </c:pt>
                <c:pt idx="1916">
                  <c:v>4.2548548446128898E-3</c:v>
                </c:pt>
                <c:pt idx="1917">
                  <c:v>-1.2561344072963001E-3</c:v>
                </c:pt>
                <c:pt idx="1918">
                  <c:v>-3.73043046376011E-3</c:v>
                </c:pt>
                <c:pt idx="1919">
                  <c:v>7.5435837109697297E-3</c:v>
                </c:pt>
                <c:pt idx="1920">
                  <c:v>2.7840096121001601E-3</c:v>
                </c:pt>
                <c:pt idx="1921">
                  <c:v>9.8676077514670505E-3</c:v>
                </c:pt>
                <c:pt idx="1922">
                  <c:v>-4.25174608973384E-3</c:v>
                </c:pt>
                <c:pt idx="1923">
                  <c:v>5.3695261567364202E-3</c:v>
                </c:pt>
                <c:pt idx="1924">
                  <c:v>-1.3160012878778099E-2</c:v>
                </c:pt>
                <c:pt idx="1925">
                  <c:v>-6.5652412440215498E-3</c:v>
                </c:pt>
                <c:pt idx="1926">
                  <c:v>-4.1374121213054303E-4</c:v>
                </c:pt>
                <c:pt idx="1927">
                  <c:v>7.1612008880740903E-3</c:v>
                </c:pt>
                <c:pt idx="1928">
                  <c:v>-4.4660948103263601E-3</c:v>
                </c:pt>
                <c:pt idx="1929">
                  <c:v>-2.2029705757051501E-3</c:v>
                </c:pt>
                <c:pt idx="1930">
                  <c:v>-4.0010584949038197E-2</c:v>
                </c:pt>
                <c:pt idx="1931">
                  <c:v>5.2612293026022697E-3</c:v>
                </c:pt>
                <c:pt idx="1932">
                  <c:v>-8.75300231223149E-3</c:v>
                </c:pt>
                <c:pt idx="1933">
                  <c:v>1.94668014884979E-3</c:v>
                </c:pt>
                <c:pt idx="1934">
                  <c:v>2.8277287416453301E-3</c:v>
                </c:pt>
                <c:pt idx="1935">
                  <c:v>-3.40063235383813E-3</c:v>
                </c:pt>
                <c:pt idx="1936">
                  <c:v>-2.94692786651851E-3</c:v>
                </c:pt>
                <c:pt idx="1937">
                  <c:v>1.1396187337501799E-2</c:v>
                </c:pt>
                <c:pt idx="1938">
                  <c:v>1.9603912702755599E-3</c:v>
                </c:pt>
                <c:pt idx="1939">
                  <c:v>-9.7435860673555502E-3</c:v>
                </c:pt>
                <c:pt idx="1940">
                  <c:v>3.6801580633225501E-3</c:v>
                </c:pt>
                <c:pt idx="1941">
                  <c:v>-3.2725018940922301E-3</c:v>
                </c:pt>
                <c:pt idx="1942">
                  <c:v>-3.7301423741560999E-3</c:v>
                </c:pt>
                <c:pt idx="1943">
                  <c:v>-1.6941116557055299E-3</c:v>
                </c:pt>
                <c:pt idx="1944">
                  <c:v>2.0792955228460101E-3</c:v>
                </c:pt>
                <c:pt idx="1945">
                  <c:v>1.3120282801120001E-2</c:v>
                </c:pt>
                <c:pt idx="1946">
                  <c:v>9.6131099750880796E-3</c:v>
                </c:pt>
                <c:pt idx="1947">
                  <c:v>1.5749602064401499E-3</c:v>
                </c:pt>
                <c:pt idx="1948">
                  <c:v>-5.4677577949605602E-3</c:v>
                </c:pt>
                <c:pt idx="1949">
                  <c:v>1.2867519033065E-2</c:v>
                </c:pt>
                <c:pt idx="1950">
                  <c:v>-7.2472839795249197E-3</c:v>
                </c:pt>
                <c:pt idx="1951">
                  <c:v>-7.3658524797808001E-3</c:v>
                </c:pt>
                <c:pt idx="1952">
                  <c:v>-6.4710006154249898E-3</c:v>
                </c:pt>
                <c:pt idx="1953">
                  <c:v>-7.4787592087436697E-3</c:v>
                </c:pt>
                <c:pt idx="1954">
                  <c:v>-1.6017058482529999E-2</c:v>
                </c:pt>
                <c:pt idx="1955">
                  <c:v>9.6409920288679108E-3</c:v>
                </c:pt>
                <c:pt idx="1956">
                  <c:v>-7.8166426102301598E-4</c:v>
                </c:pt>
                <c:pt idx="1957">
                  <c:v>-2.5831388634847798E-3</c:v>
                </c:pt>
                <c:pt idx="1958">
                  <c:v>1.1679000973950301E-2</c:v>
                </c:pt>
                <c:pt idx="1959">
                  <c:v>7.8617646408005292E-3</c:v>
                </c:pt>
                <c:pt idx="1960">
                  <c:v>-1.1571294418143399E-3</c:v>
                </c:pt>
                <c:pt idx="1961">
                  <c:v>2.56385283782398E-3</c:v>
                </c:pt>
                <c:pt idx="1962">
                  <c:v>3.6327862370179099E-3</c:v>
                </c:pt>
                <c:pt idx="1963">
                  <c:v>-3.6089469946456098E-3</c:v>
                </c:pt>
                <c:pt idx="1964">
                  <c:v>7.1804059448411896E-3</c:v>
                </c:pt>
                <c:pt idx="1965">
                  <c:v>-6.1476553321820101E-4</c:v>
                </c:pt>
                <c:pt idx="1966">
                  <c:v>7.6525335844370504E-3</c:v>
                </c:pt>
                <c:pt idx="1967">
                  <c:v>3.5282089962428002E-3</c:v>
                </c:pt>
                <c:pt idx="1968">
                  <c:v>2.3588308068253701E-3</c:v>
                </c:pt>
                <c:pt idx="1969">
                  <c:v>3.6171132319223098E-3</c:v>
                </c:pt>
                <c:pt idx="1970">
                  <c:v>1.7967562358141501E-4</c:v>
                </c:pt>
                <c:pt idx="1971">
                  <c:v>-9.0869991864917198E-3</c:v>
                </c:pt>
                <c:pt idx="1972">
                  <c:v>5.4299176393260099E-3</c:v>
                </c:pt>
                <c:pt idx="1973">
                  <c:v>-4.4621189790376003E-3</c:v>
                </c:pt>
                <c:pt idx="1974">
                  <c:v>1.34746766595489E-2</c:v>
                </c:pt>
                <c:pt idx="1975">
                  <c:v>5.5262845685748298E-3</c:v>
                </c:pt>
                <c:pt idx="1976">
                  <c:v>4.3805217794661401E-3</c:v>
                </c:pt>
                <c:pt idx="1977">
                  <c:v>-3.88456273071075E-3</c:v>
                </c:pt>
                <c:pt idx="1978">
                  <c:v>-1.4097164731647301E-4</c:v>
                </c:pt>
                <c:pt idx="1979">
                  <c:v>-7.6313894710374102E-3</c:v>
                </c:pt>
                <c:pt idx="1980">
                  <c:v>3.5508220964753298E-3</c:v>
                </c:pt>
                <c:pt idx="1981">
                  <c:v>2.5168572137557002E-3</c:v>
                </c:pt>
                <c:pt idx="1982">
                  <c:v>-5.7098131747628502E-3</c:v>
                </c:pt>
                <c:pt idx="1983">
                  <c:v>5.30846644836948E-3</c:v>
                </c:pt>
                <c:pt idx="1984">
                  <c:v>1.01987466750068E-2</c:v>
                </c:pt>
                <c:pt idx="1985">
                  <c:v>-4.2200866617838402E-4</c:v>
                </c:pt>
                <c:pt idx="1986">
                  <c:v>-5.2231870383393402E-3</c:v>
                </c:pt>
                <c:pt idx="1987">
                  <c:v>-7.8232349957749001E-3</c:v>
                </c:pt>
                <c:pt idx="1988">
                  <c:v>-2.23753708768374E-4</c:v>
                </c:pt>
                <c:pt idx="1989">
                  <c:v>9.8679660780696104E-3</c:v>
                </c:pt>
                <c:pt idx="1990">
                  <c:v>-1.7239657613032601E-3</c:v>
                </c:pt>
                <c:pt idx="1991">
                  <c:v>-1.38249123015315E-3</c:v>
                </c:pt>
                <c:pt idx="1992">
                  <c:v>8.4210210404990302E-3</c:v>
                </c:pt>
                <c:pt idx="1993">
                  <c:v>-1.04520539668688E-2</c:v>
                </c:pt>
                <c:pt idx="1994">
                  <c:v>4.0745443177259899E-3</c:v>
                </c:pt>
                <c:pt idx="1995">
                  <c:v>3.8630912834797799E-3</c:v>
                </c:pt>
                <c:pt idx="1996">
                  <c:v>-8.7028899515109501E-5</c:v>
                </c:pt>
                <c:pt idx="1997">
                  <c:v>5.9096611341231302E-3</c:v>
                </c:pt>
                <c:pt idx="1998">
                  <c:v>1.0593123507906701E-2</c:v>
                </c:pt>
                <c:pt idx="1999">
                  <c:v>-4.6181720482736796E-3</c:v>
                </c:pt>
                <c:pt idx="2000">
                  <c:v>-2.4654518422867898E-3</c:v>
                </c:pt>
                <c:pt idx="2001">
                  <c:v>-3.5354875556982998E-4</c:v>
                </c:pt>
                <c:pt idx="2002">
                  <c:v>-1.6273260050750301E-2</c:v>
                </c:pt>
                <c:pt idx="2003">
                  <c:v>7.5386917188624497E-3</c:v>
                </c:pt>
                <c:pt idx="2004">
                  <c:v>1.79380455602451E-2</c:v>
                </c:pt>
                <c:pt idx="2005">
                  <c:v>9.9912986967227004E-4</c:v>
                </c:pt>
                <c:pt idx="2006">
                  <c:v>3.9654232282007301E-3</c:v>
                </c:pt>
                <c:pt idx="2007">
                  <c:v>-2.4427254001393099E-3</c:v>
                </c:pt>
                <c:pt idx="2008">
                  <c:v>1.20295368492189E-2</c:v>
                </c:pt>
                <c:pt idx="2009">
                  <c:v>-9.0938272082614797E-3</c:v>
                </c:pt>
                <c:pt idx="2010">
                  <c:v>-7.55257396640671E-4</c:v>
                </c:pt>
                <c:pt idx="2011">
                  <c:v>-9.9663970529175992E-3</c:v>
                </c:pt>
                <c:pt idx="2012">
                  <c:v>-8.7311896411115704E-3</c:v>
                </c:pt>
                <c:pt idx="2013">
                  <c:v>-1.93174048098288E-3</c:v>
                </c:pt>
                <c:pt idx="2014">
                  <c:v>-7.6224348556081702E-3</c:v>
                </c:pt>
                <c:pt idx="2015">
                  <c:v>6.1569170929408404E-3</c:v>
                </c:pt>
                <c:pt idx="2016">
                  <c:v>-3.3435609618337799E-3</c:v>
                </c:pt>
                <c:pt idx="2017">
                  <c:v>-1.87922896314873E-2</c:v>
                </c:pt>
                <c:pt idx="2018">
                  <c:v>8.1130733202252094E-3</c:v>
                </c:pt>
                <c:pt idx="2019">
                  <c:v>3.3189856143697499E-3</c:v>
                </c:pt>
                <c:pt idx="2020">
                  <c:v>6.2573956546809004E-4</c:v>
                </c:pt>
                <c:pt idx="2021">
                  <c:v>-1.42878590800827E-3</c:v>
                </c:pt>
                <c:pt idx="2022">
                  <c:v>-3.0501529047526101E-3</c:v>
                </c:pt>
                <c:pt idx="2023">
                  <c:v>1.78103899446158E-4</c:v>
                </c:pt>
                <c:pt idx="2024">
                  <c:v>-2.9181703345598502E-3</c:v>
                </c:pt>
                <c:pt idx="2025">
                  <c:v>-1.3913801333539999E-2</c:v>
                </c:pt>
                <c:pt idx="2026">
                  <c:v>-2.18499106289477E-2</c:v>
                </c:pt>
                <c:pt idx="2027">
                  <c:v>3.7513872908593298E-3</c:v>
                </c:pt>
                <c:pt idx="2028">
                  <c:v>-1.32873210954054E-2</c:v>
                </c:pt>
                <c:pt idx="2029">
                  <c:v>7.2567764483107697E-4</c:v>
                </c:pt>
                <c:pt idx="2030">
                  <c:v>-1.8545595111228901E-3</c:v>
                </c:pt>
                <c:pt idx="2031">
                  <c:v>8.4772624936664091E-3</c:v>
                </c:pt>
                <c:pt idx="2032">
                  <c:v>2.0804810579700201E-2</c:v>
                </c:pt>
                <c:pt idx="2033">
                  <c:v>-6.5056658809814396E-4</c:v>
                </c:pt>
                <c:pt idx="2034">
                  <c:v>-6.9046548757137702E-3</c:v>
                </c:pt>
                <c:pt idx="2035">
                  <c:v>-4.20116554288351E-4</c:v>
                </c:pt>
                <c:pt idx="2036">
                  <c:v>-5.7357935625834099E-3</c:v>
                </c:pt>
                <c:pt idx="2037">
                  <c:v>-1.5159455612319199E-2</c:v>
                </c:pt>
                <c:pt idx="2038">
                  <c:v>5.0197796636099502E-3</c:v>
                </c:pt>
                <c:pt idx="2039">
                  <c:v>4.6322136449656803E-3</c:v>
                </c:pt>
                <c:pt idx="2040">
                  <c:v>-4.1689095004278903E-3</c:v>
                </c:pt>
                <c:pt idx="2041">
                  <c:v>-1.12110139748773E-4</c:v>
                </c:pt>
                <c:pt idx="2042">
                  <c:v>-7.1481721014961296E-3</c:v>
                </c:pt>
                <c:pt idx="2043">
                  <c:v>7.4762844588654098E-3</c:v>
                </c:pt>
                <c:pt idx="2044">
                  <c:v>4.28840946340727E-3</c:v>
                </c:pt>
                <c:pt idx="2045">
                  <c:v>6.6509550227960299E-3</c:v>
                </c:pt>
                <c:pt idx="2046">
                  <c:v>1.6565778655652001E-2</c:v>
                </c:pt>
                <c:pt idx="2047">
                  <c:v>3.9317003945861101E-3</c:v>
                </c:pt>
                <c:pt idx="2048">
                  <c:v>6.2799144595102798E-3</c:v>
                </c:pt>
                <c:pt idx="2049">
                  <c:v>-8.0784903856254697E-3</c:v>
                </c:pt>
                <c:pt idx="2050">
                  <c:v>9.9083120345622097E-3</c:v>
                </c:pt>
                <c:pt idx="2051">
                  <c:v>-6.5636988093088896E-3</c:v>
                </c:pt>
                <c:pt idx="2052">
                  <c:v>6.0247548602320403E-3</c:v>
                </c:pt>
                <c:pt idx="2053">
                  <c:v>-6.5838791633659999E-4</c:v>
                </c:pt>
                <c:pt idx="2054">
                  <c:v>8.1636752844519798E-3</c:v>
                </c:pt>
                <c:pt idx="2055">
                  <c:v>1.2929361839937E-3</c:v>
                </c:pt>
                <c:pt idx="2056">
                  <c:v>1.04574172368571E-2</c:v>
                </c:pt>
                <c:pt idx="2057">
                  <c:v>-8.7919776554948904E-3</c:v>
                </c:pt>
                <c:pt idx="2058">
                  <c:v>7.17074583401155E-3</c:v>
                </c:pt>
                <c:pt idx="2059">
                  <c:v>1.8079827810822801E-2</c:v>
                </c:pt>
                <c:pt idx="2060">
                  <c:v>-1.7835405763653202E-5</c:v>
                </c:pt>
                <c:pt idx="2061">
                  <c:v>-8.2711275066358406E-3</c:v>
                </c:pt>
                <c:pt idx="2062">
                  <c:v>7.8949550198488296E-3</c:v>
                </c:pt>
                <c:pt idx="2063">
                  <c:v>9.0114528545786297E-4</c:v>
                </c:pt>
                <c:pt idx="2064">
                  <c:v>-4.0295770081461698E-3</c:v>
                </c:pt>
                <c:pt idx="2065">
                  <c:v>2.49369458364757E-4</c:v>
                </c:pt>
                <c:pt idx="2066">
                  <c:v>8.5921623440416307E-3</c:v>
                </c:pt>
                <c:pt idx="2067">
                  <c:v>2.44119163339611E-3</c:v>
                </c:pt>
                <c:pt idx="2068">
                  <c:v>7.6829195493727405E-4</c:v>
                </c:pt>
                <c:pt idx="2069">
                  <c:v>-8.2719904874771193E-3</c:v>
                </c:pt>
                <c:pt idx="2070">
                  <c:v>-5.7218311307210496E-3</c:v>
                </c:pt>
                <c:pt idx="2071">
                  <c:v>-2.4775109462665899E-3</c:v>
                </c:pt>
                <c:pt idx="2072">
                  <c:v>-2.7054873287350002E-4</c:v>
                </c:pt>
                <c:pt idx="2073">
                  <c:v>3.2658584771003401E-3</c:v>
                </c:pt>
                <c:pt idx="2074">
                  <c:v>-3.0691702646430799E-2</c:v>
                </c:pt>
                <c:pt idx="2075">
                  <c:v>3.00503882300496E-3</c:v>
                </c:pt>
                <c:pt idx="2076">
                  <c:v>1.8618358238546299E-2</c:v>
                </c:pt>
                <c:pt idx="2077">
                  <c:v>5.6043803234456201E-3</c:v>
                </c:pt>
                <c:pt idx="2078">
                  <c:v>2.5081353146327199E-3</c:v>
                </c:pt>
                <c:pt idx="2079">
                  <c:v>5.6536792953600402E-3</c:v>
                </c:pt>
                <c:pt idx="2080">
                  <c:v>-6.9514324285862399E-3</c:v>
                </c:pt>
                <c:pt idx="2081">
                  <c:v>-7.3632346383986401E-3</c:v>
                </c:pt>
                <c:pt idx="2082">
                  <c:v>6.8886424059282601E-3</c:v>
                </c:pt>
                <c:pt idx="2083">
                  <c:v>5.20308953942639E-4</c:v>
                </c:pt>
                <c:pt idx="2084">
                  <c:v>3.2532638577643701E-3</c:v>
                </c:pt>
                <c:pt idx="2085">
                  <c:v>-1.0367670696668099E-3</c:v>
                </c:pt>
                <c:pt idx="2086">
                  <c:v>-8.2429764343665193E-3</c:v>
                </c:pt>
                <c:pt idx="2087">
                  <c:v>-6.4020241487093201E-3</c:v>
                </c:pt>
                <c:pt idx="2088">
                  <c:v>4.2319341009556602E-3</c:v>
                </c:pt>
                <c:pt idx="2089">
                  <c:v>5.6102865558956697E-3</c:v>
                </c:pt>
                <c:pt idx="2090">
                  <c:v>-1.50608263351669E-4</c:v>
                </c:pt>
                <c:pt idx="2091">
                  <c:v>2.0209522167103301E-3</c:v>
                </c:pt>
                <c:pt idx="2092">
                  <c:v>-1.3667986228577799E-3</c:v>
                </c:pt>
                <c:pt idx="2093">
                  <c:v>-1.1036787583221601E-2</c:v>
                </c:pt>
                <c:pt idx="2094">
                  <c:v>1.9512482204271299E-2</c:v>
                </c:pt>
                <c:pt idx="2095">
                  <c:v>4.4083762462447202E-3</c:v>
                </c:pt>
                <c:pt idx="2096">
                  <c:v>5.3502567728749102E-3</c:v>
                </c:pt>
                <c:pt idx="2097">
                  <c:v>5.1611551399518398E-3</c:v>
                </c:pt>
                <c:pt idx="2098">
                  <c:v>-3.6837244804700099E-3</c:v>
                </c:pt>
                <c:pt idx="2099">
                  <c:v>4.4310476066713803E-3</c:v>
                </c:pt>
                <c:pt idx="2100">
                  <c:v>-5.0736162089140002E-3</c:v>
                </c:pt>
                <c:pt idx="2101">
                  <c:v>-1.2767254922359599E-3</c:v>
                </c:pt>
                <c:pt idx="2102">
                  <c:v>-6.0918002921516098E-3</c:v>
                </c:pt>
                <c:pt idx="2103">
                  <c:v>6.2743412542871999E-3</c:v>
                </c:pt>
                <c:pt idx="2104">
                  <c:v>1.18105458921471E-2</c:v>
                </c:pt>
                <c:pt idx="2105">
                  <c:v>-4.0274528331062003E-3</c:v>
                </c:pt>
                <c:pt idx="2106">
                  <c:v>3.3431451900707799E-3</c:v>
                </c:pt>
                <c:pt idx="2107">
                  <c:v>1.5278511665967301E-4</c:v>
                </c:pt>
                <c:pt idx="2108">
                  <c:v>3.3172141574279099E-3</c:v>
                </c:pt>
                <c:pt idx="2109">
                  <c:v>1.23554279030294E-2</c:v>
                </c:pt>
                <c:pt idx="2110">
                  <c:v>-2.6373947572019202E-5</c:v>
                </c:pt>
                <c:pt idx="2111">
                  <c:v>4.8368459349486604E-3</c:v>
                </c:pt>
                <c:pt idx="2112">
                  <c:v>-7.18245131995304E-3</c:v>
                </c:pt>
                <c:pt idx="2113">
                  <c:v>-4.4903377809431499E-4</c:v>
                </c:pt>
                <c:pt idx="2114">
                  <c:v>7.1538116834914999E-3</c:v>
                </c:pt>
                <c:pt idx="2115">
                  <c:v>2.6831394730906701E-3</c:v>
                </c:pt>
                <c:pt idx="2116">
                  <c:v>-2.19200627429062E-3</c:v>
                </c:pt>
                <c:pt idx="2117">
                  <c:v>-5.1970396100275203E-3</c:v>
                </c:pt>
                <c:pt idx="2118">
                  <c:v>-6.0016691061650599E-4</c:v>
                </c:pt>
                <c:pt idx="2119">
                  <c:v>1.0467192636945E-2</c:v>
                </c:pt>
                <c:pt idx="2120">
                  <c:v>-8.5453804527372505E-3</c:v>
                </c:pt>
                <c:pt idx="2121">
                  <c:v>7.9156730775945608E-3</c:v>
                </c:pt>
                <c:pt idx="2122">
                  <c:v>-3.9529550738539899E-3</c:v>
                </c:pt>
                <c:pt idx="2123">
                  <c:v>-1.80138751828856E-4</c:v>
                </c:pt>
                <c:pt idx="2124">
                  <c:v>-1.1445530247725801E-2</c:v>
                </c:pt>
                <c:pt idx="2125">
                  <c:v>5.2597381610458103E-3</c:v>
                </c:pt>
                <c:pt idx="2126">
                  <c:v>1.1068728863565899E-2</c:v>
                </c:pt>
                <c:pt idx="2127">
                  <c:v>8.0035073817718207E-3</c:v>
                </c:pt>
                <c:pt idx="2128">
                  <c:v>4.7662615421465099E-3</c:v>
                </c:pt>
                <c:pt idx="2129">
                  <c:v>1.8279084237849099E-2</c:v>
                </c:pt>
                <c:pt idx="2130">
                  <c:v>-1.0514505142781799E-3</c:v>
                </c:pt>
                <c:pt idx="2131">
                  <c:v>-4.5918510308413296E-3</c:v>
                </c:pt>
                <c:pt idx="2132">
                  <c:v>7.9245351263037608E-3</c:v>
                </c:pt>
                <c:pt idx="2133">
                  <c:v>1.0294118330787401E-2</c:v>
                </c:pt>
                <c:pt idx="2134">
                  <c:v>-2.2102599966955698E-3</c:v>
                </c:pt>
                <c:pt idx="2135">
                  <c:v>8.7704491457165105E-4</c:v>
                </c:pt>
                <c:pt idx="2136">
                  <c:v>6.0282787543206101E-3</c:v>
                </c:pt>
                <c:pt idx="2137">
                  <c:v>-1.4677288595589E-2</c:v>
                </c:pt>
                <c:pt idx="2138">
                  <c:v>3.8272282512372899E-3</c:v>
                </c:pt>
                <c:pt idx="2139">
                  <c:v>6.6532645275800004E-3</c:v>
                </c:pt>
                <c:pt idx="2140">
                  <c:v>-9.0317580748239005E-5</c:v>
                </c:pt>
                <c:pt idx="2141">
                  <c:v>1.4422752924149299E-2</c:v>
                </c:pt>
                <c:pt idx="2142">
                  <c:v>6.1596292034750604E-3</c:v>
                </c:pt>
                <c:pt idx="2143">
                  <c:v>-2.4915591956388701E-3</c:v>
                </c:pt>
                <c:pt idx="2144">
                  <c:v>-2.6243294274241801E-3</c:v>
                </c:pt>
                <c:pt idx="2145">
                  <c:v>7.8165284775551496E-3</c:v>
                </c:pt>
                <c:pt idx="2146">
                  <c:v>-6.6856854215216104E-3</c:v>
                </c:pt>
                <c:pt idx="2147">
                  <c:v>-1.0190871471648801E-2</c:v>
                </c:pt>
                <c:pt idx="2148">
                  <c:v>2.0320848085069701E-3</c:v>
                </c:pt>
                <c:pt idx="2149">
                  <c:v>2.20990969323995E-2</c:v>
                </c:pt>
                <c:pt idx="2150">
                  <c:v>7.0921796214245504E-3</c:v>
                </c:pt>
                <c:pt idx="2151">
                  <c:v>-5.1266522241976004E-3</c:v>
                </c:pt>
                <c:pt idx="2152">
                  <c:v>1.77669359115048E-2</c:v>
                </c:pt>
                <c:pt idx="2153">
                  <c:v>1.1371917395061E-2</c:v>
                </c:pt>
                <c:pt idx="2154">
                  <c:v>8.7442846835037499E-3</c:v>
                </c:pt>
                <c:pt idx="2155">
                  <c:v>-1.40683712065002E-2</c:v>
                </c:pt>
                <c:pt idx="2156">
                  <c:v>-1.51947487358704E-2</c:v>
                </c:pt>
                <c:pt idx="2157">
                  <c:v>4.2635451639803697E-3</c:v>
                </c:pt>
                <c:pt idx="2158">
                  <c:v>-2.46227422358603E-2</c:v>
                </c:pt>
                <c:pt idx="2159">
                  <c:v>2.0651048229909201E-2</c:v>
                </c:pt>
                <c:pt idx="2160">
                  <c:v>1.2185433075742E-2</c:v>
                </c:pt>
                <c:pt idx="2161">
                  <c:v>1.0542880052285401E-3</c:v>
                </c:pt>
                <c:pt idx="2162">
                  <c:v>-3.9691713915637798E-2</c:v>
                </c:pt>
                <c:pt idx="2163">
                  <c:v>-8.4130729733215108E-3</c:v>
                </c:pt>
                <c:pt idx="2164">
                  <c:v>-2.3671887181454802E-2</c:v>
                </c:pt>
                <c:pt idx="2165">
                  <c:v>1.5359209724459699E-2</c:v>
                </c:pt>
                <c:pt idx="2166">
                  <c:v>-6.2211695321723699E-3</c:v>
                </c:pt>
                <c:pt idx="2167">
                  <c:v>-1.11775657897536E-2</c:v>
                </c:pt>
                <c:pt idx="2168">
                  <c:v>1.1433600435328499E-2</c:v>
                </c:pt>
                <c:pt idx="2169">
                  <c:v>5.2742146872226101E-4</c:v>
                </c:pt>
                <c:pt idx="2170">
                  <c:v>-1.29565356338036E-2</c:v>
                </c:pt>
                <c:pt idx="2171">
                  <c:v>6.0420319091629704E-3</c:v>
                </c:pt>
                <c:pt idx="2172">
                  <c:v>-9.21781292274392E-3</c:v>
                </c:pt>
                <c:pt idx="2173">
                  <c:v>1.0319822362556101E-2</c:v>
                </c:pt>
                <c:pt idx="2174">
                  <c:v>1.8157229417337599E-2</c:v>
                </c:pt>
                <c:pt idx="2175">
                  <c:v>-1.37003120626378E-2</c:v>
                </c:pt>
                <c:pt idx="2176">
                  <c:v>8.5170529275971091E-3</c:v>
                </c:pt>
                <c:pt idx="2177">
                  <c:v>-3.0185966639761901E-3</c:v>
                </c:pt>
                <c:pt idx="2178">
                  <c:v>-1.1612766470431701E-2</c:v>
                </c:pt>
                <c:pt idx="2179">
                  <c:v>-7.2619804348797003E-3</c:v>
                </c:pt>
                <c:pt idx="2180">
                  <c:v>1.05328673113889E-2</c:v>
                </c:pt>
                <c:pt idx="2181">
                  <c:v>-7.6690346270509198E-3</c:v>
                </c:pt>
                <c:pt idx="2182">
                  <c:v>1.75880736581925E-2</c:v>
                </c:pt>
                <c:pt idx="2183">
                  <c:v>-2.94555750452637E-3</c:v>
                </c:pt>
                <c:pt idx="2184">
                  <c:v>-1.27142770031285E-2</c:v>
                </c:pt>
                <c:pt idx="2185">
                  <c:v>8.5496490748134292E-3</c:v>
                </c:pt>
                <c:pt idx="2186">
                  <c:v>-1.2692854670938499E-2</c:v>
                </c:pt>
                <c:pt idx="2187">
                  <c:v>2.54501395868104E-3</c:v>
                </c:pt>
                <c:pt idx="2188">
                  <c:v>1.08913512395921E-2</c:v>
                </c:pt>
                <c:pt idx="2189">
                  <c:v>7.3293006592560902E-3</c:v>
                </c:pt>
                <c:pt idx="2190">
                  <c:v>1.14730819790508E-2</c:v>
                </c:pt>
                <c:pt idx="2191">
                  <c:v>9.0845056144206796E-4</c:v>
                </c:pt>
                <c:pt idx="2192">
                  <c:v>-7.5796299699484098E-3</c:v>
                </c:pt>
                <c:pt idx="2193">
                  <c:v>-2.6858097826899501E-3</c:v>
                </c:pt>
                <c:pt idx="2194">
                  <c:v>6.6709454347743001E-3</c:v>
                </c:pt>
                <c:pt idx="2195">
                  <c:v>-3.59709457429635E-3</c:v>
                </c:pt>
                <c:pt idx="2196">
                  <c:v>2.2498233808347901E-3</c:v>
                </c:pt>
                <c:pt idx="2197">
                  <c:v>-6.3153243559812503E-3</c:v>
                </c:pt>
                <c:pt idx="2198">
                  <c:v>-2.2127639380165199E-2</c:v>
                </c:pt>
                <c:pt idx="2199">
                  <c:v>-2.1189204092773899E-4</c:v>
                </c:pt>
                <c:pt idx="2200">
                  <c:v>-4.8084658298013002E-3</c:v>
                </c:pt>
                <c:pt idx="2201">
                  <c:v>-1.5718355276638E-3</c:v>
                </c:pt>
                <c:pt idx="2202">
                  <c:v>2.5740086764979202E-3</c:v>
                </c:pt>
                <c:pt idx="2203">
                  <c:v>1.1930063552351501E-2</c:v>
                </c:pt>
                <c:pt idx="2204">
                  <c:v>6.0227759668566596E-4</c:v>
                </c:pt>
                <c:pt idx="2205">
                  <c:v>3.21320135571148E-3</c:v>
                </c:pt>
                <c:pt idx="2206">
                  <c:v>-1.6020626728352799E-3</c:v>
                </c:pt>
                <c:pt idx="2207">
                  <c:v>-4.3600065057984904E-3</c:v>
                </c:pt>
                <c:pt idx="2208">
                  <c:v>-2.6772268052880899E-2</c:v>
                </c:pt>
                <c:pt idx="2209">
                  <c:v>-2.7116515669599801E-3</c:v>
                </c:pt>
                <c:pt idx="2210">
                  <c:v>-1.43114455049377E-2</c:v>
                </c:pt>
                <c:pt idx="2211">
                  <c:v>-2.7476684624649601E-2</c:v>
                </c:pt>
                <c:pt idx="2212">
                  <c:v>9.1202772253463505E-3</c:v>
                </c:pt>
                <c:pt idx="2213">
                  <c:v>-7.59072941795299E-3</c:v>
                </c:pt>
                <c:pt idx="2214">
                  <c:v>-4.0701507472227699E-2</c:v>
                </c:pt>
                <c:pt idx="2215">
                  <c:v>-5.7205592972318995E-4</c:v>
                </c:pt>
                <c:pt idx="2216">
                  <c:v>1.5749390924781202E-2</c:v>
                </c:pt>
                <c:pt idx="2217">
                  <c:v>-3.4711175159934202E-2</c:v>
                </c:pt>
                <c:pt idx="2218">
                  <c:v>2.6811919813749401E-2</c:v>
                </c:pt>
                <c:pt idx="2219">
                  <c:v>6.2821763533850898E-3</c:v>
                </c:pt>
                <c:pt idx="2220">
                  <c:v>2.4245969399671499E-3</c:v>
                </c:pt>
                <c:pt idx="2221">
                  <c:v>2.1869153284078999E-2</c:v>
                </c:pt>
                <c:pt idx="2222">
                  <c:v>7.9023107082807403E-5</c:v>
                </c:pt>
                <c:pt idx="2223">
                  <c:v>3.4838049523317399E-2</c:v>
                </c:pt>
                <c:pt idx="2224">
                  <c:v>1.86626479067934E-3</c:v>
                </c:pt>
                <c:pt idx="2225">
                  <c:v>1.22221295163686E-5</c:v>
                </c:pt>
                <c:pt idx="2226">
                  <c:v>1.3755860035125999E-2</c:v>
                </c:pt>
                <c:pt idx="2227">
                  <c:v>-1.0663296236778801E-2</c:v>
                </c:pt>
                <c:pt idx="2228">
                  <c:v>8.3072533334095297E-3</c:v>
                </c:pt>
                <c:pt idx="2229">
                  <c:v>1.21532591427654E-2</c:v>
                </c:pt>
                <c:pt idx="2230">
                  <c:v>-1.16855545012244E-2</c:v>
                </c:pt>
                <c:pt idx="2231">
                  <c:v>3.24835588649665E-3</c:v>
                </c:pt>
                <c:pt idx="2232">
                  <c:v>1.9611752294021099E-2</c:v>
                </c:pt>
                <c:pt idx="2233">
                  <c:v>1.28149481906954E-2</c:v>
                </c:pt>
                <c:pt idx="2234">
                  <c:v>-1.0945930049449199E-2</c:v>
                </c:pt>
                <c:pt idx="2235">
                  <c:v>-1.2169081939168099E-2</c:v>
                </c:pt>
                <c:pt idx="2236">
                  <c:v>8.87579278066838E-4</c:v>
                </c:pt>
                <c:pt idx="2237">
                  <c:v>-1.31679856076709E-2</c:v>
                </c:pt>
                <c:pt idx="2238">
                  <c:v>4.1863311675109796E-3</c:v>
                </c:pt>
                <c:pt idx="2239">
                  <c:v>1.21601410016226E-4</c:v>
                </c:pt>
                <c:pt idx="2240">
                  <c:v>-3.6264073732104399E-3</c:v>
                </c:pt>
                <c:pt idx="2241">
                  <c:v>-9.1239926778092905E-3</c:v>
                </c:pt>
                <c:pt idx="2242">
                  <c:v>-3.9456309627032803E-2</c:v>
                </c:pt>
                <c:pt idx="2243">
                  <c:v>1.10993233712176E-2</c:v>
                </c:pt>
                <c:pt idx="2244">
                  <c:v>2.0999791767481301E-2</c:v>
                </c:pt>
                <c:pt idx="2245">
                  <c:v>-1.8605617605294798E-2</c:v>
                </c:pt>
                <c:pt idx="2246">
                  <c:v>4.4319590350972397E-4</c:v>
                </c:pt>
                <c:pt idx="2247">
                  <c:v>1.7039663009858701E-2</c:v>
                </c:pt>
                <c:pt idx="2248">
                  <c:v>4.6136203291352899E-3</c:v>
                </c:pt>
                <c:pt idx="2249">
                  <c:v>-1.00126089152138E-2</c:v>
                </c:pt>
                <c:pt idx="2250">
                  <c:v>-7.3432423858820102E-3</c:v>
                </c:pt>
                <c:pt idx="2251">
                  <c:v>8.1600109317619897E-4</c:v>
                </c:pt>
                <c:pt idx="2252">
                  <c:v>7.1346226809541301E-3</c:v>
                </c:pt>
                <c:pt idx="2253">
                  <c:v>1.67315875072193E-3</c:v>
                </c:pt>
                <c:pt idx="2254">
                  <c:v>-5.8543138533279603E-3</c:v>
                </c:pt>
                <c:pt idx="2255">
                  <c:v>-2.46096915261827E-4</c:v>
                </c:pt>
                <c:pt idx="2256">
                  <c:v>-4.21642006928681E-3</c:v>
                </c:pt>
                <c:pt idx="2257">
                  <c:v>-2.46914910892852E-2</c:v>
                </c:pt>
                <c:pt idx="2258">
                  <c:v>8.7688764243648697E-3</c:v>
                </c:pt>
                <c:pt idx="2259">
                  <c:v>7.5739174585091702E-3</c:v>
                </c:pt>
                <c:pt idx="2260">
                  <c:v>-1.7176213498097101E-2</c:v>
                </c:pt>
                <c:pt idx="2261">
                  <c:v>-1.4068318571828499E-2</c:v>
                </c:pt>
                <c:pt idx="2262">
                  <c:v>1.74265368865863E-2</c:v>
                </c:pt>
                <c:pt idx="2263">
                  <c:v>-1.37702279403908E-3</c:v>
                </c:pt>
                <c:pt idx="2264">
                  <c:v>-2.2366712283973699E-2</c:v>
                </c:pt>
                <c:pt idx="2265">
                  <c:v>3.0957666269775598E-4</c:v>
                </c:pt>
                <c:pt idx="2266">
                  <c:v>-3.8657161937094098E-4</c:v>
                </c:pt>
                <c:pt idx="2267">
                  <c:v>1.3890350112854701E-2</c:v>
                </c:pt>
                <c:pt idx="2268">
                  <c:v>-4.2963076420905796E-3</c:v>
                </c:pt>
                <c:pt idx="2269">
                  <c:v>1.24528240420972E-2</c:v>
                </c:pt>
                <c:pt idx="2270">
                  <c:v>8.1516929341582094E-3</c:v>
                </c:pt>
                <c:pt idx="2271">
                  <c:v>-8.8093816784343398E-4</c:v>
                </c:pt>
                <c:pt idx="2272">
                  <c:v>4.9796876917741698E-5</c:v>
                </c:pt>
                <c:pt idx="2273">
                  <c:v>-5.8414081570749201E-3</c:v>
                </c:pt>
                <c:pt idx="2274">
                  <c:v>3.7799137524182902E-3</c:v>
                </c:pt>
                <c:pt idx="2275">
                  <c:v>7.8016749663784302E-3</c:v>
                </c:pt>
                <c:pt idx="2276">
                  <c:v>-4.3071469597677102E-3</c:v>
                </c:pt>
                <c:pt idx="2277">
                  <c:v>-6.0484189831471902E-3</c:v>
                </c:pt>
                <c:pt idx="2278">
                  <c:v>1.5286851375859E-3</c:v>
                </c:pt>
                <c:pt idx="2279">
                  <c:v>1.7016217248682498E-2</c:v>
                </c:pt>
                <c:pt idx="2280">
                  <c:v>9.3546054990664902E-4</c:v>
                </c:pt>
                <c:pt idx="2281">
                  <c:v>-9.0161287725642608E-3</c:v>
                </c:pt>
                <c:pt idx="2282">
                  <c:v>-1.09146583302587E-2</c:v>
                </c:pt>
                <c:pt idx="2283">
                  <c:v>-1.08518123266684E-2</c:v>
                </c:pt>
                <c:pt idx="2284">
                  <c:v>-4.8170779052675002E-3</c:v>
                </c:pt>
                <c:pt idx="2285">
                  <c:v>-2.1090354573163302E-3</c:v>
                </c:pt>
                <c:pt idx="2286">
                  <c:v>-2.7526905413341501E-2</c:v>
                </c:pt>
                <c:pt idx="2287">
                  <c:v>1.3832357008229299E-2</c:v>
                </c:pt>
                <c:pt idx="2288">
                  <c:v>-1.34598569140501E-2</c:v>
                </c:pt>
                <c:pt idx="2289">
                  <c:v>-4.3851685007328299E-4</c:v>
                </c:pt>
                <c:pt idx="2290">
                  <c:v>2.2945172807612199E-2</c:v>
                </c:pt>
                <c:pt idx="2291">
                  <c:v>-2.4080503582059901E-4</c:v>
                </c:pt>
                <c:pt idx="2292">
                  <c:v>-5.6501645258564496E-3</c:v>
                </c:pt>
                <c:pt idx="2293">
                  <c:v>-7.9599695007654403E-3</c:v>
                </c:pt>
                <c:pt idx="2294">
                  <c:v>-5.2545868340325699E-3</c:v>
                </c:pt>
                <c:pt idx="2295">
                  <c:v>8.7349101172136696E-3</c:v>
                </c:pt>
                <c:pt idx="2296">
                  <c:v>-1.80105548442894E-2</c:v>
                </c:pt>
                <c:pt idx="2297">
                  <c:v>-9.4314818083135708E-3</c:v>
                </c:pt>
                <c:pt idx="2298">
                  <c:v>-1.6738617132674199E-2</c:v>
                </c:pt>
                <c:pt idx="2299">
                  <c:v>-5.3603596083817498E-2</c:v>
                </c:pt>
                <c:pt idx="2300">
                  <c:v>1.07134313610959E-3</c:v>
                </c:pt>
                <c:pt idx="2301">
                  <c:v>-2.8041232320337402E-2</c:v>
                </c:pt>
                <c:pt idx="2302">
                  <c:v>1.04111406956695E-2</c:v>
                </c:pt>
                <c:pt idx="2303">
                  <c:v>-9.2450808358781403E-3</c:v>
                </c:pt>
                <c:pt idx="2304">
                  <c:v>1.06324537705206E-2</c:v>
                </c:pt>
                <c:pt idx="2305">
                  <c:v>-8.5211165590014602E-3</c:v>
                </c:pt>
                <c:pt idx="2306">
                  <c:v>-1.15773170318889E-2</c:v>
                </c:pt>
                <c:pt idx="2307">
                  <c:v>3.6634053280987101E-2</c:v>
                </c:pt>
                <c:pt idx="2308">
                  <c:v>-2.0707653994750799E-2</c:v>
                </c:pt>
                <c:pt idx="2309">
                  <c:v>1.2976046340566601E-2</c:v>
                </c:pt>
                <c:pt idx="2310">
                  <c:v>-1.8185404382686898E-2</c:v>
                </c:pt>
                <c:pt idx="2311">
                  <c:v>-2.2286585261997199E-2</c:v>
                </c:pt>
                <c:pt idx="2312">
                  <c:v>4.8449517642179902E-3</c:v>
                </c:pt>
                <c:pt idx="2313">
                  <c:v>2.8629264013437301E-2</c:v>
                </c:pt>
                <c:pt idx="2314">
                  <c:v>8.0605601498524408E-3</c:v>
                </c:pt>
                <c:pt idx="2315">
                  <c:v>-2.0173731870872201E-2</c:v>
                </c:pt>
                <c:pt idx="2316">
                  <c:v>3.1451615889839399E-2</c:v>
                </c:pt>
                <c:pt idx="2317">
                  <c:v>4.6968497322473898E-3</c:v>
                </c:pt>
                <c:pt idx="2318">
                  <c:v>5.3693552290681396E-3</c:v>
                </c:pt>
                <c:pt idx="2319">
                  <c:v>-4.9730905684480299E-4</c:v>
                </c:pt>
                <c:pt idx="2320">
                  <c:v>-7.3650171187578098E-3</c:v>
                </c:pt>
                <c:pt idx="2321">
                  <c:v>-5.5642736694009797E-3</c:v>
                </c:pt>
                <c:pt idx="2322">
                  <c:v>1.23441336198919E-2</c:v>
                </c:pt>
                <c:pt idx="2323">
                  <c:v>1.5515969027183499E-2</c:v>
                </c:pt>
                <c:pt idx="2324">
                  <c:v>1.39452192491944E-2</c:v>
                </c:pt>
                <c:pt idx="2325">
                  <c:v>-3.31609919563541E-4</c:v>
                </c:pt>
                <c:pt idx="2326">
                  <c:v>-1.6337168066560701E-2</c:v>
                </c:pt>
                <c:pt idx="2327">
                  <c:v>-6.3312453427183399E-3</c:v>
                </c:pt>
                <c:pt idx="2328">
                  <c:v>-7.2739844068740204E-3</c:v>
                </c:pt>
                <c:pt idx="2329">
                  <c:v>-1.0618563116762199E-3</c:v>
                </c:pt>
                <c:pt idx="2330">
                  <c:v>-1.9087137093966901E-2</c:v>
                </c:pt>
                <c:pt idx="2331">
                  <c:v>-2.4960926133221401E-2</c:v>
                </c:pt>
                <c:pt idx="2332">
                  <c:v>-2.5394128638281398E-2</c:v>
                </c:pt>
                <c:pt idx="2333">
                  <c:v>-1.34233272519956E-2</c:v>
                </c:pt>
                <c:pt idx="2334">
                  <c:v>2.9651699556993101E-2</c:v>
                </c:pt>
                <c:pt idx="2335">
                  <c:v>-2.1547723495770301E-2</c:v>
                </c:pt>
                <c:pt idx="2336">
                  <c:v>3.6908347726775197E-2</c:v>
                </c:pt>
                <c:pt idx="2337">
                  <c:v>4.6029761772042703E-3</c:v>
                </c:pt>
                <c:pt idx="2338">
                  <c:v>9.5878034662631503E-3</c:v>
                </c:pt>
                <c:pt idx="2339">
                  <c:v>-7.6054858767387401E-3</c:v>
                </c:pt>
                <c:pt idx="2340">
                  <c:v>-2.2819785609944802E-2</c:v>
                </c:pt>
                <c:pt idx="2341">
                  <c:v>-7.2848726575274999E-3</c:v>
                </c:pt>
                <c:pt idx="2342">
                  <c:v>-1.62999403360484E-2</c:v>
                </c:pt>
                <c:pt idx="2343">
                  <c:v>9.4237401255632108E-3</c:v>
                </c:pt>
                <c:pt idx="2344">
                  <c:v>1.20103847048573E-2</c:v>
                </c:pt>
                <c:pt idx="2345">
                  <c:v>-1.0283787670342E-2</c:v>
                </c:pt>
                <c:pt idx="2346">
                  <c:v>8.4820162864415894E-3</c:v>
                </c:pt>
                <c:pt idx="2347">
                  <c:v>-3.8470486078341598E-3</c:v>
                </c:pt>
                <c:pt idx="2348">
                  <c:v>2.9490911384433199E-2</c:v>
                </c:pt>
                <c:pt idx="2349">
                  <c:v>1.3540944628719701E-3</c:v>
                </c:pt>
                <c:pt idx="2350">
                  <c:v>-5.9580576973536602E-3</c:v>
                </c:pt>
                <c:pt idx="2351">
                  <c:v>-1.6338343113675401E-2</c:v>
                </c:pt>
                <c:pt idx="2352">
                  <c:v>-4.9181072815673204E-3</c:v>
                </c:pt>
                <c:pt idx="2353">
                  <c:v>9.9922990654275406E-5</c:v>
                </c:pt>
                <c:pt idx="2354">
                  <c:v>1.6479272729782599E-2</c:v>
                </c:pt>
                <c:pt idx="2355">
                  <c:v>-1.50572708455905E-2</c:v>
                </c:pt>
                <c:pt idx="2356">
                  <c:v>-3.70326236344687E-3</c:v>
                </c:pt>
                <c:pt idx="2357">
                  <c:v>-6.4052247278096703E-3</c:v>
                </c:pt>
                <c:pt idx="2358">
                  <c:v>-2.55203818407129E-2</c:v>
                </c:pt>
                <c:pt idx="2359">
                  <c:v>6.1895335799021E-3</c:v>
                </c:pt>
                <c:pt idx="2360">
                  <c:v>-7.3928842437496999E-3</c:v>
                </c:pt>
                <c:pt idx="2361">
                  <c:v>1.0959239598785401E-2</c:v>
                </c:pt>
                <c:pt idx="2362">
                  <c:v>-9.1340743732160595E-3</c:v>
                </c:pt>
                <c:pt idx="2363">
                  <c:v>-1.7335823142359201E-2</c:v>
                </c:pt>
                <c:pt idx="2364">
                  <c:v>1.6556678398489399E-2</c:v>
                </c:pt>
                <c:pt idx="2365">
                  <c:v>1.1458216688837E-2</c:v>
                </c:pt>
                <c:pt idx="2366">
                  <c:v>-3.1766974844457002E-3</c:v>
                </c:pt>
                <c:pt idx="2367">
                  <c:v>2.07431130540577E-2</c:v>
                </c:pt>
                <c:pt idx="2368">
                  <c:v>-1.92617742528027E-3</c:v>
                </c:pt>
                <c:pt idx="2369">
                  <c:v>7.9363044007283706E-3</c:v>
                </c:pt>
                <c:pt idx="2370">
                  <c:v>-1.50484336264992E-2</c:v>
                </c:pt>
                <c:pt idx="2371">
                  <c:v>1.05558696401555E-2</c:v>
                </c:pt>
                <c:pt idx="2372">
                  <c:v>-4.7767885502223398E-2</c:v>
                </c:pt>
                <c:pt idx="2373">
                  <c:v>-8.5178856004538093E-3</c:v>
                </c:pt>
                <c:pt idx="2374">
                  <c:v>-2.3876589445820202E-3</c:v>
                </c:pt>
                <c:pt idx="2375">
                  <c:v>-6.3797941771690403E-2</c:v>
                </c:pt>
                <c:pt idx="2376">
                  <c:v>4.7814245858722104E-3</c:v>
                </c:pt>
                <c:pt idx="2377">
                  <c:v>-1.25150200769331E-2</c:v>
                </c:pt>
                <c:pt idx="2378">
                  <c:v>-2.1114186007015999E-2</c:v>
                </c:pt>
                <c:pt idx="2379">
                  <c:v>1.10442061662976E-2</c:v>
                </c:pt>
                <c:pt idx="2380">
                  <c:v>-2.1285164333166101E-2</c:v>
                </c:pt>
                <c:pt idx="2381">
                  <c:v>2.6296060253236799E-2</c:v>
                </c:pt>
                <c:pt idx="2382">
                  <c:v>5.0150758234362901E-2</c:v>
                </c:pt>
                <c:pt idx="2383">
                  <c:v>-2.3673707909616901E-2</c:v>
                </c:pt>
                <c:pt idx="2384">
                  <c:v>-5.51028782573085E-3</c:v>
                </c:pt>
                <c:pt idx="2385">
                  <c:v>-6.5160994688499198E-3</c:v>
                </c:pt>
                <c:pt idx="2386">
                  <c:v>-1.4824087771313299E-3</c:v>
                </c:pt>
                <c:pt idx="2387">
                  <c:v>-1.40261105694878E-2</c:v>
                </c:pt>
                <c:pt idx="2388">
                  <c:v>2.54464469024399E-3</c:v>
                </c:pt>
                <c:pt idx="2389">
                  <c:v>1.4580177913451E-2</c:v>
                </c:pt>
                <c:pt idx="2390">
                  <c:v>1.18850699505918E-2</c:v>
                </c:pt>
                <c:pt idx="2391">
                  <c:v>4.0320430860441799E-2</c:v>
                </c:pt>
                <c:pt idx="2392">
                  <c:v>-3.14995668223962E-3</c:v>
                </c:pt>
                <c:pt idx="2393">
                  <c:v>-4.4291511808991204E-3</c:v>
                </c:pt>
                <c:pt idx="2394">
                  <c:v>-6.1150773168449904E-3</c:v>
                </c:pt>
                <c:pt idx="2395">
                  <c:v>-7.7133880493073497E-3</c:v>
                </c:pt>
                <c:pt idx="2396">
                  <c:v>-1.5537434861987501E-3</c:v>
                </c:pt>
                <c:pt idx="2397">
                  <c:v>2.76029897177354E-2</c:v>
                </c:pt>
                <c:pt idx="2398">
                  <c:v>7.7852762253280703E-3</c:v>
                </c:pt>
                <c:pt idx="2399">
                  <c:v>-7.71569725687179E-3</c:v>
                </c:pt>
                <c:pt idx="2400">
                  <c:v>1.39077936738135E-2</c:v>
                </c:pt>
                <c:pt idx="2401">
                  <c:v>1.18337244767064E-2</c:v>
                </c:pt>
                <c:pt idx="2402">
                  <c:v>1.16551646662073E-3</c:v>
                </c:pt>
                <c:pt idx="2403">
                  <c:v>-2.94873588669122E-2</c:v>
                </c:pt>
                <c:pt idx="2404">
                  <c:v>-8.4380311136641496E-4</c:v>
                </c:pt>
                <c:pt idx="2405">
                  <c:v>1.75203198091966E-3</c:v>
                </c:pt>
                <c:pt idx="2406">
                  <c:v>-3.1895173887829802E-2</c:v>
                </c:pt>
                <c:pt idx="2407">
                  <c:v>-2.9148125004019101E-3</c:v>
                </c:pt>
                <c:pt idx="2408">
                  <c:v>5.8746360238203796E-3</c:v>
                </c:pt>
                <c:pt idx="2409">
                  <c:v>1.46550876841701E-2</c:v>
                </c:pt>
                <c:pt idx="2410">
                  <c:v>-1.9392517253509399E-2</c:v>
                </c:pt>
                <c:pt idx="2411">
                  <c:v>1.11618683881701E-2</c:v>
                </c:pt>
                <c:pt idx="2412">
                  <c:v>3.6994848421892899E-2</c:v>
                </c:pt>
                <c:pt idx="2413">
                  <c:v>-1.5514644906562099E-3</c:v>
                </c:pt>
                <c:pt idx="2414">
                  <c:v>-8.7982290423749207E-3</c:v>
                </c:pt>
                <c:pt idx="2415">
                  <c:v>-2.7409554853863601E-2</c:v>
                </c:pt>
                <c:pt idx="2416">
                  <c:v>3.5462465711798802E-3</c:v>
                </c:pt>
                <c:pt idx="2417">
                  <c:v>-1.3189441817421099E-2</c:v>
                </c:pt>
                <c:pt idx="2418">
                  <c:v>5.0030914179184397E-3</c:v>
                </c:pt>
                <c:pt idx="2419">
                  <c:v>2.0463323124512598E-3</c:v>
                </c:pt>
                <c:pt idx="2420">
                  <c:v>1.4439518702425699E-2</c:v>
                </c:pt>
                <c:pt idx="2421">
                  <c:v>-2.16590694482789E-2</c:v>
                </c:pt>
                <c:pt idx="2422">
                  <c:v>-4.3855308755694801E-3</c:v>
                </c:pt>
                <c:pt idx="2423">
                  <c:v>-6.5709291247820498E-3</c:v>
                </c:pt>
                <c:pt idx="2424">
                  <c:v>-1.0791359515141199E-2</c:v>
                </c:pt>
                <c:pt idx="2425">
                  <c:v>-1.04816043497905E-3</c:v>
                </c:pt>
                <c:pt idx="2426">
                  <c:v>-8.6001445019009692E-3</c:v>
                </c:pt>
                <c:pt idx="2427">
                  <c:v>1.26785514471604E-2</c:v>
                </c:pt>
                <c:pt idx="2428">
                  <c:v>-6.85754653263444E-3</c:v>
                </c:pt>
                <c:pt idx="2429">
                  <c:v>-5.3386979644027503E-3</c:v>
                </c:pt>
                <c:pt idx="2430">
                  <c:v>-7.3755327663593403E-3</c:v>
                </c:pt>
                <c:pt idx="2431">
                  <c:v>-2.27957922607012E-3</c:v>
                </c:pt>
                <c:pt idx="2432">
                  <c:v>-1.0087145437934399E-2</c:v>
                </c:pt>
                <c:pt idx="2433">
                  <c:v>-8.9940769017859308E-3</c:v>
                </c:pt>
                <c:pt idx="2434">
                  <c:v>2.1470556931527902E-2</c:v>
                </c:pt>
                <c:pt idx="2435">
                  <c:v>2.3782346272373599E-2</c:v>
                </c:pt>
                <c:pt idx="2436">
                  <c:v>6.6061956171539803E-4</c:v>
                </c:pt>
                <c:pt idx="2437">
                  <c:v>5.7046361690771099E-3</c:v>
                </c:pt>
                <c:pt idx="2438">
                  <c:v>-2.5629604945237301E-3</c:v>
                </c:pt>
                <c:pt idx="2439">
                  <c:v>7.9988864377950903E-3</c:v>
                </c:pt>
                <c:pt idx="2440">
                  <c:v>-7.7670269807136299E-3</c:v>
                </c:pt>
                <c:pt idx="2441">
                  <c:v>1.50416249251031E-2</c:v>
                </c:pt>
                <c:pt idx="2442">
                  <c:v>-6.3915791715304796E-3</c:v>
                </c:pt>
                <c:pt idx="2443">
                  <c:v>-8.8288034996856501E-3</c:v>
                </c:pt>
                <c:pt idx="2444">
                  <c:v>9.7732584661277908E-3</c:v>
                </c:pt>
                <c:pt idx="2445">
                  <c:v>1.0505830614466201E-2</c:v>
                </c:pt>
                <c:pt idx="2446">
                  <c:v>-1.55275813491323E-2</c:v>
                </c:pt>
                <c:pt idx="2447">
                  <c:v>-8.7040583801250996E-4</c:v>
                </c:pt>
                <c:pt idx="2448">
                  <c:v>8.7877188113627599E-3</c:v>
                </c:pt>
                <c:pt idx="2449">
                  <c:v>6.0968541371079097E-3</c:v>
                </c:pt>
                <c:pt idx="2450">
                  <c:v>5.2848401946569096E-4</c:v>
                </c:pt>
                <c:pt idx="2451">
                  <c:v>-1.3268532400781999E-2</c:v>
                </c:pt>
                <c:pt idx="2452">
                  <c:v>-7.3867859142685201E-3</c:v>
                </c:pt>
                <c:pt idx="2453">
                  <c:v>9.0536476844737103E-4</c:v>
                </c:pt>
                <c:pt idx="2454">
                  <c:v>2.9142926348092499E-2</c:v>
                </c:pt>
                <c:pt idx="2455">
                  <c:v>2.7865628458183599E-2</c:v>
                </c:pt>
                <c:pt idx="2456">
                  <c:v>1.4310999623418801E-2</c:v>
                </c:pt>
                <c:pt idx="2457">
                  <c:v>2.9467239007678399E-2</c:v>
                </c:pt>
                <c:pt idx="2458">
                  <c:v>3.42270036336769E-3</c:v>
                </c:pt>
                <c:pt idx="2459">
                  <c:v>-1.16538245524818E-2</c:v>
                </c:pt>
                <c:pt idx="2460">
                  <c:v>4.4236027824128901E-2</c:v>
                </c:pt>
                <c:pt idx="2461">
                  <c:v>3.9716926890562097E-4</c:v>
                </c:pt>
                <c:pt idx="2462">
                  <c:v>3.0324886688530102E-3</c:v>
                </c:pt>
                <c:pt idx="2463">
                  <c:v>5.9989682619247201E-4</c:v>
                </c:pt>
                <c:pt idx="2464">
                  <c:v>2.8109034196969002E-2</c:v>
                </c:pt>
                <c:pt idx="2465">
                  <c:v>5.7218347229480597E-2</c:v>
                </c:pt>
                <c:pt idx="2466">
                  <c:v>-6.3683617763391201E-3</c:v>
                </c:pt>
                <c:pt idx="2467">
                  <c:v>-1.53209139782692E-2</c:v>
                </c:pt>
                <c:pt idx="2468">
                  <c:v>1.1249837882987899E-3</c:v>
                </c:pt>
                <c:pt idx="2469">
                  <c:v>8.5063796728516092E-3</c:v>
                </c:pt>
                <c:pt idx="2470">
                  <c:v>2.2158171664207901E-2</c:v>
                </c:pt>
                <c:pt idx="2471">
                  <c:v>2.6994696427443801E-2</c:v>
                </c:pt>
                <c:pt idx="2472">
                  <c:v>7.2136258543140401E-3</c:v>
                </c:pt>
                <c:pt idx="2473">
                  <c:v>-7.5072900582261902E-3</c:v>
                </c:pt>
                <c:pt idx="2474">
                  <c:v>-2.83223248493479E-2</c:v>
                </c:pt>
                <c:pt idx="2475">
                  <c:v>3.5850676923064699E-2</c:v>
                </c:pt>
                <c:pt idx="2476">
                  <c:v>1.5672857266713702E-2</c:v>
                </c:pt>
                <c:pt idx="2477">
                  <c:v>-3.3347279230717397E-2</c:v>
                </c:pt>
                <c:pt idx="2478">
                  <c:v>-1.49338326750271E-2</c:v>
                </c:pt>
                <c:pt idx="2479">
                  <c:v>1.09637632540202E-2</c:v>
                </c:pt>
                <c:pt idx="2480">
                  <c:v>2.2112654052362402E-2</c:v>
                </c:pt>
                <c:pt idx="2481">
                  <c:v>3.1010955154741901E-3</c:v>
                </c:pt>
                <c:pt idx="2482">
                  <c:v>-5.2693299793860598E-3</c:v>
                </c:pt>
                <c:pt idx="2483">
                  <c:v>6.1520233044673701E-3</c:v>
                </c:pt>
                <c:pt idx="2484">
                  <c:v>4.6773318042781101E-3</c:v>
                </c:pt>
                <c:pt idx="2485">
                  <c:v>-4.7090748765009601E-3</c:v>
                </c:pt>
                <c:pt idx="2486">
                  <c:v>-3.1234723958651602E-2</c:v>
                </c:pt>
                <c:pt idx="2487">
                  <c:v>9.6110043571390798E-4</c:v>
                </c:pt>
                <c:pt idx="2488">
                  <c:v>-4.2189438670036097E-3</c:v>
                </c:pt>
                <c:pt idx="2489">
                  <c:v>3.1238919485437801E-2</c:v>
                </c:pt>
                <c:pt idx="2490">
                  <c:v>3.6504379174330803E-2</c:v>
                </c:pt>
                <c:pt idx="2491">
                  <c:v>1.63269636217565E-3</c:v>
                </c:pt>
                <c:pt idx="2492">
                  <c:v>9.2981337180214098E-3</c:v>
                </c:pt>
                <c:pt idx="2493">
                  <c:v>4.9134741085342703E-3</c:v>
                </c:pt>
                <c:pt idx="2494">
                  <c:v>-1.31430144085707E-2</c:v>
                </c:pt>
                <c:pt idx="2495">
                  <c:v>5.6224582241761701E-3</c:v>
                </c:pt>
                <c:pt idx="2496">
                  <c:v>3.5044857205078399E-3</c:v>
                </c:pt>
                <c:pt idx="2497">
                  <c:v>-2.11495350524032E-2</c:v>
                </c:pt>
                <c:pt idx="2498">
                  <c:v>-1.40460832672255E-3</c:v>
                </c:pt>
                <c:pt idx="2499">
                  <c:v>-7.9598686374101994E-3</c:v>
                </c:pt>
                <c:pt idx="2500">
                  <c:v>2.7132856274255799E-2</c:v>
                </c:pt>
                <c:pt idx="2501">
                  <c:v>1.76744936156495E-2</c:v>
                </c:pt>
                <c:pt idx="2502">
                  <c:v>-9.2543272331876997E-3</c:v>
                </c:pt>
                <c:pt idx="2503">
                  <c:v>8.55031757259366E-3</c:v>
                </c:pt>
                <c:pt idx="2504">
                  <c:v>-1.7583717161185699E-2</c:v>
                </c:pt>
                <c:pt idx="2505">
                  <c:v>-2.15309159756331E-2</c:v>
                </c:pt>
                <c:pt idx="2506">
                  <c:v>1.29641019289815E-2</c:v>
                </c:pt>
                <c:pt idx="2507">
                  <c:v>-3.90345963357943E-2</c:v>
                </c:pt>
                <c:pt idx="2508">
                  <c:v>-1.42665967229436E-2</c:v>
                </c:pt>
                <c:pt idx="2509">
                  <c:v>-2.2007960440880402E-2</c:v>
                </c:pt>
                <c:pt idx="2510">
                  <c:v>6.5723158134525402E-3</c:v>
                </c:pt>
                <c:pt idx="2511">
                  <c:v>-7.8049172623879795E-2</c:v>
                </c:pt>
                <c:pt idx="2512">
                  <c:v>1.32864934874858E-2</c:v>
                </c:pt>
                <c:pt idx="2513">
                  <c:v>-6.2892516391106403E-3</c:v>
                </c:pt>
                <c:pt idx="2514">
                  <c:v>-1.05250780345994E-2</c:v>
                </c:pt>
                <c:pt idx="2515">
                  <c:v>4.0704383930046897E-2</c:v>
                </c:pt>
                <c:pt idx="2516">
                  <c:v>-2.7012962234661E-2</c:v>
                </c:pt>
                <c:pt idx="2517">
                  <c:v>-5.8225225553721199E-3</c:v>
                </c:pt>
                <c:pt idx="2518">
                  <c:v>1.7739732855163001E-2</c:v>
                </c:pt>
                <c:pt idx="2519">
                  <c:v>-2.8556901611636102E-4</c:v>
                </c:pt>
                <c:pt idx="2520">
                  <c:v>-3.1975116748548499E-2</c:v>
                </c:pt>
                <c:pt idx="2521">
                  <c:v>-8.3156753551972308E-3</c:v>
                </c:pt>
                <c:pt idx="2522">
                  <c:v>2.1345317909676899E-2</c:v>
                </c:pt>
                <c:pt idx="2523">
                  <c:v>-5.9131454863706901E-3</c:v>
                </c:pt>
                <c:pt idx="2524">
                  <c:v>-2.5879963090156902E-2</c:v>
                </c:pt>
                <c:pt idx="2525">
                  <c:v>-2.9126624957083601E-3</c:v>
                </c:pt>
                <c:pt idx="2526">
                  <c:v>2.83550121856232E-2</c:v>
                </c:pt>
                <c:pt idx="2527">
                  <c:v>6.1381615382437599E-3</c:v>
                </c:pt>
                <c:pt idx="2528">
                  <c:v>-3.1147514006847499E-3</c:v>
                </c:pt>
                <c:pt idx="2529">
                  <c:v>-8.2984301490082301E-3</c:v>
                </c:pt>
                <c:pt idx="2530">
                  <c:v>-1.41989822382926E-3</c:v>
                </c:pt>
                <c:pt idx="2531">
                  <c:v>-1.5790430639212399E-4</c:v>
                </c:pt>
                <c:pt idx="2532">
                  <c:v>-9.6387620373402996E-3</c:v>
                </c:pt>
                <c:pt idx="2533">
                  <c:v>2.2077377768227502E-3</c:v>
                </c:pt>
                <c:pt idx="2534">
                  <c:v>-2.2486247959867499E-2</c:v>
                </c:pt>
                <c:pt idx="2535">
                  <c:v>1.81496551488987E-2</c:v>
                </c:pt>
                <c:pt idx="2536">
                  <c:v>3.32442684683147E-2</c:v>
                </c:pt>
                <c:pt idx="2537">
                  <c:v>-6.77212043175969E-3</c:v>
                </c:pt>
                <c:pt idx="2538">
                  <c:v>-2.1589274189284099E-3</c:v>
                </c:pt>
                <c:pt idx="2539">
                  <c:v>-1.6023005677058898E-2</c:v>
                </c:pt>
                <c:pt idx="2540">
                  <c:v>-4.4638552847460202E-3</c:v>
                </c:pt>
                <c:pt idx="2541">
                  <c:v>-1.26332894279347E-3</c:v>
                </c:pt>
                <c:pt idx="2542">
                  <c:v>1.97259748383262E-2</c:v>
                </c:pt>
                <c:pt idx="2543">
                  <c:v>2.0146729640972201E-2</c:v>
                </c:pt>
                <c:pt idx="2544">
                  <c:v>1.45220933904127E-2</c:v>
                </c:pt>
                <c:pt idx="2545">
                  <c:v>-4.2448584970754596E-3</c:v>
                </c:pt>
                <c:pt idx="2546">
                  <c:v>-1.05527974970024E-2</c:v>
                </c:pt>
                <c:pt idx="2547">
                  <c:v>5.9339056617410402E-3</c:v>
                </c:pt>
                <c:pt idx="2548">
                  <c:v>1.43156271921243E-2</c:v>
                </c:pt>
                <c:pt idx="2549">
                  <c:v>-6.7720794287032303E-3</c:v>
                </c:pt>
                <c:pt idx="2550">
                  <c:v>4.2018893613063199E-2</c:v>
                </c:pt>
                <c:pt idx="2551">
                  <c:v>-1.51972935078134E-3</c:v>
                </c:pt>
                <c:pt idx="2552">
                  <c:v>-7.1557938797030402E-3</c:v>
                </c:pt>
                <c:pt idx="2553">
                  <c:v>-3.6382061879453899E-3</c:v>
                </c:pt>
                <c:pt idx="2554">
                  <c:v>2.0246956640752799E-4</c:v>
                </c:pt>
                <c:pt idx="2555">
                  <c:v>-3.1620586725723002E-2</c:v>
                </c:pt>
                <c:pt idx="2556">
                  <c:v>2.90651041223147E-3</c:v>
                </c:pt>
                <c:pt idx="2557">
                  <c:v>-1.1972753045857601E-3</c:v>
                </c:pt>
                <c:pt idx="2558">
                  <c:v>-2.44243175496907E-3</c:v>
                </c:pt>
                <c:pt idx="2559">
                  <c:v>2.0065626349736101E-3</c:v>
                </c:pt>
                <c:pt idx="2560">
                  <c:v>1.6281748345379501E-2</c:v>
                </c:pt>
                <c:pt idx="2561">
                  <c:v>2.52369351003636E-3</c:v>
                </c:pt>
                <c:pt idx="2562">
                  <c:v>6.1187202225216003E-3</c:v>
                </c:pt>
                <c:pt idx="2563">
                  <c:v>-2.03291819903243E-2</c:v>
                </c:pt>
                <c:pt idx="2564">
                  <c:v>4.32817892693839E-3</c:v>
                </c:pt>
                <c:pt idx="2565">
                  <c:v>-1.1471095613699699E-2</c:v>
                </c:pt>
                <c:pt idx="2566">
                  <c:v>1.4375231034205601E-2</c:v>
                </c:pt>
                <c:pt idx="2567">
                  <c:v>1.7614328574626699E-2</c:v>
                </c:pt>
                <c:pt idx="2568">
                  <c:v>1.5212681462904601E-2</c:v>
                </c:pt>
                <c:pt idx="2569">
                  <c:v>6.4583020692904102E-3</c:v>
                </c:pt>
                <c:pt idx="2570">
                  <c:v>2.4499082689218299E-3</c:v>
                </c:pt>
                <c:pt idx="2571">
                  <c:v>-2.66737784019578E-3</c:v>
                </c:pt>
                <c:pt idx="2572">
                  <c:v>-3.2069439435513502E-3</c:v>
                </c:pt>
                <c:pt idx="2573">
                  <c:v>-5.8743270366554698E-3</c:v>
                </c:pt>
                <c:pt idx="2574">
                  <c:v>-2.1853908857838601E-2</c:v>
                </c:pt>
                <c:pt idx="2575">
                  <c:v>-1.6960253110045599E-2</c:v>
                </c:pt>
                <c:pt idx="2576">
                  <c:v>-1.7786056273537399E-2</c:v>
                </c:pt>
                <c:pt idx="2577">
                  <c:v>-8.7417220303209198E-3</c:v>
                </c:pt>
                <c:pt idx="2578">
                  <c:v>1.67705585143628E-2</c:v>
                </c:pt>
                <c:pt idx="2579">
                  <c:v>-1.6053994074367701E-2</c:v>
                </c:pt>
                <c:pt idx="2580">
                  <c:v>3.0066548420135199E-2</c:v>
                </c:pt>
                <c:pt idx="2581">
                  <c:v>-9.0638628523126499E-3</c:v>
                </c:pt>
                <c:pt idx="2582">
                  <c:v>8.2994412682407797E-3</c:v>
                </c:pt>
                <c:pt idx="2583">
                  <c:v>1.0245165149294E-2</c:v>
                </c:pt>
                <c:pt idx="2584">
                  <c:v>1.88428421434606E-3</c:v>
                </c:pt>
                <c:pt idx="2585">
                  <c:v>3.3457946117006497E-2</c:v>
                </c:pt>
                <c:pt idx="2586">
                  <c:v>3.0969573808685397E-4</c:v>
                </c:pt>
                <c:pt idx="2587">
                  <c:v>2.14274938613606E-3</c:v>
                </c:pt>
                <c:pt idx="2588">
                  <c:v>-7.0333771134781101E-4</c:v>
                </c:pt>
                <c:pt idx="2589">
                  <c:v>3.5005658413324601E-3</c:v>
                </c:pt>
                <c:pt idx="2590">
                  <c:v>-1.1905436830398399E-2</c:v>
                </c:pt>
                <c:pt idx="2591">
                  <c:v>1.7271227108289398E-2</c:v>
                </c:pt>
                <c:pt idx="2592">
                  <c:v>-4.0928104567174396E-3</c:v>
                </c:pt>
                <c:pt idx="2593">
                  <c:v>8.9667001211309505E-4</c:v>
                </c:pt>
                <c:pt idx="2594">
                  <c:v>-3.7439328508510998E-3</c:v>
                </c:pt>
                <c:pt idx="2595">
                  <c:v>2.4812966709825999E-2</c:v>
                </c:pt>
                <c:pt idx="2596">
                  <c:v>1.533361576504E-2</c:v>
                </c:pt>
                <c:pt idx="2597">
                  <c:v>3.6883692508592201E-3</c:v>
                </c:pt>
                <c:pt idx="2598">
                  <c:v>1.4632417817004899E-2</c:v>
                </c:pt>
                <c:pt idx="2599">
                  <c:v>1.1737915530335499E-2</c:v>
                </c:pt>
                <c:pt idx="2600">
                  <c:v>2.5370674341597201E-2</c:v>
                </c:pt>
                <c:pt idx="2601">
                  <c:v>-1.10295094394474E-2</c:v>
                </c:pt>
                <c:pt idx="2602">
                  <c:v>-7.1805592239123396E-3</c:v>
                </c:pt>
                <c:pt idx="2603">
                  <c:v>4.3665426154229003E-3</c:v>
                </c:pt>
                <c:pt idx="2604">
                  <c:v>4.6097689828870098E-3</c:v>
                </c:pt>
                <c:pt idx="2605">
                  <c:v>-2.26889728152187E-2</c:v>
                </c:pt>
                <c:pt idx="2606">
                  <c:v>-1.7461875163222901E-4</c:v>
                </c:pt>
                <c:pt idx="2607">
                  <c:v>1.56241904382259E-2</c:v>
                </c:pt>
                <c:pt idx="2608">
                  <c:v>8.9959272340260094E-3</c:v>
                </c:pt>
                <c:pt idx="2609">
                  <c:v>-1.7468678558413299E-3</c:v>
                </c:pt>
                <c:pt idx="2610">
                  <c:v>2.4616551433701002E-3</c:v>
                </c:pt>
                <c:pt idx="2611">
                  <c:v>-2.6729659376766201E-2</c:v>
                </c:pt>
                <c:pt idx="2612">
                  <c:v>-2.5400253136851399E-2</c:v>
                </c:pt>
                <c:pt idx="2613">
                  <c:v>1.5632746169612001E-2</c:v>
                </c:pt>
                <c:pt idx="2614">
                  <c:v>-1.8626738508401401E-2</c:v>
                </c:pt>
                <c:pt idx="2615">
                  <c:v>-6.8308139215953797E-3</c:v>
                </c:pt>
                <c:pt idx="2616">
                  <c:v>3.3254598944013202E-3</c:v>
                </c:pt>
                <c:pt idx="2617">
                  <c:v>1.3837175557934E-2</c:v>
                </c:pt>
                <c:pt idx="2618">
                  <c:v>-3.3681341531592601E-4</c:v>
                </c:pt>
                <c:pt idx="2619">
                  <c:v>1.7835568373850599E-2</c:v>
                </c:pt>
                <c:pt idx="2620">
                  <c:v>-1.9962955480705199E-2</c:v>
                </c:pt>
                <c:pt idx="2621">
                  <c:v>-5.2187046923383596E-3</c:v>
                </c:pt>
                <c:pt idx="2622">
                  <c:v>2.5669594356298999E-3</c:v>
                </c:pt>
                <c:pt idx="2623">
                  <c:v>-1.7056494708131E-2</c:v>
                </c:pt>
                <c:pt idx="2624">
                  <c:v>-5.5745965645443297E-4</c:v>
                </c:pt>
                <c:pt idx="2625">
                  <c:v>1.2374861182917E-2</c:v>
                </c:pt>
                <c:pt idx="2626">
                  <c:v>-4.0800985356294096E-3</c:v>
                </c:pt>
                <c:pt idx="2627">
                  <c:v>-1.3301797478223699E-3</c:v>
                </c:pt>
                <c:pt idx="2628">
                  <c:v>1.39541751153947E-2</c:v>
                </c:pt>
                <c:pt idx="2629">
                  <c:v>1.8112239837669401E-2</c:v>
                </c:pt>
                <c:pt idx="2630">
                  <c:v>-1.27125119542431E-2</c:v>
                </c:pt>
                <c:pt idx="2631">
                  <c:v>-5.2929656370979596E-3</c:v>
                </c:pt>
                <c:pt idx="2632">
                  <c:v>-9.7130899580032907E-3</c:v>
                </c:pt>
                <c:pt idx="2633">
                  <c:v>1.3115539617844899E-2</c:v>
                </c:pt>
                <c:pt idx="2634">
                  <c:v>6.9222486865592103E-3</c:v>
                </c:pt>
                <c:pt idx="2635">
                  <c:v>8.5119692384340393E-3</c:v>
                </c:pt>
                <c:pt idx="2636">
                  <c:v>-6.3540561767441196E-3</c:v>
                </c:pt>
                <c:pt idx="2637">
                  <c:v>5.12260446922149E-3</c:v>
                </c:pt>
                <c:pt idx="2638">
                  <c:v>-3.0904863437225202E-4</c:v>
                </c:pt>
                <c:pt idx="2639">
                  <c:v>-1.9204524981213399E-2</c:v>
                </c:pt>
                <c:pt idx="2640">
                  <c:v>8.9832851456208399E-5</c:v>
                </c:pt>
                <c:pt idx="2641">
                  <c:v>5.4392131776513798E-3</c:v>
                </c:pt>
                <c:pt idx="2642">
                  <c:v>1.1678351652317599E-2</c:v>
                </c:pt>
                <c:pt idx="2643">
                  <c:v>-9.99059774431783E-3</c:v>
                </c:pt>
                <c:pt idx="2644">
                  <c:v>2.4737614180470398E-3</c:v>
                </c:pt>
                <c:pt idx="2645">
                  <c:v>1.6409285617682099E-2</c:v>
                </c:pt>
                <c:pt idx="2646">
                  <c:v>-1.31891124562256E-2</c:v>
                </c:pt>
                <c:pt idx="2647">
                  <c:v>3.9000683742956502E-4</c:v>
                </c:pt>
                <c:pt idx="2648">
                  <c:v>-1.4028168419511201E-2</c:v>
                </c:pt>
                <c:pt idx="2649">
                  <c:v>-4.9390669543294503E-3</c:v>
                </c:pt>
                <c:pt idx="2650">
                  <c:v>1.0202577384278801E-2</c:v>
                </c:pt>
                <c:pt idx="2651">
                  <c:v>6.21762864199307E-3</c:v>
                </c:pt>
                <c:pt idx="2652">
                  <c:v>-3.82860921299287E-3</c:v>
                </c:pt>
                <c:pt idx="2653">
                  <c:v>1.57551222920853E-3</c:v>
                </c:pt>
                <c:pt idx="2654">
                  <c:v>3.15503439125874E-3</c:v>
                </c:pt>
                <c:pt idx="2655">
                  <c:v>8.0420767110315899E-3</c:v>
                </c:pt>
                <c:pt idx="2656">
                  <c:v>1.3352511667027501E-3</c:v>
                </c:pt>
                <c:pt idx="2657">
                  <c:v>1.63176351055766E-2</c:v>
                </c:pt>
                <c:pt idx="2658">
                  <c:v>7.8446208166779701E-3</c:v>
                </c:pt>
                <c:pt idx="2659">
                  <c:v>-1.1687417430397301E-3</c:v>
                </c:pt>
                <c:pt idx="2660">
                  <c:v>1.14080001309307E-2</c:v>
                </c:pt>
                <c:pt idx="2661">
                  <c:v>-5.6723852781101498E-3</c:v>
                </c:pt>
                <c:pt idx="2662">
                  <c:v>-9.39224015894774E-4</c:v>
                </c:pt>
                <c:pt idx="2663">
                  <c:v>1.1561149500218301E-2</c:v>
                </c:pt>
                <c:pt idx="2664">
                  <c:v>2.07681647223232E-2</c:v>
                </c:pt>
                <c:pt idx="2665">
                  <c:v>1.5757683843809999E-2</c:v>
                </c:pt>
                <c:pt idx="2666">
                  <c:v>-1.6565291187555E-4</c:v>
                </c:pt>
                <c:pt idx="2667">
                  <c:v>-7.2175196438953497E-3</c:v>
                </c:pt>
                <c:pt idx="2668">
                  <c:v>-1.0076814982335199E-2</c:v>
                </c:pt>
                <c:pt idx="2669">
                  <c:v>-1.97133355108456E-2</c:v>
                </c:pt>
                <c:pt idx="2670">
                  <c:v>1.70671337126082E-2</c:v>
                </c:pt>
                <c:pt idx="2671">
                  <c:v>1.15594812338833E-2</c:v>
                </c:pt>
                <c:pt idx="2672">
                  <c:v>1.6698458834748099E-3</c:v>
                </c:pt>
                <c:pt idx="2673">
                  <c:v>-1.01177308538835E-2</c:v>
                </c:pt>
                <c:pt idx="2674">
                  <c:v>6.1475529818271098E-3</c:v>
                </c:pt>
                <c:pt idx="2675">
                  <c:v>5.4483493903733204E-3</c:v>
                </c:pt>
                <c:pt idx="2676">
                  <c:v>2.7096821624260602E-2</c:v>
                </c:pt>
                <c:pt idx="2677">
                  <c:v>5.2249549467818799E-3</c:v>
                </c:pt>
                <c:pt idx="2678">
                  <c:v>3.82742605882111E-3</c:v>
                </c:pt>
                <c:pt idx="2679">
                  <c:v>3.77074302087212E-3</c:v>
                </c:pt>
                <c:pt idx="2680">
                  <c:v>-5.8125136033360001E-3</c:v>
                </c:pt>
                <c:pt idx="2681">
                  <c:v>1.7852805557163998E-2</c:v>
                </c:pt>
                <c:pt idx="2682">
                  <c:v>-6.5057336497159699E-4</c:v>
                </c:pt>
                <c:pt idx="2683">
                  <c:v>2.0495348470363099E-2</c:v>
                </c:pt>
                <c:pt idx="2684">
                  <c:v>-5.61922700473853E-3</c:v>
                </c:pt>
                <c:pt idx="2685">
                  <c:v>2.6400747756652899E-3</c:v>
                </c:pt>
                <c:pt idx="2686">
                  <c:v>6.0336745231974996E-4</c:v>
                </c:pt>
                <c:pt idx="2687">
                  <c:v>-2.7612750609039699E-3</c:v>
                </c:pt>
                <c:pt idx="2688">
                  <c:v>2.3639537636334199E-2</c:v>
                </c:pt>
                <c:pt idx="2689">
                  <c:v>-1.42271802930885E-2</c:v>
                </c:pt>
                <c:pt idx="2690">
                  <c:v>2.3854787244025399E-2</c:v>
                </c:pt>
                <c:pt idx="2691">
                  <c:v>-3.4012468150746301E-2</c:v>
                </c:pt>
                <c:pt idx="2692">
                  <c:v>-9.3637548142013902E-2</c:v>
                </c:pt>
                <c:pt idx="2693">
                  <c:v>3.0448406343083899E-2</c:v>
                </c:pt>
                <c:pt idx="2694">
                  <c:v>1.5140069699976499E-2</c:v>
                </c:pt>
                <c:pt idx="2695">
                  <c:v>2.3256501056124E-2</c:v>
                </c:pt>
                <c:pt idx="2696">
                  <c:v>6.1207747269885803E-3</c:v>
                </c:pt>
                <c:pt idx="2697">
                  <c:v>9.9202670299943906E-3</c:v>
                </c:pt>
                <c:pt idx="2698">
                  <c:v>5.87994423308683E-3</c:v>
                </c:pt>
                <c:pt idx="2699">
                  <c:v>1.3037111047939601E-2</c:v>
                </c:pt>
                <c:pt idx="2700">
                  <c:v>-1.28228534275105E-3</c:v>
                </c:pt>
                <c:pt idx="2701">
                  <c:v>1.42137539418074E-3</c:v>
                </c:pt>
                <c:pt idx="2702">
                  <c:v>4.0357579985134499E-2</c:v>
                </c:pt>
                <c:pt idx="2703">
                  <c:v>1.42571343923905E-2</c:v>
                </c:pt>
                <c:pt idx="2704">
                  <c:v>-4.2906836619688998E-3</c:v>
                </c:pt>
                <c:pt idx="2705">
                  <c:v>2.89836473025144E-2</c:v>
                </c:pt>
                <c:pt idx="2706">
                  <c:v>2.1514124472222299E-2</c:v>
                </c:pt>
                <c:pt idx="2707">
                  <c:v>2.9653106896322098E-2</c:v>
                </c:pt>
                <c:pt idx="2708">
                  <c:v>1.50749931600626E-2</c:v>
                </c:pt>
                <c:pt idx="2709">
                  <c:v>-4.4685897633980003E-2</c:v>
                </c:pt>
                <c:pt idx="2710">
                  <c:v>-5.8829097715410398E-3</c:v>
                </c:pt>
                <c:pt idx="2711">
                  <c:v>-5.1536715177895799E-2</c:v>
                </c:pt>
                <c:pt idx="2712">
                  <c:v>4.0123763282512402E-2</c:v>
                </c:pt>
                <c:pt idx="2713">
                  <c:v>2.4868104257167599E-3</c:v>
                </c:pt>
                <c:pt idx="2714">
                  <c:v>-1.3657917207876799E-2</c:v>
                </c:pt>
                <c:pt idx="2715">
                  <c:v>9.7310675902318698E-3</c:v>
                </c:pt>
                <c:pt idx="2716">
                  <c:v>-1.06643940828906E-2</c:v>
                </c:pt>
                <c:pt idx="2717">
                  <c:v>-5.3024896500456199E-2</c:v>
                </c:pt>
                <c:pt idx="2718">
                  <c:v>4.0634838365887202E-2</c:v>
                </c:pt>
                <c:pt idx="2719">
                  <c:v>-1.9763548827370199E-2</c:v>
                </c:pt>
                <c:pt idx="2720">
                  <c:v>-2.0524971027667802E-2</c:v>
                </c:pt>
                <c:pt idx="2721">
                  <c:v>-6.9211573196330898E-3</c:v>
                </c:pt>
                <c:pt idx="2722">
                  <c:v>-6.6329591804658597E-2</c:v>
                </c:pt>
                <c:pt idx="2723">
                  <c:v>-4.3656958744482596E-3</c:v>
                </c:pt>
                <c:pt idx="2724">
                  <c:v>-2.0144497569126899E-2</c:v>
                </c:pt>
                <c:pt idx="2725">
                  <c:v>1.26280550165929E-2</c:v>
                </c:pt>
                <c:pt idx="2726">
                  <c:v>8.3955572990052092E-3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板块基准指数!$E$1</c:f>
              <c:strCache>
                <c:ptCount val="1"/>
                <c:pt idx="0">
                  <c:v>消费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板块基准指数!$A$2:$A$2728</c:f>
              <c:numCache>
                <c:formatCode>General</c:formatCode>
                <c:ptCount val="2727"/>
                <c:pt idx="0">
                  <c:v>20081231</c:v>
                </c:pt>
                <c:pt idx="1">
                  <c:v>20090105</c:v>
                </c:pt>
                <c:pt idx="2">
                  <c:v>20090106</c:v>
                </c:pt>
                <c:pt idx="3">
                  <c:v>20090107</c:v>
                </c:pt>
                <c:pt idx="4">
                  <c:v>20090108</c:v>
                </c:pt>
                <c:pt idx="5">
                  <c:v>20090109</c:v>
                </c:pt>
                <c:pt idx="6">
                  <c:v>20090112</c:v>
                </c:pt>
                <c:pt idx="7">
                  <c:v>20090113</c:v>
                </c:pt>
                <c:pt idx="8">
                  <c:v>20090114</c:v>
                </c:pt>
                <c:pt idx="9">
                  <c:v>20090115</c:v>
                </c:pt>
                <c:pt idx="10">
                  <c:v>20090116</c:v>
                </c:pt>
                <c:pt idx="11">
                  <c:v>20090119</c:v>
                </c:pt>
                <c:pt idx="12">
                  <c:v>20090120</c:v>
                </c:pt>
                <c:pt idx="13">
                  <c:v>20090121</c:v>
                </c:pt>
                <c:pt idx="14">
                  <c:v>20090122</c:v>
                </c:pt>
                <c:pt idx="15">
                  <c:v>20090123</c:v>
                </c:pt>
                <c:pt idx="16">
                  <c:v>20090202</c:v>
                </c:pt>
                <c:pt idx="17">
                  <c:v>20090203</c:v>
                </c:pt>
                <c:pt idx="18">
                  <c:v>20090204</c:v>
                </c:pt>
                <c:pt idx="19">
                  <c:v>20090205</c:v>
                </c:pt>
                <c:pt idx="20">
                  <c:v>20090206</c:v>
                </c:pt>
                <c:pt idx="21">
                  <c:v>20090209</c:v>
                </c:pt>
                <c:pt idx="22">
                  <c:v>20090210</c:v>
                </c:pt>
                <c:pt idx="23">
                  <c:v>20090211</c:v>
                </c:pt>
                <c:pt idx="24">
                  <c:v>20090212</c:v>
                </c:pt>
                <c:pt idx="25">
                  <c:v>20090213</c:v>
                </c:pt>
                <c:pt idx="26">
                  <c:v>20090216</c:v>
                </c:pt>
                <c:pt idx="27">
                  <c:v>20090217</c:v>
                </c:pt>
                <c:pt idx="28">
                  <c:v>20090218</c:v>
                </c:pt>
                <c:pt idx="29">
                  <c:v>20090219</c:v>
                </c:pt>
                <c:pt idx="30">
                  <c:v>20090220</c:v>
                </c:pt>
                <c:pt idx="31">
                  <c:v>20090223</c:v>
                </c:pt>
                <c:pt idx="32">
                  <c:v>20090224</c:v>
                </c:pt>
                <c:pt idx="33">
                  <c:v>20090225</c:v>
                </c:pt>
                <c:pt idx="34">
                  <c:v>20090226</c:v>
                </c:pt>
                <c:pt idx="35">
                  <c:v>20090227</c:v>
                </c:pt>
                <c:pt idx="36">
                  <c:v>20090302</c:v>
                </c:pt>
                <c:pt idx="37">
                  <c:v>20090303</c:v>
                </c:pt>
                <c:pt idx="38">
                  <c:v>20090304</c:v>
                </c:pt>
                <c:pt idx="39">
                  <c:v>20090305</c:v>
                </c:pt>
                <c:pt idx="40">
                  <c:v>20090306</c:v>
                </c:pt>
                <c:pt idx="41">
                  <c:v>20090309</c:v>
                </c:pt>
                <c:pt idx="42">
                  <c:v>20090310</c:v>
                </c:pt>
                <c:pt idx="43">
                  <c:v>20090311</c:v>
                </c:pt>
                <c:pt idx="44">
                  <c:v>20090312</c:v>
                </c:pt>
                <c:pt idx="45">
                  <c:v>20090313</c:v>
                </c:pt>
                <c:pt idx="46">
                  <c:v>20090316</c:v>
                </c:pt>
                <c:pt idx="47">
                  <c:v>20090317</c:v>
                </c:pt>
                <c:pt idx="48">
                  <c:v>20090318</c:v>
                </c:pt>
                <c:pt idx="49">
                  <c:v>20090319</c:v>
                </c:pt>
                <c:pt idx="50">
                  <c:v>20090320</c:v>
                </c:pt>
                <c:pt idx="51">
                  <c:v>20090323</c:v>
                </c:pt>
                <c:pt idx="52">
                  <c:v>20090324</c:v>
                </c:pt>
                <c:pt idx="53">
                  <c:v>20090325</c:v>
                </c:pt>
                <c:pt idx="54">
                  <c:v>20090326</c:v>
                </c:pt>
                <c:pt idx="55">
                  <c:v>20090327</c:v>
                </c:pt>
                <c:pt idx="56">
                  <c:v>20090330</c:v>
                </c:pt>
                <c:pt idx="57">
                  <c:v>20090331</c:v>
                </c:pt>
                <c:pt idx="58">
                  <c:v>20090401</c:v>
                </c:pt>
                <c:pt idx="59">
                  <c:v>20090402</c:v>
                </c:pt>
                <c:pt idx="60">
                  <c:v>20090403</c:v>
                </c:pt>
                <c:pt idx="61">
                  <c:v>20090407</c:v>
                </c:pt>
                <c:pt idx="62">
                  <c:v>20090408</c:v>
                </c:pt>
                <c:pt idx="63">
                  <c:v>20090409</c:v>
                </c:pt>
                <c:pt idx="64">
                  <c:v>20090410</c:v>
                </c:pt>
                <c:pt idx="65">
                  <c:v>20090413</c:v>
                </c:pt>
                <c:pt idx="66">
                  <c:v>20090414</c:v>
                </c:pt>
                <c:pt idx="67">
                  <c:v>20090415</c:v>
                </c:pt>
                <c:pt idx="68">
                  <c:v>20090416</c:v>
                </c:pt>
                <c:pt idx="69">
                  <c:v>20090417</c:v>
                </c:pt>
                <c:pt idx="70">
                  <c:v>20090420</c:v>
                </c:pt>
                <c:pt idx="71">
                  <c:v>20090421</c:v>
                </c:pt>
                <c:pt idx="72">
                  <c:v>20090422</c:v>
                </c:pt>
                <c:pt idx="73">
                  <c:v>20090423</c:v>
                </c:pt>
                <c:pt idx="74">
                  <c:v>20090424</c:v>
                </c:pt>
                <c:pt idx="75">
                  <c:v>20090427</c:v>
                </c:pt>
                <c:pt idx="76">
                  <c:v>20090428</c:v>
                </c:pt>
                <c:pt idx="77">
                  <c:v>20090429</c:v>
                </c:pt>
                <c:pt idx="78">
                  <c:v>20090430</c:v>
                </c:pt>
                <c:pt idx="79">
                  <c:v>20090504</c:v>
                </c:pt>
                <c:pt idx="80">
                  <c:v>20090505</c:v>
                </c:pt>
                <c:pt idx="81">
                  <c:v>20090506</c:v>
                </c:pt>
                <c:pt idx="82">
                  <c:v>20090507</c:v>
                </c:pt>
                <c:pt idx="83">
                  <c:v>20090508</c:v>
                </c:pt>
                <c:pt idx="84">
                  <c:v>20090511</c:v>
                </c:pt>
                <c:pt idx="85">
                  <c:v>20090512</c:v>
                </c:pt>
                <c:pt idx="86">
                  <c:v>20090513</c:v>
                </c:pt>
                <c:pt idx="87">
                  <c:v>20090514</c:v>
                </c:pt>
                <c:pt idx="88">
                  <c:v>20090515</c:v>
                </c:pt>
                <c:pt idx="89">
                  <c:v>20090518</c:v>
                </c:pt>
                <c:pt idx="90">
                  <c:v>20090519</c:v>
                </c:pt>
                <c:pt idx="91">
                  <c:v>20090520</c:v>
                </c:pt>
                <c:pt idx="92">
                  <c:v>20090521</c:v>
                </c:pt>
                <c:pt idx="93">
                  <c:v>20090522</c:v>
                </c:pt>
                <c:pt idx="94">
                  <c:v>20090525</c:v>
                </c:pt>
                <c:pt idx="95">
                  <c:v>20090526</c:v>
                </c:pt>
                <c:pt idx="96">
                  <c:v>20090527</c:v>
                </c:pt>
                <c:pt idx="97">
                  <c:v>20090601</c:v>
                </c:pt>
                <c:pt idx="98">
                  <c:v>20090602</c:v>
                </c:pt>
                <c:pt idx="99">
                  <c:v>20090603</c:v>
                </c:pt>
                <c:pt idx="100">
                  <c:v>20090604</c:v>
                </c:pt>
                <c:pt idx="101">
                  <c:v>20090605</c:v>
                </c:pt>
                <c:pt idx="102">
                  <c:v>20090608</c:v>
                </c:pt>
                <c:pt idx="103">
                  <c:v>20090609</c:v>
                </c:pt>
                <c:pt idx="104">
                  <c:v>20090610</c:v>
                </c:pt>
                <c:pt idx="105">
                  <c:v>20090611</c:v>
                </c:pt>
                <c:pt idx="106">
                  <c:v>20090612</c:v>
                </c:pt>
                <c:pt idx="107">
                  <c:v>20090615</c:v>
                </c:pt>
                <c:pt idx="108">
                  <c:v>20090616</c:v>
                </c:pt>
                <c:pt idx="109">
                  <c:v>20090617</c:v>
                </c:pt>
                <c:pt idx="110">
                  <c:v>20090618</c:v>
                </c:pt>
                <c:pt idx="111">
                  <c:v>20090619</c:v>
                </c:pt>
                <c:pt idx="112">
                  <c:v>20090622</c:v>
                </c:pt>
                <c:pt idx="113">
                  <c:v>20090623</c:v>
                </c:pt>
                <c:pt idx="114">
                  <c:v>20090624</c:v>
                </c:pt>
                <c:pt idx="115">
                  <c:v>20090625</c:v>
                </c:pt>
                <c:pt idx="116">
                  <c:v>20090626</c:v>
                </c:pt>
                <c:pt idx="117">
                  <c:v>20090629</c:v>
                </c:pt>
                <c:pt idx="118">
                  <c:v>20090630</c:v>
                </c:pt>
                <c:pt idx="119">
                  <c:v>20090701</c:v>
                </c:pt>
                <c:pt idx="120">
                  <c:v>20090702</c:v>
                </c:pt>
                <c:pt idx="121">
                  <c:v>20090703</c:v>
                </c:pt>
                <c:pt idx="122">
                  <c:v>20090706</c:v>
                </c:pt>
                <c:pt idx="123">
                  <c:v>20090707</c:v>
                </c:pt>
                <c:pt idx="124">
                  <c:v>20090708</c:v>
                </c:pt>
                <c:pt idx="125">
                  <c:v>20090709</c:v>
                </c:pt>
                <c:pt idx="126">
                  <c:v>20090710</c:v>
                </c:pt>
                <c:pt idx="127">
                  <c:v>20090713</c:v>
                </c:pt>
                <c:pt idx="128">
                  <c:v>20090714</c:v>
                </c:pt>
                <c:pt idx="129">
                  <c:v>20090715</c:v>
                </c:pt>
                <c:pt idx="130">
                  <c:v>20090716</c:v>
                </c:pt>
                <c:pt idx="131">
                  <c:v>20090717</c:v>
                </c:pt>
                <c:pt idx="132">
                  <c:v>20090720</c:v>
                </c:pt>
                <c:pt idx="133">
                  <c:v>20090721</c:v>
                </c:pt>
                <c:pt idx="134">
                  <c:v>20090722</c:v>
                </c:pt>
                <c:pt idx="135">
                  <c:v>20090723</c:v>
                </c:pt>
                <c:pt idx="136">
                  <c:v>20090724</c:v>
                </c:pt>
                <c:pt idx="137">
                  <c:v>20090727</c:v>
                </c:pt>
                <c:pt idx="138">
                  <c:v>20090728</c:v>
                </c:pt>
                <c:pt idx="139">
                  <c:v>20090729</c:v>
                </c:pt>
                <c:pt idx="140">
                  <c:v>20090730</c:v>
                </c:pt>
                <c:pt idx="141">
                  <c:v>20090731</c:v>
                </c:pt>
                <c:pt idx="142">
                  <c:v>20090803</c:v>
                </c:pt>
                <c:pt idx="143">
                  <c:v>20090804</c:v>
                </c:pt>
                <c:pt idx="144">
                  <c:v>20090805</c:v>
                </c:pt>
                <c:pt idx="145">
                  <c:v>20090806</c:v>
                </c:pt>
                <c:pt idx="146">
                  <c:v>20090807</c:v>
                </c:pt>
                <c:pt idx="147">
                  <c:v>20090810</c:v>
                </c:pt>
                <c:pt idx="148">
                  <c:v>20090811</c:v>
                </c:pt>
                <c:pt idx="149">
                  <c:v>20090812</c:v>
                </c:pt>
                <c:pt idx="150">
                  <c:v>20090813</c:v>
                </c:pt>
                <c:pt idx="151">
                  <c:v>20090814</c:v>
                </c:pt>
                <c:pt idx="152">
                  <c:v>20090817</c:v>
                </c:pt>
                <c:pt idx="153">
                  <c:v>20090818</c:v>
                </c:pt>
                <c:pt idx="154">
                  <c:v>20090819</c:v>
                </c:pt>
                <c:pt idx="155">
                  <c:v>20090820</c:v>
                </c:pt>
                <c:pt idx="156">
                  <c:v>20090821</c:v>
                </c:pt>
                <c:pt idx="157">
                  <c:v>20090824</c:v>
                </c:pt>
                <c:pt idx="158">
                  <c:v>20090825</c:v>
                </c:pt>
                <c:pt idx="159">
                  <c:v>20090826</c:v>
                </c:pt>
                <c:pt idx="160">
                  <c:v>20090827</c:v>
                </c:pt>
                <c:pt idx="161">
                  <c:v>20090828</c:v>
                </c:pt>
                <c:pt idx="162">
                  <c:v>20090831</c:v>
                </c:pt>
                <c:pt idx="163">
                  <c:v>20090901</c:v>
                </c:pt>
                <c:pt idx="164">
                  <c:v>20090902</c:v>
                </c:pt>
                <c:pt idx="165">
                  <c:v>20090903</c:v>
                </c:pt>
                <c:pt idx="166">
                  <c:v>20090904</c:v>
                </c:pt>
                <c:pt idx="167">
                  <c:v>20090907</c:v>
                </c:pt>
                <c:pt idx="168">
                  <c:v>20090908</c:v>
                </c:pt>
                <c:pt idx="169">
                  <c:v>20090909</c:v>
                </c:pt>
                <c:pt idx="170">
                  <c:v>20090910</c:v>
                </c:pt>
                <c:pt idx="171">
                  <c:v>20090911</c:v>
                </c:pt>
                <c:pt idx="172">
                  <c:v>20090914</c:v>
                </c:pt>
                <c:pt idx="173">
                  <c:v>20090915</c:v>
                </c:pt>
                <c:pt idx="174">
                  <c:v>20090916</c:v>
                </c:pt>
                <c:pt idx="175">
                  <c:v>20090917</c:v>
                </c:pt>
                <c:pt idx="176">
                  <c:v>20090918</c:v>
                </c:pt>
                <c:pt idx="177">
                  <c:v>20090921</c:v>
                </c:pt>
                <c:pt idx="178">
                  <c:v>20090922</c:v>
                </c:pt>
                <c:pt idx="179">
                  <c:v>20090923</c:v>
                </c:pt>
                <c:pt idx="180">
                  <c:v>20090924</c:v>
                </c:pt>
                <c:pt idx="181">
                  <c:v>20090925</c:v>
                </c:pt>
                <c:pt idx="182">
                  <c:v>20090928</c:v>
                </c:pt>
                <c:pt idx="183">
                  <c:v>20090929</c:v>
                </c:pt>
                <c:pt idx="184">
                  <c:v>20090930</c:v>
                </c:pt>
                <c:pt idx="185">
                  <c:v>20091009</c:v>
                </c:pt>
                <c:pt idx="186">
                  <c:v>20091012</c:v>
                </c:pt>
                <c:pt idx="187">
                  <c:v>20091013</c:v>
                </c:pt>
                <c:pt idx="188">
                  <c:v>20091014</c:v>
                </c:pt>
                <c:pt idx="189">
                  <c:v>20091015</c:v>
                </c:pt>
                <c:pt idx="190">
                  <c:v>20091016</c:v>
                </c:pt>
                <c:pt idx="191">
                  <c:v>20091019</c:v>
                </c:pt>
                <c:pt idx="192">
                  <c:v>20091020</c:v>
                </c:pt>
                <c:pt idx="193">
                  <c:v>20091021</c:v>
                </c:pt>
                <c:pt idx="194">
                  <c:v>20091022</c:v>
                </c:pt>
                <c:pt idx="195">
                  <c:v>20091023</c:v>
                </c:pt>
                <c:pt idx="196">
                  <c:v>20091026</c:v>
                </c:pt>
                <c:pt idx="197">
                  <c:v>20091027</c:v>
                </c:pt>
                <c:pt idx="198">
                  <c:v>20091028</c:v>
                </c:pt>
                <c:pt idx="199">
                  <c:v>20091029</c:v>
                </c:pt>
                <c:pt idx="200">
                  <c:v>20091030</c:v>
                </c:pt>
                <c:pt idx="201">
                  <c:v>20091102</c:v>
                </c:pt>
                <c:pt idx="202">
                  <c:v>20091103</c:v>
                </c:pt>
                <c:pt idx="203">
                  <c:v>20091104</c:v>
                </c:pt>
                <c:pt idx="204">
                  <c:v>20091105</c:v>
                </c:pt>
                <c:pt idx="205">
                  <c:v>20091106</c:v>
                </c:pt>
                <c:pt idx="206">
                  <c:v>20091109</c:v>
                </c:pt>
                <c:pt idx="207">
                  <c:v>20091110</c:v>
                </c:pt>
                <c:pt idx="208">
                  <c:v>20091111</c:v>
                </c:pt>
                <c:pt idx="209">
                  <c:v>20091112</c:v>
                </c:pt>
                <c:pt idx="210">
                  <c:v>20091113</c:v>
                </c:pt>
                <c:pt idx="211">
                  <c:v>20091116</c:v>
                </c:pt>
                <c:pt idx="212">
                  <c:v>20091117</c:v>
                </c:pt>
                <c:pt idx="213">
                  <c:v>20091118</c:v>
                </c:pt>
                <c:pt idx="214">
                  <c:v>20091119</c:v>
                </c:pt>
                <c:pt idx="215">
                  <c:v>20091120</c:v>
                </c:pt>
                <c:pt idx="216">
                  <c:v>20091123</c:v>
                </c:pt>
                <c:pt idx="217">
                  <c:v>20091124</c:v>
                </c:pt>
                <c:pt idx="218">
                  <c:v>20091125</c:v>
                </c:pt>
                <c:pt idx="219">
                  <c:v>20091126</c:v>
                </c:pt>
                <c:pt idx="220">
                  <c:v>20091127</c:v>
                </c:pt>
                <c:pt idx="221">
                  <c:v>20091130</c:v>
                </c:pt>
                <c:pt idx="222">
                  <c:v>20091201</c:v>
                </c:pt>
                <c:pt idx="223">
                  <c:v>20091202</c:v>
                </c:pt>
                <c:pt idx="224">
                  <c:v>20091203</c:v>
                </c:pt>
                <c:pt idx="225">
                  <c:v>20091204</c:v>
                </c:pt>
                <c:pt idx="226">
                  <c:v>20091207</c:v>
                </c:pt>
                <c:pt idx="227">
                  <c:v>20091208</c:v>
                </c:pt>
                <c:pt idx="228">
                  <c:v>20091209</c:v>
                </c:pt>
                <c:pt idx="229">
                  <c:v>20091210</c:v>
                </c:pt>
                <c:pt idx="230">
                  <c:v>20091211</c:v>
                </c:pt>
                <c:pt idx="231">
                  <c:v>20091214</c:v>
                </c:pt>
                <c:pt idx="232">
                  <c:v>20091215</c:v>
                </c:pt>
                <c:pt idx="233">
                  <c:v>20091216</c:v>
                </c:pt>
                <c:pt idx="234">
                  <c:v>20091217</c:v>
                </c:pt>
                <c:pt idx="235">
                  <c:v>20091218</c:v>
                </c:pt>
                <c:pt idx="236">
                  <c:v>20091221</c:v>
                </c:pt>
                <c:pt idx="237">
                  <c:v>20091222</c:v>
                </c:pt>
                <c:pt idx="238">
                  <c:v>20091223</c:v>
                </c:pt>
                <c:pt idx="239">
                  <c:v>20091224</c:v>
                </c:pt>
                <c:pt idx="240">
                  <c:v>20091225</c:v>
                </c:pt>
                <c:pt idx="241">
                  <c:v>20091228</c:v>
                </c:pt>
                <c:pt idx="242">
                  <c:v>20091229</c:v>
                </c:pt>
                <c:pt idx="243">
                  <c:v>20091230</c:v>
                </c:pt>
                <c:pt idx="244">
                  <c:v>20091231</c:v>
                </c:pt>
                <c:pt idx="245">
                  <c:v>20100104</c:v>
                </c:pt>
                <c:pt idx="246">
                  <c:v>20100105</c:v>
                </c:pt>
                <c:pt idx="247">
                  <c:v>20100106</c:v>
                </c:pt>
                <c:pt idx="248">
                  <c:v>20100107</c:v>
                </c:pt>
                <c:pt idx="249">
                  <c:v>20100108</c:v>
                </c:pt>
                <c:pt idx="250">
                  <c:v>20100111</c:v>
                </c:pt>
                <c:pt idx="251">
                  <c:v>20100112</c:v>
                </c:pt>
                <c:pt idx="252">
                  <c:v>20100113</c:v>
                </c:pt>
                <c:pt idx="253">
                  <c:v>20100114</c:v>
                </c:pt>
                <c:pt idx="254">
                  <c:v>20100115</c:v>
                </c:pt>
                <c:pt idx="255">
                  <c:v>20100118</c:v>
                </c:pt>
                <c:pt idx="256">
                  <c:v>20100119</c:v>
                </c:pt>
                <c:pt idx="257">
                  <c:v>20100120</c:v>
                </c:pt>
                <c:pt idx="258">
                  <c:v>20100121</c:v>
                </c:pt>
                <c:pt idx="259">
                  <c:v>20100122</c:v>
                </c:pt>
                <c:pt idx="260">
                  <c:v>20100125</c:v>
                </c:pt>
                <c:pt idx="261">
                  <c:v>20100126</c:v>
                </c:pt>
                <c:pt idx="262">
                  <c:v>20100127</c:v>
                </c:pt>
                <c:pt idx="263">
                  <c:v>20100128</c:v>
                </c:pt>
                <c:pt idx="264">
                  <c:v>20100129</c:v>
                </c:pt>
                <c:pt idx="265">
                  <c:v>20100201</c:v>
                </c:pt>
                <c:pt idx="266">
                  <c:v>20100202</c:v>
                </c:pt>
                <c:pt idx="267">
                  <c:v>20100203</c:v>
                </c:pt>
                <c:pt idx="268">
                  <c:v>20100204</c:v>
                </c:pt>
                <c:pt idx="269">
                  <c:v>20100205</c:v>
                </c:pt>
                <c:pt idx="270">
                  <c:v>20100208</c:v>
                </c:pt>
                <c:pt idx="271">
                  <c:v>20100209</c:v>
                </c:pt>
                <c:pt idx="272">
                  <c:v>20100210</c:v>
                </c:pt>
                <c:pt idx="273">
                  <c:v>20100211</c:v>
                </c:pt>
                <c:pt idx="274">
                  <c:v>20100212</c:v>
                </c:pt>
                <c:pt idx="275">
                  <c:v>20100222</c:v>
                </c:pt>
                <c:pt idx="276">
                  <c:v>20100223</c:v>
                </c:pt>
                <c:pt idx="277">
                  <c:v>20100224</c:v>
                </c:pt>
                <c:pt idx="278">
                  <c:v>20100225</c:v>
                </c:pt>
                <c:pt idx="279">
                  <c:v>20100226</c:v>
                </c:pt>
                <c:pt idx="280">
                  <c:v>20100301</c:v>
                </c:pt>
                <c:pt idx="281">
                  <c:v>20100302</c:v>
                </c:pt>
                <c:pt idx="282">
                  <c:v>20100303</c:v>
                </c:pt>
                <c:pt idx="283">
                  <c:v>20100304</c:v>
                </c:pt>
                <c:pt idx="284">
                  <c:v>20100305</c:v>
                </c:pt>
                <c:pt idx="285">
                  <c:v>20100308</c:v>
                </c:pt>
                <c:pt idx="286">
                  <c:v>20100309</c:v>
                </c:pt>
                <c:pt idx="287">
                  <c:v>20100310</c:v>
                </c:pt>
                <c:pt idx="288">
                  <c:v>20100311</c:v>
                </c:pt>
                <c:pt idx="289">
                  <c:v>20100312</c:v>
                </c:pt>
                <c:pt idx="290">
                  <c:v>20100315</c:v>
                </c:pt>
                <c:pt idx="291">
                  <c:v>20100316</c:v>
                </c:pt>
                <c:pt idx="292">
                  <c:v>20100317</c:v>
                </c:pt>
                <c:pt idx="293">
                  <c:v>20100318</c:v>
                </c:pt>
                <c:pt idx="294">
                  <c:v>20100319</c:v>
                </c:pt>
                <c:pt idx="295">
                  <c:v>20100322</c:v>
                </c:pt>
                <c:pt idx="296">
                  <c:v>20100323</c:v>
                </c:pt>
                <c:pt idx="297">
                  <c:v>20100324</c:v>
                </c:pt>
                <c:pt idx="298">
                  <c:v>20100325</c:v>
                </c:pt>
                <c:pt idx="299">
                  <c:v>20100326</c:v>
                </c:pt>
                <c:pt idx="300">
                  <c:v>20100329</c:v>
                </c:pt>
                <c:pt idx="301">
                  <c:v>20100330</c:v>
                </c:pt>
                <c:pt idx="302">
                  <c:v>20100331</c:v>
                </c:pt>
                <c:pt idx="303">
                  <c:v>20100401</c:v>
                </c:pt>
                <c:pt idx="304">
                  <c:v>20100402</c:v>
                </c:pt>
                <c:pt idx="305">
                  <c:v>20100406</c:v>
                </c:pt>
                <c:pt idx="306">
                  <c:v>20100407</c:v>
                </c:pt>
                <c:pt idx="307">
                  <c:v>20100408</c:v>
                </c:pt>
                <c:pt idx="308">
                  <c:v>20100409</c:v>
                </c:pt>
                <c:pt idx="309">
                  <c:v>20100412</c:v>
                </c:pt>
                <c:pt idx="310">
                  <c:v>20100413</c:v>
                </c:pt>
                <c:pt idx="311">
                  <c:v>20100414</c:v>
                </c:pt>
                <c:pt idx="312">
                  <c:v>20100415</c:v>
                </c:pt>
                <c:pt idx="313">
                  <c:v>20100416</c:v>
                </c:pt>
                <c:pt idx="314">
                  <c:v>20100419</c:v>
                </c:pt>
                <c:pt idx="315">
                  <c:v>20100420</c:v>
                </c:pt>
                <c:pt idx="316">
                  <c:v>20100421</c:v>
                </c:pt>
                <c:pt idx="317">
                  <c:v>20100422</c:v>
                </c:pt>
                <c:pt idx="318">
                  <c:v>20100423</c:v>
                </c:pt>
                <c:pt idx="319">
                  <c:v>20100426</c:v>
                </c:pt>
                <c:pt idx="320">
                  <c:v>20100427</c:v>
                </c:pt>
                <c:pt idx="321">
                  <c:v>20100428</c:v>
                </c:pt>
                <c:pt idx="322">
                  <c:v>20100429</c:v>
                </c:pt>
                <c:pt idx="323">
                  <c:v>20100430</c:v>
                </c:pt>
                <c:pt idx="324">
                  <c:v>20100504</c:v>
                </c:pt>
                <c:pt idx="325">
                  <c:v>20100505</c:v>
                </c:pt>
                <c:pt idx="326">
                  <c:v>20100506</c:v>
                </c:pt>
                <c:pt idx="327">
                  <c:v>20100507</c:v>
                </c:pt>
                <c:pt idx="328">
                  <c:v>20100510</c:v>
                </c:pt>
                <c:pt idx="329">
                  <c:v>20100511</c:v>
                </c:pt>
                <c:pt idx="330">
                  <c:v>20100512</c:v>
                </c:pt>
                <c:pt idx="331">
                  <c:v>20100513</c:v>
                </c:pt>
                <c:pt idx="332">
                  <c:v>20100514</c:v>
                </c:pt>
                <c:pt idx="333">
                  <c:v>20100517</c:v>
                </c:pt>
                <c:pt idx="334">
                  <c:v>20100518</c:v>
                </c:pt>
                <c:pt idx="335">
                  <c:v>20100519</c:v>
                </c:pt>
                <c:pt idx="336">
                  <c:v>20100520</c:v>
                </c:pt>
                <c:pt idx="337">
                  <c:v>20100521</c:v>
                </c:pt>
                <c:pt idx="338">
                  <c:v>20100524</c:v>
                </c:pt>
                <c:pt idx="339">
                  <c:v>20100525</c:v>
                </c:pt>
                <c:pt idx="340">
                  <c:v>20100526</c:v>
                </c:pt>
                <c:pt idx="341">
                  <c:v>20100527</c:v>
                </c:pt>
                <c:pt idx="342">
                  <c:v>20100528</c:v>
                </c:pt>
                <c:pt idx="343">
                  <c:v>20100531</c:v>
                </c:pt>
                <c:pt idx="344">
                  <c:v>20100601</c:v>
                </c:pt>
                <c:pt idx="345">
                  <c:v>20100602</c:v>
                </c:pt>
                <c:pt idx="346">
                  <c:v>20100603</c:v>
                </c:pt>
                <c:pt idx="347">
                  <c:v>20100604</c:v>
                </c:pt>
                <c:pt idx="348">
                  <c:v>20100607</c:v>
                </c:pt>
                <c:pt idx="349">
                  <c:v>20100608</c:v>
                </c:pt>
                <c:pt idx="350">
                  <c:v>20100609</c:v>
                </c:pt>
                <c:pt idx="351">
                  <c:v>20100610</c:v>
                </c:pt>
                <c:pt idx="352">
                  <c:v>20100611</c:v>
                </c:pt>
                <c:pt idx="353">
                  <c:v>20100617</c:v>
                </c:pt>
                <c:pt idx="354">
                  <c:v>20100618</c:v>
                </c:pt>
                <c:pt idx="355">
                  <c:v>20100621</c:v>
                </c:pt>
                <c:pt idx="356">
                  <c:v>20100622</c:v>
                </c:pt>
                <c:pt idx="357">
                  <c:v>20100623</c:v>
                </c:pt>
                <c:pt idx="358">
                  <c:v>20100624</c:v>
                </c:pt>
                <c:pt idx="359">
                  <c:v>20100625</c:v>
                </c:pt>
                <c:pt idx="360">
                  <c:v>20100628</c:v>
                </c:pt>
                <c:pt idx="361">
                  <c:v>20100629</c:v>
                </c:pt>
                <c:pt idx="362">
                  <c:v>20100630</c:v>
                </c:pt>
                <c:pt idx="363">
                  <c:v>20100701</c:v>
                </c:pt>
                <c:pt idx="364">
                  <c:v>20100702</c:v>
                </c:pt>
                <c:pt idx="365">
                  <c:v>20100705</c:v>
                </c:pt>
                <c:pt idx="366">
                  <c:v>20100706</c:v>
                </c:pt>
                <c:pt idx="367">
                  <c:v>20100707</c:v>
                </c:pt>
                <c:pt idx="368">
                  <c:v>20100708</c:v>
                </c:pt>
                <c:pt idx="369">
                  <c:v>20100709</c:v>
                </c:pt>
                <c:pt idx="370">
                  <c:v>20100712</c:v>
                </c:pt>
                <c:pt idx="371">
                  <c:v>20100713</c:v>
                </c:pt>
                <c:pt idx="372">
                  <c:v>20100714</c:v>
                </c:pt>
                <c:pt idx="373">
                  <c:v>20100715</c:v>
                </c:pt>
                <c:pt idx="374">
                  <c:v>20100716</c:v>
                </c:pt>
                <c:pt idx="375">
                  <c:v>20100719</c:v>
                </c:pt>
                <c:pt idx="376">
                  <c:v>20100720</c:v>
                </c:pt>
                <c:pt idx="377">
                  <c:v>20100721</c:v>
                </c:pt>
                <c:pt idx="378">
                  <c:v>20100722</c:v>
                </c:pt>
                <c:pt idx="379">
                  <c:v>20100723</c:v>
                </c:pt>
                <c:pt idx="380">
                  <c:v>20100726</c:v>
                </c:pt>
                <c:pt idx="381">
                  <c:v>20100727</c:v>
                </c:pt>
                <c:pt idx="382">
                  <c:v>20100728</c:v>
                </c:pt>
                <c:pt idx="383">
                  <c:v>20100729</c:v>
                </c:pt>
                <c:pt idx="384">
                  <c:v>20100730</c:v>
                </c:pt>
                <c:pt idx="385">
                  <c:v>20100802</c:v>
                </c:pt>
                <c:pt idx="386">
                  <c:v>20100803</c:v>
                </c:pt>
                <c:pt idx="387">
                  <c:v>20100804</c:v>
                </c:pt>
                <c:pt idx="388">
                  <c:v>20100805</c:v>
                </c:pt>
                <c:pt idx="389">
                  <c:v>20100806</c:v>
                </c:pt>
                <c:pt idx="390">
                  <c:v>20100809</c:v>
                </c:pt>
                <c:pt idx="391">
                  <c:v>20100810</c:v>
                </c:pt>
                <c:pt idx="392">
                  <c:v>20100811</c:v>
                </c:pt>
                <c:pt idx="393">
                  <c:v>20100812</c:v>
                </c:pt>
                <c:pt idx="394">
                  <c:v>20100813</c:v>
                </c:pt>
                <c:pt idx="395">
                  <c:v>20100816</c:v>
                </c:pt>
                <c:pt idx="396">
                  <c:v>20100817</c:v>
                </c:pt>
                <c:pt idx="397">
                  <c:v>20100818</c:v>
                </c:pt>
                <c:pt idx="398">
                  <c:v>20100819</c:v>
                </c:pt>
                <c:pt idx="399">
                  <c:v>20100820</c:v>
                </c:pt>
                <c:pt idx="400">
                  <c:v>20100823</c:v>
                </c:pt>
                <c:pt idx="401">
                  <c:v>20100824</c:v>
                </c:pt>
                <c:pt idx="402">
                  <c:v>20100825</c:v>
                </c:pt>
                <c:pt idx="403">
                  <c:v>20100826</c:v>
                </c:pt>
                <c:pt idx="404">
                  <c:v>20100827</c:v>
                </c:pt>
                <c:pt idx="405">
                  <c:v>20100830</c:v>
                </c:pt>
                <c:pt idx="406">
                  <c:v>20100831</c:v>
                </c:pt>
                <c:pt idx="407">
                  <c:v>20100901</c:v>
                </c:pt>
                <c:pt idx="408">
                  <c:v>20100902</c:v>
                </c:pt>
                <c:pt idx="409">
                  <c:v>20100903</c:v>
                </c:pt>
                <c:pt idx="410">
                  <c:v>20100906</c:v>
                </c:pt>
                <c:pt idx="411">
                  <c:v>20100907</c:v>
                </c:pt>
                <c:pt idx="412">
                  <c:v>20100908</c:v>
                </c:pt>
                <c:pt idx="413">
                  <c:v>20100909</c:v>
                </c:pt>
                <c:pt idx="414">
                  <c:v>20100910</c:v>
                </c:pt>
                <c:pt idx="415">
                  <c:v>20100913</c:v>
                </c:pt>
                <c:pt idx="416">
                  <c:v>20100914</c:v>
                </c:pt>
                <c:pt idx="417">
                  <c:v>20100915</c:v>
                </c:pt>
                <c:pt idx="418">
                  <c:v>20100916</c:v>
                </c:pt>
                <c:pt idx="419">
                  <c:v>20100917</c:v>
                </c:pt>
                <c:pt idx="420">
                  <c:v>20100920</c:v>
                </c:pt>
                <c:pt idx="421">
                  <c:v>20100921</c:v>
                </c:pt>
                <c:pt idx="422">
                  <c:v>20100927</c:v>
                </c:pt>
                <c:pt idx="423">
                  <c:v>20100928</c:v>
                </c:pt>
                <c:pt idx="424">
                  <c:v>20100929</c:v>
                </c:pt>
                <c:pt idx="425">
                  <c:v>20100930</c:v>
                </c:pt>
                <c:pt idx="426">
                  <c:v>20101008</c:v>
                </c:pt>
                <c:pt idx="427">
                  <c:v>20101011</c:v>
                </c:pt>
                <c:pt idx="428">
                  <c:v>20101012</c:v>
                </c:pt>
                <c:pt idx="429">
                  <c:v>20101013</c:v>
                </c:pt>
                <c:pt idx="430">
                  <c:v>20101014</c:v>
                </c:pt>
                <c:pt idx="431">
                  <c:v>20101015</c:v>
                </c:pt>
                <c:pt idx="432">
                  <c:v>20101018</c:v>
                </c:pt>
                <c:pt idx="433">
                  <c:v>20101019</c:v>
                </c:pt>
                <c:pt idx="434">
                  <c:v>20101020</c:v>
                </c:pt>
                <c:pt idx="435">
                  <c:v>20101021</c:v>
                </c:pt>
                <c:pt idx="436">
                  <c:v>20101022</c:v>
                </c:pt>
                <c:pt idx="437">
                  <c:v>20101025</c:v>
                </c:pt>
                <c:pt idx="438">
                  <c:v>20101026</c:v>
                </c:pt>
                <c:pt idx="439">
                  <c:v>20101027</c:v>
                </c:pt>
                <c:pt idx="440">
                  <c:v>20101028</c:v>
                </c:pt>
                <c:pt idx="441">
                  <c:v>20101029</c:v>
                </c:pt>
                <c:pt idx="442">
                  <c:v>20101101</c:v>
                </c:pt>
                <c:pt idx="443">
                  <c:v>20101102</c:v>
                </c:pt>
                <c:pt idx="444">
                  <c:v>20101103</c:v>
                </c:pt>
                <c:pt idx="445">
                  <c:v>20101104</c:v>
                </c:pt>
                <c:pt idx="446">
                  <c:v>20101105</c:v>
                </c:pt>
                <c:pt idx="447">
                  <c:v>20101108</c:v>
                </c:pt>
                <c:pt idx="448">
                  <c:v>20101109</c:v>
                </c:pt>
                <c:pt idx="449">
                  <c:v>20101110</c:v>
                </c:pt>
                <c:pt idx="450">
                  <c:v>20101111</c:v>
                </c:pt>
                <c:pt idx="451">
                  <c:v>20101112</c:v>
                </c:pt>
                <c:pt idx="452">
                  <c:v>20101115</c:v>
                </c:pt>
                <c:pt idx="453">
                  <c:v>20101116</c:v>
                </c:pt>
                <c:pt idx="454">
                  <c:v>20101117</c:v>
                </c:pt>
                <c:pt idx="455">
                  <c:v>20101118</c:v>
                </c:pt>
                <c:pt idx="456">
                  <c:v>20101119</c:v>
                </c:pt>
                <c:pt idx="457">
                  <c:v>20101122</c:v>
                </c:pt>
                <c:pt idx="458">
                  <c:v>20101123</c:v>
                </c:pt>
                <c:pt idx="459">
                  <c:v>20101124</c:v>
                </c:pt>
                <c:pt idx="460">
                  <c:v>20101125</c:v>
                </c:pt>
                <c:pt idx="461">
                  <c:v>20101126</c:v>
                </c:pt>
                <c:pt idx="462">
                  <c:v>20101129</c:v>
                </c:pt>
                <c:pt idx="463">
                  <c:v>20101130</c:v>
                </c:pt>
                <c:pt idx="464">
                  <c:v>20101201</c:v>
                </c:pt>
                <c:pt idx="465">
                  <c:v>20101202</c:v>
                </c:pt>
                <c:pt idx="466">
                  <c:v>20101203</c:v>
                </c:pt>
                <c:pt idx="467">
                  <c:v>20101206</c:v>
                </c:pt>
                <c:pt idx="468">
                  <c:v>20101207</c:v>
                </c:pt>
                <c:pt idx="469">
                  <c:v>20101208</c:v>
                </c:pt>
                <c:pt idx="470">
                  <c:v>20101209</c:v>
                </c:pt>
                <c:pt idx="471">
                  <c:v>20101210</c:v>
                </c:pt>
                <c:pt idx="472">
                  <c:v>20101213</c:v>
                </c:pt>
                <c:pt idx="473">
                  <c:v>20101214</c:v>
                </c:pt>
                <c:pt idx="474">
                  <c:v>20101215</c:v>
                </c:pt>
                <c:pt idx="475">
                  <c:v>20101216</c:v>
                </c:pt>
                <c:pt idx="476">
                  <c:v>20101217</c:v>
                </c:pt>
                <c:pt idx="477">
                  <c:v>20101220</c:v>
                </c:pt>
                <c:pt idx="478">
                  <c:v>20101221</c:v>
                </c:pt>
                <c:pt idx="479">
                  <c:v>20101222</c:v>
                </c:pt>
                <c:pt idx="480">
                  <c:v>20101223</c:v>
                </c:pt>
                <c:pt idx="481">
                  <c:v>20101224</c:v>
                </c:pt>
                <c:pt idx="482">
                  <c:v>20101227</c:v>
                </c:pt>
                <c:pt idx="483">
                  <c:v>20101228</c:v>
                </c:pt>
                <c:pt idx="484">
                  <c:v>20101229</c:v>
                </c:pt>
                <c:pt idx="485">
                  <c:v>20101230</c:v>
                </c:pt>
                <c:pt idx="486">
                  <c:v>20101231</c:v>
                </c:pt>
                <c:pt idx="487">
                  <c:v>20110104</c:v>
                </c:pt>
                <c:pt idx="488">
                  <c:v>20110105</c:v>
                </c:pt>
                <c:pt idx="489">
                  <c:v>20110106</c:v>
                </c:pt>
                <c:pt idx="490">
                  <c:v>20110107</c:v>
                </c:pt>
                <c:pt idx="491">
                  <c:v>20110110</c:v>
                </c:pt>
                <c:pt idx="492">
                  <c:v>20110111</c:v>
                </c:pt>
                <c:pt idx="493">
                  <c:v>20110112</c:v>
                </c:pt>
                <c:pt idx="494">
                  <c:v>20110113</c:v>
                </c:pt>
                <c:pt idx="495">
                  <c:v>20110114</c:v>
                </c:pt>
                <c:pt idx="496">
                  <c:v>20110117</c:v>
                </c:pt>
                <c:pt idx="497">
                  <c:v>20110118</c:v>
                </c:pt>
                <c:pt idx="498">
                  <c:v>20110119</c:v>
                </c:pt>
                <c:pt idx="499">
                  <c:v>20110120</c:v>
                </c:pt>
                <c:pt idx="500">
                  <c:v>20110121</c:v>
                </c:pt>
                <c:pt idx="501">
                  <c:v>20110124</c:v>
                </c:pt>
                <c:pt idx="502">
                  <c:v>20110125</c:v>
                </c:pt>
                <c:pt idx="503">
                  <c:v>20110126</c:v>
                </c:pt>
                <c:pt idx="504">
                  <c:v>20110127</c:v>
                </c:pt>
                <c:pt idx="505">
                  <c:v>20110128</c:v>
                </c:pt>
                <c:pt idx="506">
                  <c:v>20110131</c:v>
                </c:pt>
                <c:pt idx="507">
                  <c:v>20110201</c:v>
                </c:pt>
                <c:pt idx="508">
                  <c:v>20110209</c:v>
                </c:pt>
                <c:pt idx="509">
                  <c:v>20110210</c:v>
                </c:pt>
                <c:pt idx="510">
                  <c:v>20110211</c:v>
                </c:pt>
                <c:pt idx="511">
                  <c:v>20110214</c:v>
                </c:pt>
                <c:pt idx="512">
                  <c:v>20110215</c:v>
                </c:pt>
                <c:pt idx="513">
                  <c:v>20110216</c:v>
                </c:pt>
                <c:pt idx="514">
                  <c:v>20110217</c:v>
                </c:pt>
                <c:pt idx="515">
                  <c:v>20110218</c:v>
                </c:pt>
                <c:pt idx="516">
                  <c:v>20110221</c:v>
                </c:pt>
                <c:pt idx="517">
                  <c:v>20110222</c:v>
                </c:pt>
                <c:pt idx="518">
                  <c:v>20110223</c:v>
                </c:pt>
                <c:pt idx="519">
                  <c:v>20110224</c:v>
                </c:pt>
                <c:pt idx="520">
                  <c:v>20110225</c:v>
                </c:pt>
                <c:pt idx="521">
                  <c:v>20110228</c:v>
                </c:pt>
                <c:pt idx="522">
                  <c:v>20110301</c:v>
                </c:pt>
                <c:pt idx="523">
                  <c:v>20110302</c:v>
                </c:pt>
                <c:pt idx="524">
                  <c:v>20110303</c:v>
                </c:pt>
                <c:pt idx="525">
                  <c:v>20110304</c:v>
                </c:pt>
                <c:pt idx="526">
                  <c:v>20110307</c:v>
                </c:pt>
                <c:pt idx="527">
                  <c:v>20110308</c:v>
                </c:pt>
                <c:pt idx="528">
                  <c:v>20110309</c:v>
                </c:pt>
                <c:pt idx="529">
                  <c:v>20110310</c:v>
                </c:pt>
                <c:pt idx="530">
                  <c:v>20110311</c:v>
                </c:pt>
                <c:pt idx="531">
                  <c:v>20110314</c:v>
                </c:pt>
                <c:pt idx="532">
                  <c:v>20110315</c:v>
                </c:pt>
                <c:pt idx="533">
                  <c:v>20110316</c:v>
                </c:pt>
                <c:pt idx="534">
                  <c:v>20110317</c:v>
                </c:pt>
                <c:pt idx="535">
                  <c:v>20110318</c:v>
                </c:pt>
                <c:pt idx="536">
                  <c:v>20110321</c:v>
                </c:pt>
                <c:pt idx="537">
                  <c:v>20110322</c:v>
                </c:pt>
                <c:pt idx="538">
                  <c:v>20110323</c:v>
                </c:pt>
                <c:pt idx="539">
                  <c:v>20110324</c:v>
                </c:pt>
                <c:pt idx="540">
                  <c:v>20110325</c:v>
                </c:pt>
                <c:pt idx="541">
                  <c:v>20110328</c:v>
                </c:pt>
                <c:pt idx="542">
                  <c:v>20110329</c:v>
                </c:pt>
                <c:pt idx="543">
                  <c:v>20110330</c:v>
                </c:pt>
                <c:pt idx="544">
                  <c:v>20110331</c:v>
                </c:pt>
                <c:pt idx="545">
                  <c:v>20110401</c:v>
                </c:pt>
                <c:pt idx="546">
                  <c:v>20110406</c:v>
                </c:pt>
                <c:pt idx="547">
                  <c:v>20110407</c:v>
                </c:pt>
                <c:pt idx="548">
                  <c:v>20110408</c:v>
                </c:pt>
                <c:pt idx="549">
                  <c:v>20110411</c:v>
                </c:pt>
                <c:pt idx="550">
                  <c:v>20110412</c:v>
                </c:pt>
                <c:pt idx="551">
                  <c:v>20110413</c:v>
                </c:pt>
                <c:pt idx="552">
                  <c:v>20110414</c:v>
                </c:pt>
                <c:pt idx="553">
                  <c:v>20110415</c:v>
                </c:pt>
                <c:pt idx="554">
                  <c:v>20110418</c:v>
                </c:pt>
                <c:pt idx="555">
                  <c:v>20110419</c:v>
                </c:pt>
                <c:pt idx="556">
                  <c:v>20110420</c:v>
                </c:pt>
                <c:pt idx="557">
                  <c:v>20110421</c:v>
                </c:pt>
                <c:pt idx="558">
                  <c:v>20110422</c:v>
                </c:pt>
                <c:pt idx="559">
                  <c:v>20110425</c:v>
                </c:pt>
                <c:pt idx="560">
                  <c:v>20110426</c:v>
                </c:pt>
                <c:pt idx="561">
                  <c:v>20110427</c:v>
                </c:pt>
                <c:pt idx="562">
                  <c:v>20110428</c:v>
                </c:pt>
                <c:pt idx="563">
                  <c:v>20110429</c:v>
                </c:pt>
                <c:pt idx="564">
                  <c:v>20110503</c:v>
                </c:pt>
                <c:pt idx="565">
                  <c:v>20110504</c:v>
                </c:pt>
                <c:pt idx="566">
                  <c:v>20110505</c:v>
                </c:pt>
                <c:pt idx="567">
                  <c:v>20110506</c:v>
                </c:pt>
                <c:pt idx="568">
                  <c:v>20110509</c:v>
                </c:pt>
                <c:pt idx="569">
                  <c:v>20110510</c:v>
                </c:pt>
                <c:pt idx="570">
                  <c:v>20110511</c:v>
                </c:pt>
                <c:pt idx="571">
                  <c:v>20110512</c:v>
                </c:pt>
                <c:pt idx="572">
                  <c:v>20110513</c:v>
                </c:pt>
                <c:pt idx="573">
                  <c:v>20110516</c:v>
                </c:pt>
                <c:pt idx="574">
                  <c:v>20110517</c:v>
                </c:pt>
                <c:pt idx="575">
                  <c:v>20110518</c:v>
                </c:pt>
                <c:pt idx="576">
                  <c:v>20110519</c:v>
                </c:pt>
                <c:pt idx="577">
                  <c:v>20110520</c:v>
                </c:pt>
                <c:pt idx="578">
                  <c:v>20110523</c:v>
                </c:pt>
                <c:pt idx="579">
                  <c:v>20110524</c:v>
                </c:pt>
                <c:pt idx="580">
                  <c:v>20110525</c:v>
                </c:pt>
                <c:pt idx="581">
                  <c:v>20110526</c:v>
                </c:pt>
                <c:pt idx="582">
                  <c:v>20110527</c:v>
                </c:pt>
                <c:pt idx="583">
                  <c:v>20110530</c:v>
                </c:pt>
                <c:pt idx="584">
                  <c:v>20110531</c:v>
                </c:pt>
                <c:pt idx="585">
                  <c:v>20110601</c:v>
                </c:pt>
                <c:pt idx="586">
                  <c:v>20110602</c:v>
                </c:pt>
                <c:pt idx="587">
                  <c:v>20110603</c:v>
                </c:pt>
                <c:pt idx="588">
                  <c:v>20110607</c:v>
                </c:pt>
                <c:pt idx="589">
                  <c:v>20110608</c:v>
                </c:pt>
                <c:pt idx="590">
                  <c:v>20110609</c:v>
                </c:pt>
                <c:pt idx="591">
                  <c:v>20110610</c:v>
                </c:pt>
                <c:pt idx="592">
                  <c:v>20110613</c:v>
                </c:pt>
                <c:pt idx="593">
                  <c:v>20110614</c:v>
                </c:pt>
                <c:pt idx="594">
                  <c:v>20110615</c:v>
                </c:pt>
                <c:pt idx="595">
                  <c:v>20110616</c:v>
                </c:pt>
                <c:pt idx="596">
                  <c:v>20110617</c:v>
                </c:pt>
                <c:pt idx="597">
                  <c:v>20110620</c:v>
                </c:pt>
                <c:pt idx="598">
                  <c:v>20110621</c:v>
                </c:pt>
                <c:pt idx="599">
                  <c:v>20110622</c:v>
                </c:pt>
                <c:pt idx="600">
                  <c:v>20110623</c:v>
                </c:pt>
                <c:pt idx="601">
                  <c:v>20110624</c:v>
                </c:pt>
                <c:pt idx="602">
                  <c:v>20110627</c:v>
                </c:pt>
                <c:pt idx="603">
                  <c:v>20110628</c:v>
                </c:pt>
                <c:pt idx="604">
                  <c:v>20110629</c:v>
                </c:pt>
                <c:pt idx="605">
                  <c:v>20110630</c:v>
                </c:pt>
                <c:pt idx="606">
                  <c:v>20110701</c:v>
                </c:pt>
                <c:pt idx="607">
                  <c:v>20110704</c:v>
                </c:pt>
                <c:pt idx="608">
                  <c:v>20110705</c:v>
                </c:pt>
                <c:pt idx="609">
                  <c:v>20110706</c:v>
                </c:pt>
                <c:pt idx="610">
                  <c:v>20110707</c:v>
                </c:pt>
                <c:pt idx="611">
                  <c:v>20110708</c:v>
                </c:pt>
                <c:pt idx="612">
                  <c:v>20110711</c:v>
                </c:pt>
                <c:pt idx="613">
                  <c:v>20110712</c:v>
                </c:pt>
                <c:pt idx="614">
                  <c:v>20110713</c:v>
                </c:pt>
                <c:pt idx="615">
                  <c:v>20110714</c:v>
                </c:pt>
                <c:pt idx="616">
                  <c:v>20110715</c:v>
                </c:pt>
                <c:pt idx="617">
                  <c:v>20110718</c:v>
                </c:pt>
                <c:pt idx="618">
                  <c:v>20110719</c:v>
                </c:pt>
                <c:pt idx="619">
                  <c:v>20110720</c:v>
                </c:pt>
                <c:pt idx="620">
                  <c:v>20110721</c:v>
                </c:pt>
                <c:pt idx="621">
                  <c:v>20110722</c:v>
                </c:pt>
                <c:pt idx="622">
                  <c:v>20110725</c:v>
                </c:pt>
                <c:pt idx="623">
                  <c:v>20110726</c:v>
                </c:pt>
                <c:pt idx="624">
                  <c:v>20110727</c:v>
                </c:pt>
                <c:pt idx="625">
                  <c:v>20110728</c:v>
                </c:pt>
                <c:pt idx="626">
                  <c:v>20110729</c:v>
                </c:pt>
                <c:pt idx="627">
                  <c:v>20110801</c:v>
                </c:pt>
                <c:pt idx="628">
                  <c:v>20110802</c:v>
                </c:pt>
                <c:pt idx="629">
                  <c:v>20110803</c:v>
                </c:pt>
                <c:pt idx="630">
                  <c:v>20110804</c:v>
                </c:pt>
                <c:pt idx="631">
                  <c:v>20110805</c:v>
                </c:pt>
                <c:pt idx="632">
                  <c:v>20110808</c:v>
                </c:pt>
                <c:pt idx="633">
                  <c:v>20110809</c:v>
                </c:pt>
                <c:pt idx="634">
                  <c:v>20110810</c:v>
                </c:pt>
                <c:pt idx="635">
                  <c:v>20110811</c:v>
                </c:pt>
                <c:pt idx="636">
                  <c:v>20110812</c:v>
                </c:pt>
                <c:pt idx="637">
                  <c:v>20110815</c:v>
                </c:pt>
                <c:pt idx="638">
                  <c:v>20110816</c:v>
                </c:pt>
                <c:pt idx="639">
                  <c:v>20110817</c:v>
                </c:pt>
                <c:pt idx="640">
                  <c:v>20110818</c:v>
                </c:pt>
                <c:pt idx="641">
                  <c:v>20110819</c:v>
                </c:pt>
                <c:pt idx="642">
                  <c:v>20110822</c:v>
                </c:pt>
                <c:pt idx="643">
                  <c:v>20110823</c:v>
                </c:pt>
                <c:pt idx="644">
                  <c:v>20110824</c:v>
                </c:pt>
                <c:pt idx="645">
                  <c:v>20110825</c:v>
                </c:pt>
                <c:pt idx="646">
                  <c:v>20110826</c:v>
                </c:pt>
                <c:pt idx="647">
                  <c:v>20110829</c:v>
                </c:pt>
                <c:pt idx="648">
                  <c:v>20110830</c:v>
                </c:pt>
                <c:pt idx="649">
                  <c:v>20110831</c:v>
                </c:pt>
                <c:pt idx="650">
                  <c:v>20110901</c:v>
                </c:pt>
                <c:pt idx="651">
                  <c:v>20110902</c:v>
                </c:pt>
                <c:pt idx="652">
                  <c:v>20110905</c:v>
                </c:pt>
                <c:pt idx="653">
                  <c:v>20110906</c:v>
                </c:pt>
                <c:pt idx="654">
                  <c:v>20110907</c:v>
                </c:pt>
                <c:pt idx="655">
                  <c:v>20110908</c:v>
                </c:pt>
                <c:pt idx="656">
                  <c:v>20110909</c:v>
                </c:pt>
                <c:pt idx="657">
                  <c:v>20110913</c:v>
                </c:pt>
                <c:pt idx="658">
                  <c:v>20110914</c:v>
                </c:pt>
                <c:pt idx="659">
                  <c:v>20110915</c:v>
                </c:pt>
                <c:pt idx="660">
                  <c:v>20110916</c:v>
                </c:pt>
                <c:pt idx="661">
                  <c:v>20110919</c:v>
                </c:pt>
                <c:pt idx="662">
                  <c:v>20110920</c:v>
                </c:pt>
                <c:pt idx="663">
                  <c:v>20110921</c:v>
                </c:pt>
                <c:pt idx="664">
                  <c:v>20110922</c:v>
                </c:pt>
                <c:pt idx="665">
                  <c:v>20110923</c:v>
                </c:pt>
                <c:pt idx="666">
                  <c:v>20110926</c:v>
                </c:pt>
                <c:pt idx="667">
                  <c:v>20110927</c:v>
                </c:pt>
                <c:pt idx="668">
                  <c:v>20110928</c:v>
                </c:pt>
                <c:pt idx="669">
                  <c:v>20110929</c:v>
                </c:pt>
                <c:pt idx="670">
                  <c:v>20110930</c:v>
                </c:pt>
                <c:pt idx="671">
                  <c:v>20111010</c:v>
                </c:pt>
                <c:pt idx="672">
                  <c:v>20111011</c:v>
                </c:pt>
                <c:pt idx="673">
                  <c:v>20111012</c:v>
                </c:pt>
                <c:pt idx="674">
                  <c:v>20111013</c:v>
                </c:pt>
                <c:pt idx="675">
                  <c:v>20111014</c:v>
                </c:pt>
                <c:pt idx="676">
                  <c:v>20111017</c:v>
                </c:pt>
                <c:pt idx="677">
                  <c:v>20111018</c:v>
                </c:pt>
                <c:pt idx="678">
                  <c:v>20111019</c:v>
                </c:pt>
                <c:pt idx="679">
                  <c:v>20111020</c:v>
                </c:pt>
                <c:pt idx="680">
                  <c:v>20111021</c:v>
                </c:pt>
                <c:pt idx="681">
                  <c:v>20111024</c:v>
                </c:pt>
                <c:pt idx="682">
                  <c:v>20111025</c:v>
                </c:pt>
                <c:pt idx="683">
                  <c:v>20111026</c:v>
                </c:pt>
                <c:pt idx="684">
                  <c:v>20111027</c:v>
                </c:pt>
                <c:pt idx="685">
                  <c:v>20111028</c:v>
                </c:pt>
                <c:pt idx="686">
                  <c:v>20111031</c:v>
                </c:pt>
                <c:pt idx="687">
                  <c:v>20111101</c:v>
                </c:pt>
                <c:pt idx="688">
                  <c:v>20111102</c:v>
                </c:pt>
                <c:pt idx="689">
                  <c:v>20111103</c:v>
                </c:pt>
                <c:pt idx="690">
                  <c:v>20111104</c:v>
                </c:pt>
                <c:pt idx="691">
                  <c:v>20111107</c:v>
                </c:pt>
                <c:pt idx="692">
                  <c:v>20111108</c:v>
                </c:pt>
                <c:pt idx="693">
                  <c:v>20111109</c:v>
                </c:pt>
                <c:pt idx="694">
                  <c:v>20111110</c:v>
                </c:pt>
                <c:pt idx="695">
                  <c:v>20111111</c:v>
                </c:pt>
                <c:pt idx="696">
                  <c:v>20111114</c:v>
                </c:pt>
                <c:pt idx="697">
                  <c:v>20111115</c:v>
                </c:pt>
                <c:pt idx="698">
                  <c:v>20111116</c:v>
                </c:pt>
                <c:pt idx="699">
                  <c:v>20111117</c:v>
                </c:pt>
                <c:pt idx="700">
                  <c:v>20111118</c:v>
                </c:pt>
                <c:pt idx="701">
                  <c:v>20111121</c:v>
                </c:pt>
                <c:pt idx="702">
                  <c:v>20111122</c:v>
                </c:pt>
                <c:pt idx="703">
                  <c:v>20111123</c:v>
                </c:pt>
                <c:pt idx="704">
                  <c:v>20111124</c:v>
                </c:pt>
                <c:pt idx="705">
                  <c:v>20111125</c:v>
                </c:pt>
                <c:pt idx="706">
                  <c:v>20111128</c:v>
                </c:pt>
                <c:pt idx="707">
                  <c:v>20111129</c:v>
                </c:pt>
                <c:pt idx="708">
                  <c:v>20111130</c:v>
                </c:pt>
                <c:pt idx="709">
                  <c:v>20111201</c:v>
                </c:pt>
                <c:pt idx="710">
                  <c:v>20111202</c:v>
                </c:pt>
                <c:pt idx="711">
                  <c:v>20111205</c:v>
                </c:pt>
                <c:pt idx="712">
                  <c:v>20111206</c:v>
                </c:pt>
                <c:pt idx="713">
                  <c:v>20111207</c:v>
                </c:pt>
                <c:pt idx="714">
                  <c:v>20111208</c:v>
                </c:pt>
                <c:pt idx="715">
                  <c:v>20111209</c:v>
                </c:pt>
                <c:pt idx="716">
                  <c:v>20111212</c:v>
                </c:pt>
                <c:pt idx="717">
                  <c:v>20111213</c:v>
                </c:pt>
                <c:pt idx="718">
                  <c:v>20111214</c:v>
                </c:pt>
                <c:pt idx="719">
                  <c:v>20111215</c:v>
                </c:pt>
                <c:pt idx="720">
                  <c:v>20111216</c:v>
                </c:pt>
                <c:pt idx="721">
                  <c:v>20111219</c:v>
                </c:pt>
                <c:pt idx="722">
                  <c:v>20111220</c:v>
                </c:pt>
                <c:pt idx="723">
                  <c:v>20111221</c:v>
                </c:pt>
                <c:pt idx="724">
                  <c:v>20111222</c:v>
                </c:pt>
                <c:pt idx="725">
                  <c:v>20111223</c:v>
                </c:pt>
                <c:pt idx="726">
                  <c:v>20111226</c:v>
                </c:pt>
                <c:pt idx="727">
                  <c:v>20111227</c:v>
                </c:pt>
                <c:pt idx="728">
                  <c:v>20111228</c:v>
                </c:pt>
                <c:pt idx="729">
                  <c:v>20111229</c:v>
                </c:pt>
                <c:pt idx="730">
                  <c:v>20111230</c:v>
                </c:pt>
                <c:pt idx="731">
                  <c:v>20120104</c:v>
                </c:pt>
                <c:pt idx="732">
                  <c:v>20120105</c:v>
                </c:pt>
                <c:pt idx="733">
                  <c:v>20120106</c:v>
                </c:pt>
                <c:pt idx="734">
                  <c:v>20120109</c:v>
                </c:pt>
                <c:pt idx="735">
                  <c:v>20120110</c:v>
                </c:pt>
                <c:pt idx="736">
                  <c:v>20120111</c:v>
                </c:pt>
                <c:pt idx="737">
                  <c:v>20120112</c:v>
                </c:pt>
                <c:pt idx="738">
                  <c:v>20120113</c:v>
                </c:pt>
                <c:pt idx="739">
                  <c:v>20120116</c:v>
                </c:pt>
                <c:pt idx="740">
                  <c:v>20120117</c:v>
                </c:pt>
                <c:pt idx="741">
                  <c:v>20120118</c:v>
                </c:pt>
                <c:pt idx="742">
                  <c:v>20120119</c:v>
                </c:pt>
                <c:pt idx="743">
                  <c:v>20120120</c:v>
                </c:pt>
                <c:pt idx="744">
                  <c:v>20120130</c:v>
                </c:pt>
                <c:pt idx="745">
                  <c:v>20120131</c:v>
                </c:pt>
                <c:pt idx="746">
                  <c:v>20120201</c:v>
                </c:pt>
                <c:pt idx="747">
                  <c:v>20120202</c:v>
                </c:pt>
                <c:pt idx="748">
                  <c:v>20120203</c:v>
                </c:pt>
                <c:pt idx="749">
                  <c:v>20120206</c:v>
                </c:pt>
                <c:pt idx="750">
                  <c:v>20120207</c:v>
                </c:pt>
                <c:pt idx="751">
                  <c:v>20120208</c:v>
                </c:pt>
                <c:pt idx="752">
                  <c:v>20120209</c:v>
                </c:pt>
                <c:pt idx="753">
                  <c:v>20120210</c:v>
                </c:pt>
                <c:pt idx="754">
                  <c:v>20120213</c:v>
                </c:pt>
                <c:pt idx="755">
                  <c:v>20120214</c:v>
                </c:pt>
                <c:pt idx="756">
                  <c:v>20120215</c:v>
                </c:pt>
                <c:pt idx="757">
                  <c:v>20120216</c:v>
                </c:pt>
                <c:pt idx="758">
                  <c:v>20120217</c:v>
                </c:pt>
                <c:pt idx="759">
                  <c:v>20120220</c:v>
                </c:pt>
                <c:pt idx="760">
                  <c:v>20120221</c:v>
                </c:pt>
                <c:pt idx="761">
                  <c:v>20120222</c:v>
                </c:pt>
                <c:pt idx="762">
                  <c:v>20120223</c:v>
                </c:pt>
                <c:pt idx="763">
                  <c:v>20120224</c:v>
                </c:pt>
                <c:pt idx="764">
                  <c:v>20120227</c:v>
                </c:pt>
                <c:pt idx="765">
                  <c:v>20120228</c:v>
                </c:pt>
                <c:pt idx="766">
                  <c:v>20120229</c:v>
                </c:pt>
                <c:pt idx="767">
                  <c:v>20120301</c:v>
                </c:pt>
                <c:pt idx="768">
                  <c:v>20120302</c:v>
                </c:pt>
                <c:pt idx="769">
                  <c:v>20120305</c:v>
                </c:pt>
                <c:pt idx="770">
                  <c:v>20120306</c:v>
                </c:pt>
                <c:pt idx="771">
                  <c:v>20120307</c:v>
                </c:pt>
                <c:pt idx="772">
                  <c:v>20120308</c:v>
                </c:pt>
                <c:pt idx="773">
                  <c:v>20120309</c:v>
                </c:pt>
                <c:pt idx="774">
                  <c:v>20120312</c:v>
                </c:pt>
                <c:pt idx="775">
                  <c:v>20120313</c:v>
                </c:pt>
                <c:pt idx="776">
                  <c:v>20120314</c:v>
                </c:pt>
                <c:pt idx="777">
                  <c:v>20120315</c:v>
                </c:pt>
                <c:pt idx="778">
                  <c:v>20120316</c:v>
                </c:pt>
                <c:pt idx="779">
                  <c:v>20120319</c:v>
                </c:pt>
                <c:pt idx="780">
                  <c:v>20120320</c:v>
                </c:pt>
                <c:pt idx="781">
                  <c:v>20120321</c:v>
                </c:pt>
                <c:pt idx="782">
                  <c:v>20120322</c:v>
                </c:pt>
                <c:pt idx="783">
                  <c:v>20120323</c:v>
                </c:pt>
                <c:pt idx="784">
                  <c:v>20120326</c:v>
                </c:pt>
                <c:pt idx="785">
                  <c:v>20120327</c:v>
                </c:pt>
                <c:pt idx="786">
                  <c:v>20120328</c:v>
                </c:pt>
                <c:pt idx="787">
                  <c:v>20120329</c:v>
                </c:pt>
                <c:pt idx="788">
                  <c:v>20120330</c:v>
                </c:pt>
                <c:pt idx="789">
                  <c:v>20120405</c:v>
                </c:pt>
                <c:pt idx="790">
                  <c:v>20120406</c:v>
                </c:pt>
                <c:pt idx="791">
                  <c:v>20120409</c:v>
                </c:pt>
                <c:pt idx="792">
                  <c:v>20120410</c:v>
                </c:pt>
                <c:pt idx="793">
                  <c:v>20120411</c:v>
                </c:pt>
                <c:pt idx="794">
                  <c:v>20120412</c:v>
                </c:pt>
                <c:pt idx="795">
                  <c:v>20120413</c:v>
                </c:pt>
                <c:pt idx="796">
                  <c:v>20120416</c:v>
                </c:pt>
                <c:pt idx="797">
                  <c:v>20120417</c:v>
                </c:pt>
                <c:pt idx="798">
                  <c:v>20120418</c:v>
                </c:pt>
                <c:pt idx="799">
                  <c:v>20120419</c:v>
                </c:pt>
                <c:pt idx="800">
                  <c:v>20120420</c:v>
                </c:pt>
                <c:pt idx="801">
                  <c:v>20120423</c:v>
                </c:pt>
                <c:pt idx="802">
                  <c:v>20120424</c:v>
                </c:pt>
                <c:pt idx="803">
                  <c:v>20120425</c:v>
                </c:pt>
                <c:pt idx="804">
                  <c:v>20120426</c:v>
                </c:pt>
                <c:pt idx="805">
                  <c:v>20120427</c:v>
                </c:pt>
                <c:pt idx="806">
                  <c:v>20120502</c:v>
                </c:pt>
                <c:pt idx="807">
                  <c:v>20120503</c:v>
                </c:pt>
                <c:pt idx="808">
                  <c:v>20120504</c:v>
                </c:pt>
                <c:pt idx="809">
                  <c:v>20120507</c:v>
                </c:pt>
                <c:pt idx="810">
                  <c:v>20120508</c:v>
                </c:pt>
                <c:pt idx="811">
                  <c:v>20120509</c:v>
                </c:pt>
                <c:pt idx="812">
                  <c:v>20120510</c:v>
                </c:pt>
                <c:pt idx="813">
                  <c:v>20120511</c:v>
                </c:pt>
                <c:pt idx="814">
                  <c:v>20120514</c:v>
                </c:pt>
                <c:pt idx="815">
                  <c:v>20120515</c:v>
                </c:pt>
                <c:pt idx="816">
                  <c:v>20120516</c:v>
                </c:pt>
                <c:pt idx="817">
                  <c:v>20120517</c:v>
                </c:pt>
                <c:pt idx="818">
                  <c:v>20120518</c:v>
                </c:pt>
                <c:pt idx="819">
                  <c:v>20120521</c:v>
                </c:pt>
                <c:pt idx="820">
                  <c:v>20120522</c:v>
                </c:pt>
                <c:pt idx="821">
                  <c:v>20120523</c:v>
                </c:pt>
                <c:pt idx="822">
                  <c:v>20120524</c:v>
                </c:pt>
                <c:pt idx="823">
                  <c:v>20120525</c:v>
                </c:pt>
                <c:pt idx="824">
                  <c:v>20120528</c:v>
                </c:pt>
                <c:pt idx="825">
                  <c:v>20120529</c:v>
                </c:pt>
                <c:pt idx="826">
                  <c:v>20120530</c:v>
                </c:pt>
                <c:pt idx="827">
                  <c:v>20120531</c:v>
                </c:pt>
                <c:pt idx="828">
                  <c:v>20120601</c:v>
                </c:pt>
                <c:pt idx="829">
                  <c:v>20120604</c:v>
                </c:pt>
                <c:pt idx="830">
                  <c:v>20120605</c:v>
                </c:pt>
                <c:pt idx="831">
                  <c:v>20120606</c:v>
                </c:pt>
                <c:pt idx="832">
                  <c:v>20120607</c:v>
                </c:pt>
                <c:pt idx="833">
                  <c:v>20120608</c:v>
                </c:pt>
                <c:pt idx="834">
                  <c:v>20120611</c:v>
                </c:pt>
                <c:pt idx="835">
                  <c:v>20120612</c:v>
                </c:pt>
                <c:pt idx="836">
                  <c:v>20120613</c:v>
                </c:pt>
                <c:pt idx="837">
                  <c:v>20120614</c:v>
                </c:pt>
                <c:pt idx="838">
                  <c:v>20120615</c:v>
                </c:pt>
                <c:pt idx="839">
                  <c:v>20120618</c:v>
                </c:pt>
                <c:pt idx="840">
                  <c:v>20120619</c:v>
                </c:pt>
                <c:pt idx="841">
                  <c:v>20120620</c:v>
                </c:pt>
                <c:pt idx="842">
                  <c:v>20120621</c:v>
                </c:pt>
                <c:pt idx="843">
                  <c:v>20120625</c:v>
                </c:pt>
                <c:pt idx="844">
                  <c:v>20120626</c:v>
                </c:pt>
                <c:pt idx="845">
                  <c:v>20120627</c:v>
                </c:pt>
                <c:pt idx="846">
                  <c:v>20120628</c:v>
                </c:pt>
                <c:pt idx="847">
                  <c:v>20120629</c:v>
                </c:pt>
                <c:pt idx="848">
                  <c:v>20120702</c:v>
                </c:pt>
                <c:pt idx="849">
                  <c:v>20120703</c:v>
                </c:pt>
                <c:pt idx="850">
                  <c:v>20120704</c:v>
                </c:pt>
                <c:pt idx="851">
                  <c:v>20120705</c:v>
                </c:pt>
                <c:pt idx="852">
                  <c:v>20120706</c:v>
                </c:pt>
                <c:pt idx="853">
                  <c:v>20120709</c:v>
                </c:pt>
                <c:pt idx="854">
                  <c:v>20120710</c:v>
                </c:pt>
                <c:pt idx="855">
                  <c:v>20120711</c:v>
                </c:pt>
                <c:pt idx="856">
                  <c:v>20120712</c:v>
                </c:pt>
                <c:pt idx="857">
                  <c:v>20120713</c:v>
                </c:pt>
                <c:pt idx="858">
                  <c:v>20120716</c:v>
                </c:pt>
                <c:pt idx="859">
                  <c:v>20120717</c:v>
                </c:pt>
                <c:pt idx="860">
                  <c:v>20120718</c:v>
                </c:pt>
                <c:pt idx="861">
                  <c:v>20120719</c:v>
                </c:pt>
                <c:pt idx="862">
                  <c:v>20120720</c:v>
                </c:pt>
                <c:pt idx="863">
                  <c:v>20120723</c:v>
                </c:pt>
                <c:pt idx="864">
                  <c:v>20120724</c:v>
                </c:pt>
                <c:pt idx="865">
                  <c:v>20120725</c:v>
                </c:pt>
                <c:pt idx="866">
                  <c:v>20120726</c:v>
                </c:pt>
                <c:pt idx="867">
                  <c:v>20120727</c:v>
                </c:pt>
                <c:pt idx="868">
                  <c:v>20120730</c:v>
                </c:pt>
                <c:pt idx="869">
                  <c:v>20120731</c:v>
                </c:pt>
                <c:pt idx="870">
                  <c:v>20120801</c:v>
                </c:pt>
                <c:pt idx="871">
                  <c:v>20120802</c:v>
                </c:pt>
                <c:pt idx="872">
                  <c:v>20120803</c:v>
                </c:pt>
                <c:pt idx="873">
                  <c:v>20120806</c:v>
                </c:pt>
                <c:pt idx="874">
                  <c:v>20120807</c:v>
                </c:pt>
                <c:pt idx="875">
                  <c:v>20120808</c:v>
                </c:pt>
                <c:pt idx="876">
                  <c:v>20120809</c:v>
                </c:pt>
                <c:pt idx="877">
                  <c:v>20120810</c:v>
                </c:pt>
                <c:pt idx="878">
                  <c:v>20120813</c:v>
                </c:pt>
                <c:pt idx="879">
                  <c:v>20120814</c:v>
                </c:pt>
                <c:pt idx="880">
                  <c:v>20120815</c:v>
                </c:pt>
                <c:pt idx="881">
                  <c:v>20120816</c:v>
                </c:pt>
                <c:pt idx="882">
                  <c:v>20120817</c:v>
                </c:pt>
                <c:pt idx="883">
                  <c:v>20120820</c:v>
                </c:pt>
                <c:pt idx="884">
                  <c:v>20120821</c:v>
                </c:pt>
                <c:pt idx="885">
                  <c:v>20120822</c:v>
                </c:pt>
                <c:pt idx="886">
                  <c:v>20120823</c:v>
                </c:pt>
                <c:pt idx="887">
                  <c:v>20120824</c:v>
                </c:pt>
                <c:pt idx="888">
                  <c:v>20120827</c:v>
                </c:pt>
                <c:pt idx="889">
                  <c:v>20120828</c:v>
                </c:pt>
                <c:pt idx="890">
                  <c:v>20120829</c:v>
                </c:pt>
                <c:pt idx="891">
                  <c:v>20120830</c:v>
                </c:pt>
                <c:pt idx="892">
                  <c:v>20120831</c:v>
                </c:pt>
                <c:pt idx="893">
                  <c:v>20120903</c:v>
                </c:pt>
                <c:pt idx="894">
                  <c:v>20120904</c:v>
                </c:pt>
                <c:pt idx="895">
                  <c:v>20120905</c:v>
                </c:pt>
                <c:pt idx="896">
                  <c:v>20120906</c:v>
                </c:pt>
                <c:pt idx="897">
                  <c:v>20120907</c:v>
                </c:pt>
                <c:pt idx="898">
                  <c:v>20120910</c:v>
                </c:pt>
                <c:pt idx="899">
                  <c:v>20120911</c:v>
                </c:pt>
                <c:pt idx="900">
                  <c:v>20120912</c:v>
                </c:pt>
                <c:pt idx="901">
                  <c:v>20120913</c:v>
                </c:pt>
                <c:pt idx="902">
                  <c:v>20120914</c:v>
                </c:pt>
                <c:pt idx="903">
                  <c:v>20120917</c:v>
                </c:pt>
                <c:pt idx="904">
                  <c:v>20120918</c:v>
                </c:pt>
                <c:pt idx="905">
                  <c:v>20120919</c:v>
                </c:pt>
                <c:pt idx="906">
                  <c:v>20120920</c:v>
                </c:pt>
                <c:pt idx="907">
                  <c:v>20120921</c:v>
                </c:pt>
                <c:pt idx="908">
                  <c:v>20120924</c:v>
                </c:pt>
                <c:pt idx="909">
                  <c:v>20120925</c:v>
                </c:pt>
                <c:pt idx="910">
                  <c:v>20120926</c:v>
                </c:pt>
                <c:pt idx="911">
                  <c:v>20120927</c:v>
                </c:pt>
                <c:pt idx="912">
                  <c:v>20120928</c:v>
                </c:pt>
                <c:pt idx="913">
                  <c:v>20121008</c:v>
                </c:pt>
                <c:pt idx="914">
                  <c:v>20121009</c:v>
                </c:pt>
                <c:pt idx="915">
                  <c:v>20121010</c:v>
                </c:pt>
                <c:pt idx="916">
                  <c:v>20121011</c:v>
                </c:pt>
                <c:pt idx="917">
                  <c:v>20121012</c:v>
                </c:pt>
                <c:pt idx="918">
                  <c:v>20121015</c:v>
                </c:pt>
                <c:pt idx="919">
                  <c:v>20121016</c:v>
                </c:pt>
                <c:pt idx="920">
                  <c:v>20121017</c:v>
                </c:pt>
                <c:pt idx="921">
                  <c:v>20121018</c:v>
                </c:pt>
                <c:pt idx="922">
                  <c:v>20121019</c:v>
                </c:pt>
                <c:pt idx="923">
                  <c:v>20121022</c:v>
                </c:pt>
                <c:pt idx="924">
                  <c:v>20121023</c:v>
                </c:pt>
                <c:pt idx="925">
                  <c:v>20121024</c:v>
                </c:pt>
                <c:pt idx="926">
                  <c:v>20121025</c:v>
                </c:pt>
                <c:pt idx="927">
                  <c:v>20121026</c:v>
                </c:pt>
                <c:pt idx="928">
                  <c:v>20121029</c:v>
                </c:pt>
                <c:pt idx="929">
                  <c:v>20121030</c:v>
                </c:pt>
                <c:pt idx="930">
                  <c:v>20121031</c:v>
                </c:pt>
                <c:pt idx="931">
                  <c:v>20121101</c:v>
                </c:pt>
                <c:pt idx="932">
                  <c:v>20121102</c:v>
                </c:pt>
                <c:pt idx="933">
                  <c:v>20121105</c:v>
                </c:pt>
                <c:pt idx="934">
                  <c:v>20121106</c:v>
                </c:pt>
                <c:pt idx="935">
                  <c:v>20121107</c:v>
                </c:pt>
                <c:pt idx="936">
                  <c:v>20121108</c:v>
                </c:pt>
                <c:pt idx="937">
                  <c:v>20121109</c:v>
                </c:pt>
                <c:pt idx="938">
                  <c:v>20121112</c:v>
                </c:pt>
                <c:pt idx="939">
                  <c:v>20121113</c:v>
                </c:pt>
                <c:pt idx="940">
                  <c:v>20121114</c:v>
                </c:pt>
                <c:pt idx="941">
                  <c:v>20121115</c:v>
                </c:pt>
                <c:pt idx="942">
                  <c:v>20121116</c:v>
                </c:pt>
                <c:pt idx="943">
                  <c:v>20121119</c:v>
                </c:pt>
                <c:pt idx="944">
                  <c:v>20121120</c:v>
                </c:pt>
                <c:pt idx="945">
                  <c:v>20121121</c:v>
                </c:pt>
                <c:pt idx="946">
                  <c:v>20121122</c:v>
                </c:pt>
                <c:pt idx="947">
                  <c:v>20121123</c:v>
                </c:pt>
                <c:pt idx="948">
                  <c:v>20121126</c:v>
                </c:pt>
                <c:pt idx="949">
                  <c:v>20121127</c:v>
                </c:pt>
                <c:pt idx="950">
                  <c:v>20121128</c:v>
                </c:pt>
                <c:pt idx="951">
                  <c:v>20121129</c:v>
                </c:pt>
                <c:pt idx="952">
                  <c:v>20121130</c:v>
                </c:pt>
                <c:pt idx="953">
                  <c:v>20121203</c:v>
                </c:pt>
                <c:pt idx="954">
                  <c:v>20121204</c:v>
                </c:pt>
                <c:pt idx="955">
                  <c:v>20121205</c:v>
                </c:pt>
                <c:pt idx="956">
                  <c:v>20121206</c:v>
                </c:pt>
                <c:pt idx="957">
                  <c:v>20121207</c:v>
                </c:pt>
                <c:pt idx="958">
                  <c:v>20121210</c:v>
                </c:pt>
                <c:pt idx="959">
                  <c:v>20121211</c:v>
                </c:pt>
                <c:pt idx="960">
                  <c:v>20121212</c:v>
                </c:pt>
                <c:pt idx="961">
                  <c:v>20121213</c:v>
                </c:pt>
                <c:pt idx="962">
                  <c:v>20121214</c:v>
                </c:pt>
                <c:pt idx="963">
                  <c:v>20121217</c:v>
                </c:pt>
                <c:pt idx="964">
                  <c:v>20121218</c:v>
                </c:pt>
                <c:pt idx="965">
                  <c:v>20121219</c:v>
                </c:pt>
                <c:pt idx="966">
                  <c:v>20121220</c:v>
                </c:pt>
                <c:pt idx="967">
                  <c:v>20121221</c:v>
                </c:pt>
                <c:pt idx="968">
                  <c:v>20121224</c:v>
                </c:pt>
                <c:pt idx="969">
                  <c:v>20121225</c:v>
                </c:pt>
                <c:pt idx="970">
                  <c:v>20121226</c:v>
                </c:pt>
                <c:pt idx="971">
                  <c:v>20121227</c:v>
                </c:pt>
                <c:pt idx="972">
                  <c:v>20121228</c:v>
                </c:pt>
                <c:pt idx="973">
                  <c:v>20121231</c:v>
                </c:pt>
                <c:pt idx="974">
                  <c:v>20130104</c:v>
                </c:pt>
                <c:pt idx="975">
                  <c:v>20130107</c:v>
                </c:pt>
                <c:pt idx="976">
                  <c:v>20130108</c:v>
                </c:pt>
                <c:pt idx="977">
                  <c:v>20130109</c:v>
                </c:pt>
                <c:pt idx="978">
                  <c:v>20130110</c:v>
                </c:pt>
                <c:pt idx="979">
                  <c:v>20130111</c:v>
                </c:pt>
                <c:pt idx="980">
                  <c:v>20130114</c:v>
                </c:pt>
                <c:pt idx="981">
                  <c:v>20130115</c:v>
                </c:pt>
                <c:pt idx="982">
                  <c:v>20130116</c:v>
                </c:pt>
                <c:pt idx="983">
                  <c:v>20130117</c:v>
                </c:pt>
                <c:pt idx="984">
                  <c:v>20130118</c:v>
                </c:pt>
                <c:pt idx="985">
                  <c:v>20130121</c:v>
                </c:pt>
                <c:pt idx="986">
                  <c:v>20130122</c:v>
                </c:pt>
                <c:pt idx="987">
                  <c:v>20130123</c:v>
                </c:pt>
                <c:pt idx="988">
                  <c:v>20130124</c:v>
                </c:pt>
                <c:pt idx="989">
                  <c:v>20130125</c:v>
                </c:pt>
                <c:pt idx="990">
                  <c:v>20130128</c:v>
                </c:pt>
                <c:pt idx="991">
                  <c:v>20130129</c:v>
                </c:pt>
                <c:pt idx="992">
                  <c:v>20130130</c:v>
                </c:pt>
                <c:pt idx="993">
                  <c:v>20130131</c:v>
                </c:pt>
                <c:pt idx="994">
                  <c:v>20130201</c:v>
                </c:pt>
                <c:pt idx="995">
                  <c:v>20130204</c:v>
                </c:pt>
                <c:pt idx="996">
                  <c:v>20130205</c:v>
                </c:pt>
                <c:pt idx="997">
                  <c:v>20130206</c:v>
                </c:pt>
                <c:pt idx="998">
                  <c:v>20130207</c:v>
                </c:pt>
                <c:pt idx="999">
                  <c:v>20130208</c:v>
                </c:pt>
                <c:pt idx="1000">
                  <c:v>20130218</c:v>
                </c:pt>
                <c:pt idx="1001">
                  <c:v>20130219</c:v>
                </c:pt>
                <c:pt idx="1002">
                  <c:v>20130220</c:v>
                </c:pt>
                <c:pt idx="1003">
                  <c:v>20130221</c:v>
                </c:pt>
                <c:pt idx="1004">
                  <c:v>20130222</c:v>
                </c:pt>
                <c:pt idx="1005">
                  <c:v>20130225</c:v>
                </c:pt>
                <c:pt idx="1006">
                  <c:v>20130226</c:v>
                </c:pt>
                <c:pt idx="1007">
                  <c:v>20130227</c:v>
                </c:pt>
                <c:pt idx="1008">
                  <c:v>20130228</c:v>
                </c:pt>
                <c:pt idx="1009">
                  <c:v>20130301</c:v>
                </c:pt>
                <c:pt idx="1010">
                  <c:v>20130304</c:v>
                </c:pt>
                <c:pt idx="1011">
                  <c:v>20130305</c:v>
                </c:pt>
                <c:pt idx="1012">
                  <c:v>20130306</c:v>
                </c:pt>
                <c:pt idx="1013">
                  <c:v>20130307</c:v>
                </c:pt>
                <c:pt idx="1014">
                  <c:v>20130308</c:v>
                </c:pt>
                <c:pt idx="1015">
                  <c:v>20130311</c:v>
                </c:pt>
                <c:pt idx="1016">
                  <c:v>20130312</c:v>
                </c:pt>
                <c:pt idx="1017">
                  <c:v>20130313</c:v>
                </c:pt>
                <c:pt idx="1018">
                  <c:v>20130314</c:v>
                </c:pt>
                <c:pt idx="1019">
                  <c:v>20130315</c:v>
                </c:pt>
                <c:pt idx="1020">
                  <c:v>20130318</c:v>
                </c:pt>
                <c:pt idx="1021">
                  <c:v>20130319</c:v>
                </c:pt>
                <c:pt idx="1022">
                  <c:v>20130320</c:v>
                </c:pt>
                <c:pt idx="1023">
                  <c:v>20130321</c:v>
                </c:pt>
                <c:pt idx="1024">
                  <c:v>20130322</c:v>
                </c:pt>
                <c:pt idx="1025">
                  <c:v>20130325</c:v>
                </c:pt>
                <c:pt idx="1026">
                  <c:v>20130326</c:v>
                </c:pt>
                <c:pt idx="1027">
                  <c:v>20130327</c:v>
                </c:pt>
                <c:pt idx="1028">
                  <c:v>20130328</c:v>
                </c:pt>
                <c:pt idx="1029">
                  <c:v>20130329</c:v>
                </c:pt>
                <c:pt idx="1030">
                  <c:v>20130401</c:v>
                </c:pt>
                <c:pt idx="1031">
                  <c:v>20130402</c:v>
                </c:pt>
                <c:pt idx="1032">
                  <c:v>20130403</c:v>
                </c:pt>
                <c:pt idx="1033">
                  <c:v>20130408</c:v>
                </c:pt>
                <c:pt idx="1034">
                  <c:v>20130409</c:v>
                </c:pt>
                <c:pt idx="1035">
                  <c:v>20130410</c:v>
                </c:pt>
                <c:pt idx="1036">
                  <c:v>20130411</c:v>
                </c:pt>
                <c:pt idx="1037">
                  <c:v>20130412</c:v>
                </c:pt>
                <c:pt idx="1038">
                  <c:v>20130415</c:v>
                </c:pt>
                <c:pt idx="1039">
                  <c:v>20130416</c:v>
                </c:pt>
                <c:pt idx="1040">
                  <c:v>20130417</c:v>
                </c:pt>
                <c:pt idx="1041">
                  <c:v>20130418</c:v>
                </c:pt>
                <c:pt idx="1042">
                  <c:v>20130419</c:v>
                </c:pt>
                <c:pt idx="1043">
                  <c:v>20130422</c:v>
                </c:pt>
                <c:pt idx="1044">
                  <c:v>20130423</c:v>
                </c:pt>
                <c:pt idx="1045">
                  <c:v>20130424</c:v>
                </c:pt>
                <c:pt idx="1046">
                  <c:v>20130425</c:v>
                </c:pt>
                <c:pt idx="1047">
                  <c:v>20130426</c:v>
                </c:pt>
                <c:pt idx="1048">
                  <c:v>20130502</c:v>
                </c:pt>
                <c:pt idx="1049">
                  <c:v>20130503</c:v>
                </c:pt>
                <c:pt idx="1050">
                  <c:v>20130506</c:v>
                </c:pt>
                <c:pt idx="1051">
                  <c:v>20130507</c:v>
                </c:pt>
                <c:pt idx="1052">
                  <c:v>20130508</c:v>
                </c:pt>
                <c:pt idx="1053">
                  <c:v>20130509</c:v>
                </c:pt>
                <c:pt idx="1054">
                  <c:v>20130510</c:v>
                </c:pt>
                <c:pt idx="1055">
                  <c:v>20130513</c:v>
                </c:pt>
                <c:pt idx="1056">
                  <c:v>20130514</c:v>
                </c:pt>
                <c:pt idx="1057">
                  <c:v>20130515</c:v>
                </c:pt>
                <c:pt idx="1058">
                  <c:v>20130516</c:v>
                </c:pt>
                <c:pt idx="1059">
                  <c:v>20130517</c:v>
                </c:pt>
                <c:pt idx="1060">
                  <c:v>20130520</c:v>
                </c:pt>
                <c:pt idx="1061">
                  <c:v>20130521</c:v>
                </c:pt>
                <c:pt idx="1062">
                  <c:v>20130522</c:v>
                </c:pt>
                <c:pt idx="1063">
                  <c:v>20130523</c:v>
                </c:pt>
                <c:pt idx="1064">
                  <c:v>20130524</c:v>
                </c:pt>
                <c:pt idx="1065">
                  <c:v>20130527</c:v>
                </c:pt>
                <c:pt idx="1066">
                  <c:v>20130528</c:v>
                </c:pt>
                <c:pt idx="1067">
                  <c:v>20130529</c:v>
                </c:pt>
                <c:pt idx="1068">
                  <c:v>20130530</c:v>
                </c:pt>
                <c:pt idx="1069">
                  <c:v>20130531</c:v>
                </c:pt>
                <c:pt idx="1070">
                  <c:v>20130603</c:v>
                </c:pt>
                <c:pt idx="1071">
                  <c:v>20130604</c:v>
                </c:pt>
                <c:pt idx="1072">
                  <c:v>20130605</c:v>
                </c:pt>
                <c:pt idx="1073">
                  <c:v>20130606</c:v>
                </c:pt>
                <c:pt idx="1074">
                  <c:v>20130607</c:v>
                </c:pt>
                <c:pt idx="1075">
                  <c:v>20130613</c:v>
                </c:pt>
                <c:pt idx="1076">
                  <c:v>20130614</c:v>
                </c:pt>
                <c:pt idx="1077">
                  <c:v>20130617</c:v>
                </c:pt>
                <c:pt idx="1078">
                  <c:v>20130618</c:v>
                </c:pt>
                <c:pt idx="1079">
                  <c:v>20130619</c:v>
                </c:pt>
                <c:pt idx="1080">
                  <c:v>20130620</c:v>
                </c:pt>
                <c:pt idx="1081">
                  <c:v>20130621</c:v>
                </c:pt>
                <c:pt idx="1082">
                  <c:v>20130624</c:v>
                </c:pt>
                <c:pt idx="1083">
                  <c:v>20130625</c:v>
                </c:pt>
                <c:pt idx="1084">
                  <c:v>20130626</c:v>
                </c:pt>
                <c:pt idx="1085">
                  <c:v>20130627</c:v>
                </c:pt>
                <c:pt idx="1086">
                  <c:v>20130628</c:v>
                </c:pt>
                <c:pt idx="1087">
                  <c:v>20130701</c:v>
                </c:pt>
                <c:pt idx="1088">
                  <c:v>20130702</c:v>
                </c:pt>
                <c:pt idx="1089">
                  <c:v>20130703</c:v>
                </c:pt>
                <c:pt idx="1090">
                  <c:v>20130704</c:v>
                </c:pt>
                <c:pt idx="1091">
                  <c:v>20130705</c:v>
                </c:pt>
                <c:pt idx="1092">
                  <c:v>20130708</c:v>
                </c:pt>
                <c:pt idx="1093">
                  <c:v>20130709</c:v>
                </c:pt>
                <c:pt idx="1094">
                  <c:v>20130710</c:v>
                </c:pt>
                <c:pt idx="1095">
                  <c:v>20130711</c:v>
                </c:pt>
                <c:pt idx="1096">
                  <c:v>20130712</c:v>
                </c:pt>
                <c:pt idx="1097">
                  <c:v>20130715</c:v>
                </c:pt>
                <c:pt idx="1098">
                  <c:v>20130716</c:v>
                </c:pt>
                <c:pt idx="1099">
                  <c:v>20130717</c:v>
                </c:pt>
                <c:pt idx="1100">
                  <c:v>20130718</c:v>
                </c:pt>
                <c:pt idx="1101">
                  <c:v>20130719</c:v>
                </c:pt>
                <c:pt idx="1102">
                  <c:v>20130722</c:v>
                </c:pt>
                <c:pt idx="1103">
                  <c:v>20130723</c:v>
                </c:pt>
                <c:pt idx="1104">
                  <c:v>20130724</c:v>
                </c:pt>
                <c:pt idx="1105">
                  <c:v>20130725</c:v>
                </c:pt>
                <c:pt idx="1106">
                  <c:v>20130726</c:v>
                </c:pt>
                <c:pt idx="1107">
                  <c:v>20130729</c:v>
                </c:pt>
                <c:pt idx="1108">
                  <c:v>20130730</c:v>
                </c:pt>
                <c:pt idx="1109">
                  <c:v>20130731</c:v>
                </c:pt>
                <c:pt idx="1110">
                  <c:v>20130801</c:v>
                </c:pt>
                <c:pt idx="1111">
                  <c:v>20130802</c:v>
                </c:pt>
                <c:pt idx="1112">
                  <c:v>20130805</c:v>
                </c:pt>
                <c:pt idx="1113">
                  <c:v>20130806</c:v>
                </c:pt>
                <c:pt idx="1114">
                  <c:v>20130807</c:v>
                </c:pt>
                <c:pt idx="1115">
                  <c:v>20130808</c:v>
                </c:pt>
                <c:pt idx="1116">
                  <c:v>20130809</c:v>
                </c:pt>
                <c:pt idx="1117">
                  <c:v>20130812</c:v>
                </c:pt>
                <c:pt idx="1118">
                  <c:v>20130813</c:v>
                </c:pt>
                <c:pt idx="1119">
                  <c:v>20130814</c:v>
                </c:pt>
                <c:pt idx="1120">
                  <c:v>20130815</c:v>
                </c:pt>
                <c:pt idx="1121">
                  <c:v>20130816</c:v>
                </c:pt>
                <c:pt idx="1122">
                  <c:v>20130819</c:v>
                </c:pt>
                <c:pt idx="1123">
                  <c:v>20130820</c:v>
                </c:pt>
                <c:pt idx="1124">
                  <c:v>20130821</c:v>
                </c:pt>
                <c:pt idx="1125">
                  <c:v>20130822</c:v>
                </c:pt>
                <c:pt idx="1126">
                  <c:v>20130823</c:v>
                </c:pt>
                <c:pt idx="1127">
                  <c:v>20130826</c:v>
                </c:pt>
                <c:pt idx="1128">
                  <c:v>20130827</c:v>
                </c:pt>
                <c:pt idx="1129">
                  <c:v>20130828</c:v>
                </c:pt>
                <c:pt idx="1130">
                  <c:v>20130829</c:v>
                </c:pt>
                <c:pt idx="1131">
                  <c:v>20130830</c:v>
                </c:pt>
                <c:pt idx="1132">
                  <c:v>20130902</c:v>
                </c:pt>
                <c:pt idx="1133">
                  <c:v>20130903</c:v>
                </c:pt>
                <c:pt idx="1134">
                  <c:v>20130904</c:v>
                </c:pt>
                <c:pt idx="1135">
                  <c:v>20130905</c:v>
                </c:pt>
                <c:pt idx="1136">
                  <c:v>20130906</c:v>
                </c:pt>
                <c:pt idx="1137">
                  <c:v>20130909</c:v>
                </c:pt>
                <c:pt idx="1138">
                  <c:v>20130910</c:v>
                </c:pt>
                <c:pt idx="1139">
                  <c:v>20130911</c:v>
                </c:pt>
                <c:pt idx="1140">
                  <c:v>20130912</c:v>
                </c:pt>
                <c:pt idx="1141">
                  <c:v>20130913</c:v>
                </c:pt>
                <c:pt idx="1142">
                  <c:v>20130916</c:v>
                </c:pt>
                <c:pt idx="1143">
                  <c:v>20130917</c:v>
                </c:pt>
                <c:pt idx="1144">
                  <c:v>20130918</c:v>
                </c:pt>
                <c:pt idx="1145">
                  <c:v>20130923</c:v>
                </c:pt>
                <c:pt idx="1146">
                  <c:v>20130924</c:v>
                </c:pt>
                <c:pt idx="1147">
                  <c:v>20130925</c:v>
                </c:pt>
                <c:pt idx="1148">
                  <c:v>20130926</c:v>
                </c:pt>
                <c:pt idx="1149">
                  <c:v>20130927</c:v>
                </c:pt>
                <c:pt idx="1150">
                  <c:v>20130930</c:v>
                </c:pt>
                <c:pt idx="1151">
                  <c:v>20131008</c:v>
                </c:pt>
                <c:pt idx="1152">
                  <c:v>20131009</c:v>
                </c:pt>
                <c:pt idx="1153">
                  <c:v>20131010</c:v>
                </c:pt>
                <c:pt idx="1154">
                  <c:v>20131011</c:v>
                </c:pt>
                <c:pt idx="1155">
                  <c:v>20131014</c:v>
                </c:pt>
                <c:pt idx="1156">
                  <c:v>20131015</c:v>
                </c:pt>
                <c:pt idx="1157">
                  <c:v>20131016</c:v>
                </c:pt>
                <c:pt idx="1158">
                  <c:v>20131017</c:v>
                </c:pt>
                <c:pt idx="1159">
                  <c:v>20131018</c:v>
                </c:pt>
                <c:pt idx="1160">
                  <c:v>20131021</c:v>
                </c:pt>
                <c:pt idx="1161">
                  <c:v>20131022</c:v>
                </c:pt>
                <c:pt idx="1162">
                  <c:v>20131023</c:v>
                </c:pt>
                <c:pt idx="1163">
                  <c:v>20131024</c:v>
                </c:pt>
                <c:pt idx="1164">
                  <c:v>20131025</c:v>
                </c:pt>
                <c:pt idx="1165">
                  <c:v>20131028</c:v>
                </c:pt>
                <c:pt idx="1166">
                  <c:v>20131029</c:v>
                </c:pt>
                <c:pt idx="1167">
                  <c:v>20131030</c:v>
                </c:pt>
                <c:pt idx="1168">
                  <c:v>20131031</c:v>
                </c:pt>
                <c:pt idx="1169">
                  <c:v>20131101</c:v>
                </c:pt>
                <c:pt idx="1170">
                  <c:v>20131104</c:v>
                </c:pt>
                <c:pt idx="1171">
                  <c:v>20131105</c:v>
                </c:pt>
                <c:pt idx="1172">
                  <c:v>20131106</c:v>
                </c:pt>
                <c:pt idx="1173">
                  <c:v>20131107</c:v>
                </c:pt>
                <c:pt idx="1174">
                  <c:v>20131108</c:v>
                </c:pt>
                <c:pt idx="1175">
                  <c:v>20131111</c:v>
                </c:pt>
                <c:pt idx="1176">
                  <c:v>20131112</c:v>
                </c:pt>
                <c:pt idx="1177">
                  <c:v>20131113</c:v>
                </c:pt>
                <c:pt idx="1178">
                  <c:v>20131114</c:v>
                </c:pt>
                <c:pt idx="1179">
                  <c:v>20131115</c:v>
                </c:pt>
                <c:pt idx="1180">
                  <c:v>20131118</c:v>
                </c:pt>
                <c:pt idx="1181">
                  <c:v>20131119</c:v>
                </c:pt>
                <c:pt idx="1182">
                  <c:v>20131120</c:v>
                </c:pt>
                <c:pt idx="1183">
                  <c:v>20131121</c:v>
                </c:pt>
                <c:pt idx="1184">
                  <c:v>20131122</c:v>
                </c:pt>
                <c:pt idx="1185">
                  <c:v>20131125</c:v>
                </c:pt>
                <c:pt idx="1186">
                  <c:v>20131126</c:v>
                </c:pt>
                <c:pt idx="1187">
                  <c:v>20131127</c:v>
                </c:pt>
                <c:pt idx="1188">
                  <c:v>20131128</c:v>
                </c:pt>
                <c:pt idx="1189">
                  <c:v>20131129</c:v>
                </c:pt>
                <c:pt idx="1190">
                  <c:v>20131202</c:v>
                </c:pt>
                <c:pt idx="1191">
                  <c:v>20131203</c:v>
                </c:pt>
                <c:pt idx="1192">
                  <c:v>20131204</c:v>
                </c:pt>
                <c:pt idx="1193">
                  <c:v>20131205</c:v>
                </c:pt>
                <c:pt idx="1194">
                  <c:v>20131206</c:v>
                </c:pt>
                <c:pt idx="1195">
                  <c:v>20131209</c:v>
                </c:pt>
                <c:pt idx="1196">
                  <c:v>20131210</c:v>
                </c:pt>
                <c:pt idx="1197">
                  <c:v>20131211</c:v>
                </c:pt>
                <c:pt idx="1198">
                  <c:v>20131212</c:v>
                </c:pt>
                <c:pt idx="1199">
                  <c:v>20131213</c:v>
                </c:pt>
                <c:pt idx="1200">
                  <c:v>20131216</c:v>
                </c:pt>
                <c:pt idx="1201">
                  <c:v>20131217</c:v>
                </c:pt>
                <c:pt idx="1202">
                  <c:v>20131218</c:v>
                </c:pt>
                <c:pt idx="1203">
                  <c:v>20131219</c:v>
                </c:pt>
                <c:pt idx="1204">
                  <c:v>20131220</c:v>
                </c:pt>
                <c:pt idx="1205">
                  <c:v>20131223</c:v>
                </c:pt>
                <c:pt idx="1206">
                  <c:v>20131224</c:v>
                </c:pt>
                <c:pt idx="1207">
                  <c:v>20131225</c:v>
                </c:pt>
                <c:pt idx="1208">
                  <c:v>20131226</c:v>
                </c:pt>
                <c:pt idx="1209">
                  <c:v>20131227</c:v>
                </c:pt>
                <c:pt idx="1210">
                  <c:v>20131230</c:v>
                </c:pt>
                <c:pt idx="1211">
                  <c:v>20131231</c:v>
                </c:pt>
                <c:pt idx="1212">
                  <c:v>20140102</c:v>
                </c:pt>
                <c:pt idx="1213">
                  <c:v>20140103</c:v>
                </c:pt>
                <c:pt idx="1214">
                  <c:v>20140106</c:v>
                </c:pt>
                <c:pt idx="1215">
                  <c:v>20140107</c:v>
                </c:pt>
                <c:pt idx="1216">
                  <c:v>20140108</c:v>
                </c:pt>
                <c:pt idx="1217">
                  <c:v>20140109</c:v>
                </c:pt>
                <c:pt idx="1218">
                  <c:v>20140110</c:v>
                </c:pt>
                <c:pt idx="1219">
                  <c:v>20140113</c:v>
                </c:pt>
                <c:pt idx="1220">
                  <c:v>20140114</c:v>
                </c:pt>
                <c:pt idx="1221">
                  <c:v>20140115</c:v>
                </c:pt>
                <c:pt idx="1222">
                  <c:v>20140116</c:v>
                </c:pt>
                <c:pt idx="1223">
                  <c:v>20140117</c:v>
                </c:pt>
                <c:pt idx="1224">
                  <c:v>20140120</c:v>
                </c:pt>
                <c:pt idx="1225">
                  <c:v>20140121</c:v>
                </c:pt>
                <c:pt idx="1226">
                  <c:v>20140122</c:v>
                </c:pt>
                <c:pt idx="1227">
                  <c:v>20140123</c:v>
                </c:pt>
                <c:pt idx="1228">
                  <c:v>20140124</c:v>
                </c:pt>
                <c:pt idx="1229">
                  <c:v>20140127</c:v>
                </c:pt>
                <c:pt idx="1230">
                  <c:v>20140128</c:v>
                </c:pt>
                <c:pt idx="1231">
                  <c:v>20140129</c:v>
                </c:pt>
                <c:pt idx="1232">
                  <c:v>20140130</c:v>
                </c:pt>
                <c:pt idx="1233">
                  <c:v>20140207</c:v>
                </c:pt>
                <c:pt idx="1234">
                  <c:v>20140210</c:v>
                </c:pt>
                <c:pt idx="1235">
                  <c:v>20140211</c:v>
                </c:pt>
                <c:pt idx="1236">
                  <c:v>20140212</c:v>
                </c:pt>
                <c:pt idx="1237">
                  <c:v>20140213</c:v>
                </c:pt>
                <c:pt idx="1238">
                  <c:v>20140214</c:v>
                </c:pt>
                <c:pt idx="1239">
                  <c:v>20140217</c:v>
                </c:pt>
                <c:pt idx="1240">
                  <c:v>20140218</c:v>
                </c:pt>
                <c:pt idx="1241">
                  <c:v>20140219</c:v>
                </c:pt>
                <c:pt idx="1242">
                  <c:v>20140220</c:v>
                </c:pt>
                <c:pt idx="1243">
                  <c:v>20140221</c:v>
                </c:pt>
                <c:pt idx="1244">
                  <c:v>20140224</c:v>
                </c:pt>
                <c:pt idx="1245">
                  <c:v>20140225</c:v>
                </c:pt>
                <c:pt idx="1246">
                  <c:v>20140226</c:v>
                </c:pt>
                <c:pt idx="1247">
                  <c:v>20140227</c:v>
                </c:pt>
                <c:pt idx="1248">
                  <c:v>20140228</c:v>
                </c:pt>
                <c:pt idx="1249">
                  <c:v>20140303</c:v>
                </c:pt>
                <c:pt idx="1250">
                  <c:v>20140304</c:v>
                </c:pt>
                <c:pt idx="1251">
                  <c:v>20140305</c:v>
                </c:pt>
                <c:pt idx="1252">
                  <c:v>20140306</c:v>
                </c:pt>
                <c:pt idx="1253">
                  <c:v>20140307</c:v>
                </c:pt>
                <c:pt idx="1254">
                  <c:v>20140310</c:v>
                </c:pt>
                <c:pt idx="1255">
                  <c:v>20140311</c:v>
                </c:pt>
                <c:pt idx="1256">
                  <c:v>20140312</c:v>
                </c:pt>
                <c:pt idx="1257">
                  <c:v>20140313</c:v>
                </c:pt>
                <c:pt idx="1258">
                  <c:v>20140314</c:v>
                </c:pt>
                <c:pt idx="1259">
                  <c:v>20140317</c:v>
                </c:pt>
                <c:pt idx="1260">
                  <c:v>20140318</c:v>
                </c:pt>
                <c:pt idx="1261">
                  <c:v>20140319</c:v>
                </c:pt>
                <c:pt idx="1262">
                  <c:v>20140320</c:v>
                </c:pt>
                <c:pt idx="1263">
                  <c:v>20140321</c:v>
                </c:pt>
                <c:pt idx="1264">
                  <c:v>20140324</c:v>
                </c:pt>
                <c:pt idx="1265">
                  <c:v>20140325</c:v>
                </c:pt>
                <c:pt idx="1266">
                  <c:v>20140326</c:v>
                </c:pt>
                <c:pt idx="1267">
                  <c:v>20140327</c:v>
                </c:pt>
                <c:pt idx="1268">
                  <c:v>20140328</c:v>
                </c:pt>
                <c:pt idx="1269">
                  <c:v>20140331</c:v>
                </c:pt>
                <c:pt idx="1270">
                  <c:v>20140401</c:v>
                </c:pt>
                <c:pt idx="1271">
                  <c:v>20140402</c:v>
                </c:pt>
                <c:pt idx="1272">
                  <c:v>20140403</c:v>
                </c:pt>
                <c:pt idx="1273">
                  <c:v>20140404</c:v>
                </c:pt>
                <c:pt idx="1274">
                  <c:v>20140408</c:v>
                </c:pt>
                <c:pt idx="1275">
                  <c:v>20140409</c:v>
                </c:pt>
                <c:pt idx="1276">
                  <c:v>20140410</c:v>
                </c:pt>
                <c:pt idx="1277">
                  <c:v>20140411</c:v>
                </c:pt>
                <c:pt idx="1278">
                  <c:v>20140414</c:v>
                </c:pt>
                <c:pt idx="1279">
                  <c:v>20140415</c:v>
                </c:pt>
                <c:pt idx="1280">
                  <c:v>20140416</c:v>
                </c:pt>
                <c:pt idx="1281">
                  <c:v>20140417</c:v>
                </c:pt>
                <c:pt idx="1282">
                  <c:v>20140418</c:v>
                </c:pt>
                <c:pt idx="1283">
                  <c:v>20140421</c:v>
                </c:pt>
                <c:pt idx="1284">
                  <c:v>20140422</c:v>
                </c:pt>
                <c:pt idx="1285">
                  <c:v>20140423</c:v>
                </c:pt>
                <c:pt idx="1286">
                  <c:v>20140424</c:v>
                </c:pt>
                <c:pt idx="1287">
                  <c:v>20140425</c:v>
                </c:pt>
                <c:pt idx="1288">
                  <c:v>20140428</c:v>
                </c:pt>
                <c:pt idx="1289">
                  <c:v>20140429</c:v>
                </c:pt>
                <c:pt idx="1290">
                  <c:v>20140430</c:v>
                </c:pt>
                <c:pt idx="1291">
                  <c:v>20140505</c:v>
                </c:pt>
                <c:pt idx="1292">
                  <c:v>20140506</c:v>
                </c:pt>
                <c:pt idx="1293">
                  <c:v>20140507</c:v>
                </c:pt>
                <c:pt idx="1294">
                  <c:v>20140508</c:v>
                </c:pt>
                <c:pt idx="1295">
                  <c:v>20140509</c:v>
                </c:pt>
                <c:pt idx="1296">
                  <c:v>20140512</c:v>
                </c:pt>
                <c:pt idx="1297">
                  <c:v>20140513</c:v>
                </c:pt>
                <c:pt idx="1298">
                  <c:v>20140514</c:v>
                </c:pt>
                <c:pt idx="1299">
                  <c:v>20140515</c:v>
                </c:pt>
                <c:pt idx="1300">
                  <c:v>20140516</c:v>
                </c:pt>
                <c:pt idx="1301">
                  <c:v>20140519</c:v>
                </c:pt>
                <c:pt idx="1302">
                  <c:v>20140520</c:v>
                </c:pt>
                <c:pt idx="1303">
                  <c:v>20140521</c:v>
                </c:pt>
                <c:pt idx="1304">
                  <c:v>20140522</c:v>
                </c:pt>
                <c:pt idx="1305">
                  <c:v>20140523</c:v>
                </c:pt>
                <c:pt idx="1306">
                  <c:v>20140526</c:v>
                </c:pt>
                <c:pt idx="1307">
                  <c:v>20140527</c:v>
                </c:pt>
                <c:pt idx="1308">
                  <c:v>20140528</c:v>
                </c:pt>
                <c:pt idx="1309">
                  <c:v>20140529</c:v>
                </c:pt>
                <c:pt idx="1310">
                  <c:v>20140530</c:v>
                </c:pt>
                <c:pt idx="1311">
                  <c:v>20140603</c:v>
                </c:pt>
                <c:pt idx="1312">
                  <c:v>20140604</c:v>
                </c:pt>
                <c:pt idx="1313">
                  <c:v>20140605</c:v>
                </c:pt>
                <c:pt idx="1314">
                  <c:v>20140606</c:v>
                </c:pt>
                <c:pt idx="1315">
                  <c:v>20140609</c:v>
                </c:pt>
                <c:pt idx="1316">
                  <c:v>20140610</c:v>
                </c:pt>
                <c:pt idx="1317">
                  <c:v>20140611</c:v>
                </c:pt>
                <c:pt idx="1318">
                  <c:v>20140612</c:v>
                </c:pt>
                <c:pt idx="1319">
                  <c:v>20140613</c:v>
                </c:pt>
                <c:pt idx="1320">
                  <c:v>20140616</c:v>
                </c:pt>
                <c:pt idx="1321">
                  <c:v>20140617</c:v>
                </c:pt>
                <c:pt idx="1322">
                  <c:v>20140618</c:v>
                </c:pt>
                <c:pt idx="1323">
                  <c:v>20140619</c:v>
                </c:pt>
                <c:pt idx="1324">
                  <c:v>20140620</c:v>
                </c:pt>
                <c:pt idx="1325">
                  <c:v>20140623</c:v>
                </c:pt>
                <c:pt idx="1326">
                  <c:v>20140624</c:v>
                </c:pt>
                <c:pt idx="1327">
                  <c:v>20140625</c:v>
                </c:pt>
                <c:pt idx="1328">
                  <c:v>20140626</c:v>
                </c:pt>
                <c:pt idx="1329">
                  <c:v>20140627</c:v>
                </c:pt>
                <c:pt idx="1330">
                  <c:v>20140630</c:v>
                </c:pt>
                <c:pt idx="1331">
                  <c:v>20140701</c:v>
                </c:pt>
                <c:pt idx="1332">
                  <c:v>20140702</c:v>
                </c:pt>
                <c:pt idx="1333">
                  <c:v>20140703</c:v>
                </c:pt>
                <c:pt idx="1334">
                  <c:v>20140704</c:v>
                </c:pt>
                <c:pt idx="1335">
                  <c:v>20140707</c:v>
                </c:pt>
                <c:pt idx="1336">
                  <c:v>20140708</c:v>
                </c:pt>
                <c:pt idx="1337">
                  <c:v>20140709</c:v>
                </c:pt>
                <c:pt idx="1338">
                  <c:v>20140710</c:v>
                </c:pt>
                <c:pt idx="1339">
                  <c:v>20140711</c:v>
                </c:pt>
                <c:pt idx="1340">
                  <c:v>20140714</c:v>
                </c:pt>
                <c:pt idx="1341">
                  <c:v>20140715</c:v>
                </c:pt>
                <c:pt idx="1342">
                  <c:v>20140716</c:v>
                </c:pt>
                <c:pt idx="1343">
                  <c:v>20140717</c:v>
                </c:pt>
                <c:pt idx="1344">
                  <c:v>20140718</c:v>
                </c:pt>
                <c:pt idx="1345">
                  <c:v>20140721</c:v>
                </c:pt>
                <c:pt idx="1346">
                  <c:v>20140722</c:v>
                </c:pt>
                <c:pt idx="1347">
                  <c:v>20140723</c:v>
                </c:pt>
                <c:pt idx="1348">
                  <c:v>20140724</c:v>
                </c:pt>
                <c:pt idx="1349">
                  <c:v>20140725</c:v>
                </c:pt>
                <c:pt idx="1350">
                  <c:v>20140728</c:v>
                </c:pt>
                <c:pt idx="1351">
                  <c:v>20140729</c:v>
                </c:pt>
                <c:pt idx="1352">
                  <c:v>20140730</c:v>
                </c:pt>
                <c:pt idx="1353">
                  <c:v>20140731</c:v>
                </c:pt>
                <c:pt idx="1354">
                  <c:v>20140801</c:v>
                </c:pt>
                <c:pt idx="1355">
                  <c:v>20140804</c:v>
                </c:pt>
                <c:pt idx="1356">
                  <c:v>20140805</c:v>
                </c:pt>
                <c:pt idx="1357">
                  <c:v>20140806</c:v>
                </c:pt>
                <c:pt idx="1358">
                  <c:v>20140807</c:v>
                </c:pt>
                <c:pt idx="1359">
                  <c:v>20140808</c:v>
                </c:pt>
                <c:pt idx="1360">
                  <c:v>20140811</c:v>
                </c:pt>
                <c:pt idx="1361">
                  <c:v>20140812</c:v>
                </c:pt>
                <c:pt idx="1362">
                  <c:v>20140813</c:v>
                </c:pt>
                <c:pt idx="1363">
                  <c:v>20140814</c:v>
                </c:pt>
                <c:pt idx="1364">
                  <c:v>20140815</c:v>
                </c:pt>
                <c:pt idx="1365">
                  <c:v>20140818</c:v>
                </c:pt>
                <c:pt idx="1366">
                  <c:v>20140819</c:v>
                </c:pt>
                <c:pt idx="1367">
                  <c:v>20140820</c:v>
                </c:pt>
                <c:pt idx="1368">
                  <c:v>20140821</c:v>
                </c:pt>
                <c:pt idx="1369">
                  <c:v>20140822</c:v>
                </c:pt>
                <c:pt idx="1370">
                  <c:v>20140825</c:v>
                </c:pt>
                <c:pt idx="1371">
                  <c:v>20140826</c:v>
                </c:pt>
                <c:pt idx="1372">
                  <c:v>20140827</c:v>
                </c:pt>
                <c:pt idx="1373">
                  <c:v>20140828</c:v>
                </c:pt>
                <c:pt idx="1374">
                  <c:v>20140829</c:v>
                </c:pt>
                <c:pt idx="1375">
                  <c:v>20140901</c:v>
                </c:pt>
                <c:pt idx="1376">
                  <c:v>20140902</c:v>
                </c:pt>
                <c:pt idx="1377">
                  <c:v>20140903</c:v>
                </c:pt>
                <c:pt idx="1378">
                  <c:v>20140904</c:v>
                </c:pt>
                <c:pt idx="1379">
                  <c:v>20140905</c:v>
                </c:pt>
                <c:pt idx="1380">
                  <c:v>20140909</c:v>
                </c:pt>
                <c:pt idx="1381">
                  <c:v>20140910</c:v>
                </c:pt>
                <c:pt idx="1382">
                  <c:v>20140911</c:v>
                </c:pt>
                <c:pt idx="1383">
                  <c:v>20140912</c:v>
                </c:pt>
                <c:pt idx="1384">
                  <c:v>20140915</c:v>
                </c:pt>
                <c:pt idx="1385">
                  <c:v>20140916</c:v>
                </c:pt>
                <c:pt idx="1386">
                  <c:v>20140917</c:v>
                </c:pt>
                <c:pt idx="1387">
                  <c:v>20140918</c:v>
                </c:pt>
                <c:pt idx="1388">
                  <c:v>20140919</c:v>
                </c:pt>
                <c:pt idx="1389">
                  <c:v>20140922</c:v>
                </c:pt>
                <c:pt idx="1390">
                  <c:v>20140923</c:v>
                </c:pt>
                <c:pt idx="1391">
                  <c:v>20140924</c:v>
                </c:pt>
                <c:pt idx="1392">
                  <c:v>20140925</c:v>
                </c:pt>
                <c:pt idx="1393">
                  <c:v>20140926</c:v>
                </c:pt>
                <c:pt idx="1394">
                  <c:v>20140929</c:v>
                </c:pt>
                <c:pt idx="1395">
                  <c:v>20140930</c:v>
                </c:pt>
                <c:pt idx="1396">
                  <c:v>20141008</c:v>
                </c:pt>
                <c:pt idx="1397">
                  <c:v>20141009</c:v>
                </c:pt>
                <c:pt idx="1398">
                  <c:v>20141010</c:v>
                </c:pt>
                <c:pt idx="1399">
                  <c:v>20141013</c:v>
                </c:pt>
                <c:pt idx="1400">
                  <c:v>20141014</c:v>
                </c:pt>
                <c:pt idx="1401">
                  <c:v>20141015</c:v>
                </c:pt>
                <c:pt idx="1402">
                  <c:v>20141016</c:v>
                </c:pt>
                <c:pt idx="1403">
                  <c:v>20141017</c:v>
                </c:pt>
                <c:pt idx="1404">
                  <c:v>20141020</c:v>
                </c:pt>
                <c:pt idx="1405">
                  <c:v>20141021</c:v>
                </c:pt>
                <c:pt idx="1406">
                  <c:v>20141022</c:v>
                </c:pt>
                <c:pt idx="1407">
                  <c:v>20141023</c:v>
                </c:pt>
                <c:pt idx="1408">
                  <c:v>20141024</c:v>
                </c:pt>
                <c:pt idx="1409">
                  <c:v>20141027</c:v>
                </c:pt>
                <c:pt idx="1410">
                  <c:v>20141028</c:v>
                </c:pt>
                <c:pt idx="1411">
                  <c:v>20141029</c:v>
                </c:pt>
                <c:pt idx="1412">
                  <c:v>20141030</c:v>
                </c:pt>
                <c:pt idx="1413">
                  <c:v>20141031</c:v>
                </c:pt>
                <c:pt idx="1414">
                  <c:v>20141103</c:v>
                </c:pt>
                <c:pt idx="1415">
                  <c:v>20141104</c:v>
                </c:pt>
                <c:pt idx="1416">
                  <c:v>20141105</c:v>
                </c:pt>
                <c:pt idx="1417">
                  <c:v>20141106</c:v>
                </c:pt>
                <c:pt idx="1418">
                  <c:v>20141107</c:v>
                </c:pt>
                <c:pt idx="1419">
                  <c:v>20141110</c:v>
                </c:pt>
                <c:pt idx="1420">
                  <c:v>20141111</c:v>
                </c:pt>
                <c:pt idx="1421">
                  <c:v>20141112</c:v>
                </c:pt>
                <c:pt idx="1422">
                  <c:v>20141113</c:v>
                </c:pt>
                <c:pt idx="1423">
                  <c:v>20141114</c:v>
                </c:pt>
                <c:pt idx="1424">
                  <c:v>20141117</c:v>
                </c:pt>
                <c:pt idx="1425">
                  <c:v>20141118</c:v>
                </c:pt>
                <c:pt idx="1426">
                  <c:v>20141119</c:v>
                </c:pt>
                <c:pt idx="1427">
                  <c:v>20141120</c:v>
                </c:pt>
                <c:pt idx="1428">
                  <c:v>20141121</c:v>
                </c:pt>
                <c:pt idx="1429">
                  <c:v>20141124</c:v>
                </c:pt>
                <c:pt idx="1430">
                  <c:v>20141125</c:v>
                </c:pt>
                <c:pt idx="1431">
                  <c:v>20141126</c:v>
                </c:pt>
                <c:pt idx="1432">
                  <c:v>20141127</c:v>
                </c:pt>
                <c:pt idx="1433">
                  <c:v>20141128</c:v>
                </c:pt>
                <c:pt idx="1434">
                  <c:v>20141201</c:v>
                </c:pt>
                <c:pt idx="1435">
                  <c:v>20141202</c:v>
                </c:pt>
                <c:pt idx="1436">
                  <c:v>20141203</c:v>
                </c:pt>
                <c:pt idx="1437">
                  <c:v>20141204</c:v>
                </c:pt>
                <c:pt idx="1438">
                  <c:v>20141205</c:v>
                </c:pt>
                <c:pt idx="1439">
                  <c:v>20141208</c:v>
                </c:pt>
                <c:pt idx="1440">
                  <c:v>20141209</c:v>
                </c:pt>
                <c:pt idx="1441">
                  <c:v>20141210</c:v>
                </c:pt>
                <c:pt idx="1442">
                  <c:v>20141211</c:v>
                </c:pt>
                <c:pt idx="1443">
                  <c:v>20141212</c:v>
                </c:pt>
                <c:pt idx="1444">
                  <c:v>20141215</c:v>
                </c:pt>
                <c:pt idx="1445">
                  <c:v>20141216</c:v>
                </c:pt>
                <c:pt idx="1446">
                  <c:v>20141217</c:v>
                </c:pt>
                <c:pt idx="1447">
                  <c:v>20141218</c:v>
                </c:pt>
                <c:pt idx="1448">
                  <c:v>20141219</c:v>
                </c:pt>
                <c:pt idx="1449">
                  <c:v>20141222</c:v>
                </c:pt>
                <c:pt idx="1450">
                  <c:v>20141223</c:v>
                </c:pt>
                <c:pt idx="1451">
                  <c:v>20141224</c:v>
                </c:pt>
                <c:pt idx="1452">
                  <c:v>20141225</c:v>
                </c:pt>
                <c:pt idx="1453">
                  <c:v>20141226</c:v>
                </c:pt>
                <c:pt idx="1454">
                  <c:v>20141229</c:v>
                </c:pt>
                <c:pt idx="1455">
                  <c:v>20141230</c:v>
                </c:pt>
                <c:pt idx="1456">
                  <c:v>20141231</c:v>
                </c:pt>
                <c:pt idx="1457">
                  <c:v>20150105</c:v>
                </c:pt>
                <c:pt idx="1458">
                  <c:v>20150106</c:v>
                </c:pt>
                <c:pt idx="1459">
                  <c:v>20150107</c:v>
                </c:pt>
                <c:pt idx="1460">
                  <c:v>20150108</c:v>
                </c:pt>
                <c:pt idx="1461">
                  <c:v>20150109</c:v>
                </c:pt>
                <c:pt idx="1462">
                  <c:v>20150112</c:v>
                </c:pt>
                <c:pt idx="1463">
                  <c:v>20150113</c:v>
                </c:pt>
                <c:pt idx="1464">
                  <c:v>20150114</c:v>
                </c:pt>
                <c:pt idx="1465">
                  <c:v>20150115</c:v>
                </c:pt>
                <c:pt idx="1466">
                  <c:v>20150116</c:v>
                </c:pt>
                <c:pt idx="1467">
                  <c:v>20150119</c:v>
                </c:pt>
                <c:pt idx="1468">
                  <c:v>20150120</c:v>
                </c:pt>
                <c:pt idx="1469">
                  <c:v>20150121</c:v>
                </c:pt>
                <c:pt idx="1470">
                  <c:v>20150122</c:v>
                </c:pt>
                <c:pt idx="1471">
                  <c:v>20150123</c:v>
                </c:pt>
                <c:pt idx="1472">
                  <c:v>20150126</c:v>
                </c:pt>
                <c:pt idx="1473">
                  <c:v>20150127</c:v>
                </c:pt>
                <c:pt idx="1474">
                  <c:v>20150128</c:v>
                </c:pt>
                <c:pt idx="1475">
                  <c:v>20150129</c:v>
                </c:pt>
                <c:pt idx="1476">
                  <c:v>20150130</c:v>
                </c:pt>
                <c:pt idx="1477">
                  <c:v>20150202</c:v>
                </c:pt>
                <c:pt idx="1478">
                  <c:v>20150203</c:v>
                </c:pt>
                <c:pt idx="1479">
                  <c:v>20150204</c:v>
                </c:pt>
                <c:pt idx="1480">
                  <c:v>20150205</c:v>
                </c:pt>
                <c:pt idx="1481">
                  <c:v>20150206</c:v>
                </c:pt>
                <c:pt idx="1482">
                  <c:v>20150209</c:v>
                </c:pt>
                <c:pt idx="1483">
                  <c:v>20150210</c:v>
                </c:pt>
                <c:pt idx="1484">
                  <c:v>20150211</c:v>
                </c:pt>
                <c:pt idx="1485">
                  <c:v>20150212</c:v>
                </c:pt>
                <c:pt idx="1486">
                  <c:v>20150213</c:v>
                </c:pt>
                <c:pt idx="1487">
                  <c:v>20150216</c:v>
                </c:pt>
                <c:pt idx="1488">
                  <c:v>20150217</c:v>
                </c:pt>
                <c:pt idx="1489">
                  <c:v>20150225</c:v>
                </c:pt>
                <c:pt idx="1490">
                  <c:v>20150226</c:v>
                </c:pt>
                <c:pt idx="1491">
                  <c:v>20150227</c:v>
                </c:pt>
                <c:pt idx="1492">
                  <c:v>20150302</c:v>
                </c:pt>
                <c:pt idx="1493">
                  <c:v>20150303</c:v>
                </c:pt>
                <c:pt idx="1494">
                  <c:v>20150304</c:v>
                </c:pt>
                <c:pt idx="1495">
                  <c:v>20150305</c:v>
                </c:pt>
                <c:pt idx="1496">
                  <c:v>20150306</c:v>
                </c:pt>
                <c:pt idx="1497">
                  <c:v>20150309</c:v>
                </c:pt>
                <c:pt idx="1498">
                  <c:v>20150310</c:v>
                </c:pt>
                <c:pt idx="1499">
                  <c:v>20150311</c:v>
                </c:pt>
                <c:pt idx="1500">
                  <c:v>20150312</c:v>
                </c:pt>
                <c:pt idx="1501">
                  <c:v>20150313</c:v>
                </c:pt>
                <c:pt idx="1502">
                  <c:v>20150316</c:v>
                </c:pt>
                <c:pt idx="1503">
                  <c:v>20150317</c:v>
                </c:pt>
                <c:pt idx="1504">
                  <c:v>20150318</c:v>
                </c:pt>
                <c:pt idx="1505">
                  <c:v>20150319</c:v>
                </c:pt>
                <c:pt idx="1506">
                  <c:v>20150320</c:v>
                </c:pt>
                <c:pt idx="1507">
                  <c:v>20150323</c:v>
                </c:pt>
                <c:pt idx="1508">
                  <c:v>20150324</c:v>
                </c:pt>
                <c:pt idx="1509">
                  <c:v>20150325</c:v>
                </c:pt>
                <c:pt idx="1510">
                  <c:v>20150326</c:v>
                </c:pt>
                <c:pt idx="1511">
                  <c:v>20150327</c:v>
                </c:pt>
                <c:pt idx="1512">
                  <c:v>20150330</c:v>
                </c:pt>
                <c:pt idx="1513">
                  <c:v>20150331</c:v>
                </c:pt>
                <c:pt idx="1514">
                  <c:v>20150401</c:v>
                </c:pt>
                <c:pt idx="1515">
                  <c:v>20150402</c:v>
                </c:pt>
                <c:pt idx="1516">
                  <c:v>20150403</c:v>
                </c:pt>
                <c:pt idx="1517">
                  <c:v>20150407</c:v>
                </c:pt>
                <c:pt idx="1518">
                  <c:v>20150408</c:v>
                </c:pt>
                <c:pt idx="1519">
                  <c:v>20150409</c:v>
                </c:pt>
                <c:pt idx="1520">
                  <c:v>20150410</c:v>
                </c:pt>
                <c:pt idx="1521">
                  <c:v>20150413</c:v>
                </c:pt>
                <c:pt idx="1522">
                  <c:v>20150414</c:v>
                </c:pt>
                <c:pt idx="1523">
                  <c:v>20150415</c:v>
                </c:pt>
                <c:pt idx="1524">
                  <c:v>20150416</c:v>
                </c:pt>
                <c:pt idx="1525">
                  <c:v>20150417</c:v>
                </c:pt>
                <c:pt idx="1526">
                  <c:v>20150420</c:v>
                </c:pt>
                <c:pt idx="1527">
                  <c:v>20150421</c:v>
                </c:pt>
                <c:pt idx="1528">
                  <c:v>20150422</c:v>
                </c:pt>
                <c:pt idx="1529">
                  <c:v>20150423</c:v>
                </c:pt>
                <c:pt idx="1530">
                  <c:v>20150424</c:v>
                </c:pt>
                <c:pt idx="1531">
                  <c:v>20150427</c:v>
                </c:pt>
                <c:pt idx="1532">
                  <c:v>20150428</c:v>
                </c:pt>
                <c:pt idx="1533">
                  <c:v>20150429</c:v>
                </c:pt>
                <c:pt idx="1534">
                  <c:v>20150430</c:v>
                </c:pt>
                <c:pt idx="1535">
                  <c:v>20150504</c:v>
                </c:pt>
                <c:pt idx="1536">
                  <c:v>20150505</c:v>
                </c:pt>
                <c:pt idx="1537">
                  <c:v>20150506</c:v>
                </c:pt>
                <c:pt idx="1538">
                  <c:v>20150507</c:v>
                </c:pt>
                <c:pt idx="1539">
                  <c:v>20150508</c:v>
                </c:pt>
                <c:pt idx="1540">
                  <c:v>20150511</c:v>
                </c:pt>
                <c:pt idx="1541">
                  <c:v>20150512</c:v>
                </c:pt>
                <c:pt idx="1542">
                  <c:v>20150513</c:v>
                </c:pt>
                <c:pt idx="1543">
                  <c:v>20150514</c:v>
                </c:pt>
                <c:pt idx="1544">
                  <c:v>20150515</c:v>
                </c:pt>
                <c:pt idx="1545">
                  <c:v>20150518</c:v>
                </c:pt>
                <c:pt idx="1546">
                  <c:v>20150519</c:v>
                </c:pt>
                <c:pt idx="1547">
                  <c:v>20150520</c:v>
                </c:pt>
                <c:pt idx="1548">
                  <c:v>20150521</c:v>
                </c:pt>
                <c:pt idx="1549">
                  <c:v>20150522</c:v>
                </c:pt>
                <c:pt idx="1550">
                  <c:v>20150525</c:v>
                </c:pt>
                <c:pt idx="1551">
                  <c:v>20150526</c:v>
                </c:pt>
                <c:pt idx="1552">
                  <c:v>20150527</c:v>
                </c:pt>
                <c:pt idx="1553">
                  <c:v>20150528</c:v>
                </c:pt>
                <c:pt idx="1554">
                  <c:v>20150529</c:v>
                </c:pt>
                <c:pt idx="1555">
                  <c:v>20150601</c:v>
                </c:pt>
                <c:pt idx="1556">
                  <c:v>20150602</c:v>
                </c:pt>
                <c:pt idx="1557">
                  <c:v>20150603</c:v>
                </c:pt>
                <c:pt idx="1558">
                  <c:v>20150604</c:v>
                </c:pt>
                <c:pt idx="1559">
                  <c:v>20150605</c:v>
                </c:pt>
                <c:pt idx="1560">
                  <c:v>20150608</c:v>
                </c:pt>
                <c:pt idx="1561">
                  <c:v>20150609</c:v>
                </c:pt>
                <c:pt idx="1562">
                  <c:v>20150610</c:v>
                </c:pt>
                <c:pt idx="1563">
                  <c:v>20150611</c:v>
                </c:pt>
                <c:pt idx="1564">
                  <c:v>20150612</c:v>
                </c:pt>
                <c:pt idx="1565">
                  <c:v>20150615</c:v>
                </c:pt>
                <c:pt idx="1566">
                  <c:v>20150616</c:v>
                </c:pt>
                <c:pt idx="1567">
                  <c:v>20150617</c:v>
                </c:pt>
                <c:pt idx="1568">
                  <c:v>20150618</c:v>
                </c:pt>
                <c:pt idx="1569">
                  <c:v>20150619</c:v>
                </c:pt>
                <c:pt idx="1570">
                  <c:v>20150623</c:v>
                </c:pt>
                <c:pt idx="1571">
                  <c:v>20150624</c:v>
                </c:pt>
                <c:pt idx="1572">
                  <c:v>20150625</c:v>
                </c:pt>
                <c:pt idx="1573">
                  <c:v>20150626</c:v>
                </c:pt>
                <c:pt idx="1574">
                  <c:v>20150629</c:v>
                </c:pt>
                <c:pt idx="1575">
                  <c:v>20150630</c:v>
                </c:pt>
                <c:pt idx="1576">
                  <c:v>20150701</c:v>
                </c:pt>
                <c:pt idx="1577">
                  <c:v>20150702</c:v>
                </c:pt>
                <c:pt idx="1578">
                  <c:v>20150703</c:v>
                </c:pt>
                <c:pt idx="1579">
                  <c:v>20150706</c:v>
                </c:pt>
                <c:pt idx="1580">
                  <c:v>20150707</c:v>
                </c:pt>
                <c:pt idx="1581">
                  <c:v>20150708</c:v>
                </c:pt>
                <c:pt idx="1582">
                  <c:v>20150709</c:v>
                </c:pt>
                <c:pt idx="1583">
                  <c:v>20150710</c:v>
                </c:pt>
                <c:pt idx="1584">
                  <c:v>20150713</c:v>
                </c:pt>
                <c:pt idx="1585">
                  <c:v>20150714</c:v>
                </c:pt>
                <c:pt idx="1586">
                  <c:v>20150715</c:v>
                </c:pt>
                <c:pt idx="1587">
                  <c:v>20150716</c:v>
                </c:pt>
                <c:pt idx="1588">
                  <c:v>20150717</c:v>
                </c:pt>
                <c:pt idx="1589">
                  <c:v>20150720</c:v>
                </c:pt>
                <c:pt idx="1590">
                  <c:v>20150721</c:v>
                </c:pt>
                <c:pt idx="1591">
                  <c:v>20150722</c:v>
                </c:pt>
                <c:pt idx="1592">
                  <c:v>20150723</c:v>
                </c:pt>
                <c:pt idx="1593">
                  <c:v>20150724</c:v>
                </c:pt>
                <c:pt idx="1594">
                  <c:v>20150727</c:v>
                </c:pt>
                <c:pt idx="1595">
                  <c:v>20150728</c:v>
                </c:pt>
                <c:pt idx="1596">
                  <c:v>20150729</c:v>
                </c:pt>
                <c:pt idx="1597">
                  <c:v>20150730</c:v>
                </c:pt>
                <c:pt idx="1598">
                  <c:v>20150731</c:v>
                </c:pt>
                <c:pt idx="1599">
                  <c:v>20150803</c:v>
                </c:pt>
                <c:pt idx="1600">
                  <c:v>20150804</c:v>
                </c:pt>
                <c:pt idx="1601">
                  <c:v>20150805</c:v>
                </c:pt>
                <c:pt idx="1602">
                  <c:v>20150806</c:v>
                </c:pt>
                <c:pt idx="1603">
                  <c:v>20150807</c:v>
                </c:pt>
                <c:pt idx="1604">
                  <c:v>20150810</c:v>
                </c:pt>
                <c:pt idx="1605">
                  <c:v>20150811</c:v>
                </c:pt>
                <c:pt idx="1606">
                  <c:v>20150812</c:v>
                </c:pt>
                <c:pt idx="1607">
                  <c:v>20150813</c:v>
                </c:pt>
                <c:pt idx="1608">
                  <c:v>20150814</c:v>
                </c:pt>
                <c:pt idx="1609">
                  <c:v>20150817</c:v>
                </c:pt>
                <c:pt idx="1610">
                  <c:v>20150818</c:v>
                </c:pt>
                <c:pt idx="1611">
                  <c:v>20150819</c:v>
                </c:pt>
                <c:pt idx="1612">
                  <c:v>20150820</c:v>
                </c:pt>
                <c:pt idx="1613">
                  <c:v>20150821</c:v>
                </c:pt>
                <c:pt idx="1614">
                  <c:v>20150824</c:v>
                </c:pt>
                <c:pt idx="1615">
                  <c:v>20150825</c:v>
                </c:pt>
                <c:pt idx="1616">
                  <c:v>20150826</c:v>
                </c:pt>
                <c:pt idx="1617">
                  <c:v>20150827</c:v>
                </c:pt>
                <c:pt idx="1618">
                  <c:v>20150828</c:v>
                </c:pt>
                <c:pt idx="1619">
                  <c:v>20150831</c:v>
                </c:pt>
                <c:pt idx="1620">
                  <c:v>20150901</c:v>
                </c:pt>
                <c:pt idx="1621">
                  <c:v>20150902</c:v>
                </c:pt>
                <c:pt idx="1622">
                  <c:v>20150907</c:v>
                </c:pt>
                <c:pt idx="1623">
                  <c:v>20150908</c:v>
                </c:pt>
                <c:pt idx="1624">
                  <c:v>20150909</c:v>
                </c:pt>
                <c:pt idx="1625">
                  <c:v>20150910</c:v>
                </c:pt>
                <c:pt idx="1626">
                  <c:v>20150911</c:v>
                </c:pt>
                <c:pt idx="1627">
                  <c:v>20150914</c:v>
                </c:pt>
                <c:pt idx="1628">
                  <c:v>20150915</c:v>
                </c:pt>
                <c:pt idx="1629">
                  <c:v>20150916</c:v>
                </c:pt>
                <c:pt idx="1630">
                  <c:v>20150917</c:v>
                </c:pt>
                <c:pt idx="1631">
                  <c:v>20150918</c:v>
                </c:pt>
                <c:pt idx="1632">
                  <c:v>20150921</c:v>
                </c:pt>
                <c:pt idx="1633">
                  <c:v>20150922</c:v>
                </c:pt>
                <c:pt idx="1634">
                  <c:v>20150923</c:v>
                </c:pt>
                <c:pt idx="1635">
                  <c:v>20150924</c:v>
                </c:pt>
                <c:pt idx="1636">
                  <c:v>20150925</c:v>
                </c:pt>
                <c:pt idx="1637">
                  <c:v>20150928</c:v>
                </c:pt>
                <c:pt idx="1638">
                  <c:v>20150929</c:v>
                </c:pt>
                <c:pt idx="1639">
                  <c:v>20150930</c:v>
                </c:pt>
                <c:pt idx="1640">
                  <c:v>20151008</c:v>
                </c:pt>
                <c:pt idx="1641">
                  <c:v>20151009</c:v>
                </c:pt>
                <c:pt idx="1642">
                  <c:v>20151012</c:v>
                </c:pt>
                <c:pt idx="1643">
                  <c:v>20151013</c:v>
                </c:pt>
                <c:pt idx="1644">
                  <c:v>20151014</c:v>
                </c:pt>
                <c:pt idx="1645">
                  <c:v>20151015</c:v>
                </c:pt>
                <c:pt idx="1646">
                  <c:v>20151016</c:v>
                </c:pt>
                <c:pt idx="1647">
                  <c:v>20151019</c:v>
                </c:pt>
                <c:pt idx="1648">
                  <c:v>20151020</c:v>
                </c:pt>
                <c:pt idx="1649">
                  <c:v>20151021</c:v>
                </c:pt>
                <c:pt idx="1650">
                  <c:v>20151022</c:v>
                </c:pt>
                <c:pt idx="1651">
                  <c:v>20151023</c:v>
                </c:pt>
                <c:pt idx="1652">
                  <c:v>20151026</c:v>
                </c:pt>
                <c:pt idx="1653">
                  <c:v>20151027</c:v>
                </c:pt>
                <c:pt idx="1654">
                  <c:v>20151028</c:v>
                </c:pt>
                <c:pt idx="1655">
                  <c:v>20151029</c:v>
                </c:pt>
                <c:pt idx="1656">
                  <c:v>20151030</c:v>
                </c:pt>
                <c:pt idx="1657">
                  <c:v>20151102</c:v>
                </c:pt>
                <c:pt idx="1658">
                  <c:v>20151103</c:v>
                </c:pt>
                <c:pt idx="1659">
                  <c:v>20151104</c:v>
                </c:pt>
                <c:pt idx="1660">
                  <c:v>20151105</c:v>
                </c:pt>
                <c:pt idx="1661">
                  <c:v>20151106</c:v>
                </c:pt>
                <c:pt idx="1662">
                  <c:v>20151109</c:v>
                </c:pt>
                <c:pt idx="1663">
                  <c:v>20151110</c:v>
                </c:pt>
                <c:pt idx="1664">
                  <c:v>20151111</c:v>
                </c:pt>
                <c:pt idx="1665">
                  <c:v>20151112</c:v>
                </c:pt>
                <c:pt idx="1666">
                  <c:v>20151113</c:v>
                </c:pt>
                <c:pt idx="1667">
                  <c:v>20151116</c:v>
                </c:pt>
                <c:pt idx="1668">
                  <c:v>20151117</c:v>
                </c:pt>
                <c:pt idx="1669">
                  <c:v>20151118</c:v>
                </c:pt>
                <c:pt idx="1670">
                  <c:v>20151119</c:v>
                </c:pt>
                <c:pt idx="1671">
                  <c:v>20151120</c:v>
                </c:pt>
                <c:pt idx="1672">
                  <c:v>20151123</c:v>
                </c:pt>
                <c:pt idx="1673">
                  <c:v>20151124</c:v>
                </c:pt>
                <c:pt idx="1674">
                  <c:v>20151125</c:v>
                </c:pt>
                <c:pt idx="1675">
                  <c:v>20151126</c:v>
                </c:pt>
                <c:pt idx="1676">
                  <c:v>20151127</c:v>
                </c:pt>
                <c:pt idx="1677">
                  <c:v>20151130</c:v>
                </c:pt>
                <c:pt idx="1678">
                  <c:v>20151201</c:v>
                </c:pt>
                <c:pt idx="1679">
                  <c:v>20151202</c:v>
                </c:pt>
                <c:pt idx="1680">
                  <c:v>20151203</c:v>
                </c:pt>
                <c:pt idx="1681">
                  <c:v>20151204</c:v>
                </c:pt>
                <c:pt idx="1682">
                  <c:v>20151207</c:v>
                </c:pt>
                <c:pt idx="1683">
                  <c:v>20151208</c:v>
                </c:pt>
                <c:pt idx="1684">
                  <c:v>20151209</c:v>
                </c:pt>
                <c:pt idx="1685">
                  <c:v>20151210</c:v>
                </c:pt>
                <c:pt idx="1686">
                  <c:v>20151211</c:v>
                </c:pt>
                <c:pt idx="1687">
                  <c:v>20151214</c:v>
                </c:pt>
                <c:pt idx="1688">
                  <c:v>20151215</c:v>
                </c:pt>
                <c:pt idx="1689">
                  <c:v>20151216</c:v>
                </c:pt>
                <c:pt idx="1690">
                  <c:v>20151217</c:v>
                </c:pt>
                <c:pt idx="1691">
                  <c:v>20151218</c:v>
                </c:pt>
                <c:pt idx="1692">
                  <c:v>20151221</c:v>
                </c:pt>
                <c:pt idx="1693">
                  <c:v>20151222</c:v>
                </c:pt>
                <c:pt idx="1694">
                  <c:v>20151223</c:v>
                </c:pt>
                <c:pt idx="1695">
                  <c:v>20151224</c:v>
                </c:pt>
                <c:pt idx="1696">
                  <c:v>20151225</c:v>
                </c:pt>
                <c:pt idx="1697">
                  <c:v>20151228</c:v>
                </c:pt>
                <c:pt idx="1698">
                  <c:v>20151229</c:v>
                </c:pt>
                <c:pt idx="1699">
                  <c:v>20151230</c:v>
                </c:pt>
                <c:pt idx="1700">
                  <c:v>20151231</c:v>
                </c:pt>
                <c:pt idx="1701">
                  <c:v>20160104</c:v>
                </c:pt>
                <c:pt idx="1702">
                  <c:v>20160105</c:v>
                </c:pt>
                <c:pt idx="1703">
                  <c:v>20160106</c:v>
                </c:pt>
                <c:pt idx="1704">
                  <c:v>20160107</c:v>
                </c:pt>
                <c:pt idx="1705">
                  <c:v>20160108</c:v>
                </c:pt>
                <c:pt idx="1706">
                  <c:v>20160111</c:v>
                </c:pt>
                <c:pt idx="1707">
                  <c:v>20160112</c:v>
                </c:pt>
                <c:pt idx="1708">
                  <c:v>20160113</c:v>
                </c:pt>
                <c:pt idx="1709">
                  <c:v>20160114</c:v>
                </c:pt>
                <c:pt idx="1710">
                  <c:v>20160115</c:v>
                </c:pt>
                <c:pt idx="1711">
                  <c:v>20160118</c:v>
                </c:pt>
                <c:pt idx="1712">
                  <c:v>20160119</c:v>
                </c:pt>
                <c:pt idx="1713">
                  <c:v>20160120</c:v>
                </c:pt>
                <c:pt idx="1714">
                  <c:v>20160121</c:v>
                </c:pt>
                <c:pt idx="1715">
                  <c:v>20160122</c:v>
                </c:pt>
                <c:pt idx="1716">
                  <c:v>20160125</c:v>
                </c:pt>
                <c:pt idx="1717">
                  <c:v>20160126</c:v>
                </c:pt>
                <c:pt idx="1718">
                  <c:v>20160127</c:v>
                </c:pt>
                <c:pt idx="1719">
                  <c:v>20160128</c:v>
                </c:pt>
                <c:pt idx="1720">
                  <c:v>20160129</c:v>
                </c:pt>
                <c:pt idx="1721">
                  <c:v>20160201</c:v>
                </c:pt>
                <c:pt idx="1722">
                  <c:v>20160202</c:v>
                </c:pt>
                <c:pt idx="1723">
                  <c:v>20160203</c:v>
                </c:pt>
                <c:pt idx="1724">
                  <c:v>20160204</c:v>
                </c:pt>
                <c:pt idx="1725">
                  <c:v>20160205</c:v>
                </c:pt>
                <c:pt idx="1726">
                  <c:v>20160215</c:v>
                </c:pt>
                <c:pt idx="1727">
                  <c:v>20160216</c:v>
                </c:pt>
                <c:pt idx="1728">
                  <c:v>20160217</c:v>
                </c:pt>
                <c:pt idx="1729">
                  <c:v>20160218</c:v>
                </c:pt>
                <c:pt idx="1730">
                  <c:v>20160219</c:v>
                </c:pt>
                <c:pt idx="1731">
                  <c:v>20160222</c:v>
                </c:pt>
                <c:pt idx="1732">
                  <c:v>20160223</c:v>
                </c:pt>
                <c:pt idx="1733">
                  <c:v>20160224</c:v>
                </c:pt>
                <c:pt idx="1734">
                  <c:v>20160225</c:v>
                </c:pt>
                <c:pt idx="1735">
                  <c:v>20160226</c:v>
                </c:pt>
                <c:pt idx="1736">
                  <c:v>20160229</c:v>
                </c:pt>
                <c:pt idx="1737">
                  <c:v>20160301</c:v>
                </c:pt>
                <c:pt idx="1738">
                  <c:v>20160302</c:v>
                </c:pt>
                <c:pt idx="1739">
                  <c:v>20160303</c:v>
                </c:pt>
                <c:pt idx="1740">
                  <c:v>20160304</c:v>
                </c:pt>
                <c:pt idx="1741">
                  <c:v>20160307</c:v>
                </c:pt>
                <c:pt idx="1742">
                  <c:v>20160308</c:v>
                </c:pt>
                <c:pt idx="1743">
                  <c:v>20160309</c:v>
                </c:pt>
                <c:pt idx="1744">
                  <c:v>20160310</c:v>
                </c:pt>
                <c:pt idx="1745">
                  <c:v>20160311</c:v>
                </c:pt>
                <c:pt idx="1746">
                  <c:v>20160314</c:v>
                </c:pt>
                <c:pt idx="1747">
                  <c:v>20160315</c:v>
                </c:pt>
                <c:pt idx="1748">
                  <c:v>20160316</c:v>
                </c:pt>
                <c:pt idx="1749">
                  <c:v>20160317</c:v>
                </c:pt>
                <c:pt idx="1750">
                  <c:v>20160318</c:v>
                </c:pt>
                <c:pt idx="1751">
                  <c:v>20160321</c:v>
                </c:pt>
                <c:pt idx="1752">
                  <c:v>20160322</c:v>
                </c:pt>
                <c:pt idx="1753">
                  <c:v>20160323</c:v>
                </c:pt>
                <c:pt idx="1754">
                  <c:v>20160324</c:v>
                </c:pt>
                <c:pt idx="1755">
                  <c:v>20160325</c:v>
                </c:pt>
                <c:pt idx="1756">
                  <c:v>20160328</c:v>
                </c:pt>
                <c:pt idx="1757">
                  <c:v>20160329</c:v>
                </c:pt>
                <c:pt idx="1758">
                  <c:v>20160330</c:v>
                </c:pt>
                <c:pt idx="1759">
                  <c:v>20160331</c:v>
                </c:pt>
                <c:pt idx="1760">
                  <c:v>20160401</c:v>
                </c:pt>
                <c:pt idx="1761">
                  <c:v>20160405</c:v>
                </c:pt>
                <c:pt idx="1762">
                  <c:v>20160406</c:v>
                </c:pt>
                <c:pt idx="1763">
                  <c:v>20160407</c:v>
                </c:pt>
                <c:pt idx="1764">
                  <c:v>20160408</c:v>
                </c:pt>
                <c:pt idx="1765">
                  <c:v>20160411</c:v>
                </c:pt>
                <c:pt idx="1766">
                  <c:v>20160412</c:v>
                </c:pt>
                <c:pt idx="1767">
                  <c:v>20160413</c:v>
                </c:pt>
                <c:pt idx="1768">
                  <c:v>20160414</c:v>
                </c:pt>
                <c:pt idx="1769">
                  <c:v>20160415</c:v>
                </c:pt>
                <c:pt idx="1770">
                  <c:v>20160418</c:v>
                </c:pt>
                <c:pt idx="1771">
                  <c:v>20160419</c:v>
                </c:pt>
                <c:pt idx="1772">
                  <c:v>20160420</c:v>
                </c:pt>
                <c:pt idx="1773">
                  <c:v>20160421</c:v>
                </c:pt>
                <c:pt idx="1774">
                  <c:v>20160422</c:v>
                </c:pt>
                <c:pt idx="1775">
                  <c:v>20160425</c:v>
                </c:pt>
                <c:pt idx="1776">
                  <c:v>20160426</c:v>
                </c:pt>
                <c:pt idx="1777">
                  <c:v>20160427</c:v>
                </c:pt>
                <c:pt idx="1778">
                  <c:v>20160428</c:v>
                </c:pt>
                <c:pt idx="1779">
                  <c:v>20160429</c:v>
                </c:pt>
                <c:pt idx="1780">
                  <c:v>20160503</c:v>
                </c:pt>
                <c:pt idx="1781">
                  <c:v>20160504</c:v>
                </c:pt>
                <c:pt idx="1782">
                  <c:v>20160505</c:v>
                </c:pt>
                <c:pt idx="1783">
                  <c:v>20160506</c:v>
                </c:pt>
                <c:pt idx="1784">
                  <c:v>20160509</c:v>
                </c:pt>
                <c:pt idx="1785">
                  <c:v>20160510</c:v>
                </c:pt>
                <c:pt idx="1786">
                  <c:v>20160511</c:v>
                </c:pt>
                <c:pt idx="1787">
                  <c:v>20160512</c:v>
                </c:pt>
                <c:pt idx="1788">
                  <c:v>20160513</c:v>
                </c:pt>
                <c:pt idx="1789">
                  <c:v>20160516</c:v>
                </c:pt>
                <c:pt idx="1790">
                  <c:v>20160517</c:v>
                </c:pt>
                <c:pt idx="1791">
                  <c:v>20160518</c:v>
                </c:pt>
                <c:pt idx="1792">
                  <c:v>20160519</c:v>
                </c:pt>
                <c:pt idx="1793">
                  <c:v>20160520</c:v>
                </c:pt>
                <c:pt idx="1794">
                  <c:v>20160523</c:v>
                </c:pt>
                <c:pt idx="1795">
                  <c:v>20160524</c:v>
                </c:pt>
                <c:pt idx="1796">
                  <c:v>20160525</c:v>
                </c:pt>
                <c:pt idx="1797">
                  <c:v>20160526</c:v>
                </c:pt>
                <c:pt idx="1798">
                  <c:v>20160527</c:v>
                </c:pt>
                <c:pt idx="1799">
                  <c:v>20160530</c:v>
                </c:pt>
                <c:pt idx="1800">
                  <c:v>20160531</c:v>
                </c:pt>
                <c:pt idx="1801">
                  <c:v>20160601</c:v>
                </c:pt>
                <c:pt idx="1802">
                  <c:v>20160602</c:v>
                </c:pt>
                <c:pt idx="1803">
                  <c:v>20160603</c:v>
                </c:pt>
                <c:pt idx="1804">
                  <c:v>20160606</c:v>
                </c:pt>
                <c:pt idx="1805">
                  <c:v>20160607</c:v>
                </c:pt>
                <c:pt idx="1806">
                  <c:v>20160608</c:v>
                </c:pt>
                <c:pt idx="1807">
                  <c:v>20160613</c:v>
                </c:pt>
                <c:pt idx="1808">
                  <c:v>20160614</c:v>
                </c:pt>
                <c:pt idx="1809">
                  <c:v>20160615</c:v>
                </c:pt>
                <c:pt idx="1810">
                  <c:v>20160616</c:v>
                </c:pt>
                <c:pt idx="1811">
                  <c:v>20160617</c:v>
                </c:pt>
                <c:pt idx="1812">
                  <c:v>20160620</c:v>
                </c:pt>
                <c:pt idx="1813">
                  <c:v>20160621</c:v>
                </c:pt>
                <c:pt idx="1814">
                  <c:v>20160622</c:v>
                </c:pt>
                <c:pt idx="1815">
                  <c:v>20160623</c:v>
                </c:pt>
                <c:pt idx="1816">
                  <c:v>20160624</c:v>
                </c:pt>
                <c:pt idx="1817">
                  <c:v>20160627</c:v>
                </c:pt>
                <c:pt idx="1818">
                  <c:v>20160628</c:v>
                </c:pt>
                <c:pt idx="1819">
                  <c:v>20160629</c:v>
                </c:pt>
                <c:pt idx="1820">
                  <c:v>20160630</c:v>
                </c:pt>
                <c:pt idx="1821">
                  <c:v>20160701</c:v>
                </c:pt>
                <c:pt idx="1822">
                  <c:v>20160704</c:v>
                </c:pt>
                <c:pt idx="1823">
                  <c:v>20160705</c:v>
                </c:pt>
                <c:pt idx="1824">
                  <c:v>20160706</c:v>
                </c:pt>
                <c:pt idx="1825">
                  <c:v>20160707</c:v>
                </c:pt>
                <c:pt idx="1826">
                  <c:v>20160708</c:v>
                </c:pt>
                <c:pt idx="1827">
                  <c:v>20160711</c:v>
                </c:pt>
                <c:pt idx="1828">
                  <c:v>20160712</c:v>
                </c:pt>
                <c:pt idx="1829">
                  <c:v>20160713</c:v>
                </c:pt>
                <c:pt idx="1830">
                  <c:v>20160714</c:v>
                </c:pt>
                <c:pt idx="1831">
                  <c:v>20160715</c:v>
                </c:pt>
                <c:pt idx="1832">
                  <c:v>20160718</c:v>
                </c:pt>
                <c:pt idx="1833">
                  <c:v>20160719</c:v>
                </c:pt>
                <c:pt idx="1834">
                  <c:v>20160720</c:v>
                </c:pt>
                <c:pt idx="1835">
                  <c:v>20160721</c:v>
                </c:pt>
                <c:pt idx="1836">
                  <c:v>20160722</c:v>
                </c:pt>
                <c:pt idx="1837">
                  <c:v>20160725</c:v>
                </c:pt>
                <c:pt idx="1838">
                  <c:v>20160726</c:v>
                </c:pt>
                <c:pt idx="1839">
                  <c:v>20160727</c:v>
                </c:pt>
                <c:pt idx="1840">
                  <c:v>20160728</c:v>
                </c:pt>
                <c:pt idx="1841">
                  <c:v>20160729</c:v>
                </c:pt>
                <c:pt idx="1842">
                  <c:v>20160801</c:v>
                </c:pt>
                <c:pt idx="1843">
                  <c:v>20160802</c:v>
                </c:pt>
                <c:pt idx="1844">
                  <c:v>20160803</c:v>
                </c:pt>
                <c:pt idx="1845">
                  <c:v>20160804</c:v>
                </c:pt>
                <c:pt idx="1846">
                  <c:v>20160805</c:v>
                </c:pt>
                <c:pt idx="1847">
                  <c:v>20160808</c:v>
                </c:pt>
                <c:pt idx="1848">
                  <c:v>20160809</c:v>
                </c:pt>
                <c:pt idx="1849">
                  <c:v>20160810</c:v>
                </c:pt>
                <c:pt idx="1850">
                  <c:v>20160811</c:v>
                </c:pt>
                <c:pt idx="1851">
                  <c:v>20160812</c:v>
                </c:pt>
                <c:pt idx="1852">
                  <c:v>20160815</c:v>
                </c:pt>
                <c:pt idx="1853">
                  <c:v>20160816</c:v>
                </c:pt>
                <c:pt idx="1854">
                  <c:v>20160817</c:v>
                </c:pt>
                <c:pt idx="1855">
                  <c:v>20160818</c:v>
                </c:pt>
                <c:pt idx="1856">
                  <c:v>20160819</c:v>
                </c:pt>
                <c:pt idx="1857">
                  <c:v>20160822</c:v>
                </c:pt>
                <c:pt idx="1858">
                  <c:v>20160823</c:v>
                </c:pt>
                <c:pt idx="1859">
                  <c:v>20160824</c:v>
                </c:pt>
                <c:pt idx="1860">
                  <c:v>20160825</c:v>
                </c:pt>
                <c:pt idx="1861">
                  <c:v>20160826</c:v>
                </c:pt>
                <c:pt idx="1862">
                  <c:v>20160829</c:v>
                </c:pt>
                <c:pt idx="1863">
                  <c:v>20160830</c:v>
                </c:pt>
                <c:pt idx="1864">
                  <c:v>20160831</c:v>
                </c:pt>
                <c:pt idx="1865">
                  <c:v>20160901</c:v>
                </c:pt>
                <c:pt idx="1866">
                  <c:v>20160902</c:v>
                </c:pt>
                <c:pt idx="1867">
                  <c:v>20160905</c:v>
                </c:pt>
                <c:pt idx="1868">
                  <c:v>20160906</c:v>
                </c:pt>
                <c:pt idx="1869">
                  <c:v>20160907</c:v>
                </c:pt>
                <c:pt idx="1870">
                  <c:v>20160908</c:v>
                </c:pt>
                <c:pt idx="1871">
                  <c:v>20160909</c:v>
                </c:pt>
                <c:pt idx="1872">
                  <c:v>20160912</c:v>
                </c:pt>
                <c:pt idx="1873">
                  <c:v>20160913</c:v>
                </c:pt>
                <c:pt idx="1874">
                  <c:v>20160914</c:v>
                </c:pt>
                <c:pt idx="1875">
                  <c:v>20160919</c:v>
                </c:pt>
                <c:pt idx="1876">
                  <c:v>20160920</c:v>
                </c:pt>
                <c:pt idx="1877">
                  <c:v>20160921</c:v>
                </c:pt>
                <c:pt idx="1878">
                  <c:v>20160922</c:v>
                </c:pt>
                <c:pt idx="1879">
                  <c:v>20160923</c:v>
                </c:pt>
                <c:pt idx="1880">
                  <c:v>20160926</c:v>
                </c:pt>
                <c:pt idx="1881">
                  <c:v>20160927</c:v>
                </c:pt>
                <c:pt idx="1882">
                  <c:v>20160928</c:v>
                </c:pt>
                <c:pt idx="1883">
                  <c:v>20160929</c:v>
                </c:pt>
                <c:pt idx="1884">
                  <c:v>20160930</c:v>
                </c:pt>
                <c:pt idx="1885">
                  <c:v>20161010</c:v>
                </c:pt>
                <c:pt idx="1886">
                  <c:v>20161011</c:v>
                </c:pt>
                <c:pt idx="1887">
                  <c:v>20161012</c:v>
                </c:pt>
                <c:pt idx="1888">
                  <c:v>20161013</c:v>
                </c:pt>
                <c:pt idx="1889">
                  <c:v>20161014</c:v>
                </c:pt>
                <c:pt idx="1890">
                  <c:v>20161017</c:v>
                </c:pt>
                <c:pt idx="1891">
                  <c:v>20161018</c:v>
                </c:pt>
                <c:pt idx="1892">
                  <c:v>20161019</c:v>
                </c:pt>
                <c:pt idx="1893">
                  <c:v>20161020</c:v>
                </c:pt>
                <c:pt idx="1894">
                  <c:v>20161021</c:v>
                </c:pt>
                <c:pt idx="1895">
                  <c:v>20161024</c:v>
                </c:pt>
                <c:pt idx="1896">
                  <c:v>20161025</c:v>
                </c:pt>
                <c:pt idx="1897">
                  <c:v>20161026</c:v>
                </c:pt>
                <c:pt idx="1898">
                  <c:v>20161027</c:v>
                </c:pt>
                <c:pt idx="1899">
                  <c:v>20161028</c:v>
                </c:pt>
                <c:pt idx="1900">
                  <c:v>20161031</c:v>
                </c:pt>
                <c:pt idx="1901">
                  <c:v>20161101</c:v>
                </c:pt>
                <c:pt idx="1902">
                  <c:v>20161102</c:v>
                </c:pt>
                <c:pt idx="1903">
                  <c:v>20161103</c:v>
                </c:pt>
                <c:pt idx="1904">
                  <c:v>20161104</c:v>
                </c:pt>
                <c:pt idx="1905">
                  <c:v>20161107</c:v>
                </c:pt>
                <c:pt idx="1906">
                  <c:v>20161108</c:v>
                </c:pt>
                <c:pt idx="1907">
                  <c:v>20161109</c:v>
                </c:pt>
                <c:pt idx="1908">
                  <c:v>20161110</c:v>
                </c:pt>
                <c:pt idx="1909">
                  <c:v>20161111</c:v>
                </c:pt>
                <c:pt idx="1910">
                  <c:v>20161114</c:v>
                </c:pt>
                <c:pt idx="1911">
                  <c:v>20161115</c:v>
                </c:pt>
                <c:pt idx="1912">
                  <c:v>20161116</c:v>
                </c:pt>
                <c:pt idx="1913">
                  <c:v>20161117</c:v>
                </c:pt>
                <c:pt idx="1914">
                  <c:v>20161118</c:v>
                </c:pt>
                <c:pt idx="1915">
                  <c:v>20161121</c:v>
                </c:pt>
                <c:pt idx="1916">
                  <c:v>20161122</c:v>
                </c:pt>
                <c:pt idx="1917">
                  <c:v>20161123</c:v>
                </c:pt>
                <c:pt idx="1918">
                  <c:v>20161124</c:v>
                </c:pt>
                <c:pt idx="1919">
                  <c:v>20161125</c:v>
                </c:pt>
                <c:pt idx="1920">
                  <c:v>20161128</c:v>
                </c:pt>
                <c:pt idx="1921">
                  <c:v>20161129</c:v>
                </c:pt>
                <c:pt idx="1922">
                  <c:v>20161130</c:v>
                </c:pt>
                <c:pt idx="1923">
                  <c:v>20161201</c:v>
                </c:pt>
                <c:pt idx="1924">
                  <c:v>20161202</c:v>
                </c:pt>
                <c:pt idx="1925">
                  <c:v>20161205</c:v>
                </c:pt>
                <c:pt idx="1926">
                  <c:v>20161206</c:v>
                </c:pt>
                <c:pt idx="1927">
                  <c:v>20161207</c:v>
                </c:pt>
                <c:pt idx="1928">
                  <c:v>20161208</c:v>
                </c:pt>
                <c:pt idx="1929">
                  <c:v>20161209</c:v>
                </c:pt>
                <c:pt idx="1930">
                  <c:v>20161212</c:v>
                </c:pt>
                <c:pt idx="1931">
                  <c:v>20161213</c:v>
                </c:pt>
                <c:pt idx="1932">
                  <c:v>20161214</c:v>
                </c:pt>
                <c:pt idx="1933">
                  <c:v>20161215</c:v>
                </c:pt>
                <c:pt idx="1934">
                  <c:v>20161216</c:v>
                </c:pt>
                <c:pt idx="1935">
                  <c:v>20161219</c:v>
                </c:pt>
                <c:pt idx="1936">
                  <c:v>20161220</c:v>
                </c:pt>
                <c:pt idx="1937">
                  <c:v>20161221</c:v>
                </c:pt>
                <c:pt idx="1938">
                  <c:v>20161222</c:v>
                </c:pt>
                <c:pt idx="1939">
                  <c:v>20161223</c:v>
                </c:pt>
                <c:pt idx="1940">
                  <c:v>20161226</c:v>
                </c:pt>
                <c:pt idx="1941">
                  <c:v>20161227</c:v>
                </c:pt>
                <c:pt idx="1942">
                  <c:v>20161228</c:v>
                </c:pt>
                <c:pt idx="1943">
                  <c:v>20161229</c:v>
                </c:pt>
                <c:pt idx="1944">
                  <c:v>20161230</c:v>
                </c:pt>
                <c:pt idx="1945">
                  <c:v>20170103</c:v>
                </c:pt>
                <c:pt idx="1946">
                  <c:v>20170104</c:v>
                </c:pt>
                <c:pt idx="1947">
                  <c:v>20170105</c:v>
                </c:pt>
                <c:pt idx="1948">
                  <c:v>20170106</c:v>
                </c:pt>
                <c:pt idx="1949">
                  <c:v>20170109</c:v>
                </c:pt>
                <c:pt idx="1950">
                  <c:v>20170110</c:v>
                </c:pt>
                <c:pt idx="1951">
                  <c:v>20170111</c:v>
                </c:pt>
                <c:pt idx="1952">
                  <c:v>20170112</c:v>
                </c:pt>
                <c:pt idx="1953">
                  <c:v>20170113</c:v>
                </c:pt>
                <c:pt idx="1954">
                  <c:v>20170116</c:v>
                </c:pt>
                <c:pt idx="1955">
                  <c:v>20170117</c:v>
                </c:pt>
                <c:pt idx="1956">
                  <c:v>20170118</c:v>
                </c:pt>
                <c:pt idx="1957">
                  <c:v>20170119</c:v>
                </c:pt>
                <c:pt idx="1958">
                  <c:v>20170120</c:v>
                </c:pt>
                <c:pt idx="1959">
                  <c:v>20170123</c:v>
                </c:pt>
                <c:pt idx="1960">
                  <c:v>20170124</c:v>
                </c:pt>
                <c:pt idx="1961">
                  <c:v>20170125</c:v>
                </c:pt>
                <c:pt idx="1962">
                  <c:v>20170126</c:v>
                </c:pt>
                <c:pt idx="1963">
                  <c:v>20170203</c:v>
                </c:pt>
                <c:pt idx="1964">
                  <c:v>20170206</c:v>
                </c:pt>
                <c:pt idx="1965">
                  <c:v>20170207</c:v>
                </c:pt>
                <c:pt idx="1966">
                  <c:v>20170208</c:v>
                </c:pt>
                <c:pt idx="1967">
                  <c:v>20170209</c:v>
                </c:pt>
                <c:pt idx="1968">
                  <c:v>20170210</c:v>
                </c:pt>
                <c:pt idx="1969">
                  <c:v>20170213</c:v>
                </c:pt>
                <c:pt idx="1970">
                  <c:v>20170214</c:v>
                </c:pt>
                <c:pt idx="1971">
                  <c:v>20170215</c:v>
                </c:pt>
                <c:pt idx="1972">
                  <c:v>20170216</c:v>
                </c:pt>
                <c:pt idx="1973">
                  <c:v>20170217</c:v>
                </c:pt>
                <c:pt idx="1974">
                  <c:v>20170220</c:v>
                </c:pt>
                <c:pt idx="1975">
                  <c:v>20170221</c:v>
                </c:pt>
                <c:pt idx="1976">
                  <c:v>20170222</c:v>
                </c:pt>
                <c:pt idx="1977">
                  <c:v>20170223</c:v>
                </c:pt>
                <c:pt idx="1978">
                  <c:v>20170224</c:v>
                </c:pt>
                <c:pt idx="1979">
                  <c:v>20170227</c:v>
                </c:pt>
                <c:pt idx="1980">
                  <c:v>20170228</c:v>
                </c:pt>
                <c:pt idx="1981">
                  <c:v>20170301</c:v>
                </c:pt>
                <c:pt idx="1982">
                  <c:v>20170302</c:v>
                </c:pt>
                <c:pt idx="1983">
                  <c:v>20170303</c:v>
                </c:pt>
                <c:pt idx="1984">
                  <c:v>20170306</c:v>
                </c:pt>
                <c:pt idx="1985">
                  <c:v>20170307</c:v>
                </c:pt>
                <c:pt idx="1986">
                  <c:v>20170308</c:v>
                </c:pt>
                <c:pt idx="1987">
                  <c:v>20170309</c:v>
                </c:pt>
                <c:pt idx="1988">
                  <c:v>20170310</c:v>
                </c:pt>
                <c:pt idx="1989">
                  <c:v>20170313</c:v>
                </c:pt>
                <c:pt idx="1990">
                  <c:v>20170314</c:v>
                </c:pt>
                <c:pt idx="1991">
                  <c:v>20170315</c:v>
                </c:pt>
                <c:pt idx="1992">
                  <c:v>20170316</c:v>
                </c:pt>
                <c:pt idx="1993">
                  <c:v>20170317</c:v>
                </c:pt>
                <c:pt idx="1994">
                  <c:v>20170320</c:v>
                </c:pt>
                <c:pt idx="1995">
                  <c:v>20170321</c:v>
                </c:pt>
                <c:pt idx="1996">
                  <c:v>20170322</c:v>
                </c:pt>
                <c:pt idx="1997">
                  <c:v>20170323</c:v>
                </c:pt>
                <c:pt idx="1998">
                  <c:v>20170324</c:v>
                </c:pt>
                <c:pt idx="1999">
                  <c:v>20170327</c:v>
                </c:pt>
                <c:pt idx="2000">
                  <c:v>20170328</c:v>
                </c:pt>
                <c:pt idx="2001">
                  <c:v>20170329</c:v>
                </c:pt>
                <c:pt idx="2002">
                  <c:v>20170330</c:v>
                </c:pt>
                <c:pt idx="2003">
                  <c:v>20170331</c:v>
                </c:pt>
                <c:pt idx="2004">
                  <c:v>20170405</c:v>
                </c:pt>
                <c:pt idx="2005">
                  <c:v>20170406</c:v>
                </c:pt>
                <c:pt idx="2006">
                  <c:v>20170407</c:v>
                </c:pt>
                <c:pt idx="2007">
                  <c:v>20170410</c:v>
                </c:pt>
                <c:pt idx="2008">
                  <c:v>20170411</c:v>
                </c:pt>
                <c:pt idx="2009">
                  <c:v>20170412</c:v>
                </c:pt>
                <c:pt idx="2010">
                  <c:v>20170413</c:v>
                </c:pt>
                <c:pt idx="2011">
                  <c:v>20170414</c:v>
                </c:pt>
                <c:pt idx="2012">
                  <c:v>20170417</c:v>
                </c:pt>
                <c:pt idx="2013">
                  <c:v>20170418</c:v>
                </c:pt>
                <c:pt idx="2014">
                  <c:v>20170419</c:v>
                </c:pt>
                <c:pt idx="2015">
                  <c:v>20170420</c:v>
                </c:pt>
                <c:pt idx="2016">
                  <c:v>20170421</c:v>
                </c:pt>
                <c:pt idx="2017">
                  <c:v>20170424</c:v>
                </c:pt>
                <c:pt idx="2018">
                  <c:v>20170425</c:v>
                </c:pt>
                <c:pt idx="2019">
                  <c:v>20170426</c:v>
                </c:pt>
                <c:pt idx="2020">
                  <c:v>20170427</c:v>
                </c:pt>
                <c:pt idx="2021">
                  <c:v>20170428</c:v>
                </c:pt>
                <c:pt idx="2022">
                  <c:v>20170502</c:v>
                </c:pt>
                <c:pt idx="2023">
                  <c:v>20170503</c:v>
                </c:pt>
                <c:pt idx="2024">
                  <c:v>20170504</c:v>
                </c:pt>
                <c:pt idx="2025">
                  <c:v>20170505</c:v>
                </c:pt>
                <c:pt idx="2026">
                  <c:v>20170508</c:v>
                </c:pt>
                <c:pt idx="2027">
                  <c:v>20170509</c:v>
                </c:pt>
                <c:pt idx="2028">
                  <c:v>20170510</c:v>
                </c:pt>
                <c:pt idx="2029">
                  <c:v>20170511</c:v>
                </c:pt>
                <c:pt idx="2030">
                  <c:v>20170512</c:v>
                </c:pt>
                <c:pt idx="2031">
                  <c:v>20170515</c:v>
                </c:pt>
                <c:pt idx="2032">
                  <c:v>20170516</c:v>
                </c:pt>
                <c:pt idx="2033">
                  <c:v>20170517</c:v>
                </c:pt>
                <c:pt idx="2034">
                  <c:v>20170518</c:v>
                </c:pt>
                <c:pt idx="2035">
                  <c:v>20170519</c:v>
                </c:pt>
                <c:pt idx="2036">
                  <c:v>20170522</c:v>
                </c:pt>
                <c:pt idx="2037">
                  <c:v>20170523</c:v>
                </c:pt>
                <c:pt idx="2038">
                  <c:v>20170524</c:v>
                </c:pt>
                <c:pt idx="2039">
                  <c:v>20170525</c:v>
                </c:pt>
                <c:pt idx="2040">
                  <c:v>20170526</c:v>
                </c:pt>
                <c:pt idx="2041">
                  <c:v>20170531</c:v>
                </c:pt>
                <c:pt idx="2042">
                  <c:v>20170601</c:v>
                </c:pt>
                <c:pt idx="2043">
                  <c:v>20170602</c:v>
                </c:pt>
                <c:pt idx="2044">
                  <c:v>20170605</c:v>
                </c:pt>
                <c:pt idx="2045">
                  <c:v>20170606</c:v>
                </c:pt>
                <c:pt idx="2046">
                  <c:v>20170607</c:v>
                </c:pt>
                <c:pt idx="2047">
                  <c:v>20170608</c:v>
                </c:pt>
                <c:pt idx="2048">
                  <c:v>20170609</c:v>
                </c:pt>
                <c:pt idx="2049">
                  <c:v>20170612</c:v>
                </c:pt>
                <c:pt idx="2050">
                  <c:v>20170613</c:v>
                </c:pt>
                <c:pt idx="2051">
                  <c:v>20170614</c:v>
                </c:pt>
                <c:pt idx="2052">
                  <c:v>20170615</c:v>
                </c:pt>
                <c:pt idx="2053">
                  <c:v>20170616</c:v>
                </c:pt>
                <c:pt idx="2054">
                  <c:v>20170619</c:v>
                </c:pt>
                <c:pt idx="2055">
                  <c:v>20170620</c:v>
                </c:pt>
                <c:pt idx="2056">
                  <c:v>20170621</c:v>
                </c:pt>
                <c:pt idx="2057">
                  <c:v>20170622</c:v>
                </c:pt>
                <c:pt idx="2058">
                  <c:v>20170623</c:v>
                </c:pt>
                <c:pt idx="2059">
                  <c:v>20170626</c:v>
                </c:pt>
                <c:pt idx="2060">
                  <c:v>20170627</c:v>
                </c:pt>
                <c:pt idx="2061">
                  <c:v>20170628</c:v>
                </c:pt>
                <c:pt idx="2062">
                  <c:v>20170629</c:v>
                </c:pt>
                <c:pt idx="2063">
                  <c:v>20170630</c:v>
                </c:pt>
                <c:pt idx="2064">
                  <c:v>20170703</c:v>
                </c:pt>
                <c:pt idx="2065">
                  <c:v>20170704</c:v>
                </c:pt>
                <c:pt idx="2066">
                  <c:v>20170705</c:v>
                </c:pt>
                <c:pt idx="2067">
                  <c:v>20170706</c:v>
                </c:pt>
                <c:pt idx="2068">
                  <c:v>20170707</c:v>
                </c:pt>
                <c:pt idx="2069">
                  <c:v>20170710</c:v>
                </c:pt>
                <c:pt idx="2070">
                  <c:v>20170711</c:v>
                </c:pt>
                <c:pt idx="2071">
                  <c:v>20170712</c:v>
                </c:pt>
                <c:pt idx="2072">
                  <c:v>20170713</c:v>
                </c:pt>
                <c:pt idx="2073">
                  <c:v>20170714</c:v>
                </c:pt>
                <c:pt idx="2074">
                  <c:v>20170717</c:v>
                </c:pt>
                <c:pt idx="2075">
                  <c:v>20170718</c:v>
                </c:pt>
                <c:pt idx="2076">
                  <c:v>20170719</c:v>
                </c:pt>
                <c:pt idx="2077">
                  <c:v>20170720</c:v>
                </c:pt>
                <c:pt idx="2078">
                  <c:v>20170721</c:v>
                </c:pt>
                <c:pt idx="2079">
                  <c:v>20170724</c:v>
                </c:pt>
                <c:pt idx="2080">
                  <c:v>20170725</c:v>
                </c:pt>
                <c:pt idx="2081">
                  <c:v>20170726</c:v>
                </c:pt>
                <c:pt idx="2082">
                  <c:v>20170727</c:v>
                </c:pt>
                <c:pt idx="2083">
                  <c:v>20170728</c:v>
                </c:pt>
                <c:pt idx="2084">
                  <c:v>20170731</c:v>
                </c:pt>
                <c:pt idx="2085">
                  <c:v>20170801</c:v>
                </c:pt>
                <c:pt idx="2086">
                  <c:v>20170802</c:v>
                </c:pt>
                <c:pt idx="2087">
                  <c:v>20170803</c:v>
                </c:pt>
                <c:pt idx="2088">
                  <c:v>20170804</c:v>
                </c:pt>
                <c:pt idx="2089">
                  <c:v>20170807</c:v>
                </c:pt>
                <c:pt idx="2090">
                  <c:v>20170808</c:v>
                </c:pt>
                <c:pt idx="2091">
                  <c:v>20170809</c:v>
                </c:pt>
                <c:pt idx="2092">
                  <c:v>20170810</c:v>
                </c:pt>
                <c:pt idx="2093">
                  <c:v>20170811</c:v>
                </c:pt>
                <c:pt idx="2094">
                  <c:v>20170814</c:v>
                </c:pt>
                <c:pt idx="2095">
                  <c:v>20170815</c:v>
                </c:pt>
                <c:pt idx="2096">
                  <c:v>20170816</c:v>
                </c:pt>
                <c:pt idx="2097">
                  <c:v>20170817</c:v>
                </c:pt>
                <c:pt idx="2098">
                  <c:v>20170818</c:v>
                </c:pt>
                <c:pt idx="2099">
                  <c:v>20170821</c:v>
                </c:pt>
                <c:pt idx="2100">
                  <c:v>20170822</c:v>
                </c:pt>
                <c:pt idx="2101">
                  <c:v>20170823</c:v>
                </c:pt>
                <c:pt idx="2102">
                  <c:v>20170824</c:v>
                </c:pt>
                <c:pt idx="2103">
                  <c:v>20170825</c:v>
                </c:pt>
                <c:pt idx="2104">
                  <c:v>20170828</c:v>
                </c:pt>
                <c:pt idx="2105">
                  <c:v>20170829</c:v>
                </c:pt>
                <c:pt idx="2106">
                  <c:v>20170830</c:v>
                </c:pt>
                <c:pt idx="2107">
                  <c:v>20170831</c:v>
                </c:pt>
                <c:pt idx="2108">
                  <c:v>20170901</c:v>
                </c:pt>
                <c:pt idx="2109">
                  <c:v>20170904</c:v>
                </c:pt>
                <c:pt idx="2110">
                  <c:v>20170905</c:v>
                </c:pt>
                <c:pt idx="2111">
                  <c:v>20170906</c:v>
                </c:pt>
                <c:pt idx="2112">
                  <c:v>20170907</c:v>
                </c:pt>
                <c:pt idx="2113">
                  <c:v>20170908</c:v>
                </c:pt>
                <c:pt idx="2114">
                  <c:v>20170911</c:v>
                </c:pt>
                <c:pt idx="2115">
                  <c:v>20170912</c:v>
                </c:pt>
                <c:pt idx="2116">
                  <c:v>20170913</c:v>
                </c:pt>
                <c:pt idx="2117">
                  <c:v>20170914</c:v>
                </c:pt>
                <c:pt idx="2118">
                  <c:v>20170915</c:v>
                </c:pt>
                <c:pt idx="2119">
                  <c:v>20170918</c:v>
                </c:pt>
                <c:pt idx="2120">
                  <c:v>20170919</c:v>
                </c:pt>
                <c:pt idx="2121">
                  <c:v>20170920</c:v>
                </c:pt>
                <c:pt idx="2122">
                  <c:v>20170921</c:v>
                </c:pt>
                <c:pt idx="2123">
                  <c:v>20170922</c:v>
                </c:pt>
                <c:pt idx="2124">
                  <c:v>20170925</c:v>
                </c:pt>
                <c:pt idx="2125">
                  <c:v>20170926</c:v>
                </c:pt>
                <c:pt idx="2126">
                  <c:v>20170927</c:v>
                </c:pt>
                <c:pt idx="2127">
                  <c:v>20170928</c:v>
                </c:pt>
                <c:pt idx="2128">
                  <c:v>20170929</c:v>
                </c:pt>
                <c:pt idx="2129">
                  <c:v>20171009</c:v>
                </c:pt>
                <c:pt idx="2130">
                  <c:v>20171010</c:v>
                </c:pt>
                <c:pt idx="2131">
                  <c:v>20171011</c:v>
                </c:pt>
                <c:pt idx="2132">
                  <c:v>20171012</c:v>
                </c:pt>
                <c:pt idx="2133">
                  <c:v>20171013</c:v>
                </c:pt>
                <c:pt idx="2134">
                  <c:v>20171016</c:v>
                </c:pt>
                <c:pt idx="2135">
                  <c:v>20171017</c:v>
                </c:pt>
                <c:pt idx="2136">
                  <c:v>20171018</c:v>
                </c:pt>
                <c:pt idx="2137">
                  <c:v>20171019</c:v>
                </c:pt>
                <c:pt idx="2138">
                  <c:v>20171020</c:v>
                </c:pt>
                <c:pt idx="2139">
                  <c:v>20171023</c:v>
                </c:pt>
                <c:pt idx="2140">
                  <c:v>20171024</c:v>
                </c:pt>
                <c:pt idx="2141">
                  <c:v>20171025</c:v>
                </c:pt>
                <c:pt idx="2142">
                  <c:v>20171026</c:v>
                </c:pt>
                <c:pt idx="2143">
                  <c:v>20171027</c:v>
                </c:pt>
                <c:pt idx="2144">
                  <c:v>20171030</c:v>
                </c:pt>
                <c:pt idx="2145">
                  <c:v>20171031</c:v>
                </c:pt>
                <c:pt idx="2146">
                  <c:v>20171101</c:v>
                </c:pt>
                <c:pt idx="2147">
                  <c:v>20171102</c:v>
                </c:pt>
                <c:pt idx="2148">
                  <c:v>20171103</c:v>
                </c:pt>
                <c:pt idx="2149">
                  <c:v>20171106</c:v>
                </c:pt>
                <c:pt idx="2150">
                  <c:v>20171107</c:v>
                </c:pt>
                <c:pt idx="2151">
                  <c:v>20171108</c:v>
                </c:pt>
                <c:pt idx="2152">
                  <c:v>20171109</c:v>
                </c:pt>
                <c:pt idx="2153">
                  <c:v>20171110</c:v>
                </c:pt>
                <c:pt idx="2154">
                  <c:v>20171113</c:v>
                </c:pt>
                <c:pt idx="2155">
                  <c:v>20171114</c:v>
                </c:pt>
                <c:pt idx="2156">
                  <c:v>20171115</c:v>
                </c:pt>
                <c:pt idx="2157">
                  <c:v>20171116</c:v>
                </c:pt>
                <c:pt idx="2158">
                  <c:v>20171117</c:v>
                </c:pt>
                <c:pt idx="2159">
                  <c:v>20171120</c:v>
                </c:pt>
                <c:pt idx="2160">
                  <c:v>20171121</c:v>
                </c:pt>
                <c:pt idx="2161">
                  <c:v>20171122</c:v>
                </c:pt>
                <c:pt idx="2162">
                  <c:v>20171123</c:v>
                </c:pt>
                <c:pt idx="2163">
                  <c:v>20171124</c:v>
                </c:pt>
                <c:pt idx="2164">
                  <c:v>20171127</c:v>
                </c:pt>
                <c:pt idx="2165">
                  <c:v>20171128</c:v>
                </c:pt>
                <c:pt idx="2166">
                  <c:v>20171129</c:v>
                </c:pt>
                <c:pt idx="2167">
                  <c:v>20171130</c:v>
                </c:pt>
                <c:pt idx="2168">
                  <c:v>20171201</c:v>
                </c:pt>
                <c:pt idx="2169">
                  <c:v>20171204</c:v>
                </c:pt>
                <c:pt idx="2170">
                  <c:v>20171205</c:v>
                </c:pt>
                <c:pt idx="2171">
                  <c:v>20171206</c:v>
                </c:pt>
                <c:pt idx="2172">
                  <c:v>20171207</c:v>
                </c:pt>
                <c:pt idx="2173">
                  <c:v>20171208</c:v>
                </c:pt>
                <c:pt idx="2174">
                  <c:v>20171211</c:v>
                </c:pt>
                <c:pt idx="2175">
                  <c:v>20171212</c:v>
                </c:pt>
                <c:pt idx="2176">
                  <c:v>20171213</c:v>
                </c:pt>
                <c:pt idx="2177">
                  <c:v>20171214</c:v>
                </c:pt>
                <c:pt idx="2178">
                  <c:v>20171215</c:v>
                </c:pt>
                <c:pt idx="2179">
                  <c:v>20171218</c:v>
                </c:pt>
                <c:pt idx="2180">
                  <c:v>20171219</c:v>
                </c:pt>
                <c:pt idx="2181">
                  <c:v>20171220</c:v>
                </c:pt>
                <c:pt idx="2182">
                  <c:v>20171221</c:v>
                </c:pt>
                <c:pt idx="2183">
                  <c:v>20171222</c:v>
                </c:pt>
                <c:pt idx="2184">
                  <c:v>20171225</c:v>
                </c:pt>
                <c:pt idx="2185">
                  <c:v>20171226</c:v>
                </c:pt>
                <c:pt idx="2186">
                  <c:v>20171227</c:v>
                </c:pt>
                <c:pt idx="2187">
                  <c:v>20171228</c:v>
                </c:pt>
                <c:pt idx="2188">
                  <c:v>20171229</c:v>
                </c:pt>
                <c:pt idx="2189">
                  <c:v>20180102</c:v>
                </c:pt>
                <c:pt idx="2190">
                  <c:v>20180103</c:v>
                </c:pt>
                <c:pt idx="2191">
                  <c:v>20180104</c:v>
                </c:pt>
                <c:pt idx="2192">
                  <c:v>20180105</c:v>
                </c:pt>
                <c:pt idx="2193">
                  <c:v>20180108</c:v>
                </c:pt>
                <c:pt idx="2194">
                  <c:v>20180109</c:v>
                </c:pt>
                <c:pt idx="2195">
                  <c:v>20180110</c:v>
                </c:pt>
                <c:pt idx="2196">
                  <c:v>20180111</c:v>
                </c:pt>
                <c:pt idx="2197">
                  <c:v>20180112</c:v>
                </c:pt>
                <c:pt idx="2198">
                  <c:v>20180115</c:v>
                </c:pt>
                <c:pt idx="2199">
                  <c:v>20180116</c:v>
                </c:pt>
                <c:pt idx="2200">
                  <c:v>20180117</c:v>
                </c:pt>
                <c:pt idx="2201">
                  <c:v>20180118</c:v>
                </c:pt>
                <c:pt idx="2202">
                  <c:v>20180119</c:v>
                </c:pt>
                <c:pt idx="2203">
                  <c:v>20180122</c:v>
                </c:pt>
                <c:pt idx="2204">
                  <c:v>20180123</c:v>
                </c:pt>
                <c:pt idx="2205">
                  <c:v>20180124</c:v>
                </c:pt>
                <c:pt idx="2206">
                  <c:v>20180125</c:v>
                </c:pt>
                <c:pt idx="2207">
                  <c:v>20180126</c:v>
                </c:pt>
                <c:pt idx="2208">
                  <c:v>20180129</c:v>
                </c:pt>
                <c:pt idx="2209">
                  <c:v>20180130</c:v>
                </c:pt>
                <c:pt idx="2210">
                  <c:v>20180131</c:v>
                </c:pt>
                <c:pt idx="2211">
                  <c:v>20180201</c:v>
                </c:pt>
                <c:pt idx="2212">
                  <c:v>20180202</c:v>
                </c:pt>
                <c:pt idx="2213">
                  <c:v>20180205</c:v>
                </c:pt>
                <c:pt idx="2214">
                  <c:v>20180206</c:v>
                </c:pt>
                <c:pt idx="2215">
                  <c:v>20180207</c:v>
                </c:pt>
                <c:pt idx="2216">
                  <c:v>20180208</c:v>
                </c:pt>
                <c:pt idx="2217">
                  <c:v>20180209</c:v>
                </c:pt>
                <c:pt idx="2218">
                  <c:v>20180212</c:v>
                </c:pt>
                <c:pt idx="2219">
                  <c:v>20180213</c:v>
                </c:pt>
                <c:pt idx="2220">
                  <c:v>20180214</c:v>
                </c:pt>
                <c:pt idx="2221">
                  <c:v>20180222</c:v>
                </c:pt>
                <c:pt idx="2222">
                  <c:v>20180223</c:v>
                </c:pt>
                <c:pt idx="2223">
                  <c:v>20180226</c:v>
                </c:pt>
                <c:pt idx="2224">
                  <c:v>20180227</c:v>
                </c:pt>
                <c:pt idx="2225">
                  <c:v>20180228</c:v>
                </c:pt>
                <c:pt idx="2226">
                  <c:v>20180301</c:v>
                </c:pt>
                <c:pt idx="2227">
                  <c:v>20180302</c:v>
                </c:pt>
                <c:pt idx="2228">
                  <c:v>20180305</c:v>
                </c:pt>
                <c:pt idx="2229">
                  <c:v>20180306</c:v>
                </c:pt>
                <c:pt idx="2230">
                  <c:v>20180307</c:v>
                </c:pt>
                <c:pt idx="2231">
                  <c:v>20180308</c:v>
                </c:pt>
                <c:pt idx="2232">
                  <c:v>20180309</c:v>
                </c:pt>
                <c:pt idx="2233">
                  <c:v>20180312</c:v>
                </c:pt>
                <c:pt idx="2234">
                  <c:v>20180313</c:v>
                </c:pt>
                <c:pt idx="2235">
                  <c:v>20180314</c:v>
                </c:pt>
                <c:pt idx="2236">
                  <c:v>20180315</c:v>
                </c:pt>
                <c:pt idx="2237">
                  <c:v>20180316</c:v>
                </c:pt>
                <c:pt idx="2238">
                  <c:v>20180319</c:v>
                </c:pt>
                <c:pt idx="2239">
                  <c:v>20180320</c:v>
                </c:pt>
                <c:pt idx="2240">
                  <c:v>20180321</c:v>
                </c:pt>
                <c:pt idx="2241">
                  <c:v>20180322</c:v>
                </c:pt>
                <c:pt idx="2242">
                  <c:v>20180323</c:v>
                </c:pt>
                <c:pt idx="2243">
                  <c:v>20180326</c:v>
                </c:pt>
                <c:pt idx="2244">
                  <c:v>20180327</c:v>
                </c:pt>
                <c:pt idx="2245">
                  <c:v>20180328</c:v>
                </c:pt>
                <c:pt idx="2246">
                  <c:v>20180329</c:v>
                </c:pt>
                <c:pt idx="2247">
                  <c:v>20180330</c:v>
                </c:pt>
                <c:pt idx="2248">
                  <c:v>20180402</c:v>
                </c:pt>
                <c:pt idx="2249">
                  <c:v>20180403</c:v>
                </c:pt>
                <c:pt idx="2250">
                  <c:v>20180404</c:v>
                </c:pt>
                <c:pt idx="2251">
                  <c:v>20180409</c:v>
                </c:pt>
                <c:pt idx="2252">
                  <c:v>20180410</c:v>
                </c:pt>
                <c:pt idx="2253">
                  <c:v>20180411</c:v>
                </c:pt>
                <c:pt idx="2254">
                  <c:v>20180412</c:v>
                </c:pt>
                <c:pt idx="2255">
                  <c:v>20180413</c:v>
                </c:pt>
                <c:pt idx="2256">
                  <c:v>20180416</c:v>
                </c:pt>
                <c:pt idx="2257">
                  <c:v>20180417</c:v>
                </c:pt>
                <c:pt idx="2258">
                  <c:v>20180418</c:v>
                </c:pt>
                <c:pt idx="2259">
                  <c:v>20180419</c:v>
                </c:pt>
                <c:pt idx="2260">
                  <c:v>20180420</c:v>
                </c:pt>
                <c:pt idx="2261">
                  <c:v>20180423</c:v>
                </c:pt>
                <c:pt idx="2262">
                  <c:v>20180424</c:v>
                </c:pt>
                <c:pt idx="2263">
                  <c:v>20180425</c:v>
                </c:pt>
                <c:pt idx="2264">
                  <c:v>20180426</c:v>
                </c:pt>
                <c:pt idx="2265">
                  <c:v>20180427</c:v>
                </c:pt>
                <c:pt idx="2266">
                  <c:v>20180502</c:v>
                </c:pt>
                <c:pt idx="2267">
                  <c:v>20180503</c:v>
                </c:pt>
                <c:pt idx="2268">
                  <c:v>20180504</c:v>
                </c:pt>
                <c:pt idx="2269">
                  <c:v>20180507</c:v>
                </c:pt>
                <c:pt idx="2270">
                  <c:v>20180508</c:v>
                </c:pt>
                <c:pt idx="2271">
                  <c:v>20180509</c:v>
                </c:pt>
                <c:pt idx="2272">
                  <c:v>20180510</c:v>
                </c:pt>
                <c:pt idx="2273">
                  <c:v>20180511</c:v>
                </c:pt>
                <c:pt idx="2274">
                  <c:v>20180514</c:v>
                </c:pt>
                <c:pt idx="2275">
                  <c:v>20180515</c:v>
                </c:pt>
                <c:pt idx="2276">
                  <c:v>20180516</c:v>
                </c:pt>
                <c:pt idx="2277">
                  <c:v>20180517</c:v>
                </c:pt>
                <c:pt idx="2278">
                  <c:v>20180518</c:v>
                </c:pt>
                <c:pt idx="2279">
                  <c:v>20180521</c:v>
                </c:pt>
                <c:pt idx="2280">
                  <c:v>20180522</c:v>
                </c:pt>
                <c:pt idx="2281">
                  <c:v>20180523</c:v>
                </c:pt>
                <c:pt idx="2282">
                  <c:v>20180524</c:v>
                </c:pt>
                <c:pt idx="2283">
                  <c:v>20180525</c:v>
                </c:pt>
                <c:pt idx="2284">
                  <c:v>20180528</c:v>
                </c:pt>
                <c:pt idx="2285">
                  <c:v>20180529</c:v>
                </c:pt>
                <c:pt idx="2286">
                  <c:v>20180530</c:v>
                </c:pt>
                <c:pt idx="2287">
                  <c:v>20180531</c:v>
                </c:pt>
                <c:pt idx="2288">
                  <c:v>20180601</c:v>
                </c:pt>
                <c:pt idx="2289">
                  <c:v>20180604</c:v>
                </c:pt>
                <c:pt idx="2290">
                  <c:v>20180605</c:v>
                </c:pt>
                <c:pt idx="2291">
                  <c:v>20180606</c:v>
                </c:pt>
                <c:pt idx="2292">
                  <c:v>20180607</c:v>
                </c:pt>
                <c:pt idx="2293">
                  <c:v>20180608</c:v>
                </c:pt>
                <c:pt idx="2294">
                  <c:v>20180611</c:v>
                </c:pt>
                <c:pt idx="2295">
                  <c:v>20180612</c:v>
                </c:pt>
                <c:pt idx="2296">
                  <c:v>20180613</c:v>
                </c:pt>
                <c:pt idx="2297">
                  <c:v>20180614</c:v>
                </c:pt>
                <c:pt idx="2298">
                  <c:v>20180615</c:v>
                </c:pt>
                <c:pt idx="2299">
                  <c:v>20180619</c:v>
                </c:pt>
                <c:pt idx="2300">
                  <c:v>20180620</c:v>
                </c:pt>
                <c:pt idx="2301">
                  <c:v>20180621</c:v>
                </c:pt>
                <c:pt idx="2302">
                  <c:v>20180622</c:v>
                </c:pt>
                <c:pt idx="2303">
                  <c:v>20180625</c:v>
                </c:pt>
                <c:pt idx="2304">
                  <c:v>20180626</c:v>
                </c:pt>
                <c:pt idx="2305">
                  <c:v>20180627</c:v>
                </c:pt>
                <c:pt idx="2306">
                  <c:v>20180628</c:v>
                </c:pt>
                <c:pt idx="2307">
                  <c:v>20180629</c:v>
                </c:pt>
                <c:pt idx="2308">
                  <c:v>20180702</c:v>
                </c:pt>
                <c:pt idx="2309">
                  <c:v>20180703</c:v>
                </c:pt>
                <c:pt idx="2310">
                  <c:v>20180704</c:v>
                </c:pt>
                <c:pt idx="2311">
                  <c:v>20180705</c:v>
                </c:pt>
                <c:pt idx="2312">
                  <c:v>20180706</c:v>
                </c:pt>
                <c:pt idx="2313">
                  <c:v>20180709</c:v>
                </c:pt>
                <c:pt idx="2314">
                  <c:v>20180710</c:v>
                </c:pt>
                <c:pt idx="2315">
                  <c:v>20180711</c:v>
                </c:pt>
                <c:pt idx="2316">
                  <c:v>20180712</c:v>
                </c:pt>
                <c:pt idx="2317">
                  <c:v>20180713</c:v>
                </c:pt>
                <c:pt idx="2318">
                  <c:v>20180716</c:v>
                </c:pt>
                <c:pt idx="2319">
                  <c:v>20180717</c:v>
                </c:pt>
                <c:pt idx="2320">
                  <c:v>20180718</c:v>
                </c:pt>
                <c:pt idx="2321">
                  <c:v>20180719</c:v>
                </c:pt>
                <c:pt idx="2322">
                  <c:v>20180720</c:v>
                </c:pt>
                <c:pt idx="2323">
                  <c:v>20180723</c:v>
                </c:pt>
                <c:pt idx="2324">
                  <c:v>20180724</c:v>
                </c:pt>
                <c:pt idx="2325">
                  <c:v>20180725</c:v>
                </c:pt>
                <c:pt idx="2326">
                  <c:v>20180726</c:v>
                </c:pt>
                <c:pt idx="2327">
                  <c:v>20180727</c:v>
                </c:pt>
                <c:pt idx="2328">
                  <c:v>20180730</c:v>
                </c:pt>
                <c:pt idx="2329">
                  <c:v>20180731</c:v>
                </c:pt>
                <c:pt idx="2330">
                  <c:v>20180801</c:v>
                </c:pt>
                <c:pt idx="2331">
                  <c:v>20180802</c:v>
                </c:pt>
                <c:pt idx="2332">
                  <c:v>20180803</c:v>
                </c:pt>
                <c:pt idx="2333">
                  <c:v>20180806</c:v>
                </c:pt>
                <c:pt idx="2334">
                  <c:v>20180807</c:v>
                </c:pt>
                <c:pt idx="2335">
                  <c:v>20180808</c:v>
                </c:pt>
                <c:pt idx="2336">
                  <c:v>20180809</c:v>
                </c:pt>
                <c:pt idx="2337">
                  <c:v>20180810</c:v>
                </c:pt>
                <c:pt idx="2338">
                  <c:v>20180813</c:v>
                </c:pt>
                <c:pt idx="2339">
                  <c:v>20180814</c:v>
                </c:pt>
                <c:pt idx="2340">
                  <c:v>20180815</c:v>
                </c:pt>
                <c:pt idx="2341">
                  <c:v>20180816</c:v>
                </c:pt>
                <c:pt idx="2342">
                  <c:v>20180817</c:v>
                </c:pt>
                <c:pt idx="2343">
                  <c:v>20180820</c:v>
                </c:pt>
                <c:pt idx="2344">
                  <c:v>20180821</c:v>
                </c:pt>
                <c:pt idx="2345">
                  <c:v>20180822</c:v>
                </c:pt>
                <c:pt idx="2346">
                  <c:v>20180823</c:v>
                </c:pt>
                <c:pt idx="2347">
                  <c:v>20180824</c:v>
                </c:pt>
                <c:pt idx="2348">
                  <c:v>20180827</c:v>
                </c:pt>
                <c:pt idx="2349">
                  <c:v>20180828</c:v>
                </c:pt>
                <c:pt idx="2350">
                  <c:v>20180829</c:v>
                </c:pt>
                <c:pt idx="2351">
                  <c:v>20180830</c:v>
                </c:pt>
                <c:pt idx="2352">
                  <c:v>20180831</c:v>
                </c:pt>
                <c:pt idx="2353">
                  <c:v>20180903</c:v>
                </c:pt>
                <c:pt idx="2354">
                  <c:v>20180904</c:v>
                </c:pt>
                <c:pt idx="2355">
                  <c:v>20180905</c:v>
                </c:pt>
                <c:pt idx="2356">
                  <c:v>20180906</c:v>
                </c:pt>
                <c:pt idx="2357">
                  <c:v>20180907</c:v>
                </c:pt>
                <c:pt idx="2358">
                  <c:v>20180910</c:v>
                </c:pt>
                <c:pt idx="2359">
                  <c:v>20180911</c:v>
                </c:pt>
                <c:pt idx="2360">
                  <c:v>20180912</c:v>
                </c:pt>
                <c:pt idx="2361">
                  <c:v>20180913</c:v>
                </c:pt>
                <c:pt idx="2362">
                  <c:v>20180914</c:v>
                </c:pt>
                <c:pt idx="2363">
                  <c:v>20180917</c:v>
                </c:pt>
                <c:pt idx="2364">
                  <c:v>20180918</c:v>
                </c:pt>
                <c:pt idx="2365">
                  <c:v>20180919</c:v>
                </c:pt>
                <c:pt idx="2366">
                  <c:v>20180920</c:v>
                </c:pt>
                <c:pt idx="2367">
                  <c:v>20180921</c:v>
                </c:pt>
                <c:pt idx="2368">
                  <c:v>20180925</c:v>
                </c:pt>
                <c:pt idx="2369">
                  <c:v>20180926</c:v>
                </c:pt>
                <c:pt idx="2370">
                  <c:v>20180927</c:v>
                </c:pt>
                <c:pt idx="2371">
                  <c:v>20180928</c:v>
                </c:pt>
                <c:pt idx="2372">
                  <c:v>20181008</c:v>
                </c:pt>
                <c:pt idx="2373">
                  <c:v>20181009</c:v>
                </c:pt>
                <c:pt idx="2374">
                  <c:v>20181010</c:v>
                </c:pt>
                <c:pt idx="2375">
                  <c:v>20181011</c:v>
                </c:pt>
                <c:pt idx="2376">
                  <c:v>20181012</c:v>
                </c:pt>
                <c:pt idx="2377">
                  <c:v>20181015</c:v>
                </c:pt>
                <c:pt idx="2378">
                  <c:v>20181016</c:v>
                </c:pt>
                <c:pt idx="2379">
                  <c:v>20181017</c:v>
                </c:pt>
                <c:pt idx="2380">
                  <c:v>20181018</c:v>
                </c:pt>
                <c:pt idx="2381">
                  <c:v>20181019</c:v>
                </c:pt>
                <c:pt idx="2382">
                  <c:v>20181022</c:v>
                </c:pt>
                <c:pt idx="2383">
                  <c:v>20181023</c:v>
                </c:pt>
                <c:pt idx="2384">
                  <c:v>20181024</c:v>
                </c:pt>
                <c:pt idx="2385">
                  <c:v>20181025</c:v>
                </c:pt>
                <c:pt idx="2386">
                  <c:v>20181026</c:v>
                </c:pt>
                <c:pt idx="2387">
                  <c:v>20181029</c:v>
                </c:pt>
                <c:pt idx="2388">
                  <c:v>20181030</c:v>
                </c:pt>
                <c:pt idx="2389">
                  <c:v>20181031</c:v>
                </c:pt>
                <c:pt idx="2390">
                  <c:v>20181101</c:v>
                </c:pt>
                <c:pt idx="2391">
                  <c:v>20181102</c:v>
                </c:pt>
                <c:pt idx="2392">
                  <c:v>20181105</c:v>
                </c:pt>
                <c:pt idx="2393">
                  <c:v>20181106</c:v>
                </c:pt>
                <c:pt idx="2394">
                  <c:v>20181107</c:v>
                </c:pt>
                <c:pt idx="2395">
                  <c:v>20181108</c:v>
                </c:pt>
                <c:pt idx="2396">
                  <c:v>20181109</c:v>
                </c:pt>
                <c:pt idx="2397">
                  <c:v>20181112</c:v>
                </c:pt>
                <c:pt idx="2398">
                  <c:v>20181113</c:v>
                </c:pt>
                <c:pt idx="2399">
                  <c:v>20181114</c:v>
                </c:pt>
                <c:pt idx="2400">
                  <c:v>20181115</c:v>
                </c:pt>
                <c:pt idx="2401">
                  <c:v>20181116</c:v>
                </c:pt>
                <c:pt idx="2402">
                  <c:v>20181119</c:v>
                </c:pt>
                <c:pt idx="2403">
                  <c:v>20181120</c:v>
                </c:pt>
                <c:pt idx="2404">
                  <c:v>20181121</c:v>
                </c:pt>
                <c:pt idx="2405">
                  <c:v>20181122</c:v>
                </c:pt>
                <c:pt idx="2406">
                  <c:v>20181123</c:v>
                </c:pt>
                <c:pt idx="2407">
                  <c:v>20181126</c:v>
                </c:pt>
                <c:pt idx="2408">
                  <c:v>20181127</c:v>
                </c:pt>
                <c:pt idx="2409">
                  <c:v>20181128</c:v>
                </c:pt>
                <c:pt idx="2410">
                  <c:v>20181129</c:v>
                </c:pt>
                <c:pt idx="2411">
                  <c:v>20181130</c:v>
                </c:pt>
                <c:pt idx="2412">
                  <c:v>20181203</c:v>
                </c:pt>
                <c:pt idx="2413">
                  <c:v>20181204</c:v>
                </c:pt>
                <c:pt idx="2414">
                  <c:v>20181205</c:v>
                </c:pt>
                <c:pt idx="2415">
                  <c:v>20181206</c:v>
                </c:pt>
                <c:pt idx="2416">
                  <c:v>20181207</c:v>
                </c:pt>
                <c:pt idx="2417">
                  <c:v>20181210</c:v>
                </c:pt>
                <c:pt idx="2418">
                  <c:v>20181211</c:v>
                </c:pt>
                <c:pt idx="2419">
                  <c:v>20181212</c:v>
                </c:pt>
                <c:pt idx="2420">
                  <c:v>20181213</c:v>
                </c:pt>
                <c:pt idx="2421">
                  <c:v>20181214</c:v>
                </c:pt>
                <c:pt idx="2422">
                  <c:v>20181217</c:v>
                </c:pt>
                <c:pt idx="2423">
                  <c:v>20181218</c:v>
                </c:pt>
                <c:pt idx="2424">
                  <c:v>20181219</c:v>
                </c:pt>
                <c:pt idx="2425">
                  <c:v>20181220</c:v>
                </c:pt>
                <c:pt idx="2426">
                  <c:v>20181221</c:v>
                </c:pt>
                <c:pt idx="2427">
                  <c:v>20181224</c:v>
                </c:pt>
                <c:pt idx="2428">
                  <c:v>20181225</c:v>
                </c:pt>
                <c:pt idx="2429">
                  <c:v>20181226</c:v>
                </c:pt>
                <c:pt idx="2430">
                  <c:v>20181227</c:v>
                </c:pt>
                <c:pt idx="2431">
                  <c:v>20181228</c:v>
                </c:pt>
                <c:pt idx="2432">
                  <c:v>20190102</c:v>
                </c:pt>
                <c:pt idx="2433">
                  <c:v>20190103</c:v>
                </c:pt>
                <c:pt idx="2434">
                  <c:v>20190104</c:v>
                </c:pt>
                <c:pt idx="2435">
                  <c:v>20190107</c:v>
                </c:pt>
                <c:pt idx="2436">
                  <c:v>20190108</c:v>
                </c:pt>
                <c:pt idx="2437">
                  <c:v>20190109</c:v>
                </c:pt>
                <c:pt idx="2438">
                  <c:v>20190110</c:v>
                </c:pt>
                <c:pt idx="2439">
                  <c:v>20190111</c:v>
                </c:pt>
                <c:pt idx="2440">
                  <c:v>20190114</c:v>
                </c:pt>
                <c:pt idx="2441">
                  <c:v>20190115</c:v>
                </c:pt>
                <c:pt idx="2442">
                  <c:v>20190116</c:v>
                </c:pt>
                <c:pt idx="2443">
                  <c:v>20190117</c:v>
                </c:pt>
                <c:pt idx="2444">
                  <c:v>20190118</c:v>
                </c:pt>
                <c:pt idx="2445">
                  <c:v>20190121</c:v>
                </c:pt>
                <c:pt idx="2446">
                  <c:v>20190122</c:v>
                </c:pt>
                <c:pt idx="2447">
                  <c:v>20190123</c:v>
                </c:pt>
                <c:pt idx="2448">
                  <c:v>20190124</c:v>
                </c:pt>
                <c:pt idx="2449">
                  <c:v>20190125</c:v>
                </c:pt>
                <c:pt idx="2450">
                  <c:v>20190128</c:v>
                </c:pt>
                <c:pt idx="2451">
                  <c:v>20190129</c:v>
                </c:pt>
                <c:pt idx="2452">
                  <c:v>20190130</c:v>
                </c:pt>
                <c:pt idx="2453">
                  <c:v>20190131</c:v>
                </c:pt>
                <c:pt idx="2454">
                  <c:v>20190201</c:v>
                </c:pt>
                <c:pt idx="2455">
                  <c:v>20190211</c:v>
                </c:pt>
                <c:pt idx="2456">
                  <c:v>20190212</c:v>
                </c:pt>
                <c:pt idx="2457">
                  <c:v>20190213</c:v>
                </c:pt>
                <c:pt idx="2458">
                  <c:v>20190214</c:v>
                </c:pt>
                <c:pt idx="2459">
                  <c:v>20190215</c:v>
                </c:pt>
                <c:pt idx="2460">
                  <c:v>20190218</c:v>
                </c:pt>
                <c:pt idx="2461">
                  <c:v>20190219</c:v>
                </c:pt>
                <c:pt idx="2462">
                  <c:v>20190220</c:v>
                </c:pt>
                <c:pt idx="2463">
                  <c:v>20190221</c:v>
                </c:pt>
                <c:pt idx="2464">
                  <c:v>20190222</c:v>
                </c:pt>
                <c:pt idx="2465">
                  <c:v>20190225</c:v>
                </c:pt>
                <c:pt idx="2466">
                  <c:v>20190226</c:v>
                </c:pt>
                <c:pt idx="2467">
                  <c:v>20190227</c:v>
                </c:pt>
                <c:pt idx="2468">
                  <c:v>20190228</c:v>
                </c:pt>
                <c:pt idx="2469">
                  <c:v>20190301</c:v>
                </c:pt>
                <c:pt idx="2470">
                  <c:v>20190304</c:v>
                </c:pt>
                <c:pt idx="2471">
                  <c:v>20190305</c:v>
                </c:pt>
                <c:pt idx="2472">
                  <c:v>20190306</c:v>
                </c:pt>
                <c:pt idx="2473">
                  <c:v>20190307</c:v>
                </c:pt>
                <c:pt idx="2474">
                  <c:v>20190308</c:v>
                </c:pt>
                <c:pt idx="2475">
                  <c:v>20190311</c:v>
                </c:pt>
                <c:pt idx="2476">
                  <c:v>20190312</c:v>
                </c:pt>
                <c:pt idx="2477">
                  <c:v>20190313</c:v>
                </c:pt>
                <c:pt idx="2478">
                  <c:v>20190314</c:v>
                </c:pt>
                <c:pt idx="2479">
                  <c:v>20190315</c:v>
                </c:pt>
                <c:pt idx="2480">
                  <c:v>20190318</c:v>
                </c:pt>
                <c:pt idx="2481">
                  <c:v>20190319</c:v>
                </c:pt>
                <c:pt idx="2482">
                  <c:v>20190320</c:v>
                </c:pt>
                <c:pt idx="2483">
                  <c:v>20190321</c:v>
                </c:pt>
                <c:pt idx="2484">
                  <c:v>20190322</c:v>
                </c:pt>
                <c:pt idx="2485">
                  <c:v>20190325</c:v>
                </c:pt>
                <c:pt idx="2486">
                  <c:v>20190326</c:v>
                </c:pt>
                <c:pt idx="2487">
                  <c:v>20190327</c:v>
                </c:pt>
                <c:pt idx="2488">
                  <c:v>20190328</c:v>
                </c:pt>
                <c:pt idx="2489">
                  <c:v>20190329</c:v>
                </c:pt>
                <c:pt idx="2490">
                  <c:v>20190401</c:v>
                </c:pt>
                <c:pt idx="2491">
                  <c:v>20190402</c:v>
                </c:pt>
                <c:pt idx="2492">
                  <c:v>20190403</c:v>
                </c:pt>
                <c:pt idx="2493">
                  <c:v>20190404</c:v>
                </c:pt>
                <c:pt idx="2494">
                  <c:v>20190408</c:v>
                </c:pt>
                <c:pt idx="2495">
                  <c:v>20190409</c:v>
                </c:pt>
                <c:pt idx="2496">
                  <c:v>20190410</c:v>
                </c:pt>
                <c:pt idx="2497">
                  <c:v>20190411</c:v>
                </c:pt>
                <c:pt idx="2498">
                  <c:v>20190412</c:v>
                </c:pt>
                <c:pt idx="2499">
                  <c:v>20190415</c:v>
                </c:pt>
                <c:pt idx="2500">
                  <c:v>20190416</c:v>
                </c:pt>
                <c:pt idx="2501">
                  <c:v>20190417</c:v>
                </c:pt>
                <c:pt idx="2502">
                  <c:v>20190418</c:v>
                </c:pt>
                <c:pt idx="2503">
                  <c:v>20190419</c:v>
                </c:pt>
                <c:pt idx="2504">
                  <c:v>20190422</c:v>
                </c:pt>
                <c:pt idx="2505">
                  <c:v>20190423</c:v>
                </c:pt>
                <c:pt idx="2506">
                  <c:v>20190424</c:v>
                </c:pt>
                <c:pt idx="2507">
                  <c:v>20190425</c:v>
                </c:pt>
                <c:pt idx="2508">
                  <c:v>20190426</c:v>
                </c:pt>
                <c:pt idx="2509">
                  <c:v>20190429</c:v>
                </c:pt>
                <c:pt idx="2510">
                  <c:v>20190430</c:v>
                </c:pt>
                <c:pt idx="2511">
                  <c:v>20190506</c:v>
                </c:pt>
                <c:pt idx="2512">
                  <c:v>20190507</c:v>
                </c:pt>
                <c:pt idx="2513">
                  <c:v>20190508</c:v>
                </c:pt>
                <c:pt idx="2514">
                  <c:v>20190509</c:v>
                </c:pt>
                <c:pt idx="2515">
                  <c:v>20190510</c:v>
                </c:pt>
                <c:pt idx="2516">
                  <c:v>20190513</c:v>
                </c:pt>
                <c:pt idx="2517">
                  <c:v>20190514</c:v>
                </c:pt>
                <c:pt idx="2518">
                  <c:v>20190515</c:v>
                </c:pt>
                <c:pt idx="2519">
                  <c:v>20190516</c:v>
                </c:pt>
                <c:pt idx="2520">
                  <c:v>20190517</c:v>
                </c:pt>
                <c:pt idx="2521">
                  <c:v>20190520</c:v>
                </c:pt>
                <c:pt idx="2522">
                  <c:v>20190521</c:v>
                </c:pt>
                <c:pt idx="2523">
                  <c:v>20190522</c:v>
                </c:pt>
                <c:pt idx="2524">
                  <c:v>20190523</c:v>
                </c:pt>
                <c:pt idx="2525">
                  <c:v>20190524</c:v>
                </c:pt>
                <c:pt idx="2526">
                  <c:v>20190527</c:v>
                </c:pt>
                <c:pt idx="2527">
                  <c:v>20190528</c:v>
                </c:pt>
                <c:pt idx="2528">
                  <c:v>20190529</c:v>
                </c:pt>
                <c:pt idx="2529">
                  <c:v>20190530</c:v>
                </c:pt>
                <c:pt idx="2530">
                  <c:v>20190531</c:v>
                </c:pt>
                <c:pt idx="2531">
                  <c:v>20190603</c:v>
                </c:pt>
                <c:pt idx="2532">
                  <c:v>20190604</c:v>
                </c:pt>
                <c:pt idx="2533">
                  <c:v>20190605</c:v>
                </c:pt>
                <c:pt idx="2534">
                  <c:v>20190606</c:v>
                </c:pt>
                <c:pt idx="2535">
                  <c:v>20190610</c:v>
                </c:pt>
                <c:pt idx="2536">
                  <c:v>20190611</c:v>
                </c:pt>
                <c:pt idx="2537">
                  <c:v>20190612</c:v>
                </c:pt>
                <c:pt idx="2538">
                  <c:v>20190613</c:v>
                </c:pt>
                <c:pt idx="2539">
                  <c:v>20190614</c:v>
                </c:pt>
                <c:pt idx="2540">
                  <c:v>20190617</c:v>
                </c:pt>
                <c:pt idx="2541">
                  <c:v>20190618</c:v>
                </c:pt>
                <c:pt idx="2542">
                  <c:v>20190619</c:v>
                </c:pt>
                <c:pt idx="2543">
                  <c:v>20190620</c:v>
                </c:pt>
                <c:pt idx="2544">
                  <c:v>20190621</c:v>
                </c:pt>
                <c:pt idx="2545">
                  <c:v>20190624</c:v>
                </c:pt>
                <c:pt idx="2546">
                  <c:v>20190625</c:v>
                </c:pt>
                <c:pt idx="2547">
                  <c:v>20190626</c:v>
                </c:pt>
                <c:pt idx="2548">
                  <c:v>20190627</c:v>
                </c:pt>
                <c:pt idx="2549">
                  <c:v>20190628</c:v>
                </c:pt>
                <c:pt idx="2550">
                  <c:v>20190701</c:v>
                </c:pt>
                <c:pt idx="2551">
                  <c:v>20190702</c:v>
                </c:pt>
                <c:pt idx="2552">
                  <c:v>20190703</c:v>
                </c:pt>
                <c:pt idx="2553">
                  <c:v>20190704</c:v>
                </c:pt>
                <c:pt idx="2554">
                  <c:v>20190705</c:v>
                </c:pt>
                <c:pt idx="2555">
                  <c:v>20190708</c:v>
                </c:pt>
                <c:pt idx="2556">
                  <c:v>20190709</c:v>
                </c:pt>
                <c:pt idx="2557">
                  <c:v>20190710</c:v>
                </c:pt>
                <c:pt idx="2558">
                  <c:v>20190711</c:v>
                </c:pt>
                <c:pt idx="2559">
                  <c:v>20190712</c:v>
                </c:pt>
                <c:pt idx="2560">
                  <c:v>20190715</c:v>
                </c:pt>
                <c:pt idx="2561">
                  <c:v>20190716</c:v>
                </c:pt>
                <c:pt idx="2562">
                  <c:v>20190717</c:v>
                </c:pt>
                <c:pt idx="2563">
                  <c:v>20190718</c:v>
                </c:pt>
                <c:pt idx="2564">
                  <c:v>20190719</c:v>
                </c:pt>
                <c:pt idx="2565">
                  <c:v>20190722</c:v>
                </c:pt>
                <c:pt idx="2566">
                  <c:v>20190723</c:v>
                </c:pt>
                <c:pt idx="2567">
                  <c:v>20190724</c:v>
                </c:pt>
                <c:pt idx="2568">
                  <c:v>20190725</c:v>
                </c:pt>
                <c:pt idx="2569">
                  <c:v>20190726</c:v>
                </c:pt>
                <c:pt idx="2570">
                  <c:v>20190729</c:v>
                </c:pt>
                <c:pt idx="2571">
                  <c:v>20190730</c:v>
                </c:pt>
                <c:pt idx="2572">
                  <c:v>20190731</c:v>
                </c:pt>
                <c:pt idx="2573">
                  <c:v>20190801</c:v>
                </c:pt>
                <c:pt idx="2574">
                  <c:v>20190802</c:v>
                </c:pt>
                <c:pt idx="2575">
                  <c:v>20190805</c:v>
                </c:pt>
                <c:pt idx="2576">
                  <c:v>20190806</c:v>
                </c:pt>
                <c:pt idx="2577">
                  <c:v>20190807</c:v>
                </c:pt>
                <c:pt idx="2578">
                  <c:v>20190808</c:v>
                </c:pt>
                <c:pt idx="2579">
                  <c:v>20190809</c:v>
                </c:pt>
                <c:pt idx="2580">
                  <c:v>20190812</c:v>
                </c:pt>
                <c:pt idx="2581">
                  <c:v>20190813</c:v>
                </c:pt>
                <c:pt idx="2582">
                  <c:v>20190814</c:v>
                </c:pt>
                <c:pt idx="2583">
                  <c:v>20190815</c:v>
                </c:pt>
                <c:pt idx="2584">
                  <c:v>20190816</c:v>
                </c:pt>
                <c:pt idx="2585">
                  <c:v>20190819</c:v>
                </c:pt>
                <c:pt idx="2586">
                  <c:v>20190820</c:v>
                </c:pt>
                <c:pt idx="2587">
                  <c:v>20190821</c:v>
                </c:pt>
                <c:pt idx="2588">
                  <c:v>20190822</c:v>
                </c:pt>
                <c:pt idx="2589">
                  <c:v>20190823</c:v>
                </c:pt>
                <c:pt idx="2590">
                  <c:v>20190826</c:v>
                </c:pt>
                <c:pt idx="2591">
                  <c:v>20190827</c:v>
                </c:pt>
                <c:pt idx="2592">
                  <c:v>20190828</c:v>
                </c:pt>
                <c:pt idx="2593">
                  <c:v>20190829</c:v>
                </c:pt>
                <c:pt idx="2594">
                  <c:v>20190830</c:v>
                </c:pt>
                <c:pt idx="2595">
                  <c:v>20190902</c:v>
                </c:pt>
                <c:pt idx="2596">
                  <c:v>20190903</c:v>
                </c:pt>
                <c:pt idx="2597">
                  <c:v>20190904</c:v>
                </c:pt>
                <c:pt idx="2598">
                  <c:v>20190905</c:v>
                </c:pt>
                <c:pt idx="2599">
                  <c:v>20190906</c:v>
                </c:pt>
                <c:pt idx="2600">
                  <c:v>20190909</c:v>
                </c:pt>
                <c:pt idx="2601">
                  <c:v>20190910</c:v>
                </c:pt>
                <c:pt idx="2602">
                  <c:v>20190911</c:v>
                </c:pt>
                <c:pt idx="2603">
                  <c:v>20190912</c:v>
                </c:pt>
                <c:pt idx="2604">
                  <c:v>20190916</c:v>
                </c:pt>
                <c:pt idx="2605">
                  <c:v>20190917</c:v>
                </c:pt>
                <c:pt idx="2606">
                  <c:v>20190918</c:v>
                </c:pt>
                <c:pt idx="2607">
                  <c:v>20190919</c:v>
                </c:pt>
                <c:pt idx="2608">
                  <c:v>20190920</c:v>
                </c:pt>
                <c:pt idx="2609">
                  <c:v>20190923</c:v>
                </c:pt>
                <c:pt idx="2610">
                  <c:v>20190924</c:v>
                </c:pt>
                <c:pt idx="2611">
                  <c:v>20190925</c:v>
                </c:pt>
                <c:pt idx="2612">
                  <c:v>20190926</c:v>
                </c:pt>
                <c:pt idx="2613">
                  <c:v>20190927</c:v>
                </c:pt>
                <c:pt idx="2614">
                  <c:v>20190930</c:v>
                </c:pt>
                <c:pt idx="2615">
                  <c:v>20191008</c:v>
                </c:pt>
                <c:pt idx="2616">
                  <c:v>20191009</c:v>
                </c:pt>
                <c:pt idx="2617">
                  <c:v>20191010</c:v>
                </c:pt>
                <c:pt idx="2618">
                  <c:v>20191011</c:v>
                </c:pt>
                <c:pt idx="2619">
                  <c:v>20191014</c:v>
                </c:pt>
                <c:pt idx="2620">
                  <c:v>20191015</c:v>
                </c:pt>
                <c:pt idx="2621">
                  <c:v>20191016</c:v>
                </c:pt>
                <c:pt idx="2622">
                  <c:v>20191017</c:v>
                </c:pt>
                <c:pt idx="2623">
                  <c:v>20191018</c:v>
                </c:pt>
                <c:pt idx="2624">
                  <c:v>20191021</c:v>
                </c:pt>
                <c:pt idx="2625">
                  <c:v>20191022</c:v>
                </c:pt>
                <c:pt idx="2626">
                  <c:v>20191023</c:v>
                </c:pt>
                <c:pt idx="2627">
                  <c:v>20191024</c:v>
                </c:pt>
                <c:pt idx="2628">
                  <c:v>20191025</c:v>
                </c:pt>
                <c:pt idx="2629">
                  <c:v>20191028</c:v>
                </c:pt>
                <c:pt idx="2630">
                  <c:v>20191029</c:v>
                </c:pt>
                <c:pt idx="2631">
                  <c:v>20191030</c:v>
                </c:pt>
                <c:pt idx="2632">
                  <c:v>20191031</c:v>
                </c:pt>
                <c:pt idx="2633">
                  <c:v>20191101</c:v>
                </c:pt>
                <c:pt idx="2634">
                  <c:v>20191104</c:v>
                </c:pt>
                <c:pt idx="2635">
                  <c:v>20191105</c:v>
                </c:pt>
                <c:pt idx="2636">
                  <c:v>20191106</c:v>
                </c:pt>
                <c:pt idx="2637">
                  <c:v>20191107</c:v>
                </c:pt>
                <c:pt idx="2638">
                  <c:v>20191108</c:v>
                </c:pt>
                <c:pt idx="2639">
                  <c:v>20191111</c:v>
                </c:pt>
                <c:pt idx="2640">
                  <c:v>20191112</c:v>
                </c:pt>
                <c:pt idx="2641">
                  <c:v>20191113</c:v>
                </c:pt>
                <c:pt idx="2642">
                  <c:v>20191114</c:v>
                </c:pt>
                <c:pt idx="2643">
                  <c:v>20191115</c:v>
                </c:pt>
                <c:pt idx="2644">
                  <c:v>20191118</c:v>
                </c:pt>
                <c:pt idx="2645">
                  <c:v>20191119</c:v>
                </c:pt>
                <c:pt idx="2646">
                  <c:v>20191120</c:v>
                </c:pt>
                <c:pt idx="2647">
                  <c:v>20191121</c:v>
                </c:pt>
                <c:pt idx="2648">
                  <c:v>20191122</c:v>
                </c:pt>
                <c:pt idx="2649">
                  <c:v>20191125</c:v>
                </c:pt>
                <c:pt idx="2650">
                  <c:v>20191126</c:v>
                </c:pt>
                <c:pt idx="2651">
                  <c:v>20191127</c:v>
                </c:pt>
                <c:pt idx="2652">
                  <c:v>20191128</c:v>
                </c:pt>
                <c:pt idx="2653">
                  <c:v>20191129</c:v>
                </c:pt>
                <c:pt idx="2654">
                  <c:v>20191202</c:v>
                </c:pt>
                <c:pt idx="2655">
                  <c:v>20191203</c:v>
                </c:pt>
                <c:pt idx="2656">
                  <c:v>20191204</c:v>
                </c:pt>
                <c:pt idx="2657">
                  <c:v>20191205</c:v>
                </c:pt>
                <c:pt idx="2658">
                  <c:v>20191206</c:v>
                </c:pt>
                <c:pt idx="2659">
                  <c:v>20191209</c:v>
                </c:pt>
                <c:pt idx="2660">
                  <c:v>20191210</c:v>
                </c:pt>
                <c:pt idx="2661">
                  <c:v>20191211</c:v>
                </c:pt>
                <c:pt idx="2662">
                  <c:v>20191212</c:v>
                </c:pt>
                <c:pt idx="2663">
                  <c:v>20191213</c:v>
                </c:pt>
                <c:pt idx="2664">
                  <c:v>20191216</c:v>
                </c:pt>
                <c:pt idx="2665">
                  <c:v>20191217</c:v>
                </c:pt>
                <c:pt idx="2666">
                  <c:v>20191218</c:v>
                </c:pt>
                <c:pt idx="2667">
                  <c:v>20191219</c:v>
                </c:pt>
                <c:pt idx="2668">
                  <c:v>20191220</c:v>
                </c:pt>
                <c:pt idx="2669">
                  <c:v>20191223</c:v>
                </c:pt>
                <c:pt idx="2670">
                  <c:v>20191224</c:v>
                </c:pt>
                <c:pt idx="2671">
                  <c:v>20191225</c:v>
                </c:pt>
                <c:pt idx="2672">
                  <c:v>20191226</c:v>
                </c:pt>
                <c:pt idx="2673">
                  <c:v>20191227</c:v>
                </c:pt>
                <c:pt idx="2674">
                  <c:v>20191230</c:v>
                </c:pt>
                <c:pt idx="2675">
                  <c:v>20191231</c:v>
                </c:pt>
                <c:pt idx="2676">
                  <c:v>20200102</c:v>
                </c:pt>
                <c:pt idx="2677">
                  <c:v>20200103</c:v>
                </c:pt>
                <c:pt idx="2678">
                  <c:v>20200106</c:v>
                </c:pt>
                <c:pt idx="2679">
                  <c:v>20200107</c:v>
                </c:pt>
                <c:pt idx="2680">
                  <c:v>20200108</c:v>
                </c:pt>
                <c:pt idx="2681">
                  <c:v>20200109</c:v>
                </c:pt>
                <c:pt idx="2682">
                  <c:v>20200110</c:v>
                </c:pt>
                <c:pt idx="2683">
                  <c:v>20200113</c:v>
                </c:pt>
                <c:pt idx="2684">
                  <c:v>20200114</c:v>
                </c:pt>
                <c:pt idx="2685">
                  <c:v>20200115</c:v>
                </c:pt>
                <c:pt idx="2686">
                  <c:v>20200116</c:v>
                </c:pt>
                <c:pt idx="2687">
                  <c:v>20200117</c:v>
                </c:pt>
                <c:pt idx="2688">
                  <c:v>20200120</c:v>
                </c:pt>
                <c:pt idx="2689">
                  <c:v>20200121</c:v>
                </c:pt>
                <c:pt idx="2690">
                  <c:v>20200122</c:v>
                </c:pt>
                <c:pt idx="2691">
                  <c:v>20200123</c:v>
                </c:pt>
                <c:pt idx="2692">
                  <c:v>20200203</c:v>
                </c:pt>
                <c:pt idx="2693">
                  <c:v>20200204</c:v>
                </c:pt>
                <c:pt idx="2694">
                  <c:v>20200205</c:v>
                </c:pt>
                <c:pt idx="2695">
                  <c:v>20200206</c:v>
                </c:pt>
                <c:pt idx="2696">
                  <c:v>20200207</c:v>
                </c:pt>
                <c:pt idx="2697">
                  <c:v>20200210</c:v>
                </c:pt>
                <c:pt idx="2698">
                  <c:v>20200211</c:v>
                </c:pt>
                <c:pt idx="2699">
                  <c:v>20200212</c:v>
                </c:pt>
                <c:pt idx="2700">
                  <c:v>20200213</c:v>
                </c:pt>
                <c:pt idx="2701">
                  <c:v>20200214</c:v>
                </c:pt>
                <c:pt idx="2702">
                  <c:v>20200217</c:v>
                </c:pt>
                <c:pt idx="2703">
                  <c:v>20200218</c:v>
                </c:pt>
                <c:pt idx="2704">
                  <c:v>20200219</c:v>
                </c:pt>
                <c:pt idx="2705">
                  <c:v>20200220</c:v>
                </c:pt>
                <c:pt idx="2706">
                  <c:v>20200221</c:v>
                </c:pt>
                <c:pt idx="2707">
                  <c:v>20200224</c:v>
                </c:pt>
                <c:pt idx="2708">
                  <c:v>20200225</c:v>
                </c:pt>
                <c:pt idx="2709">
                  <c:v>20200226</c:v>
                </c:pt>
                <c:pt idx="2710">
                  <c:v>20200227</c:v>
                </c:pt>
                <c:pt idx="2711">
                  <c:v>20200228</c:v>
                </c:pt>
                <c:pt idx="2712">
                  <c:v>20200302</c:v>
                </c:pt>
                <c:pt idx="2713">
                  <c:v>20200303</c:v>
                </c:pt>
                <c:pt idx="2714">
                  <c:v>20200304</c:v>
                </c:pt>
                <c:pt idx="2715">
                  <c:v>20200305</c:v>
                </c:pt>
                <c:pt idx="2716">
                  <c:v>20200306</c:v>
                </c:pt>
                <c:pt idx="2717">
                  <c:v>20200309</c:v>
                </c:pt>
                <c:pt idx="2718">
                  <c:v>20200310</c:v>
                </c:pt>
                <c:pt idx="2719">
                  <c:v>20200311</c:v>
                </c:pt>
                <c:pt idx="2720">
                  <c:v>20200312</c:v>
                </c:pt>
                <c:pt idx="2721">
                  <c:v>20200313</c:v>
                </c:pt>
                <c:pt idx="2722">
                  <c:v>20200316</c:v>
                </c:pt>
                <c:pt idx="2723">
                  <c:v>20200317</c:v>
                </c:pt>
                <c:pt idx="2724">
                  <c:v>20200318</c:v>
                </c:pt>
                <c:pt idx="2725">
                  <c:v>20200319</c:v>
                </c:pt>
                <c:pt idx="2726">
                  <c:v>20200320</c:v>
                </c:pt>
              </c:numCache>
            </c:numRef>
          </c:cat>
          <c:val>
            <c:numRef>
              <c:f>板块基准指数!$E$2:$E$2728</c:f>
              <c:numCache>
                <c:formatCode>0.00%</c:formatCode>
                <c:ptCount val="2727"/>
                <c:pt idx="0">
                  <c:v>0</c:v>
                </c:pt>
                <c:pt idx="1">
                  <c:v>1.3893122622377499E-2</c:v>
                </c:pt>
                <c:pt idx="2">
                  <c:v>1.7781375444346801E-2</c:v>
                </c:pt>
                <c:pt idx="3">
                  <c:v>-1.2012762154999901E-3</c:v>
                </c:pt>
                <c:pt idx="4">
                  <c:v>-1.8156152067719301E-2</c:v>
                </c:pt>
                <c:pt idx="5">
                  <c:v>1.4098075024725499E-2</c:v>
                </c:pt>
                <c:pt idx="6">
                  <c:v>6.8682172727001899E-3</c:v>
                </c:pt>
                <c:pt idx="7">
                  <c:v>-2.95620776829577E-2</c:v>
                </c:pt>
                <c:pt idx="8">
                  <c:v>2.5012891694799599E-2</c:v>
                </c:pt>
                <c:pt idx="9">
                  <c:v>-9.1200394998394697E-4</c:v>
                </c:pt>
                <c:pt idx="10">
                  <c:v>2.0951512600787099E-2</c:v>
                </c:pt>
                <c:pt idx="11">
                  <c:v>2.0213908707098001E-4</c:v>
                </c:pt>
                <c:pt idx="12">
                  <c:v>1.5632321153499101E-3</c:v>
                </c:pt>
                <c:pt idx="13">
                  <c:v>-1.30280121836605E-2</c:v>
                </c:pt>
                <c:pt idx="14">
                  <c:v>8.17367813240856E-3</c:v>
                </c:pt>
                <c:pt idx="15">
                  <c:v>-5.85554800620295E-3</c:v>
                </c:pt>
                <c:pt idx="16">
                  <c:v>2.1576953709110301E-2</c:v>
                </c:pt>
                <c:pt idx="17">
                  <c:v>2.9770940323642199E-2</c:v>
                </c:pt>
                <c:pt idx="18">
                  <c:v>2.60742442197151E-2</c:v>
                </c:pt>
                <c:pt idx="19">
                  <c:v>-1.15618779335595E-2</c:v>
                </c:pt>
                <c:pt idx="20">
                  <c:v>4.5818214369980098E-2</c:v>
                </c:pt>
                <c:pt idx="21">
                  <c:v>3.61471122740002E-2</c:v>
                </c:pt>
                <c:pt idx="22">
                  <c:v>2.0236959891415801E-2</c:v>
                </c:pt>
                <c:pt idx="23">
                  <c:v>9.2963919115688007E-3</c:v>
                </c:pt>
                <c:pt idx="24">
                  <c:v>1.18836268316601E-2</c:v>
                </c:pt>
                <c:pt idx="25">
                  <c:v>3.5935285644176598E-2</c:v>
                </c:pt>
                <c:pt idx="26">
                  <c:v>1.0637787818397901E-2</c:v>
                </c:pt>
                <c:pt idx="27">
                  <c:v>-3.2803698863645703E-2</c:v>
                </c:pt>
                <c:pt idx="28">
                  <c:v>-4.0334015028381902E-2</c:v>
                </c:pt>
                <c:pt idx="29">
                  <c:v>1.5875242092828999E-2</c:v>
                </c:pt>
                <c:pt idx="30">
                  <c:v>2.49174596918019E-2</c:v>
                </c:pt>
                <c:pt idx="31">
                  <c:v>3.0601496866933E-2</c:v>
                </c:pt>
                <c:pt idx="32">
                  <c:v>-3.2398137081506399E-2</c:v>
                </c:pt>
                <c:pt idx="33">
                  <c:v>-1.4371631910016899E-3</c:v>
                </c:pt>
                <c:pt idx="34">
                  <c:v>-6.0063050134847397E-2</c:v>
                </c:pt>
                <c:pt idx="35">
                  <c:v>-3.4733478775192901E-2</c:v>
                </c:pt>
                <c:pt idx="36">
                  <c:v>1.6832965439402402E-2</c:v>
                </c:pt>
                <c:pt idx="37">
                  <c:v>-6.9622611577039896E-3</c:v>
                </c:pt>
                <c:pt idx="38">
                  <c:v>5.74931019866304E-2</c:v>
                </c:pt>
                <c:pt idx="39">
                  <c:v>-3.3824122651120998E-3</c:v>
                </c:pt>
                <c:pt idx="40">
                  <c:v>-3.3492551286059698E-3</c:v>
                </c:pt>
                <c:pt idx="41">
                  <c:v>-4.0037843537915098E-2</c:v>
                </c:pt>
                <c:pt idx="42">
                  <c:v>1.8802677198873501E-2</c:v>
                </c:pt>
                <c:pt idx="43">
                  <c:v>-9.7656015697637193E-3</c:v>
                </c:pt>
                <c:pt idx="44">
                  <c:v>-1.2611268111838599E-2</c:v>
                </c:pt>
                <c:pt idx="45">
                  <c:v>-1.04500043140217E-2</c:v>
                </c:pt>
                <c:pt idx="46">
                  <c:v>1.28481361243225E-2</c:v>
                </c:pt>
                <c:pt idx="47">
                  <c:v>3.4987564330366899E-2</c:v>
                </c:pt>
                <c:pt idx="48">
                  <c:v>7.6337430077049098E-3</c:v>
                </c:pt>
                <c:pt idx="49">
                  <c:v>2.5191647864582799E-2</c:v>
                </c:pt>
                <c:pt idx="50">
                  <c:v>-6.1468037597872402E-3</c:v>
                </c:pt>
                <c:pt idx="51">
                  <c:v>2.3309296456129301E-2</c:v>
                </c:pt>
                <c:pt idx="52">
                  <c:v>1.00026701129014E-2</c:v>
                </c:pt>
                <c:pt idx="53">
                  <c:v>-2.7911993431750201E-2</c:v>
                </c:pt>
                <c:pt idx="54">
                  <c:v>1.5313235449811001E-2</c:v>
                </c:pt>
                <c:pt idx="55">
                  <c:v>6.7689245553292504E-3</c:v>
                </c:pt>
                <c:pt idx="56">
                  <c:v>1.1797989642714599E-3</c:v>
                </c:pt>
                <c:pt idx="57">
                  <c:v>9.7322629485680004E-3</c:v>
                </c:pt>
                <c:pt idx="58">
                  <c:v>1.4203955992287499E-2</c:v>
                </c:pt>
                <c:pt idx="59">
                  <c:v>6.0354465331471999E-3</c:v>
                </c:pt>
                <c:pt idx="60">
                  <c:v>-6.1149543057747099E-3</c:v>
                </c:pt>
                <c:pt idx="61">
                  <c:v>4.5074868567169099E-3</c:v>
                </c:pt>
                <c:pt idx="62">
                  <c:v>-3.2457252331069102E-2</c:v>
                </c:pt>
                <c:pt idx="63">
                  <c:v>1.8041723922060798E-2</c:v>
                </c:pt>
                <c:pt idx="64">
                  <c:v>2.8811653051672499E-2</c:v>
                </c:pt>
                <c:pt idx="65">
                  <c:v>1.8940167561846199E-2</c:v>
                </c:pt>
                <c:pt idx="66">
                  <c:v>7.2167409505302796E-3</c:v>
                </c:pt>
                <c:pt idx="67">
                  <c:v>7.8871879223188501E-3</c:v>
                </c:pt>
                <c:pt idx="68">
                  <c:v>2.1726082005008298E-3</c:v>
                </c:pt>
                <c:pt idx="69">
                  <c:v>4.0190472768537799E-3</c:v>
                </c:pt>
                <c:pt idx="70">
                  <c:v>3.51972755071061E-2</c:v>
                </c:pt>
                <c:pt idx="71">
                  <c:v>2.73902480806344E-3</c:v>
                </c:pt>
                <c:pt idx="72">
                  <c:v>-4.5850970428263603E-2</c:v>
                </c:pt>
                <c:pt idx="73">
                  <c:v>1.03888494016873E-2</c:v>
                </c:pt>
                <c:pt idx="74">
                  <c:v>2.22787398794147E-3</c:v>
                </c:pt>
                <c:pt idx="75">
                  <c:v>-4.0758302043065103E-2</c:v>
                </c:pt>
                <c:pt idx="76">
                  <c:v>-3.11592724980162E-3</c:v>
                </c:pt>
                <c:pt idx="77">
                  <c:v>2.5606026982633E-2</c:v>
                </c:pt>
                <c:pt idx="78">
                  <c:v>1.14215533421703E-2</c:v>
                </c:pt>
                <c:pt idx="79">
                  <c:v>3.0796691293046199E-2</c:v>
                </c:pt>
                <c:pt idx="80">
                  <c:v>5.4074021436842498E-3</c:v>
                </c:pt>
                <c:pt idx="81">
                  <c:v>1.32367363220971E-2</c:v>
                </c:pt>
                <c:pt idx="82">
                  <c:v>-7.3663137650533698E-3</c:v>
                </c:pt>
                <c:pt idx="83">
                  <c:v>-5.9440697569607803E-3</c:v>
                </c:pt>
                <c:pt idx="84">
                  <c:v>-3.2300999109029699E-2</c:v>
                </c:pt>
                <c:pt idx="85">
                  <c:v>2.2708530988740101E-2</c:v>
                </c:pt>
                <c:pt idx="86">
                  <c:v>1.1395887973881601E-2</c:v>
                </c:pt>
                <c:pt idx="87">
                  <c:v>-4.0285383053008201E-3</c:v>
                </c:pt>
                <c:pt idx="88">
                  <c:v>6.3307745788665397E-3</c:v>
                </c:pt>
                <c:pt idx="89">
                  <c:v>7.27482003894397E-3</c:v>
                </c:pt>
                <c:pt idx="90">
                  <c:v>9.6859249165768603E-4</c:v>
                </c:pt>
                <c:pt idx="91">
                  <c:v>-1.22171040279701E-2</c:v>
                </c:pt>
                <c:pt idx="92">
                  <c:v>-1.8585403094931102E-2</c:v>
                </c:pt>
                <c:pt idx="93">
                  <c:v>1.6587974951669999E-3</c:v>
                </c:pt>
                <c:pt idx="94">
                  <c:v>-3.27716141151646E-3</c:v>
                </c:pt>
                <c:pt idx="95">
                  <c:v>4.5676274111661596E-3</c:v>
                </c:pt>
                <c:pt idx="96">
                  <c:v>5.3724166417910696E-3</c:v>
                </c:pt>
                <c:pt idx="97">
                  <c:v>1.53578134135722E-2</c:v>
                </c:pt>
                <c:pt idx="98">
                  <c:v>4.7880917574391101E-3</c:v>
                </c:pt>
                <c:pt idx="99">
                  <c:v>3.0891947795819602E-3</c:v>
                </c:pt>
                <c:pt idx="100">
                  <c:v>-6.5504177400656201E-3</c:v>
                </c:pt>
                <c:pt idx="101">
                  <c:v>1.58629053736873E-2</c:v>
                </c:pt>
                <c:pt idx="102">
                  <c:v>-1.4626910251345801E-3</c:v>
                </c:pt>
                <c:pt idx="103">
                  <c:v>2.0647613070657399E-2</c:v>
                </c:pt>
                <c:pt idx="104">
                  <c:v>1.6059741124625201E-2</c:v>
                </c:pt>
                <c:pt idx="105">
                  <c:v>-5.5015153400193497E-3</c:v>
                </c:pt>
                <c:pt idx="106">
                  <c:v>-2.3938028099986301E-2</c:v>
                </c:pt>
                <c:pt idx="107">
                  <c:v>2.9180158914036799E-2</c:v>
                </c:pt>
                <c:pt idx="108">
                  <c:v>2.3293148588194E-3</c:v>
                </c:pt>
                <c:pt idx="109">
                  <c:v>1.1217328210829301E-2</c:v>
                </c:pt>
                <c:pt idx="110">
                  <c:v>6.37063762891846E-3</c:v>
                </c:pt>
                <c:pt idx="111">
                  <c:v>2.15703847661895E-3</c:v>
                </c:pt>
                <c:pt idx="112">
                  <c:v>-9.9967173086096504E-3</c:v>
                </c:pt>
                <c:pt idx="113">
                  <c:v>-5.7762557390332097E-3</c:v>
                </c:pt>
                <c:pt idx="114">
                  <c:v>9.0839592694904204E-3</c:v>
                </c:pt>
                <c:pt idx="115">
                  <c:v>1.2586668683459701E-3</c:v>
                </c:pt>
                <c:pt idx="116">
                  <c:v>3.5509820498302402E-4</c:v>
                </c:pt>
                <c:pt idx="117">
                  <c:v>1.8083490637491401E-2</c:v>
                </c:pt>
                <c:pt idx="118">
                  <c:v>-3.9596291222819997E-3</c:v>
                </c:pt>
                <c:pt idx="119">
                  <c:v>7.10685159920783E-3</c:v>
                </c:pt>
                <c:pt idx="120">
                  <c:v>4.2354849630440198E-3</c:v>
                </c:pt>
                <c:pt idx="121">
                  <c:v>6.9699530086793403E-3</c:v>
                </c:pt>
                <c:pt idx="122">
                  <c:v>5.8064403556409103E-3</c:v>
                </c:pt>
                <c:pt idx="123">
                  <c:v>2.9166031121921399E-3</c:v>
                </c:pt>
                <c:pt idx="124">
                  <c:v>1.6830253768065401E-3</c:v>
                </c:pt>
                <c:pt idx="125">
                  <c:v>2.0336033067104499E-2</c:v>
                </c:pt>
                <c:pt idx="126">
                  <c:v>1.2962581694077E-2</c:v>
                </c:pt>
                <c:pt idx="127">
                  <c:v>1.2749813482640799E-2</c:v>
                </c:pt>
                <c:pt idx="128">
                  <c:v>1.77681859744469E-2</c:v>
                </c:pt>
                <c:pt idx="129">
                  <c:v>-4.1749891717183197E-3</c:v>
                </c:pt>
                <c:pt idx="130">
                  <c:v>-7.0532994463937699E-3</c:v>
                </c:pt>
                <c:pt idx="131">
                  <c:v>-1.5064492165376901E-5</c:v>
                </c:pt>
                <c:pt idx="132">
                  <c:v>1.3352106323088499E-2</c:v>
                </c:pt>
                <c:pt idx="133">
                  <c:v>-1.62042833612768E-2</c:v>
                </c:pt>
                <c:pt idx="134">
                  <c:v>9.5523888839707492E-3</c:v>
                </c:pt>
                <c:pt idx="135">
                  <c:v>7.5487473446092298E-3</c:v>
                </c:pt>
                <c:pt idx="136">
                  <c:v>-7.4659856176534003E-3</c:v>
                </c:pt>
                <c:pt idx="137">
                  <c:v>1.4964303800070701E-2</c:v>
                </c:pt>
                <c:pt idx="138">
                  <c:v>9.9676058770252502E-3</c:v>
                </c:pt>
                <c:pt idx="139">
                  <c:v>-5.5444156802126901E-2</c:v>
                </c:pt>
                <c:pt idx="140">
                  <c:v>5.2903045771774499E-3</c:v>
                </c:pt>
                <c:pt idx="141">
                  <c:v>2.4497716894678698E-2</c:v>
                </c:pt>
                <c:pt idx="142">
                  <c:v>1.66588550071055E-2</c:v>
                </c:pt>
                <c:pt idx="143">
                  <c:v>1.7079287090027099E-2</c:v>
                </c:pt>
                <c:pt idx="144">
                  <c:v>1.10540238572939E-2</c:v>
                </c:pt>
                <c:pt idx="145">
                  <c:v>-9.0419110339862701E-3</c:v>
                </c:pt>
                <c:pt idx="146">
                  <c:v>-2.7019304797891899E-2</c:v>
                </c:pt>
                <c:pt idx="147">
                  <c:v>5.9629985539277402E-3</c:v>
                </c:pt>
                <c:pt idx="148">
                  <c:v>1.6345580062767401E-2</c:v>
                </c:pt>
                <c:pt idx="149">
                  <c:v>-4.1686017858968701E-2</c:v>
                </c:pt>
                <c:pt idx="150">
                  <c:v>-4.0502678275707001E-3</c:v>
                </c:pt>
                <c:pt idx="151">
                  <c:v>-4.3342925197843003E-2</c:v>
                </c:pt>
                <c:pt idx="152">
                  <c:v>-5.8230016206072897E-2</c:v>
                </c:pt>
                <c:pt idx="153">
                  <c:v>1.8639721199113401E-2</c:v>
                </c:pt>
                <c:pt idx="154">
                  <c:v>-3.5904622469391599E-2</c:v>
                </c:pt>
                <c:pt idx="155">
                  <c:v>3.4618057718390501E-2</c:v>
                </c:pt>
                <c:pt idx="156">
                  <c:v>2.7654964147195999E-2</c:v>
                </c:pt>
                <c:pt idx="157">
                  <c:v>1.9284917181307499E-2</c:v>
                </c:pt>
                <c:pt idx="158">
                  <c:v>-6.1210330636377701E-3</c:v>
                </c:pt>
                <c:pt idx="159">
                  <c:v>2.92249856320057E-2</c:v>
                </c:pt>
                <c:pt idx="160">
                  <c:v>6.9925186711927902E-3</c:v>
                </c:pt>
                <c:pt idx="161">
                  <c:v>-2.3254702133973602E-2</c:v>
                </c:pt>
                <c:pt idx="162">
                  <c:v>-5.81813657486321E-2</c:v>
                </c:pt>
                <c:pt idx="163">
                  <c:v>-4.7896914959810301E-3</c:v>
                </c:pt>
                <c:pt idx="164">
                  <c:v>5.8056409504661198E-3</c:v>
                </c:pt>
                <c:pt idx="165">
                  <c:v>4.2022049679774499E-2</c:v>
                </c:pt>
                <c:pt idx="166">
                  <c:v>1.7030942614642899E-2</c:v>
                </c:pt>
                <c:pt idx="167">
                  <c:v>2.3846778063459601E-2</c:v>
                </c:pt>
                <c:pt idx="168">
                  <c:v>1.83877626507849E-2</c:v>
                </c:pt>
                <c:pt idx="169">
                  <c:v>-6.8129971375879197E-3</c:v>
                </c:pt>
                <c:pt idx="170">
                  <c:v>-1.1811246321967299E-2</c:v>
                </c:pt>
                <c:pt idx="171">
                  <c:v>1.3171753157338199E-2</c:v>
                </c:pt>
                <c:pt idx="172">
                  <c:v>2.5241814452127601E-2</c:v>
                </c:pt>
                <c:pt idx="173">
                  <c:v>3.6666393636952599E-3</c:v>
                </c:pt>
                <c:pt idx="174">
                  <c:v>-4.0374139179866304E-3</c:v>
                </c:pt>
                <c:pt idx="175">
                  <c:v>1.8631149040519102E-2</c:v>
                </c:pt>
                <c:pt idx="176">
                  <c:v>-2.9729839501378801E-2</c:v>
                </c:pt>
                <c:pt idx="177">
                  <c:v>2.1954807145188899E-2</c:v>
                </c:pt>
                <c:pt idx="178">
                  <c:v>-9.1546131728270797E-3</c:v>
                </c:pt>
                <c:pt idx="179">
                  <c:v>-2.5654110057149401E-2</c:v>
                </c:pt>
                <c:pt idx="180">
                  <c:v>-1.1058047180737499E-2</c:v>
                </c:pt>
                <c:pt idx="181">
                  <c:v>1.7073264624063399E-3</c:v>
                </c:pt>
                <c:pt idx="182">
                  <c:v>-2.0815180935385699E-2</c:v>
                </c:pt>
                <c:pt idx="183">
                  <c:v>-1.41832518873853E-2</c:v>
                </c:pt>
                <c:pt idx="184">
                  <c:v>6.6169832782053796E-3</c:v>
                </c:pt>
                <c:pt idx="185">
                  <c:v>4.4053589261771602E-2</c:v>
                </c:pt>
                <c:pt idx="186">
                  <c:v>7.8387921166077606E-3</c:v>
                </c:pt>
                <c:pt idx="187">
                  <c:v>6.4879746579147596E-3</c:v>
                </c:pt>
                <c:pt idx="188">
                  <c:v>8.1820434211796601E-4</c:v>
                </c:pt>
                <c:pt idx="189">
                  <c:v>-4.0541098644442403E-3</c:v>
                </c:pt>
                <c:pt idx="190">
                  <c:v>-5.1556761767207503E-4</c:v>
                </c:pt>
                <c:pt idx="191">
                  <c:v>1.8349393202995098E-2</c:v>
                </c:pt>
                <c:pt idx="192">
                  <c:v>1.9791698514686401E-2</c:v>
                </c:pt>
                <c:pt idx="193">
                  <c:v>-9.4994319093432596E-3</c:v>
                </c:pt>
                <c:pt idx="194">
                  <c:v>3.07073640190493E-3</c:v>
                </c:pt>
                <c:pt idx="195">
                  <c:v>1.0299076053102599E-2</c:v>
                </c:pt>
                <c:pt idx="196">
                  <c:v>-3.7228379588659299E-3</c:v>
                </c:pt>
                <c:pt idx="197">
                  <c:v>-2.0529394338802499E-2</c:v>
                </c:pt>
                <c:pt idx="198">
                  <c:v>1.2372037084980501E-2</c:v>
                </c:pt>
                <c:pt idx="199">
                  <c:v>-1.23823392273409E-2</c:v>
                </c:pt>
                <c:pt idx="200">
                  <c:v>1.16423405170075E-2</c:v>
                </c:pt>
                <c:pt idx="201">
                  <c:v>3.1179632886149999E-2</c:v>
                </c:pt>
                <c:pt idx="202">
                  <c:v>1.6776454224787501E-2</c:v>
                </c:pt>
                <c:pt idx="203">
                  <c:v>9.0883311491504193E-3</c:v>
                </c:pt>
                <c:pt idx="204">
                  <c:v>5.7586043978750997E-3</c:v>
                </c:pt>
                <c:pt idx="205">
                  <c:v>3.2555829352073098E-4</c:v>
                </c:pt>
                <c:pt idx="206">
                  <c:v>5.8052274702391701E-3</c:v>
                </c:pt>
                <c:pt idx="207">
                  <c:v>7.0760185411181302E-3</c:v>
                </c:pt>
                <c:pt idx="208">
                  <c:v>6.2911827934688004E-3</c:v>
                </c:pt>
                <c:pt idx="209">
                  <c:v>1.6077772209504401E-2</c:v>
                </c:pt>
                <c:pt idx="210">
                  <c:v>1.83802349083758E-2</c:v>
                </c:pt>
                <c:pt idx="211">
                  <c:v>1.9944106304847199E-2</c:v>
                </c:pt>
                <c:pt idx="212">
                  <c:v>1.3721682031892701E-3</c:v>
                </c:pt>
                <c:pt idx="213">
                  <c:v>3.06125866651643E-3</c:v>
                </c:pt>
                <c:pt idx="214">
                  <c:v>7.2095815922359197E-3</c:v>
                </c:pt>
                <c:pt idx="215">
                  <c:v>1.5074636558168599E-3</c:v>
                </c:pt>
                <c:pt idx="216">
                  <c:v>2.4201672814317499E-2</c:v>
                </c:pt>
                <c:pt idx="217">
                  <c:v>-4.64297247790387E-2</c:v>
                </c:pt>
                <c:pt idx="218">
                  <c:v>3.5984136964649797E-2</c:v>
                </c:pt>
                <c:pt idx="219">
                  <c:v>-4.4357202856975801E-2</c:v>
                </c:pt>
                <c:pt idx="220">
                  <c:v>-1.92781868736887E-2</c:v>
                </c:pt>
                <c:pt idx="221">
                  <c:v>5.6272055924381698E-2</c:v>
                </c:pt>
                <c:pt idx="222">
                  <c:v>2.4116642830333799E-2</c:v>
                </c:pt>
                <c:pt idx="223">
                  <c:v>4.3359620911703799E-3</c:v>
                </c:pt>
                <c:pt idx="224">
                  <c:v>8.4488510345889496E-4</c:v>
                </c:pt>
                <c:pt idx="225">
                  <c:v>-2.18508585394484E-2</c:v>
                </c:pt>
                <c:pt idx="226">
                  <c:v>1.80112883847388E-2</c:v>
                </c:pt>
                <c:pt idx="227">
                  <c:v>-2.6493329513700699E-3</c:v>
                </c:pt>
                <c:pt idx="228">
                  <c:v>-1.32595099877685E-2</c:v>
                </c:pt>
                <c:pt idx="229">
                  <c:v>1.29145675167454E-2</c:v>
                </c:pt>
                <c:pt idx="230">
                  <c:v>1.28173723077423E-3</c:v>
                </c:pt>
                <c:pt idx="231">
                  <c:v>-5.7014487778622698E-3</c:v>
                </c:pt>
                <c:pt idx="232">
                  <c:v>1.9003062267060602E-5</c:v>
                </c:pt>
                <c:pt idx="233">
                  <c:v>-1.0354373017375001E-2</c:v>
                </c:pt>
                <c:pt idx="234">
                  <c:v>-2.7607092324458099E-2</c:v>
                </c:pt>
                <c:pt idx="235">
                  <c:v>-2.9617553277440999E-2</c:v>
                </c:pt>
                <c:pt idx="236">
                  <c:v>1.7816411177861799E-2</c:v>
                </c:pt>
                <c:pt idx="237">
                  <c:v>-2.24098243244641E-2</c:v>
                </c:pt>
                <c:pt idx="238">
                  <c:v>2.2169366402845999E-2</c:v>
                </c:pt>
                <c:pt idx="239">
                  <c:v>3.0540207518375499E-2</c:v>
                </c:pt>
                <c:pt idx="240">
                  <c:v>3.6636905173431798E-3</c:v>
                </c:pt>
                <c:pt idx="241">
                  <c:v>1.64031189700042E-2</c:v>
                </c:pt>
                <c:pt idx="242">
                  <c:v>6.0482953445638197E-3</c:v>
                </c:pt>
                <c:pt idx="243">
                  <c:v>-5.4313868989689399E-3</c:v>
                </c:pt>
                <c:pt idx="244">
                  <c:v>1.0305577027938599E-2</c:v>
                </c:pt>
                <c:pt idx="245">
                  <c:v>-2.37221412903715E-3</c:v>
                </c:pt>
                <c:pt idx="246">
                  <c:v>-1.93761538367308E-3</c:v>
                </c:pt>
                <c:pt idx="247">
                  <c:v>-1.07331590700579E-2</c:v>
                </c:pt>
                <c:pt idx="248">
                  <c:v>-2.4883528125659301E-2</c:v>
                </c:pt>
                <c:pt idx="249">
                  <c:v>8.9397327614905205E-3</c:v>
                </c:pt>
                <c:pt idx="250">
                  <c:v>-4.9679511498029504E-3</c:v>
                </c:pt>
                <c:pt idx="251">
                  <c:v>2.3980865985163399E-2</c:v>
                </c:pt>
                <c:pt idx="252">
                  <c:v>-7.6571060137005697E-3</c:v>
                </c:pt>
                <c:pt idx="253">
                  <c:v>3.28650298499941E-2</c:v>
                </c:pt>
                <c:pt idx="254">
                  <c:v>3.357257883348E-3</c:v>
                </c:pt>
                <c:pt idx="255">
                  <c:v>1.9614321155275099E-2</c:v>
                </c:pt>
                <c:pt idx="256">
                  <c:v>-3.5701610337291099E-3</c:v>
                </c:pt>
                <c:pt idx="257">
                  <c:v>-3.3612399338877698E-2</c:v>
                </c:pt>
                <c:pt idx="258">
                  <c:v>4.3284060344085697E-3</c:v>
                </c:pt>
                <c:pt idx="259">
                  <c:v>-2.4519865237683E-2</c:v>
                </c:pt>
                <c:pt idx="260">
                  <c:v>-9.4276621411207105E-3</c:v>
                </c:pt>
                <c:pt idx="261">
                  <c:v>-2.6051288854623801E-2</c:v>
                </c:pt>
                <c:pt idx="262">
                  <c:v>-6.2859183921185899E-3</c:v>
                </c:pt>
                <c:pt idx="263">
                  <c:v>1.7716868014017201E-2</c:v>
                </c:pt>
                <c:pt idx="264">
                  <c:v>1.0232070108897101E-2</c:v>
                </c:pt>
                <c:pt idx="265">
                  <c:v>1.36367142713707E-3</c:v>
                </c:pt>
                <c:pt idx="266">
                  <c:v>-9.3150012498371404E-3</c:v>
                </c:pt>
                <c:pt idx="267">
                  <c:v>7.7090440471705903E-3</c:v>
                </c:pt>
                <c:pt idx="268">
                  <c:v>7.4931863022677497E-3</c:v>
                </c:pt>
                <c:pt idx="269">
                  <c:v>-1.51073734825926E-2</c:v>
                </c:pt>
                <c:pt idx="270">
                  <c:v>3.5630228684997698E-3</c:v>
                </c:pt>
                <c:pt idx="271">
                  <c:v>-3.5417064774701801E-3</c:v>
                </c:pt>
                <c:pt idx="272">
                  <c:v>1.03527531209371E-2</c:v>
                </c:pt>
                <c:pt idx="273">
                  <c:v>1.1234006030967801E-3</c:v>
                </c:pt>
                <c:pt idx="274">
                  <c:v>1.2521207958203599E-2</c:v>
                </c:pt>
                <c:pt idx="275">
                  <c:v>-4.4934932894442796E-3</c:v>
                </c:pt>
                <c:pt idx="276">
                  <c:v>1.1200934621511799E-3</c:v>
                </c:pt>
                <c:pt idx="277">
                  <c:v>1.6573177556236902E-2</c:v>
                </c:pt>
                <c:pt idx="278">
                  <c:v>1.5861162769745599E-2</c:v>
                </c:pt>
                <c:pt idx="279">
                  <c:v>-4.0291023257608303E-3</c:v>
                </c:pt>
                <c:pt idx="280">
                  <c:v>7.0162956748751103E-3</c:v>
                </c:pt>
                <c:pt idx="281">
                  <c:v>-1.13772211525889E-3</c:v>
                </c:pt>
                <c:pt idx="282">
                  <c:v>1.2233773854032E-2</c:v>
                </c:pt>
                <c:pt idx="283">
                  <c:v>-3.2406354818851998E-2</c:v>
                </c:pt>
                <c:pt idx="284">
                  <c:v>2.61243749495095E-3</c:v>
                </c:pt>
                <c:pt idx="285">
                  <c:v>4.3147657778381402E-3</c:v>
                </c:pt>
                <c:pt idx="286">
                  <c:v>-1.93334495440274E-3</c:v>
                </c:pt>
                <c:pt idx="287">
                  <c:v>-9.6070175150664294E-3</c:v>
                </c:pt>
                <c:pt idx="288">
                  <c:v>-7.1347812014677303E-3</c:v>
                </c:pt>
                <c:pt idx="289">
                  <c:v>-1.18629865772641E-2</c:v>
                </c:pt>
                <c:pt idx="290">
                  <c:v>-1.3180199989489799E-2</c:v>
                </c:pt>
                <c:pt idx="291">
                  <c:v>4.3786876276044797E-3</c:v>
                </c:pt>
                <c:pt idx="292">
                  <c:v>2.2183364072805401E-2</c:v>
                </c:pt>
                <c:pt idx="293">
                  <c:v>1.879460841955E-3</c:v>
                </c:pt>
                <c:pt idx="294">
                  <c:v>5.5512353681753997E-3</c:v>
                </c:pt>
                <c:pt idx="295">
                  <c:v>4.7838893437647601E-3</c:v>
                </c:pt>
                <c:pt idx="296">
                  <c:v>-1.7316605644634401E-3</c:v>
                </c:pt>
                <c:pt idx="297">
                  <c:v>3.4741412193316401E-3</c:v>
                </c:pt>
                <c:pt idx="298">
                  <c:v>-1.53308997600781E-2</c:v>
                </c:pt>
                <c:pt idx="299">
                  <c:v>1.32353453093568E-2</c:v>
                </c:pt>
                <c:pt idx="300">
                  <c:v>1.19480872474499E-2</c:v>
                </c:pt>
                <c:pt idx="301">
                  <c:v>2.7386249395429498E-3</c:v>
                </c:pt>
                <c:pt idx="302">
                  <c:v>-2.3855832571919801E-3</c:v>
                </c:pt>
                <c:pt idx="303">
                  <c:v>1.22556578846124E-2</c:v>
                </c:pt>
                <c:pt idx="304">
                  <c:v>-2.6991050673818998E-3</c:v>
                </c:pt>
                <c:pt idx="305">
                  <c:v>-3.7931841405042998E-3</c:v>
                </c:pt>
                <c:pt idx="306">
                  <c:v>-2.3359166688163898E-3</c:v>
                </c:pt>
                <c:pt idx="307">
                  <c:v>-5.0229857075011998E-3</c:v>
                </c:pt>
                <c:pt idx="308">
                  <c:v>1.08617449406692E-2</c:v>
                </c:pt>
                <c:pt idx="309">
                  <c:v>1.6653698599696E-3</c:v>
                </c:pt>
                <c:pt idx="310">
                  <c:v>-8.8566264598985997E-4</c:v>
                </c:pt>
                <c:pt idx="311">
                  <c:v>1.1038901673386E-2</c:v>
                </c:pt>
                <c:pt idx="312">
                  <c:v>-9.5518033396739498E-3</c:v>
                </c:pt>
                <c:pt idx="313">
                  <c:v>-8.4059258138484004E-4</c:v>
                </c:pt>
                <c:pt idx="314">
                  <c:v>-3.8715684717311599E-2</c:v>
                </c:pt>
                <c:pt idx="315">
                  <c:v>4.2175734564700801E-3</c:v>
                </c:pt>
                <c:pt idx="316">
                  <c:v>2.9337014876022201E-2</c:v>
                </c:pt>
                <c:pt idx="317">
                  <c:v>7.4517473520083997E-3</c:v>
                </c:pt>
                <c:pt idx="318">
                  <c:v>-1.1375386873622601E-2</c:v>
                </c:pt>
                <c:pt idx="319">
                  <c:v>-1.07329169026763E-2</c:v>
                </c:pt>
                <c:pt idx="320">
                  <c:v>-2.7146150384988899E-2</c:v>
                </c:pt>
                <c:pt idx="321">
                  <c:v>-6.7232402823110002E-3</c:v>
                </c:pt>
                <c:pt idx="322">
                  <c:v>-2.25277704796721E-2</c:v>
                </c:pt>
                <c:pt idx="323">
                  <c:v>-2.1542822467965898E-2</c:v>
                </c:pt>
                <c:pt idx="324">
                  <c:v>-2.23828467481398E-3</c:v>
                </c:pt>
                <c:pt idx="325">
                  <c:v>2.4499618700407299E-2</c:v>
                </c:pt>
                <c:pt idx="326">
                  <c:v>-3.2259332457403103E-2</c:v>
                </c:pt>
                <c:pt idx="327">
                  <c:v>-1.25943406403233E-2</c:v>
                </c:pt>
                <c:pt idx="328">
                  <c:v>-2.3298900224920501E-3</c:v>
                </c:pt>
                <c:pt idx="329">
                  <c:v>-2.3263908540079401E-2</c:v>
                </c:pt>
                <c:pt idx="330">
                  <c:v>-1.8398250182005301E-2</c:v>
                </c:pt>
                <c:pt idx="331">
                  <c:v>2.6125612647440399E-2</c:v>
                </c:pt>
                <c:pt idx="332">
                  <c:v>2.0939110671656402E-3</c:v>
                </c:pt>
                <c:pt idx="333">
                  <c:v>-5.5495465971472702E-2</c:v>
                </c:pt>
                <c:pt idx="334">
                  <c:v>1.0769081748151801E-2</c:v>
                </c:pt>
                <c:pt idx="335">
                  <c:v>3.7077959571555799E-3</c:v>
                </c:pt>
                <c:pt idx="336">
                  <c:v>-1.1013675317951801E-2</c:v>
                </c:pt>
                <c:pt idx="337">
                  <c:v>2.02421543351624E-2</c:v>
                </c:pt>
                <c:pt idx="338">
                  <c:v>4.0205421403376101E-2</c:v>
                </c:pt>
                <c:pt idx="339">
                  <c:v>-1.36295908206122E-2</c:v>
                </c:pt>
                <c:pt idx="340">
                  <c:v>-5.47018528663287E-4</c:v>
                </c:pt>
                <c:pt idx="341">
                  <c:v>1.6906581858650401E-2</c:v>
                </c:pt>
                <c:pt idx="342">
                  <c:v>6.4909392096855804E-4</c:v>
                </c:pt>
                <c:pt idx="343">
                  <c:v>-2.0371131939295298E-2</c:v>
                </c:pt>
                <c:pt idx="344">
                  <c:v>-1.168063149261E-2</c:v>
                </c:pt>
                <c:pt idx="345">
                  <c:v>9.2696415531786595E-3</c:v>
                </c:pt>
                <c:pt idx="346">
                  <c:v>-1.60442403023387E-3</c:v>
                </c:pt>
                <c:pt idx="347">
                  <c:v>1.16687582418439E-2</c:v>
                </c:pt>
                <c:pt idx="348">
                  <c:v>-1.6287213880244501E-3</c:v>
                </c:pt>
                <c:pt idx="349">
                  <c:v>8.2052212343324202E-3</c:v>
                </c:pt>
                <c:pt idx="350">
                  <c:v>2.2570679929476801E-2</c:v>
                </c:pt>
                <c:pt idx="351">
                  <c:v>6.1391263975277E-3</c:v>
                </c:pt>
                <c:pt idx="352">
                  <c:v>-5.5733750435253996E-3</c:v>
                </c:pt>
                <c:pt idx="353">
                  <c:v>-1.4549012625183599E-2</c:v>
                </c:pt>
                <c:pt idx="354">
                  <c:v>-3.3020037717136498E-2</c:v>
                </c:pt>
                <c:pt idx="355">
                  <c:v>2.7866604718685701E-2</c:v>
                </c:pt>
                <c:pt idx="356">
                  <c:v>5.80642261512373E-3</c:v>
                </c:pt>
                <c:pt idx="357">
                  <c:v>-3.1281700006018302E-3</c:v>
                </c:pt>
                <c:pt idx="358">
                  <c:v>1.7405446809826101E-4</c:v>
                </c:pt>
                <c:pt idx="359">
                  <c:v>-9.9875923425161404E-3</c:v>
                </c:pt>
                <c:pt idx="360">
                  <c:v>-1.2243806999128901E-2</c:v>
                </c:pt>
                <c:pt idx="361">
                  <c:v>-4.8073609654480202E-2</c:v>
                </c:pt>
                <c:pt idx="362">
                  <c:v>-1.01637083728837E-2</c:v>
                </c:pt>
                <c:pt idx="363">
                  <c:v>-1.82092457504117E-2</c:v>
                </c:pt>
                <c:pt idx="364">
                  <c:v>-8.57169078554414E-3</c:v>
                </c:pt>
                <c:pt idx="365">
                  <c:v>-3.5462865960731301E-3</c:v>
                </c:pt>
                <c:pt idx="366">
                  <c:v>2.5328103006697501E-2</c:v>
                </c:pt>
                <c:pt idx="367">
                  <c:v>1.6686811108782899E-2</c:v>
                </c:pt>
                <c:pt idx="368">
                  <c:v>-5.7255067241288003E-3</c:v>
                </c:pt>
                <c:pt idx="369">
                  <c:v>2.9776321572580099E-2</c:v>
                </c:pt>
                <c:pt idx="370">
                  <c:v>7.3067793490033802E-3</c:v>
                </c:pt>
                <c:pt idx="371">
                  <c:v>-1.1406642252454999E-2</c:v>
                </c:pt>
                <c:pt idx="372">
                  <c:v>5.4574361261293704E-3</c:v>
                </c:pt>
                <c:pt idx="373">
                  <c:v>-1.38174807263696E-2</c:v>
                </c:pt>
                <c:pt idx="374">
                  <c:v>5.3522804345477997E-3</c:v>
                </c:pt>
                <c:pt idx="375">
                  <c:v>2.2497750849823101E-2</c:v>
                </c:pt>
                <c:pt idx="376">
                  <c:v>2.2699542467023399E-2</c:v>
                </c:pt>
                <c:pt idx="377">
                  <c:v>2.1004429299341901E-3</c:v>
                </c:pt>
                <c:pt idx="378">
                  <c:v>1.08394530531392E-2</c:v>
                </c:pt>
                <c:pt idx="379">
                  <c:v>3.0311632136449298E-3</c:v>
                </c:pt>
                <c:pt idx="380">
                  <c:v>9.8119469571193406E-3</c:v>
                </c:pt>
                <c:pt idx="381">
                  <c:v>6.5053216429577197E-3</c:v>
                </c:pt>
                <c:pt idx="382">
                  <c:v>1.9458162910873801E-2</c:v>
                </c:pt>
                <c:pt idx="383">
                  <c:v>-3.2735021905721598E-3</c:v>
                </c:pt>
                <c:pt idx="384">
                  <c:v>-3.42280698914683E-4</c:v>
                </c:pt>
                <c:pt idx="385">
                  <c:v>2.4369199171214901E-2</c:v>
                </c:pt>
                <c:pt idx="386">
                  <c:v>-1.6608669661871699E-2</c:v>
                </c:pt>
                <c:pt idx="387">
                  <c:v>1.0027392530286901E-2</c:v>
                </c:pt>
                <c:pt idx="388">
                  <c:v>1.24600286207224E-2</c:v>
                </c:pt>
                <c:pt idx="389">
                  <c:v>1.8212062998068299E-2</c:v>
                </c:pt>
                <c:pt idx="390">
                  <c:v>1.03794838968179E-2</c:v>
                </c:pt>
                <c:pt idx="391">
                  <c:v>-3.5318427680997001E-2</c:v>
                </c:pt>
                <c:pt idx="392">
                  <c:v>1.28388848235801E-2</c:v>
                </c:pt>
                <c:pt idx="393">
                  <c:v>-8.0458321612429402E-3</c:v>
                </c:pt>
                <c:pt idx="394">
                  <c:v>1.6278698884430998E-2</c:v>
                </c:pt>
                <c:pt idx="395">
                  <c:v>2.2714877417542401E-2</c:v>
                </c:pt>
                <c:pt idx="396">
                  <c:v>1.2585490594318099E-2</c:v>
                </c:pt>
                <c:pt idx="397">
                  <c:v>-2.6056611979974201E-3</c:v>
                </c:pt>
                <c:pt idx="398">
                  <c:v>-2.7259868006732301E-3</c:v>
                </c:pt>
                <c:pt idx="399">
                  <c:v>-2.0793313302241798E-2</c:v>
                </c:pt>
                <c:pt idx="400">
                  <c:v>7.9701791579077797E-3</c:v>
                </c:pt>
                <c:pt idx="401">
                  <c:v>1.3248441332341401E-2</c:v>
                </c:pt>
                <c:pt idx="402">
                  <c:v>-1.3790525016169401E-2</c:v>
                </c:pt>
                <c:pt idx="403">
                  <c:v>6.5192882477462201E-3</c:v>
                </c:pt>
                <c:pt idx="404">
                  <c:v>6.0739430317302999E-3</c:v>
                </c:pt>
                <c:pt idx="405">
                  <c:v>3.0638950776872401E-2</c:v>
                </c:pt>
                <c:pt idx="406">
                  <c:v>-9.3186667962396493E-5</c:v>
                </c:pt>
                <c:pt idx="407">
                  <c:v>-1.3789945864079899E-2</c:v>
                </c:pt>
                <c:pt idx="408">
                  <c:v>1.6437610682586399E-2</c:v>
                </c:pt>
                <c:pt idx="409">
                  <c:v>1.07402761563239E-2</c:v>
                </c:pt>
                <c:pt idx="410">
                  <c:v>1.4682818074535299E-3</c:v>
                </c:pt>
                <c:pt idx="411">
                  <c:v>-4.1306298633057999E-4</c:v>
                </c:pt>
                <c:pt idx="412">
                  <c:v>8.9514678903906408E-3</c:v>
                </c:pt>
                <c:pt idx="413">
                  <c:v>-1.51026792325196E-2</c:v>
                </c:pt>
                <c:pt idx="414">
                  <c:v>1.17743742768865E-2</c:v>
                </c:pt>
                <c:pt idx="415">
                  <c:v>1.4054547306635599E-2</c:v>
                </c:pt>
                <c:pt idx="416">
                  <c:v>7.3120629671360202E-4</c:v>
                </c:pt>
                <c:pt idx="417">
                  <c:v>-1.6195960823808201E-2</c:v>
                </c:pt>
                <c:pt idx="418">
                  <c:v>-2.1617159401403501E-2</c:v>
                </c:pt>
                <c:pt idx="419">
                  <c:v>4.73936690392451E-3</c:v>
                </c:pt>
                <c:pt idx="420">
                  <c:v>3.66430264255399E-3</c:v>
                </c:pt>
                <c:pt idx="421">
                  <c:v>5.8258613045177503E-3</c:v>
                </c:pt>
                <c:pt idx="422">
                  <c:v>2.23435386371395E-2</c:v>
                </c:pt>
                <c:pt idx="423">
                  <c:v>1.79730238435673E-3</c:v>
                </c:pt>
                <c:pt idx="424">
                  <c:v>-1.20147262415222E-2</c:v>
                </c:pt>
                <c:pt idx="425">
                  <c:v>1.2103031564064899E-2</c:v>
                </c:pt>
                <c:pt idx="426">
                  <c:v>2.3283475217678599E-2</c:v>
                </c:pt>
                <c:pt idx="427">
                  <c:v>-5.7939902913579904E-3</c:v>
                </c:pt>
                <c:pt idx="428">
                  <c:v>-6.25801799745171E-3</c:v>
                </c:pt>
                <c:pt idx="429">
                  <c:v>6.36621740684702E-3</c:v>
                </c:pt>
                <c:pt idx="430">
                  <c:v>-3.0805751844297E-2</c:v>
                </c:pt>
                <c:pt idx="431">
                  <c:v>2.78656622680689E-3</c:v>
                </c:pt>
                <c:pt idx="432">
                  <c:v>-1.10687689096984E-2</c:v>
                </c:pt>
                <c:pt idx="433">
                  <c:v>2.8010699997390299E-2</c:v>
                </c:pt>
                <c:pt idx="434">
                  <c:v>2.0982721619670901E-2</c:v>
                </c:pt>
                <c:pt idx="435">
                  <c:v>-1.37506245732045E-3</c:v>
                </c:pt>
                <c:pt idx="436">
                  <c:v>6.8830338696476701E-3</c:v>
                </c:pt>
                <c:pt idx="437">
                  <c:v>2.8260183830347899E-2</c:v>
                </c:pt>
                <c:pt idx="438">
                  <c:v>-3.1112757457402202E-3</c:v>
                </c:pt>
                <c:pt idx="439">
                  <c:v>-1.49435309797464E-2</c:v>
                </c:pt>
                <c:pt idx="440">
                  <c:v>-7.1451848925466301E-3</c:v>
                </c:pt>
                <c:pt idx="441">
                  <c:v>3.0715321769944899E-3</c:v>
                </c:pt>
                <c:pt idx="442">
                  <c:v>2.4514414036306699E-2</c:v>
                </c:pt>
                <c:pt idx="443">
                  <c:v>-7.1216318168692699E-3</c:v>
                </c:pt>
                <c:pt idx="444">
                  <c:v>-4.4702628691022598E-3</c:v>
                </c:pt>
                <c:pt idx="445">
                  <c:v>1.8116565622247598E-2</c:v>
                </c:pt>
                <c:pt idx="446">
                  <c:v>6.9913509213821202E-3</c:v>
                </c:pt>
                <c:pt idx="447">
                  <c:v>1.85745227009988E-2</c:v>
                </c:pt>
                <c:pt idx="448">
                  <c:v>3.4052286972162601E-3</c:v>
                </c:pt>
                <c:pt idx="449">
                  <c:v>1.6150274209061101E-2</c:v>
                </c:pt>
                <c:pt idx="450">
                  <c:v>-1.0119257342427799E-2</c:v>
                </c:pt>
                <c:pt idx="451">
                  <c:v>-5.2159398238914897E-2</c:v>
                </c:pt>
                <c:pt idx="452">
                  <c:v>3.2371501995770102E-2</c:v>
                </c:pt>
                <c:pt idx="453">
                  <c:v>-3.1009808931311399E-2</c:v>
                </c:pt>
                <c:pt idx="454">
                  <c:v>-4.2114653996111098E-2</c:v>
                </c:pt>
                <c:pt idx="455">
                  <c:v>1.3743340479771099E-2</c:v>
                </c:pt>
                <c:pt idx="456">
                  <c:v>2.3934703091173799E-2</c:v>
                </c:pt>
                <c:pt idx="457">
                  <c:v>6.8653232147767402E-3</c:v>
                </c:pt>
                <c:pt idx="458">
                  <c:v>-1.06281255505101E-2</c:v>
                </c:pt>
                <c:pt idx="459">
                  <c:v>2.63791668766373E-2</c:v>
                </c:pt>
                <c:pt idx="460">
                  <c:v>1.2720460958495199E-2</c:v>
                </c:pt>
                <c:pt idx="461">
                  <c:v>4.4479344899290202E-4</c:v>
                </c:pt>
                <c:pt idx="462">
                  <c:v>6.8666175170541697E-3</c:v>
                </c:pt>
                <c:pt idx="463">
                  <c:v>-2.7803478835221E-2</c:v>
                </c:pt>
                <c:pt idx="464">
                  <c:v>2.5768870394845801E-4</c:v>
                </c:pt>
                <c:pt idx="465">
                  <c:v>1.3393419310635799E-4</c:v>
                </c:pt>
                <c:pt idx="466">
                  <c:v>-1.14513266444227E-3</c:v>
                </c:pt>
                <c:pt idx="467">
                  <c:v>-1.6592593738536599E-2</c:v>
                </c:pt>
                <c:pt idx="468">
                  <c:v>1.60147213990917E-2</c:v>
                </c:pt>
                <c:pt idx="469">
                  <c:v>-3.4286442151281599E-3</c:v>
                </c:pt>
                <c:pt idx="470">
                  <c:v>-2.1595167759182399E-2</c:v>
                </c:pt>
                <c:pt idx="471">
                  <c:v>6.7893707424989203E-3</c:v>
                </c:pt>
                <c:pt idx="472">
                  <c:v>2.4389104192361399E-2</c:v>
                </c:pt>
                <c:pt idx="473">
                  <c:v>1.1463981349629801E-2</c:v>
                </c:pt>
                <c:pt idx="474">
                  <c:v>-2.44133983650673E-3</c:v>
                </c:pt>
                <c:pt idx="475">
                  <c:v>7.1026150107501905E-4</c:v>
                </c:pt>
                <c:pt idx="476">
                  <c:v>-1.9642863233859799E-3</c:v>
                </c:pt>
                <c:pt idx="477">
                  <c:v>-1.41658506130051E-2</c:v>
                </c:pt>
                <c:pt idx="478">
                  <c:v>3.1414065216460499E-3</c:v>
                </c:pt>
                <c:pt idx="479">
                  <c:v>-1.29367308644351E-2</c:v>
                </c:pt>
                <c:pt idx="480">
                  <c:v>-1.2965571933245899E-2</c:v>
                </c:pt>
                <c:pt idx="481">
                  <c:v>-1.2519402027274199E-2</c:v>
                </c:pt>
                <c:pt idx="482">
                  <c:v>-2.5980932084853602E-2</c:v>
                </c:pt>
                <c:pt idx="483">
                  <c:v>-1.2821715499772599E-2</c:v>
                </c:pt>
                <c:pt idx="484">
                  <c:v>1.4507168134736299E-2</c:v>
                </c:pt>
                <c:pt idx="485">
                  <c:v>-1.42610196253721E-3</c:v>
                </c:pt>
                <c:pt idx="486">
                  <c:v>2.14611923512231E-2</c:v>
                </c:pt>
                <c:pt idx="487">
                  <c:v>7.7767606800491001E-3</c:v>
                </c:pt>
                <c:pt idx="488">
                  <c:v>-1.0318718549882699E-2</c:v>
                </c:pt>
                <c:pt idx="489">
                  <c:v>-5.8649934470796897E-4</c:v>
                </c:pt>
                <c:pt idx="490">
                  <c:v>-2.7242965604038598E-3</c:v>
                </c:pt>
                <c:pt idx="491">
                  <c:v>-2.4900224084717901E-2</c:v>
                </c:pt>
                <c:pt idx="492">
                  <c:v>-1.93861800432097E-3</c:v>
                </c:pt>
                <c:pt idx="493">
                  <c:v>2.9961185631358898E-3</c:v>
                </c:pt>
                <c:pt idx="494">
                  <c:v>6.5587006487316498E-3</c:v>
                </c:pt>
                <c:pt idx="495">
                  <c:v>-8.5654914968983104E-3</c:v>
                </c:pt>
                <c:pt idx="496">
                  <c:v>-4.0896405584252699E-2</c:v>
                </c:pt>
                <c:pt idx="497">
                  <c:v>1.0257245816018E-2</c:v>
                </c:pt>
                <c:pt idx="498">
                  <c:v>1.76582886502419E-2</c:v>
                </c:pt>
                <c:pt idx="499">
                  <c:v>-3.1794988989880001E-2</c:v>
                </c:pt>
                <c:pt idx="500">
                  <c:v>-6.6793859039369701E-4</c:v>
                </c:pt>
                <c:pt idx="501">
                  <c:v>-1.9409205532202399E-2</c:v>
                </c:pt>
                <c:pt idx="502">
                  <c:v>-5.4110312527466198E-3</c:v>
                </c:pt>
                <c:pt idx="503">
                  <c:v>1.4305987214560299E-2</c:v>
                </c:pt>
                <c:pt idx="504">
                  <c:v>1.14539252212851E-2</c:v>
                </c:pt>
                <c:pt idx="505">
                  <c:v>1.06003284829065E-2</c:v>
                </c:pt>
                <c:pt idx="506">
                  <c:v>1.3668530974983001E-2</c:v>
                </c:pt>
                <c:pt idx="507">
                  <c:v>2.60133020302012E-3</c:v>
                </c:pt>
                <c:pt idx="508">
                  <c:v>-1.3424925152148699E-3</c:v>
                </c:pt>
                <c:pt idx="509">
                  <c:v>3.1333281640180302E-2</c:v>
                </c:pt>
                <c:pt idx="510">
                  <c:v>8.7765029877831403E-3</c:v>
                </c:pt>
                <c:pt idx="511">
                  <c:v>1.7742662901482301E-2</c:v>
                </c:pt>
                <c:pt idx="512">
                  <c:v>-2.3946567494385102E-3</c:v>
                </c:pt>
                <c:pt idx="513">
                  <c:v>6.2124159266464399E-3</c:v>
                </c:pt>
                <c:pt idx="514">
                  <c:v>-2.6285580943525302E-3</c:v>
                </c:pt>
                <c:pt idx="515">
                  <c:v>-6.4963567006185597E-3</c:v>
                </c:pt>
                <c:pt idx="516">
                  <c:v>2.2233328265090901E-2</c:v>
                </c:pt>
                <c:pt idx="517">
                  <c:v>-2.08370742597703E-2</c:v>
                </c:pt>
                <c:pt idx="518">
                  <c:v>4.6903208916447897E-3</c:v>
                </c:pt>
                <c:pt idx="519">
                  <c:v>5.1909282411656101E-3</c:v>
                </c:pt>
                <c:pt idx="520">
                  <c:v>1.01770355396524E-3</c:v>
                </c:pt>
                <c:pt idx="521">
                  <c:v>1.7318184234833101E-2</c:v>
                </c:pt>
                <c:pt idx="522">
                  <c:v>8.6812254239092296E-3</c:v>
                </c:pt>
                <c:pt idx="523">
                  <c:v>-7.2753139839933697E-4</c:v>
                </c:pt>
                <c:pt idx="524">
                  <c:v>-1.90366855195594E-2</c:v>
                </c:pt>
                <c:pt idx="525">
                  <c:v>1.08351085754579E-2</c:v>
                </c:pt>
                <c:pt idx="526">
                  <c:v>1.3687803625897599E-2</c:v>
                </c:pt>
                <c:pt idx="527">
                  <c:v>3.3858927568515E-3</c:v>
                </c:pt>
                <c:pt idx="528">
                  <c:v>-7.1585609980560298E-4</c:v>
                </c:pt>
                <c:pt idx="529">
                  <c:v>-2.3459687350120299E-3</c:v>
                </c:pt>
                <c:pt idx="530">
                  <c:v>-4.8638930081371301E-3</c:v>
                </c:pt>
                <c:pt idx="531">
                  <c:v>7.5011541100029602E-3</c:v>
                </c:pt>
                <c:pt idx="532">
                  <c:v>-1.9141633190940099E-2</c:v>
                </c:pt>
                <c:pt idx="533">
                  <c:v>1.21915908050047E-2</c:v>
                </c:pt>
                <c:pt idx="534">
                  <c:v>-1.1574949398397099E-2</c:v>
                </c:pt>
                <c:pt idx="535">
                  <c:v>2.9048660513790502E-3</c:v>
                </c:pt>
                <c:pt idx="536">
                  <c:v>-8.9123159523278091E-3</c:v>
                </c:pt>
                <c:pt idx="537">
                  <c:v>-2.59429266620425E-3</c:v>
                </c:pt>
                <c:pt idx="538">
                  <c:v>9.5580553579229805E-3</c:v>
                </c:pt>
                <c:pt idx="539">
                  <c:v>-2.6371010149729801E-3</c:v>
                </c:pt>
                <c:pt idx="540">
                  <c:v>6.1417823120524804E-3</c:v>
                </c:pt>
                <c:pt idx="541">
                  <c:v>-1.12018914986152E-2</c:v>
                </c:pt>
                <c:pt idx="542">
                  <c:v>-1.74618588470347E-2</c:v>
                </c:pt>
                <c:pt idx="543">
                  <c:v>-3.6073722370483698E-3</c:v>
                </c:pt>
                <c:pt idx="544">
                  <c:v>-5.0071863899604496E-3</c:v>
                </c:pt>
                <c:pt idx="545">
                  <c:v>5.1437969299220603E-3</c:v>
                </c:pt>
                <c:pt idx="546">
                  <c:v>-7.9292067359135101E-3</c:v>
                </c:pt>
                <c:pt idx="547">
                  <c:v>8.4898478201859296E-3</c:v>
                </c:pt>
                <c:pt idx="548">
                  <c:v>8.3035326088919895E-3</c:v>
                </c:pt>
                <c:pt idx="549">
                  <c:v>-7.1208467535605804E-3</c:v>
                </c:pt>
                <c:pt idx="550">
                  <c:v>4.0706652380802198E-3</c:v>
                </c:pt>
                <c:pt idx="551">
                  <c:v>1.2666292261255201E-2</c:v>
                </c:pt>
                <c:pt idx="552">
                  <c:v>-3.0669290879644902E-3</c:v>
                </c:pt>
                <c:pt idx="553">
                  <c:v>-3.8902637857635598E-3</c:v>
                </c:pt>
                <c:pt idx="554">
                  <c:v>4.2744371883363298E-4</c:v>
                </c:pt>
                <c:pt idx="555">
                  <c:v>-2.1376427104513301E-3</c:v>
                </c:pt>
                <c:pt idx="556">
                  <c:v>4.26981258958748E-3</c:v>
                </c:pt>
                <c:pt idx="557">
                  <c:v>1.22025054183347E-3</c:v>
                </c:pt>
                <c:pt idx="558">
                  <c:v>-1.87757211323705E-3</c:v>
                </c:pt>
                <c:pt idx="559">
                  <c:v>-3.7374581575105401E-3</c:v>
                </c:pt>
                <c:pt idx="560">
                  <c:v>-1.34083472209422E-2</c:v>
                </c:pt>
                <c:pt idx="561">
                  <c:v>-5.6601291049890902E-3</c:v>
                </c:pt>
                <c:pt idx="562">
                  <c:v>-2.3416550045910201E-2</c:v>
                </c:pt>
                <c:pt idx="563">
                  <c:v>1.46743977936875E-2</c:v>
                </c:pt>
                <c:pt idx="564">
                  <c:v>1.34484718319121E-2</c:v>
                </c:pt>
                <c:pt idx="565">
                  <c:v>-1.66426835408875E-2</c:v>
                </c:pt>
                <c:pt idx="566">
                  <c:v>8.3878512125681402E-3</c:v>
                </c:pt>
                <c:pt idx="567">
                  <c:v>8.3105645777459495E-3</c:v>
                </c:pt>
                <c:pt idx="568">
                  <c:v>1.63821862808974E-3</c:v>
                </c:pt>
                <c:pt idx="569">
                  <c:v>1.75314270270899E-3</c:v>
                </c:pt>
                <c:pt idx="570">
                  <c:v>1.75044344093299E-3</c:v>
                </c:pt>
                <c:pt idx="571">
                  <c:v>-4.2907349260611401E-3</c:v>
                </c:pt>
                <c:pt idx="572">
                  <c:v>2.9595700104057998E-3</c:v>
                </c:pt>
                <c:pt idx="573">
                  <c:v>-7.3941756075482704E-4</c:v>
                </c:pt>
                <c:pt idx="574">
                  <c:v>-1.65383710147176E-3</c:v>
                </c:pt>
                <c:pt idx="575">
                  <c:v>9.7457172410384003E-3</c:v>
                </c:pt>
                <c:pt idx="576">
                  <c:v>-2.2087205962255498E-3</c:v>
                </c:pt>
                <c:pt idx="577">
                  <c:v>-7.5763538650664005E-4</c:v>
                </c:pt>
                <c:pt idx="578">
                  <c:v>-3.4447415997673599E-2</c:v>
                </c:pt>
                <c:pt idx="579">
                  <c:v>-5.9477020258397696E-3</c:v>
                </c:pt>
                <c:pt idx="580">
                  <c:v>-8.3911837732908393E-3</c:v>
                </c:pt>
                <c:pt idx="581">
                  <c:v>-3.7935226036118902E-3</c:v>
                </c:pt>
                <c:pt idx="582">
                  <c:v>-1.95078437525311E-2</c:v>
                </c:pt>
                <c:pt idx="583">
                  <c:v>1.3797714088434E-3</c:v>
                </c:pt>
                <c:pt idx="584">
                  <c:v>1.3475578697099399E-2</c:v>
                </c:pt>
                <c:pt idx="585">
                  <c:v>1.12350783473231E-2</c:v>
                </c:pt>
                <c:pt idx="586">
                  <c:v>-1.38056886927726E-2</c:v>
                </c:pt>
                <c:pt idx="587">
                  <c:v>1.47785989138585E-2</c:v>
                </c:pt>
                <c:pt idx="588">
                  <c:v>5.2734464197004803E-3</c:v>
                </c:pt>
                <c:pt idx="589">
                  <c:v>5.4169679917424702E-3</c:v>
                </c:pt>
                <c:pt idx="590">
                  <c:v>-2.1156892991679499E-2</c:v>
                </c:pt>
                <c:pt idx="591">
                  <c:v>3.8200051002335602E-3</c:v>
                </c:pt>
                <c:pt idx="592">
                  <c:v>-1.01662456288171E-2</c:v>
                </c:pt>
                <c:pt idx="593">
                  <c:v>1.27572141115024E-2</c:v>
                </c:pt>
                <c:pt idx="594">
                  <c:v>-7.9995469396491707E-3</c:v>
                </c:pt>
                <c:pt idx="595">
                  <c:v>-1.6336362071111402E-2</c:v>
                </c:pt>
                <c:pt idx="596">
                  <c:v>-6.2423936685122002E-3</c:v>
                </c:pt>
                <c:pt idx="597">
                  <c:v>-1.35214873423122E-2</c:v>
                </c:pt>
                <c:pt idx="598">
                  <c:v>1.2904035813317E-2</c:v>
                </c:pt>
                <c:pt idx="599">
                  <c:v>4.8880684797877102E-3</c:v>
                </c:pt>
                <c:pt idx="600">
                  <c:v>1.4715706098116701E-2</c:v>
                </c:pt>
                <c:pt idx="601">
                  <c:v>1.9322512616599001E-2</c:v>
                </c:pt>
                <c:pt idx="602">
                  <c:v>5.2920461077804399E-3</c:v>
                </c:pt>
                <c:pt idx="603">
                  <c:v>2.95460902505609E-3</c:v>
                </c:pt>
                <c:pt idx="604">
                  <c:v>-1.05570624713716E-2</c:v>
                </c:pt>
                <c:pt idx="605">
                  <c:v>1.10021955221175E-2</c:v>
                </c:pt>
                <c:pt idx="606">
                  <c:v>7.4244895227109598E-3</c:v>
                </c:pt>
                <c:pt idx="607">
                  <c:v>1.96430560382105E-2</c:v>
                </c:pt>
                <c:pt idx="608">
                  <c:v>1.2740057027436399E-3</c:v>
                </c:pt>
                <c:pt idx="609">
                  <c:v>3.4789326027212901E-3</c:v>
                </c:pt>
                <c:pt idx="610">
                  <c:v>4.3553209182368401E-3</c:v>
                </c:pt>
                <c:pt idx="611">
                  <c:v>-9.2963363983371999E-4</c:v>
                </c:pt>
                <c:pt idx="612">
                  <c:v>1.0396803581481E-2</c:v>
                </c:pt>
                <c:pt idx="613">
                  <c:v>-9.7246727612175492E-3</c:v>
                </c:pt>
                <c:pt idx="614">
                  <c:v>1.7251837673647401E-2</c:v>
                </c:pt>
                <c:pt idx="615">
                  <c:v>1.2932310120035101E-3</c:v>
                </c:pt>
                <c:pt idx="616">
                  <c:v>4.5272717749764201E-3</c:v>
                </c:pt>
                <c:pt idx="617">
                  <c:v>7.1523563603780203E-3</c:v>
                </c:pt>
                <c:pt idx="618">
                  <c:v>-1.0744975859985101E-2</c:v>
                </c:pt>
                <c:pt idx="619">
                  <c:v>5.35816056613218E-3</c:v>
                </c:pt>
                <c:pt idx="620">
                  <c:v>-3.8223995059281702E-3</c:v>
                </c:pt>
                <c:pt idx="621">
                  <c:v>6.5517462364742601E-3</c:v>
                </c:pt>
                <c:pt idx="622">
                  <c:v>-3.1017359420875201E-2</c:v>
                </c:pt>
                <c:pt idx="623">
                  <c:v>2.2370285015778698E-3</c:v>
                </c:pt>
                <c:pt idx="624">
                  <c:v>1.3792425611781799E-2</c:v>
                </c:pt>
                <c:pt idx="625">
                  <c:v>-2.2075935653418401E-3</c:v>
                </c:pt>
                <c:pt idx="626">
                  <c:v>-9.5312386430581094E-3</c:v>
                </c:pt>
                <c:pt idx="627">
                  <c:v>-2.9240691085800699E-3</c:v>
                </c:pt>
                <c:pt idx="628">
                  <c:v>-7.3150607831553903E-3</c:v>
                </c:pt>
                <c:pt idx="629">
                  <c:v>3.3593261378890701E-3</c:v>
                </c:pt>
                <c:pt idx="630">
                  <c:v>5.9472333586252698E-3</c:v>
                </c:pt>
                <c:pt idx="631">
                  <c:v>-1.37166861145742E-2</c:v>
                </c:pt>
                <c:pt idx="632">
                  <c:v>-3.09425071073689E-2</c:v>
                </c:pt>
                <c:pt idx="633">
                  <c:v>2.8410104799662102E-3</c:v>
                </c:pt>
                <c:pt idx="634">
                  <c:v>1.5896272313177098E-2</c:v>
                </c:pt>
                <c:pt idx="635">
                  <c:v>2.61494751764784E-2</c:v>
                </c:pt>
                <c:pt idx="636">
                  <c:v>5.0187371467340699E-3</c:v>
                </c:pt>
                <c:pt idx="637">
                  <c:v>4.6112195164316697E-3</c:v>
                </c:pt>
                <c:pt idx="638">
                  <c:v>-8.9460446604552792E-3</c:v>
                </c:pt>
                <c:pt idx="639">
                  <c:v>-3.15087580476701E-3</c:v>
                </c:pt>
                <c:pt idx="640">
                  <c:v>-1.3805720827149801E-2</c:v>
                </c:pt>
                <c:pt idx="641">
                  <c:v>-2.9782783548481899E-3</c:v>
                </c:pt>
                <c:pt idx="642">
                  <c:v>-1.7261332737730301E-2</c:v>
                </c:pt>
                <c:pt idx="643">
                  <c:v>1.03915170042843E-2</c:v>
                </c:pt>
                <c:pt idx="644">
                  <c:v>5.8288462865998104E-4</c:v>
                </c:pt>
                <c:pt idx="645">
                  <c:v>1.8691447491965E-2</c:v>
                </c:pt>
                <c:pt idx="646">
                  <c:v>6.6945436640538205E-4</c:v>
                </c:pt>
                <c:pt idx="647">
                  <c:v>-2.0233442051953601E-3</c:v>
                </c:pt>
                <c:pt idx="648">
                  <c:v>-5.2089037749334802E-3</c:v>
                </c:pt>
                <c:pt idx="649">
                  <c:v>1.5727523985241099E-3</c:v>
                </c:pt>
                <c:pt idx="650">
                  <c:v>-9.35737456189056E-3</c:v>
                </c:pt>
                <c:pt idx="651">
                  <c:v>-9.2344451686780602E-3</c:v>
                </c:pt>
                <c:pt idx="652">
                  <c:v>-1.7775803391635502E-2</c:v>
                </c:pt>
                <c:pt idx="653">
                  <c:v>-1.5715623086755399E-2</c:v>
                </c:pt>
                <c:pt idx="654">
                  <c:v>2.1205745187280502E-2</c:v>
                </c:pt>
                <c:pt idx="655">
                  <c:v>-9.1562667341579806E-3</c:v>
                </c:pt>
                <c:pt idx="656">
                  <c:v>-6.2066957750440402E-3</c:v>
                </c:pt>
                <c:pt idx="657">
                  <c:v>-1.5556039225825701E-2</c:v>
                </c:pt>
                <c:pt idx="658">
                  <c:v>9.8708155897397703E-4</c:v>
                </c:pt>
                <c:pt idx="659">
                  <c:v>1.68793905317862E-3</c:v>
                </c:pt>
                <c:pt idx="660">
                  <c:v>1.08057417170569E-3</c:v>
                </c:pt>
                <c:pt idx="661">
                  <c:v>-1.3361392880784801E-2</c:v>
                </c:pt>
                <c:pt idx="662">
                  <c:v>-2.3495725813038998E-3</c:v>
                </c:pt>
                <c:pt idx="663">
                  <c:v>2.40960678961698E-2</c:v>
                </c:pt>
                <c:pt idx="664">
                  <c:v>-2.4660914018982499E-2</c:v>
                </c:pt>
                <c:pt idx="665">
                  <c:v>-1.2507448661026099E-2</c:v>
                </c:pt>
                <c:pt idx="666">
                  <c:v>-1.8275982323144702E-2</c:v>
                </c:pt>
                <c:pt idx="667">
                  <c:v>6.7621771563559996E-3</c:v>
                </c:pt>
                <c:pt idx="668">
                  <c:v>-1.05493197093338E-2</c:v>
                </c:pt>
                <c:pt idx="669">
                  <c:v>-1.6263644563450499E-2</c:v>
                </c:pt>
                <c:pt idx="670">
                  <c:v>1.36055599102591E-3</c:v>
                </c:pt>
                <c:pt idx="671">
                  <c:v>-1.0839400885842799E-2</c:v>
                </c:pt>
                <c:pt idx="672">
                  <c:v>-8.9951941070008697E-3</c:v>
                </c:pt>
                <c:pt idx="673">
                  <c:v>3.1606015947942302E-2</c:v>
                </c:pt>
                <c:pt idx="674">
                  <c:v>9.3092525753765507E-3</c:v>
                </c:pt>
                <c:pt idx="675">
                  <c:v>-5.1023788484884404E-3</c:v>
                </c:pt>
                <c:pt idx="676">
                  <c:v>1.3900591492185E-2</c:v>
                </c:pt>
                <c:pt idx="677">
                  <c:v>-1.6837919473699399E-2</c:v>
                </c:pt>
                <c:pt idx="678">
                  <c:v>-5.8837282463554E-3</c:v>
                </c:pt>
                <c:pt idx="679">
                  <c:v>-2.9890659445555301E-2</c:v>
                </c:pt>
                <c:pt idx="680">
                  <c:v>-4.8800448632924801E-3</c:v>
                </c:pt>
                <c:pt idx="681">
                  <c:v>2.2646544164445798E-2</c:v>
                </c:pt>
                <c:pt idx="682">
                  <c:v>2.0713795581127601E-2</c:v>
                </c:pt>
                <c:pt idx="683">
                  <c:v>1.2473396167590901E-2</c:v>
                </c:pt>
                <c:pt idx="684">
                  <c:v>8.9802833772351196E-4</c:v>
                </c:pt>
                <c:pt idx="685">
                  <c:v>1.77260088979957E-2</c:v>
                </c:pt>
                <c:pt idx="686">
                  <c:v>-1.4091698153770899E-3</c:v>
                </c:pt>
                <c:pt idx="687">
                  <c:v>2.7810229422928498E-3</c:v>
                </c:pt>
                <c:pt idx="688">
                  <c:v>1.5576392065850099E-2</c:v>
                </c:pt>
                <c:pt idx="689">
                  <c:v>3.5319804419688202E-3</c:v>
                </c:pt>
                <c:pt idx="690">
                  <c:v>6.6011274186629403E-3</c:v>
                </c:pt>
                <c:pt idx="691">
                  <c:v>-5.5923373958066203E-3</c:v>
                </c:pt>
                <c:pt idx="692">
                  <c:v>-9.0698169064758801E-3</c:v>
                </c:pt>
                <c:pt idx="693">
                  <c:v>1.049827822532E-2</c:v>
                </c:pt>
                <c:pt idx="694">
                  <c:v>-1.31354382982832E-2</c:v>
                </c:pt>
                <c:pt idx="695">
                  <c:v>-2.1500359622242601E-3</c:v>
                </c:pt>
                <c:pt idx="696">
                  <c:v>1.9300994267835599E-2</c:v>
                </c:pt>
                <c:pt idx="697">
                  <c:v>-3.3446501692798898E-3</c:v>
                </c:pt>
                <c:pt idx="698">
                  <c:v>-2.1170394402240101E-2</c:v>
                </c:pt>
                <c:pt idx="699">
                  <c:v>-7.2654800312524196E-4</c:v>
                </c:pt>
                <c:pt idx="700">
                  <c:v>-2.0444191864931498E-2</c:v>
                </c:pt>
                <c:pt idx="701">
                  <c:v>-9.8873987771457402E-5</c:v>
                </c:pt>
                <c:pt idx="702">
                  <c:v>6.7962738515557897E-3</c:v>
                </c:pt>
                <c:pt idx="703">
                  <c:v>1.6325259555408399E-3</c:v>
                </c:pt>
                <c:pt idx="704">
                  <c:v>2.2043573023261499E-3</c:v>
                </c:pt>
                <c:pt idx="705">
                  <c:v>8.16083666852292E-5</c:v>
                </c:pt>
                <c:pt idx="706">
                  <c:v>4.6007356956733799E-3</c:v>
                </c:pt>
                <c:pt idx="707">
                  <c:v>7.6497065424623398E-3</c:v>
                </c:pt>
                <c:pt idx="708">
                  <c:v>-2.6924803953798999E-2</c:v>
                </c:pt>
                <c:pt idx="709">
                  <c:v>1.29326634190596E-2</c:v>
                </c:pt>
                <c:pt idx="710">
                  <c:v>-1.3795308868491301E-2</c:v>
                </c:pt>
                <c:pt idx="711">
                  <c:v>-2.55854002036341E-2</c:v>
                </c:pt>
                <c:pt idx="712">
                  <c:v>-5.30565702009569E-3</c:v>
                </c:pt>
                <c:pt idx="713">
                  <c:v>2.7349233505418401E-3</c:v>
                </c:pt>
                <c:pt idx="714">
                  <c:v>-5.3595829600329697E-3</c:v>
                </c:pt>
                <c:pt idx="715">
                  <c:v>-1.67701959506164E-2</c:v>
                </c:pt>
                <c:pt idx="716">
                  <c:v>-1.32616232319523E-2</c:v>
                </c:pt>
                <c:pt idx="717">
                  <c:v>-2.0594948361609799E-2</c:v>
                </c:pt>
                <c:pt idx="718">
                  <c:v>-1.1237046233577099E-2</c:v>
                </c:pt>
                <c:pt idx="719">
                  <c:v>-1.3027149435749801E-2</c:v>
                </c:pt>
                <c:pt idx="720">
                  <c:v>2.0551091654461399E-2</c:v>
                </c:pt>
                <c:pt idx="721">
                  <c:v>-2.9251086684414099E-3</c:v>
                </c:pt>
                <c:pt idx="722">
                  <c:v>-4.44274583183821E-3</c:v>
                </c:pt>
                <c:pt idx="723">
                  <c:v>-1.5748490474811999E-2</c:v>
                </c:pt>
                <c:pt idx="724">
                  <c:v>-2.1277145307367299E-3</c:v>
                </c:pt>
                <c:pt idx="725">
                  <c:v>5.1752320521138602E-3</c:v>
                </c:pt>
                <c:pt idx="726">
                  <c:v>-1.42025392236011E-2</c:v>
                </c:pt>
                <c:pt idx="727">
                  <c:v>-2.4987841571742699E-2</c:v>
                </c:pt>
                <c:pt idx="728">
                  <c:v>-2.9934820836954299E-3</c:v>
                </c:pt>
                <c:pt idx="729">
                  <c:v>6.2848407334461804E-3</c:v>
                </c:pt>
                <c:pt idx="730">
                  <c:v>1.7186587652496501E-2</c:v>
                </c:pt>
                <c:pt idx="731">
                  <c:v>-2.7710022962750599E-2</c:v>
                </c:pt>
                <c:pt idx="732">
                  <c:v>-2.3955228089632501E-2</c:v>
                </c:pt>
                <c:pt idx="733">
                  <c:v>1.85235403350229E-3</c:v>
                </c:pt>
                <c:pt idx="734">
                  <c:v>2.6733564309487E-2</c:v>
                </c:pt>
                <c:pt idx="735">
                  <c:v>3.85496705015268E-2</c:v>
                </c:pt>
                <c:pt idx="736">
                  <c:v>-5.3737935430396696E-3</c:v>
                </c:pt>
                <c:pt idx="737">
                  <c:v>-7.4233459265153501E-3</c:v>
                </c:pt>
                <c:pt idx="738">
                  <c:v>-2.3463408612489901E-2</c:v>
                </c:pt>
                <c:pt idx="739">
                  <c:v>-3.78360475610841E-2</c:v>
                </c:pt>
                <c:pt idx="740">
                  <c:v>4.2109700301240498E-2</c:v>
                </c:pt>
                <c:pt idx="741">
                  <c:v>-2.6624384489427399E-2</c:v>
                </c:pt>
                <c:pt idx="742">
                  <c:v>2.04479263166207E-2</c:v>
                </c:pt>
                <c:pt idx="743">
                  <c:v>2.33385696092233E-2</c:v>
                </c:pt>
                <c:pt idx="744">
                  <c:v>-1.3476065000096101E-2</c:v>
                </c:pt>
                <c:pt idx="745">
                  <c:v>4.7120315544588402E-3</c:v>
                </c:pt>
                <c:pt idx="746">
                  <c:v>-1.34696873544092E-3</c:v>
                </c:pt>
                <c:pt idx="747">
                  <c:v>1.30381267307523E-2</c:v>
                </c:pt>
                <c:pt idx="748">
                  <c:v>8.1012556583522494E-3</c:v>
                </c:pt>
                <c:pt idx="749">
                  <c:v>1.01980391860484E-2</c:v>
                </c:pt>
                <c:pt idx="750">
                  <c:v>-1.4988118496534799E-2</c:v>
                </c:pt>
                <c:pt idx="751">
                  <c:v>2.11131828479229E-2</c:v>
                </c:pt>
                <c:pt idx="752">
                  <c:v>4.7008024749176404E-3</c:v>
                </c:pt>
                <c:pt idx="753">
                  <c:v>2.7935674368964802E-3</c:v>
                </c:pt>
                <c:pt idx="754">
                  <c:v>8.6092550370679907E-3</c:v>
                </c:pt>
                <c:pt idx="755">
                  <c:v>-1.20877695510646E-3</c:v>
                </c:pt>
                <c:pt idx="756">
                  <c:v>1.1037116282165501E-2</c:v>
                </c:pt>
                <c:pt idx="757">
                  <c:v>-6.35024746241302E-3</c:v>
                </c:pt>
                <c:pt idx="758">
                  <c:v>-1.03499239737658E-3</c:v>
                </c:pt>
                <c:pt idx="759">
                  <c:v>8.7864415560168598E-4</c:v>
                </c:pt>
                <c:pt idx="760">
                  <c:v>1.09512589484046E-2</c:v>
                </c:pt>
                <c:pt idx="761">
                  <c:v>1.63549357944501E-2</c:v>
                </c:pt>
                <c:pt idx="762">
                  <c:v>5.7990119102234701E-3</c:v>
                </c:pt>
                <c:pt idx="763">
                  <c:v>1.24755631475237E-2</c:v>
                </c:pt>
                <c:pt idx="764">
                  <c:v>5.9759609882066899E-3</c:v>
                </c:pt>
                <c:pt idx="765">
                  <c:v>2.3226373049721099E-3</c:v>
                </c:pt>
                <c:pt idx="766">
                  <c:v>-4.90060160252229E-3</c:v>
                </c:pt>
                <c:pt idx="767">
                  <c:v>1.44201599301719E-3</c:v>
                </c:pt>
                <c:pt idx="768">
                  <c:v>1.5294684306017501E-2</c:v>
                </c:pt>
                <c:pt idx="769">
                  <c:v>-2.15207800711072E-3</c:v>
                </c:pt>
                <c:pt idx="770">
                  <c:v>-8.6499525743435994E-3</c:v>
                </c:pt>
                <c:pt idx="771">
                  <c:v>4.6681833016762097E-4</c:v>
                </c:pt>
                <c:pt idx="772">
                  <c:v>1.0190250335872E-2</c:v>
                </c:pt>
                <c:pt idx="773">
                  <c:v>2.0872581418185401E-2</c:v>
                </c:pt>
                <c:pt idx="774">
                  <c:v>3.32269301584298E-3</c:v>
                </c:pt>
                <c:pt idx="775">
                  <c:v>1.03805650616547E-2</c:v>
                </c:pt>
                <c:pt idx="776">
                  <c:v>-3.2232413982544401E-2</c:v>
                </c:pt>
                <c:pt idx="777">
                  <c:v>2.5025932550498502E-3</c:v>
                </c:pt>
                <c:pt idx="778">
                  <c:v>3.1536800220971897E-2</c:v>
                </c:pt>
                <c:pt idx="779">
                  <c:v>1.10360766783054E-4</c:v>
                </c:pt>
                <c:pt idx="780">
                  <c:v>-2.0775132720300502E-2</c:v>
                </c:pt>
                <c:pt idx="781">
                  <c:v>-6.8289928908092301E-3</c:v>
                </c:pt>
                <c:pt idx="782">
                  <c:v>-2.4121732971771098E-3</c:v>
                </c:pt>
                <c:pt idx="783">
                  <c:v>-1.00686078855373E-2</c:v>
                </c:pt>
                <c:pt idx="784">
                  <c:v>9.4710444377370199E-3</c:v>
                </c:pt>
                <c:pt idx="785">
                  <c:v>-2.0407292443948399E-2</c:v>
                </c:pt>
                <c:pt idx="786">
                  <c:v>-3.0980530563892002E-2</c:v>
                </c:pt>
                <c:pt idx="787">
                  <c:v>-1.0346239897506101E-2</c:v>
                </c:pt>
                <c:pt idx="788">
                  <c:v>-7.6820413545222697E-3</c:v>
                </c:pt>
                <c:pt idx="789">
                  <c:v>3.35295999669602E-2</c:v>
                </c:pt>
                <c:pt idx="790">
                  <c:v>8.7745317598228595E-3</c:v>
                </c:pt>
                <c:pt idx="791">
                  <c:v>-8.7872269308440099E-3</c:v>
                </c:pt>
                <c:pt idx="792">
                  <c:v>6.2840068445707102E-3</c:v>
                </c:pt>
                <c:pt idx="793">
                  <c:v>3.2709970645171402E-3</c:v>
                </c:pt>
                <c:pt idx="794">
                  <c:v>1.71105043686718E-2</c:v>
                </c:pt>
                <c:pt idx="795">
                  <c:v>2.9951334831126199E-3</c:v>
                </c:pt>
                <c:pt idx="796">
                  <c:v>-3.4677074472852601E-4</c:v>
                </c:pt>
                <c:pt idx="797">
                  <c:v>-1.1570345709935599E-2</c:v>
                </c:pt>
                <c:pt idx="798">
                  <c:v>1.62003989296895E-2</c:v>
                </c:pt>
                <c:pt idx="799">
                  <c:v>-9.6862018725957493E-3</c:v>
                </c:pt>
                <c:pt idx="800">
                  <c:v>7.6662104394672904E-3</c:v>
                </c:pt>
                <c:pt idx="801">
                  <c:v>-9.2348536110068696E-3</c:v>
                </c:pt>
                <c:pt idx="802">
                  <c:v>-6.3256693421570196E-3</c:v>
                </c:pt>
                <c:pt idx="803">
                  <c:v>1.06654542881943E-2</c:v>
                </c:pt>
                <c:pt idx="804">
                  <c:v>3.7574422270699299E-3</c:v>
                </c:pt>
                <c:pt idx="805">
                  <c:v>3.5973978893274099E-3</c:v>
                </c:pt>
                <c:pt idx="806">
                  <c:v>1.07621905307416E-2</c:v>
                </c:pt>
                <c:pt idx="807">
                  <c:v>4.8542102497030198E-3</c:v>
                </c:pt>
                <c:pt idx="808">
                  <c:v>1.52799872237041E-2</c:v>
                </c:pt>
                <c:pt idx="809">
                  <c:v>9.5441040163345495E-3</c:v>
                </c:pt>
                <c:pt idx="810">
                  <c:v>-4.2604632969345801E-3</c:v>
                </c:pt>
                <c:pt idx="811">
                  <c:v>-1.8552269097935201E-2</c:v>
                </c:pt>
                <c:pt idx="812">
                  <c:v>-2.7913805137133301E-3</c:v>
                </c:pt>
                <c:pt idx="813">
                  <c:v>-3.4753271169643699E-3</c:v>
                </c:pt>
                <c:pt idx="814">
                  <c:v>-1.14122664349852E-2</c:v>
                </c:pt>
                <c:pt idx="815">
                  <c:v>8.9812039152860797E-3</c:v>
                </c:pt>
                <c:pt idx="816">
                  <c:v>-1.3772811671445701E-2</c:v>
                </c:pt>
                <c:pt idx="817">
                  <c:v>1.0278605937911699E-2</c:v>
                </c:pt>
                <c:pt idx="818">
                  <c:v>-1.46170115597391E-2</c:v>
                </c:pt>
                <c:pt idx="819">
                  <c:v>9.2505049165502399E-3</c:v>
                </c:pt>
                <c:pt idx="820">
                  <c:v>1.54517533375507E-2</c:v>
                </c:pt>
                <c:pt idx="821">
                  <c:v>-4.2687559128033997E-3</c:v>
                </c:pt>
                <c:pt idx="822">
                  <c:v>-2.1673524787788698E-2</c:v>
                </c:pt>
                <c:pt idx="823">
                  <c:v>-1.4894009073102499E-2</c:v>
                </c:pt>
                <c:pt idx="824">
                  <c:v>1.3785623704773899E-2</c:v>
                </c:pt>
                <c:pt idx="825">
                  <c:v>9.8703961963497299E-3</c:v>
                </c:pt>
                <c:pt idx="826">
                  <c:v>1.0672649203595399E-3</c:v>
                </c:pt>
                <c:pt idx="827">
                  <c:v>6.3269402348623601E-3</c:v>
                </c:pt>
                <c:pt idx="828">
                  <c:v>2.65604028399927E-3</c:v>
                </c:pt>
                <c:pt idx="829">
                  <c:v>-2.28057598918068E-2</c:v>
                </c:pt>
                <c:pt idx="830">
                  <c:v>2.1619755423190998E-3</c:v>
                </c:pt>
                <c:pt idx="831">
                  <c:v>-5.6045110518164699E-3</c:v>
                </c:pt>
                <c:pt idx="832">
                  <c:v>-2.9257361141402901E-3</c:v>
                </c:pt>
                <c:pt idx="833">
                  <c:v>-5.6154853557164597E-3</c:v>
                </c:pt>
                <c:pt idx="834">
                  <c:v>8.4605425068808894E-3</c:v>
                </c:pt>
                <c:pt idx="835">
                  <c:v>-3.96372999477665E-3</c:v>
                </c:pt>
                <c:pt idx="836">
                  <c:v>2.2753131601728899E-2</c:v>
                </c:pt>
                <c:pt idx="837">
                  <c:v>4.1395021568749303E-3</c:v>
                </c:pt>
                <c:pt idx="838">
                  <c:v>-4.3429747470534802E-3</c:v>
                </c:pt>
                <c:pt idx="839">
                  <c:v>7.6309304093174898E-3</c:v>
                </c:pt>
                <c:pt idx="840">
                  <c:v>-9.6993609463400694E-3</c:v>
                </c:pt>
                <c:pt idx="841">
                  <c:v>-3.9520169307330402E-3</c:v>
                </c:pt>
                <c:pt idx="842">
                  <c:v>-1.20979910270943E-2</c:v>
                </c:pt>
                <c:pt idx="843">
                  <c:v>-1.7786121792472801E-2</c:v>
                </c:pt>
                <c:pt idx="844">
                  <c:v>-1.6577990051992199E-3</c:v>
                </c:pt>
                <c:pt idx="845">
                  <c:v>8.0548104675489502E-4</c:v>
                </c:pt>
                <c:pt idx="846">
                  <c:v>-8.3479427994010702E-3</c:v>
                </c:pt>
                <c:pt idx="847">
                  <c:v>1.4212141074997501E-2</c:v>
                </c:pt>
                <c:pt idx="848">
                  <c:v>1.3463109838051501E-2</c:v>
                </c:pt>
                <c:pt idx="849">
                  <c:v>1.30783126601965E-2</c:v>
                </c:pt>
                <c:pt idx="850">
                  <c:v>-7.1684155289053703E-4</c:v>
                </c:pt>
                <c:pt idx="851">
                  <c:v>-1.55443917771245E-2</c:v>
                </c:pt>
                <c:pt idx="852">
                  <c:v>2.90167774254993E-2</c:v>
                </c:pt>
                <c:pt idx="853">
                  <c:v>-1.43458648231829E-2</c:v>
                </c:pt>
                <c:pt idx="854">
                  <c:v>-7.8252704056037108E-3</c:v>
                </c:pt>
                <c:pt idx="855">
                  <c:v>1.3568065029868299E-2</c:v>
                </c:pt>
                <c:pt idx="856">
                  <c:v>8.0582308017116099E-3</c:v>
                </c:pt>
                <c:pt idx="857">
                  <c:v>4.6039823659493797E-3</c:v>
                </c:pt>
                <c:pt idx="858">
                  <c:v>-2.5284374678334401E-2</c:v>
                </c:pt>
                <c:pt idx="859">
                  <c:v>-7.8814998999942095E-3</c:v>
                </c:pt>
                <c:pt idx="860">
                  <c:v>-1.3855195942691901E-3</c:v>
                </c:pt>
                <c:pt idx="861">
                  <c:v>3.8970990820799099E-3</c:v>
                </c:pt>
                <c:pt idx="862">
                  <c:v>-1.2648739520365399E-2</c:v>
                </c:pt>
                <c:pt idx="863">
                  <c:v>-9.6097835984859797E-3</c:v>
                </c:pt>
                <c:pt idx="864">
                  <c:v>1.0210603145626501E-2</c:v>
                </c:pt>
                <c:pt idx="865">
                  <c:v>-4.21669733720045E-3</c:v>
                </c:pt>
                <c:pt idx="866">
                  <c:v>-1.2815134327787501E-2</c:v>
                </c:pt>
                <c:pt idx="867">
                  <c:v>-4.0598028644520502E-3</c:v>
                </c:pt>
                <c:pt idx="868">
                  <c:v>-9.6061612580512004E-3</c:v>
                </c:pt>
                <c:pt idx="869">
                  <c:v>-1.0317477323746301E-2</c:v>
                </c:pt>
                <c:pt idx="870">
                  <c:v>7.7012851296008001E-3</c:v>
                </c:pt>
                <c:pt idx="871">
                  <c:v>-1.00077115349197E-2</c:v>
                </c:pt>
                <c:pt idx="872">
                  <c:v>1.55455871548064E-2</c:v>
                </c:pt>
                <c:pt idx="873">
                  <c:v>1.6064420081672501E-2</c:v>
                </c:pt>
                <c:pt idx="874">
                  <c:v>5.8193892255271901E-3</c:v>
                </c:pt>
                <c:pt idx="875">
                  <c:v>-7.6582074682315397E-3</c:v>
                </c:pt>
                <c:pt idx="876">
                  <c:v>2.31138714943738E-2</c:v>
                </c:pt>
                <c:pt idx="877">
                  <c:v>-1.25048281314168E-2</c:v>
                </c:pt>
                <c:pt idx="878">
                  <c:v>-1.05570318166787E-2</c:v>
                </c:pt>
                <c:pt idx="879">
                  <c:v>8.5947267252674698E-4</c:v>
                </c:pt>
                <c:pt idx="880">
                  <c:v>-7.5290211483758102E-3</c:v>
                </c:pt>
                <c:pt idx="881">
                  <c:v>-1.3910769179311401E-2</c:v>
                </c:pt>
                <c:pt idx="882">
                  <c:v>-1.2894669267380299E-2</c:v>
                </c:pt>
                <c:pt idx="883">
                  <c:v>4.5432785621752E-3</c:v>
                </c:pt>
                <c:pt idx="884">
                  <c:v>1.1334671116219899E-2</c:v>
                </c:pt>
                <c:pt idx="885">
                  <c:v>-1.1696057415239399E-2</c:v>
                </c:pt>
                <c:pt idx="886">
                  <c:v>-2.2535033856636798E-3</c:v>
                </c:pt>
                <c:pt idx="887">
                  <c:v>-7.3298468859297897E-3</c:v>
                </c:pt>
                <c:pt idx="888">
                  <c:v>-1.4699700562540999E-2</c:v>
                </c:pt>
                <c:pt idx="889">
                  <c:v>-3.21176391614652E-3</c:v>
                </c:pt>
                <c:pt idx="890">
                  <c:v>-1.1357346667809499E-2</c:v>
                </c:pt>
                <c:pt idx="891">
                  <c:v>-1.5180833769875999E-2</c:v>
                </c:pt>
                <c:pt idx="892">
                  <c:v>3.89311680832077E-3</c:v>
                </c:pt>
                <c:pt idx="893">
                  <c:v>1.96438877694908E-2</c:v>
                </c:pt>
                <c:pt idx="894">
                  <c:v>-2.9336492061067402E-3</c:v>
                </c:pt>
                <c:pt idx="895">
                  <c:v>3.2296722908201998E-3</c:v>
                </c:pt>
                <c:pt idx="896">
                  <c:v>3.8706850671915102E-3</c:v>
                </c:pt>
                <c:pt idx="897">
                  <c:v>3.41828522148864E-2</c:v>
                </c:pt>
                <c:pt idx="898">
                  <c:v>2.8185330236899999E-3</c:v>
                </c:pt>
                <c:pt idx="899">
                  <c:v>-2.3669568358179898E-3</c:v>
                </c:pt>
                <c:pt idx="900">
                  <c:v>3.94391958222815E-3</c:v>
                </c:pt>
                <c:pt idx="901">
                  <c:v>-1.00720659303848E-2</c:v>
                </c:pt>
                <c:pt idx="902">
                  <c:v>4.4022849776134496E-3</c:v>
                </c:pt>
                <c:pt idx="903">
                  <c:v>-2.4132539202804601E-2</c:v>
                </c:pt>
                <c:pt idx="904">
                  <c:v>-6.3976151003296801E-3</c:v>
                </c:pt>
                <c:pt idx="905">
                  <c:v>-1.9266631494436299E-3</c:v>
                </c:pt>
                <c:pt idx="906">
                  <c:v>-2.23676136535465E-2</c:v>
                </c:pt>
                <c:pt idx="907">
                  <c:v>-3.1602087895443798E-3</c:v>
                </c:pt>
                <c:pt idx="908">
                  <c:v>6.2773674386389497E-3</c:v>
                </c:pt>
                <c:pt idx="909">
                  <c:v>3.7475833596167002E-3</c:v>
                </c:pt>
                <c:pt idx="910">
                  <c:v>-1.53185797422079E-2</c:v>
                </c:pt>
                <c:pt idx="911">
                  <c:v>2.2580706667460398E-2</c:v>
                </c:pt>
                <c:pt idx="912">
                  <c:v>2.2325107526824699E-2</c:v>
                </c:pt>
                <c:pt idx="913">
                  <c:v>-1.1067062437912299E-2</c:v>
                </c:pt>
                <c:pt idx="914">
                  <c:v>2.1192321555516199E-2</c:v>
                </c:pt>
                <c:pt idx="915">
                  <c:v>5.7567430365695199E-3</c:v>
                </c:pt>
                <c:pt idx="916">
                  <c:v>-1.1064743451179899E-2</c:v>
                </c:pt>
                <c:pt idx="917">
                  <c:v>-1.32876961161319E-3</c:v>
                </c:pt>
                <c:pt idx="918">
                  <c:v>2.13741876927547E-3</c:v>
                </c:pt>
                <c:pt idx="919">
                  <c:v>8.9669562654246006E-3</c:v>
                </c:pt>
                <c:pt idx="920">
                  <c:v>-1.14338913074369E-3</c:v>
                </c:pt>
                <c:pt idx="921">
                  <c:v>1.4154483264324801E-2</c:v>
                </c:pt>
                <c:pt idx="922">
                  <c:v>-9.6769657077858497E-4</c:v>
                </c:pt>
                <c:pt idx="923">
                  <c:v>2.5395542693262899E-3</c:v>
                </c:pt>
                <c:pt idx="924">
                  <c:v>-1.6161881888000201E-2</c:v>
                </c:pt>
                <c:pt idx="925">
                  <c:v>-1.35448212595145E-3</c:v>
                </c:pt>
                <c:pt idx="926">
                  <c:v>-7.3754304271897199E-3</c:v>
                </c:pt>
                <c:pt idx="927">
                  <c:v>-1.8198530051847701E-2</c:v>
                </c:pt>
                <c:pt idx="928">
                  <c:v>-3.5721773858795702E-4</c:v>
                </c:pt>
                <c:pt idx="929">
                  <c:v>-1.21791988611548E-4</c:v>
                </c:pt>
                <c:pt idx="930">
                  <c:v>7.1214621682019804E-3</c:v>
                </c:pt>
                <c:pt idx="931">
                  <c:v>1.6744869504698098E-2</c:v>
                </c:pt>
                <c:pt idx="932">
                  <c:v>1.97584207329657E-3</c:v>
                </c:pt>
                <c:pt idx="933">
                  <c:v>-7.5507182564262297E-3</c:v>
                </c:pt>
                <c:pt idx="934">
                  <c:v>-9.5101368212760599E-3</c:v>
                </c:pt>
                <c:pt idx="935">
                  <c:v>-9.35401794093855E-4</c:v>
                </c:pt>
                <c:pt idx="936">
                  <c:v>-1.49834663308564E-2</c:v>
                </c:pt>
                <c:pt idx="937">
                  <c:v>-2.8747041800415E-3</c:v>
                </c:pt>
                <c:pt idx="938">
                  <c:v>-5.64354734277084E-3</c:v>
                </c:pt>
                <c:pt idx="939">
                  <c:v>-1.6525881545976201E-2</c:v>
                </c:pt>
                <c:pt idx="940">
                  <c:v>3.9039469164636499E-3</c:v>
                </c:pt>
                <c:pt idx="941">
                  <c:v>-1.16589108327487E-2</c:v>
                </c:pt>
                <c:pt idx="942">
                  <c:v>-1.09813533612294E-2</c:v>
                </c:pt>
                <c:pt idx="943">
                  <c:v>-1.6459962279719399E-2</c:v>
                </c:pt>
                <c:pt idx="944">
                  <c:v>-2.0516142147278499E-3</c:v>
                </c:pt>
                <c:pt idx="945">
                  <c:v>5.0059319244667401E-3</c:v>
                </c:pt>
                <c:pt idx="946">
                  <c:v>-1.2014966483754601E-2</c:v>
                </c:pt>
                <c:pt idx="947">
                  <c:v>1.0238496478449001E-2</c:v>
                </c:pt>
                <c:pt idx="948">
                  <c:v>-1.67007375311304E-2</c:v>
                </c:pt>
                <c:pt idx="949">
                  <c:v>-1.5685970523480301E-2</c:v>
                </c:pt>
                <c:pt idx="950">
                  <c:v>-1.4438069844128199E-2</c:v>
                </c:pt>
                <c:pt idx="951">
                  <c:v>-1.9744791721830099E-3</c:v>
                </c:pt>
                <c:pt idx="952">
                  <c:v>6.4801438780509001E-3</c:v>
                </c:pt>
                <c:pt idx="953">
                  <c:v>-3.3893303276704902E-2</c:v>
                </c:pt>
                <c:pt idx="954">
                  <c:v>6.2216780544440201E-3</c:v>
                </c:pt>
                <c:pt idx="955">
                  <c:v>2.4111705113407E-2</c:v>
                </c:pt>
                <c:pt idx="956">
                  <c:v>-5.7227664569886897E-3</c:v>
                </c:pt>
                <c:pt idx="957">
                  <c:v>1.7786232927040999E-2</c:v>
                </c:pt>
                <c:pt idx="958">
                  <c:v>1.23951363745924E-2</c:v>
                </c:pt>
                <c:pt idx="959">
                  <c:v>-2.48821197028418E-3</c:v>
                </c:pt>
                <c:pt idx="960">
                  <c:v>5.6722285810614798E-3</c:v>
                </c:pt>
                <c:pt idx="961">
                  <c:v>-1.2104212643941001E-2</c:v>
                </c:pt>
                <c:pt idx="962">
                  <c:v>3.2992609460401501E-2</c:v>
                </c:pt>
                <c:pt idx="963">
                  <c:v>1.19556909435528E-2</c:v>
                </c:pt>
                <c:pt idx="964">
                  <c:v>3.2626282338391998E-3</c:v>
                </c:pt>
                <c:pt idx="965">
                  <c:v>5.70096529284197E-3</c:v>
                </c:pt>
                <c:pt idx="966">
                  <c:v>9.8074727377717792E-4</c:v>
                </c:pt>
                <c:pt idx="967">
                  <c:v>1.2288531577424799E-4</c:v>
                </c:pt>
                <c:pt idx="968">
                  <c:v>-9.26139519596339E-3</c:v>
                </c:pt>
                <c:pt idx="969">
                  <c:v>1.99678662730115E-2</c:v>
                </c:pt>
                <c:pt idx="970">
                  <c:v>1.02710531552337E-2</c:v>
                </c:pt>
                <c:pt idx="971">
                  <c:v>-6.4776668814345404E-4</c:v>
                </c:pt>
                <c:pt idx="972">
                  <c:v>1.07642294562404E-2</c:v>
                </c:pt>
                <c:pt idx="973">
                  <c:v>6.4986507633074102E-3</c:v>
                </c:pt>
                <c:pt idx="974">
                  <c:v>-4.1059320782020001E-3</c:v>
                </c:pt>
                <c:pt idx="975">
                  <c:v>7.0281356394445299E-3</c:v>
                </c:pt>
                <c:pt idx="976">
                  <c:v>1.3025847803334101E-2</c:v>
                </c:pt>
                <c:pt idx="977">
                  <c:v>1.07026946744371E-2</c:v>
                </c:pt>
                <c:pt idx="978">
                  <c:v>8.7569195142390901E-4</c:v>
                </c:pt>
                <c:pt idx="979">
                  <c:v>-1.6172300684233601E-2</c:v>
                </c:pt>
                <c:pt idx="980">
                  <c:v>2.4882215620974299E-2</c:v>
                </c:pt>
                <c:pt idx="981">
                  <c:v>9.9397606252803299E-3</c:v>
                </c:pt>
                <c:pt idx="982">
                  <c:v>-4.7691195092148201E-3</c:v>
                </c:pt>
                <c:pt idx="983">
                  <c:v>-7.4974497239351998E-3</c:v>
                </c:pt>
                <c:pt idx="984">
                  <c:v>1.23498788643575E-2</c:v>
                </c:pt>
                <c:pt idx="985">
                  <c:v>-8.3228387196701507E-3</c:v>
                </c:pt>
                <c:pt idx="986">
                  <c:v>-1.14798580338867E-2</c:v>
                </c:pt>
                <c:pt idx="987">
                  <c:v>2.1557110934826802E-3</c:v>
                </c:pt>
                <c:pt idx="988">
                  <c:v>-1.8392900362873801E-2</c:v>
                </c:pt>
                <c:pt idx="989">
                  <c:v>-9.2225028120335902E-3</c:v>
                </c:pt>
                <c:pt idx="990">
                  <c:v>4.5865170294199804E-3</c:v>
                </c:pt>
                <c:pt idx="991">
                  <c:v>4.0595623203764503E-3</c:v>
                </c:pt>
                <c:pt idx="992">
                  <c:v>5.0642451697115697E-3</c:v>
                </c:pt>
                <c:pt idx="993">
                  <c:v>-7.4369633052104199E-3</c:v>
                </c:pt>
                <c:pt idx="994">
                  <c:v>9.9074723800347507E-3</c:v>
                </c:pt>
                <c:pt idx="995">
                  <c:v>-1.17402187744156E-2</c:v>
                </c:pt>
                <c:pt idx="996">
                  <c:v>2.3233880491616E-2</c:v>
                </c:pt>
                <c:pt idx="997">
                  <c:v>-1.3322722740710801E-3</c:v>
                </c:pt>
                <c:pt idx="998">
                  <c:v>6.3072555085712297E-3</c:v>
                </c:pt>
                <c:pt idx="999">
                  <c:v>1.2381615154903901E-2</c:v>
                </c:pt>
                <c:pt idx="1000">
                  <c:v>-1.2767642496605299E-2</c:v>
                </c:pt>
                <c:pt idx="1001">
                  <c:v>-1.2959961392324301E-2</c:v>
                </c:pt>
                <c:pt idx="1002">
                  <c:v>1.54690530573049E-2</c:v>
                </c:pt>
                <c:pt idx="1003">
                  <c:v>-9.6530831435698294E-3</c:v>
                </c:pt>
                <c:pt idx="1004">
                  <c:v>6.3830047029558804E-3</c:v>
                </c:pt>
                <c:pt idx="1005">
                  <c:v>-1.6964292306009801E-3</c:v>
                </c:pt>
                <c:pt idx="1006">
                  <c:v>-1.84024518670792E-2</c:v>
                </c:pt>
                <c:pt idx="1007">
                  <c:v>-1.573345114075E-3</c:v>
                </c:pt>
                <c:pt idx="1008">
                  <c:v>1.2092032852988099E-2</c:v>
                </c:pt>
                <c:pt idx="1009">
                  <c:v>2.95394306169308E-3</c:v>
                </c:pt>
                <c:pt idx="1010">
                  <c:v>-1.9527823535813098E-2</c:v>
                </c:pt>
                <c:pt idx="1011">
                  <c:v>1.5836001140817801E-2</c:v>
                </c:pt>
                <c:pt idx="1012">
                  <c:v>1.49275937456235E-2</c:v>
                </c:pt>
                <c:pt idx="1013">
                  <c:v>-1.7039087659965701E-3</c:v>
                </c:pt>
                <c:pt idx="1014">
                  <c:v>-8.02406099493457E-3</c:v>
                </c:pt>
                <c:pt idx="1015">
                  <c:v>-2.4755774575529999E-3</c:v>
                </c:pt>
                <c:pt idx="1016">
                  <c:v>-1.81620673541193E-2</c:v>
                </c:pt>
                <c:pt idx="1017">
                  <c:v>-1.0500724289054001E-2</c:v>
                </c:pt>
                <c:pt idx="1018">
                  <c:v>-8.4321602143813397E-4</c:v>
                </c:pt>
                <c:pt idx="1019">
                  <c:v>3.3405672094288102E-4</c:v>
                </c:pt>
                <c:pt idx="1020">
                  <c:v>-1.35422696454407E-2</c:v>
                </c:pt>
                <c:pt idx="1021">
                  <c:v>-1.9813207116002999E-3</c:v>
                </c:pt>
                <c:pt idx="1022">
                  <c:v>2.59413722328805E-2</c:v>
                </c:pt>
                <c:pt idx="1023">
                  <c:v>5.3706690725184103E-3</c:v>
                </c:pt>
                <c:pt idx="1024">
                  <c:v>3.4710571881463302E-3</c:v>
                </c:pt>
                <c:pt idx="1025">
                  <c:v>-2.1224895842623E-3</c:v>
                </c:pt>
                <c:pt idx="1026">
                  <c:v>-3.5758432451281997E-4</c:v>
                </c:pt>
                <c:pt idx="1027">
                  <c:v>-4.8638518778141302E-3</c:v>
                </c:pt>
                <c:pt idx="1028">
                  <c:v>-1.6347022867372201E-2</c:v>
                </c:pt>
                <c:pt idx="1029">
                  <c:v>-4.2557654719079302E-3</c:v>
                </c:pt>
                <c:pt idx="1030">
                  <c:v>1.1609591687757701E-3</c:v>
                </c:pt>
                <c:pt idx="1031">
                  <c:v>-7.6225581422488201E-3</c:v>
                </c:pt>
                <c:pt idx="1032">
                  <c:v>-5.0181549009205703E-3</c:v>
                </c:pt>
                <c:pt idx="1033">
                  <c:v>5.8482026358475502E-3</c:v>
                </c:pt>
                <c:pt idx="1034">
                  <c:v>1.53265609496797E-3</c:v>
                </c:pt>
                <c:pt idx="1035">
                  <c:v>3.4573085395904202E-3</c:v>
                </c:pt>
                <c:pt idx="1036">
                  <c:v>-6.7245867905081601E-3</c:v>
                </c:pt>
                <c:pt idx="1037">
                  <c:v>1.0072765207930199E-3</c:v>
                </c:pt>
                <c:pt idx="1038">
                  <c:v>-9.6679531969584096E-3</c:v>
                </c:pt>
                <c:pt idx="1039">
                  <c:v>2.1561997651478502E-3</c:v>
                </c:pt>
                <c:pt idx="1040">
                  <c:v>1.30318740102181E-2</c:v>
                </c:pt>
                <c:pt idx="1041">
                  <c:v>-5.1315300940406696E-4</c:v>
                </c:pt>
                <c:pt idx="1042">
                  <c:v>1.79008910784694E-2</c:v>
                </c:pt>
                <c:pt idx="1043">
                  <c:v>-6.5963611996056101E-3</c:v>
                </c:pt>
                <c:pt idx="1044">
                  <c:v>-2.16638929099401E-2</c:v>
                </c:pt>
                <c:pt idx="1045">
                  <c:v>1.2182003048200499E-2</c:v>
                </c:pt>
                <c:pt idx="1046">
                  <c:v>-6.9608071572716899E-3</c:v>
                </c:pt>
                <c:pt idx="1047">
                  <c:v>-1.1311201836225099E-2</c:v>
                </c:pt>
                <c:pt idx="1048">
                  <c:v>-2.27831502224092E-3</c:v>
                </c:pt>
                <c:pt idx="1049">
                  <c:v>1.43032920740323E-2</c:v>
                </c:pt>
                <c:pt idx="1050">
                  <c:v>1.7267869395050699E-2</c:v>
                </c:pt>
                <c:pt idx="1051">
                  <c:v>5.6297837503125397E-3</c:v>
                </c:pt>
                <c:pt idx="1052">
                  <c:v>2.9948670084406501E-3</c:v>
                </c:pt>
                <c:pt idx="1053">
                  <c:v>2.5597235562733701E-3</c:v>
                </c:pt>
                <c:pt idx="1054">
                  <c:v>4.74292780727688E-3</c:v>
                </c:pt>
                <c:pt idx="1055">
                  <c:v>-8.5925066004822895E-4</c:v>
                </c:pt>
                <c:pt idx="1056">
                  <c:v>-1.7839150001501301E-2</c:v>
                </c:pt>
                <c:pt idx="1057">
                  <c:v>8.7661118250295308E-3</c:v>
                </c:pt>
                <c:pt idx="1058">
                  <c:v>1.02696227988391E-2</c:v>
                </c:pt>
                <c:pt idx="1059">
                  <c:v>1.3652366268116899E-2</c:v>
                </c:pt>
                <c:pt idx="1060">
                  <c:v>1.03902727604259E-2</c:v>
                </c:pt>
                <c:pt idx="1061">
                  <c:v>3.3231405559328098E-3</c:v>
                </c:pt>
                <c:pt idx="1062">
                  <c:v>1.21597722547734E-3</c:v>
                </c:pt>
                <c:pt idx="1063">
                  <c:v>-6.3351239528951202E-3</c:v>
                </c:pt>
                <c:pt idx="1064">
                  <c:v>6.0562850037055296E-3</c:v>
                </c:pt>
                <c:pt idx="1065">
                  <c:v>2.52715007005214E-3</c:v>
                </c:pt>
                <c:pt idx="1066">
                  <c:v>1.0654336333939101E-2</c:v>
                </c:pt>
                <c:pt idx="1067">
                  <c:v>1.85718001140059E-3</c:v>
                </c:pt>
                <c:pt idx="1068">
                  <c:v>-3.8358141810787599E-3</c:v>
                </c:pt>
                <c:pt idx="1069">
                  <c:v>-1.0252843345130901E-2</c:v>
                </c:pt>
                <c:pt idx="1070">
                  <c:v>1.919755764023E-3</c:v>
                </c:pt>
                <c:pt idx="1071">
                  <c:v>-1.71803528649314E-2</c:v>
                </c:pt>
                <c:pt idx="1072">
                  <c:v>3.0310140020861202E-3</c:v>
                </c:pt>
                <c:pt idx="1073">
                  <c:v>-8.5390821114874702E-3</c:v>
                </c:pt>
                <c:pt idx="1074">
                  <c:v>-1.8051613984710502E-2</c:v>
                </c:pt>
                <c:pt idx="1075">
                  <c:v>-2.35186973794759E-2</c:v>
                </c:pt>
                <c:pt idx="1076">
                  <c:v>8.4009024576140907E-3</c:v>
                </c:pt>
                <c:pt idx="1077">
                  <c:v>-6.2963906499606797E-3</c:v>
                </c:pt>
                <c:pt idx="1078">
                  <c:v>1.30797218586855E-2</c:v>
                </c:pt>
                <c:pt idx="1079">
                  <c:v>4.8420524794018501E-3</c:v>
                </c:pt>
                <c:pt idx="1080">
                  <c:v>-2.5406198499223001E-2</c:v>
                </c:pt>
                <c:pt idx="1081">
                  <c:v>-1.09040911260381E-3</c:v>
                </c:pt>
                <c:pt idx="1082">
                  <c:v>-4.7063738475789499E-2</c:v>
                </c:pt>
                <c:pt idx="1083">
                  <c:v>-4.3244787911708601E-4</c:v>
                </c:pt>
                <c:pt idx="1084">
                  <c:v>8.0394990976041594E-3</c:v>
                </c:pt>
                <c:pt idx="1085">
                  <c:v>-8.5039901746898298E-3</c:v>
                </c:pt>
                <c:pt idx="1086">
                  <c:v>5.8968955913040197E-3</c:v>
                </c:pt>
                <c:pt idx="1087">
                  <c:v>1.1723277541805001E-2</c:v>
                </c:pt>
                <c:pt idx="1088">
                  <c:v>1.4479861614805399E-2</c:v>
                </c:pt>
                <c:pt idx="1089">
                  <c:v>5.7307685067029598E-3</c:v>
                </c:pt>
                <c:pt idx="1090">
                  <c:v>4.4498447011388801E-3</c:v>
                </c:pt>
                <c:pt idx="1091">
                  <c:v>-1.65610950381908E-3</c:v>
                </c:pt>
                <c:pt idx="1092">
                  <c:v>-2.1013282641768799E-2</c:v>
                </c:pt>
                <c:pt idx="1093">
                  <c:v>-2.4039148685816099E-3</c:v>
                </c:pt>
                <c:pt idx="1094">
                  <c:v>2.0218948246762201E-2</c:v>
                </c:pt>
                <c:pt idx="1095">
                  <c:v>2.50812764621548E-2</c:v>
                </c:pt>
                <c:pt idx="1096">
                  <c:v>-1.2848542455101201E-2</c:v>
                </c:pt>
                <c:pt idx="1097">
                  <c:v>1.2079248145981301E-2</c:v>
                </c:pt>
                <c:pt idx="1098">
                  <c:v>1.15086523047233E-2</c:v>
                </c:pt>
                <c:pt idx="1099">
                  <c:v>-1.7767126757471299E-2</c:v>
                </c:pt>
                <c:pt idx="1100">
                  <c:v>-1.0929585214407201E-2</c:v>
                </c:pt>
                <c:pt idx="1101">
                  <c:v>-2.1548701164084399E-2</c:v>
                </c:pt>
                <c:pt idx="1102">
                  <c:v>1.0051526585494E-2</c:v>
                </c:pt>
                <c:pt idx="1103">
                  <c:v>2.33926259360153E-2</c:v>
                </c:pt>
                <c:pt idx="1104">
                  <c:v>-1.3641576017746099E-3</c:v>
                </c:pt>
                <c:pt idx="1105">
                  <c:v>-1.4507656944169501E-3</c:v>
                </c:pt>
                <c:pt idx="1106">
                  <c:v>-5.0317858398861402E-3</c:v>
                </c:pt>
                <c:pt idx="1107">
                  <c:v>-1.7741002862604199E-2</c:v>
                </c:pt>
                <c:pt idx="1108">
                  <c:v>2.1737740000314001E-3</c:v>
                </c:pt>
                <c:pt idx="1109">
                  <c:v>2.87341098844713E-3</c:v>
                </c:pt>
                <c:pt idx="1110">
                  <c:v>1.59236210816164E-2</c:v>
                </c:pt>
                <c:pt idx="1111">
                  <c:v>6.3503304286289903E-3</c:v>
                </c:pt>
                <c:pt idx="1112">
                  <c:v>1.7266601024078999E-2</c:v>
                </c:pt>
                <c:pt idx="1113">
                  <c:v>1.33324799283278E-2</c:v>
                </c:pt>
                <c:pt idx="1114">
                  <c:v>-2.2580409606650898E-3</c:v>
                </c:pt>
                <c:pt idx="1115">
                  <c:v>2.9712919604214499E-3</c:v>
                </c:pt>
                <c:pt idx="1116">
                  <c:v>2.9330129406677299E-3</c:v>
                </c:pt>
                <c:pt idx="1117">
                  <c:v>1.7299425320661001E-2</c:v>
                </c:pt>
                <c:pt idx="1118">
                  <c:v>-4.10723494927147E-3</c:v>
                </c:pt>
                <c:pt idx="1119">
                  <c:v>-4.34510924144604E-3</c:v>
                </c:pt>
                <c:pt idx="1120">
                  <c:v>-9.1695120585264193E-3</c:v>
                </c:pt>
                <c:pt idx="1121">
                  <c:v>-1.6195367296696E-2</c:v>
                </c:pt>
                <c:pt idx="1122">
                  <c:v>1.8341720675116101E-2</c:v>
                </c:pt>
                <c:pt idx="1123">
                  <c:v>-2.7999874981248802E-3</c:v>
                </c:pt>
                <c:pt idx="1124">
                  <c:v>2.4347649977720901E-3</c:v>
                </c:pt>
                <c:pt idx="1125">
                  <c:v>-1.72362438572297E-3</c:v>
                </c:pt>
                <c:pt idx="1126">
                  <c:v>-6.0746329298967602E-3</c:v>
                </c:pt>
                <c:pt idx="1127">
                  <c:v>1.5386059098513399E-2</c:v>
                </c:pt>
                <c:pt idx="1128">
                  <c:v>4.16716664853086E-3</c:v>
                </c:pt>
                <c:pt idx="1129">
                  <c:v>-7.7764986123289997E-3</c:v>
                </c:pt>
                <c:pt idx="1130">
                  <c:v>-2.3786512362083201E-3</c:v>
                </c:pt>
                <c:pt idx="1131">
                  <c:v>-1.5671391647707901E-3</c:v>
                </c:pt>
                <c:pt idx="1132">
                  <c:v>-5.45325991451841E-3</c:v>
                </c:pt>
                <c:pt idx="1133">
                  <c:v>1.59274574930608E-2</c:v>
                </c:pt>
                <c:pt idx="1134">
                  <c:v>1.9837576444979902E-3</c:v>
                </c:pt>
                <c:pt idx="1135">
                  <c:v>3.7729057512110001E-3</c:v>
                </c:pt>
                <c:pt idx="1136">
                  <c:v>-2.5527213127290102E-3</c:v>
                </c:pt>
                <c:pt idx="1137">
                  <c:v>1.09252632496633E-2</c:v>
                </c:pt>
                <c:pt idx="1138">
                  <c:v>1.53331373252903E-2</c:v>
                </c:pt>
                <c:pt idx="1139">
                  <c:v>4.3190416534909098E-3</c:v>
                </c:pt>
                <c:pt idx="1140">
                  <c:v>6.2768814556837102E-3</c:v>
                </c:pt>
                <c:pt idx="1141">
                  <c:v>8.0910411265806993E-3</c:v>
                </c:pt>
                <c:pt idx="1142">
                  <c:v>-1.26457451908668E-3</c:v>
                </c:pt>
                <c:pt idx="1143">
                  <c:v>-1.7715665756970998E-2</c:v>
                </c:pt>
                <c:pt idx="1144">
                  <c:v>5.0868095805346398E-3</c:v>
                </c:pt>
                <c:pt idx="1145">
                  <c:v>1.8850174335757201E-2</c:v>
                </c:pt>
                <c:pt idx="1146">
                  <c:v>1.00646556537758E-2</c:v>
                </c:pt>
                <c:pt idx="1147">
                  <c:v>3.64864911777523E-3</c:v>
                </c:pt>
                <c:pt idx="1148">
                  <c:v>-1.68113849518455E-2</c:v>
                </c:pt>
                <c:pt idx="1149">
                  <c:v>1.70919400660834E-4</c:v>
                </c:pt>
                <c:pt idx="1150">
                  <c:v>1.6490493478906298E-2</c:v>
                </c:pt>
                <c:pt idx="1151">
                  <c:v>1.17415714860365E-2</c:v>
                </c:pt>
                <c:pt idx="1152">
                  <c:v>9.87006202301784E-3</c:v>
                </c:pt>
                <c:pt idx="1153">
                  <c:v>9.0884306466906609E-3</c:v>
                </c:pt>
                <c:pt idx="1154">
                  <c:v>1.29750961384009E-2</c:v>
                </c:pt>
                <c:pt idx="1155">
                  <c:v>1.6793771798202101E-2</c:v>
                </c:pt>
                <c:pt idx="1156">
                  <c:v>3.1013766114916502E-3</c:v>
                </c:pt>
                <c:pt idx="1157">
                  <c:v>-1.9260354016250099E-2</c:v>
                </c:pt>
                <c:pt idx="1158">
                  <c:v>-7.6129126655895604E-3</c:v>
                </c:pt>
                <c:pt idx="1159">
                  <c:v>6.7761497636922097E-3</c:v>
                </c:pt>
                <c:pt idx="1160">
                  <c:v>3.6124448531645502E-2</c:v>
                </c:pt>
                <c:pt idx="1161">
                  <c:v>-1.15170753552438E-2</c:v>
                </c:pt>
                <c:pt idx="1162">
                  <c:v>-3.24380124069047E-2</c:v>
                </c:pt>
                <c:pt idx="1163">
                  <c:v>-3.7422445926653101E-3</c:v>
                </c:pt>
                <c:pt idx="1164">
                  <c:v>-2.32323592402775E-2</c:v>
                </c:pt>
                <c:pt idx="1165">
                  <c:v>-3.8225636241217601E-3</c:v>
                </c:pt>
                <c:pt idx="1166">
                  <c:v>-1.23807175444056E-2</c:v>
                </c:pt>
                <c:pt idx="1167">
                  <c:v>1.6727478943371499E-2</c:v>
                </c:pt>
                <c:pt idx="1168">
                  <c:v>-2.3385235566791999E-2</c:v>
                </c:pt>
                <c:pt idx="1169">
                  <c:v>-6.7492415799375203E-3</c:v>
                </c:pt>
                <c:pt idx="1170">
                  <c:v>2.54088257246664E-3</c:v>
                </c:pt>
                <c:pt idx="1171">
                  <c:v>1.06635621782182E-2</c:v>
                </c:pt>
                <c:pt idx="1172">
                  <c:v>-1.21934095983573E-2</c:v>
                </c:pt>
                <c:pt idx="1173">
                  <c:v>-1.21961362370069E-2</c:v>
                </c:pt>
                <c:pt idx="1174">
                  <c:v>-1.36375527665989E-2</c:v>
                </c:pt>
                <c:pt idx="1175">
                  <c:v>6.5089392062933696E-3</c:v>
                </c:pt>
                <c:pt idx="1176">
                  <c:v>1.46509355380886E-2</c:v>
                </c:pt>
                <c:pt idx="1177">
                  <c:v>-1.8757934017982699E-2</c:v>
                </c:pt>
                <c:pt idx="1178">
                  <c:v>1.35120691682287E-2</c:v>
                </c:pt>
                <c:pt idx="1179">
                  <c:v>1.8295973185772401E-2</c:v>
                </c:pt>
                <c:pt idx="1180">
                  <c:v>2.3134386562093798E-2</c:v>
                </c:pt>
                <c:pt idx="1181">
                  <c:v>-6.1946639585938696E-3</c:v>
                </c:pt>
                <c:pt idx="1182">
                  <c:v>4.6189843373446397E-3</c:v>
                </c:pt>
                <c:pt idx="1183">
                  <c:v>-1.92997951652736E-3</c:v>
                </c:pt>
                <c:pt idx="1184">
                  <c:v>-5.0269280259016601E-3</c:v>
                </c:pt>
                <c:pt idx="1185">
                  <c:v>-1.82809927456936E-3</c:v>
                </c:pt>
                <c:pt idx="1186">
                  <c:v>-7.7475371877236496E-4</c:v>
                </c:pt>
                <c:pt idx="1187">
                  <c:v>5.23025147365866E-3</c:v>
                </c:pt>
                <c:pt idx="1188">
                  <c:v>1.00363518790644E-2</c:v>
                </c:pt>
                <c:pt idx="1189">
                  <c:v>1.5991840853410301E-3</c:v>
                </c:pt>
                <c:pt idx="1190">
                  <c:v>-3.9703749926684302E-2</c:v>
                </c:pt>
                <c:pt idx="1191">
                  <c:v>1.95273468752627E-2</c:v>
                </c:pt>
                <c:pt idx="1192">
                  <c:v>1.9391225809621299E-2</c:v>
                </c:pt>
                <c:pt idx="1193">
                  <c:v>1.12362156150022E-4</c:v>
                </c:pt>
                <c:pt idx="1194">
                  <c:v>9.0258394659004505E-4</c:v>
                </c:pt>
                <c:pt idx="1195">
                  <c:v>7.6091434771178301E-3</c:v>
                </c:pt>
                <c:pt idx="1196">
                  <c:v>7.1742848922515699E-3</c:v>
                </c:pt>
                <c:pt idx="1197">
                  <c:v>-8.5559093832485791E-3</c:v>
                </c:pt>
                <c:pt idx="1198">
                  <c:v>-8.8813135532159497E-4</c:v>
                </c:pt>
                <c:pt idx="1199">
                  <c:v>2.0348032488244098E-3</c:v>
                </c:pt>
                <c:pt idx="1200">
                  <c:v>-1.99093065470075E-2</c:v>
                </c:pt>
                <c:pt idx="1201">
                  <c:v>-1.0333672237282E-2</c:v>
                </c:pt>
                <c:pt idx="1202">
                  <c:v>7.7750661758364001E-4</c:v>
                </c:pt>
                <c:pt idx="1203">
                  <c:v>-1.04929584108707E-2</c:v>
                </c:pt>
                <c:pt idx="1204">
                  <c:v>-6.5946790096119302E-3</c:v>
                </c:pt>
                <c:pt idx="1205">
                  <c:v>5.7899611140050603E-5</c:v>
                </c:pt>
                <c:pt idx="1206">
                  <c:v>3.39858451943359E-3</c:v>
                </c:pt>
                <c:pt idx="1207">
                  <c:v>9.8094872683149002E-3</c:v>
                </c:pt>
                <c:pt idx="1208">
                  <c:v>-1.77530379634353E-2</c:v>
                </c:pt>
                <c:pt idx="1209">
                  <c:v>1.4590330051034399E-2</c:v>
                </c:pt>
                <c:pt idx="1210">
                  <c:v>6.6982441686570901E-4</c:v>
                </c:pt>
                <c:pt idx="1211">
                  <c:v>9.6298883014869392E-3</c:v>
                </c:pt>
                <c:pt idx="1212">
                  <c:v>-4.4957828999145702E-3</c:v>
                </c:pt>
                <c:pt idx="1213">
                  <c:v>-1.16831083525015E-2</c:v>
                </c:pt>
                <c:pt idx="1214">
                  <c:v>-2.7052065057864099E-2</c:v>
                </c:pt>
                <c:pt idx="1215">
                  <c:v>2.9532888934933098E-3</c:v>
                </c:pt>
                <c:pt idx="1216">
                  <c:v>4.4359129580350499E-3</c:v>
                </c:pt>
                <c:pt idx="1217">
                  <c:v>-1.1750723737342801E-2</c:v>
                </c:pt>
                <c:pt idx="1218">
                  <c:v>-3.9704651015790501E-3</c:v>
                </c:pt>
                <c:pt idx="1219">
                  <c:v>-6.3645072529880699E-3</c:v>
                </c:pt>
                <c:pt idx="1220">
                  <c:v>1.9647910160891398E-2</c:v>
                </c:pt>
                <c:pt idx="1221">
                  <c:v>2.2029590997073999E-3</c:v>
                </c:pt>
                <c:pt idx="1222">
                  <c:v>2.71167509040659E-3</c:v>
                </c:pt>
                <c:pt idx="1223">
                  <c:v>-1.8469701140367101E-2</c:v>
                </c:pt>
                <c:pt idx="1224">
                  <c:v>1.94117433789778E-3</c:v>
                </c:pt>
                <c:pt idx="1225">
                  <c:v>7.0471683224426701E-3</c:v>
                </c:pt>
                <c:pt idx="1226">
                  <c:v>2.7498708775600698E-2</c:v>
                </c:pt>
                <c:pt idx="1227">
                  <c:v>1.8906291111600701E-3</c:v>
                </c:pt>
                <c:pt idx="1228">
                  <c:v>6.0164730539582498E-3</c:v>
                </c:pt>
                <c:pt idx="1229">
                  <c:v>-3.9900835743792102E-3</c:v>
                </c:pt>
                <c:pt idx="1230">
                  <c:v>-6.7463529147724398E-3</c:v>
                </c:pt>
                <c:pt idx="1231">
                  <c:v>-2.4504996245790201E-3</c:v>
                </c:pt>
                <c:pt idx="1232">
                  <c:v>-1.69884865531853E-2</c:v>
                </c:pt>
                <c:pt idx="1233">
                  <c:v>1.3019666444174001E-2</c:v>
                </c:pt>
                <c:pt idx="1234">
                  <c:v>2.3635992655016601E-2</c:v>
                </c:pt>
                <c:pt idx="1235">
                  <c:v>1.66683316707084E-3</c:v>
                </c:pt>
                <c:pt idx="1236">
                  <c:v>1.03494914183252E-2</c:v>
                </c:pt>
                <c:pt idx="1237">
                  <c:v>-7.9850534366757292E-3</c:v>
                </c:pt>
                <c:pt idx="1238">
                  <c:v>1.5416445285986799E-2</c:v>
                </c:pt>
                <c:pt idx="1239">
                  <c:v>1.4362269798074799E-2</c:v>
                </c:pt>
                <c:pt idx="1240">
                  <c:v>-4.0949205175493898E-3</c:v>
                </c:pt>
                <c:pt idx="1241">
                  <c:v>9.2183599963374697E-3</c:v>
                </c:pt>
                <c:pt idx="1242">
                  <c:v>-8.7395850179556797E-3</c:v>
                </c:pt>
                <c:pt idx="1243">
                  <c:v>-1.1275324942526199E-2</c:v>
                </c:pt>
                <c:pt idx="1244">
                  <c:v>-1.88517306520046E-2</c:v>
                </c:pt>
                <c:pt idx="1245">
                  <c:v>-3.56994102846276E-2</c:v>
                </c:pt>
                <c:pt idx="1246">
                  <c:v>-2.45321328309885E-3</c:v>
                </c:pt>
                <c:pt idx="1247">
                  <c:v>-1.7818543277180701E-2</c:v>
                </c:pt>
                <c:pt idx="1248">
                  <c:v>1.8776451643268501E-2</c:v>
                </c:pt>
                <c:pt idx="1249">
                  <c:v>1.5128095032163801E-2</c:v>
                </c:pt>
                <c:pt idx="1250">
                  <c:v>-7.2691934252856298E-3</c:v>
                </c:pt>
                <c:pt idx="1251">
                  <c:v>3.37065827299645E-3</c:v>
                </c:pt>
                <c:pt idx="1252">
                  <c:v>2.3964612072173599E-3</c:v>
                </c:pt>
                <c:pt idx="1253">
                  <c:v>-8.9167165880682205E-4</c:v>
                </c:pt>
                <c:pt idx="1254">
                  <c:v>-3.1255526063412697E-2</c:v>
                </c:pt>
                <c:pt idx="1255">
                  <c:v>1.0051119024985299E-2</c:v>
                </c:pt>
                <c:pt idx="1256">
                  <c:v>-5.0676947931869599E-3</c:v>
                </c:pt>
                <c:pt idx="1257">
                  <c:v>1.8913181241235501E-2</c:v>
                </c:pt>
                <c:pt idx="1258">
                  <c:v>-7.5791974167337796E-3</c:v>
                </c:pt>
                <c:pt idx="1259">
                  <c:v>9.5646589200337803E-3</c:v>
                </c:pt>
                <c:pt idx="1260">
                  <c:v>7.0314086701209503E-3</c:v>
                </c:pt>
                <c:pt idx="1261">
                  <c:v>-1.25157441109506E-2</c:v>
                </c:pt>
                <c:pt idx="1262">
                  <c:v>-2.6935665176987301E-2</c:v>
                </c:pt>
                <c:pt idx="1263">
                  <c:v>2.3556537963856799E-2</c:v>
                </c:pt>
                <c:pt idx="1264">
                  <c:v>3.39650028299298E-3</c:v>
                </c:pt>
                <c:pt idx="1265">
                  <c:v>1.4885065824177699E-3</c:v>
                </c:pt>
                <c:pt idx="1266">
                  <c:v>-1.8322123238862799E-3</c:v>
                </c:pt>
                <c:pt idx="1267">
                  <c:v>-1.4205279990214099E-2</c:v>
                </c:pt>
                <c:pt idx="1268">
                  <c:v>-9.2304585233653896E-3</c:v>
                </c:pt>
                <c:pt idx="1269">
                  <c:v>2.6650043811564999E-6</c:v>
                </c:pt>
                <c:pt idx="1270">
                  <c:v>1.5275831871253E-2</c:v>
                </c:pt>
                <c:pt idx="1271">
                  <c:v>-4.9760300699506403E-4</c:v>
                </c:pt>
                <c:pt idx="1272">
                  <c:v>-3.8149053622105501E-3</c:v>
                </c:pt>
                <c:pt idx="1273">
                  <c:v>1.09610002534137E-2</c:v>
                </c:pt>
                <c:pt idx="1274">
                  <c:v>1.87240537471942E-2</c:v>
                </c:pt>
                <c:pt idx="1275">
                  <c:v>5.1570483787264703E-3</c:v>
                </c:pt>
                <c:pt idx="1276">
                  <c:v>7.3020957307518598E-3</c:v>
                </c:pt>
                <c:pt idx="1277">
                  <c:v>8.3706213668279499E-3</c:v>
                </c:pt>
                <c:pt idx="1278">
                  <c:v>2.67221938606869E-3</c:v>
                </c:pt>
                <c:pt idx="1279">
                  <c:v>-1.3158242833160199E-2</c:v>
                </c:pt>
                <c:pt idx="1280">
                  <c:v>2.1332263751214599E-4</c:v>
                </c:pt>
                <c:pt idx="1281">
                  <c:v>-1.58699001278347E-3</c:v>
                </c:pt>
                <c:pt idx="1282">
                  <c:v>6.6934432242075697E-4</c:v>
                </c:pt>
                <c:pt idx="1283">
                  <c:v>-1.9033648745888501E-2</c:v>
                </c:pt>
                <c:pt idx="1284">
                  <c:v>-2.5369351676124202E-3</c:v>
                </c:pt>
                <c:pt idx="1285">
                  <c:v>2.159212797764E-3</c:v>
                </c:pt>
                <c:pt idx="1286">
                  <c:v>-5.7251205386389002E-3</c:v>
                </c:pt>
                <c:pt idx="1287">
                  <c:v>-2.44769798481137E-2</c:v>
                </c:pt>
                <c:pt idx="1288">
                  <c:v>-2.1550654921065199E-2</c:v>
                </c:pt>
                <c:pt idx="1289">
                  <c:v>1.7565832794896E-2</c:v>
                </c:pt>
                <c:pt idx="1290">
                  <c:v>4.4073859346785496E-3</c:v>
                </c:pt>
                <c:pt idx="1291">
                  <c:v>4.1294413762669596E-3</c:v>
                </c:pt>
                <c:pt idx="1292">
                  <c:v>1.1789582345697999E-3</c:v>
                </c:pt>
                <c:pt idx="1293">
                  <c:v>-1.6505357958722201E-2</c:v>
                </c:pt>
                <c:pt idx="1294">
                  <c:v>-2.2764656648932798E-3</c:v>
                </c:pt>
                <c:pt idx="1295">
                  <c:v>-4.2041547109310804E-3</c:v>
                </c:pt>
                <c:pt idx="1296">
                  <c:v>1.84971387839683E-2</c:v>
                </c:pt>
                <c:pt idx="1297">
                  <c:v>-2.70148234832239E-4</c:v>
                </c:pt>
                <c:pt idx="1298">
                  <c:v>-3.8674169225138499E-3</c:v>
                </c:pt>
                <c:pt idx="1299">
                  <c:v>-1.55937444635817E-2</c:v>
                </c:pt>
                <c:pt idx="1300">
                  <c:v>3.0311695554836701E-3</c:v>
                </c:pt>
                <c:pt idx="1301">
                  <c:v>-1.15005048177972E-2</c:v>
                </c:pt>
                <c:pt idx="1302">
                  <c:v>-2.0376638417183299E-3</c:v>
                </c:pt>
                <c:pt idx="1303">
                  <c:v>1.1741990679100299E-2</c:v>
                </c:pt>
                <c:pt idx="1304">
                  <c:v>-3.5016967352242598E-3</c:v>
                </c:pt>
                <c:pt idx="1305">
                  <c:v>8.5413000263411896E-3</c:v>
                </c:pt>
                <c:pt idx="1306">
                  <c:v>7.8561175153207697E-3</c:v>
                </c:pt>
                <c:pt idx="1307">
                  <c:v>-4.7387238532263501E-3</c:v>
                </c:pt>
                <c:pt idx="1308">
                  <c:v>1.0316735007158399E-2</c:v>
                </c:pt>
                <c:pt idx="1309">
                  <c:v>-6.6804475098588903E-3</c:v>
                </c:pt>
                <c:pt idx="1310">
                  <c:v>2.8464135386332902E-3</c:v>
                </c:pt>
                <c:pt idx="1311">
                  <c:v>-6.8548261072838897E-3</c:v>
                </c:pt>
                <c:pt idx="1312">
                  <c:v>-1.00343942153785E-2</c:v>
                </c:pt>
                <c:pt idx="1313">
                  <c:v>1.21675119394269E-2</c:v>
                </c:pt>
                <c:pt idx="1314">
                  <c:v>-5.0163617961674102E-3</c:v>
                </c:pt>
                <c:pt idx="1315">
                  <c:v>4.10364225235618E-4</c:v>
                </c:pt>
                <c:pt idx="1316">
                  <c:v>9.7582715677851997E-3</c:v>
                </c:pt>
                <c:pt idx="1317">
                  <c:v>2.60316209336592E-3</c:v>
                </c:pt>
                <c:pt idx="1318">
                  <c:v>-3.4832998468491902E-3</c:v>
                </c:pt>
                <c:pt idx="1319">
                  <c:v>8.3576842164827404E-3</c:v>
                </c:pt>
                <c:pt idx="1320">
                  <c:v>2.9377674820254599E-3</c:v>
                </c:pt>
                <c:pt idx="1321">
                  <c:v>-1.0493124882456E-2</c:v>
                </c:pt>
                <c:pt idx="1322">
                  <c:v>-7.3036850819606699E-3</c:v>
                </c:pt>
                <c:pt idx="1323">
                  <c:v>-1.53913336071287E-2</c:v>
                </c:pt>
                <c:pt idx="1324">
                  <c:v>1.8679980081454E-3</c:v>
                </c:pt>
                <c:pt idx="1325">
                  <c:v>2.92684169851588E-3</c:v>
                </c:pt>
                <c:pt idx="1326">
                  <c:v>1.0212870875406401E-2</c:v>
                </c:pt>
                <c:pt idx="1327">
                  <c:v>-4.0589283842896997E-3</c:v>
                </c:pt>
                <c:pt idx="1328">
                  <c:v>1.0269952516002601E-2</c:v>
                </c:pt>
                <c:pt idx="1329">
                  <c:v>4.3210427360907003E-3</c:v>
                </c:pt>
                <c:pt idx="1330">
                  <c:v>7.46836170711874E-3</c:v>
                </c:pt>
                <c:pt idx="1331">
                  <c:v>-2.2939033042549601E-3</c:v>
                </c:pt>
                <c:pt idx="1332">
                  <c:v>2.2398052285038002E-3</c:v>
                </c:pt>
                <c:pt idx="1333">
                  <c:v>4.40457250773607E-3</c:v>
                </c:pt>
                <c:pt idx="1334">
                  <c:v>-4.8939003627030797E-4</c:v>
                </c:pt>
                <c:pt idx="1335">
                  <c:v>-3.6755329335557501E-3</c:v>
                </c:pt>
                <c:pt idx="1336">
                  <c:v>2.86407246631198E-3</c:v>
                </c:pt>
                <c:pt idx="1337">
                  <c:v>-1.6154228253950399E-2</c:v>
                </c:pt>
                <c:pt idx="1338">
                  <c:v>-2.6653623141649901E-3</c:v>
                </c:pt>
                <c:pt idx="1339">
                  <c:v>5.7555985763333099E-3</c:v>
                </c:pt>
                <c:pt idx="1340">
                  <c:v>1.8124872579136399E-2</c:v>
                </c:pt>
                <c:pt idx="1341">
                  <c:v>1.14036877163151E-2</c:v>
                </c:pt>
                <c:pt idx="1342">
                  <c:v>-2.82092231974314E-3</c:v>
                </c:pt>
                <c:pt idx="1343">
                  <c:v>-6.7037989560561296E-3</c:v>
                </c:pt>
                <c:pt idx="1344">
                  <c:v>1.26414422202056E-2</c:v>
                </c:pt>
                <c:pt idx="1345">
                  <c:v>1.89693540516751E-3</c:v>
                </c:pt>
                <c:pt idx="1346">
                  <c:v>8.8837615633817202E-3</c:v>
                </c:pt>
                <c:pt idx="1347">
                  <c:v>-4.3847063322586203E-3</c:v>
                </c:pt>
                <c:pt idx="1348">
                  <c:v>7.6855216616569903E-3</c:v>
                </c:pt>
                <c:pt idx="1349">
                  <c:v>7.3297979027704598E-3</c:v>
                </c:pt>
                <c:pt idx="1350">
                  <c:v>2.1545788463538801E-2</c:v>
                </c:pt>
                <c:pt idx="1351">
                  <c:v>-1.6194592578182599E-4</c:v>
                </c:pt>
                <c:pt idx="1352">
                  <c:v>-9.6049626210263704E-4</c:v>
                </c:pt>
                <c:pt idx="1353">
                  <c:v>1.4997539291025999E-2</c:v>
                </c:pt>
                <c:pt idx="1354">
                  <c:v>-1.02903584414175E-3</c:v>
                </c:pt>
                <c:pt idx="1355">
                  <c:v>1.53962007199082E-2</c:v>
                </c:pt>
                <c:pt idx="1356">
                  <c:v>2.0946600026571899E-3</c:v>
                </c:pt>
                <c:pt idx="1357">
                  <c:v>-4.7426262798121897E-3</c:v>
                </c:pt>
                <c:pt idx="1358">
                  <c:v>-1.38929767603848E-2</c:v>
                </c:pt>
                <c:pt idx="1359">
                  <c:v>3.9758691742672603E-3</c:v>
                </c:pt>
                <c:pt idx="1360">
                  <c:v>1.3424754225267999E-2</c:v>
                </c:pt>
                <c:pt idx="1361">
                  <c:v>-2.4333345242369898E-5</c:v>
                </c:pt>
                <c:pt idx="1362">
                  <c:v>1.3397364232206001E-3</c:v>
                </c:pt>
                <c:pt idx="1363">
                  <c:v>-8.1143482549784207E-3</c:v>
                </c:pt>
                <c:pt idx="1364">
                  <c:v>1.21020659179407E-2</c:v>
                </c:pt>
                <c:pt idx="1365">
                  <c:v>8.9526418002754404E-3</c:v>
                </c:pt>
                <c:pt idx="1366">
                  <c:v>1.15802620991885E-3</c:v>
                </c:pt>
                <c:pt idx="1367">
                  <c:v>3.7412942594291202E-3</c:v>
                </c:pt>
                <c:pt idx="1368">
                  <c:v>-4.2927038436200203E-3</c:v>
                </c:pt>
                <c:pt idx="1369">
                  <c:v>3.53238281332122E-3</c:v>
                </c:pt>
                <c:pt idx="1370">
                  <c:v>-9.1446918334493806E-3</c:v>
                </c:pt>
                <c:pt idx="1371">
                  <c:v>-1.45783988994235E-2</c:v>
                </c:pt>
                <c:pt idx="1372">
                  <c:v>2.1074213738833201E-3</c:v>
                </c:pt>
                <c:pt idx="1373">
                  <c:v>-7.0685879459622203E-3</c:v>
                </c:pt>
                <c:pt idx="1374">
                  <c:v>1.2929216619112701E-2</c:v>
                </c:pt>
                <c:pt idx="1375">
                  <c:v>1.0375950613512E-2</c:v>
                </c:pt>
                <c:pt idx="1376">
                  <c:v>1.30451908600709E-2</c:v>
                </c:pt>
                <c:pt idx="1377">
                  <c:v>7.2979506543790302E-3</c:v>
                </c:pt>
                <c:pt idx="1378">
                  <c:v>3.9853605917468697E-3</c:v>
                </c:pt>
                <c:pt idx="1379">
                  <c:v>6.3363340882823102E-3</c:v>
                </c:pt>
                <c:pt idx="1380">
                  <c:v>4.0123506266782497E-3</c:v>
                </c:pt>
                <c:pt idx="1381">
                  <c:v>-2.8224726828259401E-4</c:v>
                </c:pt>
                <c:pt idx="1382">
                  <c:v>-4.9451604137627798E-3</c:v>
                </c:pt>
                <c:pt idx="1383">
                  <c:v>5.29931872815524E-3</c:v>
                </c:pt>
                <c:pt idx="1384">
                  <c:v>3.0182331453476601E-3</c:v>
                </c:pt>
                <c:pt idx="1385">
                  <c:v>-2.4291569813437001E-2</c:v>
                </c:pt>
                <c:pt idx="1386">
                  <c:v>9.7010979920305E-3</c:v>
                </c:pt>
                <c:pt idx="1387">
                  <c:v>4.6709482854095799E-3</c:v>
                </c:pt>
                <c:pt idx="1388">
                  <c:v>5.9798520290678002E-3</c:v>
                </c:pt>
                <c:pt idx="1389">
                  <c:v>-1.8422805406184899E-2</c:v>
                </c:pt>
                <c:pt idx="1390">
                  <c:v>9.4569707785843397E-3</c:v>
                </c:pt>
                <c:pt idx="1391">
                  <c:v>1.24704377756895E-2</c:v>
                </c:pt>
                <c:pt idx="1392">
                  <c:v>-2.36343053510515E-3</c:v>
                </c:pt>
                <c:pt idx="1393">
                  <c:v>2.5183307163579201E-3</c:v>
                </c:pt>
                <c:pt idx="1394">
                  <c:v>3.2210173759984E-3</c:v>
                </c:pt>
                <c:pt idx="1395">
                  <c:v>1.8501447069177799E-3</c:v>
                </c:pt>
                <c:pt idx="1396">
                  <c:v>1.1574870994689099E-2</c:v>
                </c:pt>
                <c:pt idx="1397">
                  <c:v>3.0517237552616597E-4</c:v>
                </c:pt>
                <c:pt idx="1398">
                  <c:v>-6.4395577505823604E-3</c:v>
                </c:pt>
                <c:pt idx="1399">
                  <c:v>-9.4402495798663003E-3</c:v>
                </c:pt>
                <c:pt idx="1400">
                  <c:v>-2.3139916639825699E-3</c:v>
                </c:pt>
                <c:pt idx="1401">
                  <c:v>4.9033148015692101E-3</c:v>
                </c:pt>
                <c:pt idx="1402">
                  <c:v>-1.05651685099386E-2</c:v>
                </c:pt>
                <c:pt idx="1403">
                  <c:v>-2.1548789570853999E-3</c:v>
                </c:pt>
                <c:pt idx="1404">
                  <c:v>6.1086217206939098E-3</c:v>
                </c:pt>
                <c:pt idx="1405">
                  <c:v>-7.2190906261845799E-3</c:v>
                </c:pt>
                <c:pt idx="1406">
                  <c:v>-8.7415099847323804E-3</c:v>
                </c:pt>
                <c:pt idx="1407">
                  <c:v>-1.2678004180415E-2</c:v>
                </c:pt>
                <c:pt idx="1408">
                  <c:v>-9.19382476110497E-4</c:v>
                </c:pt>
                <c:pt idx="1409">
                  <c:v>-8.5431894992050398E-4</c:v>
                </c:pt>
                <c:pt idx="1410">
                  <c:v>1.38468917659535E-2</c:v>
                </c:pt>
                <c:pt idx="1411">
                  <c:v>9.8607459991499995E-3</c:v>
                </c:pt>
                <c:pt idx="1412">
                  <c:v>-5.3493895336768904E-4</c:v>
                </c:pt>
                <c:pt idx="1413">
                  <c:v>7.6388527830087401E-3</c:v>
                </c:pt>
                <c:pt idx="1414">
                  <c:v>3.6207114945685098E-3</c:v>
                </c:pt>
                <c:pt idx="1415">
                  <c:v>-1.06923845551576E-2</c:v>
                </c:pt>
                <c:pt idx="1416">
                  <c:v>-3.59138831936082E-3</c:v>
                </c:pt>
                <c:pt idx="1417">
                  <c:v>2.7438668232231001E-3</c:v>
                </c:pt>
                <c:pt idx="1418">
                  <c:v>-6.2639231588644297E-3</c:v>
                </c:pt>
                <c:pt idx="1419">
                  <c:v>2.0728128699415E-2</c:v>
                </c:pt>
                <c:pt idx="1420">
                  <c:v>-1.4086494410909801E-2</c:v>
                </c:pt>
                <c:pt idx="1421">
                  <c:v>1.4298372067181399E-2</c:v>
                </c:pt>
                <c:pt idx="1422">
                  <c:v>-4.1351355239702603E-3</c:v>
                </c:pt>
                <c:pt idx="1423">
                  <c:v>6.4084163450721203E-3</c:v>
                </c:pt>
                <c:pt idx="1424">
                  <c:v>1.94809351054853E-3</c:v>
                </c:pt>
                <c:pt idx="1425">
                  <c:v>-7.44685255023185E-3</c:v>
                </c:pt>
                <c:pt idx="1426">
                  <c:v>5.2776807848778297E-4</c:v>
                </c:pt>
                <c:pt idx="1427">
                  <c:v>-4.5187435579392499E-3</c:v>
                </c:pt>
                <c:pt idx="1428">
                  <c:v>9.7427258947660796E-3</c:v>
                </c:pt>
                <c:pt idx="1429">
                  <c:v>1.32351839313786E-2</c:v>
                </c:pt>
                <c:pt idx="1430">
                  <c:v>1.5667264210467099E-2</c:v>
                </c:pt>
                <c:pt idx="1431">
                  <c:v>4.1433112556254099E-3</c:v>
                </c:pt>
                <c:pt idx="1432">
                  <c:v>3.2861435653971402E-3</c:v>
                </c:pt>
                <c:pt idx="1433">
                  <c:v>6.7711775476101896E-4</c:v>
                </c:pt>
                <c:pt idx="1434">
                  <c:v>1.22093870227208E-2</c:v>
                </c:pt>
                <c:pt idx="1435">
                  <c:v>1.3682468888784801E-2</c:v>
                </c:pt>
                <c:pt idx="1436">
                  <c:v>2.0412715249353602E-2</c:v>
                </c:pt>
                <c:pt idx="1437">
                  <c:v>2.2498224571593999E-2</c:v>
                </c:pt>
                <c:pt idx="1438">
                  <c:v>-2.4759103778473301E-2</c:v>
                </c:pt>
                <c:pt idx="1439">
                  <c:v>1.7172543137067502E-2</c:v>
                </c:pt>
                <c:pt idx="1440">
                  <c:v>-2.39975080181049E-2</c:v>
                </c:pt>
                <c:pt idx="1441">
                  <c:v>4.1449752978953099E-2</c:v>
                </c:pt>
                <c:pt idx="1442">
                  <c:v>1.2938513797884201E-3</c:v>
                </c:pt>
                <c:pt idx="1443">
                  <c:v>3.53236957811634E-3</c:v>
                </c:pt>
                <c:pt idx="1444">
                  <c:v>1.3709865132714801E-2</c:v>
                </c:pt>
                <c:pt idx="1445">
                  <c:v>-7.0589671499384898E-3</c:v>
                </c:pt>
                <c:pt idx="1446">
                  <c:v>-1.42097544158503E-2</c:v>
                </c:pt>
                <c:pt idx="1447">
                  <c:v>6.1446214863324902E-3</c:v>
                </c:pt>
                <c:pt idx="1448">
                  <c:v>-5.0226992144559203E-3</c:v>
                </c:pt>
                <c:pt idx="1449">
                  <c:v>-7.4080249707379198E-3</c:v>
                </c:pt>
                <c:pt idx="1450">
                  <c:v>-7.5781352933147598E-4</c:v>
                </c:pt>
                <c:pt idx="1451">
                  <c:v>-2.66313068059488E-3</c:v>
                </c:pt>
                <c:pt idx="1452">
                  <c:v>1.0077686099579E-2</c:v>
                </c:pt>
                <c:pt idx="1453">
                  <c:v>1.02926611714757E-2</c:v>
                </c:pt>
                <c:pt idx="1454">
                  <c:v>-4.9397339548188602E-3</c:v>
                </c:pt>
                <c:pt idx="1455">
                  <c:v>-1.3680220372554499E-2</c:v>
                </c:pt>
                <c:pt idx="1456">
                  <c:v>1.43073087435374E-2</c:v>
                </c:pt>
                <c:pt idx="1457">
                  <c:v>4.2825240362674002E-2</c:v>
                </c:pt>
                <c:pt idx="1458">
                  <c:v>1.18490955528165E-2</c:v>
                </c:pt>
                <c:pt idx="1459">
                  <c:v>-6.5601024668393501E-3</c:v>
                </c:pt>
                <c:pt idx="1460">
                  <c:v>-4.5357229853447397E-3</c:v>
                </c:pt>
                <c:pt idx="1461">
                  <c:v>-1.1590389914428E-2</c:v>
                </c:pt>
                <c:pt idx="1462">
                  <c:v>-4.7358689499511896E-3</c:v>
                </c:pt>
                <c:pt idx="1463">
                  <c:v>8.6133279291913199E-3</c:v>
                </c:pt>
                <c:pt idx="1464">
                  <c:v>-1.2980467347149201E-2</c:v>
                </c:pt>
                <c:pt idx="1465">
                  <c:v>1.09567742901709E-2</c:v>
                </c:pt>
                <c:pt idx="1466">
                  <c:v>6.9406833459613798E-3</c:v>
                </c:pt>
                <c:pt idx="1467">
                  <c:v>-5.0594453968211703E-2</c:v>
                </c:pt>
                <c:pt idx="1468">
                  <c:v>3.15904278352655E-2</c:v>
                </c:pt>
                <c:pt idx="1469">
                  <c:v>2.67845305536752E-2</c:v>
                </c:pt>
                <c:pt idx="1470">
                  <c:v>5.5084716848078997E-3</c:v>
                </c:pt>
                <c:pt idx="1471">
                  <c:v>-6.8072287217816104E-3</c:v>
                </c:pt>
                <c:pt idx="1472">
                  <c:v>2.0488264138751201E-2</c:v>
                </c:pt>
                <c:pt idx="1473">
                  <c:v>1.5843834668328701E-3</c:v>
                </c:pt>
                <c:pt idx="1474">
                  <c:v>-9.7977956312016098E-3</c:v>
                </c:pt>
                <c:pt idx="1475">
                  <c:v>-1.03892059395245E-2</c:v>
                </c:pt>
                <c:pt idx="1476">
                  <c:v>-3.1996032220252902E-3</c:v>
                </c:pt>
                <c:pt idx="1477">
                  <c:v>-1.20889434730585E-2</c:v>
                </c:pt>
                <c:pt idx="1478">
                  <c:v>1.6761611341527899E-2</c:v>
                </c:pt>
                <c:pt idx="1479">
                  <c:v>-8.1887208028488707E-3</c:v>
                </c:pt>
                <c:pt idx="1480">
                  <c:v>-9.1627306131768903E-3</c:v>
                </c:pt>
                <c:pt idx="1481">
                  <c:v>-1.4769719268265299E-2</c:v>
                </c:pt>
                <c:pt idx="1482">
                  <c:v>4.2178962625203402E-3</c:v>
                </c:pt>
                <c:pt idx="1483">
                  <c:v>1.2677450421920301E-2</c:v>
                </c:pt>
                <c:pt idx="1484">
                  <c:v>1.46035239199006E-2</c:v>
                </c:pt>
                <c:pt idx="1485">
                  <c:v>8.2486729051560407E-3</c:v>
                </c:pt>
                <c:pt idx="1486">
                  <c:v>9.7855425982219506E-3</c:v>
                </c:pt>
                <c:pt idx="1487">
                  <c:v>1.55206516918745E-2</c:v>
                </c:pt>
                <c:pt idx="1488">
                  <c:v>4.9105036085586602E-3</c:v>
                </c:pt>
                <c:pt idx="1489">
                  <c:v>-5.63787959136745E-3</c:v>
                </c:pt>
                <c:pt idx="1490">
                  <c:v>8.3139545294160701E-3</c:v>
                </c:pt>
                <c:pt idx="1491">
                  <c:v>7.4108856963318401E-3</c:v>
                </c:pt>
                <c:pt idx="1492">
                  <c:v>1.42748260652233E-2</c:v>
                </c:pt>
                <c:pt idx="1493">
                  <c:v>-1.3859305711670799E-2</c:v>
                </c:pt>
                <c:pt idx="1494">
                  <c:v>2.15884573496848E-2</c:v>
                </c:pt>
                <c:pt idx="1495">
                  <c:v>-5.0310819098858003E-4</c:v>
                </c:pt>
                <c:pt idx="1496">
                  <c:v>-9.0520736122469397E-3</c:v>
                </c:pt>
                <c:pt idx="1497">
                  <c:v>1.58239578265769E-2</c:v>
                </c:pt>
                <c:pt idx="1498">
                  <c:v>5.7387205933387402E-3</c:v>
                </c:pt>
                <c:pt idx="1499">
                  <c:v>2.1065542773767102E-3</c:v>
                </c:pt>
                <c:pt idx="1500">
                  <c:v>2.4170612665422799E-4</c:v>
                </c:pt>
                <c:pt idx="1501">
                  <c:v>1.0295533245020199E-2</c:v>
                </c:pt>
                <c:pt idx="1502">
                  <c:v>2.6972283388083398E-2</c:v>
                </c:pt>
                <c:pt idx="1503">
                  <c:v>7.7453968973826099E-3</c:v>
                </c:pt>
                <c:pt idx="1504">
                  <c:v>2.4027241740911101E-2</c:v>
                </c:pt>
                <c:pt idx="1505">
                  <c:v>-1.91853987578541E-3</c:v>
                </c:pt>
                <c:pt idx="1506">
                  <c:v>3.9577906392042599E-3</c:v>
                </c:pt>
                <c:pt idx="1507">
                  <c:v>2.14554822140023E-2</c:v>
                </c:pt>
                <c:pt idx="1508">
                  <c:v>4.3760283290567199E-3</c:v>
                </c:pt>
                <c:pt idx="1509">
                  <c:v>1.06989912450419E-2</c:v>
                </c:pt>
                <c:pt idx="1510">
                  <c:v>2.4639396574300701E-3</c:v>
                </c:pt>
                <c:pt idx="1511">
                  <c:v>5.9278985776322199E-3</c:v>
                </c:pt>
                <c:pt idx="1512">
                  <c:v>1.15067597361421E-2</c:v>
                </c:pt>
                <c:pt idx="1513">
                  <c:v>-1.5955409849917901E-3</c:v>
                </c:pt>
                <c:pt idx="1514">
                  <c:v>1.8277145212490901E-2</c:v>
                </c:pt>
                <c:pt idx="1515">
                  <c:v>1.29421544038568E-2</c:v>
                </c:pt>
                <c:pt idx="1516">
                  <c:v>7.9545719843510301E-3</c:v>
                </c:pt>
                <c:pt idx="1517">
                  <c:v>2.0114337846294801E-2</c:v>
                </c:pt>
                <c:pt idx="1518">
                  <c:v>-3.4046876291545501E-3</c:v>
                </c:pt>
                <c:pt idx="1519">
                  <c:v>-1.13081541556095E-2</c:v>
                </c:pt>
                <c:pt idx="1520">
                  <c:v>2.69775761067922E-2</c:v>
                </c:pt>
                <c:pt idx="1521">
                  <c:v>1.4257813019183401E-2</c:v>
                </c:pt>
                <c:pt idx="1522">
                  <c:v>-7.61979778039307E-4</c:v>
                </c:pt>
                <c:pt idx="1523">
                  <c:v>-3.2475258757534299E-2</c:v>
                </c:pt>
                <c:pt idx="1524">
                  <c:v>3.1730295832551901E-2</c:v>
                </c:pt>
                <c:pt idx="1525">
                  <c:v>1.0045337020255901E-2</c:v>
                </c:pt>
                <c:pt idx="1526">
                  <c:v>-1.56552623826949E-2</c:v>
                </c:pt>
                <c:pt idx="1527">
                  <c:v>4.9191693950203598E-2</c:v>
                </c:pt>
                <c:pt idx="1528">
                  <c:v>1.9666077975017401E-2</c:v>
                </c:pt>
                <c:pt idx="1529">
                  <c:v>2.3546712478258501E-3</c:v>
                </c:pt>
                <c:pt idx="1530">
                  <c:v>-1.2745083442358E-3</c:v>
                </c:pt>
                <c:pt idx="1531">
                  <c:v>8.5544837883820106E-3</c:v>
                </c:pt>
                <c:pt idx="1532">
                  <c:v>-2.5112785045152401E-2</c:v>
                </c:pt>
                <c:pt idx="1533">
                  <c:v>1.9792018755649701E-2</c:v>
                </c:pt>
                <c:pt idx="1534">
                  <c:v>-9.55589827179146E-4</c:v>
                </c:pt>
                <c:pt idx="1535">
                  <c:v>5.6947169197753703E-3</c:v>
                </c:pt>
                <c:pt idx="1536">
                  <c:v>-3.8047762333022497E-2</c:v>
                </c:pt>
                <c:pt idx="1537">
                  <c:v>-8.90024777690826E-3</c:v>
                </c:pt>
                <c:pt idx="1538">
                  <c:v>-6.5093790272322304E-3</c:v>
                </c:pt>
                <c:pt idx="1539">
                  <c:v>2.9784659705295001E-2</c:v>
                </c:pt>
                <c:pt idx="1540">
                  <c:v>3.3492177776851401E-2</c:v>
                </c:pt>
                <c:pt idx="1541">
                  <c:v>1.5517179476699301E-2</c:v>
                </c:pt>
                <c:pt idx="1542">
                  <c:v>1.27592125896882E-2</c:v>
                </c:pt>
                <c:pt idx="1543">
                  <c:v>-4.1455129044662099E-3</c:v>
                </c:pt>
                <c:pt idx="1544">
                  <c:v>-1.6675839910494001E-2</c:v>
                </c:pt>
                <c:pt idx="1545">
                  <c:v>3.5211771560719502E-4</c:v>
                </c:pt>
                <c:pt idx="1546">
                  <c:v>2.5694801649972902E-2</c:v>
                </c:pt>
                <c:pt idx="1547">
                  <c:v>1.17356267980893E-2</c:v>
                </c:pt>
                <c:pt idx="1548">
                  <c:v>3.8650749673878902E-2</c:v>
                </c:pt>
                <c:pt idx="1549">
                  <c:v>1.8964612063098001E-2</c:v>
                </c:pt>
                <c:pt idx="1550">
                  <c:v>2.9307483392354599E-2</c:v>
                </c:pt>
                <c:pt idx="1551">
                  <c:v>3.07429240590672E-2</c:v>
                </c:pt>
                <c:pt idx="1552">
                  <c:v>2.8607278532914601E-4</c:v>
                </c:pt>
                <c:pt idx="1553">
                  <c:v>-6.1518110799134301E-2</c:v>
                </c:pt>
                <c:pt idx="1554">
                  <c:v>5.2626855749077998E-3</c:v>
                </c:pt>
                <c:pt idx="1555">
                  <c:v>4.7454393265098503E-2</c:v>
                </c:pt>
                <c:pt idx="1556">
                  <c:v>2.5773158032488801E-2</c:v>
                </c:pt>
                <c:pt idx="1557">
                  <c:v>7.0850144233242199E-5</c:v>
                </c:pt>
                <c:pt idx="1558">
                  <c:v>-1.02309852770733E-2</c:v>
                </c:pt>
                <c:pt idx="1559">
                  <c:v>1.3661388354613E-2</c:v>
                </c:pt>
                <c:pt idx="1560">
                  <c:v>8.4028083507175604E-3</c:v>
                </c:pt>
                <c:pt idx="1561">
                  <c:v>1.4224551995980501E-3</c:v>
                </c:pt>
                <c:pt idx="1562">
                  <c:v>1.8577104102707302E-2</c:v>
                </c:pt>
                <c:pt idx="1563">
                  <c:v>1.12385800347996E-2</c:v>
                </c:pt>
                <c:pt idx="1564">
                  <c:v>1.38949426003612E-2</c:v>
                </c:pt>
                <c:pt idx="1565">
                  <c:v>-1.46716529529671E-2</c:v>
                </c:pt>
                <c:pt idx="1566">
                  <c:v>-2.5258633924694501E-2</c:v>
                </c:pt>
                <c:pt idx="1567">
                  <c:v>1.00041005861421E-2</c:v>
                </c:pt>
                <c:pt idx="1568">
                  <c:v>-3.40661983199083E-2</c:v>
                </c:pt>
                <c:pt idx="1569">
                  <c:v>-6.3348317581567407E-2</c:v>
                </c:pt>
                <c:pt idx="1570">
                  <c:v>2.8720631711802801E-2</c:v>
                </c:pt>
                <c:pt idx="1571">
                  <c:v>2.61614817962076E-2</c:v>
                </c:pt>
                <c:pt idx="1572">
                  <c:v>-3.1647416549289403E-2</c:v>
                </c:pt>
                <c:pt idx="1573">
                  <c:v>-7.6901573343265195E-2</c:v>
                </c:pt>
                <c:pt idx="1574">
                  <c:v>-3.77538279233742E-2</c:v>
                </c:pt>
                <c:pt idx="1575">
                  <c:v>5.8561494204965397E-2</c:v>
                </c:pt>
                <c:pt idx="1576">
                  <c:v>-4.43016305635121E-2</c:v>
                </c:pt>
                <c:pt idx="1577">
                  <c:v>-5.0627536145736403E-2</c:v>
                </c:pt>
                <c:pt idx="1578">
                  <c:v>-6.0467668103359497E-2</c:v>
                </c:pt>
                <c:pt idx="1579">
                  <c:v>4.5002678265016098E-3</c:v>
                </c:pt>
                <c:pt idx="1580">
                  <c:v>-6.1683448138867197E-2</c:v>
                </c:pt>
                <c:pt idx="1581">
                  <c:v>-5.2021682197558802E-2</c:v>
                </c:pt>
                <c:pt idx="1582">
                  <c:v>6.4223682053674305E-2</c:v>
                </c:pt>
                <c:pt idx="1583">
                  <c:v>6.8149536374095904E-2</c:v>
                </c:pt>
                <c:pt idx="1584">
                  <c:v>5.3479588524646002E-2</c:v>
                </c:pt>
                <c:pt idx="1585">
                  <c:v>-1.07358500289073E-2</c:v>
                </c:pt>
                <c:pt idx="1586">
                  <c:v>-4.6516545012962603E-2</c:v>
                </c:pt>
                <c:pt idx="1587">
                  <c:v>1.7294400455167901E-2</c:v>
                </c:pt>
                <c:pt idx="1588">
                  <c:v>4.5744609085938297E-2</c:v>
                </c:pt>
                <c:pt idx="1589">
                  <c:v>3.8518563220277802E-3</c:v>
                </c:pt>
                <c:pt idx="1590">
                  <c:v>7.7712088363041196E-3</c:v>
                </c:pt>
                <c:pt idx="1591">
                  <c:v>4.8630366604343897E-3</c:v>
                </c:pt>
                <c:pt idx="1592">
                  <c:v>2.2128810020179499E-2</c:v>
                </c:pt>
                <c:pt idx="1593">
                  <c:v>-1.82669996272945E-2</c:v>
                </c:pt>
                <c:pt idx="1594">
                  <c:v>-7.8769827192031697E-2</c:v>
                </c:pt>
                <c:pt idx="1595">
                  <c:v>2.3134489280269201E-3</c:v>
                </c:pt>
                <c:pt idx="1596">
                  <c:v>3.4147583708278903E-2</c:v>
                </c:pt>
                <c:pt idx="1597">
                  <c:v>-2.9246171161075401E-2</c:v>
                </c:pt>
                <c:pt idx="1598">
                  <c:v>-3.6347307557989001E-4</c:v>
                </c:pt>
                <c:pt idx="1599">
                  <c:v>-1.4876678989706E-3</c:v>
                </c:pt>
                <c:pt idx="1600">
                  <c:v>3.4209820827385301E-2</c:v>
                </c:pt>
                <c:pt idx="1601">
                  <c:v>-1.6853000830951599E-2</c:v>
                </c:pt>
                <c:pt idx="1602">
                  <c:v>-1.2521262495740801E-2</c:v>
                </c:pt>
                <c:pt idx="1603">
                  <c:v>2.0497050216297E-2</c:v>
                </c:pt>
                <c:pt idx="1604">
                  <c:v>4.1838143916710702E-2</c:v>
                </c:pt>
                <c:pt idx="1605">
                  <c:v>1.3068345434754601E-2</c:v>
                </c:pt>
                <c:pt idx="1606">
                  <c:v>-7.9113859843769896E-3</c:v>
                </c:pt>
                <c:pt idx="1607">
                  <c:v>2.0261411499114802E-2</c:v>
                </c:pt>
                <c:pt idx="1608">
                  <c:v>7.8937929490152103E-3</c:v>
                </c:pt>
                <c:pt idx="1609">
                  <c:v>1.28344710480003E-2</c:v>
                </c:pt>
                <c:pt idx="1610">
                  <c:v>-6.7104619133201995E-2</c:v>
                </c:pt>
                <c:pt idx="1611">
                  <c:v>1.7201210131354401E-2</c:v>
                </c:pt>
                <c:pt idx="1612">
                  <c:v>-3.52219976760468E-2</c:v>
                </c:pt>
                <c:pt idx="1613">
                  <c:v>-5.3237784201006798E-2</c:v>
                </c:pt>
                <c:pt idx="1614">
                  <c:v>-8.7790512938753507E-2</c:v>
                </c:pt>
                <c:pt idx="1615">
                  <c:v>-5.98131337242339E-2</c:v>
                </c:pt>
                <c:pt idx="1616">
                  <c:v>2.6500484347248398E-3</c:v>
                </c:pt>
                <c:pt idx="1617">
                  <c:v>4.5956077086676601E-2</c:v>
                </c:pt>
                <c:pt idx="1618">
                  <c:v>4.4542484085386302E-2</c:v>
                </c:pt>
                <c:pt idx="1619">
                  <c:v>-2.5559401285231102E-2</c:v>
                </c:pt>
                <c:pt idx="1620">
                  <c:v>-3.2702963445473403E-2</c:v>
                </c:pt>
                <c:pt idx="1621">
                  <c:v>-5.5000789075344801E-3</c:v>
                </c:pt>
                <c:pt idx="1622">
                  <c:v>-1.8553570028317E-2</c:v>
                </c:pt>
                <c:pt idx="1623">
                  <c:v>2.6317813899326799E-2</c:v>
                </c:pt>
                <c:pt idx="1624">
                  <c:v>2.0817110200700002E-2</c:v>
                </c:pt>
                <c:pt idx="1625">
                  <c:v>-1.6066090436562101E-2</c:v>
                </c:pt>
                <c:pt idx="1626">
                  <c:v>2.33634912384723E-5</c:v>
                </c:pt>
                <c:pt idx="1627">
                  <c:v>-4.5217917381475702E-2</c:v>
                </c:pt>
                <c:pt idx="1628">
                  <c:v>-4.5983577860098303E-2</c:v>
                </c:pt>
                <c:pt idx="1629">
                  <c:v>6.4099764410617696E-2</c:v>
                </c:pt>
                <c:pt idx="1630">
                  <c:v>-3.2201330609694802E-2</c:v>
                </c:pt>
                <c:pt idx="1631">
                  <c:v>1.0275491696890401E-2</c:v>
                </c:pt>
                <c:pt idx="1632">
                  <c:v>2.6133557084300402E-2</c:v>
                </c:pt>
                <c:pt idx="1633">
                  <c:v>9.2889673104145001E-3</c:v>
                </c:pt>
                <c:pt idx="1634">
                  <c:v>-1.9002660387549001E-2</c:v>
                </c:pt>
                <c:pt idx="1635">
                  <c:v>9.1758883854422893E-3</c:v>
                </c:pt>
                <c:pt idx="1636">
                  <c:v>-2.49537015480676E-2</c:v>
                </c:pt>
                <c:pt idx="1637">
                  <c:v>9.7666620755799197E-3</c:v>
                </c:pt>
                <c:pt idx="1638">
                  <c:v>-1.54645924972385E-2</c:v>
                </c:pt>
                <c:pt idx="1639">
                  <c:v>3.2418024865684299E-3</c:v>
                </c:pt>
                <c:pt idx="1640">
                  <c:v>3.72041738661145E-2</c:v>
                </c:pt>
                <c:pt idx="1641">
                  <c:v>6.2846258851486699E-3</c:v>
                </c:pt>
                <c:pt idx="1642">
                  <c:v>3.6017625586504502E-2</c:v>
                </c:pt>
                <c:pt idx="1643">
                  <c:v>5.6697886746945496E-3</c:v>
                </c:pt>
                <c:pt idx="1644">
                  <c:v>-1.3014064806412901E-2</c:v>
                </c:pt>
                <c:pt idx="1645">
                  <c:v>2.9038293112754798E-2</c:v>
                </c:pt>
                <c:pt idx="1646">
                  <c:v>1.5961208885926E-2</c:v>
                </c:pt>
                <c:pt idx="1647">
                  <c:v>-7.8932302293590803E-4</c:v>
                </c:pt>
                <c:pt idx="1648">
                  <c:v>1.4320777611826201E-2</c:v>
                </c:pt>
                <c:pt idx="1649">
                  <c:v>-4.7458572637244699E-2</c:v>
                </c:pt>
                <c:pt idx="1650">
                  <c:v>3.1230230322379399E-2</c:v>
                </c:pt>
                <c:pt idx="1651">
                  <c:v>2.02608649790578E-2</c:v>
                </c:pt>
                <c:pt idx="1652">
                  <c:v>1.48348155260354E-3</c:v>
                </c:pt>
                <c:pt idx="1653">
                  <c:v>-1.81402965374166E-3</c:v>
                </c:pt>
                <c:pt idx="1654">
                  <c:v>-2.1982099132930599E-2</c:v>
                </c:pt>
                <c:pt idx="1655">
                  <c:v>1.12022737810428E-2</c:v>
                </c:pt>
                <c:pt idx="1656">
                  <c:v>-1.0351405061837301E-3</c:v>
                </c:pt>
                <c:pt idx="1657">
                  <c:v>-1.3479707122333999E-2</c:v>
                </c:pt>
                <c:pt idx="1658">
                  <c:v>-5.7312342280439197E-3</c:v>
                </c:pt>
                <c:pt idx="1659">
                  <c:v>4.2711069999829002E-2</c:v>
                </c:pt>
                <c:pt idx="1660">
                  <c:v>7.5256808229995E-3</c:v>
                </c:pt>
                <c:pt idx="1661">
                  <c:v>1.4609041188890001E-2</c:v>
                </c:pt>
                <c:pt idx="1662">
                  <c:v>1.06330788658751E-2</c:v>
                </c:pt>
                <c:pt idx="1663">
                  <c:v>-2.76453029325911E-3</c:v>
                </c:pt>
                <c:pt idx="1664">
                  <c:v>1.72480471759032E-3</c:v>
                </c:pt>
                <c:pt idx="1665">
                  <c:v>-6.8130518249880602E-3</c:v>
                </c:pt>
                <c:pt idx="1666">
                  <c:v>-1.9188854180935501E-2</c:v>
                </c:pt>
                <c:pt idx="1667">
                  <c:v>8.6376641583877801E-3</c:v>
                </c:pt>
                <c:pt idx="1668">
                  <c:v>-1.9584305487373899E-3</c:v>
                </c:pt>
                <c:pt idx="1669">
                  <c:v>-7.5911388046686302E-3</c:v>
                </c:pt>
                <c:pt idx="1670">
                  <c:v>1.4352421747721901E-2</c:v>
                </c:pt>
                <c:pt idx="1671">
                  <c:v>2.44797630125852E-3</c:v>
                </c:pt>
                <c:pt idx="1672">
                  <c:v>-2.1957958762378002E-3</c:v>
                </c:pt>
                <c:pt idx="1673">
                  <c:v>1.7971716730964501E-3</c:v>
                </c:pt>
                <c:pt idx="1674">
                  <c:v>1.0800021893565E-2</c:v>
                </c:pt>
                <c:pt idx="1675">
                  <c:v>-3.3333135594749898E-3</c:v>
                </c:pt>
                <c:pt idx="1676">
                  <c:v>-5.30183965488659E-2</c:v>
                </c:pt>
                <c:pt idx="1677">
                  <c:v>1.97059312881039E-3</c:v>
                </c:pt>
                <c:pt idx="1678">
                  <c:v>1.00731703452989E-2</c:v>
                </c:pt>
                <c:pt idx="1679">
                  <c:v>1.9001822038002499E-2</c:v>
                </c:pt>
                <c:pt idx="1680">
                  <c:v>7.1839865760142596E-3</c:v>
                </c:pt>
                <c:pt idx="1681">
                  <c:v>-4.6984460064331303E-3</c:v>
                </c:pt>
                <c:pt idx="1682">
                  <c:v>8.9711983075483892E-3</c:v>
                </c:pt>
                <c:pt idx="1683">
                  <c:v>-2.4329503078158999E-2</c:v>
                </c:pt>
                <c:pt idx="1684">
                  <c:v>2.7699510918702298E-3</c:v>
                </c:pt>
                <c:pt idx="1685">
                  <c:v>-3.3577168052383601E-3</c:v>
                </c:pt>
                <c:pt idx="1686">
                  <c:v>-4.5448636627025201E-3</c:v>
                </c:pt>
                <c:pt idx="1687">
                  <c:v>1.8410600667532601E-2</c:v>
                </c:pt>
                <c:pt idx="1688">
                  <c:v>3.10581713361895E-3</c:v>
                </c:pt>
                <c:pt idx="1689">
                  <c:v>-3.8277632430351802E-3</c:v>
                </c:pt>
                <c:pt idx="1690">
                  <c:v>2.31126311166867E-2</c:v>
                </c:pt>
                <c:pt idx="1691">
                  <c:v>7.0358353454983901E-3</c:v>
                </c:pt>
                <c:pt idx="1692">
                  <c:v>3.9378938023973603E-2</c:v>
                </c:pt>
                <c:pt idx="1693">
                  <c:v>4.8093623110106601E-3</c:v>
                </c:pt>
                <c:pt idx="1694">
                  <c:v>-4.7572970771324798E-3</c:v>
                </c:pt>
                <c:pt idx="1695">
                  <c:v>-9.6255884148683801E-3</c:v>
                </c:pt>
                <c:pt idx="1696">
                  <c:v>2.5439429386720398E-3</c:v>
                </c:pt>
                <c:pt idx="1697">
                  <c:v>-2.5805888935057801E-2</c:v>
                </c:pt>
                <c:pt idx="1698">
                  <c:v>1.2798279069856601E-2</c:v>
                </c:pt>
                <c:pt idx="1699">
                  <c:v>8.7204473695877004E-4</c:v>
                </c:pt>
                <c:pt idx="1700">
                  <c:v>-9.4991949920228396E-3</c:v>
                </c:pt>
                <c:pt idx="1701">
                  <c:v>-7.5909280784198105E-2</c:v>
                </c:pt>
                <c:pt idx="1702">
                  <c:v>2.8207124825736099E-3</c:v>
                </c:pt>
                <c:pt idx="1703">
                  <c:v>1.85537034504339E-2</c:v>
                </c:pt>
                <c:pt idx="1704">
                  <c:v>-7.2983001765215105E-2</c:v>
                </c:pt>
                <c:pt idx="1705">
                  <c:v>2.0172045499455501E-2</c:v>
                </c:pt>
                <c:pt idx="1706">
                  <c:v>-5.3500487945874503E-2</c:v>
                </c:pt>
                <c:pt idx="1707">
                  <c:v>3.0067371212745501E-3</c:v>
                </c:pt>
                <c:pt idx="1708">
                  <c:v>-1.9528096762414699E-2</c:v>
                </c:pt>
                <c:pt idx="1709">
                  <c:v>2.3720591215451701E-2</c:v>
                </c:pt>
                <c:pt idx="1710">
                  <c:v>-3.2987170081763002E-2</c:v>
                </c:pt>
                <c:pt idx="1711">
                  <c:v>7.5207292434738299E-3</c:v>
                </c:pt>
                <c:pt idx="1712">
                  <c:v>3.3743313942442198E-2</c:v>
                </c:pt>
                <c:pt idx="1713">
                  <c:v>-1.7638250697196101E-2</c:v>
                </c:pt>
                <c:pt idx="1714">
                  <c:v>-3.08897543554362E-2</c:v>
                </c:pt>
                <c:pt idx="1715">
                  <c:v>9.1022709421326904E-3</c:v>
                </c:pt>
                <c:pt idx="1716">
                  <c:v>8.9008206606451395E-3</c:v>
                </c:pt>
                <c:pt idx="1717">
                  <c:v>-5.8480051101160703E-2</c:v>
                </c:pt>
                <c:pt idx="1718">
                  <c:v>-6.9765472090242402E-3</c:v>
                </c:pt>
                <c:pt idx="1719">
                  <c:v>-2.5652339689810701E-2</c:v>
                </c:pt>
                <c:pt idx="1720">
                  <c:v>3.0354770728946899E-2</c:v>
                </c:pt>
                <c:pt idx="1721">
                  <c:v>-1.02329901345991E-2</c:v>
                </c:pt>
                <c:pt idx="1722">
                  <c:v>2.2730914343797599E-2</c:v>
                </c:pt>
                <c:pt idx="1723">
                  <c:v>-2.7832943224491802E-3</c:v>
                </c:pt>
                <c:pt idx="1724">
                  <c:v>1.3698860479562199E-2</c:v>
                </c:pt>
                <c:pt idx="1725">
                  <c:v>-5.1679048813095003E-3</c:v>
                </c:pt>
                <c:pt idx="1726">
                  <c:v>-6.7583790822196401E-3</c:v>
                </c:pt>
                <c:pt idx="1727">
                  <c:v>3.3518343286652798E-2</c:v>
                </c:pt>
                <c:pt idx="1728">
                  <c:v>1.09252893171008E-2</c:v>
                </c:pt>
                <c:pt idx="1729">
                  <c:v>-3.6703049535345002E-3</c:v>
                </c:pt>
                <c:pt idx="1730">
                  <c:v>1.8060815746303101E-3</c:v>
                </c:pt>
                <c:pt idx="1731">
                  <c:v>1.88041647158089E-2</c:v>
                </c:pt>
                <c:pt idx="1732">
                  <c:v>-2.6415418719465101E-3</c:v>
                </c:pt>
                <c:pt idx="1733">
                  <c:v>1.1019763493808E-2</c:v>
                </c:pt>
                <c:pt idx="1734">
                  <c:v>-6.47949204079869E-2</c:v>
                </c:pt>
                <c:pt idx="1735">
                  <c:v>9.8386387428664596E-3</c:v>
                </c:pt>
                <c:pt idx="1736">
                  <c:v>-3.603097507262E-2</c:v>
                </c:pt>
                <c:pt idx="1737">
                  <c:v>2.1447735470534701E-2</c:v>
                </c:pt>
                <c:pt idx="1738">
                  <c:v>4.0803178030895497E-2</c:v>
                </c:pt>
                <c:pt idx="1739">
                  <c:v>5.5757461333847801E-3</c:v>
                </c:pt>
                <c:pt idx="1740">
                  <c:v>-1.6229444525532499E-3</c:v>
                </c:pt>
                <c:pt idx="1741">
                  <c:v>9.0861358545489806E-3</c:v>
                </c:pt>
                <c:pt idx="1742">
                  <c:v>-2.83225297905661E-3</c:v>
                </c:pt>
                <c:pt idx="1743">
                  <c:v>-1.6439190455654701E-2</c:v>
                </c:pt>
                <c:pt idx="1744">
                  <c:v>-5.8825295007514699E-3</c:v>
                </c:pt>
                <c:pt idx="1745">
                  <c:v>-2.2625517880412302E-3</c:v>
                </c:pt>
                <c:pt idx="1746">
                  <c:v>1.8253978255490699E-2</c:v>
                </c:pt>
                <c:pt idx="1747">
                  <c:v>2.3478945415145399E-3</c:v>
                </c:pt>
                <c:pt idx="1748">
                  <c:v>-9.1546501608546008E-3</c:v>
                </c:pt>
                <c:pt idx="1749">
                  <c:v>1.8896467806818199E-2</c:v>
                </c:pt>
                <c:pt idx="1750">
                  <c:v>2.0510117922709199E-2</c:v>
                </c:pt>
                <c:pt idx="1751">
                  <c:v>1.78814922828174E-2</c:v>
                </c:pt>
                <c:pt idx="1752">
                  <c:v>-7.6189369762451895E-4</c:v>
                </c:pt>
                <c:pt idx="1753">
                  <c:v>4.4724939291575904E-3</c:v>
                </c:pt>
                <c:pt idx="1754">
                  <c:v>-8.4216239278895998E-3</c:v>
                </c:pt>
                <c:pt idx="1755">
                  <c:v>9.5677744816340601E-3</c:v>
                </c:pt>
                <c:pt idx="1756">
                  <c:v>-4.9597323951813603E-5</c:v>
                </c:pt>
                <c:pt idx="1757">
                  <c:v>-1.5653502932692801E-2</c:v>
                </c:pt>
                <c:pt idx="1758">
                  <c:v>2.2625108426642698E-2</c:v>
                </c:pt>
                <c:pt idx="1759">
                  <c:v>7.3188079364530103E-4</c:v>
                </c:pt>
                <c:pt idx="1760">
                  <c:v>-6.4442115673211996E-3</c:v>
                </c:pt>
                <c:pt idx="1761">
                  <c:v>1.53095878445979E-2</c:v>
                </c:pt>
                <c:pt idx="1762">
                  <c:v>4.8168215186792799E-3</c:v>
                </c:pt>
                <c:pt idx="1763">
                  <c:v>-1.61110724219427E-2</c:v>
                </c:pt>
                <c:pt idx="1764">
                  <c:v>-8.4783992858425E-3</c:v>
                </c:pt>
                <c:pt idx="1765">
                  <c:v>1.1463202822996E-2</c:v>
                </c:pt>
                <c:pt idx="1766">
                  <c:v>-6.2586817682632797E-3</c:v>
                </c:pt>
                <c:pt idx="1767">
                  <c:v>8.3292071060011696E-3</c:v>
                </c:pt>
                <c:pt idx="1768">
                  <c:v>7.9576542235738901E-3</c:v>
                </c:pt>
                <c:pt idx="1769">
                  <c:v>-1.6004020322886901E-3</c:v>
                </c:pt>
                <c:pt idx="1770">
                  <c:v>-1.1502382505835299E-2</c:v>
                </c:pt>
                <c:pt idx="1771">
                  <c:v>3.2465120483680899E-3</c:v>
                </c:pt>
                <c:pt idx="1772">
                  <c:v>-3.0047917028540601E-2</c:v>
                </c:pt>
                <c:pt idx="1773">
                  <c:v>-6.3446456459805099E-3</c:v>
                </c:pt>
                <c:pt idx="1774">
                  <c:v>1.0924013230121101E-2</c:v>
                </c:pt>
                <c:pt idx="1775">
                  <c:v>-2.2444018633498899E-3</c:v>
                </c:pt>
                <c:pt idx="1776">
                  <c:v>6.6611017333818899E-3</c:v>
                </c:pt>
                <c:pt idx="1777">
                  <c:v>-1.8029649739801899E-3</c:v>
                </c:pt>
                <c:pt idx="1778">
                  <c:v>-1.19045084291986E-3</c:v>
                </c:pt>
                <c:pt idx="1779">
                  <c:v>9.1816429617678202E-3</c:v>
                </c:pt>
                <c:pt idx="1780">
                  <c:v>3.2879638578154402E-2</c:v>
                </c:pt>
                <c:pt idx="1781">
                  <c:v>-4.6155845771555098E-3</c:v>
                </c:pt>
                <c:pt idx="1782">
                  <c:v>3.37125512258346E-3</c:v>
                </c:pt>
                <c:pt idx="1783">
                  <c:v>-2.98557488864046E-2</c:v>
                </c:pt>
                <c:pt idx="1784">
                  <c:v>-1.66584457975067E-2</c:v>
                </c:pt>
                <c:pt idx="1785">
                  <c:v>9.9027910489248895E-3</c:v>
                </c:pt>
                <c:pt idx="1786">
                  <c:v>1.58949323808972E-2</c:v>
                </c:pt>
                <c:pt idx="1787">
                  <c:v>-4.4020773348074698E-3</c:v>
                </c:pt>
                <c:pt idx="1788">
                  <c:v>-7.0335395692715597E-3</c:v>
                </c:pt>
                <c:pt idx="1789">
                  <c:v>1.39678639339117E-2</c:v>
                </c:pt>
                <c:pt idx="1790">
                  <c:v>-9.8185741301056294E-3</c:v>
                </c:pt>
                <c:pt idx="1791">
                  <c:v>-1.7508894598538299E-2</c:v>
                </c:pt>
                <c:pt idx="1792">
                  <c:v>-3.0765886774979199E-4</c:v>
                </c:pt>
                <c:pt idx="1793">
                  <c:v>7.0993788678826997E-3</c:v>
                </c:pt>
                <c:pt idx="1794">
                  <c:v>8.1625326436832405E-3</c:v>
                </c:pt>
                <c:pt idx="1795">
                  <c:v>-8.8742927386342308E-3</c:v>
                </c:pt>
                <c:pt idx="1796">
                  <c:v>-5.6672312694483404E-3</c:v>
                </c:pt>
                <c:pt idx="1797">
                  <c:v>-6.8967444789386396E-4</c:v>
                </c:pt>
                <c:pt idx="1798">
                  <c:v>1.3561562202253599E-3</c:v>
                </c:pt>
                <c:pt idx="1799">
                  <c:v>-3.41553230048959E-3</c:v>
                </c:pt>
                <c:pt idx="1800">
                  <c:v>3.1355752623254303E-2</c:v>
                </c:pt>
                <c:pt idx="1801">
                  <c:v>4.2351368290282701E-3</c:v>
                </c:pt>
                <c:pt idx="1802">
                  <c:v>3.95498944005918E-3</c:v>
                </c:pt>
                <c:pt idx="1803">
                  <c:v>1.8590948587325101E-2</c:v>
                </c:pt>
                <c:pt idx="1804">
                  <c:v>-1.18998041907807E-3</c:v>
                </c:pt>
                <c:pt idx="1805">
                  <c:v>-9.0826823599208996E-4</c:v>
                </c:pt>
                <c:pt idx="1806">
                  <c:v>-9.8062934795390706E-3</c:v>
                </c:pt>
                <c:pt idx="1807">
                  <c:v>-2.91149168582912E-2</c:v>
                </c:pt>
                <c:pt idx="1808">
                  <c:v>7.0294639259818803E-3</c:v>
                </c:pt>
                <c:pt idx="1809">
                  <c:v>1.7486000762674099E-2</c:v>
                </c:pt>
                <c:pt idx="1810">
                  <c:v>-8.6628486873633406E-3</c:v>
                </c:pt>
                <c:pt idx="1811">
                  <c:v>1.09380146571451E-2</c:v>
                </c:pt>
                <c:pt idx="1812">
                  <c:v>-9.3296781575771402E-4</c:v>
                </c:pt>
                <c:pt idx="1813">
                  <c:v>-9.3778312834740599E-3</c:v>
                </c:pt>
                <c:pt idx="1814">
                  <c:v>8.3769894109024991E-3</c:v>
                </c:pt>
                <c:pt idx="1815">
                  <c:v>-7.1055304276796197E-3</c:v>
                </c:pt>
                <c:pt idx="1816">
                  <c:v>-1.07578648535414E-2</c:v>
                </c:pt>
                <c:pt idx="1817">
                  <c:v>2.1005190216588799E-2</c:v>
                </c:pt>
                <c:pt idx="1818">
                  <c:v>4.4915039419672603E-3</c:v>
                </c:pt>
                <c:pt idx="1819">
                  <c:v>9.0641656987855597E-4</c:v>
                </c:pt>
                <c:pt idx="1820">
                  <c:v>4.4929716394661997E-3</c:v>
                </c:pt>
                <c:pt idx="1821">
                  <c:v>9.5893726093517905E-4</c:v>
                </c:pt>
                <c:pt idx="1822">
                  <c:v>1.43201399417491E-2</c:v>
                </c:pt>
                <c:pt idx="1823">
                  <c:v>4.2071773857516401E-3</c:v>
                </c:pt>
                <c:pt idx="1824">
                  <c:v>1.9643778515729599E-2</c:v>
                </c:pt>
                <c:pt idx="1825">
                  <c:v>1.6219887394345999E-3</c:v>
                </c:pt>
                <c:pt idx="1826">
                  <c:v>-4.9364351683596798E-3</c:v>
                </c:pt>
                <c:pt idx="1827">
                  <c:v>1.15226994661803E-2</c:v>
                </c:pt>
                <c:pt idx="1828">
                  <c:v>2.6898307232944799E-2</c:v>
                </c:pt>
                <c:pt idx="1829">
                  <c:v>-2.88064458959207E-3</c:v>
                </c:pt>
                <c:pt idx="1830">
                  <c:v>-1.10734234695156E-3</c:v>
                </c:pt>
                <c:pt idx="1831">
                  <c:v>2.5988184016214398E-3</c:v>
                </c:pt>
                <c:pt idx="1832">
                  <c:v>-5.1080473672665896E-3</c:v>
                </c:pt>
                <c:pt idx="1833">
                  <c:v>-1.0613930178524199E-2</c:v>
                </c:pt>
                <c:pt idx="1834">
                  <c:v>7.7492935679918302E-4</c:v>
                </c:pt>
                <c:pt idx="1835">
                  <c:v>6.9565174391791598E-3</c:v>
                </c:pt>
                <c:pt idx="1836">
                  <c:v>-1.4818140856032801E-2</c:v>
                </c:pt>
                <c:pt idx="1837">
                  <c:v>3.5655216475771502E-3</c:v>
                </c:pt>
                <c:pt idx="1838">
                  <c:v>1.8479462462162699E-2</c:v>
                </c:pt>
                <c:pt idx="1839">
                  <c:v>-2.5130135065873301E-2</c:v>
                </c:pt>
                <c:pt idx="1840">
                  <c:v>1.1824429936770501E-2</c:v>
                </c:pt>
                <c:pt idx="1841">
                  <c:v>-1.60045378432758E-3</c:v>
                </c:pt>
                <c:pt idx="1842">
                  <c:v>-1.6313934001097399E-2</c:v>
                </c:pt>
                <c:pt idx="1843">
                  <c:v>2.6448078657826599E-3</c:v>
                </c:pt>
                <c:pt idx="1844">
                  <c:v>4.4803199665366901E-3</c:v>
                </c:pt>
                <c:pt idx="1845">
                  <c:v>-1.34569988674887E-3</c:v>
                </c:pt>
                <c:pt idx="1846">
                  <c:v>2.06545545076095E-4</c:v>
                </c:pt>
                <c:pt idx="1847">
                  <c:v>7.2944096562336204E-3</c:v>
                </c:pt>
                <c:pt idx="1848">
                  <c:v>9.6206162718684794E-3</c:v>
                </c:pt>
                <c:pt idx="1849">
                  <c:v>-7.6407772707859298E-3</c:v>
                </c:pt>
                <c:pt idx="1850">
                  <c:v>-5.5753379154868101E-3</c:v>
                </c:pt>
                <c:pt idx="1851">
                  <c:v>7.9146945890417892E-3</c:v>
                </c:pt>
                <c:pt idx="1852">
                  <c:v>1.7192977413812802E-2</c:v>
                </c:pt>
                <c:pt idx="1853">
                  <c:v>-2.6430363148547699E-3</c:v>
                </c:pt>
                <c:pt idx="1854">
                  <c:v>5.7210944431523403E-4</c:v>
                </c:pt>
                <c:pt idx="1855">
                  <c:v>-4.3524546585341599E-3</c:v>
                </c:pt>
                <c:pt idx="1856">
                  <c:v>-3.6785578139371801E-3</c:v>
                </c:pt>
                <c:pt idx="1857">
                  <c:v>-3.8474616169632599E-3</c:v>
                </c:pt>
                <c:pt idx="1858">
                  <c:v>8.1972510739234902E-4</c:v>
                </c:pt>
                <c:pt idx="1859">
                  <c:v>-3.28031206755801E-3</c:v>
                </c:pt>
                <c:pt idx="1860">
                  <c:v>-5.7021337624181797E-3</c:v>
                </c:pt>
                <c:pt idx="1861">
                  <c:v>-1.3700590929019199E-4</c:v>
                </c:pt>
                <c:pt idx="1862">
                  <c:v>-1.30336058190877E-3</c:v>
                </c:pt>
                <c:pt idx="1863">
                  <c:v>-8.3519209433733504E-4</c:v>
                </c:pt>
                <c:pt idx="1864">
                  <c:v>4.3893976821777403E-3</c:v>
                </c:pt>
                <c:pt idx="1865">
                  <c:v>-6.1327012164720997E-3</c:v>
                </c:pt>
                <c:pt idx="1866">
                  <c:v>2.88298075055633E-3</c:v>
                </c:pt>
                <c:pt idx="1867">
                  <c:v>8.5044020991401695E-3</c:v>
                </c:pt>
                <c:pt idx="1868">
                  <c:v>1.28443934435498E-2</c:v>
                </c:pt>
                <c:pt idx="1869">
                  <c:v>-4.4358789682618499E-3</c:v>
                </c:pt>
                <c:pt idx="1870">
                  <c:v>-2.3693514030106301E-3</c:v>
                </c:pt>
                <c:pt idx="1871">
                  <c:v>-7.42111920825892E-3</c:v>
                </c:pt>
                <c:pt idx="1872">
                  <c:v>-2.4242087022055998E-2</c:v>
                </c:pt>
                <c:pt idx="1873">
                  <c:v>2.2050650560843299E-3</c:v>
                </c:pt>
                <c:pt idx="1874">
                  <c:v>-6.36834848587013E-3</c:v>
                </c:pt>
                <c:pt idx="1875">
                  <c:v>1.0646331692751001E-2</c:v>
                </c:pt>
                <c:pt idx="1876">
                  <c:v>-2.2949697928050599E-3</c:v>
                </c:pt>
                <c:pt idx="1877">
                  <c:v>-3.6850089357895603E-5</c:v>
                </c:pt>
                <c:pt idx="1878">
                  <c:v>6.25353482239311E-3</c:v>
                </c:pt>
                <c:pt idx="1879">
                  <c:v>-1.0765317533384801E-3</c:v>
                </c:pt>
                <c:pt idx="1880">
                  <c:v>-1.8318493472288699E-2</c:v>
                </c:pt>
                <c:pt idx="1881">
                  <c:v>6.61829217638071E-3</c:v>
                </c:pt>
                <c:pt idx="1882">
                  <c:v>-2.07696975976166E-3</c:v>
                </c:pt>
                <c:pt idx="1883">
                  <c:v>3.65025923222618E-3</c:v>
                </c:pt>
                <c:pt idx="1884">
                  <c:v>8.3863126001776506E-3</c:v>
                </c:pt>
                <c:pt idx="1885">
                  <c:v>1.1598004294798301E-2</c:v>
                </c:pt>
                <c:pt idx="1886">
                  <c:v>3.8370612866826799E-3</c:v>
                </c:pt>
                <c:pt idx="1887">
                  <c:v>-2.5082949762161499E-3</c:v>
                </c:pt>
                <c:pt idx="1888">
                  <c:v>-2.9549239593238902E-3</c:v>
                </c:pt>
                <c:pt idx="1889">
                  <c:v>9.8224811103159995E-4</c:v>
                </c:pt>
                <c:pt idx="1890">
                  <c:v>-6.61003447006152E-3</c:v>
                </c:pt>
                <c:pt idx="1891">
                  <c:v>1.1609834715618699E-2</c:v>
                </c:pt>
                <c:pt idx="1892">
                  <c:v>-2.7415320276220801E-3</c:v>
                </c:pt>
                <c:pt idx="1893">
                  <c:v>1.3372042049196299E-3</c:v>
                </c:pt>
                <c:pt idx="1894">
                  <c:v>-1.72851108404848E-3</c:v>
                </c:pt>
                <c:pt idx="1895">
                  <c:v>1.1303959328455701E-2</c:v>
                </c:pt>
                <c:pt idx="1896">
                  <c:v>7.3278861088621004E-3</c:v>
                </c:pt>
                <c:pt idx="1897">
                  <c:v>4.74896219645108E-3</c:v>
                </c:pt>
                <c:pt idx="1898">
                  <c:v>-2.8046227087692999E-3</c:v>
                </c:pt>
                <c:pt idx="1899">
                  <c:v>-4.6648788201344299E-3</c:v>
                </c:pt>
                <c:pt idx="1900">
                  <c:v>1.11364633270812E-3</c:v>
                </c:pt>
                <c:pt idx="1901">
                  <c:v>7.0230268373813803E-3</c:v>
                </c:pt>
                <c:pt idx="1902">
                  <c:v>-7.1799142394597896E-3</c:v>
                </c:pt>
                <c:pt idx="1903">
                  <c:v>2.8726038756314099E-3</c:v>
                </c:pt>
                <c:pt idx="1904">
                  <c:v>-2.85424243060323E-3</c:v>
                </c:pt>
                <c:pt idx="1905">
                  <c:v>-1.2688861227622E-3</c:v>
                </c:pt>
                <c:pt idx="1906">
                  <c:v>7.3756526143488798E-3</c:v>
                </c:pt>
                <c:pt idx="1907">
                  <c:v>-6.5353298607630896E-3</c:v>
                </c:pt>
                <c:pt idx="1908">
                  <c:v>8.8070661998680601E-3</c:v>
                </c:pt>
                <c:pt idx="1909">
                  <c:v>-9.895485621565401E-4</c:v>
                </c:pt>
                <c:pt idx="1910">
                  <c:v>-3.2722625757436899E-3</c:v>
                </c:pt>
                <c:pt idx="1911">
                  <c:v>6.1070390296776803E-3</c:v>
                </c:pt>
                <c:pt idx="1912">
                  <c:v>-2.2336102371227199E-3</c:v>
                </c:pt>
                <c:pt idx="1913">
                  <c:v>4.2544701828098103E-4</c:v>
                </c:pt>
                <c:pt idx="1914">
                  <c:v>-4.5760981218974104E-3</c:v>
                </c:pt>
                <c:pt idx="1915">
                  <c:v>7.7737171468118598E-4</c:v>
                </c:pt>
                <c:pt idx="1916">
                  <c:v>5.0045328283685204E-3</c:v>
                </c:pt>
                <c:pt idx="1917">
                  <c:v>8.9026078982732196E-3</c:v>
                </c:pt>
                <c:pt idx="1918">
                  <c:v>1.07003319434128E-2</c:v>
                </c:pt>
                <c:pt idx="1919">
                  <c:v>2.9913688670174798E-3</c:v>
                </c:pt>
                <c:pt idx="1920">
                  <c:v>5.8506675807237602E-3</c:v>
                </c:pt>
                <c:pt idx="1921">
                  <c:v>1.10404681345521E-2</c:v>
                </c:pt>
                <c:pt idx="1922">
                  <c:v>-8.6815493282919702E-3</c:v>
                </c:pt>
                <c:pt idx="1923">
                  <c:v>1.17442612582234E-2</c:v>
                </c:pt>
                <c:pt idx="1924">
                  <c:v>-1.62880597370932E-2</c:v>
                </c:pt>
                <c:pt idx="1925">
                  <c:v>-1.9271812517873702E-2</c:v>
                </c:pt>
                <c:pt idx="1926">
                  <c:v>6.5054770948708499E-3</c:v>
                </c:pt>
                <c:pt idx="1927">
                  <c:v>1.00257064789246E-2</c:v>
                </c:pt>
                <c:pt idx="1928">
                  <c:v>1.7953040092690701E-3</c:v>
                </c:pt>
                <c:pt idx="1929">
                  <c:v>3.2851414745510101E-3</c:v>
                </c:pt>
                <c:pt idx="1930">
                  <c:v>-3.1255839148918801E-2</c:v>
                </c:pt>
                <c:pt idx="1931">
                  <c:v>6.4770669983068097E-3</c:v>
                </c:pt>
                <c:pt idx="1932">
                  <c:v>-7.57462454641873E-3</c:v>
                </c:pt>
                <c:pt idx="1933">
                  <c:v>-4.3128137008482999E-3</c:v>
                </c:pt>
                <c:pt idx="1934">
                  <c:v>6.8522482585244996E-3</c:v>
                </c:pt>
                <c:pt idx="1935">
                  <c:v>-8.4812210168863395E-4</c:v>
                </c:pt>
                <c:pt idx="1936">
                  <c:v>-5.9195487015047598E-3</c:v>
                </c:pt>
                <c:pt idx="1937">
                  <c:v>6.4203439445425703E-3</c:v>
                </c:pt>
                <c:pt idx="1938">
                  <c:v>-2.6730875816177903E-4</c:v>
                </c:pt>
                <c:pt idx="1939">
                  <c:v>-1.04147827120184E-2</c:v>
                </c:pt>
                <c:pt idx="1940">
                  <c:v>4.82009220558646E-3</c:v>
                </c:pt>
                <c:pt idx="1941">
                  <c:v>-1.4945905664661701E-4</c:v>
                </c:pt>
                <c:pt idx="1942">
                  <c:v>-4.3626223191537599E-3</c:v>
                </c:pt>
                <c:pt idx="1943">
                  <c:v>-1.03644172716112E-4</c:v>
                </c:pt>
                <c:pt idx="1944">
                  <c:v>5.4417981843915501E-3</c:v>
                </c:pt>
                <c:pt idx="1945">
                  <c:v>1.0150634960378199E-2</c:v>
                </c:pt>
                <c:pt idx="1946">
                  <c:v>1.41646795765353E-2</c:v>
                </c:pt>
                <c:pt idx="1947">
                  <c:v>-1.6012633298478499E-3</c:v>
                </c:pt>
                <c:pt idx="1948">
                  <c:v>-5.1230928841524597E-3</c:v>
                </c:pt>
                <c:pt idx="1949">
                  <c:v>1.40311625706574E-3</c:v>
                </c:pt>
                <c:pt idx="1950">
                  <c:v>1.4497377041834199E-3</c:v>
                </c:pt>
                <c:pt idx="1951">
                  <c:v>-1.04499274570732E-2</c:v>
                </c:pt>
                <c:pt idx="1952">
                  <c:v>-7.4865945982088697E-3</c:v>
                </c:pt>
                <c:pt idx="1953">
                  <c:v>-7.2613480020051503E-3</c:v>
                </c:pt>
                <c:pt idx="1954">
                  <c:v>-1.07541122783604E-2</c:v>
                </c:pt>
                <c:pt idx="1955">
                  <c:v>1.00759989225897E-2</c:v>
                </c:pt>
                <c:pt idx="1956">
                  <c:v>6.26237108508324E-3</c:v>
                </c:pt>
                <c:pt idx="1957">
                  <c:v>-3.4371356192644002E-3</c:v>
                </c:pt>
                <c:pt idx="1958">
                  <c:v>1.0392181955687099E-2</c:v>
                </c:pt>
                <c:pt idx="1959">
                  <c:v>1.4022209201553599E-3</c:v>
                </c:pt>
                <c:pt idx="1960">
                  <c:v>-4.0872711597399799E-4</c:v>
                </c:pt>
                <c:pt idx="1961">
                  <c:v>3.6176111992712902E-3</c:v>
                </c:pt>
                <c:pt idx="1962">
                  <c:v>3.5587366810106999E-3</c:v>
                </c:pt>
                <c:pt idx="1963">
                  <c:v>-3.8289112312940099E-3</c:v>
                </c:pt>
                <c:pt idx="1964">
                  <c:v>2.9271682817517499E-3</c:v>
                </c:pt>
                <c:pt idx="1965">
                  <c:v>-3.1991856930615099E-3</c:v>
                </c:pt>
                <c:pt idx="1966">
                  <c:v>3.5981211537190398E-3</c:v>
                </c:pt>
                <c:pt idx="1967">
                  <c:v>5.7119513125489102E-3</c:v>
                </c:pt>
                <c:pt idx="1968">
                  <c:v>1.5810613327507099E-3</c:v>
                </c:pt>
                <c:pt idx="1969">
                  <c:v>1.4460990411393799E-2</c:v>
                </c:pt>
                <c:pt idx="1970">
                  <c:v>-1.9184868186678801E-3</c:v>
                </c:pt>
                <c:pt idx="1971">
                  <c:v>-5.0188243604200999E-3</c:v>
                </c:pt>
                <c:pt idx="1972">
                  <c:v>6.5890243279491502E-3</c:v>
                </c:pt>
                <c:pt idx="1973">
                  <c:v>-2.2203211457787501E-3</c:v>
                </c:pt>
                <c:pt idx="1974">
                  <c:v>2.1881822373409E-2</c:v>
                </c:pt>
                <c:pt idx="1975">
                  <c:v>4.7918992543750797E-3</c:v>
                </c:pt>
                <c:pt idx="1976">
                  <c:v>6.3829587586447497E-3</c:v>
                </c:pt>
                <c:pt idx="1977">
                  <c:v>-4.8783659549189598E-3</c:v>
                </c:pt>
                <c:pt idx="1978">
                  <c:v>-1.0361411649277999E-3</c:v>
                </c:pt>
                <c:pt idx="1979">
                  <c:v>-1.1655455499455399E-2</c:v>
                </c:pt>
                <c:pt idx="1980">
                  <c:v>2.91664042145403E-3</c:v>
                </c:pt>
                <c:pt idx="1981">
                  <c:v>2.9590382051361899E-3</c:v>
                </c:pt>
                <c:pt idx="1982">
                  <c:v>-4.96171628305901E-3</c:v>
                </c:pt>
                <c:pt idx="1983">
                  <c:v>5.36159543723413E-4</c:v>
                </c:pt>
                <c:pt idx="1984">
                  <c:v>1.04606371930257E-2</c:v>
                </c:pt>
                <c:pt idx="1985">
                  <c:v>7.4450816575755202E-3</c:v>
                </c:pt>
                <c:pt idx="1986">
                  <c:v>-2.8446515749188102E-3</c:v>
                </c:pt>
                <c:pt idx="1987">
                  <c:v>-5.20566979597821E-3</c:v>
                </c:pt>
                <c:pt idx="1988">
                  <c:v>6.4835250719946997E-3</c:v>
                </c:pt>
                <c:pt idx="1989">
                  <c:v>4.9882580279869701E-3</c:v>
                </c:pt>
                <c:pt idx="1990">
                  <c:v>-4.1687878646231901E-3</c:v>
                </c:pt>
                <c:pt idx="1991">
                  <c:v>4.6500695336817999E-3</c:v>
                </c:pt>
                <c:pt idx="1992">
                  <c:v>-4.9174443160055999E-4</c:v>
                </c:pt>
                <c:pt idx="1993">
                  <c:v>-6.2082374876997002E-3</c:v>
                </c:pt>
                <c:pt idx="1994">
                  <c:v>6.3110981258870102E-3</c:v>
                </c:pt>
                <c:pt idx="1995">
                  <c:v>1.7238277120670099E-2</c:v>
                </c:pt>
                <c:pt idx="1996">
                  <c:v>1.85272819128494E-3</c:v>
                </c:pt>
                <c:pt idx="1997">
                  <c:v>2.33325344209838E-3</c:v>
                </c:pt>
                <c:pt idx="1998">
                  <c:v>3.74122204398477E-3</c:v>
                </c:pt>
                <c:pt idx="1999">
                  <c:v>-1.12327183999869E-2</c:v>
                </c:pt>
                <c:pt idx="2000">
                  <c:v>-2.2303453382951401E-3</c:v>
                </c:pt>
                <c:pt idx="2001">
                  <c:v>6.3252973942150195E-4</c:v>
                </c:pt>
                <c:pt idx="2002">
                  <c:v>-1.0438117164859999E-2</c:v>
                </c:pt>
                <c:pt idx="2003">
                  <c:v>7.7019769642858501E-3</c:v>
                </c:pt>
                <c:pt idx="2004">
                  <c:v>8.0771970559325307E-3</c:v>
                </c:pt>
                <c:pt idx="2005">
                  <c:v>2.1755357292153601E-3</c:v>
                </c:pt>
                <c:pt idx="2006">
                  <c:v>-9.2161358480419297E-4</c:v>
                </c:pt>
                <c:pt idx="2007">
                  <c:v>-9.5457724175234595E-3</c:v>
                </c:pt>
                <c:pt idx="2008">
                  <c:v>-3.2225055654729801E-3</c:v>
                </c:pt>
                <c:pt idx="2009">
                  <c:v>1.82031811948683E-3</c:v>
                </c:pt>
                <c:pt idx="2010">
                  <c:v>8.6112143695837307E-3</c:v>
                </c:pt>
                <c:pt idx="2011">
                  <c:v>-1.09370241273462E-2</c:v>
                </c:pt>
                <c:pt idx="2012">
                  <c:v>3.5246643857286299E-3</c:v>
                </c:pt>
                <c:pt idx="2013">
                  <c:v>9.9624375316499699E-3</c:v>
                </c:pt>
                <c:pt idx="2014">
                  <c:v>-1.5033652938700199E-3</c:v>
                </c:pt>
                <c:pt idx="2015">
                  <c:v>1.0637750124929801E-2</c:v>
                </c:pt>
                <c:pt idx="2016">
                  <c:v>-7.3859819556488697E-3</c:v>
                </c:pt>
                <c:pt idx="2017">
                  <c:v>-1.69643426219191E-2</c:v>
                </c:pt>
                <c:pt idx="2018">
                  <c:v>1.82518465355643E-2</c:v>
                </c:pt>
                <c:pt idx="2019">
                  <c:v>-1.5708139737268801E-3</c:v>
                </c:pt>
                <c:pt idx="2020">
                  <c:v>-1.2300812947892801E-4</c:v>
                </c:pt>
                <c:pt idx="2021">
                  <c:v>-1.1825790216917599E-2</c:v>
                </c:pt>
                <c:pt idx="2022">
                  <c:v>2.3590318302186002E-3</c:v>
                </c:pt>
                <c:pt idx="2023">
                  <c:v>-1.39541928595999E-4</c:v>
                </c:pt>
                <c:pt idx="2024">
                  <c:v>-1.7002242596780999E-3</c:v>
                </c:pt>
                <c:pt idx="2025">
                  <c:v>-1.3737226254196401E-3</c:v>
                </c:pt>
                <c:pt idx="2026">
                  <c:v>-1.43072172966158E-2</c:v>
                </c:pt>
                <c:pt idx="2027">
                  <c:v>-1.34843529010677E-3</c:v>
                </c:pt>
                <c:pt idx="2028">
                  <c:v>-4.0686914643883699E-3</c:v>
                </c:pt>
                <c:pt idx="2029">
                  <c:v>8.5260045089593107E-3</c:v>
                </c:pt>
                <c:pt idx="2030">
                  <c:v>2.4161541887878801E-3</c:v>
                </c:pt>
                <c:pt idx="2031">
                  <c:v>5.6254615511111897E-3</c:v>
                </c:pt>
                <c:pt idx="2032">
                  <c:v>1.6466122328057699E-2</c:v>
                </c:pt>
                <c:pt idx="2033">
                  <c:v>-8.6551887401514899E-3</c:v>
                </c:pt>
                <c:pt idx="2034">
                  <c:v>-1.84847631390912E-3</c:v>
                </c:pt>
                <c:pt idx="2035">
                  <c:v>1.0860344997418199E-2</c:v>
                </c:pt>
                <c:pt idx="2036">
                  <c:v>2.8663353599959699E-3</c:v>
                </c:pt>
                <c:pt idx="2037">
                  <c:v>2.5485625783435799E-3</c:v>
                </c:pt>
                <c:pt idx="2038">
                  <c:v>-3.46866881001235E-3</c:v>
                </c:pt>
                <c:pt idx="2039">
                  <c:v>4.0027135757618902E-3</c:v>
                </c:pt>
                <c:pt idx="2040">
                  <c:v>2.7859362480761301E-3</c:v>
                </c:pt>
                <c:pt idx="2041">
                  <c:v>7.4827897495481302E-5</c:v>
                </c:pt>
                <c:pt idx="2042">
                  <c:v>-1.1391690435385399E-3</c:v>
                </c:pt>
                <c:pt idx="2043">
                  <c:v>-1.58411570448234E-3</c:v>
                </c:pt>
                <c:pt idx="2044">
                  <c:v>-7.2145414089030003E-4</c:v>
                </c:pt>
                <c:pt idx="2045">
                  <c:v>1.5632804202703701E-2</c:v>
                </c:pt>
                <c:pt idx="2046">
                  <c:v>1.7460075715439199E-2</c:v>
                </c:pt>
                <c:pt idx="2047">
                  <c:v>1.75932153326477E-2</c:v>
                </c:pt>
                <c:pt idx="2048">
                  <c:v>3.0609682683143901E-3</c:v>
                </c:pt>
                <c:pt idx="2049">
                  <c:v>8.8231533233240605E-3</c:v>
                </c:pt>
                <c:pt idx="2050">
                  <c:v>9.6455968144651199E-4</c:v>
                </c:pt>
                <c:pt idx="2051">
                  <c:v>-1.18721778813513E-2</c:v>
                </c:pt>
                <c:pt idx="2052">
                  <c:v>-3.1527356135461E-3</c:v>
                </c:pt>
                <c:pt idx="2053">
                  <c:v>-5.3522229483151896E-3</c:v>
                </c:pt>
                <c:pt idx="2054">
                  <c:v>1.4760439862737E-2</c:v>
                </c:pt>
                <c:pt idx="2055">
                  <c:v>-3.2964021553422299E-3</c:v>
                </c:pt>
                <c:pt idx="2056">
                  <c:v>2.1381839023048198E-2</c:v>
                </c:pt>
                <c:pt idx="2057">
                  <c:v>-5.7970821298827802E-3</c:v>
                </c:pt>
                <c:pt idx="2058">
                  <c:v>1.27260795988531E-2</c:v>
                </c:pt>
                <c:pt idx="2059">
                  <c:v>1.47306800453547E-2</c:v>
                </c:pt>
                <c:pt idx="2060">
                  <c:v>3.18085785789718E-3</c:v>
                </c:pt>
                <c:pt idx="2061">
                  <c:v>-1.40746988281661E-2</c:v>
                </c:pt>
                <c:pt idx="2062">
                  <c:v>5.2617157782477702E-3</c:v>
                </c:pt>
                <c:pt idx="2063">
                  <c:v>4.2481556271889102E-3</c:v>
                </c:pt>
                <c:pt idx="2064">
                  <c:v>-1.15091129798528E-2</c:v>
                </c:pt>
                <c:pt idx="2065">
                  <c:v>-1.32303015005052E-2</c:v>
                </c:pt>
                <c:pt idx="2066">
                  <c:v>1.3627624320208699E-2</c:v>
                </c:pt>
                <c:pt idx="2067">
                  <c:v>-5.5124571633019502E-3</c:v>
                </c:pt>
                <c:pt idx="2068">
                  <c:v>-9.8746204764510008E-3</c:v>
                </c:pt>
                <c:pt idx="2069">
                  <c:v>4.9760121136728898E-3</c:v>
                </c:pt>
                <c:pt idx="2070">
                  <c:v>1.5400990452606201E-2</c:v>
                </c:pt>
                <c:pt idx="2071">
                  <c:v>-1.10447288757236E-2</c:v>
                </c:pt>
                <c:pt idx="2072">
                  <c:v>-1.5439100236934401E-4</c:v>
                </c:pt>
                <c:pt idx="2073">
                  <c:v>2.7258070989601398E-3</c:v>
                </c:pt>
                <c:pt idx="2074">
                  <c:v>-2.1814727647378601E-2</c:v>
                </c:pt>
                <c:pt idx="2075">
                  <c:v>-4.7997046287276098E-4</c:v>
                </c:pt>
                <c:pt idx="2076">
                  <c:v>8.3305960011363801E-3</c:v>
                </c:pt>
                <c:pt idx="2077">
                  <c:v>1.3519380449797599E-2</c:v>
                </c:pt>
                <c:pt idx="2078">
                  <c:v>2.8811536662591798E-3</c:v>
                </c:pt>
                <c:pt idx="2079">
                  <c:v>1.2984728845195999E-2</c:v>
                </c:pt>
                <c:pt idx="2080">
                  <c:v>-3.7067925200408602E-3</c:v>
                </c:pt>
                <c:pt idx="2081">
                  <c:v>-1.2786954531305E-2</c:v>
                </c:pt>
                <c:pt idx="2082">
                  <c:v>-2.0840513073244501E-3</c:v>
                </c:pt>
                <c:pt idx="2083">
                  <c:v>1.17915995350347E-2</c:v>
                </c:pt>
                <c:pt idx="2084">
                  <c:v>3.4437730579155901E-3</c:v>
                </c:pt>
                <c:pt idx="2085">
                  <c:v>2.25441280716966E-3</c:v>
                </c:pt>
                <c:pt idx="2086">
                  <c:v>-5.6341266661023301E-3</c:v>
                </c:pt>
                <c:pt idx="2087">
                  <c:v>-9.1304133497006699E-3</c:v>
                </c:pt>
                <c:pt idx="2088">
                  <c:v>-1.0121440811779899E-2</c:v>
                </c:pt>
                <c:pt idx="2089">
                  <c:v>1.5828612814856501E-2</c:v>
                </c:pt>
                <c:pt idx="2090">
                  <c:v>3.4327392519057499E-3</c:v>
                </c:pt>
                <c:pt idx="2091">
                  <c:v>1.6758398238923999E-2</c:v>
                </c:pt>
                <c:pt idx="2092">
                  <c:v>-3.5778728489745501E-3</c:v>
                </c:pt>
                <c:pt idx="2093">
                  <c:v>-1.8736109344938998E-2</c:v>
                </c:pt>
                <c:pt idx="2094">
                  <c:v>1.7611883483479598E-2</c:v>
                </c:pt>
                <c:pt idx="2095">
                  <c:v>-9.4598912156003E-4</c:v>
                </c:pt>
                <c:pt idx="2096">
                  <c:v>-3.63399572864428E-3</c:v>
                </c:pt>
                <c:pt idx="2097">
                  <c:v>2.0200169223183299E-4</c:v>
                </c:pt>
                <c:pt idx="2098">
                  <c:v>1.0612914573631599E-3</c:v>
                </c:pt>
                <c:pt idx="2099">
                  <c:v>5.9393273989709399E-3</c:v>
                </c:pt>
                <c:pt idx="2100">
                  <c:v>-1.6532959571390999E-3</c:v>
                </c:pt>
                <c:pt idx="2101">
                  <c:v>1.30500208834257E-3</c:v>
                </c:pt>
                <c:pt idx="2102">
                  <c:v>-3.8163799418514102E-3</c:v>
                </c:pt>
                <c:pt idx="2103">
                  <c:v>6.9120655908996497E-3</c:v>
                </c:pt>
                <c:pt idx="2104">
                  <c:v>6.7973929964406802E-3</c:v>
                </c:pt>
                <c:pt idx="2105">
                  <c:v>-3.74205416026651E-3</c:v>
                </c:pt>
                <c:pt idx="2106">
                  <c:v>4.1751094157773498E-3</c:v>
                </c:pt>
                <c:pt idx="2107">
                  <c:v>-3.8960916474220599E-3</c:v>
                </c:pt>
                <c:pt idx="2108">
                  <c:v>1.26707459751652E-4</c:v>
                </c:pt>
                <c:pt idx="2109">
                  <c:v>3.6233759724512002E-4</c:v>
                </c:pt>
                <c:pt idx="2110">
                  <c:v>2.1172563320044102E-3</c:v>
                </c:pt>
                <c:pt idx="2111">
                  <c:v>-4.3712701480547499E-3</c:v>
                </c:pt>
                <c:pt idx="2112">
                  <c:v>-7.3183570372085498E-3</c:v>
                </c:pt>
                <c:pt idx="2113">
                  <c:v>-4.4271831945513797E-3</c:v>
                </c:pt>
                <c:pt idx="2114">
                  <c:v>1.66269326065938E-3</c:v>
                </c:pt>
                <c:pt idx="2115">
                  <c:v>2.6715649812021698E-3</c:v>
                </c:pt>
                <c:pt idx="2116">
                  <c:v>1.3021397774314899E-2</c:v>
                </c:pt>
                <c:pt idx="2117">
                  <c:v>5.4454815006486803E-4</c:v>
                </c:pt>
                <c:pt idx="2118">
                  <c:v>7.5324491560202298E-3</c:v>
                </c:pt>
                <c:pt idx="2119">
                  <c:v>8.2945453143558698E-3</c:v>
                </c:pt>
                <c:pt idx="2120">
                  <c:v>-4.5278410655974401E-3</c:v>
                </c:pt>
                <c:pt idx="2121">
                  <c:v>1.09794879482586E-2</c:v>
                </c:pt>
                <c:pt idx="2122">
                  <c:v>2.8951677014749197E-4</c:v>
                </c:pt>
                <c:pt idx="2123">
                  <c:v>5.0371740086107199E-3</c:v>
                </c:pt>
                <c:pt idx="2124">
                  <c:v>-4.6142439577784598E-4</c:v>
                </c:pt>
                <c:pt idx="2125">
                  <c:v>-3.1956723672903402E-3</c:v>
                </c:pt>
                <c:pt idx="2126">
                  <c:v>2.1992063637479402E-3</c:v>
                </c:pt>
                <c:pt idx="2127">
                  <c:v>7.70504482430707E-3</c:v>
                </c:pt>
                <c:pt idx="2128">
                  <c:v>7.0606067810713704E-3</c:v>
                </c:pt>
                <c:pt idx="2129">
                  <c:v>1.9253214412658301E-2</c:v>
                </c:pt>
                <c:pt idx="2130">
                  <c:v>7.1194617186685896E-3</c:v>
                </c:pt>
                <c:pt idx="2131">
                  <c:v>1.5385308989308301E-2</c:v>
                </c:pt>
                <c:pt idx="2132">
                  <c:v>1.44778844767666E-3</c:v>
                </c:pt>
                <c:pt idx="2133">
                  <c:v>4.7642133239961101E-3</c:v>
                </c:pt>
                <c:pt idx="2134">
                  <c:v>-9.2861109878546993E-3</c:v>
                </c:pt>
                <c:pt idx="2135">
                  <c:v>7.2397045711235898E-3</c:v>
                </c:pt>
                <c:pt idx="2136">
                  <c:v>1.2294356114286E-2</c:v>
                </c:pt>
                <c:pt idx="2137">
                  <c:v>7.7125055210721201E-3</c:v>
                </c:pt>
                <c:pt idx="2138">
                  <c:v>-9.2818570181783504E-3</c:v>
                </c:pt>
                <c:pt idx="2139">
                  <c:v>5.1378504638471502E-3</c:v>
                </c:pt>
                <c:pt idx="2140">
                  <c:v>3.0703320360047298E-3</c:v>
                </c:pt>
                <c:pt idx="2141">
                  <c:v>8.6840192135481907E-3</c:v>
                </c:pt>
                <c:pt idx="2142">
                  <c:v>1.4315884884791E-2</c:v>
                </c:pt>
                <c:pt idx="2143">
                  <c:v>1.8643426104943399E-2</c:v>
                </c:pt>
                <c:pt idx="2144">
                  <c:v>-1.0251611842229299E-2</c:v>
                </c:pt>
                <c:pt idx="2145">
                  <c:v>-6.4861862611100404E-3</c:v>
                </c:pt>
                <c:pt idx="2146">
                  <c:v>-5.4836560079198904E-3</c:v>
                </c:pt>
                <c:pt idx="2147">
                  <c:v>3.7316338217097001E-3</c:v>
                </c:pt>
                <c:pt idx="2148">
                  <c:v>2.3383412889704501E-4</c:v>
                </c:pt>
                <c:pt idx="2149">
                  <c:v>2.8417500572902502E-2</c:v>
                </c:pt>
                <c:pt idx="2150">
                  <c:v>1.28533317808763E-5</c:v>
                </c:pt>
                <c:pt idx="2151">
                  <c:v>-7.1532225409137598E-3</c:v>
                </c:pt>
                <c:pt idx="2152">
                  <c:v>8.6330318039452292E-3</c:v>
                </c:pt>
                <c:pt idx="2153">
                  <c:v>2.2514024508054401E-2</c:v>
                </c:pt>
                <c:pt idx="2154">
                  <c:v>-8.2399107550034398E-4</c:v>
                </c:pt>
                <c:pt idx="2155">
                  <c:v>-1.93806940433645E-2</c:v>
                </c:pt>
                <c:pt idx="2156">
                  <c:v>5.9104487036134301E-3</c:v>
                </c:pt>
                <c:pt idx="2157">
                  <c:v>1.9746980223813299E-2</c:v>
                </c:pt>
                <c:pt idx="2158">
                  <c:v>-1.37438163051933E-2</c:v>
                </c:pt>
                <c:pt idx="2159">
                  <c:v>-2.4523818899091498E-3</c:v>
                </c:pt>
                <c:pt idx="2160">
                  <c:v>2.4489744486939202E-2</c:v>
                </c:pt>
                <c:pt idx="2161">
                  <c:v>-1.8374552372384601E-2</c:v>
                </c:pt>
                <c:pt idx="2162">
                  <c:v>-3.8698112538447002E-2</c:v>
                </c:pt>
                <c:pt idx="2163">
                  <c:v>2.5543648154405501E-4</c:v>
                </c:pt>
                <c:pt idx="2164">
                  <c:v>-1.73807936107837E-2</c:v>
                </c:pt>
                <c:pt idx="2165">
                  <c:v>1.0633068918924699E-2</c:v>
                </c:pt>
                <c:pt idx="2166">
                  <c:v>-1.7158146892608601E-2</c:v>
                </c:pt>
                <c:pt idx="2167">
                  <c:v>-7.0253148841350598E-3</c:v>
                </c:pt>
                <c:pt idx="2168">
                  <c:v>-3.1366222241573402E-3</c:v>
                </c:pt>
                <c:pt idx="2169">
                  <c:v>1.40401958243549E-2</c:v>
                </c:pt>
                <c:pt idx="2170">
                  <c:v>-2.3925623776611098E-3</c:v>
                </c:pt>
                <c:pt idx="2171">
                  <c:v>-6.3284499289320596E-3</c:v>
                </c:pt>
                <c:pt idx="2172">
                  <c:v>-1.7351182249914301E-2</c:v>
                </c:pt>
                <c:pt idx="2173">
                  <c:v>1.9463071438654101E-2</c:v>
                </c:pt>
                <c:pt idx="2174">
                  <c:v>3.2608836699476798E-2</c:v>
                </c:pt>
                <c:pt idx="2175">
                  <c:v>-6.3995119517451298E-3</c:v>
                </c:pt>
                <c:pt idx="2176">
                  <c:v>2.0864962012024899E-2</c:v>
                </c:pt>
                <c:pt idx="2177">
                  <c:v>-1.0233863552101699E-3</c:v>
                </c:pt>
                <c:pt idx="2178">
                  <c:v>-1.10128625775309E-2</c:v>
                </c:pt>
                <c:pt idx="2179">
                  <c:v>1.2446979428098401E-2</c:v>
                </c:pt>
                <c:pt idx="2180">
                  <c:v>8.0907195187323293E-3</c:v>
                </c:pt>
                <c:pt idx="2181">
                  <c:v>1.1850242623546401E-2</c:v>
                </c:pt>
                <c:pt idx="2182">
                  <c:v>4.3312084946672104E-3</c:v>
                </c:pt>
                <c:pt idx="2183">
                  <c:v>-2.5100770008811102E-3</c:v>
                </c:pt>
                <c:pt idx="2184">
                  <c:v>2.3376896502056298E-3</c:v>
                </c:pt>
                <c:pt idx="2185">
                  <c:v>-9.5357506364659398E-3</c:v>
                </c:pt>
                <c:pt idx="2186">
                  <c:v>-2.0761196410099499E-2</c:v>
                </c:pt>
                <c:pt idx="2187">
                  <c:v>2.4824170825043401E-2</c:v>
                </c:pt>
                <c:pt idx="2188">
                  <c:v>-3.39843237401151E-3</c:v>
                </c:pt>
                <c:pt idx="2189">
                  <c:v>9.5479752580603997E-3</c:v>
                </c:pt>
                <c:pt idx="2190">
                  <c:v>8.1961926826933408E-3</c:v>
                </c:pt>
                <c:pt idx="2191">
                  <c:v>1.6721929330581298E-2</c:v>
                </c:pt>
                <c:pt idx="2192">
                  <c:v>6.0594724876545797E-3</c:v>
                </c:pt>
                <c:pt idx="2193">
                  <c:v>5.5526999214283203E-3</c:v>
                </c:pt>
                <c:pt idx="2194">
                  <c:v>2.3918035965720199E-2</c:v>
                </c:pt>
                <c:pt idx="2195">
                  <c:v>1.02551321228263E-2</c:v>
                </c:pt>
                <c:pt idx="2196">
                  <c:v>-7.2014216396737397E-3</c:v>
                </c:pt>
                <c:pt idx="2197">
                  <c:v>1.5528613095549201E-2</c:v>
                </c:pt>
                <c:pt idx="2198">
                  <c:v>7.0271212399997205E-4</c:v>
                </c:pt>
                <c:pt idx="2199">
                  <c:v>4.8496802410240396E-3</c:v>
                </c:pt>
                <c:pt idx="2200">
                  <c:v>-2.11846209085624E-2</c:v>
                </c:pt>
                <c:pt idx="2201">
                  <c:v>1.91135422218262E-3</c:v>
                </c:pt>
                <c:pt idx="2202">
                  <c:v>-1.0136930123802301E-2</c:v>
                </c:pt>
                <c:pt idx="2203">
                  <c:v>4.0153769710503801E-2</c:v>
                </c:pt>
                <c:pt idx="2204">
                  <c:v>1.93801020024341E-3</c:v>
                </c:pt>
                <c:pt idx="2205">
                  <c:v>-1.06370170097243E-2</c:v>
                </c:pt>
                <c:pt idx="2206">
                  <c:v>-3.7993616268676999E-3</c:v>
                </c:pt>
                <c:pt idx="2207">
                  <c:v>9.4817013337367105E-3</c:v>
                </c:pt>
                <c:pt idx="2208">
                  <c:v>-3.1368589666628102E-2</c:v>
                </c:pt>
                <c:pt idx="2209">
                  <c:v>-5.4797060078318202E-3</c:v>
                </c:pt>
                <c:pt idx="2210">
                  <c:v>1.39796923010651E-2</c:v>
                </c:pt>
                <c:pt idx="2211">
                  <c:v>-1.54090235788234E-2</c:v>
                </c:pt>
                <c:pt idx="2212">
                  <c:v>-1.1375967277646799E-3</c:v>
                </c:pt>
                <c:pt idx="2213">
                  <c:v>-2.6431654351508502E-2</c:v>
                </c:pt>
                <c:pt idx="2214">
                  <c:v>-2.65773857514345E-2</c:v>
                </c:pt>
                <c:pt idx="2215">
                  <c:v>-3.2363381388898597E-2</c:v>
                </c:pt>
                <c:pt idx="2216">
                  <c:v>1.53399045754478E-2</c:v>
                </c:pt>
                <c:pt idx="2217">
                  <c:v>-2.5447375520198601E-2</c:v>
                </c:pt>
                <c:pt idx="2218">
                  <c:v>2.87699987285579E-2</c:v>
                </c:pt>
                <c:pt idx="2219">
                  <c:v>1.15271267891485E-2</c:v>
                </c:pt>
                <c:pt idx="2220">
                  <c:v>1.3833532527058399E-2</c:v>
                </c:pt>
                <c:pt idx="2221">
                  <c:v>2.69915459765982E-2</c:v>
                </c:pt>
                <c:pt idx="2222">
                  <c:v>-3.73533439403323E-3</c:v>
                </c:pt>
                <c:pt idx="2223">
                  <c:v>5.0634404318146602E-3</c:v>
                </c:pt>
                <c:pt idx="2224">
                  <c:v>-2.24869755151598E-2</c:v>
                </c:pt>
                <c:pt idx="2225">
                  <c:v>-1.26722394221476E-2</c:v>
                </c:pt>
                <c:pt idx="2226">
                  <c:v>8.7263537404762906E-3</c:v>
                </c:pt>
                <c:pt idx="2227">
                  <c:v>-1.24027798260034E-3</c:v>
                </c:pt>
                <c:pt idx="2228">
                  <c:v>-8.8957744909064704E-3</c:v>
                </c:pt>
                <c:pt idx="2229">
                  <c:v>4.4745607025543097E-3</c:v>
                </c:pt>
                <c:pt idx="2230">
                  <c:v>-7.60596421282877E-3</c:v>
                </c:pt>
                <c:pt idx="2231">
                  <c:v>2.1161102677547301E-2</c:v>
                </c:pt>
                <c:pt idx="2232">
                  <c:v>6.9431258305711098E-3</c:v>
                </c:pt>
                <c:pt idx="2233">
                  <c:v>2.06307480988244E-3</c:v>
                </c:pt>
                <c:pt idx="2234">
                  <c:v>-5.6375116172548397E-3</c:v>
                </c:pt>
                <c:pt idx="2235">
                  <c:v>-8.3354402169305794E-5</c:v>
                </c:pt>
                <c:pt idx="2236">
                  <c:v>1.5886331651442299E-2</c:v>
                </c:pt>
                <c:pt idx="2237">
                  <c:v>-1.32141686014756E-2</c:v>
                </c:pt>
                <c:pt idx="2238">
                  <c:v>1.6039885741185799E-3</c:v>
                </c:pt>
                <c:pt idx="2239">
                  <c:v>-6.85489912961584E-3</c:v>
                </c:pt>
                <c:pt idx="2240">
                  <c:v>-6.3905991452950202E-3</c:v>
                </c:pt>
                <c:pt idx="2241">
                  <c:v>-1.9381504106609802E-2</c:v>
                </c:pt>
                <c:pt idx="2242">
                  <c:v>-2.2307239927517399E-2</c:v>
                </c:pt>
                <c:pt idx="2243">
                  <c:v>-7.32382716090742E-3</c:v>
                </c:pt>
                <c:pt idx="2244">
                  <c:v>5.2462916913152101E-3</c:v>
                </c:pt>
                <c:pt idx="2245">
                  <c:v>-3.2139243586464299E-2</c:v>
                </c:pt>
                <c:pt idx="2246">
                  <c:v>2.3192900269549999E-2</c:v>
                </c:pt>
                <c:pt idx="2247">
                  <c:v>-1.85765349424375E-3</c:v>
                </c:pt>
                <c:pt idx="2248">
                  <c:v>-6.2062061630907602E-3</c:v>
                </c:pt>
                <c:pt idx="2249">
                  <c:v>-4.8400245926911398E-4</c:v>
                </c:pt>
                <c:pt idx="2250">
                  <c:v>1.7518790921927801E-2</c:v>
                </c:pt>
                <c:pt idx="2251">
                  <c:v>-1.21226215261827E-2</c:v>
                </c:pt>
                <c:pt idx="2252">
                  <c:v>1.40508894878459E-2</c:v>
                </c:pt>
                <c:pt idx="2253">
                  <c:v>4.2822055924978198E-3</c:v>
                </c:pt>
                <c:pt idx="2254">
                  <c:v>-1.0123447766026399E-2</c:v>
                </c:pt>
                <c:pt idx="2255">
                  <c:v>-8.4141533354726902E-3</c:v>
                </c:pt>
                <c:pt idx="2256">
                  <c:v>-9.8768765868952994E-3</c:v>
                </c:pt>
                <c:pt idx="2257">
                  <c:v>-1.67189375124875E-2</c:v>
                </c:pt>
                <c:pt idx="2258">
                  <c:v>-4.2656599753785399E-3</c:v>
                </c:pt>
                <c:pt idx="2259">
                  <c:v>2.7904475917267801E-2</c:v>
                </c:pt>
                <c:pt idx="2260">
                  <c:v>-1.05970535902533E-2</c:v>
                </c:pt>
                <c:pt idx="2261">
                  <c:v>5.1638392140118498E-3</c:v>
                </c:pt>
                <c:pt idx="2262">
                  <c:v>2.2128055548632199E-2</c:v>
                </c:pt>
                <c:pt idx="2263">
                  <c:v>3.1737843447070201E-5</c:v>
                </c:pt>
                <c:pt idx="2264">
                  <c:v>-2.7850082526682401E-2</c:v>
                </c:pt>
                <c:pt idx="2265">
                  <c:v>-1.4822239214536501E-2</c:v>
                </c:pt>
                <c:pt idx="2266">
                  <c:v>8.9607813154537596E-3</c:v>
                </c:pt>
                <c:pt idx="2267">
                  <c:v>1.46011048601749E-2</c:v>
                </c:pt>
                <c:pt idx="2268">
                  <c:v>-3.7344162141268499E-3</c:v>
                </c:pt>
                <c:pt idx="2269">
                  <c:v>3.1098576660102999E-2</c:v>
                </c:pt>
                <c:pt idx="2270">
                  <c:v>1.30977903492667E-2</c:v>
                </c:pt>
                <c:pt idx="2271">
                  <c:v>-1.89950024462948E-3</c:v>
                </c:pt>
                <c:pt idx="2272">
                  <c:v>8.4016372447923305E-3</c:v>
                </c:pt>
                <c:pt idx="2273">
                  <c:v>-7.5625722354039004E-3</c:v>
                </c:pt>
                <c:pt idx="2274">
                  <c:v>1.91574231885017E-2</c:v>
                </c:pt>
                <c:pt idx="2275">
                  <c:v>3.6985604109781001E-3</c:v>
                </c:pt>
                <c:pt idx="2276">
                  <c:v>-2.5870616873868899E-3</c:v>
                </c:pt>
                <c:pt idx="2277">
                  <c:v>-1.3103201139231E-2</c:v>
                </c:pt>
                <c:pt idx="2278">
                  <c:v>8.6814198245813694E-3</c:v>
                </c:pt>
                <c:pt idx="2279">
                  <c:v>-9.6731268392429297E-4</c:v>
                </c:pt>
                <c:pt idx="2280">
                  <c:v>-9.9220219896562303E-4</c:v>
                </c:pt>
                <c:pt idx="2281">
                  <c:v>-1.6082294842640898E-2</c:v>
                </c:pt>
                <c:pt idx="2282">
                  <c:v>-8.5437939395367098E-3</c:v>
                </c:pt>
                <c:pt idx="2283">
                  <c:v>2.9915452012746098E-3</c:v>
                </c:pt>
                <c:pt idx="2284">
                  <c:v>2.21967196192813E-2</c:v>
                </c:pt>
                <c:pt idx="2285">
                  <c:v>-5.01357683460045E-3</c:v>
                </c:pt>
                <c:pt idx="2286">
                  <c:v>-3.9871043970578996E-3</c:v>
                </c:pt>
                <c:pt idx="2287">
                  <c:v>4.0426502170430097E-2</c:v>
                </c:pt>
                <c:pt idx="2288">
                  <c:v>-1.4684464707759999E-2</c:v>
                </c:pt>
                <c:pt idx="2289">
                  <c:v>2.1010212721616E-2</c:v>
                </c:pt>
                <c:pt idx="2290">
                  <c:v>1.08069053485653E-2</c:v>
                </c:pt>
                <c:pt idx="2291">
                  <c:v>-3.11377338719902E-3</c:v>
                </c:pt>
                <c:pt idx="2292">
                  <c:v>-7.8838543788109592E-3</c:v>
                </c:pt>
                <c:pt idx="2293">
                  <c:v>-5.8082028691200599E-3</c:v>
                </c:pt>
                <c:pt idx="2294">
                  <c:v>-4.4482132796608298E-4</c:v>
                </c:pt>
                <c:pt idx="2295">
                  <c:v>2.66950745830642E-2</c:v>
                </c:pt>
                <c:pt idx="2296">
                  <c:v>-1.02702226192735E-2</c:v>
                </c:pt>
                <c:pt idx="2297">
                  <c:v>-1.2004021909497399E-2</c:v>
                </c:pt>
                <c:pt idx="2298">
                  <c:v>-6.5186962353791997E-3</c:v>
                </c:pt>
                <c:pt idx="2299">
                  <c:v>-4.0421686386236097E-2</c:v>
                </c:pt>
                <c:pt idx="2300">
                  <c:v>1.91148700728941E-2</c:v>
                </c:pt>
                <c:pt idx="2301">
                  <c:v>-8.8634515954820695E-3</c:v>
                </c:pt>
                <c:pt idx="2302">
                  <c:v>4.2429168104274901E-3</c:v>
                </c:pt>
                <c:pt idx="2303">
                  <c:v>-3.01762751797715E-3</c:v>
                </c:pt>
                <c:pt idx="2304">
                  <c:v>-9.9198050751957197E-3</c:v>
                </c:pt>
                <c:pt idx="2305">
                  <c:v>-3.6714224274244402E-2</c:v>
                </c:pt>
                <c:pt idx="2306">
                  <c:v>-1.65468151278357E-2</c:v>
                </c:pt>
                <c:pt idx="2307">
                  <c:v>3.1855559679793199E-2</c:v>
                </c:pt>
                <c:pt idx="2308">
                  <c:v>-2.8758884915188299E-2</c:v>
                </c:pt>
                <c:pt idx="2309">
                  <c:v>-1.77720747660567E-2</c:v>
                </c:pt>
                <c:pt idx="2310">
                  <c:v>-1.7395645878813301E-2</c:v>
                </c:pt>
                <c:pt idx="2311">
                  <c:v>-1.3074672619432599E-3</c:v>
                </c:pt>
                <c:pt idx="2312">
                  <c:v>1.24896204311646E-2</c:v>
                </c:pt>
                <c:pt idx="2313">
                  <c:v>2.9255927385570701E-2</c:v>
                </c:pt>
                <c:pt idx="2314">
                  <c:v>-9.9872217492212893E-4</c:v>
                </c:pt>
                <c:pt idx="2315">
                  <c:v>-1.4627994556622399E-2</c:v>
                </c:pt>
                <c:pt idx="2316">
                  <c:v>2.2863822515067599E-2</c:v>
                </c:pt>
                <c:pt idx="2317">
                  <c:v>1.31270583150474E-2</c:v>
                </c:pt>
                <c:pt idx="2318">
                  <c:v>1.5344664424665701E-3</c:v>
                </c:pt>
                <c:pt idx="2319">
                  <c:v>-1.0807945026290299E-2</c:v>
                </c:pt>
                <c:pt idx="2320">
                  <c:v>-7.8067434121005096E-3</c:v>
                </c:pt>
                <c:pt idx="2321">
                  <c:v>-2.3404400215598E-3</c:v>
                </c:pt>
                <c:pt idx="2322">
                  <c:v>3.00896217419209E-3</c:v>
                </c:pt>
                <c:pt idx="2323">
                  <c:v>-5.2196694895185599E-3</c:v>
                </c:pt>
                <c:pt idx="2324">
                  <c:v>2.3281697189186101E-2</c:v>
                </c:pt>
                <c:pt idx="2325">
                  <c:v>-3.63417924794911E-3</c:v>
                </c:pt>
                <c:pt idx="2326">
                  <c:v>-9.6210188887157991E-3</c:v>
                </c:pt>
                <c:pt idx="2327">
                  <c:v>-2.9736728375846398E-3</c:v>
                </c:pt>
                <c:pt idx="2328">
                  <c:v>-1.2972865487354801E-2</c:v>
                </c:pt>
                <c:pt idx="2329">
                  <c:v>2.3919949410302699E-3</c:v>
                </c:pt>
                <c:pt idx="2330">
                  <c:v>-1.9486047662650101E-2</c:v>
                </c:pt>
                <c:pt idx="2331">
                  <c:v>-3.0896855679010401E-2</c:v>
                </c:pt>
                <c:pt idx="2332">
                  <c:v>-2.6011083799518098E-2</c:v>
                </c:pt>
                <c:pt idx="2333">
                  <c:v>-1.76180077785318E-2</c:v>
                </c:pt>
                <c:pt idx="2334">
                  <c:v>2.89255435897595E-2</c:v>
                </c:pt>
                <c:pt idx="2335">
                  <c:v>-2.12700397579225E-2</c:v>
                </c:pt>
                <c:pt idx="2336">
                  <c:v>2.6683910162907401E-2</c:v>
                </c:pt>
                <c:pt idx="2337">
                  <c:v>4.28959721700377E-3</c:v>
                </c:pt>
                <c:pt idx="2338">
                  <c:v>-7.8659607342138407E-3</c:v>
                </c:pt>
                <c:pt idx="2339">
                  <c:v>-4.1784541008583198E-3</c:v>
                </c:pt>
                <c:pt idx="2340">
                  <c:v>-2.7748561550544601E-2</c:v>
                </c:pt>
                <c:pt idx="2341">
                  <c:v>-1.5772561958666199E-2</c:v>
                </c:pt>
                <c:pt idx="2342">
                  <c:v>-1.81047504798947E-2</c:v>
                </c:pt>
                <c:pt idx="2343">
                  <c:v>8.63812153221152E-3</c:v>
                </c:pt>
                <c:pt idx="2344">
                  <c:v>3.0962073101386701E-2</c:v>
                </c:pt>
                <c:pt idx="2345">
                  <c:v>-1.12989548438751E-2</c:v>
                </c:pt>
                <c:pt idx="2346">
                  <c:v>-2.02190778801275E-4</c:v>
                </c:pt>
                <c:pt idx="2347">
                  <c:v>-7.7171987033371001E-3</c:v>
                </c:pt>
                <c:pt idx="2348">
                  <c:v>3.5159376991274797E-2</c:v>
                </c:pt>
                <c:pt idx="2349">
                  <c:v>-1.7937312006845499E-3</c:v>
                </c:pt>
                <c:pt idx="2350">
                  <c:v>-5.6959801520866001E-3</c:v>
                </c:pt>
                <c:pt idx="2351">
                  <c:v>-7.6491274169317299E-3</c:v>
                </c:pt>
                <c:pt idx="2352">
                  <c:v>-2.3270302694600901E-2</c:v>
                </c:pt>
                <c:pt idx="2353">
                  <c:v>-3.3674459315372702E-4</c:v>
                </c:pt>
                <c:pt idx="2354">
                  <c:v>8.7158879511057292E-3</c:v>
                </c:pt>
                <c:pt idx="2355">
                  <c:v>-2.24428089577711E-2</c:v>
                </c:pt>
                <c:pt idx="2356">
                  <c:v>-1.98912988307599E-2</c:v>
                </c:pt>
                <c:pt idx="2357">
                  <c:v>8.3777955729133907E-3</c:v>
                </c:pt>
                <c:pt idx="2358">
                  <c:v>-1.08080295623178E-2</c:v>
                </c:pt>
                <c:pt idx="2359">
                  <c:v>2.74468268990718E-3</c:v>
                </c:pt>
                <c:pt idx="2360">
                  <c:v>-1.3311432315782299E-2</c:v>
                </c:pt>
                <c:pt idx="2361">
                  <c:v>6.7945039181558503E-3</c:v>
                </c:pt>
                <c:pt idx="2362">
                  <c:v>8.8574037621036699E-3</c:v>
                </c:pt>
                <c:pt idx="2363">
                  <c:v>-6.2307479747555402E-3</c:v>
                </c:pt>
                <c:pt idx="2364">
                  <c:v>1.8010199599608399E-2</c:v>
                </c:pt>
                <c:pt idx="2365">
                  <c:v>2.01502855542545E-2</c:v>
                </c:pt>
                <c:pt idx="2366">
                  <c:v>8.9387711876297499E-4</c:v>
                </c:pt>
                <c:pt idx="2367">
                  <c:v>2.9274271374851901E-2</c:v>
                </c:pt>
                <c:pt idx="2368">
                  <c:v>-7.4769573505120797E-3</c:v>
                </c:pt>
                <c:pt idx="2369">
                  <c:v>1.8783228515399399E-2</c:v>
                </c:pt>
                <c:pt idx="2370">
                  <c:v>-2.7346092613364701E-3</c:v>
                </c:pt>
                <c:pt idx="2371">
                  <c:v>1.0527783325439201E-2</c:v>
                </c:pt>
                <c:pt idx="2372">
                  <c:v>-4.5325436330005103E-2</c:v>
                </c:pt>
                <c:pt idx="2373">
                  <c:v>5.9273396815228601E-3</c:v>
                </c:pt>
                <c:pt idx="2374">
                  <c:v>-1.55120547736188E-2</c:v>
                </c:pt>
                <c:pt idx="2375">
                  <c:v>-3.8976189853877199E-2</c:v>
                </c:pt>
                <c:pt idx="2376">
                  <c:v>2.0157896952428801E-2</c:v>
                </c:pt>
                <c:pt idx="2377">
                  <c:v>-1.5828495423401201E-2</c:v>
                </c:pt>
                <c:pt idx="2378">
                  <c:v>-6.5351370567942801E-3</c:v>
                </c:pt>
                <c:pt idx="2379">
                  <c:v>-4.7857989318881699E-3</c:v>
                </c:pt>
                <c:pt idx="2380">
                  <c:v>-2.2408691718012699E-2</c:v>
                </c:pt>
                <c:pt idx="2381">
                  <c:v>2.9861404128800902E-2</c:v>
                </c:pt>
                <c:pt idx="2382">
                  <c:v>4.14125123318968E-2</c:v>
                </c:pt>
                <c:pt idx="2383">
                  <c:v>-3.9519332604511397E-2</c:v>
                </c:pt>
                <c:pt idx="2384">
                  <c:v>-1.4954040761706399E-2</c:v>
                </c:pt>
                <c:pt idx="2385">
                  <c:v>-1.42362301112031E-2</c:v>
                </c:pt>
                <c:pt idx="2386">
                  <c:v>-1.4627872089966101E-2</c:v>
                </c:pt>
                <c:pt idx="2387">
                  <c:v>-7.0341402416028098E-2</c:v>
                </c:pt>
                <c:pt idx="2388">
                  <c:v>-2.6094053939729302E-3</c:v>
                </c:pt>
                <c:pt idx="2389">
                  <c:v>2.9118757477728002E-2</c:v>
                </c:pt>
                <c:pt idx="2390">
                  <c:v>1.8945282637101199E-2</c:v>
                </c:pt>
                <c:pt idx="2391">
                  <c:v>5.23888147312251E-2</c:v>
                </c:pt>
                <c:pt idx="2392">
                  <c:v>-1.30680773069951E-2</c:v>
                </c:pt>
                <c:pt idx="2393">
                  <c:v>-1.19111230541924E-2</c:v>
                </c:pt>
                <c:pt idx="2394">
                  <c:v>2.14572710009345E-4</c:v>
                </c:pt>
                <c:pt idx="2395">
                  <c:v>-8.6002623329163304E-4</c:v>
                </c:pt>
                <c:pt idx="2396">
                  <c:v>-9.2989636680081197E-3</c:v>
                </c:pt>
                <c:pt idx="2397">
                  <c:v>7.6184263789817299E-3</c:v>
                </c:pt>
                <c:pt idx="2398">
                  <c:v>2.0975396292532901E-2</c:v>
                </c:pt>
                <c:pt idx="2399">
                  <c:v>-1.49472229127384E-2</c:v>
                </c:pt>
                <c:pt idx="2400">
                  <c:v>7.1124160919142599E-3</c:v>
                </c:pt>
                <c:pt idx="2401">
                  <c:v>6.6072792639581997E-3</c:v>
                </c:pt>
                <c:pt idx="2402">
                  <c:v>7.3590580852068701E-3</c:v>
                </c:pt>
                <c:pt idx="2403">
                  <c:v>-2.2695373145554899E-2</c:v>
                </c:pt>
                <c:pt idx="2404">
                  <c:v>6.0061778172967699E-3</c:v>
                </c:pt>
                <c:pt idx="2405">
                  <c:v>-3.4164892228374298E-4</c:v>
                </c:pt>
                <c:pt idx="2406">
                  <c:v>-2.2536029563313999E-2</c:v>
                </c:pt>
                <c:pt idx="2407">
                  <c:v>-4.6469424687204204E-3</c:v>
                </c:pt>
                <c:pt idx="2408">
                  <c:v>-3.7386983367133099E-3</c:v>
                </c:pt>
                <c:pt idx="2409">
                  <c:v>1.6332550804942201E-2</c:v>
                </c:pt>
                <c:pt idx="2410">
                  <c:v>-1.10658351945369E-2</c:v>
                </c:pt>
                <c:pt idx="2411">
                  <c:v>1.20265297771268E-2</c:v>
                </c:pt>
                <c:pt idx="2412">
                  <c:v>4.2102088665459898E-2</c:v>
                </c:pt>
                <c:pt idx="2413">
                  <c:v>1.5005314924063499E-3</c:v>
                </c:pt>
                <c:pt idx="2414">
                  <c:v>-1.2026215482800499E-3</c:v>
                </c:pt>
                <c:pt idx="2415">
                  <c:v>-2.5406365446643701E-2</c:v>
                </c:pt>
                <c:pt idx="2416">
                  <c:v>-7.9107814645013605E-4</c:v>
                </c:pt>
                <c:pt idx="2417">
                  <c:v>-1.7238045946162499E-2</c:v>
                </c:pt>
                <c:pt idx="2418">
                  <c:v>8.037268722039E-3</c:v>
                </c:pt>
                <c:pt idx="2419">
                  <c:v>7.8828396335641499E-3</c:v>
                </c:pt>
                <c:pt idx="2420">
                  <c:v>2.5524967501632901E-2</c:v>
                </c:pt>
                <c:pt idx="2421">
                  <c:v>-1.5221267039545299E-2</c:v>
                </c:pt>
                <c:pt idx="2422">
                  <c:v>-6.9898131890637804E-3</c:v>
                </c:pt>
                <c:pt idx="2423">
                  <c:v>-7.0925619923107898E-3</c:v>
                </c:pt>
                <c:pt idx="2424">
                  <c:v>-1.55672673748987E-2</c:v>
                </c:pt>
                <c:pt idx="2425">
                  <c:v>-2.03591441393609E-3</c:v>
                </c:pt>
                <c:pt idx="2426">
                  <c:v>-1.06779051556701E-2</c:v>
                </c:pt>
                <c:pt idx="2427">
                  <c:v>6.7337328799423803E-3</c:v>
                </c:pt>
                <c:pt idx="2428">
                  <c:v>-4.6610052375100604E-3</c:v>
                </c:pt>
                <c:pt idx="2429">
                  <c:v>-5.5365615195533402E-3</c:v>
                </c:pt>
                <c:pt idx="2430">
                  <c:v>-2.8758578278493502E-3</c:v>
                </c:pt>
                <c:pt idx="2431">
                  <c:v>1.41684881735536E-2</c:v>
                </c:pt>
                <c:pt idx="2432">
                  <c:v>-7.0766041013913296E-3</c:v>
                </c:pt>
                <c:pt idx="2433">
                  <c:v>-1.28490653294827E-2</c:v>
                </c:pt>
                <c:pt idx="2434">
                  <c:v>1.7739218778900102E-2</c:v>
                </c:pt>
                <c:pt idx="2435">
                  <c:v>7.8639992270121504E-3</c:v>
                </c:pt>
                <c:pt idx="2436">
                  <c:v>-1.11744358227663E-3</c:v>
                </c:pt>
                <c:pt idx="2437">
                  <c:v>2.2098593861168699E-2</c:v>
                </c:pt>
                <c:pt idx="2438">
                  <c:v>-2.9762409486541502E-4</c:v>
                </c:pt>
                <c:pt idx="2439">
                  <c:v>1.2738982196284601E-2</c:v>
                </c:pt>
                <c:pt idx="2440">
                  <c:v>-1.12878075997093E-2</c:v>
                </c:pt>
                <c:pt idx="2441">
                  <c:v>3.8431549994477801E-2</c:v>
                </c:pt>
                <c:pt idx="2442">
                  <c:v>5.7550339332223296E-4</c:v>
                </c:pt>
                <c:pt idx="2443">
                  <c:v>-4.4523313545125004E-3</c:v>
                </c:pt>
                <c:pt idx="2444">
                  <c:v>1.98251314010786E-2</c:v>
                </c:pt>
                <c:pt idx="2445">
                  <c:v>9.8635685209870708E-3</c:v>
                </c:pt>
                <c:pt idx="2446">
                  <c:v>-1.5424919642766601E-2</c:v>
                </c:pt>
                <c:pt idx="2447">
                  <c:v>-2.4043244259699601E-5</c:v>
                </c:pt>
                <c:pt idx="2448">
                  <c:v>5.0664194016494003E-3</c:v>
                </c:pt>
                <c:pt idx="2449">
                  <c:v>4.7969583099527497E-3</c:v>
                </c:pt>
                <c:pt idx="2450">
                  <c:v>1.40955557773972E-3</c:v>
                </c:pt>
                <c:pt idx="2451">
                  <c:v>8.0524974655643306E-3</c:v>
                </c:pt>
                <c:pt idx="2452">
                  <c:v>-1.47026250755696E-2</c:v>
                </c:pt>
                <c:pt idx="2453">
                  <c:v>1.10994469152689E-2</c:v>
                </c:pt>
                <c:pt idx="2454">
                  <c:v>1.6111165542954699E-2</c:v>
                </c:pt>
                <c:pt idx="2455">
                  <c:v>3.62637397453782E-2</c:v>
                </c:pt>
                <c:pt idx="2456">
                  <c:v>4.0506567610025896E-3</c:v>
                </c:pt>
                <c:pt idx="2457">
                  <c:v>1.4772676535318699E-2</c:v>
                </c:pt>
                <c:pt idx="2458">
                  <c:v>1.19931419951034E-2</c:v>
                </c:pt>
                <c:pt idx="2459">
                  <c:v>-1.98179265332054E-2</c:v>
                </c:pt>
                <c:pt idx="2460">
                  <c:v>3.00916469475432E-2</c:v>
                </c:pt>
                <c:pt idx="2461">
                  <c:v>-5.6188673672423698E-3</c:v>
                </c:pt>
                <c:pt idx="2462">
                  <c:v>-1.76409605400589E-3</c:v>
                </c:pt>
                <c:pt idx="2463">
                  <c:v>-3.7859827548009E-3</c:v>
                </c:pt>
                <c:pt idx="2464">
                  <c:v>7.2566201495494198E-3</c:v>
                </c:pt>
                <c:pt idx="2465">
                  <c:v>4.0938320188575197E-2</c:v>
                </c:pt>
                <c:pt idx="2466">
                  <c:v>-1.6223670897893599E-2</c:v>
                </c:pt>
                <c:pt idx="2467">
                  <c:v>2.5280279614878199E-3</c:v>
                </c:pt>
                <c:pt idx="2468">
                  <c:v>6.7572343597128402E-3</c:v>
                </c:pt>
                <c:pt idx="2469">
                  <c:v>2.67915330800363E-2</c:v>
                </c:pt>
                <c:pt idx="2470">
                  <c:v>1.46852976462162E-2</c:v>
                </c:pt>
                <c:pt idx="2471">
                  <c:v>9.5129141257984991E-3</c:v>
                </c:pt>
                <c:pt idx="2472">
                  <c:v>-1.29905975454407E-3</c:v>
                </c:pt>
                <c:pt idx="2473">
                  <c:v>-1.9079618481932799E-2</c:v>
                </c:pt>
                <c:pt idx="2474">
                  <c:v>-2.76087866567086E-2</c:v>
                </c:pt>
                <c:pt idx="2475">
                  <c:v>2.7727026708734399E-2</c:v>
                </c:pt>
                <c:pt idx="2476">
                  <c:v>-2.7827627602992002E-3</c:v>
                </c:pt>
                <c:pt idx="2477">
                  <c:v>-7.6361435383605096E-3</c:v>
                </c:pt>
                <c:pt idx="2478">
                  <c:v>2.4743697930931499E-3</c:v>
                </c:pt>
                <c:pt idx="2479">
                  <c:v>1.9393546353152699E-2</c:v>
                </c:pt>
                <c:pt idx="2480">
                  <c:v>4.3047082159910703E-2</c:v>
                </c:pt>
                <c:pt idx="2481">
                  <c:v>-9.1614813807034297E-3</c:v>
                </c:pt>
                <c:pt idx="2482">
                  <c:v>-3.4307489746651298E-3</c:v>
                </c:pt>
                <c:pt idx="2483">
                  <c:v>-4.2481000855749199E-3</c:v>
                </c:pt>
                <c:pt idx="2484">
                  <c:v>8.3227762191672994E-3</c:v>
                </c:pt>
                <c:pt idx="2485">
                  <c:v>-2.19521942679205E-2</c:v>
                </c:pt>
                <c:pt idx="2486">
                  <c:v>-3.1826956368755199E-3</c:v>
                </c:pt>
                <c:pt idx="2487">
                  <c:v>2.2826862850173001E-2</c:v>
                </c:pt>
                <c:pt idx="2488">
                  <c:v>5.26971012072186E-3</c:v>
                </c:pt>
                <c:pt idx="2489">
                  <c:v>4.1449514620416503E-2</c:v>
                </c:pt>
                <c:pt idx="2490">
                  <c:v>2.6028481867841399E-2</c:v>
                </c:pt>
                <c:pt idx="2491">
                  <c:v>-8.7688439753054303E-3</c:v>
                </c:pt>
                <c:pt idx="2492">
                  <c:v>3.58584685507472E-3</c:v>
                </c:pt>
                <c:pt idx="2493">
                  <c:v>1.50537977046548E-2</c:v>
                </c:pt>
                <c:pt idx="2494">
                  <c:v>3.63021321028435E-3</c:v>
                </c:pt>
                <c:pt idx="2495">
                  <c:v>2.5140961890803899E-2</c:v>
                </c:pt>
                <c:pt idx="2496">
                  <c:v>1.9435435033215799E-2</c:v>
                </c:pt>
                <c:pt idx="2497">
                  <c:v>-3.3084146930873699E-2</c:v>
                </c:pt>
                <c:pt idx="2498">
                  <c:v>-5.9948643339705499E-3</c:v>
                </c:pt>
                <c:pt idx="2499">
                  <c:v>-1.02269100827567E-4</c:v>
                </c:pt>
                <c:pt idx="2500">
                  <c:v>2.1707229263739601E-2</c:v>
                </c:pt>
                <c:pt idx="2501">
                  <c:v>5.5103747790780904E-3</c:v>
                </c:pt>
                <c:pt idx="2502">
                  <c:v>4.3722344419851802E-3</c:v>
                </c:pt>
                <c:pt idx="2503">
                  <c:v>1.6042769221989099E-2</c:v>
                </c:pt>
                <c:pt idx="2504">
                  <c:v>-1.74190306164086E-2</c:v>
                </c:pt>
                <c:pt idx="2505">
                  <c:v>2.6641643372992902E-3</c:v>
                </c:pt>
                <c:pt idx="2506">
                  <c:v>-2.5566098546439802E-4</c:v>
                </c:pt>
                <c:pt idx="2507">
                  <c:v>-2.07980205738823E-2</c:v>
                </c:pt>
                <c:pt idx="2508">
                  <c:v>-1.15624936671661E-2</c:v>
                </c:pt>
                <c:pt idx="2509">
                  <c:v>1.4074076032693001E-2</c:v>
                </c:pt>
                <c:pt idx="2510">
                  <c:v>5.1858536631302701E-3</c:v>
                </c:pt>
                <c:pt idx="2511">
                  <c:v>-6.0896950516321997E-2</c:v>
                </c:pt>
                <c:pt idx="2512">
                  <c:v>2.03559217745229E-2</c:v>
                </c:pt>
                <c:pt idx="2513">
                  <c:v>-1.16693792646878E-2</c:v>
                </c:pt>
                <c:pt idx="2514">
                  <c:v>-2.0599921008953501E-2</c:v>
                </c:pt>
                <c:pt idx="2515">
                  <c:v>4.2745886966082398E-2</c:v>
                </c:pt>
                <c:pt idx="2516">
                  <c:v>-4.94954447815812E-3</c:v>
                </c:pt>
                <c:pt idx="2517">
                  <c:v>-8.2328579857309393E-3</c:v>
                </c:pt>
                <c:pt idx="2518">
                  <c:v>3.7954046996242399E-2</c:v>
                </c:pt>
                <c:pt idx="2519">
                  <c:v>5.9099156617086201E-3</c:v>
                </c:pt>
                <c:pt idx="2520">
                  <c:v>-2.30310755810176E-2</c:v>
                </c:pt>
                <c:pt idx="2521">
                  <c:v>-1.8333200662548899E-2</c:v>
                </c:pt>
                <c:pt idx="2522">
                  <c:v>1.2500394432676301E-2</c:v>
                </c:pt>
                <c:pt idx="2523">
                  <c:v>-3.74577178213542E-3</c:v>
                </c:pt>
                <c:pt idx="2524">
                  <c:v>-2.76251750536032E-2</c:v>
                </c:pt>
                <c:pt idx="2525">
                  <c:v>6.6789623434336896E-3</c:v>
                </c:pt>
                <c:pt idx="2526">
                  <c:v>8.6765057102456706E-3</c:v>
                </c:pt>
                <c:pt idx="2527">
                  <c:v>1.3341825656116199E-2</c:v>
                </c:pt>
                <c:pt idx="2528">
                  <c:v>4.71292279930368E-4</c:v>
                </c:pt>
                <c:pt idx="2529">
                  <c:v>-3.3473779771384699E-3</c:v>
                </c:pt>
                <c:pt idx="2530">
                  <c:v>-5.5780503006386496E-3</c:v>
                </c:pt>
                <c:pt idx="2531">
                  <c:v>1.39300409898785E-3</c:v>
                </c:pt>
                <c:pt idx="2532">
                  <c:v>-1.5941410905709299E-2</c:v>
                </c:pt>
                <c:pt idx="2533">
                  <c:v>-1.07853805062666E-3</c:v>
                </c:pt>
                <c:pt idx="2534">
                  <c:v>-1.1536491710968299E-2</c:v>
                </c:pt>
                <c:pt idx="2535">
                  <c:v>1.5600171952561699E-2</c:v>
                </c:pt>
                <c:pt idx="2536">
                  <c:v>4.2028704596464198E-2</c:v>
                </c:pt>
                <c:pt idx="2537">
                  <c:v>-1.00586050309472E-2</c:v>
                </c:pt>
                <c:pt idx="2538">
                  <c:v>-5.7044662945931104E-3</c:v>
                </c:pt>
                <c:pt idx="2539">
                  <c:v>-5.6771630716908597E-3</c:v>
                </c:pt>
                <c:pt idx="2540">
                  <c:v>-5.2542640696972001E-3</c:v>
                </c:pt>
                <c:pt idx="2541">
                  <c:v>4.1805327535867198E-3</c:v>
                </c:pt>
                <c:pt idx="2542">
                  <c:v>1.3622892568148E-2</c:v>
                </c:pt>
                <c:pt idx="2543">
                  <c:v>3.22089049567027E-2</c:v>
                </c:pt>
                <c:pt idx="2544">
                  <c:v>-3.1365875559579998E-3</c:v>
                </c:pt>
                <c:pt idx="2545">
                  <c:v>9.7190217148399698E-3</c:v>
                </c:pt>
                <c:pt idx="2546">
                  <c:v>-5.9339421541205204E-3</c:v>
                </c:pt>
                <c:pt idx="2547">
                  <c:v>-3.90921982417192E-4</c:v>
                </c:pt>
                <c:pt idx="2548">
                  <c:v>1.51280313080087E-2</c:v>
                </c:pt>
                <c:pt idx="2549">
                  <c:v>1.1667260568753301E-3</c:v>
                </c:pt>
                <c:pt idx="2550">
                  <c:v>4.2748145033414002E-2</c:v>
                </c:pt>
                <c:pt idx="2551">
                  <c:v>2.4460503799000801E-3</c:v>
                </c:pt>
                <c:pt idx="2552">
                  <c:v>-2.0780711923246601E-2</c:v>
                </c:pt>
                <c:pt idx="2553">
                  <c:v>-1.1604590763121401E-2</c:v>
                </c:pt>
                <c:pt idx="2554">
                  <c:v>1.8999208197691599E-2</c:v>
                </c:pt>
                <c:pt idx="2555">
                  <c:v>-1.9024139487399901E-2</c:v>
                </c:pt>
                <c:pt idx="2556">
                  <c:v>-2.8141424286780201E-3</c:v>
                </c:pt>
                <c:pt idx="2557">
                  <c:v>2.6405854559474898E-3</c:v>
                </c:pt>
                <c:pt idx="2558">
                  <c:v>-2.7173338698881998E-3</c:v>
                </c:pt>
                <c:pt idx="2559">
                  <c:v>6.8913263717182999E-3</c:v>
                </c:pt>
                <c:pt idx="2560">
                  <c:v>-1.8555915418602699E-3</c:v>
                </c:pt>
                <c:pt idx="2561">
                  <c:v>-1.31465871029346E-2</c:v>
                </c:pt>
                <c:pt idx="2562">
                  <c:v>-3.56588874083833E-3</c:v>
                </c:pt>
                <c:pt idx="2563">
                  <c:v>-1.1535867447347701E-2</c:v>
                </c:pt>
                <c:pt idx="2564">
                  <c:v>4.9451388142438997E-3</c:v>
                </c:pt>
                <c:pt idx="2565">
                  <c:v>-3.79122874518117E-3</c:v>
                </c:pt>
                <c:pt idx="2566">
                  <c:v>-2.3435712021338999E-3</c:v>
                </c:pt>
                <c:pt idx="2567">
                  <c:v>2.68153878038926E-3</c:v>
                </c:pt>
                <c:pt idx="2568">
                  <c:v>8.5184131096223206E-3</c:v>
                </c:pt>
                <c:pt idx="2569">
                  <c:v>6.9673855025201498E-4</c:v>
                </c:pt>
                <c:pt idx="2570">
                  <c:v>6.3211419531859596E-3</c:v>
                </c:pt>
                <c:pt idx="2571">
                  <c:v>2.9071448355763099E-3</c:v>
                </c:pt>
                <c:pt idx="2572">
                  <c:v>-9.0372723975284206E-3</c:v>
                </c:pt>
                <c:pt idx="2573">
                  <c:v>-1.2338271944277999E-2</c:v>
                </c:pt>
                <c:pt idx="2574">
                  <c:v>-8.6085677426782792E-3</c:v>
                </c:pt>
                <c:pt idx="2575">
                  <c:v>-1.5848515573966999E-2</c:v>
                </c:pt>
                <c:pt idx="2576">
                  <c:v>-8.5439516804682192E-3</c:v>
                </c:pt>
                <c:pt idx="2577">
                  <c:v>-5.1258365624482199E-3</c:v>
                </c:pt>
                <c:pt idx="2578">
                  <c:v>1.44502715302371E-2</c:v>
                </c:pt>
                <c:pt idx="2579">
                  <c:v>-1.39096495677708E-2</c:v>
                </c:pt>
                <c:pt idx="2580">
                  <c:v>2.1639563649322902E-2</c:v>
                </c:pt>
                <c:pt idx="2581">
                  <c:v>-2.4609750655568102E-3</c:v>
                </c:pt>
                <c:pt idx="2582">
                  <c:v>1.2672539483265801E-2</c:v>
                </c:pt>
                <c:pt idx="2583">
                  <c:v>-2.3293839814201899E-3</c:v>
                </c:pt>
                <c:pt idx="2584">
                  <c:v>1.25424533314059E-2</c:v>
                </c:pt>
                <c:pt idx="2585">
                  <c:v>1.23453103858597E-2</c:v>
                </c:pt>
                <c:pt idx="2586">
                  <c:v>4.8489500674301399E-3</c:v>
                </c:pt>
                <c:pt idx="2587">
                  <c:v>-1.7906710148105E-3</c:v>
                </c:pt>
                <c:pt idx="2588">
                  <c:v>1.51604541470255E-2</c:v>
                </c:pt>
                <c:pt idx="2589">
                  <c:v>6.3267667917687601E-3</c:v>
                </c:pt>
                <c:pt idx="2590">
                  <c:v>-1.49394312411757E-2</c:v>
                </c:pt>
                <c:pt idx="2591">
                  <c:v>1.9175086667926101E-2</c:v>
                </c:pt>
                <c:pt idx="2592">
                  <c:v>4.6613758170154602E-3</c:v>
                </c:pt>
                <c:pt idx="2593">
                  <c:v>2.9197889549062201E-3</c:v>
                </c:pt>
                <c:pt idx="2594">
                  <c:v>1.34625356091335E-2</c:v>
                </c:pt>
                <c:pt idx="2595">
                  <c:v>8.1979012912210703E-3</c:v>
                </c:pt>
                <c:pt idx="2596">
                  <c:v>-1.1655608105897699E-3</c:v>
                </c:pt>
                <c:pt idx="2597">
                  <c:v>-2.4811172587188499E-3</c:v>
                </c:pt>
                <c:pt idx="2598">
                  <c:v>4.4642474415113598E-3</c:v>
                </c:pt>
                <c:pt idx="2599">
                  <c:v>-1.46562816856199E-3</c:v>
                </c:pt>
                <c:pt idx="2600">
                  <c:v>2.11479991983088E-3</c:v>
                </c:pt>
                <c:pt idx="2601">
                  <c:v>-2.3112260984029099E-3</c:v>
                </c:pt>
                <c:pt idx="2602">
                  <c:v>-2.52702547576471E-2</c:v>
                </c:pt>
                <c:pt idx="2603">
                  <c:v>1.33267168396656E-2</c:v>
                </c:pt>
                <c:pt idx="2604">
                  <c:v>-4.7282028711319599E-3</c:v>
                </c:pt>
                <c:pt idx="2605">
                  <c:v>-9.0409758597669709E-3</c:v>
                </c:pt>
                <c:pt idx="2606">
                  <c:v>1.8642976542928499E-2</c:v>
                </c:pt>
                <c:pt idx="2607">
                  <c:v>2.8291855638430102E-3</c:v>
                </c:pt>
                <c:pt idx="2608">
                  <c:v>3.1008569006392098E-3</c:v>
                </c:pt>
                <c:pt idx="2609">
                  <c:v>-1.1667443933429399E-2</c:v>
                </c:pt>
                <c:pt idx="2610">
                  <c:v>6.4889343310267304E-3</c:v>
                </c:pt>
                <c:pt idx="2611">
                  <c:v>-8.0399038619263195E-3</c:v>
                </c:pt>
                <c:pt idx="2612">
                  <c:v>-1.54111833897291E-2</c:v>
                </c:pt>
                <c:pt idx="2613">
                  <c:v>5.6363463588096898E-3</c:v>
                </c:pt>
                <c:pt idx="2614">
                  <c:v>-6.0172374092622802E-3</c:v>
                </c:pt>
                <c:pt idx="2615">
                  <c:v>1.4970777840003001E-2</c:v>
                </c:pt>
                <c:pt idx="2616">
                  <c:v>-7.7267185840754196E-3</c:v>
                </c:pt>
                <c:pt idx="2617">
                  <c:v>9.2830208198325295E-3</c:v>
                </c:pt>
                <c:pt idx="2618">
                  <c:v>5.31945732770721E-3</c:v>
                </c:pt>
                <c:pt idx="2619">
                  <c:v>4.4826975062704699E-3</c:v>
                </c:pt>
                <c:pt idx="2620">
                  <c:v>6.7870052095695896E-3</c:v>
                </c:pt>
                <c:pt idx="2621">
                  <c:v>-1.23550449733604E-2</c:v>
                </c:pt>
                <c:pt idx="2622">
                  <c:v>1.5500936958698399E-4</c:v>
                </c:pt>
                <c:pt idx="2623">
                  <c:v>-8.3057694528601896E-3</c:v>
                </c:pt>
                <c:pt idx="2624">
                  <c:v>6.2256533864005897E-3</c:v>
                </c:pt>
                <c:pt idx="2625">
                  <c:v>5.6707120261278998E-3</c:v>
                </c:pt>
                <c:pt idx="2626">
                  <c:v>-7.7916795402528001E-3</c:v>
                </c:pt>
                <c:pt idx="2627">
                  <c:v>-8.3045459661716097E-3</c:v>
                </c:pt>
                <c:pt idx="2628">
                  <c:v>1.67242102458596E-2</c:v>
                </c:pt>
                <c:pt idx="2629">
                  <c:v>7.7122497194444103E-3</c:v>
                </c:pt>
                <c:pt idx="2630">
                  <c:v>1.20369086424828E-2</c:v>
                </c:pt>
                <c:pt idx="2631">
                  <c:v>-7.9608017431266401E-3</c:v>
                </c:pt>
                <c:pt idx="2632">
                  <c:v>3.9323978769251304E-3</c:v>
                </c:pt>
                <c:pt idx="2633">
                  <c:v>1.8567616211909801E-2</c:v>
                </c:pt>
                <c:pt idx="2634">
                  <c:v>7.41205701531288E-3</c:v>
                </c:pt>
                <c:pt idx="2635">
                  <c:v>5.29985185327949E-3</c:v>
                </c:pt>
                <c:pt idx="2636">
                  <c:v>-9.3974452006430897E-3</c:v>
                </c:pt>
                <c:pt idx="2637">
                  <c:v>5.3942732486212397E-3</c:v>
                </c:pt>
                <c:pt idx="2638">
                  <c:v>-1.9504399367586899E-3</c:v>
                </c:pt>
                <c:pt idx="2639">
                  <c:v>-1.8721495378487E-2</c:v>
                </c:pt>
                <c:pt idx="2640">
                  <c:v>-1.9707922030236902E-3</c:v>
                </c:pt>
                <c:pt idx="2641">
                  <c:v>3.5470113730284498E-3</c:v>
                </c:pt>
                <c:pt idx="2642">
                  <c:v>1.8675376871410999E-3</c:v>
                </c:pt>
                <c:pt idx="2643">
                  <c:v>-9.8696960982687394E-3</c:v>
                </c:pt>
                <c:pt idx="2644">
                  <c:v>4.5186026751973902E-3</c:v>
                </c:pt>
                <c:pt idx="2645">
                  <c:v>9.8856903770214201E-3</c:v>
                </c:pt>
                <c:pt idx="2646">
                  <c:v>-5.02874462417511E-3</c:v>
                </c:pt>
                <c:pt idx="2647">
                  <c:v>-6.1502125313633599E-3</c:v>
                </c:pt>
                <c:pt idx="2648">
                  <c:v>-1.8918567001804901E-2</c:v>
                </c:pt>
                <c:pt idx="2649">
                  <c:v>-1.36067027140673E-3</c:v>
                </c:pt>
                <c:pt idx="2650">
                  <c:v>7.751944521264E-3</c:v>
                </c:pt>
                <c:pt idx="2651">
                  <c:v>-4.8693867675708904E-3</c:v>
                </c:pt>
                <c:pt idx="2652">
                  <c:v>-2.5631088056085002E-3</c:v>
                </c:pt>
                <c:pt idx="2653">
                  <c:v>-1.7794545614059999E-2</c:v>
                </c:pt>
                <c:pt idx="2654">
                  <c:v>4.4715378610081704E-3</c:v>
                </c:pt>
                <c:pt idx="2655">
                  <c:v>2.8826470213679498E-3</c:v>
                </c:pt>
                <c:pt idx="2656">
                  <c:v>4.8063564858529303E-3</c:v>
                </c:pt>
                <c:pt idx="2657">
                  <c:v>2.66728848487201E-3</c:v>
                </c:pt>
                <c:pt idx="2658">
                  <c:v>1.42623982931758E-2</c:v>
                </c:pt>
                <c:pt idx="2659">
                  <c:v>-3.4528821487205099E-3</c:v>
                </c:pt>
                <c:pt idx="2660">
                  <c:v>-9.3159298980010003E-4</c:v>
                </c:pt>
                <c:pt idx="2661">
                  <c:v>-8.5252725746254397E-3</c:v>
                </c:pt>
                <c:pt idx="2662">
                  <c:v>-5.4812345817363004E-3</c:v>
                </c:pt>
                <c:pt idx="2663">
                  <c:v>1.7558517577318598E-2</c:v>
                </c:pt>
                <c:pt idx="2664">
                  <c:v>-3.2882483082458101E-3</c:v>
                </c:pt>
                <c:pt idx="2665">
                  <c:v>1.34365840297041E-2</c:v>
                </c:pt>
                <c:pt idx="2666">
                  <c:v>-1.35985124289309E-3</c:v>
                </c:pt>
                <c:pt idx="2667">
                  <c:v>-3.35483853662134E-3</c:v>
                </c:pt>
                <c:pt idx="2668">
                  <c:v>-1.63588740721557E-3</c:v>
                </c:pt>
                <c:pt idx="2669">
                  <c:v>-6.8042545883775698E-3</c:v>
                </c:pt>
                <c:pt idx="2670">
                  <c:v>3.3570573387650101E-3</c:v>
                </c:pt>
                <c:pt idx="2671">
                  <c:v>-5.5163278527416903E-3</c:v>
                </c:pt>
                <c:pt idx="2672">
                  <c:v>5.0241283730121803E-3</c:v>
                </c:pt>
                <c:pt idx="2673">
                  <c:v>8.1414899253593499E-3</c:v>
                </c:pt>
                <c:pt idx="2674">
                  <c:v>1.69347018432396E-2</c:v>
                </c:pt>
                <c:pt idx="2675">
                  <c:v>4.1133479985593904E-3</c:v>
                </c:pt>
                <c:pt idx="2676">
                  <c:v>5.9940638801099198E-3</c:v>
                </c:pt>
                <c:pt idx="2677">
                  <c:v>-1.3226627177044901E-2</c:v>
                </c:pt>
                <c:pt idx="2678">
                  <c:v>-4.2286722379947803E-3</c:v>
                </c:pt>
                <c:pt idx="2679">
                  <c:v>1.9230871302010701E-2</c:v>
                </c:pt>
                <c:pt idx="2680">
                  <c:v>-2.2539353789064499E-3</c:v>
                </c:pt>
                <c:pt idx="2681">
                  <c:v>1.3840936751685301E-2</c:v>
                </c:pt>
                <c:pt idx="2682">
                  <c:v>2.3913562796335601E-3</c:v>
                </c:pt>
                <c:pt idx="2683">
                  <c:v>9.4842412587455693E-3</c:v>
                </c:pt>
                <c:pt idx="2684">
                  <c:v>-7.9971096285000407E-3</c:v>
                </c:pt>
                <c:pt idx="2685">
                  <c:v>-9.4198684048226605E-4</c:v>
                </c:pt>
                <c:pt idx="2686">
                  <c:v>-1.6442059807287299E-3</c:v>
                </c:pt>
                <c:pt idx="2687">
                  <c:v>-1.60105456081196E-3</c:v>
                </c:pt>
                <c:pt idx="2688">
                  <c:v>-2.7688956948530401E-3</c:v>
                </c:pt>
                <c:pt idx="2689">
                  <c:v>-2.28744961780541E-2</c:v>
                </c:pt>
                <c:pt idx="2690">
                  <c:v>-3.0223807913607801E-3</c:v>
                </c:pt>
                <c:pt idx="2691">
                  <c:v>-3.8063291985897002E-2</c:v>
                </c:pt>
                <c:pt idx="2692">
                  <c:v>-7.8441595454052104E-2</c:v>
                </c:pt>
                <c:pt idx="2693">
                  <c:v>2.9655851090182001E-2</c:v>
                </c:pt>
                <c:pt idx="2694">
                  <c:v>1.5204264294529601E-2</c:v>
                </c:pt>
                <c:pt idx="2695">
                  <c:v>2.4654821124965101E-2</c:v>
                </c:pt>
                <c:pt idx="2696">
                  <c:v>3.6233290098543398E-3</c:v>
                </c:pt>
                <c:pt idx="2697">
                  <c:v>5.6295338187993703E-3</c:v>
                </c:pt>
                <c:pt idx="2698">
                  <c:v>1.54626367109321E-2</c:v>
                </c:pt>
                <c:pt idx="2699">
                  <c:v>3.4325094820783198E-3</c:v>
                </c:pt>
                <c:pt idx="2700">
                  <c:v>-8.3634695341517802E-3</c:v>
                </c:pt>
                <c:pt idx="2701">
                  <c:v>4.1535914091860504E-3</c:v>
                </c:pt>
                <c:pt idx="2702">
                  <c:v>1.3973887467015099E-2</c:v>
                </c:pt>
                <c:pt idx="2703">
                  <c:v>-4.2941566987132803E-3</c:v>
                </c:pt>
                <c:pt idx="2704">
                  <c:v>8.2481631226917103E-3</c:v>
                </c:pt>
                <c:pt idx="2705">
                  <c:v>2.46547794283179E-2</c:v>
                </c:pt>
                <c:pt idx="2706">
                  <c:v>-5.2200861896933596E-3</c:v>
                </c:pt>
                <c:pt idx="2707">
                  <c:v>-7.9788408553692503E-3</c:v>
                </c:pt>
                <c:pt idx="2708">
                  <c:v>-5.02017007514263E-3</c:v>
                </c:pt>
                <c:pt idx="2709">
                  <c:v>-8.6950275711860196E-3</c:v>
                </c:pt>
                <c:pt idx="2710">
                  <c:v>9.2271772069909899E-3</c:v>
                </c:pt>
                <c:pt idx="2711">
                  <c:v>-3.5894381890749102E-2</c:v>
                </c:pt>
                <c:pt idx="2712">
                  <c:v>2.8651985373551601E-2</c:v>
                </c:pt>
                <c:pt idx="2713">
                  <c:v>9.5213423562695004E-3</c:v>
                </c:pt>
                <c:pt idx="2714">
                  <c:v>1.0647564600242399E-2</c:v>
                </c:pt>
                <c:pt idx="2715">
                  <c:v>4.2138450667265903E-2</c:v>
                </c:pt>
                <c:pt idx="2716">
                  <c:v>-1.3597624285863899E-2</c:v>
                </c:pt>
                <c:pt idx="2717">
                  <c:v>-3.2714582620526997E-2</c:v>
                </c:pt>
                <c:pt idx="2718">
                  <c:v>2.2134934025010301E-2</c:v>
                </c:pt>
                <c:pt idx="2719">
                  <c:v>-6.4449135606860601E-3</c:v>
                </c:pt>
                <c:pt idx="2720">
                  <c:v>-2.69393558128939E-2</c:v>
                </c:pt>
                <c:pt idx="2721">
                  <c:v>-1.55634048310642E-2</c:v>
                </c:pt>
                <c:pt idx="2722">
                  <c:v>-4.4956809049817401E-2</c:v>
                </c:pt>
                <c:pt idx="2723">
                  <c:v>-1.3407751757202701E-2</c:v>
                </c:pt>
                <c:pt idx="2724">
                  <c:v>-1.2401702211074899E-2</c:v>
                </c:pt>
                <c:pt idx="2725">
                  <c:v>-1.4404677035649901E-2</c:v>
                </c:pt>
                <c:pt idx="2726">
                  <c:v>2.2442252423684701E-2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板块基准指数!$F$1</c:f>
              <c:strCache>
                <c:ptCount val="1"/>
                <c:pt idx="0">
                  <c:v>金融地产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板块基准指数!$A$2:$A$2728</c:f>
              <c:numCache>
                <c:formatCode>General</c:formatCode>
                <c:ptCount val="2727"/>
                <c:pt idx="0">
                  <c:v>20081231</c:v>
                </c:pt>
                <c:pt idx="1">
                  <c:v>20090105</c:v>
                </c:pt>
                <c:pt idx="2">
                  <c:v>20090106</c:v>
                </c:pt>
                <c:pt idx="3">
                  <c:v>20090107</c:v>
                </c:pt>
                <c:pt idx="4">
                  <c:v>20090108</c:v>
                </c:pt>
                <c:pt idx="5">
                  <c:v>20090109</c:v>
                </c:pt>
                <c:pt idx="6">
                  <c:v>20090112</c:v>
                </c:pt>
                <c:pt idx="7">
                  <c:v>20090113</c:v>
                </c:pt>
                <c:pt idx="8">
                  <c:v>20090114</c:v>
                </c:pt>
                <c:pt idx="9">
                  <c:v>20090115</c:v>
                </c:pt>
                <c:pt idx="10">
                  <c:v>20090116</c:v>
                </c:pt>
                <c:pt idx="11">
                  <c:v>20090119</c:v>
                </c:pt>
                <c:pt idx="12">
                  <c:v>20090120</c:v>
                </c:pt>
                <c:pt idx="13">
                  <c:v>20090121</c:v>
                </c:pt>
                <c:pt idx="14">
                  <c:v>20090122</c:v>
                </c:pt>
                <c:pt idx="15">
                  <c:v>20090123</c:v>
                </c:pt>
                <c:pt idx="16">
                  <c:v>20090202</c:v>
                </c:pt>
                <c:pt idx="17">
                  <c:v>20090203</c:v>
                </c:pt>
                <c:pt idx="18">
                  <c:v>20090204</c:v>
                </c:pt>
                <c:pt idx="19">
                  <c:v>20090205</c:v>
                </c:pt>
                <c:pt idx="20">
                  <c:v>20090206</c:v>
                </c:pt>
                <c:pt idx="21">
                  <c:v>20090209</c:v>
                </c:pt>
                <c:pt idx="22">
                  <c:v>20090210</c:v>
                </c:pt>
                <c:pt idx="23">
                  <c:v>20090211</c:v>
                </c:pt>
                <c:pt idx="24">
                  <c:v>20090212</c:v>
                </c:pt>
                <c:pt idx="25">
                  <c:v>20090213</c:v>
                </c:pt>
                <c:pt idx="26">
                  <c:v>20090216</c:v>
                </c:pt>
                <c:pt idx="27">
                  <c:v>20090217</c:v>
                </c:pt>
                <c:pt idx="28">
                  <c:v>20090218</c:v>
                </c:pt>
                <c:pt idx="29">
                  <c:v>20090219</c:v>
                </c:pt>
                <c:pt idx="30">
                  <c:v>20090220</c:v>
                </c:pt>
                <c:pt idx="31">
                  <c:v>20090223</c:v>
                </c:pt>
                <c:pt idx="32">
                  <c:v>20090224</c:v>
                </c:pt>
                <c:pt idx="33">
                  <c:v>20090225</c:v>
                </c:pt>
                <c:pt idx="34">
                  <c:v>20090226</c:v>
                </c:pt>
                <c:pt idx="35">
                  <c:v>20090227</c:v>
                </c:pt>
                <c:pt idx="36">
                  <c:v>20090302</c:v>
                </c:pt>
                <c:pt idx="37">
                  <c:v>20090303</c:v>
                </c:pt>
                <c:pt idx="38">
                  <c:v>20090304</c:v>
                </c:pt>
                <c:pt idx="39">
                  <c:v>20090305</c:v>
                </c:pt>
                <c:pt idx="40">
                  <c:v>20090306</c:v>
                </c:pt>
                <c:pt idx="41">
                  <c:v>20090309</c:v>
                </c:pt>
                <c:pt idx="42">
                  <c:v>20090310</c:v>
                </c:pt>
                <c:pt idx="43">
                  <c:v>20090311</c:v>
                </c:pt>
                <c:pt idx="44">
                  <c:v>20090312</c:v>
                </c:pt>
                <c:pt idx="45">
                  <c:v>20090313</c:v>
                </c:pt>
                <c:pt idx="46">
                  <c:v>20090316</c:v>
                </c:pt>
                <c:pt idx="47">
                  <c:v>20090317</c:v>
                </c:pt>
                <c:pt idx="48">
                  <c:v>20090318</c:v>
                </c:pt>
                <c:pt idx="49">
                  <c:v>20090319</c:v>
                </c:pt>
                <c:pt idx="50">
                  <c:v>20090320</c:v>
                </c:pt>
                <c:pt idx="51">
                  <c:v>20090323</c:v>
                </c:pt>
                <c:pt idx="52">
                  <c:v>20090324</c:v>
                </c:pt>
                <c:pt idx="53">
                  <c:v>20090325</c:v>
                </c:pt>
                <c:pt idx="54">
                  <c:v>20090326</c:v>
                </c:pt>
                <c:pt idx="55">
                  <c:v>20090327</c:v>
                </c:pt>
                <c:pt idx="56">
                  <c:v>20090330</c:v>
                </c:pt>
                <c:pt idx="57">
                  <c:v>20090331</c:v>
                </c:pt>
                <c:pt idx="58">
                  <c:v>20090401</c:v>
                </c:pt>
                <c:pt idx="59">
                  <c:v>20090402</c:v>
                </c:pt>
                <c:pt idx="60">
                  <c:v>20090403</c:v>
                </c:pt>
                <c:pt idx="61">
                  <c:v>20090407</c:v>
                </c:pt>
                <c:pt idx="62">
                  <c:v>20090408</c:v>
                </c:pt>
                <c:pt idx="63">
                  <c:v>20090409</c:v>
                </c:pt>
                <c:pt idx="64">
                  <c:v>20090410</c:v>
                </c:pt>
                <c:pt idx="65">
                  <c:v>20090413</c:v>
                </c:pt>
                <c:pt idx="66">
                  <c:v>20090414</c:v>
                </c:pt>
                <c:pt idx="67">
                  <c:v>20090415</c:v>
                </c:pt>
                <c:pt idx="68">
                  <c:v>20090416</c:v>
                </c:pt>
                <c:pt idx="69">
                  <c:v>20090417</c:v>
                </c:pt>
                <c:pt idx="70">
                  <c:v>20090420</c:v>
                </c:pt>
                <c:pt idx="71">
                  <c:v>20090421</c:v>
                </c:pt>
                <c:pt idx="72">
                  <c:v>20090422</c:v>
                </c:pt>
                <c:pt idx="73">
                  <c:v>20090423</c:v>
                </c:pt>
                <c:pt idx="74">
                  <c:v>20090424</c:v>
                </c:pt>
                <c:pt idx="75">
                  <c:v>20090427</c:v>
                </c:pt>
                <c:pt idx="76">
                  <c:v>20090428</c:v>
                </c:pt>
                <c:pt idx="77">
                  <c:v>20090429</c:v>
                </c:pt>
                <c:pt idx="78">
                  <c:v>20090430</c:v>
                </c:pt>
                <c:pt idx="79">
                  <c:v>20090504</c:v>
                </c:pt>
                <c:pt idx="80">
                  <c:v>20090505</c:v>
                </c:pt>
                <c:pt idx="81">
                  <c:v>20090506</c:v>
                </c:pt>
                <c:pt idx="82">
                  <c:v>20090507</c:v>
                </c:pt>
                <c:pt idx="83">
                  <c:v>20090508</c:v>
                </c:pt>
                <c:pt idx="84">
                  <c:v>20090511</c:v>
                </c:pt>
                <c:pt idx="85">
                  <c:v>20090512</c:v>
                </c:pt>
                <c:pt idx="86">
                  <c:v>20090513</c:v>
                </c:pt>
                <c:pt idx="87">
                  <c:v>20090514</c:v>
                </c:pt>
                <c:pt idx="88">
                  <c:v>20090515</c:v>
                </c:pt>
                <c:pt idx="89">
                  <c:v>20090518</c:v>
                </c:pt>
                <c:pt idx="90">
                  <c:v>20090519</c:v>
                </c:pt>
                <c:pt idx="91">
                  <c:v>20090520</c:v>
                </c:pt>
                <c:pt idx="92">
                  <c:v>20090521</c:v>
                </c:pt>
                <c:pt idx="93">
                  <c:v>20090522</c:v>
                </c:pt>
                <c:pt idx="94">
                  <c:v>20090525</c:v>
                </c:pt>
                <c:pt idx="95">
                  <c:v>20090526</c:v>
                </c:pt>
                <c:pt idx="96">
                  <c:v>20090527</c:v>
                </c:pt>
                <c:pt idx="97">
                  <c:v>20090601</c:v>
                </c:pt>
                <c:pt idx="98">
                  <c:v>20090602</c:v>
                </c:pt>
                <c:pt idx="99">
                  <c:v>20090603</c:v>
                </c:pt>
                <c:pt idx="100">
                  <c:v>20090604</c:v>
                </c:pt>
                <c:pt idx="101">
                  <c:v>20090605</c:v>
                </c:pt>
                <c:pt idx="102">
                  <c:v>20090608</c:v>
                </c:pt>
                <c:pt idx="103">
                  <c:v>20090609</c:v>
                </c:pt>
                <c:pt idx="104">
                  <c:v>20090610</c:v>
                </c:pt>
                <c:pt idx="105">
                  <c:v>20090611</c:v>
                </c:pt>
                <c:pt idx="106">
                  <c:v>20090612</c:v>
                </c:pt>
                <c:pt idx="107">
                  <c:v>20090615</c:v>
                </c:pt>
                <c:pt idx="108">
                  <c:v>20090616</c:v>
                </c:pt>
                <c:pt idx="109">
                  <c:v>20090617</c:v>
                </c:pt>
                <c:pt idx="110">
                  <c:v>20090618</c:v>
                </c:pt>
                <c:pt idx="111">
                  <c:v>20090619</c:v>
                </c:pt>
                <c:pt idx="112">
                  <c:v>20090622</c:v>
                </c:pt>
                <c:pt idx="113">
                  <c:v>20090623</c:v>
                </c:pt>
                <c:pt idx="114">
                  <c:v>20090624</c:v>
                </c:pt>
                <c:pt idx="115">
                  <c:v>20090625</c:v>
                </c:pt>
                <c:pt idx="116">
                  <c:v>20090626</c:v>
                </c:pt>
                <c:pt idx="117">
                  <c:v>20090629</c:v>
                </c:pt>
                <c:pt idx="118">
                  <c:v>20090630</c:v>
                </c:pt>
                <c:pt idx="119">
                  <c:v>20090701</c:v>
                </c:pt>
                <c:pt idx="120">
                  <c:v>20090702</c:v>
                </c:pt>
                <c:pt idx="121">
                  <c:v>20090703</c:v>
                </c:pt>
                <c:pt idx="122">
                  <c:v>20090706</c:v>
                </c:pt>
                <c:pt idx="123">
                  <c:v>20090707</c:v>
                </c:pt>
                <c:pt idx="124">
                  <c:v>20090708</c:v>
                </c:pt>
                <c:pt idx="125">
                  <c:v>20090709</c:v>
                </c:pt>
                <c:pt idx="126">
                  <c:v>20090710</c:v>
                </c:pt>
                <c:pt idx="127">
                  <c:v>20090713</c:v>
                </c:pt>
                <c:pt idx="128">
                  <c:v>20090714</c:v>
                </c:pt>
                <c:pt idx="129">
                  <c:v>20090715</c:v>
                </c:pt>
                <c:pt idx="130">
                  <c:v>20090716</c:v>
                </c:pt>
                <c:pt idx="131">
                  <c:v>20090717</c:v>
                </c:pt>
                <c:pt idx="132">
                  <c:v>20090720</c:v>
                </c:pt>
                <c:pt idx="133">
                  <c:v>20090721</c:v>
                </c:pt>
                <c:pt idx="134">
                  <c:v>20090722</c:v>
                </c:pt>
                <c:pt idx="135">
                  <c:v>20090723</c:v>
                </c:pt>
                <c:pt idx="136">
                  <c:v>20090724</c:v>
                </c:pt>
                <c:pt idx="137">
                  <c:v>20090727</c:v>
                </c:pt>
                <c:pt idx="138">
                  <c:v>20090728</c:v>
                </c:pt>
                <c:pt idx="139">
                  <c:v>20090729</c:v>
                </c:pt>
                <c:pt idx="140">
                  <c:v>20090730</c:v>
                </c:pt>
                <c:pt idx="141">
                  <c:v>20090731</c:v>
                </c:pt>
                <c:pt idx="142">
                  <c:v>20090803</c:v>
                </c:pt>
                <c:pt idx="143">
                  <c:v>20090804</c:v>
                </c:pt>
                <c:pt idx="144">
                  <c:v>20090805</c:v>
                </c:pt>
                <c:pt idx="145">
                  <c:v>20090806</c:v>
                </c:pt>
                <c:pt idx="146">
                  <c:v>20090807</c:v>
                </c:pt>
                <c:pt idx="147">
                  <c:v>20090810</c:v>
                </c:pt>
                <c:pt idx="148">
                  <c:v>20090811</c:v>
                </c:pt>
                <c:pt idx="149">
                  <c:v>20090812</c:v>
                </c:pt>
                <c:pt idx="150">
                  <c:v>20090813</c:v>
                </c:pt>
                <c:pt idx="151">
                  <c:v>20090814</c:v>
                </c:pt>
                <c:pt idx="152">
                  <c:v>20090817</c:v>
                </c:pt>
                <c:pt idx="153">
                  <c:v>20090818</c:v>
                </c:pt>
                <c:pt idx="154">
                  <c:v>20090819</c:v>
                </c:pt>
                <c:pt idx="155">
                  <c:v>20090820</c:v>
                </c:pt>
                <c:pt idx="156">
                  <c:v>20090821</c:v>
                </c:pt>
                <c:pt idx="157">
                  <c:v>20090824</c:v>
                </c:pt>
                <c:pt idx="158">
                  <c:v>20090825</c:v>
                </c:pt>
                <c:pt idx="159">
                  <c:v>20090826</c:v>
                </c:pt>
                <c:pt idx="160">
                  <c:v>20090827</c:v>
                </c:pt>
                <c:pt idx="161">
                  <c:v>20090828</c:v>
                </c:pt>
                <c:pt idx="162">
                  <c:v>20090831</c:v>
                </c:pt>
                <c:pt idx="163">
                  <c:v>20090901</c:v>
                </c:pt>
                <c:pt idx="164">
                  <c:v>20090902</c:v>
                </c:pt>
                <c:pt idx="165">
                  <c:v>20090903</c:v>
                </c:pt>
                <c:pt idx="166">
                  <c:v>20090904</c:v>
                </c:pt>
                <c:pt idx="167">
                  <c:v>20090907</c:v>
                </c:pt>
                <c:pt idx="168">
                  <c:v>20090908</c:v>
                </c:pt>
                <c:pt idx="169">
                  <c:v>20090909</c:v>
                </c:pt>
                <c:pt idx="170">
                  <c:v>20090910</c:v>
                </c:pt>
                <c:pt idx="171">
                  <c:v>20090911</c:v>
                </c:pt>
                <c:pt idx="172">
                  <c:v>20090914</c:v>
                </c:pt>
                <c:pt idx="173">
                  <c:v>20090915</c:v>
                </c:pt>
                <c:pt idx="174">
                  <c:v>20090916</c:v>
                </c:pt>
                <c:pt idx="175">
                  <c:v>20090917</c:v>
                </c:pt>
                <c:pt idx="176">
                  <c:v>20090918</c:v>
                </c:pt>
                <c:pt idx="177">
                  <c:v>20090921</c:v>
                </c:pt>
                <c:pt idx="178">
                  <c:v>20090922</c:v>
                </c:pt>
                <c:pt idx="179">
                  <c:v>20090923</c:v>
                </c:pt>
                <c:pt idx="180">
                  <c:v>20090924</c:v>
                </c:pt>
                <c:pt idx="181">
                  <c:v>20090925</c:v>
                </c:pt>
                <c:pt idx="182">
                  <c:v>20090928</c:v>
                </c:pt>
                <c:pt idx="183">
                  <c:v>20090929</c:v>
                </c:pt>
                <c:pt idx="184">
                  <c:v>20090930</c:v>
                </c:pt>
                <c:pt idx="185">
                  <c:v>20091009</c:v>
                </c:pt>
                <c:pt idx="186">
                  <c:v>20091012</c:v>
                </c:pt>
                <c:pt idx="187">
                  <c:v>20091013</c:v>
                </c:pt>
                <c:pt idx="188">
                  <c:v>20091014</c:v>
                </c:pt>
                <c:pt idx="189">
                  <c:v>20091015</c:v>
                </c:pt>
                <c:pt idx="190">
                  <c:v>20091016</c:v>
                </c:pt>
                <c:pt idx="191">
                  <c:v>20091019</c:v>
                </c:pt>
                <c:pt idx="192">
                  <c:v>20091020</c:v>
                </c:pt>
                <c:pt idx="193">
                  <c:v>20091021</c:v>
                </c:pt>
                <c:pt idx="194">
                  <c:v>20091022</c:v>
                </c:pt>
                <c:pt idx="195">
                  <c:v>20091023</c:v>
                </c:pt>
                <c:pt idx="196">
                  <c:v>20091026</c:v>
                </c:pt>
                <c:pt idx="197">
                  <c:v>20091027</c:v>
                </c:pt>
                <c:pt idx="198">
                  <c:v>20091028</c:v>
                </c:pt>
                <c:pt idx="199">
                  <c:v>20091029</c:v>
                </c:pt>
                <c:pt idx="200">
                  <c:v>20091030</c:v>
                </c:pt>
                <c:pt idx="201">
                  <c:v>20091102</c:v>
                </c:pt>
                <c:pt idx="202">
                  <c:v>20091103</c:v>
                </c:pt>
                <c:pt idx="203">
                  <c:v>20091104</c:v>
                </c:pt>
                <c:pt idx="204">
                  <c:v>20091105</c:v>
                </c:pt>
                <c:pt idx="205">
                  <c:v>20091106</c:v>
                </c:pt>
                <c:pt idx="206">
                  <c:v>20091109</c:v>
                </c:pt>
                <c:pt idx="207">
                  <c:v>20091110</c:v>
                </c:pt>
                <c:pt idx="208">
                  <c:v>20091111</c:v>
                </c:pt>
                <c:pt idx="209">
                  <c:v>20091112</c:v>
                </c:pt>
                <c:pt idx="210">
                  <c:v>20091113</c:v>
                </c:pt>
                <c:pt idx="211">
                  <c:v>20091116</c:v>
                </c:pt>
                <c:pt idx="212">
                  <c:v>20091117</c:v>
                </c:pt>
                <c:pt idx="213">
                  <c:v>20091118</c:v>
                </c:pt>
                <c:pt idx="214">
                  <c:v>20091119</c:v>
                </c:pt>
                <c:pt idx="215">
                  <c:v>20091120</c:v>
                </c:pt>
                <c:pt idx="216">
                  <c:v>20091123</c:v>
                </c:pt>
                <c:pt idx="217">
                  <c:v>20091124</c:v>
                </c:pt>
                <c:pt idx="218">
                  <c:v>20091125</c:v>
                </c:pt>
                <c:pt idx="219">
                  <c:v>20091126</c:v>
                </c:pt>
                <c:pt idx="220">
                  <c:v>20091127</c:v>
                </c:pt>
                <c:pt idx="221">
                  <c:v>20091130</c:v>
                </c:pt>
                <c:pt idx="222">
                  <c:v>20091201</c:v>
                </c:pt>
                <c:pt idx="223">
                  <c:v>20091202</c:v>
                </c:pt>
                <c:pt idx="224">
                  <c:v>20091203</c:v>
                </c:pt>
                <c:pt idx="225">
                  <c:v>20091204</c:v>
                </c:pt>
                <c:pt idx="226">
                  <c:v>20091207</c:v>
                </c:pt>
                <c:pt idx="227">
                  <c:v>20091208</c:v>
                </c:pt>
                <c:pt idx="228">
                  <c:v>20091209</c:v>
                </c:pt>
                <c:pt idx="229">
                  <c:v>20091210</c:v>
                </c:pt>
                <c:pt idx="230">
                  <c:v>20091211</c:v>
                </c:pt>
                <c:pt idx="231">
                  <c:v>20091214</c:v>
                </c:pt>
                <c:pt idx="232">
                  <c:v>20091215</c:v>
                </c:pt>
                <c:pt idx="233">
                  <c:v>20091216</c:v>
                </c:pt>
                <c:pt idx="234">
                  <c:v>20091217</c:v>
                </c:pt>
                <c:pt idx="235">
                  <c:v>20091218</c:v>
                </c:pt>
                <c:pt idx="236">
                  <c:v>20091221</c:v>
                </c:pt>
                <c:pt idx="237">
                  <c:v>20091222</c:v>
                </c:pt>
                <c:pt idx="238">
                  <c:v>20091223</c:v>
                </c:pt>
                <c:pt idx="239">
                  <c:v>20091224</c:v>
                </c:pt>
                <c:pt idx="240">
                  <c:v>20091225</c:v>
                </c:pt>
                <c:pt idx="241">
                  <c:v>20091228</c:v>
                </c:pt>
                <c:pt idx="242">
                  <c:v>20091229</c:v>
                </c:pt>
                <c:pt idx="243">
                  <c:v>20091230</c:v>
                </c:pt>
                <c:pt idx="244">
                  <c:v>20091231</c:v>
                </c:pt>
                <c:pt idx="245">
                  <c:v>20100104</c:v>
                </c:pt>
                <c:pt idx="246">
                  <c:v>20100105</c:v>
                </c:pt>
                <c:pt idx="247">
                  <c:v>20100106</c:v>
                </c:pt>
                <c:pt idx="248">
                  <c:v>20100107</c:v>
                </c:pt>
                <c:pt idx="249">
                  <c:v>20100108</c:v>
                </c:pt>
                <c:pt idx="250">
                  <c:v>20100111</c:v>
                </c:pt>
                <c:pt idx="251">
                  <c:v>20100112</c:v>
                </c:pt>
                <c:pt idx="252">
                  <c:v>20100113</c:v>
                </c:pt>
                <c:pt idx="253">
                  <c:v>20100114</c:v>
                </c:pt>
                <c:pt idx="254">
                  <c:v>20100115</c:v>
                </c:pt>
                <c:pt idx="255">
                  <c:v>20100118</c:v>
                </c:pt>
                <c:pt idx="256">
                  <c:v>20100119</c:v>
                </c:pt>
                <c:pt idx="257">
                  <c:v>20100120</c:v>
                </c:pt>
                <c:pt idx="258">
                  <c:v>20100121</c:v>
                </c:pt>
                <c:pt idx="259">
                  <c:v>20100122</c:v>
                </c:pt>
                <c:pt idx="260">
                  <c:v>20100125</c:v>
                </c:pt>
                <c:pt idx="261">
                  <c:v>20100126</c:v>
                </c:pt>
                <c:pt idx="262">
                  <c:v>20100127</c:v>
                </c:pt>
                <c:pt idx="263">
                  <c:v>20100128</c:v>
                </c:pt>
                <c:pt idx="264">
                  <c:v>20100129</c:v>
                </c:pt>
                <c:pt idx="265">
                  <c:v>20100201</c:v>
                </c:pt>
                <c:pt idx="266">
                  <c:v>20100202</c:v>
                </c:pt>
                <c:pt idx="267">
                  <c:v>20100203</c:v>
                </c:pt>
                <c:pt idx="268">
                  <c:v>20100204</c:v>
                </c:pt>
                <c:pt idx="269">
                  <c:v>20100205</c:v>
                </c:pt>
                <c:pt idx="270">
                  <c:v>20100208</c:v>
                </c:pt>
                <c:pt idx="271">
                  <c:v>20100209</c:v>
                </c:pt>
                <c:pt idx="272">
                  <c:v>20100210</c:v>
                </c:pt>
                <c:pt idx="273">
                  <c:v>20100211</c:v>
                </c:pt>
                <c:pt idx="274">
                  <c:v>20100212</c:v>
                </c:pt>
                <c:pt idx="275">
                  <c:v>20100222</c:v>
                </c:pt>
                <c:pt idx="276">
                  <c:v>20100223</c:v>
                </c:pt>
                <c:pt idx="277">
                  <c:v>20100224</c:v>
                </c:pt>
                <c:pt idx="278">
                  <c:v>20100225</c:v>
                </c:pt>
                <c:pt idx="279">
                  <c:v>20100226</c:v>
                </c:pt>
                <c:pt idx="280">
                  <c:v>20100301</c:v>
                </c:pt>
                <c:pt idx="281">
                  <c:v>20100302</c:v>
                </c:pt>
                <c:pt idx="282">
                  <c:v>20100303</c:v>
                </c:pt>
                <c:pt idx="283">
                  <c:v>20100304</c:v>
                </c:pt>
                <c:pt idx="284">
                  <c:v>20100305</c:v>
                </c:pt>
                <c:pt idx="285">
                  <c:v>20100308</c:v>
                </c:pt>
                <c:pt idx="286">
                  <c:v>20100309</c:v>
                </c:pt>
                <c:pt idx="287">
                  <c:v>20100310</c:v>
                </c:pt>
                <c:pt idx="288">
                  <c:v>20100311</c:v>
                </c:pt>
                <c:pt idx="289">
                  <c:v>20100312</c:v>
                </c:pt>
                <c:pt idx="290">
                  <c:v>20100315</c:v>
                </c:pt>
                <c:pt idx="291">
                  <c:v>20100316</c:v>
                </c:pt>
                <c:pt idx="292">
                  <c:v>20100317</c:v>
                </c:pt>
                <c:pt idx="293">
                  <c:v>20100318</c:v>
                </c:pt>
                <c:pt idx="294">
                  <c:v>20100319</c:v>
                </c:pt>
                <c:pt idx="295">
                  <c:v>20100322</c:v>
                </c:pt>
                <c:pt idx="296">
                  <c:v>20100323</c:v>
                </c:pt>
                <c:pt idx="297">
                  <c:v>20100324</c:v>
                </c:pt>
                <c:pt idx="298">
                  <c:v>20100325</c:v>
                </c:pt>
                <c:pt idx="299">
                  <c:v>20100326</c:v>
                </c:pt>
                <c:pt idx="300">
                  <c:v>20100329</c:v>
                </c:pt>
                <c:pt idx="301">
                  <c:v>20100330</c:v>
                </c:pt>
                <c:pt idx="302">
                  <c:v>20100331</c:v>
                </c:pt>
                <c:pt idx="303">
                  <c:v>20100401</c:v>
                </c:pt>
                <c:pt idx="304">
                  <c:v>20100402</c:v>
                </c:pt>
                <c:pt idx="305">
                  <c:v>20100406</c:v>
                </c:pt>
                <c:pt idx="306">
                  <c:v>20100407</c:v>
                </c:pt>
                <c:pt idx="307">
                  <c:v>20100408</c:v>
                </c:pt>
                <c:pt idx="308">
                  <c:v>20100409</c:v>
                </c:pt>
                <c:pt idx="309">
                  <c:v>20100412</c:v>
                </c:pt>
                <c:pt idx="310">
                  <c:v>20100413</c:v>
                </c:pt>
                <c:pt idx="311">
                  <c:v>20100414</c:v>
                </c:pt>
                <c:pt idx="312">
                  <c:v>20100415</c:v>
                </c:pt>
                <c:pt idx="313">
                  <c:v>20100416</c:v>
                </c:pt>
                <c:pt idx="314">
                  <c:v>20100419</c:v>
                </c:pt>
                <c:pt idx="315">
                  <c:v>20100420</c:v>
                </c:pt>
                <c:pt idx="316">
                  <c:v>20100421</c:v>
                </c:pt>
                <c:pt idx="317">
                  <c:v>20100422</c:v>
                </c:pt>
                <c:pt idx="318">
                  <c:v>20100423</c:v>
                </c:pt>
                <c:pt idx="319">
                  <c:v>20100426</c:v>
                </c:pt>
                <c:pt idx="320">
                  <c:v>20100427</c:v>
                </c:pt>
                <c:pt idx="321">
                  <c:v>20100428</c:v>
                </c:pt>
                <c:pt idx="322">
                  <c:v>20100429</c:v>
                </c:pt>
                <c:pt idx="323">
                  <c:v>20100430</c:v>
                </c:pt>
                <c:pt idx="324">
                  <c:v>20100504</c:v>
                </c:pt>
                <c:pt idx="325">
                  <c:v>20100505</c:v>
                </c:pt>
                <c:pt idx="326">
                  <c:v>20100506</c:v>
                </c:pt>
                <c:pt idx="327">
                  <c:v>20100507</c:v>
                </c:pt>
                <c:pt idx="328">
                  <c:v>20100510</c:v>
                </c:pt>
                <c:pt idx="329">
                  <c:v>20100511</c:v>
                </c:pt>
                <c:pt idx="330">
                  <c:v>20100512</c:v>
                </c:pt>
                <c:pt idx="331">
                  <c:v>20100513</c:v>
                </c:pt>
                <c:pt idx="332">
                  <c:v>20100514</c:v>
                </c:pt>
                <c:pt idx="333">
                  <c:v>20100517</c:v>
                </c:pt>
                <c:pt idx="334">
                  <c:v>20100518</c:v>
                </c:pt>
                <c:pt idx="335">
                  <c:v>20100519</c:v>
                </c:pt>
                <c:pt idx="336">
                  <c:v>20100520</c:v>
                </c:pt>
                <c:pt idx="337">
                  <c:v>20100521</c:v>
                </c:pt>
                <c:pt idx="338">
                  <c:v>20100524</c:v>
                </c:pt>
                <c:pt idx="339">
                  <c:v>20100525</c:v>
                </c:pt>
                <c:pt idx="340">
                  <c:v>20100526</c:v>
                </c:pt>
                <c:pt idx="341">
                  <c:v>20100527</c:v>
                </c:pt>
                <c:pt idx="342">
                  <c:v>20100528</c:v>
                </c:pt>
                <c:pt idx="343">
                  <c:v>20100531</c:v>
                </c:pt>
                <c:pt idx="344">
                  <c:v>20100601</c:v>
                </c:pt>
                <c:pt idx="345">
                  <c:v>20100602</c:v>
                </c:pt>
                <c:pt idx="346">
                  <c:v>20100603</c:v>
                </c:pt>
                <c:pt idx="347">
                  <c:v>20100604</c:v>
                </c:pt>
                <c:pt idx="348">
                  <c:v>20100607</c:v>
                </c:pt>
                <c:pt idx="349">
                  <c:v>20100608</c:v>
                </c:pt>
                <c:pt idx="350">
                  <c:v>20100609</c:v>
                </c:pt>
                <c:pt idx="351">
                  <c:v>20100610</c:v>
                </c:pt>
                <c:pt idx="352">
                  <c:v>20100611</c:v>
                </c:pt>
                <c:pt idx="353">
                  <c:v>20100617</c:v>
                </c:pt>
                <c:pt idx="354">
                  <c:v>20100618</c:v>
                </c:pt>
                <c:pt idx="355">
                  <c:v>20100621</c:v>
                </c:pt>
                <c:pt idx="356">
                  <c:v>20100622</c:v>
                </c:pt>
                <c:pt idx="357">
                  <c:v>20100623</c:v>
                </c:pt>
                <c:pt idx="358">
                  <c:v>20100624</c:v>
                </c:pt>
                <c:pt idx="359">
                  <c:v>20100625</c:v>
                </c:pt>
                <c:pt idx="360">
                  <c:v>20100628</c:v>
                </c:pt>
                <c:pt idx="361">
                  <c:v>20100629</c:v>
                </c:pt>
                <c:pt idx="362">
                  <c:v>20100630</c:v>
                </c:pt>
                <c:pt idx="363">
                  <c:v>20100701</c:v>
                </c:pt>
                <c:pt idx="364">
                  <c:v>20100702</c:v>
                </c:pt>
                <c:pt idx="365">
                  <c:v>20100705</c:v>
                </c:pt>
                <c:pt idx="366">
                  <c:v>20100706</c:v>
                </c:pt>
                <c:pt idx="367">
                  <c:v>20100707</c:v>
                </c:pt>
                <c:pt idx="368">
                  <c:v>20100708</c:v>
                </c:pt>
                <c:pt idx="369">
                  <c:v>20100709</c:v>
                </c:pt>
                <c:pt idx="370">
                  <c:v>20100712</c:v>
                </c:pt>
                <c:pt idx="371">
                  <c:v>20100713</c:v>
                </c:pt>
                <c:pt idx="372">
                  <c:v>20100714</c:v>
                </c:pt>
                <c:pt idx="373">
                  <c:v>20100715</c:v>
                </c:pt>
                <c:pt idx="374">
                  <c:v>20100716</c:v>
                </c:pt>
                <c:pt idx="375">
                  <c:v>20100719</c:v>
                </c:pt>
                <c:pt idx="376">
                  <c:v>20100720</c:v>
                </c:pt>
                <c:pt idx="377">
                  <c:v>20100721</c:v>
                </c:pt>
                <c:pt idx="378">
                  <c:v>20100722</c:v>
                </c:pt>
                <c:pt idx="379">
                  <c:v>20100723</c:v>
                </c:pt>
                <c:pt idx="380">
                  <c:v>20100726</c:v>
                </c:pt>
                <c:pt idx="381">
                  <c:v>20100727</c:v>
                </c:pt>
                <c:pt idx="382">
                  <c:v>20100728</c:v>
                </c:pt>
                <c:pt idx="383">
                  <c:v>20100729</c:v>
                </c:pt>
                <c:pt idx="384">
                  <c:v>20100730</c:v>
                </c:pt>
                <c:pt idx="385">
                  <c:v>20100802</c:v>
                </c:pt>
                <c:pt idx="386">
                  <c:v>20100803</c:v>
                </c:pt>
                <c:pt idx="387">
                  <c:v>20100804</c:v>
                </c:pt>
                <c:pt idx="388">
                  <c:v>20100805</c:v>
                </c:pt>
                <c:pt idx="389">
                  <c:v>20100806</c:v>
                </c:pt>
                <c:pt idx="390">
                  <c:v>20100809</c:v>
                </c:pt>
                <c:pt idx="391">
                  <c:v>20100810</c:v>
                </c:pt>
                <c:pt idx="392">
                  <c:v>20100811</c:v>
                </c:pt>
                <c:pt idx="393">
                  <c:v>20100812</c:v>
                </c:pt>
                <c:pt idx="394">
                  <c:v>20100813</c:v>
                </c:pt>
                <c:pt idx="395">
                  <c:v>20100816</c:v>
                </c:pt>
                <c:pt idx="396">
                  <c:v>20100817</c:v>
                </c:pt>
                <c:pt idx="397">
                  <c:v>20100818</c:v>
                </c:pt>
                <c:pt idx="398">
                  <c:v>20100819</c:v>
                </c:pt>
                <c:pt idx="399">
                  <c:v>20100820</c:v>
                </c:pt>
                <c:pt idx="400">
                  <c:v>20100823</c:v>
                </c:pt>
                <c:pt idx="401">
                  <c:v>20100824</c:v>
                </c:pt>
                <c:pt idx="402">
                  <c:v>20100825</c:v>
                </c:pt>
                <c:pt idx="403">
                  <c:v>20100826</c:v>
                </c:pt>
                <c:pt idx="404">
                  <c:v>20100827</c:v>
                </c:pt>
                <c:pt idx="405">
                  <c:v>20100830</c:v>
                </c:pt>
                <c:pt idx="406">
                  <c:v>20100831</c:v>
                </c:pt>
                <c:pt idx="407">
                  <c:v>20100901</c:v>
                </c:pt>
                <c:pt idx="408">
                  <c:v>20100902</c:v>
                </c:pt>
                <c:pt idx="409">
                  <c:v>20100903</c:v>
                </c:pt>
                <c:pt idx="410">
                  <c:v>20100906</c:v>
                </c:pt>
                <c:pt idx="411">
                  <c:v>20100907</c:v>
                </c:pt>
                <c:pt idx="412">
                  <c:v>20100908</c:v>
                </c:pt>
                <c:pt idx="413">
                  <c:v>20100909</c:v>
                </c:pt>
                <c:pt idx="414">
                  <c:v>20100910</c:v>
                </c:pt>
                <c:pt idx="415">
                  <c:v>20100913</c:v>
                </c:pt>
                <c:pt idx="416">
                  <c:v>20100914</c:v>
                </c:pt>
                <c:pt idx="417">
                  <c:v>20100915</c:v>
                </c:pt>
                <c:pt idx="418">
                  <c:v>20100916</c:v>
                </c:pt>
                <c:pt idx="419">
                  <c:v>20100917</c:v>
                </c:pt>
                <c:pt idx="420">
                  <c:v>20100920</c:v>
                </c:pt>
                <c:pt idx="421">
                  <c:v>20100921</c:v>
                </c:pt>
                <c:pt idx="422">
                  <c:v>20100927</c:v>
                </c:pt>
                <c:pt idx="423">
                  <c:v>20100928</c:v>
                </c:pt>
                <c:pt idx="424">
                  <c:v>20100929</c:v>
                </c:pt>
                <c:pt idx="425">
                  <c:v>20100930</c:v>
                </c:pt>
                <c:pt idx="426">
                  <c:v>20101008</c:v>
                </c:pt>
                <c:pt idx="427">
                  <c:v>20101011</c:v>
                </c:pt>
                <c:pt idx="428">
                  <c:v>20101012</c:v>
                </c:pt>
                <c:pt idx="429">
                  <c:v>20101013</c:v>
                </c:pt>
                <c:pt idx="430">
                  <c:v>20101014</c:v>
                </c:pt>
                <c:pt idx="431">
                  <c:v>20101015</c:v>
                </c:pt>
                <c:pt idx="432">
                  <c:v>20101018</c:v>
                </c:pt>
                <c:pt idx="433">
                  <c:v>20101019</c:v>
                </c:pt>
                <c:pt idx="434">
                  <c:v>20101020</c:v>
                </c:pt>
                <c:pt idx="435">
                  <c:v>20101021</c:v>
                </c:pt>
                <c:pt idx="436">
                  <c:v>20101022</c:v>
                </c:pt>
                <c:pt idx="437">
                  <c:v>20101025</c:v>
                </c:pt>
                <c:pt idx="438">
                  <c:v>20101026</c:v>
                </c:pt>
                <c:pt idx="439">
                  <c:v>20101027</c:v>
                </c:pt>
                <c:pt idx="440">
                  <c:v>20101028</c:v>
                </c:pt>
                <c:pt idx="441">
                  <c:v>20101029</c:v>
                </c:pt>
                <c:pt idx="442">
                  <c:v>20101101</c:v>
                </c:pt>
                <c:pt idx="443">
                  <c:v>20101102</c:v>
                </c:pt>
                <c:pt idx="444">
                  <c:v>20101103</c:v>
                </c:pt>
                <c:pt idx="445">
                  <c:v>20101104</c:v>
                </c:pt>
                <c:pt idx="446">
                  <c:v>20101105</c:v>
                </c:pt>
                <c:pt idx="447">
                  <c:v>20101108</c:v>
                </c:pt>
                <c:pt idx="448">
                  <c:v>20101109</c:v>
                </c:pt>
                <c:pt idx="449">
                  <c:v>20101110</c:v>
                </c:pt>
                <c:pt idx="450">
                  <c:v>20101111</c:v>
                </c:pt>
                <c:pt idx="451">
                  <c:v>20101112</c:v>
                </c:pt>
                <c:pt idx="452">
                  <c:v>20101115</c:v>
                </c:pt>
                <c:pt idx="453">
                  <c:v>20101116</c:v>
                </c:pt>
                <c:pt idx="454">
                  <c:v>20101117</c:v>
                </c:pt>
                <c:pt idx="455">
                  <c:v>20101118</c:v>
                </c:pt>
                <c:pt idx="456">
                  <c:v>20101119</c:v>
                </c:pt>
                <c:pt idx="457">
                  <c:v>20101122</c:v>
                </c:pt>
                <c:pt idx="458">
                  <c:v>20101123</c:v>
                </c:pt>
                <c:pt idx="459">
                  <c:v>20101124</c:v>
                </c:pt>
                <c:pt idx="460">
                  <c:v>20101125</c:v>
                </c:pt>
                <c:pt idx="461">
                  <c:v>20101126</c:v>
                </c:pt>
                <c:pt idx="462">
                  <c:v>20101129</c:v>
                </c:pt>
                <c:pt idx="463">
                  <c:v>20101130</c:v>
                </c:pt>
                <c:pt idx="464">
                  <c:v>20101201</c:v>
                </c:pt>
                <c:pt idx="465">
                  <c:v>20101202</c:v>
                </c:pt>
                <c:pt idx="466">
                  <c:v>20101203</c:v>
                </c:pt>
                <c:pt idx="467">
                  <c:v>20101206</c:v>
                </c:pt>
                <c:pt idx="468">
                  <c:v>20101207</c:v>
                </c:pt>
                <c:pt idx="469">
                  <c:v>20101208</c:v>
                </c:pt>
                <c:pt idx="470">
                  <c:v>20101209</c:v>
                </c:pt>
                <c:pt idx="471">
                  <c:v>20101210</c:v>
                </c:pt>
                <c:pt idx="472">
                  <c:v>20101213</c:v>
                </c:pt>
                <c:pt idx="473">
                  <c:v>20101214</c:v>
                </c:pt>
                <c:pt idx="474">
                  <c:v>20101215</c:v>
                </c:pt>
                <c:pt idx="475">
                  <c:v>20101216</c:v>
                </c:pt>
                <c:pt idx="476">
                  <c:v>20101217</c:v>
                </c:pt>
                <c:pt idx="477">
                  <c:v>20101220</c:v>
                </c:pt>
                <c:pt idx="478">
                  <c:v>20101221</c:v>
                </c:pt>
                <c:pt idx="479">
                  <c:v>20101222</c:v>
                </c:pt>
                <c:pt idx="480">
                  <c:v>20101223</c:v>
                </c:pt>
                <c:pt idx="481">
                  <c:v>20101224</c:v>
                </c:pt>
                <c:pt idx="482">
                  <c:v>20101227</c:v>
                </c:pt>
                <c:pt idx="483">
                  <c:v>20101228</c:v>
                </c:pt>
                <c:pt idx="484">
                  <c:v>20101229</c:v>
                </c:pt>
                <c:pt idx="485">
                  <c:v>20101230</c:v>
                </c:pt>
                <c:pt idx="486">
                  <c:v>20101231</c:v>
                </c:pt>
                <c:pt idx="487">
                  <c:v>20110104</c:v>
                </c:pt>
                <c:pt idx="488">
                  <c:v>20110105</c:v>
                </c:pt>
                <c:pt idx="489">
                  <c:v>20110106</c:v>
                </c:pt>
                <c:pt idx="490">
                  <c:v>20110107</c:v>
                </c:pt>
                <c:pt idx="491">
                  <c:v>20110110</c:v>
                </c:pt>
                <c:pt idx="492">
                  <c:v>20110111</c:v>
                </c:pt>
                <c:pt idx="493">
                  <c:v>20110112</c:v>
                </c:pt>
                <c:pt idx="494">
                  <c:v>20110113</c:v>
                </c:pt>
                <c:pt idx="495">
                  <c:v>20110114</c:v>
                </c:pt>
                <c:pt idx="496">
                  <c:v>20110117</c:v>
                </c:pt>
                <c:pt idx="497">
                  <c:v>20110118</c:v>
                </c:pt>
                <c:pt idx="498">
                  <c:v>20110119</c:v>
                </c:pt>
                <c:pt idx="499">
                  <c:v>20110120</c:v>
                </c:pt>
                <c:pt idx="500">
                  <c:v>20110121</c:v>
                </c:pt>
                <c:pt idx="501">
                  <c:v>20110124</c:v>
                </c:pt>
                <c:pt idx="502">
                  <c:v>20110125</c:v>
                </c:pt>
                <c:pt idx="503">
                  <c:v>20110126</c:v>
                </c:pt>
                <c:pt idx="504">
                  <c:v>20110127</c:v>
                </c:pt>
                <c:pt idx="505">
                  <c:v>20110128</c:v>
                </c:pt>
                <c:pt idx="506">
                  <c:v>20110131</c:v>
                </c:pt>
                <c:pt idx="507">
                  <c:v>20110201</c:v>
                </c:pt>
                <c:pt idx="508">
                  <c:v>20110209</c:v>
                </c:pt>
                <c:pt idx="509">
                  <c:v>20110210</c:v>
                </c:pt>
                <c:pt idx="510">
                  <c:v>20110211</c:v>
                </c:pt>
                <c:pt idx="511">
                  <c:v>20110214</c:v>
                </c:pt>
                <c:pt idx="512">
                  <c:v>20110215</c:v>
                </c:pt>
                <c:pt idx="513">
                  <c:v>20110216</c:v>
                </c:pt>
                <c:pt idx="514">
                  <c:v>20110217</c:v>
                </c:pt>
                <c:pt idx="515">
                  <c:v>20110218</c:v>
                </c:pt>
                <c:pt idx="516">
                  <c:v>20110221</c:v>
                </c:pt>
                <c:pt idx="517">
                  <c:v>20110222</c:v>
                </c:pt>
                <c:pt idx="518">
                  <c:v>20110223</c:v>
                </c:pt>
                <c:pt idx="519">
                  <c:v>20110224</c:v>
                </c:pt>
                <c:pt idx="520">
                  <c:v>20110225</c:v>
                </c:pt>
                <c:pt idx="521">
                  <c:v>20110228</c:v>
                </c:pt>
                <c:pt idx="522">
                  <c:v>20110301</c:v>
                </c:pt>
                <c:pt idx="523">
                  <c:v>20110302</c:v>
                </c:pt>
                <c:pt idx="524">
                  <c:v>20110303</c:v>
                </c:pt>
                <c:pt idx="525">
                  <c:v>20110304</c:v>
                </c:pt>
                <c:pt idx="526">
                  <c:v>20110307</c:v>
                </c:pt>
                <c:pt idx="527">
                  <c:v>20110308</c:v>
                </c:pt>
                <c:pt idx="528">
                  <c:v>20110309</c:v>
                </c:pt>
                <c:pt idx="529">
                  <c:v>20110310</c:v>
                </c:pt>
                <c:pt idx="530">
                  <c:v>20110311</c:v>
                </c:pt>
                <c:pt idx="531">
                  <c:v>20110314</c:v>
                </c:pt>
                <c:pt idx="532">
                  <c:v>20110315</c:v>
                </c:pt>
                <c:pt idx="533">
                  <c:v>20110316</c:v>
                </c:pt>
                <c:pt idx="534">
                  <c:v>20110317</c:v>
                </c:pt>
                <c:pt idx="535">
                  <c:v>20110318</c:v>
                </c:pt>
                <c:pt idx="536">
                  <c:v>20110321</c:v>
                </c:pt>
                <c:pt idx="537">
                  <c:v>20110322</c:v>
                </c:pt>
                <c:pt idx="538">
                  <c:v>20110323</c:v>
                </c:pt>
                <c:pt idx="539">
                  <c:v>20110324</c:v>
                </c:pt>
                <c:pt idx="540">
                  <c:v>20110325</c:v>
                </c:pt>
                <c:pt idx="541">
                  <c:v>20110328</c:v>
                </c:pt>
                <c:pt idx="542">
                  <c:v>20110329</c:v>
                </c:pt>
                <c:pt idx="543">
                  <c:v>20110330</c:v>
                </c:pt>
                <c:pt idx="544">
                  <c:v>20110331</c:v>
                </c:pt>
                <c:pt idx="545">
                  <c:v>20110401</c:v>
                </c:pt>
                <c:pt idx="546">
                  <c:v>20110406</c:v>
                </c:pt>
                <c:pt idx="547">
                  <c:v>20110407</c:v>
                </c:pt>
                <c:pt idx="548">
                  <c:v>20110408</c:v>
                </c:pt>
                <c:pt idx="549">
                  <c:v>20110411</c:v>
                </c:pt>
                <c:pt idx="550">
                  <c:v>20110412</c:v>
                </c:pt>
                <c:pt idx="551">
                  <c:v>20110413</c:v>
                </c:pt>
                <c:pt idx="552">
                  <c:v>20110414</c:v>
                </c:pt>
                <c:pt idx="553">
                  <c:v>20110415</c:v>
                </c:pt>
                <c:pt idx="554">
                  <c:v>20110418</c:v>
                </c:pt>
                <c:pt idx="555">
                  <c:v>20110419</c:v>
                </c:pt>
                <c:pt idx="556">
                  <c:v>20110420</c:v>
                </c:pt>
                <c:pt idx="557">
                  <c:v>20110421</c:v>
                </c:pt>
                <c:pt idx="558">
                  <c:v>20110422</c:v>
                </c:pt>
                <c:pt idx="559">
                  <c:v>20110425</c:v>
                </c:pt>
                <c:pt idx="560">
                  <c:v>20110426</c:v>
                </c:pt>
                <c:pt idx="561">
                  <c:v>20110427</c:v>
                </c:pt>
                <c:pt idx="562">
                  <c:v>20110428</c:v>
                </c:pt>
                <c:pt idx="563">
                  <c:v>20110429</c:v>
                </c:pt>
                <c:pt idx="564">
                  <c:v>20110503</c:v>
                </c:pt>
                <c:pt idx="565">
                  <c:v>20110504</c:v>
                </c:pt>
                <c:pt idx="566">
                  <c:v>20110505</c:v>
                </c:pt>
                <c:pt idx="567">
                  <c:v>20110506</c:v>
                </c:pt>
                <c:pt idx="568">
                  <c:v>20110509</c:v>
                </c:pt>
                <c:pt idx="569">
                  <c:v>20110510</c:v>
                </c:pt>
                <c:pt idx="570">
                  <c:v>20110511</c:v>
                </c:pt>
                <c:pt idx="571">
                  <c:v>20110512</c:v>
                </c:pt>
                <c:pt idx="572">
                  <c:v>20110513</c:v>
                </c:pt>
                <c:pt idx="573">
                  <c:v>20110516</c:v>
                </c:pt>
                <c:pt idx="574">
                  <c:v>20110517</c:v>
                </c:pt>
                <c:pt idx="575">
                  <c:v>20110518</c:v>
                </c:pt>
                <c:pt idx="576">
                  <c:v>20110519</c:v>
                </c:pt>
                <c:pt idx="577">
                  <c:v>20110520</c:v>
                </c:pt>
                <c:pt idx="578">
                  <c:v>20110523</c:v>
                </c:pt>
                <c:pt idx="579">
                  <c:v>20110524</c:v>
                </c:pt>
                <c:pt idx="580">
                  <c:v>20110525</c:v>
                </c:pt>
                <c:pt idx="581">
                  <c:v>20110526</c:v>
                </c:pt>
                <c:pt idx="582">
                  <c:v>20110527</c:v>
                </c:pt>
                <c:pt idx="583">
                  <c:v>20110530</c:v>
                </c:pt>
                <c:pt idx="584">
                  <c:v>20110531</c:v>
                </c:pt>
                <c:pt idx="585">
                  <c:v>20110601</c:v>
                </c:pt>
                <c:pt idx="586">
                  <c:v>20110602</c:v>
                </c:pt>
                <c:pt idx="587">
                  <c:v>20110603</c:v>
                </c:pt>
                <c:pt idx="588">
                  <c:v>20110607</c:v>
                </c:pt>
                <c:pt idx="589">
                  <c:v>20110608</c:v>
                </c:pt>
                <c:pt idx="590">
                  <c:v>20110609</c:v>
                </c:pt>
                <c:pt idx="591">
                  <c:v>20110610</c:v>
                </c:pt>
                <c:pt idx="592">
                  <c:v>20110613</c:v>
                </c:pt>
                <c:pt idx="593">
                  <c:v>20110614</c:v>
                </c:pt>
                <c:pt idx="594">
                  <c:v>20110615</c:v>
                </c:pt>
                <c:pt idx="595">
                  <c:v>20110616</c:v>
                </c:pt>
                <c:pt idx="596">
                  <c:v>20110617</c:v>
                </c:pt>
                <c:pt idx="597">
                  <c:v>20110620</c:v>
                </c:pt>
                <c:pt idx="598">
                  <c:v>20110621</c:v>
                </c:pt>
                <c:pt idx="599">
                  <c:v>20110622</c:v>
                </c:pt>
                <c:pt idx="600">
                  <c:v>20110623</c:v>
                </c:pt>
                <c:pt idx="601">
                  <c:v>20110624</c:v>
                </c:pt>
                <c:pt idx="602">
                  <c:v>20110627</c:v>
                </c:pt>
                <c:pt idx="603">
                  <c:v>20110628</c:v>
                </c:pt>
                <c:pt idx="604">
                  <c:v>20110629</c:v>
                </c:pt>
                <c:pt idx="605">
                  <c:v>20110630</c:v>
                </c:pt>
                <c:pt idx="606">
                  <c:v>20110701</c:v>
                </c:pt>
                <c:pt idx="607">
                  <c:v>20110704</c:v>
                </c:pt>
                <c:pt idx="608">
                  <c:v>20110705</c:v>
                </c:pt>
                <c:pt idx="609">
                  <c:v>20110706</c:v>
                </c:pt>
                <c:pt idx="610">
                  <c:v>20110707</c:v>
                </c:pt>
                <c:pt idx="611">
                  <c:v>20110708</c:v>
                </c:pt>
                <c:pt idx="612">
                  <c:v>20110711</c:v>
                </c:pt>
                <c:pt idx="613">
                  <c:v>20110712</c:v>
                </c:pt>
                <c:pt idx="614">
                  <c:v>20110713</c:v>
                </c:pt>
                <c:pt idx="615">
                  <c:v>20110714</c:v>
                </c:pt>
                <c:pt idx="616">
                  <c:v>20110715</c:v>
                </c:pt>
                <c:pt idx="617">
                  <c:v>20110718</c:v>
                </c:pt>
                <c:pt idx="618">
                  <c:v>20110719</c:v>
                </c:pt>
                <c:pt idx="619">
                  <c:v>20110720</c:v>
                </c:pt>
                <c:pt idx="620">
                  <c:v>20110721</c:v>
                </c:pt>
                <c:pt idx="621">
                  <c:v>20110722</c:v>
                </c:pt>
                <c:pt idx="622">
                  <c:v>20110725</c:v>
                </c:pt>
                <c:pt idx="623">
                  <c:v>20110726</c:v>
                </c:pt>
                <c:pt idx="624">
                  <c:v>20110727</c:v>
                </c:pt>
                <c:pt idx="625">
                  <c:v>20110728</c:v>
                </c:pt>
                <c:pt idx="626">
                  <c:v>20110729</c:v>
                </c:pt>
                <c:pt idx="627">
                  <c:v>20110801</c:v>
                </c:pt>
                <c:pt idx="628">
                  <c:v>20110802</c:v>
                </c:pt>
                <c:pt idx="629">
                  <c:v>20110803</c:v>
                </c:pt>
                <c:pt idx="630">
                  <c:v>20110804</c:v>
                </c:pt>
                <c:pt idx="631">
                  <c:v>20110805</c:v>
                </c:pt>
                <c:pt idx="632">
                  <c:v>20110808</c:v>
                </c:pt>
                <c:pt idx="633">
                  <c:v>20110809</c:v>
                </c:pt>
                <c:pt idx="634">
                  <c:v>20110810</c:v>
                </c:pt>
                <c:pt idx="635">
                  <c:v>20110811</c:v>
                </c:pt>
                <c:pt idx="636">
                  <c:v>20110812</c:v>
                </c:pt>
                <c:pt idx="637">
                  <c:v>20110815</c:v>
                </c:pt>
                <c:pt idx="638">
                  <c:v>20110816</c:v>
                </c:pt>
                <c:pt idx="639">
                  <c:v>20110817</c:v>
                </c:pt>
                <c:pt idx="640">
                  <c:v>20110818</c:v>
                </c:pt>
                <c:pt idx="641">
                  <c:v>20110819</c:v>
                </c:pt>
                <c:pt idx="642">
                  <c:v>20110822</c:v>
                </c:pt>
                <c:pt idx="643">
                  <c:v>20110823</c:v>
                </c:pt>
                <c:pt idx="644">
                  <c:v>20110824</c:v>
                </c:pt>
                <c:pt idx="645">
                  <c:v>20110825</c:v>
                </c:pt>
                <c:pt idx="646">
                  <c:v>20110826</c:v>
                </c:pt>
                <c:pt idx="647">
                  <c:v>20110829</c:v>
                </c:pt>
                <c:pt idx="648">
                  <c:v>20110830</c:v>
                </c:pt>
                <c:pt idx="649">
                  <c:v>20110831</c:v>
                </c:pt>
                <c:pt idx="650">
                  <c:v>20110901</c:v>
                </c:pt>
                <c:pt idx="651">
                  <c:v>20110902</c:v>
                </c:pt>
                <c:pt idx="652">
                  <c:v>20110905</c:v>
                </c:pt>
                <c:pt idx="653">
                  <c:v>20110906</c:v>
                </c:pt>
                <c:pt idx="654">
                  <c:v>20110907</c:v>
                </c:pt>
                <c:pt idx="655">
                  <c:v>20110908</c:v>
                </c:pt>
                <c:pt idx="656">
                  <c:v>20110909</c:v>
                </c:pt>
                <c:pt idx="657">
                  <c:v>20110913</c:v>
                </c:pt>
                <c:pt idx="658">
                  <c:v>20110914</c:v>
                </c:pt>
                <c:pt idx="659">
                  <c:v>20110915</c:v>
                </c:pt>
                <c:pt idx="660">
                  <c:v>20110916</c:v>
                </c:pt>
                <c:pt idx="661">
                  <c:v>20110919</c:v>
                </c:pt>
                <c:pt idx="662">
                  <c:v>20110920</c:v>
                </c:pt>
                <c:pt idx="663">
                  <c:v>20110921</c:v>
                </c:pt>
                <c:pt idx="664">
                  <c:v>20110922</c:v>
                </c:pt>
                <c:pt idx="665">
                  <c:v>20110923</c:v>
                </c:pt>
                <c:pt idx="666">
                  <c:v>20110926</c:v>
                </c:pt>
                <c:pt idx="667">
                  <c:v>20110927</c:v>
                </c:pt>
                <c:pt idx="668">
                  <c:v>20110928</c:v>
                </c:pt>
                <c:pt idx="669">
                  <c:v>20110929</c:v>
                </c:pt>
                <c:pt idx="670">
                  <c:v>20110930</c:v>
                </c:pt>
                <c:pt idx="671">
                  <c:v>20111010</c:v>
                </c:pt>
                <c:pt idx="672">
                  <c:v>20111011</c:v>
                </c:pt>
                <c:pt idx="673">
                  <c:v>20111012</c:v>
                </c:pt>
                <c:pt idx="674">
                  <c:v>20111013</c:v>
                </c:pt>
                <c:pt idx="675">
                  <c:v>20111014</c:v>
                </c:pt>
                <c:pt idx="676">
                  <c:v>20111017</c:v>
                </c:pt>
                <c:pt idx="677">
                  <c:v>20111018</c:v>
                </c:pt>
                <c:pt idx="678">
                  <c:v>20111019</c:v>
                </c:pt>
                <c:pt idx="679">
                  <c:v>20111020</c:v>
                </c:pt>
                <c:pt idx="680">
                  <c:v>20111021</c:v>
                </c:pt>
                <c:pt idx="681">
                  <c:v>20111024</c:v>
                </c:pt>
                <c:pt idx="682">
                  <c:v>20111025</c:v>
                </c:pt>
                <c:pt idx="683">
                  <c:v>20111026</c:v>
                </c:pt>
                <c:pt idx="684">
                  <c:v>20111027</c:v>
                </c:pt>
                <c:pt idx="685">
                  <c:v>20111028</c:v>
                </c:pt>
                <c:pt idx="686">
                  <c:v>20111031</c:v>
                </c:pt>
                <c:pt idx="687">
                  <c:v>20111101</c:v>
                </c:pt>
                <c:pt idx="688">
                  <c:v>20111102</c:v>
                </c:pt>
                <c:pt idx="689">
                  <c:v>20111103</c:v>
                </c:pt>
                <c:pt idx="690">
                  <c:v>20111104</c:v>
                </c:pt>
                <c:pt idx="691">
                  <c:v>20111107</c:v>
                </c:pt>
                <c:pt idx="692">
                  <c:v>20111108</c:v>
                </c:pt>
                <c:pt idx="693">
                  <c:v>20111109</c:v>
                </c:pt>
                <c:pt idx="694">
                  <c:v>20111110</c:v>
                </c:pt>
                <c:pt idx="695">
                  <c:v>20111111</c:v>
                </c:pt>
                <c:pt idx="696">
                  <c:v>20111114</c:v>
                </c:pt>
                <c:pt idx="697">
                  <c:v>20111115</c:v>
                </c:pt>
                <c:pt idx="698">
                  <c:v>20111116</c:v>
                </c:pt>
                <c:pt idx="699">
                  <c:v>20111117</c:v>
                </c:pt>
                <c:pt idx="700">
                  <c:v>20111118</c:v>
                </c:pt>
                <c:pt idx="701">
                  <c:v>20111121</c:v>
                </c:pt>
                <c:pt idx="702">
                  <c:v>20111122</c:v>
                </c:pt>
                <c:pt idx="703">
                  <c:v>20111123</c:v>
                </c:pt>
                <c:pt idx="704">
                  <c:v>20111124</c:v>
                </c:pt>
                <c:pt idx="705">
                  <c:v>20111125</c:v>
                </c:pt>
                <c:pt idx="706">
                  <c:v>20111128</c:v>
                </c:pt>
                <c:pt idx="707">
                  <c:v>20111129</c:v>
                </c:pt>
                <c:pt idx="708">
                  <c:v>20111130</c:v>
                </c:pt>
                <c:pt idx="709">
                  <c:v>20111201</c:v>
                </c:pt>
                <c:pt idx="710">
                  <c:v>20111202</c:v>
                </c:pt>
                <c:pt idx="711">
                  <c:v>20111205</c:v>
                </c:pt>
                <c:pt idx="712">
                  <c:v>20111206</c:v>
                </c:pt>
                <c:pt idx="713">
                  <c:v>20111207</c:v>
                </c:pt>
                <c:pt idx="714">
                  <c:v>20111208</c:v>
                </c:pt>
                <c:pt idx="715">
                  <c:v>20111209</c:v>
                </c:pt>
                <c:pt idx="716">
                  <c:v>20111212</c:v>
                </c:pt>
                <c:pt idx="717">
                  <c:v>20111213</c:v>
                </c:pt>
                <c:pt idx="718">
                  <c:v>20111214</c:v>
                </c:pt>
                <c:pt idx="719">
                  <c:v>20111215</c:v>
                </c:pt>
                <c:pt idx="720">
                  <c:v>20111216</c:v>
                </c:pt>
                <c:pt idx="721">
                  <c:v>20111219</c:v>
                </c:pt>
                <c:pt idx="722">
                  <c:v>20111220</c:v>
                </c:pt>
                <c:pt idx="723">
                  <c:v>20111221</c:v>
                </c:pt>
                <c:pt idx="724">
                  <c:v>20111222</c:v>
                </c:pt>
                <c:pt idx="725">
                  <c:v>20111223</c:v>
                </c:pt>
                <c:pt idx="726">
                  <c:v>20111226</c:v>
                </c:pt>
                <c:pt idx="727">
                  <c:v>20111227</c:v>
                </c:pt>
                <c:pt idx="728">
                  <c:v>20111228</c:v>
                </c:pt>
                <c:pt idx="729">
                  <c:v>20111229</c:v>
                </c:pt>
                <c:pt idx="730">
                  <c:v>20111230</c:v>
                </c:pt>
                <c:pt idx="731">
                  <c:v>20120104</c:v>
                </c:pt>
                <c:pt idx="732">
                  <c:v>20120105</c:v>
                </c:pt>
                <c:pt idx="733">
                  <c:v>20120106</c:v>
                </c:pt>
                <c:pt idx="734">
                  <c:v>20120109</c:v>
                </c:pt>
                <c:pt idx="735">
                  <c:v>20120110</c:v>
                </c:pt>
                <c:pt idx="736">
                  <c:v>20120111</c:v>
                </c:pt>
                <c:pt idx="737">
                  <c:v>20120112</c:v>
                </c:pt>
                <c:pt idx="738">
                  <c:v>20120113</c:v>
                </c:pt>
                <c:pt idx="739">
                  <c:v>20120116</c:v>
                </c:pt>
                <c:pt idx="740">
                  <c:v>20120117</c:v>
                </c:pt>
                <c:pt idx="741">
                  <c:v>20120118</c:v>
                </c:pt>
                <c:pt idx="742">
                  <c:v>20120119</c:v>
                </c:pt>
                <c:pt idx="743">
                  <c:v>20120120</c:v>
                </c:pt>
                <c:pt idx="744">
                  <c:v>20120130</c:v>
                </c:pt>
                <c:pt idx="745">
                  <c:v>20120131</c:v>
                </c:pt>
                <c:pt idx="746">
                  <c:v>20120201</c:v>
                </c:pt>
                <c:pt idx="747">
                  <c:v>20120202</c:v>
                </c:pt>
                <c:pt idx="748">
                  <c:v>20120203</c:v>
                </c:pt>
                <c:pt idx="749">
                  <c:v>20120206</c:v>
                </c:pt>
                <c:pt idx="750">
                  <c:v>20120207</c:v>
                </c:pt>
                <c:pt idx="751">
                  <c:v>20120208</c:v>
                </c:pt>
                <c:pt idx="752">
                  <c:v>20120209</c:v>
                </c:pt>
                <c:pt idx="753">
                  <c:v>20120210</c:v>
                </c:pt>
                <c:pt idx="754">
                  <c:v>20120213</c:v>
                </c:pt>
                <c:pt idx="755">
                  <c:v>20120214</c:v>
                </c:pt>
                <c:pt idx="756">
                  <c:v>20120215</c:v>
                </c:pt>
                <c:pt idx="757">
                  <c:v>20120216</c:v>
                </c:pt>
                <c:pt idx="758">
                  <c:v>20120217</c:v>
                </c:pt>
                <c:pt idx="759">
                  <c:v>20120220</c:v>
                </c:pt>
                <c:pt idx="760">
                  <c:v>20120221</c:v>
                </c:pt>
                <c:pt idx="761">
                  <c:v>20120222</c:v>
                </c:pt>
                <c:pt idx="762">
                  <c:v>20120223</c:v>
                </c:pt>
                <c:pt idx="763">
                  <c:v>20120224</c:v>
                </c:pt>
                <c:pt idx="764">
                  <c:v>20120227</c:v>
                </c:pt>
                <c:pt idx="765">
                  <c:v>20120228</c:v>
                </c:pt>
                <c:pt idx="766">
                  <c:v>20120229</c:v>
                </c:pt>
                <c:pt idx="767">
                  <c:v>20120301</c:v>
                </c:pt>
                <c:pt idx="768">
                  <c:v>20120302</c:v>
                </c:pt>
                <c:pt idx="769">
                  <c:v>20120305</c:v>
                </c:pt>
                <c:pt idx="770">
                  <c:v>20120306</c:v>
                </c:pt>
                <c:pt idx="771">
                  <c:v>20120307</c:v>
                </c:pt>
                <c:pt idx="772">
                  <c:v>20120308</c:v>
                </c:pt>
                <c:pt idx="773">
                  <c:v>20120309</c:v>
                </c:pt>
                <c:pt idx="774">
                  <c:v>20120312</c:v>
                </c:pt>
                <c:pt idx="775">
                  <c:v>20120313</c:v>
                </c:pt>
                <c:pt idx="776">
                  <c:v>20120314</c:v>
                </c:pt>
                <c:pt idx="777">
                  <c:v>20120315</c:v>
                </c:pt>
                <c:pt idx="778">
                  <c:v>20120316</c:v>
                </c:pt>
                <c:pt idx="779">
                  <c:v>20120319</c:v>
                </c:pt>
                <c:pt idx="780">
                  <c:v>20120320</c:v>
                </c:pt>
                <c:pt idx="781">
                  <c:v>20120321</c:v>
                </c:pt>
                <c:pt idx="782">
                  <c:v>20120322</c:v>
                </c:pt>
                <c:pt idx="783">
                  <c:v>20120323</c:v>
                </c:pt>
                <c:pt idx="784">
                  <c:v>20120326</c:v>
                </c:pt>
                <c:pt idx="785">
                  <c:v>20120327</c:v>
                </c:pt>
                <c:pt idx="786">
                  <c:v>20120328</c:v>
                </c:pt>
                <c:pt idx="787">
                  <c:v>20120329</c:v>
                </c:pt>
                <c:pt idx="788">
                  <c:v>20120330</c:v>
                </c:pt>
                <c:pt idx="789">
                  <c:v>20120405</c:v>
                </c:pt>
                <c:pt idx="790">
                  <c:v>20120406</c:v>
                </c:pt>
                <c:pt idx="791">
                  <c:v>20120409</c:v>
                </c:pt>
                <c:pt idx="792">
                  <c:v>20120410</c:v>
                </c:pt>
                <c:pt idx="793">
                  <c:v>20120411</c:v>
                </c:pt>
                <c:pt idx="794">
                  <c:v>20120412</c:v>
                </c:pt>
                <c:pt idx="795">
                  <c:v>20120413</c:v>
                </c:pt>
                <c:pt idx="796">
                  <c:v>20120416</c:v>
                </c:pt>
                <c:pt idx="797">
                  <c:v>20120417</c:v>
                </c:pt>
                <c:pt idx="798">
                  <c:v>20120418</c:v>
                </c:pt>
                <c:pt idx="799">
                  <c:v>20120419</c:v>
                </c:pt>
                <c:pt idx="800">
                  <c:v>20120420</c:v>
                </c:pt>
                <c:pt idx="801">
                  <c:v>20120423</c:v>
                </c:pt>
                <c:pt idx="802">
                  <c:v>20120424</c:v>
                </c:pt>
                <c:pt idx="803">
                  <c:v>20120425</c:v>
                </c:pt>
                <c:pt idx="804">
                  <c:v>20120426</c:v>
                </c:pt>
                <c:pt idx="805">
                  <c:v>20120427</c:v>
                </c:pt>
                <c:pt idx="806">
                  <c:v>20120502</c:v>
                </c:pt>
                <c:pt idx="807">
                  <c:v>20120503</c:v>
                </c:pt>
                <c:pt idx="808">
                  <c:v>20120504</c:v>
                </c:pt>
                <c:pt idx="809">
                  <c:v>20120507</c:v>
                </c:pt>
                <c:pt idx="810">
                  <c:v>20120508</c:v>
                </c:pt>
                <c:pt idx="811">
                  <c:v>20120509</c:v>
                </c:pt>
                <c:pt idx="812">
                  <c:v>20120510</c:v>
                </c:pt>
                <c:pt idx="813">
                  <c:v>20120511</c:v>
                </c:pt>
                <c:pt idx="814">
                  <c:v>20120514</c:v>
                </c:pt>
                <c:pt idx="815">
                  <c:v>20120515</c:v>
                </c:pt>
                <c:pt idx="816">
                  <c:v>20120516</c:v>
                </c:pt>
                <c:pt idx="817">
                  <c:v>20120517</c:v>
                </c:pt>
                <c:pt idx="818">
                  <c:v>20120518</c:v>
                </c:pt>
                <c:pt idx="819">
                  <c:v>20120521</c:v>
                </c:pt>
                <c:pt idx="820">
                  <c:v>20120522</c:v>
                </c:pt>
                <c:pt idx="821">
                  <c:v>20120523</c:v>
                </c:pt>
                <c:pt idx="822">
                  <c:v>20120524</c:v>
                </c:pt>
                <c:pt idx="823">
                  <c:v>20120525</c:v>
                </c:pt>
                <c:pt idx="824">
                  <c:v>20120528</c:v>
                </c:pt>
                <c:pt idx="825">
                  <c:v>20120529</c:v>
                </c:pt>
                <c:pt idx="826">
                  <c:v>20120530</c:v>
                </c:pt>
                <c:pt idx="827">
                  <c:v>20120531</c:v>
                </c:pt>
                <c:pt idx="828">
                  <c:v>20120601</c:v>
                </c:pt>
                <c:pt idx="829">
                  <c:v>20120604</c:v>
                </c:pt>
                <c:pt idx="830">
                  <c:v>20120605</c:v>
                </c:pt>
                <c:pt idx="831">
                  <c:v>20120606</c:v>
                </c:pt>
                <c:pt idx="832">
                  <c:v>20120607</c:v>
                </c:pt>
                <c:pt idx="833">
                  <c:v>20120608</c:v>
                </c:pt>
                <c:pt idx="834">
                  <c:v>20120611</c:v>
                </c:pt>
                <c:pt idx="835">
                  <c:v>20120612</c:v>
                </c:pt>
                <c:pt idx="836">
                  <c:v>20120613</c:v>
                </c:pt>
                <c:pt idx="837">
                  <c:v>20120614</c:v>
                </c:pt>
                <c:pt idx="838">
                  <c:v>20120615</c:v>
                </c:pt>
                <c:pt idx="839">
                  <c:v>20120618</c:v>
                </c:pt>
                <c:pt idx="840">
                  <c:v>20120619</c:v>
                </c:pt>
                <c:pt idx="841">
                  <c:v>20120620</c:v>
                </c:pt>
                <c:pt idx="842">
                  <c:v>20120621</c:v>
                </c:pt>
                <c:pt idx="843">
                  <c:v>20120625</c:v>
                </c:pt>
                <c:pt idx="844">
                  <c:v>20120626</c:v>
                </c:pt>
                <c:pt idx="845">
                  <c:v>20120627</c:v>
                </c:pt>
                <c:pt idx="846">
                  <c:v>20120628</c:v>
                </c:pt>
                <c:pt idx="847">
                  <c:v>20120629</c:v>
                </c:pt>
                <c:pt idx="848">
                  <c:v>20120702</c:v>
                </c:pt>
                <c:pt idx="849">
                  <c:v>20120703</c:v>
                </c:pt>
                <c:pt idx="850">
                  <c:v>20120704</c:v>
                </c:pt>
                <c:pt idx="851">
                  <c:v>20120705</c:v>
                </c:pt>
                <c:pt idx="852">
                  <c:v>20120706</c:v>
                </c:pt>
                <c:pt idx="853">
                  <c:v>20120709</c:v>
                </c:pt>
                <c:pt idx="854">
                  <c:v>20120710</c:v>
                </c:pt>
                <c:pt idx="855">
                  <c:v>20120711</c:v>
                </c:pt>
                <c:pt idx="856">
                  <c:v>20120712</c:v>
                </c:pt>
                <c:pt idx="857">
                  <c:v>20120713</c:v>
                </c:pt>
                <c:pt idx="858">
                  <c:v>20120716</c:v>
                </c:pt>
                <c:pt idx="859">
                  <c:v>20120717</c:v>
                </c:pt>
                <c:pt idx="860">
                  <c:v>20120718</c:v>
                </c:pt>
                <c:pt idx="861">
                  <c:v>20120719</c:v>
                </c:pt>
                <c:pt idx="862">
                  <c:v>20120720</c:v>
                </c:pt>
                <c:pt idx="863">
                  <c:v>20120723</c:v>
                </c:pt>
                <c:pt idx="864">
                  <c:v>20120724</c:v>
                </c:pt>
                <c:pt idx="865">
                  <c:v>20120725</c:v>
                </c:pt>
                <c:pt idx="866">
                  <c:v>20120726</c:v>
                </c:pt>
                <c:pt idx="867">
                  <c:v>20120727</c:v>
                </c:pt>
                <c:pt idx="868">
                  <c:v>20120730</c:v>
                </c:pt>
                <c:pt idx="869">
                  <c:v>20120731</c:v>
                </c:pt>
                <c:pt idx="870">
                  <c:v>20120801</c:v>
                </c:pt>
                <c:pt idx="871">
                  <c:v>20120802</c:v>
                </c:pt>
                <c:pt idx="872">
                  <c:v>20120803</c:v>
                </c:pt>
                <c:pt idx="873">
                  <c:v>20120806</c:v>
                </c:pt>
                <c:pt idx="874">
                  <c:v>20120807</c:v>
                </c:pt>
                <c:pt idx="875">
                  <c:v>20120808</c:v>
                </c:pt>
                <c:pt idx="876">
                  <c:v>20120809</c:v>
                </c:pt>
                <c:pt idx="877">
                  <c:v>20120810</c:v>
                </c:pt>
                <c:pt idx="878">
                  <c:v>20120813</c:v>
                </c:pt>
                <c:pt idx="879">
                  <c:v>20120814</c:v>
                </c:pt>
                <c:pt idx="880">
                  <c:v>20120815</c:v>
                </c:pt>
                <c:pt idx="881">
                  <c:v>20120816</c:v>
                </c:pt>
                <c:pt idx="882">
                  <c:v>20120817</c:v>
                </c:pt>
                <c:pt idx="883">
                  <c:v>20120820</c:v>
                </c:pt>
                <c:pt idx="884">
                  <c:v>20120821</c:v>
                </c:pt>
                <c:pt idx="885">
                  <c:v>20120822</c:v>
                </c:pt>
                <c:pt idx="886">
                  <c:v>20120823</c:v>
                </c:pt>
                <c:pt idx="887">
                  <c:v>20120824</c:v>
                </c:pt>
                <c:pt idx="888">
                  <c:v>20120827</c:v>
                </c:pt>
                <c:pt idx="889">
                  <c:v>20120828</c:v>
                </c:pt>
                <c:pt idx="890">
                  <c:v>20120829</c:v>
                </c:pt>
                <c:pt idx="891">
                  <c:v>20120830</c:v>
                </c:pt>
                <c:pt idx="892">
                  <c:v>20120831</c:v>
                </c:pt>
                <c:pt idx="893">
                  <c:v>20120903</c:v>
                </c:pt>
                <c:pt idx="894">
                  <c:v>20120904</c:v>
                </c:pt>
                <c:pt idx="895">
                  <c:v>20120905</c:v>
                </c:pt>
                <c:pt idx="896">
                  <c:v>20120906</c:v>
                </c:pt>
                <c:pt idx="897">
                  <c:v>20120907</c:v>
                </c:pt>
                <c:pt idx="898">
                  <c:v>20120910</c:v>
                </c:pt>
                <c:pt idx="899">
                  <c:v>20120911</c:v>
                </c:pt>
                <c:pt idx="900">
                  <c:v>20120912</c:v>
                </c:pt>
                <c:pt idx="901">
                  <c:v>20120913</c:v>
                </c:pt>
                <c:pt idx="902">
                  <c:v>20120914</c:v>
                </c:pt>
                <c:pt idx="903">
                  <c:v>20120917</c:v>
                </c:pt>
                <c:pt idx="904">
                  <c:v>20120918</c:v>
                </c:pt>
                <c:pt idx="905">
                  <c:v>20120919</c:v>
                </c:pt>
                <c:pt idx="906">
                  <c:v>20120920</c:v>
                </c:pt>
                <c:pt idx="907">
                  <c:v>20120921</c:v>
                </c:pt>
                <c:pt idx="908">
                  <c:v>20120924</c:v>
                </c:pt>
                <c:pt idx="909">
                  <c:v>20120925</c:v>
                </c:pt>
                <c:pt idx="910">
                  <c:v>20120926</c:v>
                </c:pt>
                <c:pt idx="911">
                  <c:v>20120927</c:v>
                </c:pt>
                <c:pt idx="912">
                  <c:v>20120928</c:v>
                </c:pt>
                <c:pt idx="913">
                  <c:v>20121008</c:v>
                </c:pt>
                <c:pt idx="914">
                  <c:v>20121009</c:v>
                </c:pt>
                <c:pt idx="915">
                  <c:v>20121010</c:v>
                </c:pt>
                <c:pt idx="916">
                  <c:v>20121011</c:v>
                </c:pt>
                <c:pt idx="917">
                  <c:v>20121012</c:v>
                </c:pt>
                <c:pt idx="918">
                  <c:v>20121015</c:v>
                </c:pt>
                <c:pt idx="919">
                  <c:v>20121016</c:v>
                </c:pt>
                <c:pt idx="920">
                  <c:v>20121017</c:v>
                </c:pt>
                <c:pt idx="921">
                  <c:v>20121018</c:v>
                </c:pt>
                <c:pt idx="922">
                  <c:v>20121019</c:v>
                </c:pt>
                <c:pt idx="923">
                  <c:v>20121022</c:v>
                </c:pt>
                <c:pt idx="924">
                  <c:v>20121023</c:v>
                </c:pt>
                <c:pt idx="925">
                  <c:v>20121024</c:v>
                </c:pt>
                <c:pt idx="926">
                  <c:v>20121025</c:v>
                </c:pt>
                <c:pt idx="927">
                  <c:v>20121026</c:v>
                </c:pt>
                <c:pt idx="928">
                  <c:v>20121029</c:v>
                </c:pt>
                <c:pt idx="929">
                  <c:v>20121030</c:v>
                </c:pt>
                <c:pt idx="930">
                  <c:v>20121031</c:v>
                </c:pt>
                <c:pt idx="931">
                  <c:v>20121101</c:v>
                </c:pt>
                <c:pt idx="932">
                  <c:v>20121102</c:v>
                </c:pt>
                <c:pt idx="933">
                  <c:v>20121105</c:v>
                </c:pt>
                <c:pt idx="934">
                  <c:v>20121106</c:v>
                </c:pt>
                <c:pt idx="935">
                  <c:v>20121107</c:v>
                </c:pt>
                <c:pt idx="936">
                  <c:v>20121108</c:v>
                </c:pt>
                <c:pt idx="937">
                  <c:v>20121109</c:v>
                </c:pt>
                <c:pt idx="938">
                  <c:v>20121112</c:v>
                </c:pt>
                <c:pt idx="939">
                  <c:v>20121113</c:v>
                </c:pt>
                <c:pt idx="940">
                  <c:v>20121114</c:v>
                </c:pt>
                <c:pt idx="941">
                  <c:v>20121115</c:v>
                </c:pt>
                <c:pt idx="942">
                  <c:v>20121116</c:v>
                </c:pt>
                <c:pt idx="943">
                  <c:v>20121119</c:v>
                </c:pt>
                <c:pt idx="944">
                  <c:v>20121120</c:v>
                </c:pt>
                <c:pt idx="945">
                  <c:v>20121121</c:v>
                </c:pt>
                <c:pt idx="946">
                  <c:v>20121122</c:v>
                </c:pt>
                <c:pt idx="947">
                  <c:v>20121123</c:v>
                </c:pt>
                <c:pt idx="948">
                  <c:v>20121126</c:v>
                </c:pt>
                <c:pt idx="949">
                  <c:v>20121127</c:v>
                </c:pt>
                <c:pt idx="950">
                  <c:v>20121128</c:v>
                </c:pt>
                <c:pt idx="951">
                  <c:v>20121129</c:v>
                </c:pt>
                <c:pt idx="952">
                  <c:v>20121130</c:v>
                </c:pt>
                <c:pt idx="953">
                  <c:v>20121203</c:v>
                </c:pt>
                <c:pt idx="954">
                  <c:v>20121204</c:v>
                </c:pt>
                <c:pt idx="955">
                  <c:v>20121205</c:v>
                </c:pt>
                <c:pt idx="956">
                  <c:v>20121206</c:v>
                </c:pt>
                <c:pt idx="957">
                  <c:v>20121207</c:v>
                </c:pt>
                <c:pt idx="958">
                  <c:v>20121210</c:v>
                </c:pt>
                <c:pt idx="959">
                  <c:v>20121211</c:v>
                </c:pt>
                <c:pt idx="960">
                  <c:v>20121212</c:v>
                </c:pt>
                <c:pt idx="961">
                  <c:v>20121213</c:v>
                </c:pt>
                <c:pt idx="962">
                  <c:v>20121214</c:v>
                </c:pt>
                <c:pt idx="963">
                  <c:v>20121217</c:v>
                </c:pt>
                <c:pt idx="964">
                  <c:v>20121218</c:v>
                </c:pt>
                <c:pt idx="965">
                  <c:v>20121219</c:v>
                </c:pt>
                <c:pt idx="966">
                  <c:v>20121220</c:v>
                </c:pt>
                <c:pt idx="967">
                  <c:v>20121221</c:v>
                </c:pt>
                <c:pt idx="968">
                  <c:v>20121224</c:v>
                </c:pt>
                <c:pt idx="969">
                  <c:v>20121225</c:v>
                </c:pt>
                <c:pt idx="970">
                  <c:v>20121226</c:v>
                </c:pt>
                <c:pt idx="971">
                  <c:v>20121227</c:v>
                </c:pt>
                <c:pt idx="972">
                  <c:v>20121228</c:v>
                </c:pt>
                <c:pt idx="973">
                  <c:v>20121231</c:v>
                </c:pt>
                <c:pt idx="974">
                  <c:v>20130104</c:v>
                </c:pt>
                <c:pt idx="975">
                  <c:v>20130107</c:v>
                </c:pt>
                <c:pt idx="976">
                  <c:v>20130108</c:v>
                </c:pt>
                <c:pt idx="977">
                  <c:v>20130109</c:v>
                </c:pt>
                <c:pt idx="978">
                  <c:v>20130110</c:v>
                </c:pt>
                <c:pt idx="979">
                  <c:v>20130111</c:v>
                </c:pt>
                <c:pt idx="980">
                  <c:v>20130114</c:v>
                </c:pt>
                <c:pt idx="981">
                  <c:v>20130115</c:v>
                </c:pt>
                <c:pt idx="982">
                  <c:v>20130116</c:v>
                </c:pt>
                <c:pt idx="983">
                  <c:v>20130117</c:v>
                </c:pt>
                <c:pt idx="984">
                  <c:v>20130118</c:v>
                </c:pt>
                <c:pt idx="985">
                  <c:v>20130121</c:v>
                </c:pt>
                <c:pt idx="986">
                  <c:v>20130122</c:v>
                </c:pt>
                <c:pt idx="987">
                  <c:v>20130123</c:v>
                </c:pt>
                <c:pt idx="988">
                  <c:v>20130124</c:v>
                </c:pt>
                <c:pt idx="989">
                  <c:v>20130125</c:v>
                </c:pt>
                <c:pt idx="990">
                  <c:v>20130128</c:v>
                </c:pt>
                <c:pt idx="991">
                  <c:v>20130129</c:v>
                </c:pt>
                <c:pt idx="992">
                  <c:v>20130130</c:v>
                </c:pt>
                <c:pt idx="993">
                  <c:v>20130131</c:v>
                </c:pt>
                <c:pt idx="994">
                  <c:v>20130201</c:v>
                </c:pt>
                <c:pt idx="995">
                  <c:v>20130204</c:v>
                </c:pt>
                <c:pt idx="996">
                  <c:v>20130205</c:v>
                </c:pt>
                <c:pt idx="997">
                  <c:v>20130206</c:v>
                </c:pt>
                <c:pt idx="998">
                  <c:v>20130207</c:v>
                </c:pt>
                <c:pt idx="999">
                  <c:v>20130208</c:v>
                </c:pt>
                <c:pt idx="1000">
                  <c:v>20130218</c:v>
                </c:pt>
                <c:pt idx="1001">
                  <c:v>20130219</c:v>
                </c:pt>
                <c:pt idx="1002">
                  <c:v>20130220</c:v>
                </c:pt>
                <c:pt idx="1003">
                  <c:v>20130221</c:v>
                </c:pt>
                <c:pt idx="1004">
                  <c:v>20130222</c:v>
                </c:pt>
                <c:pt idx="1005">
                  <c:v>20130225</c:v>
                </c:pt>
                <c:pt idx="1006">
                  <c:v>20130226</c:v>
                </c:pt>
                <c:pt idx="1007">
                  <c:v>20130227</c:v>
                </c:pt>
                <c:pt idx="1008">
                  <c:v>20130228</c:v>
                </c:pt>
                <c:pt idx="1009">
                  <c:v>20130301</c:v>
                </c:pt>
                <c:pt idx="1010">
                  <c:v>20130304</c:v>
                </c:pt>
                <c:pt idx="1011">
                  <c:v>20130305</c:v>
                </c:pt>
                <c:pt idx="1012">
                  <c:v>20130306</c:v>
                </c:pt>
                <c:pt idx="1013">
                  <c:v>20130307</c:v>
                </c:pt>
                <c:pt idx="1014">
                  <c:v>20130308</c:v>
                </c:pt>
                <c:pt idx="1015">
                  <c:v>20130311</c:v>
                </c:pt>
                <c:pt idx="1016">
                  <c:v>20130312</c:v>
                </c:pt>
                <c:pt idx="1017">
                  <c:v>20130313</c:v>
                </c:pt>
                <c:pt idx="1018">
                  <c:v>20130314</c:v>
                </c:pt>
                <c:pt idx="1019">
                  <c:v>20130315</c:v>
                </c:pt>
                <c:pt idx="1020">
                  <c:v>20130318</c:v>
                </c:pt>
                <c:pt idx="1021">
                  <c:v>20130319</c:v>
                </c:pt>
                <c:pt idx="1022">
                  <c:v>20130320</c:v>
                </c:pt>
                <c:pt idx="1023">
                  <c:v>20130321</c:v>
                </c:pt>
                <c:pt idx="1024">
                  <c:v>20130322</c:v>
                </c:pt>
                <c:pt idx="1025">
                  <c:v>20130325</c:v>
                </c:pt>
                <c:pt idx="1026">
                  <c:v>20130326</c:v>
                </c:pt>
                <c:pt idx="1027">
                  <c:v>20130327</c:v>
                </c:pt>
                <c:pt idx="1028">
                  <c:v>20130328</c:v>
                </c:pt>
                <c:pt idx="1029">
                  <c:v>20130329</c:v>
                </c:pt>
                <c:pt idx="1030">
                  <c:v>20130401</c:v>
                </c:pt>
                <c:pt idx="1031">
                  <c:v>20130402</c:v>
                </c:pt>
                <c:pt idx="1032">
                  <c:v>20130403</c:v>
                </c:pt>
                <c:pt idx="1033">
                  <c:v>20130408</c:v>
                </c:pt>
                <c:pt idx="1034">
                  <c:v>20130409</c:v>
                </c:pt>
                <c:pt idx="1035">
                  <c:v>20130410</c:v>
                </c:pt>
                <c:pt idx="1036">
                  <c:v>20130411</c:v>
                </c:pt>
                <c:pt idx="1037">
                  <c:v>20130412</c:v>
                </c:pt>
                <c:pt idx="1038">
                  <c:v>20130415</c:v>
                </c:pt>
                <c:pt idx="1039">
                  <c:v>20130416</c:v>
                </c:pt>
                <c:pt idx="1040">
                  <c:v>20130417</c:v>
                </c:pt>
                <c:pt idx="1041">
                  <c:v>20130418</c:v>
                </c:pt>
                <c:pt idx="1042">
                  <c:v>20130419</c:v>
                </c:pt>
                <c:pt idx="1043">
                  <c:v>20130422</c:v>
                </c:pt>
                <c:pt idx="1044">
                  <c:v>20130423</c:v>
                </c:pt>
                <c:pt idx="1045">
                  <c:v>20130424</c:v>
                </c:pt>
                <c:pt idx="1046">
                  <c:v>20130425</c:v>
                </c:pt>
                <c:pt idx="1047">
                  <c:v>20130426</c:v>
                </c:pt>
                <c:pt idx="1048">
                  <c:v>20130502</c:v>
                </c:pt>
                <c:pt idx="1049">
                  <c:v>20130503</c:v>
                </c:pt>
                <c:pt idx="1050">
                  <c:v>20130506</c:v>
                </c:pt>
                <c:pt idx="1051">
                  <c:v>20130507</c:v>
                </c:pt>
                <c:pt idx="1052">
                  <c:v>20130508</c:v>
                </c:pt>
                <c:pt idx="1053">
                  <c:v>20130509</c:v>
                </c:pt>
                <c:pt idx="1054">
                  <c:v>20130510</c:v>
                </c:pt>
                <c:pt idx="1055">
                  <c:v>20130513</c:v>
                </c:pt>
                <c:pt idx="1056">
                  <c:v>20130514</c:v>
                </c:pt>
                <c:pt idx="1057">
                  <c:v>20130515</c:v>
                </c:pt>
                <c:pt idx="1058">
                  <c:v>20130516</c:v>
                </c:pt>
                <c:pt idx="1059">
                  <c:v>20130517</c:v>
                </c:pt>
                <c:pt idx="1060">
                  <c:v>20130520</c:v>
                </c:pt>
                <c:pt idx="1061">
                  <c:v>20130521</c:v>
                </c:pt>
                <c:pt idx="1062">
                  <c:v>20130522</c:v>
                </c:pt>
                <c:pt idx="1063">
                  <c:v>20130523</c:v>
                </c:pt>
                <c:pt idx="1064">
                  <c:v>20130524</c:v>
                </c:pt>
                <c:pt idx="1065">
                  <c:v>20130527</c:v>
                </c:pt>
                <c:pt idx="1066">
                  <c:v>20130528</c:v>
                </c:pt>
                <c:pt idx="1067">
                  <c:v>20130529</c:v>
                </c:pt>
                <c:pt idx="1068">
                  <c:v>20130530</c:v>
                </c:pt>
                <c:pt idx="1069">
                  <c:v>20130531</c:v>
                </c:pt>
                <c:pt idx="1070">
                  <c:v>20130603</c:v>
                </c:pt>
                <c:pt idx="1071">
                  <c:v>20130604</c:v>
                </c:pt>
                <c:pt idx="1072">
                  <c:v>20130605</c:v>
                </c:pt>
                <c:pt idx="1073">
                  <c:v>20130606</c:v>
                </c:pt>
                <c:pt idx="1074">
                  <c:v>20130607</c:v>
                </c:pt>
                <c:pt idx="1075">
                  <c:v>20130613</c:v>
                </c:pt>
                <c:pt idx="1076">
                  <c:v>20130614</c:v>
                </c:pt>
                <c:pt idx="1077">
                  <c:v>20130617</c:v>
                </c:pt>
                <c:pt idx="1078">
                  <c:v>20130618</c:v>
                </c:pt>
                <c:pt idx="1079">
                  <c:v>20130619</c:v>
                </c:pt>
                <c:pt idx="1080">
                  <c:v>20130620</c:v>
                </c:pt>
                <c:pt idx="1081">
                  <c:v>20130621</c:v>
                </c:pt>
                <c:pt idx="1082">
                  <c:v>20130624</c:v>
                </c:pt>
                <c:pt idx="1083">
                  <c:v>20130625</c:v>
                </c:pt>
                <c:pt idx="1084">
                  <c:v>20130626</c:v>
                </c:pt>
                <c:pt idx="1085">
                  <c:v>20130627</c:v>
                </c:pt>
                <c:pt idx="1086">
                  <c:v>20130628</c:v>
                </c:pt>
                <c:pt idx="1087">
                  <c:v>20130701</c:v>
                </c:pt>
                <c:pt idx="1088">
                  <c:v>20130702</c:v>
                </c:pt>
                <c:pt idx="1089">
                  <c:v>20130703</c:v>
                </c:pt>
                <c:pt idx="1090">
                  <c:v>20130704</c:v>
                </c:pt>
                <c:pt idx="1091">
                  <c:v>20130705</c:v>
                </c:pt>
                <c:pt idx="1092">
                  <c:v>20130708</c:v>
                </c:pt>
                <c:pt idx="1093">
                  <c:v>20130709</c:v>
                </c:pt>
                <c:pt idx="1094">
                  <c:v>20130710</c:v>
                </c:pt>
                <c:pt idx="1095">
                  <c:v>20130711</c:v>
                </c:pt>
                <c:pt idx="1096">
                  <c:v>20130712</c:v>
                </c:pt>
                <c:pt idx="1097">
                  <c:v>20130715</c:v>
                </c:pt>
                <c:pt idx="1098">
                  <c:v>20130716</c:v>
                </c:pt>
                <c:pt idx="1099">
                  <c:v>20130717</c:v>
                </c:pt>
                <c:pt idx="1100">
                  <c:v>20130718</c:v>
                </c:pt>
                <c:pt idx="1101">
                  <c:v>20130719</c:v>
                </c:pt>
                <c:pt idx="1102">
                  <c:v>20130722</c:v>
                </c:pt>
                <c:pt idx="1103">
                  <c:v>20130723</c:v>
                </c:pt>
                <c:pt idx="1104">
                  <c:v>20130724</c:v>
                </c:pt>
                <c:pt idx="1105">
                  <c:v>20130725</c:v>
                </c:pt>
                <c:pt idx="1106">
                  <c:v>20130726</c:v>
                </c:pt>
                <c:pt idx="1107">
                  <c:v>20130729</c:v>
                </c:pt>
                <c:pt idx="1108">
                  <c:v>20130730</c:v>
                </c:pt>
                <c:pt idx="1109">
                  <c:v>20130731</c:v>
                </c:pt>
                <c:pt idx="1110">
                  <c:v>20130801</c:v>
                </c:pt>
                <c:pt idx="1111">
                  <c:v>20130802</c:v>
                </c:pt>
                <c:pt idx="1112">
                  <c:v>20130805</c:v>
                </c:pt>
                <c:pt idx="1113">
                  <c:v>20130806</c:v>
                </c:pt>
                <c:pt idx="1114">
                  <c:v>20130807</c:v>
                </c:pt>
                <c:pt idx="1115">
                  <c:v>20130808</c:v>
                </c:pt>
                <c:pt idx="1116">
                  <c:v>20130809</c:v>
                </c:pt>
                <c:pt idx="1117">
                  <c:v>20130812</c:v>
                </c:pt>
                <c:pt idx="1118">
                  <c:v>20130813</c:v>
                </c:pt>
                <c:pt idx="1119">
                  <c:v>20130814</c:v>
                </c:pt>
                <c:pt idx="1120">
                  <c:v>20130815</c:v>
                </c:pt>
                <c:pt idx="1121">
                  <c:v>20130816</c:v>
                </c:pt>
                <c:pt idx="1122">
                  <c:v>20130819</c:v>
                </c:pt>
                <c:pt idx="1123">
                  <c:v>20130820</c:v>
                </c:pt>
                <c:pt idx="1124">
                  <c:v>20130821</c:v>
                </c:pt>
                <c:pt idx="1125">
                  <c:v>20130822</c:v>
                </c:pt>
                <c:pt idx="1126">
                  <c:v>20130823</c:v>
                </c:pt>
                <c:pt idx="1127">
                  <c:v>20130826</c:v>
                </c:pt>
                <c:pt idx="1128">
                  <c:v>20130827</c:v>
                </c:pt>
                <c:pt idx="1129">
                  <c:v>20130828</c:v>
                </c:pt>
                <c:pt idx="1130">
                  <c:v>20130829</c:v>
                </c:pt>
                <c:pt idx="1131">
                  <c:v>20130830</c:v>
                </c:pt>
                <c:pt idx="1132">
                  <c:v>20130902</c:v>
                </c:pt>
                <c:pt idx="1133">
                  <c:v>20130903</c:v>
                </c:pt>
                <c:pt idx="1134">
                  <c:v>20130904</c:v>
                </c:pt>
                <c:pt idx="1135">
                  <c:v>20130905</c:v>
                </c:pt>
                <c:pt idx="1136">
                  <c:v>20130906</c:v>
                </c:pt>
                <c:pt idx="1137">
                  <c:v>20130909</c:v>
                </c:pt>
                <c:pt idx="1138">
                  <c:v>20130910</c:v>
                </c:pt>
                <c:pt idx="1139">
                  <c:v>20130911</c:v>
                </c:pt>
                <c:pt idx="1140">
                  <c:v>20130912</c:v>
                </c:pt>
                <c:pt idx="1141">
                  <c:v>20130913</c:v>
                </c:pt>
                <c:pt idx="1142">
                  <c:v>20130916</c:v>
                </c:pt>
                <c:pt idx="1143">
                  <c:v>20130917</c:v>
                </c:pt>
                <c:pt idx="1144">
                  <c:v>20130918</c:v>
                </c:pt>
                <c:pt idx="1145">
                  <c:v>20130923</c:v>
                </c:pt>
                <c:pt idx="1146">
                  <c:v>20130924</c:v>
                </c:pt>
                <c:pt idx="1147">
                  <c:v>20130925</c:v>
                </c:pt>
                <c:pt idx="1148">
                  <c:v>20130926</c:v>
                </c:pt>
                <c:pt idx="1149">
                  <c:v>20130927</c:v>
                </c:pt>
                <c:pt idx="1150">
                  <c:v>20130930</c:v>
                </c:pt>
                <c:pt idx="1151">
                  <c:v>20131008</c:v>
                </c:pt>
                <c:pt idx="1152">
                  <c:v>20131009</c:v>
                </c:pt>
                <c:pt idx="1153">
                  <c:v>20131010</c:v>
                </c:pt>
                <c:pt idx="1154">
                  <c:v>20131011</c:v>
                </c:pt>
                <c:pt idx="1155">
                  <c:v>20131014</c:v>
                </c:pt>
                <c:pt idx="1156">
                  <c:v>20131015</c:v>
                </c:pt>
                <c:pt idx="1157">
                  <c:v>20131016</c:v>
                </c:pt>
                <c:pt idx="1158">
                  <c:v>20131017</c:v>
                </c:pt>
                <c:pt idx="1159">
                  <c:v>20131018</c:v>
                </c:pt>
                <c:pt idx="1160">
                  <c:v>20131021</c:v>
                </c:pt>
                <c:pt idx="1161">
                  <c:v>20131022</c:v>
                </c:pt>
                <c:pt idx="1162">
                  <c:v>20131023</c:v>
                </c:pt>
                <c:pt idx="1163">
                  <c:v>20131024</c:v>
                </c:pt>
                <c:pt idx="1164">
                  <c:v>20131025</c:v>
                </c:pt>
                <c:pt idx="1165">
                  <c:v>20131028</c:v>
                </c:pt>
                <c:pt idx="1166">
                  <c:v>20131029</c:v>
                </c:pt>
                <c:pt idx="1167">
                  <c:v>20131030</c:v>
                </c:pt>
                <c:pt idx="1168">
                  <c:v>20131031</c:v>
                </c:pt>
                <c:pt idx="1169">
                  <c:v>20131101</c:v>
                </c:pt>
                <c:pt idx="1170">
                  <c:v>20131104</c:v>
                </c:pt>
                <c:pt idx="1171">
                  <c:v>20131105</c:v>
                </c:pt>
                <c:pt idx="1172">
                  <c:v>20131106</c:v>
                </c:pt>
                <c:pt idx="1173">
                  <c:v>20131107</c:v>
                </c:pt>
                <c:pt idx="1174">
                  <c:v>20131108</c:v>
                </c:pt>
                <c:pt idx="1175">
                  <c:v>20131111</c:v>
                </c:pt>
                <c:pt idx="1176">
                  <c:v>20131112</c:v>
                </c:pt>
                <c:pt idx="1177">
                  <c:v>20131113</c:v>
                </c:pt>
                <c:pt idx="1178">
                  <c:v>20131114</c:v>
                </c:pt>
                <c:pt idx="1179">
                  <c:v>20131115</c:v>
                </c:pt>
                <c:pt idx="1180">
                  <c:v>20131118</c:v>
                </c:pt>
                <c:pt idx="1181">
                  <c:v>20131119</c:v>
                </c:pt>
                <c:pt idx="1182">
                  <c:v>20131120</c:v>
                </c:pt>
                <c:pt idx="1183">
                  <c:v>20131121</c:v>
                </c:pt>
                <c:pt idx="1184">
                  <c:v>20131122</c:v>
                </c:pt>
                <c:pt idx="1185">
                  <c:v>20131125</c:v>
                </c:pt>
                <c:pt idx="1186">
                  <c:v>20131126</c:v>
                </c:pt>
                <c:pt idx="1187">
                  <c:v>20131127</c:v>
                </c:pt>
                <c:pt idx="1188">
                  <c:v>20131128</c:v>
                </c:pt>
                <c:pt idx="1189">
                  <c:v>20131129</c:v>
                </c:pt>
                <c:pt idx="1190">
                  <c:v>20131202</c:v>
                </c:pt>
                <c:pt idx="1191">
                  <c:v>20131203</c:v>
                </c:pt>
                <c:pt idx="1192">
                  <c:v>20131204</c:v>
                </c:pt>
                <c:pt idx="1193">
                  <c:v>20131205</c:v>
                </c:pt>
                <c:pt idx="1194">
                  <c:v>20131206</c:v>
                </c:pt>
                <c:pt idx="1195">
                  <c:v>20131209</c:v>
                </c:pt>
                <c:pt idx="1196">
                  <c:v>20131210</c:v>
                </c:pt>
                <c:pt idx="1197">
                  <c:v>20131211</c:v>
                </c:pt>
                <c:pt idx="1198">
                  <c:v>20131212</c:v>
                </c:pt>
                <c:pt idx="1199">
                  <c:v>20131213</c:v>
                </c:pt>
                <c:pt idx="1200">
                  <c:v>20131216</c:v>
                </c:pt>
                <c:pt idx="1201">
                  <c:v>20131217</c:v>
                </c:pt>
                <c:pt idx="1202">
                  <c:v>20131218</c:v>
                </c:pt>
                <c:pt idx="1203">
                  <c:v>20131219</c:v>
                </c:pt>
                <c:pt idx="1204">
                  <c:v>20131220</c:v>
                </c:pt>
                <c:pt idx="1205">
                  <c:v>20131223</c:v>
                </c:pt>
                <c:pt idx="1206">
                  <c:v>20131224</c:v>
                </c:pt>
                <c:pt idx="1207">
                  <c:v>20131225</c:v>
                </c:pt>
                <c:pt idx="1208">
                  <c:v>20131226</c:v>
                </c:pt>
                <c:pt idx="1209">
                  <c:v>20131227</c:v>
                </c:pt>
                <c:pt idx="1210">
                  <c:v>20131230</c:v>
                </c:pt>
                <c:pt idx="1211">
                  <c:v>20131231</c:v>
                </c:pt>
                <c:pt idx="1212">
                  <c:v>20140102</c:v>
                </c:pt>
                <c:pt idx="1213">
                  <c:v>20140103</c:v>
                </c:pt>
                <c:pt idx="1214">
                  <c:v>20140106</c:v>
                </c:pt>
                <c:pt idx="1215">
                  <c:v>20140107</c:v>
                </c:pt>
                <c:pt idx="1216">
                  <c:v>20140108</c:v>
                </c:pt>
                <c:pt idx="1217">
                  <c:v>20140109</c:v>
                </c:pt>
                <c:pt idx="1218">
                  <c:v>20140110</c:v>
                </c:pt>
                <c:pt idx="1219">
                  <c:v>20140113</c:v>
                </c:pt>
                <c:pt idx="1220">
                  <c:v>20140114</c:v>
                </c:pt>
                <c:pt idx="1221">
                  <c:v>20140115</c:v>
                </c:pt>
                <c:pt idx="1222">
                  <c:v>20140116</c:v>
                </c:pt>
                <c:pt idx="1223">
                  <c:v>20140117</c:v>
                </c:pt>
                <c:pt idx="1224">
                  <c:v>20140120</c:v>
                </c:pt>
                <c:pt idx="1225">
                  <c:v>20140121</c:v>
                </c:pt>
                <c:pt idx="1226">
                  <c:v>20140122</c:v>
                </c:pt>
                <c:pt idx="1227">
                  <c:v>20140123</c:v>
                </c:pt>
                <c:pt idx="1228">
                  <c:v>20140124</c:v>
                </c:pt>
                <c:pt idx="1229">
                  <c:v>20140127</c:v>
                </c:pt>
                <c:pt idx="1230">
                  <c:v>20140128</c:v>
                </c:pt>
                <c:pt idx="1231">
                  <c:v>20140129</c:v>
                </c:pt>
                <c:pt idx="1232">
                  <c:v>20140130</c:v>
                </c:pt>
                <c:pt idx="1233">
                  <c:v>20140207</c:v>
                </c:pt>
                <c:pt idx="1234">
                  <c:v>20140210</c:v>
                </c:pt>
                <c:pt idx="1235">
                  <c:v>20140211</c:v>
                </c:pt>
                <c:pt idx="1236">
                  <c:v>20140212</c:v>
                </c:pt>
                <c:pt idx="1237">
                  <c:v>20140213</c:v>
                </c:pt>
                <c:pt idx="1238">
                  <c:v>20140214</c:v>
                </c:pt>
                <c:pt idx="1239">
                  <c:v>20140217</c:v>
                </c:pt>
                <c:pt idx="1240">
                  <c:v>20140218</c:v>
                </c:pt>
                <c:pt idx="1241">
                  <c:v>20140219</c:v>
                </c:pt>
                <c:pt idx="1242">
                  <c:v>20140220</c:v>
                </c:pt>
                <c:pt idx="1243">
                  <c:v>20140221</c:v>
                </c:pt>
                <c:pt idx="1244">
                  <c:v>20140224</c:v>
                </c:pt>
                <c:pt idx="1245">
                  <c:v>20140225</c:v>
                </c:pt>
                <c:pt idx="1246">
                  <c:v>20140226</c:v>
                </c:pt>
                <c:pt idx="1247">
                  <c:v>20140227</c:v>
                </c:pt>
                <c:pt idx="1248">
                  <c:v>20140228</c:v>
                </c:pt>
                <c:pt idx="1249">
                  <c:v>20140303</c:v>
                </c:pt>
                <c:pt idx="1250">
                  <c:v>20140304</c:v>
                </c:pt>
                <c:pt idx="1251">
                  <c:v>20140305</c:v>
                </c:pt>
                <c:pt idx="1252">
                  <c:v>20140306</c:v>
                </c:pt>
                <c:pt idx="1253">
                  <c:v>20140307</c:v>
                </c:pt>
                <c:pt idx="1254">
                  <c:v>20140310</c:v>
                </c:pt>
                <c:pt idx="1255">
                  <c:v>20140311</c:v>
                </c:pt>
                <c:pt idx="1256">
                  <c:v>20140312</c:v>
                </c:pt>
                <c:pt idx="1257">
                  <c:v>20140313</c:v>
                </c:pt>
                <c:pt idx="1258">
                  <c:v>20140314</c:v>
                </c:pt>
                <c:pt idx="1259">
                  <c:v>20140317</c:v>
                </c:pt>
                <c:pt idx="1260">
                  <c:v>20140318</c:v>
                </c:pt>
                <c:pt idx="1261">
                  <c:v>20140319</c:v>
                </c:pt>
                <c:pt idx="1262">
                  <c:v>20140320</c:v>
                </c:pt>
                <c:pt idx="1263">
                  <c:v>20140321</c:v>
                </c:pt>
                <c:pt idx="1264">
                  <c:v>20140324</c:v>
                </c:pt>
                <c:pt idx="1265">
                  <c:v>20140325</c:v>
                </c:pt>
                <c:pt idx="1266">
                  <c:v>20140326</c:v>
                </c:pt>
                <c:pt idx="1267">
                  <c:v>20140327</c:v>
                </c:pt>
                <c:pt idx="1268">
                  <c:v>20140328</c:v>
                </c:pt>
                <c:pt idx="1269">
                  <c:v>20140331</c:v>
                </c:pt>
                <c:pt idx="1270">
                  <c:v>20140401</c:v>
                </c:pt>
                <c:pt idx="1271">
                  <c:v>20140402</c:v>
                </c:pt>
                <c:pt idx="1272">
                  <c:v>20140403</c:v>
                </c:pt>
                <c:pt idx="1273">
                  <c:v>20140404</c:v>
                </c:pt>
                <c:pt idx="1274">
                  <c:v>20140408</c:v>
                </c:pt>
                <c:pt idx="1275">
                  <c:v>20140409</c:v>
                </c:pt>
                <c:pt idx="1276">
                  <c:v>20140410</c:v>
                </c:pt>
                <c:pt idx="1277">
                  <c:v>20140411</c:v>
                </c:pt>
                <c:pt idx="1278">
                  <c:v>20140414</c:v>
                </c:pt>
                <c:pt idx="1279">
                  <c:v>20140415</c:v>
                </c:pt>
                <c:pt idx="1280">
                  <c:v>20140416</c:v>
                </c:pt>
                <c:pt idx="1281">
                  <c:v>20140417</c:v>
                </c:pt>
                <c:pt idx="1282">
                  <c:v>20140418</c:v>
                </c:pt>
                <c:pt idx="1283">
                  <c:v>20140421</c:v>
                </c:pt>
                <c:pt idx="1284">
                  <c:v>20140422</c:v>
                </c:pt>
                <c:pt idx="1285">
                  <c:v>20140423</c:v>
                </c:pt>
                <c:pt idx="1286">
                  <c:v>20140424</c:v>
                </c:pt>
                <c:pt idx="1287">
                  <c:v>20140425</c:v>
                </c:pt>
                <c:pt idx="1288">
                  <c:v>20140428</c:v>
                </c:pt>
                <c:pt idx="1289">
                  <c:v>20140429</c:v>
                </c:pt>
                <c:pt idx="1290">
                  <c:v>20140430</c:v>
                </c:pt>
                <c:pt idx="1291">
                  <c:v>20140505</c:v>
                </c:pt>
                <c:pt idx="1292">
                  <c:v>20140506</c:v>
                </c:pt>
                <c:pt idx="1293">
                  <c:v>20140507</c:v>
                </c:pt>
                <c:pt idx="1294">
                  <c:v>20140508</c:v>
                </c:pt>
                <c:pt idx="1295">
                  <c:v>20140509</c:v>
                </c:pt>
                <c:pt idx="1296">
                  <c:v>20140512</c:v>
                </c:pt>
                <c:pt idx="1297">
                  <c:v>20140513</c:v>
                </c:pt>
                <c:pt idx="1298">
                  <c:v>20140514</c:v>
                </c:pt>
                <c:pt idx="1299">
                  <c:v>20140515</c:v>
                </c:pt>
                <c:pt idx="1300">
                  <c:v>20140516</c:v>
                </c:pt>
                <c:pt idx="1301">
                  <c:v>20140519</c:v>
                </c:pt>
                <c:pt idx="1302">
                  <c:v>20140520</c:v>
                </c:pt>
                <c:pt idx="1303">
                  <c:v>20140521</c:v>
                </c:pt>
                <c:pt idx="1304">
                  <c:v>20140522</c:v>
                </c:pt>
                <c:pt idx="1305">
                  <c:v>20140523</c:v>
                </c:pt>
                <c:pt idx="1306">
                  <c:v>20140526</c:v>
                </c:pt>
                <c:pt idx="1307">
                  <c:v>20140527</c:v>
                </c:pt>
                <c:pt idx="1308">
                  <c:v>20140528</c:v>
                </c:pt>
                <c:pt idx="1309">
                  <c:v>20140529</c:v>
                </c:pt>
                <c:pt idx="1310">
                  <c:v>20140530</c:v>
                </c:pt>
                <c:pt idx="1311">
                  <c:v>20140603</c:v>
                </c:pt>
                <c:pt idx="1312">
                  <c:v>20140604</c:v>
                </c:pt>
                <c:pt idx="1313">
                  <c:v>20140605</c:v>
                </c:pt>
                <c:pt idx="1314">
                  <c:v>20140606</c:v>
                </c:pt>
                <c:pt idx="1315">
                  <c:v>20140609</c:v>
                </c:pt>
                <c:pt idx="1316">
                  <c:v>20140610</c:v>
                </c:pt>
                <c:pt idx="1317">
                  <c:v>20140611</c:v>
                </c:pt>
                <c:pt idx="1318">
                  <c:v>20140612</c:v>
                </c:pt>
                <c:pt idx="1319">
                  <c:v>20140613</c:v>
                </c:pt>
                <c:pt idx="1320">
                  <c:v>20140616</c:v>
                </c:pt>
                <c:pt idx="1321">
                  <c:v>20140617</c:v>
                </c:pt>
                <c:pt idx="1322">
                  <c:v>20140618</c:v>
                </c:pt>
                <c:pt idx="1323">
                  <c:v>20140619</c:v>
                </c:pt>
                <c:pt idx="1324">
                  <c:v>20140620</c:v>
                </c:pt>
                <c:pt idx="1325">
                  <c:v>20140623</c:v>
                </c:pt>
                <c:pt idx="1326">
                  <c:v>20140624</c:v>
                </c:pt>
                <c:pt idx="1327">
                  <c:v>20140625</c:v>
                </c:pt>
                <c:pt idx="1328">
                  <c:v>20140626</c:v>
                </c:pt>
                <c:pt idx="1329">
                  <c:v>20140627</c:v>
                </c:pt>
                <c:pt idx="1330">
                  <c:v>20140630</c:v>
                </c:pt>
                <c:pt idx="1331">
                  <c:v>20140701</c:v>
                </c:pt>
                <c:pt idx="1332">
                  <c:v>20140702</c:v>
                </c:pt>
                <c:pt idx="1333">
                  <c:v>20140703</c:v>
                </c:pt>
                <c:pt idx="1334">
                  <c:v>20140704</c:v>
                </c:pt>
                <c:pt idx="1335">
                  <c:v>20140707</c:v>
                </c:pt>
                <c:pt idx="1336">
                  <c:v>20140708</c:v>
                </c:pt>
                <c:pt idx="1337">
                  <c:v>20140709</c:v>
                </c:pt>
                <c:pt idx="1338">
                  <c:v>20140710</c:v>
                </c:pt>
                <c:pt idx="1339">
                  <c:v>20140711</c:v>
                </c:pt>
                <c:pt idx="1340">
                  <c:v>20140714</c:v>
                </c:pt>
                <c:pt idx="1341">
                  <c:v>20140715</c:v>
                </c:pt>
                <c:pt idx="1342">
                  <c:v>20140716</c:v>
                </c:pt>
                <c:pt idx="1343">
                  <c:v>20140717</c:v>
                </c:pt>
                <c:pt idx="1344">
                  <c:v>20140718</c:v>
                </c:pt>
                <c:pt idx="1345">
                  <c:v>20140721</c:v>
                </c:pt>
                <c:pt idx="1346">
                  <c:v>20140722</c:v>
                </c:pt>
                <c:pt idx="1347">
                  <c:v>20140723</c:v>
                </c:pt>
                <c:pt idx="1348">
                  <c:v>20140724</c:v>
                </c:pt>
                <c:pt idx="1349">
                  <c:v>20140725</c:v>
                </c:pt>
                <c:pt idx="1350">
                  <c:v>20140728</c:v>
                </c:pt>
                <c:pt idx="1351">
                  <c:v>20140729</c:v>
                </c:pt>
                <c:pt idx="1352">
                  <c:v>20140730</c:v>
                </c:pt>
                <c:pt idx="1353">
                  <c:v>20140731</c:v>
                </c:pt>
                <c:pt idx="1354">
                  <c:v>20140801</c:v>
                </c:pt>
                <c:pt idx="1355">
                  <c:v>20140804</c:v>
                </c:pt>
                <c:pt idx="1356">
                  <c:v>20140805</c:v>
                </c:pt>
                <c:pt idx="1357">
                  <c:v>20140806</c:v>
                </c:pt>
                <c:pt idx="1358">
                  <c:v>20140807</c:v>
                </c:pt>
                <c:pt idx="1359">
                  <c:v>20140808</c:v>
                </c:pt>
                <c:pt idx="1360">
                  <c:v>20140811</c:v>
                </c:pt>
                <c:pt idx="1361">
                  <c:v>20140812</c:v>
                </c:pt>
                <c:pt idx="1362">
                  <c:v>20140813</c:v>
                </c:pt>
                <c:pt idx="1363">
                  <c:v>20140814</c:v>
                </c:pt>
                <c:pt idx="1364">
                  <c:v>20140815</c:v>
                </c:pt>
                <c:pt idx="1365">
                  <c:v>20140818</c:v>
                </c:pt>
                <c:pt idx="1366">
                  <c:v>20140819</c:v>
                </c:pt>
                <c:pt idx="1367">
                  <c:v>20140820</c:v>
                </c:pt>
                <c:pt idx="1368">
                  <c:v>20140821</c:v>
                </c:pt>
                <c:pt idx="1369">
                  <c:v>20140822</c:v>
                </c:pt>
                <c:pt idx="1370">
                  <c:v>20140825</c:v>
                </c:pt>
                <c:pt idx="1371">
                  <c:v>20140826</c:v>
                </c:pt>
                <c:pt idx="1372">
                  <c:v>20140827</c:v>
                </c:pt>
                <c:pt idx="1373">
                  <c:v>20140828</c:v>
                </c:pt>
                <c:pt idx="1374">
                  <c:v>20140829</c:v>
                </c:pt>
                <c:pt idx="1375">
                  <c:v>20140901</c:v>
                </c:pt>
                <c:pt idx="1376">
                  <c:v>20140902</c:v>
                </c:pt>
                <c:pt idx="1377">
                  <c:v>20140903</c:v>
                </c:pt>
                <c:pt idx="1378">
                  <c:v>20140904</c:v>
                </c:pt>
                <c:pt idx="1379">
                  <c:v>20140905</c:v>
                </c:pt>
                <c:pt idx="1380">
                  <c:v>20140909</c:v>
                </c:pt>
                <c:pt idx="1381">
                  <c:v>20140910</c:v>
                </c:pt>
                <c:pt idx="1382">
                  <c:v>20140911</c:v>
                </c:pt>
                <c:pt idx="1383">
                  <c:v>20140912</c:v>
                </c:pt>
                <c:pt idx="1384">
                  <c:v>20140915</c:v>
                </c:pt>
                <c:pt idx="1385">
                  <c:v>20140916</c:v>
                </c:pt>
                <c:pt idx="1386">
                  <c:v>20140917</c:v>
                </c:pt>
                <c:pt idx="1387">
                  <c:v>20140918</c:v>
                </c:pt>
                <c:pt idx="1388">
                  <c:v>20140919</c:v>
                </c:pt>
                <c:pt idx="1389">
                  <c:v>20140922</c:v>
                </c:pt>
                <c:pt idx="1390">
                  <c:v>20140923</c:v>
                </c:pt>
                <c:pt idx="1391">
                  <c:v>20140924</c:v>
                </c:pt>
                <c:pt idx="1392">
                  <c:v>20140925</c:v>
                </c:pt>
                <c:pt idx="1393">
                  <c:v>20140926</c:v>
                </c:pt>
                <c:pt idx="1394">
                  <c:v>20140929</c:v>
                </c:pt>
                <c:pt idx="1395">
                  <c:v>20140930</c:v>
                </c:pt>
                <c:pt idx="1396">
                  <c:v>20141008</c:v>
                </c:pt>
                <c:pt idx="1397">
                  <c:v>20141009</c:v>
                </c:pt>
                <c:pt idx="1398">
                  <c:v>20141010</c:v>
                </c:pt>
                <c:pt idx="1399">
                  <c:v>20141013</c:v>
                </c:pt>
                <c:pt idx="1400">
                  <c:v>20141014</c:v>
                </c:pt>
                <c:pt idx="1401">
                  <c:v>20141015</c:v>
                </c:pt>
                <c:pt idx="1402">
                  <c:v>20141016</c:v>
                </c:pt>
                <c:pt idx="1403">
                  <c:v>20141017</c:v>
                </c:pt>
                <c:pt idx="1404">
                  <c:v>20141020</c:v>
                </c:pt>
                <c:pt idx="1405">
                  <c:v>20141021</c:v>
                </c:pt>
                <c:pt idx="1406">
                  <c:v>20141022</c:v>
                </c:pt>
                <c:pt idx="1407">
                  <c:v>20141023</c:v>
                </c:pt>
                <c:pt idx="1408">
                  <c:v>20141024</c:v>
                </c:pt>
                <c:pt idx="1409">
                  <c:v>20141027</c:v>
                </c:pt>
                <c:pt idx="1410">
                  <c:v>20141028</c:v>
                </c:pt>
                <c:pt idx="1411">
                  <c:v>20141029</c:v>
                </c:pt>
                <c:pt idx="1412">
                  <c:v>20141030</c:v>
                </c:pt>
                <c:pt idx="1413">
                  <c:v>20141031</c:v>
                </c:pt>
                <c:pt idx="1414">
                  <c:v>20141103</c:v>
                </c:pt>
                <c:pt idx="1415">
                  <c:v>20141104</c:v>
                </c:pt>
                <c:pt idx="1416">
                  <c:v>20141105</c:v>
                </c:pt>
                <c:pt idx="1417">
                  <c:v>20141106</c:v>
                </c:pt>
                <c:pt idx="1418">
                  <c:v>20141107</c:v>
                </c:pt>
                <c:pt idx="1419">
                  <c:v>20141110</c:v>
                </c:pt>
                <c:pt idx="1420">
                  <c:v>20141111</c:v>
                </c:pt>
                <c:pt idx="1421">
                  <c:v>20141112</c:v>
                </c:pt>
                <c:pt idx="1422">
                  <c:v>20141113</c:v>
                </c:pt>
                <c:pt idx="1423">
                  <c:v>20141114</c:v>
                </c:pt>
                <c:pt idx="1424">
                  <c:v>20141117</c:v>
                </c:pt>
                <c:pt idx="1425">
                  <c:v>20141118</c:v>
                </c:pt>
                <c:pt idx="1426">
                  <c:v>20141119</c:v>
                </c:pt>
                <c:pt idx="1427">
                  <c:v>20141120</c:v>
                </c:pt>
                <c:pt idx="1428">
                  <c:v>20141121</c:v>
                </c:pt>
                <c:pt idx="1429">
                  <c:v>20141124</c:v>
                </c:pt>
                <c:pt idx="1430">
                  <c:v>20141125</c:v>
                </c:pt>
                <c:pt idx="1431">
                  <c:v>20141126</c:v>
                </c:pt>
                <c:pt idx="1432">
                  <c:v>20141127</c:v>
                </c:pt>
                <c:pt idx="1433">
                  <c:v>20141128</c:v>
                </c:pt>
                <c:pt idx="1434">
                  <c:v>20141201</c:v>
                </c:pt>
                <c:pt idx="1435">
                  <c:v>20141202</c:v>
                </c:pt>
                <c:pt idx="1436">
                  <c:v>20141203</c:v>
                </c:pt>
                <c:pt idx="1437">
                  <c:v>20141204</c:v>
                </c:pt>
                <c:pt idx="1438">
                  <c:v>20141205</c:v>
                </c:pt>
                <c:pt idx="1439">
                  <c:v>20141208</c:v>
                </c:pt>
                <c:pt idx="1440">
                  <c:v>20141209</c:v>
                </c:pt>
                <c:pt idx="1441">
                  <c:v>20141210</c:v>
                </c:pt>
                <c:pt idx="1442">
                  <c:v>20141211</c:v>
                </c:pt>
                <c:pt idx="1443">
                  <c:v>20141212</c:v>
                </c:pt>
                <c:pt idx="1444">
                  <c:v>20141215</c:v>
                </c:pt>
                <c:pt idx="1445">
                  <c:v>20141216</c:v>
                </c:pt>
                <c:pt idx="1446">
                  <c:v>20141217</c:v>
                </c:pt>
                <c:pt idx="1447">
                  <c:v>20141218</c:v>
                </c:pt>
                <c:pt idx="1448">
                  <c:v>20141219</c:v>
                </c:pt>
                <c:pt idx="1449">
                  <c:v>20141222</c:v>
                </c:pt>
                <c:pt idx="1450">
                  <c:v>20141223</c:v>
                </c:pt>
                <c:pt idx="1451">
                  <c:v>20141224</c:v>
                </c:pt>
                <c:pt idx="1452">
                  <c:v>20141225</c:v>
                </c:pt>
                <c:pt idx="1453">
                  <c:v>20141226</c:v>
                </c:pt>
                <c:pt idx="1454">
                  <c:v>20141229</c:v>
                </c:pt>
                <c:pt idx="1455">
                  <c:v>20141230</c:v>
                </c:pt>
                <c:pt idx="1456">
                  <c:v>20141231</c:v>
                </c:pt>
                <c:pt idx="1457">
                  <c:v>20150105</c:v>
                </c:pt>
                <c:pt idx="1458">
                  <c:v>20150106</c:v>
                </c:pt>
                <c:pt idx="1459">
                  <c:v>20150107</c:v>
                </c:pt>
                <c:pt idx="1460">
                  <c:v>20150108</c:v>
                </c:pt>
                <c:pt idx="1461">
                  <c:v>20150109</c:v>
                </c:pt>
                <c:pt idx="1462">
                  <c:v>20150112</c:v>
                </c:pt>
                <c:pt idx="1463">
                  <c:v>20150113</c:v>
                </c:pt>
                <c:pt idx="1464">
                  <c:v>20150114</c:v>
                </c:pt>
                <c:pt idx="1465">
                  <c:v>20150115</c:v>
                </c:pt>
                <c:pt idx="1466">
                  <c:v>20150116</c:v>
                </c:pt>
                <c:pt idx="1467">
                  <c:v>20150119</c:v>
                </c:pt>
                <c:pt idx="1468">
                  <c:v>20150120</c:v>
                </c:pt>
                <c:pt idx="1469">
                  <c:v>20150121</c:v>
                </c:pt>
                <c:pt idx="1470">
                  <c:v>20150122</c:v>
                </c:pt>
                <c:pt idx="1471">
                  <c:v>20150123</c:v>
                </c:pt>
                <c:pt idx="1472">
                  <c:v>20150126</c:v>
                </c:pt>
                <c:pt idx="1473">
                  <c:v>20150127</c:v>
                </c:pt>
                <c:pt idx="1474">
                  <c:v>20150128</c:v>
                </c:pt>
                <c:pt idx="1475">
                  <c:v>20150129</c:v>
                </c:pt>
                <c:pt idx="1476">
                  <c:v>20150130</c:v>
                </c:pt>
                <c:pt idx="1477">
                  <c:v>20150202</c:v>
                </c:pt>
                <c:pt idx="1478">
                  <c:v>20150203</c:v>
                </c:pt>
                <c:pt idx="1479">
                  <c:v>20150204</c:v>
                </c:pt>
                <c:pt idx="1480">
                  <c:v>20150205</c:v>
                </c:pt>
                <c:pt idx="1481">
                  <c:v>20150206</c:v>
                </c:pt>
                <c:pt idx="1482">
                  <c:v>20150209</c:v>
                </c:pt>
                <c:pt idx="1483">
                  <c:v>20150210</c:v>
                </c:pt>
                <c:pt idx="1484">
                  <c:v>20150211</c:v>
                </c:pt>
                <c:pt idx="1485">
                  <c:v>20150212</c:v>
                </c:pt>
                <c:pt idx="1486">
                  <c:v>20150213</c:v>
                </c:pt>
                <c:pt idx="1487">
                  <c:v>20150216</c:v>
                </c:pt>
                <c:pt idx="1488">
                  <c:v>20150217</c:v>
                </c:pt>
                <c:pt idx="1489">
                  <c:v>20150225</c:v>
                </c:pt>
                <c:pt idx="1490">
                  <c:v>20150226</c:v>
                </c:pt>
                <c:pt idx="1491">
                  <c:v>20150227</c:v>
                </c:pt>
                <c:pt idx="1492">
                  <c:v>20150302</c:v>
                </c:pt>
                <c:pt idx="1493">
                  <c:v>20150303</c:v>
                </c:pt>
                <c:pt idx="1494">
                  <c:v>20150304</c:v>
                </c:pt>
                <c:pt idx="1495">
                  <c:v>20150305</c:v>
                </c:pt>
                <c:pt idx="1496">
                  <c:v>20150306</c:v>
                </c:pt>
                <c:pt idx="1497">
                  <c:v>20150309</c:v>
                </c:pt>
                <c:pt idx="1498">
                  <c:v>20150310</c:v>
                </c:pt>
                <c:pt idx="1499">
                  <c:v>20150311</c:v>
                </c:pt>
                <c:pt idx="1500">
                  <c:v>20150312</c:v>
                </c:pt>
                <c:pt idx="1501">
                  <c:v>20150313</c:v>
                </c:pt>
                <c:pt idx="1502">
                  <c:v>20150316</c:v>
                </c:pt>
                <c:pt idx="1503">
                  <c:v>20150317</c:v>
                </c:pt>
                <c:pt idx="1504">
                  <c:v>20150318</c:v>
                </c:pt>
                <c:pt idx="1505">
                  <c:v>20150319</c:v>
                </c:pt>
                <c:pt idx="1506">
                  <c:v>20150320</c:v>
                </c:pt>
                <c:pt idx="1507">
                  <c:v>20150323</c:v>
                </c:pt>
                <c:pt idx="1508">
                  <c:v>20150324</c:v>
                </c:pt>
                <c:pt idx="1509">
                  <c:v>20150325</c:v>
                </c:pt>
                <c:pt idx="1510">
                  <c:v>20150326</c:v>
                </c:pt>
                <c:pt idx="1511">
                  <c:v>20150327</c:v>
                </c:pt>
                <c:pt idx="1512">
                  <c:v>20150330</c:v>
                </c:pt>
                <c:pt idx="1513">
                  <c:v>20150331</c:v>
                </c:pt>
                <c:pt idx="1514">
                  <c:v>20150401</c:v>
                </c:pt>
                <c:pt idx="1515">
                  <c:v>20150402</c:v>
                </c:pt>
                <c:pt idx="1516">
                  <c:v>20150403</c:v>
                </c:pt>
                <c:pt idx="1517">
                  <c:v>20150407</c:v>
                </c:pt>
                <c:pt idx="1518">
                  <c:v>20150408</c:v>
                </c:pt>
                <c:pt idx="1519">
                  <c:v>20150409</c:v>
                </c:pt>
                <c:pt idx="1520">
                  <c:v>20150410</c:v>
                </c:pt>
                <c:pt idx="1521">
                  <c:v>20150413</c:v>
                </c:pt>
                <c:pt idx="1522">
                  <c:v>20150414</c:v>
                </c:pt>
                <c:pt idx="1523">
                  <c:v>20150415</c:v>
                </c:pt>
                <c:pt idx="1524">
                  <c:v>20150416</c:v>
                </c:pt>
                <c:pt idx="1525">
                  <c:v>20150417</c:v>
                </c:pt>
                <c:pt idx="1526">
                  <c:v>20150420</c:v>
                </c:pt>
                <c:pt idx="1527">
                  <c:v>20150421</c:v>
                </c:pt>
                <c:pt idx="1528">
                  <c:v>20150422</c:v>
                </c:pt>
                <c:pt idx="1529">
                  <c:v>20150423</c:v>
                </c:pt>
                <c:pt idx="1530">
                  <c:v>20150424</c:v>
                </c:pt>
                <c:pt idx="1531">
                  <c:v>20150427</c:v>
                </c:pt>
                <c:pt idx="1532">
                  <c:v>20150428</c:v>
                </c:pt>
                <c:pt idx="1533">
                  <c:v>20150429</c:v>
                </c:pt>
                <c:pt idx="1534">
                  <c:v>20150430</c:v>
                </c:pt>
                <c:pt idx="1535">
                  <c:v>20150504</c:v>
                </c:pt>
                <c:pt idx="1536">
                  <c:v>20150505</c:v>
                </c:pt>
                <c:pt idx="1537">
                  <c:v>20150506</c:v>
                </c:pt>
                <c:pt idx="1538">
                  <c:v>20150507</c:v>
                </c:pt>
                <c:pt idx="1539">
                  <c:v>20150508</c:v>
                </c:pt>
                <c:pt idx="1540">
                  <c:v>20150511</c:v>
                </c:pt>
                <c:pt idx="1541">
                  <c:v>20150512</c:v>
                </c:pt>
                <c:pt idx="1542">
                  <c:v>20150513</c:v>
                </c:pt>
                <c:pt idx="1543">
                  <c:v>20150514</c:v>
                </c:pt>
                <c:pt idx="1544">
                  <c:v>20150515</c:v>
                </c:pt>
                <c:pt idx="1545">
                  <c:v>20150518</c:v>
                </c:pt>
                <c:pt idx="1546">
                  <c:v>20150519</c:v>
                </c:pt>
                <c:pt idx="1547">
                  <c:v>20150520</c:v>
                </c:pt>
                <c:pt idx="1548">
                  <c:v>20150521</c:v>
                </c:pt>
                <c:pt idx="1549">
                  <c:v>20150522</c:v>
                </c:pt>
                <c:pt idx="1550">
                  <c:v>20150525</c:v>
                </c:pt>
                <c:pt idx="1551">
                  <c:v>20150526</c:v>
                </c:pt>
                <c:pt idx="1552">
                  <c:v>20150527</c:v>
                </c:pt>
                <c:pt idx="1553">
                  <c:v>20150528</c:v>
                </c:pt>
                <c:pt idx="1554">
                  <c:v>20150529</c:v>
                </c:pt>
                <c:pt idx="1555">
                  <c:v>20150601</c:v>
                </c:pt>
                <c:pt idx="1556">
                  <c:v>20150602</c:v>
                </c:pt>
                <c:pt idx="1557">
                  <c:v>20150603</c:v>
                </c:pt>
                <c:pt idx="1558">
                  <c:v>20150604</c:v>
                </c:pt>
                <c:pt idx="1559">
                  <c:v>20150605</c:v>
                </c:pt>
                <c:pt idx="1560">
                  <c:v>20150608</c:v>
                </c:pt>
                <c:pt idx="1561">
                  <c:v>20150609</c:v>
                </c:pt>
                <c:pt idx="1562">
                  <c:v>20150610</c:v>
                </c:pt>
                <c:pt idx="1563">
                  <c:v>20150611</c:v>
                </c:pt>
                <c:pt idx="1564">
                  <c:v>20150612</c:v>
                </c:pt>
                <c:pt idx="1565">
                  <c:v>20150615</c:v>
                </c:pt>
                <c:pt idx="1566">
                  <c:v>20150616</c:v>
                </c:pt>
                <c:pt idx="1567">
                  <c:v>20150617</c:v>
                </c:pt>
                <c:pt idx="1568">
                  <c:v>20150618</c:v>
                </c:pt>
                <c:pt idx="1569">
                  <c:v>20150619</c:v>
                </c:pt>
                <c:pt idx="1570">
                  <c:v>20150623</c:v>
                </c:pt>
                <c:pt idx="1571">
                  <c:v>20150624</c:v>
                </c:pt>
                <c:pt idx="1572">
                  <c:v>20150625</c:v>
                </c:pt>
                <c:pt idx="1573">
                  <c:v>20150626</c:v>
                </c:pt>
                <c:pt idx="1574">
                  <c:v>20150629</c:v>
                </c:pt>
                <c:pt idx="1575">
                  <c:v>20150630</c:v>
                </c:pt>
                <c:pt idx="1576">
                  <c:v>20150701</c:v>
                </c:pt>
                <c:pt idx="1577">
                  <c:v>20150702</c:v>
                </c:pt>
                <c:pt idx="1578">
                  <c:v>20150703</c:v>
                </c:pt>
                <c:pt idx="1579">
                  <c:v>20150706</c:v>
                </c:pt>
                <c:pt idx="1580">
                  <c:v>20150707</c:v>
                </c:pt>
                <c:pt idx="1581">
                  <c:v>20150708</c:v>
                </c:pt>
                <c:pt idx="1582">
                  <c:v>20150709</c:v>
                </c:pt>
                <c:pt idx="1583">
                  <c:v>20150710</c:v>
                </c:pt>
                <c:pt idx="1584">
                  <c:v>20150713</c:v>
                </c:pt>
                <c:pt idx="1585">
                  <c:v>20150714</c:v>
                </c:pt>
                <c:pt idx="1586">
                  <c:v>20150715</c:v>
                </c:pt>
                <c:pt idx="1587">
                  <c:v>20150716</c:v>
                </c:pt>
                <c:pt idx="1588">
                  <c:v>20150717</c:v>
                </c:pt>
                <c:pt idx="1589">
                  <c:v>20150720</c:v>
                </c:pt>
                <c:pt idx="1590">
                  <c:v>20150721</c:v>
                </c:pt>
                <c:pt idx="1591">
                  <c:v>20150722</c:v>
                </c:pt>
                <c:pt idx="1592">
                  <c:v>20150723</c:v>
                </c:pt>
                <c:pt idx="1593">
                  <c:v>20150724</c:v>
                </c:pt>
                <c:pt idx="1594">
                  <c:v>20150727</c:v>
                </c:pt>
                <c:pt idx="1595">
                  <c:v>20150728</c:v>
                </c:pt>
                <c:pt idx="1596">
                  <c:v>20150729</c:v>
                </c:pt>
                <c:pt idx="1597">
                  <c:v>20150730</c:v>
                </c:pt>
                <c:pt idx="1598">
                  <c:v>20150731</c:v>
                </c:pt>
                <c:pt idx="1599">
                  <c:v>20150803</c:v>
                </c:pt>
                <c:pt idx="1600">
                  <c:v>20150804</c:v>
                </c:pt>
                <c:pt idx="1601">
                  <c:v>20150805</c:v>
                </c:pt>
                <c:pt idx="1602">
                  <c:v>20150806</c:v>
                </c:pt>
                <c:pt idx="1603">
                  <c:v>20150807</c:v>
                </c:pt>
                <c:pt idx="1604">
                  <c:v>20150810</c:v>
                </c:pt>
                <c:pt idx="1605">
                  <c:v>20150811</c:v>
                </c:pt>
                <c:pt idx="1606">
                  <c:v>20150812</c:v>
                </c:pt>
                <c:pt idx="1607">
                  <c:v>20150813</c:v>
                </c:pt>
                <c:pt idx="1608">
                  <c:v>20150814</c:v>
                </c:pt>
                <c:pt idx="1609">
                  <c:v>20150817</c:v>
                </c:pt>
                <c:pt idx="1610">
                  <c:v>20150818</c:v>
                </c:pt>
                <c:pt idx="1611">
                  <c:v>20150819</c:v>
                </c:pt>
                <c:pt idx="1612">
                  <c:v>20150820</c:v>
                </c:pt>
                <c:pt idx="1613">
                  <c:v>20150821</c:v>
                </c:pt>
                <c:pt idx="1614">
                  <c:v>20150824</c:v>
                </c:pt>
                <c:pt idx="1615">
                  <c:v>20150825</c:v>
                </c:pt>
                <c:pt idx="1616">
                  <c:v>20150826</c:v>
                </c:pt>
                <c:pt idx="1617">
                  <c:v>20150827</c:v>
                </c:pt>
                <c:pt idx="1618">
                  <c:v>20150828</c:v>
                </c:pt>
                <c:pt idx="1619">
                  <c:v>20150831</c:v>
                </c:pt>
                <c:pt idx="1620">
                  <c:v>20150901</c:v>
                </c:pt>
                <c:pt idx="1621">
                  <c:v>20150902</c:v>
                </c:pt>
                <c:pt idx="1622">
                  <c:v>20150907</c:v>
                </c:pt>
                <c:pt idx="1623">
                  <c:v>20150908</c:v>
                </c:pt>
                <c:pt idx="1624">
                  <c:v>20150909</c:v>
                </c:pt>
                <c:pt idx="1625">
                  <c:v>20150910</c:v>
                </c:pt>
                <c:pt idx="1626">
                  <c:v>20150911</c:v>
                </c:pt>
                <c:pt idx="1627">
                  <c:v>20150914</c:v>
                </c:pt>
                <c:pt idx="1628">
                  <c:v>20150915</c:v>
                </c:pt>
                <c:pt idx="1629">
                  <c:v>20150916</c:v>
                </c:pt>
                <c:pt idx="1630">
                  <c:v>20150917</c:v>
                </c:pt>
                <c:pt idx="1631">
                  <c:v>20150918</c:v>
                </c:pt>
                <c:pt idx="1632">
                  <c:v>20150921</c:v>
                </c:pt>
                <c:pt idx="1633">
                  <c:v>20150922</c:v>
                </c:pt>
                <c:pt idx="1634">
                  <c:v>20150923</c:v>
                </c:pt>
                <c:pt idx="1635">
                  <c:v>20150924</c:v>
                </c:pt>
                <c:pt idx="1636">
                  <c:v>20150925</c:v>
                </c:pt>
                <c:pt idx="1637">
                  <c:v>20150928</c:v>
                </c:pt>
                <c:pt idx="1638">
                  <c:v>20150929</c:v>
                </c:pt>
                <c:pt idx="1639">
                  <c:v>20150930</c:v>
                </c:pt>
                <c:pt idx="1640">
                  <c:v>20151008</c:v>
                </c:pt>
                <c:pt idx="1641">
                  <c:v>20151009</c:v>
                </c:pt>
                <c:pt idx="1642">
                  <c:v>20151012</c:v>
                </c:pt>
                <c:pt idx="1643">
                  <c:v>20151013</c:v>
                </c:pt>
                <c:pt idx="1644">
                  <c:v>20151014</c:v>
                </c:pt>
                <c:pt idx="1645">
                  <c:v>20151015</c:v>
                </c:pt>
                <c:pt idx="1646">
                  <c:v>20151016</c:v>
                </c:pt>
                <c:pt idx="1647">
                  <c:v>20151019</c:v>
                </c:pt>
                <c:pt idx="1648">
                  <c:v>20151020</c:v>
                </c:pt>
                <c:pt idx="1649">
                  <c:v>20151021</c:v>
                </c:pt>
                <c:pt idx="1650">
                  <c:v>20151022</c:v>
                </c:pt>
                <c:pt idx="1651">
                  <c:v>20151023</c:v>
                </c:pt>
                <c:pt idx="1652">
                  <c:v>20151026</c:v>
                </c:pt>
                <c:pt idx="1653">
                  <c:v>20151027</c:v>
                </c:pt>
                <c:pt idx="1654">
                  <c:v>20151028</c:v>
                </c:pt>
                <c:pt idx="1655">
                  <c:v>20151029</c:v>
                </c:pt>
                <c:pt idx="1656">
                  <c:v>20151030</c:v>
                </c:pt>
                <c:pt idx="1657">
                  <c:v>20151102</c:v>
                </c:pt>
                <c:pt idx="1658">
                  <c:v>20151103</c:v>
                </c:pt>
                <c:pt idx="1659">
                  <c:v>20151104</c:v>
                </c:pt>
                <c:pt idx="1660">
                  <c:v>20151105</c:v>
                </c:pt>
                <c:pt idx="1661">
                  <c:v>20151106</c:v>
                </c:pt>
                <c:pt idx="1662">
                  <c:v>20151109</c:v>
                </c:pt>
                <c:pt idx="1663">
                  <c:v>20151110</c:v>
                </c:pt>
                <c:pt idx="1664">
                  <c:v>20151111</c:v>
                </c:pt>
                <c:pt idx="1665">
                  <c:v>20151112</c:v>
                </c:pt>
                <c:pt idx="1666">
                  <c:v>20151113</c:v>
                </c:pt>
                <c:pt idx="1667">
                  <c:v>20151116</c:v>
                </c:pt>
                <c:pt idx="1668">
                  <c:v>20151117</c:v>
                </c:pt>
                <c:pt idx="1669">
                  <c:v>20151118</c:v>
                </c:pt>
                <c:pt idx="1670">
                  <c:v>20151119</c:v>
                </c:pt>
                <c:pt idx="1671">
                  <c:v>20151120</c:v>
                </c:pt>
                <c:pt idx="1672">
                  <c:v>20151123</c:v>
                </c:pt>
                <c:pt idx="1673">
                  <c:v>20151124</c:v>
                </c:pt>
                <c:pt idx="1674">
                  <c:v>20151125</c:v>
                </c:pt>
                <c:pt idx="1675">
                  <c:v>20151126</c:v>
                </c:pt>
                <c:pt idx="1676">
                  <c:v>20151127</c:v>
                </c:pt>
                <c:pt idx="1677">
                  <c:v>20151130</c:v>
                </c:pt>
                <c:pt idx="1678">
                  <c:v>20151201</c:v>
                </c:pt>
                <c:pt idx="1679">
                  <c:v>20151202</c:v>
                </c:pt>
                <c:pt idx="1680">
                  <c:v>20151203</c:v>
                </c:pt>
                <c:pt idx="1681">
                  <c:v>20151204</c:v>
                </c:pt>
                <c:pt idx="1682">
                  <c:v>20151207</c:v>
                </c:pt>
                <c:pt idx="1683">
                  <c:v>20151208</c:v>
                </c:pt>
                <c:pt idx="1684">
                  <c:v>20151209</c:v>
                </c:pt>
                <c:pt idx="1685">
                  <c:v>20151210</c:v>
                </c:pt>
                <c:pt idx="1686">
                  <c:v>20151211</c:v>
                </c:pt>
                <c:pt idx="1687">
                  <c:v>20151214</c:v>
                </c:pt>
                <c:pt idx="1688">
                  <c:v>20151215</c:v>
                </c:pt>
                <c:pt idx="1689">
                  <c:v>20151216</c:v>
                </c:pt>
                <c:pt idx="1690">
                  <c:v>20151217</c:v>
                </c:pt>
                <c:pt idx="1691">
                  <c:v>20151218</c:v>
                </c:pt>
                <c:pt idx="1692">
                  <c:v>20151221</c:v>
                </c:pt>
                <c:pt idx="1693">
                  <c:v>20151222</c:v>
                </c:pt>
                <c:pt idx="1694">
                  <c:v>20151223</c:v>
                </c:pt>
                <c:pt idx="1695">
                  <c:v>20151224</c:v>
                </c:pt>
                <c:pt idx="1696">
                  <c:v>20151225</c:v>
                </c:pt>
                <c:pt idx="1697">
                  <c:v>20151228</c:v>
                </c:pt>
                <c:pt idx="1698">
                  <c:v>20151229</c:v>
                </c:pt>
                <c:pt idx="1699">
                  <c:v>20151230</c:v>
                </c:pt>
                <c:pt idx="1700">
                  <c:v>20151231</c:v>
                </c:pt>
                <c:pt idx="1701">
                  <c:v>20160104</c:v>
                </c:pt>
                <c:pt idx="1702">
                  <c:v>20160105</c:v>
                </c:pt>
                <c:pt idx="1703">
                  <c:v>20160106</c:v>
                </c:pt>
                <c:pt idx="1704">
                  <c:v>20160107</c:v>
                </c:pt>
                <c:pt idx="1705">
                  <c:v>20160108</c:v>
                </c:pt>
                <c:pt idx="1706">
                  <c:v>20160111</c:v>
                </c:pt>
                <c:pt idx="1707">
                  <c:v>20160112</c:v>
                </c:pt>
                <c:pt idx="1708">
                  <c:v>20160113</c:v>
                </c:pt>
                <c:pt idx="1709">
                  <c:v>20160114</c:v>
                </c:pt>
                <c:pt idx="1710">
                  <c:v>20160115</c:v>
                </c:pt>
                <c:pt idx="1711">
                  <c:v>20160118</c:v>
                </c:pt>
                <c:pt idx="1712">
                  <c:v>20160119</c:v>
                </c:pt>
                <c:pt idx="1713">
                  <c:v>20160120</c:v>
                </c:pt>
                <c:pt idx="1714">
                  <c:v>20160121</c:v>
                </c:pt>
                <c:pt idx="1715">
                  <c:v>20160122</c:v>
                </c:pt>
                <c:pt idx="1716">
                  <c:v>20160125</c:v>
                </c:pt>
                <c:pt idx="1717">
                  <c:v>20160126</c:v>
                </c:pt>
                <c:pt idx="1718">
                  <c:v>20160127</c:v>
                </c:pt>
                <c:pt idx="1719">
                  <c:v>20160128</c:v>
                </c:pt>
                <c:pt idx="1720">
                  <c:v>20160129</c:v>
                </c:pt>
                <c:pt idx="1721">
                  <c:v>20160201</c:v>
                </c:pt>
                <c:pt idx="1722">
                  <c:v>20160202</c:v>
                </c:pt>
                <c:pt idx="1723">
                  <c:v>20160203</c:v>
                </c:pt>
                <c:pt idx="1724">
                  <c:v>20160204</c:v>
                </c:pt>
                <c:pt idx="1725">
                  <c:v>20160205</c:v>
                </c:pt>
                <c:pt idx="1726">
                  <c:v>20160215</c:v>
                </c:pt>
                <c:pt idx="1727">
                  <c:v>20160216</c:v>
                </c:pt>
                <c:pt idx="1728">
                  <c:v>20160217</c:v>
                </c:pt>
                <c:pt idx="1729">
                  <c:v>20160218</c:v>
                </c:pt>
                <c:pt idx="1730">
                  <c:v>20160219</c:v>
                </c:pt>
                <c:pt idx="1731">
                  <c:v>20160222</c:v>
                </c:pt>
                <c:pt idx="1732">
                  <c:v>20160223</c:v>
                </c:pt>
                <c:pt idx="1733">
                  <c:v>20160224</c:v>
                </c:pt>
                <c:pt idx="1734">
                  <c:v>20160225</c:v>
                </c:pt>
                <c:pt idx="1735">
                  <c:v>20160226</c:v>
                </c:pt>
                <c:pt idx="1736">
                  <c:v>20160229</c:v>
                </c:pt>
                <c:pt idx="1737">
                  <c:v>20160301</c:v>
                </c:pt>
                <c:pt idx="1738">
                  <c:v>20160302</c:v>
                </c:pt>
                <c:pt idx="1739">
                  <c:v>20160303</c:v>
                </c:pt>
                <c:pt idx="1740">
                  <c:v>20160304</c:v>
                </c:pt>
                <c:pt idx="1741">
                  <c:v>20160307</c:v>
                </c:pt>
                <c:pt idx="1742">
                  <c:v>20160308</c:v>
                </c:pt>
                <c:pt idx="1743">
                  <c:v>20160309</c:v>
                </c:pt>
                <c:pt idx="1744">
                  <c:v>20160310</c:v>
                </c:pt>
                <c:pt idx="1745">
                  <c:v>20160311</c:v>
                </c:pt>
                <c:pt idx="1746">
                  <c:v>20160314</c:v>
                </c:pt>
                <c:pt idx="1747">
                  <c:v>20160315</c:v>
                </c:pt>
                <c:pt idx="1748">
                  <c:v>20160316</c:v>
                </c:pt>
                <c:pt idx="1749">
                  <c:v>20160317</c:v>
                </c:pt>
                <c:pt idx="1750">
                  <c:v>20160318</c:v>
                </c:pt>
                <c:pt idx="1751">
                  <c:v>20160321</c:v>
                </c:pt>
                <c:pt idx="1752">
                  <c:v>20160322</c:v>
                </c:pt>
                <c:pt idx="1753">
                  <c:v>20160323</c:v>
                </c:pt>
                <c:pt idx="1754">
                  <c:v>20160324</c:v>
                </c:pt>
                <c:pt idx="1755">
                  <c:v>20160325</c:v>
                </c:pt>
                <c:pt idx="1756">
                  <c:v>20160328</c:v>
                </c:pt>
                <c:pt idx="1757">
                  <c:v>20160329</c:v>
                </c:pt>
                <c:pt idx="1758">
                  <c:v>20160330</c:v>
                </c:pt>
                <c:pt idx="1759">
                  <c:v>20160331</c:v>
                </c:pt>
                <c:pt idx="1760">
                  <c:v>20160401</c:v>
                </c:pt>
                <c:pt idx="1761">
                  <c:v>20160405</c:v>
                </c:pt>
                <c:pt idx="1762">
                  <c:v>20160406</c:v>
                </c:pt>
                <c:pt idx="1763">
                  <c:v>20160407</c:v>
                </c:pt>
                <c:pt idx="1764">
                  <c:v>20160408</c:v>
                </c:pt>
                <c:pt idx="1765">
                  <c:v>20160411</c:v>
                </c:pt>
                <c:pt idx="1766">
                  <c:v>20160412</c:v>
                </c:pt>
                <c:pt idx="1767">
                  <c:v>20160413</c:v>
                </c:pt>
                <c:pt idx="1768">
                  <c:v>20160414</c:v>
                </c:pt>
                <c:pt idx="1769">
                  <c:v>20160415</c:v>
                </c:pt>
                <c:pt idx="1770">
                  <c:v>20160418</c:v>
                </c:pt>
                <c:pt idx="1771">
                  <c:v>20160419</c:v>
                </c:pt>
                <c:pt idx="1772">
                  <c:v>20160420</c:v>
                </c:pt>
                <c:pt idx="1773">
                  <c:v>20160421</c:v>
                </c:pt>
                <c:pt idx="1774">
                  <c:v>20160422</c:v>
                </c:pt>
                <c:pt idx="1775">
                  <c:v>20160425</c:v>
                </c:pt>
                <c:pt idx="1776">
                  <c:v>20160426</c:v>
                </c:pt>
                <c:pt idx="1777">
                  <c:v>20160427</c:v>
                </c:pt>
                <c:pt idx="1778">
                  <c:v>20160428</c:v>
                </c:pt>
                <c:pt idx="1779">
                  <c:v>20160429</c:v>
                </c:pt>
                <c:pt idx="1780">
                  <c:v>20160503</c:v>
                </c:pt>
                <c:pt idx="1781">
                  <c:v>20160504</c:v>
                </c:pt>
                <c:pt idx="1782">
                  <c:v>20160505</c:v>
                </c:pt>
                <c:pt idx="1783">
                  <c:v>20160506</c:v>
                </c:pt>
                <c:pt idx="1784">
                  <c:v>20160509</c:v>
                </c:pt>
                <c:pt idx="1785">
                  <c:v>20160510</c:v>
                </c:pt>
                <c:pt idx="1786">
                  <c:v>20160511</c:v>
                </c:pt>
                <c:pt idx="1787">
                  <c:v>20160512</c:v>
                </c:pt>
                <c:pt idx="1788">
                  <c:v>20160513</c:v>
                </c:pt>
                <c:pt idx="1789">
                  <c:v>20160516</c:v>
                </c:pt>
                <c:pt idx="1790">
                  <c:v>20160517</c:v>
                </c:pt>
                <c:pt idx="1791">
                  <c:v>20160518</c:v>
                </c:pt>
                <c:pt idx="1792">
                  <c:v>20160519</c:v>
                </c:pt>
                <c:pt idx="1793">
                  <c:v>20160520</c:v>
                </c:pt>
                <c:pt idx="1794">
                  <c:v>20160523</c:v>
                </c:pt>
                <c:pt idx="1795">
                  <c:v>20160524</c:v>
                </c:pt>
                <c:pt idx="1796">
                  <c:v>20160525</c:v>
                </c:pt>
                <c:pt idx="1797">
                  <c:v>20160526</c:v>
                </c:pt>
                <c:pt idx="1798">
                  <c:v>20160527</c:v>
                </c:pt>
                <c:pt idx="1799">
                  <c:v>20160530</c:v>
                </c:pt>
                <c:pt idx="1800">
                  <c:v>20160531</c:v>
                </c:pt>
                <c:pt idx="1801">
                  <c:v>20160601</c:v>
                </c:pt>
                <c:pt idx="1802">
                  <c:v>20160602</c:v>
                </c:pt>
                <c:pt idx="1803">
                  <c:v>20160603</c:v>
                </c:pt>
                <c:pt idx="1804">
                  <c:v>20160606</c:v>
                </c:pt>
                <c:pt idx="1805">
                  <c:v>20160607</c:v>
                </c:pt>
                <c:pt idx="1806">
                  <c:v>20160608</c:v>
                </c:pt>
                <c:pt idx="1807">
                  <c:v>20160613</c:v>
                </c:pt>
                <c:pt idx="1808">
                  <c:v>20160614</c:v>
                </c:pt>
                <c:pt idx="1809">
                  <c:v>20160615</c:v>
                </c:pt>
                <c:pt idx="1810">
                  <c:v>20160616</c:v>
                </c:pt>
                <c:pt idx="1811">
                  <c:v>20160617</c:v>
                </c:pt>
                <c:pt idx="1812">
                  <c:v>20160620</c:v>
                </c:pt>
                <c:pt idx="1813">
                  <c:v>20160621</c:v>
                </c:pt>
                <c:pt idx="1814">
                  <c:v>20160622</c:v>
                </c:pt>
                <c:pt idx="1815">
                  <c:v>20160623</c:v>
                </c:pt>
                <c:pt idx="1816">
                  <c:v>20160624</c:v>
                </c:pt>
                <c:pt idx="1817">
                  <c:v>20160627</c:v>
                </c:pt>
                <c:pt idx="1818">
                  <c:v>20160628</c:v>
                </c:pt>
                <c:pt idx="1819">
                  <c:v>20160629</c:v>
                </c:pt>
                <c:pt idx="1820">
                  <c:v>20160630</c:v>
                </c:pt>
                <c:pt idx="1821">
                  <c:v>20160701</c:v>
                </c:pt>
                <c:pt idx="1822">
                  <c:v>20160704</c:v>
                </c:pt>
                <c:pt idx="1823">
                  <c:v>20160705</c:v>
                </c:pt>
                <c:pt idx="1824">
                  <c:v>20160706</c:v>
                </c:pt>
                <c:pt idx="1825">
                  <c:v>20160707</c:v>
                </c:pt>
                <c:pt idx="1826">
                  <c:v>20160708</c:v>
                </c:pt>
                <c:pt idx="1827">
                  <c:v>20160711</c:v>
                </c:pt>
                <c:pt idx="1828">
                  <c:v>20160712</c:v>
                </c:pt>
                <c:pt idx="1829">
                  <c:v>20160713</c:v>
                </c:pt>
                <c:pt idx="1830">
                  <c:v>20160714</c:v>
                </c:pt>
                <c:pt idx="1831">
                  <c:v>20160715</c:v>
                </c:pt>
                <c:pt idx="1832">
                  <c:v>20160718</c:v>
                </c:pt>
                <c:pt idx="1833">
                  <c:v>20160719</c:v>
                </c:pt>
                <c:pt idx="1834">
                  <c:v>20160720</c:v>
                </c:pt>
                <c:pt idx="1835">
                  <c:v>20160721</c:v>
                </c:pt>
                <c:pt idx="1836">
                  <c:v>20160722</c:v>
                </c:pt>
                <c:pt idx="1837">
                  <c:v>20160725</c:v>
                </c:pt>
                <c:pt idx="1838">
                  <c:v>20160726</c:v>
                </c:pt>
                <c:pt idx="1839">
                  <c:v>20160727</c:v>
                </c:pt>
                <c:pt idx="1840">
                  <c:v>20160728</c:v>
                </c:pt>
                <c:pt idx="1841">
                  <c:v>20160729</c:v>
                </c:pt>
                <c:pt idx="1842">
                  <c:v>20160801</c:v>
                </c:pt>
                <c:pt idx="1843">
                  <c:v>20160802</c:v>
                </c:pt>
                <c:pt idx="1844">
                  <c:v>20160803</c:v>
                </c:pt>
                <c:pt idx="1845">
                  <c:v>20160804</c:v>
                </c:pt>
                <c:pt idx="1846">
                  <c:v>20160805</c:v>
                </c:pt>
                <c:pt idx="1847">
                  <c:v>20160808</c:v>
                </c:pt>
                <c:pt idx="1848">
                  <c:v>20160809</c:v>
                </c:pt>
                <c:pt idx="1849">
                  <c:v>20160810</c:v>
                </c:pt>
                <c:pt idx="1850">
                  <c:v>20160811</c:v>
                </c:pt>
                <c:pt idx="1851">
                  <c:v>20160812</c:v>
                </c:pt>
                <c:pt idx="1852">
                  <c:v>20160815</c:v>
                </c:pt>
                <c:pt idx="1853">
                  <c:v>20160816</c:v>
                </c:pt>
                <c:pt idx="1854">
                  <c:v>20160817</c:v>
                </c:pt>
                <c:pt idx="1855">
                  <c:v>20160818</c:v>
                </c:pt>
                <c:pt idx="1856">
                  <c:v>20160819</c:v>
                </c:pt>
                <c:pt idx="1857">
                  <c:v>20160822</c:v>
                </c:pt>
                <c:pt idx="1858">
                  <c:v>20160823</c:v>
                </c:pt>
                <c:pt idx="1859">
                  <c:v>20160824</c:v>
                </c:pt>
                <c:pt idx="1860">
                  <c:v>20160825</c:v>
                </c:pt>
                <c:pt idx="1861">
                  <c:v>20160826</c:v>
                </c:pt>
                <c:pt idx="1862">
                  <c:v>20160829</c:v>
                </c:pt>
                <c:pt idx="1863">
                  <c:v>20160830</c:v>
                </c:pt>
                <c:pt idx="1864">
                  <c:v>20160831</c:v>
                </c:pt>
                <c:pt idx="1865">
                  <c:v>20160901</c:v>
                </c:pt>
                <c:pt idx="1866">
                  <c:v>20160902</c:v>
                </c:pt>
                <c:pt idx="1867">
                  <c:v>20160905</c:v>
                </c:pt>
                <c:pt idx="1868">
                  <c:v>20160906</c:v>
                </c:pt>
                <c:pt idx="1869">
                  <c:v>20160907</c:v>
                </c:pt>
                <c:pt idx="1870">
                  <c:v>20160908</c:v>
                </c:pt>
                <c:pt idx="1871">
                  <c:v>20160909</c:v>
                </c:pt>
                <c:pt idx="1872">
                  <c:v>20160912</c:v>
                </c:pt>
                <c:pt idx="1873">
                  <c:v>20160913</c:v>
                </c:pt>
                <c:pt idx="1874">
                  <c:v>20160914</c:v>
                </c:pt>
                <c:pt idx="1875">
                  <c:v>20160919</c:v>
                </c:pt>
                <c:pt idx="1876">
                  <c:v>20160920</c:v>
                </c:pt>
                <c:pt idx="1877">
                  <c:v>20160921</c:v>
                </c:pt>
                <c:pt idx="1878">
                  <c:v>20160922</c:v>
                </c:pt>
                <c:pt idx="1879">
                  <c:v>20160923</c:v>
                </c:pt>
                <c:pt idx="1880">
                  <c:v>20160926</c:v>
                </c:pt>
                <c:pt idx="1881">
                  <c:v>20160927</c:v>
                </c:pt>
                <c:pt idx="1882">
                  <c:v>20160928</c:v>
                </c:pt>
                <c:pt idx="1883">
                  <c:v>20160929</c:v>
                </c:pt>
                <c:pt idx="1884">
                  <c:v>20160930</c:v>
                </c:pt>
                <c:pt idx="1885">
                  <c:v>20161010</c:v>
                </c:pt>
                <c:pt idx="1886">
                  <c:v>20161011</c:v>
                </c:pt>
                <c:pt idx="1887">
                  <c:v>20161012</c:v>
                </c:pt>
                <c:pt idx="1888">
                  <c:v>20161013</c:v>
                </c:pt>
                <c:pt idx="1889">
                  <c:v>20161014</c:v>
                </c:pt>
                <c:pt idx="1890">
                  <c:v>20161017</c:v>
                </c:pt>
                <c:pt idx="1891">
                  <c:v>20161018</c:v>
                </c:pt>
                <c:pt idx="1892">
                  <c:v>20161019</c:v>
                </c:pt>
                <c:pt idx="1893">
                  <c:v>20161020</c:v>
                </c:pt>
                <c:pt idx="1894">
                  <c:v>20161021</c:v>
                </c:pt>
                <c:pt idx="1895">
                  <c:v>20161024</c:v>
                </c:pt>
                <c:pt idx="1896">
                  <c:v>20161025</c:v>
                </c:pt>
                <c:pt idx="1897">
                  <c:v>20161026</c:v>
                </c:pt>
                <c:pt idx="1898">
                  <c:v>20161027</c:v>
                </c:pt>
                <c:pt idx="1899">
                  <c:v>20161028</c:v>
                </c:pt>
                <c:pt idx="1900">
                  <c:v>20161031</c:v>
                </c:pt>
                <c:pt idx="1901">
                  <c:v>20161101</c:v>
                </c:pt>
                <c:pt idx="1902">
                  <c:v>20161102</c:v>
                </c:pt>
                <c:pt idx="1903">
                  <c:v>20161103</c:v>
                </c:pt>
                <c:pt idx="1904">
                  <c:v>20161104</c:v>
                </c:pt>
                <c:pt idx="1905">
                  <c:v>20161107</c:v>
                </c:pt>
                <c:pt idx="1906">
                  <c:v>20161108</c:v>
                </c:pt>
                <c:pt idx="1907">
                  <c:v>20161109</c:v>
                </c:pt>
                <c:pt idx="1908">
                  <c:v>20161110</c:v>
                </c:pt>
                <c:pt idx="1909">
                  <c:v>20161111</c:v>
                </c:pt>
                <c:pt idx="1910">
                  <c:v>20161114</c:v>
                </c:pt>
                <c:pt idx="1911">
                  <c:v>20161115</c:v>
                </c:pt>
                <c:pt idx="1912">
                  <c:v>20161116</c:v>
                </c:pt>
                <c:pt idx="1913">
                  <c:v>20161117</c:v>
                </c:pt>
                <c:pt idx="1914">
                  <c:v>20161118</c:v>
                </c:pt>
                <c:pt idx="1915">
                  <c:v>20161121</c:v>
                </c:pt>
                <c:pt idx="1916">
                  <c:v>20161122</c:v>
                </c:pt>
                <c:pt idx="1917">
                  <c:v>20161123</c:v>
                </c:pt>
                <c:pt idx="1918">
                  <c:v>20161124</c:v>
                </c:pt>
                <c:pt idx="1919">
                  <c:v>20161125</c:v>
                </c:pt>
                <c:pt idx="1920">
                  <c:v>20161128</c:v>
                </c:pt>
                <c:pt idx="1921">
                  <c:v>20161129</c:v>
                </c:pt>
                <c:pt idx="1922">
                  <c:v>20161130</c:v>
                </c:pt>
                <c:pt idx="1923">
                  <c:v>20161201</c:v>
                </c:pt>
                <c:pt idx="1924">
                  <c:v>20161202</c:v>
                </c:pt>
                <c:pt idx="1925">
                  <c:v>20161205</c:v>
                </c:pt>
                <c:pt idx="1926">
                  <c:v>20161206</c:v>
                </c:pt>
                <c:pt idx="1927">
                  <c:v>20161207</c:v>
                </c:pt>
                <c:pt idx="1928">
                  <c:v>20161208</c:v>
                </c:pt>
                <c:pt idx="1929">
                  <c:v>20161209</c:v>
                </c:pt>
                <c:pt idx="1930">
                  <c:v>20161212</c:v>
                </c:pt>
                <c:pt idx="1931">
                  <c:v>20161213</c:v>
                </c:pt>
                <c:pt idx="1932">
                  <c:v>20161214</c:v>
                </c:pt>
                <c:pt idx="1933">
                  <c:v>20161215</c:v>
                </c:pt>
                <c:pt idx="1934">
                  <c:v>20161216</c:v>
                </c:pt>
                <c:pt idx="1935">
                  <c:v>20161219</c:v>
                </c:pt>
                <c:pt idx="1936">
                  <c:v>20161220</c:v>
                </c:pt>
                <c:pt idx="1937">
                  <c:v>20161221</c:v>
                </c:pt>
                <c:pt idx="1938">
                  <c:v>20161222</c:v>
                </c:pt>
                <c:pt idx="1939">
                  <c:v>20161223</c:v>
                </c:pt>
                <c:pt idx="1940">
                  <c:v>20161226</c:v>
                </c:pt>
                <c:pt idx="1941">
                  <c:v>20161227</c:v>
                </c:pt>
                <c:pt idx="1942">
                  <c:v>20161228</c:v>
                </c:pt>
                <c:pt idx="1943">
                  <c:v>20161229</c:v>
                </c:pt>
                <c:pt idx="1944">
                  <c:v>20161230</c:v>
                </c:pt>
                <c:pt idx="1945">
                  <c:v>20170103</c:v>
                </c:pt>
                <c:pt idx="1946">
                  <c:v>20170104</c:v>
                </c:pt>
                <c:pt idx="1947">
                  <c:v>20170105</c:v>
                </c:pt>
                <c:pt idx="1948">
                  <c:v>20170106</c:v>
                </c:pt>
                <c:pt idx="1949">
                  <c:v>20170109</c:v>
                </c:pt>
                <c:pt idx="1950">
                  <c:v>20170110</c:v>
                </c:pt>
                <c:pt idx="1951">
                  <c:v>20170111</c:v>
                </c:pt>
                <c:pt idx="1952">
                  <c:v>20170112</c:v>
                </c:pt>
                <c:pt idx="1953">
                  <c:v>20170113</c:v>
                </c:pt>
                <c:pt idx="1954">
                  <c:v>20170116</c:v>
                </c:pt>
                <c:pt idx="1955">
                  <c:v>20170117</c:v>
                </c:pt>
                <c:pt idx="1956">
                  <c:v>20170118</c:v>
                </c:pt>
                <c:pt idx="1957">
                  <c:v>20170119</c:v>
                </c:pt>
                <c:pt idx="1958">
                  <c:v>20170120</c:v>
                </c:pt>
                <c:pt idx="1959">
                  <c:v>20170123</c:v>
                </c:pt>
                <c:pt idx="1960">
                  <c:v>20170124</c:v>
                </c:pt>
                <c:pt idx="1961">
                  <c:v>20170125</c:v>
                </c:pt>
                <c:pt idx="1962">
                  <c:v>20170126</c:v>
                </c:pt>
                <c:pt idx="1963">
                  <c:v>20170203</c:v>
                </c:pt>
                <c:pt idx="1964">
                  <c:v>20170206</c:v>
                </c:pt>
                <c:pt idx="1965">
                  <c:v>20170207</c:v>
                </c:pt>
                <c:pt idx="1966">
                  <c:v>20170208</c:v>
                </c:pt>
                <c:pt idx="1967">
                  <c:v>20170209</c:v>
                </c:pt>
                <c:pt idx="1968">
                  <c:v>20170210</c:v>
                </c:pt>
                <c:pt idx="1969">
                  <c:v>20170213</c:v>
                </c:pt>
                <c:pt idx="1970">
                  <c:v>20170214</c:v>
                </c:pt>
                <c:pt idx="1971">
                  <c:v>20170215</c:v>
                </c:pt>
                <c:pt idx="1972">
                  <c:v>20170216</c:v>
                </c:pt>
                <c:pt idx="1973">
                  <c:v>20170217</c:v>
                </c:pt>
                <c:pt idx="1974">
                  <c:v>20170220</c:v>
                </c:pt>
                <c:pt idx="1975">
                  <c:v>20170221</c:v>
                </c:pt>
                <c:pt idx="1976">
                  <c:v>20170222</c:v>
                </c:pt>
                <c:pt idx="1977">
                  <c:v>20170223</c:v>
                </c:pt>
                <c:pt idx="1978">
                  <c:v>20170224</c:v>
                </c:pt>
                <c:pt idx="1979">
                  <c:v>20170227</c:v>
                </c:pt>
                <c:pt idx="1980">
                  <c:v>20170228</c:v>
                </c:pt>
                <c:pt idx="1981">
                  <c:v>20170301</c:v>
                </c:pt>
                <c:pt idx="1982">
                  <c:v>20170302</c:v>
                </c:pt>
                <c:pt idx="1983">
                  <c:v>20170303</c:v>
                </c:pt>
                <c:pt idx="1984">
                  <c:v>20170306</c:v>
                </c:pt>
                <c:pt idx="1985">
                  <c:v>20170307</c:v>
                </c:pt>
                <c:pt idx="1986">
                  <c:v>20170308</c:v>
                </c:pt>
                <c:pt idx="1987">
                  <c:v>20170309</c:v>
                </c:pt>
                <c:pt idx="1988">
                  <c:v>20170310</c:v>
                </c:pt>
                <c:pt idx="1989">
                  <c:v>20170313</c:v>
                </c:pt>
                <c:pt idx="1990">
                  <c:v>20170314</c:v>
                </c:pt>
                <c:pt idx="1991">
                  <c:v>20170315</c:v>
                </c:pt>
                <c:pt idx="1992">
                  <c:v>20170316</c:v>
                </c:pt>
                <c:pt idx="1993">
                  <c:v>20170317</c:v>
                </c:pt>
                <c:pt idx="1994">
                  <c:v>20170320</c:v>
                </c:pt>
                <c:pt idx="1995">
                  <c:v>20170321</c:v>
                </c:pt>
                <c:pt idx="1996">
                  <c:v>20170322</c:v>
                </c:pt>
                <c:pt idx="1997">
                  <c:v>20170323</c:v>
                </c:pt>
                <c:pt idx="1998">
                  <c:v>20170324</c:v>
                </c:pt>
                <c:pt idx="1999">
                  <c:v>20170327</c:v>
                </c:pt>
                <c:pt idx="2000">
                  <c:v>20170328</c:v>
                </c:pt>
                <c:pt idx="2001">
                  <c:v>20170329</c:v>
                </c:pt>
                <c:pt idx="2002">
                  <c:v>20170330</c:v>
                </c:pt>
                <c:pt idx="2003">
                  <c:v>20170331</c:v>
                </c:pt>
                <c:pt idx="2004">
                  <c:v>20170405</c:v>
                </c:pt>
                <c:pt idx="2005">
                  <c:v>20170406</c:v>
                </c:pt>
                <c:pt idx="2006">
                  <c:v>20170407</c:v>
                </c:pt>
                <c:pt idx="2007">
                  <c:v>20170410</c:v>
                </c:pt>
                <c:pt idx="2008">
                  <c:v>20170411</c:v>
                </c:pt>
                <c:pt idx="2009">
                  <c:v>20170412</c:v>
                </c:pt>
                <c:pt idx="2010">
                  <c:v>20170413</c:v>
                </c:pt>
                <c:pt idx="2011">
                  <c:v>20170414</c:v>
                </c:pt>
                <c:pt idx="2012">
                  <c:v>20170417</c:v>
                </c:pt>
                <c:pt idx="2013">
                  <c:v>20170418</c:v>
                </c:pt>
                <c:pt idx="2014">
                  <c:v>20170419</c:v>
                </c:pt>
                <c:pt idx="2015">
                  <c:v>20170420</c:v>
                </c:pt>
                <c:pt idx="2016">
                  <c:v>20170421</c:v>
                </c:pt>
                <c:pt idx="2017">
                  <c:v>20170424</c:v>
                </c:pt>
                <c:pt idx="2018">
                  <c:v>20170425</c:v>
                </c:pt>
                <c:pt idx="2019">
                  <c:v>20170426</c:v>
                </c:pt>
                <c:pt idx="2020">
                  <c:v>20170427</c:v>
                </c:pt>
                <c:pt idx="2021">
                  <c:v>20170428</c:v>
                </c:pt>
                <c:pt idx="2022">
                  <c:v>20170502</c:v>
                </c:pt>
                <c:pt idx="2023">
                  <c:v>20170503</c:v>
                </c:pt>
                <c:pt idx="2024">
                  <c:v>20170504</c:v>
                </c:pt>
                <c:pt idx="2025">
                  <c:v>20170505</c:v>
                </c:pt>
                <c:pt idx="2026">
                  <c:v>20170508</c:v>
                </c:pt>
                <c:pt idx="2027">
                  <c:v>20170509</c:v>
                </c:pt>
                <c:pt idx="2028">
                  <c:v>20170510</c:v>
                </c:pt>
                <c:pt idx="2029">
                  <c:v>20170511</c:v>
                </c:pt>
                <c:pt idx="2030">
                  <c:v>20170512</c:v>
                </c:pt>
                <c:pt idx="2031">
                  <c:v>20170515</c:v>
                </c:pt>
                <c:pt idx="2032">
                  <c:v>20170516</c:v>
                </c:pt>
                <c:pt idx="2033">
                  <c:v>20170517</c:v>
                </c:pt>
                <c:pt idx="2034">
                  <c:v>20170518</c:v>
                </c:pt>
                <c:pt idx="2035">
                  <c:v>20170519</c:v>
                </c:pt>
                <c:pt idx="2036">
                  <c:v>20170522</c:v>
                </c:pt>
                <c:pt idx="2037">
                  <c:v>20170523</c:v>
                </c:pt>
                <c:pt idx="2038">
                  <c:v>20170524</c:v>
                </c:pt>
                <c:pt idx="2039">
                  <c:v>20170525</c:v>
                </c:pt>
                <c:pt idx="2040">
                  <c:v>20170526</c:v>
                </c:pt>
                <c:pt idx="2041">
                  <c:v>20170531</c:v>
                </c:pt>
                <c:pt idx="2042">
                  <c:v>20170601</c:v>
                </c:pt>
                <c:pt idx="2043">
                  <c:v>20170602</c:v>
                </c:pt>
                <c:pt idx="2044">
                  <c:v>20170605</c:v>
                </c:pt>
                <c:pt idx="2045">
                  <c:v>20170606</c:v>
                </c:pt>
                <c:pt idx="2046">
                  <c:v>20170607</c:v>
                </c:pt>
                <c:pt idx="2047">
                  <c:v>20170608</c:v>
                </c:pt>
                <c:pt idx="2048">
                  <c:v>20170609</c:v>
                </c:pt>
                <c:pt idx="2049">
                  <c:v>20170612</c:v>
                </c:pt>
                <c:pt idx="2050">
                  <c:v>20170613</c:v>
                </c:pt>
                <c:pt idx="2051">
                  <c:v>20170614</c:v>
                </c:pt>
                <c:pt idx="2052">
                  <c:v>20170615</c:v>
                </c:pt>
                <c:pt idx="2053">
                  <c:v>20170616</c:v>
                </c:pt>
                <c:pt idx="2054">
                  <c:v>20170619</c:v>
                </c:pt>
                <c:pt idx="2055">
                  <c:v>20170620</c:v>
                </c:pt>
                <c:pt idx="2056">
                  <c:v>20170621</c:v>
                </c:pt>
                <c:pt idx="2057">
                  <c:v>20170622</c:v>
                </c:pt>
                <c:pt idx="2058">
                  <c:v>20170623</c:v>
                </c:pt>
                <c:pt idx="2059">
                  <c:v>20170626</c:v>
                </c:pt>
                <c:pt idx="2060">
                  <c:v>20170627</c:v>
                </c:pt>
                <c:pt idx="2061">
                  <c:v>20170628</c:v>
                </c:pt>
                <c:pt idx="2062">
                  <c:v>20170629</c:v>
                </c:pt>
                <c:pt idx="2063">
                  <c:v>20170630</c:v>
                </c:pt>
                <c:pt idx="2064">
                  <c:v>20170703</c:v>
                </c:pt>
                <c:pt idx="2065">
                  <c:v>20170704</c:v>
                </c:pt>
                <c:pt idx="2066">
                  <c:v>20170705</c:v>
                </c:pt>
                <c:pt idx="2067">
                  <c:v>20170706</c:v>
                </c:pt>
                <c:pt idx="2068">
                  <c:v>20170707</c:v>
                </c:pt>
                <c:pt idx="2069">
                  <c:v>20170710</c:v>
                </c:pt>
                <c:pt idx="2070">
                  <c:v>20170711</c:v>
                </c:pt>
                <c:pt idx="2071">
                  <c:v>20170712</c:v>
                </c:pt>
                <c:pt idx="2072">
                  <c:v>20170713</c:v>
                </c:pt>
                <c:pt idx="2073">
                  <c:v>20170714</c:v>
                </c:pt>
                <c:pt idx="2074">
                  <c:v>20170717</c:v>
                </c:pt>
                <c:pt idx="2075">
                  <c:v>20170718</c:v>
                </c:pt>
                <c:pt idx="2076">
                  <c:v>20170719</c:v>
                </c:pt>
                <c:pt idx="2077">
                  <c:v>20170720</c:v>
                </c:pt>
                <c:pt idx="2078">
                  <c:v>20170721</c:v>
                </c:pt>
                <c:pt idx="2079">
                  <c:v>20170724</c:v>
                </c:pt>
                <c:pt idx="2080">
                  <c:v>20170725</c:v>
                </c:pt>
                <c:pt idx="2081">
                  <c:v>20170726</c:v>
                </c:pt>
                <c:pt idx="2082">
                  <c:v>20170727</c:v>
                </c:pt>
                <c:pt idx="2083">
                  <c:v>20170728</c:v>
                </c:pt>
                <c:pt idx="2084">
                  <c:v>20170731</c:v>
                </c:pt>
                <c:pt idx="2085">
                  <c:v>20170801</c:v>
                </c:pt>
                <c:pt idx="2086">
                  <c:v>20170802</c:v>
                </c:pt>
                <c:pt idx="2087">
                  <c:v>20170803</c:v>
                </c:pt>
                <c:pt idx="2088">
                  <c:v>20170804</c:v>
                </c:pt>
                <c:pt idx="2089">
                  <c:v>20170807</c:v>
                </c:pt>
                <c:pt idx="2090">
                  <c:v>20170808</c:v>
                </c:pt>
                <c:pt idx="2091">
                  <c:v>20170809</c:v>
                </c:pt>
                <c:pt idx="2092">
                  <c:v>20170810</c:v>
                </c:pt>
                <c:pt idx="2093">
                  <c:v>20170811</c:v>
                </c:pt>
                <c:pt idx="2094">
                  <c:v>20170814</c:v>
                </c:pt>
                <c:pt idx="2095">
                  <c:v>20170815</c:v>
                </c:pt>
                <c:pt idx="2096">
                  <c:v>20170816</c:v>
                </c:pt>
                <c:pt idx="2097">
                  <c:v>20170817</c:v>
                </c:pt>
                <c:pt idx="2098">
                  <c:v>20170818</c:v>
                </c:pt>
                <c:pt idx="2099">
                  <c:v>20170821</c:v>
                </c:pt>
                <c:pt idx="2100">
                  <c:v>20170822</c:v>
                </c:pt>
                <c:pt idx="2101">
                  <c:v>20170823</c:v>
                </c:pt>
                <c:pt idx="2102">
                  <c:v>20170824</c:v>
                </c:pt>
                <c:pt idx="2103">
                  <c:v>20170825</c:v>
                </c:pt>
                <c:pt idx="2104">
                  <c:v>20170828</c:v>
                </c:pt>
                <c:pt idx="2105">
                  <c:v>20170829</c:v>
                </c:pt>
                <c:pt idx="2106">
                  <c:v>20170830</c:v>
                </c:pt>
                <c:pt idx="2107">
                  <c:v>20170831</c:v>
                </c:pt>
                <c:pt idx="2108">
                  <c:v>20170901</c:v>
                </c:pt>
                <c:pt idx="2109">
                  <c:v>20170904</c:v>
                </c:pt>
                <c:pt idx="2110">
                  <c:v>20170905</c:v>
                </c:pt>
                <c:pt idx="2111">
                  <c:v>20170906</c:v>
                </c:pt>
                <c:pt idx="2112">
                  <c:v>20170907</c:v>
                </c:pt>
                <c:pt idx="2113">
                  <c:v>20170908</c:v>
                </c:pt>
                <c:pt idx="2114">
                  <c:v>20170911</c:v>
                </c:pt>
                <c:pt idx="2115">
                  <c:v>20170912</c:v>
                </c:pt>
                <c:pt idx="2116">
                  <c:v>20170913</c:v>
                </c:pt>
                <c:pt idx="2117">
                  <c:v>20170914</c:v>
                </c:pt>
                <c:pt idx="2118">
                  <c:v>20170915</c:v>
                </c:pt>
                <c:pt idx="2119">
                  <c:v>20170918</c:v>
                </c:pt>
                <c:pt idx="2120">
                  <c:v>20170919</c:v>
                </c:pt>
                <c:pt idx="2121">
                  <c:v>20170920</c:v>
                </c:pt>
                <c:pt idx="2122">
                  <c:v>20170921</c:v>
                </c:pt>
                <c:pt idx="2123">
                  <c:v>20170922</c:v>
                </c:pt>
                <c:pt idx="2124">
                  <c:v>20170925</c:v>
                </c:pt>
                <c:pt idx="2125">
                  <c:v>20170926</c:v>
                </c:pt>
                <c:pt idx="2126">
                  <c:v>20170927</c:v>
                </c:pt>
                <c:pt idx="2127">
                  <c:v>20170928</c:v>
                </c:pt>
                <c:pt idx="2128">
                  <c:v>20170929</c:v>
                </c:pt>
                <c:pt idx="2129">
                  <c:v>20171009</c:v>
                </c:pt>
                <c:pt idx="2130">
                  <c:v>20171010</c:v>
                </c:pt>
                <c:pt idx="2131">
                  <c:v>20171011</c:v>
                </c:pt>
                <c:pt idx="2132">
                  <c:v>20171012</c:v>
                </c:pt>
                <c:pt idx="2133">
                  <c:v>20171013</c:v>
                </c:pt>
                <c:pt idx="2134">
                  <c:v>20171016</c:v>
                </c:pt>
                <c:pt idx="2135">
                  <c:v>20171017</c:v>
                </c:pt>
                <c:pt idx="2136">
                  <c:v>20171018</c:v>
                </c:pt>
                <c:pt idx="2137">
                  <c:v>20171019</c:v>
                </c:pt>
                <c:pt idx="2138">
                  <c:v>20171020</c:v>
                </c:pt>
                <c:pt idx="2139">
                  <c:v>20171023</c:v>
                </c:pt>
                <c:pt idx="2140">
                  <c:v>20171024</c:v>
                </c:pt>
                <c:pt idx="2141">
                  <c:v>20171025</c:v>
                </c:pt>
                <c:pt idx="2142">
                  <c:v>20171026</c:v>
                </c:pt>
                <c:pt idx="2143">
                  <c:v>20171027</c:v>
                </c:pt>
                <c:pt idx="2144">
                  <c:v>20171030</c:v>
                </c:pt>
                <c:pt idx="2145">
                  <c:v>20171031</c:v>
                </c:pt>
                <c:pt idx="2146">
                  <c:v>20171101</c:v>
                </c:pt>
                <c:pt idx="2147">
                  <c:v>20171102</c:v>
                </c:pt>
                <c:pt idx="2148">
                  <c:v>20171103</c:v>
                </c:pt>
                <c:pt idx="2149">
                  <c:v>20171106</c:v>
                </c:pt>
                <c:pt idx="2150">
                  <c:v>20171107</c:v>
                </c:pt>
                <c:pt idx="2151">
                  <c:v>20171108</c:v>
                </c:pt>
                <c:pt idx="2152">
                  <c:v>20171109</c:v>
                </c:pt>
                <c:pt idx="2153">
                  <c:v>20171110</c:v>
                </c:pt>
                <c:pt idx="2154">
                  <c:v>20171113</c:v>
                </c:pt>
                <c:pt idx="2155">
                  <c:v>20171114</c:v>
                </c:pt>
                <c:pt idx="2156">
                  <c:v>20171115</c:v>
                </c:pt>
                <c:pt idx="2157">
                  <c:v>20171116</c:v>
                </c:pt>
                <c:pt idx="2158">
                  <c:v>20171117</c:v>
                </c:pt>
                <c:pt idx="2159">
                  <c:v>20171120</c:v>
                </c:pt>
                <c:pt idx="2160">
                  <c:v>20171121</c:v>
                </c:pt>
                <c:pt idx="2161">
                  <c:v>20171122</c:v>
                </c:pt>
                <c:pt idx="2162">
                  <c:v>20171123</c:v>
                </c:pt>
                <c:pt idx="2163">
                  <c:v>20171124</c:v>
                </c:pt>
                <c:pt idx="2164">
                  <c:v>20171127</c:v>
                </c:pt>
                <c:pt idx="2165">
                  <c:v>20171128</c:v>
                </c:pt>
                <c:pt idx="2166">
                  <c:v>20171129</c:v>
                </c:pt>
                <c:pt idx="2167">
                  <c:v>20171130</c:v>
                </c:pt>
                <c:pt idx="2168">
                  <c:v>20171201</c:v>
                </c:pt>
                <c:pt idx="2169">
                  <c:v>20171204</c:v>
                </c:pt>
                <c:pt idx="2170">
                  <c:v>20171205</c:v>
                </c:pt>
                <c:pt idx="2171">
                  <c:v>20171206</c:v>
                </c:pt>
                <c:pt idx="2172">
                  <c:v>20171207</c:v>
                </c:pt>
                <c:pt idx="2173">
                  <c:v>20171208</c:v>
                </c:pt>
                <c:pt idx="2174">
                  <c:v>20171211</c:v>
                </c:pt>
                <c:pt idx="2175">
                  <c:v>20171212</c:v>
                </c:pt>
                <c:pt idx="2176">
                  <c:v>20171213</c:v>
                </c:pt>
                <c:pt idx="2177">
                  <c:v>20171214</c:v>
                </c:pt>
                <c:pt idx="2178">
                  <c:v>20171215</c:v>
                </c:pt>
                <c:pt idx="2179">
                  <c:v>20171218</c:v>
                </c:pt>
                <c:pt idx="2180">
                  <c:v>20171219</c:v>
                </c:pt>
                <c:pt idx="2181">
                  <c:v>20171220</c:v>
                </c:pt>
                <c:pt idx="2182">
                  <c:v>20171221</c:v>
                </c:pt>
                <c:pt idx="2183">
                  <c:v>20171222</c:v>
                </c:pt>
                <c:pt idx="2184">
                  <c:v>20171225</c:v>
                </c:pt>
                <c:pt idx="2185">
                  <c:v>20171226</c:v>
                </c:pt>
                <c:pt idx="2186">
                  <c:v>20171227</c:v>
                </c:pt>
                <c:pt idx="2187">
                  <c:v>20171228</c:v>
                </c:pt>
                <c:pt idx="2188">
                  <c:v>20171229</c:v>
                </c:pt>
                <c:pt idx="2189">
                  <c:v>20180102</c:v>
                </c:pt>
                <c:pt idx="2190">
                  <c:v>20180103</c:v>
                </c:pt>
                <c:pt idx="2191">
                  <c:v>20180104</c:v>
                </c:pt>
                <c:pt idx="2192">
                  <c:v>20180105</c:v>
                </c:pt>
                <c:pt idx="2193">
                  <c:v>20180108</c:v>
                </c:pt>
                <c:pt idx="2194">
                  <c:v>20180109</c:v>
                </c:pt>
                <c:pt idx="2195">
                  <c:v>20180110</c:v>
                </c:pt>
                <c:pt idx="2196">
                  <c:v>20180111</c:v>
                </c:pt>
                <c:pt idx="2197">
                  <c:v>20180112</c:v>
                </c:pt>
                <c:pt idx="2198">
                  <c:v>20180115</c:v>
                </c:pt>
                <c:pt idx="2199">
                  <c:v>20180116</c:v>
                </c:pt>
                <c:pt idx="2200">
                  <c:v>20180117</c:v>
                </c:pt>
                <c:pt idx="2201">
                  <c:v>20180118</c:v>
                </c:pt>
                <c:pt idx="2202">
                  <c:v>20180119</c:v>
                </c:pt>
                <c:pt idx="2203">
                  <c:v>20180122</c:v>
                </c:pt>
                <c:pt idx="2204">
                  <c:v>20180123</c:v>
                </c:pt>
                <c:pt idx="2205">
                  <c:v>20180124</c:v>
                </c:pt>
                <c:pt idx="2206">
                  <c:v>20180125</c:v>
                </c:pt>
                <c:pt idx="2207">
                  <c:v>20180126</c:v>
                </c:pt>
                <c:pt idx="2208">
                  <c:v>20180129</c:v>
                </c:pt>
                <c:pt idx="2209">
                  <c:v>20180130</c:v>
                </c:pt>
                <c:pt idx="2210">
                  <c:v>20180131</c:v>
                </c:pt>
                <c:pt idx="2211">
                  <c:v>20180201</c:v>
                </c:pt>
                <c:pt idx="2212">
                  <c:v>20180202</c:v>
                </c:pt>
                <c:pt idx="2213">
                  <c:v>20180205</c:v>
                </c:pt>
                <c:pt idx="2214">
                  <c:v>20180206</c:v>
                </c:pt>
                <c:pt idx="2215">
                  <c:v>20180207</c:v>
                </c:pt>
                <c:pt idx="2216">
                  <c:v>20180208</c:v>
                </c:pt>
                <c:pt idx="2217">
                  <c:v>20180209</c:v>
                </c:pt>
                <c:pt idx="2218">
                  <c:v>20180212</c:v>
                </c:pt>
                <c:pt idx="2219">
                  <c:v>20180213</c:v>
                </c:pt>
                <c:pt idx="2220">
                  <c:v>20180214</c:v>
                </c:pt>
                <c:pt idx="2221">
                  <c:v>20180222</c:v>
                </c:pt>
                <c:pt idx="2222">
                  <c:v>20180223</c:v>
                </c:pt>
                <c:pt idx="2223">
                  <c:v>20180226</c:v>
                </c:pt>
                <c:pt idx="2224">
                  <c:v>20180227</c:v>
                </c:pt>
                <c:pt idx="2225">
                  <c:v>20180228</c:v>
                </c:pt>
                <c:pt idx="2226">
                  <c:v>20180301</c:v>
                </c:pt>
                <c:pt idx="2227">
                  <c:v>20180302</c:v>
                </c:pt>
                <c:pt idx="2228">
                  <c:v>20180305</c:v>
                </c:pt>
                <c:pt idx="2229">
                  <c:v>20180306</c:v>
                </c:pt>
                <c:pt idx="2230">
                  <c:v>20180307</c:v>
                </c:pt>
                <c:pt idx="2231">
                  <c:v>20180308</c:v>
                </c:pt>
                <c:pt idx="2232">
                  <c:v>20180309</c:v>
                </c:pt>
                <c:pt idx="2233">
                  <c:v>20180312</c:v>
                </c:pt>
                <c:pt idx="2234">
                  <c:v>20180313</c:v>
                </c:pt>
                <c:pt idx="2235">
                  <c:v>20180314</c:v>
                </c:pt>
                <c:pt idx="2236">
                  <c:v>20180315</c:v>
                </c:pt>
                <c:pt idx="2237">
                  <c:v>20180316</c:v>
                </c:pt>
                <c:pt idx="2238">
                  <c:v>20180319</c:v>
                </c:pt>
                <c:pt idx="2239">
                  <c:v>20180320</c:v>
                </c:pt>
                <c:pt idx="2240">
                  <c:v>20180321</c:v>
                </c:pt>
                <c:pt idx="2241">
                  <c:v>20180322</c:v>
                </c:pt>
                <c:pt idx="2242">
                  <c:v>20180323</c:v>
                </c:pt>
                <c:pt idx="2243">
                  <c:v>20180326</c:v>
                </c:pt>
                <c:pt idx="2244">
                  <c:v>20180327</c:v>
                </c:pt>
                <c:pt idx="2245">
                  <c:v>20180328</c:v>
                </c:pt>
                <c:pt idx="2246">
                  <c:v>20180329</c:v>
                </c:pt>
                <c:pt idx="2247">
                  <c:v>20180330</c:v>
                </c:pt>
                <c:pt idx="2248">
                  <c:v>20180402</c:v>
                </c:pt>
                <c:pt idx="2249">
                  <c:v>20180403</c:v>
                </c:pt>
                <c:pt idx="2250">
                  <c:v>20180404</c:v>
                </c:pt>
                <c:pt idx="2251">
                  <c:v>20180409</c:v>
                </c:pt>
                <c:pt idx="2252">
                  <c:v>20180410</c:v>
                </c:pt>
                <c:pt idx="2253">
                  <c:v>20180411</c:v>
                </c:pt>
                <c:pt idx="2254">
                  <c:v>20180412</c:v>
                </c:pt>
                <c:pt idx="2255">
                  <c:v>20180413</c:v>
                </c:pt>
                <c:pt idx="2256">
                  <c:v>20180416</c:v>
                </c:pt>
                <c:pt idx="2257">
                  <c:v>20180417</c:v>
                </c:pt>
                <c:pt idx="2258">
                  <c:v>20180418</c:v>
                </c:pt>
                <c:pt idx="2259">
                  <c:v>20180419</c:v>
                </c:pt>
                <c:pt idx="2260">
                  <c:v>20180420</c:v>
                </c:pt>
                <c:pt idx="2261">
                  <c:v>20180423</c:v>
                </c:pt>
                <c:pt idx="2262">
                  <c:v>20180424</c:v>
                </c:pt>
                <c:pt idx="2263">
                  <c:v>20180425</c:v>
                </c:pt>
                <c:pt idx="2264">
                  <c:v>20180426</c:v>
                </c:pt>
                <c:pt idx="2265">
                  <c:v>20180427</c:v>
                </c:pt>
                <c:pt idx="2266">
                  <c:v>20180502</c:v>
                </c:pt>
                <c:pt idx="2267">
                  <c:v>20180503</c:v>
                </c:pt>
                <c:pt idx="2268">
                  <c:v>20180504</c:v>
                </c:pt>
                <c:pt idx="2269">
                  <c:v>20180507</c:v>
                </c:pt>
                <c:pt idx="2270">
                  <c:v>20180508</c:v>
                </c:pt>
                <c:pt idx="2271">
                  <c:v>20180509</c:v>
                </c:pt>
                <c:pt idx="2272">
                  <c:v>20180510</c:v>
                </c:pt>
                <c:pt idx="2273">
                  <c:v>20180511</c:v>
                </c:pt>
                <c:pt idx="2274">
                  <c:v>20180514</c:v>
                </c:pt>
                <c:pt idx="2275">
                  <c:v>20180515</c:v>
                </c:pt>
                <c:pt idx="2276">
                  <c:v>20180516</c:v>
                </c:pt>
                <c:pt idx="2277">
                  <c:v>20180517</c:v>
                </c:pt>
                <c:pt idx="2278">
                  <c:v>20180518</c:v>
                </c:pt>
                <c:pt idx="2279">
                  <c:v>20180521</c:v>
                </c:pt>
                <c:pt idx="2280">
                  <c:v>20180522</c:v>
                </c:pt>
                <c:pt idx="2281">
                  <c:v>20180523</c:v>
                </c:pt>
                <c:pt idx="2282">
                  <c:v>20180524</c:v>
                </c:pt>
                <c:pt idx="2283">
                  <c:v>20180525</c:v>
                </c:pt>
                <c:pt idx="2284">
                  <c:v>20180528</c:v>
                </c:pt>
                <c:pt idx="2285">
                  <c:v>20180529</c:v>
                </c:pt>
                <c:pt idx="2286">
                  <c:v>20180530</c:v>
                </c:pt>
                <c:pt idx="2287">
                  <c:v>20180531</c:v>
                </c:pt>
                <c:pt idx="2288">
                  <c:v>20180601</c:v>
                </c:pt>
                <c:pt idx="2289">
                  <c:v>20180604</c:v>
                </c:pt>
                <c:pt idx="2290">
                  <c:v>20180605</c:v>
                </c:pt>
                <c:pt idx="2291">
                  <c:v>20180606</c:v>
                </c:pt>
                <c:pt idx="2292">
                  <c:v>20180607</c:v>
                </c:pt>
                <c:pt idx="2293">
                  <c:v>20180608</c:v>
                </c:pt>
                <c:pt idx="2294">
                  <c:v>20180611</c:v>
                </c:pt>
                <c:pt idx="2295">
                  <c:v>20180612</c:v>
                </c:pt>
                <c:pt idx="2296">
                  <c:v>20180613</c:v>
                </c:pt>
                <c:pt idx="2297">
                  <c:v>20180614</c:v>
                </c:pt>
                <c:pt idx="2298">
                  <c:v>20180615</c:v>
                </c:pt>
                <c:pt idx="2299">
                  <c:v>20180619</c:v>
                </c:pt>
                <c:pt idx="2300">
                  <c:v>20180620</c:v>
                </c:pt>
                <c:pt idx="2301">
                  <c:v>20180621</c:v>
                </c:pt>
                <c:pt idx="2302">
                  <c:v>20180622</c:v>
                </c:pt>
                <c:pt idx="2303">
                  <c:v>20180625</c:v>
                </c:pt>
                <c:pt idx="2304">
                  <c:v>20180626</c:v>
                </c:pt>
                <c:pt idx="2305">
                  <c:v>20180627</c:v>
                </c:pt>
                <c:pt idx="2306">
                  <c:v>20180628</c:v>
                </c:pt>
                <c:pt idx="2307">
                  <c:v>20180629</c:v>
                </c:pt>
                <c:pt idx="2308">
                  <c:v>20180702</c:v>
                </c:pt>
                <c:pt idx="2309">
                  <c:v>20180703</c:v>
                </c:pt>
                <c:pt idx="2310">
                  <c:v>20180704</c:v>
                </c:pt>
                <c:pt idx="2311">
                  <c:v>20180705</c:v>
                </c:pt>
                <c:pt idx="2312">
                  <c:v>20180706</c:v>
                </c:pt>
                <c:pt idx="2313">
                  <c:v>20180709</c:v>
                </c:pt>
                <c:pt idx="2314">
                  <c:v>20180710</c:v>
                </c:pt>
                <c:pt idx="2315">
                  <c:v>20180711</c:v>
                </c:pt>
                <c:pt idx="2316">
                  <c:v>20180712</c:v>
                </c:pt>
                <c:pt idx="2317">
                  <c:v>20180713</c:v>
                </c:pt>
                <c:pt idx="2318">
                  <c:v>20180716</c:v>
                </c:pt>
                <c:pt idx="2319">
                  <c:v>20180717</c:v>
                </c:pt>
                <c:pt idx="2320">
                  <c:v>20180718</c:v>
                </c:pt>
                <c:pt idx="2321">
                  <c:v>20180719</c:v>
                </c:pt>
                <c:pt idx="2322">
                  <c:v>20180720</c:v>
                </c:pt>
                <c:pt idx="2323">
                  <c:v>20180723</c:v>
                </c:pt>
                <c:pt idx="2324">
                  <c:v>20180724</c:v>
                </c:pt>
                <c:pt idx="2325">
                  <c:v>20180725</c:v>
                </c:pt>
                <c:pt idx="2326">
                  <c:v>20180726</c:v>
                </c:pt>
                <c:pt idx="2327">
                  <c:v>20180727</c:v>
                </c:pt>
                <c:pt idx="2328">
                  <c:v>20180730</c:v>
                </c:pt>
                <c:pt idx="2329">
                  <c:v>20180731</c:v>
                </c:pt>
                <c:pt idx="2330">
                  <c:v>20180801</c:v>
                </c:pt>
                <c:pt idx="2331">
                  <c:v>20180802</c:v>
                </c:pt>
                <c:pt idx="2332">
                  <c:v>20180803</c:v>
                </c:pt>
                <c:pt idx="2333">
                  <c:v>20180806</c:v>
                </c:pt>
                <c:pt idx="2334">
                  <c:v>20180807</c:v>
                </c:pt>
                <c:pt idx="2335">
                  <c:v>20180808</c:v>
                </c:pt>
                <c:pt idx="2336">
                  <c:v>20180809</c:v>
                </c:pt>
                <c:pt idx="2337">
                  <c:v>20180810</c:v>
                </c:pt>
                <c:pt idx="2338">
                  <c:v>20180813</c:v>
                </c:pt>
                <c:pt idx="2339">
                  <c:v>20180814</c:v>
                </c:pt>
                <c:pt idx="2340">
                  <c:v>20180815</c:v>
                </c:pt>
                <c:pt idx="2341">
                  <c:v>20180816</c:v>
                </c:pt>
                <c:pt idx="2342">
                  <c:v>20180817</c:v>
                </c:pt>
                <c:pt idx="2343">
                  <c:v>20180820</c:v>
                </c:pt>
                <c:pt idx="2344">
                  <c:v>20180821</c:v>
                </c:pt>
                <c:pt idx="2345">
                  <c:v>20180822</c:v>
                </c:pt>
                <c:pt idx="2346">
                  <c:v>20180823</c:v>
                </c:pt>
                <c:pt idx="2347">
                  <c:v>20180824</c:v>
                </c:pt>
                <c:pt idx="2348">
                  <c:v>20180827</c:v>
                </c:pt>
                <c:pt idx="2349">
                  <c:v>20180828</c:v>
                </c:pt>
                <c:pt idx="2350">
                  <c:v>20180829</c:v>
                </c:pt>
                <c:pt idx="2351">
                  <c:v>20180830</c:v>
                </c:pt>
                <c:pt idx="2352">
                  <c:v>20180831</c:v>
                </c:pt>
                <c:pt idx="2353">
                  <c:v>20180903</c:v>
                </c:pt>
                <c:pt idx="2354">
                  <c:v>20180904</c:v>
                </c:pt>
                <c:pt idx="2355">
                  <c:v>20180905</c:v>
                </c:pt>
                <c:pt idx="2356">
                  <c:v>20180906</c:v>
                </c:pt>
                <c:pt idx="2357">
                  <c:v>20180907</c:v>
                </c:pt>
                <c:pt idx="2358">
                  <c:v>20180910</c:v>
                </c:pt>
                <c:pt idx="2359">
                  <c:v>20180911</c:v>
                </c:pt>
                <c:pt idx="2360">
                  <c:v>20180912</c:v>
                </c:pt>
                <c:pt idx="2361">
                  <c:v>20180913</c:v>
                </c:pt>
                <c:pt idx="2362">
                  <c:v>20180914</c:v>
                </c:pt>
                <c:pt idx="2363">
                  <c:v>20180917</c:v>
                </c:pt>
                <c:pt idx="2364">
                  <c:v>20180918</c:v>
                </c:pt>
                <c:pt idx="2365">
                  <c:v>20180919</c:v>
                </c:pt>
                <c:pt idx="2366">
                  <c:v>20180920</c:v>
                </c:pt>
                <c:pt idx="2367">
                  <c:v>20180921</c:v>
                </c:pt>
                <c:pt idx="2368">
                  <c:v>20180925</c:v>
                </c:pt>
                <c:pt idx="2369">
                  <c:v>20180926</c:v>
                </c:pt>
                <c:pt idx="2370">
                  <c:v>20180927</c:v>
                </c:pt>
                <c:pt idx="2371">
                  <c:v>20180928</c:v>
                </c:pt>
                <c:pt idx="2372">
                  <c:v>20181008</c:v>
                </c:pt>
                <c:pt idx="2373">
                  <c:v>20181009</c:v>
                </c:pt>
                <c:pt idx="2374">
                  <c:v>20181010</c:v>
                </c:pt>
                <c:pt idx="2375">
                  <c:v>20181011</c:v>
                </c:pt>
                <c:pt idx="2376">
                  <c:v>20181012</c:v>
                </c:pt>
                <c:pt idx="2377">
                  <c:v>20181015</c:v>
                </c:pt>
                <c:pt idx="2378">
                  <c:v>20181016</c:v>
                </c:pt>
                <c:pt idx="2379">
                  <c:v>20181017</c:v>
                </c:pt>
                <c:pt idx="2380">
                  <c:v>20181018</c:v>
                </c:pt>
                <c:pt idx="2381">
                  <c:v>20181019</c:v>
                </c:pt>
                <c:pt idx="2382">
                  <c:v>20181022</c:v>
                </c:pt>
                <c:pt idx="2383">
                  <c:v>20181023</c:v>
                </c:pt>
                <c:pt idx="2384">
                  <c:v>20181024</c:v>
                </c:pt>
                <c:pt idx="2385">
                  <c:v>20181025</c:v>
                </c:pt>
                <c:pt idx="2386">
                  <c:v>20181026</c:v>
                </c:pt>
                <c:pt idx="2387">
                  <c:v>20181029</c:v>
                </c:pt>
                <c:pt idx="2388">
                  <c:v>20181030</c:v>
                </c:pt>
                <c:pt idx="2389">
                  <c:v>20181031</c:v>
                </c:pt>
                <c:pt idx="2390">
                  <c:v>20181101</c:v>
                </c:pt>
                <c:pt idx="2391">
                  <c:v>20181102</c:v>
                </c:pt>
                <c:pt idx="2392">
                  <c:v>20181105</c:v>
                </c:pt>
                <c:pt idx="2393">
                  <c:v>20181106</c:v>
                </c:pt>
                <c:pt idx="2394">
                  <c:v>20181107</c:v>
                </c:pt>
                <c:pt idx="2395">
                  <c:v>20181108</c:v>
                </c:pt>
                <c:pt idx="2396">
                  <c:v>20181109</c:v>
                </c:pt>
                <c:pt idx="2397">
                  <c:v>20181112</c:v>
                </c:pt>
                <c:pt idx="2398">
                  <c:v>20181113</c:v>
                </c:pt>
                <c:pt idx="2399">
                  <c:v>20181114</c:v>
                </c:pt>
                <c:pt idx="2400">
                  <c:v>20181115</c:v>
                </c:pt>
                <c:pt idx="2401">
                  <c:v>20181116</c:v>
                </c:pt>
                <c:pt idx="2402">
                  <c:v>20181119</c:v>
                </c:pt>
                <c:pt idx="2403">
                  <c:v>20181120</c:v>
                </c:pt>
                <c:pt idx="2404">
                  <c:v>20181121</c:v>
                </c:pt>
                <c:pt idx="2405">
                  <c:v>20181122</c:v>
                </c:pt>
                <c:pt idx="2406">
                  <c:v>20181123</c:v>
                </c:pt>
                <c:pt idx="2407">
                  <c:v>20181126</c:v>
                </c:pt>
                <c:pt idx="2408">
                  <c:v>20181127</c:v>
                </c:pt>
                <c:pt idx="2409">
                  <c:v>20181128</c:v>
                </c:pt>
                <c:pt idx="2410">
                  <c:v>20181129</c:v>
                </c:pt>
                <c:pt idx="2411">
                  <c:v>20181130</c:v>
                </c:pt>
                <c:pt idx="2412">
                  <c:v>20181203</c:v>
                </c:pt>
                <c:pt idx="2413">
                  <c:v>20181204</c:v>
                </c:pt>
                <c:pt idx="2414">
                  <c:v>20181205</c:v>
                </c:pt>
                <c:pt idx="2415">
                  <c:v>20181206</c:v>
                </c:pt>
                <c:pt idx="2416">
                  <c:v>20181207</c:v>
                </c:pt>
                <c:pt idx="2417">
                  <c:v>20181210</c:v>
                </c:pt>
                <c:pt idx="2418">
                  <c:v>20181211</c:v>
                </c:pt>
                <c:pt idx="2419">
                  <c:v>20181212</c:v>
                </c:pt>
                <c:pt idx="2420">
                  <c:v>20181213</c:v>
                </c:pt>
                <c:pt idx="2421">
                  <c:v>20181214</c:v>
                </c:pt>
                <c:pt idx="2422">
                  <c:v>20181217</c:v>
                </c:pt>
                <c:pt idx="2423">
                  <c:v>20181218</c:v>
                </c:pt>
                <c:pt idx="2424">
                  <c:v>20181219</c:v>
                </c:pt>
                <c:pt idx="2425">
                  <c:v>20181220</c:v>
                </c:pt>
                <c:pt idx="2426">
                  <c:v>20181221</c:v>
                </c:pt>
                <c:pt idx="2427">
                  <c:v>20181224</c:v>
                </c:pt>
                <c:pt idx="2428">
                  <c:v>20181225</c:v>
                </c:pt>
                <c:pt idx="2429">
                  <c:v>20181226</c:v>
                </c:pt>
                <c:pt idx="2430">
                  <c:v>20181227</c:v>
                </c:pt>
                <c:pt idx="2431">
                  <c:v>20181228</c:v>
                </c:pt>
                <c:pt idx="2432">
                  <c:v>20190102</c:v>
                </c:pt>
                <c:pt idx="2433">
                  <c:v>20190103</c:v>
                </c:pt>
                <c:pt idx="2434">
                  <c:v>20190104</c:v>
                </c:pt>
                <c:pt idx="2435">
                  <c:v>20190107</c:v>
                </c:pt>
                <c:pt idx="2436">
                  <c:v>20190108</c:v>
                </c:pt>
                <c:pt idx="2437">
                  <c:v>20190109</c:v>
                </c:pt>
                <c:pt idx="2438">
                  <c:v>20190110</c:v>
                </c:pt>
                <c:pt idx="2439">
                  <c:v>20190111</c:v>
                </c:pt>
                <c:pt idx="2440">
                  <c:v>20190114</c:v>
                </c:pt>
                <c:pt idx="2441">
                  <c:v>20190115</c:v>
                </c:pt>
                <c:pt idx="2442">
                  <c:v>20190116</c:v>
                </c:pt>
                <c:pt idx="2443">
                  <c:v>20190117</c:v>
                </c:pt>
                <c:pt idx="2444">
                  <c:v>20190118</c:v>
                </c:pt>
                <c:pt idx="2445">
                  <c:v>20190121</c:v>
                </c:pt>
                <c:pt idx="2446">
                  <c:v>20190122</c:v>
                </c:pt>
                <c:pt idx="2447">
                  <c:v>20190123</c:v>
                </c:pt>
                <c:pt idx="2448">
                  <c:v>20190124</c:v>
                </c:pt>
                <c:pt idx="2449">
                  <c:v>20190125</c:v>
                </c:pt>
                <c:pt idx="2450">
                  <c:v>20190128</c:v>
                </c:pt>
                <c:pt idx="2451">
                  <c:v>20190129</c:v>
                </c:pt>
                <c:pt idx="2452">
                  <c:v>20190130</c:v>
                </c:pt>
                <c:pt idx="2453">
                  <c:v>20190131</c:v>
                </c:pt>
                <c:pt idx="2454">
                  <c:v>20190201</c:v>
                </c:pt>
                <c:pt idx="2455">
                  <c:v>20190211</c:v>
                </c:pt>
                <c:pt idx="2456">
                  <c:v>20190212</c:v>
                </c:pt>
                <c:pt idx="2457">
                  <c:v>20190213</c:v>
                </c:pt>
                <c:pt idx="2458">
                  <c:v>20190214</c:v>
                </c:pt>
                <c:pt idx="2459">
                  <c:v>20190215</c:v>
                </c:pt>
                <c:pt idx="2460">
                  <c:v>20190218</c:v>
                </c:pt>
                <c:pt idx="2461">
                  <c:v>20190219</c:v>
                </c:pt>
                <c:pt idx="2462">
                  <c:v>20190220</c:v>
                </c:pt>
                <c:pt idx="2463">
                  <c:v>20190221</c:v>
                </c:pt>
                <c:pt idx="2464">
                  <c:v>20190222</c:v>
                </c:pt>
                <c:pt idx="2465">
                  <c:v>20190225</c:v>
                </c:pt>
                <c:pt idx="2466">
                  <c:v>20190226</c:v>
                </c:pt>
                <c:pt idx="2467">
                  <c:v>20190227</c:v>
                </c:pt>
                <c:pt idx="2468">
                  <c:v>20190228</c:v>
                </c:pt>
                <c:pt idx="2469">
                  <c:v>20190301</c:v>
                </c:pt>
                <c:pt idx="2470">
                  <c:v>20190304</c:v>
                </c:pt>
                <c:pt idx="2471">
                  <c:v>20190305</c:v>
                </c:pt>
                <c:pt idx="2472">
                  <c:v>20190306</c:v>
                </c:pt>
                <c:pt idx="2473">
                  <c:v>20190307</c:v>
                </c:pt>
                <c:pt idx="2474">
                  <c:v>20190308</c:v>
                </c:pt>
                <c:pt idx="2475">
                  <c:v>20190311</c:v>
                </c:pt>
                <c:pt idx="2476">
                  <c:v>20190312</c:v>
                </c:pt>
                <c:pt idx="2477">
                  <c:v>20190313</c:v>
                </c:pt>
                <c:pt idx="2478">
                  <c:v>20190314</c:v>
                </c:pt>
                <c:pt idx="2479">
                  <c:v>20190315</c:v>
                </c:pt>
                <c:pt idx="2480">
                  <c:v>20190318</c:v>
                </c:pt>
                <c:pt idx="2481">
                  <c:v>20190319</c:v>
                </c:pt>
                <c:pt idx="2482">
                  <c:v>20190320</c:v>
                </c:pt>
                <c:pt idx="2483">
                  <c:v>20190321</c:v>
                </c:pt>
                <c:pt idx="2484">
                  <c:v>20190322</c:v>
                </c:pt>
                <c:pt idx="2485">
                  <c:v>20190325</c:v>
                </c:pt>
                <c:pt idx="2486">
                  <c:v>20190326</c:v>
                </c:pt>
                <c:pt idx="2487">
                  <c:v>20190327</c:v>
                </c:pt>
                <c:pt idx="2488">
                  <c:v>20190328</c:v>
                </c:pt>
                <c:pt idx="2489">
                  <c:v>20190329</c:v>
                </c:pt>
                <c:pt idx="2490">
                  <c:v>20190401</c:v>
                </c:pt>
                <c:pt idx="2491">
                  <c:v>20190402</c:v>
                </c:pt>
                <c:pt idx="2492">
                  <c:v>20190403</c:v>
                </c:pt>
                <c:pt idx="2493">
                  <c:v>20190404</c:v>
                </c:pt>
                <c:pt idx="2494">
                  <c:v>20190408</c:v>
                </c:pt>
                <c:pt idx="2495">
                  <c:v>20190409</c:v>
                </c:pt>
                <c:pt idx="2496">
                  <c:v>20190410</c:v>
                </c:pt>
                <c:pt idx="2497">
                  <c:v>20190411</c:v>
                </c:pt>
                <c:pt idx="2498">
                  <c:v>20190412</c:v>
                </c:pt>
                <c:pt idx="2499">
                  <c:v>20190415</c:v>
                </c:pt>
                <c:pt idx="2500">
                  <c:v>20190416</c:v>
                </c:pt>
                <c:pt idx="2501">
                  <c:v>20190417</c:v>
                </c:pt>
                <c:pt idx="2502">
                  <c:v>20190418</c:v>
                </c:pt>
                <c:pt idx="2503">
                  <c:v>20190419</c:v>
                </c:pt>
                <c:pt idx="2504">
                  <c:v>20190422</c:v>
                </c:pt>
                <c:pt idx="2505">
                  <c:v>20190423</c:v>
                </c:pt>
                <c:pt idx="2506">
                  <c:v>20190424</c:v>
                </c:pt>
                <c:pt idx="2507">
                  <c:v>20190425</c:v>
                </c:pt>
                <c:pt idx="2508">
                  <c:v>20190426</c:v>
                </c:pt>
                <c:pt idx="2509">
                  <c:v>20190429</c:v>
                </c:pt>
                <c:pt idx="2510">
                  <c:v>20190430</c:v>
                </c:pt>
                <c:pt idx="2511">
                  <c:v>20190506</c:v>
                </c:pt>
                <c:pt idx="2512">
                  <c:v>20190507</c:v>
                </c:pt>
                <c:pt idx="2513">
                  <c:v>20190508</c:v>
                </c:pt>
                <c:pt idx="2514">
                  <c:v>20190509</c:v>
                </c:pt>
                <c:pt idx="2515">
                  <c:v>20190510</c:v>
                </c:pt>
                <c:pt idx="2516">
                  <c:v>20190513</c:v>
                </c:pt>
                <c:pt idx="2517">
                  <c:v>20190514</c:v>
                </c:pt>
                <c:pt idx="2518">
                  <c:v>20190515</c:v>
                </c:pt>
                <c:pt idx="2519">
                  <c:v>20190516</c:v>
                </c:pt>
                <c:pt idx="2520">
                  <c:v>20190517</c:v>
                </c:pt>
                <c:pt idx="2521">
                  <c:v>20190520</c:v>
                </c:pt>
                <c:pt idx="2522">
                  <c:v>20190521</c:v>
                </c:pt>
                <c:pt idx="2523">
                  <c:v>20190522</c:v>
                </c:pt>
                <c:pt idx="2524">
                  <c:v>20190523</c:v>
                </c:pt>
                <c:pt idx="2525">
                  <c:v>20190524</c:v>
                </c:pt>
                <c:pt idx="2526">
                  <c:v>20190527</c:v>
                </c:pt>
                <c:pt idx="2527">
                  <c:v>20190528</c:v>
                </c:pt>
                <c:pt idx="2528">
                  <c:v>20190529</c:v>
                </c:pt>
                <c:pt idx="2529">
                  <c:v>20190530</c:v>
                </c:pt>
                <c:pt idx="2530">
                  <c:v>20190531</c:v>
                </c:pt>
                <c:pt idx="2531">
                  <c:v>20190603</c:v>
                </c:pt>
                <c:pt idx="2532">
                  <c:v>20190604</c:v>
                </c:pt>
                <c:pt idx="2533">
                  <c:v>20190605</c:v>
                </c:pt>
                <c:pt idx="2534">
                  <c:v>20190606</c:v>
                </c:pt>
                <c:pt idx="2535">
                  <c:v>20190610</c:v>
                </c:pt>
                <c:pt idx="2536">
                  <c:v>20190611</c:v>
                </c:pt>
                <c:pt idx="2537">
                  <c:v>20190612</c:v>
                </c:pt>
                <c:pt idx="2538">
                  <c:v>20190613</c:v>
                </c:pt>
                <c:pt idx="2539">
                  <c:v>20190614</c:v>
                </c:pt>
                <c:pt idx="2540">
                  <c:v>20190617</c:v>
                </c:pt>
                <c:pt idx="2541">
                  <c:v>20190618</c:v>
                </c:pt>
                <c:pt idx="2542">
                  <c:v>20190619</c:v>
                </c:pt>
                <c:pt idx="2543">
                  <c:v>20190620</c:v>
                </c:pt>
                <c:pt idx="2544">
                  <c:v>20190621</c:v>
                </c:pt>
                <c:pt idx="2545">
                  <c:v>20190624</c:v>
                </c:pt>
                <c:pt idx="2546">
                  <c:v>20190625</c:v>
                </c:pt>
                <c:pt idx="2547">
                  <c:v>20190626</c:v>
                </c:pt>
                <c:pt idx="2548">
                  <c:v>20190627</c:v>
                </c:pt>
                <c:pt idx="2549">
                  <c:v>20190628</c:v>
                </c:pt>
                <c:pt idx="2550">
                  <c:v>20190701</c:v>
                </c:pt>
                <c:pt idx="2551">
                  <c:v>20190702</c:v>
                </c:pt>
                <c:pt idx="2552">
                  <c:v>20190703</c:v>
                </c:pt>
                <c:pt idx="2553">
                  <c:v>20190704</c:v>
                </c:pt>
                <c:pt idx="2554">
                  <c:v>20190705</c:v>
                </c:pt>
                <c:pt idx="2555">
                  <c:v>20190708</c:v>
                </c:pt>
                <c:pt idx="2556">
                  <c:v>20190709</c:v>
                </c:pt>
                <c:pt idx="2557">
                  <c:v>20190710</c:v>
                </c:pt>
                <c:pt idx="2558">
                  <c:v>20190711</c:v>
                </c:pt>
                <c:pt idx="2559">
                  <c:v>20190712</c:v>
                </c:pt>
                <c:pt idx="2560">
                  <c:v>20190715</c:v>
                </c:pt>
                <c:pt idx="2561">
                  <c:v>20190716</c:v>
                </c:pt>
                <c:pt idx="2562">
                  <c:v>20190717</c:v>
                </c:pt>
                <c:pt idx="2563">
                  <c:v>20190718</c:v>
                </c:pt>
                <c:pt idx="2564">
                  <c:v>20190719</c:v>
                </c:pt>
                <c:pt idx="2565">
                  <c:v>20190722</c:v>
                </c:pt>
                <c:pt idx="2566">
                  <c:v>20190723</c:v>
                </c:pt>
                <c:pt idx="2567">
                  <c:v>20190724</c:v>
                </c:pt>
                <c:pt idx="2568">
                  <c:v>20190725</c:v>
                </c:pt>
                <c:pt idx="2569">
                  <c:v>20190726</c:v>
                </c:pt>
                <c:pt idx="2570">
                  <c:v>20190729</c:v>
                </c:pt>
                <c:pt idx="2571">
                  <c:v>20190730</c:v>
                </c:pt>
                <c:pt idx="2572">
                  <c:v>20190731</c:v>
                </c:pt>
                <c:pt idx="2573">
                  <c:v>20190801</c:v>
                </c:pt>
                <c:pt idx="2574">
                  <c:v>20190802</c:v>
                </c:pt>
                <c:pt idx="2575">
                  <c:v>20190805</c:v>
                </c:pt>
                <c:pt idx="2576">
                  <c:v>20190806</c:v>
                </c:pt>
                <c:pt idx="2577">
                  <c:v>20190807</c:v>
                </c:pt>
                <c:pt idx="2578">
                  <c:v>20190808</c:v>
                </c:pt>
                <c:pt idx="2579">
                  <c:v>20190809</c:v>
                </c:pt>
                <c:pt idx="2580">
                  <c:v>20190812</c:v>
                </c:pt>
                <c:pt idx="2581">
                  <c:v>20190813</c:v>
                </c:pt>
                <c:pt idx="2582">
                  <c:v>20190814</c:v>
                </c:pt>
                <c:pt idx="2583">
                  <c:v>20190815</c:v>
                </c:pt>
                <c:pt idx="2584">
                  <c:v>20190816</c:v>
                </c:pt>
                <c:pt idx="2585">
                  <c:v>20190819</c:v>
                </c:pt>
                <c:pt idx="2586">
                  <c:v>20190820</c:v>
                </c:pt>
                <c:pt idx="2587">
                  <c:v>20190821</c:v>
                </c:pt>
                <c:pt idx="2588">
                  <c:v>20190822</c:v>
                </c:pt>
                <c:pt idx="2589">
                  <c:v>20190823</c:v>
                </c:pt>
                <c:pt idx="2590">
                  <c:v>20190826</c:v>
                </c:pt>
                <c:pt idx="2591">
                  <c:v>20190827</c:v>
                </c:pt>
                <c:pt idx="2592">
                  <c:v>20190828</c:v>
                </c:pt>
                <c:pt idx="2593">
                  <c:v>20190829</c:v>
                </c:pt>
                <c:pt idx="2594">
                  <c:v>20190830</c:v>
                </c:pt>
                <c:pt idx="2595">
                  <c:v>20190902</c:v>
                </c:pt>
                <c:pt idx="2596">
                  <c:v>20190903</c:v>
                </c:pt>
                <c:pt idx="2597">
                  <c:v>20190904</c:v>
                </c:pt>
                <c:pt idx="2598">
                  <c:v>20190905</c:v>
                </c:pt>
                <c:pt idx="2599">
                  <c:v>20190906</c:v>
                </c:pt>
                <c:pt idx="2600">
                  <c:v>20190909</c:v>
                </c:pt>
                <c:pt idx="2601">
                  <c:v>20190910</c:v>
                </c:pt>
                <c:pt idx="2602">
                  <c:v>20190911</c:v>
                </c:pt>
                <c:pt idx="2603">
                  <c:v>20190912</c:v>
                </c:pt>
                <c:pt idx="2604">
                  <c:v>20190916</c:v>
                </c:pt>
                <c:pt idx="2605">
                  <c:v>20190917</c:v>
                </c:pt>
                <c:pt idx="2606">
                  <c:v>20190918</c:v>
                </c:pt>
                <c:pt idx="2607">
                  <c:v>20190919</c:v>
                </c:pt>
                <c:pt idx="2608">
                  <c:v>20190920</c:v>
                </c:pt>
                <c:pt idx="2609">
                  <c:v>20190923</c:v>
                </c:pt>
                <c:pt idx="2610">
                  <c:v>20190924</c:v>
                </c:pt>
                <c:pt idx="2611">
                  <c:v>20190925</c:v>
                </c:pt>
                <c:pt idx="2612">
                  <c:v>20190926</c:v>
                </c:pt>
                <c:pt idx="2613">
                  <c:v>20190927</c:v>
                </c:pt>
                <c:pt idx="2614">
                  <c:v>20190930</c:v>
                </c:pt>
                <c:pt idx="2615">
                  <c:v>20191008</c:v>
                </c:pt>
                <c:pt idx="2616">
                  <c:v>20191009</c:v>
                </c:pt>
                <c:pt idx="2617">
                  <c:v>20191010</c:v>
                </c:pt>
                <c:pt idx="2618">
                  <c:v>20191011</c:v>
                </c:pt>
                <c:pt idx="2619">
                  <c:v>20191014</c:v>
                </c:pt>
                <c:pt idx="2620">
                  <c:v>20191015</c:v>
                </c:pt>
                <c:pt idx="2621">
                  <c:v>20191016</c:v>
                </c:pt>
                <c:pt idx="2622">
                  <c:v>20191017</c:v>
                </c:pt>
                <c:pt idx="2623">
                  <c:v>20191018</c:v>
                </c:pt>
                <c:pt idx="2624">
                  <c:v>20191021</c:v>
                </c:pt>
                <c:pt idx="2625">
                  <c:v>20191022</c:v>
                </c:pt>
                <c:pt idx="2626">
                  <c:v>20191023</c:v>
                </c:pt>
                <c:pt idx="2627">
                  <c:v>20191024</c:v>
                </c:pt>
                <c:pt idx="2628">
                  <c:v>20191025</c:v>
                </c:pt>
                <c:pt idx="2629">
                  <c:v>20191028</c:v>
                </c:pt>
                <c:pt idx="2630">
                  <c:v>20191029</c:v>
                </c:pt>
                <c:pt idx="2631">
                  <c:v>20191030</c:v>
                </c:pt>
                <c:pt idx="2632">
                  <c:v>20191031</c:v>
                </c:pt>
                <c:pt idx="2633">
                  <c:v>20191101</c:v>
                </c:pt>
                <c:pt idx="2634">
                  <c:v>20191104</c:v>
                </c:pt>
                <c:pt idx="2635">
                  <c:v>20191105</c:v>
                </c:pt>
                <c:pt idx="2636">
                  <c:v>20191106</c:v>
                </c:pt>
                <c:pt idx="2637">
                  <c:v>20191107</c:v>
                </c:pt>
                <c:pt idx="2638">
                  <c:v>20191108</c:v>
                </c:pt>
                <c:pt idx="2639">
                  <c:v>20191111</c:v>
                </c:pt>
                <c:pt idx="2640">
                  <c:v>20191112</c:v>
                </c:pt>
                <c:pt idx="2641">
                  <c:v>20191113</c:v>
                </c:pt>
                <c:pt idx="2642">
                  <c:v>20191114</c:v>
                </c:pt>
                <c:pt idx="2643">
                  <c:v>20191115</c:v>
                </c:pt>
                <c:pt idx="2644">
                  <c:v>20191118</c:v>
                </c:pt>
                <c:pt idx="2645">
                  <c:v>20191119</c:v>
                </c:pt>
                <c:pt idx="2646">
                  <c:v>20191120</c:v>
                </c:pt>
                <c:pt idx="2647">
                  <c:v>20191121</c:v>
                </c:pt>
                <c:pt idx="2648">
                  <c:v>20191122</c:v>
                </c:pt>
                <c:pt idx="2649">
                  <c:v>20191125</c:v>
                </c:pt>
                <c:pt idx="2650">
                  <c:v>20191126</c:v>
                </c:pt>
                <c:pt idx="2651">
                  <c:v>20191127</c:v>
                </c:pt>
                <c:pt idx="2652">
                  <c:v>20191128</c:v>
                </c:pt>
                <c:pt idx="2653">
                  <c:v>20191129</c:v>
                </c:pt>
                <c:pt idx="2654">
                  <c:v>20191202</c:v>
                </c:pt>
                <c:pt idx="2655">
                  <c:v>20191203</c:v>
                </c:pt>
                <c:pt idx="2656">
                  <c:v>20191204</c:v>
                </c:pt>
                <c:pt idx="2657">
                  <c:v>20191205</c:v>
                </c:pt>
                <c:pt idx="2658">
                  <c:v>20191206</c:v>
                </c:pt>
                <c:pt idx="2659">
                  <c:v>20191209</c:v>
                </c:pt>
                <c:pt idx="2660">
                  <c:v>20191210</c:v>
                </c:pt>
                <c:pt idx="2661">
                  <c:v>20191211</c:v>
                </c:pt>
                <c:pt idx="2662">
                  <c:v>20191212</c:v>
                </c:pt>
                <c:pt idx="2663">
                  <c:v>20191213</c:v>
                </c:pt>
                <c:pt idx="2664">
                  <c:v>20191216</c:v>
                </c:pt>
                <c:pt idx="2665">
                  <c:v>20191217</c:v>
                </c:pt>
                <c:pt idx="2666">
                  <c:v>20191218</c:v>
                </c:pt>
                <c:pt idx="2667">
                  <c:v>20191219</c:v>
                </c:pt>
                <c:pt idx="2668">
                  <c:v>20191220</c:v>
                </c:pt>
                <c:pt idx="2669">
                  <c:v>20191223</c:v>
                </c:pt>
                <c:pt idx="2670">
                  <c:v>20191224</c:v>
                </c:pt>
                <c:pt idx="2671">
                  <c:v>20191225</c:v>
                </c:pt>
                <c:pt idx="2672">
                  <c:v>20191226</c:v>
                </c:pt>
                <c:pt idx="2673">
                  <c:v>20191227</c:v>
                </c:pt>
                <c:pt idx="2674">
                  <c:v>20191230</c:v>
                </c:pt>
                <c:pt idx="2675">
                  <c:v>20191231</c:v>
                </c:pt>
                <c:pt idx="2676">
                  <c:v>20200102</c:v>
                </c:pt>
                <c:pt idx="2677">
                  <c:v>20200103</c:v>
                </c:pt>
                <c:pt idx="2678">
                  <c:v>20200106</c:v>
                </c:pt>
                <c:pt idx="2679">
                  <c:v>20200107</c:v>
                </c:pt>
                <c:pt idx="2680">
                  <c:v>20200108</c:v>
                </c:pt>
                <c:pt idx="2681">
                  <c:v>20200109</c:v>
                </c:pt>
                <c:pt idx="2682">
                  <c:v>20200110</c:v>
                </c:pt>
                <c:pt idx="2683">
                  <c:v>20200113</c:v>
                </c:pt>
                <c:pt idx="2684">
                  <c:v>20200114</c:v>
                </c:pt>
                <c:pt idx="2685">
                  <c:v>20200115</c:v>
                </c:pt>
                <c:pt idx="2686">
                  <c:v>20200116</c:v>
                </c:pt>
                <c:pt idx="2687">
                  <c:v>20200117</c:v>
                </c:pt>
                <c:pt idx="2688">
                  <c:v>20200120</c:v>
                </c:pt>
                <c:pt idx="2689">
                  <c:v>20200121</c:v>
                </c:pt>
                <c:pt idx="2690">
                  <c:v>20200122</c:v>
                </c:pt>
                <c:pt idx="2691">
                  <c:v>20200123</c:v>
                </c:pt>
                <c:pt idx="2692">
                  <c:v>20200203</c:v>
                </c:pt>
                <c:pt idx="2693">
                  <c:v>20200204</c:v>
                </c:pt>
                <c:pt idx="2694">
                  <c:v>20200205</c:v>
                </c:pt>
                <c:pt idx="2695">
                  <c:v>20200206</c:v>
                </c:pt>
                <c:pt idx="2696">
                  <c:v>20200207</c:v>
                </c:pt>
                <c:pt idx="2697">
                  <c:v>20200210</c:v>
                </c:pt>
                <c:pt idx="2698">
                  <c:v>20200211</c:v>
                </c:pt>
                <c:pt idx="2699">
                  <c:v>20200212</c:v>
                </c:pt>
                <c:pt idx="2700">
                  <c:v>20200213</c:v>
                </c:pt>
                <c:pt idx="2701">
                  <c:v>20200214</c:v>
                </c:pt>
                <c:pt idx="2702">
                  <c:v>20200217</c:v>
                </c:pt>
                <c:pt idx="2703">
                  <c:v>20200218</c:v>
                </c:pt>
                <c:pt idx="2704">
                  <c:v>20200219</c:v>
                </c:pt>
                <c:pt idx="2705">
                  <c:v>20200220</c:v>
                </c:pt>
                <c:pt idx="2706">
                  <c:v>20200221</c:v>
                </c:pt>
                <c:pt idx="2707">
                  <c:v>20200224</c:v>
                </c:pt>
                <c:pt idx="2708">
                  <c:v>20200225</c:v>
                </c:pt>
                <c:pt idx="2709">
                  <c:v>20200226</c:v>
                </c:pt>
                <c:pt idx="2710">
                  <c:v>20200227</c:v>
                </c:pt>
                <c:pt idx="2711">
                  <c:v>20200228</c:v>
                </c:pt>
                <c:pt idx="2712">
                  <c:v>20200302</c:v>
                </c:pt>
                <c:pt idx="2713">
                  <c:v>20200303</c:v>
                </c:pt>
                <c:pt idx="2714">
                  <c:v>20200304</c:v>
                </c:pt>
                <c:pt idx="2715">
                  <c:v>20200305</c:v>
                </c:pt>
                <c:pt idx="2716">
                  <c:v>20200306</c:v>
                </c:pt>
                <c:pt idx="2717">
                  <c:v>20200309</c:v>
                </c:pt>
                <c:pt idx="2718">
                  <c:v>20200310</c:v>
                </c:pt>
                <c:pt idx="2719">
                  <c:v>20200311</c:v>
                </c:pt>
                <c:pt idx="2720">
                  <c:v>20200312</c:v>
                </c:pt>
                <c:pt idx="2721">
                  <c:v>20200313</c:v>
                </c:pt>
                <c:pt idx="2722">
                  <c:v>20200316</c:v>
                </c:pt>
                <c:pt idx="2723">
                  <c:v>20200317</c:v>
                </c:pt>
                <c:pt idx="2724">
                  <c:v>20200318</c:v>
                </c:pt>
                <c:pt idx="2725">
                  <c:v>20200319</c:v>
                </c:pt>
                <c:pt idx="2726">
                  <c:v>20200320</c:v>
                </c:pt>
              </c:numCache>
            </c:numRef>
          </c:cat>
          <c:val>
            <c:numRef>
              <c:f>板块基准指数!$F$2:$F$2728</c:f>
              <c:numCache>
                <c:formatCode>0.00%</c:formatCode>
                <c:ptCount val="2727"/>
                <c:pt idx="0">
                  <c:v>0</c:v>
                </c:pt>
                <c:pt idx="1">
                  <c:v>3.4840782174355503E-2</c:v>
                </c:pt>
                <c:pt idx="2">
                  <c:v>3.4836577219580903E-2</c:v>
                </c:pt>
                <c:pt idx="3">
                  <c:v>-9.5767728659533792E-3</c:v>
                </c:pt>
                <c:pt idx="4">
                  <c:v>-2.5584903686826602E-2</c:v>
                </c:pt>
                <c:pt idx="5">
                  <c:v>1.46815297577674E-2</c:v>
                </c:pt>
                <c:pt idx="6">
                  <c:v>-3.11969223985528E-3</c:v>
                </c:pt>
                <c:pt idx="7">
                  <c:v>-2.27257977073849E-2</c:v>
                </c:pt>
                <c:pt idx="8">
                  <c:v>5.7136981350498099E-2</c:v>
                </c:pt>
                <c:pt idx="9">
                  <c:v>-3.9614839679584799E-3</c:v>
                </c:pt>
                <c:pt idx="10">
                  <c:v>2.69687460623977E-2</c:v>
                </c:pt>
                <c:pt idx="11">
                  <c:v>1.7758916379056501E-2</c:v>
                </c:pt>
                <c:pt idx="12">
                  <c:v>6.5395128668634603E-3</c:v>
                </c:pt>
                <c:pt idx="13">
                  <c:v>5.1776430000495801E-3</c:v>
                </c:pt>
                <c:pt idx="14">
                  <c:v>4.7314880055947302E-3</c:v>
                </c:pt>
                <c:pt idx="15">
                  <c:v>-6.3813598093752401E-3</c:v>
                </c:pt>
                <c:pt idx="16">
                  <c:v>2.4428577705948502E-3</c:v>
                </c:pt>
                <c:pt idx="17">
                  <c:v>2.4895012446342301E-2</c:v>
                </c:pt>
                <c:pt idx="18">
                  <c:v>3.7219356668314003E-2</c:v>
                </c:pt>
                <c:pt idx="19">
                  <c:v>-5.1266967359573099E-3</c:v>
                </c:pt>
                <c:pt idx="20">
                  <c:v>4.3445138180092803E-2</c:v>
                </c:pt>
                <c:pt idx="21">
                  <c:v>1.54267745725088E-2</c:v>
                </c:pt>
                <c:pt idx="22">
                  <c:v>7.9004132552521495E-3</c:v>
                </c:pt>
                <c:pt idx="23">
                  <c:v>4.0108081062593904E-3</c:v>
                </c:pt>
                <c:pt idx="24">
                  <c:v>-9.0644743971094299E-3</c:v>
                </c:pt>
                <c:pt idx="25">
                  <c:v>3.79037319523415E-2</c:v>
                </c:pt>
                <c:pt idx="26">
                  <c:v>3.2543604369167402E-2</c:v>
                </c:pt>
                <c:pt idx="27">
                  <c:v>-3.7914678221776299E-2</c:v>
                </c:pt>
                <c:pt idx="28">
                  <c:v>-4.7072622833885698E-2</c:v>
                </c:pt>
                <c:pt idx="29">
                  <c:v>3.9266987180521402E-4</c:v>
                </c:pt>
                <c:pt idx="30">
                  <c:v>1.12290971847104E-2</c:v>
                </c:pt>
                <c:pt idx="31">
                  <c:v>3.5797617801793698E-2</c:v>
                </c:pt>
                <c:pt idx="32">
                  <c:v>-5.3991764929773901E-2</c:v>
                </c:pt>
                <c:pt idx="33">
                  <c:v>1.2632279374094999E-2</c:v>
                </c:pt>
                <c:pt idx="34">
                  <c:v>-4.5889961129781498E-2</c:v>
                </c:pt>
                <c:pt idx="35">
                  <c:v>-4.1121001858804296E-3</c:v>
                </c:pt>
                <c:pt idx="36">
                  <c:v>8.5405592831965492E-3</c:v>
                </c:pt>
                <c:pt idx="37">
                  <c:v>-1.82694715276637E-2</c:v>
                </c:pt>
                <c:pt idx="38">
                  <c:v>7.9276358150694698E-2</c:v>
                </c:pt>
                <c:pt idx="39">
                  <c:v>1.83129700674983E-2</c:v>
                </c:pt>
                <c:pt idx="40">
                  <c:v>-1.5482284123228001E-3</c:v>
                </c:pt>
                <c:pt idx="41">
                  <c:v>-3.6600249057454202E-2</c:v>
                </c:pt>
                <c:pt idx="42">
                  <c:v>1.5045765638763701E-2</c:v>
                </c:pt>
                <c:pt idx="43">
                  <c:v>-1.04403717555034E-2</c:v>
                </c:pt>
                <c:pt idx="44">
                  <c:v>4.2963088349902397E-3</c:v>
                </c:pt>
                <c:pt idx="45">
                  <c:v>-7.2862736996155602E-3</c:v>
                </c:pt>
                <c:pt idx="46">
                  <c:v>2.3380476276126699E-2</c:v>
                </c:pt>
                <c:pt idx="47">
                  <c:v>3.72120626230244E-2</c:v>
                </c:pt>
                <c:pt idx="48">
                  <c:v>-4.5752478098548101E-3</c:v>
                </c:pt>
                <c:pt idx="49">
                  <c:v>1.60216833994123E-2</c:v>
                </c:pt>
                <c:pt idx="50">
                  <c:v>-1.5230032227829199E-2</c:v>
                </c:pt>
                <c:pt idx="51">
                  <c:v>2.91029913880686E-2</c:v>
                </c:pt>
                <c:pt idx="52">
                  <c:v>7.2324409124246598E-3</c:v>
                </c:pt>
                <c:pt idx="53">
                  <c:v>-1.28858571922989E-2</c:v>
                </c:pt>
                <c:pt idx="54">
                  <c:v>3.76731946256883E-2</c:v>
                </c:pt>
                <c:pt idx="55">
                  <c:v>1.31624636420442E-3</c:v>
                </c:pt>
                <c:pt idx="56">
                  <c:v>-6.27741411828914E-3</c:v>
                </c:pt>
                <c:pt idx="57">
                  <c:v>1.44438215277691E-2</c:v>
                </c:pt>
                <c:pt idx="58">
                  <c:v>9.5089268992869496E-3</c:v>
                </c:pt>
                <c:pt idx="59">
                  <c:v>1.57392992057169E-2</c:v>
                </c:pt>
                <c:pt idx="60">
                  <c:v>1.34339720536659E-2</c:v>
                </c:pt>
                <c:pt idx="61">
                  <c:v>-4.0818452136507297E-3</c:v>
                </c:pt>
                <c:pt idx="62">
                  <c:v>-4.5033415456935802E-2</c:v>
                </c:pt>
                <c:pt idx="63">
                  <c:v>2.1872182594298201E-2</c:v>
                </c:pt>
                <c:pt idx="64">
                  <c:v>2.6073842324367099E-2</c:v>
                </c:pt>
                <c:pt idx="65">
                  <c:v>1.2064776725928201E-2</c:v>
                </c:pt>
                <c:pt idx="66">
                  <c:v>1.22147968640034E-2</c:v>
                </c:pt>
                <c:pt idx="67">
                  <c:v>-5.7406727944121798E-3</c:v>
                </c:pt>
                <c:pt idx="68">
                  <c:v>-5.4029739247803599E-4</c:v>
                </c:pt>
                <c:pt idx="69">
                  <c:v>-8.5405518258335495E-3</c:v>
                </c:pt>
                <c:pt idx="70">
                  <c:v>1.72276384705197E-2</c:v>
                </c:pt>
                <c:pt idx="71">
                  <c:v>-1.7829829616342201E-2</c:v>
                </c:pt>
                <c:pt idx="72">
                  <c:v>-3.3487263674204001E-2</c:v>
                </c:pt>
                <c:pt idx="73">
                  <c:v>1.3807054621660501E-3</c:v>
                </c:pt>
                <c:pt idx="74">
                  <c:v>-1.21403079290458E-2</c:v>
                </c:pt>
                <c:pt idx="75">
                  <c:v>-2.3131547990247501E-2</c:v>
                </c:pt>
                <c:pt idx="76">
                  <c:v>5.0855902133583797E-3</c:v>
                </c:pt>
                <c:pt idx="77">
                  <c:v>5.1253336056052597E-2</c:v>
                </c:pt>
                <c:pt idx="78">
                  <c:v>1.4695741059303901E-3</c:v>
                </c:pt>
                <c:pt idx="79">
                  <c:v>3.3164703384153303E-2</c:v>
                </c:pt>
                <c:pt idx="80">
                  <c:v>5.8182560442430302E-3</c:v>
                </c:pt>
                <c:pt idx="81">
                  <c:v>1.3894807692978999E-2</c:v>
                </c:pt>
                <c:pt idx="82">
                  <c:v>9.8785790401114092E-3</c:v>
                </c:pt>
                <c:pt idx="83">
                  <c:v>2.8401901172890799E-2</c:v>
                </c:pt>
                <c:pt idx="84">
                  <c:v>-1.6842845161964999E-2</c:v>
                </c:pt>
                <c:pt idx="85">
                  <c:v>2.57481325391965E-2</c:v>
                </c:pt>
                <c:pt idx="86">
                  <c:v>4.2094974904416304E-3</c:v>
                </c:pt>
                <c:pt idx="87">
                  <c:v>-1.27315747974827E-2</c:v>
                </c:pt>
                <c:pt idx="88">
                  <c:v>8.8678606140163397E-4</c:v>
                </c:pt>
                <c:pt idx="89">
                  <c:v>-4.1842201323340402E-3</c:v>
                </c:pt>
                <c:pt idx="90">
                  <c:v>1.3588766695467699E-2</c:v>
                </c:pt>
                <c:pt idx="91">
                  <c:v>-1.19793653268544E-2</c:v>
                </c:pt>
                <c:pt idx="92">
                  <c:v>-2.5388857661446201E-2</c:v>
                </c:pt>
                <c:pt idx="93">
                  <c:v>-1.42025491902452E-3</c:v>
                </c:pt>
                <c:pt idx="94">
                  <c:v>7.4876756289919402E-3</c:v>
                </c:pt>
                <c:pt idx="95">
                  <c:v>-1.48904786090971E-2</c:v>
                </c:pt>
                <c:pt idx="96">
                  <c:v>2.59427919132805E-2</c:v>
                </c:pt>
                <c:pt idx="97">
                  <c:v>4.4045445059862798E-2</c:v>
                </c:pt>
                <c:pt idx="98">
                  <c:v>1.2657355991693101E-4</c:v>
                </c:pt>
                <c:pt idx="99">
                  <c:v>5.1822841173966398E-2</c:v>
                </c:pt>
                <c:pt idx="100">
                  <c:v>1.0079204248924001E-2</c:v>
                </c:pt>
                <c:pt idx="101">
                  <c:v>-1.12800675854038E-2</c:v>
                </c:pt>
                <c:pt idx="102">
                  <c:v>2.0315242866005698E-2</c:v>
                </c:pt>
                <c:pt idx="103">
                  <c:v>5.2254726078985398E-3</c:v>
                </c:pt>
                <c:pt idx="104">
                  <c:v>-1.53105654971385E-3</c:v>
                </c:pt>
                <c:pt idx="105">
                  <c:v>-3.5809779285475201E-3</c:v>
                </c:pt>
                <c:pt idx="106">
                  <c:v>-1.40439401161511E-2</c:v>
                </c:pt>
                <c:pt idx="107">
                  <c:v>3.7712912833498098E-2</c:v>
                </c:pt>
                <c:pt idx="108">
                  <c:v>-6.3232741598822501E-3</c:v>
                </c:pt>
                <c:pt idx="109">
                  <c:v>2.4406849880722201E-2</c:v>
                </c:pt>
                <c:pt idx="110">
                  <c:v>1.6825732951718401E-2</c:v>
                </c:pt>
                <c:pt idx="111">
                  <c:v>1.36369939870628E-2</c:v>
                </c:pt>
                <c:pt idx="112">
                  <c:v>4.4011266316959204E-3</c:v>
                </c:pt>
                <c:pt idx="113">
                  <c:v>3.8271034677421802E-3</c:v>
                </c:pt>
                <c:pt idx="114">
                  <c:v>-4.0852192175243104E-3</c:v>
                </c:pt>
                <c:pt idx="115">
                  <c:v>5.0888008538118399E-3</c:v>
                </c:pt>
                <c:pt idx="116">
                  <c:v>1.2355661494725299E-2</c:v>
                </c:pt>
                <c:pt idx="117">
                  <c:v>1.82955781577578E-2</c:v>
                </c:pt>
                <c:pt idx="118">
                  <c:v>-4.1887095535336101E-3</c:v>
                </c:pt>
                <c:pt idx="119">
                  <c:v>4.03821820354116E-2</c:v>
                </c:pt>
                <c:pt idx="120">
                  <c:v>1.4147645563293201E-2</c:v>
                </c:pt>
                <c:pt idx="121">
                  <c:v>2.42055302156002E-2</c:v>
                </c:pt>
                <c:pt idx="122">
                  <c:v>9.7384149836729998E-3</c:v>
                </c:pt>
                <c:pt idx="123">
                  <c:v>-2.3187270005408499E-2</c:v>
                </c:pt>
                <c:pt idx="124">
                  <c:v>8.1300823671665099E-4</c:v>
                </c:pt>
                <c:pt idx="125">
                  <c:v>4.9031751248849202E-3</c:v>
                </c:pt>
                <c:pt idx="126">
                  <c:v>7.0237632802883605E-5</c:v>
                </c:pt>
                <c:pt idx="127">
                  <c:v>-2.0404768472005601E-2</c:v>
                </c:pt>
                <c:pt idx="128">
                  <c:v>3.5925551305397603E-2</c:v>
                </c:pt>
                <c:pt idx="129">
                  <c:v>2.1831748053935699E-3</c:v>
                </c:pt>
                <c:pt idx="130">
                  <c:v>1.50560924438299E-2</c:v>
                </c:pt>
                <c:pt idx="131">
                  <c:v>-5.8079250552337102E-3</c:v>
                </c:pt>
                <c:pt idx="132">
                  <c:v>5.8605976870732702E-3</c:v>
                </c:pt>
                <c:pt idx="133">
                  <c:v>-5.2941028425583202E-3</c:v>
                </c:pt>
                <c:pt idx="134">
                  <c:v>1.48046392508339E-2</c:v>
                </c:pt>
                <c:pt idx="135">
                  <c:v>2.0048537503916199E-2</c:v>
                </c:pt>
                <c:pt idx="136">
                  <c:v>-2.80751469242647E-3</c:v>
                </c:pt>
                <c:pt idx="137">
                  <c:v>1.54998936809005E-2</c:v>
                </c:pt>
                <c:pt idx="138">
                  <c:v>-1.2951668800277401E-3</c:v>
                </c:pt>
                <c:pt idx="139">
                  <c:v>-4.62520619983205E-2</c:v>
                </c:pt>
                <c:pt idx="140">
                  <c:v>2.7355384041981699E-2</c:v>
                </c:pt>
                <c:pt idx="141">
                  <c:v>1.8870192944153201E-2</c:v>
                </c:pt>
                <c:pt idx="142">
                  <c:v>-2.6090580339669998E-3</c:v>
                </c:pt>
                <c:pt idx="143">
                  <c:v>-1.6959251698829898E-2</c:v>
                </c:pt>
                <c:pt idx="144">
                  <c:v>-2.1827811505086499E-2</c:v>
                </c:pt>
                <c:pt idx="145">
                  <c:v>-1.20818443962756E-2</c:v>
                </c:pt>
                <c:pt idx="146">
                  <c:v>-2.0702490029105399E-2</c:v>
                </c:pt>
                <c:pt idx="147">
                  <c:v>-1.36296002899144E-2</c:v>
                </c:pt>
                <c:pt idx="148">
                  <c:v>4.7264859440595197E-3</c:v>
                </c:pt>
                <c:pt idx="149">
                  <c:v>-3.31395456349525E-2</c:v>
                </c:pt>
                <c:pt idx="150">
                  <c:v>2.0651691787619199E-2</c:v>
                </c:pt>
                <c:pt idx="151">
                  <c:v>-2.0879026504701699E-2</c:v>
                </c:pt>
                <c:pt idx="152">
                  <c:v>-5.78060911704779E-2</c:v>
                </c:pt>
                <c:pt idx="153">
                  <c:v>-2.1530611252507399E-3</c:v>
                </c:pt>
                <c:pt idx="154">
                  <c:v>-5.0279815969176703E-2</c:v>
                </c:pt>
                <c:pt idx="155">
                  <c:v>4.1288028728653302E-2</c:v>
                </c:pt>
                <c:pt idx="156">
                  <c:v>1.43276890083959E-2</c:v>
                </c:pt>
                <c:pt idx="157">
                  <c:v>-3.2897364995964802E-3</c:v>
                </c:pt>
                <c:pt idx="158">
                  <c:v>-5.3994174587598899E-2</c:v>
                </c:pt>
                <c:pt idx="159">
                  <c:v>1.4575006584076801E-2</c:v>
                </c:pt>
                <c:pt idx="160">
                  <c:v>-7.7136773596397099E-3</c:v>
                </c:pt>
                <c:pt idx="161">
                  <c:v>-4.1195512395535698E-2</c:v>
                </c:pt>
                <c:pt idx="162">
                  <c:v>-6.9761669729007103E-2</c:v>
                </c:pt>
                <c:pt idx="163">
                  <c:v>2.4961445053469099E-2</c:v>
                </c:pt>
                <c:pt idx="164">
                  <c:v>2.7288479523610999E-2</c:v>
                </c:pt>
                <c:pt idx="165">
                  <c:v>5.6154615214534999E-2</c:v>
                </c:pt>
                <c:pt idx="166">
                  <c:v>6.7544246318954398E-3</c:v>
                </c:pt>
                <c:pt idx="167">
                  <c:v>3.9692371563960901E-3</c:v>
                </c:pt>
                <c:pt idx="168">
                  <c:v>1.9801874978365702E-2</c:v>
                </c:pt>
                <c:pt idx="169">
                  <c:v>3.3248482616066399E-4</c:v>
                </c:pt>
                <c:pt idx="170">
                  <c:v>-5.9831593943806298E-3</c:v>
                </c:pt>
                <c:pt idx="171">
                  <c:v>3.9945677768165801E-2</c:v>
                </c:pt>
                <c:pt idx="172">
                  <c:v>1.48891912143516E-2</c:v>
                </c:pt>
                <c:pt idx="173">
                  <c:v>-2.3083127649079298E-3</c:v>
                </c:pt>
                <c:pt idx="174">
                  <c:v>-2.17192244846421E-2</c:v>
                </c:pt>
                <c:pt idx="175">
                  <c:v>1.75501592404924E-2</c:v>
                </c:pt>
                <c:pt idx="176">
                  <c:v>-4.0469373081161802E-2</c:v>
                </c:pt>
                <c:pt idx="177">
                  <c:v>-5.3777365622251503E-3</c:v>
                </c:pt>
                <c:pt idx="178">
                  <c:v>-2.87009992208879E-2</c:v>
                </c:pt>
                <c:pt idx="179">
                  <c:v>-1.7699459465616602E-2</c:v>
                </c:pt>
                <c:pt idx="180">
                  <c:v>2.8420659032649301E-2</c:v>
                </c:pt>
                <c:pt idx="181">
                  <c:v>-7.1118785937967204E-3</c:v>
                </c:pt>
                <c:pt idx="182">
                  <c:v>-3.1082207884796698E-2</c:v>
                </c:pt>
                <c:pt idx="183">
                  <c:v>1.0964316069041E-2</c:v>
                </c:pt>
                <c:pt idx="184">
                  <c:v>1.0560296216012999E-2</c:v>
                </c:pt>
                <c:pt idx="185">
                  <c:v>4.9094457687659701E-2</c:v>
                </c:pt>
                <c:pt idx="186">
                  <c:v>-2.9090198078013801E-3</c:v>
                </c:pt>
                <c:pt idx="187">
                  <c:v>1.7208073739877899E-2</c:v>
                </c:pt>
                <c:pt idx="188">
                  <c:v>1.3112567616843899E-2</c:v>
                </c:pt>
                <c:pt idx="189">
                  <c:v>6.27202342897975E-3</c:v>
                </c:pt>
                <c:pt idx="190">
                  <c:v>-5.1177814282767E-4</c:v>
                </c:pt>
                <c:pt idx="191">
                  <c:v>3.1491311349065298E-2</c:v>
                </c:pt>
                <c:pt idx="192">
                  <c:v>1.73841429005657E-2</c:v>
                </c:pt>
                <c:pt idx="193">
                  <c:v>4.3966023789162399E-3</c:v>
                </c:pt>
                <c:pt idx="194">
                  <c:v>-7.4106502064279897E-3</c:v>
                </c:pt>
                <c:pt idx="195">
                  <c:v>2.1834729182011799E-2</c:v>
                </c:pt>
                <c:pt idx="196">
                  <c:v>6.2252143110470902E-4</c:v>
                </c:pt>
                <c:pt idx="197">
                  <c:v>-2.7825192707118501E-2</c:v>
                </c:pt>
                <c:pt idx="198">
                  <c:v>-2.8594326835698399E-3</c:v>
                </c:pt>
                <c:pt idx="199">
                  <c:v>-2.6919397857429899E-2</c:v>
                </c:pt>
                <c:pt idx="200">
                  <c:v>1.06222196150286E-2</c:v>
                </c:pt>
                <c:pt idx="201">
                  <c:v>4.3878642260587103E-2</c:v>
                </c:pt>
                <c:pt idx="202">
                  <c:v>1.16788855528584E-2</c:v>
                </c:pt>
                <c:pt idx="203">
                  <c:v>2.7174988654601298E-3</c:v>
                </c:pt>
                <c:pt idx="204">
                  <c:v>-4.5401248353058802E-4</c:v>
                </c:pt>
                <c:pt idx="205">
                  <c:v>4.6357355681244097E-3</c:v>
                </c:pt>
                <c:pt idx="206">
                  <c:v>4.1332232306413099E-4</c:v>
                </c:pt>
                <c:pt idx="207">
                  <c:v>5.4919069089147503E-3</c:v>
                </c:pt>
                <c:pt idx="208">
                  <c:v>-4.2998194240624196E-3</c:v>
                </c:pt>
                <c:pt idx="209">
                  <c:v>-4.6817748048134803E-3</c:v>
                </c:pt>
                <c:pt idx="210">
                  <c:v>4.5235689528793201E-3</c:v>
                </c:pt>
                <c:pt idx="211">
                  <c:v>2.8488575156300398E-2</c:v>
                </c:pt>
                <c:pt idx="212">
                  <c:v>3.8868988574678898E-3</c:v>
                </c:pt>
                <c:pt idx="213">
                  <c:v>-3.6604003859697001E-3</c:v>
                </c:pt>
                <c:pt idx="214">
                  <c:v>-1.4384295400891301E-3</c:v>
                </c:pt>
                <c:pt idx="215">
                  <c:v>-3.8196729505421097E-4</c:v>
                </c:pt>
                <c:pt idx="216">
                  <c:v>1.2322712722315401E-3</c:v>
                </c:pt>
                <c:pt idx="217">
                  <c:v>-2.6286142006664601E-2</c:v>
                </c:pt>
                <c:pt idx="218">
                  <c:v>1.5779309585241E-2</c:v>
                </c:pt>
                <c:pt idx="219">
                  <c:v>-4.0269539280176403E-2</c:v>
                </c:pt>
                <c:pt idx="220">
                  <c:v>-3.4245121757647698E-2</c:v>
                </c:pt>
                <c:pt idx="221">
                  <c:v>3.1470270616589899E-2</c:v>
                </c:pt>
                <c:pt idx="222">
                  <c:v>8.5883058455759505E-3</c:v>
                </c:pt>
                <c:pt idx="223">
                  <c:v>1.1055758223443299E-2</c:v>
                </c:pt>
                <c:pt idx="224">
                  <c:v>-7.3572445109956102E-3</c:v>
                </c:pt>
                <c:pt idx="225">
                  <c:v>3.83062326934661E-2</c:v>
                </c:pt>
                <c:pt idx="226">
                  <c:v>6.79275126216684E-3</c:v>
                </c:pt>
                <c:pt idx="227">
                  <c:v>-1.4363567720248899E-2</c:v>
                </c:pt>
                <c:pt idx="228">
                  <c:v>-2.2953955525632098E-2</c:v>
                </c:pt>
                <c:pt idx="229">
                  <c:v>4.36270643524426E-3</c:v>
                </c:pt>
                <c:pt idx="230">
                  <c:v>-1.7726009780216999E-3</c:v>
                </c:pt>
                <c:pt idx="231">
                  <c:v>1.36298125801637E-2</c:v>
                </c:pt>
                <c:pt idx="232">
                  <c:v>-1.8569945354891999E-2</c:v>
                </c:pt>
                <c:pt idx="233">
                  <c:v>-3.8102668363930599E-3</c:v>
                </c:pt>
                <c:pt idx="234">
                  <c:v>-1.78710615669582E-2</c:v>
                </c:pt>
                <c:pt idx="235">
                  <c:v>-2.7056147891654898E-2</c:v>
                </c:pt>
                <c:pt idx="236">
                  <c:v>-4.20304963667979E-3</c:v>
                </c:pt>
                <c:pt idx="237">
                  <c:v>-2.90742194500349E-2</c:v>
                </c:pt>
                <c:pt idx="238">
                  <c:v>3.2814657370663202E-3</c:v>
                </c:pt>
                <c:pt idx="239">
                  <c:v>2.39207434725596E-2</c:v>
                </c:pt>
                <c:pt idx="240">
                  <c:v>-7.5096343053259202E-3</c:v>
                </c:pt>
                <c:pt idx="241">
                  <c:v>1.7661445084239901E-2</c:v>
                </c:pt>
                <c:pt idx="242">
                  <c:v>9.4411788717040108E-3</c:v>
                </c:pt>
                <c:pt idx="243">
                  <c:v>3.1773682281474397E-2</c:v>
                </c:pt>
                <c:pt idx="244">
                  <c:v>5.2137368594646202E-3</c:v>
                </c:pt>
                <c:pt idx="245">
                  <c:v>-1.8863305007264301E-2</c:v>
                </c:pt>
                <c:pt idx="246">
                  <c:v>6.3761281242090901E-3</c:v>
                </c:pt>
                <c:pt idx="247">
                  <c:v>-1.2086237453385299E-2</c:v>
                </c:pt>
                <c:pt idx="248">
                  <c:v>-1.6977086387069299E-2</c:v>
                </c:pt>
                <c:pt idx="249">
                  <c:v>7.6939063079527496E-3</c:v>
                </c:pt>
                <c:pt idx="250">
                  <c:v>-1.5987299890656199E-3</c:v>
                </c:pt>
                <c:pt idx="251">
                  <c:v>6.9924086048112804E-3</c:v>
                </c:pt>
                <c:pt idx="252">
                  <c:v>-4.8385762008732902E-2</c:v>
                </c:pt>
                <c:pt idx="253">
                  <c:v>8.6259365713105707E-3</c:v>
                </c:pt>
                <c:pt idx="254">
                  <c:v>7.16365512848245E-3</c:v>
                </c:pt>
                <c:pt idx="255">
                  <c:v>-2.1423888606506699E-3</c:v>
                </c:pt>
                <c:pt idx="256">
                  <c:v>7.1090225923501199E-3</c:v>
                </c:pt>
                <c:pt idx="257">
                  <c:v>-3.00843166055423E-2</c:v>
                </c:pt>
                <c:pt idx="258">
                  <c:v>1.8610054720664401E-2</c:v>
                </c:pt>
                <c:pt idx="259">
                  <c:v>3.6017289300319102E-3</c:v>
                </c:pt>
                <c:pt idx="260">
                  <c:v>-1.57590377558459E-2</c:v>
                </c:pt>
                <c:pt idx="261">
                  <c:v>-1.9243070348690799E-2</c:v>
                </c:pt>
                <c:pt idx="262">
                  <c:v>-2.2017227668997399E-2</c:v>
                </c:pt>
                <c:pt idx="263">
                  <c:v>-7.4043653496615796E-3</c:v>
                </c:pt>
                <c:pt idx="264">
                  <c:v>-2.7105200274028102E-3</c:v>
                </c:pt>
                <c:pt idx="265">
                  <c:v>-7.9416947533390899E-3</c:v>
                </c:pt>
                <c:pt idx="266">
                  <c:v>-3.4275613736738098E-4</c:v>
                </c:pt>
                <c:pt idx="267">
                  <c:v>3.2601129501588298E-2</c:v>
                </c:pt>
                <c:pt idx="268">
                  <c:v>-3.29334360894743E-3</c:v>
                </c:pt>
                <c:pt idx="269">
                  <c:v>-2.02562915507963E-2</c:v>
                </c:pt>
                <c:pt idx="270">
                  <c:v>-4.1566142321632204E-3</c:v>
                </c:pt>
                <c:pt idx="271">
                  <c:v>5.3773771347883602E-3</c:v>
                </c:pt>
                <c:pt idx="272">
                  <c:v>1.5191549774005501E-2</c:v>
                </c:pt>
                <c:pt idx="273">
                  <c:v>-9.6918741548510201E-5</c:v>
                </c:pt>
                <c:pt idx="274">
                  <c:v>9.6904656444101091E-3</c:v>
                </c:pt>
                <c:pt idx="275">
                  <c:v>-8.2631492038616992E-3</c:v>
                </c:pt>
                <c:pt idx="276">
                  <c:v>-1.9857197903282602E-2</c:v>
                </c:pt>
                <c:pt idx="277">
                  <c:v>9.3778802487739805E-3</c:v>
                </c:pt>
                <c:pt idx="278">
                  <c:v>2.1630113035566199E-2</c:v>
                </c:pt>
                <c:pt idx="279">
                  <c:v>-1.7797018415261199E-3</c:v>
                </c:pt>
                <c:pt idx="280">
                  <c:v>1.5733017242113598E-2</c:v>
                </c:pt>
                <c:pt idx="281">
                  <c:v>1.2023539329824699E-3</c:v>
                </c:pt>
                <c:pt idx="282">
                  <c:v>2.5989559969733498E-3</c:v>
                </c:pt>
                <c:pt idx="283">
                  <c:v>-2.3662766333225799E-2</c:v>
                </c:pt>
                <c:pt idx="284">
                  <c:v>3.8213715793369799E-3</c:v>
                </c:pt>
                <c:pt idx="285">
                  <c:v>1.0580531454425E-2</c:v>
                </c:pt>
                <c:pt idx="286">
                  <c:v>1.28659599379282E-2</c:v>
                </c:pt>
                <c:pt idx="287">
                  <c:v>-7.5641554416183204E-3</c:v>
                </c:pt>
                <c:pt idx="288">
                  <c:v>4.0238518923389303E-3</c:v>
                </c:pt>
                <c:pt idx="289">
                  <c:v>-1.30858706493714E-2</c:v>
                </c:pt>
                <c:pt idx="290">
                  <c:v>-1.40930686365425E-2</c:v>
                </c:pt>
                <c:pt idx="291">
                  <c:v>1.1523390024215501E-2</c:v>
                </c:pt>
                <c:pt idx="292">
                  <c:v>2.20433830602829E-2</c:v>
                </c:pt>
                <c:pt idx="293">
                  <c:v>-1.6969039032048801E-3</c:v>
                </c:pt>
                <c:pt idx="294">
                  <c:v>4.9757429746901602E-3</c:v>
                </c:pt>
                <c:pt idx="295">
                  <c:v>2.37907321452876E-3</c:v>
                </c:pt>
                <c:pt idx="296">
                  <c:v>-1.1285667025444901E-2</c:v>
                </c:pt>
                <c:pt idx="297">
                  <c:v>5.4065225012568403E-4</c:v>
                </c:pt>
                <c:pt idx="298">
                  <c:v>-1.6065278971160699E-2</c:v>
                </c:pt>
                <c:pt idx="299">
                  <c:v>1.6853134907182099E-2</c:v>
                </c:pt>
                <c:pt idx="300">
                  <c:v>3.2310769661203602E-2</c:v>
                </c:pt>
                <c:pt idx="301">
                  <c:v>3.07701689522644E-3</c:v>
                </c:pt>
                <c:pt idx="302">
                  <c:v>-5.4163896316474797E-3</c:v>
                </c:pt>
                <c:pt idx="303">
                  <c:v>1.3472164022016101E-2</c:v>
                </c:pt>
                <c:pt idx="304">
                  <c:v>-4.9414380198763197E-5</c:v>
                </c:pt>
                <c:pt idx="305">
                  <c:v>-3.5088865059413302E-3</c:v>
                </c:pt>
                <c:pt idx="306">
                  <c:v>-1.0018886821566099E-2</c:v>
                </c:pt>
                <c:pt idx="307">
                  <c:v>-1.6030314271362801E-2</c:v>
                </c:pt>
                <c:pt idx="308">
                  <c:v>8.0453783835398394E-3</c:v>
                </c:pt>
                <c:pt idx="309">
                  <c:v>-2.1574526122607102E-2</c:v>
                </c:pt>
                <c:pt idx="310">
                  <c:v>2.0897569458160199E-2</c:v>
                </c:pt>
                <c:pt idx="311">
                  <c:v>-1.8175595036583499E-3</c:v>
                </c:pt>
                <c:pt idx="312">
                  <c:v>-2.8163145203566201E-3</c:v>
                </c:pt>
                <c:pt idx="313">
                  <c:v>-1.6141863747161599E-2</c:v>
                </c:pt>
                <c:pt idx="314">
                  <c:v>-6.2511914338764796E-2</c:v>
                </c:pt>
                <c:pt idx="315">
                  <c:v>-1.1858939987958899E-2</c:v>
                </c:pt>
                <c:pt idx="316">
                  <c:v>1.5462097177098601E-2</c:v>
                </c:pt>
                <c:pt idx="317">
                  <c:v>-2.30082745685221E-2</c:v>
                </c:pt>
                <c:pt idx="318">
                  <c:v>8.6748116517798004E-4</c:v>
                </c:pt>
                <c:pt idx="319">
                  <c:v>-1.08498395059217E-2</c:v>
                </c:pt>
                <c:pt idx="320">
                  <c:v>-1.5150135788338801E-2</c:v>
                </c:pt>
                <c:pt idx="321">
                  <c:v>-5.4915103495090003E-4</c:v>
                </c:pt>
                <c:pt idx="322">
                  <c:v>-4.2957163967849898E-4</c:v>
                </c:pt>
                <c:pt idx="323">
                  <c:v>1.4353460939457E-2</c:v>
                </c:pt>
                <c:pt idx="324">
                  <c:v>-3.1429166696073499E-2</c:v>
                </c:pt>
                <c:pt idx="325">
                  <c:v>3.6430846849009801E-3</c:v>
                </c:pt>
                <c:pt idx="326">
                  <c:v>-5.3171613479267597E-2</c:v>
                </c:pt>
                <c:pt idx="327">
                  <c:v>-9.9277006730772808E-3</c:v>
                </c:pt>
                <c:pt idx="328">
                  <c:v>1.88631248915727E-2</c:v>
                </c:pt>
                <c:pt idx="329">
                  <c:v>-2.62691319972558E-2</c:v>
                </c:pt>
                <c:pt idx="330">
                  <c:v>2.3504176403025E-2</c:v>
                </c:pt>
                <c:pt idx="331">
                  <c:v>1.79377113457534E-2</c:v>
                </c:pt>
                <c:pt idx="332">
                  <c:v>-1.26142633388465E-2</c:v>
                </c:pt>
                <c:pt idx="333">
                  <c:v>-5.2199222359965498E-2</c:v>
                </c:pt>
                <c:pt idx="334">
                  <c:v>3.3443993731145198E-2</c:v>
                </c:pt>
                <c:pt idx="335">
                  <c:v>-9.7230094133984903E-3</c:v>
                </c:pt>
                <c:pt idx="336">
                  <c:v>-1.6796126776621401E-2</c:v>
                </c:pt>
                <c:pt idx="337">
                  <c:v>1.72463530090727E-2</c:v>
                </c:pt>
                <c:pt idx="338">
                  <c:v>3.7932771471022801E-2</c:v>
                </c:pt>
                <c:pt idx="339">
                  <c:v>-2.66964625106055E-2</c:v>
                </c:pt>
                <c:pt idx="340">
                  <c:v>4.9710176177165098E-4</c:v>
                </c:pt>
                <c:pt idx="341">
                  <c:v>1.1866277789792301E-2</c:v>
                </c:pt>
                <c:pt idx="342">
                  <c:v>-7.6987398456518199E-3</c:v>
                </c:pt>
                <c:pt idx="343">
                  <c:v>-2.64459771858911E-2</c:v>
                </c:pt>
                <c:pt idx="344">
                  <c:v>-1.0924388895235801E-2</c:v>
                </c:pt>
                <c:pt idx="345">
                  <c:v>3.38671554299905E-3</c:v>
                </c:pt>
                <c:pt idx="346">
                  <c:v>-8.8037526874132008E-3</c:v>
                </c:pt>
                <c:pt idx="347">
                  <c:v>3.79574335464256E-3</c:v>
                </c:pt>
                <c:pt idx="348">
                  <c:v>-2.43685600864154E-2</c:v>
                </c:pt>
                <c:pt idx="349">
                  <c:v>-5.5309191695706401E-3</c:v>
                </c:pt>
                <c:pt idx="350">
                  <c:v>4.3021580088846503E-2</c:v>
                </c:pt>
                <c:pt idx="351">
                  <c:v>-2.0949092149756501E-2</c:v>
                </c:pt>
                <c:pt idx="352">
                  <c:v>4.4572935749960596E-3</c:v>
                </c:pt>
                <c:pt idx="353">
                  <c:v>1.4168253411685999E-3</c:v>
                </c:pt>
                <c:pt idx="354">
                  <c:v>-2.9580970785839798E-3</c:v>
                </c:pt>
                <c:pt idx="355">
                  <c:v>4.0186100572415603E-2</c:v>
                </c:pt>
                <c:pt idx="356">
                  <c:v>1.0538364509350901E-3</c:v>
                </c:pt>
                <c:pt idx="357">
                  <c:v>-6.66889658418584E-3</c:v>
                </c:pt>
                <c:pt idx="358">
                  <c:v>2.9228892996966201E-3</c:v>
                </c:pt>
                <c:pt idx="359">
                  <c:v>-2.5884045783732702E-3</c:v>
                </c:pt>
                <c:pt idx="360">
                  <c:v>-2.3211314690673298E-3</c:v>
                </c:pt>
                <c:pt idx="361">
                  <c:v>-4.6499226067244298E-2</c:v>
                </c:pt>
                <c:pt idx="362">
                  <c:v>-9.7791056574695698E-3</c:v>
                </c:pt>
                <c:pt idx="363">
                  <c:v>-7.0326828438706602E-3</c:v>
                </c:pt>
                <c:pt idx="364">
                  <c:v>1.4279649150060201E-2</c:v>
                </c:pt>
                <c:pt idx="365">
                  <c:v>-5.55612876791903E-3</c:v>
                </c:pt>
                <c:pt idx="366">
                  <c:v>1.7038803225206501E-2</c:v>
                </c:pt>
                <c:pt idx="367">
                  <c:v>2.1324127788763798E-3</c:v>
                </c:pt>
                <c:pt idx="368">
                  <c:v>1.25443485254487E-3</c:v>
                </c:pt>
                <c:pt idx="369">
                  <c:v>2.2109367615832199E-2</c:v>
                </c:pt>
                <c:pt idx="370">
                  <c:v>1.5286551866831999E-2</c:v>
                </c:pt>
                <c:pt idx="371">
                  <c:v>-1.6660100268361001E-2</c:v>
                </c:pt>
                <c:pt idx="372">
                  <c:v>6.4534005947511804E-3</c:v>
                </c:pt>
                <c:pt idx="373">
                  <c:v>-1.6405709415900801E-2</c:v>
                </c:pt>
                <c:pt idx="374">
                  <c:v>1.8466316081661E-3</c:v>
                </c:pt>
                <c:pt idx="375">
                  <c:v>2.2214908859918E-2</c:v>
                </c:pt>
                <c:pt idx="376">
                  <c:v>1.4009784296745501E-2</c:v>
                </c:pt>
                <c:pt idx="377">
                  <c:v>-2.0706903031907798E-3</c:v>
                </c:pt>
                <c:pt idx="378">
                  <c:v>1.50461809778313E-2</c:v>
                </c:pt>
                <c:pt idx="379">
                  <c:v>6.5298138128875296E-3</c:v>
                </c:pt>
                <c:pt idx="380">
                  <c:v>4.1079276652354201E-4</c:v>
                </c:pt>
                <c:pt idx="381">
                  <c:v>-6.6441587848434002E-3</c:v>
                </c:pt>
                <c:pt idx="382">
                  <c:v>2.5554780104415101E-2</c:v>
                </c:pt>
                <c:pt idx="383">
                  <c:v>4.33868370047601E-3</c:v>
                </c:pt>
                <c:pt idx="384">
                  <c:v>-2.4056016460529098E-3</c:v>
                </c:pt>
                <c:pt idx="385">
                  <c:v>1.50753478768765E-2</c:v>
                </c:pt>
                <c:pt idx="386">
                  <c:v>-1.7005232740651501E-2</c:v>
                </c:pt>
                <c:pt idx="387">
                  <c:v>-2.0336301541429799E-5</c:v>
                </c:pt>
                <c:pt idx="388">
                  <c:v>-1.8555284179658599E-2</c:v>
                </c:pt>
                <c:pt idx="389">
                  <c:v>1.19133365343291E-2</c:v>
                </c:pt>
                <c:pt idx="390">
                  <c:v>2.7507614285520298E-3</c:v>
                </c:pt>
                <c:pt idx="391">
                  <c:v>-2.7450090691906501E-2</c:v>
                </c:pt>
                <c:pt idx="392">
                  <c:v>6.9420572383975497E-3</c:v>
                </c:pt>
                <c:pt idx="393">
                  <c:v>-8.8838173269456897E-3</c:v>
                </c:pt>
                <c:pt idx="394">
                  <c:v>9.5519666840671903E-3</c:v>
                </c:pt>
                <c:pt idx="395">
                  <c:v>1.7463563630206302E-2</c:v>
                </c:pt>
                <c:pt idx="396">
                  <c:v>5.6026366426925496E-3</c:v>
                </c:pt>
                <c:pt idx="397">
                  <c:v>-5.4257317270531898E-3</c:v>
                </c:pt>
                <c:pt idx="398">
                  <c:v>6.5850280986469497E-3</c:v>
                </c:pt>
                <c:pt idx="399">
                  <c:v>-1.1906803647955501E-2</c:v>
                </c:pt>
                <c:pt idx="400">
                  <c:v>-2.4062713660975999E-3</c:v>
                </c:pt>
                <c:pt idx="401">
                  <c:v>2.1921229023697999E-3</c:v>
                </c:pt>
                <c:pt idx="402">
                  <c:v>-2.6372851508039499E-2</c:v>
                </c:pt>
                <c:pt idx="403">
                  <c:v>-1.51682287870346E-3</c:v>
                </c:pt>
                <c:pt idx="404">
                  <c:v>7.1957930836611295E-4</c:v>
                </c:pt>
                <c:pt idx="405">
                  <c:v>8.8381285877413007E-3</c:v>
                </c:pt>
                <c:pt idx="406">
                  <c:v>-1.0506156938509301E-2</c:v>
                </c:pt>
                <c:pt idx="407">
                  <c:v>-1.4368242199172801E-3</c:v>
                </c:pt>
                <c:pt idx="408">
                  <c:v>7.7811590797623002E-3</c:v>
                </c:pt>
                <c:pt idx="409">
                  <c:v>-5.9244902202669003E-3</c:v>
                </c:pt>
                <c:pt idx="410">
                  <c:v>2.51376134481088E-2</c:v>
                </c:pt>
                <c:pt idx="411">
                  <c:v>-2.5984991220700201E-3</c:v>
                </c:pt>
                <c:pt idx="412">
                  <c:v>-1.69137891078345E-2</c:v>
                </c:pt>
                <c:pt idx="413">
                  <c:v>-2.08541546466166E-2</c:v>
                </c:pt>
                <c:pt idx="414">
                  <c:v>-4.12067292522159E-3</c:v>
                </c:pt>
                <c:pt idx="415">
                  <c:v>5.7957810569511103E-3</c:v>
                </c:pt>
                <c:pt idx="416">
                  <c:v>-6.4361101803847597E-4</c:v>
                </c:pt>
                <c:pt idx="417">
                  <c:v>-1.7085250192160499E-2</c:v>
                </c:pt>
                <c:pt idx="418">
                  <c:v>-1.74052875199486E-2</c:v>
                </c:pt>
                <c:pt idx="419">
                  <c:v>-2.1214239044028199E-3</c:v>
                </c:pt>
                <c:pt idx="420">
                  <c:v>-3.7885845017858097E-4</c:v>
                </c:pt>
                <c:pt idx="421">
                  <c:v>1.7299282512274799E-3</c:v>
                </c:pt>
                <c:pt idx="422">
                  <c:v>5.8017721564839701E-3</c:v>
                </c:pt>
                <c:pt idx="423">
                  <c:v>-1.62986032884231E-2</c:v>
                </c:pt>
                <c:pt idx="424">
                  <c:v>-7.5473777935067602E-4</c:v>
                </c:pt>
                <c:pt idx="425">
                  <c:v>2.7394248889628901E-2</c:v>
                </c:pt>
                <c:pt idx="426">
                  <c:v>3.3290690029911203E-2</c:v>
                </c:pt>
                <c:pt idx="427">
                  <c:v>4.1315118166446799E-2</c:v>
                </c:pt>
                <c:pt idx="428">
                  <c:v>9.948537890021559E-4</c:v>
                </c:pt>
                <c:pt idx="429">
                  <c:v>3.16168381624558E-2</c:v>
                </c:pt>
                <c:pt idx="430">
                  <c:v>6.4032107728631098E-3</c:v>
                </c:pt>
                <c:pt idx="431">
                  <c:v>4.5430744588675701E-2</c:v>
                </c:pt>
                <c:pt idx="432">
                  <c:v>6.8956548291241202E-3</c:v>
                </c:pt>
                <c:pt idx="433">
                  <c:v>1.0707139677227299E-2</c:v>
                </c:pt>
                <c:pt idx="434">
                  <c:v>-1.2010660876332E-5</c:v>
                </c:pt>
                <c:pt idx="435">
                  <c:v>-2.1778693438409501E-2</c:v>
                </c:pt>
                <c:pt idx="436">
                  <c:v>-8.4388737214046803E-3</c:v>
                </c:pt>
                <c:pt idx="437">
                  <c:v>2.5310290512286698E-2</c:v>
                </c:pt>
                <c:pt idx="438">
                  <c:v>-6.1762549814892397E-3</c:v>
                </c:pt>
                <c:pt idx="439">
                  <c:v>-1.25232952568955E-2</c:v>
                </c:pt>
                <c:pt idx="440">
                  <c:v>6.6154614978090496E-3</c:v>
                </c:pt>
                <c:pt idx="441">
                  <c:v>-2.1706413922717899E-2</c:v>
                </c:pt>
                <c:pt idx="442">
                  <c:v>1.41337426016364E-2</c:v>
                </c:pt>
                <c:pt idx="443">
                  <c:v>-7.6290248319019899E-4</c:v>
                </c:pt>
                <c:pt idx="444">
                  <c:v>9.50807467282129E-3</c:v>
                </c:pt>
                <c:pt idx="445">
                  <c:v>7.4062401789503603E-3</c:v>
                </c:pt>
                <c:pt idx="446">
                  <c:v>1.1590695441711299E-2</c:v>
                </c:pt>
                <c:pt idx="447">
                  <c:v>6.6434782344449196E-3</c:v>
                </c:pt>
                <c:pt idx="448">
                  <c:v>-1.9529251008968899E-2</c:v>
                </c:pt>
                <c:pt idx="449">
                  <c:v>-1.9493344866536699E-2</c:v>
                </c:pt>
                <c:pt idx="450">
                  <c:v>8.2822991697824797E-3</c:v>
                </c:pt>
                <c:pt idx="451">
                  <c:v>-5.8182806113117297E-2</c:v>
                </c:pt>
                <c:pt idx="452">
                  <c:v>7.5031526221071504E-3</c:v>
                </c:pt>
                <c:pt idx="453">
                  <c:v>-4.1056574377338798E-2</c:v>
                </c:pt>
                <c:pt idx="454">
                  <c:v>-4.47469430511556E-3</c:v>
                </c:pt>
                <c:pt idx="455">
                  <c:v>9.1083521227212205E-3</c:v>
                </c:pt>
                <c:pt idx="456">
                  <c:v>1.15255198157937E-3</c:v>
                </c:pt>
                <c:pt idx="457">
                  <c:v>-1.1246082404496999E-2</c:v>
                </c:pt>
                <c:pt idx="458">
                  <c:v>-1.8066977880940999E-2</c:v>
                </c:pt>
                <c:pt idx="459">
                  <c:v>1.5641100686525002E-2</c:v>
                </c:pt>
                <c:pt idx="460">
                  <c:v>1.59338887936065E-2</c:v>
                </c:pt>
                <c:pt idx="461">
                  <c:v>-1.4384633779545099E-2</c:v>
                </c:pt>
                <c:pt idx="462">
                  <c:v>-1.9223220753598099E-3</c:v>
                </c:pt>
                <c:pt idx="463">
                  <c:v>-1.78849703694146E-2</c:v>
                </c:pt>
                <c:pt idx="464">
                  <c:v>3.5158649980973002E-3</c:v>
                </c:pt>
                <c:pt idx="465">
                  <c:v>8.7494646698851996E-3</c:v>
                </c:pt>
                <c:pt idx="466">
                  <c:v>6.9592535738600596E-3</c:v>
                </c:pt>
                <c:pt idx="467">
                  <c:v>1.29033727058737E-2</c:v>
                </c:pt>
                <c:pt idx="468">
                  <c:v>5.2226651305659899E-3</c:v>
                </c:pt>
                <c:pt idx="469">
                  <c:v>-1.7119567415535199E-2</c:v>
                </c:pt>
                <c:pt idx="470">
                  <c:v>-1.6938438560896101E-2</c:v>
                </c:pt>
                <c:pt idx="471">
                  <c:v>1.1359201600781899E-2</c:v>
                </c:pt>
                <c:pt idx="472">
                  <c:v>2.0040133439092899E-2</c:v>
                </c:pt>
                <c:pt idx="473">
                  <c:v>-2.92737071905409E-3</c:v>
                </c:pt>
                <c:pt idx="474">
                  <c:v>-5.4278978871439704E-3</c:v>
                </c:pt>
                <c:pt idx="475">
                  <c:v>-7.2052990356858302E-3</c:v>
                </c:pt>
                <c:pt idx="476">
                  <c:v>-4.0021710015378598E-3</c:v>
                </c:pt>
                <c:pt idx="477">
                  <c:v>-1.7884064689926302E-2</c:v>
                </c:pt>
                <c:pt idx="478">
                  <c:v>3.6394932226649697E-2</c:v>
                </c:pt>
                <c:pt idx="479">
                  <c:v>-1.6041014235927499E-2</c:v>
                </c:pt>
                <c:pt idx="480">
                  <c:v>-7.5390232253605904E-4</c:v>
                </c:pt>
                <c:pt idx="481">
                  <c:v>5.3959849208425397E-3</c:v>
                </c:pt>
                <c:pt idx="482">
                  <c:v>-2.03574951685064E-2</c:v>
                </c:pt>
                <c:pt idx="483">
                  <c:v>-1.8823291653154502E-2</c:v>
                </c:pt>
                <c:pt idx="484">
                  <c:v>1.1710295368883899E-3</c:v>
                </c:pt>
                <c:pt idx="485">
                  <c:v>-6.6510824649574796E-3</c:v>
                </c:pt>
                <c:pt idx="486">
                  <c:v>1.08024534002698E-2</c:v>
                </c:pt>
                <c:pt idx="487">
                  <c:v>2.4076017598368998E-2</c:v>
                </c:pt>
                <c:pt idx="488">
                  <c:v>-7.2095761179150697E-3</c:v>
                </c:pt>
                <c:pt idx="489">
                  <c:v>-5.0299786614691503E-3</c:v>
                </c:pt>
                <c:pt idx="490">
                  <c:v>1.91737125264549E-2</c:v>
                </c:pt>
                <c:pt idx="491">
                  <c:v>-1.8578252842869299E-2</c:v>
                </c:pt>
                <c:pt idx="492">
                  <c:v>1.5699278707241901E-2</c:v>
                </c:pt>
                <c:pt idx="493">
                  <c:v>1.2397668226537701E-2</c:v>
                </c:pt>
                <c:pt idx="494">
                  <c:v>-5.40563989559958E-3</c:v>
                </c:pt>
                <c:pt idx="495">
                  <c:v>-1.1465139019636699E-2</c:v>
                </c:pt>
                <c:pt idx="496">
                  <c:v>-4.0526184393442202E-2</c:v>
                </c:pt>
                <c:pt idx="497">
                  <c:v>2.37948862560801E-4</c:v>
                </c:pt>
                <c:pt idx="498">
                  <c:v>1.29753339327821E-2</c:v>
                </c:pt>
                <c:pt idx="499">
                  <c:v>-2.9543664016541502E-2</c:v>
                </c:pt>
                <c:pt idx="500">
                  <c:v>1.7816920252126601E-2</c:v>
                </c:pt>
                <c:pt idx="501">
                  <c:v>-6.6767113904969604E-3</c:v>
                </c:pt>
                <c:pt idx="502">
                  <c:v>2.9418442647224301E-3</c:v>
                </c:pt>
                <c:pt idx="503">
                  <c:v>7.0627922092044298E-3</c:v>
                </c:pt>
                <c:pt idx="504">
                  <c:v>2.7578200831518398E-3</c:v>
                </c:pt>
                <c:pt idx="505">
                  <c:v>-5.4119744810738803E-3</c:v>
                </c:pt>
                <c:pt idx="506">
                  <c:v>4.7843971195479004E-3</c:v>
                </c:pt>
                <c:pt idx="507">
                  <c:v>4.0194867051725298E-3</c:v>
                </c:pt>
                <c:pt idx="508">
                  <c:v>-1.3383723961269901E-2</c:v>
                </c:pt>
                <c:pt idx="509">
                  <c:v>1.66105107644023E-2</c:v>
                </c:pt>
                <c:pt idx="510">
                  <c:v>5.9558788005897104E-3</c:v>
                </c:pt>
                <c:pt idx="511">
                  <c:v>3.8093412899085799E-2</c:v>
                </c:pt>
                <c:pt idx="512">
                  <c:v>-6.1163663631796901E-3</c:v>
                </c:pt>
                <c:pt idx="513">
                  <c:v>4.23436116422595E-4</c:v>
                </c:pt>
                <c:pt idx="514">
                  <c:v>-1.6522570481291E-3</c:v>
                </c:pt>
                <c:pt idx="515">
                  <c:v>-5.0719327762404603E-3</c:v>
                </c:pt>
                <c:pt idx="516">
                  <c:v>6.7690045649574596E-3</c:v>
                </c:pt>
                <c:pt idx="517">
                  <c:v>-3.0579170931314101E-2</c:v>
                </c:pt>
                <c:pt idx="518">
                  <c:v>2.4999415069321602E-3</c:v>
                </c:pt>
                <c:pt idx="519">
                  <c:v>5.88598255907926E-3</c:v>
                </c:pt>
                <c:pt idx="520">
                  <c:v>4.3056389880734404E-3</c:v>
                </c:pt>
                <c:pt idx="521">
                  <c:v>6.7612066211843597E-3</c:v>
                </c:pt>
                <c:pt idx="522">
                  <c:v>1.02865721524922E-2</c:v>
                </c:pt>
                <c:pt idx="523">
                  <c:v>3.0128974272733799E-3</c:v>
                </c:pt>
                <c:pt idx="524">
                  <c:v>7.36152174065304E-3</c:v>
                </c:pt>
                <c:pt idx="525">
                  <c:v>1.5871907025671799E-2</c:v>
                </c:pt>
                <c:pt idx="526">
                  <c:v>1.20926877555446E-2</c:v>
                </c:pt>
                <c:pt idx="527">
                  <c:v>7.2069383415540198E-4</c:v>
                </c:pt>
                <c:pt idx="528">
                  <c:v>5.2502972883484902E-4</c:v>
                </c:pt>
                <c:pt idx="529">
                  <c:v>-2.05257178679829E-2</c:v>
                </c:pt>
                <c:pt idx="530">
                  <c:v>-1.23521873264908E-2</c:v>
                </c:pt>
                <c:pt idx="531">
                  <c:v>6.8994917310738501E-4</c:v>
                </c:pt>
                <c:pt idx="532">
                  <c:v>-1.7602247237505E-2</c:v>
                </c:pt>
                <c:pt idx="533">
                  <c:v>1.0139011917084601E-2</c:v>
                </c:pt>
                <c:pt idx="534">
                  <c:v>-1.6131277562740801E-2</c:v>
                </c:pt>
                <c:pt idx="535">
                  <c:v>6.8036066449968704E-3</c:v>
                </c:pt>
                <c:pt idx="536">
                  <c:v>2.8319292787906099E-3</c:v>
                </c:pt>
                <c:pt idx="537">
                  <c:v>1.0302110158372299E-2</c:v>
                </c:pt>
                <c:pt idx="538">
                  <c:v>1.41223622069796E-2</c:v>
                </c:pt>
                <c:pt idx="539">
                  <c:v>-3.4508546411497099E-3</c:v>
                </c:pt>
                <c:pt idx="540">
                  <c:v>1.6886429328062801E-2</c:v>
                </c:pt>
                <c:pt idx="541">
                  <c:v>2.8824017654906602E-3</c:v>
                </c:pt>
                <c:pt idx="542">
                  <c:v>4.8046763846258198E-3</c:v>
                </c:pt>
                <c:pt idx="543">
                  <c:v>-4.73721230183137E-3</c:v>
                </c:pt>
                <c:pt idx="544">
                  <c:v>-1.1981086984727E-2</c:v>
                </c:pt>
                <c:pt idx="545">
                  <c:v>2.6221531210479699E-2</c:v>
                </c:pt>
                <c:pt idx="546">
                  <c:v>2.6408299311841198E-2</c:v>
                </c:pt>
                <c:pt idx="547">
                  <c:v>-1.5208699659318701E-3</c:v>
                </c:pt>
                <c:pt idx="548">
                  <c:v>2.3474406089755602E-3</c:v>
                </c:pt>
                <c:pt idx="549">
                  <c:v>-1.07987658142046E-2</c:v>
                </c:pt>
                <c:pt idx="550">
                  <c:v>-2.4753737789348701E-3</c:v>
                </c:pt>
                <c:pt idx="551">
                  <c:v>2.1707046269412798E-2</c:v>
                </c:pt>
                <c:pt idx="552">
                  <c:v>-3.6870526856062802E-3</c:v>
                </c:pt>
                <c:pt idx="553">
                  <c:v>1.2561359621875601E-2</c:v>
                </c:pt>
                <c:pt idx="554">
                  <c:v>1.2038058240455801E-3</c:v>
                </c:pt>
                <c:pt idx="555">
                  <c:v>-2.35634573024367E-2</c:v>
                </c:pt>
                <c:pt idx="556">
                  <c:v>-7.0692771566794902E-3</c:v>
                </c:pt>
                <c:pt idx="557">
                  <c:v>4.9716968846470902E-3</c:v>
                </c:pt>
                <c:pt idx="558">
                  <c:v>-8.1453293204301492E-3</c:v>
                </c:pt>
                <c:pt idx="559">
                  <c:v>-7.6798410293754896E-3</c:v>
                </c:pt>
                <c:pt idx="560">
                  <c:v>-2.8120960749777001E-4</c:v>
                </c:pt>
                <c:pt idx="561">
                  <c:v>-6.3804404530276798E-3</c:v>
                </c:pt>
                <c:pt idx="562">
                  <c:v>-1.9176816271603901E-3</c:v>
                </c:pt>
                <c:pt idx="563">
                  <c:v>-2.6905725679776198E-3</c:v>
                </c:pt>
                <c:pt idx="564">
                  <c:v>2.17340989045653E-3</c:v>
                </c:pt>
                <c:pt idx="565">
                  <c:v>-2.48676525696097E-2</c:v>
                </c:pt>
                <c:pt idx="566">
                  <c:v>1.58449462644693E-3</c:v>
                </c:pt>
                <c:pt idx="567">
                  <c:v>-6.7023272636468397E-3</c:v>
                </c:pt>
                <c:pt idx="568">
                  <c:v>-2.22662639275267E-3</c:v>
                </c:pt>
                <c:pt idx="569">
                  <c:v>9.4123200153313005E-3</c:v>
                </c:pt>
                <c:pt idx="570">
                  <c:v>-2.9357912091196002E-3</c:v>
                </c:pt>
                <c:pt idx="571">
                  <c:v>-8.9495915358913294E-3</c:v>
                </c:pt>
                <c:pt idx="572">
                  <c:v>1.2318036595152199E-2</c:v>
                </c:pt>
                <c:pt idx="573">
                  <c:v>-8.3184329308929293E-3</c:v>
                </c:pt>
                <c:pt idx="574">
                  <c:v>5.7471986141873002E-3</c:v>
                </c:pt>
                <c:pt idx="575">
                  <c:v>9.5793865467465704E-3</c:v>
                </c:pt>
                <c:pt idx="576">
                  <c:v>-6.4916103984123102E-3</c:v>
                </c:pt>
                <c:pt idx="577">
                  <c:v>1.94678466963485E-3</c:v>
                </c:pt>
                <c:pt idx="578">
                  <c:v>-3.0286263436573702E-2</c:v>
                </c:pt>
                <c:pt idx="579">
                  <c:v>-3.4293945925562301E-4</c:v>
                </c:pt>
                <c:pt idx="580">
                  <c:v>-1.39250754088636E-2</c:v>
                </c:pt>
                <c:pt idx="581">
                  <c:v>1.25015259067373E-3</c:v>
                </c:pt>
                <c:pt idx="582">
                  <c:v>4.29595856422562E-4</c:v>
                </c:pt>
                <c:pt idx="583">
                  <c:v>-2.6796225106652102E-3</c:v>
                </c:pt>
                <c:pt idx="584">
                  <c:v>1.0191252294196E-2</c:v>
                </c:pt>
                <c:pt idx="585">
                  <c:v>-6.2319200695345398E-3</c:v>
                </c:pt>
                <c:pt idx="586">
                  <c:v>-2.79785047108638E-2</c:v>
                </c:pt>
                <c:pt idx="587">
                  <c:v>8.6420385513609494E-3</c:v>
                </c:pt>
                <c:pt idx="588">
                  <c:v>3.4619529976190199E-3</c:v>
                </c:pt>
                <c:pt idx="589">
                  <c:v>-1.07106267220735E-4</c:v>
                </c:pt>
                <c:pt idx="590">
                  <c:v>-1.6639167939878002E-2</c:v>
                </c:pt>
                <c:pt idx="591">
                  <c:v>6.9936408574011099E-3</c:v>
                </c:pt>
                <c:pt idx="592">
                  <c:v>-3.1231799736802799E-3</c:v>
                </c:pt>
                <c:pt idx="593">
                  <c:v>1.44272464612145E-2</c:v>
                </c:pt>
                <c:pt idx="594">
                  <c:v>-1.1286108979417901E-2</c:v>
                </c:pt>
                <c:pt idx="595">
                  <c:v>-1.09007890862862E-2</c:v>
                </c:pt>
                <c:pt idx="596">
                  <c:v>-4.2540521198212999E-3</c:v>
                </c:pt>
                <c:pt idx="597">
                  <c:v>1.33916789579998E-3</c:v>
                </c:pt>
                <c:pt idx="598">
                  <c:v>9.7567935501080404E-3</c:v>
                </c:pt>
                <c:pt idx="599">
                  <c:v>-9.4948322870825404E-4</c:v>
                </c:pt>
                <c:pt idx="600">
                  <c:v>1.47329428973804E-2</c:v>
                </c:pt>
                <c:pt idx="601">
                  <c:v>2.9603397872302002E-2</c:v>
                </c:pt>
                <c:pt idx="602">
                  <c:v>-1.7418328155384701E-3</c:v>
                </c:pt>
                <c:pt idx="603">
                  <c:v>-2.1818629783130102E-3</c:v>
                </c:pt>
                <c:pt idx="604">
                  <c:v>-1.6952157383146399E-2</c:v>
                </c:pt>
                <c:pt idx="605">
                  <c:v>1.4404506228595499E-2</c:v>
                </c:pt>
                <c:pt idx="606">
                  <c:v>-3.0073466935190603E-4</c:v>
                </c:pt>
                <c:pt idx="607">
                  <c:v>2.4020720636253799E-2</c:v>
                </c:pt>
                <c:pt idx="608">
                  <c:v>-1.36765800951131E-3</c:v>
                </c:pt>
                <c:pt idx="609">
                  <c:v>-7.6328011693669101E-3</c:v>
                </c:pt>
                <c:pt idx="610">
                  <c:v>-2.3254036238538099E-3</c:v>
                </c:pt>
                <c:pt idx="611">
                  <c:v>7.6326265426161898E-3</c:v>
                </c:pt>
                <c:pt idx="612">
                  <c:v>-5.3369709917904101E-3</c:v>
                </c:pt>
                <c:pt idx="613">
                  <c:v>-2.12207038728628E-2</c:v>
                </c:pt>
                <c:pt idx="614">
                  <c:v>1.56135375363058E-2</c:v>
                </c:pt>
                <c:pt idx="615">
                  <c:v>6.9304753764397797E-4</c:v>
                </c:pt>
                <c:pt idx="616">
                  <c:v>8.2782241009707195E-5</c:v>
                </c:pt>
                <c:pt idx="617">
                  <c:v>-3.4107256264112101E-3</c:v>
                </c:pt>
                <c:pt idx="618">
                  <c:v>-8.3735690787180399E-3</c:v>
                </c:pt>
                <c:pt idx="619">
                  <c:v>1.64913487254791E-4</c:v>
                </c:pt>
                <c:pt idx="620">
                  <c:v>-1.08962991091025E-2</c:v>
                </c:pt>
                <c:pt idx="621">
                  <c:v>9.4065448508417495E-4</c:v>
                </c:pt>
                <c:pt idx="622">
                  <c:v>-3.1892704811686497E-2</c:v>
                </c:pt>
                <c:pt idx="623">
                  <c:v>2.4535183278275498E-3</c:v>
                </c:pt>
                <c:pt idx="624">
                  <c:v>-9.1738974209939204E-4</c:v>
                </c:pt>
                <c:pt idx="625">
                  <c:v>-1.3297426479582E-2</c:v>
                </c:pt>
                <c:pt idx="626">
                  <c:v>1.6090758439610001E-2</c:v>
                </c:pt>
                <c:pt idx="627">
                  <c:v>-6.0302233960037998E-4</c:v>
                </c:pt>
                <c:pt idx="628">
                  <c:v>-6.9816499136586803E-3</c:v>
                </c:pt>
                <c:pt idx="629">
                  <c:v>-5.3078174992966603E-4</c:v>
                </c:pt>
                <c:pt idx="630">
                  <c:v>-3.4999358793336399E-4</c:v>
                </c:pt>
                <c:pt idx="631">
                  <c:v>-2.3777406903115202E-2</c:v>
                </c:pt>
                <c:pt idx="632">
                  <c:v>-3.1110258295914E-2</c:v>
                </c:pt>
                <c:pt idx="633">
                  <c:v>7.3681570643673198E-3</c:v>
                </c:pt>
                <c:pt idx="634">
                  <c:v>7.1506619603398103E-3</c:v>
                </c:pt>
                <c:pt idx="635">
                  <c:v>1.806922827735E-2</c:v>
                </c:pt>
                <c:pt idx="636">
                  <c:v>-1.75460304610673E-3</c:v>
                </c:pt>
                <c:pt idx="637">
                  <c:v>2.3277793728015798E-2</c:v>
                </c:pt>
                <c:pt idx="638">
                  <c:v>-6.28674292062429E-3</c:v>
                </c:pt>
                <c:pt idx="639">
                  <c:v>-3.7102822855037998E-4</c:v>
                </c:pt>
                <c:pt idx="640">
                  <c:v>-1.76010001209445E-2</c:v>
                </c:pt>
                <c:pt idx="641">
                  <c:v>-7.9138163403100602E-3</c:v>
                </c:pt>
                <c:pt idx="642">
                  <c:v>-6.2207551373639298E-3</c:v>
                </c:pt>
                <c:pt idx="643">
                  <c:v>1.99638097978007E-2</c:v>
                </c:pt>
                <c:pt idx="644">
                  <c:v>-7.6284804490343201E-3</c:v>
                </c:pt>
                <c:pt idx="645">
                  <c:v>4.3493083161947797E-2</c:v>
                </c:pt>
                <c:pt idx="646">
                  <c:v>-2.7250176996689301E-3</c:v>
                </c:pt>
                <c:pt idx="647">
                  <c:v>-2.52054493515966E-2</c:v>
                </c:pt>
                <c:pt idx="648">
                  <c:v>-1.53567462594583E-3</c:v>
                </c:pt>
                <c:pt idx="649">
                  <c:v>3.4930740592992401E-3</c:v>
                </c:pt>
                <c:pt idx="650">
                  <c:v>1.26588969298535E-3</c:v>
                </c:pt>
                <c:pt idx="651">
                  <c:v>-1.0862238186052701E-2</c:v>
                </c:pt>
                <c:pt idx="652">
                  <c:v>-1.6840290899997098E-2</c:v>
                </c:pt>
                <c:pt idx="653">
                  <c:v>-2.2221740948570202E-3</c:v>
                </c:pt>
                <c:pt idx="654">
                  <c:v>2.03004282207036E-2</c:v>
                </c:pt>
                <c:pt idx="655">
                  <c:v>-8.1640808617865698E-3</c:v>
                </c:pt>
                <c:pt idx="656">
                  <c:v>1.78075565694325E-3</c:v>
                </c:pt>
                <c:pt idx="657">
                  <c:v>-8.0339508695566105E-3</c:v>
                </c:pt>
                <c:pt idx="658">
                  <c:v>3.7159231560695699E-3</c:v>
                </c:pt>
                <c:pt idx="659">
                  <c:v>-4.0164761884337397E-3</c:v>
                </c:pt>
                <c:pt idx="660">
                  <c:v>2.9052260069860102E-3</c:v>
                </c:pt>
                <c:pt idx="661">
                  <c:v>-2.34486686168675E-2</c:v>
                </c:pt>
                <c:pt idx="662">
                  <c:v>6.4431732876651703E-3</c:v>
                </c:pt>
                <c:pt idx="663">
                  <c:v>2.4876636461676E-2</c:v>
                </c:pt>
                <c:pt idx="664">
                  <c:v>-3.37341029358963E-2</c:v>
                </c:pt>
                <c:pt idx="665">
                  <c:v>-5.8053176064169904E-3</c:v>
                </c:pt>
                <c:pt idx="666">
                  <c:v>-3.2005514323373299E-2</c:v>
                </c:pt>
                <c:pt idx="667">
                  <c:v>1.0470504631576699E-2</c:v>
                </c:pt>
                <c:pt idx="668">
                  <c:v>-1.2966266246897401E-2</c:v>
                </c:pt>
                <c:pt idx="669">
                  <c:v>-2.4232341130860902E-3</c:v>
                </c:pt>
                <c:pt idx="670">
                  <c:v>-3.1083674445366101E-3</c:v>
                </c:pt>
                <c:pt idx="671">
                  <c:v>-1.20080734673031E-2</c:v>
                </c:pt>
                <c:pt idx="672">
                  <c:v>1.16226816435908E-2</c:v>
                </c:pt>
                <c:pt idx="673">
                  <c:v>4.4229604318598799E-2</c:v>
                </c:pt>
                <c:pt idx="674">
                  <c:v>1.9584481639806101E-3</c:v>
                </c:pt>
                <c:pt idx="675">
                  <c:v>-3.2304902936798998E-4</c:v>
                </c:pt>
                <c:pt idx="676">
                  <c:v>5.3961303968604697E-3</c:v>
                </c:pt>
                <c:pt idx="677">
                  <c:v>-2.78083488017563E-2</c:v>
                </c:pt>
                <c:pt idx="678">
                  <c:v>-4.9054191906613303E-4</c:v>
                </c:pt>
                <c:pt idx="679">
                  <c:v>-1.6447928159288801E-2</c:v>
                </c:pt>
                <c:pt idx="680">
                  <c:v>5.7683875170170098E-3</c:v>
                </c:pt>
                <c:pt idx="681">
                  <c:v>3.2419786031493203E-2</c:v>
                </c:pt>
                <c:pt idx="682">
                  <c:v>1.20664310339797E-2</c:v>
                </c:pt>
                <c:pt idx="683">
                  <c:v>7.0925032637911001E-3</c:v>
                </c:pt>
                <c:pt idx="684">
                  <c:v>6.6441964726057599E-3</c:v>
                </c:pt>
                <c:pt idx="685">
                  <c:v>1.7264686965111398E-2</c:v>
                </c:pt>
                <c:pt idx="686">
                  <c:v>-6.9273397070037197E-3</c:v>
                </c:pt>
                <c:pt idx="687">
                  <c:v>1.0775474759011901E-3</c:v>
                </c:pt>
                <c:pt idx="688">
                  <c:v>1.8941087440909499E-2</c:v>
                </c:pt>
                <c:pt idx="689">
                  <c:v>-6.9046194531716398E-3</c:v>
                </c:pt>
                <c:pt idx="690">
                  <c:v>6.1933886422099902E-3</c:v>
                </c:pt>
                <c:pt idx="691">
                  <c:v>-1.5193176203761E-2</c:v>
                </c:pt>
                <c:pt idx="692">
                  <c:v>-8.6242885753682501E-4</c:v>
                </c:pt>
                <c:pt idx="693">
                  <c:v>9.3900258532695294E-3</c:v>
                </c:pt>
                <c:pt idx="694">
                  <c:v>-2.2754291002491E-2</c:v>
                </c:pt>
                <c:pt idx="695">
                  <c:v>-4.7816375355239597E-5</c:v>
                </c:pt>
                <c:pt idx="696">
                  <c:v>1.87671835474503E-2</c:v>
                </c:pt>
                <c:pt idx="697">
                  <c:v>-6.7996872287308498E-3</c:v>
                </c:pt>
                <c:pt idx="698">
                  <c:v>-2.8467827914944101E-2</c:v>
                </c:pt>
                <c:pt idx="699">
                  <c:v>-3.8421358634288202E-3</c:v>
                </c:pt>
                <c:pt idx="700">
                  <c:v>-1.5672551490878098E-2</c:v>
                </c:pt>
                <c:pt idx="701">
                  <c:v>1.4379663150405799E-3</c:v>
                </c:pt>
                <c:pt idx="702">
                  <c:v>1.10562760771284E-3</c:v>
                </c:pt>
                <c:pt idx="703">
                  <c:v>-1.3599339477785801E-2</c:v>
                </c:pt>
                <c:pt idx="704">
                  <c:v>5.9594231568049598E-3</c:v>
                </c:pt>
                <c:pt idx="705">
                  <c:v>-1.07516969928121E-2</c:v>
                </c:pt>
                <c:pt idx="706">
                  <c:v>4.6882466197906798E-4</c:v>
                </c:pt>
                <c:pt idx="707">
                  <c:v>1.39750417154242E-2</c:v>
                </c:pt>
                <c:pt idx="708">
                  <c:v>-3.10019255437421E-2</c:v>
                </c:pt>
                <c:pt idx="709">
                  <c:v>3.4896864916650498E-2</c:v>
                </c:pt>
                <c:pt idx="710">
                  <c:v>-3.5748469748222902E-3</c:v>
                </c:pt>
                <c:pt idx="711">
                  <c:v>-8.6194522365701904E-4</c:v>
                </c:pt>
                <c:pt idx="712">
                  <c:v>-8.5598823548021E-4</c:v>
                </c:pt>
                <c:pt idx="713">
                  <c:v>7.4861242118797397E-3</c:v>
                </c:pt>
                <c:pt idx="714">
                  <c:v>8.5553377545323798E-4</c:v>
                </c:pt>
                <c:pt idx="715">
                  <c:v>-4.5506383258358696E-3</c:v>
                </c:pt>
                <c:pt idx="716">
                  <c:v>-9.1730999567957196E-3</c:v>
                </c:pt>
                <c:pt idx="717">
                  <c:v>-2.09960499252781E-2</c:v>
                </c:pt>
                <c:pt idx="718">
                  <c:v>-6.8324914239801301E-3</c:v>
                </c:pt>
                <c:pt idx="719">
                  <c:v>-1.6730572034623699E-2</c:v>
                </c:pt>
                <c:pt idx="720">
                  <c:v>2.08516572884535E-2</c:v>
                </c:pt>
                <c:pt idx="721">
                  <c:v>-3.8441791624532897E-4</c:v>
                </c:pt>
                <c:pt idx="722">
                  <c:v>-2.33522387401214E-3</c:v>
                </c:pt>
                <c:pt idx="723">
                  <c:v>-1.58598257043388E-2</c:v>
                </c:pt>
                <c:pt idx="724">
                  <c:v>-7.1322782211007005E-5</c:v>
                </c:pt>
                <c:pt idx="725">
                  <c:v>4.7039033802885998E-3</c:v>
                </c:pt>
                <c:pt idx="726">
                  <c:v>-9.1870053205002095E-3</c:v>
                </c:pt>
                <c:pt idx="727">
                  <c:v>-5.4063967543540696E-3</c:v>
                </c:pt>
                <c:pt idx="728">
                  <c:v>3.2576100948692398E-4</c:v>
                </c:pt>
                <c:pt idx="729">
                  <c:v>-3.5637466983775398E-3</c:v>
                </c:pt>
                <c:pt idx="730">
                  <c:v>1.5240381990291299E-2</c:v>
                </c:pt>
                <c:pt idx="731">
                  <c:v>-1.45151462580606E-2</c:v>
                </c:pt>
                <c:pt idx="732">
                  <c:v>3.5088805010036099E-3</c:v>
                </c:pt>
                <c:pt idx="733">
                  <c:v>6.7416706705792501E-3</c:v>
                </c:pt>
                <c:pt idx="734">
                  <c:v>2.85509827661093E-2</c:v>
                </c:pt>
                <c:pt idx="735">
                  <c:v>2.1577864321688799E-2</c:v>
                </c:pt>
                <c:pt idx="736">
                  <c:v>-6.1955667571402797E-3</c:v>
                </c:pt>
                <c:pt idx="737">
                  <c:v>5.1436926133170396E-3</c:v>
                </c:pt>
                <c:pt idx="738">
                  <c:v>-1.04340298684801E-2</c:v>
                </c:pt>
                <c:pt idx="739">
                  <c:v>-9.3847573372150897E-3</c:v>
                </c:pt>
                <c:pt idx="740">
                  <c:v>3.7191136574416001E-2</c:v>
                </c:pt>
                <c:pt idx="741">
                  <c:v>-1.22512614084819E-2</c:v>
                </c:pt>
                <c:pt idx="742">
                  <c:v>2.19818909987449E-2</c:v>
                </c:pt>
                <c:pt idx="743">
                  <c:v>1.7732025009934201E-2</c:v>
                </c:pt>
                <c:pt idx="744">
                  <c:v>-2.1730256277328101E-2</c:v>
                </c:pt>
                <c:pt idx="745">
                  <c:v>1.78761201543864E-3</c:v>
                </c:pt>
                <c:pt idx="746">
                  <c:v>-1.6496350277766501E-2</c:v>
                </c:pt>
                <c:pt idx="747">
                  <c:v>3.1707057378199302E-2</c:v>
                </c:pt>
                <c:pt idx="748">
                  <c:v>8.7946228238860794E-3</c:v>
                </c:pt>
                <c:pt idx="749">
                  <c:v>-5.8848794711867996E-3</c:v>
                </c:pt>
                <c:pt idx="750">
                  <c:v>-1.9951507494013601E-2</c:v>
                </c:pt>
                <c:pt idx="751">
                  <c:v>2.61276694635501E-2</c:v>
                </c:pt>
                <c:pt idx="752">
                  <c:v>1.27710161967259E-3</c:v>
                </c:pt>
                <c:pt idx="753">
                  <c:v>1.4720281252795101E-3</c:v>
                </c:pt>
                <c:pt idx="754">
                  <c:v>-8.7548302025415806E-3</c:v>
                </c:pt>
                <c:pt idx="755">
                  <c:v>-4.2440647967263304E-3</c:v>
                </c:pt>
                <c:pt idx="756">
                  <c:v>7.2334494911432097E-3</c:v>
                </c:pt>
                <c:pt idx="757">
                  <c:v>-3.7279235188828102E-3</c:v>
                </c:pt>
                <c:pt idx="758">
                  <c:v>3.6857891711956602E-3</c:v>
                </c:pt>
                <c:pt idx="759">
                  <c:v>2.6487770461480899E-3</c:v>
                </c:pt>
                <c:pt idx="760">
                  <c:v>8.9253289466714406E-3</c:v>
                </c:pt>
                <c:pt idx="761">
                  <c:v>1.3381488572180401E-2</c:v>
                </c:pt>
                <c:pt idx="762">
                  <c:v>-1.37747197485629E-3</c:v>
                </c:pt>
                <c:pt idx="763">
                  <c:v>2.1498754159726199E-2</c:v>
                </c:pt>
                <c:pt idx="764">
                  <c:v>6.0253751477949702E-4</c:v>
                </c:pt>
                <c:pt idx="765">
                  <c:v>5.7977071450763503E-3</c:v>
                </c:pt>
                <c:pt idx="766">
                  <c:v>-1.4771962007229199E-2</c:v>
                </c:pt>
                <c:pt idx="767">
                  <c:v>1.68857527515191E-3</c:v>
                </c:pt>
                <c:pt idx="768">
                  <c:v>2.1077217779039599E-2</c:v>
                </c:pt>
                <c:pt idx="769">
                  <c:v>-8.3480069451788794E-3</c:v>
                </c:pt>
                <c:pt idx="770">
                  <c:v>-1.38651596359896E-2</c:v>
                </c:pt>
                <c:pt idx="771">
                  <c:v>-8.0212498208373506E-3</c:v>
                </c:pt>
                <c:pt idx="772">
                  <c:v>1.3974635080262299E-2</c:v>
                </c:pt>
                <c:pt idx="773">
                  <c:v>2.0105636070657002E-3</c:v>
                </c:pt>
                <c:pt idx="774">
                  <c:v>-1.19054431766105E-2</c:v>
                </c:pt>
                <c:pt idx="775">
                  <c:v>1.08476551906482E-2</c:v>
                </c:pt>
                <c:pt idx="776">
                  <c:v>-2.36725158433332E-2</c:v>
                </c:pt>
                <c:pt idx="777">
                  <c:v>-9.2230348687895002E-3</c:v>
                </c:pt>
                <c:pt idx="778">
                  <c:v>9.1063088584095193E-3</c:v>
                </c:pt>
                <c:pt idx="779">
                  <c:v>-2.7624506113285699E-3</c:v>
                </c:pt>
                <c:pt idx="780">
                  <c:v>-1.4647221019744999E-2</c:v>
                </c:pt>
                <c:pt idx="781">
                  <c:v>-1.74619670551376E-3</c:v>
                </c:pt>
                <c:pt idx="782">
                  <c:v>5.8813355404620203E-3</c:v>
                </c:pt>
                <c:pt idx="783">
                  <c:v>-8.7711304434714404E-3</c:v>
                </c:pt>
                <c:pt idx="784">
                  <c:v>4.4431541126460102E-4</c:v>
                </c:pt>
                <c:pt idx="785">
                  <c:v>-6.0498489079690904E-4</c:v>
                </c:pt>
                <c:pt idx="786">
                  <c:v>-1.88998878715264E-2</c:v>
                </c:pt>
                <c:pt idx="787">
                  <c:v>-7.3036656076225998E-3</c:v>
                </c:pt>
                <c:pt idx="788">
                  <c:v>1.37558747583245E-2</c:v>
                </c:pt>
                <c:pt idx="789">
                  <c:v>1.5068665116102701E-2</c:v>
                </c:pt>
                <c:pt idx="790">
                  <c:v>3.9869480557194496E-3</c:v>
                </c:pt>
                <c:pt idx="791">
                  <c:v>-1.09768375382492E-2</c:v>
                </c:pt>
                <c:pt idx="792">
                  <c:v>1.22852401763026E-2</c:v>
                </c:pt>
                <c:pt idx="793">
                  <c:v>5.3291919086449204E-4</c:v>
                </c:pt>
                <c:pt idx="794">
                  <c:v>2.49695048791586E-2</c:v>
                </c:pt>
                <c:pt idx="795">
                  <c:v>2.4711475140098802E-3</c:v>
                </c:pt>
                <c:pt idx="796">
                  <c:v>-4.03111739211957E-4</c:v>
                </c:pt>
                <c:pt idx="797">
                  <c:v>-1.63236385296999E-2</c:v>
                </c:pt>
                <c:pt idx="798">
                  <c:v>2.5617310466638999E-2</c:v>
                </c:pt>
                <c:pt idx="799">
                  <c:v>1.68336160966428E-3</c:v>
                </c:pt>
                <c:pt idx="800">
                  <c:v>1.7493437852835102E-2</c:v>
                </c:pt>
                <c:pt idx="801">
                  <c:v>-1.06395253246093E-2</c:v>
                </c:pt>
                <c:pt idx="802">
                  <c:v>1.01781301095661E-2</c:v>
                </c:pt>
                <c:pt idx="803">
                  <c:v>6.35734770065805E-3</c:v>
                </c:pt>
                <c:pt idx="804">
                  <c:v>-6.4523850367090296E-4</c:v>
                </c:pt>
                <c:pt idx="805">
                  <c:v>-3.8406679706186201E-3</c:v>
                </c:pt>
                <c:pt idx="806">
                  <c:v>1.7917605169616501E-2</c:v>
                </c:pt>
                <c:pt idx="807">
                  <c:v>1.7745148335421199E-3</c:v>
                </c:pt>
                <c:pt idx="808">
                  <c:v>4.7874174928007E-3</c:v>
                </c:pt>
                <c:pt idx="809">
                  <c:v>-5.61006932756328E-3</c:v>
                </c:pt>
                <c:pt idx="810">
                  <c:v>-5.41188567631365E-3</c:v>
                </c:pt>
                <c:pt idx="811">
                  <c:v>-1.3818415923979199E-2</c:v>
                </c:pt>
                <c:pt idx="812">
                  <c:v>-7.1083145816399295E-4</c:v>
                </c:pt>
                <c:pt idx="813">
                  <c:v>-7.3190591329941098E-3</c:v>
                </c:pt>
                <c:pt idx="814">
                  <c:v>-4.4152506956457597E-3</c:v>
                </c:pt>
                <c:pt idx="815">
                  <c:v>3.6198517431139101E-3</c:v>
                </c:pt>
                <c:pt idx="816">
                  <c:v>-1.8316469426018198E-2</c:v>
                </c:pt>
                <c:pt idx="817">
                  <c:v>1.9426445601579901E-2</c:v>
                </c:pt>
                <c:pt idx="818">
                  <c:v>-1.5342483472579301E-2</c:v>
                </c:pt>
                <c:pt idx="819">
                  <c:v>3.1843227457218303E-4</c:v>
                </c:pt>
                <c:pt idx="820">
                  <c:v>1.7940558490551699E-2</c:v>
                </c:pt>
                <c:pt idx="821">
                  <c:v>3.5245970007113998E-5</c:v>
                </c:pt>
                <c:pt idx="822">
                  <c:v>-8.6689955240117408E-3</c:v>
                </c:pt>
                <c:pt idx="823">
                  <c:v>-8.8417193597978994E-3</c:v>
                </c:pt>
                <c:pt idx="824">
                  <c:v>1.34099572758414E-2</c:v>
                </c:pt>
                <c:pt idx="825">
                  <c:v>1.5491899475075699E-2</c:v>
                </c:pt>
                <c:pt idx="826">
                  <c:v>-1.0620508488463E-3</c:v>
                </c:pt>
                <c:pt idx="827">
                  <c:v>-5.5084386402539896E-3</c:v>
                </c:pt>
                <c:pt idx="828">
                  <c:v>1.86732564728468E-3</c:v>
                </c:pt>
                <c:pt idx="829">
                  <c:v>-2.88997731292648E-2</c:v>
                </c:pt>
                <c:pt idx="830">
                  <c:v>-3.3239122776618701E-4</c:v>
                </c:pt>
                <c:pt idx="831">
                  <c:v>1.5009334629068299E-3</c:v>
                </c:pt>
                <c:pt idx="832">
                  <c:v>-1.2675375414742201E-3</c:v>
                </c:pt>
                <c:pt idx="833">
                  <c:v>-9.6640525525372705E-3</c:v>
                </c:pt>
                <c:pt idx="834">
                  <c:v>1.49698329916734E-2</c:v>
                </c:pt>
                <c:pt idx="835">
                  <c:v>-3.16501002668153E-3</c:v>
                </c:pt>
                <c:pt idx="836">
                  <c:v>1.75972950484043E-2</c:v>
                </c:pt>
                <c:pt idx="837">
                  <c:v>-9.4023249955443693E-3</c:v>
                </c:pt>
                <c:pt idx="838">
                  <c:v>7.1917419348157003E-3</c:v>
                </c:pt>
                <c:pt idx="839">
                  <c:v>4.4955169541950699E-3</c:v>
                </c:pt>
                <c:pt idx="840">
                  <c:v>-7.1079007518082904E-3</c:v>
                </c:pt>
                <c:pt idx="841">
                  <c:v>-1.42560930005043E-3</c:v>
                </c:pt>
                <c:pt idx="842">
                  <c:v>-1.4931305827297001E-2</c:v>
                </c:pt>
                <c:pt idx="843">
                  <c:v>-1.9088133505144399E-2</c:v>
                </c:pt>
                <c:pt idx="844">
                  <c:v>6.9956407014343698E-3</c:v>
                </c:pt>
                <c:pt idx="845">
                  <c:v>-3.03920199850265E-3</c:v>
                </c:pt>
                <c:pt idx="846">
                  <c:v>-5.5942107297637603E-3</c:v>
                </c:pt>
                <c:pt idx="847">
                  <c:v>1.91945348560369E-2</c:v>
                </c:pt>
                <c:pt idx="848">
                  <c:v>1.55158975718617E-3</c:v>
                </c:pt>
                <c:pt idx="849">
                  <c:v>3.1649252943054401E-3</c:v>
                </c:pt>
                <c:pt idx="850">
                  <c:v>-6.0070769085633299E-4</c:v>
                </c:pt>
                <c:pt idx="851">
                  <c:v>-9.0065421027907804E-3</c:v>
                </c:pt>
                <c:pt idx="852">
                  <c:v>1.01252768242838E-2</c:v>
                </c:pt>
                <c:pt idx="853">
                  <c:v>-2.5487472566314E-2</c:v>
                </c:pt>
                <c:pt idx="854">
                  <c:v>-4.2064165209042903E-3</c:v>
                </c:pt>
                <c:pt idx="855">
                  <c:v>2.5798056191286801E-4</c:v>
                </c:pt>
                <c:pt idx="856">
                  <c:v>7.7637177527398998E-3</c:v>
                </c:pt>
                <c:pt idx="857">
                  <c:v>3.8616212927163902E-3</c:v>
                </c:pt>
                <c:pt idx="858">
                  <c:v>-1.71253883604209E-2</c:v>
                </c:pt>
                <c:pt idx="859">
                  <c:v>1.39460784441096E-2</c:v>
                </c:pt>
                <c:pt idx="860">
                  <c:v>-3.5244136524005898E-3</c:v>
                </c:pt>
                <c:pt idx="861">
                  <c:v>6.5286188745031504E-3</c:v>
                </c:pt>
                <c:pt idx="862">
                  <c:v>-9.9465629872691006E-3</c:v>
                </c:pt>
                <c:pt idx="863">
                  <c:v>-1.68863967053417E-2</c:v>
                </c:pt>
                <c:pt idx="864">
                  <c:v>2.65684001051691E-3</c:v>
                </c:pt>
                <c:pt idx="865">
                  <c:v>-7.9019680319249493E-3</c:v>
                </c:pt>
                <c:pt idx="866">
                  <c:v>-6.2564559676146197E-3</c:v>
                </c:pt>
                <c:pt idx="867">
                  <c:v>2.71701388322123E-3</c:v>
                </c:pt>
                <c:pt idx="868">
                  <c:v>-4.9933734469089401E-3</c:v>
                </c:pt>
                <c:pt idx="869">
                  <c:v>1.1635598630051E-2</c:v>
                </c:pt>
                <c:pt idx="870">
                  <c:v>8.0383734131612792E-3</c:v>
                </c:pt>
                <c:pt idx="871">
                  <c:v>-1.2966955605385799E-2</c:v>
                </c:pt>
                <c:pt idx="872">
                  <c:v>2.7616709061865298E-3</c:v>
                </c:pt>
                <c:pt idx="873">
                  <c:v>8.0643989093171706E-3</c:v>
                </c:pt>
                <c:pt idx="874">
                  <c:v>-3.5825104855127599E-3</c:v>
                </c:pt>
                <c:pt idx="875">
                  <c:v>6.0565548999285601E-3</c:v>
                </c:pt>
                <c:pt idx="876">
                  <c:v>4.4281296729849701E-3</c:v>
                </c:pt>
                <c:pt idx="877">
                  <c:v>-2.18016849623187E-3</c:v>
                </c:pt>
                <c:pt idx="878">
                  <c:v>-3.00794357245288E-2</c:v>
                </c:pt>
                <c:pt idx="879">
                  <c:v>3.37337546189969E-3</c:v>
                </c:pt>
                <c:pt idx="880">
                  <c:v>-1.2880938878142199E-2</c:v>
                </c:pt>
                <c:pt idx="881">
                  <c:v>-1.7358088629443799E-3</c:v>
                </c:pt>
                <c:pt idx="882">
                  <c:v>2.3688322894547102E-3</c:v>
                </c:pt>
                <c:pt idx="883">
                  <c:v>-8.9348219440111704E-3</c:v>
                </c:pt>
                <c:pt idx="884">
                  <c:v>-1.8660791980021399E-3</c:v>
                </c:pt>
                <c:pt idx="885">
                  <c:v>-5.0770620614872799E-3</c:v>
                </c:pt>
                <c:pt idx="886">
                  <c:v>1.8474298740076599E-3</c:v>
                </c:pt>
                <c:pt idx="887">
                  <c:v>-5.9920841106605796E-3</c:v>
                </c:pt>
                <c:pt idx="888">
                  <c:v>-1.8434631875007299E-2</c:v>
                </c:pt>
                <c:pt idx="889">
                  <c:v>8.1284245216607307E-3</c:v>
                </c:pt>
                <c:pt idx="890">
                  <c:v>-5.9531146943683803E-3</c:v>
                </c:pt>
                <c:pt idx="891">
                  <c:v>9.3654779510363093E-3</c:v>
                </c:pt>
                <c:pt idx="892">
                  <c:v>-1.86809490892218E-3</c:v>
                </c:pt>
                <c:pt idx="893">
                  <c:v>1.08547329707246E-2</c:v>
                </c:pt>
                <c:pt idx="894">
                  <c:v>-1.31892596599756E-2</c:v>
                </c:pt>
                <c:pt idx="895">
                  <c:v>-5.1757193345914202E-3</c:v>
                </c:pt>
                <c:pt idx="896">
                  <c:v>8.2269736467483305E-3</c:v>
                </c:pt>
                <c:pt idx="897">
                  <c:v>4.1416397742018898E-2</c:v>
                </c:pt>
                <c:pt idx="898">
                  <c:v>-1.16418079816772E-3</c:v>
                </c:pt>
                <c:pt idx="899">
                  <c:v>-8.7982432489948897E-3</c:v>
                </c:pt>
                <c:pt idx="900">
                  <c:v>-5.9860760821076997E-4</c:v>
                </c:pt>
                <c:pt idx="901">
                  <c:v>-7.5423711751473697E-3</c:v>
                </c:pt>
                <c:pt idx="902">
                  <c:v>6.7503947923549801E-3</c:v>
                </c:pt>
                <c:pt idx="903">
                  <c:v>-2.5363729441117099E-2</c:v>
                </c:pt>
                <c:pt idx="904">
                  <c:v>-7.2987675434565804E-3</c:v>
                </c:pt>
                <c:pt idx="905">
                  <c:v>2.0226217365729299E-3</c:v>
                </c:pt>
                <c:pt idx="906">
                  <c:v>-1.7565346720695998E-2</c:v>
                </c:pt>
                <c:pt idx="907">
                  <c:v>-3.3882471003363399E-4</c:v>
                </c:pt>
                <c:pt idx="908">
                  <c:v>7.3206430176824301E-3</c:v>
                </c:pt>
                <c:pt idx="909">
                  <c:v>-7.3555815997739603E-5</c:v>
                </c:pt>
                <c:pt idx="910">
                  <c:v>-7.8014465948103504E-3</c:v>
                </c:pt>
                <c:pt idx="911">
                  <c:v>3.4122347597835903E-2</c:v>
                </c:pt>
                <c:pt idx="912">
                  <c:v>1.3603508023889399E-2</c:v>
                </c:pt>
                <c:pt idx="913">
                  <c:v>-9.0256580109758996E-3</c:v>
                </c:pt>
                <c:pt idx="914">
                  <c:v>2.1835020483397902E-2</c:v>
                </c:pt>
                <c:pt idx="915">
                  <c:v>-2.3399758346858001E-4</c:v>
                </c:pt>
                <c:pt idx="916">
                  <c:v>-7.1884841009057501E-3</c:v>
                </c:pt>
                <c:pt idx="917">
                  <c:v>4.6587375988344001E-3</c:v>
                </c:pt>
                <c:pt idx="918">
                  <c:v>-1.2652410286438499E-3</c:v>
                </c:pt>
                <c:pt idx="919">
                  <c:v>1.18209178516946E-3</c:v>
                </c:pt>
                <c:pt idx="920">
                  <c:v>3.9106769970566801E-4</c:v>
                </c:pt>
                <c:pt idx="921">
                  <c:v>1.54981259051022E-2</c:v>
                </c:pt>
                <c:pt idx="922">
                  <c:v>-1.43489583667919E-3</c:v>
                </c:pt>
                <c:pt idx="923">
                  <c:v>7.5212226179070998E-3</c:v>
                </c:pt>
                <c:pt idx="924">
                  <c:v>-1.21281464134221E-2</c:v>
                </c:pt>
                <c:pt idx="925">
                  <c:v>-3.4257577893513601E-3</c:v>
                </c:pt>
                <c:pt idx="926">
                  <c:v>-8.2628923655028302E-3</c:v>
                </c:pt>
                <c:pt idx="927">
                  <c:v>-1.50676936311708E-2</c:v>
                </c:pt>
                <c:pt idx="928">
                  <c:v>-7.1205615338120701E-3</c:v>
                </c:pt>
                <c:pt idx="929">
                  <c:v>3.9906167445511297E-3</c:v>
                </c:pt>
                <c:pt idx="930">
                  <c:v>4.15528230582996E-3</c:v>
                </c:pt>
                <c:pt idx="931">
                  <c:v>2.26558509774634E-2</c:v>
                </c:pt>
                <c:pt idx="932">
                  <c:v>1.0117864155136E-2</c:v>
                </c:pt>
                <c:pt idx="933">
                  <c:v>-2.7125509704707001E-3</c:v>
                </c:pt>
                <c:pt idx="934">
                  <c:v>-2.0021134031762201E-3</c:v>
                </c:pt>
                <c:pt idx="935">
                  <c:v>-6.1170437491908803E-3</c:v>
                </c:pt>
                <c:pt idx="936">
                  <c:v>-1.63893979028223E-2</c:v>
                </c:pt>
                <c:pt idx="937">
                  <c:v>-1.37359528883416E-3</c:v>
                </c:pt>
                <c:pt idx="938">
                  <c:v>1.04262529795914E-2</c:v>
                </c:pt>
                <c:pt idx="939">
                  <c:v>-2.0532397461870602E-2</c:v>
                </c:pt>
                <c:pt idx="940">
                  <c:v>1.7082305348513399E-3</c:v>
                </c:pt>
                <c:pt idx="941">
                  <c:v>-1.10628152642333E-2</c:v>
                </c:pt>
                <c:pt idx="942">
                  <c:v>-5.1382953095840999E-3</c:v>
                </c:pt>
                <c:pt idx="943">
                  <c:v>1.3880503617636399E-3</c:v>
                </c:pt>
                <c:pt idx="944">
                  <c:v>-6.2448041372256298E-3</c:v>
                </c:pt>
                <c:pt idx="945">
                  <c:v>1.78133310339114E-2</c:v>
                </c:pt>
                <c:pt idx="946">
                  <c:v>-4.6150560544599099E-3</c:v>
                </c:pt>
                <c:pt idx="947">
                  <c:v>6.9037997980684902E-3</c:v>
                </c:pt>
                <c:pt idx="948">
                  <c:v>-4.8543815048983901E-3</c:v>
                </c:pt>
                <c:pt idx="949">
                  <c:v>-7.7729519615613498E-3</c:v>
                </c:pt>
                <c:pt idx="950">
                  <c:v>-6.6298140844944396E-3</c:v>
                </c:pt>
                <c:pt idx="951">
                  <c:v>-1.1669116277745801E-2</c:v>
                </c:pt>
                <c:pt idx="952">
                  <c:v>1.2807746271966699E-2</c:v>
                </c:pt>
                <c:pt idx="953">
                  <c:v>-6.2973433042734601E-3</c:v>
                </c:pt>
                <c:pt idx="954">
                  <c:v>1.29955020047483E-2</c:v>
                </c:pt>
                <c:pt idx="955">
                  <c:v>4.0970279091205597E-2</c:v>
                </c:pt>
                <c:pt idx="956">
                  <c:v>4.1697921797882202E-3</c:v>
                </c:pt>
                <c:pt idx="957">
                  <c:v>2.0892082847363502E-2</c:v>
                </c:pt>
                <c:pt idx="958">
                  <c:v>1.2958139111457699E-2</c:v>
                </c:pt>
                <c:pt idx="959">
                  <c:v>-6.6132569993649698E-3</c:v>
                </c:pt>
                <c:pt idx="960">
                  <c:v>5.9927679728602398E-3</c:v>
                </c:pt>
                <c:pt idx="961">
                  <c:v>-1.0850509051160299E-2</c:v>
                </c:pt>
                <c:pt idx="962">
                  <c:v>6.5660762817482704E-2</c:v>
                </c:pt>
                <c:pt idx="963">
                  <c:v>2.9699397768974101E-3</c:v>
                </c:pt>
                <c:pt idx="964">
                  <c:v>-5.7555481446135896E-4</c:v>
                </c:pt>
                <c:pt idx="965">
                  <c:v>-1.8980712150683801E-3</c:v>
                </c:pt>
                <c:pt idx="966">
                  <c:v>4.9364340823984899E-3</c:v>
                </c:pt>
                <c:pt idx="967">
                  <c:v>-9.2455740967449292E-3</c:v>
                </c:pt>
                <c:pt idx="968">
                  <c:v>1.03159372861034E-2</c:v>
                </c:pt>
                <c:pt idx="969">
                  <c:v>3.59190857018876E-2</c:v>
                </c:pt>
                <c:pt idx="970">
                  <c:v>1.2720976528381601E-3</c:v>
                </c:pt>
                <c:pt idx="971">
                  <c:v>-9.4651473743408102E-3</c:v>
                </c:pt>
                <c:pt idx="972">
                  <c:v>2.1643533890866502E-2</c:v>
                </c:pt>
                <c:pt idx="973">
                  <c:v>2.6033082389652101E-2</c:v>
                </c:pt>
                <c:pt idx="974">
                  <c:v>8.3118859756432101E-3</c:v>
                </c:pt>
                <c:pt idx="975">
                  <c:v>6.6527771516478804E-3</c:v>
                </c:pt>
                <c:pt idx="976">
                  <c:v>-1.5079244518848799E-2</c:v>
                </c:pt>
                <c:pt idx="977">
                  <c:v>-4.1132403826774104E-3</c:v>
                </c:pt>
                <c:pt idx="978">
                  <c:v>2.5489536314379298E-3</c:v>
                </c:pt>
                <c:pt idx="979">
                  <c:v>-2.1882362822801801E-2</c:v>
                </c:pt>
                <c:pt idx="980">
                  <c:v>4.5760178135772399E-2</c:v>
                </c:pt>
                <c:pt idx="981">
                  <c:v>3.0089101413721801E-3</c:v>
                </c:pt>
                <c:pt idx="982">
                  <c:v>-1.47568852749628E-2</c:v>
                </c:pt>
                <c:pt idx="983">
                  <c:v>-7.79957845897693E-3</c:v>
                </c:pt>
                <c:pt idx="984">
                  <c:v>1.9918730493708001E-2</c:v>
                </c:pt>
                <c:pt idx="985">
                  <c:v>1.1311108441032801E-2</c:v>
                </c:pt>
                <c:pt idx="986">
                  <c:v>6.2405672956823699E-3</c:v>
                </c:pt>
                <c:pt idx="987">
                  <c:v>6.5661001152962197E-3</c:v>
                </c:pt>
                <c:pt idx="988">
                  <c:v>-1.9110094433358799E-3</c:v>
                </c:pt>
                <c:pt idx="989">
                  <c:v>-1.12953245015517E-2</c:v>
                </c:pt>
                <c:pt idx="990">
                  <c:v>4.5954803991773603E-2</c:v>
                </c:pt>
                <c:pt idx="991">
                  <c:v>1.54650658437906E-2</c:v>
                </c:pt>
                <c:pt idx="992">
                  <c:v>1.03320781927159E-2</c:v>
                </c:pt>
                <c:pt idx="993">
                  <c:v>-4.5162803252351601E-3</c:v>
                </c:pt>
                <c:pt idx="994">
                  <c:v>3.6578831842231797E-2</c:v>
                </c:pt>
                <c:pt idx="995">
                  <c:v>3.4338154418148099E-4</c:v>
                </c:pt>
                <c:pt idx="996">
                  <c:v>-3.2208242529948201E-3</c:v>
                </c:pt>
                <c:pt idx="997">
                  <c:v>6.09952664250063E-3</c:v>
                </c:pt>
                <c:pt idx="998">
                  <c:v>-1.80221393696561E-2</c:v>
                </c:pt>
                <c:pt idx="999">
                  <c:v>-5.3203613592341902E-3</c:v>
                </c:pt>
                <c:pt idx="1000">
                  <c:v>-1.6081657990221501E-2</c:v>
                </c:pt>
                <c:pt idx="1001">
                  <c:v>-1.6767425111863399E-2</c:v>
                </c:pt>
                <c:pt idx="1002">
                  <c:v>-2.0147295405712998E-3</c:v>
                </c:pt>
                <c:pt idx="1003">
                  <c:v>-3.8849211912142897E-2</c:v>
                </c:pt>
                <c:pt idx="1004">
                  <c:v>-9.0521232637964695E-3</c:v>
                </c:pt>
                <c:pt idx="1005">
                  <c:v>3.8956990810817202E-3</c:v>
                </c:pt>
                <c:pt idx="1006">
                  <c:v>-9.9476168741529092E-3</c:v>
                </c:pt>
                <c:pt idx="1007">
                  <c:v>1.9820076584041901E-2</c:v>
                </c:pt>
                <c:pt idx="1008">
                  <c:v>4.1049276063528602E-2</c:v>
                </c:pt>
                <c:pt idx="1009">
                  <c:v>-5.1676655864636798E-3</c:v>
                </c:pt>
                <c:pt idx="1010">
                  <c:v>-6.5763862308068896E-2</c:v>
                </c:pt>
                <c:pt idx="1011">
                  <c:v>4.6797380942307398E-2</c:v>
                </c:pt>
                <c:pt idx="1012">
                  <c:v>6.6568768610843002E-3</c:v>
                </c:pt>
                <c:pt idx="1013">
                  <c:v>-1.7554987534681401E-2</c:v>
                </c:pt>
                <c:pt idx="1014">
                  <c:v>-4.1421482191081197E-3</c:v>
                </c:pt>
                <c:pt idx="1015">
                  <c:v>-9.5145883791908394E-3</c:v>
                </c:pt>
                <c:pt idx="1016">
                  <c:v>-1.3333843999125201E-2</c:v>
                </c:pt>
                <c:pt idx="1017">
                  <c:v>-1.2498694675445701E-2</c:v>
                </c:pt>
                <c:pt idx="1018">
                  <c:v>2.13914124408459E-3</c:v>
                </c:pt>
                <c:pt idx="1019">
                  <c:v>-2.2471909104370501E-4</c:v>
                </c:pt>
                <c:pt idx="1020">
                  <c:v>-1.2505140187007401E-2</c:v>
                </c:pt>
                <c:pt idx="1021">
                  <c:v>1.6366588977108298E-2</c:v>
                </c:pt>
                <c:pt idx="1022">
                  <c:v>4.5609908663156201E-2</c:v>
                </c:pt>
                <c:pt idx="1023">
                  <c:v>-3.0946547591858102E-3</c:v>
                </c:pt>
                <c:pt idx="1024">
                  <c:v>1.223496843389E-3</c:v>
                </c:pt>
                <c:pt idx="1025">
                  <c:v>-3.2170587318384901E-3</c:v>
                </c:pt>
                <c:pt idx="1026">
                  <c:v>-2.2113936206540299E-2</c:v>
                </c:pt>
                <c:pt idx="1027">
                  <c:v>6.6507765784815298E-3</c:v>
                </c:pt>
                <c:pt idx="1028">
                  <c:v>-5.2067902511319299E-2</c:v>
                </c:pt>
                <c:pt idx="1029">
                  <c:v>1.01035243964751E-3</c:v>
                </c:pt>
                <c:pt idx="1030">
                  <c:v>1.1206490705474401E-3</c:v>
                </c:pt>
                <c:pt idx="1031">
                  <c:v>3.7666783777479799E-3</c:v>
                </c:pt>
                <c:pt idx="1032">
                  <c:v>1.2473885973765501E-4</c:v>
                </c:pt>
                <c:pt idx="1033">
                  <c:v>-1.1309824439071E-2</c:v>
                </c:pt>
                <c:pt idx="1034">
                  <c:v>1.1365239199618399E-2</c:v>
                </c:pt>
                <c:pt idx="1035">
                  <c:v>-4.8141874268638899E-3</c:v>
                </c:pt>
                <c:pt idx="1036">
                  <c:v>-1.3728580957150099E-3</c:v>
                </c:pt>
                <c:pt idx="1037">
                  <c:v>-7.4617427923922997E-3</c:v>
                </c:pt>
                <c:pt idx="1038">
                  <c:v>-8.01372369098656E-4</c:v>
                </c:pt>
                <c:pt idx="1039">
                  <c:v>1.6413640577763299E-2</c:v>
                </c:pt>
                <c:pt idx="1040">
                  <c:v>-7.79607922958136E-3</c:v>
                </c:pt>
                <c:pt idx="1041">
                  <c:v>6.3097094139728501E-3</c:v>
                </c:pt>
                <c:pt idx="1042">
                  <c:v>3.5425859632928901E-2</c:v>
                </c:pt>
                <c:pt idx="1043">
                  <c:v>-4.2836343477434596E-3</c:v>
                </c:pt>
                <c:pt idx="1044">
                  <c:v>-3.8276593266863501E-2</c:v>
                </c:pt>
                <c:pt idx="1045">
                  <c:v>2.0990846661014001E-2</c:v>
                </c:pt>
                <c:pt idx="1046">
                  <c:v>-1.2586957655577701E-2</c:v>
                </c:pt>
                <c:pt idx="1047">
                  <c:v>-4.4872930415675704E-3</c:v>
                </c:pt>
                <c:pt idx="1048">
                  <c:v>7.52766470158058E-3</c:v>
                </c:pt>
                <c:pt idx="1049">
                  <c:v>2.1180371453695002E-2</c:v>
                </c:pt>
                <c:pt idx="1050">
                  <c:v>8.8783387338705402E-3</c:v>
                </c:pt>
                <c:pt idx="1051">
                  <c:v>-2.7430533052585199E-3</c:v>
                </c:pt>
                <c:pt idx="1052">
                  <c:v>1.9033473151819E-3</c:v>
                </c:pt>
                <c:pt idx="1053">
                  <c:v>-8.7845734164191999E-3</c:v>
                </c:pt>
                <c:pt idx="1054">
                  <c:v>6.48208898110509E-3</c:v>
                </c:pt>
                <c:pt idx="1055">
                  <c:v>-7.2763788983393699E-3</c:v>
                </c:pt>
                <c:pt idx="1056">
                  <c:v>-1.33885479714501E-2</c:v>
                </c:pt>
                <c:pt idx="1057">
                  <c:v>2.6325854898590702E-3</c:v>
                </c:pt>
                <c:pt idx="1058">
                  <c:v>2.6722726843907599E-2</c:v>
                </c:pt>
                <c:pt idx="1059">
                  <c:v>1.39571882372235E-2</c:v>
                </c:pt>
                <c:pt idx="1060">
                  <c:v>9.5127020086969993E-3</c:v>
                </c:pt>
                <c:pt idx="1061">
                  <c:v>-2.2961507907215801E-3</c:v>
                </c:pt>
                <c:pt idx="1062">
                  <c:v>5.3640270206131001E-3</c:v>
                </c:pt>
                <c:pt idx="1063">
                  <c:v>-1.7734390333343099E-2</c:v>
                </c:pt>
                <c:pt idx="1064">
                  <c:v>4.0458546505716397E-3</c:v>
                </c:pt>
                <c:pt idx="1065">
                  <c:v>1.03328145198372E-3</c:v>
                </c:pt>
                <c:pt idx="1066">
                  <c:v>2.90983053136585E-2</c:v>
                </c:pt>
                <c:pt idx="1067">
                  <c:v>-5.0700822552576597E-3</c:v>
                </c:pt>
                <c:pt idx="1068">
                  <c:v>-1.9870657176881599E-3</c:v>
                </c:pt>
                <c:pt idx="1069">
                  <c:v>-1.08802539594955E-2</c:v>
                </c:pt>
                <c:pt idx="1070">
                  <c:v>1.0547787367816001E-3</c:v>
                </c:pt>
                <c:pt idx="1071">
                  <c:v>-1.07374166306696E-2</c:v>
                </c:pt>
                <c:pt idx="1072">
                  <c:v>-5.7357665253840598E-3</c:v>
                </c:pt>
                <c:pt idx="1073">
                  <c:v>-1.6895104779597901E-2</c:v>
                </c:pt>
                <c:pt idx="1074">
                  <c:v>-1.6319277027835699E-2</c:v>
                </c:pt>
                <c:pt idx="1075">
                  <c:v>-3.3475112074947702E-2</c:v>
                </c:pt>
                <c:pt idx="1076">
                  <c:v>4.4646219012381303E-3</c:v>
                </c:pt>
                <c:pt idx="1077">
                  <c:v>-7.89354623883343E-3</c:v>
                </c:pt>
                <c:pt idx="1078">
                  <c:v>9.9523289389262404E-3</c:v>
                </c:pt>
                <c:pt idx="1079">
                  <c:v>-1.3784431186311801E-2</c:v>
                </c:pt>
                <c:pt idx="1080">
                  <c:v>-3.3682107799349298E-2</c:v>
                </c:pt>
                <c:pt idx="1081">
                  <c:v>2.43533697632715E-3</c:v>
                </c:pt>
                <c:pt idx="1082">
                  <c:v>-7.6034712729283097E-2</c:v>
                </c:pt>
                <c:pt idx="1083">
                  <c:v>-4.72017997366993E-3</c:v>
                </c:pt>
                <c:pt idx="1084">
                  <c:v>-3.7863808110951301E-3</c:v>
                </c:pt>
                <c:pt idx="1085">
                  <c:v>4.1302567290590099E-3</c:v>
                </c:pt>
                <c:pt idx="1086">
                  <c:v>3.9233205864461697E-2</c:v>
                </c:pt>
                <c:pt idx="1087">
                  <c:v>-2.0701256505790602E-3</c:v>
                </c:pt>
                <c:pt idx="1088">
                  <c:v>-4.5572980058696299E-3</c:v>
                </c:pt>
                <c:pt idx="1089">
                  <c:v>-1.42709899638817E-2</c:v>
                </c:pt>
                <c:pt idx="1090">
                  <c:v>1.0204611274458699E-2</c:v>
                </c:pt>
                <c:pt idx="1091">
                  <c:v>8.7430269209995901E-3</c:v>
                </c:pt>
                <c:pt idx="1092">
                  <c:v>-2.06957060985762E-2</c:v>
                </c:pt>
                <c:pt idx="1093">
                  <c:v>-3.8627564037140801E-3</c:v>
                </c:pt>
                <c:pt idx="1094">
                  <c:v>3.17468447305327E-2</c:v>
                </c:pt>
                <c:pt idx="1095">
                  <c:v>6.6863417043954002E-2</c:v>
                </c:pt>
                <c:pt idx="1096">
                  <c:v>-3.0523960611372799E-2</c:v>
                </c:pt>
                <c:pt idx="1097">
                  <c:v>1.3865890806474299E-2</c:v>
                </c:pt>
                <c:pt idx="1098">
                  <c:v>1.5663135445422301E-3</c:v>
                </c:pt>
                <c:pt idx="1099">
                  <c:v>-1.37830868555449E-2</c:v>
                </c:pt>
                <c:pt idx="1100">
                  <c:v>-2.13043423369473E-2</c:v>
                </c:pt>
                <c:pt idx="1101">
                  <c:v>-2.92160899649344E-2</c:v>
                </c:pt>
                <c:pt idx="1102">
                  <c:v>1.0059730155679699E-3</c:v>
                </c:pt>
                <c:pt idx="1103">
                  <c:v>2.8127295360220801E-2</c:v>
                </c:pt>
                <c:pt idx="1104">
                  <c:v>-1.6006135664283799E-2</c:v>
                </c:pt>
                <c:pt idx="1105">
                  <c:v>-2.3568304279551798E-3</c:v>
                </c:pt>
                <c:pt idx="1106">
                  <c:v>-6.5398708603592202E-3</c:v>
                </c:pt>
                <c:pt idx="1107">
                  <c:v>-2.67953298470637E-2</c:v>
                </c:pt>
                <c:pt idx="1108">
                  <c:v>1.4856635926335401E-2</c:v>
                </c:pt>
                <c:pt idx="1109">
                  <c:v>5.4454724826902001E-3</c:v>
                </c:pt>
                <c:pt idx="1110">
                  <c:v>2.381449877367E-2</c:v>
                </c:pt>
                <c:pt idx="1111">
                  <c:v>2.2493299978972999E-4</c:v>
                </c:pt>
                <c:pt idx="1112">
                  <c:v>1.0168362794309599E-2</c:v>
                </c:pt>
                <c:pt idx="1113">
                  <c:v>-8.1580096377706704E-4</c:v>
                </c:pt>
                <c:pt idx="1114">
                  <c:v>-1.88636336393645E-3</c:v>
                </c:pt>
                <c:pt idx="1115">
                  <c:v>-5.1331848628391802E-3</c:v>
                </c:pt>
                <c:pt idx="1116">
                  <c:v>2.7283597900008101E-3</c:v>
                </c:pt>
                <c:pt idx="1117">
                  <c:v>3.6555864740061603E-2</c:v>
                </c:pt>
                <c:pt idx="1118">
                  <c:v>7.4336559500927397E-3</c:v>
                </c:pt>
                <c:pt idx="1119">
                  <c:v>-4.9121442440871899E-3</c:v>
                </c:pt>
                <c:pt idx="1120">
                  <c:v>-1.2985974304182701E-2</c:v>
                </c:pt>
                <c:pt idx="1121">
                  <c:v>2.0499078856724001E-3</c:v>
                </c:pt>
                <c:pt idx="1122">
                  <c:v>6.4882945970019699E-3</c:v>
                </c:pt>
                <c:pt idx="1123">
                  <c:v>-8.3038542228665302E-3</c:v>
                </c:pt>
                <c:pt idx="1124">
                  <c:v>-4.4151330740693296E-3</c:v>
                </c:pt>
                <c:pt idx="1125">
                  <c:v>-3.0827090687593102E-3</c:v>
                </c:pt>
                <c:pt idx="1126">
                  <c:v>-1.0942895063502199E-2</c:v>
                </c:pt>
                <c:pt idx="1127">
                  <c:v>2.6021997424248201E-2</c:v>
                </c:pt>
                <c:pt idx="1128">
                  <c:v>1.23070087701041E-3</c:v>
                </c:pt>
                <c:pt idx="1129">
                  <c:v>-9.24512612768978E-3</c:v>
                </c:pt>
                <c:pt idx="1130">
                  <c:v>2.2933411645344902E-3</c:v>
                </c:pt>
                <c:pt idx="1131">
                  <c:v>6.4068410187737498E-3</c:v>
                </c:pt>
                <c:pt idx="1132">
                  <c:v>-2.1634131016706501E-3</c:v>
                </c:pt>
                <c:pt idx="1133">
                  <c:v>1.9347596996664201E-2</c:v>
                </c:pt>
                <c:pt idx="1134">
                  <c:v>-2.3965171630409799E-3</c:v>
                </c:pt>
                <c:pt idx="1135">
                  <c:v>-2.4408979208846199E-3</c:v>
                </c:pt>
                <c:pt idx="1136">
                  <c:v>1.09496920713267E-2</c:v>
                </c:pt>
                <c:pt idx="1137">
                  <c:v>6.3240661971759093E-2</c:v>
                </c:pt>
                <c:pt idx="1138">
                  <c:v>1.6987761583907902E-2</c:v>
                </c:pt>
                <c:pt idx="1139">
                  <c:v>-1.75824351149723E-3</c:v>
                </c:pt>
                <c:pt idx="1140">
                  <c:v>2.4773767450738601E-2</c:v>
                </c:pt>
                <c:pt idx="1141">
                  <c:v>-1.5842836670445601E-2</c:v>
                </c:pt>
                <c:pt idx="1142">
                  <c:v>-8.1514094992141094E-3</c:v>
                </c:pt>
                <c:pt idx="1143">
                  <c:v>-2.4826369319987902E-2</c:v>
                </c:pt>
                <c:pt idx="1144">
                  <c:v>2.5950318230169699E-3</c:v>
                </c:pt>
                <c:pt idx="1145">
                  <c:v>7.58519860415857E-3</c:v>
                </c:pt>
                <c:pt idx="1146">
                  <c:v>-2.4433157220587899E-2</c:v>
                </c:pt>
                <c:pt idx="1147">
                  <c:v>-7.4328461141671999E-3</c:v>
                </c:pt>
                <c:pt idx="1148">
                  <c:v>-2.2849348140775799E-2</c:v>
                </c:pt>
                <c:pt idx="1149">
                  <c:v>5.85364905182222E-3</c:v>
                </c:pt>
                <c:pt idx="1150">
                  <c:v>6.3979237032116103E-4</c:v>
                </c:pt>
                <c:pt idx="1151">
                  <c:v>1.4044006889661601E-2</c:v>
                </c:pt>
                <c:pt idx="1152">
                  <c:v>5.4181940508608801E-3</c:v>
                </c:pt>
                <c:pt idx="1153">
                  <c:v>-1.72354412487437E-2</c:v>
                </c:pt>
                <c:pt idx="1154">
                  <c:v>2.02699495189433E-2</c:v>
                </c:pt>
                <c:pt idx="1155">
                  <c:v>-9.4193510615713603E-3</c:v>
                </c:pt>
                <c:pt idx="1156">
                  <c:v>-6.0760434203672997E-3</c:v>
                </c:pt>
                <c:pt idx="1157">
                  <c:v>-1.8585448752402901E-2</c:v>
                </c:pt>
                <c:pt idx="1158">
                  <c:v>-3.5675988168866E-3</c:v>
                </c:pt>
                <c:pt idx="1159">
                  <c:v>6.5863092113849801E-3</c:v>
                </c:pt>
                <c:pt idx="1160">
                  <c:v>1.1493903278394399E-2</c:v>
                </c:pt>
                <c:pt idx="1161">
                  <c:v>-1.34449708823861E-2</c:v>
                </c:pt>
                <c:pt idx="1162">
                  <c:v>1.0469256257881899E-5</c:v>
                </c:pt>
                <c:pt idx="1163">
                  <c:v>-1.0379843658126201E-2</c:v>
                </c:pt>
                <c:pt idx="1164">
                  <c:v>-5.7127224624536899E-4</c:v>
                </c:pt>
                <c:pt idx="1165">
                  <c:v>-2.1658336724098902E-3</c:v>
                </c:pt>
                <c:pt idx="1166">
                  <c:v>1.7498680430424799E-2</c:v>
                </c:pt>
                <c:pt idx="1167">
                  <c:v>9.7965004297645292E-3</c:v>
                </c:pt>
                <c:pt idx="1168">
                  <c:v>-1.12455991657908E-2</c:v>
                </c:pt>
                <c:pt idx="1169">
                  <c:v>1.19237541109408E-2</c:v>
                </c:pt>
                <c:pt idx="1170">
                  <c:v>-7.6908695641911499E-3</c:v>
                </c:pt>
                <c:pt idx="1171">
                  <c:v>-3.5983679299438302E-3</c:v>
                </c:pt>
                <c:pt idx="1172">
                  <c:v>-1.5653324484132099E-2</c:v>
                </c:pt>
                <c:pt idx="1173">
                  <c:v>-7.1583999700009795E-4</c:v>
                </c:pt>
                <c:pt idx="1174">
                  <c:v>-1.3871336184690801E-2</c:v>
                </c:pt>
                <c:pt idx="1175">
                  <c:v>-2.1398080693427099E-3</c:v>
                </c:pt>
                <c:pt idx="1176">
                  <c:v>1.3458666487002001E-2</c:v>
                </c:pt>
                <c:pt idx="1177">
                  <c:v>-2.6825848595923699E-2</c:v>
                </c:pt>
                <c:pt idx="1178">
                  <c:v>-1.95278760765661E-3</c:v>
                </c:pt>
                <c:pt idx="1179">
                  <c:v>2.5494234558202E-2</c:v>
                </c:pt>
                <c:pt idx="1180">
                  <c:v>4.8806778262646601E-2</c:v>
                </c:pt>
                <c:pt idx="1181">
                  <c:v>-9.6366248817097901E-3</c:v>
                </c:pt>
                <c:pt idx="1182">
                  <c:v>3.66099236464398E-3</c:v>
                </c:pt>
                <c:pt idx="1183">
                  <c:v>-9.8848736584772594E-3</c:v>
                </c:pt>
                <c:pt idx="1184">
                  <c:v>-4.8069526897990102E-3</c:v>
                </c:pt>
                <c:pt idx="1185">
                  <c:v>-5.4498014935461603E-3</c:v>
                </c:pt>
                <c:pt idx="1186">
                  <c:v>-8.0470802483126097E-4</c:v>
                </c:pt>
                <c:pt idx="1187">
                  <c:v>1.13508507645083E-2</c:v>
                </c:pt>
                <c:pt idx="1188">
                  <c:v>4.9948665413243904E-3</c:v>
                </c:pt>
                <c:pt idx="1189">
                  <c:v>-1.08597959319541E-3</c:v>
                </c:pt>
                <c:pt idx="1190">
                  <c:v>1.4949621524968501E-2</c:v>
                </c:pt>
                <c:pt idx="1191">
                  <c:v>-2.28858083786609E-4</c:v>
                </c:pt>
                <c:pt idx="1192">
                  <c:v>9.4378159346216704E-3</c:v>
                </c:pt>
                <c:pt idx="1193">
                  <c:v>-2.1392649888336201E-3</c:v>
                </c:pt>
                <c:pt idx="1194">
                  <c:v>-1.0024105118037901E-2</c:v>
                </c:pt>
                <c:pt idx="1195">
                  <c:v>-3.4048174374740202E-3</c:v>
                </c:pt>
                <c:pt idx="1196">
                  <c:v>4.0751735637623203E-3</c:v>
                </c:pt>
                <c:pt idx="1197">
                  <c:v>-2.0228353704189499E-2</c:v>
                </c:pt>
                <c:pt idx="1198">
                  <c:v>-4.1400817108940601E-3</c:v>
                </c:pt>
                <c:pt idx="1199">
                  <c:v>8.4012218018117497E-5</c:v>
                </c:pt>
                <c:pt idx="1200">
                  <c:v>-1.1233428851626899E-2</c:v>
                </c:pt>
                <c:pt idx="1201">
                  <c:v>-4.2354685574322202E-3</c:v>
                </c:pt>
                <c:pt idx="1202">
                  <c:v>1.9758232732209101E-3</c:v>
                </c:pt>
                <c:pt idx="1203">
                  <c:v>-1.26155306748259E-2</c:v>
                </c:pt>
                <c:pt idx="1204">
                  <c:v>-2.8899565194366501E-2</c:v>
                </c:pt>
                <c:pt idx="1205">
                  <c:v>4.62152473732219E-4</c:v>
                </c:pt>
                <c:pt idx="1206">
                  <c:v>-3.4154648520922E-4</c:v>
                </c:pt>
                <c:pt idx="1207">
                  <c:v>6.7967485133780597E-3</c:v>
                </c:pt>
                <c:pt idx="1208">
                  <c:v>-1.53812872985981E-2</c:v>
                </c:pt>
                <c:pt idx="1209">
                  <c:v>1.88951443722453E-2</c:v>
                </c:pt>
                <c:pt idx="1210">
                  <c:v>-1.9073541047914401E-3</c:v>
                </c:pt>
                <c:pt idx="1211">
                  <c:v>1.9265998961886199E-2</c:v>
                </c:pt>
                <c:pt idx="1212">
                  <c:v>-8.9911754211574098E-3</c:v>
                </c:pt>
                <c:pt idx="1213">
                  <c:v>-1.9610303022273699E-2</c:v>
                </c:pt>
                <c:pt idx="1214">
                  <c:v>-1.44249643517422E-2</c:v>
                </c:pt>
                <c:pt idx="1215">
                  <c:v>-4.7124827521431798E-3</c:v>
                </c:pt>
                <c:pt idx="1216">
                  <c:v>3.3373091882467798E-3</c:v>
                </c:pt>
                <c:pt idx="1217">
                  <c:v>-5.4702536152232096E-3</c:v>
                </c:pt>
                <c:pt idx="1218">
                  <c:v>-5.0662164123731696E-3</c:v>
                </c:pt>
                <c:pt idx="1219">
                  <c:v>-4.0058724843768101E-3</c:v>
                </c:pt>
                <c:pt idx="1220">
                  <c:v>5.2641598180601899E-3</c:v>
                </c:pt>
                <c:pt idx="1221">
                  <c:v>-8.3920997993210695E-3</c:v>
                </c:pt>
                <c:pt idx="1222">
                  <c:v>2.41113475880974E-3</c:v>
                </c:pt>
                <c:pt idx="1223">
                  <c:v>-9.7975964398803097E-3</c:v>
                </c:pt>
                <c:pt idx="1224">
                  <c:v>-5.4937752776153502E-3</c:v>
                </c:pt>
                <c:pt idx="1225">
                  <c:v>1.0868788493014699E-2</c:v>
                </c:pt>
                <c:pt idx="1226">
                  <c:v>2.62703139912203E-2</c:v>
                </c:pt>
                <c:pt idx="1227">
                  <c:v>-1.1840569956745201E-2</c:v>
                </c:pt>
                <c:pt idx="1228">
                  <c:v>6.0832854922419901E-3</c:v>
                </c:pt>
                <c:pt idx="1229">
                  <c:v>-1.6107115895398399E-2</c:v>
                </c:pt>
                <c:pt idx="1230">
                  <c:v>7.7752489019086704E-3</c:v>
                </c:pt>
                <c:pt idx="1231">
                  <c:v>6.9879374355449799E-3</c:v>
                </c:pt>
                <c:pt idx="1232">
                  <c:v>-1.2016796453266001E-2</c:v>
                </c:pt>
                <c:pt idx="1233">
                  <c:v>-1.8362054014859201E-3</c:v>
                </c:pt>
                <c:pt idx="1234">
                  <c:v>1.7704580145499201E-2</c:v>
                </c:pt>
                <c:pt idx="1235">
                  <c:v>1.5671255762455798E-2</c:v>
                </c:pt>
                <c:pt idx="1236">
                  <c:v>9.25682357197282E-4</c:v>
                </c:pt>
                <c:pt idx="1237">
                  <c:v>2.0448786466850501E-3</c:v>
                </c:pt>
                <c:pt idx="1238">
                  <c:v>-2.2386744803292799E-4</c:v>
                </c:pt>
                <c:pt idx="1239">
                  <c:v>-3.8318979388908299E-5</c:v>
                </c:pt>
                <c:pt idx="1240">
                  <c:v>-1.9221772448154002E-2</c:v>
                </c:pt>
                <c:pt idx="1241">
                  <c:v>1.9463761348566699E-2</c:v>
                </c:pt>
                <c:pt idx="1242">
                  <c:v>-1.6080344043147201E-2</c:v>
                </c:pt>
                <c:pt idx="1243">
                  <c:v>-1.0666923530330301E-2</c:v>
                </c:pt>
                <c:pt idx="1244">
                  <c:v>-3.0068711917817698E-2</c:v>
                </c:pt>
                <c:pt idx="1245">
                  <c:v>-1.7555902381192302E-2</c:v>
                </c:pt>
                <c:pt idx="1246">
                  <c:v>2.2456593303833098E-3</c:v>
                </c:pt>
                <c:pt idx="1247">
                  <c:v>4.9522875197478599E-3</c:v>
                </c:pt>
                <c:pt idx="1248">
                  <c:v>8.8995939010113601E-3</c:v>
                </c:pt>
                <c:pt idx="1249">
                  <c:v>-6.18379247415998E-3</c:v>
                </c:pt>
                <c:pt idx="1250">
                  <c:v>6.51510050113432E-3</c:v>
                </c:pt>
                <c:pt idx="1251">
                  <c:v>-1.3533690092764099E-2</c:v>
                </c:pt>
                <c:pt idx="1252">
                  <c:v>1.5251744606918E-2</c:v>
                </c:pt>
                <c:pt idx="1253">
                  <c:v>-7.7415932339449404E-3</c:v>
                </c:pt>
                <c:pt idx="1254">
                  <c:v>-3.1503213269314503E-2</c:v>
                </c:pt>
                <c:pt idx="1255">
                  <c:v>6.1475197902160997E-3</c:v>
                </c:pt>
                <c:pt idx="1256">
                  <c:v>8.4449118896586396E-3</c:v>
                </c:pt>
                <c:pt idx="1257">
                  <c:v>1.14073392390574E-2</c:v>
                </c:pt>
                <c:pt idx="1258">
                  <c:v>-8.0318630622652695E-3</c:v>
                </c:pt>
                <c:pt idx="1259">
                  <c:v>5.3624712414519502E-3</c:v>
                </c:pt>
                <c:pt idx="1260">
                  <c:v>-6.6883349427748996E-3</c:v>
                </c:pt>
                <c:pt idx="1261">
                  <c:v>-5.2201939973031703E-3</c:v>
                </c:pt>
                <c:pt idx="1262">
                  <c:v>-6.3014981391331E-3</c:v>
                </c:pt>
                <c:pt idx="1263">
                  <c:v>4.7240366453030501E-2</c:v>
                </c:pt>
                <c:pt idx="1264">
                  <c:v>1.3588198235958001E-2</c:v>
                </c:pt>
                <c:pt idx="1265">
                  <c:v>-6.4712108480112097E-3</c:v>
                </c:pt>
                <c:pt idx="1266">
                  <c:v>-3.2685002382085099E-3</c:v>
                </c:pt>
                <c:pt idx="1267">
                  <c:v>3.7084481425112199E-3</c:v>
                </c:pt>
                <c:pt idx="1268">
                  <c:v>2.7964323886306001E-3</c:v>
                </c:pt>
                <c:pt idx="1269">
                  <c:v>-4.5232507393604803E-3</c:v>
                </c:pt>
                <c:pt idx="1270">
                  <c:v>4.5483377909220097E-3</c:v>
                </c:pt>
                <c:pt idx="1271">
                  <c:v>1.5761869556422399E-2</c:v>
                </c:pt>
                <c:pt idx="1272">
                  <c:v>-1.0227058785920199E-2</c:v>
                </c:pt>
                <c:pt idx="1273">
                  <c:v>8.96459483784608E-3</c:v>
                </c:pt>
                <c:pt idx="1274">
                  <c:v>2.84742596675128E-2</c:v>
                </c:pt>
                <c:pt idx="1275">
                  <c:v>-4.9230436726388103E-3</c:v>
                </c:pt>
                <c:pt idx="1276">
                  <c:v>2.1829594972337701E-2</c:v>
                </c:pt>
                <c:pt idx="1277">
                  <c:v>-4.6589442538557202E-3</c:v>
                </c:pt>
                <c:pt idx="1278">
                  <c:v>-4.9096362028039396E-3</c:v>
                </c:pt>
                <c:pt idx="1279">
                  <c:v>-2.1332589320802401E-2</c:v>
                </c:pt>
                <c:pt idx="1280">
                  <c:v>4.8235608894413298E-3</c:v>
                </c:pt>
                <c:pt idx="1281">
                  <c:v>-4.6251416881765003E-3</c:v>
                </c:pt>
                <c:pt idx="1282">
                  <c:v>1.4561480793134199E-5</c:v>
                </c:pt>
                <c:pt idx="1283">
                  <c:v>-1.7661824651305599E-2</c:v>
                </c:pt>
                <c:pt idx="1284">
                  <c:v>1.38869806126641E-2</c:v>
                </c:pt>
                <c:pt idx="1285">
                  <c:v>-3.4458236651562801E-3</c:v>
                </c:pt>
                <c:pt idx="1286">
                  <c:v>3.0442038234944398E-3</c:v>
                </c:pt>
                <c:pt idx="1287">
                  <c:v>-3.2094154534392798E-3</c:v>
                </c:pt>
                <c:pt idx="1288">
                  <c:v>-1.09108858439491E-2</c:v>
                </c:pt>
                <c:pt idx="1289">
                  <c:v>8.5732166307757301E-3</c:v>
                </c:pt>
                <c:pt idx="1290">
                  <c:v>-3.6288881195911198E-3</c:v>
                </c:pt>
                <c:pt idx="1291">
                  <c:v>-5.3231372860020497E-3</c:v>
                </c:pt>
                <c:pt idx="1292">
                  <c:v>-2.0224154677041502E-3</c:v>
                </c:pt>
                <c:pt idx="1293">
                  <c:v>-4.7554095802349004E-3</c:v>
                </c:pt>
                <c:pt idx="1294">
                  <c:v>2.3734569069547599E-3</c:v>
                </c:pt>
                <c:pt idx="1295">
                  <c:v>-5.0725858611882005E-4</c:v>
                </c:pt>
                <c:pt idx="1296">
                  <c:v>1.7410740463188499E-2</c:v>
                </c:pt>
                <c:pt idx="1297">
                  <c:v>-1.1075790753294901E-3</c:v>
                </c:pt>
                <c:pt idx="1298">
                  <c:v>1.7214960107705399E-3</c:v>
                </c:pt>
                <c:pt idx="1299">
                  <c:v>-1.01370836908364E-2</c:v>
                </c:pt>
                <c:pt idx="1300">
                  <c:v>3.0492727218512701E-4</c:v>
                </c:pt>
                <c:pt idx="1301">
                  <c:v>-1.7266590753611699E-2</c:v>
                </c:pt>
                <c:pt idx="1302">
                  <c:v>2.2776199487193499E-3</c:v>
                </c:pt>
                <c:pt idx="1303">
                  <c:v>8.2755529600688996E-3</c:v>
                </c:pt>
                <c:pt idx="1304">
                  <c:v>9.5776304804432496E-4</c:v>
                </c:pt>
                <c:pt idx="1305">
                  <c:v>1.13513855302112E-2</c:v>
                </c:pt>
                <c:pt idx="1306">
                  <c:v>-2.79964389038475E-4</c:v>
                </c:pt>
                <c:pt idx="1307">
                  <c:v>-2.26644106763164E-3</c:v>
                </c:pt>
                <c:pt idx="1308">
                  <c:v>1.09884409707517E-2</c:v>
                </c:pt>
                <c:pt idx="1309">
                  <c:v>-6.3806722887823604E-3</c:v>
                </c:pt>
                <c:pt idx="1310">
                  <c:v>-1.6476120003762701E-3</c:v>
                </c:pt>
                <c:pt idx="1311">
                  <c:v>-2.42720142844223E-3</c:v>
                </c:pt>
                <c:pt idx="1312">
                  <c:v>-1.0063403771719499E-2</c:v>
                </c:pt>
                <c:pt idx="1313">
                  <c:v>1.2506769078473499E-2</c:v>
                </c:pt>
                <c:pt idx="1314">
                  <c:v>-7.77169021328578E-3</c:v>
                </c:pt>
                <c:pt idx="1315">
                  <c:v>2.5059050599545501E-3</c:v>
                </c:pt>
                <c:pt idx="1316">
                  <c:v>1.3960907488897299E-2</c:v>
                </c:pt>
                <c:pt idx="1317">
                  <c:v>-4.0162447753579501E-3</c:v>
                </c:pt>
                <c:pt idx="1318">
                  <c:v>-3.9309251359408801E-3</c:v>
                </c:pt>
                <c:pt idx="1319">
                  <c:v>1.42434690115132E-2</c:v>
                </c:pt>
                <c:pt idx="1320">
                  <c:v>7.9163224966227706E-3</c:v>
                </c:pt>
                <c:pt idx="1321">
                  <c:v>-9.0086913280442594E-3</c:v>
                </c:pt>
                <c:pt idx="1322">
                  <c:v>-4.7373002563305703E-3</c:v>
                </c:pt>
                <c:pt idx="1323">
                  <c:v>-1.36437273770896E-2</c:v>
                </c:pt>
                <c:pt idx="1324">
                  <c:v>6.8856363332615101E-3</c:v>
                </c:pt>
                <c:pt idx="1325">
                  <c:v>-4.8537226973419702E-3</c:v>
                </c:pt>
                <c:pt idx="1326">
                  <c:v>3.6142122558567298E-3</c:v>
                </c:pt>
                <c:pt idx="1327">
                  <c:v>-4.2903337241109903E-3</c:v>
                </c:pt>
                <c:pt idx="1328">
                  <c:v>7.2816051662601697E-3</c:v>
                </c:pt>
                <c:pt idx="1329">
                  <c:v>-2.0162590527464E-3</c:v>
                </c:pt>
                <c:pt idx="1330">
                  <c:v>5.7350509613900702E-3</c:v>
                </c:pt>
                <c:pt idx="1331">
                  <c:v>-8.3845574003027295E-4</c:v>
                </c:pt>
                <c:pt idx="1332">
                  <c:v>3.96249125249704E-3</c:v>
                </c:pt>
                <c:pt idx="1333">
                  <c:v>5.3596633163625904E-3</c:v>
                </c:pt>
                <c:pt idx="1334">
                  <c:v>2.8466313111654299E-3</c:v>
                </c:pt>
                <c:pt idx="1335">
                  <c:v>3.8218501018048002E-3</c:v>
                </c:pt>
                <c:pt idx="1336">
                  <c:v>5.0906476419817505E-4</c:v>
                </c:pt>
                <c:pt idx="1337">
                  <c:v>-1.38769186326564E-2</c:v>
                </c:pt>
                <c:pt idx="1338">
                  <c:v>-7.4189654404090502E-4</c:v>
                </c:pt>
                <c:pt idx="1339">
                  <c:v>5.3686965642653203E-3</c:v>
                </c:pt>
                <c:pt idx="1340">
                  <c:v>8.7945824718796105E-3</c:v>
                </c:pt>
                <c:pt idx="1341">
                  <c:v>1.12637263810453E-4</c:v>
                </c:pt>
                <c:pt idx="1342">
                  <c:v>1.7328012478148901E-4</c:v>
                </c:pt>
                <c:pt idx="1343">
                  <c:v>-3.68179227615569E-3</c:v>
                </c:pt>
                <c:pt idx="1344">
                  <c:v>7.5695648215211003E-3</c:v>
                </c:pt>
                <c:pt idx="1345">
                  <c:v>-1.7638634359318001E-3</c:v>
                </c:pt>
                <c:pt idx="1346">
                  <c:v>1.2621785393830401E-2</c:v>
                </c:pt>
                <c:pt idx="1347">
                  <c:v>7.3418849153299801E-3</c:v>
                </c:pt>
                <c:pt idx="1348">
                  <c:v>2.9184238614344601E-2</c:v>
                </c:pt>
                <c:pt idx="1349">
                  <c:v>8.7628195713027497E-3</c:v>
                </c:pt>
                <c:pt idx="1350">
                  <c:v>3.9160989274811597E-2</c:v>
                </c:pt>
                <c:pt idx="1351">
                  <c:v>5.5695721758826601E-3</c:v>
                </c:pt>
                <c:pt idx="1352">
                  <c:v>-7.7382856245658002E-3</c:v>
                </c:pt>
                <c:pt idx="1353">
                  <c:v>1.4197087431311199E-2</c:v>
                </c:pt>
                <c:pt idx="1354">
                  <c:v>-1.3925083688898899E-2</c:v>
                </c:pt>
                <c:pt idx="1355">
                  <c:v>2.3630122626969501E-2</c:v>
                </c:pt>
                <c:pt idx="1356">
                  <c:v>-8.4616042831616497E-3</c:v>
                </c:pt>
                <c:pt idx="1357">
                  <c:v>-8.0599242077746703E-3</c:v>
                </c:pt>
                <c:pt idx="1358">
                  <c:v>-1.6073365768994399E-2</c:v>
                </c:pt>
                <c:pt idx="1359">
                  <c:v>3.1020719599847597E-4</c:v>
                </c:pt>
                <c:pt idx="1360">
                  <c:v>1.58991988989442E-2</c:v>
                </c:pt>
                <c:pt idx="1361">
                  <c:v>-6.8099803954849202E-3</c:v>
                </c:pt>
                <c:pt idx="1362">
                  <c:v>1.98094984192407E-3</c:v>
                </c:pt>
                <c:pt idx="1363">
                  <c:v>-1.0379814965256799E-2</c:v>
                </c:pt>
                <c:pt idx="1364">
                  <c:v>1.1540807647728499E-2</c:v>
                </c:pt>
                <c:pt idx="1365">
                  <c:v>1.4263464923083499E-3</c:v>
                </c:pt>
                <c:pt idx="1366">
                  <c:v>-2.1963826777817198E-3</c:v>
                </c:pt>
                <c:pt idx="1367">
                  <c:v>-5.1734414614007899E-3</c:v>
                </c:pt>
                <c:pt idx="1368">
                  <c:v>-7.8823946014283004E-3</c:v>
                </c:pt>
                <c:pt idx="1369">
                  <c:v>6.3563399910153201E-3</c:v>
                </c:pt>
                <c:pt idx="1370">
                  <c:v>-1.2854852541522001E-2</c:v>
                </c:pt>
                <c:pt idx="1371">
                  <c:v>-3.4205412732019802E-3</c:v>
                </c:pt>
                <c:pt idx="1372">
                  <c:v>-1.0228177020369701E-3</c:v>
                </c:pt>
                <c:pt idx="1373">
                  <c:v>-8.31005266818516E-3</c:v>
                </c:pt>
                <c:pt idx="1374">
                  <c:v>1.0833871802307099E-2</c:v>
                </c:pt>
                <c:pt idx="1375">
                  <c:v>3.1164876318880699E-3</c:v>
                </c:pt>
                <c:pt idx="1376">
                  <c:v>1.5449325255195601E-2</c:v>
                </c:pt>
                <c:pt idx="1377">
                  <c:v>8.2921311180933106E-3</c:v>
                </c:pt>
                <c:pt idx="1378">
                  <c:v>1.07828143537117E-2</c:v>
                </c:pt>
                <c:pt idx="1379">
                  <c:v>5.7972022836538803E-3</c:v>
                </c:pt>
                <c:pt idx="1380">
                  <c:v>-8.5655749592524703E-3</c:v>
                </c:pt>
                <c:pt idx="1381">
                  <c:v>-8.8327010969785694E-3</c:v>
                </c:pt>
                <c:pt idx="1382">
                  <c:v>-1.5747485624253599E-3</c:v>
                </c:pt>
                <c:pt idx="1383">
                  <c:v>4.5739957660723496E-3</c:v>
                </c:pt>
                <c:pt idx="1384">
                  <c:v>-3.7579258156447098E-3</c:v>
                </c:pt>
                <c:pt idx="1385">
                  <c:v>-1.21542665973042E-2</c:v>
                </c:pt>
                <c:pt idx="1386">
                  <c:v>3.9514291637064904E-3</c:v>
                </c:pt>
                <c:pt idx="1387">
                  <c:v>3.3657538208482899E-3</c:v>
                </c:pt>
                <c:pt idx="1388">
                  <c:v>5.72947634554244E-3</c:v>
                </c:pt>
                <c:pt idx="1389">
                  <c:v>-2.1452444909876699E-2</c:v>
                </c:pt>
                <c:pt idx="1390">
                  <c:v>8.8005935411931205E-3</c:v>
                </c:pt>
                <c:pt idx="1391">
                  <c:v>2.0913603058882999E-2</c:v>
                </c:pt>
                <c:pt idx="1392">
                  <c:v>-6.1644690555795597E-3</c:v>
                </c:pt>
                <c:pt idx="1393">
                  <c:v>-1.6812422001466301E-3</c:v>
                </c:pt>
                <c:pt idx="1394">
                  <c:v>2.2830258937829502E-3</c:v>
                </c:pt>
                <c:pt idx="1395">
                  <c:v>-2.91349158813144E-4</c:v>
                </c:pt>
                <c:pt idx="1396">
                  <c:v>1.0969341080392299E-2</c:v>
                </c:pt>
                <c:pt idx="1397">
                  <c:v>-6.7905649568153102E-4</c:v>
                </c:pt>
                <c:pt idx="1398">
                  <c:v>-2.36831941343791E-3</c:v>
                </c:pt>
                <c:pt idx="1399">
                  <c:v>-6.4185957817984203E-3</c:v>
                </c:pt>
                <c:pt idx="1400">
                  <c:v>-3.8948826382034299E-3</c:v>
                </c:pt>
                <c:pt idx="1401">
                  <c:v>1.00175510736982E-2</c:v>
                </c:pt>
                <c:pt idx="1402">
                  <c:v>-5.9720965330138202E-3</c:v>
                </c:pt>
                <c:pt idx="1403">
                  <c:v>1.98134908535923E-3</c:v>
                </c:pt>
                <c:pt idx="1404">
                  <c:v>3.8224536390000698E-3</c:v>
                </c:pt>
                <c:pt idx="1405">
                  <c:v>-7.5186837559160103E-3</c:v>
                </c:pt>
                <c:pt idx="1406">
                  <c:v>-3.2574100058893399E-3</c:v>
                </c:pt>
                <c:pt idx="1407">
                  <c:v>-6.0558544215383097E-3</c:v>
                </c:pt>
                <c:pt idx="1408">
                  <c:v>-1.66521152259886E-3</c:v>
                </c:pt>
                <c:pt idx="1409">
                  <c:v>-1.9662514340607801E-2</c:v>
                </c:pt>
                <c:pt idx="1410">
                  <c:v>2.0560685772038099E-2</c:v>
                </c:pt>
                <c:pt idx="1411">
                  <c:v>1.9378487438821201E-2</c:v>
                </c:pt>
                <c:pt idx="1412">
                  <c:v>6.0684093184144999E-3</c:v>
                </c:pt>
                <c:pt idx="1413">
                  <c:v>3.0005604078171499E-2</c:v>
                </c:pt>
                <c:pt idx="1414">
                  <c:v>-4.0736899271633896E-3</c:v>
                </c:pt>
                <c:pt idx="1415">
                  <c:v>-4.2651546894587698E-3</c:v>
                </c:pt>
                <c:pt idx="1416">
                  <c:v>-1.13338686610316E-4</c:v>
                </c:pt>
                <c:pt idx="1417">
                  <c:v>-2.18567019291339E-4</c:v>
                </c:pt>
                <c:pt idx="1418">
                  <c:v>9.8174099506039905E-3</c:v>
                </c:pt>
                <c:pt idx="1419">
                  <c:v>2.7145374890021799E-2</c:v>
                </c:pt>
                <c:pt idx="1420">
                  <c:v>1.45028636001613E-2</c:v>
                </c:pt>
                <c:pt idx="1421">
                  <c:v>1.5049982280091899E-2</c:v>
                </c:pt>
                <c:pt idx="1422">
                  <c:v>-5.1635910429416098E-3</c:v>
                </c:pt>
                <c:pt idx="1423">
                  <c:v>-2.42663077524675E-3</c:v>
                </c:pt>
                <c:pt idx="1424">
                  <c:v>-1.47766480934778E-2</c:v>
                </c:pt>
                <c:pt idx="1425">
                  <c:v>-1.50224616486917E-2</c:v>
                </c:pt>
                <c:pt idx="1426">
                  <c:v>-2.2339569805073299E-3</c:v>
                </c:pt>
                <c:pt idx="1427">
                  <c:v>5.5112158047023602E-3</c:v>
                </c:pt>
                <c:pt idx="1428">
                  <c:v>2.8414782722571301E-2</c:v>
                </c:pt>
                <c:pt idx="1429">
                  <c:v>3.44561187365768E-2</c:v>
                </c:pt>
                <c:pt idx="1430">
                  <c:v>8.5533717568330898E-3</c:v>
                </c:pt>
                <c:pt idx="1431">
                  <c:v>3.04710727039855E-2</c:v>
                </c:pt>
                <c:pt idx="1432">
                  <c:v>2.6691298186721502E-2</c:v>
                </c:pt>
                <c:pt idx="1433">
                  <c:v>4.18677476706667E-2</c:v>
                </c:pt>
                <c:pt idx="1434">
                  <c:v>-1.52115932195483E-3</c:v>
                </c:pt>
                <c:pt idx="1435">
                  <c:v>6.2867685270922999E-2</c:v>
                </c:pt>
                <c:pt idx="1436">
                  <c:v>4.7649084081160297E-3</c:v>
                </c:pt>
                <c:pt idx="1437">
                  <c:v>6.7994578684235196E-2</c:v>
                </c:pt>
                <c:pt idx="1438">
                  <c:v>3.0587080930729399E-2</c:v>
                </c:pt>
                <c:pt idx="1439">
                  <c:v>4.96825672543929E-2</c:v>
                </c:pt>
                <c:pt idx="1440">
                  <c:v>-6.1691391253562003E-2</c:v>
                </c:pt>
                <c:pt idx="1441">
                  <c:v>2.6548793152884401E-2</c:v>
                </c:pt>
                <c:pt idx="1442">
                  <c:v>-2.8775257260998201E-2</c:v>
                </c:pt>
                <c:pt idx="1443">
                  <c:v>1.84858632058083E-3</c:v>
                </c:pt>
                <c:pt idx="1444">
                  <c:v>-7.7898101777063001E-4</c:v>
                </c:pt>
                <c:pt idx="1445">
                  <c:v>5.6990900235733999E-2</c:v>
                </c:pt>
                <c:pt idx="1446">
                  <c:v>4.7997217984514402E-2</c:v>
                </c:pt>
                <c:pt idx="1447">
                  <c:v>-2.2912692599635E-2</c:v>
                </c:pt>
                <c:pt idx="1448">
                  <c:v>1.2578982077428599E-3</c:v>
                </c:pt>
                <c:pt idx="1449">
                  <c:v>1.5794003465473501E-2</c:v>
                </c:pt>
                <c:pt idx="1450">
                  <c:v>-1.50143137680107E-2</c:v>
                </c:pt>
                <c:pt idx="1451">
                  <c:v>-4.8544608526864999E-2</c:v>
                </c:pt>
                <c:pt idx="1452">
                  <c:v>4.3017216465436998E-2</c:v>
                </c:pt>
                <c:pt idx="1453">
                  <c:v>5.4715617944959702E-2</c:v>
                </c:pt>
                <c:pt idx="1454">
                  <c:v>9.1242692004111295E-3</c:v>
                </c:pt>
                <c:pt idx="1455">
                  <c:v>2.0945669114794899E-2</c:v>
                </c:pt>
                <c:pt idx="1456">
                  <c:v>2.8589971982338501E-2</c:v>
                </c:pt>
                <c:pt idx="1457">
                  <c:v>1.64833107495405E-2</c:v>
                </c:pt>
                <c:pt idx="1458">
                  <c:v>-1.8566871462737299E-2</c:v>
                </c:pt>
                <c:pt idx="1459">
                  <c:v>6.5033593811258603E-4</c:v>
                </c:pt>
                <c:pt idx="1460">
                  <c:v>-3.4789009288044202E-2</c:v>
                </c:pt>
                <c:pt idx="1461">
                  <c:v>5.58836820696282E-3</c:v>
                </c:pt>
                <c:pt idx="1462">
                  <c:v>-1.12400213194287E-2</c:v>
                </c:pt>
                <c:pt idx="1463">
                  <c:v>-1.04759840461317E-2</c:v>
                </c:pt>
                <c:pt idx="1464">
                  <c:v>9.97574338321368E-3</c:v>
                </c:pt>
                <c:pt idx="1465">
                  <c:v>4.26507785027994E-2</c:v>
                </c:pt>
                <c:pt idx="1466">
                  <c:v>2.6875974853477801E-3</c:v>
                </c:pt>
                <c:pt idx="1467">
                  <c:v>-9.3297832278122106E-2</c:v>
                </c:pt>
                <c:pt idx="1468">
                  <c:v>-6.85532501522373E-3</c:v>
                </c:pt>
                <c:pt idx="1469">
                  <c:v>6.2172736942858499E-2</c:v>
                </c:pt>
                <c:pt idx="1470">
                  <c:v>2.7597294756565999E-3</c:v>
                </c:pt>
                <c:pt idx="1471">
                  <c:v>1.2423370683050499E-2</c:v>
                </c:pt>
                <c:pt idx="1472">
                  <c:v>-3.67018855769912E-3</c:v>
                </c:pt>
                <c:pt idx="1473">
                  <c:v>-2.00217085534279E-2</c:v>
                </c:pt>
                <c:pt idx="1474">
                  <c:v>-1.3539882193984699E-2</c:v>
                </c:pt>
                <c:pt idx="1475">
                  <c:v>-1.8009129525952901E-2</c:v>
                </c:pt>
                <c:pt idx="1476">
                  <c:v>-9.2006670679534008E-3</c:v>
                </c:pt>
                <c:pt idx="1477">
                  <c:v>-2.7576024948465099E-2</c:v>
                </c:pt>
                <c:pt idx="1478">
                  <c:v>3.11296383817714E-2</c:v>
                </c:pt>
                <c:pt idx="1479">
                  <c:v>-1.68314084741568E-2</c:v>
                </c:pt>
                <c:pt idx="1480">
                  <c:v>-4.6718624281873898E-3</c:v>
                </c:pt>
                <c:pt idx="1481">
                  <c:v>-1.1692892159948899E-2</c:v>
                </c:pt>
                <c:pt idx="1482">
                  <c:v>1.6773465598712001E-2</c:v>
                </c:pt>
                <c:pt idx="1483">
                  <c:v>1.5823334678805302E-2</c:v>
                </c:pt>
                <c:pt idx="1484">
                  <c:v>4.2094877058275401E-3</c:v>
                </c:pt>
                <c:pt idx="1485">
                  <c:v>-1.7617563105996399E-3</c:v>
                </c:pt>
                <c:pt idx="1486">
                  <c:v>6.7480218881556002E-3</c:v>
                </c:pt>
                <c:pt idx="1487">
                  <c:v>-2.69481976565811E-3</c:v>
                </c:pt>
                <c:pt idx="1488">
                  <c:v>9.3425937146343705E-3</c:v>
                </c:pt>
                <c:pt idx="1489">
                  <c:v>-1.9351198751615301E-2</c:v>
                </c:pt>
                <c:pt idx="1490">
                  <c:v>3.0505382001786398E-2</c:v>
                </c:pt>
                <c:pt idx="1491">
                  <c:v>-3.6275649054187602E-3</c:v>
                </c:pt>
                <c:pt idx="1492">
                  <c:v>4.4109822469982204E-3</c:v>
                </c:pt>
                <c:pt idx="1493">
                  <c:v>-3.5117452372118899E-2</c:v>
                </c:pt>
                <c:pt idx="1494">
                  <c:v>-1.9179261040968499E-4</c:v>
                </c:pt>
                <c:pt idx="1495">
                  <c:v>-1.45112005332706E-2</c:v>
                </c:pt>
                <c:pt idx="1496">
                  <c:v>-7.3900403758305302E-4</c:v>
                </c:pt>
                <c:pt idx="1497">
                  <c:v>2.6035360521409898E-2</c:v>
                </c:pt>
                <c:pt idx="1498">
                  <c:v>-1.42183215413861E-2</c:v>
                </c:pt>
                <c:pt idx="1499">
                  <c:v>6.49969140291128E-3</c:v>
                </c:pt>
                <c:pt idx="1500">
                  <c:v>3.7731808536218998E-2</c:v>
                </c:pt>
                <c:pt idx="1501">
                  <c:v>1.7382675923719301E-3</c:v>
                </c:pt>
                <c:pt idx="1502">
                  <c:v>2.4440137724672999E-2</c:v>
                </c:pt>
                <c:pt idx="1503">
                  <c:v>1.55244619351388E-2</c:v>
                </c:pt>
                <c:pt idx="1504">
                  <c:v>2.3782535135809399E-2</c:v>
                </c:pt>
                <c:pt idx="1505">
                  <c:v>-1.11742941238544E-2</c:v>
                </c:pt>
                <c:pt idx="1506">
                  <c:v>2.99450099459573E-2</c:v>
                </c:pt>
                <c:pt idx="1507">
                  <c:v>1.44857022524407E-2</c:v>
                </c:pt>
                <c:pt idx="1508">
                  <c:v>-1.40484277741108E-2</c:v>
                </c:pt>
                <c:pt idx="1509">
                  <c:v>-1.6682729535838998E-2</c:v>
                </c:pt>
                <c:pt idx="1510">
                  <c:v>4.9743130632429597E-3</c:v>
                </c:pt>
                <c:pt idx="1511">
                  <c:v>7.1269492935765099E-3</c:v>
                </c:pt>
                <c:pt idx="1512">
                  <c:v>3.89492952503993E-2</c:v>
                </c:pt>
                <c:pt idx="1513">
                  <c:v>-9.0916311081417796E-3</c:v>
                </c:pt>
                <c:pt idx="1514">
                  <c:v>1.5464361013618E-2</c:v>
                </c:pt>
                <c:pt idx="1515">
                  <c:v>-8.4403597078516104E-3</c:v>
                </c:pt>
                <c:pt idx="1516">
                  <c:v>1.5635010987890802E-2</c:v>
                </c:pt>
                <c:pt idx="1517">
                  <c:v>2.2861264600233099E-2</c:v>
                </c:pt>
                <c:pt idx="1518">
                  <c:v>2.5911898312803699E-2</c:v>
                </c:pt>
                <c:pt idx="1519">
                  <c:v>-4.4354187599958698E-4</c:v>
                </c:pt>
                <c:pt idx="1520">
                  <c:v>1.7246591361233299E-2</c:v>
                </c:pt>
                <c:pt idx="1521">
                  <c:v>1.15939912770128E-2</c:v>
                </c:pt>
                <c:pt idx="1522">
                  <c:v>-4.6552890522875701E-3</c:v>
                </c:pt>
                <c:pt idx="1523">
                  <c:v>-9.2454203410728096E-3</c:v>
                </c:pt>
                <c:pt idx="1524">
                  <c:v>2.8793885045202999E-2</c:v>
                </c:pt>
                <c:pt idx="1525">
                  <c:v>1.80689963070224E-3</c:v>
                </c:pt>
                <c:pt idx="1526">
                  <c:v>-4.0446710314377902E-2</c:v>
                </c:pt>
                <c:pt idx="1527">
                  <c:v>2.86228706187973E-2</c:v>
                </c:pt>
                <c:pt idx="1528">
                  <c:v>3.6680241822907501E-2</c:v>
                </c:pt>
                <c:pt idx="1529">
                  <c:v>-1.2238432545541199E-2</c:v>
                </c:pt>
                <c:pt idx="1530">
                  <c:v>-2.6385572059357501E-2</c:v>
                </c:pt>
                <c:pt idx="1531">
                  <c:v>1.9012186683119998E-2</c:v>
                </c:pt>
                <c:pt idx="1532">
                  <c:v>1.2289967974703599E-3</c:v>
                </c:pt>
                <c:pt idx="1533">
                  <c:v>5.38421382106243E-4</c:v>
                </c:pt>
                <c:pt idx="1534">
                  <c:v>-7.4522497709139102E-3</c:v>
                </c:pt>
                <c:pt idx="1535">
                  <c:v>1.3918851631305E-3</c:v>
                </c:pt>
                <c:pt idx="1536">
                  <c:v>-3.9092641052363999E-2</c:v>
                </c:pt>
                <c:pt idx="1537">
                  <c:v>4.4152685995232904E-3</c:v>
                </c:pt>
                <c:pt idx="1538">
                  <c:v>-3.8146781333657002E-3</c:v>
                </c:pt>
                <c:pt idx="1539">
                  <c:v>3.4830632202509301E-3</c:v>
                </c:pt>
                <c:pt idx="1540">
                  <c:v>2.18497202123317E-2</c:v>
                </c:pt>
                <c:pt idx="1541">
                  <c:v>5.6033142330220199E-3</c:v>
                </c:pt>
                <c:pt idx="1542">
                  <c:v>-1.00936534559013E-2</c:v>
                </c:pt>
                <c:pt idx="1543">
                  <c:v>-5.4554915413179902E-3</c:v>
                </c:pt>
                <c:pt idx="1544">
                  <c:v>-2.50299023666101E-2</c:v>
                </c:pt>
                <c:pt idx="1545">
                  <c:v>-1.88766467207667E-2</c:v>
                </c:pt>
                <c:pt idx="1546">
                  <c:v>4.5338117748937701E-2</c:v>
                </c:pt>
                <c:pt idx="1547">
                  <c:v>-2.1442915559058201E-3</c:v>
                </c:pt>
                <c:pt idx="1548">
                  <c:v>6.0458626584581898E-3</c:v>
                </c:pt>
                <c:pt idx="1549">
                  <c:v>3.09474539160823E-2</c:v>
                </c:pt>
                <c:pt idx="1550">
                  <c:v>2.5304582431372801E-2</c:v>
                </c:pt>
                <c:pt idx="1551">
                  <c:v>1.0892042274000001E-2</c:v>
                </c:pt>
                <c:pt idx="1552">
                  <c:v>-9.0847154955800997E-3</c:v>
                </c:pt>
                <c:pt idx="1553">
                  <c:v>-7.0890072974978902E-2</c:v>
                </c:pt>
                <c:pt idx="1554">
                  <c:v>-4.0534065821245602E-3</c:v>
                </c:pt>
                <c:pt idx="1555">
                  <c:v>4.6237442297317299E-2</c:v>
                </c:pt>
                <c:pt idx="1556">
                  <c:v>4.5082858928230203E-3</c:v>
                </c:pt>
                <c:pt idx="1557">
                  <c:v>4.7544098804749597E-3</c:v>
                </c:pt>
                <c:pt idx="1558">
                  <c:v>2.6425689251014801E-2</c:v>
                </c:pt>
                <c:pt idx="1559">
                  <c:v>8.8859794306206106E-5</c:v>
                </c:pt>
                <c:pt idx="1560">
                  <c:v>4.6560864113802197E-2</c:v>
                </c:pt>
                <c:pt idx="1561">
                  <c:v>-1.5603956312238E-2</c:v>
                </c:pt>
                <c:pt idx="1562">
                  <c:v>-4.9136964522618603E-3</c:v>
                </c:pt>
                <c:pt idx="1563">
                  <c:v>-3.1557212346688701E-3</c:v>
                </c:pt>
                <c:pt idx="1564">
                  <c:v>4.4925636529701803E-3</c:v>
                </c:pt>
                <c:pt idx="1565">
                  <c:v>-2.6887365427521601E-2</c:v>
                </c:pt>
                <c:pt idx="1566">
                  <c:v>-1.42810120799471E-2</c:v>
                </c:pt>
                <c:pt idx="1567">
                  <c:v>6.7441225170553299E-3</c:v>
                </c:pt>
                <c:pt idx="1568">
                  <c:v>-4.0169273106629703E-2</c:v>
                </c:pt>
                <c:pt idx="1569">
                  <c:v>-5.2557474336774601E-2</c:v>
                </c:pt>
                <c:pt idx="1570">
                  <c:v>3.3798476769640498E-2</c:v>
                </c:pt>
                <c:pt idx="1571">
                  <c:v>1.26517389757761E-2</c:v>
                </c:pt>
                <c:pt idx="1572">
                  <c:v>-2.5682920250149802E-2</c:v>
                </c:pt>
                <c:pt idx="1573">
                  <c:v>-7.0284229258219505E-2</c:v>
                </c:pt>
                <c:pt idx="1574">
                  <c:v>-2.18089341536685E-2</c:v>
                </c:pt>
                <c:pt idx="1575">
                  <c:v>7.1379409364998106E-2</c:v>
                </c:pt>
                <c:pt idx="1576">
                  <c:v>-4.6654869101389197E-2</c:v>
                </c:pt>
                <c:pt idx="1577">
                  <c:v>-9.8729820127277206E-3</c:v>
                </c:pt>
                <c:pt idx="1578">
                  <c:v>-4.4090741751279201E-2</c:v>
                </c:pt>
                <c:pt idx="1579">
                  <c:v>5.9893833861177803E-2</c:v>
                </c:pt>
                <c:pt idx="1580">
                  <c:v>1.8844264123047599E-2</c:v>
                </c:pt>
                <c:pt idx="1581">
                  <c:v>-7.4726312839005701E-2</c:v>
                </c:pt>
                <c:pt idx="1582">
                  <c:v>6.0424123358382702E-2</c:v>
                </c:pt>
                <c:pt idx="1583">
                  <c:v>3.6155100351417703E-2</c:v>
                </c:pt>
                <c:pt idx="1584">
                  <c:v>-8.1158166228752094E-3</c:v>
                </c:pt>
                <c:pt idx="1585">
                  <c:v>-2.7248570329333099E-2</c:v>
                </c:pt>
                <c:pt idx="1586">
                  <c:v>-1.32029772400836E-2</c:v>
                </c:pt>
                <c:pt idx="1587">
                  <c:v>-5.84640362826396E-3</c:v>
                </c:pt>
                <c:pt idx="1588">
                  <c:v>2.5017435722947699E-2</c:v>
                </c:pt>
                <c:pt idx="1589">
                  <c:v>-7.1832379107757503E-3</c:v>
                </c:pt>
                <c:pt idx="1590">
                  <c:v>-7.1648863507879704E-3</c:v>
                </c:pt>
                <c:pt idx="1591">
                  <c:v>-1.0137260564158399E-2</c:v>
                </c:pt>
                <c:pt idx="1592">
                  <c:v>2.2437392126523601E-2</c:v>
                </c:pt>
                <c:pt idx="1593">
                  <c:v>-1.6196905484329699E-2</c:v>
                </c:pt>
                <c:pt idx="1594">
                  <c:v>-8.5320386215329197E-2</c:v>
                </c:pt>
                <c:pt idx="1595">
                  <c:v>1.55295463057871E-2</c:v>
                </c:pt>
                <c:pt idx="1596">
                  <c:v>8.3736728153005497E-3</c:v>
                </c:pt>
                <c:pt idx="1597">
                  <c:v>-2.8417696485076398E-2</c:v>
                </c:pt>
                <c:pt idx="1598">
                  <c:v>1.1464690122762701E-3</c:v>
                </c:pt>
                <c:pt idx="1599">
                  <c:v>1.24785510387802E-2</c:v>
                </c:pt>
                <c:pt idx="1600">
                  <c:v>1.7794916781825001E-2</c:v>
                </c:pt>
                <c:pt idx="1601">
                  <c:v>-2.36388632740142E-2</c:v>
                </c:pt>
                <c:pt idx="1602">
                  <c:v>-1.0261162355280099E-2</c:v>
                </c:pt>
                <c:pt idx="1603">
                  <c:v>1.43769676201254E-2</c:v>
                </c:pt>
                <c:pt idx="1604">
                  <c:v>3.8990220245313199E-2</c:v>
                </c:pt>
                <c:pt idx="1605">
                  <c:v>-9.2979709023435601E-3</c:v>
                </c:pt>
                <c:pt idx="1606">
                  <c:v>-1.50752781330445E-2</c:v>
                </c:pt>
                <c:pt idx="1607">
                  <c:v>8.2033699846814807E-3</c:v>
                </c:pt>
                <c:pt idx="1608">
                  <c:v>5.5212893326870198E-3</c:v>
                </c:pt>
                <c:pt idx="1609">
                  <c:v>-8.2164525980153204E-3</c:v>
                </c:pt>
                <c:pt idx="1610">
                  <c:v>-4.96976477321164E-2</c:v>
                </c:pt>
                <c:pt idx="1611">
                  <c:v>1.1653147953926401E-2</c:v>
                </c:pt>
                <c:pt idx="1612">
                  <c:v>-3.0381441012316698E-2</c:v>
                </c:pt>
                <c:pt idx="1613">
                  <c:v>-4.2238513374499201E-2</c:v>
                </c:pt>
                <c:pt idx="1614">
                  <c:v>-9.1030532324911997E-2</c:v>
                </c:pt>
                <c:pt idx="1615">
                  <c:v>-6.5282944787847894E-2</c:v>
                </c:pt>
                <c:pt idx="1616">
                  <c:v>2.20267086843366E-2</c:v>
                </c:pt>
                <c:pt idx="1617">
                  <c:v>6.9913522924014801E-2</c:v>
                </c:pt>
                <c:pt idx="1618">
                  <c:v>2.4675461723623001E-2</c:v>
                </c:pt>
                <c:pt idx="1619">
                  <c:v>8.7318089636915699E-3</c:v>
                </c:pt>
                <c:pt idx="1620">
                  <c:v>1.2075952790567199E-2</c:v>
                </c:pt>
                <c:pt idx="1621">
                  <c:v>3.4429666018160102E-3</c:v>
                </c:pt>
                <c:pt idx="1622">
                  <c:v>-4.4658298933092699E-2</c:v>
                </c:pt>
                <c:pt idx="1623">
                  <c:v>2.6277085956643201E-2</c:v>
                </c:pt>
                <c:pt idx="1624">
                  <c:v>1.6581544314427599E-2</c:v>
                </c:pt>
                <c:pt idx="1625">
                  <c:v>-3.4081166745736202E-3</c:v>
                </c:pt>
                <c:pt idx="1626">
                  <c:v>-2.2741675371120702E-3</c:v>
                </c:pt>
                <c:pt idx="1627">
                  <c:v>-3.5355383609843001E-3</c:v>
                </c:pt>
                <c:pt idx="1628">
                  <c:v>-2.5840686213659599E-2</c:v>
                </c:pt>
                <c:pt idx="1629">
                  <c:v>3.1344071359293499E-2</c:v>
                </c:pt>
                <c:pt idx="1630">
                  <c:v>-2.1018535828284099E-2</c:v>
                </c:pt>
                <c:pt idx="1631">
                  <c:v>1.6190577618236601E-3</c:v>
                </c:pt>
                <c:pt idx="1632">
                  <c:v>7.3769559204614902E-3</c:v>
                </c:pt>
                <c:pt idx="1633">
                  <c:v>1.6880857769382199E-2</c:v>
                </c:pt>
                <c:pt idx="1634">
                  <c:v>-2.26602043706873E-2</c:v>
                </c:pt>
                <c:pt idx="1635">
                  <c:v>2.7386624326714601E-3</c:v>
                </c:pt>
                <c:pt idx="1636">
                  <c:v>-4.3372634541748497E-3</c:v>
                </c:pt>
                <c:pt idx="1637">
                  <c:v>-3.0745931775130598E-3</c:v>
                </c:pt>
                <c:pt idx="1638">
                  <c:v>-1.6096245788175999E-2</c:v>
                </c:pt>
                <c:pt idx="1639">
                  <c:v>7.51985126585142E-3</c:v>
                </c:pt>
                <c:pt idx="1640">
                  <c:v>2.09439129409251E-2</c:v>
                </c:pt>
                <c:pt idx="1641">
                  <c:v>1.6434646675336301E-2</c:v>
                </c:pt>
                <c:pt idx="1642">
                  <c:v>2.9648676460554801E-2</c:v>
                </c:pt>
                <c:pt idx="1643">
                  <c:v>-4.6656666121808101E-3</c:v>
                </c:pt>
                <c:pt idx="1644">
                  <c:v>-1.16071858182552E-2</c:v>
                </c:pt>
                <c:pt idx="1645">
                  <c:v>2.0801649127793299E-2</c:v>
                </c:pt>
                <c:pt idx="1646">
                  <c:v>1.4863353076357E-2</c:v>
                </c:pt>
                <c:pt idx="1647">
                  <c:v>4.2138935043358403E-3</c:v>
                </c:pt>
                <c:pt idx="1648">
                  <c:v>4.4728010255226302E-3</c:v>
                </c:pt>
                <c:pt idx="1649">
                  <c:v>-9.0485987334821393E-3</c:v>
                </c:pt>
                <c:pt idx="1650">
                  <c:v>2.4755694102215498E-3</c:v>
                </c:pt>
                <c:pt idx="1651">
                  <c:v>1.28831427576666E-2</c:v>
                </c:pt>
                <c:pt idx="1652">
                  <c:v>4.5614437027325797E-3</c:v>
                </c:pt>
                <c:pt idx="1653">
                  <c:v>-1.4801208177729001E-3</c:v>
                </c:pt>
                <c:pt idx="1654">
                  <c:v>-1.8524121702924799E-2</c:v>
                </c:pt>
                <c:pt idx="1655">
                  <c:v>1.74501103084751E-4</c:v>
                </c:pt>
                <c:pt idx="1656">
                  <c:v>7.2341871597125596E-3</c:v>
                </c:pt>
                <c:pt idx="1657">
                  <c:v>-1.5691828274117699E-2</c:v>
                </c:pt>
                <c:pt idx="1658">
                  <c:v>-8.0430000975893095E-4</c:v>
                </c:pt>
                <c:pt idx="1659">
                  <c:v>5.39195626937473E-2</c:v>
                </c:pt>
                <c:pt idx="1660">
                  <c:v>2.9892358988244699E-2</c:v>
                </c:pt>
                <c:pt idx="1661">
                  <c:v>3.1122716248417399E-2</c:v>
                </c:pt>
                <c:pt idx="1662">
                  <c:v>1.5231664450622E-2</c:v>
                </c:pt>
                <c:pt idx="1663">
                  <c:v>-2.5910024634697602E-3</c:v>
                </c:pt>
                <c:pt idx="1664">
                  <c:v>-5.83806646824633E-4</c:v>
                </c:pt>
                <c:pt idx="1665">
                  <c:v>-1.30274268197844E-2</c:v>
                </c:pt>
                <c:pt idx="1666">
                  <c:v>-4.9380416003662704E-3</c:v>
                </c:pt>
                <c:pt idx="1667">
                  <c:v>-6.86762234828091E-5</c:v>
                </c:pt>
                <c:pt idx="1668">
                  <c:v>3.7525122237282199E-3</c:v>
                </c:pt>
                <c:pt idx="1669">
                  <c:v>-5.8963174418402396E-3</c:v>
                </c:pt>
                <c:pt idx="1670">
                  <c:v>1.38867875313074E-2</c:v>
                </c:pt>
                <c:pt idx="1671">
                  <c:v>-2.1670359199415798E-3</c:v>
                </c:pt>
                <c:pt idx="1672">
                  <c:v>-5.0707089673706603E-3</c:v>
                </c:pt>
                <c:pt idx="1673">
                  <c:v>1.9545644592938202E-3</c:v>
                </c:pt>
                <c:pt idx="1674">
                  <c:v>4.3299837023696199E-3</c:v>
                </c:pt>
                <c:pt idx="1675">
                  <c:v>-5.7665133393908202E-3</c:v>
                </c:pt>
                <c:pt idx="1676">
                  <c:v>-5.2378746833824E-2</c:v>
                </c:pt>
                <c:pt idx="1677">
                  <c:v>7.6112581473440997E-3</c:v>
                </c:pt>
                <c:pt idx="1678">
                  <c:v>8.4143570707009303E-3</c:v>
                </c:pt>
                <c:pt idx="1679">
                  <c:v>5.39624453996429E-2</c:v>
                </c:pt>
                <c:pt idx="1680">
                  <c:v>7.0044549383813199E-3</c:v>
                </c:pt>
                <c:pt idx="1681">
                  <c:v>-2.6044000000069099E-2</c:v>
                </c:pt>
                <c:pt idx="1682">
                  <c:v>-3.075666906367E-3</c:v>
                </c:pt>
                <c:pt idx="1683">
                  <c:v>-1.19936850534748E-2</c:v>
                </c:pt>
                <c:pt idx="1684">
                  <c:v>6.9595596016752302E-3</c:v>
                </c:pt>
                <c:pt idx="1685">
                  <c:v>-4.0594427558208902E-3</c:v>
                </c:pt>
                <c:pt idx="1686">
                  <c:v>-3.49191765267009E-3</c:v>
                </c:pt>
                <c:pt idx="1687">
                  <c:v>3.5734871775415102E-2</c:v>
                </c:pt>
                <c:pt idx="1688">
                  <c:v>-1.08717458920626E-2</c:v>
                </c:pt>
                <c:pt idx="1689">
                  <c:v>-3.2950024521195202E-3</c:v>
                </c:pt>
                <c:pt idx="1690">
                  <c:v>1.9079698577181701E-2</c:v>
                </c:pt>
                <c:pt idx="1691">
                  <c:v>8.00507390826867E-3</c:v>
                </c:pt>
                <c:pt idx="1692">
                  <c:v>2.8369651816163698E-2</c:v>
                </c:pt>
                <c:pt idx="1693">
                  <c:v>1.65040727135333E-3</c:v>
                </c:pt>
                <c:pt idx="1694">
                  <c:v>6.2970002128287196E-3</c:v>
                </c:pt>
                <c:pt idx="1695">
                  <c:v>-1.18331867329841E-2</c:v>
                </c:pt>
                <c:pt idx="1696">
                  <c:v>4.1388576447793299E-3</c:v>
                </c:pt>
                <c:pt idx="1697">
                  <c:v>-3.2123494154705598E-2</c:v>
                </c:pt>
                <c:pt idx="1698">
                  <c:v>9.5069455085441505E-3</c:v>
                </c:pt>
                <c:pt idx="1699">
                  <c:v>-8.1616311800955304E-4</c:v>
                </c:pt>
                <c:pt idx="1700">
                  <c:v>-6.6110176482279698E-3</c:v>
                </c:pt>
                <c:pt idx="1701">
                  <c:v>-6.1948274963774398E-2</c:v>
                </c:pt>
                <c:pt idx="1702">
                  <c:v>4.8884363619229598E-3</c:v>
                </c:pt>
                <c:pt idx="1703">
                  <c:v>1.04857458662599E-2</c:v>
                </c:pt>
                <c:pt idx="1704">
                  <c:v>-5.8023884401678598E-2</c:v>
                </c:pt>
                <c:pt idx="1705">
                  <c:v>1.56298426858309E-2</c:v>
                </c:pt>
                <c:pt idx="1706">
                  <c:v>-4.8928400610819898E-2</c:v>
                </c:pt>
                <c:pt idx="1707">
                  <c:v>7.6771469309003101E-3</c:v>
                </c:pt>
                <c:pt idx="1708">
                  <c:v>-1.17090474978105E-2</c:v>
                </c:pt>
                <c:pt idx="1709">
                  <c:v>1.32566853819624E-2</c:v>
                </c:pt>
                <c:pt idx="1710">
                  <c:v>-2.4990840183083899E-2</c:v>
                </c:pt>
                <c:pt idx="1711">
                  <c:v>9.4569871548279099E-5</c:v>
                </c:pt>
                <c:pt idx="1712">
                  <c:v>2.34017260245678E-2</c:v>
                </c:pt>
                <c:pt idx="1713">
                  <c:v>-1.59570810421652E-2</c:v>
                </c:pt>
                <c:pt idx="1714">
                  <c:v>-2.4120200686311901E-2</c:v>
                </c:pt>
                <c:pt idx="1715">
                  <c:v>8.7883549844637397E-3</c:v>
                </c:pt>
                <c:pt idx="1716">
                  <c:v>2.9442254317433099E-3</c:v>
                </c:pt>
                <c:pt idx="1717">
                  <c:v>-5.2719836648868902E-2</c:v>
                </c:pt>
                <c:pt idx="1718">
                  <c:v>-3.0398931952242201E-3</c:v>
                </c:pt>
                <c:pt idx="1719">
                  <c:v>-1.6438801842581501E-2</c:v>
                </c:pt>
                <c:pt idx="1720">
                  <c:v>3.1303099535801397E-2</c:v>
                </c:pt>
                <c:pt idx="1721">
                  <c:v>-1.5779430523758499E-2</c:v>
                </c:pt>
                <c:pt idx="1722">
                  <c:v>1.6852775339684101E-2</c:v>
                </c:pt>
                <c:pt idx="1723">
                  <c:v>-6.0010433065401901E-3</c:v>
                </c:pt>
                <c:pt idx="1724">
                  <c:v>1.1336233769766601E-2</c:v>
                </c:pt>
                <c:pt idx="1725">
                  <c:v>-7.6829794335701402E-3</c:v>
                </c:pt>
                <c:pt idx="1726">
                  <c:v>-9.9356502664447802E-3</c:v>
                </c:pt>
                <c:pt idx="1727">
                  <c:v>2.7388881406645499E-2</c:v>
                </c:pt>
                <c:pt idx="1728">
                  <c:v>5.0305040046040401E-3</c:v>
                </c:pt>
                <c:pt idx="1729">
                  <c:v>-1.8267072993706399E-3</c:v>
                </c:pt>
                <c:pt idx="1730">
                  <c:v>-2.0647040192210099E-3</c:v>
                </c:pt>
                <c:pt idx="1731">
                  <c:v>2.4835883680719501E-2</c:v>
                </c:pt>
                <c:pt idx="1732">
                  <c:v>-1.2814248269705101E-2</c:v>
                </c:pt>
                <c:pt idx="1733">
                  <c:v>4.0337994042182902E-3</c:v>
                </c:pt>
                <c:pt idx="1734">
                  <c:v>-5.1201116519988397E-2</c:v>
                </c:pt>
                <c:pt idx="1735">
                  <c:v>9.8751648274482701E-3</c:v>
                </c:pt>
                <c:pt idx="1736">
                  <c:v>-8.7146787939587304E-3</c:v>
                </c:pt>
                <c:pt idx="1737">
                  <c:v>1.6288050817759501E-2</c:v>
                </c:pt>
                <c:pt idx="1738">
                  <c:v>3.7696387863768999E-2</c:v>
                </c:pt>
                <c:pt idx="1739">
                  <c:v>3.1705584265020802E-3</c:v>
                </c:pt>
                <c:pt idx="1740">
                  <c:v>2.40850366358729E-2</c:v>
                </c:pt>
                <c:pt idx="1741">
                  <c:v>-5.1144517820392596E-3</c:v>
                </c:pt>
                <c:pt idx="1742">
                  <c:v>1.90675817504507E-3</c:v>
                </c:pt>
                <c:pt idx="1743">
                  <c:v>-3.6411093445713701E-3</c:v>
                </c:pt>
                <c:pt idx="1744">
                  <c:v>-2.3117359195406698E-2</c:v>
                </c:pt>
                <c:pt idx="1745">
                  <c:v>1.8828152198582899E-3</c:v>
                </c:pt>
                <c:pt idx="1746">
                  <c:v>6.6732394434612097E-3</c:v>
                </c:pt>
                <c:pt idx="1747">
                  <c:v>4.2985298330269397E-3</c:v>
                </c:pt>
                <c:pt idx="1748">
                  <c:v>1.38905731907098E-2</c:v>
                </c:pt>
                <c:pt idx="1749">
                  <c:v>2.7908559378272001E-3</c:v>
                </c:pt>
                <c:pt idx="1750">
                  <c:v>1.29403400673081E-2</c:v>
                </c:pt>
                <c:pt idx="1751">
                  <c:v>3.2482725432243703E-2</c:v>
                </c:pt>
                <c:pt idx="1752">
                  <c:v>-1.31739531280799E-2</c:v>
                </c:pt>
                <c:pt idx="1753">
                  <c:v>4.6663444696558301E-3</c:v>
                </c:pt>
                <c:pt idx="1754">
                  <c:v>-2.05158415029369E-2</c:v>
                </c:pt>
                <c:pt idx="1755">
                  <c:v>6.43067726655378E-3</c:v>
                </c:pt>
                <c:pt idx="1756">
                  <c:v>-1.44523118933846E-2</c:v>
                </c:pt>
                <c:pt idx="1757">
                  <c:v>-5.8012250151105197E-3</c:v>
                </c:pt>
                <c:pt idx="1758">
                  <c:v>2.48554988578688E-2</c:v>
                </c:pt>
                <c:pt idx="1759">
                  <c:v>-1.6347132870317099E-3</c:v>
                </c:pt>
                <c:pt idx="1760">
                  <c:v>2.1694610459143302E-3</c:v>
                </c:pt>
                <c:pt idx="1761">
                  <c:v>9.2936371401750699E-3</c:v>
                </c:pt>
                <c:pt idx="1762">
                  <c:v>-6.3914146906280103E-3</c:v>
                </c:pt>
                <c:pt idx="1763">
                  <c:v>-1.37290347679981E-2</c:v>
                </c:pt>
                <c:pt idx="1764">
                  <c:v>-6.6273278364335697E-3</c:v>
                </c:pt>
                <c:pt idx="1765">
                  <c:v>1.3285859905327199E-2</c:v>
                </c:pt>
                <c:pt idx="1766">
                  <c:v>-2.4290604182277799E-3</c:v>
                </c:pt>
                <c:pt idx="1767">
                  <c:v>1.30739401506728E-2</c:v>
                </c:pt>
                <c:pt idx="1768">
                  <c:v>4.20184876612688E-3</c:v>
                </c:pt>
                <c:pt idx="1769">
                  <c:v>1.75093796205638E-3</c:v>
                </c:pt>
                <c:pt idx="1770">
                  <c:v>-1.16728115406906E-2</c:v>
                </c:pt>
                <c:pt idx="1771">
                  <c:v>3.6798070508171801E-3</c:v>
                </c:pt>
                <c:pt idx="1772">
                  <c:v>-7.6167612516179596E-3</c:v>
                </c:pt>
                <c:pt idx="1773">
                  <c:v>-5.3067002159158296E-3</c:v>
                </c:pt>
                <c:pt idx="1774">
                  <c:v>6.3746764440119601E-3</c:v>
                </c:pt>
                <c:pt idx="1775">
                  <c:v>-5.7136133372169299E-3</c:v>
                </c:pt>
                <c:pt idx="1776">
                  <c:v>5.5771874277418098E-3</c:v>
                </c:pt>
                <c:pt idx="1777">
                  <c:v>-4.5011267381489103E-3</c:v>
                </c:pt>
                <c:pt idx="1778">
                  <c:v>-5.3319074510650797E-4</c:v>
                </c:pt>
                <c:pt idx="1779">
                  <c:v>-5.0155935059993098E-3</c:v>
                </c:pt>
                <c:pt idx="1780">
                  <c:v>1.11268518735761E-2</c:v>
                </c:pt>
                <c:pt idx="1781">
                  <c:v>-1.0916256373408001E-3</c:v>
                </c:pt>
                <c:pt idx="1782">
                  <c:v>1.2556302818415E-3</c:v>
                </c:pt>
                <c:pt idx="1783">
                  <c:v>-2.18654410179797E-2</c:v>
                </c:pt>
                <c:pt idx="1784">
                  <c:v>-1.6776069081343901E-2</c:v>
                </c:pt>
                <c:pt idx="1785">
                  <c:v>-2.4163855707000502E-3</c:v>
                </c:pt>
                <c:pt idx="1786">
                  <c:v>6.8640432968198001E-4</c:v>
                </c:pt>
                <c:pt idx="1787">
                  <c:v>4.1551803724624199E-3</c:v>
                </c:pt>
                <c:pt idx="1788">
                  <c:v>-3.7251450404334999E-3</c:v>
                </c:pt>
                <c:pt idx="1789">
                  <c:v>2.9117422166785398E-3</c:v>
                </c:pt>
                <c:pt idx="1790">
                  <c:v>-1.9650163322604201E-3</c:v>
                </c:pt>
                <c:pt idx="1791">
                  <c:v>4.4951689978249502E-3</c:v>
                </c:pt>
                <c:pt idx="1792">
                  <c:v>-4.2255172337843502E-3</c:v>
                </c:pt>
                <c:pt idx="1793">
                  <c:v>4.8315442803627097E-3</c:v>
                </c:pt>
                <c:pt idx="1794">
                  <c:v>1.95999588918202E-4</c:v>
                </c:pt>
                <c:pt idx="1795">
                  <c:v>-8.5383188475562904E-3</c:v>
                </c:pt>
                <c:pt idx="1796">
                  <c:v>2.7809997263104299E-3</c:v>
                </c:pt>
                <c:pt idx="1797">
                  <c:v>1.93900601227846E-3</c:v>
                </c:pt>
                <c:pt idx="1798">
                  <c:v>-5.8566268139374896E-4</c:v>
                </c:pt>
                <c:pt idx="1799">
                  <c:v>5.2889523205552E-3</c:v>
                </c:pt>
                <c:pt idx="1800">
                  <c:v>3.4773843071388699E-2</c:v>
                </c:pt>
                <c:pt idx="1801">
                  <c:v>-8.0047884493076992E-3</c:v>
                </c:pt>
                <c:pt idx="1802">
                  <c:v>9.1151064766792703E-4</c:v>
                </c:pt>
                <c:pt idx="1803">
                  <c:v>2.8209148243260799E-3</c:v>
                </c:pt>
                <c:pt idx="1804">
                  <c:v>-3.3751434987483002E-3</c:v>
                </c:pt>
                <c:pt idx="1805">
                  <c:v>1.31947968162186E-3</c:v>
                </c:pt>
                <c:pt idx="1806">
                  <c:v>-1.51429226004049E-3</c:v>
                </c:pt>
                <c:pt idx="1807">
                  <c:v>-2.5026545498380601E-2</c:v>
                </c:pt>
                <c:pt idx="1808">
                  <c:v>5.3086607367713702E-3</c:v>
                </c:pt>
                <c:pt idx="1809">
                  <c:v>6.7186081557761099E-3</c:v>
                </c:pt>
                <c:pt idx="1810">
                  <c:v>-5.4388458068382103E-3</c:v>
                </c:pt>
                <c:pt idx="1811">
                  <c:v>4.7015632656925302E-3</c:v>
                </c:pt>
                <c:pt idx="1812">
                  <c:v>2.0076320930958202E-3</c:v>
                </c:pt>
                <c:pt idx="1813">
                  <c:v>2.4205992880194501E-3</c:v>
                </c:pt>
                <c:pt idx="1814">
                  <c:v>6.8005626118762099E-3</c:v>
                </c:pt>
                <c:pt idx="1815">
                  <c:v>-3.2462135054618299E-3</c:v>
                </c:pt>
                <c:pt idx="1816">
                  <c:v>-1.1148696984379199E-2</c:v>
                </c:pt>
                <c:pt idx="1817">
                  <c:v>8.9563791901018305E-3</c:v>
                </c:pt>
                <c:pt idx="1818">
                  <c:v>4.9359412892074003E-3</c:v>
                </c:pt>
                <c:pt idx="1819">
                  <c:v>6.3422128345108101E-3</c:v>
                </c:pt>
                <c:pt idx="1820">
                  <c:v>-4.5979989538064901E-4</c:v>
                </c:pt>
                <c:pt idx="1821">
                  <c:v>2.7282127994560199E-3</c:v>
                </c:pt>
                <c:pt idx="1822">
                  <c:v>1.0686886680533201E-2</c:v>
                </c:pt>
                <c:pt idx="1823">
                  <c:v>-4.9239161146426803E-3</c:v>
                </c:pt>
                <c:pt idx="1824">
                  <c:v>-2.3013169091703799E-3</c:v>
                </c:pt>
                <c:pt idx="1825">
                  <c:v>-1.3988386255935101E-3</c:v>
                </c:pt>
                <c:pt idx="1826">
                  <c:v>-3.7737218121827198E-3</c:v>
                </c:pt>
                <c:pt idx="1827">
                  <c:v>-1.09877234219388E-3</c:v>
                </c:pt>
                <c:pt idx="1828">
                  <c:v>1.71779136496771E-2</c:v>
                </c:pt>
                <c:pt idx="1829">
                  <c:v>6.4154723430822997E-3</c:v>
                </c:pt>
                <c:pt idx="1830">
                  <c:v>-2.4938355153775302E-4</c:v>
                </c:pt>
                <c:pt idx="1831">
                  <c:v>-6.3184212197544198E-4</c:v>
                </c:pt>
                <c:pt idx="1832">
                  <c:v>-2.2858572009134301E-3</c:v>
                </c:pt>
                <c:pt idx="1833">
                  <c:v>-4.08409338811594E-3</c:v>
                </c:pt>
                <c:pt idx="1834">
                  <c:v>-5.1983501390033696E-3</c:v>
                </c:pt>
                <c:pt idx="1835">
                  <c:v>5.4004043532393502E-3</c:v>
                </c:pt>
                <c:pt idx="1836">
                  <c:v>-7.2356980817243196E-3</c:v>
                </c:pt>
                <c:pt idx="1837">
                  <c:v>1.7197512822843899E-3</c:v>
                </c:pt>
                <c:pt idx="1838">
                  <c:v>8.3627912105762002E-3</c:v>
                </c:pt>
                <c:pt idx="1839">
                  <c:v>-8.2147483598755296E-3</c:v>
                </c:pt>
                <c:pt idx="1840">
                  <c:v>-7.8969125527482992E-3</c:v>
                </c:pt>
                <c:pt idx="1841">
                  <c:v>-2.2317131421718201E-3</c:v>
                </c:pt>
                <c:pt idx="1842">
                  <c:v>-1.8937869963722299E-3</c:v>
                </c:pt>
                <c:pt idx="1843">
                  <c:v>2.5932305433619099E-3</c:v>
                </c:pt>
                <c:pt idx="1844">
                  <c:v>-3.2494212955893801E-4</c:v>
                </c:pt>
                <c:pt idx="1845">
                  <c:v>4.8519086549839597E-3</c:v>
                </c:pt>
                <c:pt idx="1846">
                  <c:v>7.4362478195927001E-3</c:v>
                </c:pt>
                <c:pt idx="1847">
                  <c:v>6.5664812546673296E-3</c:v>
                </c:pt>
                <c:pt idx="1848">
                  <c:v>4.4471529553441001E-3</c:v>
                </c:pt>
                <c:pt idx="1849">
                  <c:v>-3.6671337269406101E-3</c:v>
                </c:pt>
                <c:pt idx="1850">
                  <c:v>4.9816467300051199E-3</c:v>
                </c:pt>
                <c:pt idx="1851">
                  <c:v>3.0161855788845799E-2</c:v>
                </c:pt>
                <c:pt idx="1852">
                  <c:v>3.8671479160757E-2</c:v>
                </c:pt>
                <c:pt idx="1853">
                  <c:v>-9.1064243626055308E-3</c:v>
                </c:pt>
                <c:pt idx="1854">
                  <c:v>-7.17880896167589E-3</c:v>
                </c:pt>
                <c:pt idx="1855">
                  <c:v>-2.3480833726713E-4</c:v>
                </c:pt>
                <c:pt idx="1856">
                  <c:v>-1.40059918906765E-3</c:v>
                </c:pt>
                <c:pt idx="1857">
                  <c:v>-6.4429352399184899E-3</c:v>
                </c:pt>
                <c:pt idx="1858">
                  <c:v>2.3672149077875902E-3</c:v>
                </c:pt>
                <c:pt idx="1859">
                  <c:v>-6.3816824296829E-3</c:v>
                </c:pt>
                <c:pt idx="1860">
                  <c:v>-3.7732668178388101E-3</c:v>
                </c:pt>
                <c:pt idx="1861">
                  <c:v>-3.0283369170605199E-3</c:v>
                </c:pt>
                <c:pt idx="1862">
                  <c:v>-9.5192172970532795E-4</c:v>
                </c:pt>
                <c:pt idx="1863">
                  <c:v>3.98634079238986E-3</c:v>
                </c:pt>
                <c:pt idx="1864">
                  <c:v>1.0099665904562899E-2</c:v>
                </c:pt>
                <c:pt idx="1865">
                  <c:v>-1.0521673356045799E-2</c:v>
                </c:pt>
                <c:pt idx="1866">
                  <c:v>5.2564378895554901E-3</c:v>
                </c:pt>
                <c:pt idx="1867">
                  <c:v>1.6507809831454201E-4</c:v>
                </c:pt>
                <c:pt idx="1868">
                  <c:v>9.8241059682253494E-4</c:v>
                </c:pt>
                <c:pt idx="1869">
                  <c:v>6.0604446442519104E-4</c:v>
                </c:pt>
                <c:pt idx="1870">
                  <c:v>9.7962715880412703E-4</c:v>
                </c:pt>
                <c:pt idx="1871">
                  <c:v>-5.1361445732552502E-3</c:v>
                </c:pt>
                <c:pt idx="1872">
                  <c:v>-1.39877585512198E-2</c:v>
                </c:pt>
                <c:pt idx="1873">
                  <c:v>-1.6581920789397E-3</c:v>
                </c:pt>
                <c:pt idx="1874">
                  <c:v>-7.9143733955863698E-3</c:v>
                </c:pt>
                <c:pt idx="1875">
                  <c:v>7.01966241093203E-3</c:v>
                </c:pt>
                <c:pt idx="1876">
                  <c:v>-7.1676102940715402E-4</c:v>
                </c:pt>
                <c:pt idx="1877">
                  <c:v>5.4154285668935103E-3</c:v>
                </c:pt>
                <c:pt idx="1878">
                  <c:v>1.2135690025326299E-2</c:v>
                </c:pt>
                <c:pt idx="1879">
                  <c:v>-6.5548787847322298E-3</c:v>
                </c:pt>
                <c:pt idx="1880">
                  <c:v>-1.30254955771484E-2</c:v>
                </c:pt>
                <c:pt idx="1881">
                  <c:v>7.9606781551870408E-3</c:v>
                </c:pt>
                <c:pt idx="1882">
                  <c:v>-2.94050704332964E-3</c:v>
                </c:pt>
                <c:pt idx="1883">
                  <c:v>4.7974285376618303E-3</c:v>
                </c:pt>
                <c:pt idx="1884">
                  <c:v>1.21476016322823E-3</c:v>
                </c:pt>
                <c:pt idx="1885">
                  <c:v>5.6135099539286904E-3</c:v>
                </c:pt>
                <c:pt idx="1886">
                  <c:v>2.1012480697252E-3</c:v>
                </c:pt>
                <c:pt idx="1887">
                  <c:v>-2.0273634505897299E-3</c:v>
                </c:pt>
                <c:pt idx="1888">
                  <c:v>-3.6923364321677298E-4</c:v>
                </c:pt>
                <c:pt idx="1889">
                  <c:v>-3.4207363654653502E-4</c:v>
                </c:pt>
                <c:pt idx="1890">
                  <c:v>-1.01634104724228E-2</c:v>
                </c:pt>
                <c:pt idx="1891">
                  <c:v>1.14649635021104E-2</c:v>
                </c:pt>
                <c:pt idx="1892">
                  <c:v>-2.9003499868825501E-3</c:v>
                </c:pt>
                <c:pt idx="1893">
                  <c:v>8.5634517247010601E-4</c:v>
                </c:pt>
                <c:pt idx="1894">
                  <c:v>1.8705651050406999E-3</c:v>
                </c:pt>
                <c:pt idx="1895">
                  <c:v>1.2409752133527199E-2</c:v>
                </c:pt>
                <c:pt idx="1896">
                  <c:v>-1.9471102270189201E-3</c:v>
                </c:pt>
                <c:pt idx="1897">
                  <c:v>-3.20013991962591E-3</c:v>
                </c:pt>
                <c:pt idx="1898">
                  <c:v>-2.2600786113672498E-3</c:v>
                </c:pt>
                <c:pt idx="1899">
                  <c:v>3.24108954640901E-3</c:v>
                </c:pt>
                <c:pt idx="1900">
                  <c:v>-9.7265766587269296E-4</c:v>
                </c:pt>
                <c:pt idx="1901">
                  <c:v>8.4811527294716103E-3</c:v>
                </c:pt>
                <c:pt idx="1902">
                  <c:v>-7.8404105937731599E-3</c:v>
                </c:pt>
                <c:pt idx="1903">
                  <c:v>1.0037893115036001E-2</c:v>
                </c:pt>
                <c:pt idx="1904">
                  <c:v>-2.6159847759163299E-3</c:v>
                </c:pt>
                <c:pt idx="1905">
                  <c:v>-6.9089764022603299E-4</c:v>
                </c:pt>
                <c:pt idx="1906">
                  <c:v>3.6167662336261701E-3</c:v>
                </c:pt>
                <c:pt idx="1907">
                  <c:v>-4.4672050268652801E-3</c:v>
                </c:pt>
                <c:pt idx="1908">
                  <c:v>1.1881988336907401E-2</c:v>
                </c:pt>
                <c:pt idx="1909">
                  <c:v>8.9896094781486604E-3</c:v>
                </c:pt>
                <c:pt idx="1910">
                  <c:v>1.9170958959655001E-3</c:v>
                </c:pt>
                <c:pt idx="1911">
                  <c:v>1.43632226253727E-3</c:v>
                </c:pt>
                <c:pt idx="1912">
                  <c:v>-2.69728747681444E-4</c:v>
                </c:pt>
                <c:pt idx="1913">
                  <c:v>2.86133293825191E-4</c:v>
                </c:pt>
                <c:pt idx="1914">
                  <c:v>-4.0620362994100798E-3</c:v>
                </c:pt>
                <c:pt idx="1915">
                  <c:v>8.65651332169237E-3</c:v>
                </c:pt>
                <c:pt idx="1916">
                  <c:v>7.4330554621102702E-3</c:v>
                </c:pt>
                <c:pt idx="1917">
                  <c:v>4.8340501520856196E-3</c:v>
                </c:pt>
                <c:pt idx="1918">
                  <c:v>3.7260985985000899E-3</c:v>
                </c:pt>
                <c:pt idx="1919">
                  <c:v>1.10987952310545E-2</c:v>
                </c:pt>
                <c:pt idx="1920">
                  <c:v>-4.9480440671868598E-3</c:v>
                </c:pt>
                <c:pt idx="1921">
                  <c:v>4.5531087488057299E-4</c:v>
                </c:pt>
                <c:pt idx="1922">
                  <c:v>-6.4011503879304902E-3</c:v>
                </c:pt>
                <c:pt idx="1923">
                  <c:v>7.0467335141237699E-3</c:v>
                </c:pt>
                <c:pt idx="1924">
                  <c:v>-8.8733240505121692E-3</c:v>
                </c:pt>
                <c:pt idx="1925">
                  <c:v>-1.3818839986970101E-2</c:v>
                </c:pt>
                <c:pt idx="1926">
                  <c:v>-4.2115768131640698E-3</c:v>
                </c:pt>
                <c:pt idx="1927">
                  <c:v>2.3307924655141601E-3</c:v>
                </c:pt>
                <c:pt idx="1928">
                  <c:v>-3.63259598780675E-4</c:v>
                </c:pt>
                <c:pt idx="1929">
                  <c:v>1.0771735243538E-2</c:v>
                </c:pt>
                <c:pt idx="1930">
                  <c:v>-1.3817726414587001E-2</c:v>
                </c:pt>
                <c:pt idx="1931">
                  <c:v>-7.7620173878546802E-3</c:v>
                </c:pt>
                <c:pt idx="1932">
                  <c:v>-3.69491090855256E-3</c:v>
                </c:pt>
                <c:pt idx="1933">
                  <c:v>-1.8803653915663399E-2</c:v>
                </c:pt>
                <c:pt idx="1934">
                  <c:v>-2.3197992776390701E-3</c:v>
                </c:pt>
                <c:pt idx="1935">
                  <c:v>-7.2439299420833997E-3</c:v>
                </c:pt>
                <c:pt idx="1936">
                  <c:v>-8.4578871342007294E-3</c:v>
                </c:pt>
                <c:pt idx="1937">
                  <c:v>4.2584583254964802E-3</c:v>
                </c:pt>
                <c:pt idx="1938">
                  <c:v>-3.6204516749608799E-3</c:v>
                </c:pt>
                <c:pt idx="1939">
                  <c:v>-7.8008608556651201E-3</c:v>
                </c:pt>
                <c:pt idx="1940">
                  <c:v>5.7403196007808303E-3</c:v>
                </c:pt>
                <c:pt idx="1941">
                  <c:v>-8.4254162275208204E-4</c:v>
                </c:pt>
                <c:pt idx="1942">
                  <c:v>-3.4289019171975499E-3</c:v>
                </c:pt>
                <c:pt idx="1943">
                  <c:v>-2.9416470773156499E-3</c:v>
                </c:pt>
                <c:pt idx="1944">
                  <c:v>5.5257124294397298E-3</c:v>
                </c:pt>
                <c:pt idx="1945">
                  <c:v>1.01120492962056E-2</c:v>
                </c:pt>
                <c:pt idx="1946">
                  <c:v>2.97765228794748E-3</c:v>
                </c:pt>
                <c:pt idx="1947">
                  <c:v>-1.37923729070473E-3</c:v>
                </c:pt>
                <c:pt idx="1948">
                  <c:v>-7.3124569683684802E-3</c:v>
                </c:pt>
                <c:pt idx="1949">
                  <c:v>3.0185211731418998E-3</c:v>
                </c:pt>
                <c:pt idx="1950">
                  <c:v>-1.5169159462726099E-3</c:v>
                </c:pt>
                <c:pt idx="1951">
                  <c:v>-4.39672593563955E-3</c:v>
                </c:pt>
                <c:pt idx="1952">
                  <c:v>-1.6690772198081701E-3</c:v>
                </c:pt>
                <c:pt idx="1953">
                  <c:v>7.7723340662894901E-3</c:v>
                </c:pt>
                <c:pt idx="1954">
                  <c:v>5.1177230173815903E-3</c:v>
                </c:pt>
                <c:pt idx="1955">
                  <c:v>-3.9708856274116499E-3</c:v>
                </c:pt>
                <c:pt idx="1956">
                  <c:v>3.8879482179522899E-3</c:v>
                </c:pt>
                <c:pt idx="1957">
                  <c:v>-2.5575360286183399E-3</c:v>
                </c:pt>
                <c:pt idx="1958">
                  <c:v>5.9085154956877101E-3</c:v>
                </c:pt>
                <c:pt idx="1959">
                  <c:v>5.7111506759809701E-4</c:v>
                </c:pt>
                <c:pt idx="1960">
                  <c:v>1.9969629885846101E-3</c:v>
                </c:pt>
                <c:pt idx="1961">
                  <c:v>1.59435421901143E-3</c:v>
                </c:pt>
                <c:pt idx="1962">
                  <c:v>4.3639591660132801E-3</c:v>
                </c:pt>
                <c:pt idx="1963">
                  <c:v>-1.0296336538867501E-2</c:v>
                </c:pt>
                <c:pt idx="1964">
                  <c:v>1.8638991065261601E-3</c:v>
                </c:pt>
                <c:pt idx="1965">
                  <c:v>-1.4825582007352101E-3</c:v>
                </c:pt>
                <c:pt idx="1966">
                  <c:v>5.4967018866085397E-3</c:v>
                </c:pt>
                <c:pt idx="1967">
                  <c:v>3.0779806494452798E-3</c:v>
                </c:pt>
                <c:pt idx="1968">
                  <c:v>3.0713453442136698E-3</c:v>
                </c:pt>
                <c:pt idx="1969">
                  <c:v>5.62694672572959E-3</c:v>
                </c:pt>
                <c:pt idx="1970">
                  <c:v>-2.7684820264501902E-3</c:v>
                </c:pt>
                <c:pt idx="1971">
                  <c:v>1.5705668468245001E-3</c:v>
                </c:pt>
                <c:pt idx="1972">
                  <c:v>3.4575126682667699E-3</c:v>
                </c:pt>
                <c:pt idx="1973">
                  <c:v>-5.2695034775776901E-3</c:v>
                </c:pt>
                <c:pt idx="1974">
                  <c:v>1.2933818817202E-2</c:v>
                </c:pt>
                <c:pt idx="1975">
                  <c:v>3.2821433561728399E-3</c:v>
                </c:pt>
                <c:pt idx="1976">
                  <c:v>-3.6172203829496402E-4</c:v>
                </c:pt>
                <c:pt idx="1977">
                  <c:v>-5.4569229924789396E-3</c:v>
                </c:pt>
                <c:pt idx="1978">
                  <c:v>-3.97900695594296E-4</c:v>
                </c:pt>
                <c:pt idx="1979">
                  <c:v>-7.8301061740397304E-3</c:v>
                </c:pt>
                <c:pt idx="1980">
                  <c:v>6.75540750668401E-4</c:v>
                </c:pt>
                <c:pt idx="1981">
                  <c:v>4.8456172013914802E-5</c:v>
                </c:pt>
                <c:pt idx="1982">
                  <c:v>-6.4971690735060204E-3</c:v>
                </c:pt>
                <c:pt idx="1983">
                  <c:v>-3.5066258314592901E-3</c:v>
                </c:pt>
                <c:pt idx="1984">
                  <c:v>3.2119963106112398E-3</c:v>
                </c:pt>
                <c:pt idx="1985">
                  <c:v>2.43815530373512E-3</c:v>
                </c:pt>
                <c:pt idx="1986">
                  <c:v>-8.7911217776981605E-4</c:v>
                </c:pt>
                <c:pt idx="1987">
                  <c:v>-5.77775013090289E-3</c:v>
                </c:pt>
                <c:pt idx="1988">
                  <c:v>-8.1682409888966898E-4</c:v>
                </c:pt>
                <c:pt idx="1989">
                  <c:v>7.9259126802606605E-3</c:v>
                </c:pt>
                <c:pt idx="1990">
                  <c:v>9.8802438349258393E-4</c:v>
                </c:pt>
                <c:pt idx="1991">
                  <c:v>-9.8236549419236695E-4</c:v>
                </c:pt>
                <c:pt idx="1992">
                  <c:v>7.0589104106907599E-3</c:v>
                </c:pt>
                <c:pt idx="1993">
                  <c:v>-1.21647632179316E-2</c:v>
                </c:pt>
                <c:pt idx="1994">
                  <c:v>-5.2027503868531597E-3</c:v>
                </c:pt>
                <c:pt idx="1995">
                  <c:v>-9.3389135255707203E-4</c:v>
                </c:pt>
                <c:pt idx="1996">
                  <c:v>-1.22984065195235E-2</c:v>
                </c:pt>
                <c:pt idx="1997">
                  <c:v>4.9834310844160496E-3</c:v>
                </c:pt>
                <c:pt idx="1998">
                  <c:v>5.9306827272571196E-3</c:v>
                </c:pt>
                <c:pt idx="1999">
                  <c:v>1.9723799684612702E-3</c:v>
                </c:pt>
                <c:pt idx="2000">
                  <c:v>-3.1661694939254001E-3</c:v>
                </c:pt>
                <c:pt idx="2001">
                  <c:v>-4.5170249326018097E-3</c:v>
                </c:pt>
                <c:pt idx="2002">
                  <c:v>-3.1698143431724301E-3</c:v>
                </c:pt>
                <c:pt idx="2003">
                  <c:v>4.9912794133748096E-3</c:v>
                </c:pt>
                <c:pt idx="2004">
                  <c:v>1.04776642408662E-2</c:v>
                </c:pt>
                <c:pt idx="2005">
                  <c:v>-1.5316467424444299E-3</c:v>
                </c:pt>
                <c:pt idx="2006">
                  <c:v>3.4267734252297802E-4</c:v>
                </c:pt>
                <c:pt idx="2007">
                  <c:v>-2.8711429572657E-3</c:v>
                </c:pt>
                <c:pt idx="2008">
                  <c:v>2.6623521705653598E-3</c:v>
                </c:pt>
                <c:pt idx="2009">
                  <c:v>-1.1630756164079801E-4</c:v>
                </c:pt>
                <c:pt idx="2010">
                  <c:v>-2.5958916404251898E-3</c:v>
                </c:pt>
                <c:pt idx="2011">
                  <c:v>-8.4059891398605008E-3</c:v>
                </c:pt>
                <c:pt idx="2012">
                  <c:v>-2.8085440705181101E-3</c:v>
                </c:pt>
                <c:pt idx="2013">
                  <c:v>-1.24626857908205E-2</c:v>
                </c:pt>
                <c:pt idx="2014">
                  <c:v>-6.43239203131106E-3</c:v>
                </c:pt>
                <c:pt idx="2015">
                  <c:v>-2.5021068854728899E-3</c:v>
                </c:pt>
                <c:pt idx="2016">
                  <c:v>8.0768758647764803E-3</c:v>
                </c:pt>
                <c:pt idx="2017">
                  <c:v>-1.8617110618632899E-3</c:v>
                </c:pt>
                <c:pt idx="2018">
                  <c:v>-9.6818741010079706E-5</c:v>
                </c:pt>
                <c:pt idx="2019">
                  <c:v>2.8877041288918898E-3</c:v>
                </c:pt>
                <c:pt idx="2020">
                  <c:v>-3.08332917946224E-4</c:v>
                </c:pt>
                <c:pt idx="2021">
                  <c:v>1.2102781410623801E-3</c:v>
                </c:pt>
                <c:pt idx="2022">
                  <c:v>-7.6627702604194501E-3</c:v>
                </c:pt>
                <c:pt idx="2023">
                  <c:v>-5.0474867293824402E-3</c:v>
                </c:pt>
                <c:pt idx="2024">
                  <c:v>-4.0805464510726003E-3</c:v>
                </c:pt>
                <c:pt idx="2025">
                  <c:v>-7.08179213620822E-3</c:v>
                </c:pt>
                <c:pt idx="2026">
                  <c:v>-1.1326642841968E-3</c:v>
                </c:pt>
                <c:pt idx="2027">
                  <c:v>-1.0564459884583699E-4</c:v>
                </c:pt>
                <c:pt idx="2028">
                  <c:v>3.2705085226766599E-3</c:v>
                </c:pt>
                <c:pt idx="2029">
                  <c:v>4.9087958209726697E-3</c:v>
                </c:pt>
                <c:pt idx="2030">
                  <c:v>1.85493070058728E-2</c:v>
                </c:pt>
                <c:pt idx="2031">
                  <c:v>1.55513393100307E-3</c:v>
                </c:pt>
                <c:pt idx="2032">
                  <c:v>1.8671896005155201E-4</c:v>
                </c:pt>
                <c:pt idx="2033">
                  <c:v>-6.7160345828885604E-3</c:v>
                </c:pt>
                <c:pt idx="2034">
                  <c:v>-4.37365337392236E-3</c:v>
                </c:pt>
                <c:pt idx="2035">
                  <c:v>1.14266946309632E-3</c:v>
                </c:pt>
                <c:pt idx="2036">
                  <c:v>3.2140508049007502E-3</c:v>
                </c:pt>
                <c:pt idx="2037">
                  <c:v>9.9564883859096492E-3</c:v>
                </c:pt>
                <c:pt idx="2038">
                  <c:v>-9.2846790705484404E-5</c:v>
                </c:pt>
                <c:pt idx="2039">
                  <c:v>3.6924527904071802E-2</c:v>
                </c:pt>
                <c:pt idx="2040">
                  <c:v>-2.5941715572476102E-3</c:v>
                </c:pt>
                <c:pt idx="2041">
                  <c:v>5.3591844209389004E-3</c:v>
                </c:pt>
                <c:pt idx="2042">
                  <c:v>3.2408941132272698E-3</c:v>
                </c:pt>
                <c:pt idx="2043">
                  <c:v>-6.8653763388069299E-3</c:v>
                </c:pt>
                <c:pt idx="2044">
                  <c:v>-8.5439529209983302E-3</c:v>
                </c:pt>
                <c:pt idx="2045">
                  <c:v>5.7263381131789897E-3</c:v>
                </c:pt>
                <c:pt idx="2046">
                  <c:v>8.5320843048435693E-3</c:v>
                </c:pt>
                <c:pt idx="2047">
                  <c:v>5.9460176257679796E-3</c:v>
                </c:pt>
                <c:pt idx="2048">
                  <c:v>3.6792924250670898E-3</c:v>
                </c:pt>
                <c:pt idx="2049">
                  <c:v>-2.33266123742448E-3</c:v>
                </c:pt>
                <c:pt idx="2050">
                  <c:v>-6.6567591737208998E-4</c:v>
                </c:pt>
                <c:pt idx="2051">
                  <c:v>-1.0101637974144E-2</c:v>
                </c:pt>
                <c:pt idx="2052">
                  <c:v>-3.7653328176522902E-3</c:v>
                </c:pt>
                <c:pt idx="2053">
                  <c:v>-1.59559653444813E-4</c:v>
                </c:pt>
                <c:pt idx="2054">
                  <c:v>1.32320004240179E-2</c:v>
                </c:pt>
                <c:pt idx="2055">
                  <c:v>-2.2232343174524698E-3</c:v>
                </c:pt>
                <c:pt idx="2056">
                  <c:v>6.71564149753579E-3</c:v>
                </c:pt>
                <c:pt idx="2057">
                  <c:v>8.6752588755789808E-3</c:v>
                </c:pt>
                <c:pt idx="2058">
                  <c:v>8.5012426142493606E-3</c:v>
                </c:pt>
                <c:pt idx="2059">
                  <c:v>1.0612303576060401E-2</c:v>
                </c:pt>
                <c:pt idx="2060">
                  <c:v>2.4610535094000299E-3</c:v>
                </c:pt>
                <c:pt idx="2061">
                  <c:v>-5.32233162155524E-3</c:v>
                </c:pt>
                <c:pt idx="2062">
                  <c:v>6.1371542805301396E-3</c:v>
                </c:pt>
                <c:pt idx="2063">
                  <c:v>-2.59995918874462E-3</c:v>
                </c:pt>
                <c:pt idx="2064">
                  <c:v>-4.5878104740842401E-3</c:v>
                </c:pt>
                <c:pt idx="2065">
                  <c:v>-1.0192697968370201E-2</c:v>
                </c:pt>
                <c:pt idx="2066">
                  <c:v>1.54800338588593E-2</c:v>
                </c:pt>
                <c:pt idx="2067">
                  <c:v>3.02879768296851E-3</c:v>
                </c:pt>
                <c:pt idx="2068">
                  <c:v>1.36864174425616E-3</c:v>
                </c:pt>
                <c:pt idx="2069">
                  <c:v>2.3103635960238702E-3</c:v>
                </c:pt>
                <c:pt idx="2070">
                  <c:v>1.1691634403822E-2</c:v>
                </c:pt>
                <c:pt idx="2071">
                  <c:v>1.18437279647766E-3</c:v>
                </c:pt>
                <c:pt idx="2072">
                  <c:v>1.62100506103145E-2</c:v>
                </c:pt>
                <c:pt idx="2073">
                  <c:v>8.4452488813145307E-3</c:v>
                </c:pt>
                <c:pt idx="2074">
                  <c:v>-6.2850025487986801E-4</c:v>
                </c:pt>
                <c:pt idx="2075">
                  <c:v>-3.1184095784732701E-3</c:v>
                </c:pt>
                <c:pt idx="2076">
                  <c:v>1.99110138286221E-2</c:v>
                </c:pt>
                <c:pt idx="2077">
                  <c:v>1.82712529334156E-3</c:v>
                </c:pt>
                <c:pt idx="2078">
                  <c:v>-1.22906765170833E-2</c:v>
                </c:pt>
                <c:pt idx="2079">
                  <c:v>5.3797765263611597E-3</c:v>
                </c:pt>
                <c:pt idx="2080">
                  <c:v>-4.8275067884124001E-3</c:v>
                </c:pt>
                <c:pt idx="2081">
                  <c:v>-7.87911132668606E-4</c:v>
                </c:pt>
                <c:pt idx="2082">
                  <c:v>1.53383544532981E-3</c:v>
                </c:pt>
                <c:pt idx="2083">
                  <c:v>-1.02819553802174E-3</c:v>
                </c:pt>
                <c:pt idx="2084">
                  <c:v>2.6537561613984302E-4</c:v>
                </c:pt>
                <c:pt idx="2085">
                  <c:v>1.77343440703372E-2</c:v>
                </c:pt>
                <c:pt idx="2086">
                  <c:v>2.5799198099280998E-3</c:v>
                </c:pt>
                <c:pt idx="2087">
                  <c:v>-1.3474812952889499E-2</c:v>
                </c:pt>
                <c:pt idx="2088">
                  <c:v>-6.7532861229775603E-3</c:v>
                </c:pt>
                <c:pt idx="2089">
                  <c:v>-1.51800294499128E-3</c:v>
                </c:pt>
                <c:pt idx="2090">
                  <c:v>8.4208536420997296E-4</c:v>
                </c:pt>
                <c:pt idx="2091">
                  <c:v>-1.1107830730351801E-2</c:v>
                </c:pt>
                <c:pt idx="2092">
                  <c:v>-5.5636774593820198E-3</c:v>
                </c:pt>
                <c:pt idx="2093">
                  <c:v>-1.9497255897500499E-2</c:v>
                </c:pt>
                <c:pt idx="2094">
                  <c:v>7.2131867883946802E-3</c:v>
                </c:pt>
                <c:pt idx="2095">
                  <c:v>7.2884340232986502E-3</c:v>
                </c:pt>
                <c:pt idx="2096">
                  <c:v>-2.7824992836402102E-3</c:v>
                </c:pt>
                <c:pt idx="2097">
                  <c:v>3.2190219115948099E-3</c:v>
                </c:pt>
                <c:pt idx="2098">
                  <c:v>5.7207750958008898E-3</c:v>
                </c:pt>
                <c:pt idx="2099">
                  <c:v>5.3072694460222795E-4</c:v>
                </c:pt>
                <c:pt idx="2100">
                  <c:v>9.4268933333615905E-3</c:v>
                </c:pt>
                <c:pt idx="2101">
                  <c:v>8.5800094244898907E-3</c:v>
                </c:pt>
                <c:pt idx="2102">
                  <c:v>-5.50087898957549E-3</c:v>
                </c:pt>
                <c:pt idx="2103">
                  <c:v>2.5350339939800699E-2</c:v>
                </c:pt>
                <c:pt idx="2104">
                  <c:v>1.7885338391820001E-2</c:v>
                </c:pt>
                <c:pt idx="2105">
                  <c:v>1.2421115935005399E-3</c:v>
                </c:pt>
                <c:pt idx="2106">
                  <c:v>-5.0288105885539398E-3</c:v>
                </c:pt>
                <c:pt idx="2107">
                  <c:v>-4.00434961435993E-3</c:v>
                </c:pt>
                <c:pt idx="2108">
                  <c:v>-2.3786414307226402E-3</c:v>
                </c:pt>
                <c:pt idx="2109">
                  <c:v>1.5513903146641399E-3</c:v>
                </c:pt>
                <c:pt idx="2110">
                  <c:v>9.0415936344284097E-3</c:v>
                </c:pt>
                <c:pt idx="2111">
                  <c:v>-6.2748007203081496E-3</c:v>
                </c:pt>
                <c:pt idx="2112">
                  <c:v>-2.3603288490459599E-3</c:v>
                </c:pt>
                <c:pt idx="2113">
                  <c:v>-9.8591305729486302E-4</c:v>
                </c:pt>
                <c:pt idx="2114">
                  <c:v>-5.1435747880775899E-3</c:v>
                </c:pt>
                <c:pt idx="2115">
                  <c:v>5.9383073848177301E-3</c:v>
                </c:pt>
                <c:pt idx="2116">
                  <c:v>-2.07011229061698E-3</c:v>
                </c:pt>
                <c:pt idx="2117">
                  <c:v>-2.1989871820657998E-3</c:v>
                </c:pt>
                <c:pt idx="2118">
                  <c:v>1.8613490759121099E-3</c:v>
                </c:pt>
                <c:pt idx="2119">
                  <c:v>-1.6370664317027201E-4</c:v>
                </c:pt>
                <c:pt idx="2120">
                  <c:v>1.12298209979961E-3</c:v>
                </c:pt>
                <c:pt idx="2121">
                  <c:v>-2.2187112912698398E-3</c:v>
                </c:pt>
                <c:pt idx="2122">
                  <c:v>1.7524313010952E-3</c:v>
                </c:pt>
                <c:pt idx="2123">
                  <c:v>-4.2267252631926602E-4</c:v>
                </c:pt>
                <c:pt idx="2124">
                  <c:v>-7.5488106756482296E-3</c:v>
                </c:pt>
                <c:pt idx="2125">
                  <c:v>-2.71805809659762E-4</c:v>
                </c:pt>
                <c:pt idx="2126">
                  <c:v>-5.4094403208941599E-3</c:v>
                </c:pt>
                <c:pt idx="2127">
                  <c:v>-4.2829327323552898E-3</c:v>
                </c:pt>
                <c:pt idx="2128">
                  <c:v>4.6494841179309304E-3</c:v>
                </c:pt>
                <c:pt idx="2129">
                  <c:v>7.2501204689131996E-3</c:v>
                </c:pt>
                <c:pt idx="2130">
                  <c:v>2.32416068533043E-3</c:v>
                </c:pt>
                <c:pt idx="2131">
                  <c:v>9.7690009688341205E-4</c:v>
                </c:pt>
                <c:pt idx="2132">
                  <c:v>3.4041885398879502E-3</c:v>
                </c:pt>
                <c:pt idx="2133">
                  <c:v>-1.5090779399908501E-3</c:v>
                </c:pt>
                <c:pt idx="2134">
                  <c:v>1.11973747611117E-3</c:v>
                </c:pt>
                <c:pt idx="2135">
                  <c:v>-1.0473848390547E-3</c:v>
                </c:pt>
                <c:pt idx="2136">
                  <c:v>6.4515768264775302E-3</c:v>
                </c:pt>
                <c:pt idx="2137">
                  <c:v>-4.4244002653229999E-3</c:v>
                </c:pt>
                <c:pt idx="2138">
                  <c:v>-3.4789569824523101E-3</c:v>
                </c:pt>
                <c:pt idx="2139">
                  <c:v>-2.81780330957688E-3</c:v>
                </c:pt>
                <c:pt idx="2140">
                  <c:v>9.3529591215614008E-3</c:v>
                </c:pt>
                <c:pt idx="2141">
                  <c:v>2.2409317957666701E-4</c:v>
                </c:pt>
                <c:pt idx="2142">
                  <c:v>2.7714440256001299E-4</c:v>
                </c:pt>
                <c:pt idx="2143">
                  <c:v>1.10272158381606E-2</c:v>
                </c:pt>
                <c:pt idx="2144">
                  <c:v>-3.34019902416473E-3</c:v>
                </c:pt>
                <c:pt idx="2145">
                  <c:v>-3.7395946234500699E-3</c:v>
                </c:pt>
                <c:pt idx="2146">
                  <c:v>-3.4897682259053498E-3</c:v>
                </c:pt>
                <c:pt idx="2147">
                  <c:v>1.2298481724299099E-3</c:v>
                </c:pt>
                <c:pt idx="2148">
                  <c:v>-2.8441350020008802E-3</c:v>
                </c:pt>
                <c:pt idx="2149">
                  <c:v>-9.1309283445055699E-3</c:v>
                </c:pt>
                <c:pt idx="2150">
                  <c:v>1.40323171346082E-2</c:v>
                </c:pt>
                <c:pt idx="2151">
                  <c:v>1.9970887872076898E-3</c:v>
                </c:pt>
                <c:pt idx="2152">
                  <c:v>3.4587195117853002E-3</c:v>
                </c:pt>
                <c:pt idx="2153">
                  <c:v>7.9627413061289093E-3</c:v>
                </c:pt>
                <c:pt idx="2154">
                  <c:v>4.02934672081542E-3</c:v>
                </c:pt>
                <c:pt idx="2155">
                  <c:v>-1.3462504413073E-4</c:v>
                </c:pt>
                <c:pt idx="2156">
                  <c:v>-5.6420000518042704E-3</c:v>
                </c:pt>
                <c:pt idx="2157">
                  <c:v>7.3698588614886096E-3</c:v>
                </c:pt>
                <c:pt idx="2158">
                  <c:v>2.0429800850281399E-2</c:v>
                </c:pt>
                <c:pt idx="2159">
                  <c:v>2.9110562333788301E-3</c:v>
                </c:pt>
                <c:pt idx="2160">
                  <c:v>2.2234959525016501E-2</c:v>
                </c:pt>
                <c:pt idx="2161">
                  <c:v>7.3559159797564897E-3</c:v>
                </c:pt>
                <c:pt idx="2162">
                  <c:v>-2.3419061751247E-2</c:v>
                </c:pt>
                <c:pt idx="2163">
                  <c:v>3.30714991777917E-3</c:v>
                </c:pt>
                <c:pt idx="2164">
                  <c:v>-6.44059962120662E-3</c:v>
                </c:pt>
                <c:pt idx="2165">
                  <c:v>-1.0078157915378701E-2</c:v>
                </c:pt>
                <c:pt idx="2166">
                  <c:v>7.3997930796040204E-3</c:v>
                </c:pt>
                <c:pt idx="2167">
                  <c:v>-1.4813246375262599E-2</c:v>
                </c:pt>
                <c:pt idx="2168">
                  <c:v>-8.1313671867920493E-3</c:v>
                </c:pt>
                <c:pt idx="2169">
                  <c:v>3.3137201225206798E-3</c:v>
                </c:pt>
                <c:pt idx="2170">
                  <c:v>1.49175509616999E-2</c:v>
                </c:pt>
                <c:pt idx="2171">
                  <c:v>-1.0197484240977101E-2</c:v>
                </c:pt>
                <c:pt idx="2172">
                  <c:v>-1.0246467207269501E-2</c:v>
                </c:pt>
                <c:pt idx="2173">
                  <c:v>5.9164310874888597E-3</c:v>
                </c:pt>
                <c:pt idx="2174">
                  <c:v>7.6703065766152703E-3</c:v>
                </c:pt>
                <c:pt idx="2175">
                  <c:v>-1.7006671232764201E-2</c:v>
                </c:pt>
                <c:pt idx="2176">
                  <c:v>4.64466580688426E-3</c:v>
                </c:pt>
                <c:pt idx="2177">
                  <c:v>-8.9229831163624498E-3</c:v>
                </c:pt>
                <c:pt idx="2178">
                  <c:v>-1.1009527894136799E-2</c:v>
                </c:pt>
                <c:pt idx="2179">
                  <c:v>-3.8307885063056698E-4</c:v>
                </c:pt>
                <c:pt idx="2180">
                  <c:v>1.8405593193643901E-2</c:v>
                </c:pt>
                <c:pt idx="2181">
                  <c:v>-3.9395229396841499E-3</c:v>
                </c:pt>
                <c:pt idx="2182">
                  <c:v>8.2923674687583396E-3</c:v>
                </c:pt>
                <c:pt idx="2183">
                  <c:v>-7.0011743421738602E-3</c:v>
                </c:pt>
                <c:pt idx="2184">
                  <c:v>-1.32833996835359E-3</c:v>
                </c:pt>
                <c:pt idx="2185">
                  <c:v>7.6692204577188299E-3</c:v>
                </c:pt>
                <c:pt idx="2186">
                  <c:v>-1.7557224995145199E-2</c:v>
                </c:pt>
                <c:pt idx="2187">
                  <c:v>6.6315256665155898E-4</c:v>
                </c:pt>
                <c:pt idx="2188">
                  <c:v>4.0350214430296101E-3</c:v>
                </c:pt>
                <c:pt idx="2189">
                  <c:v>2.0554736667309201E-2</c:v>
                </c:pt>
                <c:pt idx="2190">
                  <c:v>9.7316503936487796E-5</c:v>
                </c:pt>
                <c:pt idx="2191">
                  <c:v>-1.57715803649235E-4</c:v>
                </c:pt>
                <c:pt idx="2192">
                  <c:v>8.2123013192214097E-3</c:v>
                </c:pt>
                <c:pt idx="2193">
                  <c:v>5.7847399644883101E-3</c:v>
                </c:pt>
                <c:pt idx="2194">
                  <c:v>3.4443139484791798E-3</c:v>
                </c:pt>
                <c:pt idx="2195">
                  <c:v>7.2525103347508601E-3</c:v>
                </c:pt>
                <c:pt idx="2196">
                  <c:v>2.44725482154835E-3</c:v>
                </c:pt>
                <c:pt idx="2197">
                  <c:v>6.9891699109701196E-3</c:v>
                </c:pt>
                <c:pt idx="2198">
                  <c:v>1.5106348201765299E-2</c:v>
                </c:pt>
                <c:pt idx="2199">
                  <c:v>1.8191964281466501E-2</c:v>
                </c:pt>
                <c:pt idx="2200">
                  <c:v>7.3693002286947199E-3</c:v>
                </c:pt>
                <c:pt idx="2201">
                  <c:v>8.3830006229568006E-3</c:v>
                </c:pt>
                <c:pt idx="2202">
                  <c:v>6.8931511854677299E-3</c:v>
                </c:pt>
                <c:pt idx="2203">
                  <c:v>-1.15769811324464E-3</c:v>
                </c:pt>
                <c:pt idx="2204">
                  <c:v>1.98468443408799E-2</c:v>
                </c:pt>
                <c:pt idx="2205">
                  <c:v>3.7825841642867598E-3</c:v>
                </c:pt>
                <c:pt idx="2206">
                  <c:v>-1.37494290285088E-2</c:v>
                </c:pt>
                <c:pt idx="2207">
                  <c:v>4.9939968846291196E-3</c:v>
                </c:pt>
                <c:pt idx="2208">
                  <c:v>-1.5196885971099101E-2</c:v>
                </c:pt>
                <c:pt idx="2209">
                  <c:v>-1.6772158679246099E-2</c:v>
                </c:pt>
                <c:pt idx="2210">
                  <c:v>1.0944230034917899E-2</c:v>
                </c:pt>
                <c:pt idx="2211">
                  <c:v>2.7118860009907701E-3</c:v>
                </c:pt>
                <c:pt idx="2212">
                  <c:v>-2.6017505052491701E-4</c:v>
                </c:pt>
                <c:pt idx="2213">
                  <c:v>1.6545168096006001E-2</c:v>
                </c:pt>
                <c:pt idx="2214">
                  <c:v>-2.8269565374755501E-2</c:v>
                </c:pt>
                <c:pt idx="2215">
                  <c:v>-3.3607070613689199E-2</c:v>
                </c:pt>
                <c:pt idx="2216">
                  <c:v>-2.4039919325496501E-2</c:v>
                </c:pt>
                <c:pt idx="2217">
                  <c:v>-5.2050011018694602E-2</c:v>
                </c:pt>
                <c:pt idx="2218">
                  <c:v>-1.20496798645708E-3</c:v>
                </c:pt>
                <c:pt idx="2219">
                  <c:v>1.8124886966130901E-2</c:v>
                </c:pt>
                <c:pt idx="2220">
                  <c:v>6.5177539510949097E-3</c:v>
                </c:pt>
                <c:pt idx="2221">
                  <c:v>1.6859831728792799E-2</c:v>
                </c:pt>
                <c:pt idx="2222">
                  <c:v>1.0801643004156199E-2</c:v>
                </c:pt>
                <c:pt idx="2223">
                  <c:v>4.1890017289254698E-3</c:v>
                </c:pt>
                <c:pt idx="2224">
                  <c:v>-1.8563391418121002E-2</c:v>
                </c:pt>
                <c:pt idx="2225">
                  <c:v>-1.2280772217084601E-2</c:v>
                </c:pt>
                <c:pt idx="2226">
                  <c:v>3.5496140080060602E-3</c:v>
                </c:pt>
                <c:pt idx="2227">
                  <c:v>-9.7811933766877301E-3</c:v>
                </c:pt>
                <c:pt idx="2228">
                  <c:v>1.8073363093041301E-4</c:v>
                </c:pt>
                <c:pt idx="2229">
                  <c:v>1.65578791560398E-2</c:v>
                </c:pt>
                <c:pt idx="2230">
                  <c:v>-4.2618854906542099E-3</c:v>
                </c:pt>
                <c:pt idx="2231">
                  <c:v>7.1377299217508204E-3</c:v>
                </c:pt>
                <c:pt idx="2232">
                  <c:v>4.0407616308109004E-3</c:v>
                </c:pt>
                <c:pt idx="2233">
                  <c:v>-2.7364471398969598E-3</c:v>
                </c:pt>
                <c:pt idx="2234">
                  <c:v>-8.2108196090862704E-3</c:v>
                </c:pt>
                <c:pt idx="2235">
                  <c:v>-7.0247631379843399E-3</c:v>
                </c:pt>
                <c:pt idx="2236">
                  <c:v>3.66873782405674E-3</c:v>
                </c:pt>
                <c:pt idx="2237">
                  <c:v>-5.7207136360413304E-3</c:v>
                </c:pt>
                <c:pt idx="2238">
                  <c:v>7.3261343718990001E-3</c:v>
                </c:pt>
                <c:pt idx="2239">
                  <c:v>1.32087239094206E-3</c:v>
                </c:pt>
                <c:pt idx="2240">
                  <c:v>-2.55535340528145E-4</c:v>
                </c:pt>
                <c:pt idx="2241">
                  <c:v>-7.9982165751570494E-3</c:v>
                </c:pt>
                <c:pt idx="2242">
                  <c:v>-3.2334771898652498E-2</c:v>
                </c:pt>
                <c:pt idx="2243">
                  <c:v>-1.7367299918847001E-2</c:v>
                </c:pt>
                <c:pt idx="2244">
                  <c:v>3.90114672644721E-3</c:v>
                </c:pt>
                <c:pt idx="2245">
                  <c:v>-1.0919747390353399E-2</c:v>
                </c:pt>
                <c:pt idx="2246">
                  <c:v>2.2101415796921001E-2</c:v>
                </c:pt>
                <c:pt idx="2247">
                  <c:v>-8.47254689058137E-3</c:v>
                </c:pt>
                <c:pt idx="2248">
                  <c:v>-2.71334328981832E-3</c:v>
                </c:pt>
                <c:pt idx="2249">
                  <c:v>-5.5086662820849498E-3</c:v>
                </c:pt>
                <c:pt idx="2250">
                  <c:v>-3.3503914614203198E-3</c:v>
                </c:pt>
                <c:pt idx="2251">
                  <c:v>3.22454779547862E-3</c:v>
                </c:pt>
                <c:pt idx="2252">
                  <c:v>2.6629052600373699E-2</c:v>
                </c:pt>
                <c:pt idx="2253">
                  <c:v>4.1122321508262703E-3</c:v>
                </c:pt>
                <c:pt idx="2254">
                  <c:v>-1.2235698087032299E-2</c:v>
                </c:pt>
                <c:pt idx="2255">
                  <c:v>-8.5639804212160504E-3</c:v>
                </c:pt>
                <c:pt idx="2256">
                  <c:v>-2.79304417910636E-2</c:v>
                </c:pt>
                <c:pt idx="2257">
                  <c:v>-7.5478023317468402E-3</c:v>
                </c:pt>
                <c:pt idx="2258">
                  <c:v>9.4328995911811004E-3</c:v>
                </c:pt>
                <c:pt idx="2259">
                  <c:v>5.8637450443801403E-3</c:v>
                </c:pt>
                <c:pt idx="2260">
                  <c:v>-1.4367642213475499E-2</c:v>
                </c:pt>
                <c:pt idx="2261">
                  <c:v>5.4804430992041698E-3</c:v>
                </c:pt>
                <c:pt idx="2262">
                  <c:v>2.3038346311641901E-2</c:v>
                </c:pt>
                <c:pt idx="2263">
                  <c:v>-1.0680939206084599E-2</c:v>
                </c:pt>
                <c:pt idx="2264">
                  <c:v>-1.6600079227905899E-2</c:v>
                </c:pt>
                <c:pt idx="2265">
                  <c:v>-3.15452228198556E-4</c:v>
                </c:pt>
                <c:pt idx="2266">
                  <c:v>-2.35123950742114E-4</c:v>
                </c:pt>
                <c:pt idx="2267">
                  <c:v>4.8255941837389797E-3</c:v>
                </c:pt>
                <c:pt idx="2268">
                  <c:v>-7.6030073092839502E-3</c:v>
                </c:pt>
                <c:pt idx="2269">
                  <c:v>1.0100825175693299E-2</c:v>
                </c:pt>
                <c:pt idx="2270">
                  <c:v>1.5984440845457502E-2</c:v>
                </c:pt>
                <c:pt idx="2271">
                  <c:v>-3.3316348714221501E-3</c:v>
                </c:pt>
                <c:pt idx="2272">
                  <c:v>3.29212069197716E-3</c:v>
                </c:pt>
                <c:pt idx="2273">
                  <c:v>-3.00484509650536E-3</c:v>
                </c:pt>
                <c:pt idx="2274">
                  <c:v>6.8674346290930801E-3</c:v>
                </c:pt>
                <c:pt idx="2275">
                  <c:v>-1.8026377890153699E-3</c:v>
                </c:pt>
                <c:pt idx="2276">
                  <c:v>-1.41402719422651E-2</c:v>
                </c:pt>
                <c:pt idx="2277">
                  <c:v>-5.2481600472105401E-3</c:v>
                </c:pt>
                <c:pt idx="2278">
                  <c:v>1.2662403286949999E-2</c:v>
                </c:pt>
                <c:pt idx="2279">
                  <c:v>3.0976216715474002E-3</c:v>
                </c:pt>
                <c:pt idx="2280">
                  <c:v>-9.6746756972507404E-3</c:v>
                </c:pt>
                <c:pt idx="2281">
                  <c:v>-1.38569251022372E-2</c:v>
                </c:pt>
                <c:pt idx="2282">
                  <c:v>-6.7985875989507796E-3</c:v>
                </c:pt>
                <c:pt idx="2283">
                  <c:v>-2.1806645044846799E-3</c:v>
                </c:pt>
                <c:pt idx="2284">
                  <c:v>-2.7732271115427499E-4</c:v>
                </c:pt>
                <c:pt idx="2285">
                  <c:v>-7.0692616873403204E-3</c:v>
                </c:pt>
                <c:pt idx="2286">
                  <c:v>-2.7233163451754201E-2</c:v>
                </c:pt>
                <c:pt idx="2287">
                  <c:v>1.49680667892392E-2</c:v>
                </c:pt>
                <c:pt idx="2288">
                  <c:v>-2.20265252266757E-4</c:v>
                </c:pt>
                <c:pt idx="2289">
                  <c:v>1.36230083520242E-2</c:v>
                </c:pt>
                <c:pt idx="2290">
                  <c:v>3.9226707697271003E-3</c:v>
                </c:pt>
                <c:pt idx="2291">
                  <c:v>-7.4931396322461003E-3</c:v>
                </c:pt>
                <c:pt idx="2292">
                  <c:v>7.3521704727793902E-3</c:v>
                </c:pt>
                <c:pt idx="2293">
                  <c:v>-1.9092851639198698E-2</c:v>
                </c:pt>
                <c:pt idx="2294">
                  <c:v>4.97552018900116E-3</c:v>
                </c:pt>
                <c:pt idx="2295">
                  <c:v>5.3848001199427401E-3</c:v>
                </c:pt>
                <c:pt idx="2296">
                  <c:v>-6.2796231153511798E-3</c:v>
                </c:pt>
                <c:pt idx="2297">
                  <c:v>3.8961055113464599E-3</c:v>
                </c:pt>
                <c:pt idx="2298">
                  <c:v>3.6944152642231498E-3</c:v>
                </c:pt>
                <c:pt idx="2299">
                  <c:v>-3.1564084370350097E-2</c:v>
                </c:pt>
                <c:pt idx="2300">
                  <c:v>-2.5872162804646002E-3</c:v>
                </c:pt>
                <c:pt idx="2301">
                  <c:v>-9.3914997164102499E-3</c:v>
                </c:pt>
                <c:pt idx="2302">
                  <c:v>4.4903781828949697E-3</c:v>
                </c:pt>
                <c:pt idx="2303">
                  <c:v>-2.2389643146743601E-2</c:v>
                </c:pt>
                <c:pt idx="2304">
                  <c:v>-1.31919667258628E-2</c:v>
                </c:pt>
                <c:pt idx="2305">
                  <c:v>-1.8850512863720501E-2</c:v>
                </c:pt>
                <c:pt idx="2306">
                  <c:v>-5.7465624064212701E-3</c:v>
                </c:pt>
                <c:pt idx="2307">
                  <c:v>2.1752653256853601E-2</c:v>
                </c:pt>
                <c:pt idx="2308">
                  <c:v>-3.93189270884838E-2</c:v>
                </c:pt>
                <c:pt idx="2309">
                  <c:v>1.10766773795067E-2</c:v>
                </c:pt>
                <c:pt idx="2310">
                  <c:v>-9.4366642432197508E-3</c:v>
                </c:pt>
                <c:pt idx="2311">
                  <c:v>-7.1394526580442297E-4</c:v>
                </c:pt>
                <c:pt idx="2312">
                  <c:v>9.8065260968513892E-3</c:v>
                </c:pt>
                <c:pt idx="2313">
                  <c:v>2.9518645714779201E-2</c:v>
                </c:pt>
                <c:pt idx="2314">
                  <c:v>-1.56412574754734E-3</c:v>
                </c:pt>
                <c:pt idx="2315">
                  <c:v>-1.8904220082150001E-2</c:v>
                </c:pt>
                <c:pt idx="2316">
                  <c:v>2.23016175081522E-2</c:v>
                </c:pt>
                <c:pt idx="2317">
                  <c:v>-1.7562834384007701E-3</c:v>
                </c:pt>
                <c:pt idx="2318">
                  <c:v>-1.40639551969967E-2</c:v>
                </c:pt>
                <c:pt idx="2319">
                  <c:v>-2.5122331279917301E-3</c:v>
                </c:pt>
                <c:pt idx="2320">
                  <c:v>-5.4475378268439099E-3</c:v>
                </c:pt>
                <c:pt idx="2321">
                  <c:v>2.0665801962115502E-3</c:v>
                </c:pt>
                <c:pt idx="2322">
                  <c:v>3.7047497551137301E-2</c:v>
                </c:pt>
                <c:pt idx="2323">
                  <c:v>1.5232552275719E-2</c:v>
                </c:pt>
                <c:pt idx="2324">
                  <c:v>1.00512607401854E-2</c:v>
                </c:pt>
                <c:pt idx="2325">
                  <c:v>8.9793289141932003E-4</c:v>
                </c:pt>
                <c:pt idx="2326">
                  <c:v>-1.02944355738167E-2</c:v>
                </c:pt>
                <c:pt idx="2327">
                  <c:v>-1.3660181711294E-3</c:v>
                </c:pt>
                <c:pt idx="2328">
                  <c:v>5.4962463515105999E-3</c:v>
                </c:pt>
                <c:pt idx="2329">
                  <c:v>3.8480508384543199E-3</c:v>
                </c:pt>
                <c:pt idx="2330">
                  <c:v>-2.4860110959789499E-2</c:v>
                </c:pt>
                <c:pt idx="2331">
                  <c:v>-2.4165476305517301E-2</c:v>
                </c:pt>
                <c:pt idx="2332">
                  <c:v>-4.6224074945260697E-3</c:v>
                </c:pt>
                <c:pt idx="2333">
                  <c:v>-2.5073369114150101E-3</c:v>
                </c:pt>
                <c:pt idx="2334">
                  <c:v>2.6258324595744099E-2</c:v>
                </c:pt>
                <c:pt idx="2335">
                  <c:v>-1.4117155470669499E-2</c:v>
                </c:pt>
                <c:pt idx="2336">
                  <c:v>2.25848096530821E-2</c:v>
                </c:pt>
                <c:pt idx="2337">
                  <c:v>-7.8226532137673304E-4</c:v>
                </c:pt>
                <c:pt idx="2338">
                  <c:v>-1.2306030895900899E-2</c:v>
                </c:pt>
                <c:pt idx="2339">
                  <c:v>-4.81215580658807E-3</c:v>
                </c:pt>
                <c:pt idx="2340">
                  <c:v>-2.1201739619240299E-2</c:v>
                </c:pt>
                <c:pt idx="2341">
                  <c:v>3.8539423404860599E-3</c:v>
                </c:pt>
                <c:pt idx="2342">
                  <c:v>-7.1558336589807496E-3</c:v>
                </c:pt>
                <c:pt idx="2343">
                  <c:v>1.69581216493595E-2</c:v>
                </c:pt>
                <c:pt idx="2344">
                  <c:v>1.1383207528865199E-2</c:v>
                </c:pt>
                <c:pt idx="2345">
                  <c:v>-7.5378564886220695E-5</c:v>
                </c:pt>
                <c:pt idx="2346">
                  <c:v>5.5718102785298502E-3</c:v>
                </c:pt>
                <c:pt idx="2347">
                  <c:v>1.1494197003276301E-2</c:v>
                </c:pt>
                <c:pt idx="2348">
                  <c:v>1.6413621020218001E-2</c:v>
                </c:pt>
                <c:pt idx="2349">
                  <c:v>-4.9662889676900801E-3</c:v>
                </c:pt>
                <c:pt idx="2350">
                  <c:v>-1.0889580094890501E-3</c:v>
                </c:pt>
                <c:pt idx="2351">
                  <c:v>-1.0392253232697801E-2</c:v>
                </c:pt>
                <c:pt idx="2352">
                  <c:v>5.4011299765641596E-3</c:v>
                </c:pt>
                <c:pt idx="2353">
                  <c:v>-2.2943269865703399E-3</c:v>
                </c:pt>
                <c:pt idx="2354">
                  <c:v>1.55883370958474E-2</c:v>
                </c:pt>
                <c:pt idx="2355">
                  <c:v>-2.2740636307500998E-2</c:v>
                </c:pt>
                <c:pt idx="2356">
                  <c:v>-7.5197650184883301E-3</c:v>
                </c:pt>
                <c:pt idx="2357">
                  <c:v>7.8554331899801308E-3</c:v>
                </c:pt>
                <c:pt idx="2358">
                  <c:v>-9.4726552849167308E-3</c:v>
                </c:pt>
                <c:pt idx="2359">
                  <c:v>-5.87581499737238E-3</c:v>
                </c:pt>
                <c:pt idx="2360">
                  <c:v>-2.1911829473475301E-3</c:v>
                </c:pt>
                <c:pt idx="2361">
                  <c:v>1.52540520391452E-2</c:v>
                </c:pt>
                <c:pt idx="2362">
                  <c:v>1.5936968491800101E-3</c:v>
                </c:pt>
                <c:pt idx="2363">
                  <c:v>-9.9149454687247306E-3</c:v>
                </c:pt>
                <c:pt idx="2364">
                  <c:v>1.8110036073254E-2</c:v>
                </c:pt>
                <c:pt idx="2365">
                  <c:v>1.2704669616807201E-2</c:v>
                </c:pt>
                <c:pt idx="2366">
                  <c:v>-3.2582990467781202E-4</c:v>
                </c:pt>
                <c:pt idx="2367">
                  <c:v>3.6381382012180802E-2</c:v>
                </c:pt>
                <c:pt idx="2368">
                  <c:v>-1.4630135306604E-2</c:v>
                </c:pt>
                <c:pt idx="2369">
                  <c:v>8.8753146510035796E-3</c:v>
                </c:pt>
                <c:pt idx="2370">
                  <c:v>-4.98918489264714E-3</c:v>
                </c:pt>
                <c:pt idx="2371">
                  <c:v>1.13178924177221E-2</c:v>
                </c:pt>
                <c:pt idx="2372">
                  <c:v>-4.1629112432914402E-2</c:v>
                </c:pt>
                <c:pt idx="2373">
                  <c:v>-1.7344040453857699E-3</c:v>
                </c:pt>
                <c:pt idx="2374">
                  <c:v>1.79365671332738E-3</c:v>
                </c:pt>
                <c:pt idx="2375">
                  <c:v>-4.76237651223088E-2</c:v>
                </c:pt>
                <c:pt idx="2376">
                  <c:v>1.51437828132749E-2</c:v>
                </c:pt>
                <c:pt idx="2377">
                  <c:v>-1.40587411077832E-2</c:v>
                </c:pt>
                <c:pt idx="2378">
                  <c:v>7.97039052385517E-6</c:v>
                </c:pt>
                <c:pt idx="2379">
                  <c:v>6.6429998335481803E-3</c:v>
                </c:pt>
                <c:pt idx="2380">
                  <c:v>-2.07663373166634E-2</c:v>
                </c:pt>
                <c:pt idx="2381">
                  <c:v>3.7876988972406399E-2</c:v>
                </c:pt>
                <c:pt idx="2382">
                  <c:v>4.4615010238126397E-2</c:v>
                </c:pt>
                <c:pt idx="2383">
                  <c:v>-2.11038089523348E-2</c:v>
                </c:pt>
                <c:pt idx="2384">
                  <c:v>1.71003752258886E-2</c:v>
                </c:pt>
                <c:pt idx="2385">
                  <c:v>1.83688966000989E-2</c:v>
                </c:pt>
                <c:pt idx="2386">
                  <c:v>-7.6077228938293299E-3</c:v>
                </c:pt>
                <c:pt idx="2387">
                  <c:v>-2.5183633181932698E-2</c:v>
                </c:pt>
                <c:pt idx="2388">
                  <c:v>2.1813979254089101E-2</c:v>
                </c:pt>
                <c:pt idx="2389">
                  <c:v>2.8045426797103298E-3</c:v>
                </c:pt>
                <c:pt idx="2390">
                  <c:v>1.0041149834919001E-3</c:v>
                </c:pt>
                <c:pt idx="2391">
                  <c:v>2.6015386594871001E-2</c:v>
                </c:pt>
                <c:pt idx="2392">
                  <c:v>-8.6054352932458597E-3</c:v>
                </c:pt>
                <c:pt idx="2393">
                  <c:v>-2.9580546871663901E-3</c:v>
                </c:pt>
                <c:pt idx="2394">
                  <c:v>-8.9707428800038392E-3</c:v>
                </c:pt>
                <c:pt idx="2395">
                  <c:v>4.9238238196255199E-5</c:v>
                </c:pt>
                <c:pt idx="2396">
                  <c:v>-2.04297475154618E-2</c:v>
                </c:pt>
                <c:pt idx="2397">
                  <c:v>7.1696139407861703E-3</c:v>
                </c:pt>
                <c:pt idx="2398">
                  <c:v>9.5989904313278501E-3</c:v>
                </c:pt>
                <c:pt idx="2399">
                  <c:v>-1.0180336799883401E-2</c:v>
                </c:pt>
                <c:pt idx="2400">
                  <c:v>1.5908862163096098E-2</c:v>
                </c:pt>
                <c:pt idx="2401">
                  <c:v>8.1910270832096892E-3</c:v>
                </c:pt>
                <c:pt idx="2402">
                  <c:v>1.8826555521322199E-2</c:v>
                </c:pt>
                <c:pt idx="2403">
                  <c:v>-2.48549200712768E-2</c:v>
                </c:pt>
                <c:pt idx="2404">
                  <c:v>2.2228327663713701E-3</c:v>
                </c:pt>
                <c:pt idx="2405">
                  <c:v>-7.6214852889288599E-3</c:v>
                </c:pt>
                <c:pt idx="2406">
                  <c:v>-1.9477584244288099E-2</c:v>
                </c:pt>
                <c:pt idx="2407">
                  <c:v>3.17432777439524E-3</c:v>
                </c:pt>
                <c:pt idx="2408">
                  <c:v>-2.9472774476479498E-3</c:v>
                </c:pt>
                <c:pt idx="2409">
                  <c:v>1.32989955746346E-2</c:v>
                </c:pt>
                <c:pt idx="2410">
                  <c:v>-1.49106118733816E-2</c:v>
                </c:pt>
                <c:pt idx="2411">
                  <c:v>9.3998700397128401E-3</c:v>
                </c:pt>
                <c:pt idx="2412">
                  <c:v>2.046336915001E-2</c:v>
                </c:pt>
                <c:pt idx="2413">
                  <c:v>8.7920787124442796E-4</c:v>
                </c:pt>
                <c:pt idx="2414">
                  <c:v>-7.8445696613537296E-3</c:v>
                </c:pt>
                <c:pt idx="2415">
                  <c:v>-1.6039603970404701E-2</c:v>
                </c:pt>
                <c:pt idx="2416">
                  <c:v>4.47692122223874E-4</c:v>
                </c:pt>
                <c:pt idx="2417">
                  <c:v>-1.24480433339237E-2</c:v>
                </c:pt>
                <c:pt idx="2418">
                  <c:v>4.7881460047870797E-3</c:v>
                </c:pt>
                <c:pt idx="2419">
                  <c:v>3.9143288018684301E-3</c:v>
                </c:pt>
                <c:pt idx="2420">
                  <c:v>1.1200870749338E-2</c:v>
                </c:pt>
                <c:pt idx="2421">
                  <c:v>-1.7779230058706099E-2</c:v>
                </c:pt>
                <c:pt idx="2422">
                  <c:v>1.3235980508112799E-3</c:v>
                </c:pt>
                <c:pt idx="2423">
                  <c:v>-1.32250960620834E-2</c:v>
                </c:pt>
                <c:pt idx="2424">
                  <c:v>-9.1754269955656304E-3</c:v>
                </c:pt>
                <c:pt idx="2425">
                  <c:v>-9.7009512944773307E-3</c:v>
                </c:pt>
                <c:pt idx="2426">
                  <c:v>-1.4778378639662399E-2</c:v>
                </c:pt>
                <c:pt idx="2427">
                  <c:v>-3.2885010831095502E-3</c:v>
                </c:pt>
                <c:pt idx="2428">
                  <c:v>-6.9511651633370596E-3</c:v>
                </c:pt>
                <c:pt idx="2429">
                  <c:v>-5.77731772885429E-3</c:v>
                </c:pt>
                <c:pt idx="2430">
                  <c:v>-2.2038801803028899E-3</c:v>
                </c:pt>
                <c:pt idx="2431">
                  <c:v>7.20123600109847E-3</c:v>
                </c:pt>
                <c:pt idx="2432">
                  <c:v>-1.3605559303995599E-2</c:v>
                </c:pt>
                <c:pt idx="2433">
                  <c:v>1.0545460856872101E-2</c:v>
                </c:pt>
                <c:pt idx="2434">
                  <c:v>3.0268992786336501E-2</c:v>
                </c:pt>
                <c:pt idx="2435">
                  <c:v>-1.9175635171987399E-3</c:v>
                </c:pt>
                <c:pt idx="2436">
                  <c:v>-4.3968343762715301E-3</c:v>
                </c:pt>
                <c:pt idx="2437">
                  <c:v>8.8689203680825807E-3</c:v>
                </c:pt>
                <c:pt idx="2438">
                  <c:v>-3.89062634397716E-3</c:v>
                </c:pt>
                <c:pt idx="2439">
                  <c:v>7.7222520367705603E-3</c:v>
                </c:pt>
                <c:pt idx="2440">
                  <c:v>-8.1721911988675896E-3</c:v>
                </c:pt>
                <c:pt idx="2441">
                  <c:v>1.60997305659469E-2</c:v>
                </c:pt>
                <c:pt idx="2442">
                  <c:v>4.0102740905938601E-4</c:v>
                </c:pt>
                <c:pt idx="2443">
                  <c:v>-4.9778713131888898E-3</c:v>
                </c:pt>
                <c:pt idx="2444">
                  <c:v>1.7216873467544601E-2</c:v>
                </c:pt>
                <c:pt idx="2445">
                  <c:v>2.10717937780954E-3</c:v>
                </c:pt>
                <c:pt idx="2446">
                  <c:v>-9.8386682905560897E-3</c:v>
                </c:pt>
                <c:pt idx="2447">
                  <c:v>-1.0383825870836901E-3</c:v>
                </c:pt>
                <c:pt idx="2448">
                  <c:v>9.6002638547087703E-3</c:v>
                </c:pt>
                <c:pt idx="2449">
                  <c:v>1.1113872441167299E-2</c:v>
                </c:pt>
                <c:pt idx="2450">
                  <c:v>-1.0640957934247601E-3</c:v>
                </c:pt>
                <c:pt idx="2451">
                  <c:v>4.1535428631175597E-3</c:v>
                </c:pt>
                <c:pt idx="2452">
                  <c:v>-4.8225205866723403E-3</c:v>
                </c:pt>
                <c:pt idx="2453">
                  <c:v>1.6827155742987598E-2</c:v>
                </c:pt>
                <c:pt idx="2454">
                  <c:v>7.4835930040843398E-3</c:v>
                </c:pt>
                <c:pt idx="2455">
                  <c:v>8.21267133784883E-3</c:v>
                </c:pt>
                <c:pt idx="2456">
                  <c:v>1.9712784258647102E-3</c:v>
                </c:pt>
                <c:pt idx="2457">
                  <c:v>1.9001444372749199E-2</c:v>
                </c:pt>
                <c:pt idx="2458">
                  <c:v>-3.08271231848419E-3</c:v>
                </c:pt>
                <c:pt idx="2459">
                  <c:v>-2.2155273240717699E-2</c:v>
                </c:pt>
                <c:pt idx="2460">
                  <c:v>3.1516530012305699E-2</c:v>
                </c:pt>
                <c:pt idx="2461">
                  <c:v>3.06547529023581E-3</c:v>
                </c:pt>
                <c:pt idx="2462">
                  <c:v>5.6175118703234699E-3</c:v>
                </c:pt>
                <c:pt idx="2463">
                  <c:v>-3.32520376814857E-3</c:v>
                </c:pt>
                <c:pt idx="2464">
                  <c:v>3.4132793307402001E-2</c:v>
                </c:pt>
                <c:pt idx="2465">
                  <c:v>7.7879398725417104E-2</c:v>
                </c:pt>
                <c:pt idx="2466">
                  <c:v>-2.3109999278517701E-2</c:v>
                </c:pt>
                <c:pt idx="2467">
                  <c:v>7.1146497821182198E-3</c:v>
                </c:pt>
                <c:pt idx="2468">
                  <c:v>-1.2204700163627199E-2</c:v>
                </c:pt>
                <c:pt idx="2469">
                  <c:v>3.0378121212023101E-2</c:v>
                </c:pt>
                <c:pt idx="2470">
                  <c:v>9.6606288954864099E-3</c:v>
                </c:pt>
                <c:pt idx="2471">
                  <c:v>1.24357234511373E-3</c:v>
                </c:pt>
                <c:pt idx="2472">
                  <c:v>1.4323113004949701E-2</c:v>
                </c:pt>
                <c:pt idx="2473">
                  <c:v>-6.6640239679280197E-3</c:v>
                </c:pt>
                <c:pt idx="2474">
                  <c:v>-4.9557678311926097E-2</c:v>
                </c:pt>
                <c:pt idx="2475">
                  <c:v>7.4986802260483803E-3</c:v>
                </c:pt>
                <c:pt idx="2476">
                  <c:v>6.7099560533830302E-3</c:v>
                </c:pt>
                <c:pt idx="2477">
                  <c:v>4.4305687702206904E-3</c:v>
                </c:pt>
                <c:pt idx="2478">
                  <c:v>-7.9832064841011598E-3</c:v>
                </c:pt>
                <c:pt idx="2479">
                  <c:v>1.26375038671157E-2</c:v>
                </c:pt>
                <c:pt idx="2480">
                  <c:v>2.2309946982693899E-2</c:v>
                </c:pt>
                <c:pt idx="2481">
                  <c:v>-4.8220872658607198E-3</c:v>
                </c:pt>
                <c:pt idx="2482">
                  <c:v>7.4706692273060196E-3</c:v>
                </c:pt>
                <c:pt idx="2483">
                  <c:v>-2.9330989070207899E-4</c:v>
                </c:pt>
                <c:pt idx="2484">
                  <c:v>-5.7860793557257401E-3</c:v>
                </c:pt>
                <c:pt idx="2485">
                  <c:v>-3.01433906146003E-2</c:v>
                </c:pt>
                <c:pt idx="2486">
                  <c:v>-9.2132354652368093E-3</c:v>
                </c:pt>
                <c:pt idx="2487">
                  <c:v>1.08466053760511E-2</c:v>
                </c:pt>
                <c:pt idx="2488">
                  <c:v>-9.3920377847526802E-3</c:v>
                </c:pt>
                <c:pt idx="2489">
                  <c:v>4.85022742559999E-2</c:v>
                </c:pt>
                <c:pt idx="2490">
                  <c:v>2.1442962715115602E-2</c:v>
                </c:pt>
                <c:pt idx="2491">
                  <c:v>2.14491060785831E-3</c:v>
                </c:pt>
                <c:pt idx="2492">
                  <c:v>1.7756429889601501E-2</c:v>
                </c:pt>
                <c:pt idx="2493">
                  <c:v>8.0770856010948695E-3</c:v>
                </c:pt>
                <c:pt idx="2494">
                  <c:v>-1.7470607709602899E-3</c:v>
                </c:pt>
                <c:pt idx="2495">
                  <c:v>1.5988255702353901E-3</c:v>
                </c:pt>
                <c:pt idx="2496">
                  <c:v>-5.2338150053822304E-3</c:v>
                </c:pt>
                <c:pt idx="2497">
                  <c:v>-1.42361717788298E-2</c:v>
                </c:pt>
                <c:pt idx="2498">
                  <c:v>-1.0321251218390799E-3</c:v>
                </c:pt>
                <c:pt idx="2499">
                  <c:v>-3.7242206672577002E-5</c:v>
                </c:pt>
                <c:pt idx="2500">
                  <c:v>3.4484752795918901E-2</c:v>
                </c:pt>
                <c:pt idx="2501">
                  <c:v>-7.9176501773804905E-3</c:v>
                </c:pt>
                <c:pt idx="2502">
                  <c:v>-6.1332464358098597E-3</c:v>
                </c:pt>
                <c:pt idx="2503">
                  <c:v>1.45489090210086E-2</c:v>
                </c:pt>
                <c:pt idx="2504">
                  <c:v>-3.0126988796234301E-2</c:v>
                </c:pt>
                <c:pt idx="2505">
                  <c:v>4.5515158015217803E-3</c:v>
                </c:pt>
                <c:pt idx="2506">
                  <c:v>3.8550197611612002E-4</c:v>
                </c:pt>
                <c:pt idx="2507">
                  <c:v>-1.82350683245028E-2</c:v>
                </c:pt>
                <c:pt idx="2508">
                  <c:v>-8.5168262136672401E-3</c:v>
                </c:pt>
                <c:pt idx="2509">
                  <c:v>5.8049545745154198E-3</c:v>
                </c:pt>
                <c:pt idx="2510">
                  <c:v>1.4349656034378701E-3</c:v>
                </c:pt>
                <c:pt idx="2511">
                  <c:v>-5.3984986259849599E-2</c:v>
                </c:pt>
                <c:pt idx="2512">
                  <c:v>4.6414023261694198E-3</c:v>
                </c:pt>
                <c:pt idx="2513">
                  <c:v>-1.7418878539375099E-2</c:v>
                </c:pt>
                <c:pt idx="2514">
                  <c:v>-2.0278934253158701E-2</c:v>
                </c:pt>
                <c:pt idx="2515">
                  <c:v>3.6889114569632897E-2</c:v>
                </c:pt>
                <c:pt idx="2516">
                  <c:v>-1.9341030301456001E-2</c:v>
                </c:pt>
                <c:pt idx="2517">
                  <c:v>-5.8070799662519003E-3</c:v>
                </c:pt>
                <c:pt idx="2518">
                  <c:v>1.91664151183383E-2</c:v>
                </c:pt>
                <c:pt idx="2519">
                  <c:v>2.19764700060483E-3</c:v>
                </c:pt>
                <c:pt idx="2520">
                  <c:v>-2.34219357301019E-2</c:v>
                </c:pt>
                <c:pt idx="2521">
                  <c:v>-1.3563925395454399E-3</c:v>
                </c:pt>
                <c:pt idx="2522">
                  <c:v>9.6894302301068908E-3</c:v>
                </c:pt>
                <c:pt idx="2523">
                  <c:v>-5.4982815820293898E-3</c:v>
                </c:pt>
                <c:pt idx="2524">
                  <c:v>-8.6214784351007403E-3</c:v>
                </c:pt>
                <c:pt idx="2525">
                  <c:v>5.0395564461103897E-3</c:v>
                </c:pt>
                <c:pt idx="2526">
                  <c:v>1.06623343777861E-2</c:v>
                </c:pt>
                <c:pt idx="2527">
                  <c:v>7.78834799617185E-3</c:v>
                </c:pt>
                <c:pt idx="2528">
                  <c:v>-4.0330997223929899E-5</c:v>
                </c:pt>
                <c:pt idx="2529">
                  <c:v>-6.5679848284026501E-3</c:v>
                </c:pt>
                <c:pt idx="2530">
                  <c:v>-3.2475245955152E-3</c:v>
                </c:pt>
                <c:pt idx="2531">
                  <c:v>1.50837958981577E-3</c:v>
                </c:pt>
                <c:pt idx="2532">
                  <c:v>-5.7712702260060899E-3</c:v>
                </c:pt>
                <c:pt idx="2533">
                  <c:v>3.87310204493567E-3</c:v>
                </c:pt>
                <c:pt idx="2534">
                  <c:v>-4.5706866295283097E-3</c:v>
                </c:pt>
                <c:pt idx="2535">
                  <c:v>1.12590334017153E-2</c:v>
                </c:pt>
                <c:pt idx="2536">
                  <c:v>2.59724650925926E-2</c:v>
                </c:pt>
                <c:pt idx="2537">
                  <c:v>-7.5220393639454097E-3</c:v>
                </c:pt>
                <c:pt idx="2538">
                  <c:v>-3.7127982079853701E-4</c:v>
                </c:pt>
                <c:pt idx="2539">
                  <c:v>-6.4754167947705804E-3</c:v>
                </c:pt>
                <c:pt idx="2540">
                  <c:v>2.89989832979654E-3</c:v>
                </c:pt>
                <c:pt idx="2541">
                  <c:v>3.4909541192124599E-3</c:v>
                </c:pt>
                <c:pt idx="2542">
                  <c:v>1.6250031300830602E-2</c:v>
                </c:pt>
                <c:pt idx="2543">
                  <c:v>3.8868496004493901E-2</c:v>
                </c:pt>
                <c:pt idx="2544">
                  <c:v>-8.3121205902070001E-4</c:v>
                </c:pt>
                <c:pt idx="2545">
                  <c:v>1.1270092165295599E-3</c:v>
                </c:pt>
                <c:pt idx="2546">
                  <c:v>-1.44088336788706E-2</c:v>
                </c:pt>
                <c:pt idx="2547">
                  <c:v>-6.6946841098178998E-3</c:v>
                </c:pt>
                <c:pt idx="2548">
                  <c:v>1.1830530153775399E-2</c:v>
                </c:pt>
                <c:pt idx="2549">
                  <c:v>-2.0688206319693101E-3</c:v>
                </c:pt>
                <c:pt idx="2550">
                  <c:v>2.2062141148338401E-2</c:v>
                </c:pt>
                <c:pt idx="2551">
                  <c:v>-2.9330847106643402E-3</c:v>
                </c:pt>
                <c:pt idx="2552">
                  <c:v>-4.9967383995656199E-3</c:v>
                </c:pt>
                <c:pt idx="2553">
                  <c:v>-1.25251298723775E-3</c:v>
                </c:pt>
                <c:pt idx="2554">
                  <c:v>2.76595637926901E-4</c:v>
                </c:pt>
                <c:pt idx="2555">
                  <c:v>-2.2564604173828901E-2</c:v>
                </c:pt>
                <c:pt idx="2556">
                  <c:v>-2.5754949070882099E-3</c:v>
                </c:pt>
                <c:pt idx="2557">
                  <c:v>-2.2566812872166701E-3</c:v>
                </c:pt>
                <c:pt idx="2558">
                  <c:v>2.65965515273188E-3</c:v>
                </c:pt>
                <c:pt idx="2559">
                  <c:v>1.13867947388306E-2</c:v>
                </c:pt>
                <c:pt idx="2560">
                  <c:v>2.2071469321437499E-3</c:v>
                </c:pt>
                <c:pt idx="2561">
                  <c:v>-2.9172049280358401E-3</c:v>
                </c:pt>
                <c:pt idx="2562">
                  <c:v>-1.38795080372799E-3</c:v>
                </c:pt>
                <c:pt idx="2563">
                  <c:v>-5.3122328130542603E-3</c:v>
                </c:pt>
                <c:pt idx="2564">
                  <c:v>1.7536519229784501E-2</c:v>
                </c:pt>
                <c:pt idx="2565">
                  <c:v>-8.4216203817511701E-3</c:v>
                </c:pt>
                <c:pt idx="2566">
                  <c:v>-1.19205016248376E-3</c:v>
                </c:pt>
                <c:pt idx="2567">
                  <c:v>8.1885262457697394E-3</c:v>
                </c:pt>
                <c:pt idx="2568">
                  <c:v>8.6252282560643993E-3</c:v>
                </c:pt>
                <c:pt idx="2569">
                  <c:v>3.5969418872750501E-4</c:v>
                </c:pt>
                <c:pt idx="2570">
                  <c:v>-6.0635369064337202E-3</c:v>
                </c:pt>
                <c:pt idx="2571">
                  <c:v>7.1372110503757002E-3</c:v>
                </c:pt>
                <c:pt idx="2572">
                  <c:v>-1.2687376516252E-2</c:v>
                </c:pt>
                <c:pt idx="2573">
                  <c:v>-1.02305792343944E-2</c:v>
                </c:pt>
                <c:pt idx="2574">
                  <c:v>-1.7325022412730502E-2</c:v>
                </c:pt>
                <c:pt idx="2575">
                  <c:v>-1.9883364248940501E-2</c:v>
                </c:pt>
                <c:pt idx="2576">
                  <c:v>-7.4474297932214401E-3</c:v>
                </c:pt>
                <c:pt idx="2577">
                  <c:v>-6.2440179126642898E-3</c:v>
                </c:pt>
                <c:pt idx="2578">
                  <c:v>1.2676441054914001E-2</c:v>
                </c:pt>
                <c:pt idx="2579">
                  <c:v>-6.0205909306850804E-3</c:v>
                </c:pt>
                <c:pt idx="2580">
                  <c:v>1.76099304893459E-2</c:v>
                </c:pt>
                <c:pt idx="2581">
                  <c:v>-1.30628819681136E-2</c:v>
                </c:pt>
                <c:pt idx="2582">
                  <c:v>-7.4453755026054099E-4</c:v>
                </c:pt>
                <c:pt idx="2583">
                  <c:v>3.9200534881919796E-3</c:v>
                </c:pt>
                <c:pt idx="2584">
                  <c:v>2.2203908596127799E-3</c:v>
                </c:pt>
                <c:pt idx="2585">
                  <c:v>2.4118703099837598E-2</c:v>
                </c:pt>
                <c:pt idx="2586">
                  <c:v>-3.2138108655793002E-3</c:v>
                </c:pt>
                <c:pt idx="2587">
                  <c:v>-1.5866552741756201E-3</c:v>
                </c:pt>
                <c:pt idx="2588">
                  <c:v>-1.039694216646E-3</c:v>
                </c:pt>
                <c:pt idx="2589">
                  <c:v>8.4120911132618895E-3</c:v>
                </c:pt>
                <c:pt idx="2590">
                  <c:v>-1.8606390261435998E-2</c:v>
                </c:pt>
                <c:pt idx="2591">
                  <c:v>7.7124768187765997E-3</c:v>
                </c:pt>
                <c:pt idx="2592">
                  <c:v>-8.6537812302468799E-3</c:v>
                </c:pt>
                <c:pt idx="2593">
                  <c:v>-7.8036844780498696E-3</c:v>
                </c:pt>
                <c:pt idx="2594">
                  <c:v>3.4069916494296198E-4</c:v>
                </c:pt>
                <c:pt idx="2595">
                  <c:v>1.08124005232469E-2</c:v>
                </c:pt>
                <c:pt idx="2596">
                  <c:v>-9.1847404704921605E-4</c:v>
                </c:pt>
                <c:pt idx="2597">
                  <c:v>1.6654252101235702E-2</c:v>
                </c:pt>
                <c:pt idx="2598">
                  <c:v>1.39263309162271E-2</c:v>
                </c:pt>
                <c:pt idx="2599">
                  <c:v>8.9129174988649505E-3</c:v>
                </c:pt>
                <c:pt idx="2600">
                  <c:v>2.2565751923012802E-3</c:v>
                </c:pt>
                <c:pt idx="2601">
                  <c:v>-4.16479403695007E-3</c:v>
                </c:pt>
                <c:pt idx="2602">
                  <c:v>5.0303036152678999E-3</c:v>
                </c:pt>
                <c:pt idx="2603">
                  <c:v>1.4777795359243E-2</c:v>
                </c:pt>
                <c:pt idx="2604">
                  <c:v>-9.7223137223497701E-3</c:v>
                </c:pt>
                <c:pt idx="2605">
                  <c:v>-1.7902349182876202E-2</c:v>
                </c:pt>
                <c:pt idx="2606">
                  <c:v>1.3934987310954799E-3</c:v>
                </c:pt>
                <c:pt idx="2607">
                  <c:v>9.2298389843873101E-4</c:v>
                </c:pt>
                <c:pt idx="2608">
                  <c:v>8.5806077674167403E-4</c:v>
                </c:pt>
                <c:pt idx="2609">
                  <c:v>-1.23383592627104E-2</c:v>
                </c:pt>
                <c:pt idx="2610">
                  <c:v>-1.1633716765925401E-3</c:v>
                </c:pt>
                <c:pt idx="2611">
                  <c:v>-9.5234043919312803E-4</c:v>
                </c:pt>
                <c:pt idx="2612">
                  <c:v>2.5100561244221801E-3</c:v>
                </c:pt>
                <c:pt idx="2613">
                  <c:v>7.0969748186172003E-4</c:v>
                </c:pt>
                <c:pt idx="2614">
                  <c:v>-1.28913228374694E-2</c:v>
                </c:pt>
                <c:pt idx="2615">
                  <c:v>1.04093372558932E-2</c:v>
                </c:pt>
                <c:pt idx="2616">
                  <c:v>9.0264517774879798E-3</c:v>
                </c:pt>
                <c:pt idx="2617">
                  <c:v>2.0819797512795098E-3</c:v>
                </c:pt>
                <c:pt idx="2618">
                  <c:v>1.6615650045294E-2</c:v>
                </c:pt>
                <c:pt idx="2619">
                  <c:v>1.4665198047349099E-2</c:v>
                </c:pt>
                <c:pt idx="2620">
                  <c:v>-3.3439394998572799E-3</c:v>
                </c:pt>
                <c:pt idx="2621">
                  <c:v>-1.8755145172529001E-4</c:v>
                </c:pt>
                <c:pt idx="2622">
                  <c:v>-1.9894904105169801E-4</c:v>
                </c:pt>
                <c:pt idx="2623">
                  <c:v>-1.86750999798664E-2</c:v>
                </c:pt>
                <c:pt idx="2624">
                  <c:v>7.4697023439888001E-3</c:v>
                </c:pt>
                <c:pt idx="2625">
                  <c:v>5.5347845859210999E-5</c:v>
                </c:pt>
                <c:pt idx="2626">
                  <c:v>-5.7449246922869901E-3</c:v>
                </c:pt>
                <c:pt idx="2627">
                  <c:v>6.9502657036046699E-3</c:v>
                </c:pt>
                <c:pt idx="2628">
                  <c:v>-2.05474585883475E-3</c:v>
                </c:pt>
                <c:pt idx="2629">
                  <c:v>8.8698699016442201E-4</c:v>
                </c:pt>
                <c:pt idx="2630">
                  <c:v>-8.2613264045804206E-3</c:v>
                </c:pt>
                <c:pt idx="2631">
                  <c:v>-4.30361779012882E-3</c:v>
                </c:pt>
                <c:pt idx="2632">
                  <c:v>-2.7624193086236799E-3</c:v>
                </c:pt>
                <c:pt idx="2633">
                  <c:v>1.8952310236758901E-2</c:v>
                </c:pt>
                <c:pt idx="2634">
                  <c:v>4.1351623439349E-3</c:v>
                </c:pt>
                <c:pt idx="2635">
                  <c:v>8.5130109097716396E-3</c:v>
                </c:pt>
                <c:pt idx="2636">
                  <c:v>-2.36124961106412E-3</c:v>
                </c:pt>
                <c:pt idx="2637">
                  <c:v>1.7523012211311301E-4</c:v>
                </c:pt>
                <c:pt idx="2638">
                  <c:v>-1.0372134887777201E-2</c:v>
                </c:pt>
                <c:pt idx="2639">
                  <c:v>-1.5708202057205599E-2</c:v>
                </c:pt>
                <c:pt idx="2640">
                  <c:v>1.93541828568488E-3</c:v>
                </c:pt>
                <c:pt idx="2641">
                  <c:v>-6.8005495239839703E-3</c:v>
                </c:pt>
                <c:pt idx="2642">
                  <c:v>-2.8476441560956402E-3</c:v>
                </c:pt>
                <c:pt idx="2643">
                  <c:v>-3.3888518895610498E-3</c:v>
                </c:pt>
                <c:pt idx="2644">
                  <c:v>1.0990650540203701E-2</c:v>
                </c:pt>
                <c:pt idx="2645">
                  <c:v>3.7612700839841202E-3</c:v>
                </c:pt>
                <c:pt idx="2646">
                  <c:v>-1.4755992166538501E-2</c:v>
                </c:pt>
                <c:pt idx="2647">
                  <c:v>-5.4189582137836702E-3</c:v>
                </c:pt>
                <c:pt idx="2648">
                  <c:v>-5.8673306621537004E-3</c:v>
                </c:pt>
                <c:pt idx="2649">
                  <c:v>1.225004678967E-2</c:v>
                </c:pt>
                <c:pt idx="2650">
                  <c:v>-3.3847606404731499E-3</c:v>
                </c:pt>
                <c:pt idx="2651">
                  <c:v>-2.8792514386429798E-3</c:v>
                </c:pt>
                <c:pt idx="2652">
                  <c:v>-4.54056121513172E-3</c:v>
                </c:pt>
                <c:pt idx="2653">
                  <c:v>-4.3370155002228298E-3</c:v>
                </c:pt>
                <c:pt idx="2654">
                  <c:v>3.7251426544403698E-3</c:v>
                </c:pt>
                <c:pt idx="2655">
                  <c:v>5.54354656243378E-3</c:v>
                </c:pt>
                <c:pt idx="2656">
                  <c:v>-4.7260280754545698E-3</c:v>
                </c:pt>
                <c:pt idx="2657">
                  <c:v>7.1966812033687497E-3</c:v>
                </c:pt>
                <c:pt idx="2658">
                  <c:v>2.0261202564745601E-3</c:v>
                </c:pt>
                <c:pt idx="2659">
                  <c:v>-2.5422265027173302E-4</c:v>
                </c:pt>
                <c:pt idx="2660">
                  <c:v>-2.6763829889494199E-3</c:v>
                </c:pt>
                <c:pt idx="2661">
                  <c:v>7.2756436522334704E-3</c:v>
                </c:pt>
                <c:pt idx="2662">
                  <c:v>-3.1660306302413298E-3</c:v>
                </c:pt>
                <c:pt idx="2663">
                  <c:v>2.5883033532467702E-2</c:v>
                </c:pt>
                <c:pt idx="2664">
                  <c:v>1.60788310487603E-3</c:v>
                </c:pt>
                <c:pt idx="2665">
                  <c:v>1.60319376169775E-2</c:v>
                </c:pt>
                <c:pt idx="2666">
                  <c:v>1.51003404169441E-4</c:v>
                </c:pt>
                <c:pt idx="2667">
                  <c:v>-3.9397426209044099E-4</c:v>
                </c:pt>
                <c:pt idx="2668">
                  <c:v>1.7854745892127101E-3</c:v>
                </c:pt>
                <c:pt idx="2669">
                  <c:v>-1.6306708211753201E-2</c:v>
                </c:pt>
                <c:pt idx="2670">
                  <c:v>3.9726731003065204E-3</c:v>
                </c:pt>
                <c:pt idx="2671">
                  <c:v>-3.32158569972511E-3</c:v>
                </c:pt>
                <c:pt idx="2672">
                  <c:v>1.3406304417882001E-2</c:v>
                </c:pt>
                <c:pt idx="2673">
                  <c:v>-3.7377215718761301E-3</c:v>
                </c:pt>
                <c:pt idx="2674">
                  <c:v>1.8555432138195199E-2</c:v>
                </c:pt>
                <c:pt idx="2675">
                  <c:v>-1.6105542621857899E-3</c:v>
                </c:pt>
                <c:pt idx="2676">
                  <c:v>1.2147605878238399E-2</c:v>
                </c:pt>
                <c:pt idx="2677">
                  <c:v>2.7700433735369198E-4</c:v>
                </c:pt>
                <c:pt idx="2678">
                  <c:v>-6.7177407694617199E-3</c:v>
                </c:pt>
                <c:pt idx="2679">
                  <c:v>6.2857239394276104E-3</c:v>
                </c:pt>
                <c:pt idx="2680">
                  <c:v>-1.9357111302266E-2</c:v>
                </c:pt>
                <c:pt idx="2681">
                  <c:v>9.1991852308075002E-3</c:v>
                </c:pt>
                <c:pt idx="2682">
                  <c:v>-2.1769044755120702E-3</c:v>
                </c:pt>
                <c:pt idx="2683">
                  <c:v>9.1229905391727196E-3</c:v>
                </c:pt>
                <c:pt idx="2684">
                  <c:v>-3.61836455065008E-3</c:v>
                </c:pt>
                <c:pt idx="2685">
                  <c:v>-1.0218030456400301E-2</c:v>
                </c:pt>
                <c:pt idx="2686">
                  <c:v>-6.2732406275470597E-3</c:v>
                </c:pt>
                <c:pt idx="2687">
                  <c:v>1.9936804012598299E-3</c:v>
                </c:pt>
                <c:pt idx="2688">
                  <c:v>8.1111770778509607E-3</c:v>
                </c:pt>
                <c:pt idx="2689">
                  <c:v>-1.8625458402285699E-2</c:v>
                </c:pt>
                <c:pt idx="2690">
                  <c:v>2.7120693768279899E-3</c:v>
                </c:pt>
                <c:pt idx="2691">
                  <c:v>-2.99199218610392E-2</c:v>
                </c:pt>
                <c:pt idx="2692">
                  <c:v>-7.8693898864450995E-2</c:v>
                </c:pt>
                <c:pt idx="2693">
                  <c:v>1.7767121341161599E-2</c:v>
                </c:pt>
                <c:pt idx="2694">
                  <c:v>3.2628486437945498E-3</c:v>
                </c:pt>
                <c:pt idx="2695">
                  <c:v>1.21545355694873E-2</c:v>
                </c:pt>
                <c:pt idx="2696">
                  <c:v>-3.3693657185366599E-3</c:v>
                </c:pt>
                <c:pt idx="2697">
                  <c:v>1.92406084479802E-3</c:v>
                </c:pt>
                <c:pt idx="2698">
                  <c:v>7.8176127805317398E-3</c:v>
                </c:pt>
                <c:pt idx="2699">
                  <c:v>3.9017107697647902E-3</c:v>
                </c:pt>
                <c:pt idx="2700">
                  <c:v>-6.8744146488335604E-3</c:v>
                </c:pt>
                <c:pt idx="2701">
                  <c:v>1.29943198770458E-2</c:v>
                </c:pt>
                <c:pt idx="2702">
                  <c:v>2.2835937498195499E-2</c:v>
                </c:pt>
                <c:pt idx="2703">
                  <c:v>-9.7877181154869403E-3</c:v>
                </c:pt>
                <c:pt idx="2704">
                  <c:v>1.2833042117420699E-3</c:v>
                </c:pt>
                <c:pt idx="2705">
                  <c:v>2.4189042488811499E-2</c:v>
                </c:pt>
                <c:pt idx="2706">
                  <c:v>-5.9413954949265697E-3</c:v>
                </c:pt>
                <c:pt idx="2707">
                  <c:v>-1.20990852728073E-2</c:v>
                </c:pt>
                <c:pt idx="2708">
                  <c:v>-4.6568919223685104E-3</c:v>
                </c:pt>
                <c:pt idx="2709">
                  <c:v>4.4957835844415002E-4</c:v>
                </c:pt>
                <c:pt idx="2710">
                  <c:v>-1.9157442649899201E-4</c:v>
                </c:pt>
                <c:pt idx="2711">
                  <c:v>-3.3002847167854003E-2</c:v>
                </c:pt>
                <c:pt idx="2712">
                  <c:v>3.00150642898569E-2</c:v>
                </c:pt>
                <c:pt idx="2713">
                  <c:v>1.7890897771504601E-3</c:v>
                </c:pt>
                <c:pt idx="2714">
                  <c:v>1.44857513533124E-2</c:v>
                </c:pt>
                <c:pt idx="2715">
                  <c:v>2.3058682413024799E-2</c:v>
                </c:pt>
                <c:pt idx="2716">
                  <c:v>-2.1899226455985299E-2</c:v>
                </c:pt>
                <c:pt idx="2717">
                  <c:v>-2.8823085647318301E-2</c:v>
                </c:pt>
                <c:pt idx="2718">
                  <c:v>1.6288238723150699E-2</c:v>
                </c:pt>
                <c:pt idx="2719">
                  <c:v>-1.3869287420376099E-2</c:v>
                </c:pt>
                <c:pt idx="2720">
                  <c:v>-1.1379646420166201E-2</c:v>
                </c:pt>
                <c:pt idx="2721">
                  <c:v>-1.3452851194724899E-2</c:v>
                </c:pt>
                <c:pt idx="2722">
                  <c:v>-3.9256865394604198E-2</c:v>
                </c:pt>
                <c:pt idx="2723">
                  <c:v>-1.49390373741676E-3</c:v>
                </c:pt>
                <c:pt idx="2724">
                  <c:v>-2.8363541222674499E-2</c:v>
                </c:pt>
                <c:pt idx="2725">
                  <c:v>-1.87845723368582E-2</c:v>
                </c:pt>
                <c:pt idx="2726">
                  <c:v>1.9290708998174401E-2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板块基准指数!$G$1</c:f>
              <c:strCache>
                <c:ptCount val="1"/>
                <c:pt idx="0">
                  <c:v>周期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板块基准指数!$A$2:$A$2728</c:f>
              <c:numCache>
                <c:formatCode>General</c:formatCode>
                <c:ptCount val="2727"/>
                <c:pt idx="0">
                  <c:v>20081231</c:v>
                </c:pt>
                <c:pt idx="1">
                  <c:v>20090105</c:v>
                </c:pt>
                <c:pt idx="2">
                  <c:v>20090106</c:v>
                </c:pt>
                <c:pt idx="3">
                  <c:v>20090107</c:v>
                </c:pt>
                <c:pt idx="4">
                  <c:v>20090108</c:v>
                </c:pt>
                <c:pt idx="5">
                  <c:v>20090109</c:v>
                </c:pt>
                <c:pt idx="6">
                  <c:v>20090112</c:v>
                </c:pt>
                <c:pt idx="7">
                  <c:v>20090113</c:v>
                </c:pt>
                <c:pt idx="8">
                  <c:v>20090114</c:v>
                </c:pt>
                <c:pt idx="9">
                  <c:v>20090115</c:v>
                </c:pt>
                <c:pt idx="10">
                  <c:v>20090116</c:v>
                </c:pt>
                <c:pt idx="11">
                  <c:v>20090119</c:v>
                </c:pt>
                <c:pt idx="12">
                  <c:v>20090120</c:v>
                </c:pt>
                <c:pt idx="13">
                  <c:v>20090121</c:v>
                </c:pt>
                <c:pt idx="14">
                  <c:v>20090122</c:v>
                </c:pt>
                <c:pt idx="15">
                  <c:v>20090123</c:v>
                </c:pt>
                <c:pt idx="16">
                  <c:v>20090202</c:v>
                </c:pt>
                <c:pt idx="17">
                  <c:v>20090203</c:v>
                </c:pt>
                <c:pt idx="18">
                  <c:v>20090204</c:v>
                </c:pt>
                <c:pt idx="19">
                  <c:v>20090205</c:v>
                </c:pt>
                <c:pt idx="20">
                  <c:v>20090206</c:v>
                </c:pt>
                <c:pt idx="21">
                  <c:v>20090209</c:v>
                </c:pt>
                <c:pt idx="22">
                  <c:v>20090210</c:v>
                </c:pt>
                <c:pt idx="23">
                  <c:v>20090211</c:v>
                </c:pt>
                <c:pt idx="24">
                  <c:v>20090212</c:v>
                </c:pt>
                <c:pt idx="25">
                  <c:v>20090213</c:v>
                </c:pt>
                <c:pt idx="26">
                  <c:v>20090216</c:v>
                </c:pt>
                <c:pt idx="27">
                  <c:v>20090217</c:v>
                </c:pt>
                <c:pt idx="28">
                  <c:v>20090218</c:v>
                </c:pt>
                <c:pt idx="29">
                  <c:v>20090219</c:v>
                </c:pt>
                <c:pt idx="30">
                  <c:v>20090220</c:v>
                </c:pt>
                <c:pt idx="31">
                  <c:v>20090223</c:v>
                </c:pt>
                <c:pt idx="32">
                  <c:v>20090224</c:v>
                </c:pt>
                <c:pt idx="33">
                  <c:v>20090225</c:v>
                </c:pt>
                <c:pt idx="34">
                  <c:v>20090226</c:v>
                </c:pt>
                <c:pt idx="35">
                  <c:v>20090227</c:v>
                </c:pt>
                <c:pt idx="36">
                  <c:v>20090302</c:v>
                </c:pt>
                <c:pt idx="37">
                  <c:v>20090303</c:v>
                </c:pt>
                <c:pt idx="38">
                  <c:v>20090304</c:v>
                </c:pt>
                <c:pt idx="39">
                  <c:v>20090305</c:v>
                </c:pt>
                <c:pt idx="40">
                  <c:v>20090306</c:v>
                </c:pt>
                <c:pt idx="41">
                  <c:v>20090309</c:v>
                </c:pt>
                <c:pt idx="42">
                  <c:v>20090310</c:v>
                </c:pt>
                <c:pt idx="43">
                  <c:v>20090311</c:v>
                </c:pt>
                <c:pt idx="44">
                  <c:v>20090312</c:v>
                </c:pt>
                <c:pt idx="45">
                  <c:v>20090313</c:v>
                </c:pt>
                <c:pt idx="46">
                  <c:v>20090316</c:v>
                </c:pt>
                <c:pt idx="47">
                  <c:v>20090317</c:v>
                </c:pt>
                <c:pt idx="48">
                  <c:v>20090318</c:v>
                </c:pt>
                <c:pt idx="49">
                  <c:v>20090319</c:v>
                </c:pt>
                <c:pt idx="50">
                  <c:v>20090320</c:v>
                </c:pt>
                <c:pt idx="51">
                  <c:v>20090323</c:v>
                </c:pt>
                <c:pt idx="52">
                  <c:v>20090324</c:v>
                </c:pt>
                <c:pt idx="53">
                  <c:v>20090325</c:v>
                </c:pt>
                <c:pt idx="54">
                  <c:v>20090326</c:v>
                </c:pt>
                <c:pt idx="55">
                  <c:v>20090327</c:v>
                </c:pt>
                <c:pt idx="56">
                  <c:v>20090330</c:v>
                </c:pt>
                <c:pt idx="57">
                  <c:v>20090331</c:v>
                </c:pt>
                <c:pt idx="58">
                  <c:v>20090401</c:v>
                </c:pt>
                <c:pt idx="59">
                  <c:v>20090402</c:v>
                </c:pt>
                <c:pt idx="60">
                  <c:v>20090403</c:v>
                </c:pt>
                <c:pt idx="61">
                  <c:v>20090407</c:v>
                </c:pt>
                <c:pt idx="62">
                  <c:v>20090408</c:v>
                </c:pt>
                <c:pt idx="63">
                  <c:v>20090409</c:v>
                </c:pt>
                <c:pt idx="64">
                  <c:v>20090410</c:v>
                </c:pt>
                <c:pt idx="65">
                  <c:v>20090413</c:v>
                </c:pt>
                <c:pt idx="66">
                  <c:v>20090414</c:v>
                </c:pt>
                <c:pt idx="67">
                  <c:v>20090415</c:v>
                </c:pt>
                <c:pt idx="68">
                  <c:v>20090416</c:v>
                </c:pt>
                <c:pt idx="69">
                  <c:v>20090417</c:v>
                </c:pt>
                <c:pt idx="70">
                  <c:v>20090420</c:v>
                </c:pt>
                <c:pt idx="71">
                  <c:v>20090421</c:v>
                </c:pt>
                <c:pt idx="72">
                  <c:v>20090422</c:v>
                </c:pt>
                <c:pt idx="73">
                  <c:v>20090423</c:v>
                </c:pt>
                <c:pt idx="74">
                  <c:v>20090424</c:v>
                </c:pt>
                <c:pt idx="75">
                  <c:v>20090427</c:v>
                </c:pt>
                <c:pt idx="76">
                  <c:v>20090428</c:v>
                </c:pt>
                <c:pt idx="77">
                  <c:v>20090429</c:v>
                </c:pt>
                <c:pt idx="78">
                  <c:v>20090430</c:v>
                </c:pt>
                <c:pt idx="79">
                  <c:v>20090504</c:v>
                </c:pt>
                <c:pt idx="80">
                  <c:v>20090505</c:v>
                </c:pt>
                <c:pt idx="81">
                  <c:v>20090506</c:v>
                </c:pt>
                <c:pt idx="82">
                  <c:v>20090507</c:v>
                </c:pt>
                <c:pt idx="83">
                  <c:v>20090508</c:v>
                </c:pt>
                <c:pt idx="84">
                  <c:v>20090511</c:v>
                </c:pt>
                <c:pt idx="85">
                  <c:v>20090512</c:v>
                </c:pt>
                <c:pt idx="86">
                  <c:v>20090513</c:v>
                </c:pt>
                <c:pt idx="87">
                  <c:v>20090514</c:v>
                </c:pt>
                <c:pt idx="88">
                  <c:v>20090515</c:v>
                </c:pt>
                <c:pt idx="89">
                  <c:v>20090518</c:v>
                </c:pt>
                <c:pt idx="90">
                  <c:v>20090519</c:v>
                </c:pt>
                <c:pt idx="91">
                  <c:v>20090520</c:v>
                </c:pt>
                <c:pt idx="92">
                  <c:v>20090521</c:v>
                </c:pt>
                <c:pt idx="93">
                  <c:v>20090522</c:v>
                </c:pt>
                <c:pt idx="94">
                  <c:v>20090525</c:v>
                </c:pt>
                <c:pt idx="95">
                  <c:v>20090526</c:v>
                </c:pt>
                <c:pt idx="96">
                  <c:v>20090527</c:v>
                </c:pt>
                <c:pt idx="97">
                  <c:v>20090601</c:v>
                </c:pt>
                <c:pt idx="98">
                  <c:v>20090602</c:v>
                </c:pt>
                <c:pt idx="99">
                  <c:v>20090603</c:v>
                </c:pt>
                <c:pt idx="100">
                  <c:v>20090604</c:v>
                </c:pt>
                <c:pt idx="101">
                  <c:v>20090605</c:v>
                </c:pt>
                <c:pt idx="102">
                  <c:v>20090608</c:v>
                </c:pt>
                <c:pt idx="103">
                  <c:v>20090609</c:v>
                </c:pt>
                <c:pt idx="104">
                  <c:v>20090610</c:v>
                </c:pt>
                <c:pt idx="105">
                  <c:v>20090611</c:v>
                </c:pt>
                <c:pt idx="106">
                  <c:v>20090612</c:v>
                </c:pt>
                <c:pt idx="107">
                  <c:v>20090615</c:v>
                </c:pt>
                <c:pt idx="108">
                  <c:v>20090616</c:v>
                </c:pt>
                <c:pt idx="109">
                  <c:v>20090617</c:v>
                </c:pt>
                <c:pt idx="110">
                  <c:v>20090618</c:v>
                </c:pt>
                <c:pt idx="111">
                  <c:v>20090619</c:v>
                </c:pt>
                <c:pt idx="112">
                  <c:v>20090622</c:v>
                </c:pt>
                <c:pt idx="113">
                  <c:v>20090623</c:v>
                </c:pt>
                <c:pt idx="114">
                  <c:v>20090624</c:v>
                </c:pt>
                <c:pt idx="115">
                  <c:v>20090625</c:v>
                </c:pt>
                <c:pt idx="116">
                  <c:v>20090626</c:v>
                </c:pt>
                <c:pt idx="117">
                  <c:v>20090629</c:v>
                </c:pt>
                <c:pt idx="118">
                  <c:v>20090630</c:v>
                </c:pt>
                <c:pt idx="119">
                  <c:v>20090701</c:v>
                </c:pt>
                <c:pt idx="120">
                  <c:v>20090702</c:v>
                </c:pt>
                <c:pt idx="121">
                  <c:v>20090703</c:v>
                </c:pt>
                <c:pt idx="122">
                  <c:v>20090706</c:v>
                </c:pt>
                <c:pt idx="123">
                  <c:v>20090707</c:v>
                </c:pt>
                <c:pt idx="124">
                  <c:v>20090708</c:v>
                </c:pt>
                <c:pt idx="125">
                  <c:v>20090709</c:v>
                </c:pt>
                <c:pt idx="126">
                  <c:v>20090710</c:v>
                </c:pt>
                <c:pt idx="127">
                  <c:v>20090713</c:v>
                </c:pt>
                <c:pt idx="128">
                  <c:v>20090714</c:v>
                </c:pt>
                <c:pt idx="129">
                  <c:v>20090715</c:v>
                </c:pt>
                <c:pt idx="130">
                  <c:v>20090716</c:v>
                </c:pt>
                <c:pt idx="131">
                  <c:v>20090717</c:v>
                </c:pt>
                <c:pt idx="132">
                  <c:v>20090720</c:v>
                </c:pt>
                <c:pt idx="133">
                  <c:v>20090721</c:v>
                </c:pt>
                <c:pt idx="134">
                  <c:v>20090722</c:v>
                </c:pt>
                <c:pt idx="135">
                  <c:v>20090723</c:v>
                </c:pt>
                <c:pt idx="136">
                  <c:v>20090724</c:v>
                </c:pt>
                <c:pt idx="137">
                  <c:v>20090727</c:v>
                </c:pt>
                <c:pt idx="138">
                  <c:v>20090728</c:v>
                </c:pt>
                <c:pt idx="139">
                  <c:v>20090729</c:v>
                </c:pt>
                <c:pt idx="140">
                  <c:v>20090730</c:v>
                </c:pt>
                <c:pt idx="141">
                  <c:v>20090731</c:v>
                </c:pt>
                <c:pt idx="142">
                  <c:v>20090803</c:v>
                </c:pt>
                <c:pt idx="143">
                  <c:v>20090804</c:v>
                </c:pt>
                <c:pt idx="144">
                  <c:v>20090805</c:v>
                </c:pt>
                <c:pt idx="145">
                  <c:v>20090806</c:v>
                </c:pt>
                <c:pt idx="146">
                  <c:v>20090807</c:v>
                </c:pt>
                <c:pt idx="147">
                  <c:v>20090810</c:v>
                </c:pt>
                <c:pt idx="148">
                  <c:v>20090811</c:v>
                </c:pt>
                <c:pt idx="149">
                  <c:v>20090812</c:v>
                </c:pt>
                <c:pt idx="150">
                  <c:v>20090813</c:v>
                </c:pt>
                <c:pt idx="151">
                  <c:v>20090814</c:v>
                </c:pt>
                <c:pt idx="152">
                  <c:v>20090817</c:v>
                </c:pt>
                <c:pt idx="153">
                  <c:v>20090818</c:v>
                </c:pt>
                <c:pt idx="154">
                  <c:v>20090819</c:v>
                </c:pt>
                <c:pt idx="155">
                  <c:v>20090820</c:v>
                </c:pt>
                <c:pt idx="156">
                  <c:v>20090821</c:v>
                </c:pt>
                <c:pt idx="157">
                  <c:v>20090824</c:v>
                </c:pt>
                <c:pt idx="158">
                  <c:v>20090825</c:v>
                </c:pt>
                <c:pt idx="159">
                  <c:v>20090826</c:v>
                </c:pt>
                <c:pt idx="160">
                  <c:v>20090827</c:v>
                </c:pt>
                <c:pt idx="161">
                  <c:v>20090828</c:v>
                </c:pt>
                <c:pt idx="162">
                  <c:v>20090831</c:v>
                </c:pt>
                <c:pt idx="163">
                  <c:v>20090901</c:v>
                </c:pt>
                <c:pt idx="164">
                  <c:v>20090902</c:v>
                </c:pt>
                <c:pt idx="165">
                  <c:v>20090903</c:v>
                </c:pt>
                <c:pt idx="166">
                  <c:v>20090904</c:v>
                </c:pt>
                <c:pt idx="167">
                  <c:v>20090907</c:v>
                </c:pt>
                <c:pt idx="168">
                  <c:v>20090908</c:v>
                </c:pt>
                <c:pt idx="169">
                  <c:v>20090909</c:v>
                </c:pt>
                <c:pt idx="170">
                  <c:v>20090910</c:v>
                </c:pt>
                <c:pt idx="171">
                  <c:v>20090911</c:v>
                </c:pt>
                <c:pt idx="172">
                  <c:v>20090914</c:v>
                </c:pt>
                <c:pt idx="173">
                  <c:v>20090915</c:v>
                </c:pt>
                <c:pt idx="174">
                  <c:v>20090916</c:v>
                </c:pt>
                <c:pt idx="175">
                  <c:v>20090917</c:v>
                </c:pt>
                <c:pt idx="176">
                  <c:v>20090918</c:v>
                </c:pt>
                <c:pt idx="177">
                  <c:v>20090921</c:v>
                </c:pt>
                <c:pt idx="178">
                  <c:v>20090922</c:v>
                </c:pt>
                <c:pt idx="179">
                  <c:v>20090923</c:v>
                </c:pt>
                <c:pt idx="180">
                  <c:v>20090924</c:v>
                </c:pt>
                <c:pt idx="181">
                  <c:v>20090925</c:v>
                </c:pt>
                <c:pt idx="182">
                  <c:v>20090928</c:v>
                </c:pt>
                <c:pt idx="183">
                  <c:v>20090929</c:v>
                </c:pt>
                <c:pt idx="184">
                  <c:v>20090930</c:v>
                </c:pt>
                <c:pt idx="185">
                  <c:v>20091009</c:v>
                </c:pt>
                <c:pt idx="186">
                  <c:v>20091012</c:v>
                </c:pt>
                <c:pt idx="187">
                  <c:v>20091013</c:v>
                </c:pt>
                <c:pt idx="188">
                  <c:v>20091014</c:v>
                </c:pt>
                <c:pt idx="189">
                  <c:v>20091015</c:v>
                </c:pt>
                <c:pt idx="190">
                  <c:v>20091016</c:v>
                </c:pt>
                <c:pt idx="191">
                  <c:v>20091019</c:v>
                </c:pt>
                <c:pt idx="192">
                  <c:v>20091020</c:v>
                </c:pt>
                <c:pt idx="193">
                  <c:v>20091021</c:v>
                </c:pt>
                <c:pt idx="194">
                  <c:v>20091022</c:v>
                </c:pt>
                <c:pt idx="195">
                  <c:v>20091023</c:v>
                </c:pt>
                <c:pt idx="196">
                  <c:v>20091026</c:v>
                </c:pt>
                <c:pt idx="197">
                  <c:v>20091027</c:v>
                </c:pt>
                <c:pt idx="198">
                  <c:v>20091028</c:v>
                </c:pt>
                <c:pt idx="199">
                  <c:v>20091029</c:v>
                </c:pt>
                <c:pt idx="200">
                  <c:v>20091030</c:v>
                </c:pt>
                <c:pt idx="201">
                  <c:v>20091102</c:v>
                </c:pt>
                <c:pt idx="202">
                  <c:v>20091103</c:v>
                </c:pt>
                <c:pt idx="203">
                  <c:v>20091104</c:v>
                </c:pt>
                <c:pt idx="204">
                  <c:v>20091105</c:v>
                </c:pt>
                <c:pt idx="205">
                  <c:v>20091106</c:v>
                </c:pt>
                <c:pt idx="206">
                  <c:v>20091109</c:v>
                </c:pt>
                <c:pt idx="207">
                  <c:v>20091110</c:v>
                </c:pt>
                <c:pt idx="208">
                  <c:v>20091111</c:v>
                </c:pt>
                <c:pt idx="209">
                  <c:v>20091112</c:v>
                </c:pt>
                <c:pt idx="210">
                  <c:v>20091113</c:v>
                </c:pt>
                <c:pt idx="211">
                  <c:v>20091116</c:v>
                </c:pt>
                <c:pt idx="212">
                  <c:v>20091117</c:v>
                </c:pt>
                <c:pt idx="213">
                  <c:v>20091118</c:v>
                </c:pt>
                <c:pt idx="214">
                  <c:v>20091119</c:v>
                </c:pt>
                <c:pt idx="215">
                  <c:v>20091120</c:v>
                </c:pt>
                <c:pt idx="216">
                  <c:v>20091123</c:v>
                </c:pt>
                <c:pt idx="217">
                  <c:v>20091124</c:v>
                </c:pt>
                <c:pt idx="218">
                  <c:v>20091125</c:v>
                </c:pt>
                <c:pt idx="219">
                  <c:v>20091126</c:v>
                </c:pt>
                <c:pt idx="220">
                  <c:v>20091127</c:v>
                </c:pt>
                <c:pt idx="221">
                  <c:v>20091130</c:v>
                </c:pt>
                <c:pt idx="222">
                  <c:v>20091201</c:v>
                </c:pt>
                <c:pt idx="223">
                  <c:v>20091202</c:v>
                </c:pt>
                <c:pt idx="224">
                  <c:v>20091203</c:v>
                </c:pt>
                <c:pt idx="225">
                  <c:v>20091204</c:v>
                </c:pt>
                <c:pt idx="226">
                  <c:v>20091207</c:v>
                </c:pt>
                <c:pt idx="227">
                  <c:v>20091208</c:v>
                </c:pt>
                <c:pt idx="228">
                  <c:v>20091209</c:v>
                </c:pt>
                <c:pt idx="229">
                  <c:v>20091210</c:v>
                </c:pt>
                <c:pt idx="230">
                  <c:v>20091211</c:v>
                </c:pt>
                <c:pt idx="231">
                  <c:v>20091214</c:v>
                </c:pt>
                <c:pt idx="232">
                  <c:v>20091215</c:v>
                </c:pt>
                <c:pt idx="233">
                  <c:v>20091216</c:v>
                </c:pt>
                <c:pt idx="234">
                  <c:v>20091217</c:v>
                </c:pt>
                <c:pt idx="235">
                  <c:v>20091218</c:v>
                </c:pt>
                <c:pt idx="236">
                  <c:v>20091221</c:v>
                </c:pt>
                <c:pt idx="237">
                  <c:v>20091222</c:v>
                </c:pt>
                <c:pt idx="238">
                  <c:v>20091223</c:v>
                </c:pt>
                <c:pt idx="239">
                  <c:v>20091224</c:v>
                </c:pt>
                <c:pt idx="240">
                  <c:v>20091225</c:v>
                </c:pt>
                <c:pt idx="241">
                  <c:v>20091228</c:v>
                </c:pt>
                <c:pt idx="242">
                  <c:v>20091229</c:v>
                </c:pt>
                <c:pt idx="243">
                  <c:v>20091230</c:v>
                </c:pt>
                <c:pt idx="244">
                  <c:v>20091231</c:v>
                </c:pt>
                <c:pt idx="245">
                  <c:v>20100104</c:v>
                </c:pt>
                <c:pt idx="246">
                  <c:v>20100105</c:v>
                </c:pt>
                <c:pt idx="247">
                  <c:v>20100106</c:v>
                </c:pt>
                <c:pt idx="248">
                  <c:v>20100107</c:v>
                </c:pt>
                <c:pt idx="249">
                  <c:v>20100108</c:v>
                </c:pt>
                <c:pt idx="250">
                  <c:v>20100111</c:v>
                </c:pt>
                <c:pt idx="251">
                  <c:v>20100112</c:v>
                </c:pt>
                <c:pt idx="252">
                  <c:v>20100113</c:v>
                </c:pt>
                <c:pt idx="253">
                  <c:v>20100114</c:v>
                </c:pt>
                <c:pt idx="254">
                  <c:v>20100115</c:v>
                </c:pt>
                <c:pt idx="255">
                  <c:v>20100118</c:v>
                </c:pt>
                <c:pt idx="256">
                  <c:v>20100119</c:v>
                </c:pt>
                <c:pt idx="257">
                  <c:v>20100120</c:v>
                </c:pt>
                <c:pt idx="258">
                  <c:v>20100121</c:v>
                </c:pt>
                <c:pt idx="259">
                  <c:v>20100122</c:v>
                </c:pt>
                <c:pt idx="260">
                  <c:v>20100125</c:v>
                </c:pt>
                <c:pt idx="261">
                  <c:v>20100126</c:v>
                </c:pt>
                <c:pt idx="262">
                  <c:v>20100127</c:v>
                </c:pt>
                <c:pt idx="263">
                  <c:v>20100128</c:v>
                </c:pt>
                <c:pt idx="264">
                  <c:v>20100129</c:v>
                </c:pt>
                <c:pt idx="265">
                  <c:v>20100201</c:v>
                </c:pt>
                <c:pt idx="266">
                  <c:v>20100202</c:v>
                </c:pt>
                <c:pt idx="267">
                  <c:v>20100203</c:v>
                </c:pt>
                <c:pt idx="268">
                  <c:v>20100204</c:v>
                </c:pt>
                <c:pt idx="269">
                  <c:v>20100205</c:v>
                </c:pt>
                <c:pt idx="270">
                  <c:v>20100208</c:v>
                </c:pt>
                <c:pt idx="271">
                  <c:v>20100209</c:v>
                </c:pt>
                <c:pt idx="272">
                  <c:v>20100210</c:v>
                </c:pt>
                <c:pt idx="273">
                  <c:v>20100211</c:v>
                </c:pt>
                <c:pt idx="274">
                  <c:v>20100212</c:v>
                </c:pt>
                <c:pt idx="275">
                  <c:v>20100222</c:v>
                </c:pt>
                <c:pt idx="276">
                  <c:v>20100223</c:v>
                </c:pt>
                <c:pt idx="277">
                  <c:v>20100224</c:v>
                </c:pt>
                <c:pt idx="278">
                  <c:v>20100225</c:v>
                </c:pt>
                <c:pt idx="279">
                  <c:v>20100226</c:v>
                </c:pt>
                <c:pt idx="280">
                  <c:v>20100301</c:v>
                </c:pt>
                <c:pt idx="281">
                  <c:v>20100302</c:v>
                </c:pt>
                <c:pt idx="282">
                  <c:v>20100303</c:v>
                </c:pt>
                <c:pt idx="283">
                  <c:v>20100304</c:v>
                </c:pt>
                <c:pt idx="284">
                  <c:v>20100305</c:v>
                </c:pt>
                <c:pt idx="285">
                  <c:v>20100308</c:v>
                </c:pt>
                <c:pt idx="286">
                  <c:v>20100309</c:v>
                </c:pt>
                <c:pt idx="287">
                  <c:v>20100310</c:v>
                </c:pt>
                <c:pt idx="288">
                  <c:v>20100311</c:v>
                </c:pt>
                <c:pt idx="289">
                  <c:v>20100312</c:v>
                </c:pt>
                <c:pt idx="290">
                  <c:v>20100315</c:v>
                </c:pt>
                <c:pt idx="291">
                  <c:v>20100316</c:v>
                </c:pt>
                <c:pt idx="292">
                  <c:v>20100317</c:v>
                </c:pt>
                <c:pt idx="293">
                  <c:v>20100318</c:v>
                </c:pt>
                <c:pt idx="294">
                  <c:v>20100319</c:v>
                </c:pt>
                <c:pt idx="295">
                  <c:v>20100322</c:v>
                </c:pt>
                <c:pt idx="296">
                  <c:v>20100323</c:v>
                </c:pt>
                <c:pt idx="297">
                  <c:v>20100324</c:v>
                </c:pt>
                <c:pt idx="298">
                  <c:v>20100325</c:v>
                </c:pt>
                <c:pt idx="299">
                  <c:v>20100326</c:v>
                </c:pt>
                <c:pt idx="300">
                  <c:v>20100329</c:v>
                </c:pt>
                <c:pt idx="301">
                  <c:v>20100330</c:v>
                </c:pt>
                <c:pt idx="302">
                  <c:v>20100331</c:v>
                </c:pt>
                <c:pt idx="303">
                  <c:v>20100401</c:v>
                </c:pt>
                <c:pt idx="304">
                  <c:v>20100402</c:v>
                </c:pt>
                <c:pt idx="305">
                  <c:v>20100406</c:v>
                </c:pt>
                <c:pt idx="306">
                  <c:v>20100407</c:v>
                </c:pt>
                <c:pt idx="307">
                  <c:v>20100408</c:v>
                </c:pt>
                <c:pt idx="308">
                  <c:v>20100409</c:v>
                </c:pt>
                <c:pt idx="309">
                  <c:v>20100412</c:v>
                </c:pt>
                <c:pt idx="310">
                  <c:v>20100413</c:v>
                </c:pt>
                <c:pt idx="311">
                  <c:v>20100414</c:v>
                </c:pt>
                <c:pt idx="312">
                  <c:v>20100415</c:v>
                </c:pt>
                <c:pt idx="313">
                  <c:v>20100416</c:v>
                </c:pt>
                <c:pt idx="314">
                  <c:v>20100419</c:v>
                </c:pt>
                <c:pt idx="315">
                  <c:v>20100420</c:v>
                </c:pt>
                <c:pt idx="316">
                  <c:v>20100421</c:v>
                </c:pt>
                <c:pt idx="317">
                  <c:v>20100422</c:v>
                </c:pt>
                <c:pt idx="318">
                  <c:v>20100423</c:v>
                </c:pt>
                <c:pt idx="319">
                  <c:v>20100426</c:v>
                </c:pt>
                <c:pt idx="320">
                  <c:v>20100427</c:v>
                </c:pt>
                <c:pt idx="321">
                  <c:v>20100428</c:v>
                </c:pt>
                <c:pt idx="322">
                  <c:v>20100429</c:v>
                </c:pt>
                <c:pt idx="323">
                  <c:v>20100430</c:v>
                </c:pt>
                <c:pt idx="324">
                  <c:v>20100504</c:v>
                </c:pt>
                <c:pt idx="325">
                  <c:v>20100505</c:v>
                </c:pt>
                <c:pt idx="326">
                  <c:v>20100506</c:v>
                </c:pt>
                <c:pt idx="327">
                  <c:v>20100507</c:v>
                </c:pt>
                <c:pt idx="328">
                  <c:v>20100510</c:v>
                </c:pt>
                <c:pt idx="329">
                  <c:v>20100511</c:v>
                </c:pt>
                <c:pt idx="330">
                  <c:v>20100512</c:v>
                </c:pt>
                <c:pt idx="331">
                  <c:v>20100513</c:v>
                </c:pt>
                <c:pt idx="332">
                  <c:v>20100514</c:v>
                </c:pt>
                <c:pt idx="333">
                  <c:v>20100517</c:v>
                </c:pt>
                <c:pt idx="334">
                  <c:v>20100518</c:v>
                </c:pt>
                <c:pt idx="335">
                  <c:v>20100519</c:v>
                </c:pt>
                <c:pt idx="336">
                  <c:v>20100520</c:v>
                </c:pt>
                <c:pt idx="337">
                  <c:v>20100521</c:v>
                </c:pt>
                <c:pt idx="338">
                  <c:v>20100524</c:v>
                </c:pt>
                <c:pt idx="339">
                  <c:v>20100525</c:v>
                </c:pt>
                <c:pt idx="340">
                  <c:v>20100526</c:v>
                </c:pt>
                <c:pt idx="341">
                  <c:v>20100527</c:v>
                </c:pt>
                <c:pt idx="342">
                  <c:v>20100528</c:v>
                </c:pt>
                <c:pt idx="343">
                  <c:v>20100531</c:v>
                </c:pt>
                <c:pt idx="344">
                  <c:v>20100601</c:v>
                </c:pt>
                <c:pt idx="345">
                  <c:v>20100602</c:v>
                </c:pt>
                <c:pt idx="346">
                  <c:v>20100603</c:v>
                </c:pt>
                <c:pt idx="347">
                  <c:v>20100604</c:v>
                </c:pt>
                <c:pt idx="348">
                  <c:v>20100607</c:v>
                </c:pt>
                <c:pt idx="349">
                  <c:v>20100608</c:v>
                </c:pt>
                <c:pt idx="350">
                  <c:v>20100609</c:v>
                </c:pt>
                <c:pt idx="351">
                  <c:v>20100610</c:v>
                </c:pt>
                <c:pt idx="352">
                  <c:v>20100611</c:v>
                </c:pt>
                <c:pt idx="353">
                  <c:v>20100617</c:v>
                </c:pt>
                <c:pt idx="354">
                  <c:v>20100618</c:v>
                </c:pt>
                <c:pt idx="355">
                  <c:v>20100621</c:v>
                </c:pt>
                <c:pt idx="356">
                  <c:v>20100622</c:v>
                </c:pt>
                <c:pt idx="357">
                  <c:v>20100623</c:v>
                </c:pt>
                <c:pt idx="358">
                  <c:v>20100624</c:v>
                </c:pt>
                <c:pt idx="359">
                  <c:v>20100625</c:v>
                </c:pt>
                <c:pt idx="360">
                  <c:v>20100628</c:v>
                </c:pt>
                <c:pt idx="361">
                  <c:v>20100629</c:v>
                </c:pt>
                <c:pt idx="362">
                  <c:v>20100630</c:v>
                </c:pt>
                <c:pt idx="363">
                  <c:v>20100701</c:v>
                </c:pt>
                <c:pt idx="364">
                  <c:v>20100702</c:v>
                </c:pt>
                <c:pt idx="365">
                  <c:v>20100705</c:v>
                </c:pt>
                <c:pt idx="366">
                  <c:v>20100706</c:v>
                </c:pt>
                <c:pt idx="367">
                  <c:v>20100707</c:v>
                </c:pt>
                <c:pt idx="368">
                  <c:v>20100708</c:v>
                </c:pt>
                <c:pt idx="369">
                  <c:v>20100709</c:v>
                </c:pt>
                <c:pt idx="370">
                  <c:v>20100712</c:v>
                </c:pt>
                <c:pt idx="371">
                  <c:v>20100713</c:v>
                </c:pt>
                <c:pt idx="372">
                  <c:v>20100714</c:v>
                </c:pt>
                <c:pt idx="373">
                  <c:v>20100715</c:v>
                </c:pt>
                <c:pt idx="374">
                  <c:v>20100716</c:v>
                </c:pt>
                <c:pt idx="375">
                  <c:v>20100719</c:v>
                </c:pt>
                <c:pt idx="376">
                  <c:v>20100720</c:v>
                </c:pt>
                <c:pt idx="377">
                  <c:v>20100721</c:v>
                </c:pt>
                <c:pt idx="378">
                  <c:v>20100722</c:v>
                </c:pt>
                <c:pt idx="379">
                  <c:v>20100723</c:v>
                </c:pt>
                <c:pt idx="380">
                  <c:v>20100726</c:v>
                </c:pt>
                <c:pt idx="381">
                  <c:v>20100727</c:v>
                </c:pt>
                <c:pt idx="382">
                  <c:v>20100728</c:v>
                </c:pt>
                <c:pt idx="383">
                  <c:v>20100729</c:v>
                </c:pt>
                <c:pt idx="384">
                  <c:v>20100730</c:v>
                </c:pt>
                <c:pt idx="385">
                  <c:v>20100802</c:v>
                </c:pt>
                <c:pt idx="386">
                  <c:v>20100803</c:v>
                </c:pt>
                <c:pt idx="387">
                  <c:v>20100804</c:v>
                </c:pt>
                <c:pt idx="388">
                  <c:v>20100805</c:v>
                </c:pt>
                <c:pt idx="389">
                  <c:v>20100806</c:v>
                </c:pt>
                <c:pt idx="390">
                  <c:v>20100809</c:v>
                </c:pt>
                <c:pt idx="391">
                  <c:v>20100810</c:v>
                </c:pt>
                <c:pt idx="392">
                  <c:v>20100811</c:v>
                </c:pt>
                <c:pt idx="393">
                  <c:v>20100812</c:v>
                </c:pt>
                <c:pt idx="394">
                  <c:v>20100813</c:v>
                </c:pt>
                <c:pt idx="395">
                  <c:v>20100816</c:v>
                </c:pt>
                <c:pt idx="396">
                  <c:v>20100817</c:v>
                </c:pt>
                <c:pt idx="397">
                  <c:v>20100818</c:v>
                </c:pt>
                <c:pt idx="398">
                  <c:v>20100819</c:v>
                </c:pt>
                <c:pt idx="399">
                  <c:v>20100820</c:v>
                </c:pt>
                <c:pt idx="400">
                  <c:v>20100823</c:v>
                </c:pt>
                <c:pt idx="401">
                  <c:v>20100824</c:v>
                </c:pt>
                <c:pt idx="402">
                  <c:v>20100825</c:v>
                </c:pt>
                <c:pt idx="403">
                  <c:v>20100826</c:v>
                </c:pt>
                <c:pt idx="404">
                  <c:v>20100827</c:v>
                </c:pt>
                <c:pt idx="405">
                  <c:v>20100830</c:v>
                </c:pt>
                <c:pt idx="406">
                  <c:v>20100831</c:v>
                </c:pt>
                <c:pt idx="407">
                  <c:v>20100901</c:v>
                </c:pt>
                <c:pt idx="408">
                  <c:v>20100902</c:v>
                </c:pt>
                <c:pt idx="409">
                  <c:v>20100903</c:v>
                </c:pt>
                <c:pt idx="410">
                  <c:v>20100906</c:v>
                </c:pt>
                <c:pt idx="411">
                  <c:v>20100907</c:v>
                </c:pt>
                <c:pt idx="412">
                  <c:v>20100908</c:v>
                </c:pt>
                <c:pt idx="413">
                  <c:v>20100909</c:v>
                </c:pt>
                <c:pt idx="414">
                  <c:v>20100910</c:v>
                </c:pt>
                <c:pt idx="415">
                  <c:v>20100913</c:v>
                </c:pt>
                <c:pt idx="416">
                  <c:v>20100914</c:v>
                </c:pt>
                <c:pt idx="417">
                  <c:v>20100915</c:v>
                </c:pt>
                <c:pt idx="418">
                  <c:v>20100916</c:v>
                </c:pt>
                <c:pt idx="419">
                  <c:v>20100917</c:v>
                </c:pt>
                <c:pt idx="420">
                  <c:v>20100920</c:v>
                </c:pt>
                <c:pt idx="421">
                  <c:v>20100921</c:v>
                </c:pt>
                <c:pt idx="422">
                  <c:v>20100927</c:v>
                </c:pt>
                <c:pt idx="423">
                  <c:v>20100928</c:v>
                </c:pt>
                <c:pt idx="424">
                  <c:v>20100929</c:v>
                </c:pt>
                <c:pt idx="425">
                  <c:v>20100930</c:v>
                </c:pt>
                <c:pt idx="426">
                  <c:v>20101008</c:v>
                </c:pt>
                <c:pt idx="427">
                  <c:v>20101011</c:v>
                </c:pt>
                <c:pt idx="428">
                  <c:v>20101012</c:v>
                </c:pt>
                <c:pt idx="429">
                  <c:v>20101013</c:v>
                </c:pt>
                <c:pt idx="430">
                  <c:v>20101014</c:v>
                </c:pt>
                <c:pt idx="431">
                  <c:v>20101015</c:v>
                </c:pt>
                <c:pt idx="432">
                  <c:v>20101018</c:v>
                </c:pt>
                <c:pt idx="433">
                  <c:v>20101019</c:v>
                </c:pt>
                <c:pt idx="434">
                  <c:v>20101020</c:v>
                </c:pt>
                <c:pt idx="435">
                  <c:v>20101021</c:v>
                </c:pt>
                <c:pt idx="436">
                  <c:v>20101022</c:v>
                </c:pt>
                <c:pt idx="437">
                  <c:v>20101025</c:v>
                </c:pt>
                <c:pt idx="438">
                  <c:v>20101026</c:v>
                </c:pt>
                <c:pt idx="439">
                  <c:v>20101027</c:v>
                </c:pt>
                <c:pt idx="440">
                  <c:v>20101028</c:v>
                </c:pt>
                <c:pt idx="441">
                  <c:v>20101029</c:v>
                </c:pt>
                <c:pt idx="442">
                  <c:v>20101101</c:v>
                </c:pt>
                <c:pt idx="443">
                  <c:v>20101102</c:v>
                </c:pt>
                <c:pt idx="444">
                  <c:v>20101103</c:v>
                </c:pt>
                <c:pt idx="445">
                  <c:v>20101104</c:v>
                </c:pt>
                <c:pt idx="446">
                  <c:v>20101105</c:v>
                </c:pt>
                <c:pt idx="447">
                  <c:v>20101108</c:v>
                </c:pt>
                <c:pt idx="448">
                  <c:v>20101109</c:v>
                </c:pt>
                <c:pt idx="449">
                  <c:v>20101110</c:v>
                </c:pt>
                <c:pt idx="450">
                  <c:v>20101111</c:v>
                </c:pt>
                <c:pt idx="451">
                  <c:v>20101112</c:v>
                </c:pt>
                <c:pt idx="452">
                  <c:v>20101115</c:v>
                </c:pt>
                <c:pt idx="453">
                  <c:v>20101116</c:v>
                </c:pt>
                <c:pt idx="454">
                  <c:v>20101117</c:v>
                </c:pt>
                <c:pt idx="455">
                  <c:v>20101118</c:v>
                </c:pt>
                <c:pt idx="456">
                  <c:v>20101119</c:v>
                </c:pt>
                <c:pt idx="457">
                  <c:v>20101122</c:v>
                </c:pt>
                <c:pt idx="458">
                  <c:v>20101123</c:v>
                </c:pt>
                <c:pt idx="459">
                  <c:v>20101124</c:v>
                </c:pt>
                <c:pt idx="460">
                  <c:v>20101125</c:v>
                </c:pt>
                <c:pt idx="461">
                  <c:v>20101126</c:v>
                </c:pt>
                <c:pt idx="462">
                  <c:v>20101129</c:v>
                </c:pt>
                <c:pt idx="463">
                  <c:v>20101130</c:v>
                </c:pt>
                <c:pt idx="464">
                  <c:v>20101201</c:v>
                </c:pt>
                <c:pt idx="465">
                  <c:v>20101202</c:v>
                </c:pt>
                <c:pt idx="466">
                  <c:v>20101203</c:v>
                </c:pt>
                <c:pt idx="467">
                  <c:v>20101206</c:v>
                </c:pt>
                <c:pt idx="468">
                  <c:v>20101207</c:v>
                </c:pt>
                <c:pt idx="469">
                  <c:v>20101208</c:v>
                </c:pt>
                <c:pt idx="470">
                  <c:v>20101209</c:v>
                </c:pt>
                <c:pt idx="471">
                  <c:v>20101210</c:v>
                </c:pt>
                <c:pt idx="472">
                  <c:v>20101213</c:v>
                </c:pt>
                <c:pt idx="473">
                  <c:v>20101214</c:v>
                </c:pt>
                <c:pt idx="474">
                  <c:v>20101215</c:v>
                </c:pt>
                <c:pt idx="475">
                  <c:v>20101216</c:v>
                </c:pt>
                <c:pt idx="476">
                  <c:v>20101217</c:v>
                </c:pt>
                <c:pt idx="477">
                  <c:v>20101220</c:v>
                </c:pt>
                <c:pt idx="478">
                  <c:v>20101221</c:v>
                </c:pt>
                <c:pt idx="479">
                  <c:v>20101222</c:v>
                </c:pt>
                <c:pt idx="480">
                  <c:v>20101223</c:v>
                </c:pt>
                <c:pt idx="481">
                  <c:v>20101224</c:v>
                </c:pt>
                <c:pt idx="482">
                  <c:v>20101227</c:v>
                </c:pt>
                <c:pt idx="483">
                  <c:v>20101228</c:v>
                </c:pt>
                <c:pt idx="484">
                  <c:v>20101229</c:v>
                </c:pt>
                <c:pt idx="485">
                  <c:v>20101230</c:v>
                </c:pt>
                <c:pt idx="486">
                  <c:v>20101231</c:v>
                </c:pt>
                <c:pt idx="487">
                  <c:v>20110104</c:v>
                </c:pt>
                <c:pt idx="488">
                  <c:v>20110105</c:v>
                </c:pt>
                <c:pt idx="489">
                  <c:v>20110106</c:v>
                </c:pt>
                <c:pt idx="490">
                  <c:v>20110107</c:v>
                </c:pt>
                <c:pt idx="491">
                  <c:v>20110110</c:v>
                </c:pt>
                <c:pt idx="492">
                  <c:v>20110111</c:v>
                </c:pt>
                <c:pt idx="493">
                  <c:v>20110112</c:v>
                </c:pt>
                <c:pt idx="494">
                  <c:v>20110113</c:v>
                </c:pt>
                <c:pt idx="495">
                  <c:v>20110114</c:v>
                </c:pt>
                <c:pt idx="496">
                  <c:v>20110117</c:v>
                </c:pt>
                <c:pt idx="497">
                  <c:v>20110118</c:v>
                </c:pt>
                <c:pt idx="498">
                  <c:v>20110119</c:v>
                </c:pt>
                <c:pt idx="499">
                  <c:v>20110120</c:v>
                </c:pt>
                <c:pt idx="500">
                  <c:v>20110121</c:v>
                </c:pt>
                <c:pt idx="501">
                  <c:v>20110124</c:v>
                </c:pt>
                <c:pt idx="502">
                  <c:v>20110125</c:v>
                </c:pt>
                <c:pt idx="503">
                  <c:v>20110126</c:v>
                </c:pt>
                <c:pt idx="504">
                  <c:v>20110127</c:v>
                </c:pt>
                <c:pt idx="505">
                  <c:v>20110128</c:v>
                </c:pt>
                <c:pt idx="506">
                  <c:v>20110131</c:v>
                </c:pt>
                <c:pt idx="507">
                  <c:v>20110201</c:v>
                </c:pt>
                <c:pt idx="508">
                  <c:v>20110209</c:v>
                </c:pt>
                <c:pt idx="509">
                  <c:v>20110210</c:v>
                </c:pt>
                <c:pt idx="510">
                  <c:v>20110211</c:v>
                </c:pt>
                <c:pt idx="511">
                  <c:v>20110214</c:v>
                </c:pt>
                <c:pt idx="512">
                  <c:v>20110215</c:v>
                </c:pt>
                <c:pt idx="513">
                  <c:v>20110216</c:v>
                </c:pt>
                <c:pt idx="514">
                  <c:v>20110217</c:v>
                </c:pt>
                <c:pt idx="515">
                  <c:v>20110218</c:v>
                </c:pt>
                <c:pt idx="516">
                  <c:v>20110221</c:v>
                </c:pt>
                <c:pt idx="517">
                  <c:v>20110222</c:v>
                </c:pt>
                <c:pt idx="518">
                  <c:v>20110223</c:v>
                </c:pt>
                <c:pt idx="519">
                  <c:v>20110224</c:v>
                </c:pt>
                <c:pt idx="520">
                  <c:v>20110225</c:v>
                </c:pt>
                <c:pt idx="521">
                  <c:v>20110228</c:v>
                </c:pt>
                <c:pt idx="522">
                  <c:v>20110301</c:v>
                </c:pt>
                <c:pt idx="523">
                  <c:v>20110302</c:v>
                </c:pt>
                <c:pt idx="524">
                  <c:v>20110303</c:v>
                </c:pt>
                <c:pt idx="525">
                  <c:v>20110304</c:v>
                </c:pt>
                <c:pt idx="526">
                  <c:v>20110307</c:v>
                </c:pt>
                <c:pt idx="527">
                  <c:v>20110308</c:v>
                </c:pt>
                <c:pt idx="528">
                  <c:v>20110309</c:v>
                </c:pt>
                <c:pt idx="529">
                  <c:v>20110310</c:v>
                </c:pt>
                <c:pt idx="530">
                  <c:v>20110311</c:v>
                </c:pt>
                <c:pt idx="531">
                  <c:v>20110314</c:v>
                </c:pt>
                <c:pt idx="532">
                  <c:v>20110315</c:v>
                </c:pt>
                <c:pt idx="533">
                  <c:v>20110316</c:v>
                </c:pt>
                <c:pt idx="534">
                  <c:v>20110317</c:v>
                </c:pt>
                <c:pt idx="535">
                  <c:v>20110318</c:v>
                </c:pt>
                <c:pt idx="536">
                  <c:v>20110321</c:v>
                </c:pt>
                <c:pt idx="537">
                  <c:v>20110322</c:v>
                </c:pt>
                <c:pt idx="538">
                  <c:v>20110323</c:v>
                </c:pt>
                <c:pt idx="539">
                  <c:v>20110324</c:v>
                </c:pt>
                <c:pt idx="540">
                  <c:v>20110325</c:v>
                </c:pt>
                <c:pt idx="541">
                  <c:v>20110328</c:v>
                </c:pt>
                <c:pt idx="542">
                  <c:v>20110329</c:v>
                </c:pt>
                <c:pt idx="543">
                  <c:v>20110330</c:v>
                </c:pt>
                <c:pt idx="544">
                  <c:v>20110331</c:v>
                </c:pt>
                <c:pt idx="545">
                  <c:v>20110401</c:v>
                </c:pt>
                <c:pt idx="546">
                  <c:v>20110406</c:v>
                </c:pt>
                <c:pt idx="547">
                  <c:v>20110407</c:v>
                </c:pt>
                <c:pt idx="548">
                  <c:v>20110408</c:v>
                </c:pt>
                <c:pt idx="549">
                  <c:v>20110411</c:v>
                </c:pt>
                <c:pt idx="550">
                  <c:v>20110412</c:v>
                </c:pt>
                <c:pt idx="551">
                  <c:v>20110413</c:v>
                </c:pt>
                <c:pt idx="552">
                  <c:v>20110414</c:v>
                </c:pt>
                <c:pt idx="553">
                  <c:v>20110415</c:v>
                </c:pt>
                <c:pt idx="554">
                  <c:v>20110418</c:v>
                </c:pt>
                <c:pt idx="555">
                  <c:v>20110419</c:v>
                </c:pt>
                <c:pt idx="556">
                  <c:v>20110420</c:v>
                </c:pt>
                <c:pt idx="557">
                  <c:v>20110421</c:v>
                </c:pt>
                <c:pt idx="558">
                  <c:v>20110422</c:v>
                </c:pt>
                <c:pt idx="559">
                  <c:v>20110425</c:v>
                </c:pt>
                <c:pt idx="560">
                  <c:v>20110426</c:v>
                </c:pt>
                <c:pt idx="561">
                  <c:v>20110427</c:v>
                </c:pt>
                <c:pt idx="562">
                  <c:v>20110428</c:v>
                </c:pt>
                <c:pt idx="563">
                  <c:v>20110429</c:v>
                </c:pt>
                <c:pt idx="564">
                  <c:v>20110503</c:v>
                </c:pt>
                <c:pt idx="565">
                  <c:v>20110504</c:v>
                </c:pt>
                <c:pt idx="566">
                  <c:v>20110505</c:v>
                </c:pt>
                <c:pt idx="567">
                  <c:v>20110506</c:v>
                </c:pt>
                <c:pt idx="568">
                  <c:v>20110509</c:v>
                </c:pt>
                <c:pt idx="569">
                  <c:v>20110510</c:v>
                </c:pt>
                <c:pt idx="570">
                  <c:v>20110511</c:v>
                </c:pt>
                <c:pt idx="571">
                  <c:v>20110512</c:v>
                </c:pt>
                <c:pt idx="572">
                  <c:v>20110513</c:v>
                </c:pt>
                <c:pt idx="573">
                  <c:v>20110516</c:v>
                </c:pt>
                <c:pt idx="574">
                  <c:v>20110517</c:v>
                </c:pt>
                <c:pt idx="575">
                  <c:v>20110518</c:v>
                </c:pt>
                <c:pt idx="576">
                  <c:v>20110519</c:v>
                </c:pt>
                <c:pt idx="577">
                  <c:v>20110520</c:v>
                </c:pt>
                <c:pt idx="578">
                  <c:v>20110523</c:v>
                </c:pt>
                <c:pt idx="579">
                  <c:v>20110524</c:v>
                </c:pt>
                <c:pt idx="580">
                  <c:v>20110525</c:v>
                </c:pt>
                <c:pt idx="581">
                  <c:v>20110526</c:v>
                </c:pt>
                <c:pt idx="582">
                  <c:v>20110527</c:v>
                </c:pt>
                <c:pt idx="583">
                  <c:v>20110530</c:v>
                </c:pt>
                <c:pt idx="584">
                  <c:v>20110531</c:v>
                </c:pt>
                <c:pt idx="585">
                  <c:v>20110601</c:v>
                </c:pt>
                <c:pt idx="586">
                  <c:v>20110602</c:v>
                </c:pt>
                <c:pt idx="587">
                  <c:v>20110603</c:v>
                </c:pt>
                <c:pt idx="588">
                  <c:v>20110607</c:v>
                </c:pt>
                <c:pt idx="589">
                  <c:v>20110608</c:v>
                </c:pt>
                <c:pt idx="590">
                  <c:v>20110609</c:v>
                </c:pt>
                <c:pt idx="591">
                  <c:v>20110610</c:v>
                </c:pt>
                <c:pt idx="592">
                  <c:v>20110613</c:v>
                </c:pt>
                <c:pt idx="593">
                  <c:v>20110614</c:v>
                </c:pt>
                <c:pt idx="594">
                  <c:v>20110615</c:v>
                </c:pt>
                <c:pt idx="595">
                  <c:v>20110616</c:v>
                </c:pt>
                <c:pt idx="596">
                  <c:v>20110617</c:v>
                </c:pt>
                <c:pt idx="597">
                  <c:v>20110620</c:v>
                </c:pt>
                <c:pt idx="598">
                  <c:v>20110621</c:v>
                </c:pt>
                <c:pt idx="599">
                  <c:v>20110622</c:v>
                </c:pt>
                <c:pt idx="600">
                  <c:v>20110623</c:v>
                </c:pt>
                <c:pt idx="601">
                  <c:v>20110624</c:v>
                </c:pt>
                <c:pt idx="602">
                  <c:v>20110627</c:v>
                </c:pt>
                <c:pt idx="603">
                  <c:v>20110628</c:v>
                </c:pt>
                <c:pt idx="604">
                  <c:v>20110629</c:v>
                </c:pt>
                <c:pt idx="605">
                  <c:v>20110630</c:v>
                </c:pt>
                <c:pt idx="606">
                  <c:v>20110701</c:v>
                </c:pt>
                <c:pt idx="607">
                  <c:v>20110704</c:v>
                </c:pt>
                <c:pt idx="608">
                  <c:v>20110705</c:v>
                </c:pt>
                <c:pt idx="609">
                  <c:v>20110706</c:v>
                </c:pt>
                <c:pt idx="610">
                  <c:v>20110707</c:v>
                </c:pt>
                <c:pt idx="611">
                  <c:v>20110708</c:v>
                </c:pt>
                <c:pt idx="612">
                  <c:v>20110711</c:v>
                </c:pt>
                <c:pt idx="613">
                  <c:v>20110712</c:v>
                </c:pt>
                <c:pt idx="614">
                  <c:v>20110713</c:v>
                </c:pt>
                <c:pt idx="615">
                  <c:v>20110714</c:v>
                </c:pt>
                <c:pt idx="616">
                  <c:v>20110715</c:v>
                </c:pt>
                <c:pt idx="617">
                  <c:v>20110718</c:v>
                </c:pt>
                <c:pt idx="618">
                  <c:v>20110719</c:v>
                </c:pt>
                <c:pt idx="619">
                  <c:v>20110720</c:v>
                </c:pt>
                <c:pt idx="620">
                  <c:v>20110721</c:v>
                </c:pt>
                <c:pt idx="621">
                  <c:v>20110722</c:v>
                </c:pt>
                <c:pt idx="622">
                  <c:v>20110725</c:v>
                </c:pt>
                <c:pt idx="623">
                  <c:v>20110726</c:v>
                </c:pt>
                <c:pt idx="624">
                  <c:v>20110727</c:v>
                </c:pt>
                <c:pt idx="625">
                  <c:v>20110728</c:v>
                </c:pt>
                <c:pt idx="626">
                  <c:v>20110729</c:v>
                </c:pt>
                <c:pt idx="627">
                  <c:v>20110801</c:v>
                </c:pt>
                <c:pt idx="628">
                  <c:v>20110802</c:v>
                </c:pt>
                <c:pt idx="629">
                  <c:v>20110803</c:v>
                </c:pt>
                <c:pt idx="630">
                  <c:v>20110804</c:v>
                </c:pt>
                <c:pt idx="631">
                  <c:v>20110805</c:v>
                </c:pt>
                <c:pt idx="632">
                  <c:v>20110808</c:v>
                </c:pt>
                <c:pt idx="633">
                  <c:v>20110809</c:v>
                </c:pt>
                <c:pt idx="634">
                  <c:v>20110810</c:v>
                </c:pt>
                <c:pt idx="635">
                  <c:v>20110811</c:v>
                </c:pt>
                <c:pt idx="636">
                  <c:v>20110812</c:v>
                </c:pt>
                <c:pt idx="637">
                  <c:v>20110815</c:v>
                </c:pt>
                <c:pt idx="638">
                  <c:v>20110816</c:v>
                </c:pt>
                <c:pt idx="639">
                  <c:v>20110817</c:v>
                </c:pt>
                <c:pt idx="640">
                  <c:v>20110818</c:v>
                </c:pt>
                <c:pt idx="641">
                  <c:v>20110819</c:v>
                </c:pt>
                <c:pt idx="642">
                  <c:v>20110822</c:v>
                </c:pt>
                <c:pt idx="643">
                  <c:v>20110823</c:v>
                </c:pt>
                <c:pt idx="644">
                  <c:v>20110824</c:v>
                </c:pt>
                <c:pt idx="645">
                  <c:v>20110825</c:v>
                </c:pt>
                <c:pt idx="646">
                  <c:v>20110826</c:v>
                </c:pt>
                <c:pt idx="647">
                  <c:v>20110829</c:v>
                </c:pt>
                <c:pt idx="648">
                  <c:v>20110830</c:v>
                </c:pt>
                <c:pt idx="649">
                  <c:v>20110831</c:v>
                </c:pt>
                <c:pt idx="650">
                  <c:v>20110901</c:v>
                </c:pt>
                <c:pt idx="651">
                  <c:v>20110902</c:v>
                </c:pt>
                <c:pt idx="652">
                  <c:v>20110905</c:v>
                </c:pt>
                <c:pt idx="653">
                  <c:v>20110906</c:v>
                </c:pt>
                <c:pt idx="654">
                  <c:v>20110907</c:v>
                </c:pt>
                <c:pt idx="655">
                  <c:v>20110908</c:v>
                </c:pt>
                <c:pt idx="656">
                  <c:v>20110909</c:v>
                </c:pt>
                <c:pt idx="657">
                  <c:v>20110913</c:v>
                </c:pt>
                <c:pt idx="658">
                  <c:v>20110914</c:v>
                </c:pt>
                <c:pt idx="659">
                  <c:v>20110915</c:v>
                </c:pt>
                <c:pt idx="660">
                  <c:v>20110916</c:v>
                </c:pt>
                <c:pt idx="661">
                  <c:v>20110919</c:v>
                </c:pt>
                <c:pt idx="662">
                  <c:v>20110920</c:v>
                </c:pt>
                <c:pt idx="663">
                  <c:v>20110921</c:v>
                </c:pt>
                <c:pt idx="664">
                  <c:v>20110922</c:v>
                </c:pt>
                <c:pt idx="665">
                  <c:v>20110923</c:v>
                </c:pt>
                <c:pt idx="666">
                  <c:v>20110926</c:v>
                </c:pt>
                <c:pt idx="667">
                  <c:v>20110927</c:v>
                </c:pt>
                <c:pt idx="668">
                  <c:v>20110928</c:v>
                </c:pt>
                <c:pt idx="669">
                  <c:v>20110929</c:v>
                </c:pt>
                <c:pt idx="670">
                  <c:v>20110930</c:v>
                </c:pt>
                <c:pt idx="671">
                  <c:v>20111010</c:v>
                </c:pt>
                <c:pt idx="672">
                  <c:v>20111011</c:v>
                </c:pt>
                <c:pt idx="673">
                  <c:v>20111012</c:v>
                </c:pt>
                <c:pt idx="674">
                  <c:v>20111013</c:v>
                </c:pt>
                <c:pt idx="675">
                  <c:v>20111014</c:v>
                </c:pt>
                <c:pt idx="676">
                  <c:v>20111017</c:v>
                </c:pt>
                <c:pt idx="677">
                  <c:v>20111018</c:v>
                </c:pt>
                <c:pt idx="678">
                  <c:v>20111019</c:v>
                </c:pt>
                <c:pt idx="679">
                  <c:v>20111020</c:v>
                </c:pt>
                <c:pt idx="680">
                  <c:v>20111021</c:v>
                </c:pt>
                <c:pt idx="681">
                  <c:v>20111024</c:v>
                </c:pt>
                <c:pt idx="682">
                  <c:v>20111025</c:v>
                </c:pt>
                <c:pt idx="683">
                  <c:v>20111026</c:v>
                </c:pt>
                <c:pt idx="684">
                  <c:v>20111027</c:v>
                </c:pt>
                <c:pt idx="685">
                  <c:v>20111028</c:v>
                </c:pt>
                <c:pt idx="686">
                  <c:v>20111031</c:v>
                </c:pt>
                <c:pt idx="687">
                  <c:v>20111101</c:v>
                </c:pt>
                <c:pt idx="688">
                  <c:v>20111102</c:v>
                </c:pt>
                <c:pt idx="689">
                  <c:v>20111103</c:v>
                </c:pt>
                <c:pt idx="690">
                  <c:v>20111104</c:v>
                </c:pt>
                <c:pt idx="691">
                  <c:v>20111107</c:v>
                </c:pt>
                <c:pt idx="692">
                  <c:v>20111108</c:v>
                </c:pt>
                <c:pt idx="693">
                  <c:v>20111109</c:v>
                </c:pt>
                <c:pt idx="694">
                  <c:v>20111110</c:v>
                </c:pt>
                <c:pt idx="695">
                  <c:v>20111111</c:v>
                </c:pt>
                <c:pt idx="696">
                  <c:v>20111114</c:v>
                </c:pt>
                <c:pt idx="697">
                  <c:v>20111115</c:v>
                </c:pt>
                <c:pt idx="698">
                  <c:v>20111116</c:v>
                </c:pt>
                <c:pt idx="699">
                  <c:v>20111117</c:v>
                </c:pt>
                <c:pt idx="700">
                  <c:v>20111118</c:v>
                </c:pt>
                <c:pt idx="701">
                  <c:v>20111121</c:v>
                </c:pt>
                <c:pt idx="702">
                  <c:v>20111122</c:v>
                </c:pt>
                <c:pt idx="703">
                  <c:v>20111123</c:v>
                </c:pt>
                <c:pt idx="704">
                  <c:v>20111124</c:v>
                </c:pt>
                <c:pt idx="705">
                  <c:v>20111125</c:v>
                </c:pt>
                <c:pt idx="706">
                  <c:v>20111128</c:v>
                </c:pt>
                <c:pt idx="707">
                  <c:v>20111129</c:v>
                </c:pt>
                <c:pt idx="708">
                  <c:v>20111130</c:v>
                </c:pt>
                <c:pt idx="709">
                  <c:v>20111201</c:v>
                </c:pt>
                <c:pt idx="710">
                  <c:v>20111202</c:v>
                </c:pt>
                <c:pt idx="711">
                  <c:v>20111205</c:v>
                </c:pt>
                <c:pt idx="712">
                  <c:v>20111206</c:v>
                </c:pt>
                <c:pt idx="713">
                  <c:v>20111207</c:v>
                </c:pt>
                <c:pt idx="714">
                  <c:v>20111208</c:v>
                </c:pt>
                <c:pt idx="715">
                  <c:v>20111209</c:v>
                </c:pt>
                <c:pt idx="716">
                  <c:v>20111212</c:v>
                </c:pt>
                <c:pt idx="717">
                  <c:v>20111213</c:v>
                </c:pt>
                <c:pt idx="718">
                  <c:v>20111214</c:v>
                </c:pt>
                <c:pt idx="719">
                  <c:v>20111215</c:v>
                </c:pt>
                <c:pt idx="720">
                  <c:v>20111216</c:v>
                </c:pt>
                <c:pt idx="721">
                  <c:v>20111219</c:v>
                </c:pt>
                <c:pt idx="722">
                  <c:v>20111220</c:v>
                </c:pt>
                <c:pt idx="723">
                  <c:v>20111221</c:v>
                </c:pt>
                <c:pt idx="724">
                  <c:v>20111222</c:v>
                </c:pt>
                <c:pt idx="725">
                  <c:v>20111223</c:v>
                </c:pt>
                <c:pt idx="726">
                  <c:v>20111226</c:v>
                </c:pt>
                <c:pt idx="727">
                  <c:v>20111227</c:v>
                </c:pt>
                <c:pt idx="728">
                  <c:v>20111228</c:v>
                </c:pt>
                <c:pt idx="729">
                  <c:v>20111229</c:v>
                </c:pt>
                <c:pt idx="730">
                  <c:v>20111230</c:v>
                </c:pt>
                <c:pt idx="731">
                  <c:v>20120104</c:v>
                </c:pt>
                <c:pt idx="732">
                  <c:v>20120105</c:v>
                </c:pt>
                <c:pt idx="733">
                  <c:v>20120106</c:v>
                </c:pt>
                <c:pt idx="734">
                  <c:v>20120109</c:v>
                </c:pt>
                <c:pt idx="735">
                  <c:v>20120110</c:v>
                </c:pt>
                <c:pt idx="736">
                  <c:v>20120111</c:v>
                </c:pt>
                <c:pt idx="737">
                  <c:v>20120112</c:v>
                </c:pt>
                <c:pt idx="738">
                  <c:v>20120113</c:v>
                </c:pt>
                <c:pt idx="739">
                  <c:v>20120116</c:v>
                </c:pt>
                <c:pt idx="740">
                  <c:v>20120117</c:v>
                </c:pt>
                <c:pt idx="741">
                  <c:v>20120118</c:v>
                </c:pt>
                <c:pt idx="742">
                  <c:v>20120119</c:v>
                </c:pt>
                <c:pt idx="743">
                  <c:v>20120120</c:v>
                </c:pt>
                <c:pt idx="744">
                  <c:v>20120130</c:v>
                </c:pt>
                <c:pt idx="745">
                  <c:v>20120131</c:v>
                </c:pt>
                <c:pt idx="746">
                  <c:v>20120201</c:v>
                </c:pt>
                <c:pt idx="747">
                  <c:v>20120202</c:v>
                </c:pt>
                <c:pt idx="748">
                  <c:v>20120203</c:v>
                </c:pt>
                <c:pt idx="749">
                  <c:v>20120206</c:v>
                </c:pt>
                <c:pt idx="750">
                  <c:v>20120207</c:v>
                </c:pt>
                <c:pt idx="751">
                  <c:v>20120208</c:v>
                </c:pt>
                <c:pt idx="752">
                  <c:v>20120209</c:v>
                </c:pt>
                <c:pt idx="753">
                  <c:v>20120210</c:v>
                </c:pt>
                <c:pt idx="754">
                  <c:v>20120213</c:v>
                </c:pt>
                <c:pt idx="755">
                  <c:v>20120214</c:v>
                </c:pt>
                <c:pt idx="756">
                  <c:v>20120215</c:v>
                </c:pt>
                <c:pt idx="757">
                  <c:v>20120216</c:v>
                </c:pt>
                <c:pt idx="758">
                  <c:v>20120217</c:v>
                </c:pt>
                <c:pt idx="759">
                  <c:v>20120220</c:v>
                </c:pt>
                <c:pt idx="760">
                  <c:v>20120221</c:v>
                </c:pt>
                <c:pt idx="761">
                  <c:v>20120222</c:v>
                </c:pt>
                <c:pt idx="762">
                  <c:v>20120223</c:v>
                </c:pt>
                <c:pt idx="763">
                  <c:v>20120224</c:v>
                </c:pt>
                <c:pt idx="764">
                  <c:v>20120227</c:v>
                </c:pt>
                <c:pt idx="765">
                  <c:v>20120228</c:v>
                </c:pt>
                <c:pt idx="766">
                  <c:v>20120229</c:v>
                </c:pt>
                <c:pt idx="767">
                  <c:v>20120301</c:v>
                </c:pt>
                <c:pt idx="768">
                  <c:v>20120302</c:v>
                </c:pt>
                <c:pt idx="769">
                  <c:v>20120305</c:v>
                </c:pt>
                <c:pt idx="770">
                  <c:v>20120306</c:v>
                </c:pt>
                <c:pt idx="771">
                  <c:v>20120307</c:v>
                </c:pt>
                <c:pt idx="772">
                  <c:v>20120308</c:v>
                </c:pt>
                <c:pt idx="773">
                  <c:v>20120309</c:v>
                </c:pt>
                <c:pt idx="774">
                  <c:v>20120312</c:v>
                </c:pt>
                <c:pt idx="775">
                  <c:v>20120313</c:v>
                </c:pt>
                <c:pt idx="776">
                  <c:v>20120314</c:v>
                </c:pt>
                <c:pt idx="777">
                  <c:v>20120315</c:v>
                </c:pt>
                <c:pt idx="778">
                  <c:v>20120316</c:v>
                </c:pt>
                <c:pt idx="779">
                  <c:v>20120319</c:v>
                </c:pt>
                <c:pt idx="780">
                  <c:v>20120320</c:v>
                </c:pt>
                <c:pt idx="781">
                  <c:v>20120321</c:v>
                </c:pt>
                <c:pt idx="782">
                  <c:v>20120322</c:v>
                </c:pt>
                <c:pt idx="783">
                  <c:v>20120323</c:v>
                </c:pt>
                <c:pt idx="784">
                  <c:v>20120326</c:v>
                </c:pt>
                <c:pt idx="785">
                  <c:v>20120327</c:v>
                </c:pt>
                <c:pt idx="786">
                  <c:v>20120328</c:v>
                </c:pt>
                <c:pt idx="787">
                  <c:v>20120329</c:v>
                </c:pt>
                <c:pt idx="788">
                  <c:v>20120330</c:v>
                </c:pt>
                <c:pt idx="789">
                  <c:v>20120405</c:v>
                </c:pt>
                <c:pt idx="790">
                  <c:v>20120406</c:v>
                </c:pt>
                <c:pt idx="791">
                  <c:v>20120409</c:v>
                </c:pt>
                <c:pt idx="792">
                  <c:v>20120410</c:v>
                </c:pt>
                <c:pt idx="793">
                  <c:v>20120411</c:v>
                </c:pt>
                <c:pt idx="794">
                  <c:v>20120412</c:v>
                </c:pt>
                <c:pt idx="795">
                  <c:v>20120413</c:v>
                </c:pt>
                <c:pt idx="796">
                  <c:v>20120416</c:v>
                </c:pt>
                <c:pt idx="797">
                  <c:v>20120417</c:v>
                </c:pt>
                <c:pt idx="798">
                  <c:v>20120418</c:v>
                </c:pt>
                <c:pt idx="799">
                  <c:v>20120419</c:v>
                </c:pt>
                <c:pt idx="800">
                  <c:v>20120420</c:v>
                </c:pt>
                <c:pt idx="801">
                  <c:v>20120423</c:v>
                </c:pt>
                <c:pt idx="802">
                  <c:v>20120424</c:v>
                </c:pt>
                <c:pt idx="803">
                  <c:v>20120425</c:v>
                </c:pt>
                <c:pt idx="804">
                  <c:v>20120426</c:v>
                </c:pt>
                <c:pt idx="805">
                  <c:v>20120427</c:v>
                </c:pt>
                <c:pt idx="806">
                  <c:v>20120502</c:v>
                </c:pt>
                <c:pt idx="807">
                  <c:v>20120503</c:v>
                </c:pt>
                <c:pt idx="808">
                  <c:v>20120504</c:v>
                </c:pt>
                <c:pt idx="809">
                  <c:v>20120507</c:v>
                </c:pt>
                <c:pt idx="810">
                  <c:v>20120508</c:v>
                </c:pt>
                <c:pt idx="811">
                  <c:v>20120509</c:v>
                </c:pt>
                <c:pt idx="812">
                  <c:v>20120510</c:v>
                </c:pt>
                <c:pt idx="813">
                  <c:v>20120511</c:v>
                </c:pt>
                <c:pt idx="814">
                  <c:v>20120514</c:v>
                </c:pt>
                <c:pt idx="815">
                  <c:v>20120515</c:v>
                </c:pt>
                <c:pt idx="816">
                  <c:v>20120516</c:v>
                </c:pt>
                <c:pt idx="817">
                  <c:v>20120517</c:v>
                </c:pt>
                <c:pt idx="818">
                  <c:v>20120518</c:v>
                </c:pt>
                <c:pt idx="819">
                  <c:v>20120521</c:v>
                </c:pt>
                <c:pt idx="820">
                  <c:v>20120522</c:v>
                </c:pt>
                <c:pt idx="821">
                  <c:v>20120523</c:v>
                </c:pt>
                <c:pt idx="822">
                  <c:v>20120524</c:v>
                </c:pt>
                <c:pt idx="823">
                  <c:v>20120525</c:v>
                </c:pt>
                <c:pt idx="824">
                  <c:v>20120528</c:v>
                </c:pt>
                <c:pt idx="825">
                  <c:v>20120529</c:v>
                </c:pt>
                <c:pt idx="826">
                  <c:v>20120530</c:v>
                </c:pt>
                <c:pt idx="827">
                  <c:v>20120531</c:v>
                </c:pt>
                <c:pt idx="828">
                  <c:v>20120601</c:v>
                </c:pt>
                <c:pt idx="829">
                  <c:v>20120604</c:v>
                </c:pt>
                <c:pt idx="830">
                  <c:v>20120605</c:v>
                </c:pt>
                <c:pt idx="831">
                  <c:v>20120606</c:v>
                </c:pt>
                <c:pt idx="832">
                  <c:v>20120607</c:v>
                </c:pt>
                <c:pt idx="833">
                  <c:v>20120608</c:v>
                </c:pt>
                <c:pt idx="834">
                  <c:v>20120611</c:v>
                </c:pt>
                <c:pt idx="835">
                  <c:v>20120612</c:v>
                </c:pt>
                <c:pt idx="836">
                  <c:v>20120613</c:v>
                </c:pt>
                <c:pt idx="837">
                  <c:v>20120614</c:v>
                </c:pt>
                <c:pt idx="838">
                  <c:v>20120615</c:v>
                </c:pt>
                <c:pt idx="839">
                  <c:v>20120618</c:v>
                </c:pt>
                <c:pt idx="840">
                  <c:v>20120619</c:v>
                </c:pt>
                <c:pt idx="841">
                  <c:v>20120620</c:v>
                </c:pt>
                <c:pt idx="842">
                  <c:v>20120621</c:v>
                </c:pt>
                <c:pt idx="843">
                  <c:v>20120625</c:v>
                </c:pt>
                <c:pt idx="844">
                  <c:v>20120626</c:v>
                </c:pt>
                <c:pt idx="845">
                  <c:v>20120627</c:v>
                </c:pt>
                <c:pt idx="846">
                  <c:v>20120628</c:v>
                </c:pt>
                <c:pt idx="847">
                  <c:v>20120629</c:v>
                </c:pt>
                <c:pt idx="848">
                  <c:v>20120702</c:v>
                </c:pt>
                <c:pt idx="849">
                  <c:v>20120703</c:v>
                </c:pt>
                <c:pt idx="850">
                  <c:v>20120704</c:v>
                </c:pt>
                <c:pt idx="851">
                  <c:v>20120705</c:v>
                </c:pt>
                <c:pt idx="852">
                  <c:v>20120706</c:v>
                </c:pt>
                <c:pt idx="853">
                  <c:v>20120709</c:v>
                </c:pt>
                <c:pt idx="854">
                  <c:v>20120710</c:v>
                </c:pt>
                <c:pt idx="855">
                  <c:v>20120711</c:v>
                </c:pt>
                <c:pt idx="856">
                  <c:v>20120712</c:v>
                </c:pt>
                <c:pt idx="857">
                  <c:v>20120713</c:v>
                </c:pt>
                <c:pt idx="858">
                  <c:v>20120716</c:v>
                </c:pt>
                <c:pt idx="859">
                  <c:v>20120717</c:v>
                </c:pt>
                <c:pt idx="860">
                  <c:v>20120718</c:v>
                </c:pt>
                <c:pt idx="861">
                  <c:v>20120719</c:v>
                </c:pt>
                <c:pt idx="862">
                  <c:v>20120720</c:v>
                </c:pt>
                <c:pt idx="863">
                  <c:v>20120723</c:v>
                </c:pt>
                <c:pt idx="864">
                  <c:v>20120724</c:v>
                </c:pt>
                <c:pt idx="865">
                  <c:v>20120725</c:v>
                </c:pt>
                <c:pt idx="866">
                  <c:v>20120726</c:v>
                </c:pt>
                <c:pt idx="867">
                  <c:v>20120727</c:v>
                </c:pt>
                <c:pt idx="868">
                  <c:v>20120730</c:v>
                </c:pt>
                <c:pt idx="869">
                  <c:v>20120731</c:v>
                </c:pt>
                <c:pt idx="870">
                  <c:v>20120801</c:v>
                </c:pt>
                <c:pt idx="871">
                  <c:v>20120802</c:v>
                </c:pt>
                <c:pt idx="872">
                  <c:v>20120803</c:v>
                </c:pt>
                <c:pt idx="873">
                  <c:v>20120806</c:v>
                </c:pt>
                <c:pt idx="874">
                  <c:v>20120807</c:v>
                </c:pt>
                <c:pt idx="875">
                  <c:v>20120808</c:v>
                </c:pt>
                <c:pt idx="876">
                  <c:v>20120809</c:v>
                </c:pt>
                <c:pt idx="877">
                  <c:v>20120810</c:v>
                </c:pt>
                <c:pt idx="878">
                  <c:v>20120813</c:v>
                </c:pt>
                <c:pt idx="879">
                  <c:v>20120814</c:v>
                </c:pt>
                <c:pt idx="880">
                  <c:v>20120815</c:v>
                </c:pt>
                <c:pt idx="881">
                  <c:v>20120816</c:v>
                </c:pt>
                <c:pt idx="882">
                  <c:v>20120817</c:v>
                </c:pt>
                <c:pt idx="883">
                  <c:v>20120820</c:v>
                </c:pt>
                <c:pt idx="884">
                  <c:v>20120821</c:v>
                </c:pt>
                <c:pt idx="885">
                  <c:v>20120822</c:v>
                </c:pt>
                <c:pt idx="886">
                  <c:v>20120823</c:v>
                </c:pt>
                <c:pt idx="887">
                  <c:v>20120824</c:v>
                </c:pt>
                <c:pt idx="888">
                  <c:v>20120827</c:v>
                </c:pt>
                <c:pt idx="889">
                  <c:v>20120828</c:v>
                </c:pt>
                <c:pt idx="890">
                  <c:v>20120829</c:v>
                </c:pt>
                <c:pt idx="891">
                  <c:v>20120830</c:v>
                </c:pt>
                <c:pt idx="892">
                  <c:v>20120831</c:v>
                </c:pt>
                <c:pt idx="893">
                  <c:v>20120903</c:v>
                </c:pt>
                <c:pt idx="894">
                  <c:v>20120904</c:v>
                </c:pt>
                <c:pt idx="895">
                  <c:v>20120905</c:v>
                </c:pt>
                <c:pt idx="896">
                  <c:v>20120906</c:v>
                </c:pt>
                <c:pt idx="897">
                  <c:v>20120907</c:v>
                </c:pt>
                <c:pt idx="898">
                  <c:v>20120910</c:v>
                </c:pt>
                <c:pt idx="899">
                  <c:v>20120911</c:v>
                </c:pt>
                <c:pt idx="900">
                  <c:v>20120912</c:v>
                </c:pt>
                <c:pt idx="901">
                  <c:v>20120913</c:v>
                </c:pt>
                <c:pt idx="902">
                  <c:v>20120914</c:v>
                </c:pt>
                <c:pt idx="903">
                  <c:v>20120917</c:v>
                </c:pt>
                <c:pt idx="904">
                  <c:v>20120918</c:v>
                </c:pt>
                <c:pt idx="905">
                  <c:v>20120919</c:v>
                </c:pt>
                <c:pt idx="906">
                  <c:v>20120920</c:v>
                </c:pt>
                <c:pt idx="907">
                  <c:v>20120921</c:v>
                </c:pt>
                <c:pt idx="908">
                  <c:v>20120924</c:v>
                </c:pt>
                <c:pt idx="909">
                  <c:v>20120925</c:v>
                </c:pt>
                <c:pt idx="910">
                  <c:v>20120926</c:v>
                </c:pt>
                <c:pt idx="911">
                  <c:v>20120927</c:v>
                </c:pt>
                <c:pt idx="912">
                  <c:v>20120928</c:v>
                </c:pt>
                <c:pt idx="913">
                  <c:v>20121008</c:v>
                </c:pt>
                <c:pt idx="914">
                  <c:v>20121009</c:v>
                </c:pt>
                <c:pt idx="915">
                  <c:v>20121010</c:v>
                </c:pt>
                <c:pt idx="916">
                  <c:v>20121011</c:v>
                </c:pt>
                <c:pt idx="917">
                  <c:v>20121012</c:v>
                </c:pt>
                <c:pt idx="918">
                  <c:v>20121015</c:v>
                </c:pt>
                <c:pt idx="919">
                  <c:v>20121016</c:v>
                </c:pt>
                <c:pt idx="920">
                  <c:v>20121017</c:v>
                </c:pt>
                <c:pt idx="921">
                  <c:v>20121018</c:v>
                </c:pt>
                <c:pt idx="922">
                  <c:v>20121019</c:v>
                </c:pt>
                <c:pt idx="923">
                  <c:v>20121022</c:v>
                </c:pt>
                <c:pt idx="924">
                  <c:v>20121023</c:v>
                </c:pt>
                <c:pt idx="925">
                  <c:v>20121024</c:v>
                </c:pt>
                <c:pt idx="926">
                  <c:v>20121025</c:v>
                </c:pt>
                <c:pt idx="927">
                  <c:v>20121026</c:v>
                </c:pt>
                <c:pt idx="928">
                  <c:v>20121029</c:v>
                </c:pt>
                <c:pt idx="929">
                  <c:v>20121030</c:v>
                </c:pt>
                <c:pt idx="930">
                  <c:v>20121031</c:v>
                </c:pt>
                <c:pt idx="931">
                  <c:v>20121101</c:v>
                </c:pt>
                <c:pt idx="932">
                  <c:v>20121102</c:v>
                </c:pt>
                <c:pt idx="933">
                  <c:v>20121105</c:v>
                </c:pt>
                <c:pt idx="934">
                  <c:v>20121106</c:v>
                </c:pt>
                <c:pt idx="935">
                  <c:v>20121107</c:v>
                </c:pt>
                <c:pt idx="936">
                  <c:v>20121108</c:v>
                </c:pt>
                <c:pt idx="937">
                  <c:v>20121109</c:v>
                </c:pt>
                <c:pt idx="938">
                  <c:v>20121112</c:v>
                </c:pt>
                <c:pt idx="939">
                  <c:v>20121113</c:v>
                </c:pt>
                <c:pt idx="940">
                  <c:v>20121114</c:v>
                </c:pt>
                <c:pt idx="941">
                  <c:v>20121115</c:v>
                </c:pt>
                <c:pt idx="942">
                  <c:v>20121116</c:v>
                </c:pt>
                <c:pt idx="943">
                  <c:v>20121119</c:v>
                </c:pt>
                <c:pt idx="944">
                  <c:v>20121120</c:v>
                </c:pt>
                <c:pt idx="945">
                  <c:v>20121121</c:v>
                </c:pt>
                <c:pt idx="946">
                  <c:v>20121122</c:v>
                </c:pt>
                <c:pt idx="947">
                  <c:v>20121123</c:v>
                </c:pt>
                <c:pt idx="948">
                  <c:v>20121126</c:v>
                </c:pt>
                <c:pt idx="949">
                  <c:v>20121127</c:v>
                </c:pt>
                <c:pt idx="950">
                  <c:v>20121128</c:v>
                </c:pt>
                <c:pt idx="951">
                  <c:v>20121129</c:v>
                </c:pt>
                <c:pt idx="952">
                  <c:v>20121130</c:v>
                </c:pt>
                <c:pt idx="953">
                  <c:v>20121203</c:v>
                </c:pt>
                <c:pt idx="954">
                  <c:v>20121204</c:v>
                </c:pt>
                <c:pt idx="955">
                  <c:v>20121205</c:v>
                </c:pt>
                <c:pt idx="956">
                  <c:v>20121206</c:v>
                </c:pt>
                <c:pt idx="957">
                  <c:v>20121207</c:v>
                </c:pt>
                <c:pt idx="958">
                  <c:v>20121210</c:v>
                </c:pt>
                <c:pt idx="959">
                  <c:v>20121211</c:v>
                </c:pt>
                <c:pt idx="960">
                  <c:v>20121212</c:v>
                </c:pt>
                <c:pt idx="961">
                  <c:v>20121213</c:v>
                </c:pt>
                <c:pt idx="962">
                  <c:v>20121214</c:v>
                </c:pt>
                <c:pt idx="963">
                  <c:v>20121217</c:v>
                </c:pt>
                <c:pt idx="964">
                  <c:v>20121218</c:v>
                </c:pt>
                <c:pt idx="965">
                  <c:v>20121219</c:v>
                </c:pt>
                <c:pt idx="966">
                  <c:v>20121220</c:v>
                </c:pt>
                <c:pt idx="967">
                  <c:v>20121221</c:v>
                </c:pt>
                <c:pt idx="968">
                  <c:v>20121224</c:v>
                </c:pt>
                <c:pt idx="969">
                  <c:v>20121225</c:v>
                </c:pt>
                <c:pt idx="970">
                  <c:v>20121226</c:v>
                </c:pt>
                <c:pt idx="971">
                  <c:v>20121227</c:v>
                </c:pt>
                <c:pt idx="972">
                  <c:v>20121228</c:v>
                </c:pt>
                <c:pt idx="973">
                  <c:v>20121231</c:v>
                </c:pt>
                <c:pt idx="974">
                  <c:v>20130104</c:v>
                </c:pt>
                <c:pt idx="975">
                  <c:v>20130107</c:v>
                </c:pt>
                <c:pt idx="976">
                  <c:v>20130108</c:v>
                </c:pt>
                <c:pt idx="977">
                  <c:v>20130109</c:v>
                </c:pt>
                <c:pt idx="978">
                  <c:v>20130110</c:v>
                </c:pt>
                <c:pt idx="979">
                  <c:v>20130111</c:v>
                </c:pt>
                <c:pt idx="980">
                  <c:v>20130114</c:v>
                </c:pt>
                <c:pt idx="981">
                  <c:v>20130115</c:v>
                </c:pt>
                <c:pt idx="982">
                  <c:v>20130116</c:v>
                </c:pt>
                <c:pt idx="983">
                  <c:v>20130117</c:v>
                </c:pt>
                <c:pt idx="984">
                  <c:v>20130118</c:v>
                </c:pt>
                <c:pt idx="985">
                  <c:v>20130121</c:v>
                </c:pt>
                <c:pt idx="986">
                  <c:v>20130122</c:v>
                </c:pt>
                <c:pt idx="987">
                  <c:v>20130123</c:v>
                </c:pt>
                <c:pt idx="988">
                  <c:v>20130124</c:v>
                </c:pt>
                <c:pt idx="989">
                  <c:v>20130125</c:v>
                </c:pt>
                <c:pt idx="990">
                  <c:v>20130128</c:v>
                </c:pt>
                <c:pt idx="991">
                  <c:v>20130129</c:v>
                </c:pt>
                <c:pt idx="992">
                  <c:v>20130130</c:v>
                </c:pt>
                <c:pt idx="993">
                  <c:v>20130131</c:v>
                </c:pt>
                <c:pt idx="994">
                  <c:v>20130201</c:v>
                </c:pt>
                <c:pt idx="995">
                  <c:v>20130204</c:v>
                </c:pt>
                <c:pt idx="996">
                  <c:v>20130205</c:v>
                </c:pt>
                <c:pt idx="997">
                  <c:v>20130206</c:v>
                </c:pt>
                <c:pt idx="998">
                  <c:v>20130207</c:v>
                </c:pt>
                <c:pt idx="999">
                  <c:v>20130208</c:v>
                </c:pt>
                <c:pt idx="1000">
                  <c:v>20130218</c:v>
                </c:pt>
                <c:pt idx="1001">
                  <c:v>20130219</c:v>
                </c:pt>
                <c:pt idx="1002">
                  <c:v>20130220</c:v>
                </c:pt>
                <c:pt idx="1003">
                  <c:v>20130221</c:v>
                </c:pt>
                <c:pt idx="1004">
                  <c:v>20130222</c:v>
                </c:pt>
                <c:pt idx="1005">
                  <c:v>20130225</c:v>
                </c:pt>
                <c:pt idx="1006">
                  <c:v>20130226</c:v>
                </c:pt>
                <c:pt idx="1007">
                  <c:v>20130227</c:v>
                </c:pt>
                <c:pt idx="1008">
                  <c:v>20130228</c:v>
                </c:pt>
                <c:pt idx="1009">
                  <c:v>20130301</c:v>
                </c:pt>
                <c:pt idx="1010">
                  <c:v>20130304</c:v>
                </c:pt>
                <c:pt idx="1011">
                  <c:v>20130305</c:v>
                </c:pt>
                <c:pt idx="1012">
                  <c:v>20130306</c:v>
                </c:pt>
                <c:pt idx="1013">
                  <c:v>20130307</c:v>
                </c:pt>
                <c:pt idx="1014">
                  <c:v>20130308</c:v>
                </c:pt>
                <c:pt idx="1015">
                  <c:v>20130311</c:v>
                </c:pt>
                <c:pt idx="1016">
                  <c:v>20130312</c:v>
                </c:pt>
                <c:pt idx="1017">
                  <c:v>20130313</c:v>
                </c:pt>
                <c:pt idx="1018">
                  <c:v>20130314</c:v>
                </c:pt>
                <c:pt idx="1019">
                  <c:v>20130315</c:v>
                </c:pt>
                <c:pt idx="1020">
                  <c:v>20130318</c:v>
                </c:pt>
                <c:pt idx="1021">
                  <c:v>20130319</c:v>
                </c:pt>
                <c:pt idx="1022">
                  <c:v>20130320</c:v>
                </c:pt>
                <c:pt idx="1023">
                  <c:v>20130321</c:v>
                </c:pt>
                <c:pt idx="1024">
                  <c:v>20130322</c:v>
                </c:pt>
                <c:pt idx="1025">
                  <c:v>20130325</c:v>
                </c:pt>
                <c:pt idx="1026">
                  <c:v>20130326</c:v>
                </c:pt>
                <c:pt idx="1027">
                  <c:v>20130327</c:v>
                </c:pt>
                <c:pt idx="1028">
                  <c:v>20130328</c:v>
                </c:pt>
                <c:pt idx="1029">
                  <c:v>20130329</c:v>
                </c:pt>
                <c:pt idx="1030">
                  <c:v>20130401</c:v>
                </c:pt>
                <c:pt idx="1031">
                  <c:v>20130402</c:v>
                </c:pt>
                <c:pt idx="1032">
                  <c:v>20130403</c:v>
                </c:pt>
                <c:pt idx="1033">
                  <c:v>20130408</c:v>
                </c:pt>
                <c:pt idx="1034">
                  <c:v>20130409</c:v>
                </c:pt>
                <c:pt idx="1035">
                  <c:v>20130410</c:v>
                </c:pt>
                <c:pt idx="1036">
                  <c:v>20130411</c:v>
                </c:pt>
                <c:pt idx="1037">
                  <c:v>20130412</c:v>
                </c:pt>
                <c:pt idx="1038">
                  <c:v>20130415</c:v>
                </c:pt>
                <c:pt idx="1039">
                  <c:v>20130416</c:v>
                </c:pt>
                <c:pt idx="1040">
                  <c:v>20130417</c:v>
                </c:pt>
                <c:pt idx="1041">
                  <c:v>20130418</c:v>
                </c:pt>
                <c:pt idx="1042">
                  <c:v>20130419</c:v>
                </c:pt>
                <c:pt idx="1043">
                  <c:v>20130422</c:v>
                </c:pt>
                <c:pt idx="1044">
                  <c:v>20130423</c:v>
                </c:pt>
                <c:pt idx="1045">
                  <c:v>20130424</c:v>
                </c:pt>
                <c:pt idx="1046">
                  <c:v>20130425</c:v>
                </c:pt>
                <c:pt idx="1047">
                  <c:v>20130426</c:v>
                </c:pt>
                <c:pt idx="1048">
                  <c:v>20130502</c:v>
                </c:pt>
                <c:pt idx="1049">
                  <c:v>20130503</c:v>
                </c:pt>
                <c:pt idx="1050">
                  <c:v>20130506</c:v>
                </c:pt>
                <c:pt idx="1051">
                  <c:v>20130507</c:v>
                </c:pt>
                <c:pt idx="1052">
                  <c:v>20130508</c:v>
                </c:pt>
                <c:pt idx="1053">
                  <c:v>20130509</c:v>
                </c:pt>
                <c:pt idx="1054">
                  <c:v>20130510</c:v>
                </c:pt>
                <c:pt idx="1055">
                  <c:v>20130513</c:v>
                </c:pt>
                <c:pt idx="1056">
                  <c:v>20130514</c:v>
                </c:pt>
                <c:pt idx="1057">
                  <c:v>20130515</c:v>
                </c:pt>
                <c:pt idx="1058">
                  <c:v>20130516</c:v>
                </c:pt>
                <c:pt idx="1059">
                  <c:v>20130517</c:v>
                </c:pt>
                <c:pt idx="1060">
                  <c:v>20130520</c:v>
                </c:pt>
                <c:pt idx="1061">
                  <c:v>20130521</c:v>
                </c:pt>
                <c:pt idx="1062">
                  <c:v>20130522</c:v>
                </c:pt>
                <c:pt idx="1063">
                  <c:v>20130523</c:v>
                </c:pt>
                <c:pt idx="1064">
                  <c:v>20130524</c:v>
                </c:pt>
                <c:pt idx="1065">
                  <c:v>20130527</c:v>
                </c:pt>
                <c:pt idx="1066">
                  <c:v>20130528</c:v>
                </c:pt>
                <c:pt idx="1067">
                  <c:v>20130529</c:v>
                </c:pt>
                <c:pt idx="1068">
                  <c:v>20130530</c:v>
                </c:pt>
                <c:pt idx="1069">
                  <c:v>20130531</c:v>
                </c:pt>
                <c:pt idx="1070">
                  <c:v>20130603</c:v>
                </c:pt>
                <c:pt idx="1071">
                  <c:v>20130604</c:v>
                </c:pt>
                <c:pt idx="1072">
                  <c:v>20130605</c:v>
                </c:pt>
                <c:pt idx="1073">
                  <c:v>20130606</c:v>
                </c:pt>
                <c:pt idx="1074">
                  <c:v>20130607</c:v>
                </c:pt>
                <c:pt idx="1075">
                  <c:v>20130613</c:v>
                </c:pt>
                <c:pt idx="1076">
                  <c:v>20130614</c:v>
                </c:pt>
                <c:pt idx="1077">
                  <c:v>20130617</c:v>
                </c:pt>
                <c:pt idx="1078">
                  <c:v>20130618</c:v>
                </c:pt>
                <c:pt idx="1079">
                  <c:v>20130619</c:v>
                </c:pt>
                <c:pt idx="1080">
                  <c:v>20130620</c:v>
                </c:pt>
                <c:pt idx="1081">
                  <c:v>20130621</c:v>
                </c:pt>
                <c:pt idx="1082">
                  <c:v>20130624</c:v>
                </c:pt>
                <c:pt idx="1083">
                  <c:v>20130625</c:v>
                </c:pt>
                <c:pt idx="1084">
                  <c:v>20130626</c:v>
                </c:pt>
                <c:pt idx="1085">
                  <c:v>20130627</c:v>
                </c:pt>
                <c:pt idx="1086">
                  <c:v>20130628</c:v>
                </c:pt>
                <c:pt idx="1087">
                  <c:v>20130701</c:v>
                </c:pt>
                <c:pt idx="1088">
                  <c:v>20130702</c:v>
                </c:pt>
                <c:pt idx="1089">
                  <c:v>20130703</c:v>
                </c:pt>
                <c:pt idx="1090">
                  <c:v>20130704</c:v>
                </c:pt>
                <c:pt idx="1091">
                  <c:v>20130705</c:v>
                </c:pt>
                <c:pt idx="1092">
                  <c:v>20130708</c:v>
                </c:pt>
                <c:pt idx="1093">
                  <c:v>20130709</c:v>
                </c:pt>
                <c:pt idx="1094">
                  <c:v>20130710</c:v>
                </c:pt>
                <c:pt idx="1095">
                  <c:v>20130711</c:v>
                </c:pt>
                <c:pt idx="1096">
                  <c:v>20130712</c:v>
                </c:pt>
                <c:pt idx="1097">
                  <c:v>20130715</c:v>
                </c:pt>
                <c:pt idx="1098">
                  <c:v>20130716</c:v>
                </c:pt>
                <c:pt idx="1099">
                  <c:v>20130717</c:v>
                </c:pt>
                <c:pt idx="1100">
                  <c:v>20130718</c:v>
                </c:pt>
                <c:pt idx="1101">
                  <c:v>20130719</c:v>
                </c:pt>
                <c:pt idx="1102">
                  <c:v>20130722</c:v>
                </c:pt>
                <c:pt idx="1103">
                  <c:v>20130723</c:v>
                </c:pt>
                <c:pt idx="1104">
                  <c:v>20130724</c:v>
                </c:pt>
                <c:pt idx="1105">
                  <c:v>20130725</c:v>
                </c:pt>
                <c:pt idx="1106">
                  <c:v>20130726</c:v>
                </c:pt>
                <c:pt idx="1107">
                  <c:v>20130729</c:v>
                </c:pt>
                <c:pt idx="1108">
                  <c:v>20130730</c:v>
                </c:pt>
                <c:pt idx="1109">
                  <c:v>20130731</c:v>
                </c:pt>
                <c:pt idx="1110">
                  <c:v>20130801</c:v>
                </c:pt>
                <c:pt idx="1111">
                  <c:v>20130802</c:v>
                </c:pt>
                <c:pt idx="1112">
                  <c:v>20130805</c:v>
                </c:pt>
                <c:pt idx="1113">
                  <c:v>20130806</c:v>
                </c:pt>
                <c:pt idx="1114">
                  <c:v>20130807</c:v>
                </c:pt>
                <c:pt idx="1115">
                  <c:v>20130808</c:v>
                </c:pt>
                <c:pt idx="1116">
                  <c:v>20130809</c:v>
                </c:pt>
                <c:pt idx="1117">
                  <c:v>20130812</c:v>
                </c:pt>
                <c:pt idx="1118">
                  <c:v>20130813</c:v>
                </c:pt>
                <c:pt idx="1119">
                  <c:v>20130814</c:v>
                </c:pt>
                <c:pt idx="1120">
                  <c:v>20130815</c:v>
                </c:pt>
                <c:pt idx="1121">
                  <c:v>20130816</c:v>
                </c:pt>
                <c:pt idx="1122">
                  <c:v>20130819</c:v>
                </c:pt>
                <c:pt idx="1123">
                  <c:v>20130820</c:v>
                </c:pt>
                <c:pt idx="1124">
                  <c:v>20130821</c:v>
                </c:pt>
                <c:pt idx="1125">
                  <c:v>20130822</c:v>
                </c:pt>
                <c:pt idx="1126">
                  <c:v>20130823</c:v>
                </c:pt>
                <c:pt idx="1127">
                  <c:v>20130826</c:v>
                </c:pt>
                <c:pt idx="1128">
                  <c:v>20130827</c:v>
                </c:pt>
                <c:pt idx="1129">
                  <c:v>20130828</c:v>
                </c:pt>
                <c:pt idx="1130">
                  <c:v>20130829</c:v>
                </c:pt>
                <c:pt idx="1131">
                  <c:v>20130830</c:v>
                </c:pt>
                <c:pt idx="1132">
                  <c:v>20130902</c:v>
                </c:pt>
                <c:pt idx="1133">
                  <c:v>20130903</c:v>
                </c:pt>
                <c:pt idx="1134">
                  <c:v>20130904</c:v>
                </c:pt>
                <c:pt idx="1135">
                  <c:v>20130905</c:v>
                </c:pt>
                <c:pt idx="1136">
                  <c:v>20130906</c:v>
                </c:pt>
                <c:pt idx="1137">
                  <c:v>20130909</c:v>
                </c:pt>
                <c:pt idx="1138">
                  <c:v>20130910</c:v>
                </c:pt>
                <c:pt idx="1139">
                  <c:v>20130911</c:v>
                </c:pt>
                <c:pt idx="1140">
                  <c:v>20130912</c:v>
                </c:pt>
                <c:pt idx="1141">
                  <c:v>20130913</c:v>
                </c:pt>
                <c:pt idx="1142">
                  <c:v>20130916</c:v>
                </c:pt>
                <c:pt idx="1143">
                  <c:v>20130917</c:v>
                </c:pt>
                <c:pt idx="1144">
                  <c:v>20130918</c:v>
                </c:pt>
                <c:pt idx="1145">
                  <c:v>20130923</c:v>
                </c:pt>
                <c:pt idx="1146">
                  <c:v>20130924</c:v>
                </c:pt>
                <c:pt idx="1147">
                  <c:v>20130925</c:v>
                </c:pt>
                <c:pt idx="1148">
                  <c:v>20130926</c:v>
                </c:pt>
                <c:pt idx="1149">
                  <c:v>20130927</c:v>
                </c:pt>
                <c:pt idx="1150">
                  <c:v>20130930</c:v>
                </c:pt>
                <c:pt idx="1151">
                  <c:v>20131008</c:v>
                </c:pt>
                <c:pt idx="1152">
                  <c:v>20131009</c:v>
                </c:pt>
                <c:pt idx="1153">
                  <c:v>20131010</c:v>
                </c:pt>
                <c:pt idx="1154">
                  <c:v>20131011</c:v>
                </c:pt>
                <c:pt idx="1155">
                  <c:v>20131014</c:v>
                </c:pt>
                <c:pt idx="1156">
                  <c:v>20131015</c:v>
                </c:pt>
                <c:pt idx="1157">
                  <c:v>20131016</c:v>
                </c:pt>
                <c:pt idx="1158">
                  <c:v>20131017</c:v>
                </c:pt>
                <c:pt idx="1159">
                  <c:v>20131018</c:v>
                </c:pt>
                <c:pt idx="1160">
                  <c:v>20131021</c:v>
                </c:pt>
                <c:pt idx="1161">
                  <c:v>20131022</c:v>
                </c:pt>
                <c:pt idx="1162">
                  <c:v>20131023</c:v>
                </c:pt>
                <c:pt idx="1163">
                  <c:v>20131024</c:v>
                </c:pt>
                <c:pt idx="1164">
                  <c:v>20131025</c:v>
                </c:pt>
                <c:pt idx="1165">
                  <c:v>20131028</c:v>
                </c:pt>
                <c:pt idx="1166">
                  <c:v>20131029</c:v>
                </c:pt>
                <c:pt idx="1167">
                  <c:v>20131030</c:v>
                </c:pt>
                <c:pt idx="1168">
                  <c:v>20131031</c:v>
                </c:pt>
                <c:pt idx="1169">
                  <c:v>20131101</c:v>
                </c:pt>
                <c:pt idx="1170">
                  <c:v>20131104</c:v>
                </c:pt>
                <c:pt idx="1171">
                  <c:v>20131105</c:v>
                </c:pt>
                <c:pt idx="1172">
                  <c:v>20131106</c:v>
                </c:pt>
                <c:pt idx="1173">
                  <c:v>20131107</c:v>
                </c:pt>
                <c:pt idx="1174">
                  <c:v>20131108</c:v>
                </c:pt>
                <c:pt idx="1175">
                  <c:v>20131111</c:v>
                </c:pt>
                <c:pt idx="1176">
                  <c:v>20131112</c:v>
                </c:pt>
                <c:pt idx="1177">
                  <c:v>20131113</c:v>
                </c:pt>
                <c:pt idx="1178">
                  <c:v>20131114</c:v>
                </c:pt>
                <c:pt idx="1179">
                  <c:v>20131115</c:v>
                </c:pt>
                <c:pt idx="1180">
                  <c:v>20131118</c:v>
                </c:pt>
                <c:pt idx="1181">
                  <c:v>20131119</c:v>
                </c:pt>
                <c:pt idx="1182">
                  <c:v>20131120</c:v>
                </c:pt>
                <c:pt idx="1183">
                  <c:v>20131121</c:v>
                </c:pt>
                <c:pt idx="1184">
                  <c:v>20131122</c:v>
                </c:pt>
                <c:pt idx="1185">
                  <c:v>20131125</c:v>
                </c:pt>
                <c:pt idx="1186">
                  <c:v>20131126</c:v>
                </c:pt>
                <c:pt idx="1187">
                  <c:v>20131127</c:v>
                </c:pt>
                <c:pt idx="1188">
                  <c:v>20131128</c:v>
                </c:pt>
                <c:pt idx="1189">
                  <c:v>20131129</c:v>
                </c:pt>
                <c:pt idx="1190">
                  <c:v>20131202</c:v>
                </c:pt>
                <c:pt idx="1191">
                  <c:v>20131203</c:v>
                </c:pt>
                <c:pt idx="1192">
                  <c:v>20131204</c:v>
                </c:pt>
                <c:pt idx="1193">
                  <c:v>20131205</c:v>
                </c:pt>
                <c:pt idx="1194">
                  <c:v>20131206</c:v>
                </c:pt>
                <c:pt idx="1195">
                  <c:v>20131209</c:v>
                </c:pt>
                <c:pt idx="1196">
                  <c:v>20131210</c:v>
                </c:pt>
                <c:pt idx="1197">
                  <c:v>20131211</c:v>
                </c:pt>
                <c:pt idx="1198">
                  <c:v>20131212</c:v>
                </c:pt>
                <c:pt idx="1199">
                  <c:v>20131213</c:v>
                </c:pt>
                <c:pt idx="1200">
                  <c:v>20131216</c:v>
                </c:pt>
                <c:pt idx="1201">
                  <c:v>20131217</c:v>
                </c:pt>
                <c:pt idx="1202">
                  <c:v>20131218</c:v>
                </c:pt>
                <c:pt idx="1203">
                  <c:v>20131219</c:v>
                </c:pt>
                <c:pt idx="1204">
                  <c:v>20131220</c:v>
                </c:pt>
                <c:pt idx="1205">
                  <c:v>20131223</c:v>
                </c:pt>
                <c:pt idx="1206">
                  <c:v>20131224</c:v>
                </c:pt>
                <c:pt idx="1207">
                  <c:v>20131225</c:v>
                </c:pt>
                <c:pt idx="1208">
                  <c:v>20131226</c:v>
                </c:pt>
                <c:pt idx="1209">
                  <c:v>20131227</c:v>
                </c:pt>
                <c:pt idx="1210">
                  <c:v>20131230</c:v>
                </c:pt>
                <c:pt idx="1211">
                  <c:v>20131231</c:v>
                </c:pt>
                <c:pt idx="1212">
                  <c:v>20140102</c:v>
                </c:pt>
                <c:pt idx="1213">
                  <c:v>20140103</c:v>
                </c:pt>
                <c:pt idx="1214">
                  <c:v>20140106</c:v>
                </c:pt>
                <c:pt idx="1215">
                  <c:v>20140107</c:v>
                </c:pt>
                <c:pt idx="1216">
                  <c:v>20140108</c:v>
                </c:pt>
                <c:pt idx="1217">
                  <c:v>20140109</c:v>
                </c:pt>
                <c:pt idx="1218">
                  <c:v>20140110</c:v>
                </c:pt>
                <c:pt idx="1219">
                  <c:v>20140113</c:v>
                </c:pt>
                <c:pt idx="1220">
                  <c:v>20140114</c:v>
                </c:pt>
                <c:pt idx="1221">
                  <c:v>20140115</c:v>
                </c:pt>
                <c:pt idx="1222">
                  <c:v>20140116</c:v>
                </c:pt>
                <c:pt idx="1223">
                  <c:v>20140117</c:v>
                </c:pt>
                <c:pt idx="1224">
                  <c:v>20140120</c:v>
                </c:pt>
                <c:pt idx="1225">
                  <c:v>20140121</c:v>
                </c:pt>
                <c:pt idx="1226">
                  <c:v>20140122</c:v>
                </c:pt>
                <c:pt idx="1227">
                  <c:v>20140123</c:v>
                </c:pt>
                <c:pt idx="1228">
                  <c:v>20140124</c:v>
                </c:pt>
                <c:pt idx="1229">
                  <c:v>20140127</c:v>
                </c:pt>
                <c:pt idx="1230">
                  <c:v>20140128</c:v>
                </c:pt>
                <c:pt idx="1231">
                  <c:v>20140129</c:v>
                </c:pt>
                <c:pt idx="1232">
                  <c:v>20140130</c:v>
                </c:pt>
                <c:pt idx="1233">
                  <c:v>20140207</c:v>
                </c:pt>
                <c:pt idx="1234">
                  <c:v>20140210</c:v>
                </c:pt>
                <c:pt idx="1235">
                  <c:v>20140211</c:v>
                </c:pt>
                <c:pt idx="1236">
                  <c:v>20140212</c:v>
                </c:pt>
                <c:pt idx="1237">
                  <c:v>20140213</c:v>
                </c:pt>
                <c:pt idx="1238">
                  <c:v>20140214</c:v>
                </c:pt>
                <c:pt idx="1239">
                  <c:v>20140217</c:v>
                </c:pt>
                <c:pt idx="1240">
                  <c:v>20140218</c:v>
                </c:pt>
                <c:pt idx="1241">
                  <c:v>20140219</c:v>
                </c:pt>
                <c:pt idx="1242">
                  <c:v>20140220</c:v>
                </c:pt>
                <c:pt idx="1243">
                  <c:v>20140221</c:v>
                </c:pt>
                <c:pt idx="1244">
                  <c:v>20140224</c:v>
                </c:pt>
                <c:pt idx="1245">
                  <c:v>20140225</c:v>
                </c:pt>
                <c:pt idx="1246">
                  <c:v>20140226</c:v>
                </c:pt>
                <c:pt idx="1247">
                  <c:v>20140227</c:v>
                </c:pt>
                <c:pt idx="1248">
                  <c:v>20140228</c:v>
                </c:pt>
                <c:pt idx="1249">
                  <c:v>20140303</c:v>
                </c:pt>
                <c:pt idx="1250">
                  <c:v>20140304</c:v>
                </c:pt>
                <c:pt idx="1251">
                  <c:v>20140305</c:v>
                </c:pt>
                <c:pt idx="1252">
                  <c:v>20140306</c:v>
                </c:pt>
                <c:pt idx="1253">
                  <c:v>20140307</c:v>
                </c:pt>
                <c:pt idx="1254">
                  <c:v>20140310</c:v>
                </c:pt>
                <c:pt idx="1255">
                  <c:v>20140311</c:v>
                </c:pt>
                <c:pt idx="1256">
                  <c:v>20140312</c:v>
                </c:pt>
                <c:pt idx="1257">
                  <c:v>20140313</c:v>
                </c:pt>
                <c:pt idx="1258">
                  <c:v>20140314</c:v>
                </c:pt>
                <c:pt idx="1259">
                  <c:v>20140317</c:v>
                </c:pt>
                <c:pt idx="1260">
                  <c:v>20140318</c:v>
                </c:pt>
                <c:pt idx="1261">
                  <c:v>20140319</c:v>
                </c:pt>
                <c:pt idx="1262">
                  <c:v>20140320</c:v>
                </c:pt>
                <c:pt idx="1263">
                  <c:v>20140321</c:v>
                </c:pt>
                <c:pt idx="1264">
                  <c:v>20140324</c:v>
                </c:pt>
                <c:pt idx="1265">
                  <c:v>20140325</c:v>
                </c:pt>
                <c:pt idx="1266">
                  <c:v>20140326</c:v>
                </c:pt>
                <c:pt idx="1267">
                  <c:v>20140327</c:v>
                </c:pt>
                <c:pt idx="1268">
                  <c:v>20140328</c:v>
                </c:pt>
                <c:pt idx="1269">
                  <c:v>20140331</c:v>
                </c:pt>
                <c:pt idx="1270">
                  <c:v>20140401</c:v>
                </c:pt>
                <c:pt idx="1271">
                  <c:v>20140402</c:v>
                </c:pt>
                <c:pt idx="1272">
                  <c:v>20140403</c:v>
                </c:pt>
                <c:pt idx="1273">
                  <c:v>20140404</c:v>
                </c:pt>
                <c:pt idx="1274">
                  <c:v>20140408</c:v>
                </c:pt>
                <c:pt idx="1275">
                  <c:v>20140409</c:v>
                </c:pt>
                <c:pt idx="1276">
                  <c:v>20140410</c:v>
                </c:pt>
                <c:pt idx="1277">
                  <c:v>20140411</c:v>
                </c:pt>
                <c:pt idx="1278">
                  <c:v>20140414</c:v>
                </c:pt>
                <c:pt idx="1279">
                  <c:v>20140415</c:v>
                </c:pt>
                <c:pt idx="1280">
                  <c:v>20140416</c:v>
                </c:pt>
                <c:pt idx="1281">
                  <c:v>20140417</c:v>
                </c:pt>
                <c:pt idx="1282">
                  <c:v>20140418</c:v>
                </c:pt>
                <c:pt idx="1283">
                  <c:v>20140421</c:v>
                </c:pt>
                <c:pt idx="1284">
                  <c:v>20140422</c:v>
                </c:pt>
                <c:pt idx="1285">
                  <c:v>20140423</c:v>
                </c:pt>
                <c:pt idx="1286">
                  <c:v>20140424</c:v>
                </c:pt>
                <c:pt idx="1287">
                  <c:v>20140425</c:v>
                </c:pt>
                <c:pt idx="1288">
                  <c:v>20140428</c:v>
                </c:pt>
                <c:pt idx="1289">
                  <c:v>20140429</c:v>
                </c:pt>
                <c:pt idx="1290">
                  <c:v>20140430</c:v>
                </c:pt>
                <c:pt idx="1291">
                  <c:v>20140505</c:v>
                </c:pt>
                <c:pt idx="1292">
                  <c:v>20140506</c:v>
                </c:pt>
                <c:pt idx="1293">
                  <c:v>20140507</c:v>
                </c:pt>
                <c:pt idx="1294">
                  <c:v>20140508</c:v>
                </c:pt>
                <c:pt idx="1295">
                  <c:v>20140509</c:v>
                </c:pt>
                <c:pt idx="1296">
                  <c:v>20140512</c:v>
                </c:pt>
                <c:pt idx="1297">
                  <c:v>20140513</c:v>
                </c:pt>
                <c:pt idx="1298">
                  <c:v>20140514</c:v>
                </c:pt>
                <c:pt idx="1299">
                  <c:v>20140515</c:v>
                </c:pt>
                <c:pt idx="1300">
                  <c:v>20140516</c:v>
                </c:pt>
                <c:pt idx="1301">
                  <c:v>20140519</c:v>
                </c:pt>
                <c:pt idx="1302">
                  <c:v>20140520</c:v>
                </c:pt>
                <c:pt idx="1303">
                  <c:v>20140521</c:v>
                </c:pt>
                <c:pt idx="1304">
                  <c:v>20140522</c:v>
                </c:pt>
                <c:pt idx="1305">
                  <c:v>20140523</c:v>
                </c:pt>
                <c:pt idx="1306">
                  <c:v>20140526</c:v>
                </c:pt>
                <c:pt idx="1307">
                  <c:v>20140527</c:v>
                </c:pt>
                <c:pt idx="1308">
                  <c:v>20140528</c:v>
                </c:pt>
                <c:pt idx="1309">
                  <c:v>20140529</c:v>
                </c:pt>
                <c:pt idx="1310">
                  <c:v>20140530</c:v>
                </c:pt>
                <c:pt idx="1311">
                  <c:v>20140603</c:v>
                </c:pt>
                <c:pt idx="1312">
                  <c:v>20140604</c:v>
                </c:pt>
                <c:pt idx="1313">
                  <c:v>20140605</c:v>
                </c:pt>
                <c:pt idx="1314">
                  <c:v>20140606</c:v>
                </c:pt>
                <c:pt idx="1315">
                  <c:v>20140609</c:v>
                </c:pt>
                <c:pt idx="1316">
                  <c:v>20140610</c:v>
                </c:pt>
                <c:pt idx="1317">
                  <c:v>20140611</c:v>
                </c:pt>
                <c:pt idx="1318">
                  <c:v>20140612</c:v>
                </c:pt>
                <c:pt idx="1319">
                  <c:v>20140613</c:v>
                </c:pt>
                <c:pt idx="1320">
                  <c:v>20140616</c:v>
                </c:pt>
                <c:pt idx="1321">
                  <c:v>20140617</c:v>
                </c:pt>
                <c:pt idx="1322">
                  <c:v>20140618</c:v>
                </c:pt>
                <c:pt idx="1323">
                  <c:v>20140619</c:v>
                </c:pt>
                <c:pt idx="1324">
                  <c:v>20140620</c:v>
                </c:pt>
                <c:pt idx="1325">
                  <c:v>20140623</c:v>
                </c:pt>
                <c:pt idx="1326">
                  <c:v>20140624</c:v>
                </c:pt>
                <c:pt idx="1327">
                  <c:v>20140625</c:v>
                </c:pt>
                <c:pt idx="1328">
                  <c:v>20140626</c:v>
                </c:pt>
                <c:pt idx="1329">
                  <c:v>20140627</c:v>
                </c:pt>
                <c:pt idx="1330">
                  <c:v>20140630</c:v>
                </c:pt>
                <c:pt idx="1331">
                  <c:v>20140701</c:v>
                </c:pt>
                <c:pt idx="1332">
                  <c:v>20140702</c:v>
                </c:pt>
                <c:pt idx="1333">
                  <c:v>20140703</c:v>
                </c:pt>
                <c:pt idx="1334">
                  <c:v>20140704</c:v>
                </c:pt>
                <c:pt idx="1335">
                  <c:v>20140707</c:v>
                </c:pt>
                <c:pt idx="1336">
                  <c:v>20140708</c:v>
                </c:pt>
                <c:pt idx="1337">
                  <c:v>20140709</c:v>
                </c:pt>
                <c:pt idx="1338">
                  <c:v>20140710</c:v>
                </c:pt>
                <c:pt idx="1339">
                  <c:v>20140711</c:v>
                </c:pt>
                <c:pt idx="1340">
                  <c:v>20140714</c:v>
                </c:pt>
                <c:pt idx="1341">
                  <c:v>20140715</c:v>
                </c:pt>
                <c:pt idx="1342">
                  <c:v>20140716</c:v>
                </c:pt>
                <c:pt idx="1343">
                  <c:v>20140717</c:v>
                </c:pt>
                <c:pt idx="1344">
                  <c:v>20140718</c:v>
                </c:pt>
                <c:pt idx="1345">
                  <c:v>20140721</c:v>
                </c:pt>
                <c:pt idx="1346">
                  <c:v>20140722</c:v>
                </c:pt>
                <c:pt idx="1347">
                  <c:v>20140723</c:v>
                </c:pt>
                <c:pt idx="1348">
                  <c:v>20140724</c:v>
                </c:pt>
                <c:pt idx="1349">
                  <c:v>20140725</c:v>
                </c:pt>
                <c:pt idx="1350">
                  <c:v>20140728</c:v>
                </c:pt>
                <c:pt idx="1351">
                  <c:v>20140729</c:v>
                </c:pt>
                <c:pt idx="1352">
                  <c:v>20140730</c:v>
                </c:pt>
                <c:pt idx="1353">
                  <c:v>20140731</c:v>
                </c:pt>
                <c:pt idx="1354">
                  <c:v>20140801</c:v>
                </c:pt>
                <c:pt idx="1355">
                  <c:v>20140804</c:v>
                </c:pt>
                <c:pt idx="1356">
                  <c:v>20140805</c:v>
                </c:pt>
                <c:pt idx="1357">
                  <c:v>20140806</c:v>
                </c:pt>
                <c:pt idx="1358">
                  <c:v>20140807</c:v>
                </c:pt>
                <c:pt idx="1359">
                  <c:v>20140808</c:v>
                </c:pt>
                <c:pt idx="1360">
                  <c:v>20140811</c:v>
                </c:pt>
                <c:pt idx="1361">
                  <c:v>20140812</c:v>
                </c:pt>
                <c:pt idx="1362">
                  <c:v>20140813</c:v>
                </c:pt>
                <c:pt idx="1363">
                  <c:v>20140814</c:v>
                </c:pt>
                <c:pt idx="1364">
                  <c:v>20140815</c:v>
                </c:pt>
                <c:pt idx="1365">
                  <c:v>20140818</c:v>
                </c:pt>
                <c:pt idx="1366">
                  <c:v>20140819</c:v>
                </c:pt>
                <c:pt idx="1367">
                  <c:v>20140820</c:v>
                </c:pt>
                <c:pt idx="1368">
                  <c:v>20140821</c:v>
                </c:pt>
                <c:pt idx="1369">
                  <c:v>20140822</c:v>
                </c:pt>
                <c:pt idx="1370">
                  <c:v>20140825</c:v>
                </c:pt>
                <c:pt idx="1371">
                  <c:v>20140826</c:v>
                </c:pt>
                <c:pt idx="1372">
                  <c:v>20140827</c:v>
                </c:pt>
                <c:pt idx="1373">
                  <c:v>20140828</c:v>
                </c:pt>
                <c:pt idx="1374">
                  <c:v>20140829</c:v>
                </c:pt>
                <c:pt idx="1375">
                  <c:v>20140901</c:v>
                </c:pt>
                <c:pt idx="1376">
                  <c:v>20140902</c:v>
                </c:pt>
                <c:pt idx="1377">
                  <c:v>20140903</c:v>
                </c:pt>
                <c:pt idx="1378">
                  <c:v>20140904</c:v>
                </c:pt>
                <c:pt idx="1379">
                  <c:v>20140905</c:v>
                </c:pt>
                <c:pt idx="1380">
                  <c:v>20140909</c:v>
                </c:pt>
                <c:pt idx="1381">
                  <c:v>20140910</c:v>
                </c:pt>
                <c:pt idx="1382">
                  <c:v>20140911</c:v>
                </c:pt>
                <c:pt idx="1383">
                  <c:v>20140912</c:v>
                </c:pt>
                <c:pt idx="1384">
                  <c:v>20140915</c:v>
                </c:pt>
                <c:pt idx="1385">
                  <c:v>20140916</c:v>
                </c:pt>
                <c:pt idx="1386">
                  <c:v>20140917</c:v>
                </c:pt>
                <c:pt idx="1387">
                  <c:v>20140918</c:v>
                </c:pt>
                <c:pt idx="1388">
                  <c:v>20140919</c:v>
                </c:pt>
                <c:pt idx="1389">
                  <c:v>20140922</c:v>
                </c:pt>
                <c:pt idx="1390">
                  <c:v>20140923</c:v>
                </c:pt>
                <c:pt idx="1391">
                  <c:v>20140924</c:v>
                </c:pt>
                <c:pt idx="1392">
                  <c:v>20140925</c:v>
                </c:pt>
                <c:pt idx="1393">
                  <c:v>20140926</c:v>
                </c:pt>
                <c:pt idx="1394">
                  <c:v>20140929</c:v>
                </c:pt>
                <c:pt idx="1395">
                  <c:v>20140930</c:v>
                </c:pt>
                <c:pt idx="1396">
                  <c:v>20141008</c:v>
                </c:pt>
                <c:pt idx="1397">
                  <c:v>20141009</c:v>
                </c:pt>
                <c:pt idx="1398">
                  <c:v>20141010</c:v>
                </c:pt>
                <c:pt idx="1399">
                  <c:v>20141013</c:v>
                </c:pt>
                <c:pt idx="1400">
                  <c:v>20141014</c:v>
                </c:pt>
                <c:pt idx="1401">
                  <c:v>20141015</c:v>
                </c:pt>
                <c:pt idx="1402">
                  <c:v>20141016</c:v>
                </c:pt>
                <c:pt idx="1403">
                  <c:v>20141017</c:v>
                </c:pt>
                <c:pt idx="1404">
                  <c:v>20141020</c:v>
                </c:pt>
                <c:pt idx="1405">
                  <c:v>20141021</c:v>
                </c:pt>
                <c:pt idx="1406">
                  <c:v>20141022</c:v>
                </c:pt>
                <c:pt idx="1407">
                  <c:v>20141023</c:v>
                </c:pt>
                <c:pt idx="1408">
                  <c:v>20141024</c:v>
                </c:pt>
                <c:pt idx="1409">
                  <c:v>20141027</c:v>
                </c:pt>
                <c:pt idx="1410">
                  <c:v>20141028</c:v>
                </c:pt>
                <c:pt idx="1411">
                  <c:v>20141029</c:v>
                </c:pt>
                <c:pt idx="1412">
                  <c:v>20141030</c:v>
                </c:pt>
                <c:pt idx="1413">
                  <c:v>20141031</c:v>
                </c:pt>
                <c:pt idx="1414">
                  <c:v>20141103</c:v>
                </c:pt>
                <c:pt idx="1415">
                  <c:v>20141104</c:v>
                </c:pt>
                <c:pt idx="1416">
                  <c:v>20141105</c:v>
                </c:pt>
                <c:pt idx="1417">
                  <c:v>20141106</c:v>
                </c:pt>
                <c:pt idx="1418">
                  <c:v>20141107</c:v>
                </c:pt>
                <c:pt idx="1419">
                  <c:v>20141110</c:v>
                </c:pt>
                <c:pt idx="1420">
                  <c:v>20141111</c:v>
                </c:pt>
                <c:pt idx="1421">
                  <c:v>20141112</c:v>
                </c:pt>
                <c:pt idx="1422">
                  <c:v>20141113</c:v>
                </c:pt>
                <c:pt idx="1423">
                  <c:v>20141114</c:v>
                </c:pt>
                <c:pt idx="1424">
                  <c:v>20141117</c:v>
                </c:pt>
                <c:pt idx="1425">
                  <c:v>20141118</c:v>
                </c:pt>
                <c:pt idx="1426">
                  <c:v>20141119</c:v>
                </c:pt>
                <c:pt idx="1427">
                  <c:v>20141120</c:v>
                </c:pt>
                <c:pt idx="1428">
                  <c:v>20141121</c:v>
                </c:pt>
                <c:pt idx="1429">
                  <c:v>20141124</c:v>
                </c:pt>
                <c:pt idx="1430">
                  <c:v>20141125</c:v>
                </c:pt>
                <c:pt idx="1431">
                  <c:v>20141126</c:v>
                </c:pt>
                <c:pt idx="1432">
                  <c:v>20141127</c:v>
                </c:pt>
                <c:pt idx="1433">
                  <c:v>20141128</c:v>
                </c:pt>
                <c:pt idx="1434">
                  <c:v>20141201</c:v>
                </c:pt>
                <c:pt idx="1435">
                  <c:v>20141202</c:v>
                </c:pt>
                <c:pt idx="1436">
                  <c:v>20141203</c:v>
                </c:pt>
                <c:pt idx="1437">
                  <c:v>20141204</c:v>
                </c:pt>
                <c:pt idx="1438">
                  <c:v>20141205</c:v>
                </c:pt>
                <c:pt idx="1439">
                  <c:v>20141208</c:v>
                </c:pt>
                <c:pt idx="1440">
                  <c:v>20141209</c:v>
                </c:pt>
                <c:pt idx="1441">
                  <c:v>20141210</c:v>
                </c:pt>
                <c:pt idx="1442">
                  <c:v>20141211</c:v>
                </c:pt>
                <c:pt idx="1443">
                  <c:v>20141212</c:v>
                </c:pt>
                <c:pt idx="1444">
                  <c:v>20141215</c:v>
                </c:pt>
                <c:pt idx="1445">
                  <c:v>20141216</c:v>
                </c:pt>
                <c:pt idx="1446">
                  <c:v>20141217</c:v>
                </c:pt>
                <c:pt idx="1447">
                  <c:v>20141218</c:v>
                </c:pt>
                <c:pt idx="1448">
                  <c:v>20141219</c:v>
                </c:pt>
                <c:pt idx="1449">
                  <c:v>20141222</c:v>
                </c:pt>
                <c:pt idx="1450">
                  <c:v>20141223</c:v>
                </c:pt>
                <c:pt idx="1451">
                  <c:v>20141224</c:v>
                </c:pt>
                <c:pt idx="1452">
                  <c:v>20141225</c:v>
                </c:pt>
                <c:pt idx="1453">
                  <c:v>20141226</c:v>
                </c:pt>
                <c:pt idx="1454">
                  <c:v>20141229</c:v>
                </c:pt>
                <c:pt idx="1455">
                  <c:v>20141230</c:v>
                </c:pt>
                <c:pt idx="1456">
                  <c:v>20141231</c:v>
                </c:pt>
                <c:pt idx="1457">
                  <c:v>20150105</c:v>
                </c:pt>
                <c:pt idx="1458">
                  <c:v>20150106</c:v>
                </c:pt>
                <c:pt idx="1459">
                  <c:v>20150107</c:v>
                </c:pt>
                <c:pt idx="1460">
                  <c:v>20150108</c:v>
                </c:pt>
                <c:pt idx="1461">
                  <c:v>20150109</c:v>
                </c:pt>
                <c:pt idx="1462">
                  <c:v>20150112</c:v>
                </c:pt>
                <c:pt idx="1463">
                  <c:v>20150113</c:v>
                </c:pt>
                <c:pt idx="1464">
                  <c:v>20150114</c:v>
                </c:pt>
                <c:pt idx="1465">
                  <c:v>20150115</c:v>
                </c:pt>
                <c:pt idx="1466">
                  <c:v>20150116</c:v>
                </c:pt>
                <c:pt idx="1467">
                  <c:v>20150119</c:v>
                </c:pt>
                <c:pt idx="1468">
                  <c:v>20150120</c:v>
                </c:pt>
                <c:pt idx="1469">
                  <c:v>20150121</c:v>
                </c:pt>
                <c:pt idx="1470">
                  <c:v>20150122</c:v>
                </c:pt>
                <c:pt idx="1471">
                  <c:v>20150123</c:v>
                </c:pt>
                <c:pt idx="1472">
                  <c:v>20150126</c:v>
                </c:pt>
                <c:pt idx="1473">
                  <c:v>20150127</c:v>
                </c:pt>
                <c:pt idx="1474">
                  <c:v>20150128</c:v>
                </c:pt>
                <c:pt idx="1475">
                  <c:v>20150129</c:v>
                </c:pt>
                <c:pt idx="1476">
                  <c:v>20150130</c:v>
                </c:pt>
                <c:pt idx="1477">
                  <c:v>20150202</c:v>
                </c:pt>
                <c:pt idx="1478">
                  <c:v>20150203</c:v>
                </c:pt>
                <c:pt idx="1479">
                  <c:v>20150204</c:v>
                </c:pt>
                <c:pt idx="1480">
                  <c:v>20150205</c:v>
                </c:pt>
                <c:pt idx="1481">
                  <c:v>20150206</c:v>
                </c:pt>
                <c:pt idx="1482">
                  <c:v>20150209</c:v>
                </c:pt>
                <c:pt idx="1483">
                  <c:v>20150210</c:v>
                </c:pt>
                <c:pt idx="1484">
                  <c:v>20150211</c:v>
                </c:pt>
                <c:pt idx="1485">
                  <c:v>20150212</c:v>
                </c:pt>
                <c:pt idx="1486">
                  <c:v>20150213</c:v>
                </c:pt>
                <c:pt idx="1487">
                  <c:v>20150216</c:v>
                </c:pt>
                <c:pt idx="1488">
                  <c:v>20150217</c:v>
                </c:pt>
                <c:pt idx="1489">
                  <c:v>20150225</c:v>
                </c:pt>
                <c:pt idx="1490">
                  <c:v>20150226</c:v>
                </c:pt>
                <c:pt idx="1491">
                  <c:v>20150227</c:v>
                </c:pt>
                <c:pt idx="1492">
                  <c:v>20150302</c:v>
                </c:pt>
                <c:pt idx="1493">
                  <c:v>20150303</c:v>
                </c:pt>
                <c:pt idx="1494">
                  <c:v>20150304</c:v>
                </c:pt>
                <c:pt idx="1495">
                  <c:v>20150305</c:v>
                </c:pt>
                <c:pt idx="1496">
                  <c:v>20150306</c:v>
                </c:pt>
                <c:pt idx="1497">
                  <c:v>20150309</c:v>
                </c:pt>
                <c:pt idx="1498">
                  <c:v>20150310</c:v>
                </c:pt>
                <c:pt idx="1499">
                  <c:v>20150311</c:v>
                </c:pt>
                <c:pt idx="1500">
                  <c:v>20150312</c:v>
                </c:pt>
                <c:pt idx="1501">
                  <c:v>20150313</c:v>
                </c:pt>
                <c:pt idx="1502">
                  <c:v>20150316</c:v>
                </c:pt>
                <c:pt idx="1503">
                  <c:v>20150317</c:v>
                </c:pt>
                <c:pt idx="1504">
                  <c:v>20150318</c:v>
                </c:pt>
                <c:pt idx="1505">
                  <c:v>20150319</c:v>
                </c:pt>
                <c:pt idx="1506">
                  <c:v>20150320</c:v>
                </c:pt>
                <c:pt idx="1507">
                  <c:v>20150323</c:v>
                </c:pt>
                <c:pt idx="1508">
                  <c:v>20150324</c:v>
                </c:pt>
                <c:pt idx="1509">
                  <c:v>20150325</c:v>
                </c:pt>
                <c:pt idx="1510">
                  <c:v>20150326</c:v>
                </c:pt>
                <c:pt idx="1511">
                  <c:v>20150327</c:v>
                </c:pt>
                <c:pt idx="1512">
                  <c:v>20150330</c:v>
                </c:pt>
                <c:pt idx="1513">
                  <c:v>20150331</c:v>
                </c:pt>
                <c:pt idx="1514">
                  <c:v>20150401</c:v>
                </c:pt>
                <c:pt idx="1515">
                  <c:v>20150402</c:v>
                </c:pt>
                <c:pt idx="1516">
                  <c:v>20150403</c:v>
                </c:pt>
                <c:pt idx="1517">
                  <c:v>20150407</c:v>
                </c:pt>
                <c:pt idx="1518">
                  <c:v>20150408</c:v>
                </c:pt>
                <c:pt idx="1519">
                  <c:v>20150409</c:v>
                </c:pt>
                <c:pt idx="1520">
                  <c:v>20150410</c:v>
                </c:pt>
                <c:pt idx="1521">
                  <c:v>20150413</c:v>
                </c:pt>
                <c:pt idx="1522">
                  <c:v>20150414</c:v>
                </c:pt>
                <c:pt idx="1523">
                  <c:v>20150415</c:v>
                </c:pt>
                <c:pt idx="1524">
                  <c:v>20150416</c:v>
                </c:pt>
                <c:pt idx="1525">
                  <c:v>20150417</c:v>
                </c:pt>
                <c:pt idx="1526">
                  <c:v>20150420</c:v>
                </c:pt>
                <c:pt idx="1527">
                  <c:v>20150421</c:v>
                </c:pt>
                <c:pt idx="1528">
                  <c:v>20150422</c:v>
                </c:pt>
                <c:pt idx="1529">
                  <c:v>20150423</c:v>
                </c:pt>
                <c:pt idx="1530">
                  <c:v>20150424</c:v>
                </c:pt>
                <c:pt idx="1531">
                  <c:v>20150427</c:v>
                </c:pt>
                <c:pt idx="1532">
                  <c:v>20150428</c:v>
                </c:pt>
                <c:pt idx="1533">
                  <c:v>20150429</c:v>
                </c:pt>
                <c:pt idx="1534">
                  <c:v>20150430</c:v>
                </c:pt>
                <c:pt idx="1535">
                  <c:v>20150504</c:v>
                </c:pt>
                <c:pt idx="1536">
                  <c:v>20150505</c:v>
                </c:pt>
                <c:pt idx="1537">
                  <c:v>20150506</c:v>
                </c:pt>
                <c:pt idx="1538">
                  <c:v>20150507</c:v>
                </c:pt>
                <c:pt idx="1539">
                  <c:v>20150508</c:v>
                </c:pt>
                <c:pt idx="1540">
                  <c:v>20150511</c:v>
                </c:pt>
                <c:pt idx="1541">
                  <c:v>20150512</c:v>
                </c:pt>
                <c:pt idx="1542">
                  <c:v>20150513</c:v>
                </c:pt>
                <c:pt idx="1543">
                  <c:v>20150514</c:v>
                </c:pt>
                <c:pt idx="1544">
                  <c:v>20150515</c:v>
                </c:pt>
                <c:pt idx="1545">
                  <c:v>20150518</c:v>
                </c:pt>
                <c:pt idx="1546">
                  <c:v>20150519</c:v>
                </c:pt>
                <c:pt idx="1547">
                  <c:v>20150520</c:v>
                </c:pt>
                <c:pt idx="1548">
                  <c:v>20150521</c:v>
                </c:pt>
                <c:pt idx="1549">
                  <c:v>20150522</c:v>
                </c:pt>
                <c:pt idx="1550">
                  <c:v>20150525</c:v>
                </c:pt>
                <c:pt idx="1551">
                  <c:v>20150526</c:v>
                </c:pt>
                <c:pt idx="1552">
                  <c:v>20150527</c:v>
                </c:pt>
                <c:pt idx="1553">
                  <c:v>20150528</c:v>
                </c:pt>
                <c:pt idx="1554">
                  <c:v>20150529</c:v>
                </c:pt>
                <c:pt idx="1555">
                  <c:v>20150601</c:v>
                </c:pt>
                <c:pt idx="1556">
                  <c:v>20150602</c:v>
                </c:pt>
                <c:pt idx="1557">
                  <c:v>20150603</c:v>
                </c:pt>
                <c:pt idx="1558">
                  <c:v>20150604</c:v>
                </c:pt>
                <c:pt idx="1559">
                  <c:v>20150605</c:v>
                </c:pt>
                <c:pt idx="1560">
                  <c:v>20150608</c:v>
                </c:pt>
                <c:pt idx="1561">
                  <c:v>20150609</c:v>
                </c:pt>
                <c:pt idx="1562">
                  <c:v>20150610</c:v>
                </c:pt>
                <c:pt idx="1563">
                  <c:v>20150611</c:v>
                </c:pt>
                <c:pt idx="1564">
                  <c:v>20150612</c:v>
                </c:pt>
                <c:pt idx="1565">
                  <c:v>20150615</c:v>
                </c:pt>
                <c:pt idx="1566">
                  <c:v>20150616</c:v>
                </c:pt>
                <c:pt idx="1567">
                  <c:v>20150617</c:v>
                </c:pt>
                <c:pt idx="1568">
                  <c:v>20150618</c:v>
                </c:pt>
                <c:pt idx="1569">
                  <c:v>20150619</c:v>
                </c:pt>
                <c:pt idx="1570">
                  <c:v>20150623</c:v>
                </c:pt>
                <c:pt idx="1571">
                  <c:v>20150624</c:v>
                </c:pt>
                <c:pt idx="1572">
                  <c:v>20150625</c:v>
                </c:pt>
                <c:pt idx="1573">
                  <c:v>20150626</c:v>
                </c:pt>
                <c:pt idx="1574">
                  <c:v>20150629</c:v>
                </c:pt>
                <c:pt idx="1575">
                  <c:v>20150630</c:v>
                </c:pt>
                <c:pt idx="1576">
                  <c:v>20150701</c:v>
                </c:pt>
                <c:pt idx="1577">
                  <c:v>20150702</c:v>
                </c:pt>
                <c:pt idx="1578">
                  <c:v>20150703</c:v>
                </c:pt>
                <c:pt idx="1579">
                  <c:v>20150706</c:v>
                </c:pt>
                <c:pt idx="1580">
                  <c:v>20150707</c:v>
                </c:pt>
                <c:pt idx="1581">
                  <c:v>20150708</c:v>
                </c:pt>
                <c:pt idx="1582">
                  <c:v>20150709</c:v>
                </c:pt>
                <c:pt idx="1583">
                  <c:v>20150710</c:v>
                </c:pt>
                <c:pt idx="1584">
                  <c:v>20150713</c:v>
                </c:pt>
                <c:pt idx="1585">
                  <c:v>20150714</c:v>
                </c:pt>
                <c:pt idx="1586">
                  <c:v>20150715</c:v>
                </c:pt>
                <c:pt idx="1587">
                  <c:v>20150716</c:v>
                </c:pt>
                <c:pt idx="1588">
                  <c:v>20150717</c:v>
                </c:pt>
                <c:pt idx="1589">
                  <c:v>20150720</c:v>
                </c:pt>
                <c:pt idx="1590">
                  <c:v>20150721</c:v>
                </c:pt>
                <c:pt idx="1591">
                  <c:v>20150722</c:v>
                </c:pt>
                <c:pt idx="1592">
                  <c:v>20150723</c:v>
                </c:pt>
                <c:pt idx="1593">
                  <c:v>20150724</c:v>
                </c:pt>
                <c:pt idx="1594">
                  <c:v>20150727</c:v>
                </c:pt>
                <c:pt idx="1595">
                  <c:v>20150728</c:v>
                </c:pt>
                <c:pt idx="1596">
                  <c:v>20150729</c:v>
                </c:pt>
                <c:pt idx="1597">
                  <c:v>20150730</c:v>
                </c:pt>
                <c:pt idx="1598">
                  <c:v>20150731</c:v>
                </c:pt>
                <c:pt idx="1599">
                  <c:v>20150803</c:v>
                </c:pt>
                <c:pt idx="1600">
                  <c:v>20150804</c:v>
                </c:pt>
                <c:pt idx="1601">
                  <c:v>20150805</c:v>
                </c:pt>
                <c:pt idx="1602">
                  <c:v>20150806</c:v>
                </c:pt>
                <c:pt idx="1603">
                  <c:v>20150807</c:v>
                </c:pt>
                <c:pt idx="1604">
                  <c:v>20150810</c:v>
                </c:pt>
                <c:pt idx="1605">
                  <c:v>20150811</c:v>
                </c:pt>
                <c:pt idx="1606">
                  <c:v>20150812</c:v>
                </c:pt>
                <c:pt idx="1607">
                  <c:v>20150813</c:v>
                </c:pt>
                <c:pt idx="1608">
                  <c:v>20150814</c:v>
                </c:pt>
                <c:pt idx="1609">
                  <c:v>20150817</c:v>
                </c:pt>
                <c:pt idx="1610">
                  <c:v>20150818</c:v>
                </c:pt>
                <c:pt idx="1611">
                  <c:v>20150819</c:v>
                </c:pt>
                <c:pt idx="1612">
                  <c:v>20150820</c:v>
                </c:pt>
                <c:pt idx="1613">
                  <c:v>20150821</c:v>
                </c:pt>
                <c:pt idx="1614">
                  <c:v>20150824</c:v>
                </c:pt>
                <c:pt idx="1615">
                  <c:v>20150825</c:v>
                </c:pt>
                <c:pt idx="1616">
                  <c:v>20150826</c:v>
                </c:pt>
                <c:pt idx="1617">
                  <c:v>20150827</c:v>
                </c:pt>
                <c:pt idx="1618">
                  <c:v>20150828</c:v>
                </c:pt>
                <c:pt idx="1619">
                  <c:v>20150831</c:v>
                </c:pt>
                <c:pt idx="1620">
                  <c:v>20150901</c:v>
                </c:pt>
                <c:pt idx="1621">
                  <c:v>20150902</c:v>
                </c:pt>
                <c:pt idx="1622">
                  <c:v>20150907</c:v>
                </c:pt>
                <c:pt idx="1623">
                  <c:v>20150908</c:v>
                </c:pt>
                <c:pt idx="1624">
                  <c:v>20150909</c:v>
                </c:pt>
                <c:pt idx="1625">
                  <c:v>20150910</c:v>
                </c:pt>
                <c:pt idx="1626">
                  <c:v>20150911</c:v>
                </c:pt>
                <c:pt idx="1627">
                  <c:v>20150914</c:v>
                </c:pt>
                <c:pt idx="1628">
                  <c:v>20150915</c:v>
                </c:pt>
                <c:pt idx="1629">
                  <c:v>20150916</c:v>
                </c:pt>
                <c:pt idx="1630">
                  <c:v>20150917</c:v>
                </c:pt>
                <c:pt idx="1631">
                  <c:v>20150918</c:v>
                </c:pt>
                <c:pt idx="1632">
                  <c:v>20150921</c:v>
                </c:pt>
                <c:pt idx="1633">
                  <c:v>20150922</c:v>
                </c:pt>
                <c:pt idx="1634">
                  <c:v>20150923</c:v>
                </c:pt>
                <c:pt idx="1635">
                  <c:v>20150924</c:v>
                </c:pt>
                <c:pt idx="1636">
                  <c:v>20150925</c:v>
                </c:pt>
                <c:pt idx="1637">
                  <c:v>20150928</c:v>
                </c:pt>
                <c:pt idx="1638">
                  <c:v>20150929</c:v>
                </c:pt>
                <c:pt idx="1639">
                  <c:v>20150930</c:v>
                </c:pt>
                <c:pt idx="1640">
                  <c:v>20151008</c:v>
                </c:pt>
                <c:pt idx="1641">
                  <c:v>20151009</c:v>
                </c:pt>
                <c:pt idx="1642">
                  <c:v>20151012</c:v>
                </c:pt>
                <c:pt idx="1643">
                  <c:v>20151013</c:v>
                </c:pt>
                <c:pt idx="1644">
                  <c:v>20151014</c:v>
                </c:pt>
                <c:pt idx="1645">
                  <c:v>20151015</c:v>
                </c:pt>
                <c:pt idx="1646">
                  <c:v>20151016</c:v>
                </c:pt>
                <c:pt idx="1647">
                  <c:v>20151019</c:v>
                </c:pt>
                <c:pt idx="1648">
                  <c:v>20151020</c:v>
                </c:pt>
                <c:pt idx="1649">
                  <c:v>20151021</c:v>
                </c:pt>
                <c:pt idx="1650">
                  <c:v>20151022</c:v>
                </c:pt>
                <c:pt idx="1651">
                  <c:v>20151023</c:v>
                </c:pt>
                <c:pt idx="1652">
                  <c:v>20151026</c:v>
                </c:pt>
                <c:pt idx="1653">
                  <c:v>20151027</c:v>
                </c:pt>
                <c:pt idx="1654">
                  <c:v>20151028</c:v>
                </c:pt>
                <c:pt idx="1655">
                  <c:v>20151029</c:v>
                </c:pt>
                <c:pt idx="1656">
                  <c:v>20151030</c:v>
                </c:pt>
                <c:pt idx="1657">
                  <c:v>20151102</c:v>
                </c:pt>
                <c:pt idx="1658">
                  <c:v>20151103</c:v>
                </c:pt>
                <c:pt idx="1659">
                  <c:v>20151104</c:v>
                </c:pt>
                <c:pt idx="1660">
                  <c:v>20151105</c:v>
                </c:pt>
                <c:pt idx="1661">
                  <c:v>20151106</c:v>
                </c:pt>
                <c:pt idx="1662">
                  <c:v>20151109</c:v>
                </c:pt>
                <c:pt idx="1663">
                  <c:v>20151110</c:v>
                </c:pt>
                <c:pt idx="1664">
                  <c:v>20151111</c:v>
                </c:pt>
                <c:pt idx="1665">
                  <c:v>20151112</c:v>
                </c:pt>
                <c:pt idx="1666">
                  <c:v>20151113</c:v>
                </c:pt>
                <c:pt idx="1667">
                  <c:v>20151116</c:v>
                </c:pt>
                <c:pt idx="1668">
                  <c:v>20151117</c:v>
                </c:pt>
                <c:pt idx="1669">
                  <c:v>20151118</c:v>
                </c:pt>
                <c:pt idx="1670">
                  <c:v>20151119</c:v>
                </c:pt>
                <c:pt idx="1671">
                  <c:v>20151120</c:v>
                </c:pt>
                <c:pt idx="1672">
                  <c:v>20151123</c:v>
                </c:pt>
                <c:pt idx="1673">
                  <c:v>20151124</c:v>
                </c:pt>
                <c:pt idx="1674">
                  <c:v>20151125</c:v>
                </c:pt>
                <c:pt idx="1675">
                  <c:v>20151126</c:v>
                </c:pt>
                <c:pt idx="1676">
                  <c:v>20151127</c:v>
                </c:pt>
                <c:pt idx="1677">
                  <c:v>20151130</c:v>
                </c:pt>
                <c:pt idx="1678">
                  <c:v>20151201</c:v>
                </c:pt>
                <c:pt idx="1679">
                  <c:v>20151202</c:v>
                </c:pt>
                <c:pt idx="1680">
                  <c:v>20151203</c:v>
                </c:pt>
                <c:pt idx="1681">
                  <c:v>20151204</c:v>
                </c:pt>
                <c:pt idx="1682">
                  <c:v>20151207</c:v>
                </c:pt>
                <c:pt idx="1683">
                  <c:v>20151208</c:v>
                </c:pt>
                <c:pt idx="1684">
                  <c:v>20151209</c:v>
                </c:pt>
                <c:pt idx="1685">
                  <c:v>20151210</c:v>
                </c:pt>
                <c:pt idx="1686">
                  <c:v>20151211</c:v>
                </c:pt>
                <c:pt idx="1687">
                  <c:v>20151214</c:v>
                </c:pt>
                <c:pt idx="1688">
                  <c:v>20151215</c:v>
                </c:pt>
                <c:pt idx="1689">
                  <c:v>20151216</c:v>
                </c:pt>
                <c:pt idx="1690">
                  <c:v>20151217</c:v>
                </c:pt>
                <c:pt idx="1691">
                  <c:v>20151218</c:v>
                </c:pt>
                <c:pt idx="1692">
                  <c:v>20151221</c:v>
                </c:pt>
                <c:pt idx="1693">
                  <c:v>20151222</c:v>
                </c:pt>
                <c:pt idx="1694">
                  <c:v>20151223</c:v>
                </c:pt>
                <c:pt idx="1695">
                  <c:v>20151224</c:v>
                </c:pt>
                <c:pt idx="1696">
                  <c:v>20151225</c:v>
                </c:pt>
                <c:pt idx="1697">
                  <c:v>20151228</c:v>
                </c:pt>
                <c:pt idx="1698">
                  <c:v>20151229</c:v>
                </c:pt>
                <c:pt idx="1699">
                  <c:v>20151230</c:v>
                </c:pt>
                <c:pt idx="1700">
                  <c:v>20151231</c:v>
                </c:pt>
                <c:pt idx="1701">
                  <c:v>20160104</c:v>
                </c:pt>
                <c:pt idx="1702">
                  <c:v>20160105</c:v>
                </c:pt>
                <c:pt idx="1703">
                  <c:v>20160106</c:v>
                </c:pt>
                <c:pt idx="1704">
                  <c:v>20160107</c:v>
                </c:pt>
                <c:pt idx="1705">
                  <c:v>20160108</c:v>
                </c:pt>
                <c:pt idx="1706">
                  <c:v>20160111</c:v>
                </c:pt>
                <c:pt idx="1707">
                  <c:v>20160112</c:v>
                </c:pt>
                <c:pt idx="1708">
                  <c:v>20160113</c:v>
                </c:pt>
                <c:pt idx="1709">
                  <c:v>20160114</c:v>
                </c:pt>
                <c:pt idx="1710">
                  <c:v>20160115</c:v>
                </c:pt>
                <c:pt idx="1711">
                  <c:v>20160118</c:v>
                </c:pt>
                <c:pt idx="1712">
                  <c:v>20160119</c:v>
                </c:pt>
                <c:pt idx="1713">
                  <c:v>20160120</c:v>
                </c:pt>
                <c:pt idx="1714">
                  <c:v>20160121</c:v>
                </c:pt>
                <c:pt idx="1715">
                  <c:v>20160122</c:v>
                </c:pt>
                <c:pt idx="1716">
                  <c:v>20160125</c:v>
                </c:pt>
                <c:pt idx="1717">
                  <c:v>20160126</c:v>
                </c:pt>
                <c:pt idx="1718">
                  <c:v>20160127</c:v>
                </c:pt>
                <c:pt idx="1719">
                  <c:v>20160128</c:v>
                </c:pt>
                <c:pt idx="1720">
                  <c:v>20160129</c:v>
                </c:pt>
                <c:pt idx="1721">
                  <c:v>20160201</c:v>
                </c:pt>
                <c:pt idx="1722">
                  <c:v>20160202</c:v>
                </c:pt>
                <c:pt idx="1723">
                  <c:v>20160203</c:v>
                </c:pt>
                <c:pt idx="1724">
                  <c:v>20160204</c:v>
                </c:pt>
                <c:pt idx="1725">
                  <c:v>20160205</c:v>
                </c:pt>
                <c:pt idx="1726">
                  <c:v>20160215</c:v>
                </c:pt>
                <c:pt idx="1727">
                  <c:v>20160216</c:v>
                </c:pt>
                <c:pt idx="1728">
                  <c:v>20160217</c:v>
                </c:pt>
                <c:pt idx="1729">
                  <c:v>20160218</c:v>
                </c:pt>
                <c:pt idx="1730">
                  <c:v>20160219</c:v>
                </c:pt>
                <c:pt idx="1731">
                  <c:v>20160222</c:v>
                </c:pt>
                <c:pt idx="1732">
                  <c:v>20160223</c:v>
                </c:pt>
                <c:pt idx="1733">
                  <c:v>20160224</c:v>
                </c:pt>
                <c:pt idx="1734">
                  <c:v>20160225</c:v>
                </c:pt>
                <c:pt idx="1735">
                  <c:v>20160226</c:v>
                </c:pt>
                <c:pt idx="1736">
                  <c:v>20160229</c:v>
                </c:pt>
                <c:pt idx="1737">
                  <c:v>20160301</c:v>
                </c:pt>
                <c:pt idx="1738">
                  <c:v>20160302</c:v>
                </c:pt>
                <c:pt idx="1739">
                  <c:v>20160303</c:v>
                </c:pt>
                <c:pt idx="1740">
                  <c:v>20160304</c:v>
                </c:pt>
                <c:pt idx="1741">
                  <c:v>20160307</c:v>
                </c:pt>
                <c:pt idx="1742">
                  <c:v>20160308</c:v>
                </c:pt>
                <c:pt idx="1743">
                  <c:v>20160309</c:v>
                </c:pt>
                <c:pt idx="1744">
                  <c:v>20160310</c:v>
                </c:pt>
                <c:pt idx="1745">
                  <c:v>20160311</c:v>
                </c:pt>
                <c:pt idx="1746">
                  <c:v>20160314</c:v>
                </c:pt>
                <c:pt idx="1747">
                  <c:v>20160315</c:v>
                </c:pt>
                <c:pt idx="1748">
                  <c:v>20160316</c:v>
                </c:pt>
                <c:pt idx="1749">
                  <c:v>20160317</c:v>
                </c:pt>
                <c:pt idx="1750">
                  <c:v>20160318</c:v>
                </c:pt>
                <c:pt idx="1751">
                  <c:v>20160321</c:v>
                </c:pt>
                <c:pt idx="1752">
                  <c:v>20160322</c:v>
                </c:pt>
                <c:pt idx="1753">
                  <c:v>20160323</c:v>
                </c:pt>
                <c:pt idx="1754">
                  <c:v>20160324</c:v>
                </c:pt>
                <c:pt idx="1755">
                  <c:v>20160325</c:v>
                </c:pt>
                <c:pt idx="1756">
                  <c:v>20160328</c:v>
                </c:pt>
                <c:pt idx="1757">
                  <c:v>20160329</c:v>
                </c:pt>
                <c:pt idx="1758">
                  <c:v>20160330</c:v>
                </c:pt>
                <c:pt idx="1759">
                  <c:v>20160331</c:v>
                </c:pt>
                <c:pt idx="1760">
                  <c:v>20160401</c:v>
                </c:pt>
                <c:pt idx="1761">
                  <c:v>20160405</c:v>
                </c:pt>
                <c:pt idx="1762">
                  <c:v>20160406</c:v>
                </c:pt>
                <c:pt idx="1763">
                  <c:v>20160407</c:v>
                </c:pt>
                <c:pt idx="1764">
                  <c:v>20160408</c:v>
                </c:pt>
                <c:pt idx="1765">
                  <c:v>20160411</c:v>
                </c:pt>
                <c:pt idx="1766">
                  <c:v>20160412</c:v>
                </c:pt>
                <c:pt idx="1767">
                  <c:v>20160413</c:v>
                </c:pt>
                <c:pt idx="1768">
                  <c:v>20160414</c:v>
                </c:pt>
                <c:pt idx="1769">
                  <c:v>20160415</c:v>
                </c:pt>
                <c:pt idx="1770">
                  <c:v>20160418</c:v>
                </c:pt>
                <c:pt idx="1771">
                  <c:v>20160419</c:v>
                </c:pt>
                <c:pt idx="1772">
                  <c:v>20160420</c:v>
                </c:pt>
                <c:pt idx="1773">
                  <c:v>20160421</c:v>
                </c:pt>
                <c:pt idx="1774">
                  <c:v>20160422</c:v>
                </c:pt>
                <c:pt idx="1775">
                  <c:v>20160425</c:v>
                </c:pt>
                <c:pt idx="1776">
                  <c:v>20160426</c:v>
                </c:pt>
                <c:pt idx="1777">
                  <c:v>20160427</c:v>
                </c:pt>
                <c:pt idx="1778">
                  <c:v>20160428</c:v>
                </c:pt>
                <c:pt idx="1779">
                  <c:v>20160429</c:v>
                </c:pt>
                <c:pt idx="1780">
                  <c:v>20160503</c:v>
                </c:pt>
                <c:pt idx="1781">
                  <c:v>20160504</c:v>
                </c:pt>
                <c:pt idx="1782">
                  <c:v>20160505</c:v>
                </c:pt>
                <c:pt idx="1783">
                  <c:v>20160506</c:v>
                </c:pt>
                <c:pt idx="1784">
                  <c:v>20160509</c:v>
                </c:pt>
                <c:pt idx="1785">
                  <c:v>20160510</c:v>
                </c:pt>
                <c:pt idx="1786">
                  <c:v>20160511</c:v>
                </c:pt>
                <c:pt idx="1787">
                  <c:v>20160512</c:v>
                </c:pt>
                <c:pt idx="1788">
                  <c:v>20160513</c:v>
                </c:pt>
                <c:pt idx="1789">
                  <c:v>20160516</c:v>
                </c:pt>
                <c:pt idx="1790">
                  <c:v>20160517</c:v>
                </c:pt>
                <c:pt idx="1791">
                  <c:v>20160518</c:v>
                </c:pt>
                <c:pt idx="1792">
                  <c:v>20160519</c:v>
                </c:pt>
                <c:pt idx="1793">
                  <c:v>20160520</c:v>
                </c:pt>
                <c:pt idx="1794">
                  <c:v>20160523</c:v>
                </c:pt>
                <c:pt idx="1795">
                  <c:v>20160524</c:v>
                </c:pt>
                <c:pt idx="1796">
                  <c:v>20160525</c:v>
                </c:pt>
                <c:pt idx="1797">
                  <c:v>20160526</c:v>
                </c:pt>
                <c:pt idx="1798">
                  <c:v>20160527</c:v>
                </c:pt>
                <c:pt idx="1799">
                  <c:v>20160530</c:v>
                </c:pt>
                <c:pt idx="1800">
                  <c:v>20160531</c:v>
                </c:pt>
                <c:pt idx="1801">
                  <c:v>20160601</c:v>
                </c:pt>
                <c:pt idx="1802">
                  <c:v>20160602</c:v>
                </c:pt>
                <c:pt idx="1803">
                  <c:v>20160603</c:v>
                </c:pt>
                <c:pt idx="1804">
                  <c:v>20160606</c:v>
                </c:pt>
                <c:pt idx="1805">
                  <c:v>20160607</c:v>
                </c:pt>
                <c:pt idx="1806">
                  <c:v>20160608</c:v>
                </c:pt>
                <c:pt idx="1807">
                  <c:v>20160613</c:v>
                </c:pt>
                <c:pt idx="1808">
                  <c:v>20160614</c:v>
                </c:pt>
                <c:pt idx="1809">
                  <c:v>20160615</c:v>
                </c:pt>
                <c:pt idx="1810">
                  <c:v>20160616</c:v>
                </c:pt>
                <c:pt idx="1811">
                  <c:v>20160617</c:v>
                </c:pt>
                <c:pt idx="1812">
                  <c:v>20160620</c:v>
                </c:pt>
                <c:pt idx="1813">
                  <c:v>20160621</c:v>
                </c:pt>
                <c:pt idx="1814">
                  <c:v>20160622</c:v>
                </c:pt>
                <c:pt idx="1815">
                  <c:v>20160623</c:v>
                </c:pt>
                <c:pt idx="1816">
                  <c:v>20160624</c:v>
                </c:pt>
                <c:pt idx="1817">
                  <c:v>20160627</c:v>
                </c:pt>
                <c:pt idx="1818">
                  <c:v>20160628</c:v>
                </c:pt>
                <c:pt idx="1819">
                  <c:v>20160629</c:v>
                </c:pt>
                <c:pt idx="1820">
                  <c:v>20160630</c:v>
                </c:pt>
                <c:pt idx="1821">
                  <c:v>20160701</c:v>
                </c:pt>
                <c:pt idx="1822">
                  <c:v>20160704</c:v>
                </c:pt>
                <c:pt idx="1823">
                  <c:v>20160705</c:v>
                </c:pt>
                <c:pt idx="1824">
                  <c:v>20160706</c:v>
                </c:pt>
                <c:pt idx="1825">
                  <c:v>20160707</c:v>
                </c:pt>
                <c:pt idx="1826">
                  <c:v>20160708</c:v>
                </c:pt>
                <c:pt idx="1827">
                  <c:v>20160711</c:v>
                </c:pt>
                <c:pt idx="1828">
                  <c:v>20160712</c:v>
                </c:pt>
                <c:pt idx="1829">
                  <c:v>20160713</c:v>
                </c:pt>
                <c:pt idx="1830">
                  <c:v>20160714</c:v>
                </c:pt>
                <c:pt idx="1831">
                  <c:v>20160715</c:v>
                </c:pt>
                <c:pt idx="1832">
                  <c:v>20160718</c:v>
                </c:pt>
                <c:pt idx="1833">
                  <c:v>20160719</c:v>
                </c:pt>
                <c:pt idx="1834">
                  <c:v>20160720</c:v>
                </c:pt>
                <c:pt idx="1835">
                  <c:v>20160721</c:v>
                </c:pt>
                <c:pt idx="1836">
                  <c:v>20160722</c:v>
                </c:pt>
                <c:pt idx="1837">
                  <c:v>20160725</c:v>
                </c:pt>
                <c:pt idx="1838">
                  <c:v>20160726</c:v>
                </c:pt>
                <c:pt idx="1839">
                  <c:v>20160727</c:v>
                </c:pt>
                <c:pt idx="1840">
                  <c:v>20160728</c:v>
                </c:pt>
                <c:pt idx="1841">
                  <c:v>20160729</c:v>
                </c:pt>
                <c:pt idx="1842">
                  <c:v>20160801</c:v>
                </c:pt>
                <c:pt idx="1843">
                  <c:v>20160802</c:v>
                </c:pt>
                <c:pt idx="1844">
                  <c:v>20160803</c:v>
                </c:pt>
                <c:pt idx="1845">
                  <c:v>20160804</c:v>
                </c:pt>
                <c:pt idx="1846">
                  <c:v>20160805</c:v>
                </c:pt>
                <c:pt idx="1847">
                  <c:v>20160808</c:v>
                </c:pt>
                <c:pt idx="1848">
                  <c:v>20160809</c:v>
                </c:pt>
                <c:pt idx="1849">
                  <c:v>20160810</c:v>
                </c:pt>
                <c:pt idx="1850">
                  <c:v>20160811</c:v>
                </c:pt>
                <c:pt idx="1851">
                  <c:v>20160812</c:v>
                </c:pt>
                <c:pt idx="1852">
                  <c:v>20160815</c:v>
                </c:pt>
                <c:pt idx="1853">
                  <c:v>20160816</c:v>
                </c:pt>
                <c:pt idx="1854">
                  <c:v>20160817</c:v>
                </c:pt>
                <c:pt idx="1855">
                  <c:v>20160818</c:v>
                </c:pt>
                <c:pt idx="1856">
                  <c:v>20160819</c:v>
                </c:pt>
                <c:pt idx="1857">
                  <c:v>20160822</c:v>
                </c:pt>
                <c:pt idx="1858">
                  <c:v>20160823</c:v>
                </c:pt>
                <c:pt idx="1859">
                  <c:v>20160824</c:v>
                </c:pt>
                <c:pt idx="1860">
                  <c:v>20160825</c:v>
                </c:pt>
                <c:pt idx="1861">
                  <c:v>20160826</c:v>
                </c:pt>
                <c:pt idx="1862">
                  <c:v>20160829</c:v>
                </c:pt>
                <c:pt idx="1863">
                  <c:v>20160830</c:v>
                </c:pt>
                <c:pt idx="1864">
                  <c:v>20160831</c:v>
                </c:pt>
                <c:pt idx="1865">
                  <c:v>20160901</c:v>
                </c:pt>
                <c:pt idx="1866">
                  <c:v>20160902</c:v>
                </c:pt>
                <c:pt idx="1867">
                  <c:v>20160905</c:v>
                </c:pt>
                <c:pt idx="1868">
                  <c:v>20160906</c:v>
                </c:pt>
                <c:pt idx="1869">
                  <c:v>20160907</c:v>
                </c:pt>
                <c:pt idx="1870">
                  <c:v>20160908</c:v>
                </c:pt>
                <c:pt idx="1871">
                  <c:v>20160909</c:v>
                </c:pt>
                <c:pt idx="1872">
                  <c:v>20160912</c:v>
                </c:pt>
                <c:pt idx="1873">
                  <c:v>20160913</c:v>
                </c:pt>
                <c:pt idx="1874">
                  <c:v>20160914</c:v>
                </c:pt>
                <c:pt idx="1875">
                  <c:v>20160919</c:v>
                </c:pt>
                <c:pt idx="1876">
                  <c:v>20160920</c:v>
                </c:pt>
                <c:pt idx="1877">
                  <c:v>20160921</c:v>
                </c:pt>
                <c:pt idx="1878">
                  <c:v>20160922</c:v>
                </c:pt>
                <c:pt idx="1879">
                  <c:v>20160923</c:v>
                </c:pt>
                <c:pt idx="1880">
                  <c:v>20160926</c:v>
                </c:pt>
                <c:pt idx="1881">
                  <c:v>20160927</c:v>
                </c:pt>
                <c:pt idx="1882">
                  <c:v>20160928</c:v>
                </c:pt>
                <c:pt idx="1883">
                  <c:v>20160929</c:v>
                </c:pt>
                <c:pt idx="1884">
                  <c:v>20160930</c:v>
                </c:pt>
                <c:pt idx="1885">
                  <c:v>20161010</c:v>
                </c:pt>
                <c:pt idx="1886">
                  <c:v>20161011</c:v>
                </c:pt>
                <c:pt idx="1887">
                  <c:v>20161012</c:v>
                </c:pt>
                <c:pt idx="1888">
                  <c:v>20161013</c:v>
                </c:pt>
                <c:pt idx="1889">
                  <c:v>20161014</c:v>
                </c:pt>
                <c:pt idx="1890">
                  <c:v>20161017</c:v>
                </c:pt>
                <c:pt idx="1891">
                  <c:v>20161018</c:v>
                </c:pt>
                <c:pt idx="1892">
                  <c:v>20161019</c:v>
                </c:pt>
                <c:pt idx="1893">
                  <c:v>20161020</c:v>
                </c:pt>
                <c:pt idx="1894">
                  <c:v>20161021</c:v>
                </c:pt>
                <c:pt idx="1895">
                  <c:v>20161024</c:v>
                </c:pt>
                <c:pt idx="1896">
                  <c:v>20161025</c:v>
                </c:pt>
                <c:pt idx="1897">
                  <c:v>20161026</c:v>
                </c:pt>
                <c:pt idx="1898">
                  <c:v>20161027</c:v>
                </c:pt>
                <c:pt idx="1899">
                  <c:v>20161028</c:v>
                </c:pt>
                <c:pt idx="1900">
                  <c:v>20161031</c:v>
                </c:pt>
                <c:pt idx="1901">
                  <c:v>20161101</c:v>
                </c:pt>
                <c:pt idx="1902">
                  <c:v>20161102</c:v>
                </c:pt>
                <c:pt idx="1903">
                  <c:v>20161103</c:v>
                </c:pt>
                <c:pt idx="1904">
                  <c:v>20161104</c:v>
                </c:pt>
                <c:pt idx="1905">
                  <c:v>20161107</c:v>
                </c:pt>
                <c:pt idx="1906">
                  <c:v>20161108</c:v>
                </c:pt>
                <c:pt idx="1907">
                  <c:v>20161109</c:v>
                </c:pt>
                <c:pt idx="1908">
                  <c:v>20161110</c:v>
                </c:pt>
                <c:pt idx="1909">
                  <c:v>20161111</c:v>
                </c:pt>
                <c:pt idx="1910">
                  <c:v>20161114</c:v>
                </c:pt>
                <c:pt idx="1911">
                  <c:v>20161115</c:v>
                </c:pt>
                <c:pt idx="1912">
                  <c:v>20161116</c:v>
                </c:pt>
                <c:pt idx="1913">
                  <c:v>20161117</c:v>
                </c:pt>
                <c:pt idx="1914">
                  <c:v>20161118</c:v>
                </c:pt>
                <c:pt idx="1915">
                  <c:v>20161121</c:v>
                </c:pt>
                <c:pt idx="1916">
                  <c:v>20161122</c:v>
                </c:pt>
                <c:pt idx="1917">
                  <c:v>20161123</c:v>
                </c:pt>
                <c:pt idx="1918">
                  <c:v>20161124</c:v>
                </c:pt>
                <c:pt idx="1919">
                  <c:v>20161125</c:v>
                </c:pt>
                <c:pt idx="1920">
                  <c:v>20161128</c:v>
                </c:pt>
                <c:pt idx="1921">
                  <c:v>20161129</c:v>
                </c:pt>
                <c:pt idx="1922">
                  <c:v>20161130</c:v>
                </c:pt>
                <c:pt idx="1923">
                  <c:v>20161201</c:v>
                </c:pt>
                <c:pt idx="1924">
                  <c:v>20161202</c:v>
                </c:pt>
                <c:pt idx="1925">
                  <c:v>20161205</c:v>
                </c:pt>
                <c:pt idx="1926">
                  <c:v>20161206</c:v>
                </c:pt>
                <c:pt idx="1927">
                  <c:v>20161207</c:v>
                </c:pt>
                <c:pt idx="1928">
                  <c:v>20161208</c:v>
                </c:pt>
                <c:pt idx="1929">
                  <c:v>20161209</c:v>
                </c:pt>
                <c:pt idx="1930">
                  <c:v>20161212</c:v>
                </c:pt>
                <c:pt idx="1931">
                  <c:v>20161213</c:v>
                </c:pt>
                <c:pt idx="1932">
                  <c:v>20161214</c:v>
                </c:pt>
                <c:pt idx="1933">
                  <c:v>20161215</c:v>
                </c:pt>
                <c:pt idx="1934">
                  <c:v>20161216</c:v>
                </c:pt>
                <c:pt idx="1935">
                  <c:v>20161219</c:v>
                </c:pt>
                <c:pt idx="1936">
                  <c:v>20161220</c:v>
                </c:pt>
                <c:pt idx="1937">
                  <c:v>20161221</c:v>
                </c:pt>
                <c:pt idx="1938">
                  <c:v>20161222</c:v>
                </c:pt>
                <c:pt idx="1939">
                  <c:v>20161223</c:v>
                </c:pt>
                <c:pt idx="1940">
                  <c:v>20161226</c:v>
                </c:pt>
                <c:pt idx="1941">
                  <c:v>20161227</c:v>
                </c:pt>
                <c:pt idx="1942">
                  <c:v>20161228</c:v>
                </c:pt>
                <c:pt idx="1943">
                  <c:v>20161229</c:v>
                </c:pt>
                <c:pt idx="1944">
                  <c:v>20161230</c:v>
                </c:pt>
                <c:pt idx="1945">
                  <c:v>20170103</c:v>
                </c:pt>
                <c:pt idx="1946">
                  <c:v>20170104</c:v>
                </c:pt>
                <c:pt idx="1947">
                  <c:v>20170105</c:v>
                </c:pt>
                <c:pt idx="1948">
                  <c:v>20170106</c:v>
                </c:pt>
                <c:pt idx="1949">
                  <c:v>20170109</c:v>
                </c:pt>
                <c:pt idx="1950">
                  <c:v>20170110</c:v>
                </c:pt>
                <c:pt idx="1951">
                  <c:v>20170111</c:v>
                </c:pt>
                <c:pt idx="1952">
                  <c:v>20170112</c:v>
                </c:pt>
                <c:pt idx="1953">
                  <c:v>20170113</c:v>
                </c:pt>
                <c:pt idx="1954">
                  <c:v>20170116</c:v>
                </c:pt>
                <c:pt idx="1955">
                  <c:v>20170117</c:v>
                </c:pt>
                <c:pt idx="1956">
                  <c:v>20170118</c:v>
                </c:pt>
                <c:pt idx="1957">
                  <c:v>20170119</c:v>
                </c:pt>
                <c:pt idx="1958">
                  <c:v>20170120</c:v>
                </c:pt>
                <c:pt idx="1959">
                  <c:v>20170123</c:v>
                </c:pt>
                <c:pt idx="1960">
                  <c:v>20170124</c:v>
                </c:pt>
                <c:pt idx="1961">
                  <c:v>20170125</c:v>
                </c:pt>
                <c:pt idx="1962">
                  <c:v>20170126</c:v>
                </c:pt>
                <c:pt idx="1963">
                  <c:v>20170203</c:v>
                </c:pt>
                <c:pt idx="1964">
                  <c:v>20170206</c:v>
                </c:pt>
                <c:pt idx="1965">
                  <c:v>20170207</c:v>
                </c:pt>
                <c:pt idx="1966">
                  <c:v>20170208</c:v>
                </c:pt>
                <c:pt idx="1967">
                  <c:v>20170209</c:v>
                </c:pt>
                <c:pt idx="1968">
                  <c:v>20170210</c:v>
                </c:pt>
                <c:pt idx="1969">
                  <c:v>20170213</c:v>
                </c:pt>
                <c:pt idx="1970">
                  <c:v>20170214</c:v>
                </c:pt>
                <c:pt idx="1971">
                  <c:v>20170215</c:v>
                </c:pt>
                <c:pt idx="1972">
                  <c:v>20170216</c:v>
                </c:pt>
                <c:pt idx="1973">
                  <c:v>20170217</c:v>
                </c:pt>
                <c:pt idx="1974">
                  <c:v>20170220</c:v>
                </c:pt>
                <c:pt idx="1975">
                  <c:v>20170221</c:v>
                </c:pt>
                <c:pt idx="1976">
                  <c:v>20170222</c:v>
                </c:pt>
                <c:pt idx="1977">
                  <c:v>20170223</c:v>
                </c:pt>
                <c:pt idx="1978">
                  <c:v>20170224</c:v>
                </c:pt>
                <c:pt idx="1979">
                  <c:v>20170227</c:v>
                </c:pt>
                <c:pt idx="1980">
                  <c:v>20170228</c:v>
                </c:pt>
                <c:pt idx="1981">
                  <c:v>20170301</c:v>
                </c:pt>
                <c:pt idx="1982">
                  <c:v>20170302</c:v>
                </c:pt>
                <c:pt idx="1983">
                  <c:v>20170303</c:v>
                </c:pt>
                <c:pt idx="1984">
                  <c:v>20170306</c:v>
                </c:pt>
                <c:pt idx="1985">
                  <c:v>20170307</c:v>
                </c:pt>
                <c:pt idx="1986">
                  <c:v>20170308</c:v>
                </c:pt>
                <c:pt idx="1987">
                  <c:v>20170309</c:v>
                </c:pt>
                <c:pt idx="1988">
                  <c:v>20170310</c:v>
                </c:pt>
                <c:pt idx="1989">
                  <c:v>20170313</c:v>
                </c:pt>
                <c:pt idx="1990">
                  <c:v>20170314</c:v>
                </c:pt>
                <c:pt idx="1991">
                  <c:v>20170315</c:v>
                </c:pt>
                <c:pt idx="1992">
                  <c:v>20170316</c:v>
                </c:pt>
                <c:pt idx="1993">
                  <c:v>20170317</c:v>
                </c:pt>
                <c:pt idx="1994">
                  <c:v>20170320</c:v>
                </c:pt>
                <c:pt idx="1995">
                  <c:v>20170321</c:v>
                </c:pt>
                <c:pt idx="1996">
                  <c:v>20170322</c:v>
                </c:pt>
                <c:pt idx="1997">
                  <c:v>20170323</c:v>
                </c:pt>
                <c:pt idx="1998">
                  <c:v>20170324</c:v>
                </c:pt>
                <c:pt idx="1999">
                  <c:v>20170327</c:v>
                </c:pt>
                <c:pt idx="2000">
                  <c:v>20170328</c:v>
                </c:pt>
                <c:pt idx="2001">
                  <c:v>20170329</c:v>
                </c:pt>
                <c:pt idx="2002">
                  <c:v>20170330</c:v>
                </c:pt>
                <c:pt idx="2003">
                  <c:v>20170331</c:v>
                </c:pt>
                <c:pt idx="2004">
                  <c:v>20170405</c:v>
                </c:pt>
                <c:pt idx="2005">
                  <c:v>20170406</c:v>
                </c:pt>
                <c:pt idx="2006">
                  <c:v>20170407</c:v>
                </c:pt>
                <c:pt idx="2007">
                  <c:v>20170410</c:v>
                </c:pt>
                <c:pt idx="2008">
                  <c:v>20170411</c:v>
                </c:pt>
                <c:pt idx="2009">
                  <c:v>20170412</c:v>
                </c:pt>
                <c:pt idx="2010">
                  <c:v>20170413</c:v>
                </c:pt>
                <c:pt idx="2011">
                  <c:v>20170414</c:v>
                </c:pt>
                <c:pt idx="2012">
                  <c:v>20170417</c:v>
                </c:pt>
                <c:pt idx="2013">
                  <c:v>20170418</c:v>
                </c:pt>
                <c:pt idx="2014">
                  <c:v>20170419</c:v>
                </c:pt>
                <c:pt idx="2015">
                  <c:v>20170420</c:v>
                </c:pt>
                <c:pt idx="2016">
                  <c:v>20170421</c:v>
                </c:pt>
                <c:pt idx="2017">
                  <c:v>20170424</c:v>
                </c:pt>
                <c:pt idx="2018">
                  <c:v>20170425</c:v>
                </c:pt>
                <c:pt idx="2019">
                  <c:v>20170426</c:v>
                </c:pt>
                <c:pt idx="2020">
                  <c:v>20170427</c:v>
                </c:pt>
                <c:pt idx="2021">
                  <c:v>20170428</c:v>
                </c:pt>
                <c:pt idx="2022">
                  <c:v>20170502</c:v>
                </c:pt>
                <c:pt idx="2023">
                  <c:v>20170503</c:v>
                </c:pt>
                <c:pt idx="2024">
                  <c:v>20170504</c:v>
                </c:pt>
                <c:pt idx="2025">
                  <c:v>20170505</c:v>
                </c:pt>
                <c:pt idx="2026">
                  <c:v>20170508</c:v>
                </c:pt>
                <c:pt idx="2027">
                  <c:v>20170509</c:v>
                </c:pt>
                <c:pt idx="2028">
                  <c:v>20170510</c:v>
                </c:pt>
                <c:pt idx="2029">
                  <c:v>20170511</c:v>
                </c:pt>
                <c:pt idx="2030">
                  <c:v>20170512</c:v>
                </c:pt>
                <c:pt idx="2031">
                  <c:v>20170515</c:v>
                </c:pt>
                <c:pt idx="2032">
                  <c:v>20170516</c:v>
                </c:pt>
                <c:pt idx="2033">
                  <c:v>20170517</c:v>
                </c:pt>
                <c:pt idx="2034">
                  <c:v>20170518</c:v>
                </c:pt>
                <c:pt idx="2035">
                  <c:v>20170519</c:v>
                </c:pt>
                <c:pt idx="2036">
                  <c:v>20170522</c:v>
                </c:pt>
                <c:pt idx="2037">
                  <c:v>20170523</c:v>
                </c:pt>
                <c:pt idx="2038">
                  <c:v>20170524</c:v>
                </c:pt>
                <c:pt idx="2039">
                  <c:v>20170525</c:v>
                </c:pt>
                <c:pt idx="2040">
                  <c:v>20170526</c:v>
                </c:pt>
                <c:pt idx="2041">
                  <c:v>20170531</c:v>
                </c:pt>
                <c:pt idx="2042">
                  <c:v>20170601</c:v>
                </c:pt>
                <c:pt idx="2043">
                  <c:v>20170602</c:v>
                </c:pt>
                <c:pt idx="2044">
                  <c:v>20170605</c:v>
                </c:pt>
                <c:pt idx="2045">
                  <c:v>20170606</c:v>
                </c:pt>
                <c:pt idx="2046">
                  <c:v>20170607</c:v>
                </c:pt>
                <c:pt idx="2047">
                  <c:v>20170608</c:v>
                </c:pt>
                <c:pt idx="2048">
                  <c:v>20170609</c:v>
                </c:pt>
                <c:pt idx="2049">
                  <c:v>20170612</c:v>
                </c:pt>
                <c:pt idx="2050">
                  <c:v>20170613</c:v>
                </c:pt>
                <c:pt idx="2051">
                  <c:v>20170614</c:v>
                </c:pt>
                <c:pt idx="2052">
                  <c:v>20170615</c:v>
                </c:pt>
                <c:pt idx="2053">
                  <c:v>20170616</c:v>
                </c:pt>
                <c:pt idx="2054">
                  <c:v>20170619</c:v>
                </c:pt>
                <c:pt idx="2055">
                  <c:v>20170620</c:v>
                </c:pt>
                <c:pt idx="2056">
                  <c:v>20170621</c:v>
                </c:pt>
                <c:pt idx="2057">
                  <c:v>20170622</c:v>
                </c:pt>
                <c:pt idx="2058">
                  <c:v>20170623</c:v>
                </c:pt>
                <c:pt idx="2059">
                  <c:v>20170626</c:v>
                </c:pt>
                <c:pt idx="2060">
                  <c:v>20170627</c:v>
                </c:pt>
                <c:pt idx="2061">
                  <c:v>20170628</c:v>
                </c:pt>
                <c:pt idx="2062">
                  <c:v>20170629</c:v>
                </c:pt>
                <c:pt idx="2063">
                  <c:v>20170630</c:v>
                </c:pt>
                <c:pt idx="2064">
                  <c:v>20170703</c:v>
                </c:pt>
                <c:pt idx="2065">
                  <c:v>20170704</c:v>
                </c:pt>
                <c:pt idx="2066">
                  <c:v>20170705</c:v>
                </c:pt>
                <c:pt idx="2067">
                  <c:v>20170706</c:v>
                </c:pt>
                <c:pt idx="2068">
                  <c:v>20170707</c:v>
                </c:pt>
                <c:pt idx="2069">
                  <c:v>20170710</c:v>
                </c:pt>
                <c:pt idx="2070">
                  <c:v>20170711</c:v>
                </c:pt>
                <c:pt idx="2071">
                  <c:v>20170712</c:v>
                </c:pt>
                <c:pt idx="2072">
                  <c:v>20170713</c:v>
                </c:pt>
                <c:pt idx="2073">
                  <c:v>20170714</c:v>
                </c:pt>
                <c:pt idx="2074">
                  <c:v>20170717</c:v>
                </c:pt>
                <c:pt idx="2075">
                  <c:v>20170718</c:v>
                </c:pt>
                <c:pt idx="2076">
                  <c:v>20170719</c:v>
                </c:pt>
                <c:pt idx="2077">
                  <c:v>20170720</c:v>
                </c:pt>
                <c:pt idx="2078">
                  <c:v>20170721</c:v>
                </c:pt>
                <c:pt idx="2079">
                  <c:v>20170724</c:v>
                </c:pt>
                <c:pt idx="2080">
                  <c:v>20170725</c:v>
                </c:pt>
                <c:pt idx="2081">
                  <c:v>20170726</c:v>
                </c:pt>
                <c:pt idx="2082">
                  <c:v>20170727</c:v>
                </c:pt>
                <c:pt idx="2083">
                  <c:v>20170728</c:v>
                </c:pt>
                <c:pt idx="2084">
                  <c:v>20170731</c:v>
                </c:pt>
                <c:pt idx="2085">
                  <c:v>20170801</c:v>
                </c:pt>
                <c:pt idx="2086">
                  <c:v>20170802</c:v>
                </c:pt>
                <c:pt idx="2087">
                  <c:v>20170803</c:v>
                </c:pt>
                <c:pt idx="2088">
                  <c:v>20170804</c:v>
                </c:pt>
                <c:pt idx="2089">
                  <c:v>20170807</c:v>
                </c:pt>
                <c:pt idx="2090">
                  <c:v>20170808</c:v>
                </c:pt>
                <c:pt idx="2091">
                  <c:v>20170809</c:v>
                </c:pt>
                <c:pt idx="2092">
                  <c:v>20170810</c:v>
                </c:pt>
                <c:pt idx="2093">
                  <c:v>20170811</c:v>
                </c:pt>
                <c:pt idx="2094">
                  <c:v>20170814</c:v>
                </c:pt>
                <c:pt idx="2095">
                  <c:v>20170815</c:v>
                </c:pt>
                <c:pt idx="2096">
                  <c:v>20170816</c:v>
                </c:pt>
                <c:pt idx="2097">
                  <c:v>20170817</c:v>
                </c:pt>
                <c:pt idx="2098">
                  <c:v>20170818</c:v>
                </c:pt>
                <c:pt idx="2099">
                  <c:v>20170821</c:v>
                </c:pt>
                <c:pt idx="2100">
                  <c:v>20170822</c:v>
                </c:pt>
                <c:pt idx="2101">
                  <c:v>20170823</c:v>
                </c:pt>
                <c:pt idx="2102">
                  <c:v>20170824</c:v>
                </c:pt>
                <c:pt idx="2103">
                  <c:v>20170825</c:v>
                </c:pt>
                <c:pt idx="2104">
                  <c:v>20170828</c:v>
                </c:pt>
                <c:pt idx="2105">
                  <c:v>20170829</c:v>
                </c:pt>
                <c:pt idx="2106">
                  <c:v>20170830</c:v>
                </c:pt>
                <c:pt idx="2107">
                  <c:v>20170831</c:v>
                </c:pt>
                <c:pt idx="2108">
                  <c:v>20170901</c:v>
                </c:pt>
                <c:pt idx="2109">
                  <c:v>20170904</c:v>
                </c:pt>
                <c:pt idx="2110">
                  <c:v>20170905</c:v>
                </c:pt>
                <c:pt idx="2111">
                  <c:v>20170906</c:v>
                </c:pt>
                <c:pt idx="2112">
                  <c:v>20170907</c:v>
                </c:pt>
                <c:pt idx="2113">
                  <c:v>20170908</c:v>
                </c:pt>
                <c:pt idx="2114">
                  <c:v>20170911</c:v>
                </c:pt>
                <c:pt idx="2115">
                  <c:v>20170912</c:v>
                </c:pt>
                <c:pt idx="2116">
                  <c:v>20170913</c:v>
                </c:pt>
                <c:pt idx="2117">
                  <c:v>20170914</c:v>
                </c:pt>
                <c:pt idx="2118">
                  <c:v>20170915</c:v>
                </c:pt>
                <c:pt idx="2119">
                  <c:v>20170918</c:v>
                </c:pt>
                <c:pt idx="2120">
                  <c:v>20170919</c:v>
                </c:pt>
                <c:pt idx="2121">
                  <c:v>20170920</c:v>
                </c:pt>
                <c:pt idx="2122">
                  <c:v>20170921</c:v>
                </c:pt>
                <c:pt idx="2123">
                  <c:v>20170922</c:v>
                </c:pt>
                <c:pt idx="2124">
                  <c:v>20170925</c:v>
                </c:pt>
                <c:pt idx="2125">
                  <c:v>20170926</c:v>
                </c:pt>
                <c:pt idx="2126">
                  <c:v>20170927</c:v>
                </c:pt>
                <c:pt idx="2127">
                  <c:v>20170928</c:v>
                </c:pt>
                <c:pt idx="2128">
                  <c:v>20170929</c:v>
                </c:pt>
                <c:pt idx="2129">
                  <c:v>20171009</c:v>
                </c:pt>
                <c:pt idx="2130">
                  <c:v>20171010</c:v>
                </c:pt>
                <c:pt idx="2131">
                  <c:v>20171011</c:v>
                </c:pt>
                <c:pt idx="2132">
                  <c:v>20171012</c:v>
                </c:pt>
                <c:pt idx="2133">
                  <c:v>20171013</c:v>
                </c:pt>
                <c:pt idx="2134">
                  <c:v>20171016</c:v>
                </c:pt>
                <c:pt idx="2135">
                  <c:v>20171017</c:v>
                </c:pt>
                <c:pt idx="2136">
                  <c:v>20171018</c:v>
                </c:pt>
                <c:pt idx="2137">
                  <c:v>20171019</c:v>
                </c:pt>
                <c:pt idx="2138">
                  <c:v>20171020</c:v>
                </c:pt>
                <c:pt idx="2139">
                  <c:v>20171023</c:v>
                </c:pt>
                <c:pt idx="2140">
                  <c:v>20171024</c:v>
                </c:pt>
                <c:pt idx="2141">
                  <c:v>20171025</c:v>
                </c:pt>
                <c:pt idx="2142">
                  <c:v>20171026</c:v>
                </c:pt>
                <c:pt idx="2143">
                  <c:v>20171027</c:v>
                </c:pt>
                <c:pt idx="2144">
                  <c:v>20171030</c:v>
                </c:pt>
                <c:pt idx="2145">
                  <c:v>20171031</c:v>
                </c:pt>
                <c:pt idx="2146">
                  <c:v>20171101</c:v>
                </c:pt>
                <c:pt idx="2147">
                  <c:v>20171102</c:v>
                </c:pt>
                <c:pt idx="2148">
                  <c:v>20171103</c:v>
                </c:pt>
                <c:pt idx="2149">
                  <c:v>20171106</c:v>
                </c:pt>
                <c:pt idx="2150">
                  <c:v>20171107</c:v>
                </c:pt>
                <c:pt idx="2151">
                  <c:v>20171108</c:v>
                </c:pt>
                <c:pt idx="2152">
                  <c:v>20171109</c:v>
                </c:pt>
                <c:pt idx="2153">
                  <c:v>20171110</c:v>
                </c:pt>
                <c:pt idx="2154">
                  <c:v>20171113</c:v>
                </c:pt>
                <c:pt idx="2155">
                  <c:v>20171114</c:v>
                </c:pt>
                <c:pt idx="2156">
                  <c:v>20171115</c:v>
                </c:pt>
                <c:pt idx="2157">
                  <c:v>20171116</c:v>
                </c:pt>
                <c:pt idx="2158">
                  <c:v>20171117</c:v>
                </c:pt>
                <c:pt idx="2159">
                  <c:v>20171120</c:v>
                </c:pt>
                <c:pt idx="2160">
                  <c:v>20171121</c:v>
                </c:pt>
                <c:pt idx="2161">
                  <c:v>20171122</c:v>
                </c:pt>
                <c:pt idx="2162">
                  <c:v>20171123</c:v>
                </c:pt>
                <c:pt idx="2163">
                  <c:v>20171124</c:v>
                </c:pt>
                <c:pt idx="2164">
                  <c:v>20171127</c:v>
                </c:pt>
                <c:pt idx="2165">
                  <c:v>20171128</c:v>
                </c:pt>
                <c:pt idx="2166">
                  <c:v>20171129</c:v>
                </c:pt>
                <c:pt idx="2167">
                  <c:v>20171130</c:v>
                </c:pt>
                <c:pt idx="2168">
                  <c:v>20171201</c:v>
                </c:pt>
                <c:pt idx="2169">
                  <c:v>20171204</c:v>
                </c:pt>
                <c:pt idx="2170">
                  <c:v>20171205</c:v>
                </c:pt>
                <c:pt idx="2171">
                  <c:v>20171206</c:v>
                </c:pt>
                <c:pt idx="2172">
                  <c:v>20171207</c:v>
                </c:pt>
                <c:pt idx="2173">
                  <c:v>20171208</c:v>
                </c:pt>
                <c:pt idx="2174">
                  <c:v>20171211</c:v>
                </c:pt>
                <c:pt idx="2175">
                  <c:v>20171212</c:v>
                </c:pt>
                <c:pt idx="2176">
                  <c:v>20171213</c:v>
                </c:pt>
                <c:pt idx="2177">
                  <c:v>20171214</c:v>
                </c:pt>
                <c:pt idx="2178">
                  <c:v>20171215</c:v>
                </c:pt>
                <c:pt idx="2179">
                  <c:v>20171218</c:v>
                </c:pt>
                <c:pt idx="2180">
                  <c:v>20171219</c:v>
                </c:pt>
                <c:pt idx="2181">
                  <c:v>20171220</c:v>
                </c:pt>
                <c:pt idx="2182">
                  <c:v>20171221</c:v>
                </c:pt>
                <c:pt idx="2183">
                  <c:v>20171222</c:v>
                </c:pt>
                <c:pt idx="2184">
                  <c:v>20171225</c:v>
                </c:pt>
                <c:pt idx="2185">
                  <c:v>20171226</c:v>
                </c:pt>
                <c:pt idx="2186">
                  <c:v>20171227</c:v>
                </c:pt>
                <c:pt idx="2187">
                  <c:v>20171228</c:v>
                </c:pt>
                <c:pt idx="2188">
                  <c:v>20171229</c:v>
                </c:pt>
                <c:pt idx="2189">
                  <c:v>20180102</c:v>
                </c:pt>
                <c:pt idx="2190">
                  <c:v>20180103</c:v>
                </c:pt>
                <c:pt idx="2191">
                  <c:v>20180104</c:v>
                </c:pt>
                <c:pt idx="2192">
                  <c:v>20180105</c:v>
                </c:pt>
                <c:pt idx="2193">
                  <c:v>20180108</c:v>
                </c:pt>
                <c:pt idx="2194">
                  <c:v>20180109</c:v>
                </c:pt>
                <c:pt idx="2195">
                  <c:v>20180110</c:v>
                </c:pt>
                <c:pt idx="2196">
                  <c:v>20180111</c:v>
                </c:pt>
                <c:pt idx="2197">
                  <c:v>20180112</c:v>
                </c:pt>
                <c:pt idx="2198">
                  <c:v>20180115</c:v>
                </c:pt>
                <c:pt idx="2199">
                  <c:v>20180116</c:v>
                </c:pt>
                <c:pt idx="2200">
                  <c:v>20180117</c:v>
                </c:pt>
                <c:pt idx="2201">
                  <c:v>20180118</c:v>
                </c:pt>
                <c:pt idx="2202">
                  <c:v>20180119</c:v>
                </c:pt>
                <c:pt idx="2203">
                  <c:v>20180122</c:v>
                </c:pt>
                <c:pt idx="2204">
                  <c:v>20180123</c:v>
                </c:pt>
                <c:pt idx="2205">
                  <c:v>20180124</c:v>
                </c:pt>
                <c:pt idx="2206">
                  <c:v>20180125</c:v>
                </c:pt>
                <c:pt idx="2207">
                  <c:v>20180126</c:v>
                </c:pt>
                <c:pt idx="2208">
                  <c:v>20180129</c:v>
                </c:pt>
                <c:pt idx="2209">
                  <c:v>20180130</c:v>
                </c:pt>
                <c:pt idx="2210">
                  <c:v>20180131</c:v>
                </c:pt>
                <c:pt idx="2211">
                  <c:v>20180201</c:v>
                </c:pt>
                <c:pt idx="2212">
                  <c:v>20180202</c:v>
                </c:pt>
                <c:pt idx="2213">
                  <c:v>20180205</c:v>
                </c:pt>
                <c:pt idx="2214">
                  <c:v>20180206</c:v>
                </c:pt>
                <c:pt idx="2215">
                  <c:v>20180207</c:v>
                </c:pt>
                <c:pt idx="2216">
                  <c:v>20180208</c:v>
                </c:pt>
                <c:pt idx="2217">
                  <c:v>20180209</c:v>
                </c:pt>
                <c:pt idx="2218">
                  <c:v>20180212</c:v>
                </c:pt>
                <c:pt idx="2219">
                  <c:v>20180213</c:v>
                </c:pt>
                <c:pt idx="2220">
                  <c:v>20180214</c:v>
                </c:pt>
                <c:pt idx="2221">
                  <c:v>20180222</c:v>
                </c:pt>
                <c:pt idx="2222">
                  <c:v>20180223</c:v>
                </c:pt>
                <c:pt idx="2223">
                  <c:v>20180226</c:v>
                </c:pt>
                <c:pt idx="2224">
                  <c:v>20180227</c:v>
                </c:pt>
                <c:pt idx="2225">
                  <c:v>20180228</c:v>
                </c:pt>
                <c:pt idx="2226">
                  <c:v>20180301</c:v>
                </c:pt>
                <c:pt idx="2227">
                  <c:v>20180302</c:v>
                </c:pt>
                <c:pt idx="2228">
                  <c:v>20180305</c:v>
                </c:pt>
                <c:pt idx="2229">
                  <c:v>20180306</c:v>
                </c:pt>
                <c:pt idx="2230">
                  <c:v>20180307</c:v>
                </c:pt>
                <c:pt idx="2231">
                  <c:v>20180308</c:v>
                </c:pt>
                <c:pt idx="2232">
                  <c:v>20180309</c:v>
                </c:pt>
                <c:pt idx="2233">
                  <c:v>20180312</c:v>
                </c:pt>
                <c:pt idx="2234">
                  <c:v>20180313</c:v>
                </c:pt>
                <c:pt idx="2235">
                  <c:v>20180314</c:v>
                </c:pt>
                <c:pt idx="2236">
                  <c:v>20180315</c:v>
                </c:pt>
                <c:pt idx="2237">
                  <c:v>20180316</c:v>
                </c:pt>
                <c:pt idx="2238">
                  <c:v>20180319</c:v>
                </c:pt>
                <c:pt idx="2239">
                  <c:v>20180320</c:v>
                </c:pt>
                <c:pt idx="2240">
                  <c:v>20180321</c:v>
                </c:pt>
                <c:pt idx="2241">
                  <c:v>20180322</c:v>
                </c:pt>
                <c:pt idx="2242">
                  <c:v>20180323</c:v>
                </c:pt>
                <c:pt idx="2243">
                  <c:v>20180326</c:v>
                </c:pt>
                <c:pt idx="2244">
                  <c:v>20180327</c:v>
                </c:pt>
                <c:pt idx="2245">
                  <c:v>20180328</c:v>
                </c:pt>
                <c:pt idx="2246">
                  <c:v>20180329</c:v>
                </c:pt>
                <c:pt idx="2247">
                  <c:v>20180330</c:v>
                </c:pt>
                <c:pt idx="2248">
                  <c:v>20180402</c:v>
                </c:pt>
                <c:pt idx="2249">
                  <c:v>20180403</c:v>
                </c:pt>
                <c:pt idx="2250">
                  <c:v>20180404</c:v>
                </c:pt>
                <c:pt idx="2251">
                  <c:v>20180409</c:v>
                </c:pt>
                <c:pt idx="2252">
                  <c:v>20180410</c:v>
                </c:pt>
                <c:pt idx="2253">
                  <c:v>20180411</c:v>
                </c:pt>
                <c:pt idx="2254">
                  <c:v>20180412</c:v>
                </c:pt>
                <c:pt idx="2255">
                  <c:v>20180413</c:v>
                </c:pt>
                <c:pt idx="2256">
                  <c:v>20180416</c:v>
                </c:pt>
                <c:pt idx="2257">
                  <c:v>20180417</c:v>
                </c:pt>
                <c:pt idx="2258">
                  <c:v>20180418</c:v>
                </c:pt>
                <c:pt idx="2259">
                  <c:v>20180419</c:v>
                </c:pt>
                <c:pt idx="2260">
                  <c:v>20180420</c:v>
                </c:pt>
                <c:pt idx="2261">
                  <c:v>20180423</c:v>
                </c:pt>
                <c:pt idx="2262">
                  <c:v>20180424</c:v>
                </c:pt>
                <c:pt idx="2263">
                  <c:v>20180425</c:v>
                </c:pt>
                <c:pt idx="2264">
                  <c:v>20180426</c:v>
                </c:pt>
                <c:pt idx="2265">
                  <c:v>20180427</c:v>
                </c:pt>
                <c:pt idx="2266">
                  <c:v>20180502</c:v>
                </c:pt>
                <c:pt idx="2267">
                  <c:v>20180503</c:v>
                </c:pt>
                <c:pt idx="2268">
                  <c:v>20180504</c:v>
                </c:pt>
                <c:pt idx="2269">
                  <c:v>20180507</c:v>
                </c:pt>
                <c:pt idx="2270">
                  <c:v>20180508</c:v>
                </c:pt>
                <c:pt idx="2271">
                  <c:v>20180509</c:v>
                </c:pt>
                <c:pt idx="2272">
                  <c:v>20180510</c:v>
                </c:pt>
                <c:pt idx="2273">
                  <c:v>20180511</c:v>
                </c:pt>
                <c:pt idx="2274">
                  <c:v>20180514</c:v>
                </c:pt>
                <c:pt idx="2275">
                  <c:v>20180515</c:v>
                </c:pt>
                <c:pt idx="2276">
                  <c:v>20180516</c:v>
                </c:pt>
                <c:pt idx="2277">
                  <c:v>20180517</c:v>
                </c:pt>
                <c:pt idx="2278">
                  <c:v>20180518</c:v>
                </c:pt>
                <c:pt idx="2279">
                  <c:v>20180521</c:v>
                </c:pt>
                <c:pt idx="2280">
                  <c:v>20180522</c:v>
                </c:pt>
                <c:pt idx="2281">
                  <c:v>20180523</c:v>
                </c:pt>
                <c:pt idx="2282">
                  <c:v>20180524</c:v>
                </c:pt>
                <c:pt idx="2283">
                  <c:v>20180525</c:v>
                </c:pt>
                <c:pt idx="2284">
                  <c:v>20180528</c:v>
                </c:pt>
                <c:pt idx="2285">
                  <c:v>20180529</c:v>
                </c:pt>
                <c:pt idx="2286">
                  <c:v>20180530</c:v>
                </c:pt>
                <c:pt idx="2287">
                  <c:v>20180531</c:v>
                </c:pt>
                <c:pt idx="2288">
                  <c:v>20180601</c:v>
                </c:pt>
                <c:pt idx="2289">
                  <c:v>20180604</c:v>
                </c:pt>
                <c:pt idx="2290">
                  <c:v>20180605</c:v>
                </c:pt>
                <c:pt idx="2291">
                  <c:v>20180606</c:v>
                </c:pt>
                <c:pt idx="2292">
                  <c:v>20180607</c:v>
                </c:pt>
                <c:pt idx="2293">
                  <c:v>20180608</c:v>
                </c:pt>
                <c:pt idx="2294">
                  <c:v>20180611</c:v>
                </c:pt>
                <c:pt idx="2295">
                  <c:v>20180612</c:v>
                </c:pt>
                <c:pt idx="2296">
                  <c:v>20180613</c:v>
                </c:pt>
                <c:pt idx="2297">
                  <c:v>20180614</c:v>
                </c:pt>
                <c:pt idx="2298">
                  <c:v>20180615</c:v>
                </c:pt>
                <c:pt idx="2299">
                  <c:v>20180619</c:v>
                </c:pt>
                <c:pt idx="2300">
                  <c:v>20180620</c:v>
                </c:pt>
                <c:pt idx="2301">
                  <c:v>20180621</c:v>
                </c:pt>
                <c:pt idx="2302">
                  <c:v>20180622</c:v>
                </c:pt>
                <c:pt idx="2303">
                  <c:v>20180625</c:v>
                </c:pt>
                <c:pt idx="2304">
                  <c:v>20180626</c:v>
                </c:pt>
                <c:pt idx="2305">
                  <c:v>20180627</c:v>
                </c:pt>
                <c:pt idx="2306">
                  <c:v>20180628</c:v>
                </c:pt>
                <c:pt idx="2307">
                  <c:v>20180629</c:v>
                </c:pt>
                <c:pt idx="2308">
                  <c:v>20180702</c:v>
                </c:pt>
                <c:pt idx="2309">
                  <c:v>20180703</c:v>
                </c:pt>
                <c:pt idx="2310">
                  <c:v>20180704</c:v>
                </c:pt>
                <c:pt idx="2311">
                  <c:v>20180705</c:v>
                </c:pt>
                <c:pt idx="2312">
                  <c:v>20180706</c:v>
                </c:pt>
                <c:pt idx="2313">
                  <c:v>20180709</c:v>
                </c:pt>
                <c:pt idx="2314">
                  <c:v>20180710</c:v>
                </c:pt>
                <c:pt idx="2315">
                  <c:v>20180711</c:v>
                </c:pt>
                <c:pt idx="2316">
                  <c:v>20180712</c:v>
                </c:pt>
                <c:pt idx="2317">
                  <c:v>20180713</c:v>
                </c:pt>
                <c:pt idx="2318">
                  <c:v>20180716</c:v>
                </c:pt>
                <c:pt idx="2319">
                  <c:v>20180717</c:v>
                </c:pt>
                <c:pt idx="2320">
                  <c:v>20180718</c:v>
                </c:pt>
                <c:pt idx="2321">
                  <c:v>20180719</c:v>
                </c:pt>
                <c:pt idx="2322">
                  <c:v>20180720</c:v>
                </c:pt>
                <c:pt idx="2323">
                  <c:v>20180723</c:v>
                </c:pt>
                <c:pt idx="2324">
                  <c:v>20180724</c:v>
                </c:pt>
                <c:pt idx="2325">
                  <c:v>20180725</c:v>
                </c:pt>
                <c:pt idx="2326">
                  <c:v>20180726</c:v>
                </c:pt>
                <c:pt idx="2327">
                  <c:v>20180727</c:v>
                </c:pt>
                <c:pt idx="2328">
                  <c:v>20180730</c:v>
                </c:pt>
                <c:pt idx="2329">
                  <c:v>20180731</c:v>
                </c:pt>
                <c:pt idx="2330">
                  <c:v>20180801</c:v>
                </c:pt>
                <c:pt idx="2331">
                  <c:v>20180802</c:v>
                </c:pt>
                <c:pt idx="2332">
                  <c:v>20180803</c:v>
                </c:pt>
                <c:pt idx="2333">
                  <c:v>20180806</c:v>
                </c:pt>
                <c:pt idx="2334">
                  <c:v>20180807</c:v>
                </c:pt>
                <c:pt idx="2335">
                  <c:v>20180808</c:v>
                </c:pt>
                <c:pt idx="2336">
                  <c:v>20180809</c:v>
                </c:pt>
                <c:pt idx="2337">
                  <c:v>20180810</c:v>
                </c:pt>
                <c:pt idx="2338">
                  <c:v>20180813</c:v>
                </c:pt>
                <c:pt idx="2339">
                  <c:v>20180814</c:v>
                </c:pt>
                <c:pt idx="2340">
                  <c:v>20180815</c:v>
                </c:pt>
                <c:pt idx="2341">
                  <c:v>20180816</c:v>
                </c:pt>
                <c:pt idx="2342">
                  <c:v>20180817</c:v>
                </c:pt>
                <c:pt idx="2343">
                  <c:v>20180820</c:v>
                </c:pt>
                <c:pt idx="2344">
                  <c:v>20180821</c:v>
                </c:pt>
                <c:pt idx="2345">
                  <c:v>20180822</c:v>
                </c:pt>
                <c:pt idx="2346">
                  <c:v>20180823</c:v>
                </c:pt>
                <c:pt idx="2347">
                  <c:v>20180824</c:v>
                </c:pt>
                <c:pt idx="2348">
                  <c:v>20180827</c:v>
                </c:pt>
                <c:pt idx="2349">
                  <c:v>20180828</c:v>
                </c:pt>
                <c:pt idx="2350">
                  <c:v>20180829</c:v>
                </c:pt>
                <c:pt idx="2351">
                  <c:v>20180830</c:v>
                </c:pt>
                <c:pt idx="2352">
                  <c:v>20180831</c:v>
                </c:pt>
                <c:pt idx="2353">
                  <c:v>20180903</c:v>
                </c:pt>
                <c:pt idx="2354">
                  <c:v>20180904</c:v>
                </c:pt>
                <c:pt idx="2355">
                  <c:v>20180905</c:v>
                </c:pt>
                <c:pt idx="2356">
                  <c:v>20180906</c:v>
                </c:pt>
                <c:pt idx="2357">
                  <c:v>20180907</c:v>
                </c:pt>
                <c:pt idx="2358">
                  <c:v>20180910</c:v>
                </c:pt>
                <c:pt idx="2359">
                  <c:v>20180911</c:v>
                </c:pt>
                <c:pt idx="2360">
                  <c:v>20180912</c:v>
                </c:pt>
                <c:pt idx="2361">
                  <c:v>20180913</c:v>
                </c:pt>
                <c:pt idx="2362">
                  <c:v>20180914</c:v>
                </c:pt>
                <c:pt idx="2363">
                  <c:v>20180917</c:v>
                </c:pt>
                <c:pt idx="2364">
                  <c:v>20180918</c:v>
                </c:pt>
                <c:pt idx="2365">
                  <c:v>20180919</c:v>
                </c:pt>
                <c:pt idx="2366">
                  <c:v>20180920</c:v>
                </c:pt>
                <c:pt idx="2367">
                  <c:v>20180921</c:v>
                </c:pt>
                <c:pt idx="2368">
                  <c:v>20180925</c:v>
                </c:pt>
                <c:pt idx="2369">
                  <c:v>20180926</c:v>
                </c:pt>
                <c:pt idx="2370">
                  <c:v>20180927</c:v>
                </c:pt>
                <c:pt idx="2371">
                  <c:v>20180928</c:v>
                </c:pt>
                <c:pt idx="2372">
                  <c:v>20181008</c:v>
                </c:pt>
                <c:pt idx="2373">
                  <c:v>20181009</c:v>
                </c:pt>
                <c:pt idx="2374">
                  <c:v>20181010</c:v>
                </c:pt>
                <c:pt idx="2375">
                  <c:v>20181011</c:v>
                </c:pt>
                <c:pt idx="2376">
                  <c:v>20181012</c:v>
                </c:pt>
                <c:pt idx="2377">
                  <c:v>20181015</c:v>
                </c:pt>
                <c:pt idx="2378">
                  <c:v>20181016</c:v>
                </c:pt>
                <c:pt idx="2379">
                  <c:v>20181017</c:v>
                </c:pt>
                <c:pt idx="2380">
                  <c:v>20181018</c:v>
                </c:pt>
                <c:pt idx="2381">
                  <c:v>20181019</c:v>
                </c:pt>
                <c:pt idx="2382">
                  <c:v>20181022</c:v>
                </c:pt>
                <c:pt idx="2383">
                  <c:v>20181023</c:v>
                </c:pt>
                <c:pt idx="2384">
                  <c:v>20181024</c:v>
                </c:pt>
                <c:pt idx="2385">
                  <c:v>20181025</c:v>
                </c:pt>
                <c:pt idx="2386">
                  <c:v>20181026</c:v>
                </c:pt>
                <c:pt idx="2387">
                  <c:v>20181029</c:v>
                </c:pt>
                <c:pt idx="2388">
                  <c:v>20181030</c:v>
                </c:pt>
                <c:pt idx="2389">
                  <c:v>20181031</c:v>
                </c:pt>
                <c:pt idx="2390">
                  <c:v>20181101</c:v>
                </c:pt>
                <c:pt idx="2391">
                  <c:v>20181102</c:v>
                </c:pt>
                <c:pt idx="2392">
                  <c:v>20181105</c:v>
                </c:pt>
                <c:pt idx="2393">
                  <c:v>20181106</c:v>
                </c:pt>
                <c:pt idx="2394">
                  <c:v>20181107</c:v>
                </c:pt>
                <c:pt idx="2395">
                  <c:v>20181108</c:v>
                </c:pt>
                <c:pt idx="2396">
                  <c:v>20181109</c:v>
                </c:pt>
                <c:pt idx="2397">
                  <c:v>20181112</c:v>
                </c:pt>
                <c:pt idx="2398">
                  <c:v>20181113</c:v>
                </c:pt>
                <c:pt idx="2399">
                  <c:v>20181114</c:v>
                </c:pt>
                <c:pt idx="2400">
                  <c:v>20181115</c:v>
                </c:pt>
                <c:pt idx="2401">
                  <c:v>20181116</c:v>
                </c:pt>
                <c:pt idx="2402">
                  <c:v>20181119</c:v>
                </c:pt>
                <c:pt idx="2403">
                  <c:v>20181120</c:v>
                </c:pt>
                <c:pt idx="2404">
                  <c:v>20181121</c:v>
                </c:pt>
                <c:pt idx="2405">
                  <c:v>20181122</c:v>
                </c:pt>
                <c:pt idx="2406">
                  <c:v>20181123</c:v>
                </c:pt>
                <c:pt idx="2407">
                  <c:v>20181126</c:v>
                </c:pt>
                <c:pt idx="2408">
                  <c:v>20181127</c:v>
                </c:pt>
                <c:pt idx="2409">
                  <c:v>20181128</c:v>
                </c:pt>
                <c:pt idx="2410">
                  <c:v>20181129</c:v>
                </c:pt>
                <c:pt idx="2411">
                  <c:v>20181130</c:v>
                </c:pt>
                <c:pt idx="2412">
                  <c:v>20181203</c:v>
                </c:pt>
                <c:pt idx="2413">
                  <c:v>20181204</c:v>
                </c:pt>
                <c:pt idx="2414">
                  <c:v>20181205</c:v>
                </c:pt>
                <c:pt idx="2415">
                  <c:v>20181206</c:v>
                </c:pt>
                <c:pt idx="2416">
                  <c:v>20181207</c:v>
                </c:pt>
                <c:pt idx="2417">
                  <c:v>20181210</c:v>
                </c:pt>
                <c:pt idx="2418">
                  <c:v>20181211</c:v>
                </c:pt>
                <c:pt idx="2419">
                  <c:v>20181212</c:v>
                </c:pt>
                <c:pt idx="2420">
                  <c:v>20181213</c:v>
                </c:pt>
                <c:pt idx="2421">
                  <c:v>20181214</c:v>
                </c:pt>
                <c:pt idx="2422">
                  <c:v>20181217</c:v>
                </c:pt>
                <c:pt idx="2423">
                  <c:v>20181218</c:v>
                </c:pt>
                <c:pt idx="2424">
                  <c:v>20181219</c:v>
                </c:pt>
                <c:pt idx="2425">
                  <c:v>20181220</c:v>
                </c:pt>
                <c:pt idx="2426">
                  <c:v>20181221</c:v>
                </c:pt>
                <c:pt idx="2427">
                  <c:v>20181224</c:v>
                </c:pt>
                <c:pt idx="2428">
                  <c:v>20181225</c:v>
                </c:pt>
                <c:pt idx="2429">
                  <c:v>20181226</c:v>
                </c:pt>
                <c:pt idx="2430">
                  <c:v>20181227</c:v>
                </c:pt>
                <c:pt idx="2431">
                  <c:v>20181228</c:v>
                </c:pt>
                <c:pt idx="2432">
                  <c:v>20190102</c:v>
                </c:pt>
                <c:pt idx="2433">
                  <c:v>20190103</c:v>
                </c:pt>
                <c:pt idx="2434">
                  <c:v>20190104</c:v>
                </c:pt>
                <c:pt idx="2435">
                  <c:v>20190107</c:v>
                </c:pt>
                <c:pt idx="2436">
                  <c:v>20190108</c:v>
                </c:pt>
                <c:pt idx="2437">
                  <c:v>20190109</c:v>
                </c:pt>
                <c:pt idx="2438">
                  <c:v>20190110</c:v>
                </c:pt>
                <c:pt idx="2439">
                  <c:v>20190111</c:v>
                </c:pt>
                <c:pt idx="2440">
                  <c:v>20190114</c:v>
                </c:pt>
                <c:pt idx="2441">
                  <c:v>20190115</c:v>
                </c:pt>
                <c:pt idx="2442">
                  <c:v>20190116</c:v>
                </c:pt>
                <c:pt idx="2443">
                  <c:v>20190117</c:v>
                </c:pt>
                <c:pt idx="2444">
                  <c:v>20190118</c:v>
                </c:pt>
                <c:pt idx="2445">
                  <c:v>20190121</c:v>
                </c:pt>
                <c:pt idx="2446">
                  <c:v>20190122</c:v>
                </c:pt>
                <c:pt idx="2447">
                  <c:v>20190123</c:v>
                </c:pt>
                <c:pt idx="2448">
                  <c:v>20190124</c:v>
                </c:pt>
                <c:pt idx="2449">
                  <c:v>20190125</c:v>
                </c:pt>
                <c:pt idx="2450">
                  <c:v>20190128</c:v>
                </c:pt>
                <c:pt idx="2451">
                  <c:v>20190129</c:v>
                </c:pt>
                <c:pt idx="2452">
                  <c:v>20190130</c:v>
                </c:pt>
                <c:pt idx="2453">
                  <c:v>20190131</c:v>
                </c:pt>
                <c:pt idx="2454">
                  <c:v>20190201</c:v>
                </c:pt>
                <c:pt idx="2455">
                  <c:v>20190211</c:v>
                </c:pt>
                <c:pt idx="2456">
                  <c:v>20190212</c:v>
                </c:pt>
                <c:pt idx="2457">
                  <c:v>20190213</c:v>
                </c:pt>
                <c:pt idx="2458">
                  <c:v>20190214</c:v>
                </c:pt>
                <c:pt idx="2459">
                  <c:v>20190215</c:v>
                </c:pt>
                <c:pt idx="2460">
                  <c:v>20190218</c:v>
                </c:pt>
                <c:pt idx="2461">
                  <c:v>20190219</c:v>
                </c:pt>
                <c:pt idx="2462">
                  <c:v>20190220</c:v>
                </c:pt>
                <c:pt idx="2463">
                  <c:v>20190221</c:v>
                </c:pt>
                <c:pt idx="2464">
                  <c:v>20190222</c:v>
                </c:pt>
                <c:pt idx="2465">
                  <c:v>20190225</c:v>
                </c:pt>
                <c:pt idx="2466">
                  <c:v>20190226</c:v>
                </c:pt>
                <c:pt idx="2467">
                  <c:v>20190227</c:v>
                </c:pt>
                <c:pt idx="2468">
                  <c:v>20190228</c:v>
                </c:pt>
                <c:pt idx="2469">
                  <c:v>20190301</c:v>
                </c:pt>
                <c:pt idx="2470">
                  <c:v>20190304</c:v>
                </c:pt>
                <c:pt idx="2471">
                  <c:v>20190305</c:v>
                </c:pt>
                <c:pt idx="2472">
                  <c:v>20190306</c:v>
                </c:pt>
                <c:pt idx="2473">
                  <c:v>20190307</c:v>
                </c:pt>
                <c:pt idx="2474">
                  <c:v>20190308</c:v>
                </c:pt>
                <c:pt idx="2475">
                  <c:v>20190311</c:v>
                </c:pt>
                <c:pt idx="2476">
                  <c:v>20190312</c:v>
                </c:pt>
                <c:pt idx="2477">
                  <c:v>20190313</c:v>
                </c:pt>
                <c:pt idx="2478">
                  <c:v>20190314</c:v>
                </c:pt>
                <c:pt idx="2479">
                  <c:v>20190315</c:v>
                </c:pt>
                <c:pt idx="2480">
                  <c:v>20190318</c:v>
                </c:pt>
                <c:pt idx="2481">
                  <c:v>20190319</c:v>
                </c:pt>
                <c:pt idx="2482">
                  <c:v>20190320</c:v>
                </c:pt>
                <c:pt idx="2483">
                  <c:v>20190321</c:v>
                </c:pt>
                <c:pt idx="2484">
                  <c:v>20190322</c:v>
                </c:pt>
                <c:pt idx="2485">
                  <c:v>20190325</c:v>
                </c:pt>
                <c:pt idx="2486">
                  <c:v>20190326</c:v>
                </c:pt>
                <c:pt idx="2487">
                  <c:v>20190327</c:v>
                </c:pt>
                <c:pt idx="2488">
                  <c:v>20190328</c:v>
                </c:pt>
                <c:pt idx="2489">
                  <c:v>20190329</c:v>
                </c:pt>
                <c:pt idx="2490">
                  <c:v>20190401</c:v>
                </c:pt>
                <c:pt idx="2491">
                  <c:v>20190402</c:v>
                </c:pt>
                <c:pt idx="2492">
                  <c:v>20190403</c:v>
                </c:pt>
                <c:pt idx="2493">
                  <c:v>20190404</c:v>
                </c:pt>
                <c:pt idx="2494">
                  <c:v>20190408</c:v>
                </c:pt>
                <c:pt idx="2495">
                  <c:v>20190409</c:v>
                </c:pt>
                <c:pt idx="2496">
                  <c:v>20190410</c:v>
                </c:pt>
                <c:pt idx="2497">
                  <c:v>20190411</c:v>
                </c:pt>
                <c:pt idx="2498">
                  <c:v>20190412</c:v>
                </c:pt>
                <c:pt idx="2499">
                  <c:v>20190415</c:v>
                </c:pt>
                <c:pt idx="2500">
                  <c:v>20190416</c:v>
                </c:pt>
                <c:pt idx="2501">
                  <c:v>20190417</c:v>
                </c:pt>
                <c:pt idx="2502">
                  <c:v>20190418</c:v>
                </c:pt>
                <c:pt idx="2503">
                  <c:v>20190419</c:v>
                </c:pt>
                <c:pt idx="2504">
                  <c:v>20190422</c:v>
                </c:pt>
                <c:pt idx="2505">
                  <c:v>20190423</c:v>
                </c:pt>
                <c:pt idx="2506">
                  <c:v>20190424</c:v>
                </c:pt>
                <c:pt idx="2507">
                  <c:v>20190425</c:v>
                </c:pt>
                <c:pt idx="2508">
                  <c:v>20190426</c:v>
                </c:pt>
                <c:pt idx="2509">
                  <c:v>20190429</c:v>
                </c:pt>
                <c:pt idx="2510">
                  <c:v>20190430</c:v>
                </c:pt>
                <c:pt idx="2511">
                  <c:v>20190506</c:v>
                </c:pt>
                <c:pt idx="2512">
                  <c:v>20190507</c:v>
                </c:pt>
                <c:pt idx="2513">
                  <c:v>20190508</c:v>
                </c:pt>
                <c:pt idx="2514">
                  <c:v>20190509</c:v>
                </c:pt>
                <c:pt idx="2515">
                  <c:v>20190510</c:v>
                </c:pt>
                <c:pt idx="2516">
                  <c:v>20190513</c:v>
                </c:pt>
                <c:pt idx="2517">
                  <c:v>20190514</c:v>
                </c:pt>
                <c:pt idx="2518">
                  <c:v>20190515</c:v>
                </c:pt>
                <c:pt idx="2519">
                  <c:v>20190516</c:v>
                </c:pt>
                <c:pt idx="2520">
                  <c:v>20190517</c:v>
                </c:pt>
                <c:pt idx="2521">
                  <c:v>20190520</c:v>
                </c:pt>
                <c:pt idx="2522">
                  <c:v>20190521</c:v>
                </c:pt>
                <c:pt idx="2523">
                  <c:v>20190522</c:v>
                </c:pt>
                <c:pt idx="2524">
                  <c:v>20190523</c:v>
                </c:pt>
                <c:pt idx="2525">
                  <c:v>20190524</c:v>
                </c:pt>
                <c:pt idx="2526">
                  <c:v>20190527</c:v>
                </c:pt>
                <c:pt idx="2527">
                  <c:v>20190528</c:v>
                </c:pt>
                <c:pt idx="2528">
                  <c:v>20190529</c:v>
                </c:pt>
                <c:pt idx="2529">
                  <c:v>20190530</c:v>
                </c:pt>
                <c:pt idx="2530">
                  <c:v>20190531</c:v>
                </c:pt>
                <c:pt idx="2531">
                  <c:v>20190603</c:v>
                </c:pt>
                <c:pt idx="2532">
                  <c:v>20190604</c:v>
                </c:pt>
                <c:pt idx="2533">
                  <c:v>20190605</c:v>
                </c:pt>
                <c:pt idx="2534">
                  <c:v>20190606</c:v>
                </c:pt>
                <c:pt idx="2535">
                  <c:v>20190610</c:v>
                </c:pt>
                <c:pt idx="2536">
                  <c:v>20190611</c:v>
                </c:pt>
                <c:pt idx="2537">
                  <c:v>20190612</c:v>
                </c:pt>
                <c:pt idx="2538">
                  <c:v>20190613</c:v>
                </c:pt>
                <c:pt idx="2539">
                  <c:v>20190614</c:v>
                </c:pt>
                <c:pt idx="2540">
                  <c:v>20190617</c:v>
                </c:pt>
                <c:pt idx="2541">
                  <c:v>20190618</c:v>
                </c:pt>
                <c:pt idx="2542">
                  <c:v>20190619</c:v>
                </c:pt>
                <c:pt idx="2543">
                  <c:v>20190620</c:v>
                </c:pt>
                <c:pt idx="2544">
                  <c:v>20190621</c:v>
                </c:pt>
                <c:pt idx="2545">
                  <c:v>20190624</c:v>
                </c:pt>
                <c:pt idx="2546">
                  <c:v>20190625</c:v>
                </c:pt>
                <c:pt idx="2547">
                  <c:v>20190626</c:v>
                </c:pt>
                <c:pt idx="2548">
                  <c:v>20190627</c:v>
                </c:pt>
                <c:pt idx="2549">
                  <c:v>20190628</c:v>
                </c:pt>
                <c:pt idx="2550">
                  <c:v>20190701</c:v>
                </c:pt>
                <c:pt idx="2551">
                  <c:v>20190702</c:v>
                </c:pt>
                <c:pt idx="2552">
                  <c:v>20190703</c:v>
                </c:pt>
                <c:pt idx="2553">
                  <c:v>20190704</c:v>
                </c:pt>
                <c:pt idx="2554">
                  <c:v>20190705</c:v>
                </c:pt>
                <c:pt idx="2555">
                  <c:v>20190708</c:v>
                </c:pt>
                <c:pt idx="2556">
                  <c:v>20190709</c:v>
                </c:pt>
                <c:pt idx="2557">
                  <c:v>20190710</c:v>
                </c:pt>
                <c:pt idx="2558">
                  <c:v>20190711</c:v>
                </c:pt>
                <c:pt idx="2559">
                  <c:v>20190712</c:v>
                </c:pt>
                <c:pt idx="2560">
                  <c:v>20190715</c:v>
                </c:pt>
                <c:pt idx="2561">
                  <c:v>20190716</c:v>
                </c:pt>
                <c:pt idx="2562">
                  <c:v>20190717</c:v>
                </c:pt>
                <c:pt idx="2563">
                  <c:v>20190718</c:v>
                </c:pt>
                <c:pt idx="2564">
                  <c:v>20190719</c:v>
                </c:pt>
                <c:pt idx="2565">
                  <c:v>20190722</c:v>
                </c:pt>
                <c:pt idx="2566">
                  <c:v>20190723</c:v>
                </c:pt>
                <c:pt idx="2567">
                  <c:v>20190724</c:v>
                </c:pt>
                <c:pt idx="2568">
                  <c:v>20190725</c:v>
                </c:pt>
                <c:pt idx="2569">
                  <c:v>20190726</c:v>
                </c:pt>
                <c:pt idx="2570">
                  <c:v>20190729</c:v>
                </c:pt>
                <c:pt idx="2571">
                  <c:v>20190730</c:v>
                </c:pt>
                <c:pt idx="2572">
                  <c:v>20190731</c:v>
                </c:pt>
                <c:pt idx="2573">
                  <c:v>20190801</c:v>
                </c:pt>
                <c:pt idx="2574">
                  <c:v>20190802</c:v>
                </c:pt>
                <c:pt idx="2575">
                  <c:v>20190805</c:v>
                </c:pt>
                <c:pt idx="2576">
                  <c:v>20190806</c:v>
                </c:pt>
                <c:pt idx="2577">
                  <c:v>20190807</c:v>
                </c:pt>
                <c:pt idx="2578">
                  <c:v>20190808</c:v>
                </c:pt>
                <c:pt idx="2579">
                  <c:v>20190809</c:v>
                </c:pt>
                <c:pt idx="2580">
                  <c:v>20190812</c:v>
                </c:pt>
                <c:pt idx="2581">
                  <c:v>20190813</c:v>
                </c:pt>
                <c:pt idx="2582">
                  <c:v>20190814</c:v>
                </c:pt>
                <c:pt idx="2583">
                  <c:v>20190815</c:v>
                </c:pt>
                <c:pt idx="2584">
                  <c:v>20190816</c:v>
                </c:pt>
                <c:pt idx="2585">
                  <c:v>20190819</c:v>
                </c:pt>
                <c:pt idx="2586">
                  <c:v>20190820</c:v>
                </c:pt>
                <c:pt idx="2587">
                  <c:v>20190821</c:v>
                </c:pt>
                <c:pt idx="2588">
                  <c:v>20190822</c:v>
                </c:pt>
                <c:pt idx="2589">
                  <c:v>20190823</c:v>
                </c:pt>
                <c:pt idx="2590">
                  <c:v>20190826</c:v>
                </c:pt>
                <c:pt idx="2591">
                  <c:v>20190827</c:v>
                </c:pt>
                <c:pt idx="2592">
                  <c:v>20190828</c:v>
                </c:pt>
                <c:pt idx="2593">
                  <c:v>20190829</c:v>
                </c:pt>
                <c:pt idx="2594">
                  <c:v>20190830</c:v>
                </c:pt>
                <c:pt idx="2595">
                  <c:v>20190902</c:v>
                </c:pt>
                <c:pt idx="2596">
                  <c:v>20190903</c:v>
                </c:pt>
                <c:pt idx="2597">
                  <c:v>20190904</c:v>
                </c:pt>
                <c:pt idx="2598">
                  <c:v>20190905</c:v>
                </c:pt>
                <c:pt idx="2599">
                  <c:v>20190906</c:v>
                </c:pt>
                <c:pt idx="2600">
                  <c:v>20190909</c:v>
                </c:pt>
                <c:pt idx="2601">
                  <c:v>20190910</c:v>
                </c:pt>
                <c:pt idx="2602">
                  <c:v>20190911</c:v>
                </c:pt>
                <c:pt idx="2603">
                  <c:v>20190912</c:v>
                </c:pt>
                <c:pt idx="2604">
                  <c:v>20190916</c:v>
                </c:pt>
                <c:pt idx="2605">
                  <c:v>20190917</c:v>
                </c:pt>
                <c:pt idx="2606">
                  <c:v>20190918</c:v>
                </c:pt>
                <c:pt idx="2607">
                  <c:v>20190919</c:v>
                </c:pt>
                <c:pt idx="2608">
                  <c:v>20190920</c:v>
                </c:pt>
                <c:pt idx="2609">
                  <c:v>20190923</c:v>
                </c:pt>
                <c:pt idx="2610">
                  <c:v>20190924</c:v>
                </c:pt>
                <c:pt idx="2611">
                  <c:v>20190925</c:v>
                </c:pt>
                <c:pt idx="2612">
                  <c:v>20190926</c:v>
                </c:pt>
                <c:pt idx="2613">
                  <c:v>20190927</c:v>
                </c:pt>
                <c:pt idx="2614">
                  <c:v>20190930</c:v>
                </c:pt>
                <c:pt idx="2615">
                  <c:v>20191008</c:v>
                </c:pt>
                <c:pt idx="2616">
                  <c:v>20191009</c:v>
                </c:pt>
                <c:pt idx="2617">
                  <c:v>20191010</c:v>
                </c:pt>
                <c:pt idx="2618">
                  <c:v>20191011</c:v>
                </c:pt>
                <c:pt idx="2619">
                  <c:v>20191014</c:v>
                </c:pt>
                <c:pt idx="2620">
                  <c:v>20191015</c:v>
                </c:pt>
                <c:pt idx="2621">
                  <c:v>20191016</c:v>
                </c:pt>
                <c:pt idx="2622">
                  <c:v>20191017</c:v>
                </c:pt>
                <c:pt idx="2623">
                  <c:v>20191018</c:v>
                </c:pt>
                <c:pt idx="2624">
                  <c:v>20191021</c:v>
                </c:pt>
                <c:pt idx="2625">
                  <c:v>20191022</c:v>
                </c:pt>
                <c:pt idx="2626">
                  <c:v>20191023</c:v>
                </c:pt>
                <c:pt idx="2627">
                  <c:v>20191024</c:v>
                </c:pt>
                <c:pt idx="2628">
                  <c:v>20191025</c:v>
                </c:pt>
                <c:pt idx="2629">
                  <c:v>20191028</c:v>
                </c:pt>
                <c:pt idx="2630">
                  <c:v>20191029</c:v>
                </c:pt>
                <c:pt idx="2631">
                  <c:v>20191030</c:v>
                </c:pt>
                <c:pt idx="2632">
                  <c:v>20191031</c:v>
                </c:pt>
                <c:pt idx="2633">
                  <c:v>20191101</c:v>
                </c:pt>
                <c:pt idx="2634">
                  <c:v>20191104</c:v>
                </c:pt>
                <c:pt idx="2635">
                  <c:v>20191105</c:v>
                </c:pt>
                <c:pt idx="2636">
                  <c:v>20191106</c:v>
                </c:pt>
                <c:pt idx="2637">
                  <c:v>20191107</c:v>
                </c:pt>
                <c:pt idx="2638">
                  <c:v>20191108</c:v>
                </c:pt>
                <c:pt idx="2639">
                  <c:v>20191111</c:v>
                </c:pt>
                <c:pt idx="2640">
                  <c:v>20191112</c:v>
                </c:pt>
                <c:pt idx="2641">
                  <c:v>20191113</c:v>
                </c:pt>
                <c:pt idx="2642">
                  <c:v>20191114</c:v>
                </c:pt>
                <c:pt idx="2643">
                  <c:v>20191115</c:v>
                </c:pt>
                <c:pt idx="2644">
                  <c:v>20191118</c:v>
                </c:pt>
                <c:pt idx="2645">
                  <c:v>20191119</c:v>
                </c:pt>
                <c:pt idx="2646">
                  <c:v>20191120</c:v>
                </c:pt>
                <c:pt idx="2647">
                  <c:v>20191121</c:v>
                </c:pt>
                <c:pt idx="2648">
                  <c:v>20191122</c:v>
                </c:pt>
                <c:pt idx="2649">
                  <c:v>20191125</c:v>
                </c:pt>
                <c:pt idx="2650">
                  <c:v>20191126</c:v>
                </c:pt>
                <c:pt idx="2651">
                  <c:v>20191127</c:v>
                </c:pt>
                <c:pt idx="2652">
                  <c:v>20191128</c:v>
                </c:pt>
                <c:pt idx="2653">
                  <c:v>20191129</c:v>
                </c:pt>
                <c:pt idx="2654">
                  <c:v>20191202</c:v>
                </c:pt>
                <c:pt idx="2655">
                  <c:v>20191203</c:v>
                </c:pt>
                <c:pt idx="2656">
                  <c:v>20191204</c:v>
                </c:pt>
                <c:pt idx="2657">
                  <c:v>20191205</c:v>
                </c:pt>
                <c:pt idx="2658">
                  <c:v>20191206</c:v>
                </c:pt>
                <c:pt idx="2659">
                  <c:v>20191209</c:v>
                </c:pt>
                <c:pt idx="2660">
                  <c:v>20191210</c:v>
                </c:pt>
                <c:pt idx="2661">
                  <c:v>20191211</c:v>
                </c:pt>
                <c:pt idx="2662">
                  <c:v>20191212</c:v>
                </c:pt>
                <c:pt idx="2663">
                  <c:v>20191213</c:v>
                </c:pt>
                <c:pt idx="2664">
                  <c:v>20191216</c:v>
                </c:pt>
                <c:pt idx="2665">
                  <c:v>20191217</c:v>
                </c:pt>
                <c:pt idx="2666">
                  <c:v>20191218</c:v>
                </c:pt>
                <c:pt idx="2667">
                  <c:v>20191219</c:v>
                </c:pt>
                <c:pt idx="2668">
                  <c:v>20191220</c:v>
                </c:pt>
                <c:pt idx="2669">
                  <c:v>20191223</c:v>
                </c:pt>
                <c:pt idx="2670">
                  <c:v>20191224</c:v>
                </c:pt>
                <c:pt idx="2671">
                  <c:v>20191225</c:v>
                </c:pt>
                <c:pt idx="2672">
                  <c:v>20191226</c:v>
                </c:pt>
                <c:pt idx="2673">
                  <c:v>20191227</c:v>
                </c:pt>
                <c:pt idx="2674">
                  <c:v>20191230</c:v>
                </c:pt>
                <c:pt idx="2675">
                  <c:v>20191231</c:v>
                </c:pt>
                <c:pt idx="2676">
                  <c:v>20200102</c:v>
                </c:pt>
                <c:pt idx="2677">
                  <c:v>20200103</c:v>
                </c:pt>
                <c:pt idx="2678">
                  <c:v>20200106</c:v>
                </c:pt>
                <c:pt idx="2679">
                  <c:v>20200107</c:v>
                </c:pt>
                <c:pt idx="2680">
                  <c:v>20200108</c:v>
                </c:pt>
                <c:pt idx="2681">
                  <c:v>20200109</c:v>
                </c:pt>
                <c:pt idx="2682">
                  <c:v>20200110</c:v>
                </c:pt>
                <c:pt idx="2683">
                  <c:v>20200113</c:v>
                </c:pt>
                <c:pt idx="2684">
                  <c:v>20200114</c:v>
                </c:pt>
                <c:pt idx="2685">
                  <c:v>20200115</c:v>
                </c:pt>
                <c:pt idx="2686">
                  <c:v>20200116</c:v>
                </c:pt>
                <c:pt idx="2687">
                  <c:v>20200117</c:v>
                </c:pt>
                <c:pt idx="2688">
                  <c:v>20200120</c:v>
                </c:pt>
                <c:pt idx="2689">
                  <c:v>20200121</c:v>
                </c:pt>
                <c:pt idx="2690">
                  <c:v>20200122</c:v>
                </c:pt>
                <c:pt idx="2691">
                  <c:v>20200123</c:v>
                </c:pt>
                <c:pt idx="2692">
                  <c:v>20200203</c:v>
                </c:pt>
                <c:pt idx="2693">
                  <c:v>20200204</c:v>
                </c:pt>
                <c:pt idx="2694">
                  <c:v>20200205</c:v>
                </c:pt>
                <c:pt idx="2695">
                  <c:v>20200206</c:v>
                </c:pt>
                <c:pt idx="2696">
                  <c:v>20200207</c:v>
                </c:pt>
                <c:pt idx="2697">
                  <c:v>20200210</c:v>
                </c:pt>
                <c:pt idx="2698">
                  <c:v>20200211</c:v>
                </c:pt>
                <c:pt idx="2699">
                  <c:v>20200212</c:v>
                </c:pt>
                <c:pt idx="2700">
                  <c:v>20200213</c:v>
                </c:pt>
                <c:pt idx="2701">
                  <c:v>20200214</c:v>
                </c:pt>
                <c:pt idx="2702">
                  <c:v>20200217</c:v>
                </c:pt>
                <c:pt idx="2703">
                  <c:v>20200218</c:v>
                </c:pt>
                <c:pt idx="2704">
                  <c:v>20200219</c:v>
                </c:pt>
                <c:pt idx="2705">
                  <c:v>20200220</c:v>
                </c:pt>
                <c:pt idx="2706">
                  <c:v>20200221</c:v>
                </c:pt>
                <c:pt idx="2707">
                  <c:v>20200224</c:v>
                </c:pt>
                <c:pt idx="2708">
                  <c:v>20200225</c:v>
                </c:pt>
                <c:pt idx="2709">
                  <c:v>20200226</c:v>
                </c:pt>
                <c:pt idx="2710">
                  <c:v>20200227</c:v>
                </c:pt>
                <c:pt idx="2711">
                  <c:v>20200228</c:v>
                </c:pt>
                <c:pt idx="2712">
                  <c:v>20200302</c:v>
                </c:pt>
                <c:pt idx="2713">
                  <c:v>20200303</c:v>
                </c:pt>
                <c:pt idx="2714">
                  <c:v>20200304</c:v>
                </c:pt>
                <c:pt idx="2715">
                  <c:v>20200305</c:v>
                </c:pt>
                <c:pt idx="2716">
                  <c:v>20200306</c:v>
                </c:pt>
                <c:pt idx="2717">
                  <c:v>20200309</c:v>
                </c:pt>
                <c:pt idx="2718">
                  <c:v>20200310</c:v>
                </c:pt>
                <c:pt idx="2719">
                  <c:v>20200311</c:v>
                </c:pt>
                <c:pt idx="2720">
                  <c:v>20200312</c:v>
                </c:pt>
                <c:pt idx="2721">
                  <c:v>20200313</c:v>
                </c:pt>
                <c:pt idx="2722">
                  <c:v>20200316</c:v>
                </c:pt>
                <c:pt idx="2723">
                  <c:v>20200317</c:v>
                </c:pt>
                <c:pt idx="2724">
                  <c:v>20200318</c:v>
                </c:pt>
                <c:pt idx="2725">
                  <c:v>20200319</c:v>
                </c:pt>
                <c:pt idx="2726">
                  <c:v>20200320</c:v>
                </c:pt>
              </c:numCache>
            </c:numRef>
          </c:cat>
          <c:val>
            <c:numRef>
              <c:f>板块基准指数!$G$2:$G$2728</c:f>
              <c:numCache>
                <c:formatCode>0.00%</c:formatCode>
                <c:ptCount val="2727"/>
                <c:pt idx="0">
                  <c:v>0</c:v>
                </c:pt>
                <c:pt idx="1">
                  <c:v>3.8861406592297601E-2</c:v>
                </c:pt>
                <c:pt idx="2">
                  <c:v>4.1025736608432402E-2</c:v>
                </c:pt>
                <c:pt idx="3">
                  <c:v>-6.5876868159767999E-4</c:v>
                </c:pt>
                <c:pt idx="4">
                  <c:v>-2.2125796098587499E-2</c:v>
                </c:pt>
                <c:pt idx="5">
                  <c:v>2.2012567384793898E-2</c:v>
                </c:pt>
                <c:pt idx="6">
                  <c:v>6.5101913366458E-3</c:v>
                </c:pt>
                <c:pt idx="7">
                  <c:v>-2.5551719634823802E-2</c:v>
                </c:pt>
                <c:pt idx="8">
                  <c:v>4.3058115188599401E-2</c:v>
                </c:pt>
                <c:pt idx="9">
                  <c:v>3.0733930270961502E-3</c:v>
                </c:pt>
                <c:pt idx="10">
                  <c:v>1.19919368830442E-2</c:v>
                </c:pt>
                <c:pt idx="11">
                  <c:v>6.5597818293236104E-3</c:v>
                </c:pt>
                <c:pt idx="12">
                  <c:v>9.23465851226438E-3</c:v>
                </c:pt>
                <c:pt idx="13">
                  <c:v>-2.4015763419395998E-3</c:v>
                </c:pt>
                <c:pt idx="14">
                  <c:v>2.1779777050197301E-2</c:v>
                </c:pt>
                <c:pt idx="15">
                  <c:v>-7.1665222297808799E-3</c:v>
                </c:pt>
                <c:pt idx="16">
                  <c:v>2.0869059424906199E-2</c:v>
                </c:pt>
                <c:pt idx="17">
                  <c:v>2.7390171136473601E-2</c:v>
                </c:pt>
                <c:pt idx="18">
                  <c:v>1.9493808323339998E-2</c:v>
                </c:pt>
                <c:pt idx="19">
                  <c:v>-7.1161697664018997E-3</c:v>
                </c:pt>
                <c:pt idx="20">
                  <c:v>4.0752962379467399E-2</c:v>
                </c:pt>
                <c:pt idx="21">
                  <c:v>3.7571917323148601E-2</c:v>
                </c:pt>
                <c:pt idx="22">
                  <c:v>2.2640550306979802E-2</c:v>
                </c:pt>
                <c:pt idx="23">
                  <c:v>-3.6800492021784701E-3</c:v>
                </c:pt>
                <c:pt idx="24">
                  <c:v>-7.5474736577599297E-3</c:v>
                </c:pt>
                <c:pt idx="25">
                  <c:v>3.6825570468256401E-2</c:v>
                </c:pt>
                <c:pt idx="26">
                  <c:v>2.90101193956997E-2</c:v>
                </c:pt>
                <c:pt idx="27">
                  <c:v>-3.2123297230578801E-2</c:v>
                </c:pt>
                <c:pt idx="28">
                  <c:v>-4.70688201918932E-2</c:v>
                </c:pt>
                <c:pt idx="29">
                  <c:v>1.9508279937406701E-2</c:v>
                </c:pt>
                <c:pt idx="30">
                  <c:v>2.8779199813099302E-2</c:v>
                </c:pt>
                <c:pt idx="31">
                  <c:v>2.5533686952189601E-2</c:v>
                </c:pt>
                <c:pt idx="32">
                  <c:v>-4.5162792723500197E-2</c:v>
                </c:pt>
                <c:pt idx="33">
                  <c:v>-3.86919638896384E-3</c:v>
                </c:pt>
                <c:pt idx="34">
                  <c:v>-5.9882293241394498E-2</c:v>
                </c:pt>
                <c:pt idx="35">
                  <c:v>-4.6643060579782902E-2</c:v>
                </c:pt>
                <c:pt idx="36">
                  <c:v>1.57812434886044E-2</c:v>
                </c:pt>
                <c:pt idx="37">
                  <c:v>-3.1701513183035198E-3</c:v>
                </c:pt>
                <c:pt idx="38">
                  <c:v>6.5512636221400494E-2</c:v>
                </c:pt>
                <c:pt idx="39">
                  <c:v>5.4956069854747098E-3</c:v>
                </c:pt>
                <c:pt idx="40">
                  <c:v>-1.0420805470899399E-2</c:v>
                </c:pt>
                <c:pt idx="41">
                  <c:v>-4.2714331299643998E-2</c:v>
                </c:pt>
                <c:pt idx="42">
                  <c:v>2.5244307025438801E-2</c:v>
                </c:pt>
                <c:pt idx="43">
                  <c:v>-7.1439122959266396E-3</c:v>
                </c:pt>
                <c:pt idx="44">
                  <c:v>-4.14856234806381E-4</c:v>
                </c:pt>
                <c:pt idx="45">
                  <c:v>-5.6885652625038498E-3</c:v>
                </c:pt>
                <c:pt idx="46">
                  <c:v>1.10147653056625E-2</c:v>
                </c:pt>
                <c:pt idx="47">
                  <c:v>3.8630647285590299E-2</c:v>
                </c:pt>
                <c:pt idx="48">
                  <c:v>1.3240419898831001E-2</c:v>
                </c:pt>
                <c:pt idx="49">
                  <c:v>2.8357856691678399E-2</c:v>
                </c:pt>
                <c:pt idx="50">
                  <c:v>1.3173874418169701E-2</c:v>
                </c:pt>
                <c:pt idx="51">
                  <c:v>2.4388687578894098E-2</c:v>
                </c:pt>
                <c:pt idx="52">
                  <c:v>1.0774950110792601E-3</c:v>
                </c:pt>
                <c:pt idx="53">
                  <c:v>-2.5154880243383901E-2</c:v>
                </c:pt>
                <c:pt idx="54">
                  <c:v>3.5249842458881901E-2</c:v>
                </c:pt>
                <c:pt idx="55">
                  <c:v>1.12739144279492E-2</c:v>
                </c:pt>
                <c:pt idx="56">
                  <c:v>-8.1034748309216694E-3</c:v>
                </c:pt>
                <c:pt idx="57">
                  <c:v>5.3609002316318101E-3</c:v>
                </c:pt>
                <c:pt idx="58">
                  <c:v>2.48401110075358E-2</c:v>
                </c:pt>
                <c:pt idx="59">
                  <c:v>8.4965959771178597E-3</c:v>
                </c:pt>
                <c:pt idx="60">
                  <c:v>-1.32480522786499E-2</c:v>
                </c:pt>
                <c:pt idx="61">
                  <c:v>1.00330463168843E-2</c:v>
                </c:pt>
                <c:pt idx="62">
                  <c:v>-3.4449108240743202E-2</c:v>
                </c:pt>
                <c:pt idx="63">
                  <c:v>1.15921855713039E-2</c:v>
                </c:pt>
                <c:pt idx="64">
                  <c:v>3.7659602223843298E-2</c:v>
                </c:pt>
                <c:pt idx="65">
                  <c:v>3.4371657777802302E-2</c:v>
                </c:pt>
                <c:pt idx="66">
                  <c:v>4.2485450775978E-3</c:v>
                </c:pt>
                <c:pt idx="67">
                  <c:v>1.04507659706561E-2</c:v>
                </c:pt>
                <c:pt idx="68">
                  <c:v>4.0350848177234102E-3</c:v>
                </c:pt>
                <c:pt idx="69">
                  <c:v>-2.5106842177729401E-2</c:v>
                </c:pt>
                <c:pt idx="70">
                  <c:v>2.2388750990099699E-2</c:v>
                </c:pt>
                <c:pt idx="71">
                  <c:v>-1.0065952161724E-2</c:v>
                </c:pt>
                <c:pt idx="72">
                  <c:v>-4.4996144790452601E-2</c:v>
                </c:pt>
                <c:pt idx="73">
                  <c:v>8.0093184852942801E-3</c:v>
                </c:pt>
                <c:pt idx="74">
                  <c:v>-7.4296706114976904E-3</c:v>
                </c:pt>
                <c:pt idx="75">
                  <c:v>-2.8605398099278399E-2</c:v>
                </c:pt>
                <c:pt idx="76">
                  <c:v>2.66398581161493E-3</c:v>
                </c:pt>
                <c:pt idx="77">
                  <c:v>2.65852986022489E-2</c:v>
                </c:pt>
                <c:pt idx="78">
                  <c:v>1.11200474169514E-2</c:v>
                </c:pt>
                <c:pt idx="79">
                  <c:v>4.19379845611728E-2</c:v>
                </c:pt>
                <c:pt idx="80">
                  <c:v>6.1054309848790301E-3</c:v>
                </c:pt>
                <c:pt idx="81">
                  <c:v>1.4985576823800299E-2</c:v>
                </c:pt>
                <c:pt idx="82">
                  <c:v>-2.2077293997280999E-3</c:v>
                </c:pt>
                <c:pt idx="83">
                  <c:v>-2.3063373774166E-3</c:v>
                </c:pt>
                <c:pt idx="84">
                  <c:v>-3.2152269906710301E-2</c:v>
                </c:pt>
                <c:pt idx="85">
                  <c:v>2.35192866442866E-2</c:v>
                </c:pt>
                <c:pt idx="86">
                  <c:v>1.5006531566844601E-2</c:v>
                </c:pt>
                <c:pt idx="87">
                  <c:v>-3.3204919065614401E-3</c:v>
                </c:pt>
                <c:pt idx="88">
                  <c:v>1.9339654711223E-3</c:v>
                </c:pt>
                <c:pt idx="89">
                  <c:v>1.25934001153936E-2</c:v>
                </c:pt>
                <c:pt idx="90">
                  <c:v>1.3683589446849E-2</c:v>
                </c:pt>
                <c:pt idx="91">
                  <c:v>-3.6773389778621299E-3</c:v>
                </c:pt>
                <c:pt idx="92">
                  <c:v>-1.8722356655488399E-2</c:v>
                </c:pt>
                <c:pt idx="93">
                  <c:v>-6.54051065818114E-3</c:v>
                </c:pt>
                <c:pt idx="94">
                  <c:v>4.9617343244942099E-3</c:v>
                </c:pt>
                <c:pt idx="95">
                  <c:v>-1.2655658944912E-2</c:v>
                </c:pt>
                <c:pt idx="96">
                  <c:v>9.4773542437793096E-3</c:v>
                </c:pt>
                <c:pt idx="97">
                  <c:v>3.4141795559561497E-2</c:v>
                </c:pt>
                <c:pt idx="98">
                  <c:v>4.6706748629726904E-3</c:v>
                </c:pt>
                <c:pt idx="99">
                  <c:v>1.2926403197440499E-2</c:v>
                </c:pt>
                <c:pt idx="100">
                  <c:v>2.6253077907918299E-3</c:v>
                </c:pt>
                <c:pt idx="101">
                  <c:v>-3.2014616136425301E-3</c:v>
                </c:pt>
                <c:pt idx="102">
                  <c:v>-8.0968766442201592E-3</c:v>
                </c:pt>
                <c:pt idx="103">
                  <c:v>-9.6679175766678505E-4</c:v>
                </c:pt>
                <c:pt idx="104">
                  <c:v>1.6235520365466601E-2</c:v>
                </c:pt>
                <c:pt idx="105">
                  <c:v>-1.44199231738311E-2</c:v>
                </c:pt>
                <c:pt idx="106">
                  <c:v>-2.2079609163520999E-2</c:v>
                </c:pt>
                <c:pt idx="107">
                  <c:v>4.0900672057222502E-3</c:v>
                </c:pt>
                <c:pt idx="108">
                  <c:v>8.23073550287148E-4</c:v>
                </c:pt>
                <c:pt idx="109">
                  <c:v>1.34668437203218E-2</c:v>
                </c:pt>
                <c:pt idx="110">
                  <c:v>1.61248673163902E-2</c:v>
                </c:pt>
                <c:pt idx="111">
                  <c:v>1.3727931277207099E-4</c:v>
                </c:pt>
                <c:pt idx="112">
                  <c:v>-1.0272135390765301E-3</c:v>
                </c:pt>
                <c:pt idx="113">
                  <c:v>-2.3457093749366799E-3</c:v>
                </c:pt>
                <c:pt idx="114">
                  <c:v>2.80023863361843E-2</c:v>
                </c:pt>
                <c:pt idx="115">
                  <c:v>-5.6260295452808598E-3</c:v>
                </c:pt>
                <c:pt idx="116">
                  <c:v>7.1593563733613602E-4</c:v>
                </c:pt>
                <c:pt idx="117">
                  <c:v>1.5549962643842299E-2</c:v>
                </c:pt>
                <c:pt idx="118">
                  <c:v>-4.3734487875378199E-3</c:v>
                </c:pt>
                <c:pt idx="119">
                  <c:v>1.3021739069540701E-2</c:v>
                </c:pt>
                <c:pt idx="120">
                  <c:v>1.6652251928177798E-2</c:v>
                </c:pt>
                <c:pt idx="121">
                  <c:v>8.6085954564507992E-3</c:v>
                </c:pt>
                <c:pt idx="122">
                  <c:v>1.6638803531244001E-2</c:v>
                </c:pt>
                <c:pt idx="123">
                  <c:v>-6.2340654782027903E-3</c:v>
                </c:pt>
                <c:pt idx="124">
                  <c:v>1.07412330839456E-2</c:v>
                </c:pt>
                <c:pt idx="125">
                  <c:v>1.5795976693083899E-2</c:v>
                </c:pt>
                <c:pt idx="126">
                  <c:v>1.52903548586378E-3</c:v>
                </c:pt>
                <c:pt idx="127">
                  <c:v>-3.6368693622902898E-3</c:v>
                </c:pt>
                <c:pt idx="128">
                  <c:v>2.03747497060505E-2</c:v>
                </c:pt>
                <c:pt idx="129">
                  <c:v>2.3708462360433401E-2</c:v>
                </c:pt>
                <c:pt idx="130">
                  <c:v>-4.9221363855566401E-3</c:v>
                </c:pt>
                <c:pt idx="131">
                  <c:v>1.7422595487314198E-2</c:v>
                </c:pt>
                <c:pt idx="132">
                  <c:v>3.3024998703245503E-2</c:v>
                </c:pt>
                <c:pt idx="133">
                  <c:v>-2.25233429863303E-2</c:v>
                </c:pt>
                <c:pt idx="134">
                  <c:v>2.6860167590305701E-2</c:v>
                </c:pt>
                <c:pt idx="135">
                  <c:v>5.0930570413836099E-3</c:v>
                </c:pt>
                <c:pt idx="136">
                  <c:v>1.2208009477415399E-2</c:v>
                </c:pt>
                <c:pt idx="137">
                  <c:v>2.6670950008813799E-2</c:v>
                </c:pt>
                <c:pt idx="138">
                  <c:v>7.69112922420628E-3</c:v>
                </c:pt>
                <c:pt idx="139">
                  <c:v>-6.3081248909557699E-2</c:v>
                </c:pt>
                <c:pt idx="140">
                  <c:v>1.53661958078687E-2</c:v>
                </c:pt>
                <c:pt idx="141">
                  <c:v>3.7102627923262403E-2</c:v>
                </c:pt>
                <c:pt idx="142">
                  <c:v>3.0914315677226901E-2</c:v>
                </c:pt>
                <c:pt idx="143">
                  <c:v>1.8449318755600099E-2</c:v>
                </c:pt>
                <c:pt idx="144">
                  <c:v>-9.2341976733182392E-3</c:v>
                </c:pt>
                <c:pt idx="145">
                  <c:v>-3.05969876516804E-2</c:v>
                </c:pt>
                <c:pt idx="146">
                  <c:v>-3.9845890234967297E-2</c:v>
                </c:pt>
                <c:pt idx="147">
                  <c:v>6.8624565726914397E-3</c:v>
                </c:pt>
                <c:pt idx="148">
                  <c:v>-2.8745071025783098E-4</c:v>
                </c:pt>
                <c:pt idx="149">
                  <c:v>-5.5111438414109599E-2</c:v>
                </c:pt>
                <c:pt idx="150">
                  <c:v>1.0886138272846201E-2</c:v>
                </c:pt>
                <c:pt idx="151">
                  <c:v>-3.3414213817261597E-2</c:v>
                </c:pt>
                <c:pt idx="152">
                  <c:v>-7.1573574383557104E-2</c:v>
                </c:pt>
                <c:pt idx="153">
                  <c:v>2.2335160279961599E-2</c:v>
                </c:pt>
                <c:pt idx="154">
                  <c:v>-5.6494085720555198E-2</c:v>
                </c:pt>
                <c:pt idx="155">
                  <c:v>4.70499613363329E-2</c:v>
                </c:pt>
                <c:pt idx="156">
                  <c:v>2.4415314165607199E-2</c:v>
                </c:pt>
                <c:pt idx="157">
                  <c:v>1.84400795312347E-2</c:v>
                </c:pt>
                <c:pt idx="158">
                  <c:v>-2.9704120021857499E-2</c:v>
                </c:pt>
                <c:pt idx="159">
                  <c:v>2.45357881518714E-2</c:v>
                </c:pt>
                <c:pt idx="160">
                  <c:v>-5.6793705846085599E-3</c:v>
                </c:pt>
                <c:pt idx="161">
                  <c:v>-3.1447337984715502E-2</c:v>
                </c:pt>
                <c:pt idx="162">
                  <c:v>-7.9423152107707701E-2</c:v>
                </c:pt>
                <c:pt idx="163">
                  <c:v>-1.1529869956439899E-2</c:v>
                </c:pt>
                <c:pt idx="164">
                  <c:v>9.6613173872767896E-3</c:v>
                </c:pt>
                <c:pt idx="165">
                  <c:v>6.1579435549906199E-2</c:v>
                </c:pt>
                <c:pt idx="166">
                  <c:v>9.6294881167603309E-3</c:v>
                </c:pt>
                <c:pt idx="167">
                  <c:v>7.2514219894058299E-3</c:v>
                </c:pt>
                <c:pt idx="168">
                  <c:v>2.5231460971751499E-2</c:v>
                </c:pt>
                <c:pt idx="169">
                  <c:v>1.8965530646705302E-2</c:v>
                </c:pt>
                <c:pt idx="170">
                  <c:v>-1.1254037855886301E-2</c:v>
                </c:pt>
                <c:pt idx="171">
                  <c:v>1.34316283008787E-2</c:v>
                </c:pt>
                <c:pt idx="172">
                  <c:v>1.65548998717986E-2</c:v>
                </c:pt>
                <c:pt idx="173">
                  <c:v>9.9762034501490893E-3</c:v>
                </c:pt>
                <c:pt idx="174">
                  <c:v>-5.9054676059329203E-3</c:v>
                </c:pt>
                <c:pt idx="175">
                  <c:v>1.9902328416993801E-2</c:v>
                </c:pt>
                <c:pt idx="176">
                  <c:v>-3.5789773140201903E-2</c:v>
                </c:pt>
                <c:pt idx="177">
                  <c:v>5.0375718270551303E-3</c:v>
                </c:pt>
                <c:pt idx="178">
                  <c:v>-2.77543454000665E-2</c:v>
                </c:pt>
                <c:pt idx="179">
                  <c:v>-2.7708615480753901E-2</c:v>
                </c:pt>
                <c:pt idx="180">
                  <c:v>-5.8396514952322003E-3</c:v>
                </c:pt>
                <c:pt idx="181">
                  <c:v>-1.07111363340089E-2</c:v>
                </c:pt>
                <c:pt idx="182">
                  <c:v>-3.0891621331865699E-2</c:v>
                </c:pt>
                <c:pt idx="183">
                  <c:v>-7.8843919619582398E-3</c:v>
                </c:pt>
                <c:pt idx="184">
                  <c:v>1.11535593454833E-2</c:v>
                </c:pt>
                <c:pt idx="185">
                  <c:v>6.0971657707627101E-2</c:v>
                </c:pt>
                <c:pt idx="186">
                  <c:v>-6.3490438183149501E-3</c:v>
                </c:pt>
                <c:pt idx="187">
                  <c:v>1.67964124723117E-2</c:v>
                </c:pt>
                <c:pt idx="188">
                  <c:v>1.12231207551518E-2</c:v>
                </c:pt>
                <c:pt idx="189">
                  <c:v>3.3159344998325299E-3</c:v>
                </c:pt>
                <c:pt idx="190">
                  <c:v>3.1078068281620501E-3</c:v>
                </c:pt>
                <c:pt idx="191">
                  <c:v>2.7056852749215599E-2</c:v>
                </c:pt>
                <c:pt idx="192">
                  <c:v>1.2461001056973601E-2</c:v>
                </c:pt>
                <c:pt idx="193">
                  <c:v>-6.2107370438852297E-3</c:v>
                </c:pt>
                <c:pt idx="194">
                  <c:v>-4.8981546501485201E-3</c:v>
                </c:pt>
                <c:pt idx="195">
                  <c:v>1.98619859363377E-2</c:v>
                </c:pt>
                <c:pt idx="196">
                  <c:v>-4.80648543947477E-5</c:v>
                </c:pt>
                <c:pt idx="197">
                  <c:v>-3.4956009827966303E-2</c:v>
                </c:pt>
                <c:pt idx="198">
                  <c:v>7.8599720001993004E-3</c:v>
                </c:pt>
                <c:pt idx="199">
                  <c:v>-2.68545882164892E-2</c:v>
                </c:pt>
                <c:pt idx="200">
                  <c:v>1.0253093922865299E-2</c:v>
                </c:pt>
                <c:pt idx="201">
                  <c:v>2.6704910697171499E-2</c:v>
                </c:pt>
                <c:pt idx="202">
                  <c:v>1.8870033786702E-2</c:v>
                </c:pt>
                <c:pt idx="203">
                  <c:v>8.3794359288984592E-3</c:v>
                </c:pt>
                <c:pt idx="204">
                  <c:v>7.6645600800273198E-3</c:v>
                </c:pt>
                <c:pt idx="205">
                  <c:v>8.7720054777054995E-3</c:v>
                </c:pt>
                <c:pt idx="206">
                  <c:v>6.7617250833968802E-3</c:v>
                </c:pt>
                <c:pt idx="207">
                  <c:v>-1.32674982558892E-3</c:v>
                </c:pt>
                <c:pt idx="208">
                  <c:v>-1.26825414638309E-3</c:v>
                </c:pt>
                <c:pt idx="209">
                  <c:v>2.8315639595688801E-3</c:v>
                </c:pt>
                <c:pt idx="210">
                  <c:v>5.0674800482023398E-3</c:v>
                </c:pt>
                <c:pt idx="211">
                  <c:v>3.3986367417072602E-2</c:v>
                </c:pt>
                <c:pt idx="212">
                  <c:v>2.11488009942782E-4</c:v>
                </c:pt>
                <c:pt idx="213">
                  <c:v>3.1224805941536299E-3</c:v>
                </c:pt>
                <c:pt idx="214">
                  <c:v>1.0244676517405699E-2</c:v>
                </c:pt>
                <c:pt idx="215">
                  <c:v>-2.1413590720664199E-3</c:v>
                </c:pt>
                <c:pt idx="216">
                  <c:v>1.5568802999608699E-2</c:v>
                </c:pt>
                <c:pt idx="217">
                  <c:v>-3.7700877921022898E-2</c:v>
                </c:pt>
                <c:pt idx="218">
                  <c:v>3.3227877348072199E-2</c:v>
                </c:pt>
                <c:pt idx="219">
                  <c:v>-3.6039186654829497E-2</c:v>
                </c:pt>
                <c:pt idx="220">
                  <c:v>-3.1104277418385701E-2</c:v>
                </c:pt>
                <c:pt idx="221">
                  <c:v>4.1630750889142601E-2</c:v>
                </c:pt>
                <c:pt idx="222">
                  <c:v>2.10041991272008E-2</c:v>
                </c:pt>
                <c:pt idx="223">
                  <c:v>1.35800940538136E-2</c:v>
                </c:pt>
                <c:pt idx="224">
                  <c:v>4.8472261407301103E-3</c:v>
                </c:pt>
                <c:pt idx="225">
                  <c:v>-5.5963614377560799E-3</c:v>
                </c:pt>
                <c:pt idx="226">
                  <c:v>7.7758568970943097E-3</c:v>
                </c:pt>
                <c:pt idx="227">
                  <c:v>-9.66787636596954E-3</c:v>
                </c:pt>
                <c:pt idx="228">
                  <c:v>-1.9927396548829801E-2</c:v>
                </c:pt>
                <c:pt idx="229">
                  <c:v>7.2598123905432002E-3</c:v>
                </c:pt>
                <c:pt idx="230">
                  <c:v>7.8458319004811596E-4</c:v>
                </c:pt>
                <c:pt idx="231">
                  <c:v>7.6174549329171004E-3</c:v>
                </c:pt>
                <c:pt idx="232">
                  <c:v>-1.20997017047453E-3</c:v>
                </c:pt>
                <c:pt idx="233">
                  <c:v>-7.8494093872638702E-3</c:v>
                </c:pt>
                <c:pt idx="234">
                  <c:v>-2.9035606300187498E-2</c:v>
                </c:pt>
                <c:pt idx="235">
                  <c:v>-3.0067695591121799E-2</c:v>
                </c:pt>
                <c:pt idx="236">
                  <c:v>4.0736706346468999E-3</c:v>
                </c:pt>
                <c:pt idx="237">
                  <c:v>-3.2870117416014998E-2</c:v>
                </c:pt>
                <c:pt idx="238">
                  <c:v>1.10725652134494E-2</c:v>
                </c:pt>
                <c:pt idx="239">
                  <c:v>3.8518925132197797E-2</c:v>
                </c:pt>
                <c:pt idx="240">
                  <c:v>-1.9016277910078199E-3</c:v>
                </c:pt>
                <c:pt idx="241">
                  <c:v>1.6609812798059499E-2</c:v>
                </c:pt>
                <c:pt idx="242">
                  <c:v>4.4037351715893996E-3</c:v>
                </c:pt>
                <c:pt idx="243">
                  <c:v>6.60157141664954E-3</c:v>
                </c:pt>
                <c:pt idx="244">
                  <c:v>4.7068496931552102E-3</c:v>
                </c:pt>
                <c:pt idx="245">
                  <c:v>-4.0780208216216101E-3</c:v>
                </c:pt>
                <c:pt idx="246">
                  <c:v>1.4413725387167601E-2</c:v>
                </c:pt>
                <c:pt idx="247">
                  <c:v>2.5369981097590698E-3</c:v>
                </c:pt>
                <c:pt idx="248">
                  <c:v>-1.78771641028669E-2</c:v>
                </c:pt>
                <c:pt idx="249">
                  <c:v>-8.8526027616742098E-4</c:v>
                </c:pt>
                <c:pt idx="250">
                  <c:v>3.9426563696326198E-3</c:v>
                </c:pt>
                <c:pt idx="251">
                  <c:v>1.8114700998347898E-2</c:v>
                </c:pt>
                <c:pt idx="252">
                  <c:v>-2.7858990479173E-2</c:v>
                </c:pt>
                <c:pt idx="253">
                  <c:v>1.6758728722795199E-2</c:v>
                </c:pt>
                <c:pt idx="254">
                  <c:v>4.5311951873152397E-3</c:v>
                </c:pt>
                <c:pt idx="255">
                  <c:v>1.1343763540235001E-2</c:v>
                </c:pt>
                <c:pt idx="256">
                  <c:v>2.05626155766393E-3</c:v>
                </c:pt>
                <c:pt idx="257">
                  <c:v>-3.4247820635459399E-2</c:v>
                </c:pt>
                <c:pt idx="258">
                  <c:v>-6.69888784717226E-3</c:v>
                </c:pt>
                <c:pt idx="259">
                  <c:v>-2.7003323886201101E-2</c:v>
                </c:pt>
                <c:pt idx="260">
                  <c:v>-1.18405299686495E-2</c:v>
                </c:pt>
                <c:pt idx="261">
                  <c:v>-3.5097650359922697E-2</c:v>
                </c:pt>
                <c:pt idx="262">
                  <c:v>-8.4438980029401499E-3</c:v>
                </c:pt>
                <c:pt idx="263">
                  <c:v>8.3171996636295202E-3</c:v>
                </c:pt>
                <c:pt idx="264">
                  <c:v>1.2331333871342599E-4</c:v>
                </c:pt>
                <c:pt idx="265">
                  <c:v>-2.4790622743290101E-2</c:v>
                </c:pt>
                <c:pt idx="266">
                  <c:v>-1.40468039734737E-3</c:v>
                </c:pt>
                <c:pt idx="267">
                  <c:v>2.96836946241841E-2</c:v>
                </c:pt>
                <c:pt idx="268">
                  <c:v>-3.3002224608337902E-3</c:v>
                </c:pt>
                <c:pt idx="269">
                  <c:v>-2.4392235970150899E-2</c:v>
                </c:pt>
                <c:pt idx="270">
                  <c:v>2.0065357101019701E-3</c:v>
                </c:pt>
                <c:pt idx="271">
                  <c:v>8.0678310531172095E-3</c:v>
                </c:pt>
                <c:pt idx="272">
                  <c:v>1.37162569238887E-2</c:v>
                </c:pt>
                <c:pt idx="273">
                  <c:v>1.80321407287317E-3</c:v>
                </c:pt>
                <c:pt idx="274">
                  <c:v>1.21044464228606E-2</c:v>
                </c:pt>
                <c:pt idx="275">
                  <c:v>-9.9362593999066792E-4</c:v>
                </c:pt>
                <c:pt idx="276">
                  <c:v>-4.4217301257488397E-3</c:v>
                </c:pt>
                <c:pt idx="277">
                  <c:v>1.8071841342722599E-2</c:v>
                </c:pt>
                <c:pt idx="278">
                  <c:v>1.2725417299182799E-2</c:v>
                </c:pt>
                <c:pt idx="279">
                  <c:v>-4.8427238981906999E-3</c:v>
                </c:pt>
                <c:pt idx="280">
                  <c:v>1.45625115298903E-2</c:v>
                </c:pt>
                <c:pt idx="281">
                  <c:v>-7.5997008235999097E-3</c:v>
                </c:pt>
                <c:pt idx="282">
                  <c:v>1.14620023664845E-2</c:v>
                </c:pt>
                <c:pt idx="283">
                  <c:v>-2.8139220312966801E-2</c:v>
                </c:pt>
                <c:pt idx="284">
                  <c:v>2.8621048349049601E-3</c:v>
                </c:pt>
                <c:pt idx="285">
                  <c:v>9.6468904711375092E-3</c:v>
                </c:pt>
                <c:pt idx="286">
                  <c:v>2.9680889735065998E-3</c:v>
                </c:pt>
                <c:pt idx="287">
                  <c:v>-9.0347365287156804E-3</c:v>
                </c:pt>
                <c:pt idx="288">
                  <c:v>-3.8076886803308902E-3</c:v>
                </c:pt>
                <c:pt idx="289">
                  <c:v>-1.44462785365507E-2</c:v>
                </c:pt>
                <c:pt idx="290">
                  <c:v>-1.66333132232678E-2</c:v>
                </c:pt>
                <c:pt idx="291">
                  <c:v>4.4076319864481796E-3</c:v>
                </c:pt>
                <c:pt idx="292">
                  <c:v>2.3452006663572101E-2</c:v>
                </c:pt>
                <c:pt idx="293">
                  <c:v>-4.91948899949401E-4</c:v>
                </c:pt>
                <c:pt idx="294">
                  <c:v>1.1426084674641899E-2</c:v>
                </c:pt>
                <c:pt idx="295">
                  <c:v>3.2898081556810899E-3</c:v>
                </c:pt>
                <c:pt idx="296">
                  <c:v>-6.2022307440042397E-3</c:v>
                </c:pt>
                <c:pt idx="297">
                  <c:v>9.4573351249330098E-4</c:v>
                </c:pt>
                <c:pt idx="298">
                  <c:v>-1.28848409994189E-2</c:v>
                </c:pt>
                <c:pt idx="299">
                  <c:v>1.32418750863667E-2</c:v>
                </c:pt>
                <c:pt idx="300">
                  <c:v>1.9851386423793901E-2</c:v>
                </c:pt>
                <c:pt idx="301">
                  <c:v>2.7551803455597899E-3</c:v>
                </c:pt>
                <c:pt idx="302">
                  <c:v>-5.7407378812559398E-3</c:v>
                </c:pt>
                <c:pt idx="303">
                  <c:v>1.6168815126114899E-2</c:v>
                </c:pt>
                <c:pt idx="304">
                  <c:v>1.10957633992224E-2</c:v>
                </c:pt>
                <c:pt idx="305">
                  <c:v>4.0040362856014399E-3</c:v>
                </c:pt>
                <c:pt idx="306">
                  <c:v>-1.31488272279156E-3</c:v>
                </c:pt>
                <c:pt idx="307">
                  <c:v>-8.7237122670755403E-3</c:v>
                </c:pt>
                <c:pt idx="308">
                  <c:v>1.09222227737567E-2</c:v>
                </c:pt>
                <c:pt idx="309">
                  <c:v>3.2870735625553001E-5</c:v>
                </c:pt>
                <c:pt idx="310">
                  <c:v>1.8835324937344999E-3</c:v>
                </c:pt>
                <c:pt idx="311">
                  <c:v>8.6634180017822107E-3</c:v>
                </c:pt>
                <c:pt idx="312">
                  <c:v>-3.8909024245169701E-3</c:v>
                </c:pt>
                <c:pt idx="313">
                  <c:v>-8.8774880225393395E-3</c:v>
                </c:pt>
                <c:pt idx="314">
                  <c:v>-5.27275661832739E-2</c:v>
                </c:pt>
                <c:pt idx="315">
                  <c:v>4.64009679437537E-3</c:v>
                </c:pt>
                <c:pt idx="316">
                  <c:v>2.3289934899535701E-2</c:v>
                </c:pt>
                <c:pt idx="317">
                  <c:v>-4.54854392389685E-3</c:v>
                </c:pt>
                <c:pt idx="318">
                  <c:v>-3.8831422885126999E-3</c:v>
                </c:pt>
                <c:pt idx="319">
                  <c:v>-2.4397546492948802E-3</c:v>
                </c:pt>
                <c:pt idx="320">
                  <c:v>-2.8070506759868899E-2</c:v>
                </c:pt>
                <c:pt idx="321">
                  <c:v>-4.9013468916464104E-3</c:v>
                </c:pt>
                <c:pt idx="322">
                  <c:v>-2.1327022466039399E-2</c:v>
                </c:pt>
                <c:pt idx="323">
                  <c:v>-7.2222774301642602E-3</c:v>
                </c:pt>
                <c:pt idx="324">
                  <c:v>-6.8590739253855297E-3</c:v>
                </c:pt>
                <c:pt idx="325">
                  <c:v>1.05624097431802E-2</c:v>
                </c:pt>
                <c:pt idx="326">
                  <c:v>-4.3043077344038602E-2</c:v>
                </c:pt>
                <c:pt idx="327">
                  <c:v>-2.6304625749797899E-2</c:v>
                </c:pt>
                <c:pt idx="328">
                  <c:v>-2.4290768865786998E-3</c:v>
                </c:pt>
                <c:pt idx="329">
                  <c:v>-1.7928585153028798E-2</c:v>
                </c:pt>
                <c:pt idx="330">
                  <c:v>-8.8703177455724605E-3</c:v>
                </c:pt>
                <c:pt idx="331">
                  <c:v>2.73500582900836E-2</c:v>
                </c:pt>
                <c:pt idx="332">
                  <c:v>-3.4998575815709801E-3</c:v>
                </c:pt>
                <c:pt idx="333">
                  <c:v>-6.0940355036873103E-2</c:v>
                </c:pt>
                <c:pt idx="334">
                  <c:v>1.73210457120727E-2</c:v>
                </c:pt>
                <c:pt idx="335">
                  <c:v>7.8490767320187505E-4</c:v>
                </c:pt>
                <c:pt idx="336">
                  <c:v>-1.19609499318256E-2</c:v>
                </c:pt>
                <c:pt idx="337">
                  <c:v>1.8242954576839401E-2</c:v>
                </c:pt>
                <c:pt idx="338">
                  <c:v>4.1526422613824603E-2</c:v>
                </c:pt>
                <c:pt idx="339">
                  <c:v>-1.6251428958793598E-2</c:v>
                </c:pt>
                <c:pt idx="340">
                  <c:v>1.4222331430414001E-3</c:v>
                </c:pt>
                <c:pt idx="341">
                  <c:v>2.12281110613163E-2</c:v>
                </c:pt>
                <c:pt idx="342">
                  <c:v>-1.7981153104103E-3</c:v>
                </c:pt>
                <c:pt idx="343">
                  <c:v>-3.3069448811612702E-2</c:v>
                </c:pt>
                <c:pt idx="344">
                  <c:v>-1.2429765827904201E-2</c:v>
                </c:pt>
                <c:pt idx="345">
                  <c:v>8.8574872499027797E-3</c:v>
                </c:pt>
                <c:pt idx="346">
                  <c:v>-9.6152957444220703E-3</c:v>
                </c:pt>
                <c:pt idx="347">
                  <c:v>1.2004216714082399E-3</c:v>
                </c:pt>
                <c:pt idx="348">
                  <c:v>-1.55980212790763E-2</c:v>
                </c:pt>
                <c:pt idx="349">
                  <c:v>6.5055640601136598E-3</c:v>
                </c:pt>
                <c:pt idx="350">
                  <c:v>2.6970163620581401E-2</c:v>
                </c:pt>
                <c:pt idx="351">
                  <c:v>-5.45443187423654E-3</c:v>
                </c:pt>
                <c:pt idx="352">
                  <c:v>4.5943849460434501E-3</c:v>
                </c:pt>
                <c:pt idx="353">
                  <c:v>-6.3339842798313404E-3</c:v>
                </c:pt>
                <c:pt idx="354">
                  <c:v>-2.6869571102777299E-2</c:v>
                </c:pt>
                <c:pt idx="355">
                  <c:v>2.8035332733341099E-2</c:v>
                </c:pt>
                <c:pt idx="356">
                  <c:v>2.77868062162763E-3</c:v>
                </c:pt>
                <c:pt idx="357">
                  <c:v>-1.3143729293554E-2</c:v>
                </c:pt>
                <c:pt idx="358">
                  <c:v>-2.2988787820577201E-3</c:v>
                </c:pt>
                <c:pt idx="359">
                  <c:v>-1.35347879563276E-2</c:v>
                </c:pt>
                <c:pt idx="360">
                  <c:v>-1.23216254081529E-2</c:v>
                </c:pt>
                <c:pt idx="361">
                  <c:v>-5.1086414010937602E-2</c:v>
                </c:pt>
                <c:pt idx="362">
                  <c:v>-2.14789756637415E-2</c:v>
                </c:pt>
                <c:pt idx="363">
                  <c:v>-1.74307457990815E-2</c:v>
                </c:pt>
                <c:pt idx="364">
                  <c:v>-1.6934260354826199E-3</c:v>
                </c:pt>
                <c:pt idx="365">
                  <c:v>-1.1501282183415101E-2</c:v>
                </c:pt>
                <c:pt idx="366">
                  <c:v>2.6231480398016701E-2</c:v>
                </c:pt>
                <c:pt idx="367">
                  <c:v>1.12710974190031E-2</c:v>
                </c:pt>
                <c:pt idx="368">
                  <c:v>-3.4248865397783798E-3</c:v>
                </c:pt>
                <c:pt idx="369">
                  <c:v>3.4087424451234097E-2</c:v>
                </c:pt>
                <c:pt idx="370">
                  <c:v>1.1010244841908001E-2</c:v>
                </c:pt>
                <c:pt idx="371">
                  <c:v>-1.75636391119968E-2</c:v>
                </c:pt>
                <c:pt idx="372">
                  <c:v>9.5703820602541009E-3</c:v>
                </c:pt>
                <c:pt idx="373">
                  <c:v>-2.1838844174070601E-2</c:v>
                </c:pt>
                <c:pt idx="374">
                  <c:v>5.7676024452270698E-3</c:v>
                </c:pt>
                <c:pt idx="375">
                  <c:v>2.9843398772866299E-2</c:v>
                </c:pt>
                <c:pt idx="376">
                  <c:v>3.1386875692588898E-2</c:v>
                </c:pt>
                <c:pt idx="377">
                  <c:v>3.4583468800957499E-3</c:v>
                </c:pt>
                <c:pt idx="378">
                  <c:v>1.3820108594331099E-2</c:v>
                </c:pt>
                <c:pt idx="379">
                  <c:v>1.3061256653488799E-3</c:v>
                </c:pt>
                <c:pt idx="380">
                  <c:v>1.23248444908897E-2</c:v>
                </c:pt>
                <c:pt idx="381">
                  <c:v>-6.3883623335796698E-3</c:v>
                </c:pt>
                <c:pt idx="382">
                  <c:v>2.6309655908389899E-2</c:v>
                </c:pt>
                <c:pt idx="383">
                  <c:v>1.04445020189931E-2</c:v>
                </c:pt>
                <c:pt idx="384">
                  <c:v>-3.3186372958838302E-3</c:v>
                </c:pt>
                <c:pt idx="385">
                  <c:v>1.7017625420047301E-2</c:v>
                </c:pt>
                <c:pt idx="386">
                  <c:v>-1.68327214537837E-2</c:v>
                </c:pt>
                <c:pt idx="387">
                  <c:v>7.9380087726756508E-3</c:v>
                </c:pt>
                <c:pt idx="388">
                  <c:v>-6.1188222719749802E-3</c:v>
                </c:pt>
                <c:pt idx="389">
                  <c:v>2.0356297106284699E-2</c:v>
                </c:pt>
                <c:pt idx="390">
                  <c:v>1.26930507448946E-2</c:v>
                </c:pt>
                <c:pt idx="391">
                  <c:v>-3.4418303577660798E-2</c:v>
                </c:pt>
                <c:pt idx="392">
                  <c:v>6.2876706337493E-3</c:v>
                </c:pt>
                <c:pt idx="393">
                  <c:v>-1.57872044536903E-2</c:v>
                </c:pt>
                <c:pt idx="394">
                  <c:v>1.8940074874763398E-2</c:v>
                </c:pt>
                <c:pt idx="395">
                  <c:v>2.77026095658989E-2</c:v>
                </c:pt>
                <c:pt idx="396">
                  <c:v>7.5372326444822901E-3</c:v>
                </c:pt>
                <c:pt idx="397">
                  <c:v>2.2666555562068E-3</c:v>
                </c:pt>
                <c:pt idx="398">
                  <c:v>8.7943313637642295E-3</c:v>
                </c:pt>
                <c:pt idx="399">
                  <c:v>-2.22173483976346E-2</c:v>
                </c:pt>
                <c:pt idx="400">
                  <c:v>1.9873242152507898E-3</c:v>
                </c:pt>
                <c:pt idx="401">
                  <c:v>6.8806469850296297E-3</c:v>
                </c:pt>
                <c:pt idx="402">
                  <c:v>-2.44280226972515E-2</c:v>
                </c:pt>
                <c:pt idx="403">
                  <c:v>4.2341949969056901E-3</c:v>
                </c:pt>
                <c:pt idx="404">
                  <c:v>4.1135065717118396E-3</c:v>
                </c:pt>
                <c:pt idx="405">
                  <c:v>2.53921136699355E-2</c:v>
                </c:pt>
                <c:pt idx="406">
                  <c:v>3.5667901747310502E-3</c:v>
                </c:pt>
                <c:pt idx="407">
                  <c:v>-8.485312978515E-3</c:v>
                </c:pt>
                <c:pt idx="408">
                  <c:v>1.5749913564259799E-2</c:v>
                </c:pt>
                <c:pt idx="409">
                  <c:v>2.30851912174728E-3</c:v>
                </c:pt>
                <c:pt idx="410">
                  <c:v>1.43983517261198E-2</c:v>
                </c:pt>
                <c:pt idx="411">
                  <c:v>8.5313926814321005E-3</c:v>
                </c:pt>
                <c:pt idx="412">
                  <c:v>1.00799488132881E-2</c:v>
                </c:pt>
                <c:pt idx="413">
                  <c:v>-1.93175858664568E-2</c:v>
                </c:pt>
                <c:pt idx="414">
                  <c:v>3.21003108167399E-3</c:v>
                </c:pt>
                <c:pt idx="415">
                  <c:v>1.40467521883105E-2</c:v>
                </c:pt>
                <c:pt idx="416">
                  <c:v>-4.0182224321071099E-4</c:v>
                </c:pt>
                <c:pt idx="417">
                  <c:v>-1.7696803632063801E-2</c:v>
                </c:pt>
                <c:pt idx="418">
                  <c:v>-2.1082712624393301E-2</c:v>
                </c:pt>
                <c:pt idx="419">
                  <c:v>-9.9862148302856798E-4</c:v>
                </c:pt>
                <c:pt idx="420">
                  <c:v>-1.0198521487110399E-2</c:v>
                </c:pt>
                <c:pt idx="421">
                  <c:v>4.4994811054833203E-4</c:v>
                </c:pt>
                <c:pt idx="422">
                  <c:v>2.5164758595517301E-2</c:v>
                </c:pt>
                <c:pt idx="423">
                  <c:v>-4.8328215584885498E-3</c:v>
                </c:pt>
                <c:pt idx="424">
                  <c:v>-1.8533170351594499E-3</c:v>
                </c:pt>
                <c:pt idx="425">
                  <c:v>2.0099154900059601E-2</c:v>
                </c:pt>
                <c:pt idx="426">
                  <c:v>4.2125158436364898E-2</c:v>
                </c:pt>
                <c:pt idx="427">
                  <c:v>2.9078966116258199E-2</c:v>
                </c:pt>
                <c:pt idx="428">
                  <c:v>2.4058982310070798E-2</c:v>
                </c:pt>
                <c:pt idx="429">
                  <c:v>6.7944048472155603E-3</c:v>
                </c:pt>
                <c:pt idx="430">
                  <c:v>1.37866876718354E-3</c:v>
                </c:pt>
                <c:pt idx="431">
                  <c:v>2.4773368518178299E-2</c:v>
                </c:pt>
                <c:pt idx="432">
                  <c:v>-1.6972272469342999E-2</c:v>
                </c:pt>
                <c:pt idx="433">
                  <c:v>2.6437526800234298E-2</c:v>
                </c:pt>
                <c:pt idx="434">
                  <c:v>2.0899475589823001E-3</c:v>
                </c:pt>
                <c:pt idx="435">
                  <c:v>6.2186621793934704E-3</c:v>
                </c:pt>
                <c:pt idx="436">
                  <c:v>6.6363548829965896E-3</c:v>
                </c:pt>
                <c:pt idx="437">
                  <c:v>3.4549768336397897E-2</c:v>
                </c:pt>
                <c:pt idx="438">
                  <c:v>-1.0570701529997999E-3</c:v>
                </c:pt>
                <c:pt idx="439">
                  <c:v>-1.7875722135843299E-2</c:v>
                </c:pt>
                <c:pt idx="440">
                  <c:v>-3.9428842184764399E-3</c:v>
                </c:pt>
                <c:pt idx="441">
                  <c:v>5.4137594717645603E-3</c:v>
                </c:pt>
                <c:pt idx="442">
                  <c:v>3.8655636475102097E-2</c:v>
                </c:pt>
                <c:pt idx="443">
                  <c:v>-1.8807207466373999E-4</c:v>
                </c:pt>
                <c:pt idx="444">
                  <c:v>-2.8363993628503299E-2</c:v>
                </c:pt>
                <c:pt idx="445">
                  <c:v>2.3603457443059798E-2</c:v>
                </c:pt>
                <c:pt idx="446">
                  <c:v>1.6382709247118699E-2</c:v>
                </c:pt>
                <c:pt idx="447">
                  <c:v>8.9748944004713008E-3</c:v>
                </c:pt>
                <c:pt idx="448">
                  <c:v>1.6477506038886701E-3</c:v>
                </c:pt>
                <c:pt idx="449">
                  <c:v>-4.4846888071153803E-3</c:v>
                </c:pt>
                <c:pt idx="450">
                  <c:v>6.4029508559358E-4</c:v>
                </c:pt>
                <c:pt idx="451">
                  <c:v>-6.9055765316291595E-2</c:v>
                </c:pt>
                <c:pt idx="452">
                  <c:v>1.83246155495911E-3</c:v>
                </c:pt>
                <c:pt idx="453">
                  <c:v>-4.7684436050071E-2</c:v>
                </c:pt>
                <c:pt idx="454">
                  <c:v>-2.8604148486461801E-2</c:v>
                </c:pt>
                <c:pt idx="455">
                  <c:v>1.75588678269431E-2</c:v>
                </c:pt>
                <c:pt idx="456">
                  <c:v>1.3914742826112001E-2</c:v>
                </c:pt>
                <c:pt idx="457">
                  <c:v>3.5685438541668002E-3</c:v>
                </c:pt>
                <c:pt idx="458">
                  <c:v>-2.61224246281152E-2</c:v>
                </c:pt>
                <c:pt idx="459">
                  <c:v>2.59342120652842E-2</c:v>
                </c:pt>
                <c:pt idx="460">
                  <c:v>1.6961461111319801E-2</c:v>
                </c:pt>
                <c:pt idx="461">
                  <c:v>-7.0147325954483097E-3</c:v>
                </c:pt>
                <c:pt idx="462">
                  <c:v>-2.45035547945278E-3</c:v>
                </c:pt>
                <c:pt idx="463">
                  <c:v>-1.43737012274824E-2</c:v>
                </c:pt>
                <c:pt idx="464">
                  <c:v>-1.0038647036904799E-3</c:v>
                </c:pt>
                <c:pt idx="465">
                  <c:v>7.4147484189904904E-3</c:v>
                </c:pt>
                <c:pt idx="466">
                  <c:v>-4.1030682259083099E-3</c:v>
                </c:pt>
                <c:pt idx="467">
                  <c:v>-2.6273073776525002E-3</c:v>
                </c:pt>
                <c:pt idx="468">
                  <c:v>1.43950653498709E-2</c:v>
                </c:pt>
                <c:pt idx="469">
                  <c:v>-4.4960554746866698E-3</c:v>
                </c:pt>
                <c:pt idx="470">
                  <c:v>-1.55599217615758E-2</c:v>
                </c:pt>
                <c:pt idx="471">
                  <c:v>1.4708484347168999E-2</c:v>
                </c:pt>
                <c:pt idx="472">
                  <c:v>3.7868138217782302E-2</c:v>
                </c:pt>
                <c:pt idx="473">
                  <c:v>7.7918078449508597E-3</c:v>
                </c:pt>
                <c:pt idx="474">
                  <c:v>-6.9868530477015904E-3</c:v>
                </c:pt>
                <c:pt idx="475">
                  <c:v>-5.2215487737944898E-3</c:v>
                </c:pt>
                <c:pt idx="476">
                  <c:v>2.6786911032301501E-3</c:v>
                </c:pt>
                <c:pt idx="477">
                  <c:v>-1.06646302572685E-2</c:v>
                </c:pt>
                <c:pt idx="478">
                  <c:v>1.9374686993829798E-2</c:v>
                </c:pt>
                <c:pt idx="479">
                  <c:v>-6.1938731054015303E-3</c:v>
                </c:pt>
                <c:pt idx="480">
                  <c:v>-1.49123598814704E-2</c:v>
                </c:pt>
                <c:pt idx="481">
                  <c:v>-1.6480201009901899E-2</c:v>
                </c:pt>
                <c:pt idx="482">
                  <c:v>-1.90712268067985E-2</c:v>
                </c:pt>
                <c:pt idx="483">
                  <c:v>-2.1437911902017302E-2</c:v>
                </c:pt>
                <c:pt idx="484">
                  <c:v>8.2942255490826601E-3</c:v>
                </c:pt>
                <c:pt idx="485">
                  <c:v>6.4615351827731898E-3</c:v>
                </c:pt>
                <c:pt idx="486">
                  <c:v>2.8553454238175499E-2</c:v>
                </c:pt>
                <c:pt idx="487">
                  <c:v>2.0562386545655099E-2</c:v>
                </c:pt>
                <c:pt idx="488">
                  <c:v>3.06201761960359E-3</c:v>
                </c:pt>
                <c:pt idx="489">
                  <c:v>-6.2322649564901999E-3</c:v>
                </c:pt>
                <c:pt idx="490">
                  <c:v>-9.5002768456884899E-3</c:v>
                </c:pt>
                <c:pt idx="491">
                  <c:v>-1.8688394089515701E-2</c:v>
                </c:pt>
                <c:pt idx="492">
                  <c:v>2.30904889703985E-4</c:v>
                </c:pt>
                <c:pt idx="493">
                  <c:v>3.6600793460484101E-3</c:v>
                </c:pt>
                <c:pt idx="494">
                  <c:v>-2.0306210148572802E-3</c:v>
                </c:pt>
                <c:pt idx="495">
                  <c:v>-2.4218485217546801E-2</c:v>
                </c:pt>
                <c:pt idx="496">
                  <c:v>-3.7580780682231203E-2</c:v>
                </c:pt>
                <c:pt idx="497">
                  <c:v>1.8369716277367E-4</c:v>
                </c:pt>
                <c:pt idx="498">
                  <c:v>3.14422526021126E-2</c:v>
                </c:pt>
                <c:pt idx="499">
                  <c:v>-3.6363450041843999E-2</c:v>
                </c:pt>
                <c:pt idx="500">
                  <c:v>1.3108136029068801E-2</c:v>
                </c:pt>
                <c:pt idx="501">
                  <c:v>-1.35298039269386E-2</c:v>
                </c:pt>
                <c:pt idx="502">
                  <c:v>-1.4263911037809E-2</c:v>
                </c:pt>
                <c:pt idx="503">
                  <c:v>1.8630031377160301E-2</c:v>
                </c:pt>
                <c:pt idx="504">
                  <c:v>2.48706351796559E-2</c:v>
                </c:pt>
                <c:pt idx="505">
                  <c:v>7.8573038706628105E-3</c:v>
                </c:pt>
                <c:pt idx="506">
                  <c:v>1.9376540005728301E-2</c:v>
                </c:pt>
                <c:pt idx="507">
                  <c:v>4.9191816056684697E-4</c:v>
                </c:pt>
                <c:pt idx="508">
                  <c:v>-1.21829690757271E-2</c:v>
                </c:pt>
                <c:pt idx="509">
                  <c:v>1.9326056180297198E-2</c:v>
                </c:pt>
                <c:pt idx="510">
                  <c:v>7.91523140369867E-3</c:v>
                </c:pt>
                <c:pt idx="511">
                  <c:v>2.95076206043699E-2</c:v>
                </c:pt>
                <c:pt idx="512">
                  <c:v>3.0248322037912901E-3</c:v>
                </c:pt>
                <c:pt idx="513">
                  <c:v>1.9621845096692101E-2</c:v>
                </c:pt>
                <c:pt idx="514">
                  <c:v>4.2772539812333601E-3</c:v>
                </c:pt>
                <c:pt idx="515">
                  <c:v>-1.40386650851838E-2</c:v>
                </c:pt>
                <c:pt idx="516">
                  <c:v>1.8314954504625901E-2</c:v>
                </c:pt>
                <c:pt idx="517">
                  <c:v>-2.90418761376488E-2</c:v>
                </c:pt>
                <c:pt idx="518">
                  <c:v>6.0309769742723802E-3</c:v>
                </c:pt>
                <c:pt idx="519">
                  <c:v>8.4655924088471394E-3</c:v>
                </c:pt>
                <c:pt idx="520">
                  <c:v>1.0886850892220499E-3</c:v>
                </c:pt>
                <c:pt idx="521">
                  <c:v>1.6444327373486899E-2</c:v>
                </c:pt>
                <c:pt idx="522">
                  <c:v>1.24405782503754E-3</c:v>
                </c:pt>
                <c:pt idx="523">
                  <c:v>-6.58222507791694E-3</c:v>
                </c:pt>
                <c:pt idx="524">
                  <c:v>-1.4635415412682399E-2</c:v>
                </c:pt>
                <c:pt idx="525">
                  <c:v>1.6759661786354099E-2</c:v>
                </c:pt>
                <c:pt idx="526">
                  <c:v>2.75444956107243E-2</c:v>
                </c:pt>
                <c:pt idx="527">
                  <c:v>2.0756781444338799E-3</c:v>
                </c:pt>
                <c:pt idx="528">
                  <c:v>1.29420412909528E-3</c:v>
                </c:pt>
                <c:pt idx="529">
                  <c:v>-1.91125726847662E-2</c:v>
                </c:pt>
                <c:pt idx="530">
                  <c:v>-7.0253630792355302E-3</c:v>
                </c:pt>
                <c:pt idx="531">
                  <c:v>3.0021493109297901E-3</c:v>
                </c:pt>
                <c:pt idx="532">
                  <c:v>-1.56502215010858E-2</c:v>
                </c:pt>
                <c:pt idx="533">
                  <c:v>1.7511081836986901E-2</c:v>
                </c:pt>
                <c:pt idx="534">
                  <c:v>-1.7241245283801599E-2</c:v>
                </c:pt>
                <c:pt idx="535">
                  <c:v>7.0218448575606199E-3</c:v>
                </c:pt>
                <c:pt idx="536">
                  <c:v>-3.6638097909338601E-3</c:v>
                </c:pt>
                <c:pt idx="537">
                  <c:v>3.5623786945339301E-3</c:v>
                </c:pt>
                <c:pt idx="538">
                  <c:v>1.3806965071195E-2</c:v>
                </c:pt>
                <c:pt idx="539">
                  <c:v>-2.60536100771984E-3</c:v>
                </c:pt>
                <c:pt idx="540">
                  <c:v>1.35209217245277E-2</c:v>
                </c:pt>
                <c:pt idx="541">
                  <c:v>1.58393042342226E-3</c:v>
                </c:pt>
                <c:pt idx="542">
                  <c:v>-1.7953018518925501E-2</c:v>
                </c:pt>
                <c:pt idx="543">
                  <c:v>-9.4007117323207596E-5</c:v>
                </c:pt>
                <c:pt idx="544">
                  <c:v>-1.2228891684396099E-2</c:v>
                </c:pt>
                <c:pt idx="545">
                  <c:v>1.35662760090397E-2</c:v>
                </c:pt>
                <c:pt idx="546">
                  <c:v>6.9633103727271897E-3</c:v>
                </c:pt>
                <c:pt idx="547">
                  <c:v>8.6528656805369107E-3</c:v>
                </c:pt>
                <c:pt idx="548">
                  <c:v>1.02618496958991E-2</c:v>
                </c:pt>
                <c:pt idx="549">
                  <c:v>-3.2038858210687799E-3</c:v>
                </c:pt>
                <c:pt idx="550">
                  <c:v>-3.4398844582177401E-3</c:v>
                </c:pt>
                <c:pt idx="551">
                  <c:v>7.3134397387708801E-3</c:v>
                </c:pt>
                <c:pt idx="552">
                  <c:v>-6.1616304969783304E-3</c:v>
                </c:pt>
                <c:pt idx="553">
                  <c:v>-1.2129220856930999E-3</c:v>
                </c:pt>
                <c:pt idx="554">
                  <c:v>1.4569038484384799E-3</c:v>
                </c:pt>
                <c:pt idx="555">
                  <c:v>-1.84225752586765E-2</c:v>
                </c:pt>
                <c:pt idx="556">
                  <c:v>1.88235676321158E-3</c:v>
                </c:pt>
                <c:pt idx="557">
                  <c:v>1.0896417370426599E-2</c:v>
                </c:pt>
                <c:pt idx="558">
                  <c:v>-3.0196043758420098E-3</c:v>
                </c:pt>
                <c:pt idx="559">
                  <c:v>-2.6467490638856499E-2</c:v>
                </c:pt>
                <c:pt idx="560">
                  <c:v>-1.17656652782493E-2</c:v>
                </c:pt>
                <c:pt idx="561">
                  <c:v>-9.0359869566015091E-3</c:v>
                </c:pt>
                <c:pt idx="562">
                  <c:v>-2.61163289452334E-2</c:v>
                </c:pt>
                <c:pt idx="563">
                  <c:v>1.77649155555865E-2</c:v>
                </c:pt>
                <c:pt idx="564">
                  <c:v>9.9617421363288293E-3</c:v>
                </c:pt>
                <c:pt idx="565">
                  <c:v>-2.7780301909575499E-2</c:v>
                </c:pt>
                <c:pt idx="566">
                  <c:v>-5.3118925673703802E-3</c:v>
                </c:pt>
                <c:pt idx="567">
                  <c:v>-2.0730641162052901E-3</c:v>
                </c:pt>
                <c:pt idx="568">
                  <c:v>8.5580968698039106E-3</c:v>
                </c:pt>
                <c:pt idx="569">
                  <c:v>8.2854130594062492E-3</c:v>
                </c:pt>
                <c:pt idx="570">
                  <c:v>-1.5768719179452199E-3</c:v>
                </c:pt>
                <c:pt idx="571">
                  <c:v>-2.0438028057794801E-2</c:v>
                </c:pt>
                <c:pt idx="572">
                  <c:v>9.7103290671165295E-3</c:v>
                </c:pt>
                <c:pt idx="573">
                  <c:v>-8.7524261154535606E-3</c:v>
                </c:pt>
                <c:pt idx="574">
                  <c:v>4.3684710328695496E-3</c:v>
                </c:pt>
                <c:pt idx="575">
                  <c:v>5.3824819526017403E-3</c:v>
                </c:pt>
                <c:pt idx="576">
                  <c:v>-6.5967254609434296E-3</c:v>
                </c:pt>
                <c:pt idx="577">
                  <c:v>-1.50173240397171E-3</c:v>
                </c:pt>
                <c:pt idx="578">
                  <c:v>-3.45676332037907E-2</c:v>
                </c:pt>
                <c:pt idx="579">
                  <c:v>3.9383908233411296E-3</c:v>
                </c:pt>
                <c:pt idx="580">
                  <c:v>-9.5304235984683301E-3</c:v>
                </c:pt>
                <c:pt idx="581">
                  <c:v>-7.7554331324766398E-3</c:v>
                </c:pt>
                <c:pt idx="582">
                  <c:v>-1.5422463749998099E-2</c:v>
                </c:pt>
                <c:pt idx="583">
                  <c:v>-1.08258179047044E-2</c:v>
                </c:pt>
                <c:pt idx="584">
                  <c:v>2.3743391800719001E-2</c:v>
                </c:pt>
                <c:pt idx="585">
                  <c:v>5.6450276951554804E-3</c:v>
                </c:pt>
                <c:pt idx="586">
                  <c:v>-8.9407393858881093E-3</c:v>
                </c:pt>
                <c:pt idx="587">
                  <c:v>1.2994848528796701E-2</c:v>
                </c:pt>
                <c:pt idx="588">
                  <c:v>9.5649476382007395E-3</c:v>
                </c:pt>
                <c:pt idx="589">
                  <c:v>2.6220552630685798E-3</c:v>
                </c:pt>
                <c:pt idx="590">
                  <c:v>-1.9778815726526899E-2</c:v>
                </c:pt>
                <c:pt idx="591">
                  <c:v>2.7141190677644699E-3</c:v>
                </c:pt>
                <c:pt idx="592">
                  <c:v>2.3707038849374301E-4</c:v>
                </c:pt>
                <c:pt idx="593">
                  <c:v>1.7519136816603099E-2</c:v>
                </c:pt>
                <c:pt idx="594">
                  <c:v>-8.6457775198868405E-3</c:v>
                </c:pt>
                <c:pt idx="595">
                  <c:v>-1.8813814053641E-2</c:v>
                </c:pt>
                <c:pt idx="596">
                  <c:v>-1.28822366168395E-2</c:v>
                </c:pt>
                <c:pt idx="597">
                  <c:v>-8.2761727923526904E-3</c:v>
                </c:pt>
                <c:pt idx="598">
                  <c:v>1.46630667661116E-2</c:v>
                </c:pt>
                <c:pt idx="599">
                  <c:v>-2.50343598381279E-3</c:v>
                </c:pt>
                <c:pt idx="600">
                  <c:v>2.05717969042764E-2</c:v>
                </c:pt>
                <c:pt idx="601">
                  <c:v>2.1935699773042199E-2</c:v>
                </c:pt>
                <c:pt idx="602">
                  <c:v>9.0866431202245405E-3</c:v>
                </c:pt>
                <c:pt idx="603">
                  <c:v>3.4409653594680801E-3</c:v>
                </c:pt>
                <c:pt idx="604">
                  <c:v>-1.36001959054624E-2</c:v>
                </c:pt>
                <c:pt idx="605">
                  <c:v>1.6867052873743401E-2</c:v>
                </c:pt>
                <c:pt idx="606">
                  <c:v>4.5099339327514202E-3</c:v>
                </c:pt>
                <c:pt idx="607">
                  <c:v>2.50232474854893E-2</c:v>
                </c:pt>
                <c:pt idx="608">
                  <c:v>4.3348175374312197E-3</c:v>
                </c:pt>
                <c:pt idx="609">
                  <c:v>-7.4541089485302605E-4</c:v>
                </c:pt>
                <c:pt idx="610">
                  <c:v>-5.8752859902964898E-3</c:v>
                </c:pt>
                <c:pt idx="611">
                  <c:v>1.8463498854901501E-4</c:v>
                </c:pt>
                <c:pt idx="612">
                  <c:v>3.8968106212316001E-3</c:v>
                </c:pt>
                <c:pt idx="613">
                  <c:v>-1.84809558443806E-2</c:v>
                </c:pt>
                <c:pt idx="614">
                  <c:v>1.8255420800109199E-2</c:v>
                </c:pt>
                <c:pt idx="615">
                  <c:v>8.7263062087561596E-3</c:v>
                </c:pt>
                <c:pt idx="616">
                  <c:v>4.1517410082982896E-3</c:v>
                </c:pt>
                <c:pt idx="617">
                  <c:v>-3.5604688771225302E-3</c:v>
                </c:pt>
                <c:pt idx="618">
                  <c:v>-7.7183434443976002E-3</c:v>
                </c:pt>
                <c:pt idx="619">
                  <c:v>-3.6910790133168102E-3</c:v>
                </c:pt>
                <c:pt idx="620">
                  <c:v>-1.43946725420382E-2</c:v>
                </c:pt>
                <c:pt idx="621">
                  <c:v>2.9354670216027901E-3</c:v>
                </c:pt>
                <c:pt idx="622">
                  <c:v>-3.5840001882900603E-2</c:v>
                </c:pt>
                <c:pt idx="623">
                  <c:v>4.6667164564275204E-3</c:v>
                </c:pt>
                <c:pt idx="624">
                  <c:v>1.41360286150553E-2</c:v>
                </c:pt>
                <c:pt idx="625">
                  <c:v>-4.1021178438890296E-3</c:v>
                </c:pt>
                <c:pt idx="626">
                  <c:v>-1.44787684743302E-2</c:v>
                </c:pt>
                <c:pt idx="627">
                  <c:v>5.5779026650332802E-3</c:v>
                </c:pt>
                <c:pt idx="628">
                  <c:v>-6.4994536343506801E-3</c:v>
                </c:pt>
                <c:pt idx="629">
                  <c:v>1.6184746257171299E-5</c:v>
                </c:pt>
                <c:pt idx="630">
                  <c:v>3.9960266293647302E-3</c:v>
                </c:pt>
                <c:pt idx="631">
                  <c:v>-2.2728295387153999E-2</c:v>
                </c:pt>
                <c:pt idx="632">
                  <c:v>-4.6823790103487702E-2</c:v>
                </c:pt>
                <c:pt idx="633">
                  <c:v>-3.14824719730254E-3</c:v>
                </c:pt>
                <c:pt idx="634">
                  <c:v>1.03151039397784E-2</c:v>
                </c:pt>
                <c:pt idx="635">
                  <c:v>1.0529399060712499E-2</c:v>
                </c:pt>
                <c:pt idx="636">
                  <c:v>7.1406383347878896E-3</c:v>
                </c:pt>
                <c:pt idx="637">
                  <c:v>1.43128604908616E-2</c:v>
                </c:pt>
                <c:pt idx="638">
                  <c:v>-5.72398550347361E-3</c:v>
                </c:pt>
                <c:pt idx="639">
                  <c:v>-6.2112639401947804E-3</c:v>
                </c:pt>
                <c:pt idx="640">
                  <c:v>-1.9704508972192E-2</c:v>
                </c:pt>
                <c:pt idx="641">
                  <c:v>-1.31887139503168E-2</c:v>
                </c:pt>
                <c:pt idx="642">
                  <c:v>-8.5230338376631708E-3</c:v>
                </c:pt>
                <c:pt idx="643">
                  <c:v>1.5305464557652601E-2</c:v>
                </c:pt>
                <c:pt idx="644">
                  <c:v>-4.6667042980818802E-3</c:v>
                </c:pt>
                <c:pt idx="645">
                  <c:v>2.9235331798101401E-2</c:v>
                </c:pt>
                <c:pt idx="646">
                  <c:v>8.6727364869415503E-4</c:v>
                </c:pt>
                <c:pt idx="647">
                  <c:v>-1.50829516607186E-2</c:v>
                </c:pt>
                <c:pt idx="648">
                  <c:v>-5.63604213509149E-3</c:v>
                </c:pt>
                <c:pt idx="649">
                  <c:v>-7.0790681228640904E-4</c:v>
                </c:pt>
                <c:pt idx="650">
                  <c:v>-7.8745977181201195E-3</c:v>
                </c:pt>
                <c:pt idx="651">
                  <c:v>-1.20729042050011E-2</c:v>
                </c:pt>
                <c:pt idx="652">
                  <c:v>-2.67379565017365E-2</c:v>
                </c:pt>
                <c:pt idx="653">
                  <c:v>-7.00755242510606E-3</c:v>
                </c:pt>
                <c:pt idx="654">
                  <c:v>2.2569829056564399E-2</c:v>
                </c:pt>
                <c:pt idx="655">
                  <c:v>-1.05150818783351E-2</c:v>
                </c:pt>
                <c:pt idx="656">
                  <c:v>-3.6597863532563299E-3</c:v>
                </c:pt>
                <c:pt idx="657">
                  <c:v>-1.5876040852342399E-2</c:v>
                </c:pt>
                <c:pt idx="658">
                  <c:v>9.0522964145190992E-3</c:v>
                </c:pt>
                <c:pt idx="659">
                  <c:v>-8.7042513603325603E-4</c:v>
                </c:pt>
                <c:pt idx="660">
                  <c:v>9.69017547596384E-4</c:v>
                </c:pt>
                <c:pt idx="661">
                  <c:v>-2.0965416184599E-2</c:v>
                </c:pt>
                <c:pt idx="662">
                  <c:v>5.07405335785236E-3</c:v>
                </c:pt>
                <c:pt idx="663">
                  <c:v>3.6195788669462402E-2</c:v>
                </c:pt>
                <c:pt idx="664">
                  <c:v>-3.1401526374067797E-2</c:v>
                </c:pt>
                <c:pt idx="665">
                  <c:v>-5.2298585708730697E-3</c:v>
                </c:pt>
                <c:pt idx="666">
                  <c:v>-1.60235616225223E-2</c:v>
                </c:pt>
                <c:pt idx="667">
                  <c:v>8.7021151353187994E-3</c:v>
                </c:pt>
                <c:pt idx="668">
                  <c:v>-1.14358788883346E-2</c:v>
                </c:pt>
                <c:pt idx="669">
                  <c:v>-1.9532418792284699E-2</c:v>
                </c:pt>
                <c:pt idx="670">
                  <c:v>-4.8914863149063497E-3</c:v>
                </c:pt>
                <c:pt idx="671">
                  <c:v>-7.3542446142598403E-3</c:v>
                </c:pt>
                <c:pt idx="672">
                  <c:v>-7.7786767246674701E-3</c:v>
                </c:pt>
                <c:pt idx="673">
                  <c:v>3.3715342746400499E-2</c:v>
                </c:pt>
                <c:pt idx="674">
                  <c:v>1.14855704670282E-2</c:v>
                </c:pt>
                <c:pt idx="675">
                  <c:v>-4.5301132064815104E-3</c:v>
                </c:pt>
                <c:pt idx="676">
                  <c:v>9.6986619577496503E-4</c:v>
                </c:pt>
                <c:pt idx="677">
                  <c:v>-3.41266644355094E-2</c:v>
                </c:pt>
                <c:pt idx="678">
                  <c:v>-5.5665206599183103E-3</c:v>
                </c:pt>
                <c:pt idx="679">
                  <c:v>-3.0891971976407799E-2</c:v>
                </c:pt>
                <c:pt idx="680">
                  <c:v>-1.6663700343925999E-2</c:v>
                </c:pt>
                <c:pt idx="681">
                  <c:v>2.28348638949212E-2</c:v>
                </c:pt>
                <c:pt idx="682">
                  <c:v>2.67572475096826E-2</c:v>
                </c:pt>
                <c:pt idx="683">
                  <c:v>1.04055877190371E-2</c:v>
                </c:pt>
                <c:pt idx="684">
                  <c:v>6.0477303314139996E-4</c:v>
                </c:pt>
                <c:pt idx="685">
                  <c:v>2.4665605955586999E-2</c:v>
                </c:pt>
                <c:pt idx="686">
                  <c:v>-2.5805036131492801E-3</c:v>
                </c:pt>
                <c:pt idx="687">
                  <c:v>-2.3388237142860902E-3</c:v>
                </c:pt>
                <c:pt idx="688">
                  <c:v>1.1716722406019901E-2</c:v>
                </c:pt>
                <c:pt idx="689">
                  <c:v>7.1390954020721801E-3</c:v>
                </c:pt>
                <c:pt idx="690">
                  <c:v>9.9075500099118398E-3</c:v>
                </c:pt>
                <c:pt idx="691">
                  <c:v>-5.7350619756509503E-3</c:v>
                </c:pt>
                <c:pt idx="692">
                  <c:v>-6.4129932535347302E-3</c:v>
                </c:pt>
                <c:pt idx="693">
                  <c:v>1.0699319855942999E-2</c:v>
                </c:pt>
                <c:pt idx="694">
                  <c:v>-1.8990668414950299E-2</c:v>
                </c:pt>
                <c:pt idx="695">
                  <c:v>-2.5158345969866699E-3</c:v>
                </c:pt>
                <c:pt idx="696">
                  <c:v>2.3519859337507401E-2</c:v>
                </c:pt>
                <c:pt idx="697">
                  <c:v>3.9490331990331704E-3</c:v>
                </c:pt>
                <c:pt idx="698">
                  <c:v>-2.90406973792234E-2</c:v>
                </c:pt>
                <c:pt idx="699">
                  <c:v>-3.44849816680699E-3</c:v>
                </c:pt>
                <c:pt idx="700">
                  <c:v>-2.7543333203031699E-2</c:v>
                </c:pt>
                <c:pt idx="701">
                  <c:v>7.5152063079921699E-4</c:v>
                </c:pt>
                <c:pt idx="702">
                  <c:v>-4.2055705553999704E-3</c:v>
                </c:pt>
                <c:pt idx="703">
                  <c:v>-9.8016079958495091E-3</c:v>
                </c:pt>
                <c:pt idx="704">
                  <c:v>-3.57437184456749E-3</c:v>
                </c:pt>
                <c:pt idx="705">
                  <c:v>-6.84098568721007E-3</c:v>
                </c:pt>
                <c:pt idx="706">
                  <c:v>2.35227477955028E-4</c:v>
                </c:pt>
                <c:pt idx="707">
                  <c:v>1.7176696086979699E-2</c:v>
                </c:pt>
                <c:pt idx="708">
                  <c:v>-4.1796631447771397E-2</c:v>
                </c:pt>
                <c:pt idx="709">
                  <c:v>2.3027223487606899E-2</c:v>
                </c:pt>
                <c:pt idx="710">
                  <c:v>-1.6637597891446899E-2</c:v>
                </c:pt>
                <c:pt idx="711">
                  <c:v>-2.3696732989199401E-2</c:v>
                </c:pt>
                <c:pt idx="712">
                  <c:v>-1.1768161042620801E-3</c:v>
                </c:pt>
                <c:pt idx="713">
                  <c:v>2.5889596117614302E-3</c:v>
                </c:pt>
                <c:pt idx="714">
                  <c:v>-1.48040130877133E-3</c:v>
                </c:pt>
                <c:pt idx="715">
                  <c:v>-9.2834189987279804E-3</c:v>
                </c:pt>
                <c:pt idx="716">
                  <c:v>-1.15913535349461E-2</c:v>
                </c:pt>
                <c:pt idx="717">
                  <c:v>-3.0769703756946699E-2</c:v>
                </c:pt>
                <c:pt idx="718">
                  <c:v>-1.6928318101392399E-2</c:v>
                </c:pt>
                <c:pt idx="719">
                  <c:v>-3.7824609544025799E-2</c:v>
                </c:pt>
                <c:pt idx="720">
                  <c:v>2.52301937737332E-2</c:v>
                </c:pt>
                <c:pt idx="721">
                  <c:v>-5.3035825944841896E-3</c:v>
                </c:pt>
                <c:pt idx="722">
                  <c:v>-2.4179952811814601E-3</c:v>
                </c:pt>
                <c:pt idx="723">
                  <c:v>-2.1012268359486101E-2</c:v>
                </c:pt>
                <c:pt idx="724">
                  <c:v>-3.0990242582152202E-3</c:v>
                </c:pt>
                <c:pt idx="725">
                  <c:v>1.13447962817697E-2</c:v>
                </c:pt>
                <c:pt idx="726">
                  <c:v>-7.0476285859524899E-3</c:v>
                </c:pt>
                <c:pt idx="727">
                  <c:v>-1.71947365377297E-2</c:v>
                </c:pt>
                <c:pt idx="728">
                  <c:v>2.5430346928029799E-3</c:v>
                </c:pt>
                <c:pt idx="729">
                  <c:v>3.3503116189641301E-4</c:v>
                </c:pt>
                <c:pt idx="730">
                  <c:v>1.58453944250985E-2</c:v>
                </c:pt>
                <c:pt idx="731">
                  <c:v>-2.1710257644737101E-2</c:v>
                </c:pt>
                <c:pt idx="732">
                  <c:v>-2.2450958529417E-2</c:v>
                </c:pt>
                <c:pt idx="733">
                  <c:v>8.0179586584551293E-3</c:v>
                </c:pt>
                <c:pt idx="734">
                  <c:v>4.5175331470674797E-2</c:v>
                </c:pt>
                <c:pt idx="735">
                  <c:v>4.4848490658837101E-2</c:v>
                </c:pt>
                <c:pt idx="736">
                  <c:v>-1.5668892348358601E-3</c:v>
                </c:pt>
                <c:pt idx="737">
                  <c:v>5.5205632297701201E-5</c:v>
                </c:pt>
                <c:pt idx="738">
                  <c:v>-2.2017098684915699E-2</c:v>
                </c:pt>
                <c:pt idx="739">
                  <c:v>-2.63921097628423E-2</c:v>
                </c:pt>
                <c:pt idx="740">
                  <c:v>6.4635531627092097E-2</c:v>
                </c:pt>
                <c:pt idx="741">
                  <c:v>-1.2434420459259099E-2</c:v>
                </c:pt>
                <c:pt idx="742">
                  <c:v>1.6894637134388699E-2</c:v>
                </c:pt>
                <c:pt idx="743">
                  <c:v>7.6331721353808798E-3</c:v>
                </c:pt>
                <c:pt idx="744">
                  <c:v>-1.2817203201893199E-2</c:v>
                </c:pt>
                <c:pt idx="745">
                  <c:v>2.1413500707178601E-4</c:v>
                </c:pt>
                <c:pt idx="746">
                  <c:v>-1.7134682797459899E-2</c:v>
                </c:pt>
                <c:pt idx="747">
                  <c:v>2.1390631428593002E-2</c:v>
                </c:pt>
                <c:pt idx="748">
                  <c:v>9.6847157178035596E-3</c:v>
                </c:pt>
                <c:pt idx="749">
                  <c:v>2.49158303919176E-3</c:v>
                </c:pt>
                <c:pt idx="750">
                  <c:v>-1.7830275708771302E-2</c:v>
                </c:pt>
                <c:pt idx="751">
                  <c:v>3.4962583573214003E-2</c:v>
                </c:pt>
                <c:pt idx="752">
                  <c:v>4.6671450663725501E-4</c:v>
                </c:pt>
                <c:pt idx="753">
                  <c:v>4.0134433599675699E-3</c:v>
                </c:pt>
                <c:pt idx="754">
                  <c:v>2.2956282855329298E-3</c:v>
                </c:pt>
                <c:pt idx="755">
                  <c:v>-2.5051848242346598E-3</c:v>
                </c:pt>
                <c:pt idx="756">
                  <c:v>1.50945780102679E-2</c:v>
                </c:pt>
                <c:pt idx="757">
                  <c:v>-5.9385217812744197E-3</c:v>
                </c:pt>
                <c:pt idx="758">
                  <c:v>-2.2135366077534499E-3</c:v>
                </c:pt>
                <c:pt idx="759">
                  <c:v>2.1910120514126198E-3</c:v>
                </c:pt>
                <c:pt idx="760">
                  <c:v>8.2204421922967303E-3</c:v>
                </c:pt>
                <c:pt idx="761">
                  <c:v>1.41732935249348E-2</c:v>
                </c:pt>
                <c:pt idx="762">
                  <c:v>6.5162737909370202E-3</c:v>
                </c:pt>
                <c:pt idx="763">
                  <c:v>1.6376972675206301E-2</c:v>
                </c:pt>
                <c:pt idx="764">
                  <c:v>3.1778882943948E-3</c:v>
                </c:pt>
                <c:pt idx="765">
                  <c:v>-2.7977852738663802E-3</c:v>
                </c:pt>
                <c:pt idx="766">
                  <c:v>-1.0783800006635799E-2</c:v>
                </c:pt>
                <c:pt idx="767">
                  <c:v>7.8122217457237799E-5</c:v>
                </c:pt>
                <c:pt idx="768">
                  <c:v>1.83173695521993E-2</c:v>
                </c:pt>
                <c:pt idx="769">
                  <c:v>-1.25290145912339E-3</c:v>
                </c:pt>
                <c:pt idx="770">
                  <c:v>-1.7779095234181901E-2</c:v>
                </c:pt>
                <c:pt idx="771">
                  <c:v>-9.6150363373609504E-3</c:v>
                </c:pt>
                <c:pt idx="772">
                  <c:v>1.4982553184447999E-2</c:v>
                </c:pt>
                <c:pt idx="773">
                  <c:v>1.5548949054793801E-2</c:v>
                </c:pt>
                <c:pt idx="774">
                  <c:v>-2.8494579008453397E-4</c:v>
                </c:pt>
                <c:pt idx="775">
                  <c:v>1.0791689934690599E-2</c:v>
                </c:pt>
                <c:pt idx="776">
                  <c:v>-3.6188436989548503E-2</c:v>
                </c:pt>
                <c:pt idx="777">
                  <c:v>-1.4107889960423401E-2</c:v>
                </c:pt>
                <c:pt idx="778">
                  <c:v>1.64415530343156E-2</c:v>
                </c:pt>
                <c:pt idx="779">
                  <c:v>1.1126605939676799E-2</c:v>
                </c:pt>
                <c:pt idx="780">
                  <c:v>-1.81950933277659E-2</c:v>
                </c:pt>
                <c:pt idx="781">
                  <c:v>9.5529578467633599E-3</c:v>
                </c:pt>
                <c:pt idx="782">
                  <c:v>-7.3500685875245598E-3</c:v>
                </c:pt>
                <c:pt idx="783">
                  <c:v>-1.7654114199372399E-2</c:v>
                </c:pt>
                <c:pt idx="784">
                  <c:v>-1.65306350042739E-3</c:v>
                </c:pt>
                <c:pt idx="785">
                  <c:v>7.3245639289524101E-4</c:v>
                </c:pt>
                <c:pt idx="786">
                  <c:v>-4.1054142720833603E-2</c:v>
                </c:pt>
                <c:pt idx="787">
                  <c:v>-2.1692687722630302E-2</c:v>
                </c:pt>
                <c:pt idx="788">
                  <c:v>-4.8782700887458897E-4</c:v>
                </c:pt>
                <c:pt idx="789">
                  <c:v>3.0556063008183799E-2</c:v>
                </c:pt>
                <c:pt idx="790">
                  <c:v>2.1056705944636198E-3</c:v>
                </c:pt>
                <c:pt idx="791">
                  <c:v>-8.3058322992493796E-3</c:v>
                </c:pt>
                <c:pt idx="792">
                  <c:v>9.90375332241125E-3</c:v>
                </c:pt>
                <c:pt idx="793">
                  <c:v>2.2780376701964699E-4</c:v>
                </c:pt>
                <c:pt idx="794">
                  <c:v>1.8498818140361702E-2</c:v>
                </c:pt>
                <c:pt idx="795">
                  <c:v>7.8983787742369204E-3</c:v>
                </c:pt>
                <c:pt idx="796">
                  <c:v>-2.95145232121044E-3</c:v>
                </c:pt>
                <c:pt idx="797">
                  <c:v>-1.27396374061186E-2</c:v>
                </c:pt>
                <c:pt idx="798">
                  <c:v>2.5517145920493398E-2</c:v>
                </c:pt>
                <c:pt idx="799">
                  <c:v>-8.9363837398076995E-4</c:v>
                </c:pt>
                <c:pt idx="800">
                  <c:v>9.7182895046105892E-3</c:v>
                </c:pt>
                <c:pt idx="801">
                  <c:v>-6.7770430243661497E-3</c:v>
                </c:pt>
                <c:pt idx="802">
                  <c:v>-7.4208950359410698E-3</c:v>
                </c:pt>
                <c:pt idx="803">
                  <c:v>1.3132087255493601E-2</c:v>
                </c:pt>
                <c:pt idx="804">
                  <c:v>2.0867444546703502E-3</c:v>
                </c:pt>
                <c:pt idx="805">
                  <c:v>-6.4507947145601699E-3</c:v>
                </c:pt>
                <c:pt idx="806">
                  <c:v>2.5184326580636102E-2</c:v>
                </c:pt>
                <c:pt idx="807">
                  <c:v>1.6053879492575699E-3</c:v>
                </c:pt>
                <c:pt idx="808">
                  <c:v>8.3919583837807499E-3</c:v>
                </c:pt>
                <c:pt idx="809">
                  <c:v>2.27012517528999E-3</c:v>
                </c:pt>
                <c:pt idx="810">
                  <c:v>3.3874046205717602E-4</c:v>
                </c:pt>
                <c:pt idx="811">
                  <c:v>-2.2017314993641499E-2</c:v>
                </c:pt>
                <c:pt idx="812">
                  <c:v>7.5733541437499703E-4</c:v>
                </c:pt>
                <c:pt idx="813">
                  <c:v>-8.8631793903261799E-3</c:v>
                </c:pt>
                <c:pt idx="814">
                  <c:v>-8.4893265639944104E-3</c:v>
                </c:pt>
                <c:pt idx="815">
                  <c:v>-5.1512801231839702E-3</c:v>
                </c:pt>
                <c:pt idx="816">
                  <c:v>-1.4507189588121701E-2</c:v>
                </c:pt>
                <c:pt idx="817">
                  <c:v>1.51035505612619E-2</c:v>
                </c:pt>
                <c:pt idx="818">
                  <c:v>-1.5637000800889998E-2</c:v>
                </c:pt>
                <c:pt idx="819">
                  <c:v>6.0903040686884702E-3</c:v>
                </c:pt>
                <c:pt idx="820">
                  <c:v>1.54894349889935E-2</c:v>
                </c:pt>
                <c:pt idx="821">
                  <c:v>-7.0648988999740796E-3</c:v>
                </c:pt>
                <c:pt idx="822">
                  <c:v>-3.2074395155997702E-3</c:v>
                </c:pt>
                <c:pt idx="823">
                  <c:v>-4.94162115101372E-3</c:v>
                </c:pt>
                <c:pt idx="824">
                  <c:v>2.0872704091449298E-2</c:v>
                </c:pt>
                <c:pt idx="825">
                  <c:v>1.53503638814307E-2</c:v>
                </c:pt>
                <c:pt idx="826">
                  <c:v>-4.5683826500256099E-3</c:v>
                </c:pt>
                <c:pt idx="827">
                  <c:v>-5.9874409606320697E-3</c:v>
                </c:pt>
                <c:pt idx="828">
                  <c:v>-3.38323830478705E-3</c:v>
                </c:pt>
                <c:pt idx="829">
                  <c:v>-3.3577936267732401E-2</c:v>
                </c:pt>
                <c:pt idx="830">
                  <c:v>-3.1622419839116298E-3</c:v>
                </c:pt>
                <c:pt idx="831">
                  <c:v>-1.39580850693976E-3</c:v>
                </c:pt>
                <c:pt idx="832">
                  <c:v>-7.4695120830068204E-3</c:v>
                </c:pt>
                <c:pt idx="833">
                  <c:v>-5.40087574374906E-3</c:v>
                </c:pt>
                <c:pt idx="834">
                  <c:v>1.6956805935400599E-2</c:v>
                </c:pt>
                <c:pt idx="835">
                  <c:v>-1.02761322188925E-2</c:v>
                </c:pt>
                <c:pt idx="836">
                  <c:v>1.26871817858463E-2</c:v>
                </c:pt>
                <c:pt idx="837">
                  <c:v>-1.09571819676735E-2</c:v>
                </c:pt>
                <c:pt idx="838">
                  <c:v>5.7132408526515204E-4</c:v>
                </c:pt>
                <c:pt idx="839">
                  <c:v>7.21933989307646E-3</c:v>
                </c:pt>
                <c:pt idx="840">
                  <c:v>-9.9692346563562198E-3</c:v>
                </c:pt>
                <c:pt idx="841">
                  <c:v>-1.2026442555229701E-3</c:v>
                </c:pt>
                <c:pt idx="842">
                  <c:v>-1.7886624274205998E-2</c:v>
                </c:pt>
                <c:pt idx="843">
                  <c:v>-3.1127049978459401E-2</c:v>
                </c:pt>
                <c:pt idx="844">
                  <c:v>-5.4172547918190104E-4</c:v>
                </c:pt>
                <c:pt idx="845">
                  <c:v>-6.4342863811483698E-3</c:v>
                </c:pt>
                <c:pt idx="846">
                  <c:v>-1.5287231188536801E-2</c:v>
                </c:pt>
                <c:pt idx="847">
                  <c:v>1.1732999216206699E-2</c:v>
                </c:pt>
                <c:pt idx="848">
                  <c:v>2.1867006863719998E-3</c:v>
                </c:pt>
                <c:pt idx="849">
                  <c:v>-2.07101104114086E-3</c:v>
                </c:pt>
                <c:pt idx="850">
                  <c:v>-2.2799843065755198E-3</c:v>
                </c:pt>
                <c:pt idx="851">
                  <c:v>-2.23889283013835E-2</c:v>
                </c:pt>
                <c:pt idx="852">
                  <c:v>1.8061150310383901E-2</c:v>
                </c:pt>
                <c:pt idx="853">
                  <c:v>-3.0698658406714999E-2</c:v>
                </c:pt>
                <c:pt idx="854">
                  <c:v>-3.0735258017823399E-3</c:v>
                </c:pt>
                <c:pt idx="855">
                  <c:v>1.3309245690817499E-2</c:v>
                </c:pt>
                <c:pt idx="856">
                  <c:v>1.68341984438816E-2</c:v>
                </c:pt>
                <c:pt idx="857">
                  <c:v>-3.9537543565112002E-3</c:v>
                </c:pt>
                <c:pt idx="858">
                  <c:v>-2.6965380755653801E-2</c:v>
                </c:pt>
                <c:pt idx="859">
                  <c:v>9.1799194015279896E-3</c:v>
                </c:pt>
                <c:pt idx="860">
                  <c:v>6.4557530834230504E-3</c:v>
                </c:pt>
                <c:pt idx="861">
                  <c:v>6.3815584482677197E-3</c:v>
                </c:pt>
                <c:pt idx="862">
                  <c:v>-1.19264799832951E-2</c:v>
                </c:pt>
                <c:pt idx="863">
                  <c:v>-1.45142592070547E-2</c:v>
                </c:pt>
                <c:pt idx="864">
                  <c:v>4.41981695633702E-3</c:v>
                </c:pt>
                <c:pt idx="865">
                  <c:v>-8.5142856075828693E-3</c:v>
                </c:pt>
                <c:pt idx="866">
                  <c:v>-3.7620155978737701E-3</c:v>
                </c:pt>
                <c:pt idx="867">
                  <c:v>1.2976947392136201E-3</c:v>
                </c:pt>
                <c:pt idx="868">
                  <c:v>-9.2381724445845005E-3</c:v>
                </c:pt>
                <c:pt idx="869">
                  <c:v>-1.40617707819151E-2</c:v>
                </c:pt>
                <c:pt idx="870">
                  <c:v>1.72556942242756E-2</c:v>
                </c:pt>
                <c:pt idx="871">
                  <c:v>-1.0432235155749699E-2</c:v>
                </c:pt>
                <c:pt idx="872">
                  <c:v>1.53256536270157E-2</c:v>
                </c:pt>
                <c:pt idx="873">
                  <c:v>2.2757260255974299E-2</c:v>
                </c:pt>
                <c:pt idx="874">
                  <c:v>7.4076411674733602E-3</c:v>
                </c:pt>
                <c:pt idx="875">
                  <c:v>3.70028724890807E-4</c:v>
                </c:pt>
                <c:pt idx="876">
                  <c:v>6.9240750404661504E-3</c:v>
                </c:pt>
                <c:pt idx="877">
                  <c:v>-5.6912515238181499E-3</c:v>
                </c:pt>
                <c:pt idx="878">
                  <c:v>-2.0553606919429101E-2</c:v>
                </c:pt>
                <c:pt idx="879">
                  <c:v>5.5460372015927097E-3</c:v>
                </c:pt>
                <c:pt idx="880">
                  <c:v>-1.25446220030286E-2</c:v>
                </c:pt>
                <c:pt idx="881">
                  <c:v>-3.56282180675359E-3</c:v>
                </c:pt>
                <c:pt idx="882">
                  <c:v>1.19143724414486E-3</c:v>
                </c:pt>
                <c:pt idx="883">
                  <c:v>-5.04045081297037E-3</c:v>
                </c:pt>
                <c:pt idx="884">
                  <c:v>8.4341405935458198E-3</c:v>
                </c:pt>
                <c:pt idx="885">
                  <c:v>-1.0143428173840801E-2</c:v>
                </c:pt>
                <c:pt idx="886">
                  <c:v>8.4054079390714995E-3</c:v>
                </c:pt>
                <c:pt idx="887">
                  <c:v>-2.0803190479256401E-2</c:v>
                </c:pt>
                <c:pt idx="888">
                  <c:v>-2.8255380275500001E-2</c:v>
                </c:pt>
                <c:pt idx="889">
                  <c:v>6.9692112204148499E-3</c:v>
                </c:pt>
                <c:pt idx="890">
                  <c:v>-1.56046225626193E-2</c:v>
                </c:pt>
                <c:pt idx="891">
                  <c:v>-7.8655240717257404E-3</c:v>
                </c:pt>
                <c:pt idx="892">
                  <c:v>-3.6806438741051198E-3</c:v>
                </c:pt>
                <c:pt idx="893">
                  <c:v>1.21505337507212E-2</c:v>
                </c:pt>
                <c:pt idx="894">
                  <c:v>-1.3062415552080301E-2</c:v>
                </c:pt>
                <c:pt idx="895">
                  <c:v>-1.74438125088731E-3</c:v>
                </c:pt>
                <c:pt idx="896">
                  <c:v>1.3502632248735999E-2</c:v>
                </c:pt>
                <c:pt idx="897">
                  <c:v>5.3421170236991999E-2</c:v>
                </c:pt>
                <c:pt idx="898">
                  <c:v>1.17936353871755E-2</c:v>
                </c:pt>
                <c:pt idx="899">
                  <c:v>-7.0603094686997204E-3</c:v>
                </c:pt>
                <c:pt idx="900">
                  <c:v>1.0867205357098699E-2</c:v>
                </c:pt>
                <c:pt idx="901">
                  <c:v>-1.39367376289535E-2</c:v>
                </c:pt>
                <c:pt idx="902">
                  <c:v>9.0074029891355403E-3</c:v>
                </c:pt>
                <c:pt idx="903">
                  <c:v>-2.9108713675149701E-2</c:v>
                </c:pt>
                <c:pt idx="904">
                  <c:v>-1.3536952827832901E-2</c:v>
                </c:pt>
                <c:pt idx="905">
                  <c:v>1.0739578835621001E-2</c:v>
                </c:pt>
                <c:pt idx="906">
                  <c:v>-2.7874908345164699E-2</c:v>
                </c:pt>
                <c:pt idx="907">
                  <c:v>3.2063402378830499E-3</c:v>
                </c:pt>
                <c:pt idx="908">
                  <c:v>8.5456182779171108E-3</c:v>
                </c:pt>
                <c:pt idx="909">
                  <c:v>-8.5631289345938708E-3</c:v>
                </c:pt>
                <c:pt idx="910">
                  <c:v>-1.7296300357594802E-2</c:v>
                </c:pt>
                <c:pt idx="911">
                  <c:v>2.9129721561365202E-2</c:v>
                </c:pt>
                <c:pt idx="912">
                  <c:v>2.0912838982199498E-2</c:v>
                </c:pt>
                <c:pt idx="913">
                  <c:v>-9.5039993448431601E-3</c:v>
                </c:pt>
                <c:pt idx="914">
                  <c:v>2.3421678651041899E-2</c:v>
                </c:pt>
                <c:pt idx="915">
                  <c:v>4.4372387763405904E-3</c:v>
                </c:pt>
                <c:pt idx="916">
                  <c:v>-1.2412055255435501E-2</c:v>
                </c:pt>
                <c:pt idx="917">
                  <c:v>-1.3655715852502301E-3</c:v>
                </c:pt>
                <c:pt idx="918">
                  <c:v>-1.0977217262116199E-2</c:v>
                </c:pt>
                <c:pt idx="919">
                  <c:v>-4.1256292907923499E-4</c:v>
                </c:pt>
                <c:pt idx="920">
                  <c:v>4.6896905259979698E-3</c:v>
                </c:pt>
                <c:pt idx="921">
                  <c:v>1.7329904200567799E-2</c:v>
                </c:pt>
                <c:pt idx="922">
                  <c:v>-1.28355023250643E-3</c:v>
                </c:pt>
                <c:pt idx="923">
                  <c:v>1.32531549629765E-3</c:v>
                </c:pt>
                <c:pt idx="924">
                  <c:v>-1.0422825949646899E-2</c:v>
                </c:pt>
                <c:pt idx="925">
                  <c:v>-5.66107924601693E-4</c:v>
                </c:pt>
                <c:pt idx="926">
                  <c:v>-7.2547584817348101E-3</c:v>
                </c:pt>
                <c:pt idx="927">
                  <c:v>-2.4436233528304901E-2</c:v>
                </c:pt>
                <c:pt idx="928">
                  <c:v>-5.9356990943424297E-3</c:v>
                </c:pt>
                <c:pt idx="929">
                  <c:v>2.2982897955533101E-3</c:v>
                </c:pt>
                <c:pt idx="930">
                  <c:v>5.0285192261443198E-3</c:v>
                </c:pt>
                <c:pt idx="931">
                  <c:v>1.9239485537972601E-2</c:v>
                </c:pt>
                <c:pt idx="932">
                  <c:v>2.4805653847314898E-3</c:v>
                </c:pt>
                <c:pt idx="933">
                  <c:v>-1.9265969622053701E-4</c:v>
                </c:pt>
                <c:pt idx="934">
                  <c:v>-6.3719526286729802E-3</c:v>
                </c:pt>
                <c:pt idx="935">
                  <c:v>1.0314491690464999E-3</c:v>
                </c:pt>
                <c:pt idx="936">
                  <c:v>-2.5657319324996802E-2</c:v>
                </c:pt>
                <c:pt idx="937">
                  <c:v>-8.8952894654971296E-4</c:v>
                </c:pt>
                <c:pt idx="938">
                  <c:v>8.1847216397432504E-3</c:v>
                </c:pt>
                <c:pt idx="939">
                  <c:v>-1.8104619350456399E-2</c:v>
                </c:pt>
                <c:pt idx="940">
                  <c:v>5.7127977434582103E-3</c:v>
                </c:pt>
                <c:pt idx="941">
                  <c:v>-1.8293377879319499E-2</c:v>
                </c:pt>
                <c:pt idx="942">
                  <c:v>-5.9877199126449499E-3</c:v>
                </c:pt>
                <c:pt idx="943">
                  <c:v>5.6121776080182897E-3</c:v>
                </c:pt>
                <c:pt idx="944">
                  <c:v>-5.1172345027769104E-3</c:v>
                </c:pt>
                <c:pt idx="945">
                  <c:v>1.34661921173678E-2</c:v>
                </c:pt>
                <c:pt idx="946">
                  <c:v>-1.1518977338016E-2</c:v>
                </c:pt>
                <c:pt idx="947">
                  <c:v>5.26605636655335E-3</c:v>
                </c:pt>
                <c:pt idx="948">
                  <c:v>-7.5742097948750496E-3</c:v>
                </c:pt>
                <c:pt idx="949">
                  <c:v>-2.2600158322886001E-2</c:v>
                </c:pt>
                <c:pt idx="950">
                  <c:v>-1.6152852715748001E-2</c:v>
                </c:pt>
                <c:pt idx="951">
                  <c:v>-6.1506126573872997E-3</c:v>
                </c:pt>
                <c:pt idx="952">
                  <c:v>1.38379205905179E-2</c:v>
                </c:pt>
                <c:pt idx="953">
                  <c:v>-1.8138940745821099E-2</c:v>
                </c:pt>
                <c:pt idx="954">
                  <c:v>1.10851695759047E-2</c:v>
                </c:pt>
                <c:pt idx="955">
                  <c:v>3.83452315908911E-2</c:v>
                </c:pt>
                <c:pt idx="956">
                  <c:v>-4.8948109042269497E-3</c:v>
                </c:pt>
                <c:pt idx="957">
                  <c:v>2.2662702330105599E-2</c:v>
                </c:pt>
                <c:pt idx="958">
                  <c:v>1.3879677906825301E-2</c:v>
                </c:pt>
                <c:pt idx="959">
                  <c:v>-6.3952523022973396E-3</c:v>
                </c:pt>
                <c:pt idx="960">
                  <c:v>2.6071317430218701E-3</c:v>
                </c:pt>
                <c:pt idx="961">
                  <c:v>-1.3697078021557001E-2</c:v>
                </c:pt>
                <c:pt idx="962">
                  <c:v>4.4529447416545201E-2</c:v>
                </c:pt>
                <c:pt idx="963">
                  <c:v>9.6421638663028997E-3</c:v>
                </c:pt>
                <c:pt idx="964">
                  <c:v>5.95341839727862E-4</c:v>
                </c:pt>
                <c:pt idx="965">
                  <c:v>2.30814433601788E-3</c:v>
                </c:pt>
                <c:pt idx="966">
                  <c:v>8.5663658146166201E-3</c:v>
                </c:pt>
                <c:pt idx="967">
                  <c:v>-6.4684393537745204E-3</c:v>
                </c:pt>
                <c:pt idx="968">
                  <c:v>3.2280218784695399E-4</c:v>
                </c:pt>
                <c:pt idx="969">
                  <c:v>2.35309207014552E-2</c:v>
                </c:pt>
                <c:pt idx="970">
                  <c:v>8.3594619723590998E-3</c:v>
                </c:pt>
                <c:pt idx="971">
                  <c:v>-5.4680917235783999E-3</c:v>
                </c:pt>
                <c:pt idx="972">
                  <c:v>9.2506241249350595E-3</c:v>
                </c:pt>
                <c:pt idx="973">
                  <c:v>1.2071545050392299E-2</c:v>
                </c:pt>
                <c:pt idx="974">
                  <c:v>-4.83429778211004E-4</c:v>
                </c:pt>
                <c:pt idx="975">
                  <c:v>2.2395912972962601E-3</c:v>
                </c:pt>
                <c:pt idx="976">
                  <c:v>1.4498766535827399E-3</c:v>
                </c:pt>
                <c:pt idx="977">
                  <c:v>1.40042037187588E-3</c:v>
                </c:pt>
                <c:pt idx="978">
                  <c:v>4.2644727822391901E-3</c:v>
                </c:pt>
                <c:pt idx="979">
                  <c:v>-2.2941864425202602E-2</c:v>
                </c:pt>
                <c:pt idx="980">
                  <c:v>3.2676135325947903E-2</c:v>
                </c:pt>
                <c:pt idx="981">
                  <c:v>1.2943259829987799E-2</c:v>
                </c:pt>
                <c:pt idx="982">
                  <c:v>9.2452855888676205E-4</c:v>
                </c:pt>
                <c:pt idx="983">
                  <c:v>-1.54929260110757E-2</c:v>
                </c:pt>
                <c:pt idx="984">
                  <c:v>1.4781603919287701E-2</c:v>
                </c:pt>
                <c:pt idx="985">
                  <c:v>9.0329512490607399E-3</c:v>
                </c:pt>
                <c:pt idx="986">
                  <c:v>-1.50824328651348E-2</c:v>
                </c:pt>
                <c:pt idx="987">
                  <c:v>-6.8735594902457698E-5</c:v>
                </c:pt>
                <c:pt idx="988">
                  <c:v>-1.69715100557686E-2</c:v>
                </c:pt>
                <c:pt idx="989">
                  <c:v>-1.6216904509725699E-3</c:v>
                </c:pt>
                <c:pt idx="990">
                  <c:v>2.5077335780764001E-2</c:v>
                </c:pt>
                <c:pt idx="991">
                  <c:v>7.0441226914041803E-3</c:v>
                </c:pt>
                <c:pt idx="992">
                  <c:v>2.6309189715378301E-3</c:v>
                </c:pt>
                <c:pt idx="993">
                  <c:v>1.72035119663369E-3</c:v>
                </c:pt>
                <c:pt idx="994">
                  <c:v>7.0157182763623599E-3</c:v>
                </c:pt>
                <c:pt idx="995">
                  <c:v>9.9274363268091401E-3</c:v>
                </c:pt>
                <c:pt idx="996">
                  <c:v>1.3995872762403E-2</c:v>
                </c:pt>
                <c:pt idx="997">
                  <c:v>-2.3978939022079901E-3</c:v>
                </c:pt>
                <c:pt idx="998">
                  <c:v>1.7642571047509E-3</c:v>
                </c:pt>
                <c:pt idx="999">
                  <c:v>8.9250922115709196E-3</c:v>
                </c:pt>
                <c:pt idx="1000">
                  <c:v>-4.5527532463845999E-3</c:v>
                </c:pt>
                <c:pt idx="1001">
                  <c:v>-2.2886673012315499E-2</c:v>
                </c:pt>
                <c:pt idx="1002">
                  <c:v>1.02143989067352E-2</c:v>
                </c:pt>
                <c:pt idx="1003">
                  <c:v>-3.4794102518577903E-2</c:v>
                </c:pt>
                <c:pt idx="1004">
                  <c:v>-2.2646142552436E-3</c:v>
                </c:pt>
                <c:pt idx="1005">
                  <c:v>5.4198475773150597E-3</c:v>
                </c:pt>
                <c:pt idx="1006">
                  <c:v>-1.9410825591227799E-2</c:v>
                </c:pt>
                <c:pt idx="1007">
                  <c:v>6.9768753849804802E-3</c:v>
                </c:pt>
                <c:pt idx="1008">
                  <c:v>2.4099811363729899E-2</c:v>
                </c:pt>
                <c:pt idx="1009">
                  <c:v>9.5026277651635401E-5</c:v>
                </c:pt>
                <c:pt idx="1010">
                  <c:v>-4.1381307976540799E-2</c:v>
                </c:pt>
                <c:pt idx="1011">
                  <c:v>1.4161293186630401E-2</c:v>
                </c:pt>
                <c:pt idx="1012">
                  <c:v>9.3428487722384893E-3</c:v>
                </c:pt>
                <c:pt idx="1013">
                  <c:v>-4.2911725163595899E-3</c:v>
                </c:pt>
                <c:pt idx="1014">
                  <c:v>-5.5960733750784397E-3</c:v>
                </c:pt>
                <c:pt idx="1015">
                  <c:v>-3.64379864894615E-3</c:v>
                </c:pt>
                <c:pt idx="1016">
                  <c:v>-1.5194478987597199E-2</c:v>
                </c:pt>
                <c:pt idx="1017">
                  <c:v>-8.3037719034387593E-3</c:v>
                </c:pt>
                <c:pt idx="1018">
                  <c:v>-1.22646095117071E-4</c:v>
                </c:pt>
                <c:pt idx="1019">
                  <c:v>2.8898499969364599E-3</c:v>
                </c:pt>
                <c:pt idx="1020">
                  <c:v>-2.1379084136407999E-2</c:v>
                </c:pt>
                <c:pt idx="1021">
                  <c:v>7.0404125039528996E-3</c:v>
                </c:pt>
                <c:pt idx="1022">
                  <c:v>2.4289178446496799E-2</c:v>
                </c:pt>
                <c:pt idx="1023">
                  <c:v>4.0507489223974898E-3</c:v>
                </c:pt>
                <c:pt idx="1024">
                  <c:v>2.2416621170193302E-3</c:v>
                </c:pt>
                <c:pt idx="1025">
                  <c:v>6.78705495178031E-4</c:v>
                </c:pt>
                <c:pt idx="1026">
                  <c:v>-1.3962007319115E-2</c:v>
                </c:pt>
                <c:pt idx="1027">
                  <c:v>4.8598191901611399E-4</c:v>
                </c:pt>
                <c:pt idx="1028">
                  <c:v>-2.5356374244930001E-2</c:v>
                </c:pt>
                <c:pt idx="1029">
                  <c:v>-1.5885550851997799E-3</c:v>
                </c:pt>
                <c:pt idx="1030">
                  <c:v>-1.7811217784254599E-4</c:v>
                </c:pt>
                <c:pt idx="1031">
                  <c:v>-2.5743216783377198E-3</c:v>
                </c:pt>
                <c:pt idx="1032">
                  <c:v>-3.7856758403077301E-3</c:v>
                </c:pt>
                <c:pt idx="1033">
                  <c:v>-4.9305807753563498E-3</c:v>
                </c:pt>
                <c:pt idx="1034">
                  <c:v>9.8782550568236992E-3</c:v>
                </c:pt>
                <c:pt idx="1035">
                  <c:v>3.5085679048300201E-3</c:v>
                </c:pt>
                <c:pt idx="1036">
                  <c:v>-5.3023061139990096E-3</c:v>
                </c:pt>
                <c:pt idx="1037">
                  <c:v>-8.04216631334842E-3</c:v>
                </c:pt>
                <c:pt idx="1038">
                  <c:v>-2.0737319311925399E-2</c:v>
                </c:pt>
                <c:pt idx="1039">
                  <c:v>6.8523366671317896E-3</c:v>
                </c:pt>
                <c:pt idx="1040">
                  <c:v>9.2130331342857102E-4</c:v>
                </c:pt>
                <c:pt idx="1041">
                  <c:v>1.7741189178754299E-4</c:v>
                </c:pt>
                <c:pt idx="1042">
                  <c:v>2.3940960596308299E-2</c:v>
                </c:pt>
                <c:pt idx="1043">
                  <c:v>2.3229882055790501E-3</c:v>
                </c:pt>
                <c:pt idx="1044">
                  <c:v>-3.1052970956106499E-2</c:v>
                </c:pt>
                <c:pt idx="1045">
                  <c:v>1.55602698128874E-2</c:v>
                </c:pt>
                <c:pt idx="1046">
                  <c:v>-1.3961309189173E-2</c:v>
                </c:pt>
                <c:pt idx="1047">
                  <c:v>-1.34172321491779E-2</c:v>
                </c:pt>
                <c:pt idx="1048">
                  <c:v>-8.8538695101567592E-3</c:v>
                </c:pt>
                <c:pt idx="1049">
                  <c:v>1.4414955714876001E-2</c:v>
                </c:pt>
                <c:pt idx="1050">
                  <c:v>1.7159220906824001E-2</c:v>
                </c:pt>
                <c:pt idx="1051">
                  <c:v>4.4400373811163E-3</c:v>
                </c:pt>
                <c:pt idx="1052">
                  <c:v>5.2066640542495603E-3</c:v>
                </c:pt>
                <c:pt idx="1053">
                  <c:v>-6.8684175859909302E-3</c:v>
                </c:pt>
                <c:pt idx="1054">
                  <c:v>8.1415387889800708E-3</c:v>
                </c:pt>
                <c:pt idx="1055">
                  <c:v>5.3182937517164304E-4</c:v>
                </c:pt>
                <c:pt idx="1056">
                  <c:v>-1.4089230471447899E-2</c:v>
                </c:pt>
                <c:pt idx="1057">
                  <c:v>4.6412225312775501E-3</c:v>
                </c:pt>
                <c:pt idx="1058">
                  <c:v>1.31216897774679E-2</c:v>
                </c:pt>
                <c:pt idx="1059">
                  <c:v>2.1490368574814501E-2</c:v>
                </c:pt>
                <c:pt idx="1060">
                  <c:v>1.01679635917754E-2</c:v>
                </c:pt>
                <c:pt idx="1061">
                  <c:v>7.1144429808421396E-3</c:v>
                </c:pt>
                <c:pt idx="1062">
                  <c:v>-4.2312286588190801E-3</c:v>
                </c:pt>
                <c:pt idx="1063">
                  <c:v>-1.1998442986097599E-2</c:v>
                </c:pt>
                <c:pt idx="1064">
                  <c:v>8.82612149413773E-3</c:v>
                </c:pt>
                <c:pt idx="1065">
                  <c:v>2.3285552106088502E-3</c:v>
                </c:pt>
                <c:pt idx="1066">
                  <c:v>1.10052846054131E-2</c:v>
                </c:pt>
                <c:pt idx="1067">
                  <c:v>1.76965124024046E-3</c:v>
                </c:pt>
                <c:pt idx="1068">
                  <c:v>-1.1259538489371099E-3</c:v>
                </c:pt>
                <c:pt idx="1069">
                  <c:v>-8.5261433010300307E-3</c:v>
                </c:pt>
                <c:pt idx="1070">
                  <c:v>-3.12830265507663E-3</c:v>
                </c:pt>
                <c:pt idx="1071">
                  <c:v>-1.6955721207161701E-2</c:v>
                </c:pt>
                <c:pt idx="1072">
                  <c:v>1.2204609912554701E-3</c:v>
                </c:pt>
                <c:pt idx="1073">
                  <c:v>-1.1837677407782901E-2</c:v>
                </c:pt>
                <c:pt idx="1074">
                  <c:v>-1.8420086493144101E-2</c:v>
                </c:pt>
                <c:pt idx="1075">
                  <c:v>-3.6387378550953198E-2</c:v>
                </c:pt>
                <c:pt idx="1076">
                  <c:v>8.7391650481468894E-3</c:v>
                </c:pt>
                <c:pt idx="1077">
                  <c:v>-3.1750327435968698E-3</c:v>
                </c:pt>
                <c:pt idx="1078">
                  <c:v>1.1351431742981401E-3</c:v>
                </c:pt>
                <c:pt idx="1079">
                  <c:v>-3.9032522368351399E-3</c:v>
                </c:pt>
                <c:pt idx="1080">
                  <c:v>-3.4085941941853402E-2</c:v>
                </c:pt>
                <c:pt idx="1081">
                  <c:v>-8.1779563386840098E-3</c:v>
                </c:pt>
                <c:pt idx="1082">
                  <c:v>-6.3789406515075697E-2</c:v>
                </c:pt>
                <c:pt idx="1083">
                  <c:v>-8.3640684583551703E-3</c:v>
                </c:pt>
                <c:pt idx="1084">
                  <c:v>1.9668734751044099E-3</c:v>
                </c:pt>
                <c:pt idx="1085">
                  <c:v>-1.03305076317609E-2</c:v>
                </c:pt>
                <c:pt idx="1086">
                  <c:v>5.53520788104289E-3</c:v>
                </c:pt>
                <c:pt idx="1087">
                  <c:v>9.0307042041773804E-3</c:v>
                </c:pt>
                <c:pt idx="1088">
                  <c:v>4.9960653210369297E-3</c:v>
                </c:pt>
                <c:pt idx="1089">
                  <c:v>-8.6642867700711407E-3</c:v>
                </c:pt>
                <c:pt idx="1090">
                  <c:v>1.6550157837677701E-2</c:v>
                </c:pt>
                <c:pt idx="1091">
                  <c:v>1.0926048154794299E-3</c:v>
                </c:pt>
                <c:pt idx="1092">
                  <c:v>-4.3227970418010297E-2</c:v>
                </c:pt>
                <c:pt idx="1093">
                  <c:v>4.3776860232432801E-3</c:v>
                </c:pt>
                <c:pt idx="1094">
                  <c:v>3.4648966284113202E-2</c:v>
                </c:pt>
                <c:pt idx="1095">
                  <c:v>3.8999535619149303E-2</c:v>
                </c:pt>
                <c:pt idx="1096">
                  <c:v>-1.8122345319058802E-2</c:v>
                </c:pt>
                <c:pt idx="1097">
                  <c:v>1.12164247287329E-2</c:v>
                </c:pt>
                <c:pt idx="1098">
                  <c:v>6.9492937644822896E-3</c:v>
                </c:pt>
                <c:pt idx="1099">
                  <c:v>-1.26374453363279E-2</c:v>
                </c:pt>
                <c:pt idx="1100">
                  <c:v>-1.2280061586070401E-2</c:v>
                </c:pt>
                <c:pt idx="1101">
                  <c:v>-2.33092250500486E-2</c:v>
                </c:pt>
                <c:pt idx="1102">
                  <c:v>9.3780591051547003E-3</c:v>
                </c:pt>
                <c:pt idx="1103">
                  <c:v>2.9604880198815998E-2</c:v>
                </c:pt>
                <c:pt idx="1104">
                  <c:v>-4.8366650375846199E-3</c:v>
                </c:pt>
                <c:pt idx="1105">
                  <c:v>-5.3208141207291204E-3</c:v>
                </c:pt>
                <c:pt idx="1106">
                  <c:v>-5.1990144063603898E-3</c:v>
                </c:pt>
                <c:pt idx="1107">
                  <c:v>-2.2092272908045898E-2</c:v>
                </c:pt>
                <c:pt idx="1108">
                  <c:v>5.7548341281341E-3</c:v>
                </c:pt>
                <c:pt idx="1109">
                  <c:v>2.45712122803354E-3</c:v>
                </c:pt>
                <c:pt idx="1110">
                  <c:v>2.4654639984372902E-2</c:v>
                </c:pt>
                <c:pt idx="1111">
                  <c:v>2.10737371851864E-3</c:v>
                </c:pt>
                <c:pt idx="1112">
                  <c:v>1.33239861887377E-2</c:v>
                </c:pt>
                <c:pt idx="1113">
                  <c:v>6.1010431480297304E-3</c:v>
                </c:pt>
                <c:pt idx="1114">
                  <c:v>-4.6107315833418304E-3</c:v>
                </c:pt>
                <c:pt idx="1115">
                  <c:v>-2.3913878553913398E-3</c:v>
                </c:pt>
                <c:pt idx="1116">
                  <c:v>1.04104491440011E-2</c:v>
                </c:pt>
                <c:pt idx="1117">
                  <c:v>3.3727399413040503E-2</c:v>
                </c:pt>
                <c:pt idx="1118">
                  <c:v>3.2316929802426401E-3</c:v>
                </c:pt>
                <c:pt idx="1119">
                  <c:v>-7.8017046318976302E-3</c:v>
                </c:pt>
                <c:pt idx="1120">
                  <c:v>-7.3269296181454301E-3</c:v>
                </c:pt>
                <c:pt idx="1121">
                  <c:v>-1.52274587346029E-2</c:v>
                </c:pt>
                <c:pt idx="1122">
                  <c:v>1.26385938411449E-2</c:v>
                </c:pt>
                <c:pt idx="1123">
                  <c:v>-8.2665342902266108E-3</c:v>
                </c:pt>
                <c:pt idx="1124">
                  <c:v>3.9780704866107996E-3</c:v>
                </c:pt>
                <c:pt idx="1125">
                  <c:v>-3.6204061303693E-3</c:v>
                </c:pt>
                <c:pt idx="1126">
                  <c:v>-6.9708351107169797E-3</c:v>
                </c:pt>
                <c:pt idx="1127">
                  <c:v>2.0560423842679601E-2</c:v>
                </c:pt>
                <c:pt idx="1128">
                  <c:v>7.7027022819343297E-3</c:v>
                </c:pt>
                <c:pt idx="1129">
                  <c:v>6.7392712870769896E-3</c:v>
                </c:pt>
                <c:pt idx="1130">
                  <c:v>-8.9042057532122097E-3</c:v>
                </c:pt>
                <c:pt idx="1131">
                  <c:v>-2.2851623358072499E-3</c:v>
                </c:pt>
                <c:pt idx="1132">
                  <c:v>7.77282061281821E-3</c:v>
                </c:pt>
                <c:pt idx="1133">
                  <c:v>9.7328829601627895E-3</c:v>
                </c:pt>
                <c:pt idx="1134">
                  <c:v>3.8642579236859102E-3</c:v>
                </c:pt>
                <c:pt idx="1135">
                  <c:v>-8.8782435840415001E-3</c:v>
                </c:pt>
                <c:pt idx="1136">
                  <c:v>8.3611097635501799E-3</c:v>
                </c:pt>
                <c:pt idx="1137">
                  <c:v>1.7732173009972398E-2</c:v>
                </c:pt>
                <c:pt idx="1138">
                  <c:v>1.92906840626446E-2</c:v>
                </c:pt>
                <c:pt idx="1139">
                  <c:v>9.7511549698235892E-3</c:v>
                </c:pt>
                <c:pt idx="1140">
                  <c:v>-3.8711687247210999E-3</c:v>
                </c:pt>
                <c:pt idx="1141">
                  <c:v>-7.4086154540215698E-3</c:v>
                </c:pt>
                <c:pt idx="1142">
                  <c:v>-4.7774995734645199E-3</c:v>
                </c:pt>
                <c:pt idx="1143">
                  <c:v>-2.01600519559407E-2</c:v>
                </c:pt>
                <c:pt idx="1144">
                  <c:v>2.0003019613908501E-3</c:v>
                </c:pt>
                <c:pt idx="1145">
                  <c:v>1.51316442382346E-2</c:v>
                </c:pt>
                <c:pt idx="1146">
                  <c:v>-8.0213239465372101E-3</c:v>
                </c:pt>
                <c:pt idx="1147">
                  <c:v>-7.8984431925566406E-3</c:v>
                </c:pt>
                <c:pt idx="1148">
                  <c:v>-2.0252741670861999E-2</c:v>
                </c:pt>
                <c:pt idx="1149">
                  <c:v>1.61348033162304E-3</c:v>
                </c:pt>
                <c:pt idx="1150">
                  <c:v>5.1544998296030996E-3</c:v>
                </c:pt>
                <c:pt idx="1151">
                  <c:v>1.53775780056559E-2</c:v>
                </c:pt>
                <c:pt idx="1152">
                  <c:v>7.1979798284001898E-3</c:v>
                </c:pt>
                <c:pt idx="1153">
                  <c:v>-5.8822078071095402E-3</c:v>
                </c:pt>
                <c:pt idx="1154">
                  <c:v>1.6128803166900602E-2</c:v>
                </c:pt>
                <c:pt idx="1155">
                  <c:v>1.12235968083807E-2</c:v>
                </c:pt>
                <c:pt idx="1156">
                  <c:v>-1.18995173782259E-3</c:v>
                </c:pt>
                <c:pt idx="1157">
                  <c:v>-2.2155955667758399E-2</c:v>
                </c:pt>
                <c:pt idx="1158">
                  <c:v>1.1738182937373199E-3</c:v>
                </c:pt>
                <c:pt idx="1159">
                  <c:v>3.6665689848087502E-4</c:v>
                </c:pt>
                <c:pt idx="1160">
                  <c:v>1.6893262264951098E-2</c:v>
                </c:pt>
                <c:pt idx="1161">
                  <c:v>-1.58997441639256E-3</c:v>
                </c:pt>
                <c:pt idx="1162">
                  <c:v>-1.5427794516245701E-2</c:v>
                </c:pt>
                <c:pt idx="1163">
                  <c:v>-1.0135911489017499E-2</c:v>
                </c:pt>
                <c:pt idx="1164">
                  <c:v>-1.7637850510447799E-2</c:v>
                </c:pt>
                <c:pt idx="1165">
                  <c:v>3.6291689974673699E-4</c:v>
                </c:pt>
                <c:pt idx="1166">
                  <c:v>-1.78710439145798E-2</c:v>
                </c:pt>
                <c:pt idx="1167">
                  <c:v>1.8913478699558499E-2</c:v>
                </c:pt>
                <c:pt idx="1168">
                  <c:v>-7.9764749467149294E-3</c:v>
                </c:pt>
                <c:pt idx="1169">
                  <c:v>7.4134899042627796E-4</c:v>
                </c:pt>
                <c:pt idx="1170">
                  <c:v>4.7842126973914696E-3</c:v>
                </c:pt>
                <c:pt idx="1171">
                  <c:v>5.4994559442829204E-3</c:v>
                </c:pt>
                <c:pt idx="1172">
                  <c:v>-4.8877846115026697E-3</c:v>
                </c:pt>
                <c:pt idx="1173">
                  <c:v>-7.0460513284449997E-3</c:v>
                </c:pt>
                <c:pt idx="1174">
                  <c:v>-1.6057472054025201E-2</c:v>
                </c:pt>
                <c:pt idx="1175">
                  <c:v>3.4352780555308399E-3</c:v>
                </c:pt>
                <c:pt idx="1176">
                  <c:v>7.0097038314509003E-3</c:v>
                </c:pt>
                <c:pt idx="1177">
                  <c:v>-1.85298041643676E-2</c:v>
                </c:pt>
                <c:pt idx="1178">
                  <c:v>1.05996747029765E-2</c:v>
                </c:pt>
                <c:pt idx="1179">
                  <c:v>1.88905779278551E-2</c:v>
                </c:pt>
                <c:pt idx="1180">
                  <c:v>2.3483912757642202E-2</c:v>
                </c:pt>
                <c:pt idx="1181">
                  <c:v>-6.5753332874504504E-4</c:v>
                </c:pt>
                <c:pt idx="1182">
                  <c:v>9.5659548978864507E-3</c:v>
                </c:pt>
                <c:pt idx="1183">
                  <c:v>-3.0967146072758802E-3</c:v>
                </c:pt>
                <c:pt idx="1184">
                  <c:v>-2.9421861389087498E-3</c:v>
                </c:pt>
                <c:pt idx="1185">
                  <c:v>-2.02876978194268E-3</c:v>
                </c:pt>
                <c:pt idx="1186">
                  <c:v>-1.5186589924807601E-3</c:v>
                </c:pt>
                <c:pt idx="1187">
                  <c:v>1.25448364377507E-2</c:v>
                </c:pt>
                <c:pt idx="1188">
                  <c:v>1.5829244679161799E-2</c:v>
                </c:pt>
                <c:pt idx="1189">
                  <c:v>-3.9226874440485002E-4</c:v>
                </c:pt>
                <c:pt idx="1190">
                  <c:v>-2.70443190074021E-2</c:v>
                </c:pt>
                <c:pt idx="1191">
                  <c:v>1.88651587969275E-2</c:v>
                </c:pt>
                <c:pt idx="1192">
                  <c:v>1.5771598571516599E-2</c:v>
                </c:pt>
                <c:pt idx="1193">
                  <c:v>-2.4872196030992799E-3</c:v>
                </c:pt>
                <c:pt idx="1194">
                  <c:v>-4.0722061081997999E-3</c:v>
                </c:pt>
                <c:pt idx="1195">
                  <c:v>1.05561816442285E-3</c:v>
                </c:pt>
                <c:pt idx="1196">
                  <c:v>-2.5016732321202599E-3</c:v>
                </c:pt>
                <c:pt idx="1197">
                  <c:v>-1.4892037386132401E-2</c:v>
                </c:pt>
                <c:pt idx="1198">
                  <c:v>-4.2466817498556402E-4</c:v>
                </c:pt>
                <c:pt idx="1199">
                  <c:v>-2.3188496001275102E-3</c:v>
                </c:pt>
                <c:pt idx="1200">
                  <c:v>-1.91248054419705E-2</c:v>
                </c:pt>
                <c:pt idx="1201">
                  <c:v>-4.2322776378854801E-3</c:v>
                </c:pt>
                <c:pt idx="1202">
                  <c:v>-1.493147137218E-3</c:v>
                </c:pt>
                <c:pt idx="1203">
                  <c:v>-9.2768148739478008E-3</c:v>
                </c:pt>
                <c:pt idx="1204">
                  <c:v>-2.2647646858163201E-2</c:v>
                </c:pt>
                <c:pt idx="1205">
                  <c:v>1.5821235997641599E-4</c:v>
                </c:pt>
                <c:pt idx="1206">
                  <c:v>2.8448684369757902E-3</c:v>
                </c:pt>
                <c:pt idx="1207">
                  <c:v>7.1062945718720297E-3</c:v>
                </c:pt>
                <c:pt idx="1208">
                  <c:v>-1.8000294964836301E-2</c:v>
                </c:pt>
                <c:pt idx="1209">
                  <c:v>1.5330930846851E-2</c:v>
                </c:pt>
                <c:pt idx="1210">
                  <c:v>-1.99916780179788E-4</c:v>
                </c:pt>
                <c:pt idx="1211">
                  <c:v>7.2890910214118499E-3</c:v>
                </c:pt>
                <c:pt idx="1212">
                  <c:v>-1.4962697794877E-3</c:v>
                </c:pt>
                <c:pt idx="1213">
                  <c:v>-1.01120739476549E-2</c:v>
                </c:pt>
                <c:pt idx="1214">
                  <c:v>-3.1204475941702E-2</c:v>
                </c:pt>
                <c:pt idx="1215">
                  <c:v>2.6128431922359699E-3</c:v>
                </c:pt>
                <c:pt idx="1216">
                  <c:v>-6.0771768841450403E-3</c:v>
                </c:pt>
                <c:pt idx="1217">
                  <c:v>-1.22033800895252E-2</c:v>
                </c:pt>
                <c:pt idx="1218">
                  <c:v>-1.3164661211557399E-2</c:v>
                </c:pt>
                <c:pt idx="1219">
                  <c:v>-3.0320841555270799E-3</c:v>
                </c:pt>
                <c:pt idx="1220">
                  <c:v>9.8188127060513507E-3</c:v>
                </c:pt>
                <c:pt idx="1221">
                  <c:v>3.6599835514043998E-4</c:v>
                </c:pt>
                <c:pt idx="1222">
                  <c:v>4.60015229911256E-3</c:v>
                </c:pt>
                <c:pt idx="1223">
                  <c:v>-1.6495635288130899E-2</c:v>
                </c:pt>
                <c:pt idx="1224">
                  <c:v>-5.7973897452027199E-3</c:v>
                </c:pt>
                <c:pt idx="1225">
                  <c:v>1.04699240599478E-2</c:v>
                </c:pt>
                <c:pt idx="1226">
                  <c:v>2.6703350750317201E-2</c:v>
                </c:pt>
                <c:pt idx="1227">
                  <c:v>-2.2001444451368898E-3</c:v>
                </c:pt>
                <c:pt idx="1228">
                  <c:v>9.2799768698871802E-3</c:v>
                </c:pt>
                <c:pt idx="1229">
                  <c:v>-9.0485739223839807E-3</c:v>
                </c:pt>
                <c:pt idx="1230">
                  <c:v>-5.68129810282109E-4</c:v>
                </c:pt>
                <c:pt idx="1231">
                  <c:v>1.4860639783234699E-3</c:v>
                </c:pt>
                <c:pt idx="1232">
                  <c:v>-8.4530711079104093E-3</c:v>
                </c:pt>
                <c:pt idx="1233">
                  <c:v>1.16949678686814E-2</c:v>
                </c:pt>
                <c:pt idx="1234">
                  <c:v>3.10224520192529E-2</c:v>
                </c:pt>
                <c:pt idx="1235">
                  <c:v>5.7227424071317097E-3</c:v>
                </c:pt>
                <c:pt idx="1236">
                  <c:v>4.8350163523201697E-3</c:v>
                </c:pt>
                <c:pt idx="1237">
                  <c:v>-1.03561776420944E-2</c:v>
                </c:pt>
                <c:pt idx="1238">
                  <c:v>1.3005239150788399E-2</c:v>
                </c:pt>
                <c:pt idx="1239">
                  <c:v>1.29978714765169E-2</c:v>
                </c:pt>
                <c:pt idx="1240">
                  <c:v>-7.4781400131206698E-3</c:v>
                </c:pt>
                <c:pt idx="1241">
                  <c:v>3.6516578515431702E-3</c:v>
                </c:pt>
                <c:pt idx="1242">
                  <c:v>-5.5121410415524298E-3</c:v>
                </c:pt>
                <c:pt idx="1243">
                  <c:v>-1.15780118997007E-2</c:v>
                </c:pt>
                <c:pt idx="1244">
                  <c:v>-1.8987648383860599E-2</c:v>
                </c:pt>
                <c:pt idx="1245">
                  <c:v>-2.8367889321639601E-2</c:v>
                </c:pt>
                <c:pt idx="1246">
                  <c:v>9.2593251328683592E-3</c:v>
                </c:pt>
                <c:pt idx="1247">
                  <c:v>-5.9452750239454297E-3</c:v>
                </c:pt>
                <c:pt idx="1248">
                  <c:v>9.4317095126117308E-3</c:v>
                </c:pt>
                <c:pt idx="1249">
                  <c:v>1.38551424415932E-2</c:v>
                </c:pt>
                <c:pt idx="1250">
                  <c:v>-2.2761727056007201E-3</c:v>
                </c:pt>
                <c:pt idx="1251">
                  <c:v>-7.4327400452884902E-3</c:v>
                </c:pt>
                <c:pt idx="1252">
                  <c:v>1.52092558149087E-4</c:v>
                </c:pt>
                <c:pt idx="1253">
                  <c:v>-1.3512227052569E-3</c:v>
                </c:pt>
                <c:pt idx="1254">
                  <c:v>-3.8624146550237701E-2</c:v>
                </c:pt>
                <c:pt idx="1255">
                  <c:v>1.5702464320301601E-3</c:v>
                </c:pt>
                <c:pt idx="1256">
                  <c:v>1.51054269389644E-3</c:v>
                </c:pt>
                <c:pt idx="1257">
                  <c:v>8.1225422097995006E-3</c:v>
                </c:pt>
                <c:pt idx="1258">
                  <c:v>-6.2944159571762101E-3</c:v>
                </c:pt>
                <c:pt idx="1259">
                  <c:v>1.4609066909762901E-2</c:v>
                </c:pt>
                <c:pt idx="1260">
                  <c:v>-2.7125549259036799E-4</c:v>
                </c:pt>
                <c:pt idx="1261">
                  <c:v>-3.1300490703370198E-3</c:v>
                </c:pt>
                <c:pt idx="1262">
                  <c:v>-1.8746437316541801E-2</c:v>
                </c:pt>
                <c:pt idx="1263">
                  <c:v>2.5705973111300399E-2</c:v>
                </c:pt>
                <c:pt idx="1264">
                  <c:v>1.1942469083592399E-2</c:v>
                </c:pt>
                <c:pt idx="1265">
                  <c:v>2.9183793297939899E-3</c:v>
                </c:pt>
                <c:pt idx="1266">
                  <c:v>-1.5296385259002099E-3</c:v>
                </c:pt>
                <c:pt idx="1267">
                  <c:v>-1.25648843321751E-2</c:v>
                </c:pt>
                <c:pt idx="1268">
                  <c:v>-8.1408813512777595E-3</c:v>
                </c:pt>
                <c:pt idx="1269">
                  <c:v>-5.1397852473773903E-3</c:v>
                </c:pt>
                <c:pt idx="1270">
                  <c:v>1.0232794186787599E-2</c:v>
                </c:pt>
                <c:pt idx="1271">
                  <c:v>5.3307622008172701E-3</c:v>
                </c:pt>
                <c:pt idx="1272">
                  <c:v>-5.9115322128122996E-3</c:v>
                </c:pt>
                <c:pt idx="1273">
                  <c:v>8.6997842846178296E-3</c:v>
                </c:pt>
                <c:pt idx="1274">
                  <c:v>1.6972210599765399E-2</c:v>
                </c:pt>
                <c:pt idx="1275">
                  <c:v>4.99888673821794E-3</c:v>
                </c:pt>
                <c:pt idx="1276">
                  <c:v>1.19933236778531E-2</c:v>
                </c:pt>
                <c:pt idx="1277">
                  <c:v>-6.3381507844247698E-3</c:v>
                </c:pt>
                <c:pt idx="1278">
                  <c:v>4.2668730826909097E-3</c:v>
                </c:pt>
                <c:pt idx="1279">
                  <c:v>-1.3300199442928699E-2</c:v>
                </c:pt>
                <c:pt idx="1280">
                  <c:v>-7.8677812031974204E-4</c:v>
                </c:pt>
                <c:pt idx="1281">
                  <c:v>-4.3020977522733898E-3</c:v>
                </c:pt>
                <c:pt idx="1282">
                  <c:v>9.9351514274644199E-4</c:v>
                </c:pt>
                <c:pt idx="1283">
                  <c:v>-1.66769373648262E-2</c:v>
                </c:pt>
                <c:pt idx="1284">
                  <c:v>-1.3413606231055201E-3</c:v>
                </c:pt>
                <c:pt idx="1285">
                  <c:v>-1.4655105231336401E-4</c:v>
                </c:pt>
                <c:pt idx="1286">
                  <c:v>-6.2446092154185102E-3</c:v>
                </c:pt>
                <c:pt idx="1287">
                  <c:v>-1.5459768229728501E-2</c:v>
                </c:pt>
                <c:pt idx="1288">
                  <c:v>-2.4667506799810501E-2</c:v>
                </c:pt>
                <c:pt idx="1289">
                  <c:v>1.1005095007177701E-2</c:v>
                </c:pt>
                <c:pt idx="1290">
                  <c:v>2.5291614229887801E-3</c:v>
                </c:pt>
                <c:pt idx="1291">
                  <c:v>3.7999027784989298E-3</c:v>
                </c:pt>
                <c:pt idx="1292">
                  <c:v>3.11652881251399E-3</c:v>
                </c:pt>
                <c:pt idx="1293">
                  <c:v>-1.3268261494658699E-2</c:v>
                </c:pt>
                <c:pt idx="1294">
                  <c:v>1.69396931768469E-3</c:v>
                </c:pt>
                <c:pt idx="1295">
                  <c:v>-8.7166374191497103E-4</c:v>
                </c:pt>
                <c:pt idx="1296">
                  <c:v>3.2888765835594497E-2</c:v>
                </c:pt>
                <c:pt idx="1297">
                  <c:v>-4.4475559972086201E-3</c:v>
                </c:pt>
                <c:pt idx="1298">
                  <c:v>-1.6250909307369201E-3</c:v>
                </c:pt>
                <c:pt idx="1299">
                  <c:v>-1.60498247548394E-2</c:v>
                </c:pt>
                <c:pt idx="1300">
                  <c:v>1.84660567768936E-3</c:v>
                </c:pt>
                <c:pt idx="1301">
                  <c:v>-1.0485306734740201E-2</c:v>
                </c:pt>
                <c:pt idx="1302">
                  <c:v>-1.5197559454442301E-3</c:v>
                </c:pt>
                <c:pt idx="1303">
                  <c:v>8.8222052871220098E-3</c:v>
                </c:pt>
                <c:pt idx="1304">
                  <c:v>-4.2445957294616503E-3</c:v>
                </c:pt>
                <c:pt idx="1305">
                  <c:v>5.6328230549666297E-3</c:v>
                </c:pt>
                <c:pt idx="1306">
                  <c:v>6.4705828446079599E-3</c:v>
                </c:pt>
                <c:pt idx="1307">
                  <c:v>-5.0274067356280601E-3</c:v>
                </c:pt>
                <c:pt idx="1308">
                  <c:v>6.68871179632664E-3</c:v>
                </c:pt>
                <c:pt idx="1309">
                  <c:v>-9.1483209810613308E-3</c:v>
                </c:pt>
                <c:pt idx="1310">
                  <c:v>1.3298318278785199E-3</c:v>
                </c:pt>
                <c:pt idx="1311">
                  <c:v>-1.21848589342202E-3</c:v>
                </c:pt>
                <c:pt idx="1312">
                  <c:v>-9.1102403726414493E-3</c:v>
                </c:pt>
                <c:pt idx="1313">
                  <c:v>8.6378538447710092E-3</c:v>
                </c:pt>
                <c:pt idx="1314">
                  <c:v>-5.1479207606540496E-3</c:v>
                </c:pt>
                <c:pt idx="1315">
                  <c:v>-3.0716415597434E-3</c:v>
                </c:pt>
                <c:pt idx="1316">
                  <c:v>1.02106695833302E-2</c:v>
                </c:pt>
                <c:pt idx="1317">
                  <c:v>2.0703978556490801E-3</c:v>
                </c:pt>
                <c:pt idx="1318">
                  <c:v>-1.4718863789348999E-3</c:v>
                </c:pt>
                <c:pt idx="1319">
                  <c:v>8.8393935246018403E-3</c:v>
                </c:pt>
                <c:pt idx="1320">
                  <c:v>7.4718393925863298E-3</c:v>
                </c:pt>
                <c:pt idx="1321">
                  <c:v>-7.7811682949054696E-3</c:v>
                </c:pt>
                <c:pt idx="1322">
                  <c:v>-2.5704035882427598E-3</c:v>
                </c:pt>
                <c:pt idx="1323">
                  <c:v>-1.97865491773031E-2</c:v>
                </c:pt>
                <c:pt idx="1324">
                  <c:v>6.9838903083622502E-3</c:v>
                </c:pt>
                <c:pt idx="1325">
                  <c:v>4.6521137018719896E-3</c:v>
                </c:pt>
                <c:pt idx="1326">
                  <c:v>6.0820386136288896E-3</c:v>
                </c:pt>
                <c:pt idx="1327">
                  <c:v>-5.9190521736048902E-3</c:v>
                </c:pt>
                <c:pt idx="1328">
                  <c:v>7.98383223357969E-3</c:v>
                </c:pt>
                <c:pt idx="1329">
                  <c:v>5.4574140304522699E-3</c:v>
                </c:pt>
                <c:pt idx="1330">
                  <c:v>9.1284956977399304E-3</c:v>
                </c:pt>
                <c:pt idx="1331">
                  <c:v>2.7580686041433502E-3</c:v>
                </c:pt>
                <c:pt idx="1332">
                  <c:v>5.6286866798165597E-3</c:v>
                </c:pt>
                <c:pt idx="1333">
                  <c:v>7.3691523684725098E-3</c:v>
                </c:pt>
                <c:pt idx="1334">
                  <c:v>-4.2928066208117099E-3</c:v>
                </c:pt>
                <c:pt idx="1335">
                  <c:v>1.9475529251771601E-3</c:v>
                </c:pt>
                <c:pt idx="1336">
                  <c:v>1.46344268736685E-3</c:v>
                </c:pt>
                <c:pt idx="1337">
                  <c:v>-1.1477886336349E-2</c:v>
                </c:pt>
                <c:pt idx="1338">
                  <c:v>1.98855289440719E-3</c:v>
                </c:pt>
                <c:pt idx="1339">
                  <c:v>1.0698258763448799E-2</c:v>
                </c:pt>
                <c:pt idx="1340">
                  <c:v>1.2430296396875E-2</c:v>
                </c:pt>
                <c:pt idx="1341">
                  <c:v>1.3115864891365201E-4</c:v>
                </c:pt>
                <c:pt idx="1342">
                  <c:v>-2.63868377959818E-3</c:v>
                </c:pt>
                <c:pt idx="1343">
                  <c:v>-4.1228822604324903E-3</c:v>
                </c:pt>
                <c:pt idx="1344">
                  <c:v>1.3490781138002701E-3</c:v>
                </c:pt>
                <c:pt idx="1345">
                  <c:v>-3.0506474603843401E-3</c:v>
                </c:pt>
                <c:pt idx="1346">
                  <c:v>1.40934053566663E-2</c:v>
                </c:pt>
                <c:pt idx="1347">
                  <c:v>3.8032580116050402E-3</c:v>
                </c:pt>
                <c:pt idx="1348">
                  <c:v>9.9031579056869899E-3</c:v>
                </c:pt>
                <c:pt idx="1349">
                  <c:v>1.38765353337432E-2</c:v>
                </c:pt>
                <c:pt idx="1350">
                  <c:v>2.0969856290369501E-2</c:v>
                </c:pt>
                <c:pt idx="1351">
                  <c:v>4.5053539450452904E-3</c:v>
                </c:pt>
                <c:pt idx="1352">
                  <c:v>-5.8953680040088E-4</c:v>
                </c:pt>
                <c:pt idx="1353">
                  <c:v>1.16798403424043E-2</c:v>
                </c:pt>
                <c:pt idx="1354">
                  <c:v>-1.08429003985883E-2</c:v>
                </c:pt>
                <c:pt idx="1355">
                  <c:v>2.0993871660391E-2</c:v>
                </c:pt>
                <c:pt idx="1356">
                  <c:v>2.80044434038782E-3</c:v>
                </c:pt>
                <c:pt idx="1357">
                  <c:v>6.6191040178340196E-3</c:v>
                </c:pt>
                <c:pt idx="1358">
                  <c:v>-1.33504710893326E-2</c:v>
                </c:pt>
                <c:pt idx="1359">
                  <c:v>3.5896939970400002E-3</c:v>
                </c:pt>
                <c:pt idx="1360">
                  <c:v>1.5415326252845E-2</c:v>
                </c:pt>
                <c:pt idx="1361">
                  <c:v>9.4573224446316598E-4</c:v>
                </c:pt>
                <c:pt idx="1362">
                  <c:v>4.9580230506805897E-4</c:v>
                </c:pt>
                <c:pt idx="1363">
                  <c:v>-1.0529132478609799E-2</c:v>
                </c:pt>
                <c:pt idx="1364">
                  <c:v>9.2737304994541803E-3</c:v>
                </c:pt>
                <c:pt idx="1365">
                  <c:v>1.04287378091591E-2</c:v>
                </c:pt>
                <c:pt idx="1366">
                  <c:v>2.1528388735472599E-3</c:v>
                </c:pt>
                <c:pt idx="1367">
                  <c:v>-1.1468918516667999E-3</c:v>
                </c:pt>
                <c:pt idx="1368">
                  <c:v>-3.6510400819421101E-3</c:v>
                </c:pt>
                <c:pt idx="1369">
                  <c:v>3.81204567826916E-3</c:v>
                </c:pt>
                <c:pt idx="1370">
                  <c:v>-5.4673463403406199E-3</c:v>
                </c:pt>
                <c:pt idx="1371">
                  <c:v>-1.42455075493513E-2</c:v>
                </c:pt>
                <c:pt idx="1372">
                  <c:v>2.8727421022987001E-3</c:v>
                </c:pt>
                <c:pt idx="1373">
                  <c:v>-6.2475756809336602E-3</c:v>
                </c:pt>
                <c:pt idx="1374">
                  <c:v>9.9065934874788906E-3</c:v>
                </c:pt>
                <c:pt idx="1375">
                  <c:v>1.2779817499174799E-2</c:v>
                </c:pt>
                <c:pt idx="1376">
                  <c:v>1.48518734967587E-2</c:v>
                </c:pt>
                <c:pt idx="1377">
                  <c:v>9.49269505046825E-3</c:v>
                </c:pt>
                <c:pt idx="1378">
                  <c:v>7.09479767745105E-3</c:v>
                </c:pt>
                <c:pt idx="1379">
                  <c:v>1.2616005681644501E-2</c:v>
                </c:pt>
                <c:pt idx="1380">
                  <c:v>6.8047372153557202E-3</c:v>
                </c:pt>
                <c:pt idx="1381">
                  <c:v>-1.2598464287840599E-4</c:v>
                </c:pt>
                <c:pt idx="1382">
                  <c:v>-2.9206433056629599E-3</c:v>
                </c:pt>
                <c:pt idx="1383">
                  <c:v>1.13823648145208E-2</c:v>
                </c:pt>
                <c:pt idx="1384">
                  <c:v>5.8029717279688402E-3</c:v>
                </c:pt>
                <c:pt idx="1385">
                  <c:v>-2.6618114257518699E-2</c:v>
                </c:pt>
                <c:pt idx="1386">
                  <c:v>6.8644375446311303E-3</c:v>
                </c:pt>
                <c:pt idx="1387">
                  <c:v>1.9652841788268299E-3</c:v>
                </c:pt>
                <c:pt idx="1388">
                  <c:v>7.7483434695295502E-3</c:v>
                </c:pt>
                <c:pt idx="1389">
                  <c:v>-1.7036432925296299E-2</c:v>
                </c:pt>
                <c:pt idx="1390">
                  <c:v>1.02929736284674E-2</c:v>
                </c:pt>
                <c:pt idx="1391">
                  <c:v>1.7342559934837201E-2</c:v>
                </c:pt>
                <c:pt idx="1392">
                  <c:v>1.3994614278487901E-3</c:v>
                </c:pt>
                <c:pt idx="1393">
                  <c:v>1.33507177653908E-3</c:v>
                </c:pt>
                <c:pt idx="1394">
                  <c:v>7.2688351583614303E-3</c:v>
                </c:pt>
                <c:pt idx="1395">
                  <c:v>3.7006636106901298E-3</c:v>
                </c:pt>
                <c:pt idx="1396">
                  <c:v>1.18060971570232E-2</c:v>
                </c:pt>
                <c:pt idx="1397">
                  <c:v>5.6860220566125703E-3</c:v>
                </c:pt>
                <c:pt idx="1398">
                  <c:v>-6.7296813646355201E-3</c:v>
                </c:pt>
                <c:pt idx="1399">
                  <c:v>1.74579098161314E-3</c:v>
                </c:pt>
                <c:pt idx="1400">
                  <c:v>-2.8939388076517801E-3</c:v>
                </c:pt>
                <c:pt idx="1401">
                  <c:v>2.4688885457539201E-5</c:v>
                </c:pt>
                <c:pt idx="1402">
                  <c:v>-1.0524542013532499E-2</c:v>
                </c:pt>
                <c:pt idx="1403">
                  <c:v>-8.8064415995207992E-3</c:v>
                </c:pt>
                <c:pt idx="1404">
                  <c:v>7.7182819687294504E-3</c:v>
                </c:pt>
                <c:pt idx="1405">
                  <c:v>-1.0532765622031599E-2</c:v>
                </c:pt>
                <c:pt idx="1406">
                  <c:v>-8.5172115068913607E-3</c:v>
                </c:pt>
                <c:pt idx="1407">
                  <c:v>-1.35086616689803E-2</c:v>
                </c:pt>
                <c:pt idx="1408">
                  <c:v>-5.7401454066735797E-4</c:v>
                </c:pt>
                <c:pt idx="1409">
                  <c:v>2.5154656280347298E-3</c:v>
                </c:pt>
                <c:pt idx="1410">
                  <c:v>2.6286016585632101E-2</c:v>
                </c:pt>
                <c:pt idx="1411">
                  <c:v>1.4531769136569599E-2</c:v>
                </c:pt>
                <c:pt idx="1412">
                  <c:v>6.1167702810340204E-3</c:v>
                </c:pt>
                <c:pt idx="1413">
                  <c:v>5.2814873082226502E-3</c:v>
                </c:pt>
                <c:pt idx="1414">
                  <c:v>1.10786211471032E-2</c:v>
                </c:pt>
                <c:pt idx="1415">
                  <c:v>9.7729400877608705E-3</c:v>
                </c:pt>
                <c:pt idx="1416">
                  <c:v>-6.4730830479131796E-3</c:v>
                </c:pt>
                <c:pt idx="1417">
                  <c:v>2.99010421060311E-3</c:v>
                </c:pt>
                <c:pt idx="1418">
                  <c:v>-1.25904817497313E-2</c:v>
                </c:pt>
                <c:pt idx="1419">
                  <c:v>2.3156947585090699E-2</c:v>
                </c:pt>
                <c:pt idx="1420">
                  <c:v>-2.1807828035868299E-2</c:v>
                </c:pt>
                <c:pt idx="1421">
                  <c:v>1.6321616295544301E-2</c:v>
                </c:pt>
                <c:pt idx="1422">
                  <c:v>-4.38368764365849E-3</c:v>
                </c:pt>
                <c:pt idx="1423">
                  <c:v>-4.4753915897920498E-3</c:v>
                </c:pt>
                <c:pt idx="1424">
                  <c:v>3.36384518582404E-3</c:v>
                </c:pt>
                <c:pt idx="1425">
                  <c:v>-3.0582180158499899E-3</c:v>
                </c:pt>
                <c:pt idx="1426">
                  <c:v>-3.1484798949574801E-3</c:v>
                </c:pt>
                <c:pt idx="1427">
                  <c:v>-1.28049347957856E-3</c:v>
                </c:pt>
                <c:pt idx="1428">
                  <c:v>1.17483044845856E-2</c:v>
                </c:pt>
                <c:pt idx="1429">
                  <c:v>2.3470876245597801E-2</c:v>
                </c:pt>
                <c:pt idx="1430">
                  <c:v>1.8081876847106802E-2</c:v>
                </c:pt>
                <c:pt idx="1431">
                  <c:v>2.8198189485998601E-3</c:v>
                </c:pt>
                <c:pt idx="1432">
                  <c:v>4.1646646290597602E-3</c:v>
                </c:pt>
                <c:pt idx="1433">
                  <c:v>2.95783354511295E-3</c:v>
                </c:pt>
                <c:pt idx="1434">
                  <c:v>4.3145690262395402E-4</c:v>
                </c:pt>
                <c:pt idx="1435">
                  <c:v>1.6559149138515399E-2</c:v>
                </c:pt>
                <c:pt idx="1436">
                  <c:v>2.1550931114912599E-2</c:v>
                </c:pt>
                <c:pt idx="1437">
                  <c:v>2.95527937932063E-2</c:v>
                </c:pt>
                <c:pt idx="1438">
                  <c:v>-1.78486152681233E-2</c:v>
                </c:pt>
                <c:pt idx="1439">
                  <c:v>3.6564510439631902E-2</c:v>
                </c:pt>
                <c:pt idx="1440">
                  <c:v>-3.5309080464764303E-2</c:v>
                </c:pt>
                <c:pt idx="1441">
                  <c:v>4.1217685477559302E-2</c:v>
                </c:pt>
                <c:pt idx="1442">
                  <c:v>1.1000079685919701E-2</c:v>
                </c:pt>
                <c:pt idx="1443">
                  <c:v>6.62989602265532E-3</c:v>
                </c:pt>
                <c:pt idx="1444">
                  <c:v>1.1690838283353801E-2</c:v>
                </c:pt>
                <c:pt idx="1445">
                  <c:v>7.6057563063682996E-3</c:v>
                </c:pt>
                <c:pt idx="1446">
                  <c:v>-8.1941494504271205E-3</c:v>
                </c:pt>
                <c:pt idx="1447">
                  <c:v>1.7240599499746601E-2</c:v>
                </c:pt>
                <c:pt idx="1448">
                  <c:v>2.4987911819396601E-2</c:v>
                </c:pt>
                <c:pt idx="1449">
                  <c:v>-1.7778681255867301E-2</c:v>
                </c:pt>
                <c:pt idx="1450">
                  <c:v>-3.7771653366002397E-2</c:v>
                </c:pt>
                <c:pt idx="1451">
                  <c:v>-3.65422411842141E-3</c:v>
                </c:pt>
                <c:pt idx="1452">
                  <c:v>3.3654884708571801E-2</c:v>
                </c:pt>
                <c:pt idx="1453">
                  <c:v>1.49648209787653E-2</c:v>
                </c:pt>
                <c:pt idx="1454">
                  <c:v>1.2853981318269E-3</c:v>
                </c:pt>
                <c:pt idx="1455">
                  <c:v>-1.59679835209613E-2</c:v>
                </c:pt>
                <c:pt idx="1456">
                  <c:v>1.27042375715514E-2</c:v>
                </c:pt>
                <c:pt idx="1457">
                  <c:v>3.7925442744943402E-2</c:v>
                </c:pt>
                <c:pt idx="1458">
                  <c:v>7.6111045113397401E-3</c:v>
                </c:pt>
                <c:pt idx="1459">
                  <c:v>7.0375172151227201E-3</c:v>
                </c:pt>
                <c:pt idx="1460">
                  <c:v>-1.68227567055051E-2</c:v>
                </c:pt>
                <c:pt idx="1461">
                  <c:v>-9.7428561701526292E-3</c:v>
                </c:pt>
                <c:pt idx="1462">
                  <c:v>-2.3211454656661801E-2</c:v>
                </c:pt>
                <c:pt idx="1463">
                  <c:v>6.8258022638089102E-3</c:v>
                </c:pt>
                <c:pt idx="1464">
                  <c:v>-1.2533736262204701E-2</c:v>
                </c:pt>
                <c:pt idx="1465">
                  <c:v>2.47855633705742E-2</c:v>
                </c:pt>
                <c:pt idx="1466">
                  <c:v>1.3997464826526401E-2</c:v>
                </c:pt>
                <c:pt idx="1467">
                  <c:v>-6.5684787362615696E-2</c:v>
                </c:pt>
                <c:pt idx="1468">
                  <c:v>3.16837172904917E-2</c:v>
                </c:pt>
                <c:pt idx="1469">
                  <c:v>3.50582423371694E-2</c:v>
                </c:pt>
                <c:pt idx="1470">
                  <c:v>1.39183797148406E-2</c:v>
                </c:pt>
                <c:pt idx="1471">
                  <c:v>-6.3582646021333403E-3</c:v>
                </c:pt>
                <c:pt idx="1472">
                  <c:v>2.0449092100604499E-2</c:v>
                </c:pt>
                <c:pt idx="1473">
                  <c:v>2.36978280046594E-3</c:v>
                </c:pt>
                <c:pt idx="1474">
                  <c:v>-1.36312857483625E-2</c:v>
                </c:pt>
                <c:pt idx="1475">
                  <c:v>-6.7007374962584796E-3</c:v>
                </c:pt>
                <c:pt idx="1476">
                  <c:v>-2.0750227597922302E-2</c:v>
                </c:pt>
                <c:pt idx="1477">
                  <c:v>-1.9929148579356699E-2</c:v>
                </c:pt>
                <c:pt idx="1478">
                  <c:v>1.80505075836765E-2</c:v>
                </c:pt>
                <c:pt idx="1479">
                  <c:v>-2.3885526049963299E-3</c:v>
                </c:pt>
                <c:pt idx="1480">
                  <c:v>-1.8946438359422502E-2</c:v>
                </c:pt>
                <c:pt idx="1481">
                  <c:v>-2.3641960442072299E-2</c:v>
                </c:pt>
                <c:pt idx="1482">
                  <c:v>4.7437416657523701E-4</c:v>
                </c:pt>
                <c:pt idx="1483">
                  <c:v>1.8283493532935399E-2</c:v>
                </c:pt>
                <c:pt idx="1484">
                  <c:v>4.3190858299494202E-3</c:v>
                </c:pt>
                <c:pt idx="1485">
                  <c:v>7.4997447634428602E-3</c:v>
                </c:pt>
                <c:pt idx="1486">
                  <c:v>1.2053345987175199E-2</c:v>
                </c:pt>
                <c:pt idx="1487">
                  <c:v>1.04169211265666E-2</c:v>
                </c:pt>
                <c:pt idx="1488">
                  <c:v>6.9067170674466799E-3</c:v>
                </c:pt>
                <c:pt idx="1489">
                  <c:v>-2.1883436792389001E-3</c:v>
                </c:pt>
                <c:pt idx="1490">
                  <c:v>2.65698777794326E-2</c:v>
                </c:pt>
                <c:pt idx="1491">
                  <c:v>6.9159388980975303E-3</c:v>
                </c:pt>
                <c:pt idx="1492">
                  <c:v>1.3145924038239E-2</c:v>
                </c:pt>
                <c:pt idx="1493">
                  <c:v>-1.1369822058942399E-2</c:v>
                </c:pt>
                <c:pt idx="1494">
                  <c:v>5.67073678148258E-3</c:v>
                </c:pt>
                <c:pt idx="1495">
                  <c:v>-4.7340901090798604E-3</c:v>
                </c:pt>
                <c:pt idx="1496">
                  <c:v>-1.35971502768175E-3</c:v>
                </c:pt>
                <c:pt idx="1497">
                  <c:v>1.0349622900468401E-2</c:v>
                </c:pt>
                <c:pt idx="1498">
                  <c:v>1.8380793850617399E-3</c:v>
                </c:pt>
                <c:pt idx="1499">
                  <c:v>-4.4724846720144004E-3</c:v>
                </c:pt>
                <c:pt idx="1500">
                  <c:v>6.0711932519362799E-3</c:v>
                </c:pt>
                <c:pt idx="1501">
                  <c:v>1.1572248449303201E-2</c:v>
                </c:pt>
                <c:pt idx="1502">
                  <c:v>2.2474745028144401E-2</c:v>
                </c:pt>
                <c:pt idx="1503">
                  <c:v>2.0680050280914301E-2</c:v>
                </c:pt>
                <c:pt idx="1504">
                  <c:v>2.26180923796474E-2</c:v>
                </c:pt>
                <c:pt idx="1505">
                  <c:v>1.3882517483162901E-2</c:v>
                </c:pt>
                <c:pt idx="1506">
                  <c:v>-1.7586535594372699E-3</c:v>
                </c:pt>
                <c:pt idx="1507">
                  <c:v>2.30943603609482E-2</c:v>
                </c:pt>
                <c:pt idx="1508">
                  <c:v>9.2312355875425606E-3</c:v>
                </c:pt>
                <c:pt idx="1509">
                  <c:v>2.6557804019670901E-4</c:v>
                </c:pt>
                <c:pt idx="1510">
                  <c:v>8.1453673137246198E-3</c:v>
                </c:pt>
                <c:pt idx="1511">
                  <c:v>6.8966871635852203E-3</c:v>
                </c:pt>
                <c:pt idx="1512">
                  <c:v>3.0047725818136101E-2</c:v>
                </c:pt>
                <c:pt idx="1513">
                  <c:v>-1.29043683329859E-2</c:v>
                </c:pt>
                <c:pt idx="1514">
                  <c:v>1.8382825141502999E-2</c:v>
                </c:pt>
                <c:pt idx="1515">
                  <c:v>9.3484770646294606E-3</c:v>
                </c:pt>
                <c:pt idx="1516">
                  <c:v>1.0381991167070901E-2</c:v>
                </c:pt>
                <c:pt idx="1517">
                  <c:v>2.3007180720058501E-2</c:v>
                </c:pt>
                <c:pt idx="1518">
                  <c:v>-6.6286450820667595E-4</c:v>
                </c:pt>
                <c:pt idx="1519">
                  <c:v>-1.28810467445449E-2</c:v>
                </c:pt>
                <c:pt idx="1520">
                  <c:v>2.0320032408306099E-2</c:v>
                </c:pt>
                <c:pt idx="1521">
                  <c:v>2.5961763229164801E-2</c:v>
                </c:pt>
                <c:pt idx="1522">
                  <c:v>1.4136152176731601E-2</c:v>
                </c:pt>
                <c:pt idx="1523">
                  <c:v>-1.49429464755778E-2</c:v>
                </c:pt>
                <c:pt idx="1524">
                  <c:v>2.3634722961398801E-2</c:v>
                </c:pt>
                <c:pt idx="1525">
                  <c:v>4.04784169545752E-2</c:v>
                </c:pt>
                <c:pt idx="1526">
                  <c:v>1.05887634522751E-2</c:v>
                </c:pt>
                <c:pt idx="1527">
                  <c:v>2.40550247304339E-3</c:v>
                </c:pt>
                <c:pt idx="1528">
                  <c:v>1.9751969601647299E-2</c:v>
                </c:pt>
                <c:pt idx="1529">
                  <c:v>1.1442106461357101E-2</c:v>
                </c:pt>
                <c:pt idx="1530">
                  <c:v>4.5582586838714099E-3</c:v>
                </c:pt>
                <c:pt idx="1531">
                  <c:v>3.1745552300332901E-2</c:v>
                </c:pt>
                <c:pt idx="1532">
                  <c:v>-2.4560435343646402E-2</c:v>
                </c:pt>
                <c:pt idx="1533">
                  <c:v>7.0491216391622502E-3</c:v>
                </c:pt>
                <c:pt idx="1534">
                  <c:v>-4.5066706517012398E-3</c:v>
                </c:pt>
                <c:pt idx="1535">
                  <c:v>1.34332108388561E-2</c:v>
                </c:pt>
                <c:pt idx="1536">
                  <c:v>-3.8879883676174898E-2</c:v>
                </c:pt>
                <c:pt idx="1537">
                  <c:v>-3.0068411186025702E-2</c:v>
                </c:pt>
                <c:pt idx="1538">
                  <c:v>-3.9770810615868603E-2</c:v>
                </c:pt>
                <c:pt idx="1539">
                  <c:v>3.0812501728589601E-2</c:v>
                </c:pt>
                <c:pt idx="1540">
                  <c:v>3.4431231100356001E-2</c:v>
                </c:pt>
                <c:pt idx="1541">
                  <c:v>1.9318466251424402E-2</c:v>
                </c:pt>
                <c:pt idx="1542">
                  <c:v>-2.4639287844465301E-3</c:v>
                </c:pt>
                <c:pt idx="1543">
                  <c:v>9.2827815392488699E-4</c:v>
                </c:pt>
                <c:pt idx="1544">
                  <c:v>-1.02419958784624E-2</c:v>
                </c:pt>
                <c:pt idx="1545">
                  <c:v>-2.5127757661231099E-3</c:v>
                </c:pt>
                <c:pt idx="1546">
                  <c:v>3.0176251238192599E-2</c:v>
                </c:pt>
                <c:pt idx="1547">
                  <c:v>1.08470634001069E-2</c:v>
                </c:pt>
                <c:pt idx="1548">
                  <c:v>2.5032270146026801E-2</c:v>
                </c:pt>
                <c:pt idx="1549">
                  <c:v>2.3592432844207499E-2</c:v>
                </c:pt>
                <c:pt idx="1550">
                  <c:v>4.01904833830172E-2</c:v>
                </c:pt>
                <c:pt idx="1551">
                  <c:v>2.4908403236690999E-2</c:v>
                </c:pt>
                <c:pt idx="1552">
                  <c:v>6.4716867368159901E-3</c:v>
                </c:pt>
                <c:pt idx="1553">
                  <c:v>-6.88516658092517E-2</c:v>
                </c:pt>
                <c:pt idx="1554">
                  <c:v>5.8575251645638605E-4</c:v>
                </c:pt>
                <c:pt idx="1555">
                  <c:v>5.17065020617095E-2</c:v>
                </c:pt>
                <c:pt idx="1556">
                  <c:v>2.83439039959223E-2</c:v>
                </c:pt>
                <c:pt idx="1557">
                  <c:v>-2.1085821925050999E-3</c:v>
                </c:pt>
                <c:pt idx="1558">
                  <c:v>1.4883516368744401E-3</c:v>
                </c:pt>
                <c:pt idx="1559">
                  <c:v>3.0618372197608001E-2</c:v>
                </c:pt>
                <c:pt idx="1560">
                  <c:v>1.9050054344328701E-3</c:v>
                </c:pt>
                <c:pt idx="1561">
                  <c:v>-1.71527331865218E-3</c:v>
                </c:pt>
                <c:pt idx="1562">
                  <c:v>-3.1241570230846599E-3</c:v>
                </c:pt>
                <c:pt idx="1563">
                  <c:v>4.6672010319538599E-3</c:v>
                </c:pt>
                <c:pt idx="1564">
                  <c:v>7.8117740842376304E-3</c:v>
                </c:pt>
                <c:pt idx="1565">
                  <c:v>-1.42927881136433E-2</c:v>
                </c:pt>
                <c:pt idx="1566">
                  <c:v>-4.7371276383148503E-2</c:v>
                </c:pt>
                <c:pt idx="1567">
                  <c:v>2.02952184180368E-2</c:v>
                </c:pt>
                <c:pt idx="1568">
                  <c:v>-3.4861631627788402E-2</c:v>
                </c:pt>
                <c:pt idx="1569">
                  <c:v>-6.9330139720013506E-2</c:v>
                </c:pt>
                <c:pt idx="1570">
                  <c:v>2.28925536207681E-2</c:v>
                </c:pt>
                <c:pt idx="1571">
                  <c:v>2.7893522136018901E-2</c:v>
                </c:pt>
                <c:pt idx="1572">
                  <c:v>-3.58671611467129E-2</c:v>
                </c:pt>
                <c:pt idx="1573">
                  <c:v>-8.3456708851286102E-2</c:v>
                </c:pt>
                <c:pt idx="1574">
                  <c:v>-5.0727874868597297E-2</c:v>
                </c:pt>
                <c:pt idx="1575">
                  <c:v>5.7194887596012302E-2</c:v>
                </c:pt>
                <c:pt idx="1576">
                  <c:v>-6.0434957120987301E-2</c:v>
                </c:pt>
                <c:pt idx="1577">
                  <c:v>-6.3181718344625201E-2</c:v>
                </c:pt>
                <c:pt idx="1578">
                  <c:v>-6.6857759897783697E-2</c:v>
                </c:pt>
                <c:pt idx="1579">
                  <c:v>-2.9331994234985901E-4</c:v>
                </c:pt>
                <c:pt idx="1580">
                  <c:v>-4.3636539266962697E-2</c:v>
                </c:pt>
                <c:pt idx="1581">
                  <c:v>-5.27581065855059E-2</c:v>
                </c:pt>
                <c:pt idx="1582">
                  <c:v>6.5449789947304104E-2</c:v>
                </c:pt>
                <c:pt idx="1583">
                  <c:v>6.79772020323344E-2</c:v>
                </c:pt>
                <c:pt idx="1584">
                  <c:v>5.4053476482623798E-2</c:v>
                </c:pt>
                <c:pt idx="1585">
                  <c:v>-1.55622627804779E-2</c:v>
                </c:pt>
                <c:pt idx="1586">
                  <c:v>-5.3360710346049701E-2</c:v>
                </c:pt>
                <c:pt idx="1587">
                  <c:v>2.1141713139458802E-2</c:v>
                </c:pt>
                <c:pt idx="1588">
                  <c:v>5.2940856161387898E-2</c:v>
                </c:pt>
                <c:pt idx="1589">
                  <c:v>1.32893656035813E-2</c:v>
                </c:pt>
                <c:pt idx="1590">
                  <c:v>1.3714832886234801E-2</c:v>
                </c:pt>
                <c:pt idx="1591">
                  <c:v>5.8495445065327202E-3</c:v>
                </c:pt>
                <c:pt idx="1592">
                  <c:v>2.5186337888531099E-2</c:v>
                </c:pt>
                <c:pt idx="1593">
                  <c:v>-1.38497652556917E-2</c:v>
                </c:pt>
                <c:pt idx="1594">
                  <c:v>-8.3202531150476003E-2</c:v>
                </c:pt>
                <c:pt idx="1595">
                  <c:v>-2.62856051626674E-2</c:v>
                </c:pt>
                <c:pt idx="1596">
                  <c:v>5.4401116285128601E-2</c:v>
                </c:pt>
                <c:pt idx="1597">
                  <c:v>-2.4659664461289199E-2</c:v>
                </c:pt>
                <c:pt idx="1598">
                  <c:v>-8.1338487683921008E-3</c:v>
                </c:pt>
                <c:pt idx="1599">
                  <c:v>-1.13581710111662E-2</c:v>
                </c:pt>
                <c:pt idx="1600">
                  <c:v>4.7646932232412703E-2</c:v>
                </c:pt>
                <c:pt idx="1601">
                  <c:v>-1.07047658926545E-2</c:v>
                </c:pt>
                <c:pt idx="1602">
                  <c:v>-7.95377033819087E-3</c:v>
                </c:pt>
                <c:pt idx="1603">
                  <c:v>2.48033904459454E-2</c:v>
                </c:pt>
                <c:pt idx="1604">
                  <c:v>5.4214554061941998E-2</c:v>
                </c:pt>
                <c:pt idx="1605">
                  <c:v>7.0972712600778304E-4</c:v>
                </c:pt>
                <c:pt idx="1606">
                  <c:v>-8.8103176649569608E-3</c:v>
                </c:pt>
                <c:pt idx="1607">
                  <c:v>1.8937214527338798E-2</c:v>
                </c:pt>
                <c:pt idx="1608">
                  <c:v>-1.08451511341892E-3</c:v>
                </c:pt>
                <c:pt idx="1609">
                  <c:v>1.47275891876323E-2</c:v>
                </c:pt>
                <c:pt idx="1610">
                  <c:v>-7.4107598896885105E-2</c:v>
                </c:pt>
                <c:pt idx="1611">
                  <c:v>1.7027920389972799E-2</c:v>
                </c:pt>
                <c:pt idx="1612">
                  <c:v>-3.8291745153656201E-2</c:v>
                </c:pt>
                <c:pt idx="1613">
                  <c:v>-4.5490240115603403E-2</c:v>
                </c:pt>
                <c:pt idx="1614">
                  <c:v>-8.1903104266988602E-2</c:v>
                </c:pt>
                <c:pt idx="1615">
                  <c:v>-7.9363626586980998E-2</c:v>
                </c:pt>
                <c:pt idx="1616">
                  <c:v>-4.3035100529658601E-2</c:v>
                </c:pt>
                <c:pt idx="1617">
                  <c:v>4.6682760946517202E-2</c:v>
                </c:pt>
                <c:pt idx="1618">
                  <c:v>6.4701210364183595E-2</c:v>
                </c:pt>
                <c:pt idx="1619">
                  <c:v>6.1967407791775099E-4</c:v>
                </c:pt>
                <c:pt idx="1620">
                  <c:v>-2.9432797997009302E-2</c:v>
                </c:pt>
                <c:pt idx="1621">
                  <c:v>-6.99525518070062E-3</c:v>
                </c:pt>
                <c:pt idx="1622">
                  <c:v>-1.70673033447667E-2</c:v>
                </c:pt>
                <c:pt idx="1623">
                  <c:v>2.5485707493956899E-2</c:v>
                </c:pt>
                <c:pt idx="1624">
                  <c:v>2.62581753323856E-2</c:v>
                </c:pt>
                <c:pt idx="1625">
                  <c:v>-1.7010818212828901E-2</c:v>
                </c:pt>
                <c:pt idx="1626">
                  <c:v>7.3100816705011296E-6</c:v>
                </c:pt>
                <c:pt idx="1627">
                  <c:v>-4.1749207343203497E-2</c:v>
                </c:pt>
                <c:pt idx="1628">
                  <c:v>-5.6015580784167303E-2</c:v>
                </c:pt>
                <c:pt idx="1629">
                  <c:v>6.4359350154451794E-2</c:v>
                </c:pt>
                <c:pt idx="1630">
                  <c:v>-1.94496461342154E-2</c:v>
                </c:pt>
                <c:pt idx="1631">
                  <c:v>6.64840811077211E-3</c:v>
                </c:pt>
                <c:pt idx="1632">
                  <c:v>2.85843088331568E-2</c:v>
                </c:pt>
                <c:pt idx="1633">
                  <c:v>5.9868404375945598E-3</c:v>
                </c:pt>
                <c:pt idx="1634">
                  <c:v>-2.0943298931952799E-2</c:v>
                </c:pt>
                <c:pt idx="1635">
                  <c:v>1.22713705314117E-2</c:v>
                </c:pt>
                <c:pt idx="1636">
                  <c:v>-2.59200950762286E-2</c:v>
                </c:pt>
                <c:pt idx="1637">
                  <c:v>5.5321802515402498E-3</c:v>
                </c:pt>
                <c:pt idx="1638">
                  <c:v>-2.55239235055204E-2</c:v>
                </c:pt>
                <c:pt idx="1639">
                  <c:v>8.1862085533106598E-3</c:v>
                </c:pt>
                <c:pt idx="1640">
                  <c:v>3.38784986243452E-2</c:v>
                </c:pt>
                <c:pt idx="1641">
                  <c:v>1.56702466202896E-2</c:v>
                </c:pt>
                <c:pt idx="1642">
                  <c:v>3.82214148837728E-2</c:v>
                </c:pt>
                <c:pt idx="1643">
                  <c:v>4.9431755662998102E-3</c:v>
                </c:pt>
                <c:pt idx="1644">
                  <c:v>-8.5497441309954902E-3</c:v>
                </c:pt>
                <c:pt idx="1645">
                  <c:v>2.5159953825025401E-2</c:v>
                </c:pt>
                <c:pt idx="1646">
                  <c:v>1.53989129225476E-2</c:v>
                </c:pt>
                <c:pt idx="1647">
                  <c:v>-4.8944259738148803E-3</c:v>
                </c:pt>
                <c:pt idx="1648">
                  <c:v>1.72106333135277E-2</c:v>
                </c:pt>
                <c:pt idx="1649">
                  <c:v>-5.1034122196726102E-2</c:v>
                </c:pt>
                <c:pt idx="1650">
                  <c:v>2.4883082107386701E-2</c:v>
                </c:pt>
                <c:pt idx="1651">
                  <c:v>1.3386164046094899E-2</c:v>
                </c:pt>
                <c:pt idx="1652">
                  <c:v>8.1228720754288799E-3</c:v>
                </c:pt>
                <c:pt idx="1653">
                  <c:v>4.01777461447429E-3</c:v>
                </c:pt>
                <c:pt idx="1654">
                  <c:v>-2.0973997970641801E-2</c:v>
                </c:pt>
                <c:pt idx="1655">
                  <c:v>5.0623931082142597E-3</c:v>
                </c:pt>
                <c:pt idx="1656">
                  <c:v>-7.0909179878185704E-3</c:v>
                </c:pt>
                <c:pt idx="1657">
                  <c:v>-2.0683884615075001E-2</c:v>
                </c:pt>
                <c:pt idx="1658">
                  <c:v>-2.36860928799778E-3</c:v>
                </c:pt>
                <c:pt idx="1659">
                  <c:v>4.317947685779E-2</c:v>
                </c:pt>
                <c:pt idx="1660">
                  <c:v>1.6276815742138299E-2</c:v>
                </c:pt>
                <c:pt idx="1661">
                  <c:v>1.71547599585655E-2</c:v>
                </c:pt>
                <c:pt idx="1662">
                  <c:v>9.6584749222325093E-3</c:v>
                </c:pt>
                <c:pt idx="1663">
                  <c:v>3.6332547184671801E-3</c:v>
                </c:pt>
                <c:pt idx="1664">
                  <c:v>3.4633877973381699E-3</c:v>
                </c:pt>
                <c:pt idx="1665">
                  <c:v>-3.3200480225130898E-3</c:v>
                </c:pt>
                <c:pt idx="1666">
                  <c:v>-1.88775787668834E-2</c:v>
                </c:pt>
                <c:pt idx="1667">
                  <c:v>1.39640904796344E-2</c:v>
                </c:pt>
                <c:pt idx="1668">
                  <c:v>-2.9091181328750998E-3</c:v>
                </c:pt>
                <c:pt idx="1669">
                  <c:v>-1.5286063640699499E-2</c:v>
                </c:pt>
                <c:pt idx="1670">
                  <c:v>1.7266528514543401E-2</c:v>
                </c:pt>
                <c:pt idx="1671">
                  <c:v>7.0458520743719704E-3</c:v>
                </c:pt>
                <c:pt idx="1672">
                  <c:v>-7.9939239461084902E-3</c:v>
                </c:pt>
                <c:pt idx="1673">
                  <c:v>-1.2676901461072499E-3</c:v>
                </c:pt>
                <c:pt idx="1674">
                  <c:v>9.59039862897197E-3</c:v>
                </c:pt>
                <c:pt idx="1675">
                  <c:v>-1.8739730070084499E-3</c:v>
                </c:pt>
                <c:pt idx="1676">
                  <c:v>-6.2220304959019597E-2</c:v>
                </c:pt>
                <c:pt idx="1677">
                  <c:v>-3.7589837852742298E-3</c:v>
                </c:pt>
                <c:pt idx="1678">
                  <c:v>6.4117192575841196E-3</c:v>
                </c:pt>
                <c:pt idx="1679">
                  <c:v>1.4082015517279001E-2</c:v>
                </c:pt>
                <c:pt idx="1680">
                  <c:v>1.1198385605979799E-2</c:v>
                </c:pt>
                <c:pt idx="1681">
                  <c:v>-1.49145155784876E-2</c:v>
                </c:pt>
                <c:pt idx="1682">
                  <c:v>5.4837974950478797E-3</c:v>
                </c:pt>
                <c:pt idx="1683">
                  <c:v>-2.5210939391367301E-2</c:v>
                </c:pt>
                <c:pt idx="1684">
                  <c:v>-2.4461564770004302E-3</c:v>
                </c:pt>
                <c:pt idx="1685">
                  <c:v>-7.5999008575427596E-3</c:v>
                </c:pt>
                <c:pt idx="1686">
                  <c:v>-6.2243586235913098E-3</c:v>
                </c:pt>
                <c:pt idx="1687">
                  <c:v>2.5581486489874499E-2</c:v>
                </c:pt>
                <c:pt idx="1688">
                  <c:v>-9.5630772451252603E-4</c:v>
                </c:pt>
                <c:pt idx="1689">
                  <c:v>1.81928941261956E-3</c:v>
                </c:pt>
                <c:pt idx="1690">
                  <c:v>2.0732460271414201E-2</c:v>
                </c:pt>
                <c:pt idx="1691">
                  <c:v>-2.2535943928909301E-3</c:v>
                </c:pt>
                <c:pt idx="1692">
                  <c:v>1.36535394279116E-2</c:v>
                </c:pt>
                <c:pt idx="1693">
                  <c:v>6.5279371287751704E-3</c:v>
                </c:pt>
                <c:pt idx="1694">
                  <c:v>-1.14747243644786E-2</c:v>
                </c:pt>
                <c:pt idx="1695">
                  <c:v>-5.3336628764136598E-3</c:v>
                </c:pt>
                <c:pt idx="1696">
                  <c:v>4.0804732026403397E-3</c:v>
                </c:pt>
                <c:pt idx="1697">
                  <c:v>-2.7326111454405701E-2</c:v>
                </c:pt>
                <c:pt idx="1698">
                  <c:v>7.4030167963544799E-3</c:v>
                </c:pt>
                <c:pt idx="1699">
                  <c:v>4.5314772495958101E-3</c:v>
                </c:pt>
                <c:pt idx="1700">
                  <c:v>-1.10192106323392E-2</c:v>
                </c:pt>
                <c:pt idx="1701">
                  <c:v>-7.8940909117782607E-2</c:v>
                </c:pt>
                <c:pt idx="1702">
                  <c:v>-1.7252319924984101E-3</c:v>
                </c:pt>
                <c:pt idx="1703">
                  <c:v>3.2395419405779703E-2</c:v>
                </c:pt>
                <c:pt idx="1704">
                  <c:v>-8.3994485280506695E-2</c:v>
                </c:pt>
                <c:pt idx="1705">
                  <c:v>2.7834401614602801E-2</c:v>
                </c:pt>
                <c:pt idx="1706">
                  <c:v>-5.4574417789679398E-2</c:v>
                </c:pt>
                <c:pt idx="1707">
                  <c:v>1.12747981956879E-3</c:v>
                </c:pt>
                <c:pt idx="1708">
                  <c:v>-3.2110423020623398E-2</c:v>
                </c:pt>
                <c:pt idx="1709">
                  <c:v>2.68388130793152E-2</c:v>
                </c:pt>
                <c:pt idx="1710">
                  <c:v>-4.3603457681366697E-2</c:v>
                </c:pt>
                <c:pt idx="1711">
                  <c:v>7.7733254548413098E-3</c:v>
                </c:pt>
                <c:pt idx="1712">
                  <c:v>4.01568180388817E-2</c:v>
                </c:pt>
                <c:pt idx="1713">
                  <c:v>-8.8554455684140207E-3</c:v>
                </c:pt>
                <c:pt idx="1714">
                  <c:v>-3.9297895859807697E-2</c:v>
                </c:pt>
                <c:pt idx="1715">
                  <c:v>1.6371358246432599E-2</c:v>
                </c:pt>
                <c:pt idx="1716">
                  <c:v>8.4060945797697507E-3</c:v>
                </c:pt>
                <c:pt idx="1717">
                  <c:v>-7.2861904204696695E-2</c:v>
                </c:pt>
                <c:pt idx="1718">
                  <c:v>-7.5184101833752296E-3</c:v>
                </c:pt>
                <c:pt idx="1719">
                  <c:v>-4.6314728068284697E-2</c:v>
                </c:pt>
                <c:pt idx="1720">
                  <c:v>3.5178807096086902E-2</c:v>
                </c:pt>
                <c:pt idx="1721">
                  <c:v>-2.1893840174812201E-2</c:v>
                </c:pt>
                <c:pt idx="1722">
                  <c:v>2.79291705915964E-2</c:v>
                </c:pt>
                <c:pt idx="1723">
                  <c:v>-1.0430241927502899E-3</c:v>
                </c:pt>
                <c:pt idx="1724">
                  <c:v>1.9356770981487199E-2</c:v>
                </c:pt>
                <c:pt idx="1725">
                  <c:v>-5.9291144096574599E-3</c:v>
                </c:pt>
                <c:pt idx="1726">
                  <c:v>-7.3628231130901198E-4</c:v>
                </c:pt>
                <c:pt idx="1727">
                  <c:v>3.60510298003845E-2</c:v>
                </c:pt>
                <c:pt idx="1728">
                  <c:v>1.3934305602592199E-2</c:v>
                </c:pt>
                <c:pt idx="1729">
                  <c:v>-1.90370702517337E-3</c:v>
                </c:pt>
                <c:pt idx="1730">
                  <c:v>-2.07188699839871E-4</c:v>
                </c:pt>
                <c:pt idx="1731">
                  <c:v>2.33374574640802E-2</c:v>
                </c:pt>
                <c:pt idx="1732">
                  <c:v>-5.0944044954599598E-3</c:v>
                </c:pt>
                <c:pt idx="1733">
                  <c:v>1.19238262348312E-2</c:v>
                </c:pt>
                <c:pt idx="1734">
                  <c:v>-7.8091579570700703E-2</c:v>
                </c:pt>
                <c:pt idx="1735">
                  <c:v>1.00462432851146E-2</c:v>
                </c:pt>
                <c:pt idx="1736">
                  <c:v>-4.0704198713279398E-2</c:v>
                </c:pt>
                <c:pt idx="1737">
                  <c:v>2.3026345864042199E-2</c:v>
                </c:pt>
                <c:pt idx="1738">
                  <c:v>5.3065305288364797E-2</c:v>
                </c:pt>
                <c:pt idx="1739">
                  <c:v>3.5778552518502598E-3</c:v>
                </c:pt>
                <c:pt idx="1740">
                  <c:v>-6.3194520514079904E-3</c:v>
                </c:pt>
                <c:pt idx="1741">
                  <c:v>1.98127244177367E-2</c:v>
                </c:pt>
                <c:pt idx="1742">
                  <c:v>-6.9030853537476898E-4</c:v>
                </c:pt>
                <c:pt idx="1743">
                  <c:v>-2.9234718839327999E-2</c:v>
                </c:pt>
                <c:pt idx="1744">
                  <c:v>-1.95601360664675E-2</c:v>
                </c:pt>
                <c:pt idx="1745">
                  <c:v>6.4701536622141899E-4</c:v>
                </c:pt>
                <c:pt idx="1746">
                  <c:v>2.7256973928597099E-2</c:v>
                </c:pt>
                <c:pt idx="1747">
                  <c:v>-5.3233671160302001E-3</c:v>
                </c:pt>
                <c:pt idx="1748">
                  <c:v>-6.8145648402907497E-3</c:v>
                </c:pt>
                <c:pt idx="1749">
                  <c:v>2.24181916989971E-2</c:v>
                </c:pt>
                <c:pt idx="1750">
                  <c:v>2.4410741006082901E-2</c:v>
                </c:pt>
                <c:pt idx="1751">
                  <c:v>2.2158942839255999E-2</c:v>
                </c:pt>
                <c:pt idx="1752">
                  <c:v>-4.1864430329522596E-3</c:v>
                </c:pt>
                <c:pt idx="1753">
                  <c:v>3.12874414160536E-3</c:v>
                </c:pt>
                <c:pt idx="1754">
                  <c:v>-1.9435073274425299E-2</c:v>
                </c:pt>
                <c:pt idx="1755">
                  <c:v>5.6043644979973002E-3</c:v>
                </c:pt>
                <c:pt idx="1756">
                  <c:v>-6.7111496728530298E-3</c:v>
                </c:pt>
                <c:pt idx="1757">
                  <c:v>-1.6579512337930199E-2</c:v>
                </c:pt>
                <c:pt idx="1758">
                  <c:v>3.1911669515656597E-2</c:v>
                </c:pt>
                <c:pt idx="1759">
                  <c:v>5.10778583081578E-3</c:v>
                </c:pt>
                <c:pt idx="1760">
                  <c:v>3.04361161372808E-3</c:v>
                </c:pt>
                <c:pt idx="1761">
                  <c:v>1.9740702033326001E-2</c:v>
                </c:pt>
                <c:pt idx="1762">
                  <c:v>2.40288979672837E-3</c:v>
                </c:pt>
                <c:pt idx="1763">
                  <c:v>-1.5566445530523601E-2</c:v>
                </c:pt>
                <c:pt idx="1764">
                  <c:v>-9.3835709563463796E-3</c:v>
                </c:pt>
                <c:pt idx="1765">
                  <c:v>1.9632479626045599E-2</c:v>
                </c:pt>
                <c:pt idx="1766">
                  <c:v>-4.7977102069971401E-3</c:v>
                </c:pt>
                <c:pt idx="1767">
                  <c:v>1.9585328339716698E-2</c:v>
                </c:pt>
                <c:pt idx="1768">
                  <c:v>4.5992628253407903E-3</c:v>
                </c:pt>
                <c:pt idx="1769">
                  <c:v>-4.2598578225888197E-3</c:v>
                </c:pt>
                <c:pt idx="1770">
                  <c:v>-1.60535900389693E-2</c:v>
                </c:pt>
                <c:pt idx="1771">
                  <c:v>3.4711153497561402E-3</c:v>
                </c:pt>
                <c:pt idx="1772">
                  <c:v>-3.3246543774386503E-2</c:v>
                </c:pt>
                <c:pt idx="1773">
                  <c:v>-4.1961678756456998E-3</c:v>
                </c:pt>
                <c:pt idx="1774">
                  <c:v>-1.8929882517073899E-3</c:v>
                </c:pt>
                <c:pt idx="1775">
                  <c:v>-4.6504261508872402E-3</c:v>
                </c:pt>
                <c:pt idx="1776">
                  <c:v>6.9662145926552496E-3</c:v>
                </c:pt>
                <c:pt idx="1777">
                  <c:v>-6.0845363186513698E-3</c:v>
                </c:pt>
                <c:pt idx="1778">
                  <c:v>-5.6198049385155898E-3</c:v>
                </c:pt>
                <c:pt idx="1779">
                  <c:v>-1.0057426186850201E-3</c:v>
                </c:pt>
                <c:pt idx="1780">
                  <c:v>2.33222700194619E-2</c:v>
                </c:pt>
                <c:pt idx="1781">
                  <c:v>1.29658147882584E-4</c:v>
                </c:pt>
                <c:pt idx="1782">
                  <c:v>3.9437207972956804E-3</c:v>
                </c:pt>
                <c:pt idx="1783">
                  <c:v>-3.5435095972602297E-2</c:v>
                </c:pt>
                <c:pt idx="1784">
                  <c:v>-3.7186939041391698E-2</c:v>
                </c:pt>
                <c:pt idx="1785">
                  <c:v>1.4849124642486299E-3</c:v>
                </c:pt>
                <c:pt idx="1786">
                  <c:v>7.0212251626609803E-4</c:v>
                </c:pt>
                <c:pt idx="1787">
                  <c:v>1.6779030685597199E-4</c:v>
                </c:pt>
                <c:pt idx="1788">
                  <c:v>-2.1962512426611301E-3</c:v>
                </c:pt>
                <c:pt idx="1789">
                  <c:v>1.1572243850079499E-2</c:v>
                </c:pt>
                <c:pt idx="1790">
                  <c:v>-3.39026144130305E-3</c:v>
                </c:pt>
                <c:pt idx="1791">
                  <c:v>-2.1582081958910999E-2</c:v>
                </c:pt>
                <c:pt idx="1792">
                  <c:v>3.9615057757556704E-3</c:v>
                </c:pt>
                <c:pt idx="1793">
                  <c:v>7.6874252124539098E-3</c:v>
                </c:pt>
                <c:pt idx="1794">
                  <c:v>8.4079964540892602E-3</c:v>
                </c:pt>
                <c:pt idx="1795">
                  <c:v>-1.0616334080073999E-2</c:v>
                </c:pt>
                <c:pt idx="1796">
                  <c:v>-4.95997729058879E-3</c:v>
                </c:pt>
                <c:pt idx="1797">
                  <c:v>3.0228614444614199E-3</c:v>
                </c:pt>
                <c:pt idx="1798">
                  <c:v>-1.97555994680938E-3</c:v>
                </c:pt>
                <c:pt idx="1799">
                  <c:v>-3.8185253796929998E-3</c:v>
                </c:pt>
                <c:pt idx="1800">
                  <c:v>3.6704388838963597E-2</c:v>
                </c:pt>
                <c:pt idx="1801">
                  <c:v>2.5480315749918801E-3</c:v>
                </c:pt>
                <c:pt idx="1802">
                  <c:v>4.9537125516311096E-3</c:v>
                </c:pt>
                <c:pt idx="1803">
                  <c:v>1.4119334574337499E-3</c:v>
                </c:pt>
                <c:pt idx="1804">
                  <c:v>1.76397588805493E-3</c:v>
                </c:pt>
                <c:pt idx="1805">
                  <c:v>-1.82900418462395E-3</c:v>
                </c:pt>
                <c:pt idx="1806">
                  <c:v>-2.74886493795443E-3</c:v>
                </c:pt>
                <c:pt idx="1807">
                  <c:v>-3.6639265761534298E-2</c:v>
                </c:pt>
                <c:pt idx="1808">
                  <c:v>9.6987981407152795E-5</c:v>
                </c:pt>
                <c:pt idx="1809">
                  <c:v>2.29487459494109E-2</c:v>
                </c:pt>
                <c:pt idx="1810">
                  <c:v>-2.14595471469639E-3</c:v>
                </c:pt>
                <c:pt idx="1811">
                  <c:v>3.6971487605830301E-3</c:v>
                </c:pt>
                <c:pt idx="1812">
                  <c:v>-9.9878322178592301E-4</c:v>
                </c:pt>
                <c:pt idx="1813">
                  <c:v>-5.6578426515957103E-3</c:v>
                </c:pt>
                <c:pt idx="1814">
                  <c:v>1.2017546596010301E-2</c:v>
                </c:pt>
                <c:pt idx="1815">
                  <c:v>-5.9059532556331598E-3</c:v>
                </c:pt>
                <c:pt idx="1816">
                  <c:v>-1.2630307015053899E-2</c:v>
                </c:pt>
                <c:pt idx="1817">
                  <c:v>1.7391733420153498E-2</c:v>
                </c:pt>
                <c:pt idx="1818">
                  <c:v>4.5185727331187699E-3</c:v>
                </c:pt>
                <c:pt idx="1819">
                  <c:v>9.0441531518604297E-3</c:v>
                </c:pt>
                <c:pt idx="1820">
                  <c:v>-2.70299962708586E-3</c:v>
                </c:pt>
                <c:pt idx="1821">
                  <c:v>1.1133135582345401E-3</c:v>
                </c:pt>
                <c:pt idx="1822">
                  <c:v>2.6614419830390701E-2</c:v>
                </c:pt>
                <c:pt idx="1823">
                  <c:v>1.1832051360557899E-2</c:v>
                </c:pt>
                <c:pt idx="1824">
                  <c:v>2.4003886532691998E-3</c:v>
                </c:pt>
                <c:pt idx="1825">
                  <c:v>3.1618660050606101E-3</c:v>
                </c:pt>
                <c:pt idx="1826">
                  <c:v>-3.4539823188322201E-3</c:v>
                </c:pt>
                <c:pt idx="1827">
                  <c:v>8.3819216502958507E-3</c:v>
                </c:pt>
                <c:pt idx="1828">
                  <c:v>1.9225983413187101E-2</c:v>
                </c:pt>
                <c:pt idx="1829">
                  <c:v>5.7492138706436496E-3</c:v>
                </c:pt>
                <c:pt idx="1830">
                  <c:v>-3.2428460447864E-3</c:v>
                </c:pt>
                <c:pt idx="1831">
                  <c:v>-1.2810293492991601E-3</c:v>
                </c:pt>
                <c:pt idx="1832">
                  <c:v>-7.31426094737468E-3</c:v>
                </c:pt>
                <c:pt idx="1833">
                  <c:v>3.2529967236417598E-4</c:v>
                </c:pt>
                <c:pt idx="1834">
                  <c:v>-4.9348385157553E-3</c:v>
                </c:pt>
                <c:pt idx="1835">
                  <c:v>1.6422953124407499E-3</c:v>
                </c:pt>
                <c:pt idx="1836">
                  <c:v>-8.1408536067727102E-3</c:v>
                </c:pt>
                <c:pt idx="1837">
                  <c:v>2.5507293535253399E-3</c:v>
                </c:pt>
                <c:pt idx="1838">
                  <c:v>1.3176378253703601E-2</c:v>
                </c:pt>
                <c:pt idx="1839">
                  <c:v>-2.8417199724897899E-2</c:v>
                </c:pt>
                <c:pt idx="1840">
                  <c:v>7.5394569393069898E-3</c:v>
                </c:pt>
                <c:pt idx="1841">
                  <c:v>-8.8662036039295691E-3</c:v>
                </c:pt>
                <c:pt idx="1842">
                  <c:v>-1.0557203971855099E-2</c:v>
                </c:pt>
                <c:pt idx="1843">
                  <c:v>8.5069354295336502E-3</c:v>
                </c:pt>
                <c:pt idx="1844">
                  <c:v>4.1128242131470696E-3</c:v>
                </c:pt>
                <c:pt idx="1845">
                  <c:v>1.8308164369334799E-3</c:v>
                </c:pt>
                <c:pt idx="1846">
                  <c:v>-3.6732282781073902E-3</c:v>
                </c:pt>
                <c:pt idx="1847">
                  <c:v>1.40592069085613E-2</c:v>
                </c:pt>
                <c:pt idx="1848">
                  <c:v>8.0252670453244308E-3</c:v>
                </c:pt>
                <c:pt idx="1849">
                  <c:v>-1.6036382057050701E-3</c:v>
                </c:pt>
                <c:pt idx="1850">
                  <c:v>-1.3396128401978701E-2</c:v>
                </c:pt>
                <c:pt idx="1851">
                  <c:v>1.2571842380634199E-2</c:v>
                </c:pt>
                <c:pt idx="1852">
                  <c:v>2.2444175316987301E-2</c:v>
                </c:pt>
                <c:pt idx="1853">
                  <c:v>4.7266394233464E-3</c:v>
                </c:pt>
                <c:pt idx="1854">
                  <c:v>2.6054323928199502E-3</c:v>
                </c:pt>
                <c:pt idx="1855">
                  <c:v>-1.7228542414654199E-3</c:v>
                </c:pt>
                <c:pt idx="1856">
                  <c:v>5.3260874545732403E-3</c:v>
                </c:pt>
                <c:pt idx="1857">
                  <c:v>-1.48609681118482E-2</c:v>
                </c:pt>
                <c:pt idx="1858">
                  <c:v>1.16339077250522E-3</c:v>
                </c:pt>
                <c:pt idx="1859">
                  <c:v>-1.57025483138749E-3</c:v>
                </c:pt>
                <c:pt idx="1860">
                  <c:v>-9.3589571465365895E-3</c:v>
                </c:pt>
                <c:pt idx="1861">
                  <c:v>3.1986953536884098E-3</c:v>
                </c:pt>
                <c:pt idx="1862">
                  <c:v>2.9988420968742099E-3</c:v>
                </c:pt>
                <c:pt idx="1863">
                  <c:v>5.2758126160266103E-4</c:v>
                </c:pt>
                <c:pt idx="1864">
                  <c:v>-5.0240146109868501E-5</c:v>
                </c:pt>
                <c:pt idx="1865">
                  <c:v>-8.7113404113449994E-3</c:v>
                </c:pt>
                <c:pt idx="1866">
                  <c:v>5.3459876193829399E-4</c:v>
                </c:pt>
                <c:pt idx="1867">
                  <c:v>5.4489777405162297E-3</c:v>
                </c:pt>
                <c:pt idx="1868">
                  <c:v>1.1124034506276999E-2</c:v>
                </c:pt>
                <c:pt idx="1869">
                  <c:v>3.3968946442799498E-3</c:v>
                </c:pt>
                <c:pt idx="1870">
                  <c:v>1.5339454904814E-3</c:v>
                </c:pt>
                <c:pt idx="1871">
                  <c:v>-6.0173691011132201E-3</c:v>
                </c:pt>
                <c:pt idx="1872">
                  <c:v>-2.4690049511318601E-2</c:v>
                </c:pt>
                <c:pt idx="1873">
                  <c:v>1.05485778841427E-3</c:v>
                </c:pt>
                <c:pt idx="1874">
                  <c:v>-7.8506377061814403E-3</c:v>
                </c:pt>
                <c:pt idx="1875">
                  <c:v>8.0120491737969996E-3</c:v>
                </c:pt>
                <c:pt idx="1876">
                  <c:v>-1.3128680651182799E-3</c:v>
                </c:pt>
                <c:pt idx="1877">
                  <c:v>8.6601564471547299E-4</c:v>
                </c:pt>
                <c:pt idx="1878">
                  <c:v>4.8462878967089696E-3</c:v>
                </c:pt>
                <c:pt idx="1879">
                  <c:v>-2.9496115634023001E-3</c:v>
                </c:pt>
                <c:pt idx="1880">
                  <c:v>-2.0665738681380899E-2</c:v>
                </c:pt>
                <c:pt idx="1881">
                  <c:v>4.6299029702173301E-3</c:v>
                </c:pt>
                <c:pt idx="1882">
                  <c:v>-3.32953099194991E-3</c:v>
                </c:pt>
                <c:pt idx="1883">
                  <c:v>3.84349456923537E-3</c:v>
                </c:pt>
                <c:pt idx="1884">
                  <c:v>3.9160405289553396E-3</c:v>
                </c:pt>
                <c:pt idx="1885">
                  <c:v>1.6595069197031999E-2</c:v>
                </c:pt>
                <c:pt idx="1886">
                  <c:v>8.3855466522491495E-3</c:v>
                </c:pt>
                <c:pt idx="1887">
                  <c:v>-1.81940420830735E-3</c:v>
                </c:pt>
                <c:pt idx="1888">
                  <c:v>3.6654395326134099E-3</c:v>
                </c:pt>
                <c:pt idx="1889">
                  <c:v>2.34841578757979E-3</c:v>
                </c:pt>
                <c:pt idx="1890">
                  <c:v>-6.4484171827514803E-3</c:v>
                </c:pt>
                <c:pt idx="1891">
                  <c:v>1.8508780595138899E-2</c:v>
                </c:pt>
                <c:pt idx="1892">
                  <c:v>6.93887025452655E-5</c:v>
                </c:pt>
                <c:pt idx="1893">
                  <c:v>-7.6806868705874996E-4</c:v>
                </c:pt>
                <c:pt idx="1894">
                  <c:v>4.8110447879498404E-3</c:v>
                </c:pt>
                <c:pt idx="1895">
                  <c:v>1.44973378134493E-2</c:v>
                </c:pt>
                <c:pt idx="1896">
                  <c:v>2.6827143307763999E-3</c:v>
                </c:pt>
                <c:pt idx="1897">
                  <c:v>-8.9591330564694292E-3</c:v>
                </c:pt>
                <c:pt idx="1898">
                  <c:v>-2.5630174974421598E-3</c:v>
                </c:pt>
                <c:pt idx="1899">
                  <c:v>-9.6717310350641402E-3</c:v>
                </c:pt>
                <c:pt idx="1900">
                  <c:v>-1.64873797998381E-3</c:v>
                </c:pt>
                <c:pt idx="1901">
                  <c:v>6.4240870094802198E-3</c:v>
                </c:pt>
                <c:pt idx="1902">
                  <c:v>-9.0955907711227808E-3</c:v>
                </c:pt>
                <c:pt idx="1903">
                  <c:v>1.2413922804972201E-2</c:v>
                </c:pt>
                <c:pt idx="1904">
                  <c:v>-2.8601568349423501E-3</c:v>
                </c:pt>
                <c:pt idx="1905">
                  <c:v>6.15400298698117E-3</c:v>
                </c:pt>
                <c:pt idx="1906">
                  <c:v>1.5310590622470701E-3</c:v>
                </c:pt>
                <c:pt idx="1907">
                  <c:v>-4.0138442750129004E-3</c:v>
                </c:pt>
                <c:pt idx="1908">
                  <c:v>1.4827884242434501E-2</c:v>
                </c:pt>
                <c:pt idx="1909">
                  <c:v>1.73532009238937E-2</c:v>
                </c:pt>
                <c:pt idx="1910">
                  <c:v>1.08770416570898E-2</c:v>
                </c:pt>
                <c:pt idx="1911">
                  <c:v>-3.7365964528032901E-3</c:v>
                </c:pt>
                <c:pt idx="1912">
                  <c:v>-1.1080174947292001E-3</c:v>
                </c:pt>
                <c:pt idx="1913">
                  <c:v>5.7997703955059701E-3</c:v>
                </c:pt>
                <c:pt idx="1914">
                  <c:v>-7.73900563869855E-3</c:v>
                </c:pt>
                <c:pt idx="1915">
                  <c:v>6.1706662985478696E-3</c:v>
                </c:pt>
                <c:pt idx="1916">
                  <c:v>1.08731679911161E-2</c:v>
                </c:pt>
                <c:pt idx="1917">
                  <c:v>-4.8953022311438096E-3</c:v>
                </c:pt>
                <c:pt idx="1918">
                  <c:v>3.34997933916544E-4</c:v>
                </c:pt>
                <c:pt idx="1919">
                  <c:v>6.7029596851633597E-3</c:v>
                </c:pt>
                <c:pt idx="1920">
                  <c:v>1.4580610764213501E-2</c:v>
                </c:pt>
                <c:pt idx="1921">
                  <c:v>4.8849732161054798E-3</c:v>
                </c:pt>
                <c:pt idx="1922">
                  <c:v>-1.38449360745807E-2</c:v>
                </c:pt>
                <c:pt idx="1923">
                  <c:v>7.52735456323359E-3</c:v>
                </c:pt>
                <c:pt idx="1924">
                  <c:v>-1.0343569285141499E-2</c:v>
                </c:pt>
                <c:pt idx="1925">
                  <c:v>-1.62928609474195E-2</c:v>
                </c:pt>
                <c:pt idx="1926">
                  <c:v>-3.0376815514309898E-3</c:v>
                </c:pt>
                <c:pt idx="1927">
                  <c:v>1.0894049857379099E-2</c:v>
                </c:pt>
                <c:pt idx="1928">
                  <c:v>-5.4916368914468498E-3</c:v>
                </c:pt>
                <c:pt idx="1929">
                  <c:v>4.1702903213571701E-3</c:v>
                </c:pt>
                <c:pt idx="1930">
                  <c:v>-3.6322059887554901E-2</c:v>
                </c:pt>
                <c:pt idx="1931">
                  <c:v>4.8316278365095099E-3</c:v>
                </c:pt>
                <c:pt idx="1932">
                  <c:v>-7.8071676560686702E-3</c:v>
                </c:pt>
                <c:pt idx="1933">
                  <c:v>1.3312409822963699E-3</c:v>
                </c:pt>
                <c:pt idx="1934">
                  <c:v>1.6515309314296699E-3</c:v>
                </c:pt>
                <c:pt idx="1935">
                  <c:v>-1.0507219392390499E-3</c:v>
                </c:pt>
                <c:pt idx="1936">
                  <c:v>-5.2576487462641002E-3</c:v>
                </c:pt>
                <c:pt idx="1937">
                  <c:v>1.51057259915154E-2</c:v>
                </c:pt>
                <c:pt idx="1938">
                  <c:v>6.7418014641901203E-4</c:v>
                </c:pt>
                <c:pt idx="1939">
                  <c:v>-8.1037318533003794E-3</c:v>
                </c:pt>
                <c:pt idx="1940">
                  <c:v>3.4843908307419899E-3</c:v>
                </c:pt>
                <c:pt idx="1941">
                  <c:v>-1.5170097968829001E-3</c:v>
                </c:pt>
                <c:pt idx="1942">
                  <c:v>-5.54599928395121E-3</c:v>
                </c:pt>
                <c:pt idx="1943">
                  <c:v>-1.2429514906375701E-4</c:v>
                </c:pt>
                <c:pt idx="1944">
                  <c:v>-1.73110831196771E-3</c:v>
                </c:pt>
                <c:pt idx="1945">
                  <c:v>1.09923104596282E-2</c:v>
                </c:pt>
                <c:pt idx="1946">
                  <c:v>1.1398356250283201E-2</c:v>
                </c:pt>
                <c:pt idx="1947">
                  <c:v>4.14252583240353E-3</c:v>
                </c:pt>
                <c:pt idx="1948">
                  <c:v>-1.92795041329402E-3</c:v>
                </c:pt>
                <c:pt idx="1949">
                  <c:v>1.03520364995008E-2</c:v>
                </c:pt>
                <c:pt idx="1950">
                  <c:v>-2.9484515358008498E-3</c:v>
                </c:pt>
                <c:pt idx="1951">
                  <c:v>-7.62420282550276E-3</c:v>
                </c:pt>
                <c:pt idx="1952">
                  <c:v>-1.04179976052462E-2</c:v>
                </c:pt>
                <c:pt idx="1953">
                  <c:v>-6.8857754154290204E-3</c:v>
                </c:pt>
                <c:pt idx="1954">
                  <c:v>-9.4647462205704695E-3</c:v>
                </c:pt>
                <c:pt idx="1955">
                  <c:v>4.6602580810368504E-3</c:v>
                </c:pt>
                <c:pt idx="1956">
                  <c:v>4.3296548640323201E-3</c:v>
                </c:pt>
                <c:pt idx="1957">
                  <c:v>-5.5989623983519398E-3</c:v>
                </c:pt>
                <c:pt idx="1958">
                  <c:v>8.3874909091169996E-3</c:v>
                </c:pt>
                <c:pt idx="1959">
                  <c:v>9.5638147218000194E-3</c:v>
                </c:pt>
                <c:pt idx="1960">
                  <c:v>7.2734933333698797E-4</c:v>
                </c:pt>
                <c:pt idx="1961">
                  <c:v>1.8699943571933301E-3</c:v>
                </c:pt>
                <c:pt idx="1962">
                  <c:v>5.3333089711175199E-3</c:v>
                </c:pt>
                <c:pt idx="1963">
                  <c:v>-3.5076212510983498E-3</c:v>
                </c:pt>
                <c:pt idx="1964">
                  <c:v>4.3320127717875198E-3</c:v>
                </c:pt>
                <c:pt idx="1965">
                  <c:v>-5.4000602066929797E-4</c:v>
                </c:pt>
                <c:pt idx="1966">
                  <c:v>5.4562826292228099E-3</c:v>
                </c:pt>
                <c:pt idx="1967">
                  <c:v>7.7430301094806699E-3</c:v>
                </c:pt>
                <c:pt idx="1968">
                  <c:v>1.1799843771444799E-2</c:v>
                </c:pt>
                <c:pt idx="1969">
                  <c:v>4.9838943005015898E-3</c:v>
                </c:pt>
                <c:pt idx="1970">
                  <c:v>4.3408234950294902E-3</c:v>
                </c:pt>
                <c:pt idx="1971">
                  <c:v>-1.22550752717667E-2</c:v>
                </c:pt>
                <c:pt idx="1972">
                  <c:v>9.7782073347732201E-3</c:v>
                </c:pt>
                <c:pt idx="1973">
                  <c:v>-1.0353829386662799E-2</c:v>
                </c:pt>
                <c:pt idx="1974">
                  <c:v>1.41623921556858E-2</c:v>
                </c:pt>
                <c:pt idx="1975">
                  <c:v>3.8457088332380001E-3</c:v>
                </c:pt>
                <c:pt idx="1976">
                  <c:v>3.9350947451613797E-3</c:v>
                </c:pt>
                <c:pt idx="1977">
                  <c:v>-6.2026303011422004E-3</c:v>
                </c:pt>
                <c:pt idx="1978">
                  <c:v>-1.10868483211018E-3</c:v>
                </c:pt>
                <c:pt idx="1979">
                  <c:v>-9.4905144676212406E-3</c:v>
                </c:pt>
                <c:pt idx="1980">
                  <c:v>5.0059379769758798E-3</c:v>
                </c:pt>
                <c:pt idx="1981">
                  <c:v>3.8464128397307099E-3</c:v>
                </c:pt>
                <c:pt idx="1982">
                  <c:v>-7.1989738407818799E-3</c:v>
                </c:pt>
                <c:pt idx="1983">
                  <c:v>-2.9256351658756702E-3</c:v>
                </c:pt>
                <c:pt idx="1984">
                  <c:v>6.7559080858863004E-3</c:v>
                </c:pt>
                <c:pt idx="1985">
                  <c:v>-3.60184518963593E-3</c:v>
                </c:pt>
                <c:pt idx="1986">
                  <c:v>-4.3470835610692201E-4</c:v>
                </c:pt>
                <c:pt idx="1987">
                  <c:v>-1.02007931230418E-2</c:v>
                </c:pt>
                <c:pt idx="1988">
                  <c:v>-2.0708419468906799E-3</c:v>
                </c:pt>
                <c:pt idx="1989">
                  <c:v>9.55161119046255E-3</c:v>
                </c:pt>
                <c:pt idx="1990">
                  <c:v>4.02341946999732E-5</c:v>
                </c:pt>
                <c:pt idx="1991">
                  <c:v>1.35623509632054E-3</c:v>
                </c:pt>
                <c:pt idx="1992">
                  <c:v>7.8306604693970903E-3</c:v>
                </c:pt>
                <c:pt idx="1993">
                  <c:v>-1.06121272998764E-2</c:v>
                </c:pt>
                <c:pt idx="1994">
                  <c:v>4.9539838554902597E-3</c:v>
                </c:pt>
                <c:pt idx="1995">
                  <c:v>3.1382482013528898E-3</c:v>
                </c:pt>
                <c:pt idx="1996">
                  <c:v>-2.6835723052425898E-3</c:v>
                </c:pt>
                <c:pt idx="1997">
                  <c:v>1.4783411478582001E-3</c:v>
                </c:pt>
                <c:pt idx="1998">
                  <c:v>1.12787459937965E-2</c:v>
                </c:pt>
                <c:pt idx="1999">
                  <c:v>-3.7740702374626702E-3</c:v>
                </c:pt>
                <c:pt idx="2000">
                  <c:v>-2.4103230242733102E-3</c:v>
                </c:pt>
                <c:pt idx="2001">
                  <c:v>3.1448535013152701E-3</c:v>
                </c:pt>
                <c:pt idx="2002">
                  <c:v>-1.4336741919216901E-2</c:v>
                </c:pt>
                <c:pt idx="2003">
                  <c:v>1.02908133312793E-3</c:v>
                </c:pt>
                <c:pt idx="2004">
                  <c:v>2.7042989062262601E-2</c:v>
                </c:pt>
                <c:pt idx="2005">
                  <c:v>9.8462910284757392E-3</c:v>
                </c:pt>
                <c:pt idx="2006">
                  <c:v>3.2333101001833699E-3</c:v>
                </c:pt>
                <c:pt idx="2007">
                  <c:v>3.2427738230689099E-3</c:v>
                </c:pt>
                <c:pt idx="2008">
                  <c:v>1.37710683250167E-2</c:v>
                </c:pt>
                <c:pt idx="2009">
                  <c:v>-9.7579934143915206E-3</c:v>
                </c:pt>
                <c:pt idx="2010">
                  <c:v>3.4279798049118401E-3</c:v>
                </c:pt>
                <c:pt idx="2011">
                  <c:v>-1.0135998678312001E-2</c:v>
                </c:pt>
                <c:pt idx="2012">
                  <c:v>-8.2042378904295405E-3</c:v>
                </c:pt>
                <c:pt idx="2013">
                  <c:v>-6.9876354487137899E-3</c:v>
                </c:pt>
                <c:pt idx="2014">
                  <c:v>-1.08702137759833E-2</c:v>
                </c:pt>
                <c:pt idx="2015">
                  <c:v>-6.7916869627474398E-4</c:v>
                </c:pt>
                <c:pt idx="2016">
                  <c:v>-4.8055027131179802E-3</c:v>
                </c:pt>
                <c:pt idx="2017">
                  <c:v>-2.7621042747606201E-2</c:v>
                </c:pt>
                <c:pt idx="2018">
                  <c:v>-4.8831824430145196E-4</c:v>
                </c:pt>
                <c:pt idx="2019">
                  <c:v>-7.7496277473646698E-5</c:v>
                </c:pt>
                <c:pt idx="2020">
                  <c:v>1.214314145672E-3</c:v>
                </c:pt>
                <c:pt idx="2021">
                  <c:v>3.7901534811858799E-3</c:v>
                </c:pt>
                <c:pt idx="2022">
                  <c:v>1.2456903257456601E-3</c:v>
                </c:pt>
                <c:pt idx="2023">
                  <c:v>-6.0778241121395502E-3</c:v>
                </c:pt>
                <c:pt idx="2024">
                  <c:v>-3.01345272650296E-3</c:v>
                </c:pt>
                <c:pt idx="2025">
                  <c:v>-1.33530555156527E-2</c:v>
                </c:pt>
                <c:pt idx="2026">
                  <c:v>-1.7737528708481401E-2</c:v>
                </c:pt>
                <c:pt idx="2027">
                  <c:v>1.9671343414025102E-3</c:v>
                </c:pt>
                <c:pt idx="2028">
                  <c:v>-2.1733509230307702E-2</c:v>
                </c:pt>
                <c:pt idx="2029">
                  <c:v>4.5400263498785697E-3</c:v>
                </c:pt>
                <c:pt idx="2030">
                  <c:v>-4.09126824103478E-4</c:v>
                </c:pt>
                <c:pt idx="2031">
                  <c:v>3.0963552159025298E-4</c:v>
                </c:pt>
                <c:pt idx="2032">
                  <c:v>1.48347882142577E-2</c:v>
                </c:pt>
                <c:pt idx="2033">
                  <c:v>1.7242435593556699E-3</c:v>
                </c:pt>
                <c:pt idx="2034">
                  <c:v>-7.9782722936471602E-3</c:v>
                </c:pt>
                <c:pt idx="2035">
                  <c:v>-1.4293226167657899E-3</c:v>
                </c:pt>
                <c:pt idx="2036">
                  <c:v>-9.87300638389009E-3</c:v>
                </c:pt>
                <c:pt idx="2037">
                  <c:v>-1.37286433751938E-2</c:v>
                </c:pt>
                <c:pt idx="2038">
                  <c:v>4.6115259288676798E-3</c:v>
                </c:pt>
                <c:pt idx="2039">
                  <c:v>1.0699527597262001E-2</c:v>
                </c:pt>
                <c:pt idx="2040">
                  <c:v>7.0580210843120104E-6</c:v>
                </c:pt>
                <c:pt idx="2041">
                  <c:v>9.1039917621515097E-4</c:v>
                </c:pt>
                <c:pt idx="2042">
                  <c:v>-1.19998887594487E-2</c:v>
                </c:pt>
                <c:pt idx="2043">
                  <c:v>6.1808199237253902E-3</c:v>
                </c:pt>
                <c:pt idx="2044">
                  <c:v>3.4622811125629201E-3</c:v>
                </c:pt>
                <c:pt idx="2045">
                  <c:v>2.83337376120647E-3</c:v>
                </c:pt>
                <c:pt idx="2046">
                  <c:v>1.5247966408045001E-2</c:v>
                </c:pt>
                <c:pt idx="2047">
                  <c:v>1.42167528743942E-5</c:v>
                </c:pt>
                <c:pt idx="2048">
                  <c:v>5.0520556197940396E-3</c:v>
                </c:pt>
                <c:pt idx="2049">
                  <c:v>-9.0316659261050498E-3</c:v>
                </c:pt>
                <c:pt idx="2050">
                  <c:v>1.0984806113194599E-2</c:v>
                </c:pt>
                <c:pt idx="2051">
                  <c:v>-4.7316731129708398E-3</c:v>
                </c:pt>
                <c:pt idx="2052">
                  <c:v>4.1294545037793597E-3</c:v>
                </c:pt>
                <c:pt idx="2053">
                  <c:v>-8.7096168152608401E-4</c:v>
                </c:pt>
                <c:pt idx="2054">
                  <c:v>6.7025264596552604E-3</c:v>
                </c:pt>
                <c:pt idx="2055">
                  <c:v>1.88031262013332E-3</c:v>
                </c:pt>
                <c:pt idx="2056">
                  <c:v>3.7273608531717202E-3</c:v>
                </c:pt>
                <c:pt idx="2057">
                  <c:v>-7.3671411504277803E-3</c:v>
                </c:pt>
                <c:pt idx="2058">
                  <c:v>4.0797413237201501E-3</c:v>
                </c:pt>
                <c:pt idx="2059">
                  <c:v>1.5758162317676901E-2</c:v>
                </c:pt>
                <c:pt idx="2060">
                  <c:v>2.3931039253683399E-4</c:v>
                </c:pt>
                <c:pt idx="2061">
                  <c:v>-2.9028317203235099E-3</c:v>
                </c:pt>
                <c:pt idx="2062">
                  <c:v>4.7710911907355201E-3</c:v>
                </c:pt>
                <c:pt idx="2063">
                  <c:v>1.50120591858234E-3</c:v>
                </c:pt>
                <c:pt idx="2064">
                  <c:v>6.8596961927329201E-3</c:v>
                </c:pt>
                <c:pt idx="2065">
                  <c:v>-4.5851433686805798E-3</c:v>
                </c:pt>
                <c:pt idx="2066">
                  <c:v>7.9337725835288506E-3</c:v>
                </c:pt>
                <c:pt idx="2067">
                  <c:v>4.1227209780745899E-3</c:v>
                </c:pt>
                <c:pt idx="2068">
                  <c:v>8.71606703407974E-3</c:v>
                </c:pt>
                <c:pt idx="2069">
                  <c:v>2.12364425233917E-3</c:v>
                </c:pt>
                <c:pt idx="2070">
                  <c:v>-1.20882584474204E-2</c:v>
                </c:pt>
                <c:pt idx="2071">
                  <c:v>2.0742760380715801E-3</c:v>
                </c:pt>
                <c:pt idx="2072">
                  <c:v>7.9456860486689408E-3</c:v>
                </c:pt>
                <c:pt idx="2073">
                  <c:v>-3.2540588321127197E-5</c:v>
                </c:pt>
                <c:pt idx="2074">
                  <c:v>-2.5317189558082501E-2</c:v>
                </c:pt>
                <c:pt idx="2075">
                  <c:v>1.66816906956033E-2</c:v>
                </c:pt>
                <c:pt idx="2076">
                  <c:v>2.3050686404455699E-2</c:v>
                </c:pt>
                <c:pt idx="2077">
                  <c:v>4.0625071346436E-3</c:v>
                </c:pt>
                <c:pt idx="2078">
                  <c:v>4.9716329643214596E-3</c:v>
                </c:pt>
                <c:pt idx="2079">
                  <c:v>2.0463967851045198E-3</c:v>
                </c:pt>
                <c:pt idx="2080">
                  <c:v>-6.8402067096107301E-3</c:v>
                </c:pt>
                <c:pt idx="2081">
                  <c:v>3.7762644112673801E-3</c:v>
                </c:pt>
                <c:pt idx="2082">
                  <c:v>-2.8844475552841499E-3</c:v>
                </c:pt>
                <c:pt idx="2083">
                  <c:v>7.2260412975496402E-3</c:v>
                </c:pt>
                <c:pt idx="2084">
                  <c:v>1.8373270113484601E-2</c:v>
                </c:pt>
                <c:pt idx="2085">
                  <c:v>-9.27911807838513E-4</c:v>
                </c:pt>
                <c:pt idx="2086">
                  <c:v>-3.7881207236981E-3</c:v>
                </c:pt>
                <c:pt idx="2087">
                  <c:v>3.81570331002337E-3</c:v>
                </c:pt>
                <c:pt idx="2088">
                  <c:v>-1.46935735420633E-3</c:v>
                </c:pt>
                <c:pt idx="2089">
                  <c:v>1.2311820444045E-2</c:v>
                </c:pt>
                <c:pt idx="2090">
                  <c:v>-1.0306930116801001E-3</c:v>
                </c:pt>
                <c:pt idx="2091">
                  <c:v>4.6759672298625297E-3</c:v>
                </c:pt>
                <c:pt idx="2092">
                  <c:v>-8.1658925841823597E-3</c:v>
                </c:pt>
                <c:pt idx="2093">
                  <c:v>-2.8166516572426799E-2</c:v>
                </c:pt>
                <c:pt idx="2094">
                  <c:v>1.67161936835E-2</c:v>
                </c:pt>
                <c:pt idx="2095">
                  <c:v>2.0782609597338301E-4</c:v>
                </c:pt>
                <c:pt idx="2096">
                  <c:v>-5.0261855051051503E-3</c:v>
                </c:pt>
                <c:pt idx="2097">
                  <c:v>1.29042658190716E-2</c:v>
                </c:pt>
                <c:pt idx="2098">
                  <c:v>-3.7721578530494899E-3</c:v>
                </c:pt>
                <c:pt idx="2099">
                  <c:v>9.3213225178930496E-3</c:v>
                </c:pt>
                <c:pt idx="2100">
                  <c:v>-3.30479522466613E-3</c:v>
                </c:pt>
                <c:pt idx="2101">
                  <c:v>-1.1020911716374201E-2</c:v>
                </c:pt>
                <c:pt idx="2102">
                  <c:v>-5.5627672706757801E-3</c:v>
                </c:pt>
                <c:pt idx="2103">
                  <c:v>1.44610079147831E-2</c:v>
                </c:pt>
                <c:pt idx="2104">
                  <c:v>1.05369488164555E-2</c:v>
                </c:pt>
                <c:pt idx="2105">
                  <c:v>-3.0881024686671798E-3</c:v>
                </c:pt>
                <c:pt idx="2106">
                  <c:v>7.8175539742010094E-3</c:v>
                </c:pt>
                <c:pt idx="2107">
                  <c:v>7.5240636497494399E-4</c:v>
                </c:pt>
                <c:pt idx="2108">
                  <c:v>9.2229059155619804E-3</c:v>
                </c:pt>
                <c:pt idx="2109">
                  <c:v>5.8469895390885901E-3</c:v>
                </c:pt>
                <c:pt idx="2110">
                  <c:v>-2.0784692831271102E-3</c:v>
                </c:pt>
                <c:pt idx="2111">
                  <c:v>7.0789709914100604E-3</c:v>
                </c:pt>
                <c:pt idx="2112">
                  <c:v>-9.1123229961956702E-3</c:v>
                </c:pt>
                <c:pt idx="2113">
                  <c:v>2.7057884179129701E-3</c:v>
                </c:pt>
                <c:pt idx="2114">
                  <c:v>1.1109102390863801E-2</c:v>
                </c:pt>
                <c:pt idx="2115">
                  <c:v>-1.2380167559628099E-3</c:v>
                </c:pt>
                <c:pt idx="2116">
                  <c:v>6.2191569268315403E-3</c:v>
                </c:pt>
                <c:pt idx="2117">
                  <c:v>-5.3328889453953497E-3</c:v>
                </c:pt>
                <c:pt idx="2118">
                  <c:v>-9.0973885818453008E-3</c:v>
                </c:pt>
                <c:pt idx="2119">
                  <c:v>4.1351230665934201E-3</c:v>
                </c:pt>
                <c:pt idx="2120">
                  <c:v>-5.1359128107401099E-3</c:v>
                </c:pt>
                <c:pt idx="2121">
                  <c:v>7.53425590492365E-3</c:v>
                </c:pt>
                <c:pt idx="2122">
                  <c:v>-1.17203859973427E-2</c:v>
                </c:pt>
                <c:pt idx="2123">
                  <c:v>-8.1743416603605804E-3</c:v>
                </c:pt>
                <c:pt idx="2124">
                  <c:v>-1.02841294034019E-2</c:v>
                </c:pt>
                <c:pt idx="2125">
                  <c:v>6.7139848280616402E-3</c:v>
                </c:pt>
                <c:pt idx="2126">
                  <c:v>6.2235958852213998E-3</c:v>
                </c:pt>
                <c:pt idx="2127">
                  <c:v>-5.8110433021704303E-3</c:v>
                </c:pt>
                <c:pt idx="2128">
                  <c:v>2.6127486391137899E-3</c:v>
                </c:pt>
                <c:pt idx="2129">
                  <c:v>7.8536200343773208E-3</c:v>
                </c:pt>
                <c:pt idx="2130">
                  <c:v>-1.2615838679802299E-3</c:v>
                </c:pt>
                <c:pt idx="2131">
                  <c:v>-3.7350501731438701E-3</c:v>
                </c:pt>
                <c:pt idx="2132">
                  <c:v>-1.7490511820298499E-3</c:v>
                </c:pt>
                <c:pt idx="2133">
                  <c:v>5.7204929237067801E-3</c:v>
                </c:pt>
                <c:pt idx="2134">
                  <c:v>-5.0833025063894898E-3</c:v>
                </c:pt>
                <c:pt idx="2135">
                  <c:v>-2.4460345036994798E-3</c:v>
                </c:pt>
                <c:pt idx="2136">
                  <c:v>-5.2195321462228696E-3</c:v>
                </c:pt>
                <c:pt idx="2137">
                  <c:v>-9.6302563072231204E-3</c:v>
                </c:pt>
                <c:pt idx="2138">
                  <c:v>1.24195947563635E-2</c:v>
                </c:pt>
                <c:pt idx="2139">
                  <c:v>1.6533196615089701E-3</c:v>
                </c:pt>
                <c:pt idx="2140">
                  <c:v>3.7624167919944498E-3</c:v>
                </c:pt>
                <c:pt idx="2141">
                  <c:v>2.5772077934976198E-3</c:v>
                </c:pt>
                <c:pt idx="2142">
                  <c:v>8.4387634975691891E-3</c:v>
                </c:pt>
                <c:pt idx="2143">
                  <c:v>-7.8720602890204397E-3</c:v>
                </c:pt>
                <c:pt idx="2144">
                  <c:v>-1.07805074153708E-2</c:v>
                </c:pt>
                <c:pt idx="2145">
                  <c:v>7.4387854926880204E-3</c:v>
                </c:pt>
                <c:pt idx="2146">
                  <c:v>2.5125041020666399E-3</c:v>
                </c:pt>
                <c:pt idx="2147">
                  <c:v>-9.1846644486351502E-3</c:v>
                </c:pt>
                <c:pt idx="2148">
                  <c:v>-1.0356677204922201E-2</c:v>
                </c:pt>
                <c:pt idx="2149">
                  <c:v>6.1493095675635399E-3</c:v>
                </c:pt>
                <c:pt idx="2150">
                  <c:v>6.5569455089916698E-3</c:v>
                </c:pt>
                <c:pt idx="2151">
                  <c:v>1.7139204143986799E-3</c:v>
                </c:pt>
                <c:pt idx="2152">
                  <c:v>4.7077846453666304E-3</c:v>
                </c:pt>
                <c:pt idx="2153">
                  <c:v>-5.8218148224015403E-4</c:v>
                </c:pt>
                <c:pt idx="2154">
                  <c:v>4.7538885096146E-3</c:v>
                </c:pt>
                <c:pt idx="2155">
                  <c:v>-3.5472931200240202E-3</c:v>
                </c:pt>
                <c:pt idx="2156">
                  <c:v>-1.4173772955216501E-2</c:v>
                </c:pt>
                <c:pt idx="2157">
                  <c:v>-3.6146696933089901E-3</c:v>
                </c:pt>
                <c:pt idx="2158">
                  <c:v>-1.3900876161317599E-2</c:v>
                </c:pt>
                <c:pt idx="2159">
                  <c:v>6.9427801364678396E-3</c:v>
                </c:pt>
                <c:pt idx="2160">
                  <c:v>3.50327876876991E-3</c:v>
                </c:pt>
                <c:pt idx="2161">
                  <c:v>9.1019610208329504E-3</c:v>
                </c:pt>
                <c:pt idx="2162">
                  <c:v>-2.26736715035884E-2</c:v>
                </c:pt>
                <c:pt idx="2163">
                  <c:v>4.3212325757327804E-3</c:v>
                </c:pt>
                <c:pt idx="2164">
                  <c:v>-1.1910289272395701E-2</c:v>
                </c:pt>
                <c:pt idx="2165">
                  <c:v>1.15646380867582E-2</c:v>
                </c:pt>
                <c:pt idx="2166">
                  <c:v>9.9473857550189098E-3</c:v>
                </c:pt>
                <c:pt idx="2167">
                  <c:v>-7.9228728898869394E-3</c:v>
                </c:pt>
                <c:pt idx="2168">
                  <c:v>1.2963060302064E-3</c:v>
                </c:pt>
                <c:pt idx="2169">
                  <c:v>-2.71862696923963E-3</c:v>
                </c:pt>
                <c:pt idx="2170">
                  <c:v>-1.1560525302312301E-2</c:v>
                </c:pt>
                <c:pt idx="2171">
                  <c:v>-8.8189135520853998E-4</c:v>
                </c:pt>
                <c:pt idx="2172">
                  <c:v>-6.85609875419416E-3</c:v>
                </c:pt>
                <c:pt idx="2173">
                  <c:v>4.9969380023902697E-3</c:v>
                </c:pt>
                <c:pt idx="2174">
                  <c:v>9.8858523408975607E-3</c:v>
                </c:pt>
                <c:pt idx="2175">
                  <c:v>-1.0918154613878701E-2</c:v>
                </c:pt>
                <c:pt idx="2176">
                  <c:v>7.0980406531298201E-3</c:v>
                </c:pt>
                <c:pt idx="2177">
                  <c:v>-1.50464401813075E-3</c:v>
                </c:pt>
                <c:pt idx="2178">
                  <c:v>-8.3448938287461298E-3</c:v>
                </c:pt>
                <c:pt idx="2179">
                  <c:v>6.2417862203440299E-5</c:v>
                </c:pt>
                <c:pt idx="2180">
                  <c:v>7.5494651916299099E-3</c:v>
                </c:pt>
                <c:pt idx="2181">
                  <c:v>-6.3574573070210201E-3</c:v>
                </c:pt>
                <c:pt idx="2182">
                  <c:v>7.3642779882712901E-3</c:v>
                </c:pt>
                <c:pt idx="2183">
                  <c:v>2.57681126865646E-3</c:v>
                </c:pt>
                <c:pt idx="2184">
                  <c:v>-7.3286124239323597E-3</c:v>
                </c:pt>
                <c:pt idx="2185">
                  <c:v>8.5674301420450398E-3</c:v>
                </c:pt>
                <c:pt idx="2186">
                  <c:v>-4.6265542628469297E-3</c:v>
                </c:pt>
                <c:pt idx="2187">
                  <c:v>7.5554342620161004E-3</c:v>
                </c:pt>
                <c:pt idx="2188">
                  <c:v>3.8899182288345698E-3</c:v>
                </c:pt>
                <c:pt idx="2189">
                  <c:v>1.8628267431239302E-2</c:v>
                </c:pt>
                <c:pt idx="2190">
                  <c:v>9.2032082796254296E-3</c:v>
                </c:pt>
                <c:pt idx="2191">
                  <c:v>6.04248377486511E-3</c:v>
                </c:pt>
                <c:pt idx="2192">
                  <c:v>-1.60591229264666E-4</c:v>
                </c:pt>
                <c:pt idx="2193">
                  <c:v>9.1816603742477E-3</c:v>
                </c:pt>
                <c:pt idx="2194">
                  <c:v>-3.9987365304430499E-3</c:v>
                </c:pt>
                <c:pt idx="2195">
                  <c:v>-6.1978093060288397E-3</c:v>
                </c:pt>
                <c:pt idx="2196">
                  <c:v>-3.8159283625050799E-3</c:v>
                </c:pt>
                <c:pt idx="2197">
                  <c:v>-4.3598232731615902E-3</c:v>
                </c:pt>
                <c:pt idx="2198">
                  <c:v>-2.0510916635413299E-2</c:v>
                </c:pt>
                <c:pt idx="2199">
                  <c:v>4.75669784467001E-3</c:v>
                </c:pt>
                <c:pt idx="2200">
                  <c:v>-4.0633085900542197E-3</c:v>
                </c:pt>
                <c:pt idx="2201">
                  <c:v>1.0549991004689001E-2</c:v>
                </c:pt>
                <c:pt idx="2202">
                  <c:v>9.7196225885327805E-4</c:v>
                </c:pt>
                <c:pt idx="2203">
                  <c:v>8.26837873820091E-3</c:v>
                </c:pt>
                <c:pt idx="2204">
                  <c:v>6.4719805805128301E-3</c:v>
                </c:pt>
                <c:pt idx="2205">
                  <c:v>1.87216261107637E-3</c:v>
                </c:pt>
                <c:pt idx="2206">
                  <c:v>6.0603487176080703E-3</c:v>
                </c:pt>
                <c:pt idx="2207">
                  <c:v>1.5577255544995899E-3</c:v>
                </c:pt>
                <c:pt idx="2208">
                  <c:v>-3.9525359845632001E-3</c:v>
                </c:pt>
                <c:pt idx="2209">
                  <c:v>-5.5721583286495596E-3</c:v>
                </c:pt>
                <c:pt idx="2210">
                  <c:v>-1.2784512235318801E-2</c:v>
                </c:pt>
                <c:pt idx="2211">
                  <c:v>-1.8853313807376301E-2</c:v>
                </c:pt>
                <c:pt idx="2212">
                  <c:v>1.39035317327305E-2</c:v>
                </c:pt>
                <c:pt idx="2213">
                  <c:v>3.8703913151216999E-3</c:v>
                </c:pt>
                <c:pt idx="2214">
                  <c:v>-3.8850927456940701E-2</c:v>
                </c:pt>
                <c:pt idx="2215">
                  <c:v>-9.8136106893989099E-3</c:v>
                </c:pt>
                <c:pt idx="2216">
                  <c:v>-1.0695962799255601E-2</c:v>
                </c:pt>
                <c:pt idx="2217">
                  <c:v>-4.6167252486602098E-2</c:v>
                </c:pt>
                <c:pt idx="2218">
                  <c:v>1.74410477396169E-2</c:v>
                </c:pt>
                <c:pt idx="2219">
                  <c:v>7.0291103813108404E-3</c:v>
                </c:pt>
                <c:pt idx="2220">
                  <c:v>6.9859725705067096E-3</c:v>
                </c:pt>
                <c:pt idx="2221">
                  <c:v>2.4302208115273099E-2</c:v>
                </c:pt>
                <c:pt idx="2222">
                  <c:v>8.0370337837737896E-3</c:v>
                </c:pt>
                <c:pt idx="2223">
                  <c:v>1.7024304411336399E-2</c:v>
                </c:pt>
                <c:pt idx="2224">
                  <c:v>-1.15043211191892E-2</c:v>
                </c:pt>
                <c:pt idx="2225">
                  <c:v>-6.8371109740862504E-4</c:v>
                </c:pt>
                <c:pt idx="2226">
                  <c:v>2.7941379202951699E-3</c:v>
                </c:pt>
                <c:pt idx="2227">
                  <c:v>-8.0393720547216902E-3</c:v>
                </c:pt>
                <c:pt idx="2228">
                  <c:v>-2.0837263739082101E-3</c:v>
                </c:pt>
                <c:pt idx="2229">
                  <c:v>1.31318558714387E-2</c:v>
                </c:pt>
                <c:pt idx="2230">
                  <c:v>-1.1296708180382E-2</c:v>
                </c:pt>
                <c:pt idx="2231">
                  <c:v>4.8888789167314496E-3</c:v>
                </c:pt>
                <c:pt idx="2232">
                  <c:v>4.4067428512359298E-3</c:v>
                </c:pt>
                <c:pt idx="2233">
                  <c:v>1.4180650775688501E-2</c:v>
                </c:pt>
                <c:pt idx="2234">
                  <c:v>-6.7481615479599404E-3</c:v>
                </c:pt>
                <c:pt idx="2235">
                  <c:v>-3.3436518236491099E-3</c:v>
                </c:pt>
                <c:pt idx="2236">
                  <c:v>-3.5113821012884501E-4</c:v>
                </c:pt>
                <c:pt idx="2237">
                  <c:v>-9.0495556840614697E-3</c:v>
                </c:pt>
                <c:pt idx="2238">
                  <c:v>-6.2335228655504404E-3</c:v>
                </c:pt>
                <c:pt idx="2239">
                  <c:v>1.15771924179576E-3</c:v>
                </c:pt>
                <c:pt idx="2240">
                  <c:v>-4.5257936021452496E-3</c:v>
                </c:pt>
                <c:pt idx="2241">
                  <c:v>-4.0677554609830904E-3</c:v>
                </c:pt>
                <c:pt idx="2242">
                  <c:v>-3.8102254664390198E-2</c:v>
                </c:pt>
                <c:pt idx="2243">
                  <c:v>5.41263720620284E-3</c:v>
                </c:pt>
                <c:pt idx="2244">
                  <c:v>1.5641184615623499E-2</c:v>
                </c:pt>
                <c:pt idx="2245">
                  <c:v>-1.4141093665312699E-2</c:v>
                </c:pt>
                <c:pt idx="2246">
                  <c:v>1.07625245131874E-2</c:v>
                </c:pt>
                <c:pt idx="2247">
                  <c:v>5.8620542364460704E-3</c:v>
                </c:pt>
                <c:pt idx="2248">
                  <c:v>1.4795667490743E-4</c:v>
                </c:pt>
                <c:pt idx="2249">
                  <c:v>-9.2656990727391694E-3</c:v>
                </c:pt>
                <c:pt idx="2250">
                  <c:v>-7.6697295574469602E-3</c:v>
                </c:pt>
                <c:pt idx="2251">
                  <c:v>1.95567770431735E-3</c:v>
                </c:pt>
                <c:pt idx="2252">
                  <c:v>1.38544232444257E-2</c:v>
                </c:pt>
                <c:pt idx="2253">
                  <c:v>3.2991261238134802E-3</c:v>
                </c:pt>
                <c:pt idx="2254">
                  <c:v>-9.82080417533014E-3</c:v>
                </c:pt>
                <c:pt idx="2255">
                  <c:v>-2.76567559456556E-3</c:v>
                </c:pt>
                <c:pt idx="2256">
                  <c:v>-1.17832125889049E-2</c:v>
                </c:pt>
                <c:pt idx="2257">
                  <c:v>-1.7228131538290701E-2</c:v>
                </c:pt>
                <c:pt idx="2258">
                  <c:v>8.1384319217446908E-3</c:v>
                </c:pt>
                <c:pt idx="2259">
                  <c:v>1.35723082721434E-2</c:v>
                </c:pt>
                <c:pt idx="2260">
                  <c:v>-1.7660870710524301E-2</c:v>
                </c:pt>
                <c:pt idx="2261">
                  <c:v>-5.22068141282769E-3</c:v>
                </c:pt>
                <c:pt idx="2262">
                  <c:v>1.9570108549103401E-2</c:v>
                </c:pt>
                <c:pt idx="2263">
                  <c:v>-3.5233700518562E-3</c:v>
                </c:pt>
                <c:pt idx="2264">
                  <c:v>-1.43326849116353E-2</c:v>
                </c:pt>
                <c:pt idx="2265">
                  <c:v>5.1914644874978899E-3</c:v>
                </c:pt>
                <c:pt idx="2266">
                  <c:v>-1.7024406647643999E-3</c:v>
                </c:pt>
                <c:pt idx="2267">
                  <c:v>6.3917497142330099E-3</c:v>
                </c:pt>
                <c:pt idx="2268">
                  <c:v>-7.4009731335856598E-4</c:v>
                </c:pt>
                <c:pt idx="2269">
                  <c:v>1.6242327767386499E-2</c:v>
                </c:pt>
                <c:pt idx="2270">
                  <c:v>4.8322454325549699E-3</c:v>
                </c:pt>
                <c:pt idx="2271">
                  <c:v>-8.3301378603307399E-4</c:v>
                </c:pt>
                <c:pt idx="2272">
                  <c:v>2.6845706157824002E-3</c:v>
                </c:pt>
                <c:pt idx="2273">
                  <c:v>-1.95124937736999E-3</c:v>
                </c:pt>
                <c:pt idx="2274">
                  <c:v>-1.0965123271280801E-3</c:v>
                </c:pt>
                <c:pt idx="2275">
                  <c:v>5.7130890931890504E-3</c:v>
                </c:pt>
                <c:pt idx="2276">
                  <c:v>-5.7624311982128404E-3</c:v>
                </c:pt>
                <c:pt idx="2277">
                  <c:v>-3.6859508582425902E-3</c:v>
                </c:pt>
                <c:pt idx="2278">
                  <c:v>8.9573201237939208E-3</c:v>
                </c:pt>
                <c:pt idx="2279">
                  <c:v>8.8636913384639096E-3</c:v>
                </c:pt>
                <c:pt idx="2280">
                  <c:v>-2.9426798041932399E-3</c:v>
                </c:pt>
                <c:pt idx="2281">
                  <c:v>-1.8416024692552099E-2</c:v>
                </c:pt>
                <c:pt idx="2282">
                  <c:v>-5.6845646585039697E-3</c:v>
                </c:pt>
                <c:pt idx="2283">
                  <c:v>-8.6480881262628595E-3</c:v>
                </c:pt>
                <c:pt idx="2284">
                  <c:v>-5.7115504203189499E-3</c:v>
                </c:pt>
                <c:pt idx="2285">
                  <c:v>-4.6737716385736603E-3</c:v>
                </c:pt>
                <c:pt idx="2286">
                  <c:v>-2.74529471575122E-2</c:v>
                </c:pt>
                <c:pt idx="2287">
                  <c:v>1.22192452656149E-2</c:v>
                </c:pt>
                <c:pt idx="2288">
                  <c:v>-6.6585448829317596E-3</c:v>
                </c:pt>
                <c:pt idx="2289">
                  <c:v>9.7075655570554996E-4</c:v>
                </c:pt>
                <c:pt idx="2290">
                  <c:v>9.1466069936548006E-3</c:v>
                </c:pt>
                <c:pt idx="2291">
                  <c:v>3.0346767721755601E-3</c:v>
                </c:pt>
                <c:pt idx="2292">
                  <c:v>-4.9228731623648795E-4</c:v>
                </c:pt>
                <c:pt idx="2293">
                  <c:v>-1.4177247673835099E-2</c:v>
                </c:pt>
                <c:pt idx="2294">
                  <c:v>-2.0641442857010101E-3</c:v>
                </c:pt>
                <c:pt idx="2295">
                  <c:v>1.07197203631286E-2</c:v>
                </c:pt>
                <c:pt idx="2296">
                  <c:v>-1.0212273017872199E-2</c:v>
                </c:pt>
                <c:pt idx="2297">
                  <c:v>-3.2553086739228101E-3</c:v>
                </c:pt>
                <c:pt idx="2298">
                  <c:v>-9.5329459854982396E-3</c:v>
                </c:pt>
                <c:pt idx="2299">
                  <c:v>-4.8145010160524297E-2</c:v>
                </c:pt>
                <c:pt idx="2300">
                  <c:v>3.4329722576359901E-3</c:v>
                </c:pt>
                <c:pt idx="2301">
                  <c:v>-1.1779962335390901E-2</c:v>
                </c:pt>
                <c:pt idx="2302">
                  <c:v>1.11812720010298E-2</c:v>
                </c:pt>
                <c:pt idx="2303">
                  <c:v>-1.09108609868519E-2</c:v>
                </c:pt>
                <c:pt idx="2304">
                  <c:v>-4.5419007289538198E-3</c:v>
                </c:pt>
                <c:pt idx="2305">
                  <c:v>-6.6981351868356E-3</c:v>
                </c:pt>
                <c:pt idx="2306">
                  <c:v>-1.0577035779247601E-2</c:v>
                </c:pt>
                <c:pt idx="2307">
                  <c:v>2.1548658000318299E-2</c:v>
                </c:pt>
                <c:pt idx="2308">
                  <c:v>-2.29010537065873E-2</c:v>
                </c:pt>
                <c:pt idx="2309">
                  <c:v>3.98925903477173E-3</c:v>
                </c:pt>
                <c:pt idx="2310">
                  <c:v>-1.0830750131605799E-2</c:v>
                </c:pt>
                <c:pt idx="2311">
                  <c:v>-1.8720287417347801E-2</c:v>
                </c:pt>
                <c:pt idx="2312">
                  <c:v>1.60415232788653E-3</c:v>
                </c:pt>
                <c:pt idx="2313">
                  <c:v>2.1565446939911401E-2</c:v>
                </c:pt>
                <c:pt idx="2314">
                  <c:v>9.7042752349053608E-3</c:v>
                </c:pt>
                <c:pt idx="2315">
                  <c:v>-1.8090739248782201E-2</c:v>
                </c:pt>
                <c:pt idx="2316">
                  <c:v>2.0317775977449201E-2</c:v>
                </c:pt>
                <c:pt idx="2317">
                  <c:v>2.6353006530158E-3</c:v>
                </c:pt>
                <c:pt idx="2318">
                  <c:v>-3.5228233810904201E-3</c:v>
                </c:pt>
                <c:pt idx="2319">
                  <c:v>-2.4085936979787699E-3</c:v>
                </c:pt>
                <c:pt idx="2320">
                  <c:v>-5.2942926144690103E-3</c:v>
                </c:pt>
                <c:pt idx="2321">
                  <c:v>-3.7422999445621201E-3</c:v>
                </c:pt>
                <c:pt idx="2322">
                  <c:v>9.6863940702282599E-3</c:v>
                </c:pt>
                <c:pt idx="2323">
                  <c:v>2.2520815081719402E-2</c:v>
                </c:pt>
                <c:pt idx="2324">
                  <c:v>2.6507953610559101E-2</c:v>
                </c:pt>
                <c:pt idx="2325">
                  <c:v>-4.09223628980752E-3</c:v>
                </c:pt>
                <c:pt idx="2326">
                  <c:v>-6.51091045673127E-3</c:v>
                </c:pt>
                <c:pt idx="2327">
                  <c:v>-2.9476720247501699E-3</c:v>
                </c:pt>
                <c:pt idx="2328">
                  <c:v>1.50084144368008E-3</c:v>
                </c:pt>
                <c:pt idx="2329">
                  <c:v>-2.4070235763880301E-3</c:v>
                </c:pt>
                <c:pt idx="2330">
                  <c:v>-1.6089522514983801E-2</c:v>
                </c:pt>
                <c:pt idx="2331">
                  <c:v>-1.8273953554184701E-2</c:v>
                </c:pt>
                <c:pt idx="2332">
                  <c:v>-1.37039226769944E-2</c:v>
                </c:pt>
                <c:pt idx="2333">
                  <c:v>-1.7933721115701601E-2</c:v>
                </c:pt>
                <c:pt idx="2334">
                  <c:v>3.4210122855512101E-2</c:v>
                </c:pt>
                <c:pt idx="2335">
                  <c:v>-8.1418748463232306E-3</c:v>
                </c:pt>
                <c:pt idx="2336">
                  <c:v>1.5354229668852E-2</c:v>
                </c:pt>
                <c:pt idx="2337">
                  <c:v>3.5008021347211998E-4</c:v>
                </c:pt>
                <c:pt idx="2338">
                  <c:v>1.6086631168473601E-4</c:v>
                </c:pt>
                <c:pt idx="2339">
                  <c:v>-3.1766319309984698E-3</c:v>
                </c:pt>
                <c:pt idx="2340">
                  <c:v>-2.0361684806455199E-2</c:v>
                </c:pt>
                <c:pt idx="2341">
                  <c:v>-1.15267139652963E-2</c:v>
                </c:pt>
                <c:pt idx="2342">
                  <c:v>-1.5943908577708998E-2</c:v>
                </c:pt>
                <c:pt idx="2343">
                  <c:v>7.0689526883178904E-3</c:v>
                </c:pt>
                <c:pt idx="2344">
                  <c:v>1.4208455084557601E-2</c:v>
                </c:pt>
                <c:pt idx="2345">
                  <c:v>-7.8383879382350995E-3</c:v>
                </c:pt>
                <c:pt idx="2346">
                  <c:v>3.4907704525507198E-4</c:v>
                </c:pt>
                <c:pt idx="2347">
                  <c:v>-2.8428641790807E-3</c:v>
                </c:pt>
                <c:pt idx="2348">
                  <c:v>1.9407386416178899E-2</c:v>
                </c:pt>
                <c:pt idx="2349">
                  <c:v>3.3398756331773399E-3</c:v>
                </c:pt>
                <c:pt idx="2350">
                  <c:v>-6.8569921687616003E-3</c:v>
                </c:pt>
                <c:pt idx="2351">
                  <c:v>-1.30577209765832E-2</c:v>
                </c:pt>
                <c:pt idx="2352">
                  <c:v>-4.2766978305966196E-3</c:v>
                </c:pt>
                <c:pt idx="2353">
                  <c:v>-3.3700546333006402E-3</c:v>
                </c:pt>
                <c:pt idx="2354">
                  <c:v>8.7787827182478993E-3</c:v>
                </c:pt>
                <c:pt idx="2355">
                  <c:v>-1.66828521312085E-2</c:v>
                </c:pt>
                <c:pt idx="2356">
                  <c:v>-6.8648639761817402E-3</c:v>
                </c:pt>
                <c:pt idx="2357">
                  <c:v>4.4112040448946298E-3</c:v>
                </c:pt>
                <c:pt idx="2358">
                  <c:v>-1.50756431072773E-2</c:v>
                </c:pt>
                <c:pt idx="2359">
                  <c:v>-4.0089594327867599E-3</c:v>
                </c:pt>
                <c:pt idx="2360">
                  <c:v>4.9332043409805405E-4</c:v>
                </c:pt>
                <c:pt idx="2361">
                  <c:v>1.0417892610151001E-2</c:v>
                </c:pt>
                <c:pt idx="2362">
                  <c:v>-1.0978932484257101E-3</c:v>
                </c:pt>
                <c:pt idx="2363">
                  <c:v>-1.6130572027152301E-2</c:v>
                </c:pt>
                <c:pt idx="2364">
                  <c:v>2.5751139584566901E-2</c:v>
                </c:pt>
                <c:pt idx="2365">
                  <c:v>1.0115251845708899E-2</c:v>
                </c:pt>
                <c:pt idx="2366">
                  <c:v>5.9994470554578601E-4</c:v>
                </c:pt>
                <c:pt idx="2367">
                  <c:v>1.9580727456518801E-2</c:v>
                </c:pt>
                <c:pt idx="2368">
                  <c:v>-4.8738708672073699E-3</c:v>
                </c:pt>
                <c:pt idx="2369">
                  <c:v>7.7816737467538604E-3</c:v>
                </c:pt>
                <c:pt idx="2370">
                  <c:v>-6.5751020088859E-3</c:v>
                </c:pt>
                <c:pt idx="2371">
                  <c:v>8.2277783541272707E-3</c:v>
                </c:pt>
                <c:pt idx="2372">
                  <c:v>-3.1665792004416098E-2</c:v>
                </c:pt>
                <c:pt idx="2373">
                  <c:v>1.44168392197296E-3</c:v>
                </c:pt>
                <c:pt idx="2374">
                  <c:v>3.8587499466230901E-3</c:v>
                </c:pt>
                <c:pt idx="2375">
                  <c:v>-6.0336059328689899E-2</c:v>
                </c:pt>
                <c:pt idx="2376">
                  <c:v>5.6674707580499899E-3</c:v>
                </c:pt>
                <c:pt idx="2377">
                  <c:v>-1.78180115131981E-2</c:v>
                </c:pt>
                <c:pt idx="2378">
                  <c:v>-1.92573877181113E-2</c:v>
                </c:pt>
                <c:pt idx="2379">
                  <c:v>7.2220599099664003E-3</c:v>
                </c:pt>
                <c:pt idx="2380">
                  <c:v>-3.2102223748160998E-2</c:v>
                </c:pt>
                <c:pt idx="2381">
                  <c:v>1.99108250437827E-2</c:v>
                </c:pt>
                <c:pt idx="2382">
                  <c:v>4.32289183990009E-2</c:v>
                </c:pt>
                <c:pt idx="2383">
                  <c:v>-2.0636538714729799E-2</c:v>
                </c:pt>
                <c:pt idx="2384">
                  <c:v>-1.48590290750895E-3</c:v>
                </c:pt>
                <c:pt idx="2385">
                  <c:v>-4.7308328321486797E-3</c:v>
                </c:pt>
                <c:pt idx="2386">
                  <c:v>2.1004490190163001E-3</c:v>
                </c:pt>
                <c:pt idx="2387">
                  <c:v>-1.8538740451398399E-2</c:v>
                </c:pt>
                <c:pt idx="2388">
                  <c:v>8.1585897258961097E-3</c:v>
                </c:pt>
                <c:pt idx="2389">
                  <c:v>2.0449875661772601E-2</c:v>
                </c:pt>
                <c:pt idx="2390">
                  <c:v>4.6005742552192802E-3</c:v>
                </c:pt>
                <c:pt idx="2391">
                  <c:v>3.1584850581507701E-2</c:v>
                </c:pt>
                <c:pt idx="2392">
                  <c:v>-9.7899696189307798E-4</c:v>
                </c:pt>
                <c:pt idx="2393">
                  <c:v>-3.8988184381965E-3</c:v>
                </c:pt>
                <c:pt idx="2394">
                  <c:v>-7.7642533096795698E-3</c:v>
                </c:pt>
                <c:pt idx="2395">
                  <c:v>-7.2782201649087804E-3</c:v>
                </c:pt>
                <c:pt idx="2396">
                  <c:v>-8.2388557831760099E-3</c:v>
                </c:pt>
                <c:pt idx="2397">
                  <c:v>1.8432549969951199E-2</c:v>
                </c:pt>
                <c:pt idx="2398">
                  <c:v>9.8407467404560706E-3</c:v>
                </c:pt>
                <c:pt idx="2399">
                  <c:v>-4.6630456475056604E-3</c:v>
                </c:pt>
                <c:pt idx="2400">
                  <c:v>1.14180038607293E-2</c:v>
                </c:pt>
                <c:pt idx="2401">
                  <c:v>2.4426699019069599E-3</c:v>
                </c:pt>
                <c:pt idx="2402">
                  <c:v>5.75671849556148E-3</c:v>
                </c:pt>
                <c:pt idx="2403">
                  <c:v>-2.1196267655096201E-2</c:v>
                </c:pt>
                <c:pt idx="2404">
                  <c:v>9.0974926667922705E-4</c:v>
                </c:pt>
                <c:pt idx="2405">
                  <c:v>-2.8414134620989499E-3</c:v>
                </c:pt>
                <c:pt idx="2406">
                  <c:v>-3.22673754289119E-2</c:v>
                </c:pt>
                <c:pt idx="2407">
                  <c:v>-3.46344534443771E-3</c:v>
                </c:pt>
                <c:pt idx="2408">
                  <c:v>1.2547704707282299E-3</c:v>
                </c:pt>
                <c:pt idx="2409">
                  <c:v>1.1652646367193599E-2</c:v>
                </c:pt>
                <c:pt idx="2410">
                  <c:v>-1.30693677314871E-2</c:v>
                </c:pt>
                <c:pt idx="2411">
                  <c:v>1.12945468743461E-2</c:v>
                </c:pt>
                <c:pt idx="2412">
                  <c:v>2.6268486604094501E-2</c:v>
                </c:pt>
                <c:pt idx="2413">
                  <c:v>6.5141692928738304E-3</c:v>
                </c:pt>
                <c:pt idx="2414">
                  <c:v>-6.3933335138742498E-3</c:v>
                </c:pt>
                <c:pt idx="2415">
                  <c:v>-1.63919650924313E-2</c:v>
                </c:pt>
                <c:pt idx="2416">
                  <c:v>6.5361934568737299E-3</c:v>
                </c:pt>
                <c:pt idx="2417">
                  <c:v>-9.4417801073886504E-3</c:v>
                </c:pt>
                <c:pt idx="2418">
                  <c:v>3.3343912668490601E-3</c:v>
                </c:pt>
                <c:pt idx="2419">
                  <c:v>2.6253156674678302E-3</c:v>
                </c:pt>
                <c:pt idx="2420">
                  <c:v>1.5686165353505602E-2</c:v>
                </c:pt>
                <c:pt idx="2421">
                  <c:v>-1.78306518507515E-2</c:v>
                </c:pt>
                <c:pt idx="2422">
                  <c:v>1.6963553766611301E-3</c:v>
                </c:pt>
                <c:pt idx="2423">
                  <c:v>-7.47638212958602E-3</c:v>
                </c:pt>
                <c:pt idx="2424">
                  <c:v>-1.19899453633608E-2</c:v>
                </c:pt>
                <c:pt idx="2425">
                  <c:v>-5.0745434296066202E-3</c:v>
                </c:pt>
                <c:pt idx="2426">
                  <c:v>-9.1758384865135399E-3</c:v>
                </c:pt>
                <c:pt idx="2427">
                  <c:v>4.79419756621716E-3</c:v>
                </c:pt>
                <c:pt idx="2428">
                  <c:v>-1.5633866179090201E-2</c:v>
                </c:pt>
                <c:pt idx="2429">
                  <c:v>-3.1206870756949399E-3</c:v>
                </c:pt>
                <c:pt idx="2430">
                  <c:v>-8.8839036842199501E-3</c:v>
                </c:pt>
                <c:pt idx="2431">
                  <c:v>3.4850532921013601E-3</c:v>
                </c:pt>
                <c:pt idx="2432">
                  <c:v>-9.1955433651968992E-3</c:v>
                </c:pt>
                <c:pt idx="2433">
                  <c:v>7.41061242410486E-4</c:v>
                </c:pt>
                <c:pt idx="2434">
                  <c:v>2.05609305252979E-2</c:v>
                </c:pt>
                <c:pt idx="2435">
                  <c:v>1.6644314644045099E-2</c:v>
                </c:pt>
                <c:pt idx="2436">
                  <c:v>-2.9259203836848702E-3</c:v>
                </c:pt>
                <c:pt idx="2437">
                  <c:v>2.6887276696334898E-3</c:v>
                </c:pt>
                <c:pt idx="2438">
                  <c:v>5.3402538835101501E-4</c:v>
                </c:pt>
                <c:pt idx="2439">
                  <c:v>6.9723085652659503E-3</c:v>
                </c:pt>
                <c:pt idx="2440">
                  <c:v>-3.0874189843448801E-3</c:v>
                </c:pt>
                <c:pt idx="2441">
                  <c:v>9.4102329807301006E-3</c:v>
                </c:pt>
                <c:pt idx="2442">
                  <c:v>-3.8014123897487902E-3</c:v>
                </c:pt>
                <c:pt idx="2443">
                  <c:v>-4.9468520259370102E-3</c:v>
                </c:pt>
                <c:pt idx="2444">
                  <c:v>1.55094833100711E-2</c:v>
                </c:pt>
                <c:pt idx="2445">
                  <c:v>5.9438458973806799E-3</c:v>
                </c:pt>
                <c:pt idx="2446">
                  <c:v>-1.4556887062826001E-2</c:v>
                </c:pt>
                <c:pt idx="2447">
                  <c:v>9.2077803585630699E-4</c:v>
                </c:pt>
                <c:pt idx="2448">
                  <c:v>-1.03355067004739E-3</c:v>
                </c:pt>
                <c:pt idx="2449">
                  <c:v>2.5234235820519699E-3</c:v>
                </c:pt>
                <c:pt idx="2450">
                  <c:v>-4.4365675083468801E-5</c:v>
                </c:pt>
                <c:pt idx="2451">
                  <c:v>-4.7437472885589801E-3</c:v>
                </c:pt>
                <c:pt idx="2452">
                  <c:v>-6.07578202241057E-3</c:v>
                </c:pt>
                <c:pt idx="2453">
                  <c:v>-5.4886076136755604E-3</c:v>
                </c:pt>
                <c:pt idx="2454">
                  <c:v>1.98521084677542E-2</c:v>
                </c:pt>
                <c:pt idx="2455">
                  <c:v>1.7300462313275901E-2</c:v>
                </c:pt>
                <c:pt idx="2456">
                  <c:v>9.4582613722343795E-3</c:v>
                </c:pt>
                <c:pt idx="2457">
                  <c:v>1.6487545263925499E-2</c:v>
                </c:pt>
                <c:pt idx="2458">
                  <c:v>2.7294593487439301E-3</c:v>
                </c:pt>
                <c:pt idx="2459">
                  <c:v>-1.06073022254518E-2</c:v>
                </c:pt>
                <c:pt idx="2460">
                  <c:v>3.0074767820274E-2</c:v>
                </c:pt>
                <c:pt idx="2461">
                  <c:v>1.8340893743394099E-5</c:v>
                </c:pt>
                <c:pt idx="2462">
                  <c:v>5.1632665283543296E-3</c:v>
                </c:pt>
                <c:pt idx="2463">
                  <c:v>-5.0104898795413503E-3</c:v>
                </c:pt>
                <c:pt idx="2464">
                  <c:v>1.5278409086061999E-2</c:v>
                </c:pt>
                <c:pt idx="2465">
                  <c:v>5.3076759984641897E-2</c:v>
                </c:pt>
                <c:pt idx="2466">
                  <c:v>5.9760322087483702E-4</c:v>
                </c:pt>
                <c:pt idx="2467">
                  <c:v>-6.6418126061577E-3</c:v>
                </c:pt>
                <c:pt idx="2468">
                  <c:v>9.1435101483361501E-4</c:v>
                </c:pt>
                <c:pt idx="2469">
                  <c:v>1.1076213983570799E-2</c:v>
                </c:pt>
                <c:pt idx="2470">
                  <c:v>1.4407859988835699E-2</c:v>
                </c:pt>
                <c:pt idx="2471">
                  <c:v>1.1130273606526801E-2</c:v>
                </c:pt>
                <c:pt idx="2472">
                  <c:v>1.3625807444330999E-2</c:v>
                </c:pt>
                <c:pt idx="2473">
                  <c:v>1.92717508124964E-3</c:v>
                </c:pt>
                <c:pt idx="2474">
                  <c:v>-5.08554593854008E-2</c:v>
                </c:pt>
                <c:pt idx="2475">
                  <c:v>3.2378388360476899E-2</c:v>
                </c:pt>
                <c:pt idx="2476">
                  <c:v>1.11829454256185E-2</c:v>
                </c:pt>
                <c:pt idx="2477">
                  <c:v>-1.22136517765426E-2</c:v>
                </c:pt>
                <c:pt idx="2478">
                  <c:v>-1.22773784751382E-2</c:v>
                </c:pt>
                <c:pt idx="2479">
                  <c:v>1.42713879757692E-2</c:v>
                </c:pt>
                <c:pt idx="2480">
                  <c:v>2.7368968374368301E-2</c:v>
                </c:pt>
                <c:pt idx="2481">
                  <c:v>-2.2795719066925299E-3</c:v>
                </c:pt>
                <c:pt idx="2482">
                  <c:v>-2.1670258353515401E-3</c:v>
                </c:pt>
                <c:pt idx="2483">
                  <c:v>4.6772869333402498E-3</c:v>
                </c:pt>
                <c:pt idx="2484">
                  <c:v>2.2728268524050501E-3</c:v>
                </c:pt>
                <c:pt idx="2485">
                  <c:v>-1.3805458425821499E-2</c:v>
                </c:pt>
                <c:pt idx="2486">
                  <c:v>-2.0865196674927301E-2</c:v>
                </c:pt>
                <c:pt idx="2487">
                  <c:v>9.3387767049372301E-3</c:v>
                </c:pt>
                <c:pt idx="2488">
                  <c:v>-1.0125815046697999E-2</c:v>
                </c:pt>
                <c:pt idx="2489">
                  <c:v>2.8739376480683101E-2</c:v>
                </c:pt>
                <c:pt idx="2490">
                  <c:v>3.6312499538455799E-2</c:v>
                </c:pt>
                <c:pt idx="2491">
                  <c:v>5.10201994523065E-3</c:v>
                </c:pt>
                <c:pt idx="2492">
                  <c:v>1.4555151791355799E-2</c:v>
                </c:pt>
                <c:pt idx="2493">
                  <c:v>1.38539619297225E-2</c:v>
                </c:pt>
                <c:pt idx="2494">
                  <c:v>9.2099638728252199E-3</c:v>
                </c:pt>
                <c:pt idx="2495">
                  <c:v>-9.0234647903178304E-3</c:v>
                </c:pt>
                <c:pt idx="2496">
                  <c:v>-3.0446429375257399E-3</c:v>
                </c:pt>
                <c:pt idx="2497">
                  <c:v>-2.2515733843233399E-2</c:v>
                </c:pt>
                <c:pt idx="2498">
                  <c:v>-2.3981293578065198E-3</c:v>
                </c:pt>
                <c:pt idx="2499">
                  <c:v>-6.7981176375817003E-3</c:v>
                </c:pt>
                <c:pt idx="2500">
                  <c:v>2.0658661035896801E-2</c:v>
                </c:pt>
                <c:pt idx="2501">
                  <c:v>5.27626998912668E-3</c:v>
                </c:pt>
                <c:pt idx="2502">
                  <c:v>-3.4115809037061802E-3</c:v>
                </c:pt>
                <c:pt idx="2503">
                  <c:v>4.5215603360993896E-3</c:v>
                </c:pt>
                <c:pt idx="2504">
                  <c:v>-1.81121867384904E-2</c:v>
                </c:pt>
                <c:pt idx="2505">
                  <c:v>-1.5239113304792801E-2</c:v>
                </c:pt>
                <c:pt idx="2506">
                  <c:v>4.3694512112353303E-3</c:v>
                </c:pt>
                <c:pt idx="2507">
                  <c:v>-3.4238357743255302E-2</c:v>
                </c:pt>
                <c:pt idx="2508">
                  <c:v>-1.62938805088788E-2</c:v>
                </c:pt>
                <c:pt idx="2509">
                  <c:v>-1.51409381259187E-2</c:v>
                </c:pt>
                <c:pt idx="2510">
                  <c:v>7.2097353953242301E-3</c:v>
                </c:pt>
                <c:pt idx="2511">
                  <c:v>-6.5369688626357003E-2</c:v>
                </c:pt>
                <c:pt idx="2512">
                  <c:v>1.1704167587112299E-2</c:v>
                </c:pt>
                <c:pt idx="2513">
                  <c:v>-9.9077432985587507E-3</c:v>
                </c:pt>
                <c:pt idx="2514">
                  <c:v>-1.19693753378279E-2</c:v>
                </c:pt>
                <c:pt idx="2515">
                  <c:v>3.0464186995378E-2</c:v>
                </c:pt>
                <c:pt idx="2516">
                  <c:v>-1.32513749991937E-2</c:v>
                </c:pt>
                <c:pt idx="2517">
                  <c:v>-6.6257060699177698E-3</c:v>
                </c:pt>
                <c:pt idx="2518">
                  <c:v>1.9548551726702501E-2</c:v>
                </c:pt>
                <c:pt idx="2519">
                  <c:v>1.2655743553030801E-2</c:v>
                </c:pt>
                <c:pt idx="2520">
                  <c:v>-3.1232184386810899E-2</c:v>
                </c:pt>
                <c:pt idx="2521">
                  <c:v>-6.2022648619752202E-3</c:v>
                </c:pt>
                <c:pt idx="2522">
                  <c:v>1.7783281517011501E-2</c:v>
                </c:pt>
                <c:pt idx="2523">
                  <c:v>-8.6031643613863392E-3</c:v>
                </c:pt>
                <c:pt idx="2524">
                  <c:v>-1.34997640721643E-2</c:v>
                </c:pt>
                <c:pt idx="2525">
                  <c:v>-3.5522008885354298E-3</c:v>
                </c:pt>
                <c:pt idx="2526">
                  <c:v>1.7712657023226001E-2</c:v>
                </c:pt>
                <c:pt idx="2527">
                  <c:v>3.32054072923465E-3</c:v>
                </c:pt>
                <c:pt idx="2528">
                  <c:v>-8.9904522892624798E-4</c:v>
                </c:pt>
                <c:pt idx="2529">
                  <c:v>-3.34606207686258E-3</c:v>
                </c:pt>
                <c:pt idx="2530">
                  <c:v>-1.7011106308513801E-3</c:v>
                </c:pt>
                <c:pt idx="2531">
                  <c:v>-8.2605324795404101E-3</c:v>
                </c:pt>
                <c:pt idx="2532">
                  <c:v>-1.14057657195201E-2</c:v>
                </c:pt>
                <c:pt idx="2533">
                  <c:v>-7.7348537336396699E-4</c:v>
                </c:pt>
                <c:pt idx="2534">
                  <c:v>-1.23307433217831E-2</c:v>
                </c:pt>
                <c:pt idx="2535">
                  <c:v>1.09968021503656E-2</c:v>
                </c:pt>
                <c:pt idx="2536">
                  <c:v>3.4289829501749199E-2</c:v>
                </c:pt>
                <c:pt idx="2537">
                  <c:v>-5.4350671177616303E-3</c:v>
                </c:pt>
                <c:pt idx="2538">
                  <c:v>1.2148393928292599E-3</c:v>
                </c:pt>
                <c:pt idx="2539">
                  <c:v>-1.13275096642974E-2</c:v>
                </c:pt>
                <c:pt idx="2540">
                  <c:v>-3.50872311472017E-6</c:v>
                </c:pt>
                <c:pt idx="2541">
                  <c:v>-1.5608539927653201E-3</c:v>
                </c:pt>
                <c:pt idx="2542">
                  <c:v>1.12553393746118E-2</c:v>
                </c:pt>
                <c:pt idx="2543">
                  <c:v>2.0224855159635301E-2</c:v>
                </c:pt>
                <c:pt idx="2544">
                  <c:v>8.7782474654754198E-3</c:v>
                </c:pt>
                <c:pt idx="2545">
                  <c:v>3.5469572475304001E-3</c:v>
                </c:pt>
                <c:pt idx="2546">
                  <c:v>-7.5499539982258196E-3</c:v>
                </c:pt>
                <c:pt idx="2547">
                  <c:v>-1.93611048213864E-3</c:v>
                </c:pt>
                <c:pt idx="2548">
                  <c:v>6.2614887386797198E-3</c:v>
                </c:pt>
                <c:pt idx="2549">
                  <c:v>-5.1483241501291297E-3</c:v>
                </c:pt>
                <c:pt idx="2550">
                  <c:v>2.0690860046444999E-2</c:v>
                </c:pt>
                <c:pt idx="2551">
                  <c:v>1.3982628181007499E-4</c:v>
                </c:pt>
                <c:pt idx="2552">
                  <c:v>-6.0648113349638204E-3</c:v>
                </c:pt>
                <c:pt idx="2553">
                  <c:v>-7.1291741419008195E-4</c:v>
                </c:pt>
                <c:pt idx="2554">
                  <c:v>2.3328802878552001E-4</c:v>
                </c:pt>
                <c:pt idx="2555">
                  <c:v>-3.0736766047416701E-2</c:v>
                </c:pt>
                <c:pt idx="2556">
                  <c:v>4.8221279974298699E-4</c:v>
                </c:pt>
                <c:pt idx="2557">
                  <c:v>-7.8402223136142708E-3</c:v>
                </c:pt>
                <c:pt idx="2558">
                  <c:v>1.0617705164536399E-3</c:v>
                </c:pt>
                <c:pt idx="2559">
                  <c:v>6.1829702031917996E-3</c:v>
                </c:pt>
                <c:pt idx="2560">
                  <c:v>8.2523205161708704E-3</c:v>
                </c:pt>
                <c:pt idx="2561">
                  <c:v>8.9317564078157598E-4</c:v>
                </c:pt>
                <c:pt idx="2562">
                  <c:v>4.5875443575298699E-4</c:v>
                </c:pt>
                <c:pt idx="2563">
                  <c:v>-1.08102824880253E-2</c:v>
                </c:pt>
                <c:pt idx="2564">
                  <c:v>8.4735724399418299E-3</c:v>
                </c:pt>
                <c:pt idx="2565">
                  <c:v>-1.6050430216099101E-2</c:v>
                </c:pt>
                <c:pt idx="2566">
                  <c:v>7.1881297476283201E-3</c:v>
                </c:pt>
                <c:pt idx="2567">
                  <c:v>8.2555767892468108E-3</c:v>
                </c:pt>
                <c:pt idx="2568">
                  <c:v>9.7452665048865402E-4</c:v>
                </c:pt>
                <c:pt idx="2569">
                  <c:v>5.50519955767074E-3</c:v>
                </c:pt>
                <c:pt idx="2570">
                  <c:v>-2.2213816171155398E-3</c:v>
                </c:pt>
                <c:pt idx="2571">
                  <c:v>3.8856220296604399E-3</c:v>
                </c:pt>
                <c:pt idx="2572">
                  <c:v>-5.8953722920149602E-3</c:v>
                </c:pt>
                <c:pt idx="2573">
                  <c:v>-7.6561384386466501E-3</c:v>
                </c:pt>
                <c:pt idx="2574">
                  <c:v>-1.2841564531786301E-2</c:v>
                </c:pt>
                <c:pt idx="2575">
                  <c:v>-1.49832675008279E-2</c:v>
                </c:pt>
                <c:pt idx="2576">
                  <c:v>-2.12615148289899E-2</c:v>
                </c:pt>
                <c:pt idx="2577">
                  <c:v>-7.8179192487271305E-5</c:v>
                </c:pt>
                <c:pt idx="2578">
                  <c:v>6.1393900893798601E-3</c:v>
                </c:pt>
                <c:pt idx="2579">
                  <c:v>-1.07254209485759E-2</c:v>
                </c:pt>
                <c:pt idx="2580">
                  <c:v>1.02063060297896E-2</c:v>
                </c:pt>
                <c:pt idx="2581">
                  <c:v>-5.4462045420774902E-3</c:v>
                </c:pt>
                <c:pt idx="2582">
                  <c:v>1.89284144722168E-3</c:v>
                </c:pt>
                <c:pt idx="2583">
                  <c:v>-3.0071597523214098E-4</c:v>
                </c:pt>
                <c:pt idx="2584">
                  <c:v>-1.3240206488885199E-4</c:v>
                </c:pt>
                <c:pt idx="2585">
                  <c:v>2.3793245941159599E-2</c:v>
                </c:pt>
                <c:pt idx="2586">
                  <c:v>1.55610757084451E-3</c:v>
                </c:pt>
                <c:pt idx="2587">
                  <c:v>8.70707813304481E-5</c:v>
                </c:pt>
                <c:pt idx="2588">
                  <c:v>-3.69580443383869E-4</c:v>
                </c:pt>
                <c:pt idx="2589">
                  <c:v>1.1130953663844E-3</c:v>
                </c:pt>
                <c:pt idx="2590">
                  <c:v>-9.9185065050788803E-3</c:v>
                </c:pt>
                <c:pt idx="2591">
                  <c:v>1.3547456034574299E-2</c:v>
                </c:pt>
                <c:pt idx="2592">
                  <c:v>-5.7505340359064003E-4</c:v>
                </c:pt>
                <c:pt idx="2593">
                  <c:v>-1.38311156105271E-3</c:v>
                </c:pt>
                <c:pt idx="2594">
                  <c:v>-3.49198220608825E-3</c:v>
                </c:pt>
                <c:pt idx="2595">
                  <c:v>2.0530971011784201E-2</c:v>
                </c:pt>
                <c:pt idx="2596">
                  <c:v>2.33632012973341E-3</c:v>
                </c:pt>
                <c:pt idx="2597">
                  <c:v>1.41053403329311E-2</c:v>
                </c:pt>
                <c:pt idx="2598">
                  <c:v>6.8949267227469196E-3</c:v>
                </c:pt>
                <c:pt idx="2599">
                  <c:v>9.4518855029177701E-4</c:v>
                </c:pt>
                <c:pt idx="2600">
                  <c:v>1.06974302918094E-2</c:v>
                </c:pt>
                <c:pt idx="2601">
                  <c:v>-1.5131533325936899E-3</c:v>
                </c:pt>
                <c:pt idx="2602">
                  <c:v>-2.4140449798578101E-3</c:v>
                </c:pt>
                <c:pt idx="2603">
                  <c:v>5.7378876005407999E-3</c:v>
                </c:pt>
                <c:pt idx="2604">
                  <c:v>-1.1556119476114899E-3</c:v>
                </c:pt>
                <c:pt idx="2605">
                  <c:v>-1.95686624936433E-2</c:v>
                </c:pt>
                <c:pt idx="2606">
                  <c:v>-2.3030351544795899E-3</c:v>
                </c:pt>
                <c:pt idx="2607">
                  <c:v>4.6332529271218004E-3</c:v>
                </c:pt>
                <c:pt idx="2608">
                  <c:v>1.5326304950062501E-3</c:v>
                </c:pt>
                <c:pt idx="2609">
                  <c:v>-1.19945372796323E-2</c:v>
                </c:pt>
                <c:pt idx="2610">
                  <c:v>7.7913885777429904E-4</c:v>
                </c:pt>
                <c:pt idx="2611">
                  <c:v>-9.4893576686280005E-3</c:v>
                </c:pt>
                <c:pt idx="2612">
                  <c:v>-1.44459647825883E-2</c:v>
                </c:pt>
                <c:pt idx="2613">
                  <c:v>-3.68475348548581E-4</c:v>
                </c:pt>
                <c:pt idx="2614">
                  <c:v>-6.14220853397062E-3</c:v>
                </c:pt>
                <c:pt idx="2615">
                  <c:v>9.9951031049970202E-4</c:v>
                </c:pt>
                <c:pt idx="2616">
                  <c:v>5.5428000855938901E-3</c:v>
                </c:pt>
                <c:pt idx="2617">
                  <c:v>9.1273858266119404E-3</c:v>
                </c:pt>
                <c:pt idx="2618">
                  <c:v>5.2407135329506898E-3</c:v>
                </c:pt>
                <c:pt idx="2619">
                  <c:v>8.7414498350270493E-3</c:v>
                </c:pt>
                <c:pt idx="2620">
                  <c:v>-1.10563745944637E-2</c:v>
                </c:pt>
                <c:pt idx="2621">
                  <c:v>-6.0290187519075602E-3</c:v>
                </c:pt>
                <c:pt idx="2622">
                  <c:v>-1.4665066383571599E-3</c:v>
                </c:pt>
                <c:pt idx="2623">
                  <c:v>-1.3323976093156401E-2</c:v>
                </c:pt>
                <c:pt idx="2624">
                  <c:v>-1.49570060636638E-3</c:v>
                </c:pt>
                <c:pt idx="2625">
                  <c:v>4.2515310943312097E-3</c:v>
                </c:pt>
                <c:pt idx="2626">
                  <c:v>-6.1469971664832599E-3</c:v>
                </c:pt>
                <c:pt idx="2627">
                  <c:v>-2.4619119959238501E-3</c:v>
                </c:pt>
                <c:pt idx="2628">
                  <c:v>6.3635335775515502E-3</c:v>
                </c:pt>
                <c:pt idx="2629">
                  <c:v>8.2742513019776597E-3</c:v>
                </c:pt>
                <c:pt idx="2630">
                  <c:v>-1.26242619773971E-2</c:v>
                </c:pt>
                <c:pt idx="2631">
                  <c:v>-6.9152547780559504E-3</c:v>
                </c:pt>
                <c:pt idx="2632">
                  <c:v>-4.8327842393278897E-3</c:v>
                </c:pt>
                <c:pt idx="2633">
                  <c:v>1.01417664123654E-2</c:v>
                </c:pt>
                <c:pt idx="2634">
                  <c:v>5.7861181436765202E-3</c:v>
                </c:pt>
                <c:pt idx="2635">
                  <c:v>5.7453707433681202E-3</c:v>
                </c:pt>
                <c:pt idx="2636">
                  <c:v>-3.5665802403502299E-3</c:v>
                </c:pt>
                <c:pt idx="2637">
                  <c:v>-9.1075930915935895E-5</c:v>
                </c:pt>
                <c:pt idx="2638">
                  <c:v>-4.7599861350004699E-3</c:v>
                </c:pt>
                <c:pt idx="2639">
                  <c:v>-2.1046404647858501E-2</c:v>
                </c:pt>
                <c:pt idx="2640">
                  <c:v>-1.74781621666844E-4</c:v>
                </c:pt>
                <c:pt idx="2641">
                  <c:v>-4.4476288812736299E-3</c:v>
                </c:pt>
                <c:pt idx="2642">
                  <c:v>2.63654321721199E-3</c:v>
                </c:pt>
                <c:pt idx="2643">
                  <c:v>-1.0798994673366299E-2</c:v>
                </c:pt>
                <c:pt idx="2644">
                  <c:v>9.4121560799718899E-3</c:v>
                </c:pt>
                <c:pt idx="2645">
                  <c:v>1.42160458303908E-2</c:v>
                </c:pt>
                <c:pt idx="2646">
                  <c:v>-5.6152137622685902E-3</c:v>
                </c:pt>
                <c:pt idx="2647">
                  <c:v>2.5335666386260601E-3</c:v>
                </c:pt>
                <c:pt idx="2648">
                  <c:v>2.7360686488205198E-3</c:v>
                </c:pt>
                <c:pt idx="2649">
                  <c:v>1.8775919069090499E-2</c:v>
                </c:pt>
                <c:pt idx="2650">
                  <c:v>-2.8125358802380401E-3</c:v>
                </c:pt>
                <c:pt idx="2651">
                  <c:v>-2.5138648150200798E-3</c:v>
                </c:pt>
                <c:pt idx="2652">
                  <c:v>-3.4071427269886001E-3</c:v>
                </c:pt>
                <c:pt idx="2653">
                  <c:v>-3.3942068427411801E-3</c:v>
                </c:pt>
                <c:pt idx="2654">
                  <c:v>7.6430451576696597E-4</c:v>
                </c:pt>
                <c:pt idx="2655">
                  <c:v>2.0052723417582699E-3</c:v>
                </c:pt>
                <c:pt idx="2656">
                  <c:v>-9.2521276563575295E-4</c:v>
                </c:pt>
                <c:pt idx="2657">
                  <c:v>7.7314636381730804E-3</c:v>
                </c:pt>
                <c:pt idx="2658">
                  <c:v>5.4491798858086896E-3</c:v>
                </c:pt>
                <c:pt idx="2659">
                  <c:v>4.9092293470685599E-3</c:v>
                </c:pt>
                <c:pt idx="2660">
                  <c:v>6.3500040463213101E-4</c:v>
                </c:pt>
                <c:pt idx="2661">
                  <c:v>-1.9031430328484E-4</c:v>
                </c:pt>
                <c:pt idx="2662">
                  <c:v>-3.60028626644674E-3</c:v>
                </c:pt>
                <c:pt idx="2663">
                  <c:v>1.21584280512955E-2</c:v>
                </c:pt>
                <c:pt idx="2664">
                  <c:v>1.01470471077962E-2</c:v>
                </c:pt>
                <c:pt idx="2665">
                  <c:v>1.3636771657175899E-2</c:v>
                </c:pt>
                <c:pt idx="2666">
                  <c:v>-3.2289458004096201E-3</c:v>
                </c:pt>
                <c:pt idx="2667">
                  <c:v>3.3992272922405099E-3</c:v>
                </c:pt>
                <c:pt idx="2668">
                  <c:v>-6.5123630512487199E-3</c:v>
                </c:pt>
                <c:pt idx="2669">
                  <c:v>-1.0773554484655499E-2</c:v>
                </c:pt>
                <c:pt idx="2670">
                  <c:v>1.46129442739405E-2</c:v>
                </c:pt>
                <c:pt idx="2671">
                  <c:v>2.3641763998524501E-3</c:v>
                </c:pt>
                <c:pt idx="2672">
                  <c:v>8.5942107429849007E-3</c:v>
                </c:pt>
                <c:pt idx="2673">
                  <c:v>4.8090766482976896E-3</c:v>
                </c:pt>
                <c:pt idx="2674">
                  <c:v>1.37615127672292E-2</c:v>
                </c:pt>
                <c:pt idx="2675">
                  <c:v>5.7419029181042802E-3</c:v>
                </c:pt>
                <c:pt idx="2676">
                  <c:v>1.74595875529195E-2</c:v>
                </c:pt>
                <c:pt idx="2677">
                  <c:v>4.0890006826582899E-3</c:v>
                </c:pt>
                <c:pt idx="2678">
                  <c:v>3.9360225400329298E-3</c:v>
                </c:pt>
                <c:pt idx="2679">
                  <c:v>2.3531667230629501E-3</c:v>
                </c:pt>
                <c:pt idx="2680">
                  <c:v>-9.8160938036558707E-3</c:v>
                </c:pt>
                <c:pt idx="2681">
                  <c:v>5.1337545440560996E-3</c:v>
                </c:pt>
                <c:pt idx="2682">
                  <c:v>-4.5885447777837601E-3</c:v>
                </c:pt>
                <c:pt idx="2683">
                  <c:v>5.0130294946154697E-3</c:v>
                </c:pt>
                <c:pt idx="2684">
                  <c:v>2.4607618493009899E-3</c:v>
                </c:pt>
                <c:pt idx="2685">
                  <c:v>-1.13316508487767E-2</c:v>
                </c:pt>
                <c:pt idx="2686">
                  <c:v>-5.1239326804584399E-3</c:v>
                </c:pt>
                <c:pt idx="2687">
                  <c:v>-1.34748985944821E-3</c:v>
                </c:pt>
                <c:pt idx="2688">
                  <c:v>7.5049896133327996E-3</c:v>
                </c:pt>
                <c:pt idx="2689">
                  <c:v>-1.8749104170029701E-2</c:v>
                </c:pt>
                <c:pt idx="2690">
                  <c:v>5.4817992999344799E-3</c:v>
                </c:pt>
                <c:pt idx="2691">
                  <c:v>-3.1848188391004097E-2</c:v>
                </c:pt>
                <c:pt idx="2692">
                  <c:v>-8.9657743466982701E-2</c:v>
                </c:pt>
                <c:pt idx="2693">
                  <c:v>1.5687783621731202E-2</c:v>
                </c:pt>
                <c:pt idx="2694">
                  <c:v>1.7076113123720999E-2</c:v>
                </c:pt>
                <c:pt idx="2695">
                  <c:v>1.8414436965974699E-2</c:v>
                </c:pt>
                <c:pt idx="2696">
                  <c:v>2.3772605337511301E-3</c:v>
                </c:pt>
                <c:pt idx="2697">
                  <c:v>2.1668243864968399E-2</c:v>
                </c:pt>
                <c:pt idx="2698">
                  <c:v>9.8585864933033195E-4</c:v>
                </c:pt>
                <c:pt idx="2699">
                  <c:v>1.4384185739216199E-2</c:v>
                </c:pt>
                <c:pt idx="2700">
                  <c:v>-4.4619493075470197E-3</c:v>
                </c:pt>
                <c:pt idx="2701">
                  <c:v>2.7194276058810501E-3</c:v>
                </c:pt>
                <c:pt idx="2702">
                  <c:v>2.6127997122951899E-2</c:v>
                </c:pt>
                <c:pt idx="2703">
                  <c:v>4.6974641255625797E-5</c:v>
                </c:pt>
                <c:pt idx="2704">
                  <c:v>-5.3856220876316698E-3</c:v>
                </c:pt>
                <c:pt idx="2705">
                  <c:v>1.52892424203817E-2</c:v>
                </c:pt>
                <c:pt idx="2706">
                  <c:v>4.9734836272646802E-3</c:v>
                </c:pt>
                <c:pt idx="2707">
                  <c:v>-6.3910044763871099E-3</c:v>
                </c:pt>
                <c:pt idx="2708">
                  <c:v>-6.6989403533460803E-3</c:v>
                </c:pt>
                <c:pt idx="2709">
                  <c:v>-2.2822968663901702E-3</c:v>
                </c:pt>
                <c:pt idx="2710">
                  <c:v>4.4348957747251099E-3</c:v>
                </c:pt>
                <c:pt idx="2711">
                  <c:v>-4.00810225567041E-2</c:v>
                </c:pt>
                <c:pt idx="2712">
                  <c:v>4.8583397432256703E-2</c:v>
                </c:pt>
                <c:pt idx="2713">
                  <c:v>2.6833274769884402E-3</c:v>
                </c:pt>
                <c:pt idx="2714">
                  <c:v>8.9476067111314908E-3</c:v>
                </c:pt>
                <c:pt idx="2715">
                  <c:v>1.41497660567864E-2</c:v>
                </c:pt>
                <c:pt idx="2716">
                  <c:v>-1.05790357442775E-2</c:v>
                </c:pt>
                <c:pt idx="2717">
                  <c:v>-3.5067769255327397E-2</c:v>
                </c:pt>
                <c:pt idx="2718">
                  <c:v>1.72981550107194E-2</c:v>
                </c:pt>
                <c:pt idx="2719">
                  <c:v>-9.4644689849886394E-3</c:v>
                </c:pt>
                <c:pt idx="2720">
                  <c:v>-2.1472695010139899E-2</c:v>
                </c:pt>
                <c:pt idx="2721">
                  <c:v>-1.1933555053173801E-2</c:v>
                </c:pt>
                <c:pt idx="2722">
                  <c:v>-4.1496398884788101E-2</c:v>
                </c:pt>
                <c:pt idx="2723">
                  <c:v>-3.14839982939509E-3</c:v>
                </c:pt>
                <c:pt idx="2724">
                  <c:v>-1.6464004214398701E-2</c:v>
                </c:pt>
                <c:pt idx="2725">
                  <c:v>-9.2609036469249104E-3</c:v>
                </c:pt>
                <c:pt idx="2726">
                  <c:v>1.4964871735108701E-2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715776"/>
        <c:axId val="866716168"/>
      </c:lineChart>
      <c:catAx>
        <c:axId val="866715776"/>
        <c:scaling>
          <c:orientation val="minMax"/>
          <c:min val="2"/>
        </c:scaling>
        <c:delete val="0"/>
        <c:axPos val="b"/>
        <c:numFmt formatCode="yy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6716168"/>
        <c:crosses val="autoZero"/>
        <c:auto val="1"/>
        <c:lblAlgn val="ctr"/>
        <c:lblOffset val="100"/>
        <c:tickLblSkip val="1"/>
        <c:noMultiLvlLbl val="0"/>
      </c:catAx>
      <c:valAx>
        <c:axId val="86671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6715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楷体" panose="02010609060101010101" pitchFamily="49" charset="-122"/>
                    <a:ea typeface="楷体" panose="02010609060101010101" pitchFamily="49" charset="-122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Sheet16!$A$2:$A$7</c:f>
              <c:strCache>
                <c:ptCount val="6"/>
                <c:pt idx="0">
                  <c:v>金融地产</c:v>
                </c:pt>
                <c:pt idx="1">
                  <c:v>周期</c:v>
                </c:pt>
                <c:pt idx="2">
                  <c:v>消费</c:v>
                </c:pt>
                <c:pt idx="3">
                  <c:v>科技</c:v>
                </c:pt>
                <c:pt idx="4">
                  <c:v>制造</c:v>
                </c:pt>
                <c:pt idx="5">
                  <c:v>医药</c:v>
                </c:pt>
              </c:strCache>
            </c:strRef>
          </c:cat>
          <c:val>
            <c:numRef>
              <c:f>Sheet16!$C$2:$C$7</c:f>
              <c:numCache>
                <c:formatCode>0%</c:formatCode>
                <c:ptCount val="6"/>
                <c:pt idx="0">
                  <c:v>0.30258379596777546</c:v>
                </c:pt>
                <c:pt idx="1">
                  <c:v>0.22534993251798383</c:v>
                </c:pt>
                <c:pt idx="2">
                  <c:v>0.16552051592436459</c:v>
                </c:pt>
                <c:pt idx="3">
                  <c:v>0.12143110573110144</c:v>
                </c:pt>
                <c:pt idx="4">
                  <c:v>0.10589284968902624</c:v>
                </c:pt>
                <c:pt idx="5">
                  <c:v>7.922180016974846E-2</c:v>
                </c:pt>
              </c:numCache>
            </c:numRef>
          </c:val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楷体" panose="02010609060101010101" pitchFamily="49" charset="-122"/>
              <a:ea typeface="楷体" panose="02010609060101010101" pitchFamily="49" charset="-122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noFill/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 sz="1000">
          <a:latin typeface="楷体" panose="02010609060101010101" pitchFamily="49" charset="-122"/>
          <a:ea typeface="楷体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Sheet1!$B$14:$B$19</c:f>
              <c:numCache>
                <c:formatCode>General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</c:numCache>
            </c:numRef>
          </c:xVal>
          <c:yVal>
            <c:numRef>
              <c:f>Sheet1!$M$14:$M$19</c:f>
              <c:numCache>
                <c:formatCode>General</c:formatCode>
                <c:ptCount val="6"/>
                <c:pt idx="0">
                  <c:v>1.6774170000000001E-2</c:v>
                </c:pt>
                <c:pt idx="1">
                  <c:v>3.002674E-2</c:v>
                </c:pt>
                <c:pt idx="2">
                  <c:v>4.3884230000000003E-2</c:v>
                </c:pt>
                <c:pt idx="3">
                  <c:v>5.8104700000000002E-2</c:v>
                </c:pt>
                <c:pt idx="4">
                  <c:v>7.1777229999999997E-2</c:v>
                </c:pt>
                <c:pt idx="5">
                  <c:v>7.9621349999999994E-2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578432"/>
        <c:axId val="866578824"/>
      </c:scatterChart>
      <c:valAx>
        <c:axId val="866578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6578824"/>
        <c:crosses val="autoZero"/>
        <c:crossBetween val="midCat"/>
      </c:valAx>
      <c:valAx>
        <c:axId val="866578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65784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tockChart>
        <c:ser>
          <c:idx val="0"/>
          <c:order val="0"/>
          <c:tx>
            <c:strRef>
              <c:f>SAA箱体图!$A$9</c:f>
              <c:strCache>
                <c:ptCount val="1"/>
                <c:pt idx="0">
                  <c:v>10%分位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SAA箱体图!$B$2:$G$2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1</c:v>
                </c:pt>
                <c:pt idx="5">
                  <c:v>1.2</c:v>
                </c:pt>
              </c:numCache>
            </c:numRef>
          </c:cat>
          <c:val>
            <c:numRef>
              <c:f>SAA箱体图!$B$9:$G$9</c:f>
              <c:numCache>
                <c:formatCode>0%</c:formatCode>
                <c:ptCount val="6"/>
                <c:pt idx="0">
                  <c:v>2.3119771910755201E-2</c:v>
                </c:pt>
                <c:pt idx="1">
                  <c:v>2.6522800964009399E-2</c:v>
                </c:pt>
                <c:pt idx="2">
                  <c:v>3.6354249483390999E-2</c:v>
                </c:pt>
                <c:pt idx="3">
                  <c:v>4.6351792070671798E-2</c:v>
                </c:pt>
                <c:pt idx="4">
                  <c:v>5.2789773453053697E-2</c:v>
                </c:pt>
                <c:pt idx="5">
                  <c:v>5.6484487327466797E-2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SAA箱体图!$A$10</c:f>
              <c:strCache>
                <c:ptCount val="1"/>
                <c:pt idx="0">
                  <c:v>最小值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SAA箱体图!$B$2:$G$2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1</c:v>
                </c:pt>
                <c:pt idx="5">
                  <c:v>1.2</c:v>
                </c:pt>
              </c:numCache>
            </c:numRef>
          </c:cat>
          <c:val>
            <c:numRef>
              <c:f>SAA箱体图!$B$10:$G$10</c:f>
              <c:numCache>
                <c:formatCode>0%</c:formatCode>
                <c:ptCount val="6"/>
                <c:pt idx="0">
                  <c:v>2.1905361733334301E-2</c:v>
                </c:pt>
                <c:pt idx="1">
                  <c:v>2.4197144643918301E-2</c:v>
                </c:pt>
                <c:pt idx="2">
                  <c:v>3.1246780544641899E-2</c:v>
                </c:pt>
                <c:pt idx="3">
                  <c:v>3.9450959330323797E-2</c:v>
                </c:pt>
                <c:pt idx="4">
                  <c:v>4.2617174172169897E-2</c:v>
                </c:pt>
                <c:pt idx="5">
                  <c:v>4.51762089349119E-2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SAA箱体图!$A$11</c:f>
              <c:strCache>
                <c:ptCount val="1"/>
                <c:pt idx="0">
                  <c:v>中值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5"/>
            <c:spPr>
              <a:solidFill>
                <a:schemeClr val="bg1"/>
              </a:solidFill>
              <a:ln w="15875">
                <a:noFill/>
              </a:ln>
              <a:effectLst/>
            </c:spPr>
          </c:marker>
          <c:cat>
            <c:numRef>
              <c:f>SAA箱体图!$B$2:$G$2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1</c:v>
                </c:pt>
                <c:pt idx="5">
                  <c:v>1.2</c:v>
                </c:pt>
              </c:numCache>
            </c:numRef>
          </c:cat>
          <c:val>
            <c:numRef>
              <c:f>SAA箱体图!$B$11:$G$11</c:f>
              <c:numCache>
                <c:formatCode>0%</c:formatCode>
                <c:ptCount val="6"/>
                <c:pt idx="0">
                  <c:v>3.0553953834098799E-2</c:v>
                </c:pt>
                <c:pt idx="1">
                  <c:v>3.39557239545977E-2</c:v>
                </c:pt>
                <c:pt idx="2">
                  <c:v>4.4734815949034501E-2</c:v>
                </c:pt>
                <c:pt idx="3">
                  <c:v>5.63039629497641E-2</c:v>
                </c:pt>
                <c:pt idx="4">
                  <c:v>6.5629812948873198E-2</c:v>
                </c:pt>
                <c:pt idx="5">
                  <c:v>7.2748839429638806E-2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SAA箱体图!$A$12</c:f>
              <c:strCache>
                <c:ptCount val="1"/>
                <c:pt idx="0">
                  <c:v>最大值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SAA箱体图!$B$2:$G$2</c:f>
              <c:numCache>
                <c:formatCode>0%</c:formatCode>
                <c:ptCount val="6"/>
                <c:pt idx="0">
                  <c:v>0.2</c:v>
                </c:pt>
                <c:pt idx="1">
                  <c:v>0.4</c:v>
                </c:pt>
                <c:pt idx="2">
                  <c:v>0.6</c:v>
                </c:pt>
                <c:pt idx="3">
                  <c:v>0.8</c:v>
                </c:pt>
                <c:pt idx="4">
                  <c:v>1</c:v>
                </c:pt>
                <c:pt idx="5">
                  <c:v>1.2</c:v>
                </c:pt>
              </c:numCache>
            </c:numRef>
          </c:cat>
          <c:val>
            <c:numRef>
              <c:f>SAA箱体图!$B$12:$G$12</c:f>
              <c:numCache>
                <c:formatCode>0%</c:formatCode>
                <c:ptCount val="6"/>
                <c:pt idx="0">
                  <c:v>5.1643377172889797E-2</c:v>
                </c:pt>
                <c:pt idx="1">
                  <c:v>5.1722082355177501E-2</c:v>
                </c:pt>
                <c:pt idx="2">
                  <c:v>6.4955846412627E-2</c:v>
                </c:pt>
                <c:pt idx="3">
                  <c:v>7.9791155001913597E-2</c:v>
                </c:pt>
                <c:pt idx="4">
                  <c:v>9.6114385402884195E-2</c:v>
                </c:pt>
                <c:pt idx="5">
                  <c:v>0.108902140198993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SAA箱体图!$A$13</c:f>
              <c:strCache>
                <c:ptCount val="1"/>
                <c:pt idx="0">
                  <c:v>90%分位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val>
            <c:numRef>
              <c:f>SAA箱体图!$B$13:$G$13</c:f>
              <c:numCache>
                <c:formatCode>0%</c:formatCode>
                <c:ptCount val="6"/>
                <c:pt idx="0">
                  <c:v>4.8019243390154703E-2</c:v>
                </c:pt>
                <c:pt idx="1">
                  <c:v>4.6646524193789597E-2</c:v>
                </c:pt>
                <c:pt idx="2">
                  <c:v>5.56119499488828E-2</c:v>
                </c:pt>
                <c:pt idx="3">
                  <c:v>6.98223231803108E-2</c:v>
                </c:pt>
                <c:pt idx="4">
                  <c:v>8.2571959616273102E-2</c:v>
                </c:pt>
                <c:pt idx="5">
                  <c:v>9.2793218358508206E-2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19050" cap="flat" cmpd="sng" algn="ctr">
              <a:solidFill>
                <a:schemeClr val="accent1"/>
              </a:solidFill>
              <a:round/>
            </a:ln>
            <a:effectLst/>
          </c:spPr>
        </c:hiLowLines>
        <c:upDownBars>
          <c:gapWidth val="144"/>
          <c:upBars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866579608"/>
        <c:axId val="866580000"/>
      </c:stockChart>
      <c:catAx>
        <c:axId val="866579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楷体" panose="02010609060101010101" pitchFamily="49" charset="-122"/>
                    <a:ea typeface="楷体" panose="02010609060101010101" pitchFamily="49" charset="-122"/>
                    <a:cs typeface="+mn-cs"/>
                  </a:defRPr>
                </a:pPr>
                <a:r>
                  <a:rPr lang="zh-CN" b="1"/>
                  <a:t>战略配置偏离幅度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楷体" panose="02010609060101010101" pitchFamily="49" charset="-122"/>
                  <a:ea typeface="楷体" panose="02010609060101010101" pitchFamily="49" charset="-122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楷体" panose="02010609060101010101" pitchFamily="49" charset="-122"/>
                <a:ea typeface="楷体" panose="02010609060101010101" pitchFamily="49" charset="-122"/>
                <a:cs typeface="+mn-cs"/>
              </a:defRPr>
            </a:pPr>
            <a:endParaRPr lang="zh-CN"/>
          </a:p>
        </c:txPr>
        <c:crossAx val="866580000"/>
        <c:crosses val="autoZero"/>
        <c:auto val="1"/>
        <c:lblAlgn val="ctr"/>
        <c:lblOffset val="100"/>
        <c:noMultiLvlLbl val="0"/>
      </c:catAx>
      <c:valAx>
        <c:axId val="866580000"/>
        <c:scaling>
          <c:orientation val="minMax"/>
          <c:max val="0.11000000000000001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楷体" panose="02010609060101010101" pitchFamily="49" charset="-122"/>
                    <a:ea typeface="楷体" panose="02010609060101010101" pitchFamily="49" charset="-122"/>
                    <a:cs typeface="+mn-cs"/>
                  </a:defRPr>
                </a:pPr>
                <a:r>
                  <a:rPr lang="zh-CN" b="1"/>
                  <a:t>年化跟踪误差分布结构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楷体" panose="02010609060101010101" pitchFamily="49" charset="-122"/>
                  <a:ea typeface="楷体" panose="02010609060101010101" pitchFamily="49" charset="-122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楷体" panose="02010609060101010101" pitchFamily="49" charset="-122"/>
                <a:ea typeface="楷体" panose="02010609060101010101" pitchFamily="49" charset="-122"/>
                <a:cs typeface="+mn-cs"/>
              </a:defRPr>
            </a:pPr>
            <a:endParaRPr lang="zh-CN"/>
          </a:p>
        </c:txPr>
        <c:crossAx val="866579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楷体" panose="02010609060101010101" pitchFamily="49" charset="-122"/>
          <a:ea typeface="楷体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tockChart>
        <c:ser>
          <c:idx val="0"/>
          <c:order val="0"/>
          <c:tx>
            <c:strRef>
              <c:f>SAA80下TAA分布!$A$9</c:f>
              <c:strCache>
                <c:ptCount val="1"/>
                <c:pt idx="0">
                  <c:v>10%分位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cat>
            <c:numRef>
              <c:f>SAA80下TAA分布!$B$2:$G$2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</c:numCache>
            </c:numRef>
          </c:cat>
          <c:val>
            <c:numRef>
              <c:f>SAA80下TAA分布!$B$9:$G$9</c:f>
              <c:numCache>
                <c:formatCode>0%</c:formatCode>
                <c:ptCount val="6"/>
                <c:pt idx="0">
                  <c:v>4.5760682588339402E-2</c:v>
                </c:pt>
                <c:pt idx="1">
                  <c:v>4.4205737783567699E-2</c:v>
                </c:pt>
                <c:pt idx="2">
                  <c:v>4.2977194562906898E-2</c:v>
                </c:pt>
                <c:pt idx="3">
                  <c:v>4.2275062901886498E-2</c:v>
                </c:pt>
                <c:pt idx="4">
                  <c:v>4.0763028134958301E-2</c:v>
                </c:pt>
                <c:pt idx="5">
                  <c:v>4.0593231831452997E-2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SAA80下TAA分布!$A$10</c:f>
              <c:strCache>
                <c:ptCount val="1"/>
                <c:pt idx="0">
                  <c:v>最小值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3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SAA80下TAA分布!$B$2:$G$2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</c:numCache>
            </c:numRef>
          </c:cat>
          <c:val>
            <c:numRef>
              <c:f>SAA80下TAA分布!$B$10:$G$10</c:f>
              <c:numCache>
                <c:formatCode>0%</c:formatCode>
                <c:ptCount val="6"/>
                <c:pt idx="0">
                  <c:v>3.8656794895357401E-2</c:v>
                </c:pt>
                <c:pt idx="1">
                  <c:v>3.5650120102057301E-2</c:v>
                </c:pt>
                <c:pt idx="2">
                  <c:v>3.3805533797952897E-2</c:v>
                </c:pt>
                <c:pt idx="3">
                  <c:v>3.14934941491248E-2</c:v>
                </c:pt>
                <c:pt idx="4">
                  <c:v>3.0186462092163701E-2</c:v>
                </c:pt>
                <c:pt idx="5">
                  <c:v>2.9162122787627299E-2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SAA80下TAA分布!$A$11</c:f>
              <c:strCache>
                <c:ptCount val="1"/>
                <c:pt idx="0">
                  <c:v>中值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6"/>
            <c:spPr>
              <a:solidFill>
                <a:schemeClr val="bg1"/>
              </a:solidFill>
              <a:ln w="15875">
                <a:noFill/>
              </a:ln>
              <a:effectLst/>
            </c:spPr>
          </c:marker>
          <c:cat>
            <c:numRef>
              <c:f>SAA80下TAA分布!$B$2:$G$2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</c:numCache>
            </c:numRef>
          </c:cat>
          <c:val>
            <c:numRef>
              <c:f>SAA80下TAA分布!$B$11:$G$11</c:f>
              <c:numCache>
                <c:formatCode>0%</c:formatCode>
                <c:ptCount val="6"/>
                <c:pt idx="0">
                  <c:v>5.66207155921628E-2</c:v>
                </c:pt>
                <c:pt idx="1">
                  <c:v>5.72309306680834E-2</c:v>
                </c:pt>
                <c:pt idx="2">
                  <c:v>5.7510636168405301E-2</c:v>
                </c:pt>
                <c:pt idx="3">
                  <c:v>5.8528089062065101E-2</c:v>
                </c:pt>
                <c:pt idx="4">
                  <c:v>5.8883323690056603E-2</c:v>
                </c:pt>
                <c:pt idx="5">
                  <c:v>5.9668525960071002E-2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SAA80下TAA分布!$A$12</c:f>
              <c:strCache>
                <c:ptCount val="1"/>
                <c:pt idx="0">
                  <c:v>最大值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3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SAA80下TAA分布!$B$2:$G$2</c:f>
              <c:numCache>
                <c:formatCode>0%</c:formatCode>
                <c:ptCount val="6"/>
                <c:pt idx="0">
                  <c:v>0.1</c:v>
                </c:pt>
                <c:pt idx="1">
                  <c:v>0.2</c:v>
                </c:pt>
                <c:pt idx="2">
                  <c:v>0.3</c:v>
                </c:pt>
                <c:pt idx="3">
                  <c:v>0.4</c:v>
                </c:pt>
                <c:pt idx="4">
                  <c:v>0.5</c:v>
                </c:pt>
                <c:pt idx="5">
                  <c:v>0.6</c:v>
                </c:pt>
              </c:numCache>
            </c:numRef>
          </c:cat>
          <c:val>
            <c:numRef>
              <c:f>SAA80下TAA分布!$B$12:$G$12</c:f>
              <c:numCache>
                <c:formatCode>0%</c:formatCode>
                <c:ptCount val="6"/>
                <c:pt idx="0">
                  <c:v>8.0223110376503301E-2</c:v>
                </c:pt>
                <c:pt idx="1">
                  <c:v>8.4654492310742596E-2</c:v>
                </c:pt>
                <c:pt idx="2">
                  <c:v>9.0365874037844504E-2</c:v>
                </c:pt>
                <c:pt idx="3">
                  <c:v>9.5600000000000004E-2</c:v>
                </c:pt>
                <c:pt idx="4">
                  <c:v>0.10199999999999999</c:v>
                </c:pt>
                <c:pt idx="5">
                  <c:v>0.111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SAA80下TAA分布!$A$13</c:f>
              <c:strCache>
                <c:ptCount val="1"/>
                <c:pt idx="0">
                  <c:v>90%分位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val>
            <c:numRef>
              <c:f>SAA80下TAA分布!$B$13:$G$13</c:f>
              <c:numCache>
                <c:formatCode>0%</c:formatCode>
                <c:ptCount val="6"/>
                <c:pt idx="0">
                  <c:v>7.0409927162668695E-2</c:v>
                </c:pt>
                <c:pt idx="1">
                  <c:v>7.3400000000000007E-2</c:v>
                </c:pt>
                <c:pt idx="2">
                  <c:v>7.5600000000000001E-2</c:v>
                </c:pt>
                <c:pt idx="3">
                  <c:v>7.9699999999999993E-2</c:v>
                </c:pt>
                <c:pt idx="4">
                  <c:v>8.4000000000000005E-2</c:v>
                </c:pt>
                <c:pt idx="5">
                  <c:v>9.2999999999999999E-2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19050" cap="flat" cmpd="sng" algn="ctr">
              <a:solidFill>
                <a:schemeClr val="accent1"/>
              </a:solidFill>
              <a:round/>
            </a:ln>
            <a:effectLst/>
          </c:spPr>
        </c:hiLowLines>
        <c:upDownBars>
          <c:gapWidth val="144"/>
          <c:upBars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upBars>
          <c:downBars>
            <c:spPr>
              <a:solidFill>
                <a:schemeClr val="dk1">
                  <a:lumMod val="75000"/>
                  <a:lumOff val="25000"/>
                </a:schemeClr>
              </a:solidFill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downBars>
        </c:upDownBars>
        <c:axId val="866581176"/>
        <c:axId val="866581568"/>
      </c:stockChart>
      <c:catAx>
        <c:axId val="866581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楷体" panose="02010609060101010101" pitchFamily="49" charset="-122"/>
                    <a:ea typeface="楷体" panose="02010609060101010101" pitchFamily="49" charset="-122"/>
                    <a:cs typeface="+mn-cs"/>
                  </a:defRPr>
                </a:pPr>
                <a:r>
                  <a:rPr lang="zh-CN" b="1"/>
                  <a:t>战术调整偏离幅度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楷体" panose="02010609060101010101" pitchFamily="49" charset="-122"/>
                  <a:ea typeface="楷体" panose="02010609060101010101" pitchFamily="49" charset="-122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楷体" panose="02010609060101010101" pitchFamily="49" charset="-122"/>
                <a:ea typeface="楷体" panose="02010609060101010101" pitchFamily="49" charset="-122"/>
                <a:cs typeface="+mn-cs"/>
              </a:defRPr>
            </a:pPr>
            <a:endParaRPr lang="zh-CN"/>
          </a:p>
        </c:txPr>
        <c:crossAx val="866581568"/>
        <c:crosses val="autoZero"/>
        <c:auto val="1"/>
        <c:lblAlgn val="ctr"/>
        <c:lblOffset val="100"/>
        <c:noMultiLvlLbl val="0"/>
      </c:catAx>
      <c:valAx>
        <c:axId val="866581568"/>
        <c:scaling>
          <c:orientation val="minMax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楷体" panose="02010609060101010101" pitchFamily="49" charset="-122"/>
                    <a:ea typeface="楷体" panose="02010609060101010101" pitchFamily="49" charset="-122"/>
                    <a:cs typeface="+mn-cs"/>
                  </a:defRPr>
                </a:pPr>
                <a:r>
                  <a:rPr lang="zh-CN" b="1"/>
                  <a:t>年化跟踪误差分布结构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楷体" panose="02010609060101010101" pitchFamily="49" charset="-122"/>
                  <a:ea typeface="楷体" panose="02010609060101010101" pitchFamily="49" charset="-122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楷体" panose="02010609060101010101" pitchFamily="49" charset="-122"/>
                <a:ea typeface="楷体" panose="02010609060101010101" pitchFamily="49" charset="-122"/>
                <a:cs typeface="+mn-cs"/>
              </a:defRPr>
            </a:pPr>
            <a:endParaRPr lang="zh-CN"/>
          </a:p>
        </c:txPr>
        <c:crossAx val="866581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ysClr val="windowText" lastClr="000000"/>
          </a:solidFill>
          <a:latin typeface="楷体" panose="02010609060101010101" pitchFamily="49" charset="-122"/>
          <a:ea typeface="楷体" panose="02010609060101010101" pitchFamily="49" charset="-122"/>
        </a:defRPr>
      </a:pPr>
      <a:endParaRPr lang="zh-CN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Sheet3!$T$1</c:f>
              <c:strCache>
                <c:ptCount val="1"/>
                <c:pt idx="0">
                  <c:v>25%~30%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Sheet3!$T$2:$T$26</c:f>
              <c:numCache>
                <c:formatCode>0.00%</c:formatCode>
                <c:ptCount val="25"/>
                <c:pt idx="0">
                  <c:v>4.8599999999999997E-2</c:v>
                </c:pt>
                <c:pt idx="1">
                  <c:v>4.9399999999999999E-2</c:v>
                </c:pt>
                <c:pt idx="2">
                  <c:v>5.04E-2</c:v>
                </c:pt>
                <c:pt idx="3">
                  <c:v>5.1999999999999998E-2</c:v>
                </c:pt>
                <c:pt idx="4">
                  <c:v>5.3699999999999998E-2</c:v>
                </c:pt>
                <c:pt idx="5">
                  <c:v>4.8000000000000001E-2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Sheet3!$U$1</c:f>
              <c:strCache>
                <c:ptCount val="1"/>
                <c:pt idx="0">
                  <c:v>30%~35%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Sheet3!$U$2:$U$26</c:f>
              <c:numCache>
                <c:formatCode>0.00%</c:formatCode>
                <c:ptCount val="25"/>
                <c:pt idx="0">
                  <c:v>4.9700000000000001E-2</c:v>
                </c:pt>
                <c:pt idx="1">
                  <c:v>5.0599999999999999E-2</c:v>
                </c:pt>
                <c:pt idx="2">
                  <c:v>5.16E-2</c:v>
                </c:pt>
                <c:pt idx="3">
                  <c:v>5.3199999999999997E-2</c:v>
                </c:pt>
                <c:pt idx="4">
                  <c:v>5.5300000000000002E-2</c:v>
                </c:pt>
                <c:pt idx="5">
                  <c:v>5.91E-2</c:v>
                </c:pt>
                <c:pt idx="6">
                  <c:v>4.82E-2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Sheet3!$V$1</c:f>
              <c:strCache>
                <c:ptCount val="1"/>
                <c:pt idx="0">
                  <c:v>35%~40%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Sheet3!$V$2:$V$26</c:f>
              <c:numCache>
                <c:formatCode>0.00%</c:formatCode>
                <c:ptCount val="25"/>
                <c:pt idx="0">
                  <c:v>5.11E-2</c:v>
                </c:pt>
                <c:pt idx="1">
                  <c:v>5.1900000000000002E-2</c:v>
                </c:pt>
                <c:pt idx="2">
                  <c:v>5.2900000000000003E-2</c:v>
                </c:pt>
                <c:pt idx="3">
                  <c:v>5.45E-2</c:v>
                </c:pt>
                <c:pt idx="4">
                  <c:v>5.6300000000000003E-2</c:v>
                </c:pt>
                <c:pt idx="5">
                  <c:v>5.8299999999999998E-2</c:v>
                </c:pt>
                <c:pt idx="6">
                  <c:v>6.08E-2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Sheet3!$W$1</c:f>
              <c:strCache>
                <c:ptCount val="1"/>
                <c:pt idx="0">
                  <c:v>40%~45%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Sheet3!$W$2:$W$26</c:f>
              <c:numCache>
                <c:formatCode>0.00%</c:formatCode>
                <c:ptCount val="25"/>
                <c:pt idx="0">
                  <c:v>5.2999999999999999E-2</c:v>
                </c:pt>
                <c:pt idx="1">
                  <c:v>5.33E-2</c:v>
                </c:pt>
                <c:pt idx="2">
                  <c:v>5.4600000000000003E-2</c:v>
                </c:pt>
                <c:pt idx="3">
                  <c:v>5.6099999999999997E-2</c:v>
                </c:pt>
                <c:pt idx="4">
                  <c:v>5.79E-2</c:v>
                </c:pt>
                <c:pt idx="5">
                  <c:v>6.0499999999999998E-2</c:v>
                </c:pt>
                <c:pt idx="6">
                  <c:v>6.4199999999999993E-2</c:v>
                </c:pt>
                <c:pt idx="7">
                  <c:v>6.2399999999999997E-2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Sheet3!$X$1</c:f>
              <c:strCache>
                <c:ptCount val="1"/>
                <c:pt idx="0">
                  <c:v>45%~50%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Sheet3!$X$2:$X$26</c:f>
              <c:numCache>
                <c:formatCode>0.00%</c:formatCode>
                <c:ptCount val="25"/>
                <c:pt idx="0">
                  <c:v>5.3800000000000001E-2</c:v>
                </c:pt>
                <c:pt idx="1">
                  <c:v>5.5E-2</c:v>
                </c:pt>
                <c:pt idx="2">
                  <c:v>5.62E-2</c:v>
                </c:pt>
                <c:pt idx="3">
                  <c:v>5.7599999999999998E-2</c:v>
                </c:pt>
                <c:pt idx="4">
                  <c:v>5.96E-2</c:v>
                </c:pt>
                <c:pt idx="5">
                  <c:v>6.1400000000000003E-2</c:v>
                </c:pt>
                <c:pt idx="6">
                  <c:v>6.4600000000000005E-2</c:v>
                </c:pt>
                <c:pt idx="7">
                  <c:v>6.6799999999999998E-2</c:v>
                </c:pt>
                <c:pt idx="8">
                  <c:v>8.1299999999999997E-2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Sheet3!$Y$1</c:f>
              <c:strCache>
                <c:ptCount val="1"/>
                <c:pt idx="0">
                  <c:v>50%~55%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Sheet3!$Y$2:$Y$26</c:f>
              <c:numCache>
                <c:formatCode>0.00%</c:formatCode>
                <c:ptCount val="25"/>
                <c:pt idx="0">
                  <c:v>5.6000000000000001E-2</c:v>
                </c:pt>
                <c:pt idx="1">
                  <c:v>5.6800000000000003E-2</c:v>
                </c:pt>
                <c:pt idx="2">
                  <c:v>5.8000000000000003E-2</c:v>
                </c:pt>
                <c:pt idx="3">
                  <c:v>5.9499999999999997E-2</c:v>
                </c:pt>
                <c:pt idx="4">
                  <c:v>6.1400000000000003E-2</c:v>
                </c:pt>
                <c:pt idx="5">
                  <c:v>6.3700000000000007E-2</c:v>
                </c:pt>
                <c:pt idx="6">
                  <c:v>6.5500000000000003E-2</c:v>
                </c:pt>
                <c:pt idx="7">
                  <c:v>7.0499999999999993E-2</c:v>
                </c:pt>
                <c:pt idx="8">
                  <c:v>7.1900000000000006E-2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Sheet3!$Z$1</c:f>
              <c:strCache>
                <c:ptCount val="1"/>
                <c:pt idx="0">
                  <c:v>55%~60%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Sheet3!$Z$2:$Z$26</c:f>
              <c:numCache>
                <c:formatCode>0.00%</c:formatCode>
                <c:ptCount val="25"/>
                <c:pt idx="0">
                  <c:v>5.7599999999999998E-2</c:v>
                </c:pt>
                <c:pt idx="1">
                  <c:v>5.8700000000000002E-2</c:v>
                </c:pt>
                <c:pt idx="2">
                  <c:v>5.9900000000000002E-2</c:v>
                </c:pt>
                <c:pt idx="3">
                  <c:v>6.1400000000000003E-2</c:v>
                </c:pt>
                <c:pt idx="4">
                  <c:v>6.2899999999999998E-2</c:v>
                </c:pt>
                <c:pt idx="5">
                  <c:v>6.5699999999999995E-2</c:v>
                </c:pt>
                <c:pt idx="6">
                  <c:v>6.8099999999999994E-2</c:v>
                </c:pt>
                <c:pt idx="7">
                  <c:v>7.4899999999999994E-2</c:v>
                </c:pt>
                <c:pt idx="8">
                  <c:v>7.7600000000000002E-2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Sheet3!$AA$1</c:f>
              <c:strCache>
                <c:ptCount val="1"/>
                <c:pt idx="0">
                  <c:v>60%~65%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Sheet3!$AA$2:$AA$26</c:f>
              <c:numCache>
                <c:formatCode>0.00%</c:formatCode>
                <c:ptCount val="25"/>
                <c:pt idx="0">
                  <c:v>5.7000000000000002E-2</c:v>
                </c:pt>
                <c:pt idx="1">
                  <c:v>5.9900000000000002E-2</c:v>
                </c:pt>
                <c:pt idx="2">
                  <c:v>6.1600000000000002E-2</c:v>
                </c:pt>
                <c:pt idx="3">
                  <c:v>6.3E-2</c:v>
                </c:pt>
                <c:pt idx="4">
                  <c:v>6.54E-2</c:v>
                </c:pt>
                <c:pt idx="5">
                  <c:v>6.7400000000000002E-2</c:v>
                </c:pt>
                <c:pt idx="6">
                  <c:v>7.0999999999999994E-2</c:v>
                </c:pt>
                <c:pt idx="7">
                  <c:v>7.9200000000000007E-2</c:v>
                </c:pt>
                <c:pt idx="8">
                  <c:v>7.9500000000000001E-2</c:v>
                </c:pt>
                <c:pt idx="9">
                  <c:v>7.2900000000000006E-2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Sheet3!$AB$1</c:f>
              <c:strCache>
                <c:ptCount val="1"/>
                <c:pt idx="0">
                  <c:v>65%~70%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Sheet3!$AB$2:$AB$26</c:f>
              <c:numCache>
                <c:formatCode>0.00%</c:formatCode>
                <c:ptCount val="25"/>
                <c:pt idx="0">
                  <c:v>6.3700000000000007E-2</c:v>
                </c:pt>
                <c:pt idx="1">
                  <c:v>6.1699999999999998E-2</c:v>
                </c:pt>
                <c:pt idx="2">
                  <c:v>6.4199999999999993E-2</c:v>
                </c:pt>
                <c:pt idx="3">
                  <c:v>6.6199999999999995E-2</c:v>
                </c:pt>
                <c:pt idx="4">
                  <c:v>6.8400000000000002E-2</c:v>
                </c:pt>
                <c:pt idx="5">
                  <c:v>7.1499999999999994E-2</c:v>
                </c:pt>
                <c:pt idx="6">
                  <c:v>7.46E-2</c:v>
                </c:pt>
                <c:pt idx="7">
                  <c:v>7.5399999999999995E-2</c:v>
                </c:pt>
                <c:pt idx="8">
                  <c:v>8.0699999999999994E-2</c:v>
                </c:pt>
                <c:pt idx="9">
                  <c:v>9.4899999999999998E-2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Sheet3!$AC$1</c:f>
              <c:strCache>
                <c:ptCount val="1"/>
                <c:pt idx="0">
                  <c:v>70%~75%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Sheet3!$AC$2:$AC$26</c:f>
              <c:numCache>
                <c:formatCode>0.00%</c:formatCode>
                <c:ptCount val="25"/>
                <c:pt idx="0">
                  <c:v>6.3600000000000004E-2</c:v>
                </c:pt>
                <c:pt idx="1">
                  <c:v>6.5500000000000003E-2</c:v>
                </c:pt>
                <c:pt idx="2">
                  <c:v>6.6299999999999998E-2</c:v>
                </c:pt>
                <c:pt idx="3">
                  <c:v>6.7699999999999996E-2</c:v>
                </c:pt>
                <c:pt idx="4">
                  <c:v>7.0099999999999996E-2</c:v>
                </c:pt>
                <c:pt idx="5">
                  <c:v>7.2499999999999995E-2</c:v>
                </c:pt>
                <c:pt idx="6">
                  <c:v>7.5300000000000006E-2</c:v>
                </c:pt>
                <c:pt idx="7">
                  <c:v>7.9399999999999998E-2</c:v>
                </c:pt>
                <c:pt idx="8">
                  <c:v>9.3299999999999994E-2</c:v>
                </c:pt>
                <c:pt idx="9">
                  <c:v>0.1075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Sheet3!$AD$1</c:f>
              <c:strCache>
                <c:ptCount val="1"/>
                <c:pt idx="0">
                  <c:v>75%~80%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Sheet3!$N$2:$N$26</c:f>
              <c:numCache>
                <c:formatCode>General</c:formatCode>
                <c:ptCount val="25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</c:numCache>
            </c:numRef>
          </c:cat>
          <c:val>
            <c:numRef>
              <c:f>Sheet3!$AD$2:$AD$26</c:f>
              <c:numCache>
                <c:formatCode>0.00%</c:formatCode>
                <c:ptCount val="25"/>
                <c:pt idx="0">
                  <c:v>7.2900000000000006E-2</c:v>
                </c:pt>
                <c:pt idx="1">
                  <c:v>6.8000000000000005E-2</c:v>
                </c:pt>
                <c:pt idx="2">
                  <c:v>6.9599999999999995E-2</c:v>
                </c:pt>
                <c:pt idx="3">
                  <c:v>7.0499999999999993E-2</c:v>
                </c:pt>
                <c:pt idx="4">
                  <c:v>7.3300000000000004E-2</c:v>
                </c:pt>
                <c:pt idx="5">
                  <c:v>7.4200000000000002E-2</c:v>
                </c:pt>
                <c:pt idx="6">
                  <c:v>7.7200000000000005E-2</c:v>
                </c:pt>
                <c:pt idx="7">
                  <c:v>8.0100000000000005E-2</c:v>
                </c:pt>
                <c:pt idx="8">
                  <c:v>8.4099999999999994E-2</c:v>
                </c:pt>
                <c:pt idx="9">
                  <c:v>8.1600000000000006E-2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6582352"/>
        <c:axId val="866582744"/>
      </c:lineChart>
      <c:catAx>
        <c:axId val="866582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6582744"/>
        <c:crosses val="autoZero"/>
        <c:auto val="1"/>
        <c:lblAlgn val="ctr"/>
        <c:lblOffset val="100"/>
        <c:noMultiLvlLbl val="0"/>
      </c:catAx>
      <c:valAx>
        <c:axId val="866582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66582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24</xdr:row>
      <xdr:rowOff>161925</xdr:rowOff>
    </xdr:from>
    <xdr:to>
      <xdr:col>9</xdr:col>
      <xdr:colOff>504825</xdr:colOff>
      <xdr:row>44</xdr:row>
      <xdr:rowOff>114299</xdr:rowOff>
    </xdr:to>
    <xdr:graphicFrame macro="">
      <xdr:nvGraphicFramePr>
        <xdr:cNvPr id="3" name="图表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581025</xdr:colOff>
      <xdr:row>3</xdr:row>
      <xdr:rowOff>104775</xdr:rowOff>
    </xdr:from>
    <xdr:to>
      <xdr:col>11</xdr:col>
      <xdr:colOff>352425</xdr:colOff>
      <xdr:row>16</xdr:row>
      <xdr:rowOff>123825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285756</xdr:colOff>
      <xdr:row>7</xdr:row>
      <xdr:rowOff>171450</xdr:rowOff>
    </xdr:from>
    <xdr:to>
      <xdr:col>11</xdr:col>
      <xdr:colOff>57156</xdr:colOff>
      <xdr:row>20</xdr:row>
      <xdr:rowOff>190500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15</xdr:row>
      <xdr:rowOff>104775</xdr:rowOff>
    </xdr:from>
    <xdr:to>
      <xdr:col>13</xdr:col>
      <xdr:colOff>266700</xdr:colOff>
      <xdr:row>28</xdr:row>
      <xdr:rowOff>123825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0.13503</cdr:x>
      <cdr:y>0.26987</cdr:y>
    </cdr:from>
    <cdr:to>
      <cdr:x>0.96451</cdr:x>
      <cdr:y>0.27064</cdr:y>
    </cdr:to>
    <cdr:cxnSp macro="">
      <cdr:nvCxnSpPr>
        <cdr:cNvPr id="3" name="直接连接符 2"/>
        <cdr:cNvCxnSpPr/>
      </cdr:nvCxnSpPr>
      <cdr:spPr>
        <a:xfrm xmlns:a="http://schemas.openxmlformats.org/drawingml/2006/main" flipV="1">
          <a:off x="614856" y="742624"/>
          <a:ext cx="3777155" cy="2096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51954</xdr:colOff>
      <xdr:row>4</xdr:row>
      <xdr:rowOff>173180</xdr:rowOff>
    </xdr:from>
    <xdr:to>
      <xdr:col>60</xdr:col>
      <xdr:colOff>173182</xdr:colOff>
      <xdr:row>25</xdr:row>
      <xdr:rowOff>34636</xdr:rowOff>
    </xdr:to>
    <xdr:sp macro="" textlink="">
      <xdr:nvSpPr>
        <xdr:cNvPr id="8" name="任意多边形 7"/>
        <xdr:cNvSpPr/>
      </xdr:nvSpPr>
      <xdr:spPr>
        <a:xfrm>
          <a:off x="5195454" y="1368135"/>
          <a:ext cx="6979228" cy="4225637"/>
        </a:xfrm>
        <a:custGeom>
          <a:avLst/>
          <a:gdLst>
            <a:gd name="connsiteX0" fmla="*/ 0 w 8226137"/>
            <a:gd name="connsiteY0" fmla="*/ 4225637 h 4225637"/>
            <a:gd name="connsiteX1" fmla="*/ 3532909 w 8226137"/>
            <a:gd name="connsiteY1" fmla="*/ 3429000 h 4225637"/>
            <a:gd name="connsiteX2" fmla="*/ 8226137 w 8226137"/>
            <a:gd name="connsiteY2" fmla="*/ 0 h 422563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226137" h="4225637">
              <a:moveTo>
                <a:pt x="0" y="4225637"/>
              </a:moveTo>
              <a:cubicBezTo>
                <a:pt x="1080943" y="4179455"/>
                <a:pt x="2161886" y="4133273"/>
                <a:pt x="3532909" y="3429000"/>
              </a:cubicBezTo>
              <a:cubicBezTo>
                <a:pt x="4903932" y="2724727"/>
                <a:pt x="7651751" y="626341"/>
                <a:pt x="8226137" y="0"/>
              </a:cubicBezTo>
            </a:path>
          </a:pathLst>
        </a:cu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28574</xdr:colOff>
      <xdr:row>2</xdr:row>
      <xdr:rowOff>0</xdr:rowOff>
    </xdr:from>
    <xdr:to>
      <xdr:col>15</xdr:col>
      <xdr:colOff>266699</xdr:colOff>
      <xdr:row>15</xdr:row>
      <xdr:rowOff>19050</xdr:rowOff>
    </xdr:to>
    <xdr:graphicFrame macro="">
      <xdr:nvGraphicFramePr>
        <xdr:cNvPr id="2" name="图表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0.14759</cdr:x>
      <cdr:y>0.34491</cdr:y>
    </cdr:from>
    <cdr:to>
      <cdr:x>0.96635</cdr:x>
      <cdr:y>0.34567</cdr:y>
    </cdr:to>
    <cdr:cxnSp macro="">
      <cdr:nvCxnSpPr>
        <cdr:cNvPr id="2" name="直接连接符 1"/>
        <cdr:cNvCxnSpPr/>
      </cdr:nvCxnSpPr>
      <cdr:spPr>
        <a:xfrm xmlns:a="http://schemas.openxmlformats.org/drawingml/2006/main" flipV="1">
          <a:off x="642445" y="946150"/>
          <a:ext cx="3564000" cy="2096"/>
        </a:xfrm>
        <a:prstGeom xmlns:a="http://schemas.openxmlformats.org/drawingml/2006/main" prst="line">
          <a:avLst/>
        </a:prstGeom>
        <a:ln xmlns:a="http://schemas.openxmlformats.org/drawingml/2006/main" w="19050">
          <a:solidFill>
            <a:srgbClr val="FF0000"/>
          </a:solidFill>
          <a:prstDash val="dash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3</xdr:row>
      <xdr:rowOff>76200</xdr:rowOff>
    </xdr:from>
    <xdr:to>
      <xdr:col>26</xdr:col>
      <xdr:colOff>457200</xdr:colOff>
      <xdr:row>15</xdr:row>
      <xdr:rowOff>200025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ind\Wind.NET.Client\WindNET\DataBrowse\XLA\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</sheetNames>
    <definedNames>
      <definedName name="S_PQ_PctChange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 panose="02040503050406030204"/>
        <a:ea typeface=""/>
        <a:cs typeface=""/>
        <a:font script="Jpan" typeface="ＭＳ Ｐゴシック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4"/>
  <sheetViews>
    <sheetView topLeftCell="A2759" workbookViewId="0">
      <selection activeCell="C2773" sqref="C2773"/>
    </sheetView>
  </sheetViews>
  <sheetFormatPr defaultRowHeight="16.5" x14ac:dyDescent="0.3"/>
  <cols>
    <col min="1" max="1" width="11.625" style="3" bestFit="1" customWidth="1"/>
    <col min="2" max="7" width="9" style="1"/>
    <col min="8" max="16384" width="9" style="2"/>
  </cols>
  <sheetData>
    <row r="1" spans="1:7" x14ac:dyDescent="0.3">
      <c r="A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x14ac:dyDescent="0.3">
      <c r="A2" s="3">
        <v>20081231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</row>
    <row r="3" spans="1:7" x14ac:dyDescent="0.3">
      <c r="A3" s="3">
        <v>20090105</v>
      </c>
      <c r="B3" s="1">
        <v>3.4372499999999945E-2</v>
      </c>
      <c r="C3" s="1">
        <v>2.7271500000000063E-2</v>
      </c>
      <c r="D3" s="1">
        <v>3.5585900000000038E-2</v>
      </c>
      <c r="E3" s="1">
        <v>2.5082173589200198E-2</v>
      </c>
      <c r="F3" s="1">
        <v>3.0484266072340799E-2</v>
      </c>
      <c r="G3" s="1">
        <v>4.8552123739318699E-2</v>
      </c>
    </row>
    <row r="4" spans="1:7" x14ac:dyDescent="0.3">
      <c r="A4" s="3">
        <v>20090106</v>
      </c>
      <c r="B4" s="1">
        <v>3.7855704787201856E-2</v>
      </c>
      <c r="C4" s="1">
        <v>1.5101168483696782E-2</v>
      </c>
      <c r="D4" s="1">
        <v>4.2281572199853248E-2</v>
      </c>
      <c r="E4" s="1">
        <v>2.5568686233734199E-2</v>
      </c>
      <c r="F4" s="1">
        <v>3.4926198155233998E-2</v>
      </c>
      <c r="G4" s="1">
        <v>4.9755669778202997E-2</v>
      </c>
    </row>
    <row r="5" spans="1:7" x14ac:dyDescent="0.3">
      <c r="A5" s="3">
        <v>20090107</v>
      </c>
      <c r="B5" s="1">
        <v>-1.3681041245818689E-3</v>
      </c>
      <c r="C5" s="1">
        <v>6.8013093788793604E-3</v>
      </c>
      <c r="D5" s="1">
        <v>5.4281558695100406E-4</v>
      </c>
      <c r="E5" s="1">
        <v>-2.0193819960588398E-3</v>
      </c>
      <c r="F5" s="1">
        <v>-1.2102872307721699E-2</v>
      </c>
      <c r="G5" s="1">
        <v>6.6998377663397E-4</v>
      </c>
    </row>
    <row r="6" spans="1:7" x14ac:dyDescent="0.3">
      <c r="A6" s="3">
        <v>20090108</v>
      </c>
      <c r="B6" s="1">
        <v>-3.2102566580418407E-2</v>
      </c>
      <c r="C6" s="1">
        <v>-1.0830985121301893E-2</v>
      </c>
      <c r="D6" s="1">
        <v>-2.8121649175245764E-2</v>
      </c>
      <c r="E6" s="1">
        <v>-2.3769543202634101E-2</v>
      </c>
      <c r="F6" s="1">
        <v>-2.4843585073956499E-2</v>
      </c>
      <c r="G6" s="1">
        <v>-2.4607613441890101E-2</v>
      </c>
    </row>
    <row r="7" spans="1:7" x14ac:dyDescent="0.3">
      <c r="A7" s="3">
        <v>20090109</v>
      </c>
      <c r="B7" s="1">
        <v>2.1263538351466781E-2</v>
      </c>
      <c r="C7" s="1">
        <v>2.7807072008085444E-2</v>
      </c>
      <c r="D7" s="1">
        <v>2.2937671341073152E-2</v>
      </c>
      <c r="E7" s="1">
        <v>1.7316891980391401E-2</v>
      </c>
      <c r="F7" s="1">
        <v>1.33522666794233E-2</v>
      </c>
      <c r="G7" s="1">
        <v>2.5550722304566401E-2</v>
      </c>
    </row>
    <row r="8" spans="1:7" x14ac:dyDescent="0.3">
      <c r="A8" s="3">
        <v>20090112</v>
      </c>
      <c r="B8" s="1">
        <v>9.7869339199597016E-3</v>
      </c>
      <c r="C8" s="1">
        <v>3.3110876560381729E-3</v>
      </c>
      <c r="D8" s="1">
        <v>9.3746370485559335E-3</v>
      </c>
      <c r="E8" s="1">
        <v>1.10908685277291E-2</v>
      </c>
      <c r="F8" s="1">
        <v>-3.1218079257952398E-3</v>
      </c>
      <c r="G8" s="1">
        <v>7.9205784043230205E-3</v>
      </c>
    </row>
    <row r="9" spans="1:7" x14ac:dyDescent="0.3">
      <c r="A9" s="3">
        <v>20090113</v>
      </c>
      <c r="B9" s="1">
        <v>-3.388671558325386E-2</v>
      </c>
      <c r="C9" s="1">
        <v>-2.5466478466690656E-2</v>
      </c>
      <c r="D9" s="1">
        <v>-1.6372741465317742E-2</v>
      </c>
      <c r="E9" s="1">
        <v>-2.3569191763982401E-2</v>
      </c>
      <c r="F9" s="1">
        <v>-2.4226342925659901E-2</v>
      </c>
      <c r="G9" s="1">
        <v>-2.6012038748923001E-2</v>
      </c>
    </row>
    <row r="10" spans="1:7" x14ac:dyDescent="0.3">
      <c r="A10" s="3">
        <v>20090114</v>
      </c>
      <c r="B10" s="1">
        <v>3.7325987363740494E-2</v>
      </c>
      <c r="C10" s="1">
        <v>2.8763513573723511E-2</v>
      </c>
      <c r="D10" s="1">
        <v>3.4400500194890236E-2</v>
      </c>
      <c r="E10" s="1">
        <v>2.6149086748173098E-2</v>
      </c>
      <c r="F10" s="1">
        <v>5.6221616327551502E-2</v>
      </c>
      <c r="G10" s="1">
        <v>5.0377805674982297E-2</v>
      </c>
    </row>
    <row r="11" spans="1:7" x14ac:dyDescent="0.3">
      <c r="A11" s="3">
        <v>20090115</v>
      </c>
      <c r="B11" s="1">
        <v>2.2847857469026109E-2</v>
      </c>
      <c r="C11" s="1">
        <v>-1.3810652122079137E-3</v>
      </c>
      <c r="D11" s="1">
        <v>1.0943405774553813E-2</v>
      </c>
      <c r="E11" s="1">
        <v>2.5757564517253999E-3</v>
      </c>
      <c r="F11" s="1">
        <v>-5.6844860794227304E-3</v>
      </c>
      <c r="G11" s="1">
        <v>-1.34409566180932E-3</v>
      </c>
    </row>
    <row r="12" spans="1:7" x14ac:dyDescent="0.3">
      <c r="A12" s="3">
        <v>20090116</v>
      </c>
      <c r="B12" s="1">
        <v>1.1352718288142563E-2</v>
      </c>
      <c r="C12" s="1">
        <v>1.7201383497490682E-3</v>
      </c>
      <c r="D12" s="1">
        <v>9.9639219367488492E-3</v>
      </c>
      <c r="E12" s="1">
        <v>1.5491745804313801E-2</v>
      </c>
      <c r="F12" s="1">
        <v>3.1903270146321702E-2</v>
      </c>
      <c r="G12" s="1">
        <v>1.6091025805779601E-2</v>
      </c>
    </row>
    <row r="13" spans="1:7" x14ac:dyDescent="0.3">
      <c r="A13" s="3">
        <v>20090119</v>
      </c>
      <c r="B13" s="1">
        <v>2.4141804027899218E-3</v>
      </c>
      <c r="C13" s="1">
        <v>-9.3538747450595677E-3</v>
      </c>
      <c r="D13" s="1">
        <v>4.3107801391099867E-3</v>
      </c>
      <c r="E13" s="1">
        <v>-2.65909590020892E-4</v>
      </c>
      <c r="F13" s="1">
        <v>1.9662764240649801E-2</v>
      </c>
      <c r="G13" s="1">
        <v>2.8590928762359598E-3</v>
      </c>
    </row>
    <row r="14" spans="1:7" x14ac:dyDescent="0.3">
      <c r="A14" s="3">
        <v>20090120</v>
      </c>
      <c r="B14" s="1">
        <v>6.0278396410490846E-3</v>
      </c>
      <c r="C14" s="1">
        <v>1.778906956075841E-2</v>
      </c>
      <c r="D14" s="1">
        <v>9.7541138670390378E-3</v>
      </c>
      <c r="E14" s="1">
        <v>3.2918500060834699E-3</v>
      </c>
      <c r="F14" s="1">
        <v>6.0670848522397904E-3</v>
      </c>
      <c r="G14" s="1">
        <v>1.19194603940436E-2</v>
      </c>
    </row>
    <row r="15" spans="1:7" x14ac:dyDescent="0.3">
      <c r="A15" s="3">
        <v>20090121</v>
      </c>
      <c r="B15" s="1">
        <v>-9.2603898266700139E-5</v>
      </c>
      <c r="C15" s="1">
        <v>1.6424318851563432E-3</v>
      </c>
      <c r="D15" s="1">
        <v>-1.3199490904307559E-3</v>
      </c>
      <c r="E15" s="1">
        <v>-9.4000873321641604E-3</v>
      </c>
      <c r="F15" s="1">
        <v>9.1924129154278694E-3</v>
      </c>
      <c r="G15" s="1">
        <v>-6.1183377234925E-3</v>
      </c>
    </row>
    <row r="16" spans="1:7" x14ac:dyDescent="0.3">
      <c r="A16" s="3">
        <v>20090122</v>
      </c>
      <c r="B16" s="1">
        <v>1.9369237532939641E-2</v>
      </c>
      <c r="C16" s="1">
        <v>1.9952336392593292E-2</v>
      </c>
      <c r="D16" s="1">
        <v>1.4605285003021846E-2</v>
      </c>
      <c r="E16" s="1">
        <v>9.2847197638320604E-3</v>
      </c>
      <c r="F16" s="1">
        <v>4.8690777950601404E-3</v>
      </c>
      <c r="G16" s="1">
        <v>2.9869323977145E-2</v>
      </c>
    </row>
    <row r="17" spans="1:7" x14ac:dyDescent="0.3">
      <c r="A17" s="3">
        <v>20090123</v>
      </c>
      <c r="B17" s="1">
        <v>4.8171238096398852E-4</v>
      </c>
      <c r="C17" s="1">
        <v>-7.8435218520383296E-3</v>
      </c>
      <c r="D17" s="1">
        <v>-3.6331206795102406E-4</v>
      </c>
      <c r="E17" s="1">
        <v>-2.9872771413258599E-3</v>
      </c>
      <c r="F17" s="1">
        <v>-6.0925764545016201E-3</v>
      </c>
      <c r="G17" s="1">
        <v>-1.27010589298366E-3</v>
      </c>
    </row>
    <row r="18" spans="1:7" x14ac:dyDescent="0.3">
      <c r="A18" s="3">
        <v>20090202</v>
      </c>
      <c r="B18" s="1">
        <v>2.9937074458895502E-2</v>
      </c>
      <c r="C18" s="1">
        <v>1.1684877549709672E-2</v>
      </c>
      <c r="D18" s="1">
        <v>3.3933124208127538E-2</v>
      </c>
      <c r="E18" s="1">
        <v>3.05221520951965E-2</v>
      </c>
      <c r="F18" s="1">
        <v>-1.06108574452415E-3</v>
      </c>
      <c r="G18" s="1">
        <v>1.7920695331745298E-2</v>
      </c>
    </row>
    <row r="19" spans="1:7" x14ac:dyDescent="0.3">
      <c r="A19" s="3">
        <v>20090203</v>
      </c>
      <c r="B19" s="1">
        <v>2.4437149566871819E-2</v>
      </c>
      <c r="C19" s="1">
        <v>1.6871692970416071E-2</v>
      </c>
      <c r="D19" s="1">
        <v>3.4693038986503014E-2</v>
      </c>
      <c r="E19" s="1">
        <v>2.7648180582213699E-2</v>
      </c>
      <c r="F19" s="1">
        <v>2.4086474274631599E-2</v>
      </c>
      <c r="G19" s="1">
        <v>2.6651436586780999E-2</v>
      </c>
    </row>
    <row r="20" spans="1:7" x14ac:dyDescent="0.3">
      <c r="A20" s="3">
        <v>20090204</v>
      </c>
      <c r="B20" s="1">
        <v>2.9553699223933604E-2</v>
      </c>
      <c r="C20" s="1">
        <v>1.631413438232536E-2</v>
      </c>
      <c r="D20" s="1">
        <v>1.7507361216774299E-2</v>
      </c>
      <c r="E20" s="1">
        <v>2.6708530699439601E-2</v>
      </c>
      <c r="F20" s="1">
        <v>3.8429608190384802E-2</v>
      </c>
      <c r="G20" s="1">
        <v>2.3506852428326699E-2</v>
      </c>
    </row>
    <row r="21" spans="1:7" x14ac:dyDescent="0.3">
      <c r="A21" s="3">
        <v>20090205</v>
      </c>
      <c r="B21" s="1">
        <v>-2.086131623161679E-2</v>
      </c>
      <c r="C21" s="1">
        <v>-1.7167071950085898E-2</v>
      </c>
      <c r="D21" s="1">
        <v>-1.8041036876627965E-2</v>
      </c>
      <c r="E21" s="1">
        <v>-1.1745173114702599E-2</v>
      </c>
      <c r="F21" s="1">
        <v>-7.5818850447903303E-3</v>
      </c>
      <c r="G21" s="1">
        <v>-4.3291027420864102E-3</v>
      </c>
    </row>
    <row r="22" spans="1:7" x14ac:dyDescent="0.3">
      <c r="A22" s="3">
        <v>20090206</v>
      </c>
      <c r="B22" s="1">
        <v>4.8999246113462631E-2</v>
      </c>
      <c r="C22" s="1">
        <v>2.7241279524396728E-2</v>
      </c>
      <c r="D22" s="1">
        <v>4.5489935107643369E-2</v>
      </c>
      <c r="E22" s="1">
        <v>5.0792869227605002E-2</v>
      </c>
      <c r="F22" s="1">
        <v>4.1639744421685498E-2</v>
      </c>
      <c r="G22" s="1">
        <v>3.8937349105179098E-2</v>
      </c>
    </row>
    <row r="23" spans="1:7" x14ac:dyDescent="0.3">
      <c r="A23" s="3">
        <v>20090209</v>
      </c>
      <c r="B23" s="1">
        <v>2.43725543601865E-2</v>
      </c>
      <c r="C23" s="1">
        <v>3.1175724948666966E-2</v>
      </c>
      <c r="D23" s="1">
        <v>3.6681162088185754E-2</v>
      </c>
      <c r="E23" s="1">
        <v>3.66614664957121E-2</v>
      </c>
      <c r="F23" s="1">
        <v>1.2912549697438E-2</v>
      </c>
      <c r="G23" s="1">
        <v>4.7748970787926698E-2</v>
      </c>
    </row>
    <row r="24" spans="1:7" x14ac:dyDescent="0.3">
      <c r="A24" s="3">
        <v>20090210</v>
      </c>
      <c r="B24" s="1">
        <v>2.1524211094639523E-2</v>
      </c>
      <c r="C24" s="1">
        <v>1.833408814460297E-2</v>
      </c>
      <c r="D24" s="1">
        <v>1.4344834339943833E-2</v>
      </c>
      <c r="E24" s="1">
        <v>2.00397961546935E-2</v>
      </c>
      <c r="F24" s="1">
        <v>3.7023520198333202E-3</v>
      </c>
      <c r="G24" s="1">
        <v>2.806048425523E-2</v>
      </c>
    </row>
    <row r="25" spans="1:7" x14ac:dyDescent="0.3">
      <c r="A25" s="3">
        <v>20090211</v>
      </c>
      <c r="B25" s="1">
        <v>4.0594807930673079E-3</v>
      </c>
      <c r="C25" s="1">
        <v>4.8388855916786282E-3</v>
      </c>
      <c r="D25" s="1">
        <v>-3.0721977509306234E-4</v>
      </c>
      <c r="E25" s="1">
        <v>5.4661423979526103E-3</v>
      </c>
      <c r="F25" s="1">
        <v>3.3462862703181398E-3</v>
      </c>
      <c r="G25" s="1">
        <v>-1.1676015064672699E-2</v>
      </c>
    </row>
    <row r="26" spans="1:7" x14ac:dyDescent="0.3">
      <c r="A26" s="3">
        <v>20090212</v>
      </c>
      <c r="B26" s="1">
        <v>3.2991770152270047E-2</v>
      </c>
      <c r="C26" s="1">
        <v>1.9671635015510291E-2</v>
      </c>
      <c r="D26" s="1">
        <v>3.9016609319753703E-2</v>
      </c>
      <c r="E26" s="1">
        <v>3.1859158865830899E-2</v>
      </c>
      <c r="F26" s="1">
        <v>-1.3693797717323901E-2</v>
      </c>
      <c r="G26" s="1">
        <v>-1.5823039601697099E-2</v>
      </c>
    </row>
    <row r="27" spans="1:7" x14ac:dyDescent="0.3">
      <c r="A27" s="3">
        <v>20090213</v>
      </c>
      <c r="B27" s="1">
        <v>3.5071573887203028E-2</v>
      </c>
      <c r="C27" s="1">
        <v>3.211878495695366E-2</v>
      </c>
      <c r="D27" s="1">
        <v>4.0965525635182715E-2</v>
      </c>
      <c r="E27" s="1">
        <v>4.3367793070606397E-2</v>
      </c>
      <c r="F27" s="1">
        <v>3.5415446805386303E-2</v>
      </c>
      <c r="G27" s="1">
        <v>3.4818644671660799E-2</v>
      </c>
    </row>
    <row r="28" spans="1:7" x14ac:dyDescent="0.3">
      <c r="A28" s="3">
        <v>20090216</v>
      </c>
      <c r="B28" s="1">
        <v>7.3986577113623157E-3</v>
      </c>
      <c r="C28" s="1">
        <v>5.5010540837245221E-3</v>
      </c>
      <c r="D28" s="1">
        <v>2.5178729027141066E-3</v>
      </c>
      <c r="E28" s="1">
        <v>1.3887534308115301E-3</v>
      </c>
      <c r="F28" s="1">
        <v>3.2190386635060103E-2</v>
      </c>
      <c r="G28" s="1">
        <v>4.4638738606328998E-2</v>
      </c>
    </row>
    <row r="29" spans="1:7" x14ac:dyDescent="0.3">
      <c r="A29" s="3">
        <v>20090217</v>
      </c>
      <c r="B29" s="1">
        <v>-4.6382315710849012E-2</v>
      </c>
      <c r="C29" s="1">
        <v>-2.3547998999799525E-2</v>
      </c>
      <c r="D29" s="1">
        <v>-4.8343841850811621E-2</v>
      </c>
      <c r="E29" s="1">
        <v>-4.1759669134408102E-2</v>
      </c>
      <c r="F29" s="1">
        <v>-3.6247240612639099E-2</v>
      </c>
      <c r="G29" s="1">
        <v>-3.5844283573811801E-2</v>
      </c>
    </row>
    <row r="30" spans="1:7" x14ac:dyDescent="0.3">
      <c r="A30" s="3">
        <v>20090218</v>
      </c>
      <c r="B30" s="1">
        <v>-4.2290632748923473E-2</v>
      </c>
      <c r="C30" s="1">
        <v>-2.4549435178628887E-2</v>
      </c>
      <c r="D30" s="1">
        <v>-3.0887731506580311E-2</v>
      </c>
      <c r="E30" s="1">
        <v>-3.7496762978946101E-2</v>
      </c>
      <c r="F30" s="1">
        <v>-4.8036547217782E-2</v>
      </c>
      <c r="G30" s="1">
        <v>-6.0831403358873402E-2</v>
      </c>
    </row>
    <row r="31" spans="1:7" x14ac:dyDescent="0.3">
      <c r="A31" s="3">
        <v>20090219</v>
      </c>
      <c r="B31" s="1">
        <v>2.6275899030048358E-2</v>
      </c>
      <c r="C31" s="1">
        <v>1.4898364212568942E-2</v>
      </c>
      <c r="D31" s="1">
        <v>2.6821403978696548E-2</v>
      </c>
      <c r="E31" s="1">
        <v>1.4731550969351999E-2</v>
      </c>
      <c r="F31" s="1">
        <v>-1.3976489837362999E-3</v>
      </c>
      <c r="G31" s="1">
        <v>2.6406408080078599E-2</v>
      </c>
    </row>
    <row r="32" spans="1:7" x14ac:dyDescent="0.3">
      <c r="A32" s="3">
        <v>20090220</v>
      </c>
      <c r="B32" s="1">
        <v>2.6068931663058056E-2</v>
      </c>
      <c r="C32" s="1">
        <v>2.6852249061766576E-2</v>
      </c>
      <c r="D32" s="1">
        <v>3.9375440412502044E-2</v>
      </c>
      <c r="E32" s="1">
        <v>3.1576427749626997E-2</v>
      </c>
      <c r="F32" s="1">
        <v>9.8878237842503804E-3</v>
      </c>
      <c r="G32" s="1">
        <v>3.2448765723736499E-2</v>
      </c>
    </row>
    <row r="33" spans="1:7" x14ac:dyDescent="0.3">
      <c r="A33" s="3">
        <v>20090223</v>
      </c>
      <c r="B33" s="1">
        <v>3.6398507533358999E-2</v>
      </c>
      <c r="C33" s="1">
        <v>2.9407177289269126E-2</v>
      </c>
      <c r="D33" s="1">
        <v>3.1297491592167048E-2</v>
      </c>
      <c r="E33" s="1">
        <v>3.4266029257731E-2</v>
      </c>
      <c r="F33" s="1">
        <v>3.4127414929039097E-2</v>
      </c>
      <c r="G33" s="1">
        <v>1.7984406404482099E-2</v>
      </c>
    </row>
    <row r="34" spans="1:7" x14ac:dyDescent="0.3">
      <c r="A34" s="3">
        <v>20090224</v>
      </c>
      <c r="B34" s="1">
        <v>-3.2817975787103035E-2</v>
      </c>
      <c r="C34" s="1">
        <v>-4.0159434987964572E-2</v>
      </c>
      <c r="D34" s="1">
        <v>-2.2061425789008736E-2</v>
      </c>
      <c r="E34" s="1">
        <v>-3.0051449786219601E-2</v>
      </c>
      <c r="F34" s="1">
        <v>-5.3535796073696899E-2</v>
      </c>
      <c r="G34" s="1">
        <v>-4.5715969126728102E-2</v>
      </c>
    </row>
    <row r="35" spans="1:7" x14ac:dyDescent="0.3">
      <c r="A35" s="3">
        <v>20090225</v>
      </c>
      <c r="B35" s="1">
        <v>-1.8364435427006278E-3</v>
      </c>
      <c r="C35" s="1">
        <v>-3.7414132854926498E-3</v>
      </c>
      <c r="D35" s="1">
        <v>-7.4990518479483681E-4</v>
      </c>
      <c r="E35" s="1">
        <v>-1.17096420239055E-4</v>
      </c>
      <c r="F35" s="1">
        <v>1.42705508745974E-2</v>
      </c>
      <c r="G35" s="1">
        <v>-4.0959948080900302E-3</v>
      </c>
    </row>
    <row r="36" spans="1:7" x14ac:dyDescent="0.3">
      <c r="A36" s="3">
        <v>20090226</v>
      </c>
      <c r="B36" s="1">
        <v>-6.5315025287366366E-2</v>
      </c>
      <c r="C36" s="1">
        <v>-6.5567234545396202E-2</v>
      </c>
      <c r="D36" s="1">
        <v>-7.5883835826133422E-2</v>
      </c>
      <c r="E36" s="1">
        <v>-6.6576484963945498E-2</v>
      </c>
      <c r="F36" s="1">
        <v>-4.1780367462031398E-2</v>
      </c>
      <c r="G36" s="1">
        <v>-6.2744481417882497E-2</v>
      </c>
    </row>
    <row r="37" spans="1:7" x14ac:dyDescent="0.3">
      <c r="A37" s="3">
        <v>20090227</v>
      </c>
      <c r="B37" s="1">
        <v>-5.2628260096061433E-2</v>
      </c>
      <c r="C37" s="1">
        <v>-3.2886381479620926E-2</v>
      </c>
      <c r="D37" s="1">
        <v>-5.1587287187619998E-2</v>
      </c>
      <c r="E37" s="1">
        <v>-4.2411472818387898E-2</v>
      </c>
      <c r="F37" s="1">
        <v>1.3023539180635299E-3</v>
      </c>
      <c r="G37" s="1">
        <v>-5.4449980456889903E-2</v>
      </c>
    </row>
    <row r="38" spans="1:7" x14ac:dyDescent="0.3">
      <c r="A38" s="3">
        <v>20090302</v>
      </c>
      <c r="B38" s="1">
        <v>2.3711094199702947E-2</v>
      </c>
      <c r="C38" s="1">
        <v>2.2592808869126339E-2</v>
      </c>
      <c r="D38" s="1">
        <v>2.7367764985770742E-2</v>
      </c>
      <c r="E38" s="1">
        <v>2.15711143271392E-2</v>
      </c>
      <c r="F38" s="1">
        <v>6.65212546070629E-3</v>
      </c>
      <c r="G38" s="1">
        <v>1.5451643318929099E-2</v>
      </c>
    </row>
    <row r="39" spans="1:7" x14ac:dyDescent="0.3">
      <c r="A39" s="3">
        <v>20090303</v>
      </c>
      <c r="B39" s="1">
        <v>6.7595599143461648E-3</v>
      </c>
      <c r="C39" s="1">
        <v>2.5061442349908321E-2</v>
      </c>
      <c r="D39" s="1">
        <v>1.5332810175359281E-2</v>
      </c>
      <c r="E39" s="1">
        <v>5.8798017887230899E-3</v>
      </c>
      <c r="F39" s="1">
        <v>-1.8156000471142599E-2</v>
      </c>
      <c r="G39" s="1">
        <v>-4.1028749887868799E-3</v>
      </c>
    </row>
    <row r="40" spans="1:7" x14ac:dyDescent="0.3">
      <c r="A40" s="3">
        <v>20090304</v>
      </c>
      <c r="B40" s="1">
        <v>6.2327357237715868E-2</v>
      </c>
      <c r="C40" s="1">
        <v>4.6895666996997785E-2</v>
      </c>
      <c r="D40" s="1">
        <v>6.5317175752430207E-2</v>
      </c>
      <c r="E40" s="1">
        <v>5.9513965420845603E-2</v>
      </c>
      <c r="F40" s="1">
        <v>7.8455183129751999E-2</v>
      </c>
      <c r="G40" s="1">
        <v>6.9152827613635004E-2</v>
      </c>
    </row>
    <row r="41" spans="1:7" x14ac:dyDescent="0.3">
      <c r="A41" s="3">
        <v>20090305</v>
      </c>
      <c r="B41" s="1">
        <v>1.2226478037655884E-2</v>
      </c>
      <c r="C41" s="1">
        <v>-5.9986784114264115E-3</v>
      </c>
      <c r="D41" s="1">
        <v>4.3551013920721212E-4</v>
      </c>
      <c r="E41" s="1">
        <v>-4.1738937861988297E-3</v>
      </c>
      <c r="F41" s="1">
        <v>1.7709530425705299E-2</v>
      </c>
      <c r="G41" s="1">
        <v>9.6158770813748202E-3</v>
      </c>
    </row>
    <row r="42" spans="1:7" x14ac:dyDescent="0.3">
      <c r="A42" s="3">
        <v>20090306</v>
      </c>
      <c r="B42" s="1">
        <v>-1.9053491625779264E-2</v>
      </c>
      <c r="C42" s="1">
        <v>-1.6555754626390681E-2</v>
      </c>
      <c r="D42" s="1">
        <v>-3.9591835358643323E-4</v>
      </c>
      <c r="E42" s="1">
        <v>3.7633086119646299E-3</v>
      </c>
      <c r="F42" s="1">
        <v>-2.2011334068527399E-3</v>
      </c>
      <c r="G42" s="1">
        <v>-9.7414124727900394E-3</v>
      </c>
    </row>
    <row r="43" spans="1:7" x14ac:dyDescent="0.3">
      <c r="A43" s="3">
        <v>20090309</v>
      </c>
      <c r="B43" s="1">
        <v>-4.700416397256945E-2</v>
      </c>
      <c r="C43" s="1">
        <v>-3.7529740093795678E-2</v>
      </c>
      <c r="D43" s="1">
        <v>-3.9897704822750846E-2</v>
      </c>
      <c r="E43" s="1">
        <v>-4.3798270711331203E-2</v>
      </c>
      <c r="F43" s="1">
        <v>-3.6499290677614399E-2</v>
      </c>
      <c r="G43" s="1">
        <v>-4.3474176747217999E-2</v>
      </c>
    </row>
    <row r="44" spans="1:7" x14ac:dyDescent="0.3">
      <c r="A44" s="3">
        <v>20090310</v>
      </c>
      <c r="B44" s="1">
        <v>2.8601928241970321E-2</v>
      </c>
      <c r="C44" s="1">
        <v>2.0283854247695025E-2</v>
      </c>
      <c r="D44" s="1">
        <v>1.7691334297938181E-2</v>
      </c>
      <c r="E44" s="1">
        <v>1.7608729858433501E-2</v>
      </c>
      <c r="F44" s="1">
        <v>1.19231955050385E-2</v>
      </c>
      <c r="G44" s="1">
        <v>2.7497357017098701E-2</v>
      </c>
    </row>
    <row r="45" spans="1:7" x14ac:dyDescent="0.3">
      <c r="A45" s="3">
        <v>20090311</v>
      </c>
      <c r="B45" s="1">
        <v>-8.7745955063300296E-3</v>
      </c>
      <c r="C45" s="1">
        <v>-1.1633467658344999E-4</v>
      </c>
      <c r="D45" s="1">
        <v>-1.5739472375239129E-2</v>
      </c>
      <c r="E45" s="1">
        <v>-1.29392879820303E-2</v>
      </c>
      <c r="F45" s="1">
        <v>-9.2469096472723999E-3</v>
      </c>
      <c r="G45" s="1">
        <v>9.36225417042056E-4</v>
      </c>
    </row>
    <row r="46" spans="1:7" x14ac:dyDescent="0.3">
      <c r="A46" s="3">
        <v>20090312</v>
      </c>
      <c r="B46" s="1">
        <v>6.1337930278111182E-3</v>
      </c>
      <c r="C46" s="1">
        <v>6.8296400394082964E-4</v>
      </c>
      <c r="D46" s="1">
        <v>-5.7987827005746336E-3</v>
      </c>
      <c r="E46" s="1">
        <v>-6.0556399318728096E-3</v>
      </c>
      <c r="F46" s="1">
        <v>-4.0504117072009499E-4</v>
      </c>
      <c r="G46" s="1">
        <v>-6.7517033284933302E-3</v>
      </c>
    </row>
    <row r="47" spans="1:7" x14ac:dyDescent="0.3">
      <c r="A47" s="3">
        <v>20090313</v>
      </c>
      <c r="B47" s="1">
        <v>-7.4036955389559303E-3</v>
      </c>
      <c r="C47" s="1">
        <v>-9.190550701379049E-3</v>
      </c>
      <c r="D47" s="1">
        <v>-4.1690017220987708E-3</v>
      </c>
      <c r="E47" s="1">
        <v>-8.3525442593540399E-3</v>
      </c>
      <c r="F47" s="1">
        <v>-7.9989563938922294E-3</v>
      </c>
      <c r="G47" s="1">
        <v>-5.0785699360430701E-3</v>
      </c>
    </row>
    <row r="48" spans="1:7" x14ac:dyDescent="0.3">
      <c r="A48" s="3">
        <v>20090316</v>
      </c>
      <c r="B48" s="1">
        <v>1.1043614632217863E-2</v>
      </c>
      <c r="C48" s="1">
        <v>9.0600490394327719E-3</v>
      </c>
      <c r="D48" s="1">
        <v>1.4585992868614226E-2</v>
      </c>
      <c r="E48" s="1">
        <v>1.3572598694563801E-2</v>
      </c>
      <c r="F48" s="1">
        <v>2.5146006800200502E-2</v>
      </c>
      <c r="G48" s="1">
        <v>1.153300534503E-2</v>
      </c>
    </row>
    <row r="49" spans="1:7" x14ac:dyDescent="0.3">
      <c r="A49" s="3">
        <v>20090317</v>
      </c>
      <c r="B49" s="1">
        <v>3.6536469518492681E-2</v>
      </c>
      <c r="C49" s="1">
        <v>3.2321082820277472E-2</v>
      </c>
      <c r="D49" s="1">
        <v>4.0873712127344815E-2</v>
      </c>
      <c r="E49" s="1">
        <v>3.9185571000758E-2</v>
      </c>
      <c r="F49" s="1">
        <v>3.6051403391750503E-2</v>
      </c>
      <c r="G49" s="1">
        <v>3.8822718839997702E-2</v>
      </c>
    </row>
    <row r="50" spans="1:7" x14ac:dyDescent="0.3">
      <c r="A50" s="3">
        <v>20090318</v>
      </c>
      <c r="B50" s="1">
        <v>1.4669584675941372E-2</v>
      </c>
      <c r="C50" s="1">
        <v>6.2642897824244249E-3</v>
      </c>
      <c r="D50" s="1">
        <v>1.7439537028968784E-2</v>
      </c>
      <c r="E50" s="1">
        <v>9.2629337135598701E-3</v>
      </c>
      <c r="F50" s="1">
        <v>-4.3690351748798097E-3</v>
      </c>
      <c r="G50" s="1">
        <v>1.9148236044265701E-2</v>
      </c>
    </row>
    <row r="51" spans="1:7" x14ac:dyDescent="0.3">
      <c r="A51" s="3">
        <v>20090319</v>
      </c>
      <c r="B51" s="1">
        <v>1.6851056078822532E-2</v>
      </c>
      <c r="C51" s="1">
        <v>1.2841055681705077E-2</v>
      </c>
      <c r="D51" s="1">
        <v>2.5827331671597054E-2</v>
      </c>
      <c r="E51" s="1">
        <v>2.44127365586898E-2</v>
      </c>
      <c r="F51" s="1">
        <v>1.38709491886607E-2</v>
      </c>
      <c r="G51" s="1">
        <v>2.9362053865040299E-2</v>
      </c>
    </row>
    <row r="52" spans="1:7" x14ac:dyDescent="0.3">
      <c r="A52" s="3">
        <v>20090320</v>
      </c>
      <c r="B52" s="1">
        <v>-8.0107443209165349E-3</v>
      </c>
      <c r="C52" s="1">
        <v>-1.125815459458877E-2</v>
      </c>
      <c r="D52" s="1">
        <v>-1.6263303304975964E-2</v>
      </c>
      <c r="E52" s="1">
        <v>-1.0791526517688801E-2</v>
      </c>
      <c r="F52" s="1">
        <v>-1.5693461681975201E-2</v>
      </c>
      <c r="G52" s="1">
        <v>1.81160195638424E-2</v>
      </c>
    </row>
    <row r="53" spans="1:7" x14ac:dyDescent="0.3">
      <c r="A53" s="3">
        <v>20090323</v>
      </c>
      <c r="B53" s="1">
        <v>1.3582345398977206E-2</v>
      </c>
      <c r="C53" s="1">
        <v>1.6088732289885908E-2</v>
      </c>
      <c r="D53" s="1">
        <v>3.7117382946860802E-2</v>
      </c>
      <c r="E53" s="1">
        <v>2.60507124449018E-2</v>
      </c>
      <c r="F53" s="1">
        <v>2.9496781175698799E-2</v>
      </c>
      <c r="G53" s="1">
        <v>2.3175348548730799E-2</v>
      </c>
    </row>
    <row r="54" spans="1:7" x14ac:dyDescent="0.3">
      <c r="A54" s="3">
        <v>20090324</v>
      </c>
      <c r="B54" s="1">
        <v>1.138947698023718E-2</v>
      </c>
      <c r="C54" s="1">
        <v>1.2571406208091601E-2</v>
      </c>
      <c r="D54" s="1">
        <v>3.5442439568539579E-3</v>
      </c>
      <c r="E54" s="1">
        <v>7.8801255347125797E-3</v>
      </c>
      <c r="F54" s="1">
        <v>8.0205747511786201E-3</v>
      </c>
      <c r="G54" s="1">
        <v>4.4971889272442302E-3</v>
      </c>
    </row>
    <row r="55" spans="1:7" x14ac:dyDescent="0.3">
      <c r="A55" s="3">
        <v>20090325</v>
      </c>
      <c r="B55" s="1">
        <v>-2.9670543926025E-2</v>
      </c>
      <c r="C55" s="1">
        <v>-2.9852201173173699E-2</v>
      </c>
      <c r="D55" s="1">
        <v>-3.4528725701887246E-2</v>
      </c>
      <c r="E55" s="1">
        <v>-2.6336972818939101E-2</v>
      </c>
      <c r="F55" s="1">
        <v>-1.23438219214047E-2</v>
      </c>
      <c r="G55" s="1">
        <v>-3.2570719042492098E-2</v>
      </c>
    </row>
    <row r="56" spans="1:7" x14ac:dyDescent="0.3">
      <c r="A56" s="3">
        <v>20090326</v>
      </c>
      <c r="B56" s="1">
        <v>2.0180021694558382E-2</v>
      </c>
      <c r="C56" s="1">
        <v>1.3399585943850545E-2</v>
      </c>
      <c r="D56" s="1">
        <v>2.4086470205208758E-2</v>
      </c>
      <c r="E56" s="1">
        <v>1.6389188739517498E-2</v>
      </c>
      <c r="F56" s="1">
        <v>3.6294175166907902E-2</v>
      </c>
      <c r="G56" s="1">
        <v>3.5778717276971898E-2</v>
      </c>
    </row>
    <row r="57" spans="1:7" x14ac:dyDescent="0.3">
      <c r="A57" s="3">
        <v>20090327</v>
      </c>
      <c r="B57" s="1">
        <v>1.8599297500355178E-2</v>
      </c>
      <c r="C57" s="1">
        <v>1.209529564677407E-3</v>
      </c>
      <c r="D57" s="1">
        <v>1.2897349956446324E-2</v>
      </c>
      <c r="E57" s="1">
        <v>7.62497446898235E-3</v>
      </c>
      <c r="F57" s="1">
        <v>2.16690727989276E-3</v>
      </c>
      <c r="G57" s="1">
        <v>1.61581383012981E-2</v>
      </c>
    </row>
    <row r="58" spans="1:7" x14ac:dyDescent="0.3">
      <c r="A58" s="3">
        <v>20090330</v>
      </c>
      <c r="B58" s="1">
        <v>8.6041855244199453E-3</v>
      </c>
      <c r="C58" s="1">
        <v>8.3363971320164123E-3</v>
      </c>
      <c r="D58" s="1">
        <v>7.6439370918400529E-4</v>
      </c>
      <c r="E58" s="1">
        <v>-2.5921799993411702E-3</v>
      </c>
      <c r="F58" s="1">
        <v>-4.7179865059731596E-3</v>
      </c>
      <c r="G58" s="1">
        <v>-1.6679296717562499E-2</v>
      </c>
    </row>
    <row r="59" spans="1:7" x14ac:dyDescent="0.3">
      <c r="A59" s="3">
        <v>20090331</v>
      </c>
      <c r="B59" s="1">
        <v>1.1870861075794053E-2</v>
      </c>
      <c r="C59" s="1">
        <v>7.1470416117618415E-3</v>
      </c>
      <c r="D59" s="1">
        <v>7.8253484527713354E-3</v>
      </c>
      <c r="E59" s="1">
        <v>8.4240497698752099E-3</v>
      </c>
      <c r="F59" s="1">
        <v>9.5904377874867202E-3</v>
      </c>
      <c r="G59" s="1">
        <v>-1.0915151861640699E-4</v>
      </c>
    </row>
    <row r="60" spans="1:7" x14ac:dyDescent="0.3">
      <c r="A60" s="3">
        <v>20090401</v>
      </c>
      <c r="B60" s="1">
        <v>1.8518203805553118E-2</v>
      </c>
      <c r="C60" s="1">
        <v>1.0574921643236585E-2</v>
      </c>
      <c r="D60" s="1">
        <v>2.1736832261791291E-2</v>
      </c>
      <c r="E60" s="1">
        <v>1.6188847913367901E-2</v>
      </c>
      <c r="F60" s="1">
        <v>9.6379135045540198E-3</v>
      </c>
      <c r="G60" s="1">
        <v>2.70755510048191E-2</v>
      </c>
    </row>
    <row r="61" spans="1:7" x14ac:dyDescent="0.3">
      <c r="A61" s="3">
        <v>20090402</v>
      </c>
      <c r="B61" s="1">
        <v>2.0838800240485507E-3</v>
      </c>
      <c r="C61" s="1">
        <v>2.9261553715671236E-3</v>
      </c>
      <c r="D61" s="1">
        <v>6.9290519192922086E-3</v>
      </c>
      <c r="E61" s="1">
        <v>7.1490382788656597E-3</v>
      </c>
      <c r="F61" s="1">
        <v>1.51254910641498E-2</v>
      </c>
      <c r="G61" s="1">
        <v>2.0051111234170499E-2</v>
      </c>
    </row>
    <row r="62" spans="1:7" x14ac:dyDescent="0.3">
      <c r="A62" s="3">
        <v>20090403</v>
      </c>
      <c r="B62" s="1">
        <v>-5.9054225622702924E-3</v>
      </c>
      <c r="C62" s="1">
        <v>-1.3581922228260934E-2</v>
      </c>
      <c r="D62" s="1">
        <v>-4.9799325869831334E-3</v>
      </c>
      <c r="E62" s="1">
        <v>-4.1235082417648899E-3</v>
      </c>
      <c r="F62" s="1">
        <v>1.43815101709434E-2</v>
      </c>
      <c r="G62" s="1">
        <v>-1.04053827968014E-2</v>
      </c>
    </row>
    <row r="63" spans="1:7" x14ac:dyDescent="0.3">
      <c r="A63" s="3">
        <v>20090407</v>
      </c>
      <c r="B63" s="1">
        <v>1.0273167920889566E-2</v>
      </c>
      <c r="C63" s="1">
        <v>3.1800440779736145E-3</v>
      </c>
      <c r="D63" s="1">
        <v>1.8156532952768806E-3</v>
      </c>
      <c r="E63" s="1">
        <v>2.82311983702275E-3</v>
      </c>
      <c r="F63" s="1">
        <v>-5.24154861800022E-3</v>
      </c>
      <c r="G63" s="1">
        <v>6.6333013317417099E-3</v>
      </c>
    </row>
    <row r="64" spans="1:7" x14ac:dyDescent="0.3">
      <c r="A64" s="3">
        <v>20090408</v>
      </c>
      <c r="B64" s="1">
        <v>-2.6564072317909707E-2</v>
      </c>
      <c r="C64" s="1">
        <v>-3.0737188741714303E-2</v>
      </c>
      <c r="D64" s="1">
        <v>-2.7207849232837297E-2</v>
      </c>
      <c r="E64" s="1">
        <v>-3.55232811072713E-2</v>
      </c>
      <c r="F64" s="1">
        <v>-4.4256313053428899E-2</v>
      </c>
      <c r="G64" s="1">
        <v>-3.5183166533734697E-2</v>
      </c>
    </row>
    <row r="65" spans="1:7" x14ac:dyDescent="0.3">
      <c r="A65" s="3">
        <v>20090409</v>
      </c>
      <c r="B65" s="1">
        <v>2.0874267040819943E-2</v>
      </c>
      <c r="C65" s="1">
        <v>9.3548766586352278E-3</v>
      </c>
      <c r="D65" s="1">
        <v>1.4830898363555924E-2</v>
      </c>
      <c r="E65" s="1">
        <v>1.8981564838927701E-2</v>
      </c>
      <c r="F65" s="1">
        <v>2.1153895926423201E-2</v>
      </c>
      <c r="G65" s="1">
        <v>1.20529990165427E-2</v>
      </c>
    </row>
    <row r="66" spans="1:7" x14ac:dyDescent="0.3">
      <c r="A66" s="3">
        <v>20090410</v>
      </c>
      <c r="B66" s="1">
        <v>3.6413297286069984E-2</v>
      </c>
      <c r="C66" s="1">
        <v>2.758376274588549E-2</v>
      </c>
      <c r="D66" s="1">
        <v>3.5861737175102666E-2</v>
      </c>
      <c r="E66" s="1">
        <v>3.0769472147959501E-2</v>
      </c>
      <c r="F66" s="1">
        <v>2.23625906190161E-2</v>
      </c>
      <c r="G66" s="1">
        <v>3.4088050358039398E-2</v>
      </c>
    </row>
    <row r="67" spans="1:7" x14ac:dyDescent="0.3">
      <c r="A67" s="3">
        <v>20090413</v>
      </c>
      <c r="B67" s="1">
        <v>1.5816075094937612E-2</v>
      </c>
      <c r="C67" s="1">
        <v>9.1990293224545917E-3</v>
      </c>
      <c r="D67" s="1">
        <v>1.5586286018903913E-2</v>
      </c>
      <c r="E67" s="1">
        <v>2.00551792803021E-2</v>
      </c>
      <c r="F67" s="1">
        <v>1.25904058811902E-2</v>
      </c>
      <c r="G67" s="1">
        <v>4.8610151978630702E-2</v>
      </c>
    </row>
    <row r="68" spans="1:7" x14ac:dyDescent="0.3">
      <c r="A68" s="3">
        <v>20090414</v>
      </c>
      <c r="B68" s="1">
        <v>2.6460894289752263E-2</v>
      </c>
      <c r="C68" s="1">
        <v>6.8782340911462533E-3</v>
      </c>
      <c r="D68" s="1">
        <v>2.7546766205713377E-2</v>
      </c>
      <c r="E68" s="1">
        <v>1.48872247058931E-2</v>
      </c>
      <c r="F68" s="1">
        <v>1.13032254140609E-2</v>
      </c>
      <c r="G68" s="1">
        <v>4.0092365445994404E-3</v>
      </c>
    </row>
    <row r="69" spans="1:7" x14ac:dyDescent="0.3">
      <c r="A69" s="3">
        <v>20090415</v>
      </c>
      <c r="B69" s="1">
        <v>3.1956557052813757E-2</v>
      </c>
      <c r="C69" s="1">
        <v>1.2299927730394032E-2</v>
      </c>
      <c r="D69" s="1">
        <v>5.8088155962051609E-3</v>
      </c>
      <c r="E69" s="1">
        <v>1.0131339885194201E-2</v>
      </c>
      <c r="F69" s="1">
        <v>-5.9074356621780502E-3</v>
      </c>
      <c r="G69" s="1">
        <v>1.02116399262186E-2</v>
      </c>
    </row>
    <row r="70" spans="1:7" x14ac:dyDescent="0.3">
      <c r="A70" s="3">
        <v>20090416</v>
      </c>
      <c r="B70" s="1">
        <v>-1.0738121403430414E-2</v>
      </c>
      <c r="C70" s="1">
        <v>1.384502453600773E-2</v>
      </c>
      <c r="D70" s="1">
        <v>5.633007977683506E-3</v>
      </c>
      <c r="E70" s="1">
        <v>1.72124180948984E-3</v>
      </c>
      <c r="F70" s="1">
        <v>-1.41714601741773E-3</v>
      </c>
      <c r="G70" s="1">
        <v>8.7649082509232892E-3</v>
      </c>
    </row>
    <row r="71" spans="1:7" x14ac:dyDescent="0.3">
      <c r="A71" s="3">
        <v>20090417</v>
      </c>
      <c r="B71" s="1">
        <v>-2.0389565241895894E-2</v>
      </c>
      <c r="C71" s="1">
        <v>-8.1321288754035801E-3</v>
      </c>
      <c r="D71" s="1">
        <v>-1.3493925061183291E-2</v>
      </c>
      <c r="E71" s="1">
        <v>8.0417903598063792E-3</v>
      </c>
      <c r="F71" s="1">
        <v>-5.2321227609530702E-3</v>
      </c>
      <c r="G71" s="1">
        <v>-3.18858047977452E-2</v>
      </c>
    </row>
    <row r="72" spans="1:7" x14ac:dyDescent="0.3">
      <c r="A72" s="3">
        <v>20090420</v>
      </c>
      <c r="B72" s="1">
        <v>2.6072572047022059E-2</v>
      </c>
      <c r="C72" s="1">
        <v>1.1318901850717352E-2</v>
      </c>
      <c r="D72" s="1">
        <v>2.9808764534489912E-2</v>
      </c>
      <c r="E72" s="1">
        <v>3.3128635809871097E-2</v>
      </c>
      <c r="F72" s="1">
        <v>1.6374471749216701E-2</v>
      </c>
      <c r="G72" s="1">
        <v>2.16827021308603E-2</v>
      </c>
    </row>
    <row r="73" spans="1:7" x14ac:dyDescent="0.3">
      <c r="A73" s="3">
        <v>20090421</v>
      </c>
      <c r="B73" s="1">
        <v>-8.9711020714368008E-3</v>
      </c>
      <c r="C73" s="1">
        <v>-3.2242963137439707E-3</v>
      </c>
      <c r="D73" s="1">
        <v>-1.0037159912884846E-2</v>
      </c>
      <c r="E73" s="1">
        <v>-3.1634570375162398E-3</v>
      </c>
      <c r="F73" s="1">
        <v>-1.8113320553685801E-2</v>
      </c>
      <c r="G73" s="1">
        <v>-1.31689487451117E-2</v>
      </c>
    </row>
    <row r="74" spans="1:7" x14ac:dyDescent="0.3">
      <c r="A74" s="3">
        <v>20090422</v>
      </c>
      <c r="B74" s="1">
        <v>-4.0547006550143427E-2</v>
      </c>
      <c r="C74" s="1">
        <v>-3.734859098453399E-2</v>
      </c>
      <c r="D74" s="1">
        <v>-4.2297692913904589E-2</v>
      </c>
      <c r="E74" s="1">
        <v>-4.3560356420707401E-2</v>
      </c>
      <c r="F74" s="1">
        <v>-3.0530694210018101E-2</v>
      </c>
      <c r="G74" s="1">
        <v>-4.7099529225103402E-2</v>
      </c>
    </row>
    <row r="75" spans="1:7" x14ac:dyDescent="0.3">
      <c r="A75" s="3">
        <v>20090423</v>
      </c>
      <c r="B75" s="1">
        <v>6.0859511201020559E-3</v>
      </c>
      <c r="C75" s="1">
        <v>3.3850032091826878E-3</v>
      </c>
      <c r="D75" s="1">
        <v>1.2822702483272381E-2</v>
      </c>
      <c r="E75" s="1">
        <v>1.5770886692327499E-2</v>
      </c>
      <c r="F75" s="1">
        <v>-3.7272882194256302E-4</v>
      </c>
      <c r="G75" s="1">
        <v>9.89349532349461E-3</v>
      </c>
    </row>
    <row r="76" spans="1:7" x14ac:dyDescent="0.3">
      <c r="A76" s="3">
        <v>20090424</v>
      </c>
      <c r="B76" s="1">
        <v>-1.5373306616993321E-2</v>
      </c>
      <c r="C76" s="1">
        <v>-7.5391302672537155E-3</v>
      </c>
      <c r="D76" s="1">
        <v>9.570565460659472E-3</v>
      </c>
      <c r="E76" s="1">
        <v>1.09332029418596E-2</v>
      </c>
      <c r="F76" s="1">
        <v>-1.19763608085218E-2</v>
      </c>
      <c r="G76" s="1">
        <v>-1.42598859014294E-2</v>
      </c>
    </row>
    <row r="77" spans="1:7" x14ac:dyDescent="0.3">
      <c r="A77" s="3">
        <v>20090427</v>
      </c>
      <c r="B77" s="1">
        <v>-1.9346967209802248E-2</v>
      </c>
      <c r="C77" s="1">
        <v>-8.889390113332455E-3</v>
      </c>
      <c r="D77" s="1">
        <v>-3.6800416602215835E-2</v>
      </c>
      <c r="E77" s="1">
        <v>-4.1638354157826102E-2</v>
      </c>
      <c r="F77" s="1">
        <v>-2.23979647036592E-2</v>
      </c>
      <c r="G77" s="1">
        <v>-2.9829223808409099E-2</v>
      </c>
    </row>
    <row r="78" spans="1:7" x14ac:dyDescent="0.3">
      <c r="A78" s="3">
        <v>20090428</v>
      </c>
      <c r="B78" s="1">
        <v>1.0526633902660884E-2</v>
      </c>
      <c r="C78" s="1">
        <v>5.8885703526580888E-2</v>
      </c>
      <c r="D78" s="1">
        <v>-2.9109965576633338E-3</v>
      </c>
      <c r="E78" s="1">
        <v>-3.13219812576998E-3</v>
      </c>
      <c r="F78" s="1">
        <v>9.6772557663986503E-3</v>
      </c>
      <c r="G78" s="1">
        <v>2.2426272369264599E-3</v>
      </c>
    </row>
    <row r="79" spans="1:7" x14ac:dyDescent="0.3">
      <c r="A79" s="3">
        <v>20090429</v>
      </c>
      <c r="B79" s="1">
        <v>2.3170050763721469E-2</v>
      </c>
      <c r="C79" s="1">
        <v>-1.0827467302202576E-2</v>
      </c>
      <c r="D79" s="1">
        <v>3.6672556973899331E-2</v>
      </c>
      <c r="E79" s="1">
        <v>3.3691420264751699E-2</v>
      </c>
      <c r="F79" s="1">
        <v>4.9499553666579002E-2</v>
      </c>
      <c r="G79" s="1">
        <v>2.3142450451815001E-2</v>
      </c>
    </row>
    <row r="80" spans="1:7" x14ac:dyDescent="0.3">
      <c r="A80" s="3">
        <v>20090430</v>
      </c>
      <c r="B80" s="1">
        <v>1.2753967940150733E-2</v>
      </c>
      <c r="C80" s="1">
        <v>5.1865999083127948E-3</v>
      </c>
      <c r="D80" s="1">
        <v>2.7679742296434981E-2</v>
      </c>
      <c r="E80" s="1">
        <v>2.0333156275034198E-2</v>
      </c>
      <c r="F80" s="1">
        <v>2.29519575874545E-3</v>
      </c>
      <c r="G80" s="1">
        <v>5.35157310794939E-3</v>
      </c>
    </row>
    <row r="81" spans="1:7" x14ac:dyDescent="0.3">
      <c r="A81" s="3">
        <v>20090504</v>
      </c>
      <c r="B81" s="1">
        <v>2.9161038480271816E-2</v>
      </c>
      <c r="C81" s="1">
        <v>1.7454611867184344E-2</v>
      </c>
      <c r="D81" s="1">
        <v>2.954045847891873E-2</v>
      </c>
      <c r="E81" s="1">
        <v>2.7800164075530199E-2</v>
      </c>
      <c r="F81" s="1">
        <v>3.2501539991843797E-2</v>
      </c>
      <c r="G81" s="1">
        <v>5.5957592188580201E-2</v>
      </c>
    </row>
    <row r="82" spans="1:7" x14ac:dyDescent="0.3">
      <c r="A82" s="3">
        <v>20090505</v>
      </c>
      <c r="B82" s="1">
        <v>3.8810234650810049E-3</v>
      </c>
      <c r="C82" s="1">
        <v>-5.2921055199652896E-3</v>
      </c>
      <c r="D82" s="1">
        <v>1.1263561845589671E-2</v>
      </c>
      <c r="E82" s="1">
        <v>6.4564492142466503E-3</v>
      </c>
      <c r="F82" s="1">
        <v>6.2656777575089504E-3</v>
      </c>
      <c r="G82" s="1">
        <v>-9.8543317226385202E-4</v>
      </c>
    </row>
    <row r="83" spans="1:7" x14ac:dyDescent="0.3">
      <c r="A83" s="3">
        <v>20090506</v>
      </c>
      <c r="B83" s="1">
        <v>6.4749883561101571E-3</v>
      </c>
      <c r="C83" s="1">
        <v>-2.1867782920459531E-4</v>
      </c>
      <c r="D83" s="1">
        <v>2.7307227899565089E-2</v>
      </c>
      <c r="E83" s="1">
        <v>2.36578762846552E-2</v>
      </c>
      <c r="F83" s="1">
        <v>1.51019537600204E-2</v>
      </c>
      <c r="G83" s="1">
        <v>1.83162134904164E-2</v>
      </c>
    </row>
    <row r="84" spans="1:7" x14ac:dyDescent="0.3">
      <c r="A84" s="3">
        <v>20090507</v>
      </c>
      <c r="B84" s="1">
        <v>-8.0517583859717624E-3</v>
      </c>
      <c r="C84" s="1">
        <v>-1.9964005840077279E-2</v>
      </c>
      <c r="D84" s="1">
        <v>-1.3772152244894855E-2</v>
      </c>
      <c r="E84" s="1">
        <v>-6.0100902302011004E-3</v>
      </c>
      <c r="F84" s="1">
        <v>9.1276331607841304E-3</v>
      </c>
      <c r="G84" s="1">
        <v>6.7820653067130797E-3</v>
      </c>
    </row>
    <row r="85" spans="1:7" x14ac:dyDescent="0.3">
      <c r="A85" s="3">
        <v>20090508</v>
      </c>
      <c r="B85" s="1">
        <v>-4.0382691699384736E-3</v>
      </c>
      <c r="C85" s="1">
        <v>3.2745409300121782E-3</v>
      </c>
      <c r="D85" s="1">
        <v>-1.4119015882091066E-2</v>
      </c>
      <c r="E85" s="1">
        <v>-1.07523484212587E-2</v>
      </c>
      <c r="F85" s="1">
        <v>3.1148232086734499E-2</v>
      </c>
      <c r="G85" s="1">
        <v>-1.21277999066862E-3</v>
      </c>
    </row>
    <row r="86" spans="1:7" x14ac:dyDescent="0.3">
      <c r="A86" s="3">
        <v>20090511</v>
      </c>
      <c r="B86" s="1">
        <v>-3.4744152938462357E-2</v>
      </c>
      <c r="C86" s="1">
        <v>-4.4778461699418641E-3</v>
      </c>
      <c r="D86" s="1">
        <v>-3.6269516795217061E-2</v>
      </c>
      <c r="E86" s="1">
        <v>-3.3916808449032602E-2</v>
      </c>
      <c r="F86" s="1">
        <v>-1.5601271405537199E-2</v>
      </c>
      <c r="G86" s="1">
        <v>-3.2672667921468897E-2</v>
      </c>
    </row>
    <row r="87" spans="1:7" x14ac:dyDescent="0.3">
      <c r="A87" s="3">
        <v>20090512</v>
      </c>
      <c r="B87" s="1">
        <v>1.7758841386147112E-2</v>
      </c>
      <c r="C87" s="1">
        <v>2.3847204376466554E-3</v>
      </c>
      <c r="D87" s="1">
        <v>3.5273884237950172E-2</v>
      </c>
      <c r="E87" s="1">
        <v>3.3619301820432497E-2</v>
      </c>
      <c r="F87" s="1">
        <v>2.8677125835595799E-2</v>
      </c>
      <c r="G87" s="1">
        <v>2.9793345948525202E-2</v>
      </c>
    </row>
    <row r="88" spans="1:7" x14ac:dyDescent="0.3">
      <c r="A88" s="3">
        <v>20090513</v>
      </c>
      <c r="B88" s="1">
        <v>3.3468217201858509E-3</v>
      </c>
      <c r="C88" s="1">
        <v>6.4122363994277816E-3</v>
      </c>
      <c r="D88" s="1">
        <v>2.1061258085625337E-3</v>
      </c>
      <c r="E88" s="1">
        <v>9.7265807110016398E-3</v>
      </c>
      <c r="F88" s="1">
        <v>6.2011546660519796E-3</v>
      </c>
      <c r="G88" s="1">
        <v>1.4185569095629401E-2</v>
      </c>
    </row>
    <row r="89" spans="1:7" x14ac:dyDescent="0.3">
      <c r="A89" s="3">
        <v>20090514</v>
      </c>
      <c r="B89" s="1">
        <v>1.3716605172607865E-2</v>
      </c>
      <c r="C89" s="1">
        <v>1.037924334560922E-2</v>
      </c>
      <c r="D89" s="1">
        <v>-3.2345128115195384E-3</v>
      </c>
      <c r="E89" s="1">
        <v>-2.9713465431857999E-3</v>
      </c>
      <c r="F89" s="1">
        <v>-1.1209873719130599E-2</v>
      </c>
      <c r="G89" s="1">
        <v>-6.5691007991378102E-3</v>
      </c>
    </row>
    <row r="90" spans="1:7" x14ac:dyDescent="0.3">
      <c r="A90" s="3">
        <v>20090515</v>
      </c>
      <c r="B90" s="1">
        <v>1.1838458504052195E-3</v>
      </c>
      <c r="C90" s="1">
        <v>1.542728611563253E-2</v>
      </c>
      <c r="D90" s="1">
        <v>6.510456111578908E-3</v>
      </c>
      <c r="E90" s="1">
        <v>7.07252022963139E-3</v>
      </c>
      <c r="F90" s="1">
        <v>2.6344640499887398E-4</v>
      </c>
      <c r="G90" s="1">
        <v>9.7885554951108794E-4</v>
      </c>
    </row>
    <row r="91" spans="1:7" x14ac:dyDescent="0.3">
      <c r="A91" s="3">
        <v>20090518</v>
      </c>
      <c r="B91" s="1">
        <v>-1.780993588970181E-3</v>
      </c>
      <c r="C91" s="1">
        <v>-1.294385840948593E-2</v>
      </c>
      <c r="D91" s="1">
        <v>1.2575626836949759E-2</v>
      </c>
      <c r="E91" s="1">
        <v>1.0282146611462799E-2</v>
      </c>
      <c r="F91" s="1">
        <v>-5.0037648880758004E-3</v>
      </c>
      <c r="G91" s="1">
        <v>2.0200797518982901E-2</v>
      </c>
    </row>
    <row r="92" spans="1:7" x14ac:dyDescent="0.3">
      <c r="A92" s="3">
        <v>20090519</v>
      </c>
      <c r="B92" s="1">
        <v>8.298527279338018E-3</v>
      </c>
      <c r="C92" s="1">
        <v>1.4611927047466214E-3</v>
      </c>
      <c r="D92" s="1">
        <v>7.7897614908871019E-3</v>
      </c>
      <c r="E92" s="1">
        <v>1.15559374909726E-3</v>
      </c>
      <c r="F92" s="1">
        <v>1.5364658644604101E-2</v>
      </c>
      <c r="G92" s="1">
        <v>1.6251469773803599E-2</v>
      </c>
    </row>
    <row r="93" spans="1:7" x14ac:dyDescent="0.3">
      <c r="A93" s="3">
        <v>20090520</v>
      </c>
      <c r="B93" s="1">
        <v>-9.8937878986531495E-3</v>
      </c>
      <c r="C93" s="1">
        <v>-1.5721765539255441E-2</v>
      </c>
      <c r="D93" s="1">
        <v>-7.0757712894914783E-3</v>
      </c>
      <c r="E93" s="1">
        <v>-9.5923880219779892E-3</v>
      </c>
      <c r="F93" s="1">
        <v>-1.4537308039327301E-2</v>
      </c>
      <c r="G93" s="1">
        <v>-2.68885477246175E-3</v>
      </c>
    </row>
    <row r="94" spans="1:7" x14ac:dyDescent="0.3">
      <c r="A94" s="3">
        <v>20090521</v>
      </c>
      <c r="B94" s="1">
        <v>-2.2421711479571584E-2</v>
      </c>
      <c r="C94" s="1">
        <v>-1.7420540792750686E-2</v>
      </c>
      <c r="D94" s="1">
        <v>-2.4413371558451805E-2</v>
      </c>
      <c r="E94" s="1">
        <v>-2.6302338659722001E-2</v>
      </c>
      <c r="F94" s="1">
        <v>-2.7374488582924902E-2</v>
      </c>
      <c r="G94" s="1">
        <v>-2.4375417265498901E-2</v>
      </c>
    </row>
    <row r="95" spans="1:7" x14ac:dyDescent="0.3">
      <c r="A95" s="3">
        <v>20090522</v>
      </c>
      <c r="B95" s="1">
        <v>5.677901153231725E-3</v>
      </c>
      <c r="C95" s="1">
        <v>-1.1891861272514267E-3</v>
      </c>
      <c r="D95" s="1">
        <v>5.0522929485704434E-3</v>
      </c>
      <c r="E95" s="1">
        <v>3.0170524577884401E-3</v>
      </c>
      <c r="F95" s="1">
        <v>-3.7713198939988001E-5</v>
      </c>
      <c r="G95" s="1">
        <v>-6.4121636368009403E-3</v>
      </c>
    </row>
    <row r="96" spans="1:7" x14ac:dyDescent="0.3">
      <c r="A96" s="3">
        <v>20090525</v>
      </c>
      <c r="B96" s="1">
        <v>7.1146327945770579E-3</v>
      </c>
      <c r="C96" s="1">
        <v>-4.3636048806313581E-4</v>
      </c>
      <c r="D96" s="1">
        <v>2.8610802813761544E-3</v>
      </c>
      <c r="E96" s="1">
        <v>-1.20739886500187E-3</v>
      </c>
      <c r="F96" s="1">
        <v>1.00667640031933E-2</v>
      </c>
      <c r="G96" s="1">
        <v>3.12089046044385E-3</v>
      </c>
    </row>
    <row r="97" spans="1:7" x14ac:dyDescent="0.3">
      <c r="A97" s="3">
        <v>20090526</v>
      </c>
      <c r="B97" s="1">
        <v>1.691934249109037E-2</v>
      </c>
      <c r="C97" s="1">
        <v>4.0478672945375438E-3</v>
      </c>
      <c r="D97" s="1">
        <v>8.4097226243316156E-3</v>
      </c>
      <c r="E97" s="1">
        <v>4.2949849484950802E-3</v>
      </c>
      <c r="F97" s="1">
        <v>-1.39924280275813E-2</v>
      </c>
      <c r="G97" s="1">
        <v>-2.0132486302338399E-2</v>
      </c>
    </row>
    <row r="98" spans="1:7" x14ac:dyDescent="0.3">
      <c r="A98" s="3">
        <v>20090527</v>
      </c>
      <c r="B98" s="1">
        <v>-1.6061916586348804E-3</v>
      </c>
      <c r="C98" s="1">
        <v>2.4933227719041006E-4</v>
      </c>
      <c r="D98" s="1">
        <v>4.0947099563374573E-3</v>
      </c>
      <c r="E98" s="1">
        <v>9.3529658374522893E-3</v>
      </c>
      <c r="F98" s="1">
        <v>2.8083655337034101E-2</v>
      </c>
      <c r="G98" s="1">
        <v>1.3037145150010299E-2</v>
      </c>
    </row>
    <row r="99" spans="1:7" x14ac:dyDescent="0.3">
      <c r="A99" s="3">
        <v>20090601</v>
      </c>
      <c r="B99" s="1">
        <v>1.257750204236956E-2</v>
      </c>
      <c r="C99" s="1">
        <v>1.5002485564232022E-2</v>
      </c>
      <c r="D99" s="1">
        <v>1.7371461760030679E-2</v>
      </c>
      <c r="E99" s="1">
        <v>1.58447608139391E-2</v>
      </c>
      <c r="F99" s="1">
        <v>4.0501504240982401E-2</v>
      </c>
      <c r="G99" s="1">
        <v>4.3197411119839699E-2</v>
      </c>
    </row>
    <row r="100" spans="1:7" x14ac:dyDescent="0.3">
      <c r="A100" s="3">
        <v>20090602</v>
      </c>
      <c r="B100" s="1">
        <v>4.9780251177122606E-3</v>
      </c>
      <c r="C100" s="1">
        <v>5.8628966962650207E-3</v>
      </c>
      <c r="D100" s="1">
        <v>1.3354943646398255E-3</v>
      </c>
      <c r="E100" s="1">
        <v>4.2024325051992096E-3</v>
      </c>
      <c r="F100" s="1">
        <v>-4.4391784718052701E-4</v>
      </c>
      <c r="G100" s="1">
        <v>8.5339551609774703E-3</v>
      </c>
    </row>
    <row r="101" spans="1:7" x14ac:dyDescent="0.3">
      <c r="A101" s="3">
        <v>20090603</v>
      </c>
      <c r="B101" s="1">
        <v>-1.0312906313661246E-3</v>
      </c>
      <c r="C101" s="1">
        <v>5.326065904877721E-4</v>
      </c>
      <c r="D101" s="1">
        <v>-7.2364144951954661E-4</v>
      </c>
      <c r="E101" s="1">
        <v>4.18187252795675E-3</v>
      </c>
      <c r="F101" s="1">
        <v>5.5179308348683197E-2</v>
      </c>
      <c r="G101" s="1">
        <v>1.90376103878486E-2</v>
      </c>
    </row>
    <row r="102" spans="1:7" x14ac:dyDescent="0.3">
      <c r="A102" s="3">
        <v>20090604</v>
      </c>
      <c r="B102" s="1">
        <v>-6.1850592356822356E-3</v>
      </c>
      <c r="C102" s="1">
        <v>-1.4228132281472986E-3</v>
      </c>
      <c r="D102" s="1">
        <v>-8.0347807451938476E-3</v>
      </c>
      <c r="E102" s="1">
        <v>-7.9872627455743507E-3</v>
      </c>
      <c r="F102" s="1">
        <v>9.2613254198140003E-3</v>
      </c>
      <c r="G102" s="1">
        <v>1.2313684553027201E-2</v>
      </c>
    </row>
    <row r="103" spans="1:7" x14ac:dyDescent="0.3">
      <c r="A103" s="3">
        <v>20090605</v>
      </c>
      <c r="B103" s="1">
        <v>-7.4217290285135433E-3</v>
      </c>
      <c r="C103" s="1">
        <v>5.5972089446929621E-3</v>
      </c>
      <c r="D103" s="1">
        <v>-1.2148945572487888E-2</v>
      </c>
      <c r="E103" s="1">
        <v>6.2559434301881498E-3</v>
      </c>
      <c r="F103" s="1">
        <v>-9.9026540913222695E-3</v>
      </c>
      <c r="G103" s="1">
        <v>-2.1078870703588101E-3</v>
      </c>
    </row>
    <row r="104" spans="1:7" x14ac:dyDescent="0.3">
      <c r="A104" s="3">
        <v>20090608</v>
      </c>
      <c r="B104" s="1">
        <v>-6.5131480382923266E-3</v>
      </c>
      <c r="C104" s="1">
        <v>2.6055290534981877E-3</v>
      </c>
      <c r="D104" s="1">
        <v>-1.4502836572911813E-2</v>
      </c>
      <c r="E104" s="1">
        <v>-7.0256482678210802E-3</v>
      </c>
      <c r="F104" s="1">
        <v>2.3811393658934799E-2</v>
      </c>
      <c r="G104" s="1">
        <v>-1.22984691583789E-2</v>
      </c>
    </row>
    <row r="105" spans="1:7" x14ac:dyDescent="0.3">
      <c r="A105" s="3">
        <v>20090609</v>
      </c>
      <c r="B105" s="1">
        <v>1.6817747982637035E-2</v>
      </c>
      <c r="C105" s="1">
        <v>-1.4036579992215219E-3</v>
      </c>
      <c r="D105" s="1">
        <v>5.6166750407912495E-3</v>
      </c>
      <c r="E105" s="1">
        <v>1.62235466907188E-2</v>
      </c>
      <c r="F105" s="1">
        <v>7.0450886728529397E-3</v>
      </c>
      <c r="G105" s="1">
        <v>-2.6699472494579502E-3</v>
      </c>
    </row>
    <row r="106" spans="1:7" x14ac:dyDescent="0.3">
      <c r="A106" s="3">
        <v>20090610</v>
      </c>
      <c r="B106" s="1">
        <v>3.7664444572891052E-2</v>
      </c>
      <c r="C106" s="1">
        <v>1.1440073556602011E-2</v>
      </c>
      <c r="D106" s="1">
        <v>1.4998215527465825E-2</v>
      </c>
      <c r="E106" s="1">
        <v>1.8552404295317501E-2</v>
      </c>
      <c r="F106" s="1">
        <v>-5.0326465341160604E-3</v>
      </c>
      <c r="G106" s="1">
        <v>1.6535563301748601E-2</v>
      </c>
    </row>
    <row r="107" spans="1:7" x14ac:dyDescent="0.3">
      <c r="A107" s="3">
        <v>20090611</v>
      </c>
      <c r="B107" s="1">
        <v>-1.7645373643120348E-2</v>
      </c>
      <c r="C107" s="1">
        <v>1.5541858573050476E-2</v>
      </c>
      <c r="D107" s="1">
        <v>-8.63202188512616E-3</v>
      </c>
      <c r="E107" s="1">
        <v>-7.1552770200974097E-3</v>
      </c>
      <c r="F107" s="1">
        <v>-7.3250190470813704E-3</v>
      </c>
      <c r="G107" s="1">
        <v>-1.7043468800889101E-2</v>
      </c>
    </row>
    <row r="108" spans="1:7" x14ac:dyDescent="0.3">
      <c r="A108" s="3">
        <v>20090612</v>
      </c>
      <c r="B108" s="1">
        <v>-2.5933196077502739E-2</v>
      </c>
      <c r="C108" s="1">
        <v>-8.5022096614905639E-3</v>
      </c>
      <c r="D108" s="1">
        <v>-1.9945704425786102E-2</v>
      </c>
      <c r="E108" s="1">
        <v>-2.1829334502226901E-2</v>
      </c>
      <c r="F108" s="1">
        <v>-1.48028560974225E-2</v>
      </c>
      <c r="G108" s="1">
        <v>-2.0143098528188401E-2</v>
      </c>
    </row>
    <row r="109" spans="1:7" x14ac:dyDescent="0.3">
      <c r="A109" s="3">
        <v>20090615</v>
      </c>
      <c r="B109" s="1">
        <v>1.4176809534076186E-2</v>
      </c>
      <c r="C109" s="1">
        <v>9.1501819182986006E-3</v>
      </c>
      <c r="D109" s="1">
        <v>1.1242456180898763E-2</v>
      </c>
      <c r="E109" s="1">
        <v>2.3331598246294501E-2</v>
      </c>
      <c r="F109" s="1">
        <v>3.7287186938281099E-2</v>
      </c>
      <c r="G109" s="1">
        <v>-2.4266420731375899E-3</v>
      </c>
    </row>
    <row r="110" spans="1:7" x14ac:dyDescent="0.3">
      <c r="A110" s="3">
        <v>20090616</v>
      </c>
      <c r="B110" s="1">
        <v>-3.8509967665379739E-3</v>
      </c>
      <c r="C110" s="1">
        <v>6.7184856295655589E-4</v>
      </c>
      <c r="D110" s="1">
        <v>-4.1483124917389164E-3</v>
      </c>
      <c r="E110" s="1">
        <v>3.2949683388142699E-4</v>
      </c>
      <c r="F110" s="1">
        <v>-5.1169492190870896E-3</v>
      </c>
      <c r="G110" s="1">
        <v>3.1116696915481201E-3</v>
      </c>
    </row>
    <row r="111" spans="1:7" x14ac:dyDescent="0.3">
      <c r="A111" s="3">
        <v>20090617</v>
      </c>
      <c r="B111" s="1">
        <v>1.2981281484239689E-2</v>
      </c>
      <c r="C111" s="1">
        <v>1.3998200122685383E-2</v>
      </c>
      <c r="D111" s="1">
        <v>1.7506082662878758E-2</v>
      </c>
      <c r="E111" s="1">
        <v>1.4266435477308E-2</v>
      </c>
      <c r="F111" s="1">
        <v>2.22674529443414E-2</v>
      </c>
      <c r="G111" s="1">
        <v>1.3377446075664901E-2</v>
      </c>
    </row>
    <row r="112" spans="1:7" x14ac:dyDescent="0.3">
      <c r="A112" s="3">
        <v>20090618</v>
      </c>
      <c r="B112" s="1">
        <v>1.1308738178151428E-2</v>
      </c>
      <c r="C112" s="1">
        <v>2.1105699800912328E-2</v>
      </c>
      <c r="D112" s="1">
        <v>1.0006989734221171E-2</v>
      </c>
      <c r="E112" s="1">
        <v>3.9867414485796797E-3</v>
      </c>
      <c r="F112" s="1">
        <v>1.5880937272637799E-2</v>
      </c>
      <c r="G112" s="1">
        <v>1.5382140883932201E-2</v>
      </c>
    </row>
    <row r="113" spans="1:7" x14ac:dyDescent="0.3">
      <c r="A113" s="3">
        <v>20090619</v>
      </c>
      <c r="B113" s="1">
        <v>6.6890029783433396E-4</v>
      </c>
      <c r="C113" s="1">
        <v>7.2950012523695339E-3</v>
      </c>
      <c r="D113" s="1">
        <v>-1.0418433861581957E-3</v>
      </c>
      <c r="E113" s="1">
        <v>1.8807900588368E-3</v>
      </c>
      <c r="F113" s="1">
        <v>1.4833865844106999E-2</v>
      </c>
      <c r="G113" s="1">
        <v>4.3309213758872301E-4</v>
      </c>
    </row>
    <row r="114" spans="1:7" x14ac:dyDescent="0.3">
      <c r="A114" s="3">
        <v>20090622</v>
      </c>
      <c r="B114" s="1">
        <v>-8.5520766141927787E-3</v>
      </c>
      <c r="C114" s="1">
        <v>-2.302293693578791E-2</v>
      </c>
      <c r="D114" s="1">
        <v>-8.3277371549514388E-3</v>
      </c>
      <c r="E114" s="1">
        <v>-7.1669947927393502E-3</v>
      </c>
      <c r="F114" s="1">
        <v>3.7138052173485698E-3</v>
      </c>
      <c r="G114" s="1">
        <v>1.8762531879093799E-3</v>
      </c>
    </row>
    <row r="115" spans="1:7" x14ac:dyDescent="0.3">
      <c r="A115" s="3">
        <v>20090623</v>
      </c>
      <c r="B115" s="1">
        <v>-6.7667490816730206E-3</v>
      </c>
      <c r="C115" s="1">
        <v>-5.5662055317343964E-3</v>
      </c>
      <c r="D115" s="1">
        <v>-1.6993519224259459E-3</v>
      </c>
      <c r="E115" s="1">
        <v>1.4629047293924201E-3</v>
      </c>
      <c r="F115" s="1">
        <v>1.8129324943313E-3</v>
      </c>
      <c r="G115" s="1">
        <v>2.7147094244739899E-3</v>
      </c>
    </row>
    <row r="116" spans="1:7" x14ac:dyDescent="0.3">
      <c r="A116" s="3">
        <v>20090624</v>
      </c>
      <c r="B116" s="1">
        <v>9.2860555847824391E-3</v>
      </c>
      <c r="C116" s="1">
        <v>5.2438410665481524E-3</v>
      </c>
      <c r="D116" s="1">
        <v>2.5846087595106999E-2</v>
      </c>
      <c r="E116" s="1">
        <v>1.77997739420146E-2</v>
      </c>
      <c r="F116" s="1">
        <v>-3.3575903301738702E-3</v>
      </c>
      <c r="G116" s="1">
        <v>3.1859855016389001E-2</v>
      </c>
    </row>
    <row r="117" spans="1:7" x14ac:dyDescent="0.3">
      <c r="A117" s="3">
        <v>20090625</v>
      </c>
      <c r="B117" s="1">
        <v>7.158185227156813E-4</v>
      </c>
      <c r="C117" s="1">
        <v>-4.2356195534589353E-3</v>
      </c>
      <c r="D117" s="1">
        <v>-1.3159672561358429E-3</v>
      </c>
      <c r="E117" s="1">
        <v>-2.35542991522951E-4</v>
      </c>
      <c r="F117" s="1">
        <v>3.7131163427605099E-3</v>
      </c>
      <c r="G117" s="1">
        <v>-5.0792514418728403E-3</v>
      </c>
    </row>
    <row r="118" spans="1:7" x14ac:dyDescent="0.3">
      <c r="A118" s="3">
        <v>20090626</v>
      </c>
      <c r="B118" s="1">
        <v>-7.5665301216427689E-4</v>
      </c>
      <c r="C118" s="1">
        <v>8.755951980629683E-3</v>
      </c>
      <c r="D118" s="1">
        <v>-3.0103705525826598E-3</v>
      </c>
      <c r="E118" s="1">
        <v>-2.1652412407538999E-3</v>
      </c>
      <c r="F118" s="1">
        <v>9.1611520751648592E-3</v>
      </c>
      <c r="G118" s="1">
        <v>-8.6860952730291997E-4</v>
      </c>
    </row>
    <row r="119" spans="1:7" x14ac:dyDescent="0.3">
      <c r="A119" s="3">
        <v>20090629</v>
      </c>
      <c r="B119" s="1">
        <v>1.2475473673562263E-3</v>
      </c>
      <c r="C119" s="1">
        <v>-2.2918924210016661E-3</v>
      </c>
      <c r="D119" s="1">
        <v>6.4053354168266876E-3</v>
      </c>
      <c r="E119" s="1">
        <v>1.20752826827578E-2</v>
      </c>
      <c r="F119" s="1">
        <v>1.90424560547039E-2</v>
      </c>
      <c r="G119" s="1">
        <v>1.39525848090092E-2</v>
      </c>
    </row>
    <row r="120" spans="1:7" x14ac:dyDescent="0.3">
      <c r="A120" s="3">
        <v>20090630</v>
      </c>
      <c r="B120" s="1">
        <v>-6.1605412079117601E-3</v>
      </c>
      <c r="C120" s="1">
        <v>3.2108080597490641E-3</v>
      </c>
      <c r="D120" s="1">
        <v>-9.1024476023381495E-3</v>
      </c>
      <c r="E120" s="1">
        <v>-8.8242472841592798E-3</v>
      </c>
      <c r="F120" s="1">
        <v>-3.29258675947822E-3</v>
      </c>
      <c r="G120" s="1">
        <v>-8.0857260109557308E-3</v>
      </c>
    </row>
    <row r="121" spans="1:7" x14ac:dyDescent="0.3">
      <c r="A121" s="3">
        <v>20090701</v>
      </c>
      <c r="B121" s="1">
        <v>7.3029604813667293E-3</v>
      </c>
      <c r="C121" s="1">
        <v>6.2620096344488162E-3</v>
      </c>
      <c r="D121" s="1">
        <v>4.8287504839032921E-3</v>
      </c>
      <c r="E121" s="1">
        <v>3.1705246314128201E-3</v>
      </c>
      <c r="F121" s="1">
        <v>3.8507037174882498E-2</v>
      </c>
      <c r="G121" s="1">
        <v>1.9944051142638999E-2</v>
      </c>
    </row>
    <row r="122" spans="1:7" x14ac:dyDescent="0.3">
      <c r="A122" s="3">
        <v>20090702</v>
      </c>
      <c r="B122" s="1">
        <v>6.7317214187181066E-3</v>
      </c>
      <c r="C122" s="1">
        <v>1.1493740341209742E-2</v>
      </c>
      <c r="D122" s="1">
        <v>1.0022163782833453E-2</v>
      </c>
      <c r="E122" s="1">
        <v>5.1863139042228699E-3</v>
      </c>
      <c r="F122" s="1">
        <v>1.1776115630069301E-2</v>
      </c>
      <c r="G122" s="1">
        <v>1.2287782626159901E-2</v>
      </c>
    </row>
    <row r="123" spans="1:7" x14ac:dyDescent="0.3">
      <c r="A123" s="3">
        <v>20090703</v>
      </c>
      <c r="B123" s="1">
        <v>-3.4284423235973627E-3</v>
      </c>
      <c r="C123" s="1">
        <v>6.355071384770478E-3</v>
      </c>
      <c r="D123" s="1">
        <v>3.2547712534445367E-3</v>
      </c>
      <c r="E123" s="1">
        <v>9.1264968354512806E-3</v>
      </c>
      <c r="F123" s="1">
        <v>2.48451661905244E-2</v>
      </c>
      <c r="G123" s="1">
        <v>7.7376456519095702E-3</v>
      </c>
    </row>
    <row r="124" spans="1:7" x14ac:dyDescent="0.3">
      <c r="A124" s="3">
        <v>20090706</v>
      </c>
      <c r="B124" s="1">
        <v>4.9110608202589433E-3</v>
      </c>
      <c r="C124" s="1">
        <v>-4.2931172943710865E-3</v>
      </c>
      <c r="D124" s="1">
        <v>1.2409183163220358E-2</v>
      </c>
      <c r="E124" s="1">
        <v>6.9577902726090197E-3</v>
      </c>
      <c r="F124" s="1">
        <v>1.4045931564387401E-2</v>
      </c>
      <c r="G124" s="1">
        <v>2.73931949931474E-2</v>
      </c>
    </row>
    <row r="125" spans="1:7" x14ac:dyDescent="0.3">
      <c r="A125" s="3">
        <v>20090707</v>
      </c>
      <c r="B125" s="1">
        <v>1.0755464479210506E-2</v>
      </c>
      <c r="C125" s="1">
        <v>1.9500085196034585E-2</v>
      </c>
      <c r="D125" s="1">
        <v>1.0828497739828156E-2</v>
      </c>
      <c r="E125" s="1">
        <v>1.26494070355675E-2</v>
      </c>
      <c r="F125" s="1">
        <v>-2.24395127412939E-2</v>
      </c>
      <c r="G125" s="1">
        <v>-4.7236299497629098E-3</v>
      </c>
    </row>
    <row r="126" spans="1:7" x14ac:dyDescent="0.3">
      <c r="A126" s="3">
        <v>20090708</v>
      </c>
      <c r="B126" s="1">
        <v>9.4712972648241141E-3</v>
      </c>
      <c r="C126" s="1">
        <v>9.1428143146776494E-3</v>
      </c>
      <c r="D126" s="1">
        <v>2.2265611494368962E-3</v>
      </c>
      <c r="E126" s="1">
        <v>6.8657551545599597E-3</v>
      </c>
      <c r="F126" s="1">
        <v>8.4296954430944403E-4</v>
      </c>
      <c r="G126" s="1">
        <v>4.8776313873749302E-3</v>
      </c>
    </row>
    <row r="127" spans="1:7" x14ac:dyDescent="0.3">
      <c r="A127" s="3">
        <v>20090709</v>
      </c>
      <c r="B127" s="1">
        <v>3.0367760902125979E-2</v>
      </c>
      <c r="C127" s="1">
        <v>1.8136443629457235E-2</v>
      </c>
      <c r="D127" s="1">
        <v>3.3079826159086952E-2</v>
      </c>
      <c r="E127" s="1">
        <v>3.5478722237238997E-2</v>
      </c>
      <c r="F127" s="1">
        <v>5.2616764338617797E-3</v>
      </c>
      <c r="G127" s="1">
        <v>1.8162301087526402E-2</v>
      </c>
    </row>
    <row r="128" spans="1:7" x14ac:dyDescent="0.3">
      <c r="A128" s="3">
        <v>20090710</v>
      </c>
      <c r="B128" s="1">
        <v>1.8975076655789629E-3</v>
      </c>
      <c r="C128" s="1">
        <v>-3.7883169029682461E-3</v>
      </c>
      <c r="D128" s="1">
        <v>1.3525310061785123E-2</v>
      </c>
      <c r="E128" s="1">
        <v>1.12970793204676E-2</v>
      </c>
      <c r="F128" s="1">
        <v>-1.3210471418680101E-3</v>
      </c>
      <c r="G128" s="1">
        <v>1.10674006159368E-4</v>
      </c>
    </row>
    <row r="129" spans="1:7" x14ac:dyDescent="0.3">
      <c r="A129" s="3">
        <v>20090713</v>
      </c>
      <c r="B129" s="1">
        <v>1.4351613766431414E-2</v>
      </c>
      <c r="C129" s="1">
        <v>1.722744123834526E-2</v>
      </c>
      <c r="D129" s="1">
        <v>1.9555640504139968E-2</v>
      </c>
      <c r="E129" s="1">
        <v>5.2503425307400603E-3</v>
      </c>
      <c r="F129" s="1">
        <v>-2.3041498144478902E-2</v>
      </c>
      <c r="G129" s="1">
        <v>-8.2016126862273098E-3</v>
      </c>
    </row>
    <row r="130" spans="1:7" x14ac:dyDescent="0.3">
      <c r="A130" s="3">
        <v>20090714</v>
      </c>
      <c r="B130" s="1">
        <v>1.3349970948587279E-2</v>
      </c>
      <c r="C130" s="1">
        <v>1.4221056497228763E-2</v>
      </c>
      <c r="D130" s="1">
        <v>1.9742762603626538E-2</v>
      </c>
      <c r="E130" s="1">
        <v>1.7843208407688899E-2</v>
      </c>
      <c r="F130" s="1">
        <v>3.5271449481625701E-2</v>
      </c>
      <c r="G130" s="1">
        <v>2.44596503553299E-2</v>
      </c>
    </row>
    <row r="131" spans="1:7" x14ac:dyDescent="0.3">
      <c r="A131" s="3">
        <v>20090715</v>
      </c>
      <c r="B131" s="1">
        <v>5.4493002419268629E-3</v>
      </c>
      <c r="C131" s="1">
        <v>1.3804110300040873E-3</v>
      </c>
      <c r="D131" s="1">
        <v>2.5740291086639978E-3</v>
      </c>
      <c r="E131" s="1">
        <v>5.0178136238084904E-3</v>
      </c>
      <c r="F131" s="1">
        <v>1.1651647260068399E-3</v>
      </c>
      <c r="G131" s="1">
        <v>2.61966781841469E-2</v>
      </c>
    </row>
    <row r="132" spans="1:7" x14ac:dyDescent="0.3">
      <c r="A132" s="3">
        <v>20090716</v>
      </c>
      <c r="B132" s="1">
        <v>-8.9064666501368749E-3</v>
      </c>
      <c r="C132" s="1">
        <v>-1.435096316479988E-2</v>
      </c>
      <c r="D132" s="1">
        <v>-1.3509304507238256E-2</v>
      </c>
      <c r="E132" s="1">
        <v>-1.1382740195008E-2</v>
      </c>
      <c r="F132" s="1">
        <v>1.39819580349352E-2</v>
      </c>
      <c r="G132" s="1">
        <v>-2.1079667696644799E-3</v>
      </c>
    </row>
    <row r="133" spans="1:7" x14ac:dyDescent="0.3">
      <c r="A133" s="3">
        <v>20090717</v>
      </c>
      <c r="B133" s="1">
        <v>8.047247848009054E-3</v>
      </c>
      <c r="C133" s="1">
        <v>-2.0426868484537952E-3</v>
      </c>
      <c r="D133" s="1">
        <v>-6.855090452353561E-4</v>
      </c>
      <c r="E133" s="1">
        <v>-3.14876608651085E-3</v>
      </c>
      <c r="F133" s="1">
        <v>-6.8740594899541398E-3</v>
      </c>
      <c r="G133" s="1">
        <v>1.9050474451491699E-2</v>
      </c>
    </row>
    <row r="134" spans="1:7" x14ac:dyDescent="0.3">
      <c r="A134" s="3">
        <v>20090720</v>
      </c>
      <c r="B134" s="1">
        <v>2.3272370941179781E-2</v>
      </c>
      <c r="C134" s="1">
        <v>1.4271946111474256E-2</v>
      </c>
      <c r="D134" s="1">
        <v>2.336559615395755E-2</v>
      </c>
      <c r="E134" s="1">
        <v>2.0064836510980299E-2</v>
      </c>
      <c r="F134" s="1">
        <v>8.3293220887910805E-3</v>
      </c>
      <c r="G134" s="1">
        <v>3.3683194864161402E-2</v>
      </c>
    </row>
    <row r="135" spans="1:7" x14ac:dyDescent="0.3">
      <c r="A135" s="3">
        <v>20090721</v>
      </c>
      <c r="B135" s="1">
        <v>-2.1913865918562526E-2</v>
      </c>
      <c r="C135" s="1">
        <v>-1.3440414777446901E-2</v>
      </c>
      <c r="D135" s="1">
        <v>-1.7059391420547104E-2</v>
      </c>
      <c r="E135" s="1">
        <v>-1.89994957250628E-2</v>
      </c>
      <c r="F135" s="1">
        <v>-2.6566743546045401E-3</v>
      </c>
      <c r="G135" s="1">
        <v>-2.1450189353782099E-2</v>
      </c>
    </row>
    <row r="136" spans="1:7" x14ac:dyDescent="0.3">
      <c r="A136" s="3">
        <v>20090722</v>
      </c>
      <c r="B136" s="1">
        <v>1.26431238608313E-2</v>
      </c>
      <c r="C136" s="1">
        <v>1.6118599828971871E-2</v>
      </c>
      <c r="D136" s="1">
        <v>1.1002225916321225E-2</v>
      </c>
      <c r="E136" s="1">
        <v>1.08570488244784E-2</v>
      </c>
      <c r="F136" s="1">
        <v>1.55637538327437E-2</v>
      </c>
      <c r="G136" s="1">
        <v>3.0020172286289198E-2</v>
      </c>
    </row>
    <row r="137" spans="1:7" x14ac:dyDescent="0.3">
      <c r="A137" s="3">
        <v>20090723</v>
      </c>
      <c r="B137" s="1">
        <v>1.2560984304096894E-2</v>
      </c>
      <c r="C137" s="1">
        <v>5.719731031915842E-3</v>
      </c>
      <c r="D137" s="1">
        <v>4.2926575783906523E-3</v>
      </c>
      <c r="E137" s="1">
        <v>1.02686230263735E-2</v>
      </c>
      <c r="F137" s="1">
        <v>1.6479151647407E-2</v>
      </c>
      <c r="G137" s="1">
        <v>3.6534240295193099E-3</v>
      </c>
    </row>
    <row r="138" spans="1:7" x14ac:dyDescent="0.3">
      <c r="A138" s="3">
        <v>20090724</v>
      </c>
      <c r="B138" s="1">
        <v>-1.1074715422178623E-2</v>
      </c>
      <c r="C138" s="1">
        <v>-4.8796161019481329E-3</v>
      </c>
      <c r="D138" s="1">
        <v>-3.366740864826377E-4</v>
      </c>
      <c r="E138" s="1">
        <v>-6.5417385540958699E-3</v>
      </c>
      <c r="F138" s="1">
        <v>-5.3282841593656699E-3</v>
      </c>
      <c r="G138" s="1">
        <v>9.2370378696586507E-3</v>
      </c>
    </row>
    <row r="139" spans="1:7" x14ac:dyDescent="0.3">
      <c r="A139" s="3">
        <v>20090727</v>
      </c>
      <c r="B139" s="1">
        <v>2.1745085087532933E-2</v>
      </c>
      <c r="C139" s="1">
        <v>1.5364840248122619E-2</v>
      </c>
      <c r="D139" s="1">
        <v>1.5711956234370765E-2</v>
      </c>
      <c r="E139" s="1">
        <v>1.01808902074774E-2</v>
      </c>
      <c r="F139" s="1">
        <v>1.76598011083542E-2</v>
      </c>
      <c r="G139" s="1">
        <v>2.7253770208310199E-2</v>
      </c>
    </row>
    <row r="140" spans="1:7" x14ac:dyDescent="0.3">
      <c r="A140" s="3">
        <v>20090728</v>
      </c>
      <c r="B140" s="1">
        <v>1.3478947498069056E-2</v>
      </c>
      <c r="C140" s="1">
        <v>3.7486335761324915E-4</v>
      </c>
      <c r="D140" s="1">
        <v>6.8474225546433839E-3</v>
      </c>
      <c r="E140" s="1">
        <v>4.6981479921180298E-3</v>
      </c>
      <c r="F140" s="1">
        <v>-5.1885706913157303E-4</v>
      </c>
      <c r="G140" s="1">
        <v>1.39718827758096E-2</v>
      </c>
    </row>
    <row r="141" spans="1:7" x14ac:dyDescent="0.3">
      <c r="A141" s="3">
        <v>20090729</v>
      </c>
      <c r="B141" s="1">
        <v>-5.1336640777321689E-2</v>
      </c>
      <c r="C141" s="1">
        <v>-4.8862659184221238E-2</v>
      </c>
      <c r="D141" s="1">
        <v>-5.1515582870704513E-2</v>
      </c>
      <c r="E141" s="1">
        <v>-4.5149848368074397E-2</v>
      </c>
      <c r="F141" s="1">
        <v>-4.4062973047009603E-2</v>
      </c>
      <c r="G141" s="1">
        <v>-5.53149944823427E-2</v>
      </c>
    </row>
    <row r="142" spans="1:7" x14ac:dyDescent="0.3">
      <c r="A142" s="3">
        <v>20090730</v>
      </c>
      <c r="B142" s="1">
        <v>4.3577660354768261E-2</v>
      </c>
      <c r="C142" s="1">
        <v>1.9054572088035072E-3</v>
      </c>
      <c r="D142" s="1">
        <v>1.9711655763286297E-2</v>
      </c>
      <c r="E142" s="1">
        <v>7.9093541455139797E-3</v>
      </c>
      <c r="F142" s="1">
        <v>2.8615517385592999E-2</v>
      </c>
      <c r="G142" s="1">
        <v>2.0505173559164501E-2</v>
      </c>
    </row>
    <row r="143" spans="1:7" x14ac:dyDescent="0.3">
      <c r="A143" s="3">
        <v>20090731</v>
      </c>
      <c r="B143" s="1">
        <v>1.6078857368142921E-2</v>
      </c>
      <c r="C143" s="1">
        <v>2.6924089536975913E-2</v>
      </c>
      <c r="D143" s="1">
        <v>2.8876935848205599E-2</v>
      </c>
      <c r="E143" s="1">
        <v>2.0892016208232299E-2</v>
      </c>
      <c r="F143" s="1">
        <v>2.0894423066082898E-2</v>
      </c>
      <c r="G143" s="1">
        <v>3.8688997248098302E-2</v>
      </c>
    </row>
    <row r="144" spans="1:7" x14ac:dyDescent="0.3">
      <c r="A144" s="3">
        <v>20090803</v>
      </c>
      <c r="B144" s="1">
        <v>1.2519110508121075E-2</v>
      </c>
      <c r="C144" s="1">
        <v>1.4141427224420461E-2</v>
      </c>
      <c r="D144" s="1">
        <v>1.7437448951256939E-2</v>
      </c>
      <c r="E144" s="1">
        <v>1.26643217378038E-2</v>
      </c>
      <c r="F144" s="1">
        <v>-1.2615907965880799E-3</v>
      </c>
      <c r="G144" s="1">
        <v>3.9131893606802998E-2</v>
      </c>
    </row>
    <row r="145" spans="1:7" x14ac:dyDescent="0.3">
      <c r="A145" s="3">
        <v>20090804</v>
      </c>
      <c r="B145" s="1">
        <v>-5.2717287305578875E-3</v>
      </c>
      <c r="C145" s="1">
        <v>9.621936545340876E-3</v>
      </c>
      <c r="D145" s="1">
        <v>1.7124526907086643E-2</v>
      </c>
      <c r="E145" s="1">
        <v>1.52384507328206E-2</v>
      </c>
      <c r="F145" s="1">
        <v>-1.81616923056751E-2</v>
      </c>
      <c r="G145" s="1">
        <v>1.3667008137032E-2</v>
      </c>
    </row>
    <row r="146" spans="1:7" x14ac:dyDescent="0.3">
      <c r="A146" s="3">
        <v>20090805</v>
      </c>
      <c r="B146" s="1">
        <v>2.1016163193446425E-3</v>
      </c>
      <c r="C146" s="1">
        <v>8.0278812657615852E-3</v>
      </c>
      <c r="D146" s="1">
        <v>7.0304144576404911E-4</v>
      </c>
      <c r="E146" s="1">
        <v>4.4479924693068698E-3</v>
      </c>
      <c r="F146" s="1">
        <v>-2.2636247583412102E-2</v>
      </c>
      <c r="G146" s="1">
        <v>-1.9875858234256701E-2</v>
      </c>
    </row>
    <row r="147" spans="1:7" x14ac:dyDescent="0.3">
      <c r="A147" s="3">
        <v>20090806</v>
      </c>
      <c r="B147" s="1">
        <v>-1.3184197375325345E-2</v>
      </c>
      <c r="C147" s="1">
        <v>-5.8831946144144122E-3</v>
      </c>
      <c r="D147" s="1">
        <v>-8.7206095716097828E-3</v>
      </c>
      <c r="E147" s="1">
        <v>-8.8003089354724597E-3</v>
      </c>
      <c r="F147" s="1">
        <v>-1.4787503072471999E-2</v>
      </c>
      <c r="G147" s="1">
        <v>-3.6666158271223097E-2</v>
      </c>
    </row>
    <row r="148" spans="1:7" x14ac:dyDescent="0.3">
      <c r="A148" s="3">
        <v>20090807</v>
      </c>
      <c r="B148" s="1">
        <v>-2.3032202611505483E-2</v>
      </c>
      <c r="C148" s="1">
        <v>-1.4068070682979021E-2</v>
      </c>
      <c r="D148" s="1">
        <v>-2.8654027388548369E-2</v>
      </c>
      <c r="E148" s="1">
        <v>-3.0213334852600901E-2</v>
      </c>
      <c r="F148" s="1">
        <v>-1.8131665689470899E-2</v>
      </c>
      <c r="G148" s="1">
        <v>-4.1645265308101899E-2</v>
      </c>
    </row>
    <row r="149" spans="1:7" x14ac:dyDescent="0.3">
      <c r="A149" s="3">
        <v>20090810</v>
      </c>
      <c r="B149" s="1">
        <v>1.230206067525672E-2</v>
      </c>
      <c r="C149" s="1">
        <v>1.7574805834050695E-2</v>
      </c>
      <c r="D149" s="1">
        <v>3.7595663520933794E-3</v>
      </c>
      <c r="E149" s="1">
        <v>9.5243882776248096E-4</v>
      </c>
      <c r="F149" s="1">
        <v>-1.2676191041839801E-2</v>
      </c>
      <c r="G149" s="1">
        <v>5.4248500723179599E-3</v>
      </c>
    </row>
    <row r="150" spans="1:7" x14ac:dyDescent="0.3">
      <c r="A150" s="3">
        <v>20090811</v>
      </c>
      <c r="B150" s="1">
        <v>5.7301478011875092E-3</v>
      </c>
      <c r="C150" s="1">
        <v>2.0415500459480194E-4</v>
      </c>
      <c r="D150" s="1">
        <v>8.5228413755430877E-3</v>
      </c>
      <c r="E150" s="1">
        <v>1.5645546328493899E-2</v>
      </c>
      <c r="F150" s="1">
        <v>2.0096413985697999E-3</v>
      </c>
      <c r="G150" s="1">
        <v>2.3653506786816699E-3</v>
      </c>
    </row>
    <row r="151" spans="1:7" x14ac:dyDescent="0.3">
      <c r="A151" s="3">
        <v>20090812</v>
      </c>
      <c r="B151" s="1">
        <v>-4.5496648300111318E-2</v>
      </c>
      <c r="C151" s="1">
        <v>-3.4721774717955234E-2</v>
      </c>
      <c r="D151" s="1">
        <v>-4.5462669456702527E-2</v>
      </c>
      <c r="E151" s="1">
        <v>-4.2953937477009499E-2</v>
      </c>
      <c r="F151" s="1">
        <v>-3.46885494451648E-2</v>
      </c>
      <c r="G151" s="1">
        <v>-5.3429757677274203E-2</v>
      </c>
    </row>
    <row r="152" spans="1:7" x14ac:dyDescent="0.3">
      <c r="A152" s="3">
        <v>20090813</v>
      </c>
      <c r="B152" s="1">
        <v>1.0518721596037722E-3</v>
      </c>
      <c r="C152" s="1">
        <v>-5.136450727432202E-3</v>
      </c>
      <c r="D152" s="1">
        <v>1.3458935920242024E-3</v>
      </c>
      <c r="E152" s="1">
        <v>3.20879880078376E-4</v>
      </c>
      <c r="F152" s="1">
        <v>1.9660901103731501E-2</v>
      </c>
      <c r="G152" s="1">
        <v>1.28289353097699E-2</v>
      </c>
    </row>
    <row r="153" spans="1:7" x14ac:dyDescent="0.3">
      <c r="A153" s="3">
        <v>20090814</v>
      </c>
      <c r="B153" s="1">
        <v>-4.500962465805311E-2</v>
      </c>
      <c r="C153" s="1">
        <v>-3.7268960091409405E-2</v>
      </c>
      <c r="D153" s="1">
        <v>-4.2131445346612846E-2</v>
      </c>
      <c r="E153" s="1">
        <v>-3.3696280265892602E-2</v>
      </c>
      <c r="F153" s="1">
        <v>-1.8776121892373002E-2</v>
      </c>
      <c r="G153" s="1">
        <v>-2.7259871251993899E-2</v>
      </c>
    </row>
    <row r="154" spans="1:7" x14ac:dyDescent="0.3">
      <c r="A154" s="3">
        <v>20090817</v>
      </c>
      <c r="B154" s="1">
        <v>-6.8001728278678092E-2</v>
      </c>
      <c r="C154" s="1">
        <v>-5.2120966424620975E-2</v>
      </c>
      <c r="D154" s="1">
        <v>-5.7970904444772126E-2</v>
      </c>
      <c r="E154" s="1">
        <v>-5.5207243773717697E-2</v>
      </c>
      <c r="F154" s="1">
        <v>-5.5436979453802299E-2</v>
      </c>
      <c r="G154" s="1">
        <v>-7.6420740011742996E-2</v>
      </c>
    </row>
    <row r="155" spans="1:7" x14ac:dyDescent="0.3">
      <c r="A155" s="3">
        <v>20090818</v>
      </c>
      <c r="B155" s="1">
        <v>1.5018068706528252E-2</v>
      </c>
      <c r="C155" s="1">
        <v>1.5994434809238053E-2</v>
      </c>
      <c r="D155" s="1">
        <v>2.3104374663930765E-2</v>
      </c>
      <c r="E155" s="1">
        <v>1.5507296633439201E-2</v>
      </c>
      <c r="F155" s="1">
        <v>-4.9952696652939502E-3</v>
      </c>
      <c r="G155" s="1">
        <v>2.2936398465291899E-2</v>
      </c>
    </row>
    <row r="156" spans="1:7" x14ac:dyDescent="0.3">
      <c r="A156" s="3">
        <v>20090819</v>
      </c>
      <c r="B156" s="1">
        <v>-4.3342047272816923E-2</v>
      </c>
      <c r="C156" s="1">
        <v>-2.0659981619965587E-2</v>
      </c>
      <c r="D156" s="1">
        <v>-3.2182148578603111E-2</v>
      </c>
      <c r="E156" s="1">
        <v>-3.46895325383886E-2</v>
      </c>
      <c r="F156" s="1">
        <v>-4.99731616575049E-2</v>
      </c>
      <c r="G156" s="1">
        <v>-5.8207625248832301E-2</v>
      </c>
    </row>
    <row r="157" spans="1:7" x14ac:dyDescent="0.3">
      <c r="A157" s="3">
        <v>20090820</v>
      </c>
      <c r="B157" s="1">
        <v>3.6568743394741837E-2</v>
      </c>
      <c r="C157" s="1">
        <v>3.2030677938365025E-2</v>
      </c>
      <c r="D157" s="1">
        <v>3.9996743783470186E-2</v>
      </c>
      <c r="E157" s="1">
        <v>3.8671654368744E-2</v>
      </c>
      <c r="F157" s="1">
        <v>4.2369545013745999E-2</v>
      </c>
      <c r="G157" s="1">
        <v>4.1655662768857397E-2</v>
      </c>
    </row>
    <row r="158" spans="1:7" x14ac:dyDescent="0.3">
      <c r="A158" s="3">
        <v>20090821</v>
      </c>
      <c r="B158" s="1">
        <v>3.091751180179287E-2</v>
      </c>
      <c r="C158" s="1">
        <v>2.276765603283842E-2</v>
      </c>
      <c r="D158" s="1">
        <v>2.4763776343836287E-2</v>
      </c>
      <c r="E158" s="1">
        <v>2.4514468032013601E-2</v>
      </c>
      <c r="F158" s="1">
        <v>1.2865142653871099E-2</v>
      </c>
      <c r="G158" s="1">
        <v>2.4724607949108499E-2</v>
      </c>
    </row>
    <row r="159" spans="1:7" x14ac:dyDescent="0.3">
      <c r="A159" s="3">
        <v>20090824</v>
      </c>
      <c r="B159" s="1">
        <v>2.8695841631095498E-2</v>
      </c>
      <c r="C159" s="1">
        <v>4.0833038254005839E-2</v>
      </c>
      <c r="D159" s="1">
        <v>2.1712794414662097E-2</v>
      </c>
      <c r="E159" s="1">
        <v>2.1975266934672399E-2</v>
      </c>
      <c r="F159" s="1">
        <v>-3.2351520795278299E-3</v>
      </c>
      <c r="G159" s="1">
        <v>1.44556432076836E-2</v>
      </c>
    </row>
    <row r="160" spans="1:7" x14ac:dyDescent="0.3">
      <c r="A160" s="3">
        <v>20090825</v>
      </c>
      <c r="B160" s="1">
        <v>-2.0917299765737638E-3</v>
      </c>
      <c r="C160" s="1">
        <v>-1.0321398783493469E-2</v>
      </c>
      <c r="D160" s="1">
        <v>-1.2571000862758995E-2</v>
      </c>
      <c r="E160" s="1">
        <v>-2.3295575338341001E-3</v>
      </c>
      <c r="F160" s="1">
        <v>-5.5456245248776001E-2</v>
      </c>
      <c r="G160" s="1">
        <v>-3.2417876702352202E-2</v>
      </c>
    </row>
    <row r="161" spans="1:7" x14ac:dyDescent="0.3">
      <c r="A161" s="3">
        <v>20090826</v>
      </c>
      <c r="B161" s="1">
        <v>3.5025492927243586E-2</v>
      </c>
      <c r="C161" s="1">
        <v>2.1704875458487202E-2</v>
      </c>
      <c r="D161" s="1">
        <v>3.2688338422143817E-2</v>
      </c>
      <c r="E161" s="1">
        <v>3.7096357837335503E-2</v>
      </c>
      <c r="F161" s="1">
        <v>1.35624221461117E-2</v>
      </c>
      <c r="G161" s="1">
        <v>1.7198039257511601E-2</v>
      </c>
    </row>
    <row r="162" spans="1:7" x14ac:dyDescent="0.3">
      <c r="A162" s="3">
        <v>20090827</v>
      </c>
      <c r="B162" s="1">
        <v>8.8448819147360202E-3</v>
      </c>
      <c r="C162" s="1">
        <v>2.5818979712026371E-2</v>
      </c>
      <c r="D162" s="1">
        <v>-2.2136311357959892E-3</v>
      </c>
      <c r="E162" s="1">
        <v>4.24857356517533E-4</v>
      </c>
      <c r="F162" s="1">
        <v>-1.13534051036324E-2</v>
      </c>
      <c r="G162" s="1">
        <v>-8.0415332286632394E-3</v>
      </c>
    </row>
    <row r="163" spans="1:7" x14ac:dyDescent="0.3">
      <c r="A163" s="3">
        <v>20090828</v>
      </c>
      <c r="B163" s="1">
        <v>-2.6455799726360859E-2</v>
      </c>
      <c r="C163" s="1">
        <v>-3.7635330142433761E-2</v>
      </c>
      <c r="D163" s="1">
        <v>-2.8791803500773133E-2</v>
      </c>
      <c r="E163" s="1">
        <v>-2.6861650386427401E-2</v>
      </c>
      <c r="F163" s="1">
        <v>-4.2455480134494197E-2</v>
      </c>
      <c r="G163" s="1">
        <v>-3.87960481505083E-2</v>
      </c>
    </row>
    <row r="164" spans="1:7" x14ac:dyDescent="0.3">
      <c r="A164" s="3">
        <v>20090831</v>
      </c>
      <c r="B164" s="1">
        <v>-6.5339279368454989E-2</v>
      </c>
      <c r="C164" s="1">
        <v>-5.3181483090282151E-2</v>
      </c>
      <c r="D164" s="1">
        <v>-7.3662636554156641E-2</v>
      </c>
      <c r="E164" s="1">
        <v>-6.5786995064371995E-2</v>
      </c>
      <c r="F164" s="1">
        <v>-7.1516520197511799E-2</v>
      </c>
      <c r="G164" s="1">
        <v>-8.2198333377070706E-2</v>
      </c>
    </row>
    <row r="165" spans="1:7" x14ac:dyDescent="0.3">
      <c r="A165" s="3">
        <v>20090901</v>
      </c>
      <c r="B165" s="1">
        <v>-4.3151101145206434E-3</v>
      </c>
      <c r="C165" s="1">
        <v>-3.5374536994311873E-3</v>
      </c>
      <c r="D165" s="1">
        <v>-7.3829542136764838E-4</v>
      </c>
      <c r="E165" s="1">
        <v>-2.40763036307114E-3</v>
      </c>
      <c r="F165" s="1">
        <v>2.65886962243326E-2</v>
      </c>
      <c r="G165" s="1">
        <v>-3.81538269765507E-3</v>
      </c>
    </row>
    <row r="166" spans="1:7" x14ac:dyDescent="0.3">
      <c r="A166" s="3">
        <v>20090902</v>
      </c>
      <c r="B166" s="1">
        <v>2.4397961988278797E-3</v>
      </c>
      <c r="C166" s="1">
        <v>3.2261027803538182E-3</v>
      </c>
      <c r="D166" s="1">
        <v>1.061803689809367E-2</v>
      </c>
      <c r="E166" s="1">
        <v>1.0975800375992301E-2</v>
      </c>
      <c r="F166" s="1">
        <v>2.67532822670268E-2</v>
      </c>
      <c r="G166" s="1">
        <v>8.9738130967563692E-3</v>
      </c>
    </row>
    <row r="167" spans="1:7" x14ac:dyDescent="0.3">
      <c r="A167" s="3">
        <v>20090903</v>
      </c>
      <c r="B167" s="1">
        <v>4.1871676219587303E-2</v>
      </c>
      <c r="C167" s="1">
        <v>3.5953752373643712E-2</v>
      </c>
      <c r="D167" s="1">
        <v>4.8013151482474162E-2</v>
      </c>
      <c r="E167" s="1">
        <v>4.77808912497594E-2</v>
      </c>
      <c r="F167" s="1">
        <v>5.6109881339811402E-2</v>
      </c>
      <c r="G167" s="1">
        <v>6.6911020576512298E-2</v>
      </c>
    </row>
    <row r="168" spans="1:7" x14ac:dyDescent="0.3">
      <c r="A168" s="3">
        <v>20090904</v>
      </c>
      <c r="B168" s="1">
        <v>1.6977050745584008E-2</v>
      </c>
      <c r="C168" s="1">
        <v>2.763860372310694E-2</v>
      </c>
      <c r="D168" s="1">
        <v>1.296000558476868E-2</v>
      </c>
      <c r="E168" s="1">
        <v>1.6849664673034798E-2</v>
      </c>
      <c r="F168" s="1">
        <v>4.3753138857991003E-3</v>
      </c>
      <c r="G168" s="1">
        <v>3.4289778047440901E-3</v>
      </c>
    </row>
    <row r="169" spans="1:7" x14ac:dyDescent="0.3">
      <c r="A169" s="3">
        <v>20090907</v>
      </c>
      <c r="B169" s="1">
        <v>1.3280683538154862E-2</v>
      </c>
      <c r="C169" s="1">
        <v>3.339500254738282E-2</v>
      </c>
      <c r="D169" s="1">
        <v>1.3720528757684617E-2</v>
      </c>
      <c r="E169" s="1">
        <v>1.75787528779759E-2</v>
      </c>
      <c r="F169" s="1">
        <v>2.9565345531872302E-3</v>
      </c>
      <c r="G169" s="1">
        <v>6.1220392916428003E-3</v>
      </c>
    </row>
    <row r="170" spans="1:7" x14ac:dyDescent="0.3">
      <c r="A170" s="3">
        <v>20090908</v>
      </c>
      <c r="B170" s="1">
        <v>1.2693464047127815E-2</v>
      </c>
      <c r="C170" s="1">
        <v>2.0786905054885774E-3</v>
      </c>
      <c r="D170" s="1">
        <v>2.1468409636800835E-2</v>
      </c>
      <c r="E170" s="1">
        <v>2.6440482045915498E-2</v>
      </c>
      <c r="F170" s="1">
        <v>1.7085994000734399E-2</v>
      </c>
      <c r="G170" s="1">
        <v>2.80780657392386E-2</v>
      </c>
    </row>
    <row r="171" spans="1:7" x14ac:dyDescent="0.3">
      <c r="A171" s="3">
        <v>20090909</v>
      </c>
      <c r="B171" s="1">
        <v>2.1467802167179435E-3</v>
      </c>
      <c r="C171" s="1">
        <v>-3.2343025549599986E-3</v>
      </c>
      <c r="D171" s="1">
        <v>1.7284918690044733E-2</v>
      </c>
      <c r="E171" s="1">
        <v>2.15010664701237E-3</v>
      </c>
      <c r="F171" s="1">
        <v>1.54795818494258E-3</v>
      </c>
      <c r="G171" s="1">
        <v>2.20835911168836E-2</v>
      </c>
    </row>
    <row r="172" spans="1:7" x14ac:dyDescent="0.3">
      <c r="A172" s="3">
        <v>20090910</v>
      </c>
      <c r="B172" s="1">
        <v>-9.9055696227457746E-3</v>
      </c>
      <c r="C172" s="1">
        <v>-1.6656997685582597E-2</v>
      </c>
      <c r="D172" s="1">
        <v>-1.8574382230495949E-2</v>
      </c>
      <c r="E172" s="1">
        <v>-1.6677239843375002E-2</v>
      </c>
      <c r="F172" s="1">
        <v>-7.2345823384697599E-3</v>
      </c>
      <c r="G172" s="1">
        <v>-1.33775135942635E-2</v>
      </c>
    </row>
    <row r="173" spans="1:7" x14ac:dyDescent="0.3">
      <c r="A173" s="3">
        <v>20090911</v>
      </c>
      <c r="B173" s="1">
        <v>1.7995442902306352E-2</v>
      </c>
      <c r="C173" s="1">
        <v>2.4960785582158408E-2</v>
      </c>
      <c r="D173" s="1">
        <v>1.1085594134779452E-2</v>
      </c>
      <c r="E173" s="1">
        <v>1.06499144015176E-2</v>
      </c>
      <c r="F173" s="1">
        <v>4.1820728831474203E-2</v>
      </c>
      <c r="G173" s="1">
        <v>1.4524336028261101E-2</v>
      </c>
    </row>
    <row r="174" spans="1:7" x14ac:dyDescent="0.3">
      <c r="A174" s="3">
        <v>20090914</v>
      </c>
      <c r="B174" s="1">
        <v>3.6213746842051885E-2</v>
      </c>
      <c r="C174" s="1">
        <v>2.2387012105347083E-2</v>
      </c>
      <c r="D174" s="1">
        <v>2.5114477244715452E-2</v>
      </c>
      <c r="E174" s="1">
        <v>2.0851772405114301E-2</v>
      </c>
      <c r="F174" s="1">
        <v>1.56093202696706E-2</v>
      </c>
      <c r="G174" s="1">
        <v>1.25703909302535E-2</v>
      </c>
    </row>
    <row r="175" spans="1:7" x14ac:dyDescent="0.3">
      <c r="A175" s="3">
        <v>20090915</v>
      </c>
      <c r="B175" s="1">
        <v>8.7467494220197211E-3</v>
      </c>
      <c r="C175" s="1">
        <v>-7.3982939158773252E-4</v>
      </c>
      <c r="D175" s="1">
        <v>1.6930284827394262E-3</v>
      </c>
      <c r="E175" s="1">
        <v>3.1438630058929001E-3</v>
      </c>
      <c r="F175" s="1">
        <v>-2.6745771292766198E-3</v>
      </c>
      <c r="G175" s="1">
        <v>8.74148069820576E-3</v>
      </c>
    </row>
    <row r="176" spans="1:7" x14ac:dyDescent="0.3">
      <c r="A176" s="3">
        <v>20090916</v>
      </c>
      <c r="B176" s="1">
        <v>1.5813364167723113E-2</v>
      </c>
      <c r="C176" s="1">
        <v>-8.2405493530972752E-3</v>
      </c>
      <c r="D176" s="1">
        <v>-3.2296863978316416E-3</v>
      </c>
      <c r="E176" s="1">
        <v>-7.8070722878905803E-3</v>
      </c>
      <c r="F176" s="1">
        <v>-2.1575762595185798E-2</v>
      </c>
      <c r="G176" s="1">
        <v>-8.8375829715602507E-3</v>
      </c>
    </row>
    <row r="177" spans="1:7" x14ac:dyDescent="0.3">
      <c r="A177" s="3">
        <v>20090917</v>
      </c>
      <c r="B177" s="1">
        <v>4.097918203573428E-2</v>
      </c>
      <c r="C177" s="1">
        <v>1.373185852984919E-2</v>
      </c>
      <c r="D177" s="1">
        <v>2.8360222596223485E-2</v>
      </c>
      <c r="E177" s="1">
        <v>2.2269898463082301E-2</v>
      </c>
      <c r="F177" s="1">
        <v>1.77275384015389E-2</v>
      </c>
      <c r="G177" s="1">
        <v>1.9538670085330001E-2</v>
      </c>
    </row>
    <row r="178" spans="1:7" x14ac:dyDescent="0.3">
      <c r="A178" s="3">
        <v>20090918</v>
      </c>
      <c r="B178" s="1">
        <v>-4.2172422314248018E-2</v>
      </c>
      <c r="C178" s="1">
        <v>-3.1761858112719504E-3</v>
      </c>
      <c r="D178" s="1">
        <v>-3.4825509732422558E-2</v>
      </c>
      <c r="E178" s="1">
        <v>-3.1007565728057698E-2</v>
      </c>
      <c r="F178" s="1">
        <v>-3.9893757340910899E-2</v>
      </c>
      <c r="G178" s="1">
        <v>-3.5993001863014497E-2</v>
      </c>
    </row>
    <row r="179" spans="1:7" x14ac:dyDescent="0.3">
      <c r="A179" s="3">
        <v>20090921</v>
      </c>
      <c r="B179" s="1">
        <v>1.7688732927181029E-2</v>
      </c>
      <c r="C179" s="1">
        <v>3.0628805341588315E-2</v>
      </c>
      <c r="D179" s="1">
        <v>2.8346125168198486E-2</v>
      </c>
      <c r="E179" s="1">
        <v>2.9863216441110101E-2</v>
      </c>
      <c r="F179" s="1">
        <v>-6.4663638882922203E-3</v>
      </c>
      <c r="G179" s="1">
        <v>5.9563410393560397E-3</v>
      </c>
    </row>
    <row r="180" spans="1:7" x14ac:dyDescent="0.3">
      <c r="A180" s="3">
        <v>20090922</v>
      </c>
      <c r="B180" s="1">
        <v>-2.8247310115716066E-2</v>
      </c>
      <c r="C180" s="1">
        <v>-1.3210814497641143E-2</v>
      </c>
      <c r="D180" s="1">
        <v>-4.9015248218121305E-3</v>
      </c>
      <c r="E180" s="1">
        <v>2.1816228019806701E-3</v>
      </c>
      <c r="F180" s="1">
        <v>-2.8436860802680802E-2</v>
      </c>
      <c r="G180" s="1">
        <v>-2.7017531643392701E-2</v>
      </c>
    </row>
    <row r="181" spans="1:7" x14ac:dyDescent="0.3">
      <c r="A181" s="3">
        <v>20090923</v>
      </c>
      <c r="B181" s="1">
        <v>-2.9776100376837911E-2</v>
      </c>
      <c r="C181" s="1">
        <v>-3.6521496249027223E-2</v>
      </c>
      <c r="D181" s="1">
        <v>-1.7454847694146874E-2</v>
      </c>
      <c r="E181" s="1">
        <v>-2.4529114599419598E-2</v>
      </c>
      <c r="F181" s="1">
        <v>-1.5097125946435599E-2</v>
      </c>
      <c r="G181" s="1">
        <v>-2.3609273732945898E-2</v>
      </c>
    </row>
    <row r="182" spans="1:7" x14ac:dyDescent="0.3">
      <c r="A182" s="3">
        <v>20090924</v>
      </c>
      <c r="B182" s="1">
        <v>-1.6218081178812165E-2</v>
      </c>
      <c r="C182" s="1">
        <v>-1.7246548869146058E-2</v>
      </c>
      <c r="D182" s="1">
        <v>-1.8640956462537214E-2</v>
      </c>
      <c r="E182" s="1">
        <v>-1.5836162404532599E-2</v>
      </c>
      <c r="F182" s="1">
        <v>2.64396019873663E-2</v>
      </c>
      <c r="G182" s="1">
        <v>-4.8777295262973598E-3</v>
      </c>
    </row>
    <row r="183" spans="1:7" x14ac:dyDescent="0.3">
      <c r="A183" s="3">
        <v>20090925</v>
      </c>
      <c r="B183" s="1">
        <v>-6.5194350125414276E-3</v>
      </c>
      <c r="C183" s="1">
        <v>-5.6611267673122275E-3</v>
      </c>
      <c r="D183" s="1">
        <v>-5.4875839723082694E-3</v>
      </c>
      <c r="E183" s="1">
        <v>3.14499137676347E-3</v>
      </c>
      <c r="F183" s="1">
        <v>-8.0609394546779893E-3</v>
      </c>
      <c r="G183" s="1">
        <v>-1.09677164416568E-2</v>
      </c>
    </row>
    <row r="184" spans="1:7" x14ac:dyDescent="0.3">
      <c r="A184" s="3">
        <v>20090928</v>
      </c>
      <c r="B184" s="1">
        <v>-2.8785910498362165E-2</v>
      </c>
      <c r="C184" s="1">
        <v>-5.3244046728262995E-3</v>
      </c>
      <c r="D184" s="1">
        <v>-2.4974497909358784E-2</v>
      </c>
      <c r="E184" s="1">
        <v>-2.27411327003634E-2</v>
      </c>
      <c r="F184" s="1">
        <v>-3.11578922043441E-2</v>
      </c>
      <c r="G184" s="1">
        <v>-3.0316489525425701E-2</v>
      </c>
    </row>
    <row r="185" spans="1:7" x14ac:dyDescent="0.3">
      <c r="A185" s="3">
        <v>20090929</v>
      </c>
      <c r="B185" s="1">
        <v>-1.2147423106823978E-2</v>
      </c>
      <c r="C185" s="1">
        <v>-2.4635919773093106E-2</v>
      </c>
      <c r="D185" s="1">
        <v>-8.7912318187164905E-3</v>
      </c>
      <c r="E185" s="1">
        <v>-1.0879239069553201E-2</v>
      </c>
      <c r="F185" s="1">
        <v>1.0223071244535401E-2</v>
      </c>
      <c r="G185" s="1">
        <v>-3.63322633856881E-3</v>
      </c>
    </row>
    <row r="186" spans="1:7" x14ac:dyDescent="0.3">
      <c r="A186" s="3">
        <v>20090930</v>
      </c>
      <c r="B186" s="1">
        <v>6.4541274392287754E-3</v>
      </c>
      <c r="C186" s="1">
        <v>2.1218559055249608E-2</v>
      </c>
      <c r="D186" s="1">
        <v>1.0527610398510719E-2</v>
      </c>
      <c r="E186" s="1">
        <v>1.0593430317554799E-2</v>
      </c>
      <c r="F186" s="1">
        <v>1.2807301584530599E-2</v>
      </c>
      <c r="G186" s="1">
        <v>1.0957023753369001E-2</v>
      </c>
    </row>
    <row r="187" spans="1:7" x14ac:dyDescent="0.3">
      <c r="A187" s="3">
        <v>20091009</v>
      </c>
      <c r="B187" s="1">
        <v>4.5018256205446319E-2</v>
      </c>
      <c r="C187" s="1">
        <v>4.2864835947583203E-2</v>
      </c>
      <c r="D187" s="1">
        <v>4.484875045020268E-2</v>
      </c>
      <c r="E187" s="1">
        <v>4.4504449253417198E-2</v>
      </c>
      <c r="F187" s="1">
        <v>4.9647791658556498E-2</v>
      </c>
      <c r="G187" s="1">
        <v>5.9740963592567697E-2</v>
      </c>
    </row>
    <row r="188" spans="1:7" x14ac:dyDescent="0.3">
      <c r="A188" s="3">
        <v>20091012</v>
      </c>
      <c r="B188" s="1">
        <v>9.3222446758062238E-3</v>
      </c>
      <c r="C188" s="1">
        <v>-3.6646522536876564E-3</v>
      </c>
      <c r="D188" s="1">
        <v>9.5047810010661614E-3</v>
      </c>
      <c r="E188" s="1">
        <v>1.28592919448107E-2</v>
      </c>
      <c r="F188" s="1">
        <v>-3.3139789184718298E-3</v>
      </c>
      <c r="G188" s="1">
        <v>-7.8214594564061206E-3</v>
      </c>
    </row>
    <row r="189" spans="1:7" x14ac:dyDescent="0.3">
      <c r="A189" s="3">
        <v>20091013</v>
      </c>
      <c r="B189" s="1">
        <v>8.5717637499516282E-3</v>
      </c>
      <c r="C189" s="1">
        <v>1.1719075954228639E-2</v>
      </c>
      <c r="D189" s="1">
        <v>1.1732077159098171E-2</v>
      </c>
      <c r="E189" s="1">
        <v>8.0832813400733197E-3</v>
      </c>
      <c r="F189" s="1">
        <v>1.7585318202011101E-2</v>
      </c>
      <c r="G189" s="1">
        <v>1.6666160371205999E-2</v>
      </c>
    </row>
    <row r="190" spans="1:7" x14ac:dyDescent="0.3">
      <c r="A190" s="3">
        <v>20091014</v>
      </c>
      <c r="B190" s="1">
        <v>1.4756927953265995E-3</v>
      </c>
      <c r="C190" s="1">
        <v>3.3058564241829915E-3</v>
      </c>
      <c r="D190" s="1">
        <v>-2.6578003946934642E-3</v>
      </c>
      <c r="E190" s="1">
        <v>-4.4556710846856097E-3</v>
      </c>
      <c r="F190" s="1">
        <v>1.37128547508287E-2</v>
      </c>
      <c r="G190" s="1">
        <v>1.1490952550853599E-2</v>
      </c>
    </row>
    <row r="191" spans="1:7" x14ac:dyDescent="0.3">
      <c r="A191" s="3">
        <v>20091015</v>
      </c>
      <c r="B191" s="1">
        <v>-6.6140819760428726E-4</v>
      </c>
      <c r="C191" s="1">
        <v>-5.004295246333914E-3</v>
      </c>
      <c r="D191" s="1">
        <v>6.5652301316990571E-3</v>
      </c>
      <c r="E191" s="1">
        <v>7.2370301983864897E-3</v>
      </c>
      <c r="F191" s="1">
        <v>6.1148064713659901E-3</v>
      </c>
      <c r="G191" s="1">
        <v>1.7042296913716501E-3</v>
      </c>
    </row>
    <row r="192" spans="1:7" x14ac:dyDescent="0.3">
      <c r="A192" s="3">
        <v>20091016</v>
      </c>
      <c r="B192" s="1">
        <v>-2.9951476968163339E-3</v>
      </c>
      <c r="C192" s="1">
        <v>6.3355629912354916E-3</v>
      </c>
      <c r="D192" s="1">
        <v>9.1500123069123839E-4</v>
      </c>
      <c r="E192" s="1">
        <v>-3.30358492579061E-3</v>
      </c>
      <c r="F192" s="1">
        <v>-1.08073371743431E-3</v>
      </c>
      <c r="G192" s="1">
        <v>6.4371469261683802E-3</v>
      </c>
    </row>
    <row r="193" spans="1:7" x14ac:dyDescent="0.3">
      <c r="A193" s="3">
        <v>20091019</v>
      </c>
      <c r="B193" s="1">
        <v>1.7045430137480059E-2</v>
      </c>
      <c r="C193" s="1">
        <v>1.8045646472046366E-2</v>
      </c>
      <c r="D193" s="1">
        <v>2.1237120646817896E-2</v>
      </c>
      <c r="E193" s="1">
        <v>2.0897099941609001E-2</v>
      </c>
      <c r="F193" s="1">
        <v>3.1756213051127101E-2</v>
      </c>
      <c r="G193" s="1">
        <v>2.6023224114343099E-2</v>
      </c>
    </row>
    <row r="194" spans="1:7" x14ac:dyDescent="0.3">
      <c r="A194" s="3">
        <v>20091020</v>
      </c>
      <c r="B194" s="1">
        <v>1.6480773100586609E-2</v>
      </c>
      <c r="C194" s="1">
        <v>3.3066393274302688E-3</v>
      </c>
      <c r="D194" s="1">
        <v>1.4192720063850923E-2</v>
      </c>
      <c r="E194" s="1">
        <v>1.7464826967710401E-2</v>
      </c>
      <c r="F194" s="1">
        <v>1.87741290328911E-2</v>
      </c>
      <c r="G194" s="1">
        <v>1.06895526929097E-2</v>
      </c>
    </row>
    <row r="195" spans="1:7" x14ac:dyDescent="0.3">
      <c r="A195" s="3">
        <v>20091021</v>
      </c>
      <c r="B195" s="1">
        <v>-1.2942038617323565E-2</v>
      </c>
      <c r="C195" s="1">
        <v>-5.536115327525847E-3</v>
      </c>
      <c r="D195" s="1">
        <v>-9.8058996451813579E-3</v>
      </c>
      <c r="E195" s="1">
        <v>-1.2126416581402099E-2</v>
      </c>
      <c r="F195" s="1">
        <v>5.9942763265981398E-3</v>
      </c>
      <c r="G195" s="1">
        <v>-7.0337490375838602E-3</v>
      </c>
    </row>
    <row r="196" spans="1:7" x14ac:dyDescent="0.3">
      <c r="A196" s="3">
        <v>20091022</v>
      </c>
      <c r="B196" s="1">
        <v>5.6187416469753951E-3</v>
      </c>
      <c r="C196" s="1">
        <v>1.809278810661734E-3</v>
      </c>
      <c r="D196" s="1">
        <v>-4.3353494939936095E-4</v>
      </c>
      <c r="E196" s="1">
        <v>-4.4284936552145402E-4</v>
      </c>
      <c r="F196" s="1">
        <v>-6.8327755219891604E-3</v>
      </c>
      <c r="G196" s="1">
        <v>-7.6398942865017897E-3</v>
      </c>
    </row>
    <row r="197" spans="1:7" x14ac:dyDescent="0.3">
      <c r="A197" s="3">
        <v>20091023</v>
      </c>
      <c r="B197" s="1">
        <v>1.0931839308231297E-2</v>
      </c>
      <c r="C197" s="1">
        <v>1.3617601681909484E-2</v>
      </c>
      <c r="D197" s="1">
        <v>1.4231408552483227E-2</v>
      </c>
      <c r="E197" s="1">
        <v>1.35047845391246E-2</v>
      </c>
      <c r="F197" s="1">
        <v>2.1024183593995899E-2</v>
      </c>
      <c r="G197" s="1">
        <v>2.24011751489928E-2</v>
      </c>
    </row>
    <row r="198" spans="1:7" x14ac:dyDescent="0.3">
      <c r="A198" s="3">
        <v>20091026</v>
      </c>
      <c r="B198" s="1">
        <v>6.8868689020009689E-4</v>
      </c>
      <c r="C198" s="1">
        <v>2.3455758720899625E-2</v>
      </c>
      <c r="D198" s="1">
        <v>5.115948485047578E-3</v>
      </c>
      <c r="E198" s="1">
        <v>1.1146547275590101E-2</v>
      </c>
      <c r="F198" s="1">
        <v>2.2708659295635602E-3</v>
      </c>
      <c r="G198" s="1">
        <v>7.5315930613538797E-4</v>
      </c>
    </row>
    <row r="199" spans="1:7" x14ac:dyDescent="0.3">
      <c r="A199" s="3">
        <v>20091027</v>
      </c>
      <c r="B199" s="1">
        <v>-2.0057593066353151E-2</v>
      </c>
      <c r="C199" s="1">
        <v>-1.8292119685782267E-2</v>
      </c>
      <c r="D199" s="1">
        <v>-8.9044979051038035E-3</v>
      </c>
      <c r="E199" s="1">
        <v>-1.2569419313243501E-2</v>
      </c>
      <c r="F199" s="1">
        <v>-2.7346405979010301E-2</v>
      </c>
      <c r="G199" s="1">
        <v>-3.5132754974188503E-2</v>
      </c>
    </row>
    <row r="200" spans="1:7" x14ac:dyDescent="0.3">
      <c r="A200" s="3">
        <v>20091028</v>
      </c>
      <c r="B200" s="1">
        <v>1.131050750056862E-2</v>
      </c>
      <c r="C200" s="1">
        <v>3.7768433963801928E-3</v>
      </c>
      <c r="D200" s="1">
        <v>1.6337037835560168E-2</v>
      </c>
      <c r="E200" s="1">
        <v>1.75163384249469E-2</v>
      </c>
      <c r="F200" s="1">
        <v>-4.9041605300677504E-3</v>
      </c>
      <c r="G200" s="1">
        <v>8.1729788219148392E-3</v>
      </c>
    </row>
    <row r="201" spans="1:7" x14ac:dyDescent="0.3">
      <c r="A201" s="3">
        <v>20091029</v>
      </c>
      <c r="B201" s="1">
        <v>-1.6673996373586426E-2</v>
      </c>
      <c r="C201" s="1">
        <v>1.7827638489343414E-3</v>
      </c>
      <c r="D201" s="1">
        <v>-1.1771766733454868E-2</v>
      </c>
      <c r="E201" s="1">
        <v>-5.9117891735501202E-3</v>
      </c>
      <c r="F201" s="1">
        <v>-2.6825071701940002E-2</v>
      </c>
      <c r="G201" s="1">
        <v>-2.4842128529384E-2</v>
      </c>
    </row>
    <row r="202" spans="1:7" x14ac:dyDescent="0.3">
      <c r="A202" s="3">
        <v>20091030</v>
      </c>
      <c r="B202" s="1">
        <v>5.8595686252367364E-3</v>
      </c>
      <c r="C202" s="1">
        <v>3.0381324212937832E-2</v>
      </c>
      <c r="D202" s="1">
        <v>1.2501402750657819E-2</v>
      </c>
      <c r="E202" s="1">
        <v>1.6103567800436799E-2</v>
      </c>
      <c r="F202" s="1">
        <v>1.27893016482901E-2</v>
      </c>
      <c r="G202" s="1">
        <v>9.7883811040226504E-3</v>
      </c>
    </row>
    <row r="203" spans="1:7" x14ac:dyDescent="0.3">
      <c r="A203" s="3">
        <v>20091102</v>
      </c>
      <c r="B203" s="1">
        <v>2.5629877341698745E-2</v>
      </c>
      <c r="C203" s="1">
        <v>5.5278645957396851E-2</v>
      </c>
      <c r="D203" s="1">
        <v>2.722665126016376E-2</v>
      </c>
      <c r="E203" s="1">
        <v>3.6547623079580802E-2</v>
      </c>
      <c r="F203" s="1">
        <v>4.6446855960079102E-2</v>
      </c>
      <c r="G203" s="1">
        <v>2.8803840158499201E-2</v>
      </c>
    </row>
    <row r="204" spans="1:7" x14ac:dyDescent="0.3">
      <c r="A204" s="3">
        <v>20091103</v>
      </c>
      <c r="B204" s="1">
        <v>1.7078709331729915E-2</v>
      </c>
      <c r="C204" s="1">
        <v>1.1403713089628508E-3</v>
      </c>
      <c r="D204" s="1">
        <v>1.6194006048715803E-2</v>
      </c>
      <c r="E204" s="1">
        <v>1.01780061980574E-2</v>
      </c>
      <c r="F204" s="1">
        <v>9.9841358121226798E-3</v>
      </c>
      <c r="G204" s="1">
        <v>1.4785850316723E-2</v>
      </c>
    </row>
    <row r="205" spans="1:7" x14ac:dyDescent="0.3">
      <c r="A205" s="3">
        <v>20091104</v>
      </c>
      <c r="B205" s="1">
        <v>1.7959185549671186E-2</v>
      </c>
      <c r="C205" s="1">
        <v>6.7192950830158053E-3</v>
      </c>
      <c r="D205" s="1">
        <v>2.0680406395636947E-3</v>
      </c>
      <c r="E205" s="1">
        <v>2.03235341108842E-3</v>
      </c>
      <c r="F205" s="1">
        <v>3.1395404462192301E-3</v>
      </c>
      <c r="G205" s="1">
        <v>9.2238916757715807E-3</v>
      </c>
    </row>
    <row r="206" spans="1:7" x14ac:dyDescent="0.3">
      <c r="A206" s="3">
        <v>20091105</v>
      </c>
      <c r="B206" s="1">
        <v>5.640423712308518E-3</v>
      </c>
      <c r="C206" s="1">
        <v>4.923234716705192E-3</v>
      </c>
      <c r="D206" s="1">
        <v>1.9443021410193589E-3</v>
      </c>
      <c r="E206" s="1">
        <v>4.7538399331404999E-3</v>
      </c>
      <c r="F206" s="1">
        <v>-1.3473952227757199E-3</v>
      </c>
      <c r="G206" s="1">
        <v>8.7079883890393492E-3</v>
      </c>
    </row>
    <row r="207" spans="1:7" x14ac:dyDescent="0.3">
      <c r="A207" s="3">
        <v>20091106</v>
      </c>
      <c r="B207" s="1">
        <v>-2.3922406945355826E-3</v>
      </c>
      <c r="C207" s="1">
        <v>-7.7268643588074446E-3</v>
      </c>
      <c r="D207" s="1">
        <v>9.3355900035001667E-3</v>
      </c>
      <c r="E207" s="1">
        <v>9.3574035007434604E-4</v>
      </c>
      <c r="F207" s="1">
        <v>4.5618865093288198E-3</v>
      </c>
      <c r="G207" s="1">
        <v>1.13608256734497E-2</v>
      </c>
    </row>
    <row r="208" spans="1:7" x14ac:dyDescent="0.3">
      <c r="A208" s="3">
        <v>20091109</v>
      </c>
      <c r="B208" s="1">
        <v>7.7368939418809646E-3</v>
      </c>
      <c r="C208" s="1">
        <v>-3.8139455573278887E-3</v>
      </c>
      <c r="D208" s="1">
        <v>1.9193856372558035E-3</v>
      </c>
      <c r="E208" s="1">
        <v>3.6409266420329698E-3</v>
      </c>
      <c r="F208" s="1">
        <v>1.26033548154888E-3</v>
      </c>
      <c r="G208" s="1">
        <v>1.1184579251043399E-3</v>
      </c>
    </row>
    <row r="209" spans="1:7" x14ac:dyDescent="0.3">
      <c r="A209" s="3">
        <v>20091110</v>
      </c>
      <c r="B209" s="1">
        <v>-8.7853756896286671E-4</v>
      </c>
      <c r="C209" s="1">
        <v>1.2982615749410495E-2</v>
      </c>
      <c r="D209" s="1">
        <v>4.4255205723734556E-3</v>
      </c>
      <c r="E209" s="1">
        <v>8.1979113079593997E-3</v>
      </c>
      <c r="F209" s="1">
        <v>5.8633600042542902E-3</v>
      </c>
      <c r="G209" s="1">
        <v>-6.86462582938284E-4</v>
      </c>
    </row>
    <row r="210" spans="1:7" x14ac:dyDescent="0.3">
      <c r="A210" s="3">
        <v>20091111</v>
      </c>
      <c r="B210" s="1">
        <v>4.6629770564503153E-3</v>
      </c>
      <c r="C210" s="1">
        <v>6.4914017928314523E-3</v>
      </c>
      <c r="D210" s="1">
        <v>3.8652936723077018E-3</v>
      </c>
      <c r="E210" s="1">
        <v>6.8692921031090802E-3</v>
      </c>
      <c r="F210" s="1">
        <v>-4.6204448387663303E-3</v>
      </c>
      <c r="G210" s="1">
        <v>-4.5048092890090999E-3</v>
      </c>
    </row>
    <row r="211" spans="1:7" x14ac:dyDescent="0.3">
      <c r="A211" s="3">
        <v>20091112</v>
      </c>
      <c r="B211" s="1">
        <v>1.60221639531634E-3</v>
      </c>
      <c r="C211" s="1">
        <v>3.8244259705698335E-3</v>
      </c>
      <c r="D211" s="1">
        <v>7.1264820670006133E-3</v>
      </c>
      <c r="E211" s="1">
        <v>1.33512380753403E-2</v>
      </c>
      <c r="F211" s="1">
        <v>-3.95273684291124E-3</v>
      </c>
      <c r="G211" s="1">
        <v>1.4551396728936499E-3</v>
      </c>
    </row>
    <row r="212" spans="1:7" x14ac:dyDescent="0.3">
      <c r="A212" s="3">
        <v>20091113</v>
      </c>
      <c r="B212" s="1">
        <v>1.1281788988781169E-2</v>
      </c>
      <c r="C212" s="1">
        <v>7.6056101013931218E-3</v>
      </c>
      <c r="D212" s="1">
        <v>1.2218687337470151E-2</v>
      </c>
      <c r="E212" s="1">
        <v>1.6434433523419001E-2</v>
      </c>
      <c r="F212" s="1">
        <v>5.59285597263523E-3</v>
      </c>
      <c r="G212" s="1">
        <v>1.42190847875284E-3</v>
      </c>
    </row>
    <row r="213" spans="1:7" x14ac:dyDescent="0.3">
      <c r="A213" s="3">
        <v>20091116</v>
      </c>
      <c r="B213" s="1">
        <v>1.9286384897615333E-2</v>
      </c>
      <c r="C213" s="1">
        <v>1.8504265928966153E-2</v>
      </c>
      <c r="D213" s="1">
        <v>2.2734653336414876E-2</v>
      </c>
      <c r="E213" s="1">
        <v>2.1369087157951099E-2</v>
      </c>
      <c r="F213" s="1">
        <v>2.8783020939442398E-2</v>
      </c>
      <c r="G213" s="1">
        <v>3.8346470117545502E-2</v>
      </c>
    </row>
    <row r="214" spans="1:7" x14ac:dyDescent="0.3">
      <c r="A214" s="3">
        <v>20091117</v>
      </c>
      <c r="B214" s="1">
        <v>2.7406027592756315E-3</v>
      </c>
      <c r="C214" s="1">
        <v>8.8569498194254834E-3</v>
      </c>
      <c r="D214" s="1">
        <v>-5.0943532624122753E-3</v>
      </c>
      <c r="E214" s="1">
        <v>-5.7663368460296001E-3</v>
      </c>
      <c r="F214" s="1">
        <v>1.5754208164966701E-3</v>
      </c>
      <c r="G214" s="1">
        <v>1.8647413409367999E-3</v>
      </c>
    </row>
    <row r="215" spans="1:7" x14ac:dyDescent="0.3">
      <c r="A215" s="3">
        <v>20091118</v>
      </c>
      <c r="B215" s="1">
        <v>2.6882161239615678E-3</v>
      </c>
      <c r="C215" s="1">
        <v>1.3753804543935854E-2</v>
      </c>
      <c r="D215" s="1">
        <v>-7.7629607525565823E-3</v>
      </c>
      <c r="E215" s="1">
        <v>-6.5499092491816697E-3</v>
      </c>
      <c r="F215" s="1">
        <v>-4.4017046018473898E-3</v>
      </c>
      <c r="G215" s="1">
        <v>8.2004032595785203E-3</v>
      </c>
    </row>
    <row r="216" spans="1:7" x14ac:dyDescent="0.3">
      <c r="A216" s="3">
        <v>20091119</v>
      </c>
      <c r="B216" s="1">
        <v>2.021899465121433E-2</v>
      </c>
      <c r="C216" s="1">
        <v>9.4326052351243229E-3</v>
      </c>
      <c r="D216" s="1">
        <v>6.8268976975791552E-3</v>
      </c>
      <c r="E216" s="1">
        <v>3.2556670669958701E-3</v>
      </c>
      <c r="F216" s="1">
        <v>-2.2860386985650801E-3</v>
      </c>
      <c r="G216" s="1">
        <v>8.6534336360105293E-3</v>
      </c>
    </row>
    <row r="217" spans="1:7" x14ac:dyDescent="0.3">
      <c r="A217" s="3">
        <v>20091120</v>
      </c>
      <c r="B217" s="1">
        <v>3.4436725211932496E-3</v>
      </c>
      <c r="C217" s="1">
        <v>-7.0747831967672E-3</v>
      </c>
      <c r="D217" s="1">
        <v>3.2309650714105868E-3</v>
      </c>
      <c r="E217" s="1">
        <v>4.1834205875149601E-4</v>
      </c>
      <c r="F217" s="1">
        <v>-2.0881437634067998E-3</v>
      </c>
      <c r="G217" s="1">
        <v>-4.8309868160601298E-3</v>
      </c>
    </row>
    <row r="218" spans="1:7" x14ac:dyDescent="0.3">
      <c r="A218" s="3">
        <v>20091123</v>
      </c>
      <c r="B218" s="1">
        <v>1.3531211264259319E-2</v>
      </c>
      <c r="C218" s="1">
        <v>1.4620934648838631E-2</v>
      </c>
      <c r="D218" s="1">
        <v>1.637331451028904E-2</v>
      </c>
      <c r="E218" s="1">
        <v>2.7645138691493501E-2</v>
      </c>
      <c r="F218" s="1">
        <v>9.2493054993677897E-4</v>
      </c>
      <c r="G218" s="1">
        <v>1.37048254843528E-2</v>
      </c>
    </row>
    <row r="219" spans="1:7" x14ac:dyDescent="0.3">
      <c r="A219" s="3">
        <v>20091124</v>
      </c>
      <c r="B219" s="1">
        <v>-5.390909376669905E-2</v>
      </c>
      <c r="C219" s="1">
        <v>-5.8014845911509315E-2</v>
      </c>
      <c r="D219" s="1">
        <v>-4.8679660571498667E-2</v>
      </c>
      <c r="E219" s="1">
        <v>-4.5565390672387199E-2</v>
      </c>
      <c r="F219" s="1">
        <v>-2.4293483814220099E-2</v>
      </c>
      <c r="G219" s="1">
        <v>-3.3382608444090502E-2</v>
      </c>
    </row>
    <row r="220" spans="1:7" x14ac:dyDescent="0.3">
      <c r="A220" s="3">
        <v>20091125</v>
      </c>
      <c r="B220" s="1">
        <v>2.6560197921142593E-2</v>
      </c>
      <c r="C220" s="1">
        <v>1.7370949516560933E-2</v>
      </c>
      <c r="D220" s="1">
        <v>2.3559853544393675E-2</v>
      </c>
      <c r="E220" s="1">
        <v>3.1343281509841302E-2</v>
      </c>
      <c r="F220" s="1">
        <v>1.5633129821593199E-2</v>
      </c>
      <c r="G220" s="1">
        <v>3.4342946718709501E-2</v>
      </c>
    </row>
    <row r="221" spans="1:7" x14ac:dyDescent="0.3">
      <c r="A221" s="3">
        <v>20091126</v>
      </c>
      <c r="B221" s="1">
        <v>-4.2798887506895616E-2</v>
      </c>
      <c r="C221" s="1">
        <v>-4.0636656367447357E-2</v>
      </c>
      <c r="D221" s="1">
        <v>-4.8156483931590853E-2</v>
      </c>
      <c r="E221" s="1">
        <v>-4.8607216018716398E-2</v>
      </c>
      <c r="F221" s="1">
        <v>-4.24080447521447E-2</v>
      </c>
      <c r="G221" s="1">
        <v>-3.10546262155868E-2</v>
      </c>
    </row>
    <row r="222" spans="1:7" x14ac:dyDescent="0.3">
      <c r="A222" s="3">
        <v>20091127</v>
      </c>
      <c r="B222" s="1">
        <v>-1.6462829133288399E-2</v>
      </c>
      <c r="C222" s="1">
        <v>-5.4540378765174646E-3</v>
      </c>
      <c r="D222" s="1">
        <v>-1.2902867552282236E-2</v>
      </c>
      <c r="E222" s="1">
        <v>-1.4593336039554299E-2</v>
      </c>
      <c r="F222" s="1">
        <v>-3.1968322108330699E-2</v>
      </c>
      <c r="G222" s="1">
        <v>-2.65112316283319E-2</v>
      </c>
    </row>
    <row r="223" spans="1:7" x14ac:dyDescent="0.3">
      <c r="A223" s="3">
        <v>20091130</v>
      </c>
      <c r="B223" s="1">
        <v>4.0135116452731469E-2</v>
      </c>
      <c r="C223" s="1">
        <v>3.9169398108934252E-2</v>
      </c>
      <c r="D223" s="1">
        <v>4.8898899075404033E-2</v>
      </c>
      <c r="E223" s="1">
        <v>5.6443582052742698E-2</v>
      </c>
      <c r="F223" s="1">
        <v>3.2750710225402602E-2</v>
      </c>
      <c r="G223" s="1">
        <v>4.3315286421696401E-2</v>
      </c>
    </row>
    <row r="224" spans="1:7" x14ac:dyDescent="0.3">
      <c r="A224" s="3">
        <v>20091201</v>
      </c>
      <c r="B224" s="1">
        <v>2.5449935723805314E-2</v>
      </c>
      <c r="C224" s="1">
        <v>2.2020207143798657E-2</v>
      </c>
      <c r="D224" s="1">
        <v>2.1042478979861324E-2</v>
      </c>
      <c r="E224" s="1">
        <v>2.29793889969135E-2</v>
      </c>
      <c r="F224" s="1">
        <v>6.2252110493858197E-3</v>
      </c>
      <c r="G224" s="1">
        <v>1.51886938519665E-2</v>
      </c>
    </row>
    <row r="225" spans="1:7" x14ac:dyDescent="0.3">
      <c r="A225" s="3">
        <v>20091202</v>
      </c>
      <c r="B225" s="1">
        <v>9.0146310539186963E-3</v>
      </c>
      <c r="C225" s="1">
        <v>4.7902620925938978E-3</v>
      </c>
      <c r="D225" s="1">
        <v>7.9965376372659082E-3</v>
      </c>
      <c r="E225" s="1">
        <v>7.7703275615201E-3</v>
      </c>
      <c r="F225" s="1">
        <v>1.0599394891603E-2</v>
      </c>
      <c r="G225" s="1">
        <v>8.3531272663193296E-3</v>
      </c>
    </row>
    <row r="226" spans="1:7" x14ac:dyDescent="0.3">
      <c r="A226" s="3">
        <v>20091203</v>
      </c>
      <c r="B226" s="1">
        <v>2.1783181704410144E-3</v>
      </c>
      <c r="C226" s="1">
        <v>5.5072455862067516E-4</v>
      </c>
      <c r="D226" s="1">
        <v>4.4570358424918348E-3</v>
      </c>
      <c r="E226" s="1">
        <v>8.9167153458011501E-4</v>
      </c>
      <c r="F226" s="1">
        <v>-7.7264477443420897E-3</v>
      </c>
      <c r="G226" s="1">
        <v>4.2177294859611402E-3</v>
      </c>
    </row>
    <row r="227" spans="1:7" x14ac:dyDescent="0.3">
      <c r="A227" s="3">
        <v>20091204</v>
      </c>
      <c r="B227" s="1">
        <v>-2.1105683919489696E-2</v>
      </c>
      <c r="C227" s="1">
        <v>-2.4554594816968131E-2</v>
      </c>
      <c r="D227" s="1">
        <v>-1.0893936301382957E-2</v>
      </c>
      <c r="E227" s="1">
        <v>-1.23538358734096E-2</v>
      </c>
      <c r="F227" s="1">
        <v>4.0282017391315698E-2</v>
      </c>
      <c r="G227" s="1">
        <v>-1.04574644001709E-3</v>
      </c>
    </row>
    <row r="228" spans="1:7" x14ac:dyDescent="0.3">
      <c r="A228" s="3">
        <v>20091207</v>
      </c>
      <c r="B228" s="1">
        <v>2.2558043873920838E-2</v>
      </c>
      <c r="C228" s="1">
        <v>1.2326696324450286E-2</v>
      </c>
      <c r="D228" s="1">
        <v>6.9992936568964411E-3</v>
      </c>
      <c r="E228" s="1">
        <v>8.5272476987532791E-3</v>
      </c>
      <c r="F228" s="1">
        <v>5.1260764827374501E-3</v>
      </c>
      <c r="G228" s="1">
        <v>4.8044209226516203E-3</v>
      </c>
    </row>
    <row r="229" spans="1:7" x14ac:dyDescent="0.3">
      <c r="A229" s="3">
        <v>20091208</v>
      </c>
      <c r="B229" s="1">
        <v>-4.1224826421662857E-3</v>
      </c>
      <c r="C229" s="1">
        <v>-5.827038986800908E-3</v>
      </c>
      <c r="D229" s="1">
        <v>-3.7083529722274737E-3</v>
      </c>
      <c r="E229" s="1">
        <v>-1.4481737206492201E-3</v>
      </c>
      <c r="F229" s="1">
        <v>-1.5671992938097401E-2</v>
      </c>
      <c r="G229" s="1">
        <v>-1.23506164629735E-2</v>
      </c>
    </row>
    <row r="230" spans="1:7" x14ac:dyDescent="0.3">
      <c r="A230" s="3">
        <v>20091209</v>
      </c>
      <c r="B230" s="1">
        <v>-4.1520180250121403E-3</v>
      </c>
      <c r="C230" s="1">
        <v>-1.183174252961775E-2</v>
      </c>
      <c r="D230" s="1">
        <v>-9.1523009162409602E-3</v>
      </c>
      <c r="E230" s="1">
        <v>-5.8410022233101799E-3</v>
      </c>
      <c r="F230" s="1">
        <v>-2.2730515019815999E-2</v>
      </c>
      <c r="G230" s="1">
        <v>-1.8360737618357801E-2</v>
      </c>
    </row>
    <row r="231" spans="1:7" x14ac:dyDescent="0.3">
      <c r="A231" s="3">
        <v>20091210</v>
      </c>
      <c r="B231" s="1">
        <v>9.3500636130360165E-3</v>
      </c>
      <c r="C231" s="1">
        <v>5.9484358532131488E-3</v>
      </c>
      <c r="D231" s="1">
        <v>7.6835974381075436E-3</v>
      </c>
      <c r="E231" s="1">
        <v>9.5259213050925308E-3</v>
      </c>
      <c r="F231" s="1">
        <v>4.2787282382205898E-3</v>
      </c>
      <c r="G231" s="1">
        <v>6.3289060565465604E-3</v>
      </c>
    </row>
    <row r="232" spans="1:7" x14ac:dyDescent="0.3">
      <c r="A232" s="3">
        <v>20091211</v>
      </c>
      <c r="B232" s="1">
        <v>-1.2351629908448644E-3</v>
      </c>
      <c r="C232" s="1">
        <v>-1.1735200644758218E-3</v>
      </c>
      <c r="D232" s="1">
        <v>-9.1591710886917147E-5</v>
      </c>
      <c r="E232" s="1">
        <v>-4.4681271374463099E-4</v>
      </c>
      <c r="F232" s="1">
        <v>-1.4998113129849899E-3</v>
      </c>
      <c r="G232" s="1">
        <v>-1.7070226332911501E-3</v>
      </c>
    </row>
    <row r="233" spans="1:7" x14ac:dyDescent="0.3">
      <c r="A233" s="3">
        <v>20091214</v>
      </c>
      <c r="B233" s="1">
        <v>1.0117384132950534E-3</v>
      </c>
      <c r="C233" s="1">
        <v>-7.9362242234798288E-3</v>
      </c>
      <c r="D233" s="1">
        <v>-1.1865298017623267E-5</v>
      </c>
      <c r="E233" s="1">
        <v>-8.3560785666925196E-4</v>
      </c>
      <c r="F233" s="1">
        <v>1.2117730340335E-2</v>
      </c>
      <c r="G233" s="1">
        <v>9.43834532249355E-3</v>
      </c>
    </row>
    <row r="234" spans="1:7" x14ac:dyDescent="0.3">
      <c r="A234" s="3">
        <v>20091215</v>
      </c>
      <c r="B234" s="1">
        <v>1.0572153069722081E-2</v>
      </c>
      <c r="C234" s="1">
        <v>7.6756636898020454E-3</v>
      </c>
      <c r="D234" s="1">
        <v>7.8156063347994183E-3</v>
      </c>
      <c r="E234" s="1">
        <v>3.25635469640363E-3</v>
      </c>
      <c r="F234" s="1">
        <v>-1.9078397307007899E-2</v>
      </c>
      <c r="G234" s="1">
        <v>-3.1181592958690898E-4</v>
      </c>
    </row>
    <row r="235" spans="1:7" x14ac:dyDescent="0.3">
      <c r="A235" s="3">
        <v>20091216</v>
      </c>
      <c r="B235" s="1">
        <v>-1.832019743407519E-3</v>
      </c>
      <c r="C235" s="1">
        <v>6.7269264910613654E-3</v>
      </c>
      <c r="D235" s="1">
        <v>-9.9331972090238689E-3</v>
      </c>
      <c r="E235" s="1">
        <v>-9.2095585910919806E-3</v>
      </c>
      <c r="F235" s="1">
        <v>-3.32523638815687E-3</v>
      </c>
      <c r="G235" s="1">
        <v>-7.3228672449132497E-3</v>
      </c>
    </row>
    <row r="236" spans="1:7" x14ac:dyDescent="0.3">
      <c r="A236" s="3">
        <v>20091217</v>
      </c>
      <c r="B236" s="1">
        <v>-1.4851585978222477E-2</v>
      </c>
      <c r="C236" s="1">
        <v>-3.7308035132549919E-2</v>
      </c>
      <c r="D236" s="1">
        <v>-2.3545137048452309E-2</v>
      </c>
      <c r="E236" s="1">
        <v>-2.90326944254212E-2</v>
      </c>
      <c r="F236" s="1">
        <v>-1.6962437260031198E-2</v>
      </c>
      <c r="G236" s="1">
        <v>-2.7490907292334801E-2</v>
      </c>
    </row>
    <row r="237" spans="1:7" x14ac:dyDescent="0.3">
      <c r="A237" s="3">
        <v>20091218</v>
      </c>
      <c r="B237" s="1">
        <v>-2.5810565296223761E-2</v>
      </c>
      <c r="C237" s="1">
        <v>-2.2446989768104081E-2</v>
      </c>
      <c r="D237" s="1">
        <v>-2.5822587182803849E-2</v>
      </c>
      <c r="E237" s="1">
        <v>-2.7404384216933898E-2</v>
      </c>
      <c r="F237" s="1">
        <v>-2.5767076162170999E-2</v>
      </c>
      <c r="G237" s="1">
        <v>-2.6180517835438899E-2</v>
      </c>
    </row>
    <row r="238" spans="1:7" x14ac:dyDescent="0.3">
      <c r="A238" s="3">
        <v>20091221</v>
      </c>
      <c r="B238" s="1">
        <v>1.046513899085352E-2</v>
      </c>
      <c r="C238" s="1">
        <v>7.9095823157032518E-3</v>
      </c>
      <c r="D238" s="1">
        <v>1.038961699191933E-2</v>
      </c>
      <c r="E238" s="1">
        <v>1.54481503963938E-2</v>
      </c>
      <c r="F238" s="1">
        <v>-4.2694375714049503E-3</v>
      </c>
      <c r="G238" s="1">
        <v>2.0731824872839001E-3</v>
      </c>
    </row>
    <row r="239" spans="1:7" x14ac:dyDescent="0.3">
      <c r="A239" s="3">
        <v>20091222</v>
      </c>
      <c r="B239" s="1">
        <v>-7.3698749484519873E-3</v>
      </c>
      <c r="C239" s="1">
        <v>-1.437118641738409E-2</v>
      </c>
      <c r="D239" s="1">
        <v>-1.7377696338922083E-2</v>
      </c>
      <c r="E239" s="1">
        <v>-1.5654778650222901E-2</v>
      </c>
      <c r="F239" s="1">
        <v>-2.94714615512815E-2</v>
      </c>
      <c r="G239" s="1">
        <v>-3.00583986181608E-2</v>
      </c>
    </row>
    <row r="240" spans="1:7" x14ac:dyDescent="0.3">
      <c r="A240" s="3">
        <v>20091223</v>
      </c>
      <c r="B240" s="1">
        <v>3.161818431788737E-2</v>
      </c>
      <c r="C240" s="1">
        <v>1.9035161809089915E-2</v>
      </c>
      <c r="D240" s="1">
        <v>2.0680211076456557E-2</v>
      </c>
      <c r="E240" s="1">
        <v>2.0031630190956599E-2</v>
      </c>
      <c r="F240" s="1">
        <v>3.7477910749113999E-3</v>
      </c>
      <c r="G240" s="1">
        <v>1.05203378451583E-2</v>
      </c>
    </row>
    <row r="241" spans="1:7" x14ac:dyDescent="0.3">
      <c r="A241" s="3">
        <v>20091224</v>
      </c>
      <c r="B241" s="1">
        <v>2.8460573099299048E-2</v>
      </c>
      <c r="C241" s="1">
        <v>2.8024480562894274E-2</v>
      </c>
      <c r="D241" s="1">
        <v>3.6051016602810786E-2</v>
      </c>
      <c r="E241" s="1">
        <v>3.4107152314445E-2</v>
      </c>
      <c r="F241" s="1">
        <v>2.4073597403215199E-2</v>
      </c>
      <c r="G241" s="1">
        <v>3.59178538870015E-2</v>
      </c>
    </row>
    <row r="242" spans="1:7" x14ac:dyDescent="0.3">
      <c r="A242" s="3">
        <v>20091225</v>
      </c>
      <c r="B242" s="1">
        <v>1.1146175184889345E-2</v>
      </c>
      <c r="C242" s="1">
        <v>1.1943027705948531E-2</v>
      </c>
      <c r="D242" s="1">
        <v>4.6533673359674668E-3</v>
      </c>
      <c r="E242" s="1">
        <v>3.3870799568878501E-3</v>
      </c>
      <c r="F242" s="1">
        <v>-7.68923794960327E-3</v>
      </c>
      <c r="G242" s="1">
        <v>-2.6380116502445301E-3</v>
      </c>
    </row>
    <row r="243" spans="1:7" x14ac:dyDescent="0.3">
      <c r="A243" s="3">
        <v>20091228</v>
      </c>
      <c r="B243" s="1">
        <v>1.5933812855716836E-2</v>
      </c>
      <c r="C243" s="1">
        <v>7.221810831237809E-3</v>
      </c>
      <c r="D243" s="1">
        <v>1.5344406682757234E-2</v>
      </c>
      <c r="E243" s="1">
        <v>1.40194240446396E-2</v>
      </c>
      <c r="F243" s="1">
        <v>1.7142531803549702E-2</v>
      </c>
      <c r="G243" s="1">
        <v>1.5809797260768699E-2</v>
      </c>
    </row>
    <row r="244" spans="1:7" x14ac:dyDescent="0.3">
      <c r="A244" s="3">
        <v>20091229</v>
      </c>
      <c r="B244" s="1">
        <v>-1.6327382947503577E-3</v>
      </c>
      <c r="C244" s="1">
        <v>1.8908034198659056E-3</v>
      </c>
      <c r="D244" s="1">
        <v>2.7972893766736741E-3</v>
      </c>
      <c r="E244" s="1">
        <v>4.3511830990419402E-3</v>
      </c>
      <c r="F244" s="1">
        <v>9.4482695688261707E-3</v>
      </c>
      <c r="G244" s="1">
        <v>7.40641417170899E-3</v>
      </c>
    </row>
    <row r="245" spans="1:7" x14ac:dyDescent="0.3">
      <c r="A245" s="3">
        <v>20091230</v>
      </c>
      <c r="B245" s="1">
        <v>-6.2177357437140975E-3</v>
      </c>
      <c r="C245" s="1">
        <v>4.9492683074200067E-3</v>
      </c>
      <c r="D245" s="1">
        <v>-1.6306309994104549E-3</v>
      </c>
      <c r="E245" s="1">
        <v>-5.1925761645618997E-3</v>
      </c>
      <c r="F245" s="1">
        <v>2.92540500765772E-2</v>
      </c>
      <c r="G245" s="1">
        <v>7.6143857239267098E-3</v>
      </c>
    </row>
    <row r="246" spans="1:7" x14ac:dyDescent="0.3">
      <c r="A246" s="3">
        <v>20091231</v>
      </c>
      <c r="B246" s="1">
        <v>8.8045129557350974E-3</v>
      </c>
      <c r="C246" s="1">
        <v>-1.825859366701313E-3</v>
      </c>
      <c r="D246" s="1">
        <v>7.1423688457020948E-3</v>
      </c>
      <c r="E246" s="1">
        <v>6.6505865073484896E-3</v>
      </c>
      <c r="F246" s="1">
        <v>5.1141508721075602E-3</v>
      </c>
      <c r="G246" s="1">
        <v>1.87518655274473E-3</v>
      </c>
    </row>
    <row r="247" spans="1:7" x14ac:dyDescent="0.3">
      <c r="A247" s="3">
        <v>20100104</v>
      </c>
      <c r="B247" s="1">
        <v>1.5860107705974558E-2</v>
      </c>
      <c r="C247" s="1">
        <v>-3.1553686669956514E-3</v>
      </c>
      <c r="D247" s="1">
        <v>-2.2240360433142823E-3</v>
      </c>
      <c r="E247" s="1">
        <v>-1.7236388908938799E-3</v>
      </c>
      <c r="F247" s="1">
        <v>-1.8480790130082501E-2</v>
      </c>
      <c r="G247" s="1">
        <v>-6.4886410818795204E-3</v>
      </c>
    </row>
    <row r="248" spans="1:7" x14ac:dyDescent="0.3">
      <c r="A248" s="3">
        <v>20100105</v>
      </c>
      <c r="B248" s="1">
        <v>2.5337071140771147E-2</v>
      </c>
      <c r="C248" s="1">
        <v>4.433631210904467E-3</v>
      </c>
      <c r="D248" s="1">
        <v>-1.04575313040444E-3</v>
      </c>
      <c r="E248" s="1">
        <v>-1.0283906101844299E-2</v>
      </c>
      <c r="F248" s="1">
        <v>6.1500035413134804E-3</v>
      </c>
      <c r="G248" s="1">
        <v>1.0950707472797101E-2</v>
      </c>
    </row>
    <row r="249" spans="1:7" x14ac:dyDescent="0.3">
      <c r="A249" s="3">
        <v>20100106</v>
      </c>
      <c r="B249" s="1">
        <v>-2.1563261255299238E-3</v>
      </c>
      <c r="C249" s="1">
        <v>6.756775109394564E-4</v>
      </c>
      <c r="D249" s="1">
        <v>-1.0714704801867488E-3</v>
      </c>
      <c r="E249" s="1">
        <v>-1.08803441082447E-2</v>
      </c>
      <c r="F249" s="1">
        <v>-1.3734678186248499E-2</v>
      </c>
      <c r="G249" s="1">
        <v>2.9164445925580502E-3</v>
      </c>
    </row>
    <row r="250" spans="1:7" x14ac:dyDescent="0.3">
      <c r="A250" s="3">
        <v>20100107</v>
      </c>
      <c r="B250" s="1">
        <v>-2.5240072732260286E-2</v>
      </c>
      <c r="C250" s="1">
        <v>-2.271820773662948E-2</v>
      </c>
      <c r="D250" s="1">
        <v>-2.8745791015798109E-2</v>
      </c>
      <c r="E250" s="1">
        <v>-3.0073025702851398E-2</v>
      </c>
      <c r="F250" s="1">
        <v>-1.6893845767116701E-2</v>
      </c>
      <c r="G250" s="1">
        <v>-1.9220123493367599E-2</v>
      </c>
    </row>
    <row r="251" spans="1:7" x14ac:dyDescent="0.3">
      <c r="A251" s="3">
        <v>20100108</v>
      </c>
      <c r="B251" s="1">
        <v>1.8507509164087513E-2</v>
      </c>
      <c r="C251" s="1">
        <v>5.3484528391712464E-3</v>
      </c>
      <c r="D251" s="1">
        <v>7.4270543481086007E-3</v>
      </c>
      <c r="E251" s="1">
        <v>3.9559799283746602E-3</v>
      </c>
      <c r="F251" s="1">
        <v>7.6737571210434598E-3</v>
      </c>
      <c r="G251" s="1">
        <v>1.1968417419576099E-4</v>
      </c>
    </row>
    <row r="252" spans="1:7" x14ac:dyDescent="0.3">
      <c r="A252" s="3">
        <v>20100111</v>
      </c>
      <c r="B252" s="1">
        <v>2.3160870024110783E-2</v>
      </c>
      <c r="C252" s="1">
        <v>4.0149913200715221E-3</v>
      </c>
      <c r="D252" s="1">
        <v>-3.0863479919944958E-3</v>
      </c>
      <c r="E252" s="1">
        <v>-1.06001639950961E-2</v>
      </c>
      <c r="F252" s="1">
        <v>2.09192883132174E-3</v>
      </c>
      <c r="G252" s="1">
        <v>-1.6087292093440301E-3</v>
      </c>
    </row>
    <row r="253" spans="1:7" x14ac:dyDescent="0.3">
      <c r="A253" s="3">
        <v>20100112</v>
      </c>
      <c r="B253" s="1">
        <v>2.0462257235206581E-2</v>
      </c>
      <c r="C253" s="1">
        <v>2.8419205123007583E-2</v>
      </c>
      <c r="D253" s="1">
        <v>2.5086072024165532E-2</v>
      </c>
      <c r="E253" s="1">
        <v>2.5762594621440399E-2</v>
      </c>
      <c r="F253" s="1">
        <v>7.1408272380086802E-3</v>
      </c>
      <c r="G253" s="1">
        <v>1.9031929947409602E-2</v>
      </c>
    </row>
    <row r="254" spans="1:7" x14ac:dyDescent="0.3">
      <c r="A254" s="3">
        <v>20100113</v>
      </c>
      <c r="B254" s="1">
        <v>6.9950132405906694E-3</v>
      </c>
      <c r="C254" s="1">
        <v>7.5096961759977777E-3</v>
      </c>
      <c r="D254" s="1">
        <v>-1.2634431482753559E-2</v>
      </c>
      <c r="E254" s="1">
        <v>-9.2884407908560597E-3</v>
      </c>
      <c r="F254" s="1">
        <v>-4.7398790884501801E-2</v>
      </c>
      <c r="G254" s="1">
        <v>-2.9562291134676299E-2</v>
      </c>
    </row>
    <row r="255" spans="1:7" x14ac:dyDescent="0.3">
      <c r="A255" s="3">
        <v>20100114</v>
      </c>
      <c r="B255" s="1">
        <v>2.8281488993042583E-2</v>
      </c>
      <c r="C255" s="1">
        <v>2.6457748977636308E-2</v>
      </c>
      <c r="D255" s="1">
        <v>2.5393887343575776E-2</v>
      </c>
      <c r="E255" s="1">
        <v>2.9380745736255098E-2</v>
      </c>
      <c r="F255" s="1">
        <v>8.00811085196604E-3</v>
      </c>
      <c r="G255" s="1">
        <v>1.71062577681351E-2</v>
      </c>
    </row>
    <row r="256" spans="1:7" x14ac:dyDescent="0.3">
      <c r="A256" s="3">
        <v>20100115</v>
      </c>
      <c r="B256" s="1">
        <v>-2.9484717320903474E-3</v>
      </c>
      <c r="C256" s="1">
        <v>6.8574655314486196E-3</v>
      </c>
      <c r="D256" s="1">
        <v>1.1542721291831641E-2</v>
      </c>
      <c r="E256" s="1">
        <v>7.0024178095599299E-3</v>
      </c>
      <c r="F256" s="1">
        <v>4.5640253973729204E-3</v>
      </c>
      <c r="G256" s="1">
        <v>8.9649832250424995E-3</v>
      </c>
    </row>
    <row r="257" spans="1:7" x14ac:dyDescent="0.3">
      <c r="A257" s="3">
        <v>20100118</v>
      </c>
      <c r="B257" s="1">
        <v>1.2091833445643053E-2</v>
      </c>
      <c r="C257" s="1">
        <v>1.5261769070525637E-2</v>
      </c>
      <c r="D257" s="1">
        <v>1.1798630548942379E-2</v>
      </c>
      <c r="E257" s="1">
        <v>1.16319763065427E-2</v>
      </c>
      <c r="F257" s="1">
        <v>-4.8663750159944003E-3</v>
      </c>
      <c r="G257" s="1">
        <v>1.26595356896669E-2</v>
      </c>
    </row>
    <row r="258" spans="1:7" x14ac:dyDescent="0.3">
      <c r="A258" s="3">
        <v>20100119</v>
      </c>
      <c r="B258" s="1">
        <v>-1.1039701667060853E-2</v>
      </c>
      <c r="C258" s="1">
        <v>-4.4087759505666152E-3</v>
      </c>
      <c r="D258" s="1">
        <v>-8.3101458994189036E-3</v>
      </c>
      <c r="E258" s="1">
        <v>-4.3268602319711498E-3</v>
      </c>
      <c r="F258" s="1">
        <v>5.6091428518994096E-3</v>
      </c>
      <c r="G258" s="1">
        <v>1.33805559925067E-3</v>
      </c>
    </row>
    <row r="259" spans="1:7" x14ac:dyDescent="0.3">
      <c r="A259" s="3">
        <v>20100120</v>
      </c>
      <c r="B259" s="1">
        <v>-5.7504009971980921E-2</v>
      </c>
      <c r="C259" s="1">
        <v>-2.9023544109208408E-2</v>
      </c>
      <c r="D259" s="1">
        <v>-3.5022783145926072E-2</v>
      </c>
      <c r="E259" s="1">
        <v>-3.36701354214132E-2</v>
      </c>
      <c r="F259" s="1">
        <v>-3.0884367738935499E-2</v>
      </c>
      <c r="G259" s="1">
        <v>-3.0777238754511299E-2</v>
      </c>
    </row>
    <row r="260" spans="1:7" x14ac:dyDescent="0.3">
      <c r="A260" s="3">
        <v>20100121</v>
      </c>
      <c r="B260" s="1">
        <v>4.0809280878649696E-4</v>
      </c>
      <c r="C260" s="1">
        <v>3.3661608520456749E-3</v>
      </c>
      <c r="D260" s="1">
        <v>-2.4547744683286717E-3</v>
      </c>
      <c r="E260" s="1">
        <v>8.2595571700481995E-4</v>
      </c>
      <c r="F260" s="1">
        <v>1.7809022976212601E-2</v>
      </c>
      <c r="G260" s="1">
        <v>-3.8087128840656398E-3</v>
      </c>
    </row>
    <row r="261" spans="1:7" x14ac:dyDescent="0.3">
      <c r="A261" s="3">
        <v>20100122</v>
      </c>
      <c r="B261" s="1">
        <v>-2.5294907563540612E-2</v>
      </c>
      <c r="C261" s="1">
        <v>-1.4764453032792658E-2</v>
      </c>
      <c r="D261" s="1">
        <v>-2.8130218902526184E-2</v>
      </c>
      <c r="E261" s="1">
        <v>-2.5094525277271799E-2</v>
      </c>
      <c r="F261" s="1">
        <v>1.5652530536779401E-3</v>
      </c>
      <c r="G261" s="1">
        <v>-2.5330201007523999E-2</v>
      </c>
    </row>
    <row r="262" spans="1:7" x14ac:dyDescent="0.3">
      <c r="A262" s="3">
        <v>20100125</v>
      </c>
      <c r="B262" s="1">
        <v>-8.2551280162397652E-3</v>
      </c>
      <c r="C262" s="1">
        <v>-7.9962101428508944E-3</v>
      </c>
      <c r="D262" s="1">
        <v>-1.3563370903529355E-2</v>
      </c>
      <c r="E262" s="1">
        <v>-1.5042136147251301E-2</v>
      </c>
      <c r="F262" s="1">
        <v>-1.29962048171178E-2</v>
      </c>
      <c r="G262" s="1">
        <v>-1.1750534636485101E-2</v>
      </c>
    </row>
    <row r="263" spans="1:7" x14ac:dyDescent="0.3">
      <c r="A263" s="3">
        <v>20100126</v>
      </c>
      <c r="B263" s="1">
        <v>-3.0582863071936167E-2</v>
      </c>
      <c r="C263" s="1">
        <v>-3.0500753901279043E-2</v>
      </c>
      <c r="D263" s="1">
        <v>-2.7646666498272975E-2</v>
      </c>
      <c r="E263" s="1">
        <v>-2.2484012803931998E-2</v>
      </c>
      <c r="F263" s="1">
        <v>-1.83487719421335E-2</v>
      </c>
      <c r="G263" s="1">
        <v>-3.3925074196293301E-2</v>
      </c>
    </row>
    <row r="264" spans="1:7" x14ac:dyDescent="0.3">
      <c r="A264" s="3">
        <v>20100127</v>
      </c>
      <c r="B264" s="1">
        <v>3.3070238595599448E-4</v>
      </c>
      <c r="C264" s="1">
        <v>-8.2671862728183904E-3</v>
      </c>
      <c r="D264" s="1">
        <v>-4.7746377617862166E-3</v>
      </c>
      <c r="E264" s="1">
        <v>-8.2165159772636994E-3</v>
      </c>
      <c r="F264" s="1">
        <v>-2.0194118790971102E-2</v>
      </c>
      <c r="G264" s="1">
        <v>-5.4766605582868E-3</v>
      </c>
    </row>
    <row r="265" spans="1:7" x14ac:dyDescent="0.3">
      <c r="A265" s="3">
        <v>20100128</v>
      </c>
      <c r="B265" s="1">
        <v>2.01180767987603E-2</v>
      </c>
      <c r="C265" s="1">
        <v>2.0215406946578793E-2</v>
      </c>
      <c r="D265" s="1">
        <v>1.3179572916388625E-2</v>
      </c>
      <c r="E265" s="1">
        <v>1.63798729367335E-2</v>
      </c>
      <c r="F265" s="1">
        <v>-5.7527273610361498E-3</v>
      </c>
      <c r="G265" s="1">
        <v>7.6272801727390004E-3</v>
      </c>
    </row>
    <row r="266" spans="1:7" x14ac:dyDescent="0.3">
      <c r="A266" s="3">
        <v>20100129</v>
      </c>
      <c r="B266" s="1">
        <v>8.6335339843524907E-3</v>
      </c>
      <c r="C266" s="1">
        <v>2.0046089185764924E-2</v>
      </c>
      <c r="D266" s="1">
        <v>-7.6765841547465821E-4</v>
      </c>
      <c r="E266" s="1">
        <v>2.8618558833319401E-3</v>
      </c>
      <c r="F266" s="1">
        <v>-2.6921221424162701E-3</v>
      </c>
      <c r="G266" s="1">
        <v>-2.0322652234363702E-3</v>
      </c>
    </row>
    <row r="267" spans="1:7" x14ac:dyDescent="0.3">
      <c r="A267" s="3">
        <v>20100201</v>
      </c>
      <c r="B267" s="1">
        <v>-2.6457208801407481E-2</v>
      </c>
      <c r="C267" s="1">
        <v>1.0937472514506002E-2</v>
      </c>
      <c r="D267" s="1">
        <v>-1.6581561401509955E-2</v>
      </c>
      <c r="E267" s="1">
        <v>-4.6662421020714799E-3</v>
      </c>
      <c r="F267" s="1">
        <v>-9.9545781672654501E-3</v>
      </c>
      <c r="G267" s="1">
        <v>-2.7740228426174199E-2</v>
      </c>
    </row>
    <row r="268" spans="1:7" x14ac:dyDescent="0.3">
      <c r="A268" s="3">
        <v>20100202</v>
      </c>
      <c r="B268" s="1">
        <v>-9.9717621212956718E-3</v>
      </c>
      <c r="C268" s="1">
        <v>-1.2044986876383834E-2</v>
      </c>
      <c r="D268" s="1">
        <v>-5.0192475120643927E-3</v>
      </c>
      <c r="E268" s="1">
        <v>-7.2102886334248703E-3</v>
      </c>
      <c r="F268" s="1">
        <v>3.7516009907657098E-4</v>
      </c>
      <c r="G268" s="1">
        <v>-2.6096543174145598E-3</v>
      </c>
    </row>
    <row r="269" spans="1:7" x14ac:dyDescent="0.3">
      <c r="A269" s="3">
        <v>20100203</v>
      </c>
      <c r="B269" s="1">
        <v>5.7788166808822638E-3</v>
      </c>
      <c r="C269" s="1">
        <v>-8.7033665880567254E-3</v>
      </c>
      <c r="D269" s="1">
        <v>2.0241584286745908E-2</v>
      </c>
      <c r="E269" s="1">
        <v>1.2848121938919699E-2</v>
      </c>
      <c r="F269" s="1">
        <v>3.2366094370638303E-2</v>
      </c>
      <c r="G269" s="1">
        <v>3.4272700203224503E-2</v>
      </c>
    </row>
    <row r="270" spans="1:7" x14ac:dyDescent="0.3">
      <c r="A270" s="3">
        <v>20100204</v>
      </c>
      <c r="B270" s="1">
        <v>7.8206872177175174E-3</v>
      </c>
      <c r="C270" s="1">
        <v>4.9936746853861715E-3</v>
      </c>
      <c r="D270" s="1">
        <v>-5.1463296164212758E-3</v>
      </c>
      <c r="E270" s="1">
        <v>9.3169296781344399E-4</v>
      </c>
      <c r="F270" s="1">
        <v>-6.73146784877998E-3</v>
      </c>
      <c r="G270" s="1">
        <v>-4.02326732759374E-3</v>
      </c>
    </row>
    <row r="271" spans="1:7" x14ac:dyDescent="0.3">
      <c r="A271" s="3">
        <v>20100205</v>
      </c>
      <c r="B271" s="1">
        <v>-1.9682404087349763E-2</v>
      </c>
      <c r="C271" s="1">
        <v>-1.7465952982285451E-2</v>
      </c>
      <c r="D271" s="1">
        <v>-1.971578865212922E-2</v>
      </c>
      <c r="E271" s="1">
        <v>-1.5608489114195E-2</v>
      </c>
      <c r="F271" s="1">
        <v>-1.9881789647930002E-2</v>
      </c>
      <c r="G271" s="1">
        <v>-2.5060512431942E-2</v>
      </c>
    </row>
    <row r="272" spans="1:7" x14ac:dyDescent="0.3">
      <c r="A272" s="3">
        <v>20100208</v>
      </c>
      <c r="B272" s="1">
        <v>-6.3630147906727601E-3</v>
      </c>
      <c r="C272" s="1">
        <v>-3.3277241167091145E-4</v>
      </c>
      <c r="D272" s="1">
        <v>-2.2423581711349095E-3</v>
      </c>
      <c r="E272" s="1">
        <v>5.6026970922347697E-5</v>
      </c>
      <c r="F272" s="1">
        <v>-4.9380083394550802E-3</v>
      </c>
      <c r="G272" s="1">
        <v>5.8055365092737996E-4</v>
      </c>
    </row>
    <row r="273" spans="1:7" x14ac:dyDescent="0.3">
      <c r="A273" s="3">
        <v>20100209</v>
      </c>
      <c r="B273" s="1">
        <v>2.2403725682665649E-3</v>
      </c>
      <c r="C273" s="1">
        <v>-1.4171298330377139E-3</v>
      </c>
      <c r="D273" s="1">
        <v>2.3595334600240425E-4</v>
      </c>
      <c r="E273" s="1">
        <v>-1.1762401927133501E-3</v>
      </c>
      <c r="F273" s="1">
        <v>7.04424396204588E-3</v>
      </c>
      <c r="G273" s="1">
        <v>9.7854530578466194E-3</v>
      </c>
    </row>
    <row r="274" spans="1:7" x14ac:dyDescent="0.3">
      <c r="A274" s="3">
        <v>20100210</v>
      </c>
      <c r="B274" s="1">
        <v>2.0199464047516949E-2</v>
      </c>
      <c r="C274" s="1">
        <v>1.7062550906472605E-2</v>
      </c>
      <c r="D274" s="1">
        <v>1.7610659586930838E-2</v>
      </c>
      <c r="E274" s="1">
        <v>1.5508194519843199E-2</v>
      </c>
      <c r="F274" s="1">
        <v>1.55613872066887E-2</v>
      </c>
      <c r="G274" s="1">
        <v>1.0632681089043401E-2</v>
      </c>
    </row>
    <row r="275" spans="1:7" x14ac:dyDescent="0.3">
      <c r="A275" s="3">
        <v>20100211</v>
      </c>
      <c r="B275" s="1">
        <v>-2.6701728301539917E-3</v>
      </c>
      <c r="C275" s="1">
        <v>1.8651234851534079E-3</v>
      </c>
      <c r="D275" s="1">
        <v>1.7106396962080937E-3</v>
      </c>
      <c r="E275" s="1">
        <v>3.23330558547852E-3</v>
      </c>
      <c r="F275" s="1">
        <v>2.6608897969350199E-4</v>
      </c>
      <c r="G275" s="1">
        <v>-1.76105045195867E-3</v>
      </c>
    </row>
    <row r="276" spans="1:7" x14ac:dyDescent="0.3">
      <c r="A276" s="3">
        <v>20100212</v>
      </c>
      <c r="B276" s="1">
        <v>1.2248337542820016E-2</v>
      </c>
      <c r="C276" s="1">
        <v>2.6214470813227054E-3</v>
      </c>
      <c r="D276" s="1">
        <v>9.7138015255650162E-3</v>
      </c>
      <c r="E276" s="1">
        <v>1.06108513186012E-2</v>
      </c>
      <c r="F276" s="1">
        <v>8.6308390236654806E-3</v>
      </c>
      <c r="G276" s="1">
        <v>1.35580314733096E-2</v>
      </c>
    </row>
    <row r="277" spans="1:7" x14ac:dyDescent="0.3">
      <c r="A277" s="3">
        <v>20100222</v>
      </c>
      <c r="B277" s="1">
        <v>-2.3081890578551959E-3</v>
      </c>
      <c r="C277" s="1">
        <v>9.7180573935814129E-4</v>
      </c>
      <c r="D277" s="1">
        <v>-1.9451790571778712E-3</v>
      </c>
      <c r="E277" s="1">
        <v>-6.2097974008094199E-3</v>
      </c>
      <c r="F277" s="1">
        <v>-6.98473239036648E-3</v>
      </c>
      <c r="G277" s="1">
        <v>7.80514727556258E-5</v>
      </c>
    </row>
    <row r="278" spans="1:7" x14ac:dyDescent="0.3">
      <c r="A278" s="3">
        <v>20100223</v>
      </c>
      <c r="B278" s="1">
        <v>1.5630462199010028E-2</v>
      </c>
      <c r="C278" s="1">
        <v>8.935408374596646E-3</v>
      </c>
      <c r="D278" s="1">
        <v>1.1022247969961934E-2</v>
      </c>
      <c r="E278" s="1">
        <v>5.3639380873085904E-3</v>
      </c>
      <c r="F278" s="1">
        <v>-2.2587315131547301E-2</v>
      </c>
      <c r="G278" s="1">
        <v>-4.1626046684564303E-3</v>
      </c>
    </row>
    <row r="279" spans="1:7" x14ac:dyDescent="0.3">
      <c r="A279" s="3">
        <v>20100224</v>
      </c>
      <c r="B279" s="1">
        <v>2.3884779447555137E-2</v>
      </c>
      <c r="C279" s="1">
        <v>2.7480590203652767E-2</v>
      </c>
      <c r="D279" s="1">
        <v>2.4155524872922256E-2</v>
      </c>
      <c r="E279" s="1">
        <v>1.96473421318464E-2</v>
      </c>
      <c r="F279" s="1">
        <v>9.7407906411133907E-3</v>
      </c>
      <c r="G279" s="1">
        <v>1.51977610066742E-2</v>
      </c>
    </row>
    <row r="280" spans="1:7" x14ac:dyDescent="0.3">
      <c r="A280" s="3">
        <v>20100225</v>
      </c>
      <c r="B280" s="1">
        <v>1.1659997369346954E-2</v>
      </c>
      <c r="C280" s="1">
        <v>6.7098634433823299E-3</v>
      </c>
      <c r="D280" s="1">
        <v>1.6389969033289018E-2</v>
      </c>
      <c r="E280" s="1">
        <v>1.45299755032958E-2</v>
      </c>
      <c r="F280" s="1">
        <v>2.12376879946116E-2</v>
      </c>
      <c r="G280" s="1">
        <v>1.3883273992283601E-2</v>
      </c>
    </row>
    <row r="281" spans="1:7" x14ac:dyDescent="0.3">
      <c r="A281" s="3">
        <v>20100226</v>
      </c>
      <c r="B281" s="1">
        <v>5.4811290460748067E-3</v>
      </c>
      <c r="C281" s="1">
        <v>6.1808082587387599E-3</v>
      </c>
      <c r="D281" s="1">
        <v>4.6287641400313221E-3</v>
      </c>
      <c r="E281" s="1">
        <v>3.6697472448896599E-3</v>
      </c>
      <c r="F281" s="1">
        <v>-1.9910891889669199E-3</v>
      </c>
      <c r="G281" s="1">
        <v>-4.1241717791104197E-3</v>
      </c>
    </row>
    <row r="282" spans="1:7" x14ac:dyDescent="0.3">
      <c r="A282" s="3">
        <v>20100301</v>
      </c>
      <c r="B282" s="1">
        <v>5.663792499037844E-3</v>
      </c>
      <c r="C282" s="1">
        <v>6.2396873366682877E-3</v>
      </c>
      <c r="D282" s="1">
        <v>5.5269482014055496E-3</v>
      </c>
      <c r="E282" s="1">
        <v>3.1241679057956201E-3</v>
      </c>
      <c r="F282" s="1">
        <v>1.4230064643786801E-2</v>
      </c>
      <c r="G282" s="1">
        <v>1.4564380763223301E-2</v>
      </c>
    </row>
    <row r="283" spans="1:7" x14ac:dyDescent="0.3">
      <c r="A283" s="3">
        <v>20100302</v>
      </c>
      <c r="B283" s="1">
        <v>7.0014732391101946E-3</v>
      </c>
      <c r="C283" s="1">
        <v>-4.4855719887985897E-3</v>
      </c>
      <c r="D283" s="1">
        <v>-8.7160193586935874E-4</v>
      </c>
      <c r="E283" s="1">
        <v>-5.1874224562442504E-3</v>
      </c>
      <c r="F283" s="1">
        <v>1.87950603638587E-3</v>
      </c>
      <c r="G283" s="1">
        <v>-9.6051781819146004E-3</v>
      </c>
    </row>
    <row r="284" spans="1:7" x14ac:dyDescent="0.3">
      <c r="A284" s="3">
        <v>20100303</v>
      </c>
      <c r="B284" s="1">
        <v>1.2015047774139602E-2</v>
      </c>
      <c r="C284" s="1">
        <v>7.9460158931615212E-3</v>
      </c>
      <c r="D284" s="1">
        <v>1.3310991666459122E-2</v>
      </c>
      <c r="E284" s="1">
        <v>1.0972004413138999E-2</v>
      </c>
      <c r="F284" s="1">
        <v>1.6183449961044501E-3</v>
      </c>
      <c r="G284" s="1">
        <v>9.9412673754753298E-3</v>
      </c>
    </row>
    <row r="285" spans="1:7" x14ac:dyDescent="0.3">
      <c r="A285" s="3">
        <v>20100304</v>
      </c>
      <c r="B285" s="1">
        <v>-4.1562416082967138E-2</v>
      </c>
      <c r="C285" s="1">
        <v>-2.8373021988233924E-2</v>
      </c>
      <c r="D285" s="1">
        <v>-2.9032606815597817E-2</v>
      </c>
      <c r="E285" s="1">
        <v>-2.70973080381499E-2</v>
      </c>
      <c r="F285" s="1">
        <v>-2.2623696020707899E-2</v>
      </c>
      <c r="G285" s="1">
        <v>-2.7507320220398299E-2</v>
      </c>
    </row>
    <row r="286" spans="1:7" x14ac:dyDescent="0.3">
      <c r="A286" s="3">
        <v>20100305</v>
      </c>
      <c r="B286" s="1">
        <v>2.0038323652950161E-3</v>
      </c>
      <c r="C286" s="1">
        <v>4.070488227410466E-3</v>
      </c>
      <c r="D286" s="1">
        <v>4.486535135279906E-3</v>
      </c>
      <c r="E286" s="1">
        <v>5.6947684103038103E-3</v>
      </c>
      <c r="F286" s="1">
        <v>3.9350922354345601E-3</v>
      </c>
      <c r="G286" s="1">
        <v>1.54202424163147E-3</v>
      </c>
    </row>
    <row r="287" spans="1:7" x14ac:dyDescent="0.3">
      <c r="A287" s="3">
        <v>20100308</v>
      </c>
      <c r="B287" s="1">
        <v>5.0567782177528909E-3</v>
      </c>
      <c r="C287" s="1">
        <v>7.8657189542358005E-3</v>
      </c>
      <c r="D287" s="1">
        <v>7.7592518099524506E-3</v>
      </c>
      <c r="E287" s="1">
        <v>6.3854564905376499E-3</v>
      </c>
      <c r="F287" s="1">
        <v>8.6072831901273499E-3</v>
      </c>
      <c r="G287" s="1">
        <v>8.2923323103299695E-3</v>
      </c>
    </row>
    <row r="288" spans="1:7" x14ac:dyDescent="0.3">
      <c r="A288" s="3">
        <v>20100309</v>
      </c>
      <c r="B288" s="1">
        <v>-2.373978870662347E-3</v>
      </c>
      <c r="C288" s="1">
        <v>-4.1558039654317818E-3</v>
      </c>
      <c r="D288" s="1">
        <v>-1.9358511316769674E-3</v>
      </c>
      <c r="E288" s="1">
        <v>1.6126566193485901E-3</v>
      </c>
      <c r="F288" s="1">
        <v>1.37223866149864E-2</v>
      </c>
      <c r="G288" s="1">
        <v>2.1332863099211901E-3</v>
      </c>
    </row>
    <row r="289" spans="1:7" x14ac:dyDescent="0.3">
      <c r="A289" s="3">
        <v>20100310</v>
      </c>
      <c r="B289" s="1">
        <v>-1.2027055448059454E-2</v>
      </c>
      <c r="C289" s="1">
        <v>-1.423800237598914E-2</v>
      </c>
      <c r="D289" s="1">
        <v>-1.4726350174062531E-2</v>
      </c>
      <c r="E289" s="1">
        <v>-1.2926317832267701E-2</v>
      </c>
      <c r="F289" s="1">
        <v>-6.5793600143377396E-3</v>
      </c>
      <c r="G289" s="1">
        <v>-9.2314539143203405E-3</v>
      </c>
    </row>
    <row r="290" spans="1:7" x14ac:dyDescent="0.3">
      <c r="A290" s="3">
        <v>20100311</v>
      </c>
      <c r="B290" s="1">
        <v>-7.8042061546170658E-3</v>
      </c>
      <c r="C290" s="1">
        <v>-9.0306685684644599E-3</v>
      </c>
      <c r="D290" s="1">
        <v>-7.658267746273378E-3</v>
      </c>
      <c r="E290" s="1">
        <v>-9.4232832389511603E-3</v>
      </c>
      <c r="F290" s="1">
        <v>6.7758009699394198E-3</v>
      </c>
      <c r="G290" s="1">
        <v>-2.2344444716236602E-3</v>
      </c>
    </row>
    <row r="291" spans="1:7" x14ac:dyDescent="0.3">
      <c r="A291" s="3">
        <v>20100312</v>
      </c>
      <c r="B291" s="1">
        <v>-1.4542005881813994E-2</v>
      </c>
      <c r="C291" s="1">
        <v>-1.3628290829435927E-2</v>
      </c>
      <c r="D291" s="1">
        <v>-1.3778335953781638E-2</v>
      </c>
      <c r="E291" s="1">
        <v>-1.1673297527006301E-2</v>
      </c>
      <c r="F291" s="1">
        <v>-1.1847107133526E-2</v>
      </c>
      <c r="G291" s="1">
        <v>-1.5384983760119399E-2</v>
      </c>
    </row>
    <row r="292" spans="1:7" x14ac:dyDescent="0.3">
      <c r="A292" s="3">
        <v>20100315</v>
      </c>
      <c r="B292" s="1">
        <v>-1.3338073891818571E-2</v>
      </c>
      <c r="C292" s="1">
        <v>-5.4178531826676981E-3</v>
      </c>
      <c r="D292" s="1">
        <v>-1.6545589992509373E-2</v>
      </c>
      <c r="E292" s="1">
        <v>-1.8785829864205301E-2</v>
      </c>
      <c r="F292" s="1">
        <v>-1.3418128829152101E-2</v>
      </c>
      <c r="G292" s="1">
        <v>-1.8726988148569702E-2</v>
      </c>
    </row>
    <row r="293" spans="1:7" x14ac:dyDescent="0.3">
      <c r="A293" s="3">
        <v>20100316</v>
      </c>
      <c r="B293" s="1">
        <v>8.1999108234814891E-3</v>
      </c>
      <c r="C293" s="1">
        <v>3.5995285826855832E-3</v>
      </c>
      <c r="D293" s="1">
        <v>5.5317868185713907E-3</v>
      </c>
      <c r="E293" s="1">
        <v>4.7716441502681402E-3</v>
      </c>
      <c r="F293" s="1">
        <v>1.3200337710057301E-2</v>
      </c>
      <c r="G293" s="1">
        <v>9.6100613123315198E-4</v>
      </c>
    </row>
    <row r="294" spans="1:7" x14ac:dyDescent="0.3">
      <c r="A294" s="3">
        <v>20100317</v>
      </c>
      <c r="B294" s="1">
        <v>3.3859386346446516E-2</v>
      </c>
      <c r="C294" s="1">
        <v>2.183433938484897E-2</v>
      </c>
      <c r="D294" s="1">
        <v>2.7156471929500235E-2</v>
      </c>
      <c r="E294" s="1">
        <v>2.3621624281279702E-2</v>
      </c>
      <c r="F294" s="1">
        <v>2.2403482434781401E-2</v>
      </c>
      <c r="G294" s="1">
        <v>2.20242913465881E-2</v>
      </c>
    </row>
    <row r="295" spans="1:7" x14ac:dyDescent="0.3">
      <c r="A295" s="3">
        <v>20100318</v>
      </c>
      <c r="B295" s="1">
        <v>4.7928897858430537E-3</v>
      </c>
      <c r="C295" s="1">
        <v>-4.9250367096969104E-3</v>
      </c>
      <c r="D295" s="1">
        <v>-1.9789808660794035E-3</v>
      </c>
      <c r="E295" s="1">
        <v>-1.3434449945299101E-3</v>
      </c>
      <c r="F295" s="1">
        <v>-2.24127294509721E-3</v>
      </c>
      <c r="G295" s="1">
        <v>-5.7140245616153404E-4</v>
      </c>
    </row>
    <row r="296" spans="1:7" x14ac:dyDescent="0.3">
      <c r="A296" s="3">
        <v>20100319</v>
      </c>
      <c r="B296" s="1">
        <v>9.1454888494977189E-3</v>
      </c>
      <c r="C296" s="1">
        <v>2.0535503148600147E-3</v>
      </c>
      <c r="D296" s="1">
        <v>7.8755718609890071E-3</v>
      </c>
      <c r="E296" s="1">
        <v>6.99296504359459E-3</v>
      </c>
      <c r="F296" s="1">
        <v>4.14219143008537E-3</v>
      </c>
      <c r="G296" s="1">
        <v>9.1342038622450692E-3</v>
      </c>
    </row>
    <row r="297" spans="1:7" x14ac:dyDescent="0.3">
      <c r="A297" s="3">
        <v>20100322</v>
      </c>
      <c r="B297" s="1">
        <v>1.1045604714618282E-2</v>
      </c>
      <c r="C297" s="1">
        <v>2.796340122326932E-3</v>
      </c>
      <c r="D297" s="1">
        <v>6.2910205333305E-3</v>
      </c>
      <c r="E297" s="1">
        <v>2.9623328993035902E-3</v>
      </c>
      <c r="F297" s="1">
        <v>2.6028720082362702E-3</v>
      </c>
      <c r="G297" s="1">
        <v>3.8856267784712901E-3</v>
      </c>
    </row>
    <row r="298" spans="1:7" x14ac:dyDescent="0.3">
      <c r="A298" s="3">
        <v>20100323</v>
      </c>
      <c r="B298" s="1">
        <v>-1.0931439912689739E-2</v>
      </c>
      <c r="C298" s="1">
        <v>-5.0799731910122188E-3</v>
      </c>
      <c r="D298" s="1">
        <v>-3.9051506893600192E-3</v>
      </c>
      <c r="E298" s="1">
        <v>-5.5779222567663997E-3</v>
      </c>
      <c r="F298" s="1">
        <v>-1.0737915954769301E-2</v>
      </c>
      <c r="G298" s="1">
        <v>-3.3815289462003199E-3</v>
      </c>
    </row>
    <row r="299" spans="1:7" x14ac:dyDescent="0.3">
      <c r="A299" s="3">
        <v>20100324</v>
      </c>
      <c r="B299" s="1">
        <v>1.5258516610646691E-3</v>
      </c>
      <c r="C299" s="1">
        <v>2.6333687749926699E-3</v>
      </c>
      <c r="D299" s="1">
        <v>5.4316264818879099E-3</v>
      </c>
      <c r="E299" s="1">
        <v>5.4187343131980297E-3</v>
      </c>
      <c r="F299" s="1">
        <v>7.8077417859188296E-4</v>
      </c>
      <c r="G299" s="1">
        <v>1.67565636724492E-3</v>
      </c>
    </row>
    <row r="300" spans="1:7" x14ac:dyDescent="0.3">
      <c r="A300" s="3">
        <v>20100325</v>
      </c>
      <c r="B300" s="1">
        <v>-8.1962097457112491E-3</v>
      </c>
      <c r="C300" s="1">
        <v>-1.1067053374902561E-2</v>
      </c>
      <c r="D300" s="1">
        <v>-1.3051295118269284E-2</v>
      </c>
      <c r="E300" s="1">
        <v>-1.5206745917831201E-2</v>
      </c>
      <c r="F300" s="1">
        <v>-1.5764881754220701E-2</v>
      </c>
      <c r="G300" s="1">
        <v>-1.19464018662831E-2</v>
      </c>
    </row>
    <row r="301" spans="1:7" x14ac:dyDescent="0.3">
      <c r="A301" s="3">
        <v>20100326</v>
      </c>
      <c r="B301" s="1">
        <v>1.2631682576103309E-2</v>
      </c>
      <c r="C301" s="1">
        <v>6.7707929003910121E-3</v>
      </c>
      <c r="D301" s="1">
        <v>1.6867309363180451E-2</v>
      </c>
      <c r="E301" s="1">
        <v>1.45114661806581E-2</v>
      </c>
      <c r="F301" s="1">
        <v>1.6486210579056599E-2</v>
      </c>
      <c r="G301" s="1">
        <v>1.6349023422854499E-2</v>
      </c>
    </row>
    <row r="302" spans="1:7" x14ac:dyDescent="0.3">
      <c r="A302" s="3">
        <v>20100329</v>
      </c>
      <c r="B302" s="1">
        <v>2.0317924953520776E-3</v>
      </c>
      <c r="C302" s="1">
        <v>1.2259281257612253E-2</v>
      </c>
      <c r="D302" s="1">
        <v>1.246138913196106E-2</v>
      </c>
      <c r="E302" s="1">
        <v>1.6047807237917499E-2</v>
      </c>
      <c r="F302" s="1">
        <v>3.43871764739027E-2</v>
      </c>
      <c r="G302" s="1">
        <v>2.18595750541512E-2</v>
      </c>
    </row>
    <row r="303" spans="1:7" x14ac:dyDescent="0.3">
      <c r="A303" s="3">
        <v>20100330</v>
      </c>
      <c r="B303" s="1">
        <v>6.7949760490396468E-3</v>
      </c>
      <c r="C303" s="1">
        <v>-1.9850473380278308E-3</v>
      </c>
      <c r="D303" s="1">
        <v>4.634604284109293E-3</v>
      </c>
      <c r="E303" s="1">
        <v>5.1128991210103699E-3</v>
      </c>
      <c r="F303" s="1">
        <v>2.9588155596461298E-3</v>
      </c>
      <c r="G303" s="1">
        <v>1.2650728853182301E-3</v>
      </c>
    </row>
    <row r="304" spans="1:7" x14ac:dyDescent="0.3">
      <c r="A304" s="3">
        <v>20100331</v>
      </c>
      <c r="B304" s="1">
        <v>6.4863144434622157E-3</v>
      </c>
      <c r="C304" s="1">
        <v>1.5774208829977209E-3</v>
      </c>
      <c r="D304" s="1">
        <v>-5.6597096359232773E-4</v>
      </c>
      <c r="E304" s="1">
        <v>-3.7771403907801899E-3</v>
      </c>
      <c r="F304" s="1">
        <v>-6.2447971903591701E-3</v>
      </c>
      <c r="G304" s="1">
        <v>-7.6478937888710997E-3</v>
      </c>
    </row>
    <row r="305" spans="1:7" x14ac:dyDescent="0.3">
      <c r="A305" s="3">
        <v>20100401</v>
      </c>
      <c r="B305" s="1">
        <v>1.3354108690782128E-2</v>
      </c>
      <c r="C305" s="1">
        <v>1.3090971854456452E-2</v>
      </c>
      <c r="D305" s="1">
        <v>1.6737193551553696E-2</v>
      </c>
      <c r="E305" s="1">
        <v>1.52614275155922E-2</v>
      </c>
      <c r="F305" s="1">
        <v>1.2006388410773399E-2</v>
      </c>
      <c r="G305" s="1">
        <v>1.37034523366405E-2</v>
      </c>
    </row>
    <row r="306" spans="1:7" x14ac:dyDescent="0.3">
      <c r="A306" s="3">
        <v>20100402</v>
      </c>
      <c r="B306" s="1">
        <v>-1.330610579365288E-3</v>
      </c>
      <c r="C306" s="1">
        <v>3.5583095174410561E-3</v>
      </c>
      <c r="D306" s="1">
        <v>6.9153986558862703E-3</v>
      </c>
      <c r="E306" s="1">
        <v>9.1608926779012496E-4</v>
      </c>
      <c r="F306" s="1">
        <v>-4.4357740404010098E-4</v>
      </c>
      <c r="G306" s="1">
        <v>1.34487744811966E-2</v>
      </c>
    </row>
    <row r="307" spans="1:7" x14ac:dyDescent="0.3">
      <c r="A307" s="3">
        <v>20100406</v>
      </c>
      <c r="B307" s="1">
        <v>-2.3105150116238485E-3</v>
      </c>
      <c r="C307" s="1">
        <v>4.3929522194068801E-3</v>
      </c>
      <c r="D307" s="1">
        <v>-4.5258116314942547E-3</v>
      </c>
      <c r="E307" s="1">
        <v>-6.0669059045627199E-3</v>
      </c>
      <c r="F307" s="1">
        <v>-2.8916635503844E-3</v>
      </c>
      <c r="G307" s="1">
        <v>3.3900216507632198E-3</v>
      </c>
    </row>
    <row r="308" spans="1:7" x14ac:dyDescent="0.3">
      <c r="A308" s="3">
        <v>20100407</v>
      </c>
      <c r="B308" s="1">
        <v>6.1427430580452518E-3</v>
      </c>
      <c r="C308" s="1">
        <v>9.2572414522382792E-3</v>
      </c>
      <c r="D308" s="1">
        <v>1.6070051297318749E-3</v>
      </c>
      <c r="E308" s="1">
        <v>-3.2116331272835602E-3</v>
      </c>
      <c r="F308" s="1">
        <v>-1.00016523003534E-2</v>
      </c>
      <c r="G308" s="1">
        <v>-4.8799568337750798E-3</v>
      </c>
    </row>
    <row r="309" spans="1:7" x14ac:dyDescent="0.3">
      <c r="A309" s="3">
        <v>20100408</v>
      </c>
      <c r="B309" s="1">
        <v>2.6444850485447726E-3</v>
      </c>
      <c r="C309" s="1">
        <v>1.659913331324361E-2</v>
      </c>
      <c r="D309" s="1">
        <v>-7.5139194333416533E-3</v>
      </c>
      <c r="E309" s="1">
        <v>-5.00340066084298E-3</v>
      </c>
      <c r="F309" s="1">
        <v>-1.6064118411968701E-2</v>
      </c>
      <c r="G309" s="1">
        <v>-1.5959338937312901E-2</v>
      </c>
    </row>
    <row r="310" spans="1:7" x14ac:dyDescent="0.3">
      <c r="A310" s="3">
        <v>20100409</v>
      </c>
      <c r="B310" s="1">
        <v>2.6266711092939644E-2</v>
      </c>
      <c r="C310" s="1">
        <v>1.2777199151216485E-2</v>
      </c>
      <c r="D310" s="1">
        <v>1.2776057938825247E-2</v>
      </c>
      <c r="E310" s="1">
        <v>1.15697130141744E-2</v>
      </c>
      <c r="F310" s="1">
        <v>8.50909757692489E-3</v>
      </c>
      <c r="G310" s="1">
        <v>1.0242744017531001E-2</v>
      </c>
    </row>
    <row r="311" spans="1:7" x14ac:dyDescent="0.3">
      <c r="A311" s="3">
        <v>20100412</v>
      </c>
      <c r="B311" s="1">
        <v>2.135913347526746E-2</v>
      </c>
      <c r="C311" s="1">
        <v>2.4159105388095407E-2</v>
      </c>
      <c r="D311" s="1">
        <v>1.861112663149049E-3</v>
      </c>
      <c r="E311" s="1">
        <v>-2.6463515126918E-3</v>
      </c>
      <c r="F311" s="1">
        <v>-2.15379576498172E-2</v>
      </c>
      <c r="G311" s="1">
        <v>-5.3892090693913796E-3</v>
      </c>
    </row>
    <row r="312" spans="1:7" x14ac:dyDescent="0.3">
      <c r="A312" s="3">
        <v>20100413</v>
      </c>
      <c r="B312" s="1">
        <v>-1.9638228393711838E-2</v>
      </c>
      <c r="C312" s="1">
        <v>-1.1497090798754247E-3</v>
      </c>
      <c r="D312" s="1">
        <v>-4.376334174046005E-3</v>
      </c>
      <c r="E312" s="1">
        <v>3.4208045178869899E-4</v>
      </c>
      <c r="F312" s="1">
        <v>2.1466180352533799E-2</v>
      </c>
      <c r="G312" s="1">
        <v>1.00673326755842E-2</v>
      </c>
    </row>
    <row r="313" spans="1:7" x14ac:dyDescent="0.3">
      <c r="A313" s="3">
        <v>20100414</v>
      </c>
      <c r="B313" s="1">
        <v>8.2156567287960721E-3</v>
      </c>
      <c r="C313" s="1">
        <v>1.4878535647570643E-2</v>
      </c>
      <c r="D313" s="1">
        <v>7.6015827078483346E-3</v>
      </c>
      <c r="E313" s="1">
        <v>1.07213026967941E-2</v>
      </c>
      <c r="F313" s="1">
        <v>-1.94305452259332E-3</v>
      </c>
      <c r="G313" s="1">
        <v>3.8763859075132E-3</v>
      </c>
    </row>
    <row r="314" spans="1:7" x14ac:dyDescent="0.3">
      <c r="A314" s="3">
        <v>20100415</v>
      </c>
      <c r="B314" s="1">
        <v>-1.726139467163806E-2</v>
      </c>
      <c r="C314" s="1">
        <v>-1.3961161933118466E-2</v>
      </c>
      <c r="D314" s="1">
        <v>-1.1843662353344008E-2</v>
      </c>
      <c r="E314" s="1">
        <v>-8.9171241678290807E-3</v>
      </c>
      <c r="F314" s="1">
        <v>-1.09537546455009E-3</v>
      </c>
      <c r="G314" s="1">
        <v>1.37231793213977E-3</v>
      </c>
    </row>
    <row r="315" spans="1:7" x14ac:dyDescent="0.3">
      <c r="A315" s="3">
        <v>20100416</v>
      </c>
      <c r="B315" s="1">
        <v>2.8026802891806756E-3</v>
      </c>
      <c r="C315" s="1">
        <v>-4.1816706703275775E-3</v>
      </c>
      <c r="D315" s="1">
        <v>1.0929169212102587E-3</v>
      </c>
      <c r="E315" s="1">
        <v>-1.6756097930638799E-4</v>
      </c>
      <c r="F315" s="1">
        <v>-1.6752360045223701E-2</v>
      </c>
      <c r="G315" s="1">
        <v>-1.2852422220383001E-2</v>
      </c>
    </row>
    <row r="316" spans="1:7" x14ac:dyDescent="0.3">
      <c r="A316" s="3">
        <v>20100419</v>
      </c>
      <c r="B316" s="1">
        <v>-3.8291048563664679E-2</v>
      </c>
      <c r="C316" s="1">
        <v>-1.5896975164720974E-2</v>
      </c>
      <c r="D316" s="1">
        <v>-4.7973480831282271E-2</v>
      </c>
      <c r="E316" s="1">
        <v>-4.1716658332505097E-2</v>
      </c>
      <c r="F316" s="1">
        <v>-5.5918930895131801E-2</v>
      </c>
      <c r="G316" s="1">
        <v>-5.4625914686141003E-2</v>
      </c>
    </row>
    <row r="317" spans="1:7" x14ac:dyDescent="0.3">
      <c r="A317" s="3">
        <v>20100420</v>
      </c>
      <c r="B317" s="1">
        <v>2.9354656731700218E-2</v>
      </c>
      <c r="C317" s="1">
        <v>3.9771672001838551E-2</v>
      </c>
      <c r="D317" s="1">
        <v>-1.8527891687600028E-3</v>
      </c>
      <c r="E317" s="1">
        <v>-1.7337514178901001E-3</v>
      </c>
      <c r="F317" s="1">
        <v>-8.7090220619496991E-3</v>
      </c>
      <c r="G317" s="1">
        <v>-1.9947090780897399E-3</v>
      </c>
    </row>
    <row r="318" spans="1:7" x14ac:dyDescent="0.3">
      <c r="A318" s="3">
        <v>20100421</v>
      </c>
      <c r="B318" s="1">
        <v>3.0282828370528959E-2</v>
      </c>
      <c r="C318" s="1">
        <v>2.2776985786122871E-2</v>
      </c>
      <c r="D318" s="1">
        <v>2.4758714701134336E-2</v>
      </c>
      <c r="E318" s="1">
        <v>2.8634378208090401E-2</v>
      </c>
      <c r="F318" s="1">
        <v>1.3627145207971999E-2</v>
      </c>
      <c r="G318" s="1">
        <v>2.1299515004532699E-2</v>
      </c>
    </row>
    <row r="319" spans="1:7" x14ac:dyDescent="0.3">
      <c r="A319" s="3">
        <v>20100422</v>
      </c>
      <c r="B319" s="1">
        <v>2.3561864566083151E-3</v>
      </c>
      <c r="C319" s="1">
        <v>1.1163412843304004E-3</v>
      </c>
      <c r="D319" s="1">
        <v>1.607764791917799E-4</v>
      </c>
      <c r="E319" s="1">
        <v>3.68255807719698E-3</v>
      </c>
      <c r="F319" s="1">
        <v>-2.0210693619623601E-2</v>
      </c>
      <c r="G319" s="1">
        <v>-9.3232878452219892E-3</v>
      </c>
    </row>
    <row r="320" spans="1:7" x14ac:dyDescent="0.3">
      <c r="A320" s="3">
        <v>20100423</v>
      </c>
      <c r="B320" s="1">
        <v>-1.940994382758187E-2</v>
      </c>
      <c r="C320" s="1">
        <v>-3.7150280649014353E-3</v>
      </c>
      <c r="D320" s="1">
        <v>-1.2822095184513669E-2</v>
      </c>
      <c r="E320" s="1">
        <v>-1.3169132328976599E-2</v>
      </c>
      <c r="F320" s="1">
        <v>2.0078914846708199E-3</v>
      </c>
      <c r="G320" s="1">
        <v>-1.18205248636278E-3</v>
      </c>
    </row>
    <row r="321" spans="1:7" x14ac:dyDescent="0.3">
      <c r="A321" s="3">
        <v>20100426</v>
      </c>
      <c r="B321" s="1">
        <v>1.1539894806143638E-2</v>
      </c>
      <c r="C321" s="1">
        <v>5.6492221525400906E-3</v>
      </c>
      <c r="D321" s="1">
        <v>4.2924516893993363E-3</v>
      </c>
      <c r="E321" s="1">
        <v>-3.83681268934062E-3</v>
      </c>
      <c r="F321" s="1">
        <v>-8.1464376140796199E-3</v>
      </c>
      <c r="G321" s="1">
        <v>-6.5722047653438902E-4</v>
      </c>
    </row>
    <row r="322" spans="1:7" x14ac:dyDescent="0.3">
      <c r="A322" s="3">
        <v>20100427</v>
      </c>
      <c r="B322" s="1">
        <v>-1.9060995483350385E-2</v>
      </c>
      <c r="C322" s="1">
        <v>-1.5324616047821503E-2</v>
      </c>
      <c r="D322" s="1">
        <v>-2.5034901120203953E-2</v>
      </c>
      <c r="E322" s="1">
        <v>-1.83367135452135E-2</v>
      </c>
      <c r="F322" s="1">
        <v>-1.18162020502568E-2</v>
      </c>
      <c r="G322" s="1">
        <v>-2.2731249347300999E-2</v>
      </c>
    </row>
    <row r="323" spans="1:7" x14ac:dyDescent="0.3">
      <c r="A323" s="3">
        <v>20100428</v>
      </c>
      <c r="B323" s="1">
        <v>-8.4876071703053162E-3</v>
      </c>
      <c r="C323" s="1">
        <v>4.4038442675241335E-4</v>
      </c>
      <c r="D323" s="1">
        <v>-2.8409155645518352E-3</v>
      </c>
      <c r="E323" s="1">
        <v>3.38265202292603E-4</v>
      </c>
      <c r="F323" s="1">
        <v>-1.0940286410967401E-3</v>
      </c>
      <c r="G323" s="1">
        <v>-3.7544615705904401E-3</v>
      </c>
    </row>
    <row r="324" spans="1:7" x14ac:dyDescent="0.3">
      <c r="A324" s="3">
        <v>20100429</v>
      </c>
      <c r="B324" s="1">
        <v>-3.5523946542516144E-2</v>
      </c>
      <c r="C324" s="1">
        <v>-3.9813501839919795E-2</v>
      </c>
      <c r="D324" s="1">
        <v>-2.4244002128513967E-2</v>
      </c>
      <c r="E324" s="1">
        <v>-2.27902695447873E-2</v>
      </c>
      <c r="F324" s="1">
        <v>1.03098043155811E-4</v>
      </c>
      <c r="G324" s="1">
        <v>-1.3780833072053101E-2</v>
      </c>
    </row>
    <row r="325" spans="1:7" x14ac:dyDescent="0.3">
      <c r="A325" s="3">
        <v>20100430</v>
      </c>
      <c r="B325" s="1">
        <v>-3.4201392075710851E-2</v>
      </c>
      <c r="C325" s="1">
        <v>-2.2858966299643971E-2</v>
      </c>
      <c r="D325" s="1">
        <v>-1.5966416145837839E-2</v>
      </c>
      <c r="E325" s="1">
        <v>-1.4742903161065E-2</v>
      </c>
      <c r="F325" s="1">
        <v>1.4856213289661999E-2</v>
      </c>
      <c r="G325" s="1">
        <v>4.0039970571247698E-3</v>
      </c>
    </row>
    <row r="326" spans="1:7" x14ac:dyDescent="0.3">
      <c r="A326" s="3">
        <v>20100504</v>
      </c>
      <c r="B326" s="1">
        <v>-1.2436161948412483E-3</v>
      </c>
      <c r="C326" s="1">
        <v>2.1454288474125224E-2</v>
      </c>
      <c r="D326" s="1">
        <v>-7.0756784841141543E-3</v>
      </c>
      <c r="E326" s="1">
        <v>-7.0450906891907101E-3</v>
      </c>
      <c r="F326" s="1">
        <v>-3.24143159841783E-2</v>
      </c>
      <c r="G326" s="1">
        <v>-9.8808458080262701E-3</v>
      </c>
    </row>
    <row r="327" spans="1:7" x14ac:dyDescent="0.3">
      <c r="A327" s="3">
        <v>20100505</v>
      </c>
      <c r="B327" s="1">
        <v>2.4324383168782618E-2</v>
      </c>
      <c r="C327" s="1">
        <v>2.7930217724652574E-2</v>
      </c>
      <c r="D327" s="1">
        <v>1.4899250044557633E-2</v>
      </c>
      <c r="E327" s="1">
        <v>1.59794220819293E-2</v>
      </c>
      <c r="F327" s="1">
        <v>-3.0560366028732498E-3</v>
      </c>
      <c r="G327" s="1">
        <v>5.0590220873058299E-3</v>
      </c>
    </row>
    <row r="328" spans="1:7" x14ac:dyDescent="0.3">
      <c r="A328" s="3">
        <v>20100506</v>
      </c>
      <c r="B328" s="1">
        <v>-3.2232574218092926E-2</v>
      </c>
      <c r="C328" s="1">
        <v>-2.2037776240224918E-2</v>
      </c>
      <c r="D328" s="1">
        <v>-3.6134838064518254E-2</v>
      </c>
      <c r="E328" s="1">
        <v>-3.4033700461194402E-2</v>
      </c>
      <c r="F328" s="1">
        <v>-5.36190931020901E-2</v>
      </c>
      <c r="G328" s="1">
        <v>-5.1219092785032103E-2</v>
      </c>
    </row>
    <row r="329" spans="1:7" x14ac:dyDescent="0.3">
      <c r="A329" s="3">
        <v>20100507</v>
      </c>
      <c r="B329" s="1">
        <v>-2.4471822690304786E-2</v>
      </c>
      <c r="C329" s="1">
        <v>-2.002231812169266E-2</v>
      </c>
      <c r="D329" s="1">
        <v>-3.116404920688166E-2</v>
      </c>
      <c r="E329" s="1">
        <v>-2.47322604880548E-2</v>
      </c>
      <c r="F329" s="1">
        <v>-9.6009577245433006E-3</v>
      </c>
      <c r="G329" s="1">
        <v>-2.7711844223661401E-2</v>
      </c>
    </row>
    <row r="330" spans="1:7" x14ac:dyDescent="0.3">
      <c r="A330" s="3">
        <v>20100510</v>
      </c>
      <c r="B330" s="1">
        <v>-2.6444211156459743E-2</v>
      </c>
      <c r="C330" s="1">
        <v>-2.8852482704725478E-2</v>
      </c>
      <c r="D330" s="1">
        <v>-4.6168261467738718E-3</v>
      </c>
      <c r="E330" s="1">
        <v>-3.7703251797718699E-3</v>
      </c>
      <c r="F330" s="1">
        <v>1.7575367535902001E-2</v>
      </c>
      <c r="G330" s="1">
        <v>7.9752112867943793E-3</v>
      </c>
    </row>
    <row r="331" spans="1:7" x14ac:dyDescent="0.3">
      <c r="A331" s="3">
        <v>20100511</v>
      </c>
      <c r="B331" s="1">
        <v>-2.0064159057238726E-2</v>
      </c>
      <c r="C331" s="1">
        <v>-2.8121892910935187E-2</v>
      </c>
      <c r="D331" s="1">
        <v>-1.8313575538825684E-2</v>
      </c>
      <c r="E331" s="1">
        <v>-2.07446631188824E-2</v>
      </c>
      <c r="F331" s="1">
        <v>-2.5699104569209801E-2</v>
      </c>
      <c r="G331" s="1">
        <v>-1.3775162339104001E-2</v>
      </c>
    </row>
    <row r="332" spans="1:7" x14ac:dyDescent="0.3">
      <c r="A332" s="3">
        <v>20100512</v>
      </c>
      <c r="B332" s="1">
        <v>-2.1040488155789943E-2</v>
      </c>
      <c r="C332" s="1">
        <v>-1.8997669579276705E-2</v>
      </c>
      <c r="D332" s="1">
        <v>-1.1056795239939845E-2</v>
      </c>
      <c r="E332" s="1">
        <v>-1.1385924174989299E-2</v>
      </c>
      <c r="F332" s="1">
        <v>2.3077570342529202E-2</v>
      </c>
      <c r="G332" s="1">
        <v>2.2806818163748299E-4</v>
      </c>
    </row>
    <row r="333" spans="1:7" x14ac:dyDescent="0.3">
      <c r="A333" s="3">
        <v>20100513</v>
      </c>
      <c r="B333" s="1">
        <v>2.9484366153472011E-2</v>
      </c>
      <c r="C333" s="1">
        <v>4.2270736224635994E-2</v>
      </c>
      <c r="D333" s="1">
        <v>3.9576912058109204E-2</v>
      </c>
      <c r="E333" s="1">
        <v>3.3324336246434903E-2</v>
      </c>
      <c r="F333" s="1">
        <v>1.76001822520351E-2</v>
      </c>
      <c r="G333" s="1">
        <v>2.6489171826901602E-2</v>
      </c>
    </row>
    <row r="334" spans="1:7" x14ac:dyDescent="0.3">
      <c r="A334" s="3">
        <v>20100514</v>
      </c>
      <c r="B334" s="1">
        <v>1.1484091884352374E-2</v>
      </c>
      <c r="C334" s="1">
        <v>2.1770285265954113E-2</v>
      </c>
      <c r="D334" s="1">
        <v>-6.9052962003428395E-3</v>
      </c>
      <c r="E334" s="1">
        <v>-1.3135718663211701E-3</v>
      </c>
      <c r="F334" s="1">
        <v>-1.31219239398318E-2</v>
      </c>
      <c r="G334" s="1">
        <v>-6.5723625599162202E-3</v>
      </c>
    </row>
    <row r="335" spans="1:7" x14ac:dyDescent="0.3">
      <c r="A335" s="3">
        <v>20100517</v>
      </c>
      <c r="B335" s="1">
        <v>-6.3258464491541849E-2</v>
      </c>
      <c r="C335" s="1">
        <v>-4.3526401315691604E-2</v>
      </c>
      <c r="D335" s="1">
        <v>-6.129692104135253E-2</v>
      </c>
      <c r="E335" s="1">
        <v>-5.6147514696561401E-2</v>
      </c>
      <c r="F335" s="1">
        <v>-5.2003033224109901E-2</v>
      </c>
      <c r="G335" s="1">
        <v>-5.4671000238874397E-2</v>
      </c>
    </row>
    <row r="336" spans="1:7" x14ac:dyDescent="0.3">
      <c r="A336" s="3">
        <v>20100518</v>
      </c>
      <c r="B336" s="1">
        <v>1.099638361489746E-2</v>
      </c>
      <c r="C336" s="1">
        <v>-1.2798952113067929E-3</v>
      </c>
      <c r="D336" s="1">
        <v>2.3033366632692096E-2</v>
      </c>
      <c r="E336" s="1">
        <v>1.39238668283155E-2</v>
      </c>
      <c r="F336" s="1">
        <v>3.5000860000826299E-2</v>
      </c>
      <c r="G336" s="1">
        <v>1.79824284181395E-2</v>
      </c>
    </row>
    <row r="337" spans="1:7" x14ac:dyDescent="0.3">
      <c r="A337" s="3">
        <v>20100519</v>
      </c>
      <c r="B337" s="1">
        <v>3.2625360916990281E-3</v>
      </c>
      <c r="C337" s="1">
        <v>-2.6130254256477217E-3</v>
      </c>
      <c r="D337" s="1">
        <v>8.0255935794121182E-3</v>
      </c>
      <c r="E337" s="1">
        <v>3.7413231414460801E-3</v>
      </c>
      <c r="F337" s="1">
        <v>-7.8003741923881997E-3</v>
      </c>
      <c r="G337" s="1">
        <v>1.44389774268889E-3</v>
      </c>
    </row>
    <row r="338" spans="1:7" x14ac:dyDescent="0.3">
      <c r="A338" s="3">
        <v>20100520</v>
      </c>
      <c r="B338" s="1">
        <v>-1.590425732849822E-2</v>
      </c>
      <c r="C338" s="1">
        <v>-2.2072043854380833E-2</v>
      </c>
      <c r="D338" s="1">
        <v>-3.1238292947005299E-3</v>
      </c>
      <c r="E338" s="1">
        <v>-7.8386061882524307E-3</v>
      </c>
      <c r="F338" s="1">
        <v>-1.55239237340362E-2</v>
      </c>
      <c r="G338" s="1">
        <v>-8.6881343374506596E-3</v>
      </c>
    </row>
    <row r="339" spans="1:7" x14ac:dyDescent="0.3">
      <c r="A339" s="3">
        <v>20100521</v>
      </c>
      <c r="B339" s="1">
        <v>1.6220453489614137E-2</v>
      </c>
      <c r="C339" s="1">
        <v>6.4467769474903618E-3</v>
      </c>
      <c r="D339" s="1">
        <v>2.3675845775509727E-2</v>
      </c>
      <c r="E339" s="1">
        <v>2.19325994768154E-2</v>
      </c>
      <c r="F339" s="1">
        <v>1.7026047626533501E-2</v>
      </c>
      <c r="G339" s="1">
        <v>1.3896026831374199E-2</v>
      </c>
    </row>
    <row r="340" spans="1:7" x14ac:dyDescent="0.3">
      <c r="A340" s="3">
        <v>20100524</v>
      </c>
      <c r="B340" s="1">
        <v>3.9041197406863848E-2</v>
      </c>
      <c r="C340" s="1">
        <v>4.4244882537723233E-2</v>
      </c>
      <c r="D340" s="1">
        <v>4.1073665673872578E-2</v>
      </c>
      <c r="E340" s="1">
        <v>3.84994156787846E-2</v>
      </c>
      <c r="F340" s="1">
        <v>3.7238147642924602E-2</v>
      </c>
      <c r="G340" s="1">
        <v>3.6789252210737998E-2</v>
      </c>
    </row>
    <row r="341" spans="1:7" x14ac:dyDescent="0.3">
      <c r="A341" s="3">
        <v>20100525</v>
      </c>
      <c r="B341" s="1">
        <v>-1.0724185755677766E-2</v>
      </c>
      <c r="C341" s="1">
        <v>7.6828855813660191E-3</v>
      </c>
      <c r="D341" s="1">
        <v>-1.870516264038289E-2</v>
      </c>
      <c r="E341" s="1">
        <v>-1.4403027177849401E-2</v>
      </c>
      <c r="F341" s="1">
        <v>-2.5068323115815E-2</v>
      </c>
      <c r="G341" s="1">
        <v>-2.0005676383368299E-2</v>
      </c>
    </row>
    <row r="342" spans="1:7" x14ac:dyDescent="0.3">
      <c r="A342" s="3">
        <v>20100526</v>
      </c>
      <c r="B342" s="1">
        <v>9.4219544819363361E-3</v>
      </c>
      <c r="C342" s="1">
        <v>-6.0758451165890508E-3</v>
      </c>
      <c r="D342" s="1">
        <v>5.4204694582292955E-4</v>
      </c>
      <c r="E342" s="1">
        <v>-2.0479640353724599E-3</v>
      </c>
      <c r="F342" s="1">
        <v>1.7396096714113901E-3</v>
      </c>
      <c r="G342" s="1">
        <v>-1.31723294879055E-3</v>
      </c>
    </row>
    <row r="343" spans="1:7" x14ac:dyDescent="0.3">
      <c r="A343" s="3">
        <v>20100527</v>
      </c>
      <c r="B343" s="1">
        <v>1.8399484864481085E-2</v>
      </c>
      <c r="C343" s="1">
        <v>1.829351963171812E-2</v>
      </c>
      <c r="D343" s="1">
        <v>1.2595629498134798E-2</v>
      </c>
      <c r="E343" s="1">
        <v>1.3731193681966399E-2</v>
      </c>
      <c r="F343" s="1">
        <v>1.01812811395356E-2</v>
      </c>
      <c r="G343" s="1">
        <v>1.67265474253065E-2</v>
      </c>
    </row>
    <row r="344" spans="1:7" x14ac:dyDescent="0.3">
      <c r="A344" s="3">
        <v>20100528</v>
      </c>
      <c r="B344" s="1">
        <v>7.3787514033725275E-3</v>
      </c>
      <c r="C344" s="1">
        <v>2.0001658659409293E-2</v>
      </c>
      <c r="D344" s="1">
        <v>4.4469423198298109E-4</v>
      </c>
      <c r="E344" s="1">
        <v>5.8829052266109799E-4</v>
      </c>
      <c r="F344" s="1">
        <v>-7.76045241098847E-3</v>
      </c>
      <c r="G344" s="1">
        <v>-2.65763319612753E-3</v>
      </c>
    </row>
    <row r="345" spans="1:7" x14ac:dyDescent="0.3">
      <c r="A345" s="3">
        <v>20100531</v>
      </c>
      <c r="B345" s="1">
        <v>-3.1794042428991261E-2</v>
      </c>
      <c r="C345" s="1">
        <v>-1.1924952548707795E-2</v>
      </c>
      <c r="D345" s="1">
        <v>-2.6328721231526367E-2</v>
      </c>
      <c r="E345" s="1">
        <v>-1.8670087186226599E-2</v>
      </c>
      <c r="F345" s="1">
        <v>-2.4569332656231398E-2</v>
      </c>
      <c r="G345" s="1">
        <v>-2.9933564632926599E-2</v>
      </c>
    </row>
    <row r="346" spans="1:7" x14ac:dyDescent="0.3">
      <c r="A346" s="3">
        <v>20100601</v>
      </c>
      <c r="B346" s="1">
        <v>-2.1791977654591656E-2</v>
      </c>
      <c r="C346" s="1">
        <v>-2.2223744708585649E-2</v>
      </c>
      <c r="D346" s="1">
        <v>-1.796147948107164E-2</v>
      </c>
      <c r="E346" s="1">
        <v>-1.19778787208872E-2</v>
      </c>
      <c r="F346" s="1">
        <v>-8.2696377130447706E-3</v>
      </c>
      <c r="G346" s="1">
        <v>-1.32094623406628E-2</v>
      </c>
    </row>
    <row r="347" spans="1:7" x14ac:dyDescent="0.3">
      <c r="A347" s="3">
        <v>20100602</v>
      </c>
      <c r="B347" s="1">
        <v>1.5635296254398558E-2</v>
      </c>
      <c r="C347" s="1">
        <v>1.8461106687225465E-3</v>
      </c>
      <c r="D347" s="1">
        <v>1.5609472800888697E-2</v>
      </c>
      <c r="E347" s="1">
        <v>1.11446074219539E-2</v>
      </c>
      <c r="F347" s="1">
        <v>8.0367374093551604E-4</v>
      </c>
      <c r="G347" s="1">
        <v>8.1050661084513097E-3</v>
      </c>
    </row>
    <row r="348" spans="1:7" x14ac:dyDescent="0.3">
      <c r="A348" s="3">
        <v>20100603</v>
      </c>
      <c r="B348" s="1">
        <v>3.6769459633693457E-3</v>
      </c>
      <c r="C348" s="1">
        <v>3.4052815069563456E-5</v>
      </c>
      <c r="D348" s="1">
        <v>-4.4744455317318379E-3</v>
      </c>
      <c r="E348" s="1">
        <v>-4.1667224536934902E-3</v>
      </c>
      <c r="F348" s="1">
        <v>-8.6072454270630303E-3</v>
      </c>
      <c r="G348" s="1">
        <v>-9.0355404327894604E-3</v>
      </c>
    </row>
    <row r="349" spans="1:7" x14ac:dyDescent="0.3">
      <c r="A349" s="3">
        <v>20100604</v>
      </c>
      <c r="B349" s="1">
        <v>1.0758177303175435E-2</v>
      </c>
      <c r="C349" s="1">
        <v>1.0938953236118251E-2</v>
      </c>
      <c r="D349" s="1">
        <v>9.857948495688273E-4</v>
      </c>
      <c r="E349" s="1">
        <v>7.23041777233398E-3</v>
      </c>
      <c r="F349" s="1">
        <v>2.0211357938551399E-3</v>
      </c>
      <c r="G349" s="1">
        <v>1.5940209307184199E-3</v>
      </c>
    </row>
    <row r="350" spans="1:7" x14ac:dyDescent="0.3">
      <c r="A350" s="3">
        <v>20100607</v>
      </c>
      <c r="B350" s="1">
        <v>3.0757897671829632E-3</v>
      </c>
      <c r="C350" s="1">
        <v>5.8766012370573655E-3</v>
      </c>
      <c r="D350" s="1">
        <v>-1.7825429002100195E-2</v>
      </c>
      <c r="E350" s="1">
        <v>-6.3781821488553799E-3</v>
      </c>
      <c r="F350" s="1">
        <v>-2.43938221191158E-2</v>
      </c>
      <c r="G350" s="1">
        <v>-1.8502468592809199E-2</v>
      </c>
    </row>
    <row r="351" spans="1:7" x14ac:dyDescent="0.3">
      <c r="A351" s="3">
        <v>20100608</v>
      </c>
      <c r="B351" s="1">
        <v>8.8042811375552976E-3</v>
      </c>
      <c r="C351" s="1">
        <v>6.2782394159008317E-3</v>
      </c>
      <c r="D351" s="1">
        <v>9.5267672747650061E-3</v>
      </c>
      <c r="E351" s="1">
        <v>1.0340066676316101E-2</v>
      </c>
      <c r="F351" s="1">
        <v>-5.6508770769134603E-3</v>
      </c>
      <c r="G351" s="1">
        <v>2.36486340359633E-3</v>
      </c>
    </row>
    <row r="352" spans="1:7" x14ac:dyDescent="0.3">
      <c r="A352" s="3">
        <v>20100609</v>
      </c>
      <c r="B352" s="1">
        <v>1.7167437691207217E-2</v>
      </c>
      <c r="C352" s="1">
        <v>1.7430876019255012E-2</v>
      </c>
      <c r="D352" s="1">
        <v>3.0565354922812336E-2</v>
      </c>
      <c r="E352" s="1">
        <v>2.3612003653316799E-2</v>
      </c>
      <c r="F352" s="1">
        <v>4.16873119327505E-2</v>
      </c>
      <c r="G352" s="1">
        <v>2.6731996144554699E-2</v>
      </c>
    </row>
    <row r="353" spans="1:7" x14ac:dyDescent="0.3">
      <c r="A353" s="3">
        <v>20100610</v>
      </c>
      <c r="B353" s="1">
        <v>6.1844193332902704E-3</v>
      </c>
      <c r="C353" s="1">
        <v>-1.6260621706534312E-3</v>
      </c>
      <c r="D353" s="1">
        <v>6.1917135315453487E-4</v>
      </c>
      <c r="E353" s="1">
        <v>9.1035910253661105E-4</v>
      </c>
      <c r="F353" s="1">
        <v>-2.2627967010085299E-2</v>
      </c>
      <c r="G353" s="1">
        <v>-5.8517490838784804E-3</v>
      </c>
    </row>
    <row r="354" spans="1:7" x14ac:dyDescent="0.3">
      <c r="A354" s="3">
        <v>20100611</v>
      </c>
      <c r="B354" s="1">
        <v>-1.2073096416756626E-2</v>
      </c>
      <c r="C354" s="1">
        <v>-1.6058459821904243E-2</v>
      </c>
      <c r="D354" s="1">
        <v>1.1777326588905959E-3</v>
      </c>
      <c r="E354" s="1">
        <v>-2.5873352429608399E-3</v>
      </c>
      <c r="F354" s="1">
        <v>5.839860788853E-3</v>
      </c>
      <c r="G354" s="1">
        <v>5.2889410468648897E-3</v>
      </c>
    </row>
    <row r="355" spans="1:7" x14ac:dyDescent="0.3">
      <c r="A355" s="3">
        <v>20100617</v>
      </c>
      <c r="B355" s="1">
        <v>-1.2879317574233422E-2</v>
      </c>
      <c r="C355" s="1">
        <v>-5.1907572953980102E-2</v>
      </c>
      <c r="D355" s="1">
        <v>4.0496687290569292E-4</v>
      </c>
      <c r="E355" s="1">
        <v>-9.4904312374967104E-3</v>
      </c>
      <c r="F355" s="1">
        <v>1.3734076722360399E-3</v>
      </c>
      <c r="G355" s="1">
        <v>-6.2209779251215496E-3</v>
      </c>
    </row>
    <row r="356" spans="1:7" x14ac:dyDescent="0.3">
      <c r="A356" s="3">
        <v>20100618</v>
      </c>
      <c r="B356" s="1">
        <v>-4.0440303797468449E-2</v>
      </c>
      <c r="C356" s="1">
        <v>-5.0043936569137012E-2</v>
      </c>
      <c r="D356" s="1">
        <v>-3.2042887945008584E-2</v>
      </c>
      <c r="E356" s="1">
        <v>-3.4332310803091501E-2</v>
      </c>
      <c r="F356" s="1">
        <v>-2.8024261207981998E-3</v>
      </c>
      <c r="G356" s="1">
        <v>-1.45601753170674E-2</v>
      </c>
    </row>
    <row r="357" spans="1:7" x14ac:dyDescent="0.3">
      <c r="A357" s="3">
        <v>20100621</v>
      </c>
      <c r="B357" s="1">
        <v>2.8081796728429219E-2</v>
      </c>
      <c r="C357" s="1">
        <v>7.4275542327775952E-3</v>
      </c>
      <c r="D357" s="1">
        <v>2.3329613099357337E-2</v>
      </c>
      <c r="E357" s="1">
        <v>2.5436694053488001E-2</v>
      </c>
      <c r="F357" s="1">
        <v>4.1260779169322602E-2</v>
      </c>
      <c r="G357" s="1">
        <v>2.7257216371902999E-2</v>
      </c>
    </row>
    <row r="358" spans="1:7" x14ac:dyDescent="0.3">
      <c r="A358" s="3">
        <v>20100622</v>
      </c>
      <c r="B358" s="1">
        <v>4.9065357989468237E-3</v>
      </c>
      <c r="C358" s="1">
        <v>5.5820022445192382E-3</v>
      </c>
      <c r="D358" s="1">
        <v>3.8354052317783362E-3</v>
      </c>
      <c r="E358" s="1">
        <v>4.9034599475451298E-3</v>
      </c>
      <c r="F358" s="1">
        <v>7.1216060884152297E-4</v>
      </c>
      <c r="G358" s="1">
        <v>2.6272036623682699E-3</v>
      </c>
    </row>
    <row r="359" spans="1:7" x14ac:dyDescent="0.3">
      <c r="A359" s="3">
        <v>20100623</v>
      </c>
      <c r="B359" s="1">
        <v>-5.227346202908628E-4</v>
      </c>
      <c r="C359" s="1">
        <v>2.4280278649614676E-3</v>
      </c>
      <c r="D359" s="1">
        <v>-6.4898787101494724E-3</v>
      </c>
      <c r="E359" s="1">
        <v>-2.74764461789876E-3</v>
      </c>
      <c r="F359" s="1">
        <v>-8.5140987858339096E-3</v>
      </c>
      <c r="G359" s="1">
        <v>-1.42534012845593E-2</v>
      </c>
    </row>
    <row r="360" spans="1:7" x14ac:dyDescent="0.3">
      <c r="A360" s="3">
        <v>20100624</v>
      </c>
      <c r="B360" s="1">
        <v>1.3331844042962875E-4</v>
      </c>
      <c r="C360" s="1">
        <v>-3.7628452170142511E-3</v>
      </c>
      <c r="D360" s="1">
        <v>1.6504148277054534E-3</v>
      </c>
      <c r="E360" s="1">
        <v>8.3746123352690101E-4</v>
      </c>
      <c r="F360" s="1">
        <v>2.1953503147945602E-3</v>
      </c>
      <c r="G360" s="1">
        <v>-8.0565634447116597E-4</v>
      </c>
    </row>
    <row r="361" spans="1:7" x14ac:dyDescent="0.3">
      <c r="A361" s="3">
        <v>20100625</v>
      </c>
      <c r="B361" s="1">
        <v>-1.3613609003658711E-2</v>
      </c>
      <c r="C361" s="1">
        <v>-2.8093393399365028E-2</v>
      </c>
      <c r="D361" s="1">
        <v>-1.1875447564284403E-2</v>
      </c>
      <c r="E361" s="1">
        <v>-7.5282432278053297E-3</v>
      </c>
      <c r="F361" s="1">
        <v>-4.5292915341802803E-3</v>
      </c>
      <c r="G361" s="1">
        <v>-8.8611548235724494E-3</v>
      </c>
    </row>
    <row r="362" spans="1:7" x14ac:dyDescent="0.3">
      <c r="A362" s="3">
        <v>20100628</v>
      </c>
      <c r="B362" s="1">
        <v>-1.868229942779186E-2</v>
      </c>
      <c r="C362" s="1">
        <v>-1.2736669134554558E-2</v>
      </c>
      <c r="D362" s="1">
        <v>-7.9418398568265984E-3</v>
      </c>
      <c r="E362" s="1">
        <v>-7.7534189937490004E-3</v>
      </c>
      <c r="F362" s="1">
        <v>-2.5787575016630298E-3</v>
      </c>
      <c r="G362" s="1">
        <v>-8.1480646974403902E-3</v>
      </c>
    </row>
    <row r="363" spans="1:7" x14ac:dyDescent="0.3">
      <c r="A363" s="3">
        <v>20100629</v>
      </c>
      <c r="B363" s="1">
        <v>-5.0918605811094267E-2</v>
      </c>
      <c r="C363" s="1">
        <v>-4.2726168175680937E-2</v>
      </c>
      <c r="D363" s="1">
        <v>-5.0100060814509378E-2</v>
      </c>
      <c r="E363" s="1">
        <v>-4.1664755871037198E-2</v>
      </c>
      <c r="F363" s="1">
        <v>-4.5302785287516002E-2</v>
      </c>
      <c r="G363" s="1">
        <v>-4.2551805792276E-2</v>
      </c>
    </row>
    <row r="364" spans="1:7" x14ac:dyDescent="0.3">
      <c r="A364" s="3">
        <v>20100630</v>
      </c>
      <c r="B364" s="1">
        <v>-7.8087395947083246E-3</v>
      </c>
      <c r="C364" s="1">
        <v>8.1002214830905323E-3</v>
      </c>
      <c r="D364" s="1">
        <v>-1.4820684801003655E-2</v>
      </c>
      <c r="E364" s="1">
        <v>-6.3125894333555697E-3</v>
      </c>
      <c r="F364" s="1">
        <v>-9.5955548920356598E-3</v>
      </c>
      <c r="G364" s="1">
        <v>-1.6377635437148701E-2</v>
      </c>
    </row>
    <row r="365" spans="1:7" x14ac:dyDescent="0.3">
      <c r="A365" s="3">
        <v>20100701</v>
      </c>
      <c r="B365" s="1">
        <v>-1.3017770112987256E-2</v>
      </c>
      <c r="C365" s="1">
        <v>-3.5860368072491489E-2</v>
      </c>
      <c r="D365" s="1">
        <v>-1.3061078554588861E-2</v>
      </c>
      <c r="E365" s="1">
        <v>-1.1560409588431001E-2</v>
      </c>
      <c r="F365" s="1">
        <v>-6.7708416595473504E-3</v>
      </c>
      <c r="G365" s="1">
        <v>-1.40047533066644E-2</v>
      </c>
    </row>
    <row r="366" spans="1:7" x14ac:dyDescent="0.3">
      <c r="A366" s="3">
        <v>20100702</v>
      </c>
      <c r="B366" s="1">
        <v>-1.5894031109245633E-2</v>
      </c>
      <c r="C366" s="1">
        <v>-3.0250157799061341E-2</v>
      </c>
      <c r="D366" s="1">
        <v>-3.044976772762234E-3</v>
      </c>
      <c r="E366" s="1">
        <v>-7.6223328701092797E-3</v>
      </c>
      <c r="F366" s="1">
        <v>1.3431841176331699E-2</v>
      </c>
      <c r="G366" s="1">
        <v>2.2996866758133701E-3</v>
      </c>
    </row>
    <row r="367" spans="1:7" x14ac:dyDescent="0.3">
      <c r="A367" s="3">
        <v>20100705</v>
      </c>
      <c r="B367" s="1">
        <v>-1.4207743398162956E-2</v>
      </c>
      <c r="C367" s="1">
        <v>-1.4631372827702213E-3</v>
      </c>
      <c r="D367" s="1">
        <v>-5.5258369613361705E-3</v>
      </c>
      <c r="E367" s="1">
        <v>-3.4172692525712201E-3</v>
      </c>
      <c r="F367" s="1">
        <v>-5.7849357700711099E-3</v>
      </c>
      <c r="G367" s="1">
        <v>-5.9909749837847503E-3</v>
      </c>
    </row>
    <row r="368" spans="1:7" x14ac:dyDescent="0.3">
      <c r="A368" s="3">
        <v>20100706</v>
      </c>
      <c r="B368" s="1">
        <v>2.6366216996173891E-2</v>
      </c>
      <c r="C368" s="1">
        <v>3.0852348428664255E-2</v>
      </c>
      <c r="D368" s="1">
        <v>2.6531212466586053E-2</v>
      </c>
      <c r="E368" s="1">
        <v>2.4448955863671899E-2</v>
      </c>
      <c r="F368" s="1">
        <v>1.6345659889292301E-2</v>
      </c>
      <c r="G368" s="1">
        <v>2.006596944172E-2</v>
      </c>
    </row>
    <row r="369" spans="1:7" x14ac:dyDescent="0.3">
      <c r="A369" s="3">
        <v>20100707</v>
      </c>
      <c r="B369" s="1">
        <v>1.6592811657608963E-2</v>
      </c>
      <c r="C369" s="1">
        <v>1.4978785071404989E-2</v>
      </c>
      <c r="D369" s="1">
        <v>2.0141067350653252E-2</v>
      </c>
      <c r="E369" s="1">
        <v>1.41860894983823E-2</v>
      </c>
      <c r="F369" s="1">
        <v>1.1982944524371001E-3</v>
      </c>
      <c r="G369" s="1">
        <v>8.3069456806892199E-3</v>
      </c>
    </row>
    <row r="370" spans="1:7" x14ac:dyDescent="0.3">
      <c r="A370" s="3">
        <v>20100708</v>
      </c>
      <c r="B370" s="1">
        <v>-1.3721054061678182E-2</v>
      </c>
      <c r="C370" s="1">
        <v>3.6834764723820386E-3</v>
      </c>
      <c r="D370" s="1">
        <v>3.3587332706053719E-3</v>
      </c>
      <c r="E370" s="1">
        <v>2.7031135743321201E-3</v>
      </c>
      <c r="F370" s="1">
        <v>1.8162620225774099E-3</v>
      </c>
      <c r="G370" s="1">
        <v>-2.1937996491566401E-3</v>
      </c>
    </row>
    <row r="371" spans="1:7" x14ac:dyDescent="0.3">
      <c r="A371" s="3">
        <v>20100709</v>
      </c>
      <c r="B371" s="1">
        <v>3.1127997954187313E-2</v>
      </c>
      <c r="C371" s="1">
        <v>2.5710889368212135E-2</v>
      </c>
      <c r="D371" s="1">
        <v>3.7669489376321183E-2</v>
      </c>
      <c r="E371" s="1">
        <v>3.0681971959023401E-2</v>
      </c>
      <c r="F371" s="1">
        <v>2.28628091058686E-2</v>
      </c>
      <c r="G371" s="1">
        <v>3.4431592348619797E-2</v>
      </c>
    </row>
    <row r="372" spans="1:7" x14ac:dyDescent="0.3">
      <c r="A372" s="3">
        <v>20100712</v>
      </c>
      <c r="B372" s="1">
        <v>1.3884496883463614E-2</v>
      </c>
      <c r="C372" s="1">
        <v>-5.9745678424835181E-4</v>
      </c>
      <c r="D372" s="1">
        <v>1.4925889301863731E-2</v>
      </c>
      <c r="E372" s="1">
        <v>8.9117318498827397E-3</v>
      </c>
      <c r="F372" s="1">
        <v>1.6190624131499201E-2</v>
      </c>
      <c r="G372" s="1">
        <v>9.0004863925721001E-3</v>
      </c>
    </row>
    <row r="373" spans="1:7" x14ac:dyDescent="0.3">
      <c r="A373" s="3">
        <v>20100713</v>
      </c>
      <c r="B373" s="1">
        <v>-1.0504410507709495E-2</v>
      </c>
      <c r="C373" s="1">
        <v>-1.7598171946434649E-2</v>
      </c>
      <c r="D373" s="1">
        <v>-1.1072891995687444E-2</v>
      </c>
      <c r="E373" s="1">
        <v>-9.9432162065071807E-3</v>
      </c>
      <c r="F373" s="1">
        <v>-1.67135406188374E-2</v>
      </c>
      <c r="G373" s="1">
        <v>-2.0008203081203001E-2</v>
      </c>
    </row>
    <row r="374" spans="1:7" x14ac:dyDescent="0.3">
      <c r="A374" s="3">
        <v>20100714</v>
      </c>
      <c r="B374" s="1">
        <v>5.7852914658262262E-3</v>
      </c>
      <c r="C374" s="1">
        <v>4.2014740020857224E-3</v>
      </c>
      <c r="D374" s="1">
        <v>1.1385693526698194E-2</v>
      </c>
      <c r="E374" s="1">
        <v>7.8256288921384996E-3</v>
      </c>
      <c r="F374" s="1">
        <v>5.8004045503867799E-3</v>
      </c>
      <c r="G374" s="1">
        <v>8.9712078901531492E-3</v>
      </c>
    </row>
    <row r="375" spans="1:7" x14ac:dyDescent="0.3">
      <c r="A375" s="3">
        <v>20100715</v>
      </c>
      <c r="B375" s="1">
        <v>-2.5816968352523551E-2</v>
      </c>
      <c r="C375" s="1">
        <v>-1.2509026707619997E-2</v>
      </c>
      <c r="D375" s="1">
        <v>-1.6180383763153755E-2</v>
      </c>
      <c r="E375" s="1">
        <v>-1.07995878729206E-2</v>
      </c>
      <c r="F375" s="1">
        <v>-1.48798816941194E-2</v>
      </c>
      <c r="G375" s="1">
        <v>-1.7866533331257602E-2</v>
      </c>
    </row>
    <row r="376" spans="1:7" x14ac:dyDescent="0.3">
      <c r="A376" s="3">
        <v>20100716</v>
      </c>
      <c r="B376" s="1">
        <v>-4.7566072887342162E-4</v>
      </c>
      <c r="C376" s="1">
        <v>1.9497387924535567E-3</v>
      </c>
      <c r="D376" s="1">
        <v>1.8731749299289856E-3</v>
      </c>
      <c r="E376" s="1">
        <v>5.4794568872383901E-3</v>
      </c>
      <c r="F376" s="1">
        <v>1.72549571019377E-3</v>
      </c>
      <c r="G376" s="1">
        <v>4.5717257616396103E-3</v>
      </c>
    </row>
    <row r="377" spans="1:7" x14ac:dyDescent="0.3">
      <c r="A377" s="3">
        <v>20100719</v>
      </c>
      <c r="B377" s="1">
        <v>2.3031557493489559E-2</v>
      </c>
      <c r="C377" s="1">
        <v>1.632764457180708E-2</v>
      </c>
      <c r="D377" s="1">
        <v>3.2834024264268673E-2</v>
      </c>
      <c r="E377" s="1">
        <v>2.1715066410110302E-2</v>
      </c>
      <c r="F377" s="1">
        <v>2.0651451316500501E-2</v>
      </c>
      <c r="G377" s="1">
        <v>2.92584970253741E-2</v>
      </c>
    </row>
    <row r="378" spans="1:7" x14ac:dyDescent="0.3">
      <c r="A378" s="3">
        <v>20100720</v>
      </c>
      <c r="B378" s="1">
        <v>2.9659806684191679E-2</v>
      </c>
      <c r="C378" s="1">
        <v>3.8216018691648056E-2</v>
      </c>
      <c r="D378" s="1">
        <v>2.7153129315595385E-2</v>
      </c>
      <c r="E378" s="1">
        <v>1.9900508868401699E-2</v>
      </c>
      <c r="F378" s="1">
        <v>1.23420005304836E-2</v>
      </c>
      <c r="G378" s="1">
        <v>2.5511196630391399E-2</v>
      </c>
    </row>
    <row r="379" spans="1:7" x14ac:dyDescent="0.3">
      <c r="A379" s="3">
        <v>20100721</v>
      </c>
      <c r="B379" s="1">
        <v>4.3667211805904303E-3</v>
      </c>
      <c r="C379" s="1">
        <v>3.0423078571645101E-3</v>
      </c>
      <c r="D379" s="1">
        <v>4.4274995589703792E-3</v>
      </c>
      <c r="E379" s="1">
        <v>4.5817277508970597E-3</v>
      </c>
      <c r="F379" s="1">
        <v>-2.4757080716193E-3</v>
      </c>
      <c r="G379" s="1">
        <v>3.1977046871686102E-3</v>
      </c>
    </row>
    <row r="380" spans="1:7" x14ac:dyDescent="0.3">
      <c r="A380" s="3">
        <v>20100722</v>
      </c>
      <c r="B380" s="1">
        <v>1.3803647261251545E-2</v>
      </c>
      <c r="C380" s="1">
        <v>1.1554169115225232E-2</v>
      </c>
      <c r="D380" s="1">
        <v>1.2439671944084778E-2</v>
      </c>
      <c r="E380" s="1">
        <v>1.0337022955891799E-2</v>
      </c>
      <c r="F380" s="1">
        <v>1.3802238153442699E-2</v>
      </c>
      <c r="G380" s="1">
        <v>1.13944060229627E-2</v>
      </c>
    </row>
    <row r="381" spans="1:7" x14ac:dyDescent="0.3">
      <c r="A381" s="3">
        <v>20100723</v>
      </c>
      <c r="B381" s="1">
        <v>4.3545280441498529E-3</v>
      </c>
      <c r="C381" s="1">
        <v>1.0670717862682316E-2</v>
      </c>
      <c r="D381" s="1">
        <v>-1.5636786727257731E-3</v>
      </c>
      <c r="E381" s="1">
        <v>-7.6129372274315202E-4</v>
      </c>
      <c r="F381" s="1">
        <v>7.18626944872181E-3</v>
      </c>
      <c r="G381" s="1">
        <v>1.4810469281412201E-3</v>
      </c>
    </row>
    <row r="382" spans="1:7" x14ac:dyDescent="0.3">
      <c r="A382" s="3">
        <v>20100726</v>
      </c>
      <c r="B382" s="1">
        <v>1.0275149711946825E-2</v>
      </c>
      <c r="C382" s="1">
        <v>2.0920674833180376E-2</v>
      </c>
      <c r="D382" s="1">
        <v>8.2644730640600329E-3</v>
      </c>
      <c r="E382" s="1">
        <v>9.6674126071934208E-3</v>
      </c>
      <c r="F382" s="1">
        <v>-5.1862066111339397E-4</v>
      </c>
      <c r="G382" s="1">
        <v>6.1356994586918403E-3</v>
      </c>
    </row>
    <row r="383" spans="1:7" x14ac:dyDescent="0.3">
      <c r="A383" s="3">
        <v>20100727</v>
      </c>
      <c r="B383" s="1">
        <v>-3.3060236932232088E-3</v>
      </c>
      <c r="C383" s="1">
        <v>2.8815385373720705E-4</v>
      </c>
      <c r="D383" s="1">
        <v>-5.5167802259694972E-3</v>
      </c>
      <c r="E383" s="1">
        <v>3.73665073079048E-3</v>
      </c>
      <c r="F383" s="1">
        <v>-6.5030601459460302E-3</v>
      </c>
      <c r="G383" s="1">
        <v>-5.8524018442897702E-3</v>
      </c>
    </row>
    <row r="384" spans="1:7" x14ac:dyDescent="0.3">
      <c r="A384" s="3">
        <v>20100728</v>
      </c>
      <c r="B384" s="1">
        <v>2.2549759792845722E-2</v>
      </c>
      <c r="C384" s="1">
        <v>1.9157842559050568E-2</v>
      </c>
      <c r="D384" s="1">
        <v>2.4820051056293951E-2</v>
      </c>
      <c r="E384" s="1">
        <v>2.0294842804389601E-2</v>
      </c>
      <c r="F384" s="1">
        <v>2.51359011681099E-2</v>
      </c>
      <c r="G384" s="1">
        <v>2.5185891193040998E-2</v>
      </c>
    </row>
    <row r="385" spans="1:7" x14ac:dyDescent="0.3">
      <c r="A385" s="3">
        <v>20100729</v>
      </c>
      <c r="B385" s="1">
        <v>9.9188218251791017E-3</v>
      </c>
      <c r="C385" s="1">
        <v>-2.7907385214572559E-3</v>
      </c>
      <c r="D385" s="1">
        <v>1.1587583646896099E-2</v>
      </c>
      <c r="E385" s="1">
        <v>2.2153483414401902E-3</v>
      </c>
      <c r="F385" s="1">
        <v>4.5606011634251598E-3</v>
      </c>
      <c r="G385" s="1">
        <v>9.3308369224987704E-3</v>
      </c>
    </row>
    <row r="386" spans="1:7" x14ac:dyDescent="0.3">
      <c r="A386" s="3">
        <v>20100730</v>
      </c>
      <c r="B386" s="1">
        <v>1.7936537550897508E-3</v>
      </c>
      <c r="C386" s="1">
        <v>-4.6477556347233049E-4</v>
      </c>
      <c r="D386" s="1">
        <v>-6.6660945580326685E-4</v>
      </c>
      <c r="E386" s="1">
        <v>-1.96133228752946E-3</v>
      </c>
      <c r="F386" s="1">
        <v>-2.8524005149739998E-3</v>
      </c>
      <c r="G386" s="1">
        <v>-6.1115994550448296E-3</v>
      </c>
    </row>
    <row r="387" spans="1:7" x14ac:dyDescent="0.3">
      <c r="A387" s="3">
        <v>20100802</v>
      </c>
      <c r="B387" s="1">
        <v>1.3555996458346436E-2</v>
      </c>
      <c r="C387" s="1">
        <v>2.5436787266850877E-2</v>
      </c>
      <c r="D387" s="1">
        <v>1.8609187216630293E-2</v>
      </c>
      <c r="E387" s="1">
        <v>2.4123559571982901E-2</v>
      </c>
      <c r="F387" s="1">
        <v>1.3923594633806401E-2</v>
      </c>
      <c r="G387" s="1">
        <v>1.41124812413505E-2</v>
      </c>
    </row>
    <row r="388" spans="1:7" x14ac:dyDescent="0.3">
      <c r="A388" s="3">
        <v>20100803</v>
      </c>
      <c r="B388" s="1">
        <v>-1.8128907449632688E-2</v>
      </c>
      <c r="C388" s="1">
        <v>-1.7388494979267494E-2</v>
      </c>
      <c r="D388" s="1">
        <v>-2.2764896478279444E-2</v>
      </c>
      <c r="E388" s="1">
        <v>-1.8856836137804901E-2</v>
      </c>
      <c r="F388" s="1">
        <v>-1.6299171384790302E-2</v>
      </c>
      <c r="G388" s="1">
        <v>-1.6828601826486701E-2</v>
      </c>
    </row>
    <row r="389" spans="1:7" x14ac:dyDescent="0.3">
      <c r="A389" s="3">
        <v>20100804</v>
      </c>
      <c r="B389" s="1">
        <v>9.534044700457869E-3</v>
      </c>
      <c r="C389" s="1">
        <v>6.1924216399822842E-3</v>
      </c>
      <c r="D389" s="1">
        <v>9.173102917438317E-3</v>
      </c>
      <c r="E389" s="1">
        <v>9.3567345505496096E-3</v>
      </c>
      <c r="F389" s="1">
        <v>-2.20676808909329E-3</v>
      </c>
      <c r="G389" s="1">
        <v>3.2567944268512101E-3</v>
      </c>
    </row>
    <row r="390" spans="1:7" x14ac:dyDescent="0.3">
      <c r="A390" s="3">
        <v>20100805</v>
      </c>
      <c r="B390" s="1">
        <v>-8.3011863435700326E-4</v>
      </c>
      <c r="C390" s="1">
        <v>1.741973748361127E-2</v>
      </c>
      <c r="D390" s="1">
        <v>-3.4545141829339173E-3</v>
      </c>
      <c r="E390" s="1">
        <v>1.29672910148677E-2</v>
      </c>
      <c r="F390" s="1">
        <v>-1.7851864814771402E-2</v>
      </c>
      <c r="G390" s="1">
        <v>-1.0314018793244201E-2</v>
      </c>
    </row>
    <row r="391" spans="1:7" x14ac:dyDescent="0.3">
      <c r="A391" s="3">
        <v>20100806</v>
      </c>
      <c r="B391" s="1">
        <v>2.4602028421797074E-2</v>
      </c>
      <c r="C391" s="1">
        <v>1.9587148551748215E-2</v>
      </c>
      <c r="D391" s="1">
        <v>1.8225306617897778E-2</v>
      </c>
      <c r="E391" s="1">
        <v>1.41579481252927E-2</v>
      </c>
      <c r="F391" s="1">
        <v>1.1466707626996E-2</v>
      </c>
      <c r="G391" s="1">
        <v>1.7543311868798001E-2</v>
      </c>
    </row>
    <row r="392" spans="1:7" x14ac:dyDescent="0.3">
      <c r="A392" s="3">
        <v>20100809</v>
      </c>
      <c r="B392" s="1">
        <v>9.0469866492737094E-3</v>
      </c>
      <c r="C392" s="1">
        <v>1.8720868511697471E-2</v>
      </c>
      <c r="D392" s="1">
        <v>6.9374545817458746E-3</v>
      </c>
      <c r="E392" s="1">
        <v>7.6652309406389802E-3</v>
      </c>
      <c r="F392" s="1">
        <v>2.3452004379997302E-3</v>
      </c>
      <c r="G392" s="1">
        <v>9.0599801903778095E-3</v>
      </c>
    </row>
    <row r="393" spans="1:7" x14ac:dyDescent="0.3">
      <c r="A393" s="3">
        <v>20100810</v>
      </c>
      <c r="B393" s="1">
        <v>-3.2840493708216005E-2</v>
      </c>
      <c r="C393" s="1">
        <v>-2.3737577017915071E-2</v>
      </c>
      <c r="D393" s="1">
        <v>-3.2156271193364186E-2</v>
      </c>
      <c r="E393" s="1">
        <v>-3.0495573131415699E-2</v>
      </c>
      <c r="F393" s="1">
        <v>-2.50797888832507E-2</v>
      </c>
      <c r="G393" s="1">
        <v>-2.8978302266542199E-2</v>
      </c>
    </row>
    <row r="394" spans="1:7" x14ac:dyDescent="0.3">
      <c r="A394" s="3">
        <v>20100811</v>
      </c>
      <c r="B394" s="1">
        <v>7.9003218436279853E-3</v>
      </c>
      <c r="C394" s="1">
        <v>7.6995754848347116E-3</v>
      </c>
      <c r="D394" s="1">
        <v>7.2491228041080599E-3</v>
      </c>
      <c r="E394" s="1">
        <v>1.18070415429531E-2</v>
      </c>
      <c r="F394" s="1">
        <v>7.3266012898272797E-3</v>
      </c>
      <c r="G394" s="1">
        <v>2.5285144239225801E-3</v>
      </c>
    </row>
    <row r="395" spans="1:7" x14ac:dyDescent="0.3">
      <c r="A395" s="3">
        <v>20100812</v>
      </c>
      <c r="B395" s="1">
        <v>-1.4490016897025237E-2</v>
      </c>
      <c r="C395" s="1">
        <v>-7.935759528119429E-3</v>
      </c>
      <c r="D395" s="1">
        <v>-1.4081812967354827E-2</v>
      </c>
      <c r="E395" s="1">
        <v>-7.4870993102295596E-3</v>
      </c>
      <c r="F395" s="1">
        <v>-8.8853903627574803E-3</v>
      </c>
      <c r="G395" s="1">
        <v>-1.6269814510162801E-2</v>
      </c>
    </row>
    <row r="396" spans="1:7" x14ac:dyDescent="0.3">
      <c r="A396" s="3">
        <v>20100813</v>
      </c>
      <c r="B396" s="1">
        <v>1.4761283820097636E-2</v>
      </c>
      <c r="C396" s="1">
        <v>2.0293508844522329E-2</v>
      </c>
      <c r="D396" s="1">
        <v>2.0489051384701241E-2</v>
      </c>
      <c r="E396" s="1">
        <v>1.8990673476038201E-2</v>
      </c>
      <c r="F396" s="1">
        <v>8.9679621492697401E-3</v>
      </c>
      <c r="G396" s="1">
        <v>1.7155545263200501E-2</v>
      </c>
    </row>
    <row r="397" spans="1:7" x14ac:dyDescent="0.3">
      <c r="A397" s="3">
        <v>20100816</v>
      </c>
      <c r="B397" s="1">
        <v>2.1705883508922833E-2</v>
      </c>
      <c r="C397" s="1">
        <v>3.072129870205793E-2</v>
      </c>
      <c r="D397" s="1">
        <v>2.5400355480605662E-2</v>
      </c>
      <c r="E397" s="1">
        <v>2.2219811357703401E-2</v>
      </c>
      <c r="F397" s="1">
        <v>1.8224647015073099E-2</v>
      </c>
      <c r="G397" s="1">
        <v>2.7546581076452099E-2</v>
      </c>
    </row>
    <row r="398" spans="1:7" x14ac:dyDescent="0.3">
      <c r="A398" s="3">
        <v>20100817</v>
      </c>
      <c r="B398" s="1">
        <v>8.3066328018643956E-3</v>
      </c>
      <c r="C398" s="1">
        <v>-1.94699837750143E-3</v>
      </c>
      <c r="D398" s="1">
        <v>1.7681219845733863E-2</v>
      </c>
      <c r="E398" s="1">
        <v>1.19261453585139E-2</v>
      </c>
      <c r="F398" s="1">
        <v>3.7627419851471301E-3</v>
      </c>
      <c r="G398" s="1">
        <v>8.7565189799042303E-3</v>
      </c>
    </row>
    <row r="399" spans="1:7" x14ac:dyDescent="0.3">
      <c r="A399" s="3">
        <v>20100818</v>
      </c>
      <c r="B399" s="1">
        <v>-1.4527433578770002E-3</v>
      </c>
      <c r="C399" s="1">
        <v>-2.9298480400094108E-3</v>
      </c>
      <c r="D399" s="1">
        <v>5.5298188135452682E-3</v>
      </c>
      <c r="E399" s="1">
        <v>1.82973586060693E-3</v>
      </c>
      <c r="F399" s="1">
        <v>-6.22916639556858E-3</v>
      </c>
      <c r="G399" s="1">
        <v>-2.8309837989235502E-3</v>
      </c>
    </row>
    <row r="400" spans="1:7" x14ac:dyDescent="0.3">
      <c r="A400" s="3">
        <v>20100819</v>
      </c>
      <c r="B400" s="1">
        <v>-1.7762827385003936E-3</v>
      </c>
      <c r="C400" s="1">
        <v>-7.457146141093501E-3</v>
      </c>
      <c r="D400" s="1">
        <v>3.7747534089651795E-3</v>
      </c>
      <c r="E400" s="1">
        <v>-2.0612147047824698E-3</v>
      </c>
      <c r="F400" s="1">
        <v>6.9149893402536203E-3</v>
      </c>
      <c r="G400" s="1">
        <v>1.46408117059113E-2</v>
      </c>
    </row>
    <row r="401" spans="1:7" x14ac:dyDescent="0.3">
      <c r="A401" s="3">
        <v>20100820</v>
      </c>
      <c r="B401" s="1">
        <v>-2.6359465660888429E-2</v>
      </c>
      <c r="C401" s="1">
        <v>-3.6050734049563847E-2</v>
      </c>
      <c r="D401" s="1">
        <v>-2.463195743086153E-2</v>
      </c>
      <c r="E401" s="1">
        <v>-2.2662183367253098E-2</v>
      </c>
      <c r="F401" s="1">
        <v>-1.33658526587297E-2</v>
      </c>
      <c r="G401" s="1">
        <v>-2.42742772262311E-2</v>
      </c>
    </row>
    <row r="402" spans="1:7" x14ac:dyDescent="0.3">
      <c r="A402" s="3">
        <v>20100823</v>
      </c>
      <c r="B402" s="1">
        <v>8.3820340647736292E-3</v>
      </c>
      <c r="C402" s="1">
        <v>2.3050726490763773E-3</v>
      </c>
      <c r="D402" s="1">
        <v>6.8123941736075973E-3</v>
      </c>
      <c r="E402" s="1">
        <v>5.7802000933835397E-3</v>
      </c>
      <c r="F402" s="1">
        <v>-2.1638067833696499E-3</v>
      </c>
      <c r="G402" s="1">
        <v>-2.8618754614957899E-4</v>
      </c>
    </row>
    <row r="403" spans="1:7" x14ac:dyDescent="0.3">
      <c r="A403" s="3">
        <v>20100824</v>
      </c>
      <c r="B403" s="1">
        <v>1.4365846646360824E-2</v>
      </c>
      <c r="C403" s="1">
        <v>1.2185355093145313E-2</v>
      </c>
      <c r="D403" s="1">
        <v>6.7448610987065087E-3</v>
      </c>
      <c r="E403" s="1">
        <v>1.03658509599843E-2</v>
      </c>
      <c r="F403" s="1">
        <v>2.6615881116066899E-3</v>
      </c>
      <c r="G403" s="1">
        <v>5.8448434106939196E-3</v>
      </c>
    </row>
    <row r="404" spans="1:7" x14ac:dyDescent="0.3">
      <c r="A404" s="3">
        <v>20100825</v>
      </c>
      <c r="B404" s="1">
        <v>-2.222767420303904E-2</v>
      </c>
      <c r="C404" s="1">
        <v>-1.2592607539477874E-2</v>
      </c>
      <c r="D404" s="1">
        <v>-2.6592265496917167E-2</v>
      </c>
      <c r="E404" s="1">
        <v>-1.62288458456946E-2</v>
      </c>
      <c r="F404" s="1">
        <v>-2.52875273206257E-2</v>
      </c>
      <c r="G404" s="1">
        <v>-2.4314109489134299E-2</v>
      </c>
    </row>
    <row r="405" spans="1:7" x14ac:dyDescent="0.3">
      <c r="A405" s="3">
        <v>20100826</v>
      </c>
      <c r="B405" s="1">
        <v>7.7668020466374436E-3</v>
      </c>
      <c r="C405" s="1">
        <v>1.021890196937213E-2</v>
      </c>
      <c r="D405" s="1">
        <v>6.2851724129859201E-3</v>
      </c>
      <c r="E405" s="1">
        <v>5.9196813387414502E-3</v>
      </c>
      <c r="F405" s="1">
        <v>-1.69209496564605E-3</v>
      </c>
      <c r="G405" s="1">
        <v>4.9782008068130698E-3</v>
      </c>
    </row>
    <row r="406" spans="1:7" x14ac:dyDescent="0.3">
      <c r="A406" s="3">
        <v>20100827</v>
      </c>
      <c r="B406" s="1">
        <v>3.6759730412937617E-3</v>
      </c>
      <c r="C406" s="1">
        <v>1.3456480244361437E-2</v>
      </c>
      <c r="D406" s="1">
        <v>1.0966030798712468E-2</v>
      </c>
      <c r="E406" s="1">
        <v>8.3639266342199897E-3</v>
      </c>
      <c r="F406" s="1">
        <v>-9.9924556427421501E-5</v>
      </c>
      <c r="G406" s="1">
        <v>5.8018218682051098E-3</v>
      </c>
    </row>
    <row r="407" spans="1:7" x14ac:dyDescent="0.3">
      <c r="A407" s="3">
        <v>20100830</v>
      </c>
      <c r="B407" s="1">
        <v>2.6262852558618769E-2</v>
      </c>
      <c r="C407" s="1">
        <v>3.4595567730275105E-2</v>
      </c>
      <c r="D407" s="1">
        <v>2.9716200650612243E-2</v>
      </c>
      <c r="E407" s="1">
        <v>3.5620944692371197E-2</v>
      </c>
      <c r="F407" s="1">
        <v>8.0263948253018191E-3</v>
      </c>
      <c r="G407" s="1">
        <v>1.9260286112590799E-2</v>
      </c>
    </row>
    <row r="408" spans="1:7" x14ac:dyDescent="0.3">
      <c r="A408" s="3">
        <v>20100831</v>
      </c>
      <c r="B408" s="1">
        <v>1.5218430945855489E-2</v>
      </c>
      <c r="C408" s="1">
        <v>9.7223154191219702E-3</v>
      </c>
      <c r="D408" s="1">
        <v>1.2024750985915217E-2</v>
      </c>
      <c r="E408" s="1">
        <v>2.1412733080298399E-3</v>
      </c>
      <c r="F408" s="1">
        <v>-9.5598843268775591E-3</v>
      </c>
      <c r="G408" s="1">
        <v>1.92829328322972E-3</v>
      </c>
    </row>
    <row r="409" spans="1:7" x14ac:dyDescent="0.3">
      <c r="A409" s="3">
        <v>20100901</v>
      </c>
      <c r="B409" s="1">
        <v>-8.9199270892479192E-3</v>
      </c>
      <c r="C409" s="1">
        <v>-1.5631201949542775E-2</v>
      </c>
      <c r="D409" s="1">
        <v>-1.3658301909829999E-2</v>
      </c>
      <c r="E409" s="1">
        <v>-1.63379197990908E-2</v>
      </c>
      <c r="F409" s="1">
        <v>-1.6271210931619699E-3</v>
      </c>
      <c r="G409" s="1">
        <v>-2.5038014649875198E-3</v>
      </c>
    </row>
    <row r="410" spans="1:7" x14ac:dyDescent="0.3">
      <c r="A410" s="3">
        <v>20100902</v>
      </c>
      <c r="B410" s="1">
        <v>1.8593549175785543E-2</v>
      </c>
      <c r="C410" s="1">
        <v>1.6666281893148484E-2</v>
      </c>
      <c r="D410" s="1">
        <v>3.7698113779988961E-2</v>
      </c>
      <c r="E410" s="1">
        <v>3.3589082723612801E-2</v>
      </c>
      <c r="F410" s="1">
        <v>9.8840804881703201E-3</v>
      </c>
      <c r="G410" s="1">
        <v>1.14362573692053E-2</v>
      </c>
    </row>
    <row r="411" spans="1:7" x14ac:dyDescent="0.3">
      <c r="A411" s="3">
        <v>20100903</v>
      </c>
      <c r="B411" s="1">
        <v>1.0583164255354535E-2</v>
      </c>
      <c r="C411" s="1">
        <v>2.2808927162496209E-3</v>
      </c>
      <c r="D411" s="1">
        <v>1.4058605538989022E-2</v>
      </c>
      <c r="E411" s="1">
        <v>1.15051393787959E-2</v>
      </c>
      <c r="F411" s="1">
        <v>-6.6485267477708497E-3</v>
      </c>
      <c r="G411" s="1">
        <v>-2.7417845159291802E-3</v>
      </c>
    </row>
    <row r="412" spans="1:7" x14ac:dyDescent="0.3">
      <c r="A412" s="3">
        <v>20100906</v>
      </c>
      <c r="B412" s="1">
        <v>-3.1623929037436394E-4</v>
      </c>
      <c r="C412" s="1">
        <v>-1.9744835765524065E-3</v>
      </c>
      <c r="D412" s="1">
        <v>-8.4635906951341161E-4</v>
      </c>
      <c r="E412" s="1">
        <v>-2.4253872946159898E-3</v>
      </c>
      <c r="F412" s="1">
        <v>2.6112979072371399E-2</v>
      </c>
      <c r="G412" s="1">
        <v>2.4361721607402499E-2</v>
      </c>
    </row>
    <row r="413" spans="1:7" x14ac:dyDescent="0.3">
      <c r="A413" s="3">
        <v>20100907</v>
      </c>
      <c r="B413" s="1">
        <v>1.2246132370234973E-2</v>
      </c>
      <c r="C413" s="1">
        <v>5.5377460892947123E-4</v>
      </c>
      <c r="D413" s="1">
        <v>6.7017504621966527E-3</v>
      </c>
      <c r="E413" s="1">
        <v>2.9344116372584501E-3</v>
      </c>
      <c r="F413" s="1">
        <v>-3.3442090165138501E-3</v>
      </c>
      <c r="G413" s="1">
        <v>5.7298023434784601E-3</v>
      </c>
    </row>
    <row r="414" spans="1:7" x14ac:dyDescent="0.3">
      <c r="A414" s="3">
        <v>20100908</v>
      </c>
      <c r="B414" s="1">
        <v>6.3140570828522221E-3</v>
      </c>
      <c r="C414" s="1">
        <v>1.0727932821491558E-2</v>
      </c>
      <c r="D414" s="1">
        <v>9.3123320194110001E-3</v>
      </c>
      <c r="E414" s="1">
        <v>9.8792017858149901E-3</v>
      </c>
      <c r="F414" s="1">
        <v>-1.8021182468495201E-2</v>
      </c>
      <c r="G414" s="1">
        <v>2.2696545435298399E-3</v>
      </c>
    </row>
    <row r="415" spans="1:7" x14ac:dyDescent="0.3">
      <c r="A415" s="3">
        <v>20100909</v>
      </c>
      <c r="B415" s="1">
        <v>-5.8056209124919796E-3</v>
      </c>
      <c r="C415" s="1">
        <v>5.194184096920451E-3</v>
      </c>
      <c r="D415" s="1">
        <v>-2.5578234723827253E-2</v>
      </c>
      <c r="E415" s="1">
        <v>-1.8036084597307999E-2</v>
      </c>
      <c r="F415" s="1">
        <v>-2.1918579220080201E-2</v>
      </c>
      <c r="G415" s="1">
        <v>-2.4243418827630502E-2</v>
      </c>
    </row>
    <row r="416" spans="1:7" x14ac:dyDescent="0.3">
      <c r="A416" s="3">
        <v>20100910</v>
      </c>
      <c r="B416" s="1">
        <v>6.9318912440197999E-3</v>
      </c>
      <c r="C416" s="1">
        <v>4.641416700243757E-2</v>
      </c>
      <c r="D416" s="1">
        <v>2.6028247215175676E-3</v>
      </c>
      <c r="E416" s="1">
        <v>1.00982206632128E-2</v>
      </c>
      <c r="F416" s="1">
        <v>-3.6423553356990102E-3</v>
      </c>
      <c r="G416" s="1">
        <v>5.4040014204775899E-4</v>
      </c>
    </row>
    <row r="417" spans="1:7" x14ac:dyDescent="0.3">
      <c r="A417" s="3">
        <v>20100913</v>
      </c>
      <c r="B417" s="1">
        <v>2.5792012816477111E-2</v>
      </c>
      <c r="C417" s="1">
        <v>5.2687460803692802E-3</v>
      </c>
      <c r="D417" s="1">
        <v>2.6221340634405167E-2</v>
      </c>
      <c r="E417" s="1">
        <v>1.53082154386508E-2</v>
      </c>
      <c r="F417" s="1">
        <v>6.0138468083807701E-3</v>
      </c>
      <c r="G417" s="1">
        <v>1.0362513335109701E-2</v>
      </c>
    </row>
    <row r="418" spans="1:7" x14ac:dyDescent="0.3">
      <c r="A418" s="3">
        <v>20100914</v>
      </c>
      <c r="B418" s="1">
        <v>1.6477589405311903E-2</v>
      </c>
      <c r="C418" s="1">
        <v>-2.4081901218694431E-3</v>
      </c>
      <c r="D418" s="1">
        <v>1.0595952979674724E-2</v>
      </c>
      <c r="E418" s="1">
        <v>3.3422971794909002E-3</v>
      </c>
      <c r="F418" s="1">
        <v>-9.6835411087170596E-4</v>
      </c>
      <c r="G418" s="1">
        <v>-1.3486249162999199E-3</v>
      </c>
    </row>
    <row r="419" spans="1:7" x14ac:dyDescent="0.3">
      <c r="A419" s="3">
        <v>20100915</v>
      </c>
      <c r="B419" s="1">
        <v>-1.7364556856638177E-2</v>
      </c>
      <c r="C419" s="1">
        <v>-9.0089602421641098E-3</v>
      </c>
      <c r="D419" s="1">
        <v>-2.4257007993163899E-2</v>
      </c>
      <c r="E419" s="1">
        <v>-1.79096924908159E-2</v>
      </c>
      <c r="F419" s="1">
        <v>-1.6075326871967398E-2</v>
      </c>
      <c r="G419" s="1">
        <v>-1.5069163643016401E-2</v>
      </c>
    </row>
    <row r="420" spans="1:7" x14ac:dyDescent="0.3">
      <c r="A420" s="3">
        <v>20100916</v>
      </c>
      <c r="B420" s="1">
        <v>-1.8673454745348209E-2</v>
      </c>
      <c r="C420" s="1">
        <v>-2.7234550477993381E-2</v>
      </c>
      <c r="D420" s="1">
        <v>-2.531312197607552E-2</v>
      </c>
      <c r="E420" s="1">
        <v>-2.2947824347087101E-2</v>
      </c>
      <c r="F420" s="1">
        <v>-1.5827008253705602E-2</v>
      </c>
      <c r="G420" s="1">
        <v>-2.0342089727275001E-2</v>
      </c>
    </row>
    <row r="421" spans="1:7" x14ac:dyDescent="0.3">
      <c r="A421" s="3">
        <v>20100917</v>
      </c>
      <c r="B421" s="1">
        <v>-1.9960166644331263E-3</v>
      </c>
      <c r="C421" s="1">
        <v>1.5875965363712271E-2</v>
      </c>
      <c r="D421" s="1">
        <v>-2.0786102701360991E-3</v>
      </c>
      <c r="E421" s="1">
        <v>6.1343458406649303E-3</v>
      </c>
      <c r="F421" s="1">
        <v>-1.34203240304307E-3</v>
      </c>
      <c r="G421" s="1">
        <v>-9.3854805364862004E-4</v>
      </c>
    </row>
    <row r="422" spans="1:7" x14ac:dyDescent="0.3">
      <c r="A422" s="3">
        <v>20100920</v>
      </c>
      <c r="B422" s="1">
        <v>-2.1783096440293848E-2</v>
      </c>
      <c r="C422" s="1">
        <v>-1.6253225520276377E-2</v>
      </c>
      <c r="D422" s="1">
        <v>-7.8534657010058562E-3</v>
      </c>
      <c r="E422" s="1">
        <v>3.7900878218359402E-3</v>
      </c>
      <c r="F422" s="1">
        <v>-8.51476824278766E-4</v>
      </c>
      <c r="G422" s="1">
        <v>-4.07049690112842E-3</v>
      </c>
    </row>
    <row r="423" spans="1:7" x14ac:dyDescent="0.3">
      <c r="A423" s="3">
        <v>20100921</v>
      </c>
      <c r="B423" s="1">
        <v>-5.1973902827540516E-3</v>
      </c>
      <c r="C423" s="1">
        <v>8.5426779396090766E-3</v>
      </c>
      <c r="D423" s="1">
        <v>8.0696964237581895E-3</v>
      </c>
      <c r="E423" s="1">
        <v>4.74003778242503E-3</v>
      </c>
      <c r="F423" s="1">
        <v>2.0450254581992201E-3</v>
      </c>
      <c r="G423" s="1">
        <v>1.1731642916140801E-3</v>
      </c>
    </row>
    <row r="424" spans="1:7" x14ac:dyDescent="0.3">
      <c r="A424" s="3">
        <v>20100927</v>
      </c>
      <c r="B424" s="1">
        <v>2.9804777256736237E-2</v>
      </c>
      <c r="C424" s="1">
        <v>3.0195243721760273E-2</v>
      </c>
      <c r="D424" s="1">
        <v>2.8669426714405935E-2</v>
      </c>
      <c r="E424" s="1">
        <v>2.4302210542181599E-2</v>
      </c>
      <c r="F424" s="1">
        <v>6.4167160533903098E-3</v>
      </c>
      <c r="G424" s="1">
        <v>1.52600832951406E-2</v>
      </c>
    </row>
    <row r="425" spans="1:7" x14ac:dyDescent="0.3">
      <c r="A425" s="3">
        <v>20100928</v>
      </c>
      <c r="B425" s="1">
        <v>2.3163208508090705E-3</v>
      </c>
      <c r="C425" s="1">
        <v>-1.0146700926866935E-3</v>
      </c>
      <c r="D425" s="1">
        <v>-1.3424580687291552E-2</v>
      </c>
      <c r="E425" s="1">
        <v>-3.7863632868143202E-3</v>
      </c>
      <c r="F425" s="1">
        <v>-1.6563367065035799E-2</v>
      </c>
      <c r="G425" s="1">
        <v>-1.1902630453786801E-2</v>
      </c>
    </row>
    <row r="426" spans="1:7" x14ac:dyDescent="0.3">
      <c r="A426" s="3">
        <v>20100929</v>
      </c>
      <c r="B426" s="1">
        <v>-1.9062659412865949E-2</v>
      </c>
      <c r="C426" s="1">
        <v>-1.3895375596851786E-2</v>
      </c>
      <c r="D426" s="1">
        <v>-1.2529213768152962E-2</v>
      </c>
      <c r="E426" s="1">
        <v>-1.5113575448473001E-2</v>
      </c>
      <c r="F426" s="1">
        <v>-8.6664004723643396E-4</v>
      </c>
      <c r="G426" s="1">
        <v>6.2017319672442103E-3</v>
      </c>
    </row>
    <row r="427" spans="1:7" x14ac:dyDescent="0.3">
      <c r="A427" s="3">
        <v>20100930</v>
      </c>
      <c r="B427" s="1">
        <v>1.2843758487531992E-2</v>
      </c>
      <c r="C427" s="1">
        <v>1.2234229147347071E-2</v>
      </c>
      <c r="D427" s="1">
        <v>1.61070328711353E-2</v>
      </c>
      <c r="E427" s="1">
        <v>1.5027567297128E-2</v>
      </c>
      <c r="F427" s="1">
        <v>2.7846275500964499E-2</v>
      </c>
      <c r="G427" s="1">
        <v>1.70579260819546E-2</v>
      </c>
    </row>
    <row r="428" spans="1:7" x14ac:dyDescent="0.3">
      <c r="A428" s="3">
        <v>20101008</v>
      </c>
      <c r="B428" s="1">
        <v>2.1541362077529304E-2</v>
      </c>
      <c r="C428" s="1">
        <v>1.9955291601907187E-2</v>
      </c>
      <c r="D428" s="1">
        <v>2.6458352641573903E-2</v>
      </c>
      <c r="E428" s="1">
        <v>1.8957079337187901E-2</v>
      </c>
      <c r="F428" s="1">
        <v>3.4209761614049303E-2</v>
      </c>
      <c r="G428" s="1">
        <v>4.4831504404630698E-2</v>
      </c>
    </row>
    <row r="429" spans="1:7" x14ac:dyDescent="0.3">
      <c r="A429" s="3">
        <v>20101011</v>
      </c>
      <c r="B429" s="1">
        <v>-8.824960973675449E-3</v>
      </c>
      <c r="C429" s="1">
        <v>-1.6746844278758909E-2</v>
      </c>
      <c r="D429" s="1">
        <v>1.228584958812998E-2</v>
      </c>
      <c r="E429" s="1">
        <v>-8.4188751851687407E-3</v>
      </c>
      <c r="F429" s="1">
        <v>4.2675337511902403E-2</v>
      </c>
      <c r="G429" s="1">
        <v>4.3525108882712202E-2</v>
      </c>
    </row>
    <row r="430" spans="1:7" x14ac:dyDescent="0.3">
      <c r="A430" s="3">
        <v>20101012</v>
      </c>
      <c r="B430" s="1">
        <v>-1.5742397250984808E-4</v>
      </c>
      <c r="C430" s="1">
        <v>-1.4953864472483853E-2</v>
      </c>
      <c r="D430" s="1">
        <v>2.9152206099026853E-2</v>
      </c>
      <c r="E430" s="1">
        <v>1.4744047853189E-2</v>
      </c>
      <c r="F430" s="1">
        <v>3.28008888675405E-3</v>
      </c>
      <c r="G430" s="1">
        <v>2.6626566426500901E-2</v>
      </c>
    </row>
    <row r="431" spans="1:7" x14ac:dyDescent="0.3">
      <c r="A431" s="3">
        <v>20101013</v>
      </c>
      <c r="B431" s="1">
        <v>-3.7417327530693529E-4</v>
      </c>
      <c r="C431" s="1">
        <v>-8.4591655795792763E-3</v>
      </c>
      <c r="D431" s="1">
        <v>2.6137331369175874E-2</v>
      </c>
      <c r="E431" s="1">
        <v>1.0451089103361099E-2</v>
      </c>
      <c r="F431" s="1">
        <v>3.2372078641445902E-2</v>
      </c>
      <c r="G431" s="1">
        <v>6.7310069398484901E-3</v>
      </c>
    </row>
    <row r="432" spans="1:7" x14ac:dyDescent="0.3">
      <c r="A432" s="3">
        <v>20101014</v>
      </c>
      <c r="B432" s="1">
        <v>-3.1401903978654687E-2</v>
      </c>
      <c r="C432" s="1">
        <v>-3.5220470128667435E-2</v>
      </c>
      <c r="D432" s="1">
        <v>-2.6607655401684648E-2</v>
      </c>
      <c r="E432" s="1">
        <v>-3.1849472892112797E-2</v>
      </c>
      <c r="F432" s="1">
        <v>1.06933238783563E-2</v>
      </c>
      <c r="G432" s="1">
        <v>1.04554560224141E-2</v>
      </c>
    </row>
    <row r="433" spans="1:7" x14ac:dyDescent="0.3">
      <c r="A433" s="3">
        <v>20101015</v>
      </c>
      <c r="B433" s="1">
        <v>7.3759117412968778E-3</v>
      </c>
      <c r="C433" s="1">
        <v>-1.3675617609631065E-3</v>
      </c>
      <c r="D433" s="1">
        <v>2.0177538686114261E-2</v>
      </c>
      <c r="E433" s="1">
        <v>4.3882183720417803E-3</v>
      </c>
      <c r="F433" s="1">
        <v>4.6450536997508403E-2</v>
      </c>
      <c r="G433" s="1">
        <v>3.1975472351626802E-2</v>
      </c>
    </row>
    <row r="434" spans="1:7" x14ac:dyDescent="0.3">
      <c r="A434" s="3">
        <v>20101018</v>
      </c>
      <c r="B434" s="1">
        <v>-1.3069497355235748E-2</v>
      </c>
      <c r="C434" s="1">
        <v>8.159666320692472E-3</v>
      </c>
      <c r="D434" s="1">
        <v>-1.3728338182358963E-2</v>
      </c>
      <c r="E434" s="1">
        <v>-1.3981556057279999E-2</v>
      </c>
      <c r="F434" s="1">
        <v>6.2694009223007597E-3</v>
      </c>
      <c r="G434" s="1">
        <v>-1.03972183576642E-2</v>
      </c>
    </row>
    <row r="435" spans="1:7" x14ac:dyDescent="0.3">
      <c r="A435" s="3">
        <v>20101019</v>
      </c>
      <c r="B435" s="1">
        <v>3.8818241235155523E-2</v>
      </c>
      <c r="C435" s="1">
        <v>2.3693490741962409E-2</v>
      </c>
      <c r="D435" s="1">
        <v>4.7143058169836702E-2</v>
      </c>
      <c r="E435" s="1">
        <v>3.7207272708851803E-2</v>
      </c>
      <c r="F435" s="1">
        <v>9.4913926793813198E-3</v>
      </c>
      <c r="G435" s="1">
        <v>2.15332052962902E-2</v>
      </c>
    </row>
    <row r="436" spans="1:7" x14ac:dyDescent="0.3">
      <c r="A436" s="3">
        <v>20101020</v>
      </c>
      <c r="B436" s="1">
        <v>2.0316051473186626E-3</v>
      </c>
      <c r="C436" s="1">
        <v>2.00210345490534E-2</v>
      </c>
      <c r="D436" s="1">
        <v>3.0018791742648925E-2</v>
      </c>
      <c r="E436" s="1">
        <v>2.15104334143775E-2</v>
      </c>
      <c r="F436" s="1">
        <v>2.00329731936328E-3</v>
      </c>
      <c r="G436" s="1">
        <v>-2.6990759297210501E-3</v>
      </c>
    </row>
    <row r="437" spans="1:7" x14ac:dyDescent="0.3">
      <c r="A437" s="3">
        <v>20101021</v>
      </c>
      <c r="B437" s="1">
        <v>8.6699099651956421E-3</v>
      </c>
      <c r="C437" s="1">
        <v>8.3877312870615107E-3</v>
      </c>
      <c r="D437" s="1">
        <v>3.7390189474033335E-3</v>
      </c>
      <c r="E437" s="1">
        <v>-1.6466165226284399E-3</v>
      </c>
      <c r="F437" s="1">
        <v>-2.3268900271663302E-2</v>
      </c>
      <c r="G437" s="1">
        <v>1.9452935078483401E-3</v>
      </c>
    </row>
    <row r="438" spans="1:7" x14ac:dyDescent="0.3">
      <c r="A438" s="3">
        <v>20101022</v>
      </c>
      <c r="B438" s="1">
        <v>2.2993530046530593E-2</v>
      </c>
      <c r="C438" s="1">
        <v>-2.7486167034335434E-3</v>
      </c>
      <c r="D438" s="1">
        <v>2.7112694111200219E-2</v>
      </c>
      <c r="E438" s="1">
        <v>1.51575894072534E-2</v>
      </c>
      <c r="F438" s="1">
        <v>-8.5648161570394902E-3</v>
      </c>
      <c r="G438" s="1">
        <v>-4.5195995356870603E-4</v>
      </c>
    </row>
    <row r="439" spans="1:7" x14ac:dyDescent="0.3">
      <c r="A439" s="3">
        <v>20101025</v>
      </c>
      <c r="B439" s="1">
        <v>3.0481159360832226E-2</v>
      </c>
      <c r="C439" s="1">
        <v>1.5727684608576407E-2</v>
      </c>
      <c r="D439" s="1">
        <v>2.1697760755696686E-2</v>
      </c>
      <c r="E439" s="1">
        <v>2.3609682691755202E-2</v>
      </c>
      <c r="F439" s="1">
        <v>2.7561033831789601E-2</v>
      </c>
      <c r="G439" s="1">
        <v>3.2528617351964897E-2</v>
      </c>
    </row>
    <row r="440" spans="1:7" x14ac:dyDescent="0.3">
      <c r="A440" s="3">
        <v>20101026</v>
      </c>
      <c r="B440" s="1">
        <v>3.6821972736409496E-3</v>
      </c>
      <c r="C440" s="1">
        <v>2.3320596392369691E-2</v>
      </c>
      <c r="D440" s="1">
        <v>-3.3419610012889516E-3</v>
      </c>
      <c r="E440" s="1">
        <v>-9.1949340888205101E-3</v>
      </c>
      <c r="F440" s="1">
        <v>-6.6006439891045498E-3</v>
      </c>
      <c r="G440" s="1">
        <v>-4.04510910420945E-3</v>
      </c>
    </row>
    <row r="441" spans="1:7" x14ac:dyDescent="0.3">
      <c r="A441" s="3">
        <v>20101027</v>
      </c>
      <c r="B441" s="1">
        <v>-1.2666425462032831E-2</v>
      </c>
      <c r="C441" s="1">
        <v>-1.2084320057409538E-2</v>
      </c>
      <c r="D441" s="1">
        <v>-1.9219648548085163E-2</v>
      </c>
      <c r="E441" s="1">
        <v>-1.99787962403476E-2</v>
      </c>
      <c r="F441" s="1">
        <v>-1.22698856068491E-2</v>
      </c>
      <c r="G441" s="1">
        <v>-1.5854343768752301E-2</v>
      </c>
    </row>
    <row r="442" spans="1:7" x14ac:dyDescent="0.3">
      <c r="A442" s="3">
        <v>20101028</v>
      </c>
      <c r="B442" s="1">
        <v>4.6782714452036208E-3</v>
      </c>
      <c r="C442" s="1">
        <v>-8.560449968117308E-3</v>
      </c>
      <c r="D442" s="1">
        <v>-7.3073251063817098E-3</v>
      </c>
      <c r="E442" s="1">
        <v>-1.07826608785673E-2</v>
      </c>
      <c r="F442" s="1">
        <v>5.9293324918356597E-3</v>
      </c>
      <c r="G442" s="1">
        <v>-5.9818848374305301E-3</v>
      </c>
    </row>
    <row r="443" spans="1:7" x14ac:dyDescent="0.3">
      <c r="A443" s="3">
        <v>20101029</v>
      </c>
      <c r="B443" s="1">
        <v>2.2587008337107976E-2</v>
      </c>
      <c r="C443" s="1">
        <v>7.9131749973807373E-3</v>
      </c>
      <c r="D443" s="1">
        <v>1.4132081790334624E-2</v>
      </c>
      <c r="E443" s="1">
        <v>4.5980253738688998E-3</v>
      </c>
      <c r="F443" s="1">
        <v>-2.3287376256679398E-2</v>
      </c>
      <c r="G443" s="1">
        <v>-4.0807962432611502E-3</v>
      </c>
    </row>
    <row r="444" spans="1:7" x14ac:dyDescent="0.3">
      <c r="A444" s="3">
        <v>20101101</v>
      </c>
      <c r="B444" s="1">
        <v>2.6765837796130187E-2</v>
      </c>
      <c r="C444" s="1">
        <v>2.4590412528852995E-2</v>
      </c>
      <c r="D444" s="1">
        <v>3.0373517317887996E-2</v>
      </c>
      <c r="E444" s="1">
        <v>2.0413088773630898E-2</v>
      </c>
      <c r="F444" s="1">
        <v>1.3400355467844001E-2</v>
      </c>
      <c r="G444" s="1">
        <v>3.7101507648846899E-2</v>
      </c>
    </row>
    <row r="445" spans="1:7" x14ac:dyDescent="0.3">
      <c r="A445" s="3">
        <v>20101102</v>
      </c>
      <c r="B445" s="1">
        <v>-1.6328780298625358E-2</v>
      </c>
      <c r="C445" s="1">
        <v>-8.8780601127668602E-3</v>
      </c>
      <c r="D445" s="1">
        <v>-1.0719228633714738E-2</v>
      </c>
      <c r="E445" s="1">
        <v>-1.28417426839714E-2</v>
      </c>
      <c r="F445" s="1">
        <v>2.3025955217658399E-4</v>
      </c>
      <c r="G445" s="1">
        <v>-1.1772079248788701E-3</v>
      </c>
    </row>
    <row r="446" spans="1:7" x14ac:dyDescent="0.3">
      <c r="A446" s="3">
        <v>20101103</v>
      </c>
      <c r="B446" s="1">
        <v>-2.0035630359614805E-2</v>
      </c>
      <c r="C446" s="1">
        <v>-4.1251361010572231E-3</v>
      </c>
      <c r="D446" s="1">
        <v>-2.4794846606893767E-2</v>
      </c>
      <c r="E446" s="1">
        <v>-1.08159951342913E-2</v>
      </c>
      <c r="F446" s="1">
        <v>1.12042748421747E-2</v>
      </c>
      <c r="G446" s="1">
        <v>-2.3906042155754301E-2</v>
      </c>
    </row>
    <row r="447" spans="1:7" x14ac:dyDescent="0.3">
      <c r="A447" s="3">
        <v>20101104</v>
      </c>
      <c r="B447" s="1">
        <v>4.5062661047654912E-2</v>
      </c>
      <c r="C447" s="1">
        <v>2.2604008520529031E-2</v>
      </c>
      <c r="D447" s="1">
        <v>2.3504585643180684E-2</v>
      </c>
      <c r="E447" s="1">
        <v>1.8097175528181499E-2</v>
      </c>
      <c r="F447" s="1">
        <v>6.9456515027726097E-3</v>
      </c>
      <c r="G447" s="1">
        <v>2.0164230063913598E-2</v>
      </c>
    </row>
    <row r="448" spans="1:7" x14ac:dyDescent="0.3">
      <c r="A448" s="3">
        <v>20101105</v>
      </c>
      <c r="B448" s="1">
        <v>1.7934398415266919E-2</v>
      </c>
      <c r="C448" s="1">
        <v>1.2038350745947795E-2</v>
      </c>
      <c r="D448" s="1">
        <v>7.2733665626928479E-3</v>
      </c>
      <c r="E448" s="1">
        <v>2.1344366433466602E-3</v>
      </c>
      <c r="F448" s="1">
        <v>1.14975977758649E-2</v>
      </c>
      <c r="G448" s="1">
        <v>1.15220823426498E-2</v>
      </c>
    </row>
    <row r="449" spans="1:7" x14ac:dyDescent="0.3">
      <c r="A449" s="3">
        <v>20101108</v>
      </c>
      <c r="B449" s="1">
        <v>7.3035349615032689E-3</v>
      </c>
      <c r="C449" s="1">
        <v>2.8066510217703976E-2</v>
      </c>
      <c r="D449" s="1">
        <v>1.6599189179495766E-2</v>
      </c>
      <c r="E449" s="1">
        <v>2.41140252842851E-2</v>
      </c>
      <c r="F449" s="1">
        <v>6.4907825286005597E-3</v>
      </c>
      <c r="G449" s="1">
        <v>1.0409835729954501E-2</v>
      </c>
    </row>
    <row r="450" spans="1:7" x14ac:dyDescent="0.3">
      <c r="A450" s="3">
        <v>20101109</v>
      </c>
      <c r="B450" s="1">
        <v>2.9565692625412501E-3</v>
      </c>
      <c r="C450" s="1">
        <v>2.7379404224386103E-2</v>
      </c>
      <c r="D450" s="1">
        <v>-8.1915914040915794E-3</v>
      </c>
      <c r="E450" s="1">
        <v>-4.7145422837528497E-3</v>
      </c>
      <c r="F450" s="1">
        <v>-2.0990678573371498E-2</v>
      </c>
      <c r="G450" s="1">
        <v>-3.4319146904101799E-3</v>
      </c>
    </row>
    <row r="451" spans="1:7" x14ac:dyDescent="0.3">
      <c r="A451" s="3">
        <v>20101110</v>
      </c>
      <c r="B451" s="1">
        <v>-1.5144949172825176E-3</v>
      </c>
      <c r="C451" s="1">
        <v>1.5843678414543524E-2</v>
      </c>
      <c r="D451" s="1">
        <v>-1.3116188422242001E-2</v>
      </c>
      <c r="E451" s="1">
        <v>7.8827692912470399E-3</v>
      </c>
      <c r="F451" s="1">
        <v>-2.10673142494615E-2</v>
      </c>
      <c r="G451" s="1">
        <v>-9.3031479031396701E-3</v>
      </c>
    </row>
    <row r="452" spans="1:7" x14ac:dyDescent="0.3">
      <c r="A452" s="3">
        <v>20101111</v>
      </c>
      <c r="B452" s="1">
        <v>-1.2383678061462568E-2</v>
      </c>
      <c r="C452" s="1">
        <v>-7.305927796837087E-3</v>
      </c>
      <c r="D452" s="1">
        <v>-2.8280254807757522E-3</v>
      </c>
      <c r="E452" s="1">
        <v>-7.3045079710283801E-3</v>
      </c>
      <c r="F452" s="1">
        <v>9.3255542618918795E-3</v>
      </c>
      <c r="G452" s="1">
        <v>1.5687655854513999E-2</v>
      </c>
    </row>
    <row r="453" spans="1:7" x14ac:dyDescent="0.3">
      <c r="A453" s="3">
        <v>20101112</v>
      </c>
      <c r="B453" s="1">
        <v>-6.5189797198448723E-2</v>
      </c>
      <c r="C453" s="1">
        <v>-5.0445530194643477E-2</v>
      </c>
      <c r="D453" s="1">
        <v>-7.6658154945535503E-2</v>
      </c>
      <c r="E453" s="1">
        <v>-5.7770799919374401E-2</v>
      </c>
      <c r="F453" s="1">
        <v>-5.5833082584612198E-2</v>
      </c>
      <c r="G453" s="1">
        <v>-5.9743422719494101E-2</v>
      </c>
    </row>
    <row r="454" spans="1:7" x14ac:dyDescent="0.3">
      <c r="A454" s="3">
        <v>20101115</v>
      </c>
      <c r="B454" s="1">
        <v>2.5337467720406084E-2</v>
      </c>
      <c r="C454" s="1">
        <v>5.2871804219864746E-2</v>
      </c>
      <c r="D454" s="1">
        <v>1.9916356887049694E-2</v>
      </c>
      <c r="E454" s="1">
        <v>2.7805356011368399E-2</v>
      </c>
      <c r="F454" s="1">
        <v>6.8253897538942199E-3</v>
      </c>
      <c r="G454" s="1">
        <v>-7.0603723496375E-3</v>
      </c>
    </row>
    <row r="455" spans="1:7" x14ac:dyDescent="0.3">
      <c r="A455" s="3">
        <v>20101116</v>
      </c>
      <c r="B455" s="1">
        <v>-3.6822664763220804E-2</v>
      </c>
      <c r="C455" s="1">
        <v>-1.943309184510154E-2</v>
      </c>
      <c r="D455" s="1">
        <v>-4.3689304822265428E-2</v>
      </c>
      <c r="E455" s="1">
        <v>-3.42609381401301E-2</v>
      </c>
      <c r="F455" s="1">
        <v>-4.0356623474829198E-2</v>
      </c>
      <c r="G455" s="1">
        <v>-5.0723053433066601E-2</v>
      </c>
    </row>
    <row r="456" spans="1:7" x14ac:dyDescent="0.3">
      <c r="A456" s="3">
        <v>20101117</v>
      </c>
      <c r="B456" s="1">
        <v>-3.1674064290431896E-2</v>
      </c>
      <c r="C456" s="1">
        <v>-6.5646215453621981E-2</v>
      </c>
      <c r="D456" s="1">
        <v>-2.9750352705078118E-2</v>
      </c>
      <c r="E456" s="1">
        <v>-3.6391335902569301E-2</v>
      </c>
      <c r="F456" s="1">
        <v>-2.3520498646344601E-3</v>
      </c>
      <c r="G456" s="1">
        <v>-2.4853453567379599E-2</v>
      </c>
    </row>
    <row r="457" spans="1:7" x14ac:dyDescent="0.3">
      <c r="A457" s="3">
        <v>20101118</v>
      </c>
      <c r="B457" s="1">
        <v>1.9133078978201788E-2</v>
      </c>
      <c r="C457" s="1">
        <v>1.2087029427839468E-2</v>
      </c>
      <c r="D457" s="1">
        <v>2.4343004803594956E-2</v>
      </c>
      <c r="E457" s="1">
        <v>1.8470027307892802E-2</v>
      </c>
      <c r="F457" s="1">
        <v>6.8731269544514998E-3</v>
      </c>
      <c r="G457" s="1">
        <v>1.50732323846562E-2</v>
      </c>
    </row>
    <row r="458" spans="1:7" x14ac:dyDescent="0.3">
      <c r="A458" s="3">
        <v>20101119</v>
      </c>
      <c r="B458" s="1">
        <v>4.600741311846468E-2</v>
      </c>
      <c r="C458" s="1">
        <v>3.5388175719545556E-2</v>
      </c>
      <c r="D458" s="1">
        <v>2.5207072567258574E-2</v>
      </c>
      <c r="E458" s="1">
        <v>1.87330261693478E-2</v>
      </c>
      <c r="F458" s="1">
        <v>-9.6843743600982202E-5</v>
      </c>
      <c r="G458" s="1">
        <v>7.5355821825000297E-3</v>
      </c>
    </row>
    <row r="459" spans="1:7" x14ac:dyDescent="0.3">
      <c r="A459" s="3">
        <v>20101122</v>
      </c>
      <c r="B459" s="1">
        <v>3.0826603026380253E-2</v>
      </c>
      <c r="C459" s="1">
        <v>1.4444026472411907E-2</v>
      </c>
      <c r="D459" s="1">
        <v>6.171777498509513E-3</v>
      </c>
      <c r="E459" s="1">
        <v>1.9835751255956099E-3</v>
      </c>
      <c r="F459" s="1">
        <v>-1.18947299235735E-2</v>
      </c>
      <c r="G459" s="1">
        <v>-4.22072900039565E-3</v>
      </c>
    </row>
    <row r="460" spans="1:7" x14ac:dyDescent="0.3">
      <c r="A460" s="3">
        <v>20101123</v>
      </c>
      <c r="B460" s="1">
        <v>-1.7684681663269381E-2</v>
      </c>
      <c r="C460" s="1">
        <v>-5.1919456553213943E-3</v>
      </c>
      <c r="D460" s="1">
        <v>-1.427697228772617E-2</v>
      </c>
      <c r="E460" s="1">
        <v>-7.6251000549813798E-3</v>
      </c>
      <c r="F460" s="1">
        <v>-1.8828287548435199E-2</v>
      </c>
      <c r="G460" s="1">
        <v>-2.5718577101243801E-2</v>
      </c>
    </row>
    <row r="461" spans="1:7" x14ac:dyDescent="0.3">
      <c r="A461" s="3">
        <v>20101124</v>
      </c>
      <c r="B461" s="1">
        <v>2.6524234350744226E-2</v>
      </c>
      <c r="C461" s="1">
        <v>4.3144960965356333E-2</v>
      </c>
      <c r="D461" s="1">
        <v>4.1366651953424288E-2</v>
      </c>
      <c r="E461" s="1">
        <v>2.82251358829518E-2</v>
      </c>
      <c r="F461" s="1">
        <v>1.48907728623253E-2</v>
      </c>
      <c r="G461" s="1">
        <v>2.2458123585437299E-2</v>
      </c>
    </row>
    <row r="462" spans="1:7" x14ac:dyDescent="0.3">
      <c r="A462" s="3">
        <v>20101125</v>
      </c>
      <c r="B462" s="1">
        <v>3.7728994798500982E-3</v>
      </c>
      <c r="C462" s="1">
        <v>-3.0805819652244136E-3</v>
      </c>
      <c r="D462" s="1">
        <v>1.1476557973818725E-2</v>
      </c>
      <c r="E462" s="1">
        <v>8.6010109691420106E-3</v>
      </c>
      <c r="F462" s="1">
        <v>1.56299923169003E-2</v>
      </c>
      <c r="G462" s="1">
        <v>1.6623868000732098E-2</v>
      </c>
    </row>
    <row r="463" spans="1:7" x14ac:dyDescent="0.3">
      <c r="A463" s="3">
        <v>20101126</v>
      </c>
      <c r="B463" s="1">
        <v>-1.3036742281935602E-2</v>
      </c>
      <c r="C463" s="1">
        <v>-3.752967108591606E-3</v>
      </c>
      <c r="D463" s="1">
        <v>-9.5708026070001895E-3</v>
      </c>
      <c r="E463" s="1">
        <v>-2.7062141591855E-3</v>
      </c>
      <c r="F463" s="1">
        <v>-1.35827699295908E-2</v>
      </c>
      <c r="G463" s="1">
        <v>-7.7997923322488802E-3</v>
      </c>
    </row>
    <row r="464" spans="1:7" x14ac:dyDescent="0.3">
      <c r="A464" s="3">
        <v>20101129</v>
      </c>
      <c r="B464" s="1">
        <v>-1.4963516970428407E-3</v>
      </c>
      <c r="C464" s="1">
        <v>1.7034691319363787E-2</v>
      </c>
      <c r="D464" s="1">
        <v>8.0520721167254075E-3</v>
      </c>
      <c r="E464" s="1">
        <v>2.1183366321995802E-3</v>
      </c>
      <c r="F464" s="1">
        <v>-2.02236133029652E-3</v>
      </c>
      <c r="G464" s="1">
        <v>-3.3317026231107398E-3</v>
      </c>
    </row>
    <row r="465" spans="1:7" x14ac:dyDescent="0.3">
      <c r="A465" s="3">
        <v>20101130</v>
      </c>
      <c r="B465" s="1">
        <v>-2.3569630825293571E-2</v>
      </c>
      <c r="C465" s="1">
        <v>-3.4754151449809909E-2</v>
      </c>
      <c r="D465" s="1">
        <v>-1.879607975367191E-2</v>
      </c>
      <c r="E465" s="1">
        <v>-2.3831141408461199E-2</v>
      </c>
      <c r="F465" s="1">
        <v>-1.7703093135941299E-2</v>
      </c>
      <c r="G465" s="1">
        <v>-1.19687522118652E-2</v>
      </c>
    </row>
    <row r="466" spans="1:7" x14ac:dyDescent="0.3">
      <c r="A466" s="3">
        <v>20101201</v>
      </c>
      <c r="B466" s="1">
        <v>-1.466365511403089E-3</v>
      </c>
      <c r="C466" s="1">
        <v>-1.3766107014081699E-2</v>
      </c>
      <c r="D466" s="1">
        <v>-8.0113429070463489E-3</v>
      </c>
      <c r="E466" s="1">
        <v>-3.5914161664996301E-3</v>
      </c>
      <c r="F466" s="1">
        <v>4.8127061224920702E-3</v>
      </c>
      <c r="G466" s="1">
        <v>-4.8701309410191197E-3</v>
      </c>
    </row>
    <row r="467" spans="1:7" x14ac:dyDescent="0.3">
      <c r="A467" s="3">
        <v>20101202</v>
      </c>
      <c r="B467" s="1">
        <v>4.972216801799891E-3</v>
      </c>
      <c r="C467" s="1">
        <v>-3.7992897905593363E-3</v>
      </c>
      <c r="D467" s="1">
        <v>4.3759170654218017E-3</v>
      </c>
      <c r="E467" s="1">
        <v>-1.6253839500986599E-3</v>
      </c>
      <c r="F467" s="1">
        <v>9.5881949883000299E-3</v>
      </c>
      <c r="G467" s="1">
        <v>6.3913376019350899E-3</v>
      </c>
    </row>
    <row r="468" spans="1:7" x14ac:dyDescent="0.3">
      <c r="A468" s="3">
        <v>20101203</v>
      </c>
      <c r="B468" s="1">
        <v>-1.0844494622972005E-2</v>
      </c>
      <c r="C468" s="1">
        <v>-1.2437571672809644E-2</v>
      </c>
      <c r="D468" s="1">
        <v>-8.3096340465206309E-3</v>
      </c>
      <c r="E468" s="1">
        <v>9.2890456742458598E-4</v>
      </c>
      <c r="F468" s="1">
        <v>7.6731714989674103E-3</v>
      </c>
      <c r="G468" s="1">
        <v>-3.0682742880251798E-3</v>
      </c>
    </row>
    <row r="469" spans="1:7" x14ac:dyDescent="0.3">
      <c r="A469" s="3">
        <v>20101206</v>
      </c>
      <c r="B469" s="1">
        <v>-1.9240695694215468E-2</v>
      </c>
      <c r="C469" s="1">
        <v>-1.1837874353476803E-2</v>
      </c>
      <c r="D469" s="1">
        <v>-1.4217103326340014E-2</v>
      </c>
      <c r="E469" s="1">
        <v>-1.31975596379668E-2</v>
      </c>
      <c r="F469" s="1">
        <v>1.45688131374154E-2</v>
      </c>
      <c r="G469" s="1">
        <v>6.1174291188962398E-3</v>
      </c>
    </row>
    <row r="470" spans="1:7" x14ac:dyDescent="0.3">
      <c r="A470" s="3">
        <v>20101207</v>
      </c>
      <c r="B470" s="1">
        <v>1.4846831105871941E-2</v>
      </c>
      <c r="C470" s="1">
        <v>1.5948896460596211E-2</v>
      </c>
      <c r="D470" s="1">
        <v>1.3618953548798827E-2</v>
      </c>
      <c r="E470" s="1">
        <v>1.8973446321583199E-2</v>
      </c>
      <c r="F470" s="1">
        <v>4.0252364211103E-3</v>
      </c>
      <c r="G470" s="1">
        <v>1.15437568622684E-2</v>
      </c>
    </row>
    <row r="471" spans="1:7" x14ac:dyDescent="0.3">
      <c r="A471" s="3">
        <v>20101208</v>
      </c>
      <c r="B471" s="1">
        <v>-1.6952359348963979E-3</v>
      </c>
      <c r="C471" s="1">
        <v>-1.3664873046692659E-3</v>
      </c>
      <c r="D471" s="1">
        <v>1.0008807946411841E-4</v>
      </c>
      <c r="E471" s="1">
        <v>1.2981421594122999E-3</v>
      </c>
      <c r="F471" s="1">
        <v>-1.8100196862087699E-2</v>
      </c>
      <c r="G471" s="1">
        <v>-6.6846851782943898E-3</v>
      </c>
    </row>
    <row r="472" spans="1:7" x14ac:dyDescent="0.3">
      <c r="A472" s="3">
        <v>20101209</v>
      </c>
      <c r="B472" s="1">
        <v>-6.2800134696482848E-3</v>
      </c>
      <c r="C472" s="1">
        <v>-2.019205689051257E-2</v>
      </c>
      <c r="D472" s="1">
        <v>-2.1710068022469858E-2</v>
      </c>
      <c r="E472" s="1">
        <v>-2.3927664828411299E-2</v>
      </c>
      <c r="F472" s="1">
        <v>-1.54867452741146E-2</v>
      </c>
      <c r="G472" s="1">
        <v>-1.2100028598587101E-2</v>
      </c>
    </row>
    <row r="473" spans="1:7" x14ac:dyDescent="0.3">
      <c r="A473" s="3">
        <v>20101210</v>
      </c>
      <c r="B473" s="1">
        <v>2.0542496466310425E-2</v>
      </c>
      <c r="C473" s="1">
        <v>1.2941855633065359E-2</v>
      </c>
      <c r="D473" s="1">
        <v>9.7122778750574016E-3</v>
      </c>
      <c r="E473" s="1">
        <v>3.1467819964465398E-3</v>
      </c>
      <c r="F473" s="1">
        <v>1.12214929321988E-2</v>
      </c>
      <c r="G473" s="1">
        <v>1.17728401010721E-2</v>
      </c>
    </row>
    <row r="474" spans="1:7" x14ac:dyDescent="0.3">
      <c r="A474" s="3">
        <v>20101213</v>
      </c>
      <c r="B474" s="1">
        <v>2.9774310413116158E-2</v>
      </c>
      <c r="C474" s="1">
        <v>1.9482829746950616E-2</v>
      </c>
      <c r="D474" s="1">
        <v>4.7118225088128032E-2</v>
      </c>
      <c r="E474" s="1">
        <v>3.3598954020193798E-2</v>
      </c>
      <c r="F474" s="1">
        <v>2.0235738451738702E-2</v>
      </c>
      <c r="G474" s="1">
        <v>3.5813662652115302E-2</v>
      </c>
    </row>
    <row r="475" spans="1:7" x14ac:dyDescent="0.3">
      <c r="A475" s="3">
        <v>20101214</v>
      </c>
      <c r="B475" s="1">
        <v>1.5095224713272983E-2</v>
      </c>
      <c r="C475" s="1">
        <v>-1.7424809648712678E-3</v>
      </c>
      <c r="D475" s="1">
        <v>1.0130193665356012E-2</v>
      </c>
      <c r="E475" s="1">
        <v>5.8101669794538204E-3</v>
      </c>
      <c r="F475" s="1">
        <v>-3.9786731610469903E-3</v>
      </c>
      <c r="G475" s="1">
        <v>3.1797763567417399E-3</v>
      </c>
    </row>
    <row r="476" spans="1:7" x14ac:dyDescent="0.3">
      <c r="A476" s="3">
        <v>20101215</v>
      </c>
      <c r="B476" s="1">
        <v>-1.2668002049411604E-2</v>
      </c>
      <c r="C476" s="1">
        <v>6.607274240485358E-3</v>
      </c>
      <c r="D476" s="1">
        <v>-1.4862334653978801E-2</v>
      </c>
      <c r="E476" s="1">
        <v>-6.6306903090604099E-3</v>
      </c>
      <c r="F476" s="1">
        <v>-5.2287039352684802E-3</v>
      </c>
      <c r="G476" s="1">
        <v>-7.0417444333217404E-3</v>
      </c>
    </row>
    <row r="477" spans="1:7" x14ac:dyDescent="0.3">
      <c r="A477" s="3">
        <v>20101216</v>
      </c>
      <c r="B477" s="1">
        <v>-1.5792424276724307E-3</v>
      </c>
      <c r="C477" s="1">
        <v>1.0922676536858481E-3</v>
      </c>
      <c r="D477" s="1">
        <v>-3.4775579037960459E-3</v>
      </c>
      <c r="E477" s="1">
        <v>-2.7044069459650701E-3</v>
      </c>
      <c r="F477" s="1">
        <v>-7.64789150219123E-3</v>
      </c>
      <c r="G477" s="1">
        <v>-6.6308331470293002E-3</v>
      </c>
    </row>
    <row r="478" spans="1:7" x14ac:dyDescent="0.3">
      <c r="A478" s="3">
        <v>20101217</v>
      </c>
      <c r="B478" s="1">
        <v>-2.0988783272623998E-4</v>
      </c>
      <c r="C478" s="1">
        <v>-2.4440575693512405E-3</v>
      </c>
      <c r="D478" s="1">
        <v>4.376904807051391E-3</v>
      </c>
      <c r="E478" s="1">
        <v>-7.3950789818702403E-4</v>
      </c>
      <c r="F478" s="1">
        <v>-4.3435914158519596E-3</v>
      </c>
      <c r="G478" s="1">
        <v>1.1654754338791E-3</v>
      </c>
    </row>
    <row r="479" spans="1:7" x14ac:dyDescent="0.3">
      <c r="A479" s="3">
        <v>20101220</v>
      </c>
      <c r="B479" s="1">
        <v>-5.2352471701165929E-3</v>
      </c>
      <c r="C479" s="1">
        <v>-2.2855104343618832E-2</v>
      </c>
      <c r="D479" s="1">
        <v>-5.6330431400358517E-3</v>
      </c>
      <c r="E479" s="1">
        <v>-1.86453365830903E-2</v>
      </c>
      <c r="F479" s="1">
        <v>-1.9368043395068899E-2</v>
      </c>
      <c r="G479" s="1">
        <v>-1.64354102816258E-2</v>
      </c>
    </row>
    <row r="480" spans="1:7" x14ac:dyDescent="0.3">
      <c r="A480" s="3">
        <v>20101221</v>
      </c>
      <c r="B480" s="1">
        <v>6.4249549224563943E-3</v>
      </c>
      <c r="C480" s="1">
        <v>-8.3281192098358544E-4</v>
      </c>
      <c r="D480" s="1">
        <v>1.3669792223977845E-2</v>
      </c>
      <c r="E480" s="1">
        <v>3.8074766212133002E-3</v>
      </c>
      <c r="F480" s="1">
        <v>3.7783525107276297E-2</v>
      </c>
      <c r="G480" s="1">
        <v>2.5414591077945001E-2</v>
      </c>
    </row>
    <row r="481" spans="1:7" x14ac:dyDescent="0.3">
      <c r="A481" s="3">
        <v>20101222</v>
      </c>
      <c r="B481" s="1">
        <v>-7.839575147695994E-3</v>
      </c>
      <c r="C481" s="1">
        <v>-1.0505768649097939E-2</v>
      </c>
      <c r="D481" s="1">
        <v>-8.2099209156920021E-3</v>
      </c>
      <c r="E481" s="1">
        <v>-8.9443114512045303E-3</v>
      </c>
      <c r="F481" s="1">
        <v>-1.44294524196708E-2</v>
      </c>
      <c r="G481" s="1">
        <v>-5.4145448392340801E-3</v>
      </c>
    </row>
    <row r="482" spans="1:7" x14ac:dyDescent="0.3">
      <c r="A482" s="3">
        <v>20101223</v>
      </c>
      <c r="B482" s="1">
        <v>-2.1783871092365115E-2</v>
      </c>
      <c r="C482" s="1">
        <v>-1.3080444735120997E-2</v>
      </c>
      <c r="D482" s="1">
        <v>-1.944487758302153E-2</v>
      </c>
      <c r="E482" s="1">
        <v>-1.44148431361716E-2</v>
      </c>
      <c r="F482" s="1">
        <v>-2.05850847110752E-4</v>
      </c>
      <c r="G482" s="1">
        <v>-7.9951928372685097E-3</v>
      </c>
    </row>
    <row r="483" spans="1:7" x14ac:dyDescent="0.3">
      <c r="A483" s="3">
        <v>20101224</v>
      </c>
      <c r="B483" s="1">
        <v>-2.3219288521250728E-2</v>
      </c>
      <c r="C483" s="1">
        <v>-1.3621724565888105E-2</v>
      </c>
      <c r="D483" s="1">
        <v>-1.8475034311805322E-2</v>
      </c>
      <c r="E483" s="1">
        <v>-1.2746370232142E-2</v>
      </c>
      <c r="F483" s="1">
        <v>5.1091967090575903E-3</v>
      </c>
      <c r="G483" s="1">
        <v>-8.6428172687186E-3</v>
      </c>
    </row>
    <row r="484" spans="1:7" x14ac:dyDescent="0.3">
      <c r="A484" s="3">
        <v>20101227</v>
      </c>
      <c r="B484" s="1">
        <v>-3.2783525429039728E-2</v>
      </c>
      <c r="C484" s="1">
        <v>-3.1108180920513654E-2</v>
      </c>
      <c r="D484" s="1">
        <v>-2.5607254237081038E-2</v>
      </c>
      <c r="E484" s="1">
        <v>-2.5892742276227301E-2</v>
      </c>
      <c r="F484" s="1">
        <v>-1.8651614871104699E-2</v>
      </c>
      <c r="G484" s="1">
        <v>-1.43278605504947E-2</v>
      </c>
    </row>
    <row r="485" spans="1:7" x14ac:dyDescent="0.3">
      <c r="A485" s="3">
        <v>20101228</v>
      </c>
      <c r="B485" s="1">
        <v>-1.9948377412530346E-2</v>
      </c>
      <c r="C485" s="1">
        <v>-1.4311699251207025E-2</v>
      </c>
      <c r="D485" s="1">
        <v>-2.2515520619886077E-2</v>
      </c>
      <c r="E485" s="1">
        <v>-1.7295130353507299E-2</v>
      </c>
      <c r="F485" s="1">
        <v>-1.9351471075812199E-2</v>
      </c>
      <c r="G485" s="1">
        <v>-2.09156265132911E-2</v>
      </c>
    </row>
    <row r="486" spans="1:7" x14ac:dyDescent="0.3">
      <c r="A486" s="3">
        <v>20101229</v>
      </c>
      <c r="B486" s="1">
        <v>2.3616321340039721E-2</v>
      </c>
      <c r="C486" s="1">
        <v>1.8430903686856358E-2</v>
      </c>
      <c r="D486" s="1">
        <v>1.8689878137432753E-2</v>
      </c>
      <c r="E486" s="1">
        <v>1.4124842542583E-2</v>
      </c>
      <c r="F486" s="1">
        <v>6.3535723422509496E-4</v>
      </c>
      <c r="G486" s="1">
        <v>2.8168152308258201E-3</v>
      </c>
    </row>
    <row r="487" spans="1:7" x14ac:dyDescent="0.3">
      <c r="A487" s="3">
        <v>20101230</v>
      </c>
      <c r="B487" s="1">
        <v>8.7222674770222348E-3</v>
      </c>
      <c r="C487" s="1">
        <v>1.1060789243269364E-2</v>
      </c>
      <c r="D487" s="1">
        <v>2.8447246316377715E-3</v>
      </c>
      <c r="E487" s="1">
        <v>-3.7048340521966998E-3</v>
      </c>
      <c r="F487" s="1">
        <v>-7.0778993130100002E-3</v>
      </c>
      <c r="G487" s="1">
        <v>7.18140167669105E-3</v>
      </c>
    </row>
    <row r="488" spans="1:7" x14ac:dyDescent="0.3">
      <c r="A488" s="3">
        <v>20101231</v>
      </c>
      <c r="B488" s="1">
        <v>2.0765912331052055E-2</v>
      </c>
      <c r="C488" s="1">
        <v>1.8176819787394168E-2</v>
      </c>
      <c r="D488" s="1">
        <v>2.285910794397145E-2</v>
      </c>
      <c r="E488" s="1">
        <v>2.2414596276818299E-2</v>
      </c>
      <c r="F488" s="1">
        <v>9.6392193461981093E-3</v>
      </c>
      <c r="G488" s="1">
        <v>2.5627001198928301E-2</v>
      </c>
    </row>
    <row r="489" spans="1:7" x14ac:dyDescent="0.3">
      <c r="A489" s="3">
        <v>20110104</v>
      </c>
      <c r="B489" s="1">
        <v>9.5464159857441902E-3</v>
      </c>
      <c r="C489" s="1">
        <v>8.6261278118270647E-3</v>
      </c>
      <c r="D489" s="1">
        <v>1.3589721005434829E-2</v>
      </c>
      <c r="E489" s="1">
        <v>8.4265662541418099E-3</v>
      </c>
      <c r="F489" s="1">
        <v>2.67055779084856E-2</v>
      </c>
      <c r="G489" s="1">
        <v>2.1545888950187098E-2</v>
      </c>
    </row>
    <row r="490" spans="1:7" x14ac:dyDescent="0.3">
      <c r="A490" s="3">
        <v>20110105</v>
      </c>
      <c r="B490" s="1">
        <v>-5.1443714918124077E-3</v>
      </c>
      <c r="C490" s="1">
        <v>2.17213346257198E-3</v>
      </c>
      <c r="D490" s="1">
        <v>5.1056416759136091E-3</v>
      </c>
      <c r="E490" s="1">
        <v>-6.39755699661678E-3</v>
      </c>
      <c r="F490" s="1">
        <v>-7.5372108306500799E-3</v>
      </c>
      <c r="G490" s="1">
        <v>-4.87735256408764E-3</v>
      </c>
    </row>
    <row r="491" spans="1:7" x14ac:dyDescent="0.3">
      <c r="A491" s="3">
        <v>20110106</v>
      </c>
      <c r="B491" s="1">
        <v>-4.5249438539136837E-3</v>
      </c>
      <c r="C491" s="1">
        <v>-7.4302344752160809E-3</v>
      </c>
      <c r="D491" s="1">
        <v>-6.4617462522026971E-3</v>
      </c>
      <c r="E491" s="1">
        <v>-2.2244134174788E-3</v>
      </c>
      <c r="F491" s="1">
        <v>-4.3130651033995099E-3</v>
      </c>
      <c r="G491" s="1">
        <v>-7.1233589207426104E-3</v>
      </c>
    </row>
    <row r="492" spans="1:7" x14ac:dyDescent="0.3">
      <c r="A492" s="3">
        <v>20110107</v>
      </c>
      <c r="B492" s="1">
        <v>-5.256308664159182E-3</v>
      </c>
      <c r="C492" s="1">
        <v>-1.7885505729758919E-3</v>
      </c>
      <c r="D492" s="1">
        <v>2.0049540682478524E-3</v>
      </c>
      <c r="E492" s="1">
        <v>3.9022369462376801E-3</v>
      </c>
      <c r="F492" s="1">
        <v>2.0669565538221499E-2</v>
      </c>
      <c r="G492" s="1">
        <v>-5.6552856997256996E-3</v>
      </c>
    </row>
    <row r="493" spans="1:7" x14ac:dyDescent="0.3">
      <c r="A493" s="3">
        <v>20110110</v>
      </c>
      <c r="B493" s="1">
        <v>-2.8932608264095799E-2</v>
      </c>
      <c r="C493" s="1">
        <v>-3.6063090659710965E-2</v>
      </c>
      <c r="D493" s="1">
        <v>-1.4059067248156915E-2</v>
      </c>
      <c r="E493" s="1">
        <v>-2.5399400665750999E-2</v>
      </c>
      <c r="F493" s="1">
        <v>-1.6306389881772299E-2</v>
      </c>
      <c r="G493" s="1">
        <v>-1.54091287698392E-2</v>
      </c>
    </row>
    <row r="494" spans="1:7" x14ac:dyDescent="0.3">
      <c r="A494" s="3">
        <v>20110111</v>
      </c>
      <c r="B494" s="1">
        <v>-1.1038752464875547E-2</v>
      </c>
      <c r="C494" s="1">
        <v>-1.4389375194485654E-2</v>
      </c>
      <c r="D494" s="1">
        <v>-5.3806239169139599E-3</v>
      </c>
      <c r="E494" s="1">
        <v>-8.32500417231138E-4</v>
      </c>
      <c r="F494" s="1">
        <v>1.73727482595354E-2</v>
      </c>
      <c r="G494" s="1">
        <v>9.4110078547507102E-3</v>
      </c>
    </row>
    <row r="495" spans="1:7" x14ac:dyDescent="0.3">
      <c r="A495" s="3">
        <v>20110112</v>
      </c>
      <c r="B495" s="1">
        <v>3.7490583931938971E-3</v>
      </c>
      <c r="C495" s="1">
        <v>1.7136472934076443E-3</v>
      </c>
      <c r="D495" s="1">
        <v>6.7686953268225733E-3</v>
      </c>
      <c r="E495" s="1">
        <v>7.1467367394958603E-3</v>
      </c>
      <c r="F495" s="1">
        <v>1.1609217425779699E-2</v>
      </c>
      <c r="G495" s="1">
        <v>7.5899381067219898E-3</v>
      </c>
    </row>
    <row r="496" spans="1:7" x14ac:dyDescent="0.3">
      <c r="A496" s="3">
        <v>20110113</v>
      </c>
      <c r="B496" s="1">
        <v>1.7930159518437807E-3</v>
      </c>
      <c r="C496" s="1">
        <v>1.0998317533479782E-2</v>
      </c>
      <c r="D496" s="1">
        <v>-1.9541682576092608E-3</v>
      </c>
      <c r="E496" s="1">
        <v>8.9585917508057892E-3</v>
      </c>
      <c r="F496" s="1">
        <v>-5.29625508005556E-3</v>
      </c>
      <c r="G496" s="1">
        <v>-2.0812195446276698E-3</v>
      </c>
    </row>
    <row r="497" spans="1:7" x14ac:dyDescent="0.3">
      <c r="A497" s="3">
        <v>20110114</v>
      </c>
      <c r="B497" s="1">
        <v>-2.8138974272698795E-2</v>
      </c>
      <c r="C497" s="1">
        <v>-7.9428019132116185E-3</v>
      </c>
      <c r="D497" s="1">
        <v>-1.2146001094106487E-2</v>
      </c>
      <c r="E497" s="1">
        <v>-7.7390278882764497E-3</v>
      </c>
      <c r="F497" s="1">
        <v>-1.15412078806024E-2</v>
      </c>
      <c r="G497" s="1">
        <v>-2.0200151793017599E-2</v>
      </c>
    </row>
    <row r="498" spans="1:7" x14ac:dyDescent="0.3">
      <c r="A498" s="3">
        <v>20110117</v>
      </c>
      <c r="B498" s="1">
        <v>-5.3317280155568178E-2</v>
      </c>
      <c r="C498" s="1">
        <v>-4.2476965618351799E-2</v>
      </c>
      <c r="D498" s="1">
        <v>-4.4750758311581401E-2</v>
      </c>
      <c r="E498" s="1">
        <v>-3.4094707933855203E-2</v>
      </c>
      <c r="F498" s="1">
        <v>-4.0451335001453703E-2</v>
      </c>
      <c r="G498" s="1">
        <v>-3.12458726548763E-2</v>
      </c>
    </row>
    <row r="499" spans="1:7" x14ac:dyDescent="0.3">
      <c r="A499" s="3">
        <v>20110118</v>
      </c>
      <c r="B499" s="1">
        <v>4.8290657222712233E-3</v>
      </c>
      <c r="C499" s="1">
        <v>6.0277574622282512E-3</v>
      </c>
      <c r="D499" s="1">
        <v>1.4081373141124438E-3</v>
      </c>
      <c r="E499" s="1">
        <v>1.0646726438299E-2</v>
      </c>
      <c r="F499" s="1">
        <v>7.8352126427946097E-4</v>
      </c>
      <c r="G499" s="1">
        <v>-1.1326348752323701E-3</v>
      </c>
    </row>
    <row r="500" spans="1:7" x14ac:dyDescent="0.3">
      <c r="A500" s="3">
        <v>20110119</v>
      </c>
      <c r="B500" s="1">
        <v>2.4093929051930509E-2</v>
      </c>
      <c r="C500" s="1">
        <v>2.0617968002760764E-2</v>
      </c>
      <c r="D500" s="1">
        <v>3.0824292569082659E-2</v>
      </c>
      <c r="E500" s="1">
        <v>1.7028832859938201E-2</v>
      </c>
      <c r="F500" s="1">
        <v>1.2694012991020499E-2</v>
      </c>
      <c r="G500" s="1">
        <v>2.3446591904241101E-2</v>
      </c>
    </row>
    <row r="501" spans="1:7" x14ac:dyDescent="0.3">
      <c r="A501" s="3">
        <v>20110120</v>
      </c>
      <c r="B501" s="1">
        <v>-4.5948396243460712E-2</v>
      </c>
      <c r="C501" s="1">
        <v>-3.4030608267775181E-2</v>
      </c>
      <c r="D501" s="1">
        <v>-3.4366953334051431E-2</v>
      </c>
      <c r="E501" s="1">
        <v>-3.2163384564033698E-2</v>
      </c>
      <c r="F501" s="1">
        <v>-3.1525160011013603E-2</v>
      </c>
      <c r="G501" s="1">
        <v>-3.5305686115093299E-2</v>
      </c>
    </row>
    <row r="502" spans="1:7" x14ac:dyDescent="0.3">
      <c r="A502" s="3">
        <v>20110121</v>
      </c>
      <c r="B502" s="1">
        <v>6.9437334078356842E-3</v>
      </c>
      <c r="C502" s="1">
        <v>-9.6928815046216209E-3</v>
      </c>
      <c r="D502" s="1">
        <v>1.9381556710536044E-2</v>
      </c>
      <c r="E502" s="1">
        <v>8.0821870654509201E-3</v>
      </c>
      <c r="F502" s="1">
        <v>2.04363910910095E-2</v>
      </c>
      <c r="G502" s="1">
        <v>1.30059838918906E-2</v>
      </c>
    </row>
    <row r="503" spans="1:7" x14ac:dyDescent="0.3">
      <c r="A503" s="3">
        <v>20110124</v>
      </c>
      <c r="B503" s="1">
        <v>-1.9679831590801784E-2</v>
      </c>
      <c r="C503" s="1">
        <v>-3.0934963707871833E-2</v>
      </c>
      <c r="D503" s="1">
        <v>-1.0636829995004088E-2</v>
      </c>
      <c r="E503" s="1">
        <v>-1.60948452499034E-2</v>
      </c>
      <c r="F503" s="1">
        <v>-6.50569192908978E-3</v>
      </c>
      <c r="G503" s="1">
        <v>-1.0881515228249899E-2</v>
      </c>
    </row>
    <row r="504" spans="1:7" x14ac:dyDescent="0.3">
      <c r="A504" s="3">
        <v>20110125</v>
      </c>
      <c r="B504" s="1">
        <v>-1.7811944891542912E-2</v>
      </c>
      <c r="C504" s="1">
        <v>-3.8821135702575738E-3</v>
      </c>
      <c r="D504" s="1">
        <v>-1.271834374385385E-2</v>
      </c>
      <c r="E504" s="1">
        <v>-2.7307910339772899E-3</v>
      </c>
      <c r="F504" s="1">
        <v>4.9720572926204298E-3</v>
      </c>
      <c r="G504" s="1">
        <v>-3.2093468030970298E-4</v>
      </c>
    </row>
    <row r="505" spans="1:7" x14ac:dyDescent="0.3">
      <c r="A505" s="3">
        <v>20110126</v>
      </c>
      <c r="B505" s="1">
        <v>2.1179215770142919E-2</v>
      </c>
      <c r="C505" s="1">
        <v>1.2496853737099724E-2</v>
      </c>
      <c r="D505" s="1">
        <v>2.330816274199906E-2</v>
      </c>
      <c r="E505" s="1">
        <v>1.16143142503743E-2</v>
      </c>
      <c r="F505" s="1">
        <v>5.7898986371305002E-3</v>
      </c>
      <c r="G505" s="1">
        <v>1.25636958197997E-2</v>
      </c>
    </row>
    <row r="506" spans="1:7" x14ac:dyDescent="0.3">
      <c r="A506" s="3">
        <v>20110127</v>
      </c>
      <c r="B506" s="1">
        <v>2.0211710298992328E-2</v>
      </c>
      <c r="C506" s="1">
        <v>2.0032342916808075E-2</v>
      </c>
      <c r="D506" s="1">
        <v>2.9930478721387578E-2</v>
      </c>
      <c r="E506" s="1">
        <v>1.6573680778849902E-2</v>
      </c>
      <c r="F506" s="1">
        <v>1.63262995531255E-3</v>
      </c>
      <c r="G506" s="1">
        <v>1.80911364770742E-2</v>
      </c>
    </row>
    <row r="507" spans="1:7" x14ac:dyDescent="0.3">
      <c r="A507" s="3">
        <v>20110128</v>
      </c>
      <c r="B507" s="1">
        <v>1.34522835942248E-2</v>
      </c>
      <c r="C507" s="1">
        <v>1.2607179908652668E-2</v>
      </c>
      <c r="D507" s="1">
        <v>1.9176860636555573E-2</v>
      </c>
      <c r="E507" s="1">
        <v>1.52144470139087E-2</v>
      </c>
      <c r="F507" s="1">
        <v>-5.9518636085026501E-3</v>
      </c>
      <c r="G507" s="1">
        <v>2.3136315265431498E-3</v>
      </c>
    </row>
    <row r="508" spans="1:7" x14ac:dyDescent="0.3">
      <c r="A508" s="3">
        <v>20110131</v>
      </c>
      <c r="B508" s="1">
        <v>1.094886230747209E-2</v>
      </c>
      <c r="C508" s="1">
        <v>7.4446384001661372E-3</v>
      </c>
      <c r="D508" s="1">
        <v>1.851968055915253E-2</v>
      </c>
      <c r="E508" s="1">
        <v>1.2563190848925199E-2</v>
      </c>
      <c r="F508" s="1">
        <v>4.0133635957162002E-3</v>
      </c>
      <c r="G508" s="1">
        <v>1.30900569081254E-2</v>
      </c>
    </row>
    <row r="509" spans="1:7" x14ac:dyDescent="0.3">
      <c r="A509" s="3">
        <v>20110201</v>
      </c>
      <c r="B509" s="1">
        <v>3.8393884488803045E-3</v>
      </c>
      <c r="C509" s="1">
        <v>1.8187924416793581E-3</v>
      </c>
      <c r="D509" s="1">
        <v>-1.0219359419595439E-2</v>
      </c>
      <c r="E509" s="1">
        <v>-5.5272691673320697E-3</v>
      </c>
      <c r="F509" s="1">
        <v>2.31308762964994E-3</v>
      </c>
      <c r="G509" s="1">
        <v>9.7988383238125395E-4</v>
      </c>
    </row>
    <row r="510" spans="1:7" x14ac:dyDescent="0.3">
      <c r="A510" s="3">
        <v>20110209</v>
      </c>
      <c r="B510" s="1">
        <v>2.6248639805125469E-3</v>
      </c>
      <c r="C510" s="1">
        <v>-1.0525165883679072E-2</v>
      </c>
      <c r="D510" s="1">
        <v>-4.5079160671226007E-3</v>
      </c>
      <c r="E510" s="1">
        <v>-8.70990319572283E-3</v>
      </c>
      <c r="F510" s="1">
        <v>-1.2831961219730299E-2</v>
      </c>
      <c r="G510" s="1">
        <v>-1.71595524678539E-2</v>
      </c>
    </row>
    <row r="511" spans="1:7" x14ac:dyDescent="0.3">
      <c r="A511" s="3">
        <v>20110210</v>
      </c>
      <c r="B511" s="1">
        <v>3.0937983209169063E-2</v>
      </c>
      <c r="C511" s="1">
        <v>3.9843814783009246E-2</v>
      </c>
      <c r="D511" s="1">
        <v>3.8781906288010051E-2</v>
      </c>
      <c r="E511" s="1">
        <v>4.6490924714564098E-2</v>
      </c>
      <c r="F511" s="1">
        <v>1.7010184218142901E-2</v>
      </c>
      <c r="G511" s="1">
        <v>2.04403311325583E-2</v>
      </c>
    </row>
    <row r="512" spans="1:7" x14ac:dyDescent="0.3">
      <c r="A512" s="3">
        <v>20110211</v>
      </c>
      <c r="B512" s="1">
        <v>6.0030596270302652E-3</v>
      </c>
      <c r="C512" s="1">
        <v>6.5334195355818015E-3</v>
      </c>
      <c r="D512" s="1">
        <v>1.1434804084895285E-2</v>
      </c>
      <c r="E512" s="1">
        <v>9.1089641710572905E-3</v>
      </c>
      <c r="F512" s="1">
        <v>3.6407816659152301E-3</v>
      </c>
      <c r="G512" s="1">
        <v>6.1250994457095797E-3</v>
      </c>
    </row>
    <row r="513" spans="1:7" x14ac:dyDescent="0.3">
      <c r="A513" s="3">
        <v>20110214</v>
      </c>
      <c r="B513" s="1">
        <v>1.7874842957238728E-2</v>
      </c>
      <c r="C513" s="1">
        <v>1.3588542159188938E-2</v>
      </c>
      <c r="D513" s="1">
        <v>1.7233617445575906E-2</v>
      </c>
      <c r="E513" s="1">
        <v>1.44828662328215E-2</v>
      </c>
      <c r="F513" s="1">
        <v>3.9731836458660699E-2</v>
      </c>
      <c r="G513" s="1">
        <v>3.8794616102336303E-2</v>
      </c>
    </row>
    <row r="514" spans="1:7" x14ac:dyDescent="0.3">
      <c r="A514" s="3">
        <v>20110215</v>
      </c>
      <c r="B514" s="1">
        <v>-2.1138689455850069E-4</v>
      </c>
      <c r="C514" s="1">
        <v>-1.2323858096194382E-3</v>
      </c>
      <c r="D514" s="1">
        <v>-1.9355012322740364E-3</v>
      </c>
      <c r="E514" s="1">
        <v>-3.5370672647950601E-3</v>
      </c>
      <c r="F514" s="1">
        <v>-6.1302346330108998E-3</v>
      </c>
      <c r="G514" s="1">
        <v>-1.83742567054813E-3</v>
      </c>
    </row>
    <row r="515" spans="1:7" x14ac:dyDescent="0.3">
      <c r="A515" s="3">
        <v>20110216</v>
      </c>
      <c r="B515" s="1">
        <v>1.7123852537056221E-2</v>
      </c>
      <c r="C515" s="1">
        <v>8.7561990707908672E-3</v>
      </c>
      <c r="D515" s="1">
        <v>2.1402136149345427E-2</v>
      </c>
      <c r="E515" s="1">
        <v>6.3550005963606401E-3</v>
      </c>
      <c r="F515" s="1">
        <v>-8.94150630488651E-4</v>
      </c>
      <c r="G515" s="1">
        <v>2.08826493833561E-2</v>
      </c>
    </row>
    <row r="516" spans="1:7" x14ac:dyDescent="0.3">
      <c r="A516" s="3">
        <v>20110217</v>
      </c>
      <c r="B516" s="1">
        <v>1.1809400723491245E-2</v>
      </c>
      <c r="C516" s="1">
        <v>-7.136833105300255E-3</v>
      </c>
      <c r="D516" s="1">
        <v>6.4302385783083253E-3</v>
      </c>
      <c r="E516" s="1">
        <v>-2.8890888249029499E-3</v>
      </c>
      <c r="F516" s="1">
        <v>-3.56476476453833E-3</v>
      </c>
      <c r="G516" s="1">
        <v>-1.89144583976199E-3</v>
      </c>
    </row>
    <row r="517" spans="1:7" x14ac:dyDescent="0.3">
      <c r="A517" s="3">
        <v>20110218</v>
      </c>
      <c r="B517" s="1">
        <v>-1.5391989196907388E-2</v>
      </c>
      <c r="C517" s="1">
        <v>-3.9175603604235266E-3</v>
      </c>
      <c r="D517" s="1">
        <v>-1.6903360602320856E-2</v>
      </c>
      <c r="E517" s="1">
        <v>-7.6738959938649999E-3</v>
      </c>
      <c r="F517" s="1">
        <v>-2.9659720685073099E-3</v>
      </c>
      <c r="G517" s="1">
        <v>-1.5798508888709799E-2</v>
      </c>
    </row>
    <row r="518" spans="1:7" x14ac:dyDescent="0.3">
      <c r="A518" s="3">
        <v>20110221</v>
      </c>
      <c r="B518" s="1">
        <v>3.404881307149632E-2</v>
      </c>
      <c r="C518" s="1">
        <v>1.189720034511842E-2</v>
      </c>
      <c r="D518" s="1">
        <v>2.3823187351564534E-2</v>
      </c>
      <c r="E518" s="1">
        <v>1.6643313555394602E-2</v>
      </c>
      <c r="F518" s="1">
        <v>5.4515842472783599E-3</v>
      </c>
      <c r="G518" s="1">
        <v>1.6799103948438799E-2</v>
      </c>
    </row>
    <row r="519" spans="1:7" x14ac:dyDescent="0.3">
      <c r="A519" s="3">
        <v>20110222</v>
      </c>
      <c r="B519" s="1">
        <v>-2.7654480119060645E-2</v>
      </c>
      <c r="C519" s="1">
        <v>-2.6740714861339908E-2</v>
      </c>
      <c r="D519" s="1">
        <v>-2.9384892418941089E-2</v>
      </c>
      <c r="E519" s="1">
        <v>-2.4942149026458402E-2</v>
      </c>
      <c r="F519" s="1">
        <v>-3.1787764351935303E-2</v>
      </c>
      <c r="G519" s="1">
        <v>-2.73363442462464E-2</v>
      </c>
    </row>
    <row r="520" spans="1:7" x14ac:dyDescent="0.3">
      <c r="A520" s="3">
        <v>20110223</v>
      </c>
      <c r="B520" s="1">
        <v>1.4799111600812532E-2</v>
      </c>
      <c r="C520" s="1">
        <v>1.7380492640527705E-2</v>
      </c>
      <c r="D520" s="1">
        <v>1.2720121230580753E-3</v>
      </c>
      <c r="E520" s="1">
        <v>2.9400207432711098E-3</v>
      </c>
      <c r="F520" s="1">
        <v>3.0787677622288001E-3</v>
      </c>
      <c r="G520" s="1">
        <v>3.2154668414566601E-3</v>
      </c>
    </row>
    <row r="521" spans="1:7" x14ac:dyDescent="0.3">
      <c r="A521" s="3">
        <v>20110224</v>
      </c>
      <c r="B521" s="1">
        <v>-6.4299829368730179E-4</v>
      </c>
      <c r="C521" s="1">
        <v>4.2733537870135235E-3</v>
      </c>
      <c r="D521" s="1">
        <v>9.3039146602232547E-4</v>
      </c>
      <c r="E521" s="1">
        <v>2.8615105589592498E-3</v>
      </c>
      <c r="F521" s="1">
        <v>7.15427535797389E-3</v>
      </c>
      <c r="G521" s="1">
        <v>4.5458274033734099E-3</v>
      </c>
    </row>
    <row r="522" spans="1:7" x14ac:dyDescent="0.3">
      <c r="A522" s="3">
        <v>20110225</v>
      </c>
      <c r="B522" s="1">
        <v>4.8782294177329797E-3</v>
      </c>
      <c r="C522" s="1">
        <v>-5.1540796141400199E-3</v>
      </c>
      <c r="D522" s="1">
        <v>4.6840523704453942E-3</v>
      </c>
      <c r="E522" s="1">
        <v>2.55188362399644E-3</v>
      </c>
      <c r="F522" s="1">
        <v>4.3479310129061503E-3</v>
      </c>
      <c r="G522" s="1">
        <v>-1.99201192840898E-3</v>
      </c>
    </row>
    <row r="523" spans="1:7" x14ac:dyDescent="0.3">
      <c r="A523" s="3">
        <v>20110228</v>
      </c>
      <c r="B523" s="1">
        <v>1.5750797374279878E-2</v>
      </c>
      <c r="C523" s="1">
        <v>5.8969900126587711E-3</v>
      </c>
      <c r="D523" s="1">
        <v>3.022053415789773E-2</v>
      </c>
      <c r="E523" s="1">
        <v>1.7723361556161599E-2</v>
      </c>
      <c r="F523" s="1">
        <v>8.6200611992217607E-3</v>
      </c>
      <c r="G523" s="1">
        <v>1.51950675229703E-2</v>
      </c>
    </row>
    <row r="524" spans="1:7" x14ac:dyDescent="0.3">
      <c r="A524" s="3">
        <v>20110301</v>
      </c>
      <c r="B524" s="1">
        <v>-2.5850486554972528E-3</v>
      </c>
      <c r="C524" s="1">
        <v>1.3414252870096217E-2</v>
      </c>
      <c r="D524" s="1">
        <v>-2.6830300425636148E-3</v>
      </c>
      <c r="E524" s="1">
        <v>5.2301496696834102E-3</v>
      </c>
      <c r="F524" s="1">
        <v>1.03283119846751E-2</v>
      </c>
      <c r="G524" s="1">
        <v>1.00790011799022E-3</v>
      </c>
    </row>
    <row r="525" spans="1:7" x14ac:dyDescent="0.3">
      <c r="A525" s="3">
        <v>20110302</v>
      </c>
      <c r="B525" s="1">
        <v>-9.9789730966129333E-3</v>
      </c>
      <c r="C525" s="1">
        <v>2.8405068850203062E-3</v>
      </c>
      <c r="D525" s="1">
        <v>-2.3198746924602085E-3</v>
      </c>
      <c r="E525" s="1">
        <v>-3.2709116214669001E-4</v>
      </c>
      <c r="F525" s="1">
        <v>3.38493324389099E-3</v>
      </c>
      <c r="G525" s="1">
        <v>-5.4118848376196304E-3</v>
      </c>
    </row>
    <row r="526" spans="1:7" x14ac:dyDescent="0.3">
      <c r="A526" s="3">
        <v>20110303</v>
      </c>
      <c r="B526" s="1">
        <v>-2.1499396559876427E-2</v>
      </c>
      <c r="C526" s="1">
        <v>-2.7572846196127761E-2</v>
      </c>
      <c r="D526" s="1">
        <v>-1.2482034184416867E-2</v>
      </c>
      <c r="E526" s="1">
        <v>-7.3342964396162502E-3</v>
      </c>
      <c r="F526" s="1">
        <v>8.5485518475487098E-3</v>
      </c>
      <c r="G526" s="1">
        <v>-9.4386427870045905E-3</v>
      </c>
    </row>
    <row r="527" spans="1:7" x14ac:dyDescent="0.3">
      <c r="A527" s="3">
        <v>20110304</v>
      </c>
      <c r="B527" s="1">
        <v>1.2411940773340603E-2</v>
      </c>
      <c r="C527" s="1">
        <v>3.5252942652232735E-3</v>
      </c>
      <c r="D527" s="1">
        <v>9.7750287915968122E-3</v>
      </c>
      <c r="E527" s="1">
        <v>8.6616391468435205E-3</v>
      </c>
      <c r="F527" s="1">
        <v>1.7234853146402301E-2</v>
      </c>
      <c r="G527" s="1">
        <v>2.0026154688743799E-2</v>
      </c>
    </row>
    <row r="528" spans="1:7" x14ac:dyDescent="0.3">
      <c r="A528" s="3">
        <v>20110307</v>
      </c>
      <c r="B528" s="1">
        <v>8.9003170164948624E-3</v>
      </c>
      <c r="C528" s="1">
        <v>9.1404343020352549E-4</v>
      </c>
      <c r="D528" s="1">
        <v>1.5117436544665958E-2</v>
      </c>
      <c r="E528" s="1">
        <v>9.2580893717883594E-3</v>
      </c>
      <c r="F528" s="1">
        <v>1.23145562877255E-2</v>
      </c>
      <c r="G528" s="1">
        <v>3.4737929773440902E-2</v>
      </c>
    </row>
    <row r="529" spans="1:7" x14ac:dyDescent="0.3">
      <c r="A529" s="3">
        <v>20110308</v>
      </c>
      <c r="B529" s="1">
        <v>7.6007813621227129E-3</v>
      </c>
      <c r="C529" s="1">
        <v>3.6716192276341889E-3</v>
      </c>
      <c r="D529" s="1">
        <v>2.1229322108786831E-3</v>
      </c>
      <c r="E529" s="1">
        <v>-1.3738932807424301E-4</v>
      </c>
      <c r="F529" s="1">
        <v>1.0558653712891E-3</v>
      </c>
      <c r="G529" s="1">
        <v>2.3315100094574398E-3</v>
      </c>
    </row>
    <row r="530" spans="1:7" x14ac:dyDescent="0.3">
      <c r="A530" s="3">
        <v>20110309</v>
      </c>
      <c r="B530" s="1">
        <v>4.4024876559944767E-3</v>
      </c>
      <c r="C530" s="1">
        <v>-1.9133965233662468E-3</v>
      </c>
      <c r="D530" s="1">
        <v>7.563505204923859E-3</v>
      </c>
      <c r="E530" s="1">
        <v>-8.2598505846681798E-4</v>
      </c>
      <c r="F530" s="1">
        <v>4.21828566769485E-5</v>
      </c>
      <c r="G530" s="1">
        <v>-5.9318369062928301E-3</v>
      </c>
    </row>
    <row r="531" spans="1:7" x14ac:dyDescent="0.3">
      <c r="A531" s="3">
        <v>20110310</v>
      </c>
      <c r="B531" s="1">
        <v>-8.9029338064185691E-3</v>
      </c>
      <c r="C531" s="1">
        <v>6.1512812377124216E-3</v>
      </c>
      <c r="D531" s="1">
        <v>-1.420959599980893E-2</v>
      </c>
      <c r="E531" s="1">
        <v>-2.36143286563823E-3</v>
      </c>
      <c r="F531" s="1">
        <v>-2.2672109212198199E-2</v>
      </c>
      <c r="G531" s="1">
        <v>-2.0974654557750199E-2</v>
      </c>
    </row>
    <row r="532" spans="1:7" x14ac:dyDescent="0.3">
      <c r="A532" s="3">
        <v>20110311</v>
      </c>
      <c r="B532" s="1">
        <v>-4.6566169923745382E-3</v>
      </c>
      <c r="C532" s="1">
        <v>-8.4017504739105633E-4</v>
      </c>
      <c r="D532" s="1">
        <v>-8.3289340967436249E-3</v>
      </c>
      <c r="E532" s="1">
        <v>-5.6073883317212603E-3</v>
      </c>
      <c r="F532" s="1">
        <v>-1.2860292612204401E-2</v>
      </c>
      <c r="G532" s="1">
        <v>-8.0635170802773708E-3</v>
      </c>
    </row>
    <row r="533" spans="1:7" x14ac:dyDescent="0.3">
      <c r="A533" s="3">
        <v>20110314</v>
      </c>
      <c r="B533" s="1">
        <v>1.7396446439392442E-2</v>
      </c>
      <c r="C533" s="1">
        <v>2.9056490906902526E-2</v>
      </c>
      <c r="D533" s="1">
        <v>6.3778592070594655E-3</v>
      </c>
      <c r="E533" s="1">
        <v>7.2551306060557597E-3</v>
      </c>
      <c r="F533" s="1">
        <v>1.26064449303412E-3</v>
      </c>
      <c r="G533" s="1">
        <v>5.9310557869363097E-3</v>
      </c>
    </row>
    <row r="534" spans="1:7" x14ac:dyDescent="0.3">
      <c r="A534" s="3">
        <v>20110315</v>
      </c>
      <c r="B534" s="1">
        <v>-1.9628909038495981E-2</v>
      </c>
      <c r="C534" s="1">
        <v>-9.066562835278803E-3</v>
      </c>
      <c r="D534" s="1">
        <v>-1.3389667178899492E-2</v>
      </c>
      <c r="E534" s="1">
        <v>-1.6323125029332801E-2</v>
      </c>
      <c r="F534" s="1">
        <v>-1.7574469053690402E-2</v>
      </c>
      <c r="G534" s="1">
        <v>-1.28901671312283E-2</v>
      </c>
    </row>
    <row r="535" spans="1:7" x14ac:dyDescent="0.3">
      <c r="A535" s="3">
        <v>20110316</v>
      </c>
      <c r="B535" s="1">
        <v>1.8977825098390327E-2</v>
      </c>
      <c r="C535" s="1">
        <v>-7.8819215309399826E-4</v>
      </c>
      <c r="D535" s="1">
        <v>9.2746576788153689E-3</v>
      </c>
      <c r="E535" s="1">
        <v>8.4689257664562201E-3</v>
      </c>
      <c r="F535" s="1">
        <v>1.15799262247787E-2</v>
      </c>
      <c r="G535" s="1">
        <v>1.5080080492799901E-2</v>
      </c>
    </row>
    <row r="536" spans="1:7" x14ac:dyDescent="0.3">
      <c r="A536" s="3">
        <v>20110317</v>
      </c>
      <c r="B536" s="1">
        <v>-2.7619300850117864E-2</v>
      </c>
      <c r="C536" s="1">
        <v>-1.8768829934243954E-2</v>
      </c>
      <c r="D536" s="1">
        <v>-1.9225961437719045E-2</v>
      </c>
      <c r="E536" s="1">
        <v>-1.2787106732649E-2</v>
      </c>
      <c r="F536" s="1">
        <v>-1.54832283970281E-2</v>
      </c>
      <c r="G536" s="1">
        <v>-1.6507550744637198E-2</v>
      </c>
    </row>
    <row r="537" spans="1:7" x14ac:dyDescent="0.3">
      <c r="A537" s="3">
        <v>20110318</v>
      </c>
      <c r="B537" s="1">
        <v>3.5275921938748896E-3</v>
      </c>
      <c r="C537" s="1">
        <v>-4.6214330427917595E-4</v>
      </c>
      <c r="D537" s="1">
        <v>1.5424392661996366E-2</v>
      </c>
      <c r="E537" s="1">
        <v>3.3148630411226699E-3</v>
      </c>
      <c r="F537" s="1">
        <v>5.7668095859288804E-3</v>
      </c>
      <c r="G537" s="1">
        <v>5.1724477990868602E-3</v>
      </c>
    </row>
    <row r="538" spans="1:7" x14ac:dyDescent="0.3">
      <c r="A538" s="3">
        <v>20110321</v>
      </c>
      <c r="B538" s="1">
        <v>-1.0478590495947732E-2</v>
      </c>
      <c r="C538" s="1">
        <v>-1.7572231638098224E-2</v>
      </c>
      <c r="D538" s="1">
        <v>-3.3683487043065907E-3</v>
      </c>
      <c r="E538" s="1">
        <v>-6.6181141332391398E-3</v>
      </c>
      <c r="F538" s="1">
        <v>3.7033044412235999E-3</v>
      </c>
      <c r="G538" s="1">
        <v>-2.1646970821261199E-3</v>
      </c>
    </row>
    <row r="539" spans="1:7" x14ac:dyDescent="0.3">
      <c r="A539" s="3">
        <v>20110322</v>
      </c>
      <c r="B539" s="1">
        <v>-2.258142611441246E-3</v>
      </c>
      <c r="C539" s="1">
        <v>-6.9273730886651574E-3</v>
      </c>
      <c r="D539" s="1">
        <v>4.1212063390878425E-3</v>
      </c>
      <c r="E539" s="1">
        <v>2.0256503222362198E-3</v>
      </c>
      <c r="F539" s="1">
        <v>1.07507082146725E-2</v>
      </c>
      <c r="G539" s="1">
        <v>3.3553531360365398E-3</v>
      </c>
    </row>
    <row r="540" spans="1:7" x14ac:dyDescent="0.3">
      <c r="A540" s="3">
        <v>20110323</v>
      </c>
      <c r="B540" s="1">
        <v>1.109363286490879E-2</v>
      </c>
      <c r="C540" s="1">
        <v>1.0087835000812759E-2</v>
      </c>
      <c r="D540" s="1">
        <v>1.5775173434444619E-2</v>
      </c>
      <c r="E540" s="1">
        <v>8.2789959971574997E-3</v>
      </c>
      <c r="F540" s="1">
        <v>1.29733705773261E-2</v>
      </c>
      <c r="G540" s="1">
        <v>1.23756496753612E-2</v>
      </c>
    </row>
    <row r="541" spans="1:7" x14ac:dyDescent="0.3">
      <c r="A541" s="3">
        <v>20110324</v>
      </c>
      <c r="B541" s="1">
        <v>-2.4206627315810967E-4</v>
      </c>
      <c r="C541" s="1">
        <v>4.576670755400556E-3</v>
      </c>
      <c r="D541" s="1">
        <v>-3.8585844702441448E-3</v>
      </c>
      <c r="E541" s="1">
        <v>-3.1232704102244001E-3</v>
      </c>
      <c r="F541" s="1">
        <v>-3.20541694678886E-3</v>
      </c>
      <c r="G541" s="1">
        <v>-5.2710163987577403E-3</v>
      </c>
    </row>
    <row r="542" spans="1:7" x14ac:dyDescent="0.3">
      <c r="A542" s="3">
        <v>20110325</v>
      </c>
      <c r="B542" s="1">
        <v>3.6608827323381284E-4</v>
      </c>
      <c r="C542" s="1">
        <v>2.9035092640882611E-3</v>
      </c>
      <c r="D542" s="1">
        <v>9.5168053853947922E-3</v>
      </c>
      <c r="E542" s="1">
        <v>7.6670332844988804E-3</v>
      </c>
      <c r="F542" s="1">
        <v>1.7395381501723001E-2</v>
      </c>
      <c r="G542" s="1">
        <v>1.32846713715903E-2</v>
      </c>
    </row>
    <row r="543" spans="1:7" x14ac:dyDescent="0.3">
      <c r="A543" s="3">
        <v>20110328</v>
      </c>
      <c r="B543" s="1">
        <v>-1.2417010650695469E-2</v>
      </c>
      <c r="C543" s="1">
        <v>-1.6854401466003862E-2</v>
      </c>
      <c r="D543" s="1">
        <v>-7.5194398196600024E-3</v>
      </c>
      <c r="E543" s="1">
        <v>-1.04293123681258E-2</v>
      </c>
      <c r="F543" s="1">
        <v>4.0980080621073499E-3</v>
      </c>
      <c r="G543" s="1">
        <v>5.3692616874943602E-3</v>
      </c>
    </row>
    <row r="544" spans="1:7" x14ac:dyDescent="0.3">
      <c r="A544" s="3">
        <v>20110329</v>
      </c>
      <c r="B544" s="1">
        <v>-1.4705802198905603E-2</v>
      </c>
      <c r="C544" s="1">
        <v>-1.9445295463208539E-2</v>
      </c>
      <c r="D544" s="1">
        <v>-2.3905875429091776E-2</v>
      </c>
      <c r="E544" s="1">
        <v>-1.6778372647857701E-2</v>
      </c>
      <c r="F544" s="1">
        <v>6.7779999347705802E-3</v>
      </c>
      <c r="G544" s="1">
        <v>-1.1975111891108E-2</v>
      </c>
    </row>
    <row r="545" spans="1:7" x14ac:dyDescent="0.3">
      <c r="A545" s="3">
        <v>20110330</v>
      </c>
      <c r="B545" s="1">
        <v>-2.2289745972783408E-3</v>
      </c>
      <c r="C545" s="1">
        <v>-1.4602498192527367E-3</v>
      </c>
      <c r="D545" s="1">
        <v>-5.5762156424001156E-3</v>
      </c>
      <c r="E545" s="1">
        <v>-3.0220934566416698E-3</v>
      </c>
      <c r="F545" s="1">
        <v>-5.1108510745391999E-3</v>
      </c>
      <c r="G545" s="1">
        <v>1.3385001584967601E-3</v>
      </c>
    </row>
    <row r="546" spans="1:7" x14ac:dyDescent="0.3">
      <c r="A546" s="3">
        <v>20110331</v>
      </c>
      <c r="B546" s="1">
        <v>-1.2271930110195674E-2</v>
      </c>
      <c r="C546" s="1">
        <v>-9.3310489831892364E-3</v>
      </c>
      <c r="D546" s="1">
        <v>-1.0940556424607032E-2</v>
      </c>
      <c r="E546" s="1">
        <v>-5.79425147717631E-3</v>
      </c>
      <c r="F546" s="1">
        <v>-1.04835711530276E-2</v>
      </c>
      <c r="G546" s="1">
        <v>-1.2363006484149701E-2</v>
      </c>
    </row>
    <row r="547" spans="1:7" x14ac:dyDescent="0.3">
      <c r="A547" s="3">
        <v>20110401</v>
      </c>
      <c r="B547" s="1">
        <v>5.2473464431349618E-3</v>
      </c>
      <c r="C547" s="1">
        <v>6.0997344074247666E-3</v>
      </c>
      <c r="D547" s="1">
        <v>7.7803786818409918E-3</v>
      </c>
      <c r="E547" s="1">
        <v>3.70646551817613E-3</v>
      </c>
      <c r="F547" s="1">
        <v>2.6938494822070998E-2</v>
      </c>
      <c r="G547" s="1">
        <v>1.6715206184193799E-2</v>
      </c>
    </row>
    <row r="548" spans="1:7" x14ac:dyDescent="0.3">
      <c r="A548" s="3">
        <v>20110406</v>
      </c>
      <c r="B548" s="1">
        <v>-7.9909580750448482E-3</v>
      </c>
      <c r="C548" s="1">
        <v>-8.3794727914856728E-3</v>
      </c>
      <c r="D548" s="1">
        <v>-6.1586656377633463E-3</v>
      </c>
      <c r="E548" s="1">
        <v>-8.4051354748513399E-3</v>
      </c>
      <c r="F548" s="1">
        <v>2.5975145658836601E-2</v>
      </c>
      <c r="G548" s="1">
        <v>8.8248726479604397E-3</v>
      </c>
    </row>
    <row r="549" spans="1:7" x14ac:dyDescent="0.3">
      <c r="A549" s="3">
        <v>20110407</v>
      </c>
      <c r="B549" s="1">
        <v>5.4749449324465761E-4</v>
      </c>
      <c r="C549" s="1">
        <v>3.7800771901108092E-3</v>
      </c>
      <c r="D549" s="1">
        <v>1.1500384579207313E-2</v>
      </c>
      <c r="E549" s="1">
        <v>3.0229955435070199E-3</v>
      </c>
      <c r="F549" s="1">
        <v>-7.4759764201220795E-4</v>
      </c>
      <c r="G549" s="1">
        <v>6.9334731994968399E-3</v>
      </c>
    </row>
    <row r="550" spans="1:7" x14ac:dyDescent="0.3">
      <c r="A550" s="3">
        <v>20110408</v>
      </c>
      <c r="B550" s="1">
        <v>1.2763245933882695E-2</v>
      </c>
      <c r="C550" s="1">
        <v>2.0373506424891451E-2</v>
      </c>
      <c r="D550" s="1">
        <v>1.9485607604085461E-2</v>
      </c>
      <c r="E550" s="1">
        <v>1.9699344986102499E-2</v>
      </c>
      <c r="F550" s="1">
        <v>2.9402860287240399E-3</v>
      </c>
      <c r="G550" s="1">
        <v>1.00731646609349E-2</v>
      </c>
    </row>
    <row r="551" spans="1:7" x14ac:dyDescent="0.3">
      <c r="A551" s="3">
        <v>20110411</v>
      </c>
      <c r="B551" s="1">
        <v>-1.0618524930696462E-2</v>
      </c>
      <c r="C551" s="1">
        <v>-3.515412040244862E-3</v>
      </c>
      <c r="D551" s="1">
        <v>-1.2818925490495237E-2</v>
      </c>
      <c r="E551" s="1">
        <v>-1.0168467106248099E-2</v>
      </c>
      <c r="F551" s="1">
        <v>-1.0073712601638401E-2</v>
      </c>
      <c r="G551" s="1">
        <v>2.7689341111281499E-3</v>
      </c>
    </row>
    <row r="552" spans="1:7" x14ac:dyDescent="0.3">
      <c r="A552" s="3">
        <v>20110412</v>
      </c>
      <c r="B552" s="1">
        <v>3.2425835370919701E-3</v>
      </c>
      <c r="C552" s="1">
        <v>-8.2345864459468622E-4</v>
      </c>
      <c r="D552" s="1">
        <v>-6.3524655074005901E-3</v>
      </c>
      <c r="E552" s="1">
        <v>-3.05234315108015E-3</v>
      </c>
      <c r="F552" s="1">
        <v>-2.6022980684819001E-3</v>
      </c>
      <c r="G552" s="1">
        <v>1.80892578541084E-3</v>
      </c>
    </row>
    <row r="553" spans="1:7" x14ac:dyDescent="0.3">
      <c r="A553" s="3">
        <v>20110413</v>
      </c>
      <c r="B553" s="1">
        <v>1.1460227892988929E-2</v>
      </c>
      <c r="C553" s="1">
        <v>2.2165686130808143E-2</v>
      </c>
      <c r="D553" s="1">
        <v>6.5567409557867832E-3</v>
      </c>
      <c r="E553" s="1">
        <v>7.7774835364884699E-3</v>
      </c>
      <c r="F553" s="1">
        <v>2.1894964314272701E-2</v>
      </c>
      <c r="G553" s="1">
        <v>7.0065658364988096E-3</v>
      </c>
    </row>
    <row r="554" spans="1:7" x14ac:dyDescent="0.3">
      <c r="A554" s="3">
        <v>20110414</v>
      </c>
      <c r="B554" s="1">
        <v>-3.4322639749161717E-3</v>
      </c>
      <c r="C554" s="1">
        <v>7.042796581413443E-4</v>
      </c>
      <c r="D554" s="1">
        <v>-8.3047841501284886E-3</v>
      </c>
      <c r="E554" s="1">
        <v>-6.3771055495203397E-4</v>
      </c>
      <c r="F554" s="1">
        <v>-3.8733539354040402E-3</v>
      </c>
      <c r="G554" s="1">
        <v>-5.6100004508223503E-3</v>
      </c>
    </row>
    <row r="555" spans="1:7" x14ac:dyDescent="0.3">
      <c r="A555" s="3">
        <v>20110415</v>
      </c>
      <c r="B555" s="1">
        <v>-3.8650508593791656E-3</v>
      </c>
      <c r="C555" s="1">
        <v>-4.55013735548914E-3</v>
      </c>
      <c r="D555" s="1">
        <v>-1.064731397984308E-2</v>
      </c>
      <c r="E555" s="1">
        <v>-8.7980580280861993E-3</v>
      </c>
      <c r="F555" s="1">
        <v>1.1628687971893399E-2</v>
      </c>
      <c r="G555" s="1">
        <v>-3.2872833233683302E-3</v>
      </c>
    </row>
    <row r="556" spans="1:7" x14ac:dyDescent="0.3">
      <c r="A556" s="3">
        <v>20110418</v>
      </c>
      <c r="B556" s="1">
        <v>-1.0618164137357979E-3</v>
      </c>
      <c r="C556" s="1">
        <v>3.4547483216726205E-3</v>
      </c>
      <c r="D556" s="1">
        <v>-5.7946346025530152E-3</v>
      </c>
      <c r="E556" s="1">
        <v>-4.3381171250777298E-4</v>
      </c>
      <c r="F556" s="1">
        <v>1.00898285892892E-3</v>
      </c>
      <c r="G556" s="1">
        <v>7.2844581167276299E-3</v>
      </c>
    </row>
    <row r="557" spans="1:7" x14ac:dyDescent="0.3">
      <c r="A557" s="3">
        <v>20110419</v>
      </c>
      <c r="B557" s="1">
        <v>-1.439641670464163E-2</v>
      </c>
      <c r="C557" s="1">
        <v>-7.3477924093080784E-3</v>
      </c>
      <c r="D557" s="1">
        <v>-1.7510586106602676E-2</v>
      </c>
      <c r="E557" s="1">
        <v>-7.7714807734500201E-3</v>
      </c>
      <c r="F557" s="1">
        <v>-2.34232344424401E-2</v>
      </c>
      <c r="G557" s="1">
        <v>-1.5748093707988398E-2</v>
      </c>
    </row>
    <row r="558" spans="1:7" x14ac:dyDescent="0.3">
      <c r="A558" s="3">
        <v>20110420</v>
      </c>
      <c r="B558" s="1">
        <v>1.0219145361116894E-2</v>
      </c>
      <c r="C558" s="1">
        <v>2.5738368704320055E-2</v>
      </c>
      <c r="D558" s="1">
        <v>2.6334781474563573E-3</v>
      </c>
      <c r="E558" s="1">
        <v>8.5869057866140592E-3</v>
      </c>
      <c r="F558" s="1">
        <v>-9.0973063554277093E-3</v>
      </c>
      <c r="G558" s="1">
        <v>3.2065844429351401E-3</v>
      </c>
    </row>
    <row r="559" spans="1:7" x14ac:dyDescent="0.3">
      <c r="A559" s="3">
        <v>20110421</v>
      </c>
      <c r="B559" s="1">
        <v>5.2777076891350385E-3</v>
      </c>
      <c r="C559" s="1">
        <v>-1.6039586444323794E-3</v>
      </c>
      <c r="D559" s="1">
        <v>6.8899228620427303E-3</v>
      </c>
      <c r="E559" s="1">
        <v>2.73593283854204E-3</v>
      </c>
      <c r="F559" s="1">
        <v>4.65460428323561E-3</v>
      </c>
      <c r="G559" s="1">
        <v>1.78087525480813E-2</v>
      </c>
    </row>
    <row r="560" spans="1:7" x14ac:dyDescent="0.3">
      <c r="A560" s="3">
        <v>20110422</v>
      </c>
      <c r="B560" s="1">
        <v>-1.365984435989518E-2</v>
      </c>
      <c r="C560" s="1">
        <v>-9.949491197489467E-3</v>
      </c>
      <c r="D560" s="1">
        <v>-3.3718853418164053E-3</v>
      </c>
      <c r="E560" s="1">
        <v>-3.4155830339389001E-3</v>
      </c>
      <c r="F560" s="1">
        <v>-7.1079320472157304E-3</v>
      </c>
      <c r="G560" s="1">
        <v>-2.9595767068070901E-3</v>
      </c>
    </row>
    <row r="561" spans="1:7" x14ac:dyDescent="0.3">
      <c r="A561" s="3">
        <v>20110425</v>
      </c>
      <c r="B561" s="1">
        <v>-2.6185862617468615E-2</v>
      </c>
      <c r="C561" s="1">
        <v>-1.3007448386260324E-2</v>
      </c>
      <c r="D561" s="1">
        <v>-1.8577127860653436E-2</v>
      </c>
      <c r="E561" s="1">
        <v>-7.3576597251593799E-4</v>
      </c>
      <c r="F561" s="1">
        <v>-4.78943106900513E-3</v>
      </c>
      <c r="G561" s="1">
        <v>-2.6168745726832501E-2</v>
      </c>
    </row>
    <row r="562" spans="1:7" x14ac:dyDescent="0.3">
      <c r="A562" s="3">
        <v>20110426</v>
      </c>
      <c r="B562" s="1">
        <v>-1.2647696708663789E-2</v>
      </c>
      <c r="C562" s="1">
        <v>-9.4525474097945338E-3</v>
      </c>
      <c r="D562" s="1">
        <v>-1.0038625130007599E-2</v>
      </c>
      <c r="E562" s="1">
        <v>-9.5212100606173293E-3</v>
      </c>
      <c r="F562" s="1">
        <v>-8.0533859164974402E-4</v>
      </c>
      <c r="G562" s="1">
        <v>-1.25330952920721E-2</v>
      </c>
    </row>
    <row r="563" spans="1:7" x14ac:dyDescent="0.3">
      <c r="A563" s="3">
        <v>20110427</v>
      </c>
      <c r="B563" s="1">
        <v>-1.4984860250841354E-2</v>
      </c>
      <c r="C563" s="1">
        <v>-1.0848062655650975E-2</v>
      </c>
      <c r="D563" s="1">
        <v>-1.3538102299882782E-2</v>
      </c>
      <c r="E563" s="1">
        <v>-7.7647654957651302E-3</v>
      </c>
      <c r="F563" s="1">
        <v>-6.4608627515935898E-3</v>
      </c>
      <c r="G563" s="1">
        <v>-7.9158289953540299E-3</v>
      </c>
    </row>
    <row r="564" spans="1:7" x14ac:dyDescent="0.3">
      <c r="A564" s="3">
        <v>20110428</v>
      </c>
      <c r="B564" s="1">
        <v>-3.2147483732138951E-2</v>
      </c>
      <c r="C564" s="1">
        <v>-3.5307407397098478E-2</v>
      </c>
      <c r="D564" s="1">
        <v>-2.2366956446564137E-2</v>
      </c>
      <c r="E564" s="1">
        <v>-1.7853114716526699E-2</v>
      </c>
      <c r="F564" s="1">
        <v>-1.02065498334142E-3</v>
      </c>
      <c r="G564" s="1">
        <v>-2.1867743453446799E-2</v>
      </c>
    </row>
    <row r="565" spans="1:7" x14ac:dyDescent="0.3">
      <c r="A565" s="3">
        <v>20110429</v>
      </c>
      <c r="B565" s="1">
        <v>1.6616644683681413E-2</v>
      </c>
      <c r="C565" s="1">
        <v>1.3065667957399935E-2</v>
      </c>
      <c r="D565" s="1">
        <v>1.7588310364953581E-2</v>
      </c>
      <c r="E565" s="1">
        <v>1.6466487444470899E-2</v>
      </c>
      <c r="F565" s="1">
        <v>-4.9821203823416597E-3</v>
      </c>
      <c r="G565" s="1">
        <v>1.6682170772397899E-2</v>
      </c>
    </row>
    <row r="566" spans="1:7" x14ac:dyDescent="0.3">
      <c r="A566" s="3">
        <v>20110503</v>
      </c>
      <c r="B566" s="1">
        <v>1.2797563946927033E-2</v>
      </c>
      <c r="C566" s="1">
        <v>1.732259106916937E-2</v>
      </c>
      <c r="D566" s="1">
        <v>5.7198815680167903E-3</v>
      </c>
      <c r="E566" s="1">
        <v>9.3240086004211103E-3</v>
      </c>
      <c r="F566" s="1">
        <v>2.3674782577255602E-3</v>
      </c>
      <c r="G566" s="1">
        <v>7.6905389593257701E-3</v>
      </c>
    </row>
    <row r="567" spans="1:7" x14ac:dyDescent="0.3">
      <c r="A567" s="3">
        <v>20110504</v>
      </c>
      <c r="B567" s="1">
        <v>-2.5872692068452816E-2</v>
      </c>
      <c r="C567" s="1">
        <v>-1.1929724094765799E-2</v>
      </c>
      <c r="D567" s="1">
        <v>-2.9381601885329026E-2</v>
      </c>
      <c r="E567" s="1">
        <v>-2.0474835214848702E-2</v>
      </c>
      <c r="F567" s="1">
        <v>-2.35697279677556E-2</v>
      </c>
      <c r="G567" s="1">
        <v>-3.01904929383538E-2</v>
      </c>
    </row>
    <row r="568" spans="1:7" x14ac:dyDescent="0.3">
      <c r="A568" s="3">
        <v>20110505</v>
      </c>
      <c r="B568" s="1">
        <v>5.9609491685193115E-3</v>
      </c>
      <c r="C568" s="1">
        <v>1.140556806010256E-2</v>
      </c>
      <c r="D568" s="1">
        <v>-6.5301079497941368E-3</v>
      </c>
      <c r="E568" s="1">
        <v>6.9478727760129101E-3</v>
      </c>
      <c r="F568" s="1">
        <v>3.5644129030126099E-4</v>
      </c>
      <c r="G568" s="1">
        <v>-3.05269313667075E-4</v>
      </c>
    </row>
    <row r="569" spans="1:7" x14ac:dyDescent="0.3">
      <c r="A569" s="3">
        <v>20110506</v>
      </c>
      <c r="B569" s="1">
        <v>1.3531423391896303E-2</v>
      </c>
      <c r="C569" s="1">
        <v>1.1994797316840299E-2</v>
      </c>
      <c r="D569" s="1">
        <v>3.5212903015662141E-3</v>
      </c>
      <c r="E569" s="1">
        <v>7.54369717790485E-3</v>
      </c>
      <c r="F569" s="1">
        <v>-8.59233842527991E-3</v>
      </c>
      <c r="G569" s="1">
        <v>-9.9384571713726794E-3</v>
      </c>
    </row>
    <row r="570" spans="1:7" x14ac:dyDescent="0.3">
      <c r="A570" s="3">
        <v>20110509</v>
      </c>
      <c r="B570" s="1">
        <v>7.4458748153540576E-3</v>
      </c>
      <c r="C570" s="1">
        <v>3.2636663740322949E-3</v>
      </c>
      <c r="D570" s="1">
        <v>1.3196671895339433E-2</v>
      </c>
      <c r="E570" s="1">
        <v>-6.4744221184444902E-4</v>
      </c>
      <c r="F570" s="1">
        <v>-2.5396145149092198E-3</v>
      </c>
      <c r="G570" s="1">
        <v>5.7277776034844099E-3</v>
      </c>
    </row>
    <row r="571" spans="1:7" x14ac:dyDescent="0.3">
      <c r="A571" s="3">
        <v>20110510</v>
      </c>
      <c r="B571" s="1">
        <v>2.4885212117891731E-3</v>
      </c>
      <c r="C571" s="1">
        <v>-3.4893215723104821E-3</v>
      </c>
      <c r="D571" s="1">
        <v>3.806060766656222E-3</v>
      </c>
      <c r="E571" s="1">
        <v>2.1806831092083801E-4</v>
      </c>
      <c r="F571" s="1">
        <v>9.9184921107644299E-3</v>
      </c>
      <c r="G571" s="1">
        <v>7.78154264854006E-3</v>
      </c>
    </row>
    <row r="572" spans="1:7" x14ac:dyDescent="0.3">
      <c r="A572" s="3">
        <v>20110511</v>
      </c>
      <c r="B572" s="1">
        <v>4.5648995512325447E-3</v>
      </c>
      <c r="C572" s="1">
        <v>2.7347364823108889E-3</v>
      </c>
      <c r="D572" s="1">
        <v>-7.8386348741339654E-3</v>
      </c>
      <c r="E572" s="1">
        <v>-4.0827425314863101E-3</v>
      </c>
      <c r="F572" s="1">
        <v>-3.6618715236964201E-3</v>
      </c>
      <c r="G572" s="1">
        <v>-4.1046322865236004E-3</v>
      </c>
    </row>
    <row r="573" spans="1:7" x14ac:dyDescent="0.3">
      <c r="A573" s="3">
        <v>20110512</v>
      </c>
      <c r="B573" s="1">
        <v>-1.8404944688455868E-2</v>
      </c>
      <c r="C573" s="1">
        <v>-1.0012665048031772E-2</v>
      </c>
      <c r="D573" s="1">
        <v>-1.3122921647567254E-2</v>
      </c>
      <c r="E573" s="1">
        <v>-3.9679517707680604E-3</v>
      </c>
      <c r="F573" s="1">
        <v>-9.7640088861852201E-3</v>
      </c>
      <c r="G573" s="1">
        <v>-2.2218704435911198E-2</v>
      </c>
    </row>
    <row r="574" spans="1:7" x14ac:dyDescent="0.3">
      <c r="A574" s="3">
        <v>20110513</v>
      </c>
      <c r="B574" s="1">
        <v>9.1766934700364625E-3</v>
      </c>
      <c r="C574" s="1">
        <v>1.7447299470522181E-3</v>
      </c>
      <c r="D574" s="1">
        <v>3.8968145243039685E-3</v>
      </c>
      <c r="E574" s="1">
        <v>1.47456924597002E-3</v>
      </c>
      <c r="F574" s="1">
        <v>1.25831436084409E-2</v>
      </c>
      <c r="G574" s="1">
        <v>9.7422780711388397E-3</v>
      </c>
    </row>
    <row r="575" spans="1:7" x14ac:dyDescent="0.3">
      <c r="A575" s="3">
        <v>20110516</v>
      </c>
      <c r="B575" s="1">
        <v>-8.0721096066431084E-4</v>
      </c>
      <c r="C575" s="1">
        <v>-3.9598960819638316E-3</v>
      </c>
      <c r="D575" s="1">
        <v>-3.4422134488324564E-3</v>
      </c>
      <c r="E575" s="1">
        <v>1.8147830751439901E-4</v>
      </c>
      <c r="F575" s="1">
        <v>-8.9447127030671501E-3</v>
      </c>
      <c r="G575" s="1">
        <v>-1.4059896188078199E-2</v>
      </c>
    </row>
    <row r="576" spans="1:7" x14ac:dyDescent="0.3">
      <c r="A576" s="3">
        <v>20110517</v>
      </c>
      <c r="B576" s="1">
        <v>-4.5849654178541123E-3</v>
      </c>
      <c r="C576" s="1">
        <v>-4.2334222571627682E-3</v>
      </c>
      <c r="D576" s="1">
        <v>6.8308139671487836E-3</v>
      </c>
      <c r="E576" s="1">
        <v>-1.79115968682188E-3</v>
      </c>
      <c r="F576" s="1">
        <v>6.7796995527691596E-3</v>
      </c>
      <c r="G576" s="1">
        <v>7.3562500980297396E-3</v>
      </c>
    </row>
    <row r="577" spans="1:7" x14ac:dyDescent="0.3">
      <c r="A577" s="3">
        <v>20110518</v>
      </c>
      <c r="B577" s="1">
        <v>4.9815926103196403E-3</v>
      </c>
      <c r="C577" s="1">
        <v>8.7459122038256211E-3</v>
      </c>
      <c r="D577" s="1">
        <v>4.9733430967229403E-3</v>
      </c>
      <c r="E577" s="1">
        <v>8.51779977045229E-3</v>
      </c>
      <c r="F577" s="1">
        <v>1.17885541203624E-2</v>
      </c>
      <c r="G577" s="1">
        <v>5.3138675268765301E-3</v>
      </c>
    </row>
    <row r="578" spans="1:7" x14ac:dyDescent="0.3">
      <c r="A578" s="3">
        <v>20110519</v>
      </c>
      <c r="B578" s="1">
        <v>-5.3131341033423769E-3</v>
      </c>
      <c r="C578" s="1">
        <v>7.4537036759521618E-4</v>
      </c>
      <c r="D578" s="1">
        <v>-7.9773709815386881E-3</v>
      </c>
      <c r="E578" s="1">
        <v>4.4716931877927498E-4</v>
      </c>
      <c r="F578" s="1">
        <v>-6.1919191621580298E-3</v>
      </c>
      <c r="G578" s="1">
        <v>-6.2288996376651303E-3</v>
      </c>
    </row>
    <row r="579" spans="1:7" x14ac:dyDescent="0.3">
      <c r="A579" s="3">
        <v>20110520</v>
      </c>
      <c r="B579" s="1">
        <v>-4.8674249376945899E-3</v>
      </c>
      <c r="C579" s="1">
        <v>-1.0343728644427207E-3</v>
      </c>
      <c r="D579" s="1">
        <v>-3.8298586928600868E-3</v>
      </c>
      <c r="E579" s="1">
        <v>-9.1702586102217199E-4</v>
      </c>
      <c r="F579" s="1">
        <v>2.6608506534341199E-3</v>
      </c>
      <c r="G579" s="1">
        <v>-3.9684904098430196E-3</v>
      </c>
    </row>
    <row r="580" spans="1:7" x14ac:dyDescent="0.3">
      <c r="A580" s="3">
        <v>20110523</v>
      </c>
      <c r="B580" s="1">
        <v>-3.4844791595950414E-2</v>
      </c>
      <c r="C580" s="1">
        <v>-3.3385431732181954E-2</v>
      </c>
      <c r="D580" s="1">
        <v>-3.6340348863031537E-2</v>
      </c>
      <c r="E580" s="1">
        <v>-3.2169827497256699E-2</v>
      </c>
      <c r="F580" s="1">
        <v>-3.00115711656531E-2</v>
      </c>
      <c r="G580" s="1">
        <v>-3.3980120736146799E-2</v>
      </c>
    </row>
    <row r="581" spans="1:7" x14ac:dyDescent="0.3">
      <c r="A581" s="3">
        <v>20110524</v>
      </c>
      <c r="B581" s="1">
        <v>-2.2455221938415719E-3</v>
      </c>
      <c r="C581" s="1">
        <v>-6.2385367114999122E-3</v>
      </c>
      <c r="D581" s="1">
        <v>-1.040019587806637E-3</v>
      </c>
      <c r="E581" s="1">
        <v>-1.5777451924167999E-3</v>
      </c>
      <c r="F581" s="1">
        <v>3.5843872139976898E-5</v>
      </c>
      <c r="G581" s="1">
        <v>1.49446530207094E-3</v>
      </c>
    </row>
    <row r="582" spans="1:7" x14ac:dyDescent="0.3">
      <c r="A582" s="3">
        <v>20110525</v>
      </c>
      <c r="B582" s="1">
        <v>-1.7285895012052542E-2</v>
      </c>
      <c r="C582" s="1">
        <v>-1.3787952805717797E-2</v>
      </c>
      <c r="D582" s="1">
        <v>-1.1119797700431023E-2</v>
      </c>
      <c r="E582" s="1">
        <v>-1.1429980500235E-2</v>
      </c>
      <c r="F582" s="1">
        <v>-1.4272664947621101E-2</v>
      </c>
      <c r="G582" s="1">
        <v>-7.7955140801002302E-3</v>
      </c>
    </row>
    <row r="583" spans="1:7" x14ac:dyDescent="0.3">
      <c r="A583" s="3">
        <v>20110526</v>
      </c>
      <c r="B583" s="1">
        <v>-1.122960616452811E-2</v>
      </c>
      <c r="C583" s="1">
        <v>-1.7115011142494693E-2</v>
      </c>
      <c r="D583" s="1">
        <v>-1.074662069456548E-2</v>
      </c>
      <c r="E583" s="1">
        <v>-1.1813472316734901E-2</v>
      </c>
      <c r="F583" s="1">
        <v>2.2082578072914198E-3</v>
      </c>
      <c r="G583" s="1">
        <v>-5.5585209212110501E-3</v>
      </c>
    </row>
    <row r="584" spans="1:7" x14ac:dyDescent="0.3">
      <c r="A584" s="3">
        <v>20110527</v>
      </c>
      <c r="B584" s="1">
        <v>-1.8121499617165093E-2</v>
      </c>
      <c r="C584" s="1">
        <v>-1.6264572937671692E-2</v>
      </c>
      <c r="D584" s="1">
        <v>-1.0824495728758493E-2</v>
      </c>
      <c r="E584" s="1">
        <v>-1.5788756332663901E-2</v>
      </c>
      <c r="F584" s="1">
        <v>1.86516367917119E-3</v>
      </c>
      <c r="G584" s="1">
        <v>-4.1380674788871197E-3</v>
      </c>
    </row>
    <row r="585" spans="1:7" x14ac:dyDescent="0.3">
      <c r="A585" s="3">
        <v>20110530</v>
      </c>
      <c r="B585" s="1">
        <v>-1.6192575265753961E-2</v>
      </c>
      <c r="C585" s="1">
        <v>-9.5323796761203738E-3</v>
      </c>
      <c r="D585" s="1">
        <v>-7.1542042550413664E-3</v>
      </c>
      <c r="E585" s="1">
        <v>2.7538368376954698E-3</v>
      </c>
      <c r="F585" s="1">
        <v>-2.4230669543087399E-5</v>
      </c>
      <c r="G585" s="1">
        <v>-6.8871918241955304E-3</v>
      </c>
    </row>
    <row r="586" spans="1:7" x14ac:dyDescent="0.3">
      <c r="A586" s="3">
        <v>20110531</v>
      </c>
      <c r="B586" s="1">
        <v>1.8618431600138548E-2</v>
      </c>
      <c r="C586" s="1">
        <v>1.7349993773530394E-2</v>
      </c>
      <c r="D586" s="1">
        <v>2.9579787539027944E-2</v>
      </c>
      <c r="E586" s="1">
        <v>1.6429736245531699E-2</v>
      </c>
      <c r="F586" s="1">
        <v>1.05690014565222E-2</v>
      </c>
      <c r="G586" s="1">
        <v>2.1538118645955999E-2</v>
      </c>
    </row>
    <row r="587" spans="1:7" x14ac:dyDescent="0.3">
      <c r="A587" s="3">
        <v>20110601</v>
      </c>
      <c r="B587" s="1">
        <v>1.2872546284479501E-2</v>
      </c>
      <c r="C587" s="1">
        <v>6.7812175715497407E-3</v>
      </c>
      <c r="D587" s="1">
        <v>1.0721724200396807E-2</v>
      </c>
      <c r="E587" s="1">
        <v>1.2452528674316799E-2</v>
      </c>
      <c r="F587" s="1">
        <v>-7.1700969825167901E-3</v>
      </c>
      <c r="G587" s="1">
        <v>2.4749360613294E-3</v>
      </c>
    </row>
    <row r="588" spans="1:7" x14ac:dyDescent="0.3">
      <c r="A588" s="3">
        <v>20110602</v>
      </c>
      <c r="B588" s="1">
        <v>-1.5902623688650017E-2</v>
      </c>
      <c r="C588" s="1">
        <v>-1.0735323749773899E-2</v>
      </c>
      <c r="D588" s="1">
        <v>-1.450244259748755E-2</v>
      </c>
      <c r="E588" s="1">
        <v>-1.3130619794547899E-2</v>
      </c>
      <c r="F588" s="1">
        <v>-2.9987165186537101E-2</v>
      </c>
      <c r="G588" s="1">
        <v>-5.7125446345314898E-3</v>
      </c>
    </row>
    <row r="589" spans="1:7" x14ac:dyDescent="0.3">
      <c r="A589" s="3">
        <v>20110603</v>
      </c>
      <c r="B589" s="1">
        <v>2.0981259337078329E-2</v>
      </c>
      <c r="C589" s="1">
        <v>1.8929435462924939E-2</v>
      </c>
      <c r="D589" s="1">
        <v>1.6264622795861085E-2</v>
      </c>
      <c r="E589" s="1">
        <v>1.55873449234511E-2</v>
      </c>
      <c r="F589" s="1">
        <v>7.57849775059476E-3</v>
      </c>
      <c r="G589" s="1">
        <v>7.8616301243413095E-3</v>
      </c>
    </row>
    <row r="590" spans="1:7" x14ac:dyDescent="0.3">
      <c r="A590" s="3">
        <v>20110607</v>
      </c>
      <c r="B590" s="1">
        <v>7.2229284746487378E-3</v>
      </c>
      <c r="C590" s="1">
        <v>1.252394857842074E-2</v>
      </c>
      <c r="D590" s="1">
        <v>6.4557689410606476E-3</v>
      </c>
      <c r="E590" s="1">
        <v>4.1971657129573599E-3</v>
      </c>
      <c r="F590" s="1">
        <v>3.8940357079173399E-3</v>
      </c>
      <c r="G590" s="1">
        <v>5.6579130701000799E-3</v>
      </c>
    </row>
    <row r="591" spans="1:7" x14ac:dyDescent="0.3">
      <c r="A591" s="3">
        <v>20110608</v>
      </c>
      <c r="B591" s="1">
        <v>1.690255184151259E-3</v>
      </c>
      <c r="C591" s="1">
        <v>-2.1423610234615389E-3</v>
      </c>
      <c r="D591" s="1">
        <v>6.8960582165648E-3</v>
      </c>
      <c r="E591" s="1">
        <v>3.6205451211143301E-3</v>
      </c>
      <c r="F591" s="1">
        <v>-2.0218065362804199E-3</v>
      </c>
      <c r="G591" s="1">
        <v>6.9896027924588595E-5</v>
      </c>
    </row>
    <row r="592" spans="1:7" x14ac:dyDescent="0.3">
      <c r="A592" s="3">
        <v>20110609</v>
      </c>
      <c r="B592" s="1">
        <v>-1.8806317149933229E-2</v>
      </c>
      <c r="C592" s="1">
        <v>-2.0190036920825397E-2</v>
      </c>
      <c r="D592" s="1">
        <v>-2.2448348106786076E-2</v>
      </c>
      <c r="E592" s="1">
        <v>-1.93409070118068E-2</v>
      </c>
      <c r="F592" s="1">
        <v>-1.6584969853818299E-2</v>
      </c>
      <c r="G592" s="1">
        <v>-1.8110207455447901E-2</v>
      </c>
    </row>
    <row r="593" spans="1:7" x14ac:dyDescent="0.3">
      <c r="A593" s="3">
        <v>20110610</v>
      </c>
      <c r="B593" s="1">
        <v>3.8898525371843119E-3</v>
      </c>
      <c r="C593" s="1">
        <v>5.675497918354303E-3</v>
      </c>
      <c r="D593" s="1">
        <v>1.3514712744163515E-3</v>
      </c>
      <c r="E593" s="1">
        <v>-3.8503150093659398E-5</v>
      </c>
      <c r="F593" s="1">
        <v>6.61197950161003E-3</v>
      </c>
      <c r="G593" s="1">
        <v>2.7738992218024998E-3</v>
      </c>
    </row>
    <row r="594" spans="1:7" x14ac:dyDescent="0.3">
      <c r="A594" s="3">
        <v>20110613</v>
      </c>
      <c r="B594" s="1">
        <v>2.7845999380910163E-4</v>
      </c>
      <c r="C594" s="1">
        <v>-6.3636845027383419E-3</v>
      </c>
      <c r="D594" s="1">
        <v>-3.9973734130320957E-3</v>
      </c>
      <c r="E594" s="1">
        <v>-7.9142005241142899E-3</v>
      </c>
      <c r="F594" s="1">
        <v>-1.89214999282183E-3</v>
      </c>
      <c r="G594" s="1">
        <v>-6.9329987913546703E-3</v>
      </c>
    </row>
    <row r="595" spans="1:7" x14ac:dyDescent="0.3">
      <c r="A595" s="3">
        <v>20110614</v>
      </c>
      <c r="B595" s="1">
        <v>1.1995566416429642E-2</v>
      </c>
      <c r="C595" s="1">
        <v>7.5375802074540074E-3</v>
      </c>
      <c r="D595" s="1">
        <v>2.0693842447020522E-2</v>
      </c>
      <c r="E595" s="1">
        <v>1.73423400426219E-2</v>
      </c>
      <c r="F595" s="1">
        <v>1.50037558002923E-2</v>
      </c>
      <c r="G595" s="1">
        <v>1.9295108764771401E-2</v>
      </c>
    </row>
    <row r="596" spans="1:7" x14ac:dyDescent="0.3">
      <c r="A596" s="3">
        <v>20110615</v>
      </c>
      <c r="B596" s="1">
        <v>-8.0862447007626608E-3</v>
      </c>
      <c r="C596" s="1">
        <v>-1.1480541102368519E-2</v>
      </c>
      <c r="D596" s="1">
        <v>-1.2337951240074618E-2</v>
      </c>
      <c r="E596" s="1">
        <v>-1.00105434340089E-2</v>
      </c>
      <c r="F596" s="1">
        <v>-1.0404824082509E-2</v>
      </c>
      <c r="G596" s="1">
        <v>-5.5587653993221303E-3</v>
      </c>
    </row>
    <row r="597" spans="1:7" x14ac:dyDescent="0.3">
      <c r="A597" s="3">
        <v>20110616</v>
      </c>
      <c r="B597" s="1">
        <v>-2.0431923188082894E-2</v>
      </c>
      <c r="C597" s="1">
        <v>-2.2596747638024814E-2</v>
      </c>
      <c r="D597" s="1">
        <v>-1.3825429749266099E-2</v>
      </c>
      <c r="E597" s="1">
        <v>-1.14969466682947E-2</v>
      </c>
      <c r="F597" s="1">
        <v>-1.1136949451067401E-2</v>
      </c>
      <c r="G597" s="1">
        <v>-1.4584049052437801E-2</v>
      </c>
    </row>
    <row r="598" spans="1:7" x14ac:dyDescent="0.3">
      <c r="A598" s="3">
        <v>20110617</v>
      </c>
      <c r="B598" s="1">
        <v>-1.4279394914439808E-2</v>
      </c>
      <c r="C598" s="1">
        <v>-1.3911354334860727E-2</v>
      </c>
      <c r="D598" s="1">
        <v>-1.2383337971851111E-2</v>
      </c>
      <c r="E598" s="1">
        <v>-9.7897160353273404E-3</v>
      </c>
      <c r="F598" s="1">
        <v>-3.1596984326037799E-3</v>
      </c>
      <c r="G598" s="1">
        <v>-5.5277261373199603E-3</v>
      </c>
    </row>
    <row r="599" spans="1:7" x14ac:dyDescent="0.3">
      <c r="A599" s="3">
        <v>20110620</v>
      </c>
      <c r="B599" s="1">
        <v>-2.0381616402868164E-2</v>
      </c>
      <c r="C599" s="1">
        <v>-1.5330335344163981E-2</v>
      </c>
      <c r="D599" s="1">
        <v>-1.0279219293393278E-2</v>
      </c>
      <c r="E599" s="1">
        <v>-8.4378648653386599E-3</v>
      </c>
      <c r="F599" s="1">
        <v>2.74988160956758E-3</v>
      </c>
      <c r="G599" s="1">
        <v>-6.7250046915432798E-3</v>
      </c>
    </row>
    <row r="600" spans="1:7" x14ac:dyDescent="0.3">
      <c r="A600" s="3">
        <v>20110621</v>
      </c>
      <c r="B600" s="1">
        <v>9.7646604962483719E-3</v>
      </c>
      <c r="C600" s="1">
        <v>9.623432865138816E-3</v>
      </c>
      <c r="D600" s="1">
        <v>2.3294011168010765E-2</v>
      </c>
      <c r="E600" s="1">
        <v>2.2452996505926401E-2</v>
      </c>
      <c r="F600" s="1">
        <v>9.9586605130546294E-3</v>
      </c>
      <c r="G600" s="1">
        <v>1.6135011553432398E-2</v>
      </c>
    </row>
    <row r="601" spans="1:7" x14ac:dyDescent="0.3">
      <c r="A601" s="3">
        <v>20110622</v>
      </c>
      <c r="B601" s="1">
        <v>6.1225738715361489E-4</v>
      </c>
      <c r="C601" s="1">
        <v>1.5639244050578638E-4</v>
      </c>
      <c r="D601" s="1">
        <v>2.1927668991092936E-3</v>
      </c>
      <c r="E601" s="1">
        <v>3.7071087390602398E-3</v>
      </c>
      <c r="F601" s="1">
        <v>-7.0688027768111401E-4</v>
      </c>
      <c r="G601" s="1">
        <v>-5.9152324980067705E-4</v>
      </c>
    </row>
    <row r="602" spans="1:7" x14ac:dyDescent="0.3">
      <c r="A602" s="3">
        <v>20110623</v>
      </c>
      <c r="B602" s="1">
        <v>2.3613007616377905E-2</v>
      </c>
      <c r="C602" s="1">
        <v>1.9738734229000438E-2</v>
      </c>
      <c r="D602" s="1">
        <v>2.4288365227472769E-2</v>
      </c>
      <c r="E602" s="1">
        <v>1.8657153883437999E-2</v>
      </c>
      <c r="F602" s="1">
        <v>1.5384054077485301E-2</v>
      </c>
      <c r="G602" s="1">
        <v>2.0982551603712599E-2</v>
      </c>
    </row>
    <row r="603" spans="1:7" x14ac:dyDescent="0.3">
      <c r="A603" s="3">
        <v>20110624</v>
      </c>
      <c r="B603" s="1">
        <v>2.910618796894314E-2</v>
      </c>
      <c r="C603" s="1">
        <v>2.4307836995002212E-2</v>
      </c>
      <c r="D603" s="1">
        <v>2.6339005957803908E-2</v>
      </c>
      <c r="E603" s="1">
        <v>1.9875090713224498E-2</v>
      </c>
      <c r="F603" s="1">
        <v>3.1477052027609101E-2</v>
      </c>
      <c r="G603" s="1">
        <v>1.9976588375050699E-2</v>
      </c>
    </row>
    <row r="604" spans="1:7" x14ac:dyDescent="0.3">
      <c r="A604" s="3">
        <v>20110627</v>
      </c>
      <c r="B604" s="1">
        <v>1.6745316802395931E-2</v>
      </c>
      <c r="C604" s="1">
        <v>8.1368222326391026E-3</v>
      </c>
      <c r="D604" s="1">
        <v>7.2801061631753931E-3</v>
      </c>
      <c r="E604" s="1">
        <v>3.1716932874445501E-3</v>
      </c>
      <c r="F604" s="1">
        <v>-2.86468026880057E-3</v>
      </c>
      <c r="G604" s="1">
        <v>3.5903247889612802E-3</v>
      </c>
    </row>
    <row r="605" spans="1:7" x14ac:dyDescent="0.3">
      <c r="A605" s="3">
        <v>20110628</v>
      </c>
      <c r="B605" s="1">
        <v>3.9419588692045588E-3</v>
      </c>
      <c r="C605" s="1">
        <v>4.6861841793032627E-3</v>
      </c>
      <c r="D605" s="1">
        <v>-8.6397940964699359E-4</v>
      </c>
      <c r="E605" s="1">
        <v>2.4499423596868E-3</v>
      </c>
      <c r="F605" s="1">
        <v>-2.7008164746240601E-3</v>
      </c>
      <c r="G605" s="1">
        <v>2.7209552478904499E-4</v>
      </c>
    </row>
    <row r="606" spans="1:7" x14ac:dyDescent="0.3">
      <c r="A606" s="3">
        <v>20110629</v>
      </c>
      <c r="B606" s="1">
        <v>-8.7863462874199511E-3</v>
      </c>
      <c r="C606" s="1">
        <v>-8.8391548726512708E-3</v>
      </c>
      <c r="D606" s="1">
        <v>-7.9628346525663675E-3</v>
      </c>
      <c r="E606" s="1">
        <v>-8.3825404859871992E-3</v>
      </c>
      <c r="F606" s="1">
        <v>-1.8639282431614099E-2</v>
      </c>
      <c r="G606" s="1">
        <v>-1.2993984496412999E-2</v>
      </c>
    </row>
    <row r="607" spans="1:7" x14ac:dyDescent="0.3">
      <c r="A607" s="3">
        <v>20110630</v>
      </c>
      <c r="B607" s="1">
        <v>1.5634173379540602E-2</v>
      </c>
      <c r="C607" s="1">
        <v>1.1997629789943884E-2</v>
      </c>
      <c r="D607" s="1">
        <v>1.0913240249810134E-2</v>
      </c>
      <c r="E607" s="1">
        <v>1.0294856822285699E-2</v>
      </c>
      <c r="F607" s="1">
        <v>1.3926400183626E-2</v>
      </c>
      <c r="G607" s="1">
        <v>1.7528794525250399E-2</v>
      </c>
    </row>
    <row r="608" spans="1:7" x14ac:dyDescent="0.3">
      <c r="A608" s="3">
        <v>20110701</v>
      </c>
      <c r="B608" s="1">
        <v>2.2399337827798209E-3</v>
      </c>
      <c r="C608" s="1">
        <v>3.3669090263745254E-3</v>
      </c>
      <c r="D608" s="1">
        <v>1.8445798279160871E-3</v>
      </c>
      <c r="E608" s="1">
        <v>4.2419055535516904E-3</v>
      </c>
      <c r="F608" s="1">
        <v>-1.6406306693022199E-3</v>
      </c>
      <c r="G608" s="1">
        <v>4.4828124350577798E-3</v>
      </c>
    </row>
    <row r="609" spans="1:7" x14ac:dyDescent="0.3">
      <c r="A609" s="3">
        <v>20110704</v>
      </c>
      <c r="B609" s="1">
        <v>2.2983297718476355E-2</v>
      </c>
      <c r="C609" s="1">
        <v>2.142431703462978E-2</v>
      </c>
      <c r="D609" s="1">
        <v>3.1347467647381971E-2</v>
      </c>
      <c r="E609" s="1">
        <v>2.3794037521783801E-2</v>
      </c>
      <c r="F609" s="1">
        <v>2.6010920076042599E-2</v>
      </c>
      <c r="G609" s="1">
        <v>2.2916803359244699E-2</v>
      </c>
    </row>
    <row r="610" spans="1:7" x14ac:dyDescent="0.3">
      <c r="A610" s="3">
        <v>20110705</v>
      </c>
      <c r="B610" s="1">
        <v>2.2632855823743691E-3</v>
      </c>
      <c r="C610" s="1">
        <v>7.1149274285416267E-3</v>
      </c>
      <c r="D610" s="1">
        <v>1.4015027302467118E-3</v>
      </c>
      <c r="E610" s="1">
        <v>1.2894943695918E-4</v>
      </c>
      <c r="F610" s="1">
        <v>-1.4484711398654599E-3</v>
      </c>
      <c r="G610" s="1">
        <v>4.6297913430952504E-3</v>
      </c>
    </row>
    <row r="611" spans="1:7" x14ac:dyDescent="0.3">
      <c r="A611" s="3">
        <v>20110706</v>
      </c>
      <c r="B611" s="1">
        <v>9.5932583706907232E-3</v>
      </c>
      <c r="C611" s="1">
        <v>4.6191108171885807E-3</v>
      </c>
      <c r="D611" s="1">
        <v>-3.6063988349680247E-3</v>
      </c>
      <c r="E611" s="1">
        <v>-6.6933586383859697E-4</v>
      </c>
      <c r="F611" s="1">
        <v>-8.3403438347404608E-3</v>
      </c>
      <c r="G611" s="1">
        <v>-3.5291559862325201E-3</v>
      </c>
    </row>
    <row r="612" spans="1:7" x14ac:dyDescent="0.3">
      <c r="A612" s="3">
        <v>20110707</v>
      </c>
      <c r="B612" s="1">
        <v>6.4182821716857359E-3</v>
      </c>
      <c r="C612" s="1">
        <v>3.9596118099087052E-3</v>
      </c>
      <c r="D612" s="1">
        <v>-7.1498892173824857E-3</v>
      </c>
      <c r="E612" s="1">
        <v>-1.58817829233575E-3</v>
      </c>
      <c r="F612" s="1">
        <v>-2.6934613825411501E-3</v>
      </c>
      <c r="G612" s="1">
        <v>-5.2391096308315897E-3</v>
      </c>
    </row>
    <row r="613" spans="1:7" x14ac:dyDescent="0.3">
      <c r="A613" s="3">
        <v>20110708</v>
      </c>
      <c r="B613" s="1">
        <v>-3.5559839073286289E-3</v>
      </c>
      <c r="C613" s="1">
        <v>-1.6005151526640759E-3</v>
      </c>
      <c r="D613" s="1">
        <v>-1.932657687401134E-3</v>
      </c>
      <c r="E613" s="1">
        <v>-3.7771594520435302E-3</v>
      </c>
      <c r="F613" s="1">
        <v>8.2251234867380292E-3</v>
      </c>
      <c r="G613" s="1">
        <v>-9.9242879394626903E-4</v>
      </c>
    </row>
    <row r="614" spans="1:7" x14ac:dyDescent="0.3">
      <c r="A614" s="3">
        <v>20110711</v>
      </c>
      <c r="B614" s="1">
        <v>7.0243673213740395E-3</v>
      </c>
      <c r="C614" s="1">
        <v>1.0057409632526432E-2</v>
      </c>
      <c r="D614" s="1">
        <v>1.0816614691343712E-2</v>
      </c>
      <c r="E614" s="1">
        <v>1.25803314226537E-2</v>
      </c>
      <c r="F614" s="1">
        <v>-5.6346921957358999E-3</v>
      </c>
      <c r="G614" s="1">
        <v>1.5730266304802901E-3</v>
      </c>
    </row>
    <row r="615" spans="1:7" x14ac:dyDescent="0.3">
      <c r="A615" s="3">
        <v>20110712</v>
      </c>
      <c r="B615" s="1">
        <v>-1.3384720373057718E-2</v>
      </c>
      <c r="C615" s="1">
        <v>-1.318827229238311E-2</v>
      </c>
      <c r="D615" s="1">
        <v>-1.7441152448923608E-2</v>
      </c>
      <c r="E615" s="1">
        <v>-9.0121549052147101E-3</v>
      </c>
      <c r="F615" s="1">
        <v>-2.1706312708413798E-2</v>
      </c>
      <c r="G615" s="1">
        <v>-2.0799563460150401E-2</v>
      </c>
    </row>
    <row r="616" spans="1:7" x14ac:dyDescent="0.3">
      <c r="A616" s="3">
        <v>20110713</v>
      </c>
      <c r="B616" s="1">
        <v>1.9689005756920945E-2</v>
      </c>
      <c r="C616" s="1">
        <v>1.8091374464233211E-2</v>
      </c>
      <c r="D616" s="1">
        <v>1.5623057791975011E-2</v>
      </c>
      <c r="E616" s="1">
        <v>1.6007151503129102E-2</v>
      </c>
      <c r="F616" s="1">
        <v>1.6070838446463901E-2</v>
      </c>
      <c r="G616" s="1">
        <v>1.82208394303633E-2</v>
      </c>
    </row>
    <row r="617" spans="1:7" x14ac:dyDescent="0.3">
      <c r="A617" s="3">
        <v>20110714</v>
      </c>
      <c r="B617" s="1">
        <v>8.8802746509334621E-3</v>
      </c>
      <c r="C617" s="1">
        <v>8.0113721913492031E-3</v>
      </c>
      <c r="D617" s="1">
        <v>1.3352667104649517E-3</v>
      </c>
      <c r="E617" s="1">
        <v>-4.1053051491683903E-4</v>
      </c>
      <c r="F617" s="1">
        <v>7.6750968970813597E-4</v>
      </c>
      <c r="G617" s="1">
        <v>7.26016611714586E-3</v>
      </c>
    </row>
    <row r="618" spans="1:7" x14ac:dyDescent="0.3">
      <c r="A618" s="3">
        <v>20110715</v>
      </c>
      <c r="B618" s="1">
        <v>1.1618967179303621E-2</v>
      </c>
      <c r="C618" s="1">
        <v>3.3742926281553308E-2</v>
      </c>
      <c r="D618" s="1">
        <v>4.0593617789079131E-4</v>
      </c>
      <c r="E618" s="1">
        <v>3.6622658582460099E-3</v>
      </c>
      <c r="F618" s="1">
        <v>3.8260036705649498E-4</v>
      </c>
      <c r="G618" s="1">
        <v>2.28807377772932E-3</v>
      </c>
    </row>
    <row r="619" spans="1:7" x14ac:dyDescent="0.3">
      <c r="A619" s="3">
        <v>20110718</v>
      </c>
      <c r="B619" s="1">
        <v>2.4347489697001596E-3</v>
      </c>
      <c r="C619" s="1">
        <v>-1.6028191546896026E-3</v>
      </c>
      <c r="D619" s="1">
        <v>1.6368222251837399E-3</v>
      </c>
      <c r="E619" s="1">
        <v>3.7082527090584101E-3</v>
      </c>
      <c r="F619" s="1">
        <v>-4.2400934839020204E-3</v>
      </c>
      <c r="G619" s="1">
        <v>-7.3295385312283998E-3</v>
      </c>
    </row>
    <row r="620" spans="1:7" x14ac:dyDescent="0.3">
      <c r="A620" s="3">
        <v>20110719</v>
      </c>
      <c r="B620" s="1">
        <v>-1.198253553662681E-2</v>
      </c>
      <c r="C620" s="1">
        <v>-1.2508394082431325E-2</v>
      </c>
      <c r="D620" s="1">
        <v>-1.7488905635342562E-2</v>
      </c>
      <c r="E620" s="1">
        <v>-1.47436131173202E-2</v>
      </c>
      <c r="F620" s="1">
        <v>-8.2715391930053804E-3</v>
      </c>
      <c r="G620" s="1">
        <v>-9.5995677402419405E-3</v>
      </c>
    </row>
    <row r="621" spans="1:7" x14ac:dyDescent="0.3">
      <c r="A621" s="3">
        <v>20110720</v>
      </c>
      <c r="B621" s="1">
        <v>-5.2166928537023579E-4</v>
      </c>
      <c r="C621" s="1">
        <v>1.2598314570069736E-3</v>
      </c>
      <c r="D621" s="1">
        <v>-2.8756524813376466E-3</v>
      </c>
      <c r="E621" s="1">
        <v>4.1226481019545104E-3</v>
      </c>
      <c r="F621" s="1">
        <v>2.09146609783693E-4</v>
      </c>
      <c r="G621" s="1">
        <v>-4.8859679505395904E-3</v>
      </c>
    </row>
    <row r="622" spans="1:7" x14ac:dyDescent="0.3">
      <c r="A622" s="3">
        <v>20110721</v>
      </c>
      <c r="B622" s="1">
        <v>-1.6037143736125154E-2</v>
      </c>
      <c r="C622" s="1">
        <v>-7.299208054391354E-3</v>
      </c>
      <c r="D622" s="1">
        <v>-1.2857209281004983E-2</v>
      </c>
      <c r="E622" s="1">
        <v>-1.9684565235419298E-3</v>
      </c>
      <c r="F622" s="1">
        <v>-9.3211972368947502E-3</v>
      </c>
      <c r="G622" s="1">
        <v>-1.04474930516672E-2</v>
      </c>
    </row>
    <row r="623" spans="1:7" x14ac:dyDescent="0.3">
      <c r="A623" s="3">
        <v>20110722</v>
      </c>
      <c r="B623" s="1">
        <v>4.9038256782628527E-3</v>
      </c>
      <c r="C623" s="1">
        <v>7.2283910741088421E-3</v>
      </c>
      <c r="D623" s="1">
        <v>2.7803676649681645E-3</v>
      </c>
      <c r="E623" s="1">
        <v>6.0897232635508704E-3</v>
      </c>
      <c r="F623" s="1">
        <v>1.52095262563555E-3</v>
      </c>
      <c r="G623" s="1">
        <v>3.35786449963002E-3</v>
      </c>
    </row>
    <row r="624" spans="1:7" x14ac:dyDescent="0.3">
      <c r="A624" s="3">
        <v>20110725</v>
      </c>
      <c r="B624" s="1">
        <v>-4.1125409739099228E-2</v>
      </c>
      <c r="C624" s="1">
        <v>-3.520710708850304E-2</v>
      </c>
      <c r="D624" s="1">
        <v>-3.970364204357664E-2</v>
      </c>
      <c r="E624" s="1">
        <v>-3.0403842458071099E-2</v>
      </c>
      <c r="F624" s="1">
        <v>-3.0460704392461901E-2</v>
      </c>
      <c r="G624" s="1">
        <v>-2.8844708181035201E-2</v>
      </c>
    </row>
    <row r="625" spans="1:7" x14ac:dyDescent="0.3">
      <c r="A625" s="3">
        <v>20110726</v>
      </c>
      <c r="B625" s="1">
        <v>3.9559276944884812E-3</v>
      </c>
      <c r="C625" s="1">
        <v>4.9896446397193405E-3</v>
      </c>
      <c r="D625" s="1">
        <v>2.1224079550994199E-3</v>
      </c>
      <c r="E625" s="1">
        <v>2.5834330982435001E-3</v>
      </c>
      <c r="F625" s="1">
        <v>1.8131984394988399E-3</v>
      </c>
      <c r="G625" s="1">
        <v>6.9694566770808E-3</v>
      </c>
    </row>
    <row r="626" spans="1:7" x14ac:dyDescent="0.3">
      <c r="A626" s="3">
        <v>20110727</v>
      </c>
      <c r="B626" s="1">
        <v>1.7234562120916504E-2</v>
      </c>
      <c r="C626" s="1">
        <v>1.7245135935570817E-2</v>
      </c>
      <c r="D626" s="1">
        <v>9.8853526755439767E-3</v>
      </c>
      <c r="E626" s="1">
        <v>1.04718769321704E-2</v>
      </c>
      <c r="F626" s="1">
        <v>-2.0303282480374999E-3</v>
      </c>
      <c r="G626" s="1">
        <v>9.0108115396198996E-3</v>
      </c>
    </row>
    <row r="627" spans="1:7" x14ac:dyDescent="0.3">
      <c r="A627" s="3">
        <v>20110728</v>
      </c>
      <c r="B627" s="1">
        <v>4.0205408886046065E-4</v>
      </c>
      <c r="C627" s="1">
        <v>-3.0026337500792064E-3</v>
      </c>
      <c r="D627" s="1">
        <v>-8.1141707276117924E-3</v>
      </c>
      <c r="E627" s="1">
        <v>-3.3892532455533498E-3</v>
      </c>
      <c r="F627" s="1">
        <v>-1.41171645656044E-2</v>
      </c>
      <c r="G627" s="1">
        <v>-4.1020221477298703E-3</v>
      </c>
    </row>
    <row r="628" spans="1:7" x14ac:dyDescent="0.3">
      <c r="A628" s="3">
        <v>20110729</v>
      </c>
      <c r="B628" s="1">
        <v>-9.6453773611024345E-3</v>
      </c>
      <c r="C628" s="1">
        <v>-1.4476590642160456E-2</v>
      </c>
      <c r="D628" s="1">
        <v>-9.8018236377006851E-3</v>
      </c>
      <c r="E628" s="1">
        <v>-7.6368899440811197E-3</v>
      </c>
      <c r="F628" s="1">
        <v>1.5924481834485499E-2</v>
      </c>
      <c r="G628" s="1">
        <v>-1.12124145486699E-2</v>
      </c>
    </row>
    <row r="629" spans="1:7" x14ac:dyDescent="0.3">
      <c r="A629" s="3">
        <v>20110801</v>
      </c>
      <c r="B629" s="1">
        <v>1.3751712861022087E-3</v>
      </c>
      <c r="C629" s="1">
        <v>2.1868587930779326E-3</v>
      </c>
      <c r="D629" s="1">
        <v>1.422120307232638E-3</v>
      </c>
      <c r="E629" s="1">
        <v>-2.24299322298904E-3</v>
      </c>
      <c r="F629" s="1">
        <v>-3.0135751708667299E-4</v>
      </c>
      <c r="G629" s="1">
        <v>4.2377801228503003E-3</v>
      </c>
    </row>
    <row r="630" spans="1:7" x14ac:dyDescent="0.3">
      <c r="A630" s="3">
        <v>20110802</v>
      </c>
      <c r="B630" s="1">
        <v>-1.0978927075521346E-2</v>
      </c>
      <c r="C630" s="1">
        <v>-9.1460105448764213E-3</v>
      </c>
      <c r="D630" s="1">
        <v>-7.5264089704026186E-3</v>
      </c>
      <c r="E630" s="1">
        <v>-6.5822327050429098E-3</v>
      </c>
      <c r="F630" s="1">
        <v>-7.3746740542409697E-3</v>
      </c>
      <c r="G630" s="1">
        <v>-6.0119307570473002E-3</v>
      </c>
    </row>
    <row r="631" spans="1:7" x14ac:dyDescent="0.3">
      <c r="A631" s="3">
        <v>20110803</v>
      </c>
      <c r="B631" s="1">
        <v>6.9071676097371719E-3</v>
      </c>
      <c r="C631" s="1">
        <v>6.3085671802307227E-4</v>
      </c>
      <c r="D631" s="1">
        <v>-4.8268595432301858E-3</v>
      </c>
      <c r="E631" s="1">
        <v>2.26699361123257E-4</v>
      </c>
      <c r="F631" s="1">
        <v>-6.9326463846396396E-4</v>
      </c>
      <c r="G631" s="1">
        <v>6.9504371219234894E-5</v>
      </c>
    </row>
    <row r="632" spans="1:7" x14ac:dyDescent="0.3">
      <c r="A632" s="3">
        <v>20110804</v>
      </c>
      <c r="B632" s="1">
        <v>3.0825751896825476E-3</v>
      </c>
      <c r="C632" s="1">
        <v>3.9560952064718216E-4</v>
      </c>
      <c r="D632" s="1">
        <v>4.5046720743594729E-3</v>
      </c>
      <c r="E632" s="1">
        <v>5.4094822791991397E-3</v>
      </c>
      <c r="F632" s="1">
        <v>-2.2315894714564999E-4</v>
      </c>
      <c r="G632" s="1">
        <v>3.7467110996837198E-3</v>
      </c>
    </row>
    <row r="633" spans="1:7" x14ac:dyDescent="0.3">
      <c r="A633" s="3">
        <v>20110805</v>
      </c>
      <c r="B633" s="1">
        <v>-1.5001161511224078E-2</v>
      </c>
      <c r="C633" s="1">
        <v>-1.1811453248568885E-2</v>
      </c>
      <c r="D633" s="1">
        <v>-2.4551266746234323E-2</v>
      </c>
      <c r="E633" s="1">
        <v>-1.2554891538941799E-2</v>
      </c>
      <c r="F633" s="1">
        <v>-2.2804799188077499E-2</v>
      </c>
      <c r="G633" s="1">
        <v>-2.28656276529925E-2</v>
      </c>
    </row>
    <row r="634" spans="1:7" x14ac:dyDescent="0.3">
      <c r="A634" s="3">
        <v>20110808</v>
      </c>
      <c r="B634" s="1">
        <v>-4.0336071733285461E-2</v>
      </c>
      <c r="C634" s="1">
        <v>-3.7240891214865207E-2</v>
      </c>
      <c r="D634" s="1">
        <v>-4.3557492265456875E-2</v>
      </c>
      <c r="E634" s="1">
        <v>-2.79691371164268E-2</v>
      </c>
      <c r="F634" s="1">
        <v>-2.9329011870786299E-2</v>
      </c>
      <c r="G634" s="1">
        <v>-4.3164822566638603E-2</v>
      </c>
    </row>
    <row r="635" spans="1:7" x14ac:dyDescent="0.3">
      <c r="A635" s="3">
        <v>20110809</v>
      </c>
      <c r="B635" s="1">
        <v>1.6211095552654713E-3</v>
      </c>
      <c r="C635" s="1">
        <v>-2.9988882398801942E-3</v>
      </c>
      <c r="D635" s="1">
        <v>-2.4870028615895895E-3</v>
      </c>
      <c r="E635" s="1">
        <v>2.51100114234196E-3</v>
      </c>
      <c r="F635" s="1">
        <v>6.8304950975581697E-3</v>
      </c>
      <c r="G635" s="1">
        <v>-4.4772217867162598E-3</v>
      </c>
    </row>
    <row r="636" spans="1:7" x14ac:dyDescent="0.3">
      <c r="A636" s="3">
        <v>20110810</v>
      </c>
      <c r="B636" s="1">
        <v>1.3159572545652129E-2</v>
      </c>
      <c r="C636" s="1">
        <v>1.0061073845061365E-2</v>
      </c>
      <c r="D636" s="1">
        <v>8.6095201127765145E-3</v>
      </c>
      <c r="E636" s="1">
        <v>1.4128424214227501E-2</v>
      </c>
      <c r="F636" s="1">
        <v>7.2449605933108596E-3</v>
      </c>
      <c r="G636" s="1">
        <v>8.8793341919848993E-3</v>
      </c>
    </row>
    <row r="637" spans="1:7" x14ac:dyDescent="0.3">
      <c r="A637" s="3">
        <v>20110811</v>
      </c>
      <c r="B637" s="1">
        <v>1.1237768375933994E-2</v>
      </c>
      <c r="C637" s="1">
        <v>3.0253030943405056E-2</v>
      </c>
      <c r="D637" s="1">
        <v>3.8318939802390755E-3</v>
      </c>
      <c r="E637" s="1">
        <v>2.20279339555907E-2</v>
      </c>
      <c r="F637" s="1">
        <v>1.7600656223801199E-2</v>
      </c>
      <c r="G637" s="1">
        <v>1.01593333173837E-2</v>
      </c>
    </row>
    <row r="638" spans="1:7" x14ac:dyDescent="0.3">
      <c r="A638" s="3">
        <v>20110812</v>
      </c>
      <c r="B638" s="1">
        <v>1.2384677636182517E-2</v>
      </c>
      <c r="C638" s="1">
        <v>1.1035371949643808E-2</v>
      </c>
      <c r="D638" s="1">
        <v>7.7400731044672995E-3</v>
      </c>
      <c r="E638" s="1">
        <v>4.0885580063979602E-3</v>
      </c>
      <c r="F638" s="1">
        <v>-2.0430269891978602E-3</v>
      </c>
      <c r="G638" s="1">
        <v>5.4098319135257901E-3</v>
      </c>
    </row>
    <row r="639" spans="1:7" x14ac:dyDescent="0.3">
      <c r="A639" s="3">
        <v>20110815</v>
      </c>
      <c r="B639" s="1">
        <v>1.2917877114236621E-2</v>
      </c>
      <c r="C639" s="1">
        <v>1.0100341370254966E-2</v>
      </c>
      <c r="D639" s="1">
        <v>1.7659099532640634E-2</v>
      </c>
      <c r="E639" s="1">
        <v>3.28543514664044E-3</v>
      </c>
      <c r="F639" s="1">
        <v>2.47367288668877E-2</v>
      </c>
      <c r="G639" s="1">
        <v>1.2958241041988301E-2</v>
      </c>
    </row>
    <row r="640" spans="1:7" x14ac:dyDescent="0.3">
      <c r="A640" s="3">
        <v>20110816</v>
      </c>
      <c r="B640" s="1">
        <v>-1.0007518752916228E-2</v>
      </c>
      <c r="C640" s="1">
        <v>-1.1314263500066188E-2</v>
      </c>
      <c r="D640" s="1">
        <v>-1.0140899498013717E-2</v>
      </c>
      <c r="E640" s="1">
        <v>-8.7832089832764696E-3</v>
      </c>
      <c r="F640" s="1">
        <v>-4.6616747560071304E-3</v>
      </c>
      <c r="G640" s="1">
        <v>-5.1895956539634797E-3</v>
      </c>
    </row>
    <row r="641" spans="1:7" x14ac:dyDescent="0.3">
      <c r="A641" s="3">
        <v>20110817</v>
      </c>
      <c r="B641" s="1">
        <v>-5.1870242502824494E-3</v>
      </c>
      <c r="C641" s="1">
        <v>-5.752322063085913E-3</v>
      </c>
      <c r="D641" s="1">
        <v>-7.4255896726142714E-3</v>
      </c>
      <c r="E641" s="1">
        <v>-5.4026123625027997E-3</v>
      </c>
      <c r="F641" s="1">
        <v>6.4968335895319905E-4</v>
      </c>
      <c r="G641" s="1">
        <v>-5.4627303045954E-3</v>
      </c>
    </row>
    <row r="642" spans="1:7" x14ac:dyDescent="0.3">
      <c r="A642" s="3">
        <v>20110818</v>
      </c>
      <c r="B642" s="1">
        <v>-1.9637074607797348E-2</v>
      </c>
      <c r="C642" s="1">
        <v>-1.7103280936389284E-2</v>
      </c>
      <c r="D642" s="1">
        <v>-2.127708288238284E-2</v>
      </c>
      <c r="E642" s="1">
        <v>-1.5729412864978198E-2</v>
      </c>
      <c r="F642" s="1">
        <v>-1.6481289828081599E-2</v>
      </c>
      <c r="G642" s="1">
        <v>-2.2777471166283099E-2</v>
      </c>
    </row>
    <row r="643" spans="1:7" x14ac:dyDescent="0.3">
      <c r="A643" s="3">
        <v>20110819</v>
      </c>
      <c r="B643" s="1">
        <v>-8.4738521109162489E-3</v>
      </c>
      <c r="C643" s="1">
        <v>-3.1965042634104438E-3</v>
      </c>
      <c r="D643" s="1">
        <v>-1.3333565381934889E-2</v>
      </c>
      <c r="E643" s="1">
        <v>-4.02906664525895E-3</v>
      </c>
      <c r="F643" s="1">
        <v>-6.5044524696650299E-3</v>
      </c>
      <c r="G643" s="1">
        <v>-1.31369877258368E-2</v>
      </c>
    </row>
    <row r="644" spans="1:7" x14ac:dyDescent="0.3">
      <c r="A644" s="3">
        <v>20110822</v>
      </c>
      <c r="B644" s="1">
        <v>-8.9228837934533668E-3</v>
      </c>
      <c r="C644" s="1">
        <v>-1.5733221616730731E-2</v>
      </c>
      <c r="D644" s="1">
        <v>-9.2897475462932078E-3</v>
      </c>
      <c r="E644" s="1">
        <v>-1.73350461888486E-2</v>
      </c>
      <c r="F644" s="1">
        <v>-7.3026292724663201E-3</v>
      </c>
      <c r="G644" s="1">
        <v>-8.3327076065957094E-3</v>
      </c>
    </row>
    <row r="645" spans="1:7" x14ac:dyDescent="0.3">
      <c r="A645" s="3">
        <v>20110823</v>
      </c>
      <c r="B645" s="1">
        <v>2.1797217583111456E-2</v>
      </c>
      <c r="C645" s="1">
        <v>1.0436300745549233E-2</v>
      </c>
      <c r="D645" s="1">
        <v>1.4156251545104755E-2</v>
      </c>
      <c r="E645" s="1">
        <v>1.06587089179893E-2</v>
      </c>
      <c r="F645" s="1">
        <v>2.0389444538271299E-2</v>
      </c>
      <c r="G645" s="1">
        <v>1.40797575705763E-2</v>
      </c>
    </row>
    <row r="646" spans="1:7" x14ac:dyDescent="0.3">
      <c r="A646" s="3">
        <v>20110824</v>
      </c>
      <c r="B646" s="1">
        <v>1.0078061484846473E-2</v>
      </c>
      <c r="C646" s="1">
        <v>2.7841757906189781E-3</v>
      </c>
      <c r="D646" s="1">
        <v>-1.1155094111512673E-3</v>
      </c>
      <c r="E646" s="1">
        <v>7.2603687939802098E-4</v>
      </c>
      <c r="F646" s="1">
        <v>-9.0002965852969893E-3</v>
      </c>
      <c r="G646" s="1">
        <v>-5.7207845251960503E-3</v>
      </c>
    </row>
    <row r="647" spans="1:7" x14ac:dyDescent="0.3">
      <c r="A647" s="3">
        <v>20110825</v>
      </c>
      <c r="B647" s="1">
        <v>1.4036906277350469E-2</v>
      </c>
      <c r="C647" s="1">
        <v>1.6473039486179914E-2</v>
      </c>
      <c r="D647" s="1">
        <v>3.010765221514387E-2</v>
      </c>
      <c r="E647" s="1">
        <v>2.20480848468083E-2</v>
      </c>
      <c r="F647" s="1">
        <v>4.5411096215869397E-2</v>
      </c>
      <c r="G647" s="1">
        <v>3.4794329253918697E-2</v>
      </c>
    </row>
    <row r="648" spans="1:7" x14ac:dyDescent="0.3">
      <c r="A648" s="3">
        <v>20110826</v>
      </c>
      <c r="B648" s="1">
        <v>5.0816281203275981E-3</v>
      </c>
      <c r="C648" s="1">
        <v>2.2165386456903598E-3</v>
      </c>
      <c r="D648" s="1">
        <v>-9.8905736650912166E-4</v>
      </c>
      <c r="E648" s="1">
        <v>-5.6121689764624695E-4</v>
      </c>
      <c r="F648" s="1">
        <v>-3.3965850120008401E-3</v>
      </c>
      <c r="G648" s="1">
        <v>-2.3645466315559099E-3</v>
      </c>
    </row>
    <row r="649" spans="1:7" x14ac:dyDescent="0.3">
      <c r="A649" s="3">
        <v>20110829</v>
      </c>
      <c r="B649" s="1">
        <v>-6.090095508694964E-3</v>
      </c>
      <c r="C649" s="1">
        <v>-1.2201277335608743E-3</v>
      </c>
      <c r="D649" s="1">
        <v>-1.9919541692398471E-2</v>
      </c>
      <c r="E649" s="1">
        <v>-5.3896819268557297E-3</v>
      </c>
      <c r="F649" s="1">
        <v>-2.7960643972294901E-2</v>
      </c>
      <c r="G649" s="1">
        <v>-1.6085340611248802E-2</v>
      </c>
    </row>
    <row r="650" spans="1:7" x14ac:dyDescent="0.3">
      <c r="A650" s="3">
        <v>20110830</v>
      </c>
      <c r="B650" s="1">
        <v>-1.4116108535222964E-2</v>
      </c>
      <c r="C650" s="1">
        <v>-1.0175690071368473E-2</v>
      </c>
      <c r="D650" s="1">
        <v>-5.8057143391657875E-3</v>
      </c>
      <c r="E650" s="1">
        <v>-5.6319159489926097E-3</v>
      </c>
      <c r="F650" s="1">
        <v>-1.17867775796728E-3</v>
      </c>
      <c r="G650" s="1">
        <v>-3.4356901749783299E-3</v>
      </c>
    </row>
    <row r="651" spans="1:7" x14ac:dyDescent="0.3">
      <c r="A651" s="3">
        <v>20110831</v>
      </c>
      <c r="B651" s="1">
        <v>-8.708770111673694E-3</v>
      </c>
      <c r="C651" s="1">
        <v>-2.0460198400649244E-3</v>
      </c>
      <c r="D651" s="1">
        <v>3.3578986133142499E-3</v>
      </c>
      <c r="E651" s="1">
        <v>2.6423116885115898E-3</v>
      </c>
      <c r="F651" s="1">
        <v>4.7592657629765799E-3</v>
      </c>
      <c r="G651" s="1">
        <v>3.4203512489224799E-4</v>
      </c>
    </row>
    <row r="652" spans="1:7" x14ac:dyDescent="0.3">
      <c r="A652" s="3">
        <v>20110901</v>
      </c>
      <c r="B652" s="1">
        <v>-2.1335434626390346E-3</v>
      </c>
      <c r="C652" s="1">
        <v>-1.0253092396207314E-2</v>
      </c>
      <c r="D652" s="1">
        <v>-4.6065646807908062E-3</v>
      </c>
      <c r="E652" s="1">
        <v>-9.8093513993207804E-3</v>
      </c>
      <c r="F652" s="1">
        <v>1.76224705051463E-3</v>
      </c>
      <c r="G652" s="1">
        <v>-6.9605097752560002E-3</v>
      </c>
    </row>
    <row r="653" spans="1:7" x14ac:dyDescent="0.3">
      <c r="A653" s="3">
        <v>20110902</v>
      </c>
      <c r="B653" s="1">
        <v>-1.041298351277244E-2</v>
      </c>
      <c r="C653" s="1">
        <v>-1.3420945323404371E-2</v>
      </c>
      <c r="D653" s="1">
        <v>-7.9817891645894232E-3</v>
      </c>
      <c r="E653" s="1">
        <v>-8.4291322522615005E-3</v>
      </c>
      <c r="F653" s="1">
        <v>-1.10734168777308E-2</v>
      </c>
      <c r="G653" s="1">
        <v>-1.3771807667751801E-2</v>
      </c>
    </row>
    <row r="654" spans="1:7" x14ac:dyDescent="0.3">
      <c r="A654" s="3">
        <v>20110905</v>
      </c>
      <c r="B654" s="1">
        <v>-2.6754115951542787E-2</v>
      </c>
      <c r="C654" s="1">
        <v>-2.2566832755259395E-2</v>
      </c>
      <c r="D654" s="1">
        <v>-2.3990532447221956E-2</v>
      </c>
      <c r="E654" s="1">
        <v>-1.50661888853182E-2</v>
      </c>
      <c r="F654" s="1">
        <v>-1.70887321578331E-2</v>
      </c>
      <c r="G654" s="1">
        <v>-2.7479079312980801E-2</v>
      </c>
    </row>
    <row r="655" spans="1:7" x14ac:dyDescent="0.3">
      <c r="A655" s="3">
        <v>20110906</v>
      </c>
      <c r="B655" s="1">
        <v>-9.2954942559100532E-3</v>
      </c>
      <c r="C655" s="1">
        <v>-9.2520667004866303E-3</v>
      </c>
      <c r="D655" s="1">
        <v>-1.7335077054682308E-2</v>
      </c>
      <c r="E655" s="1">
        <v>-1.9178756797363701E-2</v>
      </c>
      <c r="F655" s="1">
        <v>-2.0740429709438899E-3</v>
      </c>
      <c r="G655" s="1">
        <v>-6.9545344195352798E-3</v>
      </c>
    </row>
    <row r="656" spans="1:7" x14ac:dyDescent="0.3">
      <c r="A656" s="3">
        <v>20110907</v>
      </c>
      <c r="B656" s="1">
        <v>2.2690021977343721E-2</v>
      </c>
      <c r="C656" s="1">
        <v>1.6354346758144591E-2</v>
      </c>
      <c r="D656" s="1">
        <v>2.1611030045516112E-2</v>
      </c>
      <c r="E656" s="1">
        <v>2.11304032488045E-2</v>
      </c>
      <c r="F656" s="1">
        <v>2.09218963824967E-2</v>
      </c>
      <c r="G656" s="1">
        <v>2.0980772644622201E-2</v>
      </c>
    </row>
    <row r="657" spans="1:7" x14ac:dyDescent="0.3">
      <c r="A657" s="3">
        <v>20110908</v>
      </c>
      <c r="B657" s="1">
        <v>-7.0531670526518117E-3</v>
      </c>
      <c r="C657" s="1">
        <v>-1.2986259255564198E-3</v>
      </c>
      <c r="D657" s="1">
        <v>-1.0928856252693192E-2</v>
      </c>
      <c r="E657" s="1">
        <v>-9.2419479046592593E-3</v>
      </c>
      <c r="F657" s="1">
        <v>-7.25838994137712E-3</v>
      </c>
      <c r="G657" s="1">
        <v>-9.3614417269376107E-3</v>
      </c>
    </row>
    <row r="658" spans="1:7" x14ac:dyDescent="0.3">
      <c r="A658" s="3">
        <v>20110909</v>
      </c>
      <c r="B658" s="1">
        <v>-7.9963241851513447E-3</v>
      </c>
      <c r="C658" s="1">
        <v>-1.0559649995511754E-2</v>
      </c>
      <c r="D658" s="1">
        <v>-6.2185254861474529E-3</v>
      </c>
      <c r="E658" s="1">
        <v>-8.6417381245555199E-3</v>
      </c>
      <c r="F658" s="1">
        <v>1.43744692511073E-3</v>
      </c>
      <c r="G658" s="1">
        <v>-3.0324953628080502E-3</v>
      </c>
    </row>
    <row r="659" spans="1:7" x14ac:dyDescent="0.3">
      <c r="A659" s="3">
        <v>20110913</v>
      </c>
      <c r="B659" s="1">
        <v>-1.5127297140861484E-2</v>
      </c>
      <c r="C659" s="1">
        <v>-1.8568507447347563E-2</v>
      </c>
      <c r="D659" s="1">
        <v>-1.3819783477441889E-2</v>
      </c>
      <c r="E659" s="1">
        <v>-1.29184899640715E-2</v>
      </c>
      <c r="F659" s="1">
        <v>-5.7534637510270499E-3</v>
      </c>
      <c r="G659" s="1">
        <v>-1.4138104089256301E-2</v>
      </c>
    </row>
    <row r="660" spans="1:7" x14ac:dyDescent="0.3">
      <c r="A660" s="3">
        <v>20110914</v>
      </c>
      <c r="B660" s="1">
        <v>1.0835133332726432E-2</v>
      </c>
      <c r="C660" s="1">
        <v>6.6110755881424585E-3</v>
      </c>
      <c r="D660" s="1">
        <v>9.0238088768222705E-3</v>
      </c>
      <c r="E660" s="1">
        <v>3.8595890327997599E-3</v>
      </c>
      <c r="F660" s="1">
        <v>2.6814282496354898E-3</v>
      </c>
      <c r="G660" s="1">
        <v>5.8851825607249397E-3</v>
      </c>
    </row>
    <row r="661" spans="1:7" x14ac:dyDescent="0.3">
      <c r="A661" s="3">
        <v>20110915</v>
      </c>
      <c r="B661" s="1">
        <v>2.9463259515221298E-3</v>
      </c>
      <c r="C661" s="1">
        <v>-6.9485646942797738E-4</v>
      </c>
      <c r="D661" s="1">
        <v>3.2471173926813656E-3</v>
      </c>
      <c r="E661" s="1">
        <v>3.1629233169677201E-3</v>
      </c>
      <c r="F661" s="1">
        <v>-4.6101140287448401E-3</v>
      </c>
      <c r="G661" s="1">
        <v>-7.2185218550199705E-4</v>
      </c>
    </row>
    <row r="662" spans="1:7" x14ac:dyDescent="0.3">
      <c r="A662" s="3">
        <v>20110916</v>
      </c>
      <c r="B662" s="1">
        <v>1.4412864610043627E-3</v>
      </c>
      <c r="C662" s="1">
        <v>4.9599425885339242E-4</v>
      </c>
      <c r="D662" s="1">
        <v>1.3194631851849662E-3</v>
      </c>
      <c r="E662" s="1">
        <v>2.0025624520499498E-3</v>
      </c>
      <c r="F662" s="1">
        <v>2.31855462276368E-3</v>
      </c>
      <c r="G662" s="1">
        <v>1.3449260974371E-3</v>
      </c>
    </row>
    <row r="663" spans="1:7" x14ac:dyDescent="0.3">
      <c r="A663" s="3">
        <v>20110919</v>
      </c>
      <c r="B663" s="1">
        <v>-2.1603127735156949E-2</v>
      </c>
      <c r="C663" s="1">
        <v>-1.4397034024995613E-2</v>
      </c>
      <c r="D663" s="1">
        <v>-1.7371530611977083E-2</v>
      </c>
      <c r="E663" s="1">
        <v>-1.33746377332101E-2</v>
      </c>
      <c r="F663" s="1">
        <v>-2.3146194515304402E-2</v>
      </c>
      <c r="G663" s="1">
        <v>-2.1317000474443699E-2</v>
      </c>
    </row>
    <row r="664" spans="1:7" x14ac:dyDescent="0.3">
      <c r="A664" s="3">
        <v>20110920</v>
      </c>
      <c r="B664" s="1">
        <v>4.5950361541830624E-3</v>
      </c>
      <c r="C664" s="1">
        <v>3.0917645263522668E-3</v>
      </c>
      <c r="D664" s="1">
        <v>5.4534546223176696E-3</v>
      </c>
      <c r="E664" s="1">
        <v>7.4923797423647397E-4</v>
      </c>
      <c r="F664" s="1">
        <v>5.4698234241437899E-3</v>
      </c>
      <c r="G664" s="1">
        <v>4.6016728013788004E-3</v>
      </c>
    </row>
    <row r="665" spans="1:7" x14ac:dyDescent="0.3">
      <c r="A665" s="3">
        <v>20110921</v>
      </c>
      <c r="B665" s="1">
        <v>3.0242292442375359E-2</v>
      </c>
      <c r="C665" s="1">
        <v>2.6166698691123185E-2</v>
      </c>
      <c r="D665" s="1">
        <v>4.2041518688433983E-2</v>
      </c>
      <c r="E665" s="1">
        <v>2.8548130082634501E-2</v>
      </c>
      <c r="F665" s="1">
        <v>2.4425153678050301E-2</v>
      </c>
      <c r="G665" s="1">
        <v>3.66280471228769E-2</v>
      </c>
    </row>
    <row r="666" spans="1:7" x14ac:dyDescent="0.3">
      <c r="A666" s="3">
        <v>20110922</v>
      </c>
      <c r="B666" s="1">
        <v>-2.8995291998703824E-2</v>
      </c>
      <c r="C666" s="1">
        <v>-2.9167496374238776E-2</v>
      </c>
      <c r="D666" s="1">
        <v>-3.13942089170169E-2</v>
      </c>
      <c r="E666" s="1">
        <v>-2.63459136072434E-2</v>
      </c>
      <c r="F666" s="1">
        <v>-3.4242620990639301E-2</v>
      </c>
      <c r="G666" s="1">
        <v>-2.9814803380102999E-2</v>
      </c>
    </row>
    <row r="667" spans="1:7" x14ac:dyDescent="0.3">
      <c r="A667" s="3">
        <v>20110923</v>
      </c>
      <c r="B667" s="1">
        <v>-4.7795221503855378E-3</v>
      </c>
      <c r="C667" s="1">
        <v>-8.8952157658460408E-3</v>
      </c>
      <c r="D667" s="1">
        <v>-6.7355778638480499E-3</v>
      </c>
      <c r="E667" s="1">
        <v>-1.24380249727939E-2</v>
      </c>
      <c r="F667" s="1">
        <v>-5.9203449078335602E-3</v>
      </c>
      <c r="G667" s="1">
        <v>-3.1482646588067401E-3</v>
      </c>
    </row>
    <row r="668" spans="1:7" x14ac:dyDescent="0.3">
      <c r="A668" s="3">
        <v>20110926</v>
      </c>
      <c r="B668" s="1">
        <v>-1.2718415731421441E-2</v>
      </c>
      <c r="C668" s="1">
        <v>-1.8477800690370503E-2</v>
      </c>
      <c r="D668" s="1">
        <v>-9.301831377361236E-3</v>
      </c>
      <c r="E668" s="1">
        <v>-1.41455554064597E-2</v>
      </c>
      <c r="F668" s="1">
        <v>-3.4071192985547401E-2</v>
      </c>
      <c r="G668" s="1">
        <v>-1.4891834319952E-2</v>
      </c>
    </row>
    <row r="669" spans="1:7" x14ac:dyDescent="0.3">
      <c r="A669" s="3">
        <v>20110927</v>
      </c>
      <c r="B669" s="1">
        <v>4.7576006045222307E-3</v>
      </c>
      <c r="C669" s="1">
        <v>5.2659914860403239E-4</v>
      </c>
      <c r="D669" s="1">
        <v>1.8805938944548715E-2</v>
      </c>
      <c r="E669" s="1">
        <v>1.61247731574456E-2</v>
      </c>
      <c r="F669" s="1">
        <v>1.0920179586176901E-2</v>
      </c>
      <c r="G669" s="1">
        <v>1.1192983597515801E-2</v>
      </c>
    </row>
    <row r="670" spans="1:7" x14ac:dyDescent="0.3">
      <c r="A670" s="3">
        <v>20110928</v>
      </c>
      <c r="B670" s="1">
        <v>-1.2820729951731771E-2</v>
      </c>
      <c r="C670" s="1">
        <v>-1.344943057220644E-2</v>
      </c>
      <c r="D670" s="1">
        <v>-1.0713013723046243E-2</v>
      </c>
      <c r="E670" s="1">
        <v>-1.0587603113928199E-2</v>
      </c>
      <c r="F670" s="1">
        <v>-1.1182763916252199E-2</v>
      </c>
      <c r="G670" s="1">
        <v>-9.5152323106452892E-3</v>
      </c>
    </row>
    <row r="671" spans="1:7" x14ac:dyDescent="0.3">
      <c r="A671" s="3">
        <v>20110929</v>
      </c>
      <c r="B671" s="1">
        <v>-2.8876645824495294E-2</v>
      </c>
      <c r="C671" s="1">
        <v>-2.4177130991853635E-2</v>
      </c>
      <c r="D671" s="1">
        <v>-1.3530500461419374E-2</v>
      </c>
      <c r="E671" s="1">
        <v>-1.13272094062005E-2</v>
      </c>
      <c r="F671" s="1">
        <v>-3.1893386337930498E-4</v>
      </c>
      <c r="G671" s="1">
        <v>-1.28536869519284E-2</v>
      </c>
    </row>
    <row r="672" spans="1:7" x14ac:dyDescent="0.3">
      <c r="A672" s="3">
        <v>20110930</v>
      </c>
      <c r="B672" s="1">
        <v>-2.3314542610319766E-3</v>
      </c>
      <c r="C672" s="1">
        <v>-5.1799803427181801E-4</v>
      </c>
      <c r="D672" s="1">
        <v>-3.6526220882286565E-3</v>
      </c>
      <c r="E672" s="1">
        <v>1.9388967169867101E-3</v>
      </c>
      <c r="F672" s="1">
        <v>-2.6510437439197601E-3</v>
      </c>
      <c r="G672" s="1">
        <v>-2.4060688329265501E-3</v>
      </c>
    </row>
    <row r="673" spans="1:7" x14ac:dyDescent="0.3">
      <c r="A673" s="3">
        <v>20111010</v>
      </c>
      <c r="B673" s="1">
        <v>-8.1625080508042468E-3</v>
      </c>
      <c r="C673" s="1">
        <v>9.3602258652380251E-4</v>
      </c>
      <c r="D673" s="1">
        <v>-1.5368480180061608E-2</v>
      </c>
      <c r="E673" s="1">
        <v>-1.54334522485652E-2</v>
      </c>
      <c r="F673" s="1">
        <v>-1.4262911390088701E-2</v>
      </c>
      <c r="G673" s="1">
        <v>-3.7134045211132602E-3</v>
      </c>
    </row>
    <row r="674" spans="1:7" x14ac:dyDescent="0.3">
      <c r="A674" s="3">
        <v>20111011</v>
      </c>
      <c r="B674" s="1">
        <v>-1.1063090228736295E-2</v>
      </c>
      <c r="C674" s="1">
        <v>-3.7963414228477325E-3</v>
      </c>
      <c r="D674" s="1">
        <v>-1.2455726455151014E-2</v>
      </c>
      <c r="E674" s="1">
        <v>-1.38983485310548E-2</v>
      </c>
      <c r="F674" s="1">
        <v>1.2780353502476499E-2</v>
      </c>
      <c r="G674" s="1">
        <v>-1.1430169037755599E-2</v>
      </c>
    </row>
    <row r="675" spans="1:7" x14ac:dyDescent="0.3">
      <c r="A675" s="3">
        <v>20111012</v>
      </c>
      <c r="B675" s="1">
        <v>3.2110000226176175E-2</v>
      </c>
      <c r="C675" s="1">
        <v>3.1282146610545097E-2</v>
      </c>
      <c r="D675" s="1">
        <v>3.885294818525447E-2</v>
      </c>
      <c r="E675" s="1">
        <v>3.3244106449886901E-2</v>
      </c>
      <c r="F675" s="1">
        <v>4.5162109038403897E-2</v>
      </c>
      <c r="G675" s="1">
        <v>2.83059863085981E-2</v>
      </c>
    </row>
    <row r="676" spans="1:7" x14ac:dyDescent="0.3">
      <c r="A676" s="3">
        <v>20111013</v>
      </c>
      <c r="B676" s="1">
        <v>1.8136068540925351E-2</v>
      </c>
      <c r="C676" s="1">
        <v>1.195240542978834E-2</v>
      </c>
      <c r="D676" s="1">
        <v>1.2433119285341862E-2</v>
      </c>
      <c r="E676" s="1">
        <v>1.10701555160801E-2</v>
      </c>
      <c r="F676" s="1">
        <v>2.7947049802995098E-3</v>
      </c>
      <c r="G676" s="1">
        <v>1.4431884943684499E-2</v>
      </c>
    </row>
    <row r="677" spans="1:7" x14ac:dyDescent="0.3">
      <c r="A677" s="3">
        <v>20111014</v>
      </c>
      <c r="B677" s="1">
        <v>-5.6950699456418683E-3</v>
      </c>
      <c r="C677" s="1">
        <v>-6.6169617057695237E-3</v>
      </c>
      <c r="D677" s="1">
        <v>-5.0619026848808925E-3</v>
      </c>
      <c r="E677" s="1">
        <v>-4.1701454277797501E-3</v>
      </c>
      <c r="F677" s="1">
        <v>3.5815732334554598E-4</v>
      </c>
      <c r="G677" s="1">
        <v>-1.8044130897318801E-3</v>
      </c>
    </row>
    <row r="678" spans="1:7" x14ac:dyDescent="0.3">
      <c r="A678" s="3">
        <v>20111017</v>
      </c>
      <c r="B678" s="1">
        <v>8.5590639667181331E-3</v>
      </c>
      <c r="C678" s="1">
        <v>-1.1734880993052325E-4</v>
      </c>
      <c r="D678" s="1">
        <v>3.8569192884327932E-3</v>
      </c>
      <c r="E678" s="1">
        <v>1.21081187097913E-2</v>
      </c>
      <c r="F678" s="1">
        <v>7.26405185416316E-3</v>
      </c>
      <c r="G678" s="1">
        <v>9.2203480474076097E-4</v>
      </c>
    </row>
    <row r="679" spans="1:7" x14ac:dyDescent="0.3">
      <c r="A679" s="3">
        <v>20111018</v>
      </c>
      <c r="B679" s="1">
        <v>-2.7768110149669453E-2</v>
      </c>
      <c r="C679" s="1">
        <v>-2.5963623821362792E-2</v>
      </c>
      <c r="D679" s="1">
        <v>-3.158635004367092E-2</v>
      </c>
      <c r="E679" s="1">
        <v>-1.9746424366018998E-2</v>
      </c>
      <c r="F679" s="1">
        <v>-2.6443897712303401E-2</v>
      </c>
      <c r="G679" s="1">
        <v>-3.1000390540153099E-2</v>
      </c>
    </row>
    <row r="680" spans="1:7" x14ac:dyDescent="0.3">
      <c r="A680" s="3">
        <v>20111019</v>
      </c>
      <c r="B680" s="1">
        <v>-9.0052387681558658E-3</v>
      </c>
      <c r="C680" s="1">
        <v>-3.6020050026159332E-3</v>
      </c>
      <c r="D680" s="1">
        <v>-8.5119072142177694E-3</v>
      </c>
      <c r="E680" s="1">
        <v>-9.5633078770839108E-3</v>
      </c>
      <c r="F680" s="1">
        <v>1.21513369828384E-3</v>
      </c>
      <c r="G680" s="1">
        <v>-1.09844371909693E-3</v>
      </c>
    </row>
    <row r="681" spans="1:7" x14ac:dyDescent="0.3">
      <c r="A681" s="3">
        <v>20111020</v>
      </c>
      <c r="B681" s="1">
        <v>-3.0009441124812252E-2</v>
      </c>
      <c r="C681" s="1">
        <v>-2.5782428075720523E-2</v>
      </c>
      <c r="D681" s="1">
        <v>-2.5511971410177928E-2</v>
      </c>
      <c r="E681" s="1">
        <v>-2.59108689629255E-2</v>
      </c>
      <c r="F681" s="1">
        <v>-1.4814028268692899E-2</v>
      </c>
      <c r="G681" s="1">
        <v>-2.6781300043877999E-2</v>
      </c>
    </row>
    <row r="682" spans="1:7" x14ac:dyDescent="0.3">
      <c r="A682" s="3">
        <v>20111021</v>
      </c>
      <c r="B682" s="1">
        <v>-2.3140727159028748E-2</v>
      </c>
      <c r="C682" s="1">
        <v>-9.6306820729701193E-3</v>
      </c>
      <c r="D682" s="1">
        <v>-1.3596718505277954E-2</v>
      </c>
      <c r="E682" s="1">
        <v>-5.3150331211072096E-3</v>
      </c>
      <c r="F682" s="1">
        <v>7.9024054522249497E-3</v>
      </c>
      <c r="G682" s="1">
        <v>-9.6754413668267893E-3</v>
      </c>
    </row>
    <row r="683" spans="1:7" x14ac:dyDescent="0.3">
      <c r="A683" s="3">
        <v>20111024</v>
      </c>
      <c r="B683" s="1">
        <v>1.2969016795397036E-2</v>
      </c>
      <c r="C683" s="1">
        <v>1.8598230257689471E-2</v>
      </c>
      <c r="D683" s="1">
        <v>2.3237126973835974E-2</v>
      </c>
      <c r="E683" s="1">
        <v>2.4493451672263699E-2</v>
      </c>
      <c r="F683" s="1">
        <v>3.2356526082911202E-2</v>
      </c>
      <c r="G683" s="1">
        <v>2.7758097931992999E-2</v>
      </c>
    </row>
    <row r="684" spans="1:7" x14ac:dyDescent="0.3">
      <c r="A684" s="3">
        <v>20111025</v>
      </c>
      <c r="B684" s="1">
        <v>3.5849929338706864E-2</v>
      </c>
      <c r="C684" s="1">
        <v>2.1616598458591308E-2</v>
      </c>
      <c r="D684" s="1">
        <v>2.1286236840290254E-2</v>
      </c>
      <c r="E684" s="1">
        <v>1.99952726150718E-2</v>
      </c>
      <c r="F684" s="1">
        <v>1.0879949440006901E-2</v>
      </c>
      <c r="G684" s="1">
        <v>2.2883682622490902E-2</v>
      </c>
    </row>
    <row r="685" spans="1:7" x14ac:dyDescent="0.3">
      <c r="A685" s="3">
        <v>20111026</v>
      </c>
      <c r="B685" s="1">
        <v>9.4351801896526682E-3</v>
      </c>
      <c r="C685" s="1">
        <v>1.167230943118356E-2</v>
      </c>
      <c r="D685" s="1">
        <v>1.7589909967201781E-2</v>
      </c>
      <c r="E685" s="1">
        <v>1.42990605931417E-2</v>
      </c>
      <c r="F685" s="1">
        <v>5.6515096920536903E-3</v>
      </c>
      <c r="G685" s="1">
        <v>8.2160604589472507E-3</v>
      </c>
    </row>
    <row r="686" spans="1:7" x14ac:dyDescent="0.3">
      <c r="A686" s="3">
        <v>20111027</v>
      </c>
      <c r="B686" s="1">
        <v>-2.963694378951469E-3</v>
      </c>
      <c r="C686" s="1">
        <v>7.4169733658789973E-4</v>
      </c>
      <c r="D686" s="1">
        <v>-3.8712220535825584E-4</v>
      </c>
      <c r="E686" s="1">
        <v>1.7903960293231601E-3</v>
      </c>
      <c r="F686" s="1">
        <v>7.8711700027947196E-3</v>
      </c>
      <c r="G686" s="1">
        <v>2.30452691842396E-3</v>
      </c>
    </row>
    <row r="687" spans="1:7" x14ac:dyDescent="0.3">
      <c r="A687" s="3">
        <v>20111028</v>
      </c>
      <c r="B687" s="1">
        <v>2.051059544227507E-2</v>
      </c>
      <c r="C687" s="1">
        <v>1.6628927746752512E-2</v>
      </c>
      <c r="D687" s="1">
        <v>2.0439720654510628E-2</v>
      </c>
      <c r="E687" s="1">
        <v>1.7732347196193401E-2</v>
      </c>
      <c r="F687" s="1">
        <v>1.7930617476753199E-2</v>
      </c>
      <c r="G687" s="1">
        <v>2.3003244566375598E-2</v>
      </c>
    </row>
    <row r="688" spans="1:7" x14ac:dyDescent="0.3">
      <c r="A688" s="3">
        <v>20111031</v>
      </c>
      <c r="B688" s="1">
        <v>9.5045273127720882E-3</v>
      </c>
      <c r="C688" s="1">
        <v>1.0244968718774682E-3</v>
      </c>
      <c r="D688" s="1">
        <v>-1.9385471471599527E-3</v>
      </c>
      <c r="E688" s="1">
        <v>-3.7510086157093898E-3</v>
      </c>
      <c r="F688" s="1">
        <v>-7.7923463630307698E-3</v>
      </c>
      <c r="G688" s="1">
        <v>-7.2311022991161699E-3</v>
      </c>
    </row>
    <row r="689" spans="1:7" x14ac:dyDescent="0.3">
      <c r="A689" s="3">
        <v>20111101</v>
      </c>
      <c r="B689" s="1">
        <v>7.3844810157831084E-3</v>
      </c>
      <c r="C689" s="1">
        <v>6.4209164495708463E-3</v>
      </c>
      <c r="D689" s="1">
        <v>3.6777211847397245E-3</v>
      </c>
      <c r="E689" s="1">
        <v>-4.0359858866218998E-4</v>
      </c>
      <c r="F689" s="1">
        <v>4.8187844982308599E-4</v>
      </c>
      <c r="G689" s="1">
        <v>-2.92548205814166E-3</v>
      </c>
    </row>
    <row r="690" spans="1:7" x14ac:dyDescent="0.3">
      <c r="A690" s="3">
        <v>20111102</v>
      </c>
      <c r="B690" s="1">
        <v>4.1859996343094022E-2</v>
      </c>
      <c r="C690" s="1">
        <v>2.3276257329619209E-2</v>
      </c>
      <c r="D690" s="1">
        <v>1.7532112922194764E-2</v>
      </c>
      <c r="E690" s="1">
        <v>1.4780073674059801E-2</v>
      </c>
      <c r="F690" s="1">
        <v>1.9194768869971901E-2</v>
      </c>
      <c r="G690" s="1">
        <v>1.0829967028684301E-2</v>
      </c>
    </row>
    <row r="691" spans="1:7" x14ac:dyDescent="0.3">
      <c r="A691" s="3">
        <v>20111103</v>
      </c>
      <c r="B691" s="1">
        <v>8.8266289231174935E-3</v>
      </c>
      <c r="C691" s="1">
        <v>8.8163062234914488E-3</v>
      </c>
      <c r="D691" s="1">
        <v>7.2037117690943531E-3</v>
      </c>
      <c r="E691" s="1">
        <v>4.3737705367289303E-3</v>
      </c>
      <c r="F691" s="1">
        <v>-8.81052120274208E-3</v>
      </c>
      <c r="G691" s="1">
        <v>3.8654335349232599E-3</v>
      </c>
    </row>
    <row r="692" spans="1:7" x14ac:dyDescent="0.3">
      <c r="A692" s="3">
        <v>20111104</v>
      </c>
      <c r="B692" s="1">
        <v>3.9863489404128741E-3</v>
      </c>
      <c r="C692" s="1">
        <v>2.5805174802724291E-3</v>
      </c>
      <c r="D692" s="1">
        <v>6.1219907571693011E-3</v>
      </c>
      <c r="E692" s="1">
        <v>2.2468666512970802E-3</v>
      </c>
      <c r="F692" s="1">
        <v>6.06543080944307E-3</v>
      </c>
      <c r="G692" s="1">
        <v>7.9451339885429906E-3</v>
      </c>
    </row>
    <row r="693" spans="1:7" x14ac:dyDescent="0.3">
      <c r="A693" s="3">
        <v>20111107</v>
      </c>
      <c r="B693" s="1">
        <v>-6.1930577534107601E-3</v>
      </c>
      <c r="C693" s="1">
        <v>-1.343532040703529E-3</v>
      </c>
      <c r="D693" s="1">
        <v>-1.4679896786533283E-2</v>
      </c>
      <c r="E693" s="1">
        <v>-1.13387492681755E-2</v>
      </c>
      <c r="F693" s="1">
        <v>-1.5961906480935598E-2</v>
      </c>
      <c r="G693" s="1">
        <v>-6.2543627865003001E-3</v>
      </c>
    </row>
    <row r="694" spans="1:7" x14ac:dyDescent="0.3">
      <c r="A694" s="3">
        <v>20111108</v>
      </c>
      <c r="B694" s="1">
        <v>-1.7264835345931481E-2</v>
      </c>
      <c r="C694" s="1">
        <v>-1.2625368555819434E-2</v>
      </c>
      <c r="D694" s="1">
        <v>-1.1930679618879732E-2</v>
      </c>
      <c r="E694" s="1">
        <v>-6.7700844672260703E-3</v>
      </c>
      <c r="F694" s="1">
        <v>-1.52394701802849E-3</v>
      </c>
      <c r="G694" s="1">
        <v>-8.4241128975232895E-4</v>
      </c>
    </row>
    <row r="695" spans="1:7" x14ac:dyDescent="0.3">
      <c r="A695" s="3">
        <v>20111109</v>
      </c>
      <c r="B695" s="1">
        <v>2.2730564754746763E-2</v>
      </c>
      <c r="C695" s="1">
        <v>1.2105024695924449E-2</v>
      </c>
      <c r="D695" s="1">
        <v>1.2351111390338962E-2</v>
      </c>
      <c r="E695" s="1">
        <v>1.03907664338726E-2</v>
      </c>
      <c r="F695" s="1">
        <v>8.3665108149935004E-3</v>
      </c>
      <c r="G695" s="1">
        <v>6.7927562212907596E-3</v>
      </c>
    </row>
    <row r="696" spans="1:7" x14ac:dyDescent="0.3">
      <c r="A696" s="3">
        <v>20111110</v>
      </c>
      <c r="B696" s="1">
        <v>-8.2514519716409846E-3</v>
      </c>
      <c r="C696" s="1">
        <v>-2.8695166121281267E-3</v>
      </c>
      <c r="D696" s="1">
        <v>-1.689515126958982E-2</v>
      </c>
      <c r="E696" s="1">
        <v>-1.50776704728907E-2</v>
      </c>
      <c r="F696" s="1">
        <v>-2.2294175658765899E-2</v>
      </c>
      <c r="G696" s="1">
        <v>-1.9884208110146701E-2</v>
      </c>
    </row>
    <row r="697" spans="1:7" x14ac:dyDescent="0.3">
      <c r="A697" s="3">
        <v>20111111</v>
      </c>
      <c r="B697" s="1">
        <v>-6.6024971017235052E-4</v>
      </c>
      <c r="C697" s="1">
        <v>-1.3494931782319578E-3</v>
      </c>
      <c r="D697" s="1">
        <v>-5.162283340696113E-3</v>
      </c>
      <c r="E697" s="1">
        <v>-1.8810221797503201E-3</v>
      </c>
      <c r="F697" s="1">
        <v>-1.2387977583518501E-3</v>
      </c>
      <c r="G697" s="1">
        <v>6.1434113929177E-5</v>
      </c>
    </row>
    <row r="698" spans="1:7" x14ac:dyDescent="0.3">
      <c r="A698" s="3">
        <v>20111114</v>
      </c>
      <c r="B698" s="1">
        <v>2.3936303339073782E-2</v>
      </c>
      <c r="C698" s="1">
        <v>2.030770122129345E-2</v>
      </c>
      <c r="D698" s="1">
        <v>2.189837223776803E-2</v>
      </c>
      <c r="E698" s="1">
        <v>2.0219890022874699E-2</v>
      </c>
      <c r="F698" s="1">
        <v>1.87631368119704E-2</v>
      </c>
      <c r="G698" s="1">
        <v>2.31511516416135E-2</v>
      </c>
    </row>
    <row r="699" spans="1:7" x14ac:dyDescent="0.3">
      <c r="A699" s="3">
        <v>20111115</v>
      </c>
      <c r="B699" s="1">
        <v>7.4600419049826892E-3</v>
      </c>
      <c r="C699" s="1">
        <v>3.8833998603839443E-3</v>
      </c>
      <c r="D699" s="1">
        <v>2.2500163985045246E-3</v>
      </c>
      <c r="E699" s="1">
        <v>-5.5871824298524197E-3</v>
      </c>
      <c r="F699" s="1">
        <v>-7.3866313287502799E-3</v>
      </c>
      <c r="G699" s="1">
        <v>-4.88005192306059E-4</v>
      </c>
    </row>
    <row r="700" spans="1:7" x14ac:dyDescent="0.3">
      <c r="A700" s="3">
        <v>20111116</v>
      </c>
      <c r="B700" s="1">
        <v>-2.6596178534046153E-2</v>
      </c>
      <c r="C700" s="1">
        <v>-2.2949544319613126E-2</v>
      </c>
      <c r="D700" s="1">
        <v>-2.7965856565495058E-2</v>
      </c>
      <c r="E700" s="1">
        <v>-2.1106366688191502E-2</v>
      </c>
      <c r="F700" s="1">
        <v>-2.7829329872642299E-2</v>
      </c>
      <c r="G700" s="1">
        <v>-3.0950488272027499E-2</v>
      </c>
    </row>
    <row r="701" spans="1:7" x14ac:dyDescent="0.3">
      <c r="A701" s="3">
        <v>20111117</v>
      </c>
      <c r="B701" s="1">
        <v>-2.374211536869655E-4</v>
      </c>
      <c r="C701" s="1">
        <v>6.0899882484400085E-4</v>
      </c>
      <c r="D701" s="1">
        <v>-1.9410569696406226E-3</v>
      </c>
      <c r="E701" s="1">
        <v>-1.90401284697558E-3</v>
      </c>
      <c r="F701" s="1">
        <v>-2.57330796352628E-3</v>
      </c>
      <c r="G701" s="1">
        <v>-4.2341157448530196E-3</v>
      </c>
    </row>
    <row r="702" spans="1:7" x14ac:dyDescent="0.3">
      <c r="A702" s="3">
        <v>20111118</v>
      </c>
      <c r="B702" s="1">
        <v>-3.4411051536614196E-2</v>
      </c>
      <c r="C702" s="1">
        <v>-2.2944843282947013E-2</v>
      </c>
      <c r="D702" s="1">
        <v>-2.05536552928757E-2</v>
      </c>
      <c r="E702" s="1">
        <v>-1.55146762188197E-2</v>
      </c>
      <c r="F702" s="1">
        <v>-1.41635556948283E-2</v>
      </c>
      <c r="G702" s="1">
        <v>-2.3119111780460899E-2</v>
      </c>
    </row>
    <row r="703" spans="1:7" x14ac:dyDescent="0.3">
      <c r="A703" s="3">
        <v>20111121</v>
      </c>
      <c r="B703" s="1">
        <v>-3.460461252007272E-4</v>
      </c>
      <c r="C703" s="1">
        <v>6.7093669147773728E-4</v>
      </c>
      <c r="D703" s="1">
        <v>2.9208423439265195E-3</v>
      </c>
      <c r="E703" s="1">
        <v>7.9490472751033098E-4</v>
      </c>
      <c r="F703" s="1">
        <v>6.42555109956098E-4</v>
      </c>
      <c r="G703" s="1">
        <v>-1.4421917336868901E-3</v>
      </c>
    </row>
    <row r="704" spans="1:7" x14ac:dyDescent="0.3">
      <c r="A704" s="3">
        <v>20111122</v>
      </c>
      <c r="B704" s="1">
        <v>-3.740360187460793E-4</v>
      </c>
      <c r="C704" s="1">
        <v>-4.8970295253385251E-3</v>
      </c>
      <c r="D704" s="1">
        <v>-6.2806570338418107E-3</v>
      </c>
      <c r="E704" s="1">
        <v>1.67721258977727E-4</v>
      </c>
      <c r="F704" s="1">
        <v>1.8884399414847599E-3</v>
      </c>
      <c r="G704" s="1">
        <v>-8.3889327857233596E-3</v>
      </c>
    </row>
    <row r="705" spans="1:7" x14ac:dyDescent="0.3">
      <c r="A705" s="3">
        <v>20111123</v>
      </c>
      <c r="B705" s="1">
        <v>-1.8417975906027313E-3</v>
      </c>
      <c r="C705" s="1">
        <v>-3.6582993128033421E-3</v>
      </c>
      <c r="D705" s="1">
        <v>-1.0186605061196336E-2</v>
      </c>
      <c r="E705" s="1">
        <v>-4.26499454619075E-3</v>
      </c>
      <c r="F705" s="1">
        <v>-1.3605182358745299E-2</v>
      </c>
      <c r="G705" s="1">
        <v>-1.08714800632929E-2</v>
      </c>
    </row>
    <row r="706" spans="1:7" x14ac:dyDescent="0.3">
      <c r="A706" s="3">
        <v>20111124</v>
      </c>
      <c r="B706" s="1">
        <v>4.6511558469020864E-3</v>
      </c>
      <c r="C706" s="1">
        <v>9.8887408470952187E-3</v>
      </c>
      <c r="D706" s="1">
        <v>-2.2335604608856043E-3</v>
      </c>
      <c r="E706" s="1">
        <v>-2.3115515465908101E-4</v>
      </c>
      <c r="F706" s="1">
        <v>8.0387924608853502E-3</v>
      </c>
      <c r="G706" s="1">
        <v>-2.4120653073472702E-3</v>
      </c>
    </row>
    <row r="707" spans="1:7" x14ac:dyDescent="0.3">
      <c r="A707" s="3">
        <v>20111125</v>
      </c>
      <c r="B707" s="1">
        <v>-1.1941004091257715E-2</v>
      </c>
      <c r="C707" s="1">
        <v>-5.6742453133557021E-3</v>
      </c>
      <c r="D707" s="1">
        <v>-1.2383632846388387E-2</v>
      </c>
      <c r="E707" s="1">
        <v>-3.7192853945794599E-3</v>
      </c>
      <c r="F707" s="1">
        <v>-9.9600049390652107E-3</v>
      </c>
      <c r="G707" s="1">
        <v>-5.1795521119194603E-3</v>
      </c>
    </row>
    <row r="708" spans="1:7" x14ac:dyDescent="0.3">
      <c r="A708" s="3">
        <v>20111128</v>
      </c>
      <c r="B708" s="1">
        <v>-4.4606579227862916E-3</v>
      </c>
      <c r="C708" s="1">
        <v>9.8266886054615352E-3</v>
      </c>
      <c r="D708" s="1">
        <v>-4.8555036950023479E-3</v>
      </c>
      <c r="E708" s="1">
        <v>1.5977949133041901E-4</v>
      </c>
      <c r="F708" s="1">
        <v>5.2475176757148798E-4</v>
      </c>
      <c r="G708" s="1">
        <v>-1.2509374806602099E-3</v>
      </c>
    </row>
    <row r="709" spans="1:7" x14ac:dyDescent="0.3">
      <c r="A709" s="3">
        <v>20111129</v>
      </c>
      <c r="B709" s="1">
        <v>1.532007729725883E-2</v>
      </c>
      <c r="C709" s="1">
        <v>1.4520419470173412E-2</v>
      </c>
      <c r="D709" s="1">
        <v>1.55704037812733E-2</v>
      </c>
      <c r="E709" s="1">
        <v>8.0423319418515393E-3</v>
      </c>
      <c r="F709" s="1">
        <v>1.3941815183612901E-2</v>
      </c>
      <c r="G709" s="1">
        <v>1.6429817664819098E-2</v>
      </c>
    </row>
    <row r="710" spans="1:7" x14ac:dyDescent="0.3">
      <c r="A710" s="3">
        <v>20111130</v>
      </c>
      <c r="B710" s="1">
        <v>-4.3756468196177664E-2</v>
      </c>
      <c r="C710" s="1">
        <v>-2.6406280845535895E-2</v>
      </c>
      <c r="D710" s="1">
        <v>-4.1415446858472843E-2</v>
      </c>
      <c r="E710" s="1">
        <v>-2.9179796977031099E-2</v>
      </c>
      <c r="F710" s="1">
        <v>-2.81115418735659E-2</v>
      </c>
      <c r="G710" s="1">
        <v>-3.8498588914984998E-2</v>
      </c>
    </row>
    <row r="711" spans="1:7" x14ac:dyDescent="0.3">
      <c r="A711" s="3">
        <v>20111201</v>
      </c>
      <c r="B711" s="1">
        <v>1.6558463330593531E-2</v>
      </c>
      <c r="C711" s="1">
        <v>2.2124754302377557E-2</v>
      </c>
      <c r="D711" s="1">
        <v>2.0845520237594686E-2</v>
      </c>
      <c r="E711" s="1">
        <v>1.4524906707631799E-2</v>
      </c>
      <c r="F711" s="1">
        <v>3.5991850839608902E-2</v>
      </c>
      <c r="G711" s="1">
        <v>2.4238179308123699E-2</v>
      </c>
    </row>
    <row r="712" spans="1:7" x14ac:dyDescent="0.3">
      <c r="A712" s="3">
        <v>20111202</v>
      </c>
      <c r="B712" s="1">
        <v>-2.1499166686334722E-2</v>
      </c>
      <c r="C712" s="1">
        <v>-1.2754508101620109E-2</v>
      </c>
      <c r="D712" s="1">
        <v>-1.7505545461531213E-2</v>
      </c>
      <c r="E712" s="1">
        <v>-1.6385127978649001E-2</v>
      </c>
      <c r="F712" s="1">
        <v>-1.4997115581858499E-3</v>
      </c>
      <c r="G712" s="1">
        <v>-1.43307344229114E-2</v>
      </c>
    </row>
    <row r="713" spans="1:7" x14ac:dyDescent="0.3">
      <c r="A713" s="3">
        <v>20111205</v>
      </c>
      <c r="B713" s="1">
        <v>-3.7730217467850831E-2</v>
      </c>
      <c r="C713" s="1">
        <v>-3.0518256759920967E-2</v>
      </c>
      <c r="D713" s="1">
        <v>-2.3357603730998114E-2</v>
      </c>
      <c r="E713" s="1">
        <v>-2.3604181207978699E-2</v>
      </c>
      <c r="F713" s="1">
        <v>-4.4320850392241003E-5</v>
      </c>
      <c r="G713" s="1">
        <v>-1.4651505164188901E-2</v>
      </c>
    </row>
    <row r="714" spans="1:7" x14ac:dyDescent="0.3">
      <c r="A714" s="3">
        <v>20111206</v>
      </c>
      <c r="B714" s="1">
        <v>4.6041002864171034E-3</v>
      </c>
      <c r="C714" s="1">
        <v>-6.8001984829507386E-4</v>
      </c>
      <c r="D714" s="1">
        <v>-1.433539561596016E-3</v>
      </c>
      <c r="E714" s="1">
        <v>-4.1055782709017901E-3</v>
      </c>
      <c r="F714" s="1">
        <v>-1.7914765137718601E-3</v>
      </c>
      <c r="G714" s="1">
        <v>1.3209887302416999E-3</v>
      </c>
    </row>
    <row r="715" spans="1:7" x14ac:dyDescent="0.3">
      <c r="A715" s="3">
        <v>20111207</v>
      </c>
      <c r="B715" s="1">
        <v>6.8686793815908422E-3</v>
      </c>
      <c r="C715" s="1">
        <v>2.8684809922813583E-3</v>
      </c>
      <c r="D715" s="1">
        <v>5.1632649840969306E-3</v>
      </c>
      <c r="E715" s="1">
        <v>3.1129458272137699E-3</v>
      </c>
      <c r="F715" s="1">
        <v>8.7261258659025696E-3</v>
      </c>
      <c r="G715" s="1">
        <v>4.1779639095588404E-3</v>
      </c>
    </row>
    <row r="716" spans="1:7" x14ac:dyDescent="0.3">
      <c r="A716" s="3">
        <v>20111208</v>
      </c>
      <c r="B716" s="1">
        <v>6.583190623401459E-3</v>
      </c>
      <c r="C716" s="1">
        <v>-7.015272332812272E-3</v>
      </c>
      <c r="D716" s="1">
        <v>-2.2759701939506953E-3</v>
      </c>
      <c r="E716" s="1">
        <v>-2.8238799691980301E-3</v>
      </c>
      <c r="F716" s="1">
        <v>7.5769854577777704E-4</v>
      </c>
      <c r="G716" s="1">
        <v>-6.7385667810431903E-4</v>
      </c>
    </row>
    <row r="717" spans="1:7" x14ac:dyDescent="0.3">
      <c r="A717" s="3">
        <v>20111209</v>
      </c>
      <c r="B717" s="1">
        <v>-1.1861283652529577E-2</v>
      </c>
      <c r="C717" s="1">
        <v>-9.8341159882735247E-3</v>
      </c>
      <c r="D717" s="1">
        <v>-1.0596224349163323E-2</v>
      </c>
      <c r="E717" s="1">
        <v>-1.51066958365566E-2</v>
      </c>
      <c r="F717" s="1">
        <v>-4.3025858109421696E-3</v>
      </c>
      <c r="G717" s="1">
        <v>-5.1669865511703699E-3</v>
      </c>
    </row>
    <row r="718" spans="1:7" x14ac:dyDescent="0.3">
      <c r="A718" s="3">
        <v>20111212</v>
      </c>
      <c r="B718" s="1">
        <v>-1.0004893720677281E-2</v>
      </c>
      <c r="C718" s="1">
        <v>-1.2701216838042755E-2</v>
      </c>
      <c r="D718" s="1">
        <v>-1.4804467141058313E-2</v>
      </c>
      <c r="E718" s="1">
        <v>-1.32222688593981E-2</v>
      </c>
      <c r="F718" s="1">
        <v>-9.8246576903286992E-3</v>
      </c>
      <c r="G718" s="1">
        <v>-1.3511800075799E-2</v>
      </c>
    </row>
    <row r="719" spans="1:7" x14ac:dyDescent="0.3">
      <c r="A719" s="3">
        <v>20111213</v>
      </c>
      <c r="B719" s="1">
        <v>-3.2380781598936793E-2</v>
      </c>
      <c r="C719" s="1">
        <v>-2.7944292269131765E-2</v>
      </c>
      <c r="D719" s="1">
        <v>-2.7247266932016592E-2</v>
      </c>
      <c r="E719" s="1">
        <v>-1.88499365193012E-2</v>
      </c>
      <c r="F719" s="1">
        <v>-2.02012739872716E-2</v>
      </c>
      <c r="G719" s="1">
        <v>-2.3708973109433699E-2</v>
      </c>
    </row>
    <row r="720" spans="1:7" x14ac:dyDescent="0.3">
      <c r="A720" s="3">
        <v>20111214</v>
      </c>
      <c r="B720" s="1">
        <v>-1.776006004301792E-2</v>
      </c>
      <c r="C720" s="1">
        <v>-1.2449593706026447E-2</v>
      </c>
      <c r="D720" s="1">
        <v>-1.2664172974750632E-2</v>
      </c>
      <c r="E720" s="1">
        <v>-7.61636617137363E-3</v>
      </c>
      <c r="F720" s="1">
        <v>-5.3384026969565297E-3</v>
      </c>
      <c r="G720" s="1">
        <v>-1.44211213671932E-2</v>
      </c>
    </row>
    <row r="721" spans="1:7" x14ac:dyDescent="0.3">
      <c r="A721" s="3">
        <v>20111215</v>
      </c>
      <c r="B721" s="1">
        <v>-1.5575146902791069E-2</v>
      </c>
      <c r="C721" s="1">
        <v>-2.0852959285047681E-2</v>
      </c>
      <c r="D721" s="1">
        <v>-1.8931027069022343E-2</v>
      </c>
      <c r="E721" s="1">
        <v>-6.14074671014483E-3</v>
      </c>
      <c r="F721" s="1">
        <v>-1.57743012884249E-2</v>
      </c>
      <c r="G721" s="1">
        <v>-3.2581530347082999E-2</v>
      </c>
    </row>
    <row r="722" spans="1:7" x14ac:dyDescent="0.3">
      <c r="A722" s="3">
        <v>20111216</v>
      </c>
      <c r="B722" s="1">
        <v>2.9914336333779747E-2</v>
      </c>
      <c r="C722" s="1">
        <v>2.1109929347117952E-2</v>
      </c>
      <c r="D722" s="1">
        <v>3.1312620605689546E-2</v>
      </c>
      <c r="E722" s="1">
        <v>2.6906939072845099E-2</v>
      </c>
      <c r="F722" s="1">
        <v>2.1784727156785599E-2</v>
      </c>
      <c r="G722" s="1">
        <v>2.08146068406702E-2</v>
      </c>
    </row>
    <row r="723" spans="1:7" x14ac:dyDescent="0.3">
      <c r="A723" s="3">
        <v>20111219</v>
      </c>
      <c r="B723" s="1">
        <v>1.4067746789299623E-2</v>
      </c>
      <c r="C723" s="1">
        <v>3.666012715353573E-3</v>
      </c>
      <c r="D723" s="1">
        <v>-6.2790048876752583E-4</v>
      </c>
      <c r="E723" s="1">
        <v>1.02769302661629E-4</v>
      </c>
      <c r="F723" s="1">
        <v>5.2093639844608705E-4</v>
      </c>
      <c r="G723" s="1">
        <v>-6.1098107961095102E-3</v>
      </c>
    </row>
    <row r="724" spans="1:7" x14ac:dyDescent="0.3">
      <c r="A724" s="3">
        <v>20111220</v>
      </c>
      <c r="B724" s="1">
        <v>-8.0745826854465783E-3</v>
      </c>
      <c r="C724" s="1">
        <v>-2.5493387287042037E-3</v>
      </c>
      <c r="D724" s="1">
        <v>-1.801024178449876E-3</v>
      </c>
      <c r="E724" s="1">
        <v>-5.9363226095743803E-4</v>
      </c>
      <c r="F724" s="1">
        <v>-1.79758833619875E-3</v>
      </c>
      <c r="G724" s="1">
        <v>1.7598746353511201E-3</v>
      </c>
    </row>
    <row r="725" spans="1:7" x14ac:dyDescent="0.3">
      <c r="A725" s="3">
        <v>20111221</v>
      </c>
      <c r="B725" s="1">
        <v>-2.1226450835891059E-2</v>
      </c>
      <c r="C725" s="1">
        <v>-1.5506787861581104E-2</v>
      </c>
      <c r="D725" s="1">
        <v>-1.7137478259026652E-2</v>
      </c>
      <c r="E725" s="1">
        <v>-1.42481755799967E-2</v>
      </c>
      <c r="F725" s="1">
        <v>-1.4955638366814499E-2</v>
      </c>
      <c r="G725" s="1">
        <v>-1.25913735189737E-2</v>
      </c>
    </row>
    <row r="726" spans="1:7" x14ac:dyDescent="0.3">
      <c r="A726" s="3">
        <v>20111222</v>
      </c>
      <c r="B726" s="1">
        <v>-6.0488297131070191E-3</v>
      </c>
      <c r="C726" s="1">
        <v>-7.0233032809009222E-3</v>
      </c>
      <c r="D726" s="1">
        <v>3.2188626893719019E-4</v>
      </c>
      <c r="E726" s="1">
        <v>-1.7086815882739999E-3</v>
      </c>
      <c r="F726" s="1">
        <v>4.8272691844730503E-4</v>
      </c>
      <c r="G726" s="1">
        <v>4.6904294780041097E-3</v>
      </c>
    </row>
    <row r="727" spans="1:7" x14ac:dyDescent="0.3">
      <c r="A727" s="3">
        <v>20111223</v>
      </c>
      <c r="B727" s="1">
        <v>4.4744238160391485E-3</v>
      </c>
      <c r="C727" s="1">
        <v>1.054477875685429E-3</v>
      </c>
      <c r="D727" s="1">
        <v>1.5821094597134884E-2</v>
      </c>
      <c r="E727" s="1">
        <v>7.0456866858149099E-3</v>
      </c>
      <c r="F727" s="1">
        <v>4.2925717674701701E-3</v>
      </c>
      <c r="G727" s="1">
        <v>1.3929811209459299E-2</v>
      </c>
    </row>
    <row r="728" spans="1:7" x14ac:dyDescent="0.3">
      <c r="A728" s="3">
        <v>20111226</v>
      </c>
      <c r="B728" s="1">
        <v>-4.2173716759863547E-3</v>
      </c>
      <c r="C728" s="1">
        <v>-1.4219845742925204E-2</v>
      </c>
      <c r="D728" s="1">
        <v>-1.0320587625411921E-2</v>
      </c>
      <c r="E728" s="1">
        <v>-1.18256454965771E-2</v>
      </c>
      <c r="F728" s="1">
        <v>-9.4783183838951408E-3</v>
      </c>
      <c r="G728" s="1">
        <v>-8.5116017474245395E-3</v>
      </c>
    </row>
    <row r="729" spans="1:7" x14ac:dyDescent="0.3">
      <c r="A729" s="3">
        <v>20111227</v>
      </c>
      <c r="B729" s="1">
        <v>-2.9418722416895159E-2</v>
      </c>
      <c r="C729" s="1">
        <v>-2.4001210984289513E-2</v>
      </c>
      <c r="D729" s="1">
        <v>-1.5782902275423488E-2</v>
      </c>
      <c r="E729" s="1">
        <v>-2.5316487337661502E-2</v>
      </c>
      <c r="F729" s="1">
        <v>-5.0058699026056704E-3</v>
      </c>
      <c r="G729" s="1">
        <v>-1.3363110826678499E-2</v>
      </c>
    </row>
    <row r="730" spans="1:7" x14ac:dyDescent="0.3">
      <c r="A730" s="3">
        <v>20111228</v>
      </c>
      <c r="B730" s="1">
        <v>-8.0857873890242699E-3</v>
      </c>
      <c r="C730" s="1">
        <v>-1.1749653342198687E-2</v>
      </c>
      <c r="D730" s="1">
        <v>-3.3264679042524959E-4</v>
      </c>
      <c r="E730" s="1">
        <v>-2.6208318810729699E-3</v>
      </c>
      <c r="F730" s="1">
        <v>-6.4152481943690698E-4</v>
      </c>
      <c r="G730" s="1">
        <v>3.9117591708508299E-3</v>
      </c>
    </row>
    <row r="731" spans="1:7" x14ac:dyDescent="0.3">
      <c r="A731" s="3">
        <v>20111229</v>
      </c>
      <c r="B731" s="1">
        <v>4.7557528061458612E-3</v>
      </c>
      <c r="C731" s="1">
        <v>3.286274633854969E-3</v>
      </c>
      <c r="D731" s="1">
        <v>1.1126921807002097E-2</v>
      </c>
      <c r="E731" s="1">
        <v>1.1551397126334699E-2</v>
      </c>
      <c r="F731" s="1">
        <v>-2.18559571022745E-3</v>
      </c>
      <c r="G731" s="1">
        <v>2.84244535819397E-3</v>
      </c>
    </row>
    <row r="732" spans="1:7" x14ac:dyDescent="0.3">
      <c r="A732" s="3">
        <v>20111230</v>
      </c>
      <c r="B732" s="1">
        <v>1.3296174016030417E-2</v>
      </c>
      <c r="C732" s="1">
        <v>1.2359646121317933E-2</v>
      </c>
      <c r="D732" s="1">
        <v>1.5835269173646555E-2</v>
      </c>
      <c r="E732" s="1">
        <v>1.9288275116693E-2</v>
      </c>
      <c r="F732" s="1">
        <v>1.52724986663336E-2</v>
      </c>
      <c r="G732" s="1">
        <v>1.22526273460079E-2</v>
      </c>
    </row>
    <row r="733" spans="1:7" x14ac:dyDescent="0.3">
      <c r="A733" s="3">
        <v>20120104</v>
      </c>
      <c r="B733" s="1">
        <v>-2.9591691458197684E-2</v>
      </c>
      <c r="C733" s="1">
        <v>-2.9059866582113084E-2</v>
      </c>
      <c r="D733" s="1">
        <v>-1.8417876383619677E-2</v>
      </c>
      <c r="E733" s="1">
        <v>-2.1883629723545999E-2</v>
      </c>
      <c r="F733" s="1">
        <v>-1.3488041863333701E-2</v>
      </c>
      <c r="G733" s="1">
        <v>-1.7760905101936099E-2</v>
      </c>
    </row>
    <row r="734" spans="1:7" x14ac:dyDescent="0.3">
      <c r="A734" s="3">
        <v>20120105</v>
      </c>
      <c r="B734" s="1">
        <v>-4.7578314657916218E-2</v>
      </c>
      <c r="C734" s="1">
        <v>-4.1676643758120503E-2</v>
      </c>
      <c r="D734" s="1">
        <v>-1.3814580142024795E-2</v>
      </c>
      <c r="E734" s="1">
        <v>-1.35359553792817E-2</v>
      </c>
      <c r="F734" s="1">
        <v>3.4099696374255898E-3</v>
      </c>
      <c r="G734" s="1">
        <v>-1.1954261274139901E-2</v>
      </c>
    </row>
    <row r="735" spans="1:7" x14ac:dyDescent="0.3">
      <c r="A735" s="3">
        <v>20120106</v>
      </c>
      <c r="B735" s="1">
        <v>3.4329681770042548E-3</v>
      </c>
      <c r="C735" s="1">
        <v>-3.6471080101500462E-3</v>
      </c>
      <c r="D735" s="1">
        <v>2.6937291630782347E-3</v>
      </c>
      <c r="E735" s="1">
        <v>1.8262600655831601E-4</v>
      </c>
      <c r="F735" s="1">
        <v>5.1007923297395003E-3</v>
      </c>
      <c r="G735" s="1">
        <v>9.3055171479673199E-3</v>
      </c>
    </row>
    <row r="736" spans="1:7" x14ac:dyDescent="0.3">
      <c r="A736" s="3">
        <v>20120109</v>
      </c>
      <c r="B736" s="1">
        <v>3.7025906670209371E-2</v>
      </c>
      <c r="C736" s="1">
        <v>3.227583529283562E-2</v>
      </c>
      <c r="D736" s="1">
        <v>4.1978524648567238E-2</v>
      </c>
      <c r="E736" s="1">
        <v>2.92987775271231E-2</v>
      </c>
      <c r="F736" s="1">
        <v>2.8866740996810102E-2</v>
      </c>
      <c r="G736" s="1">
        <v>4.4589701555219199E-2</v>
      </c>
    </row>
    <row r="737" spans="1:7" x14ac:dyDescent="0.3">
      <c r="A737" s="3">
        <v>20120110</v>
      </c>
      <c r="B737" s="1">
        <v>3.930558840251959E-2</v>
      </c>
      <c r="C737" s="1">
        <v>3.4478541060124004E-2</v>
      </c>
      <c r="D737" s="1">
        <v>4.0936487961310671E-2</v>
      </c>
      <c r="E737" s="1">
        <v>3.4865136307744703E-2</v>
      </c>
      <c r="F737" s="1">
        <v>2.1295199096429199E-2</v>
      </c>
      <c r="G737" s="1">
        <v>3.7619588695993599E-2</v>
      </c>
    </row>
    <row r="738" spans="1:7" x14ac:dyDescent="0.3">
      <c r="A738" s="3">
        <v>20120111</v>
      </c>
      <c r="B738" s="1">
        <v>4.7740190536876212E-3</v>
      </c>
      <c r="C738" s="1">
        <v>-3.2972836588564341E-3</v>
      </c>
      <c r="D738" s="1">
        <v>-7.5500732988437059E-3</v>
      </c>
      <c r="E738" s="1">
        <v>-6.5208930206187799E-3</v>
      </c>
      <c r="F738" s="1">
        <v>-7.0016841447653102E-3</v>
      </c>
      <c r="G738" s="1">
        <v>-5.6566831022480503E-3</v>
      </c>
    </row>
    <row r="739" spans="1:7" x14ac:dyDescent="0.3">
      <c r="A739" s="3">
        <v>20120112</v>
      </c>
      <c r="B739" s="1">
        <v>-2.2691509724807198E-3</v>
      </c>
      <c r="C739" s="1">
        <v>-3.1283049960811578E-3</v>
      </c>
      <c r="D739" s="1">
        <v>-1.7231060145088556E-3</v>
      </c>
      <c r="E739" s="1">
        <v>-6.9085500775369502E-3</v>
      </c>
      <c r="F739" s="1">
        <v>7.2140282690638397E-3</v>
      </c>
      <c r="G739" s="1">
        <v>1.5934699204713299E-4</v>
      </c>
    </row>
    <row r="740" spans="1:7" x14ac:dyDescent="0.3">
      <c r="A740" s="3">
        <v>20120113</v>
      </c>
      <c r="B740" s="1">
        <v>-4.4332711039482317E-2</v>
      </c>
      <c r="C740" s="1">
        <v>-3.6465574651540406E-2</v>
      </c>
      <c r="D740" s="1">
        <v>-3.0518344386809119E-2</v>
      </c>
      <c r="E740" s="1">
        <v>-2.5351895514096199E-2</v>
      </c>
      <c r="F740" s="1">
        <v>-1.03514504399483E-2</v>
      </c>
      <c r="G740" s="1">
        <v>-1.2344797831322101E-2</v>
      </c>
    </row>
    <row r="741" spans="1:7" x14ac:dyDescent="0.3">
      <c r="A741" s="3">
        <v>20120116</v>
      </c>
      <c r="B741" s="1">
        <v>-3.6911639734317936E-2</v>
      </c>
      <c r="C741" s="1">
        <v>-3.8133439634775793E-2</v>
      </c>
      <c r="D741" s="1">
        <v>-1.3531429952306263E-2</v>
      </c>
      <c r="E741" s="1">
        <v>-2.8601208104468399E-2</v>
      </c>
      <c r="F741" s="1">
        <v>-8.1053630363719098E-3</v>
      </c>
      <c r="G741" s="1">
        <v>-2.17255894939361E-2</v>
      </c>
    </row>
    <row r="742" spans="1:7" x14ac:dyDescent="0.3">
      <c r="A742" s="3">
        <v>20120117</v>
      </c>
      <c r="B742" s="1">
        <v>5.0069778144340299E-2</v>
      </c>
      <c r="C742" s="1">
        <v>4.2872415466924302E-2</v>
      </c>
      <c r="D742" s="1">
        <v>5.5434202852314811E-2</v>
      </c>
      <c r="E742" s="1">
        <v>4.35188288827651E-2</v>
      </c>
      <c r="F742" s="1">
        <v>3.5984255987858503E-2</v>
      </c>
      <c r="G742" s="1">
        <v>5.7836821279286597E-2</v>
      </c>
    </row>
    <row r="743" spans="1:7" x14ac:dyDescent="0.3">
      <c r="A743" s="3">
        <v>20120118</v>
      </c>
      <c r="B743" s="1">
        <v>-3.6542176792423477E-2</v>
      </c>
      <c r="C743" s="1">
        <v>-3.9947419108436029E-2</v>
      </c>
      <c r="D743" s="1">
        <v>-1.0732017225204728E-2</v>
      </c>
      <c r="E743" s="1">
        <v>-2.1777150513379601E-2</v>
      </c>
      <c r="F743" s="1">
        <v>-1.2672336164478199E-2</v>
      </c>
      <c r="G743" s="1">
        <v>-1.1626465525768801E-2</v>
      </c>
    </row>
    <row r="744" spans="1:7" x14ac:dyDescent="0.3">
      <c r="A744" s="3">
        <v>20120119</v>
      </c>
      <c r="B744" s="1">
        <v>2.2916386165184482E-3</v>
      </c>
      <c r="C744" s="1">
        <v>1.0622354728149591E-2</v>
      </c>
      <c r="D744" s="1">
        <v>1.9772411408020385E-2</v>
      </c>
      <c r="E744" s="1">
        <v>2.0866986313581901E-2</v>
      </c>
      <c r="F744" s="1">
        <v>2.2706112721810199E-2</v>
      </c>
      <c r="G744" s="1">
        <v>1.51457537256074E-2</v>
      </c>
    </row>
    <row r="745" spans="1:7" x14ac:dyDescent="0.3">
      <c r="A745" s="3">
        <v>20120120</v>
      </c>
      <c r="B745" s="1">
        <v>1.7388190265275699E-2</v>
      </c>
      <c r="C745" s="1">
        <v>3.2083605738877509E-2</v>
      </c>
      <c r="D745" s="1">
        <v>1.9169138330683382E-2</v>
      </c>
      <c r="E745" s="1">
        <v>1.86552631193878E-2</v>
      </c>
      <c r="F745" s="1">
        <v>1.8528541449241501E-2</v>
      </c>
      <c r="G745" s="1">
        <v>7.6368371329753101E-3</v>
      </c>
    </row>
    <row r="746" spans="1:7" x14ac:dyDescent="0.3">
      <c r="A746" s="3">
        <v>20120130</v>
      </c>
      <c r="B746" s="1">
        <v>-4.5986698141665889E-3</v>
      </c>
      <c r="C746" s="1">
        <v>-8.4518338421252781E-3</v>
      </c>
      <c r="D746" s="1">
        <v>-1.5837397446368001E-2</v>
      </c>
      <c r="E746" s="1">
        <v>-1.4640866046874E-2</v>
      </c>
      <c r="F746" s="1">
        <v>-2.2212045173977499E-2</v>
      </c>
      <c r="G746" s="1">
        <v>-1.6594502872354099E-2</v>
      </c>
    </row>
    <row r="747" spans="1:7" x14ac:dyDescent="0.3">
      <c r="A747" s="3">
        <v>20120131</v>
      </c>
      <c r="B747" s="1">
        <v>-9.080245292294579E-4</v>
      </c>
      <c r="C747" s="1">
        <v>2.2857355734481525E-4</v>
      </c>
      <c r="D747" s="1">
        <v>-7.2111721536493659E-3</v>
      </c>
      <c r="E747" s="1">
        <v>-5.4401077568522599E-5</v>
      </c>
      <c r="F747" s="1">
        <v>1.19680120642784E-3</v>
      </c>
      <c r="G747" s="1">
        <v>2.92911837334278E-3</v>
      </c>
    </row>
    <row r="748" spans="1:7" x14ac:dyDescent="0.3">
      <c r="A748" s="3">
        <v>20120201</v>
      </c>
      <c r="B748" s="1">
        <v>-6.1749545168859376E-3</v>
      </c>
      <c r="C748" s="1">
        <v>5.8113185546470692E-4</v>
      </c>
      <c r="D748" s="1">
        <v>-1.155825220395815E-2</v>
      </c>
      <c r="E748" s="1">
        <v>-2.0996172810271098E-3</v>
      </c>
      <c r="F748" s="1">
        <v>-1.68009167765353E-2</v>
      </c>
      <c r="G748" s="1">
        <v>-1.56049037509765E-2</v>
      </c>
    </row>
    <row r="749" spans="1:7" x14ac:dyDescent="0.3">
      <c r="A749" s="3">
        <v>20120202</v>
      </c>
      <c r="B749" s="1">
        <v>2.2000911166035121E-2</v>
      </c>
      <c r="C749" s="1">
        <v>1.3566951859454134E-2</v>
      </c>
      <c r="D749" s="1">
        <v>1.9908876067193104E-2</v>
      </c>
      <c r="E749" s="1">
        <v>1.4712652536499801E-2</v>
      </c>
      <c r="F749" s="1">
        <v>3.3296588425465401E-2</v>
      </c>
      <c r="G749" s="1">
        <v>2.0248178243130299E-2</v>
      </c>
    </row>
    <row r="750" spans="1:7" x14ac:dyDescent="0.3">
      <c r="A750" s="3">
        <v>20120203</v>
      </c>
      <c r="B750" s="1">
        <v>2.6709202293453901E-2</v>
      </c>
      <c r="C750" s="1">
        <v>1.5676294054115903E-2</v>
      </c>
      <c r="D750" s="1">
        <v>6.781945151321315E-3</v>
      </c>
      <c r="E750" s="1">
        <v>7.5070054847040397E-3</v>
      </c>
      <c r="F750" s="1">
        <v>8.2870115085274306E-3</v>
      </c>
      <c r="G750" s="1">
        <v>5.0300530050645803E-3</v>
      </c>
    </row>
    <row r="751" spans="1:7" x14ac:dyDescent="0.3">
      <c r="A751" s="3">
        <v>20120206</v>
      </c>
      <c r="B751" s="1">
        <v>1.3150723069880254E-2</v>
      </c>
      <c r="C751" s="1">
        <v>1.0400477526043566E-2</v>
      </c>
      <c r="D751" s="1">
        <v>2.4079720404724327E-3</v>
      </c>
      <c r="E751" s="1">
        <v>7.5150420987309396E-3</v>
      </c>
      <c r="F751" s="1">
        <v>-7.2999288197254297E-3</v>
      </c>
      <c r="G751" s="1">
        <v>1.8859030410360001E-3</v>
      </c>
    </row>
    <row r="752" spans="1:7" x14ac:dyDescent="0.3">
      <c r="A752" s="3">
        <v>20120207</v>
      </c>
      <c r="B752" s="1">
        <v>-1.576376354343292E-2</v>
      </c>
      <c r="C752" s="1">
        <v>-1.8568902575974842E-2</v>
      </c>
      <c r="D752" s="1">
        <v>-1.8914581573399154E-2</v>
      </c>
      <c r="E752" s="1">
        <v>-1.32219334783208E-2</v>
      </c>
      <c r="F752" s="1">
        <v>-1.8545928258492099E-2</v>
      </c>
      <c r="G752" s="1">
        <v>-1.7801204210041499E-2</v>
      </c>
    </row>
    <row r="753" spans="1:7" x14ac:dyDescent="0.3">
      <c r="A753" s="3">
        <v>20120208</v>
      </c>
      <c r="B753" s="1">
        <v>2.6691495031163165E-2</v>
      </c>
      <c r="C753" s="1">
        <v>2.0150506031174239E-2</v>
      </c>
      <c r="D753" s="1">
        <v>2.4672507574770578E-2</v>
      </c>
      <c r="E753" s="1">
        <v>1.8893587609308302E-2</v>
      </c>
      <c r="F753" s="1">
        <v>2.4637637665429299E-2</v>
      </c>
      <c r="G753" s="1">
        <v>3.0919903173044699E-2</v>
      </c>
    </row>
    <row r="754" spans="1:7" x14ac:dyDescent="0.3">
      <c r="A754" s="3">
        <v>20120209</v>
      </c>
      <c r="B754" s="1">
        <v>4.5443819377870816E-3</v>
      </c>
      <c r="C754" s="1">
        <v>1.2359939568696927E-2</v>
      </c>
      <c r="D754" s="1">
        <v>6.9712360775563489E-4</v>
      </c>
      <c r="E754" s="1">
        <v>2.4437411315291098E-3</v>
      </c>
      <c r="F754" s="1">
        <v>3.1192471068889E-3</v>
      </c>
      <c r="G754" s="1">
        <v>-8.0750994230582396E-4</v>
      </c>
    </row>
    <row r="755" spans="1:7" x14ac:dyDescent="0.3">
      <c r="A755" s="3">
        <v>20120210</v>
      </c>
      <c r="B755" s="1">
        <v>-4.2469421791847752E-4</v>
      </c>
      <c r="C755" s="1">
        <v>2.5625535007102302E-3</v>
      </c>
      <c r="D755" s="1">
        <v>6.0799642738993721E-3</v>
      </c>
      <c r="E755" s="1">
        <v>1.42580558311642E-3</v>
      </c>
      <c r="F755" s="1">
        <v>9.6207136697616896E-4</v>
      </c>
      <c r="G755" s="1">
        <v>5.8178612075126201E-4</v>
      </c>
    </row>
    <row r="756" spans="1:7" x14ac:dyDescent="0.3">
      <c r="A756" s="3">
        <v>20120213</v>
      </c>
      <c r="B756" s="1">
        <v>1.6686941032696995E-2</v>
      </c>
      <c r="C756" s="1">
        <v>1.471881514769482E-2</v>
      </c>
      <c r="D756" s="1">
        <v>3.8907984820502322E-3</v>
      </c>
      <c r="E756" s="1">
        <v>7.56120998458966E-3</v>
      </c>
      <c r="F756" s="1">
        <v>-9.6432120917513894E-3</v>
      </c>
      <c r="G756" s="1">
        <v>-2.7822184756349101E-4</v>
      </c>
    </row>
    <row r="757" spans="1:7" x14ac:dyDescent="0.3">
      <c r="A757" s="3">
        <v>20120214</v>
      </c>
      <c r="B757" s="1">
        <v>-1.5129038305490609E-3</v>
      </c>
      <c r="C757" s="1">
        <v>1.5033382217817248E-3</v>
      </c>
      <c r="D757" s="1">
        <v>-4.2990773867715706E-3</v>
      </c>
      <c r="E757" s="1">
        <v>-3.8209915863059302E-3</v>
      </c>
      <c r="F757" s="1">
        <v>-4.9630561585896002E-3</v>
      </c>
      <c r="G757" s="1">
        <v>-2.4177785681382298E-3</v>
      </c>
    </row>
    <row r="758" spans="1:7" x14ac:dyDescent="0.3">
      <c r="A758" s="3">
        <v>20120215</v>
      </c>
      <c r="B758" s="1">
        <v>2.0904984347268053E-2</v>
      </c>
      <c r="C758" s="1">
        <v>8.9388814048720171E-3</v>
      </c>
      <c r="D758" s="1">
        <v>1.2929339788186479E-2</v>
      </c>
      <c r="E758" s="1">
        <v>8.2994473650984703E-3</v>
      </c>
      <c r="F758" s="1">
        <v>7.6429028125624696E-3</v>
      </c>
      <c r="G758" s="1">
        <v>1.23283587249596E-2</v>
      </c>
    </row>
    <row r="759" spans="1:7" x14ac:dyDescent="0.3">
      <c r="A759" s="3">
        <v>20120216</v>
      </c>
      <c r="B759" s="1">
        <v>-4.8370127356467544E-3</v>
      </c>
      <c r="C759" s="1">
        <v>-4.1411535729930478E-3</v>
      </c>
      <c r="D759" s="1">
        <v>-5.1822272200515518E-3</v>
      </c>
      <c r="E759" s="1">
        <v>-6.2171708830755599E-3</v>
      </c>
      <c r="F759" s="1">
        <v>-4.1561097193012798E-3</v>
      </c>
      <c r="G759" s="1">
        <v>-8.5433838271154403E-3</v>
      </c>
    </row>
    <row r="760" spans="1:7" x14ac:dyDescent="0.3">
      <c r="A760" s="3">
        <v>20120217</v>
      </c>
      <c r="B760" s="1">
        <v>-2.9139623388385453E-3</v>
      </c>
      <c r="C760" s="1">
        <v>-2.6540354977458787E-3</v>
      </c>
      <c r="D760" s="1">
        <v>-2.8399969970784649E-3</v>
      </c>
      <c r="E760" s="1">
        <v>-3.0556379798627499E-3</v>
      </c>
      <c r="F760" s="1">
        <v>3.2548326145500602E-3</v>
      </c>
      <c r="G760" s="1">
        <v>-1.77259787145092E-3</v>
      </c>
    </row>
    <row r="761" spans="1:7" x14ac:dyDescent="0.3">
      <c r="A761" s="3">
        <v>20120220</v>
      </c>
      <c r="B761" s="1">
        <v>4.5914988701955921E-3</v>
      </c>
      <c r="C761" s="1">
        <v>-5.4056540269543521E-3</v>
      </c>
      <c r="D761" s="1">
        <v>3.2896327581877082E-3</v>
      </c>
      <c r="E761" s="1">
        <v>3.8762931711056798E-3</v>
      </c>
      <c r="F761" s="1">
        <v>2.2660754273331899E-3</v>
      </c>
      <c r="G761" s="1">
        <v>2.9592819507911301E-3</v>
      </c>
    </row>
    <row r="762" spans="1:7" x14ac:dyDescent="0.3">
      <c r="A762" s="3">
        <v>20120221</v>
      </c>
      <c r="B762" s="1">
        <v>1.8983683554227387E-2</v>
      </c>
      <c r="C762" s="1">
        <v>6.7972721602889575E-3</v>
      </c>
      <c r="D762" s="1">
        <v>1.2869639947824855E-2</v>
      </c>
      <c r="E762" s="1">
        <v>1.0622766285173E-2</v>
      </c>
      <c r="F762" s="1">
        <v>8.4369296612500904E-3</v>
      </c>
      <c r="G762" s="1">
        <v>5.9651221879771701E-3</v>
      </c>
    </row>
    <row r="763" spans="1:7" x14ac:dyDescent="0.3">
      <c r="A763" s="3">
        <v>20120222</v>
      </c>
      <c r="B763" s="1">
        <v>2.9302490709577113E-2</v>
      </c>
      <c r="C763" s="1">
        <v>1.8981682142073405E-2</v>
      </c>
      <c r="D763" s="1">
        <v>2.1357114413587827E-2</v>
      </c>
      <c r="E763" s="1">
        <v>2.1095608439539001E-2</v>
      </c>
      <c r="F763" s="1">
        <v>1.2283708882486401E-2</v>
      </c>
      <c r="G763" s="1">
        <v>1.0748474663325701E-2</v>
      </c>
    </row>
    <row r="764" spans="1:7" x14ac:dyDescent="0.3">
      <c r="A764" s="3">
        <v>20120223</v>
      </c>
      <c r="B764" s="1">
        <v>-1.9235546979941875E-3</v>
      </c>
      <c r="C764" s="1">
        <v>4.9466317981715375E-3</v>
      </c>
      <c r="D764" s="1">
        <v>1.3902225753475406E-3</v>
      </c>
      <c r="E764" s="1">
        <v>4.9504371077243401E-3</v>
      </c>
      <c r="F764" s="1">
        <v>-2.3828562154866498E-3</v>
      </c>
      <c r="G764" s="1">
        <v>5.79360285871495E-3</v>
      </c>
    </row>
    <row r="765" spans="1:7" x14ac:dyDescent="0.3">
      <c r="A765" s="3">
        <v>20120224</v>
      </c>
      <c r="B765" s="1">
        <v>3.4647626443953554E-3</v>
      </c>
      <c r="C765" s="1">
        <v>1.1266322703084189E-2</v>
      </c>
      <c r="D765" s="1">
        <v>1.3686442577114872E-2</v>
      </c>
      <c r="E765" s="1">
        <v>1.0926368638277501E-2</v>
      </c>
      <c r="F765" s="1">
        <v>2.1024483766976299E-2</v>
      </c>
      <c r="G765" s="1">
        <v>1.6512446753491301E-2</v>
      </c>
    </row>
    <row r="766" spans="1:7" x14ac:dyDescent="0.3">
      <c r="A766" s="3">
        <v>20120227</v>
      </c>
      <c r="B766" s="1">
        <v>3.1870443504343621E-3</v>
      </c>
      <c r="C766" s="1">
        <v>1.2693086093333457E-3</v>
      </c>
      <c r="D766" s="1">
        <v>5.1029429488560329E-3</v>
      </c>
      <c r="E766" s="1">
        <v>6.4276268088176401E-3</v>
      </c>
      <c r="F766" s="1">
        <v>-5.8552370741454395E-4</v>
      </c>
      <c r="G766" s="1">
        <v>2.4379173197465001E-3</v>
      </c>
    </row>
    <row r="767" spans="1:7" x14ac:dyDescent="0.3">
      <c r="A767" s="3">
        <v>20120228</v>
      </c>
      <c r="B767" s="1">
        <v>-1.2053625553189097E-2</v>
      </c>
      <c r="C767" s="1">
        <v>-1.0215936126752962E-2</v>
      </c>
      <c r="D767" s="1">
        <v>-1.775269731800213E-3</v>
      </c>
      <c r="E767" s="1">
        <v>-2.48946961252053E-4</v>
      </c>
      <c r="F767" s="1">
        <v>6.0579452051817001E-3</v>
      </c>
      <c r="G767" s="1">
        <v>-7.8679113610381605E-4</v>
      </c>
    </row>
    <row r="768" spans="1:7" x14ac:dyDescent="0.3">
      <c r="A768" s="3">
        <v>20120229</v>
      </c>
      <c r="B768" s="1">
        <v>-1.5449305213728746E-2</v>
      </c>
      <c r="C768" s="1">
        <v>-7.2951459147397616E-3</v>
      </c>
      <c r="D768" s="1">
        <v>-1.3607015773990991E-2</v>
      </c>
      <c r="E768" s="1">
        <v>-8.1677940051548305E-3</v>
      </c>
      <c r="F768" s="1">
        <v>-1.3811040929495901E-2</v>
      </c>
      <c r="G768" s="1">
        <v>-9.2924903333240494E-3</v>
      </c>
    </row>
    <row r="769" spans="1:7" x14ac:dyDescent="0.3">
      <c r="A769" s="3">
        <v>20120301</v>
      </c>
      <c r="B769" s="1">
        <v>9.6872941100748979E-3</v>
      </c>
      <c r="C769" s="1">
        <v>-4.2756369283872631E-3</v>
      </c>
      <c r="D769" s="1">
        <v>9.1374516977583888E-3</v>
      </c>
      <c r="E769" s="1">
        <v>4.4341573637767997E-3</v>
      </c>
      <c r="F769" s="1">
        <v>1.4054420998484301E-3</v>
      </c>
      <c r="G769" s="1">
        <v>-3.0058662504828301E-3</v>
      </c>
    </row>
    <row r="770" spans="1:7" x14ac:dyDescent="0.3">
      <c r="A770" s="3">
        <v>20120302</v>
      </c>
      <c r="B770" s="1">
        <v>1.6634517294185011E-2</v>
      </c>
      <c r="C770" s="1">
        <v>1.408499826866187E-2</v>
      </c>
      <c r="D770" s="1">
        <v>2.5381788572459499E-2</v>
      </c>
      <c r="E770" s="1">
        <v>2.06982351297345E-2</v>
      </c>
      <c r="F770" s="1">
        <v>2.00173776689208E-2</v>
      </c>
      <c r="G770" s="1">
        <v>1.6033035042055801E-2</v>
      </c>
    </row>
    <row r="771" spans="1:7" x14ac:dyDescent="0.3">
      <c r="A771" s="3">
        <v>20120305</v>
      </c>
      <c r="B771" s="1">
        <v>2.7125857854802611E-3</v>
      </c>
      <c r="C771" s="1">
        <v>-6.7030570571944385E-3</v>
      </c>
      <c r="D771" s="1">
        <v>-2.2789794232975194E-3</v>
      </c>
      <c r="E771" s="1">
        <v>-7.5948069699434901E-3</v>
      </c>
      <c r="F771" s="1">
        <v>-9.2864658909061499E-3</v>
      </c>
      <c r="G771" s="1">
        <v>-4.6065616803733197E-3</v>
      </c>
    </row>
    <row r="772" spans="1:7" x14ac:dyDescent="0.3">
      <c r="A772" s="3">
        <v>20120306</v>
      </c>
      <c r="B772" s="1">
        <v>-9.5175841864657985E-3</v>
      </c>
      <c r="C772" s="1">
        <v>-1.4860035400075317E-2</v>
      </c>
      <c r="D772" s="1">
        <v>-7.6398639535453575E-3</v>
      </c>
      <c r="E772" s="1">
        <v>-2.2905638730705401E-3</v>
      </c>
      <c r="F772" s="1">
        <v>-1.53951889075948E-2</v>
      </c>
      <c r="G772" s="1">
        <v>-2.22310781619031E-2</v>
      </c>
    </row>
    <row r="773" spans="1:7" x14ac:dyDescent="0.3">
      <c r="A773" s="3">
        <v>20120307</v>
      </c>
      <c r="B773" s="1">
        <v>-4.1491544688438279E-3</v>
      </c>
      <c r="C773" s="1">
        <v>-3.4763049582989839E-3</v>
      </c>
      <c r="D773" s="1">
        <v>-4.8888959677256313E-3</v>
      </c>
      <c r="E773" s="1">
        <v>7.98683182770546E-4</v>
      </c>
      <c r="F773" s="1">
        <v>-7.9035374025946195E-3</v>
      </c>
      <c r="G773" s="1">
        <v>-9.3323148760161203E-3</v>
      </c>
    </row>
    <row r="774" spans="1:7" x14ac:dyDescent="0.3">
      <c r="A774" s="3">
        <v>20120308</v>
      </c>
      <c r="B774" s="1">
        <v>1.2942999063041454E-2</v>
      </c>
      <c r="C774" s="1">
        <v>1.0141456008380139E-2</v>
      </c>
      <c r="D774" s="1">
        <v>9.3173960130741793E-3</v>
      </c>
      <c r="E774" s="1">
        <v>9.9488083170595799E-3</v>
      </c>
      <c r="F774" s="1">
        <v>1.46321276850795E-2</v>
      </c>
      <c r="G774" s="1">
        <v>1.21171814569803E-2</v>
      </c>
    </row>
    <row r="775" spans="1:7" x14ac:dyDescent="0.3">
      <c r="A775" s="3">
        <v>20120309</v>
      </c>
      <c r="B775" s="1">
        <v>1.7861228531649353E-2</v>
      </c>
      <c r="C775" s="1">
        <v>1.4010767687048946E-2</v>
      </c>
      <c r="D775" s="1">
        <v>1.0802120549413789E-2</v>
      </c>
      <c r="E775" s="1">
        <v>1.5999886693120802E-2</v>
      </c>
      <c r="F775" s="1">
        <v>1.58935848967711E-3</v>
      </c>
      <c r="G775" s="1">
        <v>1.6185819108279001E-2</v>
      </c>
    </row>
    <row r="776" spans="1:7" x14ac:dyDescent="0.3">
      <c r="A776" s="3">
        <v>20120312</v>
      </c>
      <c r="B776" s="1">
        <v>1.0427787944557107E-2</v>
      </c>
      <c r="C776" s="1">
        <v>2.4320650360748531E-2</v>
      </c>
      <c r="D776" s="1">
        <v>-6.2457837396930971E-3</v>
      </c>
      <c r="E776" s="1">
        <v>2.1601423153993999E-4</v>
      </c>
      <c r="F776" s="1">
        <v>-1.2002465047114899E-2</v>
      </c>
      <c r="G776" s="1">
        <v>-7.95322700803636E-3</v>
      </c>
    </row>
    <row r="777" spans="1:7" x14ac:dyDescent="0.3">
      <c r="A777" s="3">
        <v>20120313</v>
      </c>
      <c r="B777" s="1">
        <v>8.399209238503633E-3</v>
      </c>
      <c r="C777" s="1">
        <v>1.7496174822782722E-3</v>
      </c>
      <c r="D777" s="1">
        <v>8.5899024177830512E-3</v>
      </c>
      <c r="E777" s="1">
        <v>7.4428903876182098E-3</v>
      </c>
      <c r="F777" s="1">
        <v>1.15998591209505E-2</v>
      </c>
      <c r="G777" s="1">
        <v>8.5041275272003704E-3</v>
      </c>
    </row>
    <row r="778" spans="1:7" x14ac:dyDescent="0.3">
      <c r="A778" s="3">
        <v>20120314</v>
      </c>
      <c r="B778" s="1">
        <v>-4.5096925043807599E-2</v>
      </c>
      <c r="C778" s="1">
        <v>-3.4049389364384626E-2</v>
      </c>
      <c r="D778" s="1">
        <v>-4.0225403218675841E-2</v>
      </c>
      <c r="E778" s="1">
        <v>-3.3168824980835898E-2</v>
      </c>
      <c r="F778" s="1">
        <v>-2.2678438993096801E-2</v>
      </c>
      <c r="G778" s="1">
        <v>-2.8977931660477099E-2</v>
      </c>
    </row>
    <row r="779" spans="1:7" x14ac:dyDescent="0.3">
      <c r="A779" s="3">
        <v>20120315</v>
      </c>
      <c r="B779" s="1">
        <v>-9.8401721003294404E-3</v>
      </c>
      <c r="C779" s="1">
        <v>9.0666774228651114E-3</v>
      </c>
      <c r="D779" s="1">
        <v>-1.3899639086606908E-2</v>
      </c>
      <c r="E779" s="1">
        <v>4.0118594256005804E-3</v>
      </c>
      <c r="F779" s="1">
        <v>-8.6260460834921004E-3</v>
      </c>
      <c r="G779" s="1">
        <v>-1.1266015013606001E-2</v>
      </c>
    </row>
    <row r="780" spans="1:7" x14ac:dyDescent="0.3">
      <c r="A780" s="3">
        <v>20120316</v>
      </c>
      <c r="B780" s="1">
        <v>1.7886041826645944E-2</v>
      </c>
      <c r="C780" s="1">
        <v>2.5716461342176655E-2</v>
      </c>
      <c r="D780" s="1">
        <v>1.5620466916396059E-2</v>
      </c>
      <c r="E780" s="1">
        <v>2.82704090456041E-2</v>
      </c>
      <c r="F780" s="1">
        <v>8.7430734497802708E-3</v>
      </c>
      <c r="G780" s="1">
        <v>1.18559214249889E-2</v>
      </c>
    </row>
    <row r="781" spans="1:7" x14ac:dyDescent="0.3">
      <c r="A781" s="3">
        <v>20120319</v>
      </c>
      <c r="B781" s="1">
        <v>1.5389984651025805E-2</v>
      </c>
      <c r="C781" s="1">
        <v>1.0490136773640951E-2</v>
      </c>
      <c r="D781" s="1">
        <v>2.2992059661594935E-3</v>
      </c>
      <c r="E781" s="1">
        <v>-2.0340525688336301E-3</v>
      </c>
      <c r="F781" s="1">
        <v>-3.1231971056757202E-3</v>
      </c>
      <c r="G781" s="1">
        <v>4.8126755419658201E-3</v>
      </c>
    </row>
    <row r="782" spans="1:7" x14ac:dyDescent="0.3">
      <c r="A782" s="3">
        <v>20120320</v>
      </c>
      <c r="B782" s="1">
        <v>-3.1257803412577133E-2</v>
      </c>
      <c r="C782" s="1">
        <v>-2.6474136227124346E-2</v>
      </c>
      <c r="D782" s="1">
        <v>-2.4061582490862876E-2</v>
      </c>
      <c r="E782" s="1">
        <v>-2.1007058870330501E-2</v>
      </c>
      <c r="F782" s="1">
        <v>-1.52473907055457E-2</v>
      </c>
      <c r="G782" s="1">
        <v>-1.3142549005321099E-2</v>
      </c>
    </row>
    <row r="783" spans="1:7" x14ac:dyDescent="0.3">
      <c r="A783" s="3">
        <v>20120321</v>
      </c>
      <c r="B783" s="1">
        <v>-3.8110467689828308E-3</v>
      </c>
      <c r="C783" s="1">
        <v>-6.3760007701045892E-3</v>
      </c>
      <c r="D783" s="1">
        <v>9.5732547999870275E-6</v>
      </c>
      <c r="E783" s="1">
        <v>-7.83721207415994E-3</v>
      </c>
      <c r="F783" s="1">
        <v>-1.8439779976854101E-3</v>
      </c>
      <c r="G783" s="1">
        <v>4.91464683651023E-3</v>
      </c>
    </row>
    <row r="784" spans="1:7" x14ac:dyDescent="0.3">
      <c r="A784" s="3">
        <v>20120322</v>
      </c>
      <c r="B784" s="1">
        <v>-3.6915326145997417E-3</v>
      </c>
      <c r="C784" s="1">
        <v>-5.1149116300930357E-3</v>
      </c>
      <c r="D784" s="1">
        <v>1.3603634277718341E-3</v>
      </c>
      <c r="E784" s="1">
        <v>-3.07797896144239E-3</v>
      </c>
      <c r="F784" s="1">
        <v>6.6601388291385203E-3</v>
      </c>
      <c r="G784" s="1">
        <v>-4.3043260040099103E-3</v>
      </c>
    </row>
    <row r="785" spans="1:7" x14ac:dyDescent="0.3">
      <c r="A785" s="3">
        <v>20120323</v>
      </c>
      <c r="B785" s="1">
        <v>-1.9203238216970221E-2</v>
      </c>
      <c r="C785" s="1">
        <v>-1.672780874898315E-2</v>
      </c>
      <c r="D785" s="1">
        <v>-1.8867098450209584E-2</v>
      </c>
      <c r="E785" s="1">
        <v>-1.0643225218614801E-2</v>
      </c>
      <c r="F785" s="1">
        <v>-8.5216723861972592E-3</v>
      </c>
      <c r="G785" s="1">
        <v>-1.45897006405355E-2</v>
      </c>
    </row>
    <row r="786" spans="1:7" x14ac:dyDescent="0.3">
      <c r="A786" s="3">
        <v>20120326</v>
      </c>
      <c r="B786" s="1">
        <v>-2.5463912548746204E-3</v>
      </c>
      <c r="C786" s="1">
        <v>4.3138957032185787E-3</v>
      </c>
      <c r="D786" s="1">
        <v>-3.611617485269553E-3</v>
      </c>
      <c r="E786" s="1">
        <v>6.8455476299018299E-3</v>
      </c>
      <c r="F786" s="1">
        <v>1.24038865194115E-3</v>
      </c>
      <c r="G786" s="1">
        <v>-1.53941222522684E-3</v>
      </c>
    </row>
    <row r="787" spans="1:7" x14ac:dyDescent="0.3">
      <c r="A787" s="3">
        <v>20120327</v>
      </c>
      <c r="B787" s="1">
        <v>1.7017476821069488E-3</v>
      </c>
      <c r="C787" s="1">
        <v>-9.8436770196527953E-3</v>
      </c>
      <c r="D787" s="1">
        <v>-4.0444403365539547E-3</v>
      </c>
      <c r="E787" s="1">
        <v>-1.61754098645615E-2</v>
      </c>
      <c r="F787" s="1">
        <v>3.2546629966749303E-4</v>
      </c>
      <c r="G787" s="1">
        <v>2.4770075871784901E-3</v>
      </c>
    </row>
    <row r="788" spans="1:7" x14ac:dyDescent="0.3">
      <c r="A788" s="3">
        <v>20120328</v>
      </c>
      <c r="B788" s="1">
        <v>-4.2041303573937011E-2</v>
      </c>
      <c r="C788" s="1">
        <v>-3.8024755634602427E-2</v>
      </c>
      <c r="D788" s="1">
        <v>-3.6588053741726301E-2</v>
      </c>
      <c r="E788" s="1">
        <v>-2.7619856044906899E-2</v>
      </c>
      <c r="F788" s="1">
        <v>-1.7285950193842901E-2</v>
      </c>
      <c r="G788" s="1">
        <v>-3.0711685459936001E-2</v>
      </c>
    </row>
    <row r="789" spans="1:7" x14ac:dyDescent="0.3">
      <c r="A789" s="3">
        <v>20120329</v>
      </c>
      <c r="B789" s="1">
        <v>-1.6760412195163579E-2</v>
      </c>
      <c r="C789" s="1">
        <v>-1.5572307418600429E-2</v>
      </c>
      <c r="D789" s="1">
        <v>-1.2972978433372593E-2</v>
      </c>
      <c r="E789" s="1">
        <v>-5.4722798788976196E-3</v>
      </c>
      <c r="F789" s="1">
        <v>-6.7625227539329204E-3</v>
      </c>
      <c r="G789" s="1">
        <v>-1.6149161465727601E-2</v>
      </c>
    </row>
    <row r="790" spans="1:7" x14ac:dyDescent="0.3">
      <c r="A790" s="3">
        <v>20120330</v>
      </c>
      <c r="B790" s="1">
        <v>-2.6100895453641678E-3</v>
      </c>
      <c r="C790" s="1">
        <v>-3.8651749090182685E-3</v>
      </c>
      <c r="D790" s="1">
        <v>8.7157374027212291E-3</v>
      </c>
      <c r="E790" s="1">
        <v>-9.6203817898309497E-4</v>
      </c>
      <c r="F790" s="1">
        <v>1.4929725764338601E-2</v>
      </c>
      <c r="G790" s="1">
        <v>5.9510794665815804E-3</v>
      </c>
    </row>
    <row r="791" spans="1:7" x14ac:dyDescent="0.3">
      <c r="A791" s="3">
        <v>20120405</v>
      </c>
      <c r="B791" s="1">
        <v>3.0394957915102432E-2</v>
      </c>
      <c r="C791" s="1">
        <v>2.587893661420174E-2</v>
      </c>
      <c r="D791" s="1">
        <v>3.0140699871226452E-2</v>
      </c>
      <c r="E791" s="1">
        <v>2.94137395235579E-2</v>
      </c>
      <c r="F791" s="1">
        <v>1.45017872408017E-2</v>
      </c>
      <c r="G791" s="1">
        <v>2.41480048501348E-2</v>
      </c>
    </row>
    <row r="792" spans="1:7" x14ac:dyDescent="0.3">
      <c r="A792" s="3">
        <v>20120406</v>
      </c>
      <c r="B792" s="1">
        <v>7.8543081881510633E-3</v>
      </c>
      <c r="C792" s="1">
        <v>-9.4881589114775614E-5</v>
      </c>
      <c r="D792" s="1">
        <v>-1.225480227451878E-3</v>
      </c>
      <c r="E792" s="1">
        <v>4.2712214144552101E-3</v>
      </c>
      <c r="F792" s="1">
        <v>4.6704654766249604E-3</v>
      </c>
      <c r="G792" s="1">
        <v>5.9426548544050102E-4</v>
      </c>
    </row>
    <row r="793" spans="1:7" x14ac:dyDescent="0.3">
      <c r="A793" s="3">
        <v>20120409</v>
      </c>
      <c r="B793" s="1">
        <v>-1.5845229711035566E-2</v>
      </c>
      <c r="C793" s="1">
        <v>-1.2063555636024181E-2</v>
      </c>
      <c r="D793" s="1">
        <v>-1.1489871252759871E-2</v>
      </c>
      <c r="E793" s="1">
        <v>-1.0072976092037901E-2</v>
      </c>
      <c r="F793" s="1">
        <v>-1.14676051088403E-2</v>
      </c>
      <c r="G793" s="1">
        <v>-1.04683574827538E-2</v>
      </c>
    </row>
    <row r="794" spans="1:7" x14ac:dyDescent="0.3">
      <c r="A794" s="3">
        <v>20120410</v>
      </c>
      <c r="B794" s="1">
        <v>9.6613530583686408E-3</v>
      </c>
      <c r="C794" s="1">
        <v>9.615941237386922E-3</v>
      </c>
      <c r="D794" s="1">
        <v>1.2392905210849171E-2</v>
      </c>
      <c r="E794" s="1">
        <v>6.23863693755168E-3</v>
      </c>
      <c r="F794" s="1">
        <v>1.1899997202019799E-2</v>
      </c>
      <c r="G794" s="1">
        <v>7.4451799032226899E-3</v>
      </c>
    </row>
    <row r="795" spans="1:7" x14ac:dyDescent="0.3">
      <c r="A795" s="3">
        <v>20120411</v>
      </c>
      <c r="B795" s="1">
        <v>9.4371980532397893E-4</v>
      </c>
      <c r="C795" s="1">
        <v>1.4292920408079516E-3</v>
      </c>
      <c r="D795" s="1">
        <v>4.006716777973496E-3</v>
      </c>
      <c r="E795" s="1">
        <v>4.3649420760061798E-3</v>
      </c>
      <c r="F795" s="1">
        <v>9.6536465713431899E-4</v>
      </c>
      <c r="G795" s="1">
        <v>1.2375562387398199E-3</v>
      </c>
    </row>
    <row r="796" spans="1:7" x14ac:dyDescent="0.3">
      <c r="A796" s="3">
        <v>20120412</v>
      </c>
      <c r="B796" s="1">
        <v>1.7059960396242229E-2</v>
      </c>
      <c r="C796" s="1">
        <v>2.0697368506888345E-2</v>
      </c>
      <c r="D796" s="1">
        <v>1.6027052925044999E-2</v>
      </c>
      <c r="E796" s="1">
        <v>1.54256611699829E-2</v>
      </c>
      <c r="F796" s="1">
        <v>2.51982053322009E-2</v>
      </c>
      <c r="G796" s="1">
        <v>1.7935849236061001E-2</v>
      </c>
    </row>
    <row r="797" spans="1:7" x14ac:dyDescent="0.3">
      <c r="A797" s="3">
        <v>20120413</v>
      </c>
      <c r="B797" s="1">
        <v>6.5919500223603619E-3</v>
      </c>
      <c r="C797" s="1">
        <v>3.9419077902410372E-3</v>
      </c>
      <c r="D797" s="1">
        <v>7.251004152708641E-3</v>
      </c>
      <c r="E797" s="1">
        <v>3.4728150832281498E-3</v>
      </c>
      <c r="F797" s="1">
        <v>2.1951373857932899E-3</v>
      </c>
      <c r="G797" s="1">
        <v>4.65104301766561E-3</v>
      </c>
    </row>
    <row r="798" spans="1:7" x14ac:dyDescent="0.3">
      <c r="A798" s="3">
        <v>20120416</v>
      </c>
      <c r="B798" s="1">
        <v>-2.2814377970991118E-4</v>
      </c>
      <c r="C798" s="1">
        <v>-3.5894794998943078E-3</v>
      </c>
      <c r="D798" s="1">
        <v>1.1532987885995829E-3</v>
      </c>
      <c r="E798" s="1">
        <v>5.3307958597688203E-4</v>
      </c>
      <c r="F798" s="1">
        <v>-1.73420639032671E-3</v>
      </c>
      <c r="G798" s="1">
        <v>-1.8829090917638399E-3</v>
      </c>
    </row>
    <row r="799" spans="1:7" x14ac:dyDescent="0.3">
      <c r="A799" s="3">
        <v>20120417</v>
      </c>
      <c r="B799" s="1">
        <v>-7.2135542893832462E-3</v>
      </c>
      <c r="C799" s="1">
        <v>-1.151858564181349E-3</v>
      </c>
      <c r="D799" s="1">
        <v>-1.2949294793490562E-2</v>
      </c>
      <c r="E799" s="1">
        <v>-1.16260638724225E-2</v>
      </c>
      <c r="F799" s="1">
        <v>-1.54223665542005E-2</v>
      </c>
      <c r="G799" s="1">
        <v>-1.14961041348985E-2</v>
      </c>
    </row>
    <row r="800" spans="1:7" x14ac:dyDescent="0.3">
      <c r="A800" s="3">
        <v>20120418</v>
      </c>
      <c r="B800" s="1">
        <v>1.9598522211317221E-2</v>
      </c>
      <c r="C800" s="1">
        <v>1.0497415780864302E-2</v>
      </c>
      <c r="D800" s="1">
        <v>2.9892716994906043E-2</v>
      </c>
      <c r="E800" s="1">
        <v>1.86644643512477E-2</v>
      </c>
      <c r="F800" s="1">
        <v>2.4584621989443601E-2</v>
      </c>
      <c r="G800" s="1">
        <v>2.43170250029969E-2</v>
      </c>
    </row>
    <row r="801" spans="1:7" x14ac:dyDescent="0.3">
      <c r="A801" s="3">
        <v>20120419</v>
      </c>
      <c r="B801" s="1">
        <v>2.0457833160183276E-3</v>
      </c>
      <c r="C801" s="1">
        <v>-1.0359710278517812E-4</v>
      </c>
      <c r="D801" s="1">
        <v>-3.209060552192838E-3</v>
      </c>
      <c r="E801" s="1">
        <v>-1.06372114507497E-2</v>
      </c>
      <c r="F801" s="1">
        <v>4.3225107115242302E-4</v>
      </c>
      <c r="G801" s="1">
        <v>-1.7018373359884999E-3</v>
      </c>
    </row>
    <row r="802" spans="1:7" x14ac:dyDescent="0.3">
      <c r="A802" s="3">
        <v>20120420</v>
      </c>
      <c r="B802" s="1">
        <v>6.9241847748322686E-3</v>
      </c>
      <c r="C802" s="1">
        <v>4.4710201025203672E-3</v>
      </c>
      <c r="D802" s="1">
        <v>8.9856750908488183E-3</v>
      </c>
      <c r="E802" s="1">
        <v>5.06532555167286E-3</v>
      </c>
      <c r="F802" s="1">
        <v>1.4965991277297599E-2</v>
      </c>
      <c r="G802" s="1">
        <v>1.05065174293121E-2</v>
      </c>
    </row>
    <row r="803" spans="1:7" x14ac:dyDescent="0.3">
      <c r="A803" s="3">
        <v>20120423</v>
      </c>
      <c r="B803" s="1">
        <v>-2.1795710664602053E-2</v>
      </c>
      <c r="C803" s="1">
        <v>-8.3437943072044614E-3</v>
      </c>
      <c r="D803" s="1">
        <v>-1.2081273290248341E-3</v>
      </c>
      <c r="E803" s="1">
        <v>-8.8251720839718495E-3</v>
      </c>
      <c r="F803" s="1">
        <v>-1.10796321177531E-2</v>
      </c>
      <c r="G803" s="1">
        <v>-3.0000600894643098E-3</v>
      </c>
    </row>
    <row r="804" spans="1:7" x14ac:dyDescent="0.3">
      <c r="A804" s="3">
        <v>20120424</v>
      </c>
      <c r="B804" s="1">
        <v>-1.2015616530984706E-2</v>
      </c>
      <c r="C804" s="1">
        <v>-1.0419101995308776E-2</v>
      </c>
      <c r="D804" s="1">
        <v>-1.2425378547146768E-2</v>
      </c>
      <c r="E804" s="1">
        <v>-7.2215828259480103E-3</v>
      </c>
      <c r="F804" s="1">
        <v>9.2736164685228301E-3</v>
      </c>
      <c r="G804" s="1">
        <v>-4.2135021534859098E-3</v>
      </c>
    </row>
    <row r="805" spans="1:7" x14ac:dyDescent="0.3">
      <c r="A805" s="3">
        <v>20120425</v>
      </c>
      <c r="B805" s="1">
        <v>1.3639775232275777E-3</v>
      </c>
      <c r="C805" s="1">
        <v>2.8372161701481846E-3</v>
      </c>
      <c r="D805" s="1">
        <v>1.1631429496570372E-2</v>
      </c>
      <c r="E805" s="1">
        <v>1.0669043915473299E-2</v>
      </c>
      <c r="F805" s="1">
        <v>6.2423916026498301E-3</v>
      </c>
      <c r="G805" s="1">
        <v>1.19167670452178E-2</v>
      </c>
    </row>
    <row r="806" spans="1:7" x14ac:dyDescent="0.3">
      <c r="A806" s="3">
        <v>20120426</v>
      </c>
      <c r="B806" s="1">
        <v>-4.3324621186602384E-3</v>
      </c>
      <c r="C806" s="1">
        <v>-4.5600504517193247E-3</v>
      </c>
      <c r="D806" s="1">
        <v>3.2762591367100583E-3</v>
      </c>
      <c r="E806" s="1">
        <v>1.3713788907668599E-3</v>
      </c>
      <c r="F806" s="1">
        <v>1.5207409481273799E-5</v>
      </c>
      <c r="G806" s="1">
        <v>-1.01678089831583E-3</v>
      </c>
    </row>
    <row r="807" spans="1:7" x14ac:dyDescent="0.3">
      <c r="A807" s="3">
        <v>20120427</v>
      </c>
      <c r="B807" s="1">
        <v>-2.6435755772303048E-3</v>
      </c>
      <c r="C807" s="1">
        <v>-4.2219229457991937E-3</v>
      </c>
      <c r="D807" s="1">
        <v>-2.6679821213695882E-3</v>
      </c>
      <c r="E807" s="1">
        <v>4.94324973312338E-3</v>
      </c>
      <c r="F807" s="1">
        <v>-3.1507540273339701E-3</v>
      </c>
      <c r="G807" s="1">
        <v>-4.4103848604986496E-3</v>
      </c>
    </row>
    <row r="808" spans="1:7" x14ac:dyDescent="0.3">
      <c r="A808" s="3">
        <v>20120502</v>
      </c>
      <c r="B808" s="1">
        <v>1.5958876400200869E-2</v>
      </c>
      <c r="C808" s="1">
        <v>2.0751874355680777E-2</v>
      </c>
      <c r="D808" s="1">
        <v>2.1213153905656205E-2</v>
      </c>
      <c r="E808" s="1">
        <v>1.39589487018143E-2</v>
      </c>
      <c r="F808" s="1">
        <v>1.86259445160275E-2</v>
      </c>
      <c r="G808" s="1">
        <v>2.4904477609984901E-2</v>
      </c>
    </row>
    <row r="809" spans="1:7" x14ac:dyDescent="0.3">
      <c r="A809" s="3">
        <v>20120503</v>
      </c>
      <c r="B809" s="1">
        <v>5.6785651812315228E-3</v>
      </c>
      <c r="C809" s="1">
        <v>2.2783860700154569E-2</v>
      </c>
      <c r="D809" s="1">
        <v>5.2241278892563633E-3</v>
      </c>
      <c r="E809" s="1">
        <v>3.7443808959472902E-3</v>
      </c>
      <c r="F809" s="1">
        <v>1.0370743299544299E-3</v>
      </c>
      <c r="G809" s="1">
        <v>-1.3775264221886599E-3</v>
      </c>
    </row>
    <row r="810" spans="1:7" x14ac:dyDescent="0.3">
      <c r="A810" s="3">
        <v>20120504</v>
      </c>
      <c r="B810" s="1">
        <v>1.4972472405735944E-2</v>
      </c>
      <c r="C810" s="1">
        <v>6.4035068525606607E-3</v>
      </c>
      <c r="D810" s="1">
        <v>6.0204081507729502E-3</v>
      </c>
      <c r="E810" s="1">
        <v>1.3747925633954701E-2</v>
      </c>
      <c r="F810" s="1">
        <v>6.6086105297493199E-3</v>
      </c>
      <c r="G810" s="1">
        <v>7.2226451992250199E-4</v>
      </c>
    </row>
    <row r="811" spans="1:7" x14ac:dyDescent="0.3">
      <c r="A811" s="3">
        <v>20120507</v>
      </c>
      <c r="B811" s="1">
        <v>1.5376265536890008E-2</v>
      </c>
      <c r="C811" s="1">
        <v>1.4673374128819945E-2</v>
      </c>
      <c r="D811" s="1">
        <v>3.2649630992523924E-3</v>
      </c>
      <c r="E811" s="1">
        <v>8.0443603217087902E-3</v>
      </c>
      <c r="F811" s="1">
        <v>-5.3320292870399303E-3</v>
      </c>
      <c r="G811" s="1">
        <v>-3.0147944228849999E-3</v>
      </c>
    </row>
    <row r="812" spans="1:7" x14ac:dyDescent="0.3">
      <c r="A812" s="3">
        <v>20120508</v>
      </c>
      <c r="B812" s="1">
        <v>-9.2193461212027354E-4</v>
      </c>
      <c r="C812" s="1">
        <v>-4.3454963402544461E-3</v>
      </c>
      <c r="D812" s="1">
        <v>-5.175832046750841E-3</v>
      </c>
      <c r="E812" s="1">
        <v>-4.5645339168095302E-3</v>
      </c>
      <c r="F812" s="1">
        <v>-5.8600016363670199E-3</v>
      </c>
      <c r="G812" s="1">
        <v>3.13993409061954E-4</v>
      </c>
    </row>
    <row r="813" spans="1:7" x14ac:dyDescent="0.3">
      <c r="A813" s="3">
        <v>20120509</v>
      </c>
      <c r="B813" s="1">
        <v>-2.0487898608899383E-2</v>
      </c>
      <c r="C813" s="1">
        <v>-1.9784855006765269E-2</v>
      </c>
      <c r="D813" s="1">
        <v>-2.3806024688981603E-2</v>
      </c>
      <c r="E813" s="1">
        <v>-1.9926047313201599E-2</v>
      </c>
      <c r="F813" s="1">
        <v>-1.3657882000691599E-2</v>
      </c>
      <c r="G813" s="1">
        <v>-2.1315266320631399E-2</v>
      </c>
    </row>
    <row r="814" spans="1:7" x14ac:dyDescent="0.3">
      <c r="A814" s="3">
        <v>20120510</v>
      </c>
      <c r="B814" s="1">
        <v>8.2043076511642363E-3</v>
      </c>
      <c r="C814" s="1">
        <v>1.2398905484188694E-2</v>
      </c>
      <c r="D814" s="1">
        <v>-2.069604750457109E-4</v>
      </c>
      <c r="E814" s="1">
        <v>-2.83158817215029E-3</v>
      </c>
      <c r="F814" s="1">
        <v>-1.4409694946339001E-3</v>
      </c>
      <c r="G814" s="1">
        <v>-1.85902469651205E-3</v>
      </c>
    </row>
    <row r="815" spans="1:7" x14ac:dyDescent="0.3">
      <c r="A815" s="3">
        <v>20120511</v>
      </c>
      <c r="B815" s="1">
        <v>-7.8259646282753774E-3</v>
      </c>
      <c r="C815" s="1">
        <v>8.121477260909702E-3</v>
      </c>
      <c r="D815" s="1">
        <v>-8.7751333507787039E-3</v>
      </c>
      <c r="E815" s="1">
        <v>-6.1356171362867097E-3</v>
      </c>
      <c r="F815" s="1">
        <v>-7.1262444092827304E-3</v>
      </c>
      <c r="G815" s="1">
        <v>-6.0674112480111203E-3</v>
      </c>
    </row>
    <row r="816" spans="1:7" x14ac:dyDescent="0.3">
      <c r="A816" s="3">
        <v>20120514</v>
      </c>
      <c r="B816" s="1">
        <v>-5.7497115365810038E-3</v>
      </c>
      <c r="C816" s="1">
        <v>1.2595679244890396E-2</v>
      </c>
      <c r="D816" s="1">
        <v>-4.5332215620964992E-3</v>
      </c>
      <c r="E816" s="1">
        <v>-7.9302786027248898E-3</v>
      </c>
      <c r="F816" s="1">
        <v>-3.4529505676842201E-3</v>
      </c>
      <c r="G816" s="1">
        <v>-7.1267072603833402E-3</v>
      </c>
    </row>
    <row r="817" spans="1:7" x14ac:dyDescent="0.3">
      <c r="A817" s="3">
        <v>20120515</v>
      </c>
      <c r="B817" s="1">
        <v>5.7334087851996915E-3</v>
      </c>
      <c r="C817" s="1">
        <v>-1.1149668434202141E-2</v>
      </c>
      <c r="D817" s="1">
        <v>8.484953350797849E-3</v>
      </c>
      <c r="E817" s="1">
        <v>7.50538841464046E-3</v>
      </c>
      <c r="F817" s="1">
        <v>4.9892858258417201E-3</v>
      </c>
      <c r="G817" s="1">
        <v>-4.96711637739654E-3</v>
      </c>
    </row>
    <row r="818" spans="1:7" x14ac:dyDescent="0.3">
      <c r="A818" s="3">
        <v>20120516</v>
      </c>
      <c r="B818" s="1">
        <v>-1.3313814929966665E-2</v>
      </c>
      <c r="C818" s="1">
        <v>-7.1802411862718881E-3</v>
      </c>
      <c r="D818" s="1">
        <v>-1.7450399702383452E-2</v>
      </c>
      <c r="E818" s="1">
        <v>-1.3645459774982299E-2</v>
      </c>
      <c r="F818" s="1">
        <v>-1.89556395182187E-2</v>
      </c>
      <c r="G818" s="1">
        <v>-1.4106674090348799E-2</v>
      </c>
    </row>
    <row r="819" spans="1:7" x14ac:dyDescent="0.3">
      <c r="A819" s="3">
        <v>20120517</v>
      </c>
      <c r="B819" s="1">
        <v>1.2315379712318449E-2</v>
      </c>
      <c r="C819" s="1">
        <v>-1.0174610412684908E-4</v>
      </c>
      <c r="D819" s="1">
        <v>1.4763372991430943E-2</v>
      </c>
      <c r="E819" s="1">
        <v>1.1279176167405701E-2</v>
      </c>
      <c r="F819" s="1">
        <v>1.7928238270417798E-2</v>
      </c>
      <c r="G819" s="1">
        <v>1.2815952873355199E-2</v>
      </c>
    </row>
    <row r="820" spans="1:7" x14ac:dyDescent="0.3">
      <c r="A820" s="3">
        <v>20120518</v>
      </c>
      <c r="B820" s="1">
        <v>-1.8026277872653308E-2</v>
      </c>
      <c r="C820" s="1">
        <v>-1.8728051932736061E-2</v>
      </c>
      <c r="D820" s="1">
        <v>-1.9401949025531395E-2</v>
      </c>
      <c r="E820" s="1">
        <v>-1.3935094920032301E-2</v>
      </c>
      <c r="F820" s="1">
        <v>-1.54684806079159E-2</v>
      </c>
      <c r="G820" s="1">
        <v>-1.3758206410924401E-2</v>
      </c>
    </row>
    <row r="821" spans="1:7" x14ac:dyDescent="0.3">
      <c r="A821" s="3">
        <v>20120521</v>
      </c>
      <c r="B821" s="1">
        <v>-4.7046920103831127E-3</v>
      </c>
      <c r="C821" s="1">
        <v>1.8137217992351424E-3</v>
      </c>
      <c r="D821" s="1">
        <v>1.7206895649949081E-3</v>
      </c>
      <c r="E821" s="1">
        <v>6.5021182004822396E-3</v>
      </c>
      <c r="F821" s="1">
        <v>1.9793669024064401E-3</v>
      </c>
      <c r="G821" s="1">
        <v>8.3832709997417702E-3</v>
      </c>
    </row>
    <row r="822" spans="1:7" x14ac:dyDescent="0.3">
      <c r="A822" s="3">
        <v>20120522</v>
      </c>
      <c r="B822" s="1">
        <v>1.1785486737976929E-2</v>
      </c>
      <c r="C822" s="1">
        <v>1.468241060951132E-2</v>
      </c>
      <c r="D822" s="1">
        <v>2.0300895258012829E-2</v>
      </c>
      <c r="E822" s="1">
        <v>1.27523967671295E-2</v>
      </c>
      <c r="F822" s="1">
        <v>1.8052814667946799E-2</v>
      </c>
      <c r="G822" s="1">
        <v>1.6049112061742199E-2</v>
      </c>
    </row>
    <row r="823" spans="1:7" x14ac:dyDescent="0.3">
      <c r="A823" s="3">
        <v>20120523</v>
      </c>
      <c r="B823" s="1">
        <v>-5.7400312386426634E-3</v>
      </c>
      <c r="C823" s="1">
        <v>6.4778250216393643E-3</v>
      </c>
      <c r="D823" s="1">
        <v>-4.1415096769303232E-3</v>
      </c>
      <c r="E823" s="1">
        <v>-4.0675889047555296E-3</v>
      </c>
      <c r="F823" s="1">
        <v>-1.01243977578302E-3</v>
      </c>
      <c r="G823" s="1">
        <v>-5.88567201754825E-3</v>
      </c>
    </row>
    <row r="824" spans="1:7" x14ac:dyDescent="0.3">
      <c r="A824" s="3">
        <v>20120524</v>
      </c>
      <c r="B824" s="1">
        <v>2.1113411573869551E-3</v>
      </c>
      <c r="C824" s="1">
        <v>-1.267820794440571E-2</v>
      </c>
      <c r="D824" s="1">
        <v>4.450739285708877E-4</v>
      </c>
      <c r="E824" s="1">
        <v>-1.9632360621396401E-2</v>
      </c>
      <c r="F824" s="1">
        <v>-9.4678424393196993E-3</v>
      </c>
      <c r="G824" s="1">
        <v>-2.0091347224951402E-3</v>
      </c>
    </row>
    <row r="825" spans="1:7" x14ac:dyDescent="0.3">
      <c r="A825" s="3">
        <v>20120525</v>
      </c>
      <c r="B825" s="1">
        <v>-1.6870429423950652E-2</v>
      </c>
      <c r="C825" s="1">
        <v>-1.4382917983085735E-2</v>
      </c>
      <c r="D825" s="1">
        <v>-1.0904378030543716E-2</v>
      </c>
      <c r="E825" s="1">
        <v>-1.7434068380898299E-2</v>
      </c>
      <c r="F825" s="1">
        <v>-9.2415087966161696E-3</v>
      </c>
      <c r="G825" s="1">
        <v>-2.6221337634250099E-3</v>
      </c>
    </row>
    <row r="826" spans="1:7" x14ac:dyDescent="0.3">
      <c r="A826" s="3">
        <v>20120528</v>
      </c>
      <c r="B826" s="1">
        <v>3.0145933775352326E-3</v>
      </c>
      <c r="C826" s="1">
        <v>7.2025950173263973E-3</v>
      </c>
      <c r="D826" s="1">
        <v>2.8111451392895927E-2</v>
      </c>
      <c r="E826" s="1">
        <v>1.6551755618356399E-2</v>
      </c>
      <c r="F826" s="1">
        <v>1.3435133172463301E-2</v>
      </c>
      <c r="G826" s="1">
        <v>1.9124479208245001E-2</v>
      </c>
    </row>
    <row r="827" spans="1:7" x14ac:dyDescent="0.3">
      <c r="A827" s="3">
        <v>20120529</v>
      </c>
      <c r="B827" s="1">
        <v>1.9852274657561713E-2</v>
      </c>
      <c r="C827" s="1">
        <v>1.0283192239829606E-2</v>
      </c>
      <c r="D827" s="1">
        <v>1.0697151760787386E-2</v>
      </c>
      <c r="E827" s="1">
        <v>1.05294590569546E-2</v>
      </c>
      <c r="F827" s="1">
        <v>1.43903611017289E-2</v>
      </c>
      <c r="G827" s="1">
        <v>8.5688011410983804E-3</v>
      </c>
    </row>
    <row r="828" spans="1:7" x14ac:dyDescent="0.3">
      <c r="A828" s="3">
        <v>20120530</v>
      </c>
      <c r="B828" s="1">
        <v>1.5316574479305885E-3</v>
      </c>
      <c r="C828" s="1">
        <v>1.3982229732184886E-3</v>
      </c>
      <c r="D828" s="1">
        <v>-2.2981968836784748E-3</v>
      </c>
      <c r="E828" s="1">
        <v>-3.4771300009537698E-4</v>
      </c>
      <c r="F828" s="1">
        <v>-2.2643796290860801E-3</v>
      </c>
      <c r="G828" s="1">
        <v>-5.3782174241270601E-3</v>
      </c>
    </row>
    <row r="829" spans="1:7" x14ac:dyDescent="0.3">
      <c r="A829" s="3">
        <v>20120531</v>
      </c>
      <c r="B829" s="1">
        <v>1.0850531826318642E-2</v>
      </c>
      <c r="C829" s="1">
        <v>8.157053359992051E-3</v>
      </c>
      <c r="D829" s="1">
        <v>-4.2253140660750942E-3</v>
      </c>
      <c r="E829" s="1">
        <v>6.1283820951857203E-3</v>
      </c>
      <c r="F829" s="1">
        <v>-4.6316393619727503E-3</v>
      </c>
      <c r="G829" s="1">
        <v>-9.8394400371417095E-3</v>
      </c>
    </row>
    <row r="830" spans="1:7" x14ac:dyDescent="0.3">
      <c r="A830" s="3">
        <v>20120601</v>
      </c>
      <c r="B830" s="1">
        <v>-2.3242333081299553E-3</v>
      </c>
      <c r="C830" s="1">
        <v>8.5954382510968746E-3</v>
      </c>
      <c r="D830" s="1">
        <v>-3.2633111843884165E-3</v>
      </c>
      <c r="E830" s="1">
        <v>1.45039339371172E-3</v>
      </c>
      <c r="F830" s="1">
        <v>2.1696641449304001E-3</v>
      </c>
      <c r="G830" s="1">
        <v>-2.1781125056430902E-3</v>
      </c>
    </row>
    <row r="831" spans="1:7" x14ac:dyDescent="0.3">
      <c r="A831" s="3">
        <v>20120604</v>
      </c>
      <c r="B831" s="1">
        <v>-2.694803325801829E-2</v>
      </c>
      <c r="C831" s="1">
        <v>-1.1929387244248626E-2</v>
      </c>
      <c r="D831" s="1">
        <v>-3.33000595129192E-2</v>
      </c>
      <c r="E831" s="1">
        <v>-2.26162469113807E-2</v>
      </c>
      <c r="F831" s="1">
        <v>-2.8088659058541202E-2</v>
      </c>
      <c r="G831" s="1">
        <v>-3.1332409404212003E-2</v>
      </c>
    </row>
    <row r="832" spans="1:7" x14ac:dyDescent="0.3">
      <c r="A832" s="3">
        <v>20120605</v>
      </c>
      <c r="B832" s="1">
        <v>-3.2961970526288009E-3</v>
      </c>
      <c r="C832" s="1">
        <v>1.6658686604746155E-2</v>
      </c>
      <c r="D832" s="1">
        <v>-5.3570037042024324E-3</v>
      </c>
      <c r="E832" s="1">
        <v>1.3278703137231001E-3</v>
      </c>
      <c r="F832" s="1">
        <v>1.0074134973466499E-3</v>
      </c>
      <c r="G832" s="1">
        <v>-1.6745011142123001E-3</v>
      </c>
    </row>
    <row r="833" spans="1:7" x14ac:dyDescent="0.3">
      <c r="A833" s="3">
        <v>20120606</v>
      </c>
      <c r="B833" s="1">
        <v>4.8947243550277254E-4</v>
      </c>
      <c r="C833" s="1">
        <v>-7.1043580533256415E-3</v>
      </c>
      <c r="D833" s="1">
        <v>-7.5222696852012027E-4</v>
      </c>
      <c r="E833" s="1">
        <v>-6.4447577084539801E-3</v>
      </c>
      <c r="F833" s="1">
        <v>2.68735151770674E-3</v>
      </c>
      <c r="G833" s="1">
        <v>-2.5005438629925901E-5</v>
      </c>
    </row>
    <row r="834" spans="1:7" x14ac:dyDescent="0.3">
      <c r="A834" s="3">
        <v>20120607</v>
      </c>
      <c r="B834" s="1">
        <v>-5.419063877750656E-3</v>
      </c>
      <c r="C834" s="1">
        <v>-7.7652733145078083E-3</v>
      </c>
      <c r="D834" s="1">
        <v>-8.9396830058289679E-3</v>
      </c>
      <c r="E834" s="1">
        <v>-4.8466080410900598E-3</v>
      </c>
      <c r="F834" s="1">
        <v>1.87459488615063E-4</v>
      </c>
      <c r="G834" s="1">
        <v>-5.8735454993568701E-3</v>
      </c>
    </row>
    <row r="835" spans="1:7" x14ac:dyDescent="0.3">
      <c r="A835" s="3">
        <v>20120608</v>
      </c>
      <c r="B835" s="1">
        <v>-1.712288330997837E-3</v>
      </c>
      <c r="C835" s="1">
        <v>-3.1434012767046281E-3</v>
      </c>
      <c r="D835" s="1">
        <v>-3.6027852297864636E-3</v>
      </c>
      <c r="E835" s="1">
        <v>-4.4031485747332297E-3</v>
      </c>
      <c r="F835" s="1">
        <v>-1.21096764694543E-2</v>
      </c>
      <c r="G835" s="1">
        <v>-5.1465528940006404E-3</v>
      </c>
    </row>
    <row r="836" spans="1:7" x14ac:dyDescent="0.3">
      <c r="A836" s="3">
        <v>20120611</v>
      </c>
      <c r="B836" s="1">
        <v>2.2572251020074832E-2</v>
      </c>
      <c r="C836" s="1">
        <v>1.5813246707235783E-2</v>
      </c>
      <c r="D836" s="1">
        <v>1.7577297856591238E-2</v>
      </c>
      <c r="E836" s="1">
        <v>1.20386984248781E-2</v>
      </c>
      <c r="F836" s="1">
        <v>1.4617478103120999E-2</v>
      </c>
      <c r="G836" s="1">
        <v>1.6872625870317098E-2</v>
      </c>
    </row>
    <row r="837" spans="1:7" x14ac:dyDescent="0.3">
      <c r="A837" s="3">
        <v>20120612</v>
      </c>
      <c r="B837" s="1">
        <v>-4.1375400906717716E-3</v>
      </c>
      <c r="C837" s="1">
        <v>8.6295767151301807E-3</v>
      </c>
      <c r="D837" s="1">
        <v>-7.1440524677726979E-3</v>
      </c>
      <c r="E837" s="1">
        <v>-5.1097234317120403E-3</v>
      </c>
      <c r="F837" s="1">
        <v>-2.3618466581620998E-3</v>
      </c>
      <c r="G837" s="1">
        <v>-7.1413656827019603E-3</v>
      </c>
    </row>
    <row r="838" spans="1:7" x14ac:dyDescent="0.3">
      <c r="A838" s="3">
        <v>20120613</v>
      </c>
      <c r="B838" s="1">
        <v>1.2994024137167302E-2</v>
      </c>
      <c r="C838" s="1">
        <v>2.415366305987204E-2</v>
      </c>
      <c r="D838" s="1">
        <v>1.4611424846151988E-2</v>
      </c>
      <c r="E838" s="1">
        <v>2.00582369327784E-2</v>
      </c>
      <c r="F838" s="1">
        <v>1.6162514752902198E-2</v>
      </c>
      <c r="G838" s="1">
        <v>9.9643567989709109E-3</v>
      </c>
    </row>
    <row r="839" spans="1:7" x14ac:dyDescent="0.3">
      <c r="A839" s="3">
        <v>20120614</v>
      </c>
      <c r="B839" s="1">
        <v>-4.3385901261365854E-3</v>
      </c>
      <c r="C839" s="1">
        <v>-4.7975874226056335E-3</v>
      </c>
      <c r="D839" s="1">
        <v>-6.9399387513078203E-3</v>
      </c>
      <c r="E839" s="1">
        <v>3.29373660660328E-3</v>
      </c>
      <c r="F839" s="1">
        <v>-8.9119578570760801E-3</v>
      </c>
      <c r="G839" s="1">
        <v>-1.06040148975385E-2</v>
      </c>
    </row>
    <row r="840" spans="1:7" x14ac:dyDescent="0.3">
      <c r="A840" s="3">
        <v>20120615</v>
      </c>
      <c r="B840" s="1">
        <v>-1.6763275081483197E-3</v>
      </c>
      <c r="C840" s="1">
        <v>1.1137537977156773E-2</v>
      </c>
      <c r="D840" s="1">
        <v>4.6695635920743397E-5</v>
      </c>
      <c r="E840" s="1">
        <v>-1.75200006407034E-3</v>
      </c>
      <c r="F840" s="1">
        <v>7.6166945516742499E-3</v>
      </c>
      <c r="G840" s="1">
        <v>5.1646185526237499E-3</v>
      </c>
    </row>
    <row r="841" spans="1:7" x14ac:dyDescent="0.3">
      <c r="A841" s="3">
        <v>20120618</v>
      </c>
      <c r="B841" s="1">
        <v>1.2529445249166113E-2</v>
      </c>
      <c r="C841" s="1">
        <v>1.2366011382304835E-2</v>
      </c>
      <c r="D841" s="1">
        <v>5.8434807148975091E-3</v>
      </c>
      <c r="E841" s="1">
        <v>6.2863330214616604E-3</v>
      </c>
      <c r="F841" s="1">
        <v>4.9766838929121799E-3</v>
      </c>
      <c r="G841" s="1">
        <v>5.4903509568104804E-3</v>
      </c>
    </row>
    <row r="842" spans="1:7" x14ac:dyDescent="0.3">
      <c r="A842" s="3">
        <v>20120619</v>
      </c>
      <c r="B842" s="1">
        <v>-2.269079903843711E-3</v>
      </c>
      <c r="C842" s="1">
        <v>2.8405350344087575E-3</v>
      </c>
      <c r="D842" s="1">
        <v>-1.06339970090849E-2</v>
      </c>
      <c r="E842" s="1">
        <v>-8.8845548532746291E-3</v>
      </c>
      <c r="F842" s="1">
        <v>-6.2648482685129002E-3</v>
      </c>
      <c r="G842" s="1">
        <v>-8.1481456553546897E-3</v>
      </c>
    </row>
    <row r="843" spans="1:7" x14ac:dyDescent="0.3">
      <c r="A843" s="3">
        <v>20120620</v>
      </c>
      <c r="B843" s="1">
        <v>3.0606860669897592E-3</v>
      </c>
      <c r="C843" s="1">
        <v>-2.2140757875029126E-2</v>
      </c>
      <c r="D843" s="1">
        <v>-3.2696133834924802E-3</v>
      </c>
      <c r="E843" s="1">
        <v>-1.78905724534187E-3</v>
      </c>
      <c r="F843" s="1">
        <v>-2.53946120747675E-4</v>
      </c>
      <c r="G843" s="1">
        <v>3.44462218080031E-4</v>
      </c>
    </row>
    <row r="844" spans="1:7" x14ac:dyDescent="0.3">
      <c r="A844" s="3">
        <v>20120621</v>
      </c>
      <c r="B844" s="1">
        <v>-1.3727463308316472E-2</v>
      </c>
      <c r="C844" s="1">
        <v>-9.5183395780183196E-3</v>
      </c>
      <c r="D844" s="1">
        <v>-1.2630041633842742E-2</v>
      </c>
      <c r="E844" s="1">
        <v>-1.19251894179667E-2</v>
      </c>
      <c r="F844" s="1">
        <v>-1.5312718959515701E-2</v>
      </c>
      <c r="G844" s="1">
        <v>-1.5788717412095699E-2</v>
      </c>
    </row>
    <row r="845" spans="1:7" x14ac:dyDescent="0.3">
      <c r="A845" s="3">
        <v>20120625</v>
      </c>
      <c r="B845" s="1">
        <v>-2.6520438966198677E-2</v>
      </c>
      <c r="C845" s="1">
        <v>-7.906110367205085E-3</v>
      </c>
      <c r="D845" s="1">
        <v>-2.2485359008016757E-2</v>
      </c>
      <c r="E845" s="1">
        <v>-1.6774686085280301E-2</v>
      </c>
      <c r="F845" s="1">
        <v>-1.81605191307137E-2</v>
      </c>
      <c r="G845" s="1">
        <v>-2.6175135157504199E-2</v>
      </c>
    </row>
    <row r="846" spans="1:7" x14ac:dyDescent="0.3">
      <c r="A846" s="3">
        <v>20120626</v>
      </c>
      <c r="B846" s="1">
        <v>-9.6341872212214047E-4</v>
      </c>
      <c r="C846" s="1">
        <v>-4.586095406679625E-3</v>
      </c>
      <c r="D846" s="1">
        <v>-4.5437024683092405E-3</v>
      </c>
      <c r="E846" s="1">
        <v>-2.1497896161873499E-3</v>
      </c>
      <c r="F846" s="1">
        <v>7.19244435899501E-3</v>
      </c>
      <c r="G846" s="1">
        <v>-4.7583495590304403E-3</v>
      </c>
    </row>
    <row r="847" spans="1:7" x14ac:dyDescent="0.3">
      <c r="A847" s="3">
        <v>20120627</v>
      </c>
      <c r="B847" s="1">
        <v>2.6535098436303141E-3</v>
      </c>
      <c r="C847" s="1">
        <v>7.3091376923231062E-3</v>
      </c>
      <c r="D847" s="1">
        <v>-4.7803498327138897E-3</v>
      </c>
      <c r="E847" s="1">
        <v>-1.18043546689568E-3</v>
      </c>
      <c r="F847" s="1">
        <v>-1.8280017343226501E-3</v>
      </c>
      <c r="G847" s="1">
        <v>-1.58633754905842E-3</v>
      </c>
    </row>
    <row r="848" spans="1:7" x14ac:dyDescent="0.3">
      <c r="A848" s="3">
        <v>20120628</v>
      </c>
      <c r="B848" s="1">
        <v>-6.8837033448569942E-3</v>
      </c>
      <c r="C848" s="1">
        <v>4.3648828661326678E-3</v>
      </c>
      <c r="D848" s="1">
        <v>-1.247275789716667E-2</v>
      </c>
      <c r="E848" s="1">
        <v>-9.09807250120904E-3</v>
      </c>
      <c r="F848" s="1">
        <v>-5.90347042901424E-3</v>
      </c>
      <c r="G848" s="1">
        <v>-1.0471118987915499E-2</v>
      </c>
    </row>
    <row r="849" spans="1:7" x14ac:dyDescent="0.3">
      <c r="A849" s="3">
        <v>20120629</v>
      </c>
      <c r="B849" s="1">
        <v>2.0039022952167852E-2</v>
      </c>
      <c r="C849" s="1">
        <v>1.6163909352336268E-2</v>
      </c>
      <c r="D849" s="1">
        <v>7.8026085088695315E-3</v>
      </c>
      <c r="E849" s="1">
        <v>1.22662649962046E-2</v>
      </c>
      <c r="F849" s="1">
        <v>1.8743411739002E-2</v>
      </c>
      <c r="G849" s="1">
        <v>8.8141850123097006E-3</v>
      </c>
    </row>
    <row r="850" spans="1:7" x14ac:dyDescent="0.3">
      <c r="A850" s="3">
        <v>20120702</v>
      </c>
      <c r="B850" s="1">
        <v>1.0845026029175735E-2</v>
      </c>
      <c r="C850" s="1">
        <v>1.9056329131962382E-2</v>
      </c>
      <c r="D850" s="1">
        <v>-1.2564533426373878E-2</v>
      </c>
      <c r="E850" s="1">
        <v>-4.1412708371027698E-3</v>
      </c>
      <c r="F850" s="1">
        <v>1.8219734347804299E-3</v>
      </c>
      <c r="G850" s="1">
        <v>-2.8731357214690401E-3</v>
      </c>
    </row>
    <row r="851" spans="1:7" x14ac:dyDescent="0.3">
      <c r="A851" s="3">
        <v>20120703</v>
      </c>
      <c r="B851" s="1">
        <v>-3.5186310357476968E-3</v>
      </c>
      <c r="C851" s="1">
        <v>-8.2164887290919562E-3</v>
      </c>
      <c r="D851" s="1">
        <v>-1.6919269028854358E-3</v>
      </c>
      <c r="E851" s="1">
        <v>1.10097768671053E-2</v>
      </c>
      <c r="F851" s="1">
        <v>4.4558186981273904E-3</v>
      </c>
      <c r="G851" s="1">
        <v>2.4039031161150002E-3</v>
      </c>
    </row>
    <row r="852" spans="1:7" x14ac:dyDescent="0.3">
      <c r="A852" s="3">
        <v>20120704</v>
      </c>
      <c r="B852" s="1">
        <v>-2.7771990198660968E-3</v>
      </c>
      <c r="C852" s="1">
        <v>-1.2347094394782493E-2</v>
      </c>
      <c r="D852" s="1">
        <v>-8.7058112697576163E-3</v>
      </c>
      <c r="E852" s="1">
        <v>-1.64546029622059E-3</v>
      </c>
      <c r="F852" s="1">
        <v>1.21531821041227E-4</v>
      </c>
      <c r="G852" s="1">
        <v>2.10340719485657E-4</v>
      </c>
    </row>
    <row r="853" spans="1:7" x14ac:dyDescent="0.3">
      <c r="A853" s="3">
        <v>20120705</v>
      </c>
      <c r="B853" s="1">
        <v>-1.8165437922783707E-2</v>
      </c>
      <c r="C853" s="1">
        <v>-5.5421585991609979E-3</v>
      </c>
      <c r="D853" s="1">
        <v>-1.860851546918324E-2</v>
      </c>
      <c r="E853" s="1">
        <v>-1.27563036991807E-2</v>
      </c>
      <c r="F853" s="1">
        <v>-5.8438479273241603E-3</v>
      </c>
      <c r="G853" s="1">
        <v>-1.6239273047699E-2</v>
      </c>
    </row>
    <row r="854" spans="1:7" x14ac:dyDescent="0.3">
      <c r="A854" s="3">
        <v>20120706</v>
      </c>
      <c r="B854" s="1">
        <v>2.0543454741834145E-2</v>
      </c>
      <c r="C854" s="1">
        <v>3.1335318723530708E-2</v>
      </c>
      <c r="D854" s="1">
        <v>1.9892255498456097E-2</v>
      </c>
      <c r="E854" s="1">
        <v>2.7757692789640999E-2</v>
      </c>
      <c r="F854" s="1">
        <v>9.1333038540866492E-3</v>
      </c>
      <c r="G854" s="1">
        <v>1.39166066748488E-2</v>
      </c>
    </row>
    <row r="855" spans="1:7" x14ac:dyDescent="0.3">
      <c r="A855" s="3">
        <v>20120709</v>
      </c>
      <c r="B855" s="1">
        <v>-2.3105034532568725E-2</v>
      </c>
      <c r="C855" s="1">
        <v>-5.7649091069328128E-3</v>
      </c>
      <c r="D855" s="1">
        <v>-2.7913695947767957E-2</v>
      </c>
      <c r="E855" s="1">
        <v>-1.4411636237391201E-2</v>
      </c>
      <c r="F855" s="1">
        <v>-2.34461048467033E-2</v>
      </c>
      <c r="G855" s="1">
        <v>-3.0522671505979201E-2</v>
      </c>
    </row>
    <row r="856" spans="1:7" x14ac:dyDescent="0.3">
      <c r="A856" s="3">
        <v>20120710</v>
      </c>
      <c r="B856" s="1">
        <v>-1.5409644844893806E-2</v>
      </c>
      <c r="C856" s="1">
        <v>-2.514926039582344E-2</v>
      </c>
      <c r="D856" s="1">
        <v>-5.1304703676028855E-3</v>
      </c>
      <c r="E856" s="1">
        <v>-2.96011651253813E-3</v>
      </c>
      <c r="F856" s="1">
        <v>-4.2810149644780804E-3</v>
      </c>
      <c r="G856" s="1">
        <v>-9.3005488820469798E-4</v>
      </c>
    </row>
    <row r="857" spans="1:7" x14ac:dyDescent="0.3">
      <c r="A857" s="3">
        <v>20120711</v>
      </c>
      <c r="B857" s="1">
        <v>4.4293963445254979E-3</v>
      </c>
      <c r="C857" s="1">
        <v>2.8225488960462779E-2</v>
      </c>
      <c r="D857" s="1">
        <v>1.1045729469424181E-2</v>
      </c>
      <c r="E857" s="1">
        <v>8.8560307620695507E-3</v>
      </c>
      <c r="F857" s="1">
        <v>1.13422016755724E-3</v>
      </c>
      <c r="G857" s="1">
        <v>1.2336556633691801E-2</v>
      </c>
    </row>
    <row r="858" spans="1:7" x14ac:dyDescent="0.3">
      <c r="A858" s="3">
        <v>20120712</v>
      </c>
      <c r="B858" s="1">
        <v>1.6035681096459642E-2</v>
      </c>
      <c r="C858" s="1">
        <v>8.420401886170813E-3</v>
      </c>
      <c r="D858" s="1">
        <v>7.2119227573529529E-3</v>
      </c>
      <c r="E858" s="1">
        <v>4.3070339819381003E-3</v>
      </c>
      <c r="F858" s="1">
        <v>7.4792554619489502E-3</v>
      </c>
      <c r="G858" s="1">
        <v>1.4921061420925899E-2</v>
      </c>
    </row>
    <row r="859" spans="1:7" x14ac:dyDescent="0.3">
      <c r="A859" s="3">
        <v>20120713</v>
      </c>
      <c r="B859" s="1">
        <v>-1.2525431867586085E-2</v>
      </c>
      <c r="C859" s="1">
        <v>7.4037293180212816E-3</v>
      </c>
      <c r="D859" s="1">
        <v>-5.1165506559020498E-3</v>
      </c>
      <c r="E859" s="1">
        <v>-2.6039870125593601E-3</v>
      </c>
      <c r="F859" s="1">
        <v>3.8488947920583502E-3</v>
      </c>
      <c r="G859" s="1">
        <v>-1.3032918490612001E-3</v>
      </c>
    </row>
    <row r="860" spans="1:7" x14ac:dyDescent="0.3">
      <c r="A860" s="3">
        <v>20120716</v>
      </c>
      <c r="B860" s="1">
        <v>-4.5533918513226322E-2</v>
      </c>
      <c r="C860" s="1">
        <v>-2.4989029991834489E-2</v>
      </c>
      <c r="D860" s="1">
        <v>-2.968066554137164E-2</v>
      </c>
      <c r="E860" s="1">
        <v>-2.66764548994382E-2</v>
      </c>
      <c r="F860" s="1">
        <v>-1.53044981666255E-2</v>
      </c>
      <c r="G860" s="1">
        <v>-1.6584757050864499E-2</v>
      </c>
    </row>
    <row r="861" spans="1:7" x14ac:dyDescent="0.3">
      <c r="A861" s="3">
        <v>20120717</v>
      </c>
      <c r="B861" s="1">
        <v>3.6420377868744084E-3</v>
      </c>
      <c r="C861" s="1">
        <v>-8.9283975984845582E-3</v>
      </c>
      <c r="D861" s="1">
        <v>7.2121597159937123E-3</v>
      </c>
      <c r="E861" s="1">
        <v>-2.9213954370878401E-3</v>
      </c>
      <c r="F861" s="1">
        <v>1.25853501874096E-2</v>
      </c>
      <c r="G861" s="1">
        <v>1.01411979702052E-2</v>
      </c>
    </row>
    <row r="862" spans="1:7" x14ac:dyDescent="0.3">
      <c r="A862" s="3">
        <v>20120718</v>
      </c>
      <c r="B862" s="1">
        <v>2.2147988688763593E-3</v>
      </c>
      <c r="C862" s="1">
        <v>-1.5576061597671765E-3</v>
      </c>
      <c r="D862" s="1">
        <v>7.6662508324100102E-3</v>
      </c>
      <c r="E862" s="1">
        <v>1.28512444126738E-3</v>
      </c>
      <c r="F862" s="1">
        <v>-6.8405771378415997E-3</v>
      </c>
      <c r="G862" s="1">
        <v>2.1143609989843601E-3</v>
      </c>
    </row>
    <row r="863" spans="1:7" x14ac:dyDescent="0.3">
      <c r="A863" s="3">
        <v>20120719</v>
      </c>
      <c r="B863" s="1">
        <v>1.1125780258293423E-2</v>
      </c>
      <c r="C863" s="1">
        <v>5.9192703780134781E-3</v>
      </c>
      <c r="D863" s="1">
        <v>1.2173623291403778E-2</v>
      </c>
      <c r="E863" s="1">
        <v>7.4611220018043403E-3</v>
      </c>
      <c r="F863" s="1">
        <v>5.1987556893445201E-3</v>
      </c>
      <c r="G863" s="1">
        <v>5.6935973728402898E-3</v>
      </c>
    </row>
    <row r="864" spans="1:7" x14ac:dyDescent="0.3">
      <c r="A864" s="3">
        <v>20120720</v>
      </c>
      <c r="B864" s="1">
        <v>-4.8950374227460999E-3</v>
      </c>
      <c r="C864" s="1">
        <v>2.2518920460447701E-3</v>
      </c>
      <c r="D864" s="1">
        <v>-1.1156151454489513E-2</v>
      </c>
      <c r="E864" s="1">
        <v>-1.3437840957795801E-2</v>
      </c>
      <c r="F864" s="1">
        <v>-9.3749221747517208E-3</v>
      </c>
      <c r="G864" s="1">
        <v>-9.8691264444913992E-3</v>
      </c>
    </row>
    <row r="865" spans="1:7" x14ac:dyDescent="0.3">
      <c r="A865" s="3">
        <v>20120723</v>
      </c>
      <c r="B865" s="1">
        <v>-5.7374294860915755E-3</v>
      </c>
      <c r="C865" s="1">
        <v>-2.4176297897796372E-3</v>
      </c>
      <c r="D865" s="1">
        <v>-1.6626549370794462E-2</v>
      </c>
      <c r="E865" s="1">
        <v>-1.0543893905191301E-2</v>
      </c>
      <c r="F865" s="1">
        <v>-1.9453484359533799E-2</v>
      </c>
      <c r="G865" s="1">
        <v>-1.5418555849509999E-2</v>
      </c>
    </row>
    <row r="866" spans="1:7" x14ac:dyDescent="0.3">
      <c r="A866" s="3">
        <v>20120724</v>
      </c>
      <c r="B866" s="1">
        <v>9.4396980915271243E-3</v>
      </c>
      <c r="C866" s="1">
        <v>5.8202032629559204E-3</v>
      </c>
      <c r="D866" s="1">
        <v>6.8846848570875653E-3</v>
      </c>
      <c r="E866" s="1">
        <v>8.2677410354014998E-3</v>
      </c>
      <c r="F866" s="1">
        <v>1.70986689525411E-3</v>
      </c>
      <c r="G866" s="1">
        <v>3.2489537575854498E-3</v>
      </c>
    </row>
    <row r="867" spans="1:7" x14ac:dyDescent="0.3">
      <c r="A867" s="3">
        <v>20120725</v>
      </c>
      <c r="B867" s="1">
        <v>-4.130356248033493E-3</v>
      </c>
      <c r="C867" s="1">
        <v>-2.6975624793415306E-3</v>
      </c>
      <c r="D867" s="1">
        <v>-3.8038870886425501E-3</v>
      </c>
      <c r="E867" s="1">
        <v>-4.5014950292411602E-3</v>
      </c>
      <c r="F867" s="1">
        <v>-8.2010038666535806E-3</v>
      </c>
      <c r="G867" s="1">
        <v>-5.3291052884186603E-3</v>
      </c>
    </row>
    <row r="868" spans="1:7" x14ac:dyDescent="0.3">
      <c r="A868" s="3">
        <v>20120726</v>
      </c>
      <c r="B868" s="1">
        <v>-1.6947789970976105E-3</v>
      </c>
      <c r="C868" s="1">
        <v>-1.4070402180929564E-2</v>
      </c>
      <c r="D868" s="1">
        <v>-4.463257533786018E-3</v>
      </c>
      <c r="E868" s="1">
        <v>-9.1370251478917492E-3</v>
      </c>
      <c r="F868" s="1">
        <v>-7.4107000166016099E-3</v>
      </c>
      <c r="G868" s="1">
        <v>-2.4493591199880702E-3</v>
      </c>
    </row>
    <row r="869" spans="1:7" x14ac:dyDescent="0.3">
      <c r="A869" s="3">
        <v>20120727</v>
      </c>
      <c r="B869" s="1">
        <v>-4.9727036396163063E-3</v>
      </c>
      <c r="C869" s="1">
        <v>-2.1481777693159156E-2</v>
      </c>
      <c r="D869" s="1">
        <v>1.3199899159567663E-3</v>
      </c>
      <c r="E869" s="1">
        <v>-1.5195290077966101E-3</v>
      </c>
      <c r="F869" s="1">
        <v>6.0571495980605503E-3</v>
      </c>
      <c r="G869" s="1">
        <v>3.1121205662271801E-3</v>
      </c>
    </row>
    <row r="870" spans="1:7" x14ac:dyDescent="0.3">
      <c r="A870" s="3">
        <v>20120730</v>
      </c>
      <c r="B870" s="1">
        <v>-2.2788099215067081E-2</v>
      </c>
      <c r="C870" s="1">
        <v>-1.4013057106211858E-2</v>
      </c>
      <c r="D870" s="1">
        <v>-5.8108246123896694E-3</v>
      </c>
      <c r="E870" s="1">
        <v>-4.6518855565128303E-3</v>
      </c>
      <c r="F870" s="1">
        <v>-1.6033747222355299E-3</v>
      </c>
      <c r="G870" s="1">
        <v>-6.1264917140019396E-3</v>
      </c>
    </row>
    <row r="871" spans="1:7" x14ac:dyDescent="0.3">
      <c r="A871" s="3">
        <v>20120731</v>
      </c>
      <c r="B871" s="1">
        <v>-1.5908449938902215E-2</v>
      </c>
      <c r="C871" s="1">
        <v>-7.249430411169603E-3</v>
      </c>
      <c r="D871" s="1">
        <v>-3.9148729999009596E-3</v>
      </c>
      <c r="E871" s="1">
        <v>-4.5403272151981902E-3</v>
      </c>
      <c r="F871" s="1">
        <v>1.3278741619243599E-2</v>
      </c>
      <c r="G871" s="1">
        <v>-4.2869602295211801E-3</v>
      </c>
    </row>
    <row r="872" spans="1:7" x14ac:dyDescent="0.3">
      <c r="A872" s="3">
        <v>20120801</v>
      </c>
      <c r="B872" s="1">
        <v>1.741921171265259E-2</v>
      </c>
      <c r="C872" s="1">
        <v>1.6688200954134515E-2</v>
      </c>
      <c r="D872" s="1">
        <v>1.4393516391816817E-2</v>
      </c>
      <c r="E872" s="1">
        <v>6.50439465559238E-3</v>
      </c>
      <c r="F872" s="1">
        <v>9.3206227081882708E-3</v>
      </c>
      <c r="G872" s="1">
        <v>1.4608483734045E-2</v>
      </c>
    </row>
    <row r="873" spans="1:7" x14ac:dyDescent="0.3">
      <c r="A873" s="3">
        <v>20120802</v>
      </c>
      <c r="B873" s="1">
        <v>2.2873281478799651E-3</v>
      </c>
      <c r="C873" s="1">
        <v>1.4212532355414219E-2</v>
      </c>
      <c r="D873" s="1">
        <v>-1.05868306408608E-2</v>
      </c>
      <c r="E873" s="1">
        <v>-1.34745737165576E-2</v>
      </c>
      <c r="F873" s="1">
        <v>-1.41650144054782E-2</v>
      </c>
      <c r="G873" s="1">
        <v>-1.0698949188662901E-2</v>
      </c>
    </row>
    <row r="874" spans="1:7" x14ac:dyDescent="0.3">
      <c r="A874" s="3">
        <v>20120803</v>
      </c>
      <c r="B874" s="1">
        <v>2.2043741879055338E-2</v>
      </c>
      <c r="C874" s="1">
        <v>1.69136117250572E-2</v>
      </c>
      <c r="D874" s="1">
        <v>6.192892404628534E-3</v>
      </c>
      <c r="E874" s="1">
        <v>5.3751269749813197E-3</v>
      </c>
      <c r="F874" s="1">
        <v>9.1251912160565196E-4</v>
      </c>
      <c r="G874" s="1">
        <v>1.4561089641323599E-2</v>
      </c>
    </row>
    <row r="875" spans="1:7" x14ac:dyDescent="0.3">
      <c r="A875" s="3">
        <v>20120806</v>
      </c>
      <c r="B875" s="1">
        <v>2.4084444326124978E-2</v>
      </c>
      <c r="C875" s="1">
        <v>1.6610629973818333E-2</v>
      </c>
      <c r="D875" s="1">
        <v>1.7054680946528501E-2</v>
      </c>
      <c r="E875" s="1">
        <v>1.4616944945279301E-2</v>
      </c>
      <c r="F875" s="1">
        <v>7.0031614602101E-3</v>
      </c>
      <c r="G875" s="1">
        <v>1.32906173754618E-2</v>
      </c>
    </row>
    <row r="876" spans="1:7" x14ac:dyDescent="0.3">
      <c r="A876" s="3">
        <v>20120807</v>
      </c>
      <c r="B876" s="1">
        <v>1.0108223903371551E-2</v>
      </c>
      <c r="C876" s="1">
        <v>1.1063578774327398E-3</v>
      </c>
      <c r="D876" s="1">
        <v>1.388168540127673E-3</v>
      </c>
      <c r="E876" s="1">
        <v>3.9016683319011E-3</v>
      </c>
      <c r="F876" s="1">
        <v>-4.0724991269735899E-3</v>
      </c>
      <c r="G876" s="1">
        <v>2.0795321775843598E-3</v>
      </c>
    </row>
    <row r="877" spans="1:7" x14ac:dyDescent="0.3">
      <c r="A877" s="3">
        <v>20120808</v>
      </c>
      <c r="B877" s="1">
        <v>-5.2196746345809907E-3</v>
      </c>
      <c r="C877" s="1">
        <v>-1.1951993302607074E-2</v>
      </c>
      <c r="D877" s="1">
        <v>-4.4711391466140072E-3</v>
      </c>
      <c r="E877" s="1">
        <v>-6.0059758795766999E-3</v>
      </c>
      <c r="F877" s="1">
        <v>7.4932440153427397E-3</v>
      </c>
      <c r="G877" s="1">
        <v>1.38945300297625E-3</v>
      </c>
    </row>
    <row r="878" spans="1:7" x14ac:dyDescent="0.3">
      <c r="A878" s="3">
        <v>20120809</v>
      </c>
      <c r="B878" s="1">
        <v>1.6567392975673813E-2</v>
      </c>
      <c r="C878" s="1">
        <v>2.6107942000495668E-2</v>
      </c>
      <c r="D878" s="1">
        <v>1.1959735395562159E-2</v>
      </c>
      <c r="E878" s="1">
        <v>1.93463217287255E-2</v>
      </c>
      <c r="F878" s="1">
        <v>4.5826830336479401E-3</v>
      </c>
      <c r="G878" s="1">
        <v>4.3939808056873298E-3</v>
      </c>
    </row>
    <row r="879" spans="1:7" x14ac:dyDescent="0.3">
      <c r="A879" s="3">
        <v>20120810</v>
      </c>
      <c r="B879" s="1">
        <v>-1.402843416585124E-3</v>
      </c>
      <c r="C879" s="1">
        <v>5.2461046412718374E-3</v>
      </c>
      <c r="D879" s="1">
        <v>-6.5582254622791889E-3</v>
      </c>
      <c r="E879" s="1">
        <v>-1.00969208294186E-2</v>
      </c>
      <c r="F879" s="1">
        <v>-1.4938761713101201E-3</v>
      </c>
      <c r="G879" s="1">
        <v>-6.4575677979677396E-3</v>
      </c>
    </row>
    <row r="880" spans="1:7" x14ac:dyDescent="0.3">
      <c r="A880" s="3">
        <v>20120813</v>
      </c>
      <c r="B880" s="1">
        <v>-1.9966295936975516E-2</v>
      </c>
      <c r="C880" s="1">
        <v>-6.0764320737137587E-3</v>
      </c>
      <c r="D880" s="1">
        <v>-1.8386974488786994E-2</v>
      </c>
      <c r="E880" s="1">
        <v>-1.2074972328651901E-2</v>
      </c>
      <c r="F880" s="1">
        <v>-2.99093252294583E-2</v>
      </c>
      <c r="G880" s="1">
        <v>-1.6767064979300601E-2</v>
      </c>
    </row>
    <row r="881" spans="1:7" x14ac:dyDescent="0.3">
      <c r="A881" s="3">
        <v>20120814</v>
      </c>
      <c r="B881" s="1">
        <v>5.899578184149391E-3</v>
      </c>
      <c r="C881" s="1">
        <v>4.8073622459580056E-3</v>
      </c>
      <c r="D881" s="1">
        <v>3.6079078594339425E-3</v>
      </c>
      <c r="E881" s="1">
        <v>-1.3209869521280801E-3</v>
      </c>
      <c r="F881" s="1">
        <v>3.5788932467748801E-3</v>
      </c>
      <c r="G881" s="1">
        <v>4.0019381165390302E-3</v>
      </c>
    </row>
    <row r="882" spans="1:7" x14ac:dyDescent="0.3">
      <c r="A882" s="3">
        <v>20120815</v>
      </c>
      <c r="B882" s="1">
        <v>-6.9161568987713851E-3</v>
      </c>
      <c r="C882" s="1">
        <v>-6.4476744853937899E-3</v>
      </c>
      <c r="D882" s="1">
        <v>-1.0617596399039989E-2</v>
      </c>
      <c r="E882" s="1">
        <v>-4.70059196968412E-3</v>
      </c>
      <c r="F882" s="1">
        <v>-1.2997786811395301E-2</v>
      </c>
      <c r="G882" s="1">
        <v>-1.37189329775536E-2</v>
      </c>
    </row>
    <row r="883" spans="1:7" x14ac:dyDescent="0.3">
      <c r="A883" s="3">
        <v>20120816</v>
      </c>
      <c r="B883" s="1">
        <v>-4.4992011827619978E-3</v>
      </c>
      <c r="C883" s="1">
        <v>-1.5851426065379159E-2</v>
      </c>
      <c r="D883" s="1">
        <v>2.7440366536568788E-5</v>
      </c>
      <c r="E883" s="1">
        <v>-1.0175371632918101E-2</v>
      </c>
      <c r="F883" s="1">
        <v>-2.62377651850114E-3</v>
      </c>
      <c r="G883" s="1">
        <v>-1.99295163665471E-3</v>
      </c>
    </row>
    <row r="884" spans="1:7" x14ac:dyDescent="0.3">
      <c r="A884" s="3">
        <v>20120817</v>
      </c>
      <c r="B884" s="1">
        <v>-2.1162359066488009E-3</v>
      </c>
      <c r="C884" s="1">
        <v>-1.1619888713425161E-2</v>
      </c>
      <c r="D884" s="1">
        <v>2.6029345071400963E-3</v>
      </c>
      <c r="E884" s="1">
        <v>-1.03267936623273E-2</v>
      </c>
      <c r="F884" s="1">
        <v>3.74160290994914E-3</v>
      </c>
      <c r="G884" s="1">
        <v>3.0970241399382601E-3</v>
      </c>
    </row>
    <row r="885" spans="1:7" x14ac:dyDescent="0.3">
      <c r="A885" s="3">
        <v>20120820</v>
      </c>
      <c r="B885" s="1">
        <v>3.1700659604644416E-3</v>
      </c>
      <c r="C885" s="1">
        <v>4.630023255227338E-3</v>
      </c>
      <c r="D885" s="1">
        <v>-7.6006727822338083E-3</v>
      </c>
      <c r="E885" s="1">
        <v>-1.87934862696737E-4</v>
      </c>
      <c r="F885" s="1">
        <v>-8.3542344118839405E-3</v>
      </c>
      <c r="G885" s="1">
        <v>-5.4657948290669396E-3</v>
      </c>
    </row>
    <row r="886" spans="1:7" x14ac:dyDescent="0.3">
      <c r="A886" s="3">
        <v>20120821</v>
      </c>
      <c r="B886" s="1">
        <v>2.2574443298146965E-2</v>
      </c>
      <c r="C886" s="1">
        <v>2.2270479621194886E-2</v>
      </c>
      <c r="D886" s="1">
        <v>7.6544946938276008E-3</v>
      </c>
      <c r="E886" s="1">
        <v>8.0808574879682703E-3</v>
      </c>
      <c r="F886" s="1">
        <v>-3.5731605915341799E-3</v>
      </c>
      <c r="G886" s="1">
        <v>5.1836613372648601E-3</v>
      </c>
    </row>
    <row r="887" spans="1:7" x14ac:dyDescent="0.3">
      <c r="A887" s="3">
        <v>20120822</v>
      </c>
      <c r="B887" s="1">
        <v>-7.6779821922648298E-3</v>
      </c>
      <c r="C887" s="1">
        <v>-3.7835635851969484E-3</v>
      </c>
      <c r="D887" s="1">
        <v>-1.1206933482562657E-2</v>
      </c>
      <c r="E887" s="1">
        <v>-1.3373102543017899E-2</v>
      </c>
      <c r="F887" s="1">
        <v>-5.9835109971223301E-3</v>
      </c>
      <c r="G887" s="1">
        <v>-1.0051311123297201E-2</v>
      </c>
    </row>
    <row r="888" spans="1:7" x14ac:dyDescent="0.3">
      <c r="A888" s="3">
        <v>20120823</v>
      </c>
      <c r="B888" s="1">
        <v>7.3916519090677767E-3</v>
      </c>
      <c r="C888" s="1">
        <v>-4.0602271251373835E-4</v>
      </c>
      <c r="D888" s="1">
        <v>5.1014446195503131E-3</v>
      </c>
      <c r="E888" s="1">
        <v>-1.43959214324262E-3</v>
      </c>
      <c r="F888" s="1">
        <v>1.5126826544348299E-3</v>
      </c>
      <c r="G888" s="1">
        <v>4.1650274788816001E-3</v>
      </c>
    </row>
    <row r="889" spans="1:7" x14ac:dyDescent="0.3">
      <c r="A889" s="3">
        <v>20120824</v>
      </c>
      <c r="B889" s="1">
        <v>-2.1987992364962291E-2</v>
      </c>
      <c r="C889" s="1">
        <v>-1.3662734941581926E-2</v>
      </c>
      <c r="D889" s="1">
        <v>-1.5323359840126697E-2</v>
      </c>
      <c r="E889" s="1">
        <v>-8.9573153586140798E-3</v>
      </c>
      <c r="F889" s="1">
        <v>-5.0381059390478301E-3</v>
      </c>
      <c r="G889" s="1">
        <v>-1.7394863677236E-2</v>
      </c>
    </row>
    <row r="890" spans="1:7" x14ac:dyDescent="0.3">
      <c r="A890" s="3">
        <v>20120827</v>
      </c>
      <c r="B890" s="1">
        <v>-2.799352960804178E-2</v>
      </c>
      <c r="C890" s="1">
        <v>-1.6566835742194717E-2</v>
      </c>
      <c r="D890" s="1">
        <v>-2.5630598884141827E-2</v>
      </c>
      <c r="E890" s="1">
        <v>-1.6151269540175501E-2</v>
      </c>
      <c r="F890" s="1">
        <v>-1.8228275415511402E-2</v>
      </c>
      <c r="G890" s="1">
        <v>-2.1729141953897E-2</v>
      </c>
    </row>
    <row r="891" spans="1:7" x14ac:dyDescent="0.3">
      <c r="A891" s="3">
        <v>20120828</v>
      </c>
      <c r="B891" s="1">
        <v>9.2766485646684198E-3</v>
      </c>
      <c r="C891" s="1">
        <v>-3.8321808378714707E-3</v>
      </c>
      <c r="D891" s="1">
        <v>6.8282463321763564E-3</v>
      </c>
      <c r="E891" s="1">
        <v>-2.25711515500807E-5</v>
      </c>
      <c r="F891" s="1">
        <v>8.9916131721169603E-3</v>
      </c>
      <c r="G891" s="1">
        <v>1.05185767984654E-2</v>
      </c>
    </row>
    <row r="892" spans="1:7" x14ac:dyDescent="0.3">
      <c r="A892" s="3">
        <v>20120829</v>
      </c>
      <c r="B892" s="1">
        <v>5.7348032710837537E-3</v>
      </c>
      <c r="C892" s="1">
        <v>-3.9665762753493088E-3</v>
      </c>
      <c r="D892" s="1">
        <v>-6.9976581316980044E-3</v>
      </c>
      <c r="E892" s="1">
        <v>-6.9257176867886898E-3</v>
      </c>
      <c r="F892" s="1">
        <v>-5.3058835093391099E-3</v>
      </c>
      <c r="G892" s="1">
        <v>-1.6089617230713699E-2</v>
      </c>
    </row>
    <row r="893" spans="1:7" x14ac:dyDescent="0.3">
      <c r="A893" s="3">
        <v>20120830</v>
      </c>
      <c r="B893" s="1">
        <v>-1.4569416408423448E-2</v>
      </c>
      <c r="C893" s="1">
        <v>-2.7958874884405384E-2</v>
      </c>
      <c r="D893" s="1">
        <v>-3.0928298854200997E-3</v>
      </c>
      <c r="E893" s="1">
        <v>-1.08331990295882E-2</v>
      </c>
      <c r="F893" s="1">
        <v>8.5804156713800706E-3</v>
      </c>
      <c r="G893" s="1">
        <v>-1.0937345954507699E-3</v>
      </c>
    </row>
    <row r="894" spans="1:7" x14ac:dyDescent="0.3">
      <c r="A894" s="3">
        <v>20120831</v>
      </c>
      <c r="B894" s="1">
        <v>2.6455283837105536E-3</v>
      </c>
      <c r="C894" s="1">
        <v>-3.8930946234114395E-4</v>
      </c>
      <c r="D894" s="1">
        <v>-1.0982282144812771E-3</v>
      </c>
      <c r="E894" s="1">
        <v>2.80691498072522E-3</v>
      </c>
      <c r="F894" s="1">
        <v>-1.26450773180667E-3</v>
      </c>
      <c r="G894" s="1">
        <v>-4.5463950305461402E-3</v>
      </c>
    </row>
    <row r="895" spans="1:7" x14ac:dyDescent="0.3">
      <c r="A895" s="3">
        <v>20120903</v>
      </c>
      <c r="B895" s="1">
        <v>1.9206759984311296E-2</v>
      </c>
      <c r="C895" s="1">
        <v>2.0953776950275421E-2</v>
      </c>
      <c r="D895" s="1">
        <v>1.4024741066866185E-2</v>
      </c>
      <c r="E895" s="1">
        <v>1.8027064516790502E-2</v>
      </c>
      <c r="F895" s="1">
        <v>1.20947290776063E-2</v>
      </c>
      <c r="G895" s="1">
        <v>8.9800895582534696E-3</v>
      </c>
    </row>
    <row r="896" spans="1:7" x14ac:dyDescent="0.3">
      <c r="A896" s="3">
        <v>20120904</v>
      </c>
      <c r="B896" s="1">
        <v>-7.6845059616702984E-3</v>
      </c>
      <c r="C896" s="1">
        <v>-6.8364935913819737E-3</v>
      </c>
      <c r="D896" s="1">
        <v>-1.2496409932576592E-2</v>
      </c>
      <c r="E896" s="1">
        <v>-3.0889063565083998E-3</v>
      </c>
      <c r="F896" s="1">
        <v>-1.24549365126999E-2</v>
      </c>
      <c r="G896" s="1">
        <v>-9.8133007780329597E-3</v>
      </c>
    </row>
    <row r="897" spans="1:7" x14ac:dyDescent="0.3">
      <c r="A897" s="3">
        <v>20120905</v>
      </c>
      <c r="B897" s="1">
        <v>1.0504816191896053E-2</v>
      </c>
      <c r="C897" s="1">
        <v>3.897673701123872E-3</v>
      </c>
      <c r="D897" s="1">
        <v>7.7847428722340188E-4</v>
      </c>
      <c r="E897" s="1">
        <v>3.6146546460210098E-3</v>
      </c>
      <c r="F897" s="1">
        <v>-6.6828770132239803E-3</v>
      </c>
      <c r="G897" s="1">
        <v>-5.0816256672539398E-3</v>
      </c>
    </row>
    <row r="898" spans="1:7" x14ac:dyDescent="0.3">
      <c r="A898" s="3">
        <v>20120906</v>
      </c>
      <c r="B898" s="1">
        <v>9.4939238944969188E-3</v>
      </c>
      <c r="C898" s="1">
        <v>4.8590408951191631E-3</v>
      </c>
      <c r="D898" s="1">
        <v>1.2345185980618168E-2</v>
      </c>
      <c r="E898" s="1">
        <v>3.69801566378716E-3</v>
      </c>
      <c r="F898" s="1">
        <v>9.0731861498709408E-3</v>
      </c>
      <c r="G898" s="1">
        <v>1.2537739733009701E-2</v>
      </c>
    </row>
    <row r="899" spans="1:7" x14ac:dyDescent="0.3">
      <c r="A899" s="3">
        <v>20120907</v>
      </c>
      <c r="B899" s="1">
        <v>2.908733385968091E-2</v>
      </c>
      <c r="C899" s="1">
        <v>2.8751740207166268E-2</v>
      </c>
      <c r="D899" s="1">
        <v>4.4220220218591975E-2</v>
      </c>
      <c r="E899" s="1">
        <v>3.3683397458591398E-2</v>
      </c>
      <c r="F899" s="1">
        <v>4.11068268953063E-2</v>
      </c>
      <c r="G899" s="1">
        <v>4.9342791455732601E-2</v>
      </c>
    </row>
    <row r="900" spans="1:7" x14ac:dyDescent="0.3">
      <c r="A900" s="3">
        <v>20120910</v>
      </c>
      <c r="B900" s="1">
        <v>6.3644570325033078E-3</v>
      </c>
      <c r="C900" s="1">
        <v>1.7070186228887697E-3</v>
      </c>
      <c r="D900" s="1">
        <v>1.3173087680150268E-2</v>
      </c>
      <c r="E900" s="1">
        <v>5.74618298801499E-3</v>
      </c>
      <c r="F900" s="1">
        <v>-2.0673739746593501E-3</v>
      </c>
      <c r="G900" s="1">
        <v>6.52545977333283E-3</v>
      </c>
    </row>
    <row r="901" spans="1:7" x14ac:dyDescent="0.3">
      <c r="A901" s="3">
        <v>20120911</v>
      </c>
      <c r="B901" s="1">
        <v>5.7169598731329546E-4</v>
      </c>
      <c r="C901" s="1">
        <v>6.7703051487517972E-3</v>
      </c>
      <c r="D901" s="1">
        <v>-2.0192070445209723E-3</v>
      </c>
      <c r="E901" s="1">
        <v>-1.93104193473567E-3</v>
      </c>
      <c r="F901" s="1">
        <v>-9.4609693563879899E-3</v>
      </c>
      <c r="G901" s="1">
        <v>-9.3854325889246096E-3</v>
      </c>
    </row>
    <row r="902" spans="1:7" x14ac:dyDescent="0.3">
      <c r="A902" s="3">
        <v>20120912</v>
      </c>
      <c r="B902" s="1">
        <v>2.1121959294306322E-3</v>
      </c>
      <c r="C902" s="1">
        <v>3.3381979694134451E-3</v>
      </c>
      <c r="D902" s="1">
        <v>2.6097743183647205E-3</v>
      </c>
      <c r="E902" s="1">
        <v>1.2213549029264901E-3</v>
      </c>
      <c r="F902" s="1">
        <v>-2.38449025675292E-4</v>
      </c>
      <c r="G902" s="1">
        <v>1.0325932264778801E-2</v>
      </c>
    </row>
    <row r="903" spans="1:7" x14ac:dyDescent="0.3">
      <c r="A903" s="3">
        <v>20120913</v>
      </c>
      <c r="B903" s="1">
        <v>-1.1899792776709267E-2</v>
      </c>
      <c r="C903" s="1">
        <v>-7.5926273573439541E-3</v>
      </c>
      <c r="D903" s="1">
        <v>-7.5526022704004948E-3</v>
      </c>
      <c r="E903" s="1">
        <v>-8.6519587805285805E-3</v>
      </c>
      <c r="F903" s="1">
        <v>-6.2635148229613496E-3</v>
      </c>
      <c r="G903" s="1">
        <v>-1.0874908780156799E-2</v>
      </c>
    </row>
    <row r="904" spans="1:7" x14ac:dyDescent="0.3">
      <c r="A904" s="3">
        <v>20120914</v>
      </c>
      <c r="B904" s="1">
        <v>3.4198791296548127E-3</v>
      </c>
      <c r="C904" s="1">
        <v>-2.7868460087685999E-3</v>
      </c>
      <c r="D904" s="1">
        <v>2.1166579295172606E-3</v>
      </c>
      <c r="E904" s="1">
        <v>6.0087922797750996E-3</v>
      </c>
      <c r="F904" s="1">
        <v>6.9292983437804602E-3</v>
      </c>
      <c r="G904" s="1">
        <v>9.5517978033154895E-3</v>
      </c>
    </row>
    <row r="905" spans="1:7" x14ac:dyDescent="0.3">
      <c r="A905" s="3">
        <v>20120917</v>
      </c>
      <c r="B905" s="1">
        <v>-3.0647942335312914E-2</v>
      </c>
      <c r="C905" s="1">
        <v>-2.1237345304024002E-2</v>
      </c>
      <c r="D905" s="1">
        <v>-3.1945333830735195E-2</v>
      </c>
      <c r="E905" s="1">
        <v>-2.5739849065461999E-2</v>
      </c>
      <c r="F905" s="1">
        <v>-2.55231453278763E-2</v>
      </c>
      <c r="G905" s="1">
        <v>-2.3732716557703398E-2</v>
      </c>
    </row>
    <row r="906" spans="1:7" x14ac:dyDescent="0.3">
      <c r="A906" s="3">
        <v>20120918</v>
      </c>
      <c r="B906" s="1">
        <v>-2.3621839110842019E-3</v>
      </c>
      <c r="C906" s="1">
        <v>2.5601100957848389E-4</v>
      </c>
      <c r="D906" s="1">
        <v>-6.9688845988881507E-3</v>
      </c>
      <c r="E906" s="1">
        <v>-7.43069575418799E-3</v>
      </c>
      <c r="F906" s="1">
        <v>-7.3300082256885701E-3</v>
      </c>
      <c r="G906" s="1">
        <v>-1.3211710284625399E-2</v>
      </c>
    </row>
    <row r="907" spans="1:7" x14ac:dyDescent="0.3">
      <c r="A907" s="3">
        <v>20120919</v>
      </c>
      <c r="B907" s="1">
        <v>1.3116026373861391E-2</v>
      </c>
      <c r="C907" s="1">
        <v>7.8084679708294866E-3</v>
      </c>
      <c r="D907" s="1">
        <v>9.8537985788517673E-3</v>
      </c>
      <c r="E907" s="1">
        <v>3.00365822078667E-3</v>
      </c>
      <c r="F907" s="1">
        <v>6.1020240056974795E-4</v>
      </c>
      <c r="G907" s="1">
        <v>6.9330368408198097E-3</v>
      </c>
    </row>
    <row r="908" spans="1:7" x14ac:dyDescent="0.3">
      <c r="A908" s="3">
        <v>20120920</v>
      </c>
      <c r="B908" s="1">
        <v>-3.2800400474269888E-2</v>
      </c>
      <c r="C908" s="1">
        <v>-2.7537461807104754E-2</v>
      </c>
      <c r="D908" s="1">
        <v>-2.6190203694565636E-2</v>
      </c>
      <c r="E908" s="1">
        <v>-2.2869800736970099E-2</v>
      </c>
      <c r="F908" s="1">
        <v>-1.6981843016976299E-2</v>
      </c>
      <c r="G908" s="1">
        <v>-2.4604228990588999E-2</v>
      </c>
    </row>
    <row r="909" spans="1:7" x14ac:dyDescent="0.3">
      <c r="A909" s="3">
        <v>20120921</v>
      </c>
      <c r="B909" s="1">
        <v>-1.3858807560262172E-2</v>
      </c>
      <c r="C909" s="1">
        <v>-9.1833858423642847E-3</v>
      </c>
      <c r="D909" s="1">
        <v>-5.7452545236525302E-3</v>
      </c>
      <c r="E909" s="1">
        <v>-2.1716154608158299E-3</v>
      </c>
      <c r="F909" s="1">
        <v>2.7253937290520598E-4</v>
      </c>
      <c r="G909" s="1">
        <v>6.3575518601592697E-3</v>
      </c>
    </row>
    <row r="910" spans="1:7" x14ac:dyDescent="0.3">
      <c r="A910" s="3">
        <v>20120924</v>
      </c>
      <c r="B910" s="1">
        <v>8.823979096882555E-3</v>
      </c>
      <c r="C910" s="1">
        <v>5.5406437490353741E-3</v>
      </c>
      <c r="D910" s="1">
        <v>5.6841354376470947E-3</v>
      </c>
      <c r="E910" s="1">
        <v>4.9837309301705903E-3</v>
      </c>
      <c r="F910" s="1">
        <v>7.55292174550582E-3</v>
      </c>
      <c r="G910" s="1">
        <v>8.4145194194099899E-3</v>
      </c>
    </row>
    <row r="911" spans="1:7" x14ac:dyDescent="0.3">
      <c r="A911" s="3">
        <v>20120925</v>
      </c>
      <c r="B911" s="1">
        <v>-1.258455208077297E-2</v>
      </c>
      <c r="C911" s="1">
        <v>-3.4599581649856995E-3</v>
      </c>
      <c r="D911" s="1">
        <v>-6.9456856413961246E-3</v>
      </c>
      <c r="E911" s="1">
        <v>2.0225362954592301E-3</v>
      </c>
      <c r="F911" s="1">
        <v>2.3128330721922902E-3</v>
      </c>
      <c r="G911" s="1">
        <v>-5.3855018210634004E-3</v>
      </c>
    </row>
    <row r="912" spans="1:7" x14ac:dyDescent="0.3">
      <c r="A912" s="3">
        <v>20120926</v>
      </c>
      <c r="B912" s="1">
        <v>-2.3327239523123454E-2</v>
      </c>
      <c r="C912" s="1">
        <v>-1.8403009023545538E-2</v>
      </c>
      <c r="D912" s="1">
        <v>-1.2675466826618969E-2</v>
      </c>
      <c r="E912" s="1">
        <v>-1.38685929558609E-2</v>
      </c>
      <c r="F912" s="1">
        <v>-7.2521817217128899E-3</v>
      </c>
      <c r="G912" s="1">
        <v>-1.15520059809104E-2</v>
      </c>
    </row>
    <row r="913" spans="1:7" x14ac:dyDescent="0.3">
      <c r="A913" s="3">
        <v>20120927</v>
      </c>
      <c r="B913" s="1">
        <v>2.2163003027878325E-2</v>
      </c>
      <c r="C913" s="1">
        <v>1.9840483204634701E-2</v>
      </c>
      <c r="D913" s="1">
        <v>2.7140469685837929E-2</v>
      </c>
      <c r="E913" s="1">
        <v>2.4460660078974201E-2</v>
      </c>
      <c r="F913" s="1">
        <v>3.3227415871604202E-2</v>
      </c>
      <c r="G913" s="1">
        <v>2.9570529954473401E-2</v>
      </c>
    </row>
    <row r="914" spans="1:7" x14ac:dyDescent="0.3">
      <c r="A914" s="3">
        <v>20120928</v>
      </c>
      <c r="B914" s="1">
        <v>2.0158964028728722E-2</v>
      </c>
      <c r="C914" s="1">
        <v>1.5657010052243327E-2</v>
      </c>
      <c r="D914" s="1">
        <v>2.4472001601192492E-2</v>
      </c>
      <c r="E914" s="1">
        <v>2.5548201657421301E-2</v>
      </c>
      <c r="F914" s="1">
        <v>1.36240566287934E-2</v>
      </c>
      <c r="G914" s="1">
        <v>1.8730077743254699E-2</v>
      </c>
    </row>
    <row r="915" spans="1:7" x14ac:dyDescent="0.3">
      <c r="A915" s="3">
        <v>20121008</v>
      </c>
      <c r="B915" s="1">
        <v>-7.937852315641398E-4</v>
      </c>
      <c r="C915" s="1">
        <v>-1.1949120600877601E-3</v>
      </c>
      <c r="D915" s="1">
        <v>-6.8603087497888489E-3</v>
      </c>
      <c r="E915" s="1">
        <v>-1.02595383228949E-2</v>
      </c>
      <c r="F915" s="1">
        <v>-9.1022897701601903E-3</v>
      </c>
      <c r="G915" s="1">
        <v>-1.1500241880232799E-2</v>
      </c>
    </row>
    <row r="916" spans="1:7" x14ac:dyDescent="0.3">
      <c r="A916" s="3">
        <v>20121009</v>
      </c>
      <c r="B916" s="1">
        <v>2.6198669697481684E-2</v>
      </c>
      <c r="C916" s="1">
        <v>2.9598154127617998E-2</v>
      </c>
      <c r="D916" s="1">
        <v>2.618193054005713E-2</v>
      </c>
      <c r="E916" s="1">
        <v>2.1540475385764299E-2</v>
      </c>
      <c r="F916" s="1">
        <v>2.0814625741661898E-2</v>
      </c>
      <c r="G916" s="1">
        <v>2.1527205510941901E-2</v>
      </c>
    </row>
    <row r="917" spans="1:7" x14ac:dyDescent="0.3">
      <c r="A917" s="3">
        <v>20121010</v>
      </c>
      <c r="B917" s="1">
        <v>1.090950951787233E-2</v>
      </c>
      <c r="C917" s="1">
        <v>7.0418689819279016E-3</v>
      </c>
      <c r="D917" s="1">
        <v>2.8015869295224334E-3</v>
      </c>
      <c r="E917" s="1">
        <v>4.3629630095362703E-3</v>
      </c>
      <c r="F917" s="1">
        <v>-6.2145728181619501E-4</v>
      </c>
      <c r="G917" s="1">
        <v>1.32626022914224E-3</v>
      </c>
    </row>
    <row r="918" spans="1:7" x14ac:dyDescent="0.3">
      <c r="A918" s="3">
        <v>20121011</v>
      </c>
      <c r="B918" s="1">
        <v>-1.628368490733299E-2</v>
      </c>
      <c r="C918" s="1">
        <v>-7.8073038950769256E-3</v>
      </c>
      <c r="D918" s="1">
        <v>-1.5229041422872394E-2</v>
      </c>
      <c r="E918" s="1">
        <v>-1.33429888637685E-2</v>
      </c>
      <c r="F918" s="1">
        <v>-6.7488368947577803E-3</v>
      </c>
      <c r="G918" s="1">
        <v>-5.8185965453582704E-3</v>
      </c>
    </row>
    <row r="919" spans="1:7" x14ac:dyDescent="0.3">
      <c r="A919" s="3">
        <v>20121012</v>
      </c>
      <c r="B919" s="1">
        <v>-1.0947482255400749E-2</v>
      </c>
      <c r="C919" s="1">
        <v>-2.7324183146704237E-3</v>
      </c>
      <c r="D919" s="1">
        <v>1.3128381620855784E-3</v>
      </c>
      <c r="E919" s="1">
        <v>-1.5344005102649601E-3</v>
      </c>
      <c r="F919" s="1">
        <v>5.3913823480794404E-3</v>
      </c>
      <c r="G919" s="1">
        <v>1.7634882567830899E-3</v>
      </c>
    </row>
    <row r="920" spans="1:7" x14ac:dyDescent="0.3">
      <c r="A920" s="3">
        <v>20121015</v>
      </c>
      <c r="B920" s="1">
        <v>-1.785781491099311E-2</v>
      </c>
      <c r="C920" s="1">
        <v>1.2050205348862636E-2</v>
      </c>
      <c r="D920" s="1">
        <v>-7.5325720696683114E-3</v>
      </c>
      <c r="E920" s="1">
        <v>-1.04929776546759E-3</v>
      </c>
      <c r="F920" s="1">
        <v>-1.4409892713422899E-3</v>
      </c>
      <c r="G920" s="1">
        <v>-6.84651431827923E-3</v>
      </c>
    </row>
    <row r="921" spans="1:7" x14ac:dyDescent="0.3">
      <c r="A921" s="3">
        <v>20121016</v>
      </c>
      <c r="B921" s="1">
        <v>-8.9540256605358118E-4</v>
      </c>
      <c r="C921" s="1">
        <v>1.0340729633383491E-2</v>
      </c>
      <c r="D921" s="1">
        <v>-1.0024216030814705E-3</v>
      </c>
      <c r="E921" s="1">
        <v>2.26180951077657E-3</v>
      </c>
      <c r="F921" s="1">
        <v>3.3065770974807199E-3</v>
      </c>
      <c r="G921" s="1">
        <v>-8.7707621689379997E-4</v>
      </c>
    </row>
    <row r="922" spans="1:7" x14ac:dyDescent="0.3">
      <c r="A922" s="3">
        <v>20121017</v>
      </c>
      <c r="B922" s="1">
        <v>4.0965980187667795E-4</v>
      </c>
      <c r="C922" s="1">
        <v>-1.9479544017384515E-3</v>
      </c>
      <c r="D922" s="1">
        <v>9.790974415275122E-4</v>
      </c>
      <c r="E922" s="1">
        <v>2.8788646968436698E-4</v>
      </c>
      <c r="F922" s="1">
        <v>2.99755281247846E-4</v>
      </c>
      <c r="G922" s="1">
        <v>7.4688017234971898E-3</v>
      </c>
    </row>
    <row r="923" spans="1:7" x14ac:dyDescent="0.3">
      <c r="A923" s="3">
        <v>20121018</v>
      </c>
      <c r="B923" s="1">
        <v>1.9622918356068695E-2</v>
      </c>
      <c r="C923" s="1">
        <v>8.2615690111354032E-3</v>
      </c>
      <c r="D923" s="1">
        <v>2.0461234053064839E-2</v>
      </c>
      <c r="E923" s="1">
        <v>1.58562640969632E-2</v>
      </c>
      <c r="F923" s="1">
        <v>1.6955846260304899E-2</v>
      </c>
      <c r="G923" s="1">
        <v>1.61571338800666E-2</v>
      </c>
    </row>
    <row r="924" spans="1:7" x14ac:dyDescent="0.3">
      <c r="A924" s="3">
        <v>20121019</v>
      </c>
      <c r="B924" s="1">
        <v>-3.0908934180163116E-3</v>
      </c>
      <c r="C924" s="1">
        <v>-8.6039946444353803E-3</v>
      </c>
      <c r="D924" s="1">
        <v>2.0923726342380851E-3</v>
      </c>
      <c r="E924" s="1">
        <v>-6.9515362798499398E-4</v>
      </c>
      <c r="F924" s="1">
        <v>-2.26854828965419E-3</v>
      </c>
      <c r="G924" s="1">
        <v>-2.6261826141244201E-3</v>
      </c>
    </row>
    <row r="925" spans="1:7" x14ac:dyDescent="0.3">
      <c r="A925" s="3">
        <v>20121022</v>
      </c>
      <c r="B925" s="1">
        <v>3.0622344905958509E-3</v>
      </c>
      <c r="C925" s="1">
        <v>5.0386247252673299E-3</v>
      </c>
      <c r="D925" s="1">
        <v>3.4465229330168127E-3</v>
      </c>
      <c r="E925" s="1">
        <v>3.69747318815003E-3</v>
      </c>
      <c r="F925" s="1">
        <v>7.8339806313480198E-3</v>
      </c>
      <c r="G925" s="1">
        <v>-6.0827261234133202E-4</v>
      </c>
    </row>
    <row r="926" spans="1:7" x14ac:dyDescent="0.3">
      <c r="A926" s="3">
        <v>20121023</v>
      </c>
      <c r="B926" s="1">
        <v>-1.3590635884298461E-2</v>
      </c>
      <c r="C926" s="1">
        <v>-2.0376181498687626E-2</v>
      </c>
      <c r="D926" s="1">
        <v>-9.4687220520250255E-3</v>
      </c>
      <c r="E926" s="1">
        <v>-1.1984585535259501E-2</v>
      </c>
      <c r="F926" s="1">
        <v>-1.14533838637935E-2</v>
      </c>
      <c r="G926" s="1">
        <v>-1.03610700498334E-2</v>
      </c>
    </row>
    <row r="927" spans="1:7" x14ac:dyDescent="0.3">
      <c r="A927" s="3">
        <v>20121024</v>
      </c>
      <c r="B927" s="1">
        <v>-4.9832860762025893E-4</v>
      </c>
      <c r="C927" s="1">
        <v>-7.3349875802311056E-3</v>
      </c>
      <c r="D927" s="1">
        <v>4.7433330333132952E-4</v>
      </c>
      <c r="E927" s="1">
        <v>-7.2370133595606504E-4</v>
      </c>
      <c r="F927" s="1">
        <v>-3.1299610075559798E-3</v>
      </c>
      <c r="G927" s="1">
        <v>-8.7434509478792296E-4</v>
      </c>
    </row>
    <row r="928" spans="1:7" x14ac:dyDescent="0.3">
      <c r="A928" s="3">
        <v>20121025</v>
      </c>
      <c r="B928" s="1">
        <v>-9.239409325805803E-3</v>
      </c>
      <c r="C928" s="1">
        <v>-8.8195757480301305E-3</v>
      </c>
      <c r="D928" s="1">
        <v>-1.1555218247356662E-2</v>
      </c>
      <c r="E928" s="1">
        <v>-8.39608422079559E-3</v>
      </c>
      <c r="F928" s="1">
        <v>-8.8677503911055999E-3</v>
      </c>
      <c r="G928" s="1">
        <v>-7.9098056985301996E-3</v>
      </c>
    </row>
    <row r="929" spans="1:7" x14ac:dyDescent="0.3">
      <c r="A929" s="3">
        <v>20121026</v>
      </c>
      <c r="B929" s="1">
        <v>-2.3891195799234911E-2</v>
      </c>
      <c r="C929" s="1">
        <v>-7.1221076628469578E-3</v>
      </c>
      <c r="D929" s="1">
        <v>-2.4053317439203067E-2</v>
      </c>
      <c r="E929" s="1">
        <v>-2.2596667937542499E-2</v>
      </c>
      <c r="F929" s="1">
        <v>-1.4513291714159901E-2</v>
      </c>
      <c r="G929" s="1">
        <v>-1.8405595568390699E-2</v>
      </c>
    </row>
    <row r="930" spans="1:7" x14ac:dyDescent="0.3">
      <c r="A930" s="3">
        <v>20121029</v>
      </c>
      <c r="B930" s="1">
        <v>-3.8133738523890783E-3</v>
      </c>
      <c r="C930" s="1">
        <v>8.8494891864699301E-3</v>
      </c>
      <c r="D930" s="1">
        <v>-3.6667406137798038E-3</v>
      </c>
      <c r="E930" s="1">
        <v>-4.8871438514925397E-4</v>
      </c>
      <c r="F930" s="1">
        <v>-7.8453806778514407E-3</v>
      </c>
      <c r="G930" s="1">
        <v>-1.9675090599210999E-3</v>
      </c>
    </row>
    <row r="931" spans="1:7" x14ac:dyDescent="0.3">
      <c r="A931" s="3">
        <v>20121030</v>
      </c>
      <c r="B931" s="1">
        <v>-4.687129250686828E-3</v>
      </c>
      <c r="C931" s="1">
        <v>-1.3898651771537024E-3</v>
      </c>
      <c r="D931" s="1">
        <v>4.6660883102442674E-3</v>
      </c>
      <c r="E931" s="1">
        <v>-8.5932275429201203E-4</v>
      </c>
      <c r="F931" s="1">
        <v>2.83592817381787E-3</v>
      </c>
      <c r="G931" s="1">
        <v>3.1079145697580201E-3</v>
      </c>
    </row>
    <row r="932" spans="1:7" x14ac:dyDescent="0.3">
      <c r="A932" s="3">
        <v>20121031</v>
      </c>
      <c r="B932" s="1">
        <v>3.7080208631817182E-3</v>
      </c>
      <c r="C932" s="1">
        <v>1.3560110585882532E-2</v>
      </c>
      <c r="D932" s="1">
        <v>1.558383312928766E-2</v>
      </c>
      <c r="E932" s="1">
        <v>8.3785766175945593E-3</v>
      </c>
      <c r="F932" s="1">
        <v>6.76338600025985E-3</v>
      </c>
      <c r="G932" s="1">
        <v>1.0107388452534701E-2</v>
      </c>
    </row>
    <row r="933" spans="1:7" x14ac:dyDescent="0.3">
      <c r="A933" s="3">
        <v>20121101</v>
      </c>
      <c r="B933" s="1">
        <v>1.4357893670136851E-2</v>
      </c>
      <c r="C933" s="1">
        <v>1.0609545260214064E-2</v>
      </c>
      <c r="D933" s="1">
        <v>1.9343256286815123E-2</v>
      </c>
      <c r="E933" s="1">
        <v>1.8421222308460598E-2</v>
      </c>
      <c r="F933" s="1">
        <v>2.1695016441491001E-2</v>
      </c>
      <c r="G933" s="1">
        <v>1.7691919713297099E-2</v>
      </c>
    </row>
    <row r="934" spans="1:7" x14ac:dyDescent="0.3">
      <c r="A934" s="3">
        <v>20121102</v>
      </c>
      <c r="B934" s="1">
        <v>-1.3763820817307697E-3</v>
      </c>
      <c r="C934" s="1">
        <v>7.5761905066981802E-4</v>
      </c>
      <c r="D934" s="1">
        <v>2.4186964956660348E-3</v>
      </c>
      <c r="E934" s="1">
        <v>-9.9128258204720407E-4</v>
      </c>
      <c r="F934" s="1">
        <v>9.0800513449425697E-3</v>
      </c>
      <c r="G934" s="1">
        <v>5.0816333775291498E-3</v>
      </c>
    </row>
    <row r="935" spans="1:7" x14ac:dyDescent="0.3">
      <c r="A935" s="3">
        <v>20121105</v>
      </c>
      <c r="B935" s="1">
        <v>-4.0426694868502004E-3</v>
      </c>
      <c r="C935" s="1">
        <v>-4.170151993451522E-3</v>
      </c>
      <c r="D935" s="1">
        <v>2.5191087758194789E-3</v>
      </c>
      <c r="E935" s="1">
        <v>-7.4510207609634798E-3</v>
      </c>
      <c r="F935" s="1">
        <v>-8.8541646025450701E-4</v>
      </c>
      <c r="G935" s="1">
        <v>2.76439818840683E-3</v>
      </c>
    </row>
    <row r="936" spans="1:7" x14ac:dyDescent="0.3">
      <c r="A936" s="3">
        <v>20121106</v>
      </c>
      <c r="B936" s="1">
        <v>-5.0035910183923813E-3</v>
      </c>
      <c r="C936" s="1">
        <v>-4.2077235180512616E-3</v>
      </c>
      <c r="D936" s="1">
        <v>-4.7235085570069739E-3</v>
      </c>
      <c r="E936" s="1">
        <v>-6.4318204653430796E-3</v>
      </c>
      <c r="F936" s="1">
        <v>-3.0975655467071501E-3</v>
      </c>
      <c r="G936" s="1">
        <v>-5.7635962206494702E-3</v>
      </c>
    </row>
    <row r="937" spans="1:7" x14ac:dyDescent="0.3">
      <c r="A937" s="3">
        <v>20121107</v>
      </c>
      <c r="B937" s="1">
        <v>-7.4674767554938347E-5</v>
      </c>
      <c r="C937" s="1">
        <v>-4.2207518552198706E-3</v>
      </c>
      <c r="D937" s="1">
        <v>8.4622606788195163E-4</v>
      </c>
      <c r="E937" s="1">
        <v>3.2328465677634202E-3</v>
      </c>
      <c r="F937" s="1">
        <v>-5.3819863752128097E-3</v>
      </c>
      <c r="G937" s="1">
        <v>-1.20432911388255E-3</v>
      </c>
    </row>
    <row r="938" spans="1:7" x14ac:dyDescent="0.3">
      <c r="A938" s="3">
        <v>20121108</v>
      </c>
      <c r="B938" s="1">
        <v>-2.5480359008337804E-2</v>
      </c>
      <c r="C938" s="1">
        <v>-1.3960938313222255E-2</v>
      </c>
      <c r="D938" s="1">
        <v>-1.8657956772615079E-2</v>
      </c>
      <c r="E938" s="1">
        <v>-1.54997751651E-2</v>
      </c>
      <c r="F938" s="1">
        <v>-1.3808707988108499E-2</v>
      </c>
      <c r="G938" s="1">
        <v>-1.8401414290018299E-2</v>
      </c>
    </row>
    <row r="939" spans="1:7" x14ac:dyDescent="0.3">
      <c r="A939" s="3">
        <v>20121109</v>
      </c>
      <c r="B939" s="1">
        <v>-5.5102373697153793E-3</v>
      </c>
      <c r="C939" s="1">
        <v>-9.9296440692310112E-3</v>
      </c>
      <c r="D939" s="1">
        <v>1.6562479039740823E-4</v>
      </c>
      <c r="E939" s="1">
        <v>-4.6884964959907202E-3</v>
      </c>
      <c r="F939" s="1">
        <v>-1.8959067222069598E-5</v>
      </c>
      <c r="G939" s="1">
        <v>3.7378746125517901E-3</v>
      </c>
    </row>
    <row r="940" spans="1:7" x14ac:dyDescent="0.3">
      <c r="A940" s="3">
        <v>20121112</v>
      </c>
      <c r="B940" s="1">
        <v>3.4756628560366262E-3</v>
      </c>
      <c r="C940" s="1">
        <v>-1.0183882158079267E-2</v>
      </c>
      <c r="D940" s="1">
        <v>9.722860098926164E-3</v>
      </c>
      <c r="E940" s="1">
        <v>-2.2036160812196198E-3</v>
      </c>
      <c r="F940" s="1">
        <v>1.0641475218069201E-2</v>
      </c>
      <c r="G940" s="1">
        <v>5.1796989059500398E-3</v>
      </c>
    </row>
    <row r="941" spans="1:7" x14ac:dyDescent="0.3">
      <c r="A941" s="3">
        <v>20121113</v>
      </c>
      <c r="B941" s="1">
        <v>-1.6758719136364876E-2</v>
      </c>
      <c r="C941" s="1">
        <v>-1.4533938823767877E-2</v>
      </c>
      <c r="D941" s="1">
        <v>-1.8571045334915957E-2</v>
      </c>
      <c r="E941" s="1">
        <v>-1.6824524697899499E-2</v>
      </c>
      <c r="F941" s="1">
        <v>-1.87334772840425E-2</v>
      </c>
      <c r="G941" s="1">
        <v>-1.5553247447446799E-2</v>
      </c>
    </row>
    <row r="942" spans="1:7" x14ac:dyDescent="0.3">
      <c r="A942" s="3">
        <v>20121114</v>
      </c>
      <c r="B942" s="1">
        <v>2.8853368441907699E-3</v>
      </c>
      <c r="C942" s="1">
        <v>8.8525901960633674E-3</v>
      </c>
      <c r="D942" s="1">
        <v>1.0908663674695346E-3</v>
      </c>
      <c r="E942" s="1">
        <v>2.80102961535364E-3</v>
      </c>
      <c r="F942" s="1">
        <v>1.19926226202457E-3</v>
      </c>
      <c r="G942" s="1">
        <v>3.3841345301653301E-3</v>
      </c>
    </row>
    <row r="943" spans="1:7" x14ac:dyDescent="0.3">
      <c r="A943" s="3">
        <v>20121115</v>
      </c>
      <c r="B943" s="1">
        <v>-2.0435900275850311E-2</v>
      </c>
      <c r="C943" s="1">
        <v>-4.2832062123711974E-3</v>
      </c>
      <c r="D943" s="1">
        <v>-1.4868429539647874E-2</v>
      </c>
      <c r="E943" s="1">
        <v>-1.3486372936001601E-2</v>
      </c>
      <c r="F943" s="1">
        <v>-1.0432872881921299E-2</v>
      </c>
      <c r="G943" s="1">
        <v>-1.5824984899920999E-2</v>
      </c>
    </row>
    <row r="944" spans="1:7" x14ac:dyDescent="0.3">
      <c r="A944" s="3">
        <v>20121116</v>
      </c>
      <c r="B944" s="1">
        <v>-1.1308703976906434E-2</v>
      </c>
      <c r="C944" s="1">
        <v>-1.0448661553954913E-2</v>
      </c>
      <c r="D944" s="1">
        <v>-3.1619627234689999E-3</v>
      </c>
      <c r="E944" s="1">
        <v>-9.3925504026692308E-3</v>
      </c>
      <c r="F944" s="1">
        <v>-6.1536400016474696E-3</v>
      </c>
      <c r="G944" s="1">
        <v>-6.4440249457238703E-3</v>
      </c>
    </row>
    <row r="945" spans="1:7" x14ac:dyDescent="0.3">
      <c r="A945" s="3">
        <v>20121119</v>
      </c>
      <c r="B945" s="1">
        <v>1.9480381469364533E-3</v>
      </c>
      <c r="C945" s="1">
        <v>-3.8956790837099248E-3</v>
      </c>
      <c r="D945" s="1">
        <v>5.6616702163716981E-3</v>
      </c>
      <c r="E945" s="1">
        <v>-9.9460576308580493E-3</v>
      </c>
      <c r="F945" s="1">
        <v>4.3685176039702597E-5</v>
      </c>
      <c r="G945" s="1">
        <v>6.2779973811735402E-3</v>
      </c>
    </row>
    <row r="946" spans="1:7" x14ac:dyDescent="0.3">
      <c r="A946" s="3">
        <v>20121120</v>
      </c>
      <c r="B946" s="1">
        <v>-3.7147961252374908E-3</v>
      </c>
      <c r="C946" s="1">
        <v>-3.3966652163461546E-3</v>
      </c>
      <c r="D946" s="1">
        <v>-5.1637536055438964E-3</v>
      </c>
      <c r="E946" s="1">
        <v>-1.936397349921E-3</v>
      </c>
      <c r="F946" s="1">
        <v>-7.1252919163591003E-3</v>
      </c>
      <c r="G946" s="1">
        <v>-6.6687812677371002E-3</v>
      </c>
    </row>
    <row r="947" spans="1:7" x14ac:dyDescent="0.3">
      <c r="A947" s="3">
        <v>20121121</v>
      </c>
      <c r="B947" s="1">
        <v>1.3532224404911137E-2</v>
      </c>
      <c r="C947" s="1">
        <v>4.8919483397273748E-3</v>
      </c>
      <c r="D947" s="1">
        <v>1.2951091329361942E-2</v>
      </c>
      <c r="E947" s="1">
        <v>8.0008032895486098E-3</v>
      </c>
      <c r="F947" s="1">
        <v>1.71700568516686E-2</v>
      </c>
      <c r="G947" s="1">
        <v>1.28477671145479E-2</v>
      </c>
    </row>
    <row r="948" spans="1:7" x14ac:dyDescent="0.3">
      <c r="A948" s="3">
        <v>20121122</v>
      </c>
      <c r="B948" s="1">
        <v>-1.2671382775514772E-2</v>
      </c>
      <c r="C948" s="1">
        <v>-1.4082727020473522E-2</v>
      </c>
      <c r="D948" s="1">
        <v>-9.5396660913544627E-3</v>
      </c>
      <c r="E948" s="1">
        <v>-1.09342839306671E-2</v>
      </c>
      <c r="F948" s="1">
        <v>-3.1345628798732398E-3</v>
      </c>
      <c r="G948" s="1">
        <v>-7.23965866500319E-3</v>
      </c>
    </row>
    <row r="949" spans="1:7" x14ac:dyDescent="0.3">
      <c r="A949" s="3">
        <v>20121123</v>
      </c>
      <c r="B949" s="1">
        <v>-4.4081885065775755E-4</v>
      </c>
      <c r="C949" s="1">
        <v>8.5045595993526633E-4</v>
      </c>
      <c r="D949" s="1">
        <v>9.8950682801274125E-3</v>
      </c>
      <c r="E949" s="1">
        <v>1.25110967606671E-2</v>
      </c>
      <c r="F949" s="1">
        <v>7.5535968401673897E-3</v>
      </c>
      <c r="G949" s="1">
        <v>5.1936671980978202E-3</v>
      </c>
    </row>
    <row r="950" spans="1:7" x14ac:dyDescent="0.3">
      <c r="A950" s="3">
        <v>20121126</v>
      </c>
      <c r="B950" s="1">
        <v>-1.7906970322615137E-2</v>
      </c>
      <c r="C950" s="1">
        <v>-8.5828852046826512E-3</v>
      </c>
      <c r="D950" s="1">
        <v>-8.8033972688543894E-3</v>
      </c>
      <c r="E950" s="1">
        <v>-1.1253722149637799E-2</v>
      </c>
      <c r="F950" s="1">
        <v>-3.7343902784932998E-3</v>
      </c>
      <c r="G950" s="1">
        <v>-4.5478765615871398E-3</v>
      </c>
    </row>
    <row r="951" spans="1:7" x14ac:dyDescent="0.3">
      <c r="A951" s="3">
        <v>20121127</v>
      </c>
      <c r="B951" s="1">
        <v>-3.1353221462495084E-2</v>
      </c>
      <c r="C951" s="1">
        <v>-2.7688889837093469E-2</v>
      </c>
      <c r="D951" s="1">
        <v>-1.8577851589149142E-2</v>
      </c>
      <c r="E951" s="1">
        <v>-1.5789902462139401E-2</v>
      </c>
      <c r="F951" s="1">
        <v>-5.5383976069786596E-3</v>
      </c>
      <c r="G951" s="1">
        <v>-1.4800433828291401E-2</v>
      </c>
    </row>
    <row r="952" spans="1:7" x14ac:dyDescent="0.3">
      <c r="A952" s="3">
        <v>20121128</v>
      </c>
      <c r="B952" s="1">
        <v>-1.5739735929951627E-2</v>
      </c>
      <c r="C952" s="1">
        <v>-1.7469883379168341E-2</v>
      </c>
      <c r="D952" s="1">
        <v>-1.2197225996066006E-2</v>
      </c>
      <c r="E952" s="1">
        <v>-1.15135070704699E-2</v>
      </c>
      <c r="F952" s="1">
        <v>-7.8173491804706605E-3</v>
      </c>
      <c r="G952" s="1">
        <v>-8.5412562355941992E-3</v>
      </c>
    </row>
    <row r="953" spans="1:7" x14ac:dyDescent="0.3">
      <c r="A953" s="3">
        <v>20121129</v>
      </c>
      <c r="B953" s="1">
        <v>-8.635922111089836E-3</v>
      </c>
      <c r="C953" s="1">
        <v>-1.2631266171450114E-3</v>
      </c>
      <c r="D953" s="1">
        <v>9.6116370066716731E-4</v>
      </c>
      <c r="E953" s="1">
        <v>4.1091430619694E-4</v>
      </c>
      <c r="F953" s="1">
        <v>-8.7234103301422998E-3</v>
      </c>
      <c r="G953" s="1">
        <v>-5.7276816945024097E-3</v>
      </c>
    </row>
    <row r="954" spans="1:7" x14ac:dyDescent="0.3">
      <c r="A954" s="3">
        <v>20121130</v>
      </c>
      <c r="B954" s="1">
        <v>1.1006241977440299E-2</v>
      </c>
      <c r="C954" s="1">
        <v>9.1377538951478918E-3</v>
      </c>
      <c r="D954" s="1">
        <v>1.9179454918048192E-2</v>
      </c>
      <c r="E954" s="1">
        <v>1.30725141539138E-2</v>
      </c>
      <c r="F954" s="1">
        <v>1.5727575709106299E-2</v>
      </c>
      <c r="G954" s="1">
        <v>1.9653880108110901E-2</v>
      </c>
    </row>
    <row r="955" spans="1:7" x14ac:dyDescent="0.3">
      <c r="A955" s="3">
        <v>20121203</v>
      </c>
      <c r="B955" s="1">
        <v>-3.0116628111783516E-2</v>
      </c>
      <c r="C955" s="1">
        <v>-2.3308130862522147E-2</v>
      </c>
      <c r="D955" s="1">
        <v>-1.206149164800366E-2</v>
      </c>
      <c r="E955" s="1">
        <v>-2.24617641802905E-2</v>
      </c>
      <c r="F955" s="1">
        <v>-5.8920774388626102E-3</v>
      </c>
      <c r="G955" s="1">
        <v>-7.4121177579920998E-3</v>
      </c>
    </row>
    <row r="956" spans="1:7" x14ac:dyDescent="0.3">
      <c r="A956" s="3">
        <v>20121204</v>
      </c>
      <c r="B956" s="1">
        <v>1.7985023425514873E-2</v>
      </c>
      <c r="C956" s="1">
        <v>5.1698570954876706E-3</v>
      </c>
      <c r="D956" s="1">
        <v>1.0216357147850845E-2</v>
      </c>
      <c r="E956" s="1">
        <v>6.7883356092919003E-3</v>
      </c>
      <c r="F956" s="1">
        <v>1.3936832587752201E-2</v>
      </c>
      <c r="G956" s="1">
        <v>9.9448068370223408E-3</v>
      </c>
    </row>
    <row r="957" spans="1:7" x14ac:dyDescent="0.3">
      <c r="A957" s="3">
        <v>20121205</v>
      </c>
      <c r="B957" s="1">
        <v>4.2345091532012956E-2</v>
      </c>
      <c r="C957" s="1">
        <v>3.0760828634183932E-2</v>
      </c>
      <c r="D957" s="1">
        <v>3.7882983235104271E-2</v>
      </c>
      <c r="E957" s="1">
        <v>2.5602393053284201E-2</v>
      </c>
      <c r="F957" s="1">
        <v>4.0054727838884099E-2</v>
      </c>
      <c r="G957" s="1">
        <v>3.3233470593770499E-2</v>
      </c>
    </row>
    <row r="958" spans="1:7" x14ac:dyDescent="0.3">
      <c r="A958" s="3">
        <v>20121206</v>
      </c>
      <c r="B958" s="1">
        <v>-2.3705578907144958E-3</v>
      </c>
      <c r="C958" s="1">
        <v>-3.4106281902431573E-3</v>
      </c>
      <c r="D958" s="1">
        <v>-5.2672791370765963E-3</v>
      </c>
      <c r="E958" s="1">
        <v>-5.1842349610993696E-3</v>
      </c>
      <c r="F958" s="1">
        <v>4.0834402033625801E-3</v>
      </c>
      <c r="G958" s="1">
        <v>-4.2257962739666397E-3</v>
      </c>
    </row>
    <row r="959" spans="1:7" x14ac:dyDescent="0.3">
      <c r="A959" s="3">
        <v>20121207</v>
      </c>
      <c r="B959" s="1">
        <v>2.259662299247921E-2</v>
      </c>
      <c r="C959" s="1">
        <v>1.7195282916101246E-2</v>
      </c>
      <c r="D959" s="1">
        <v>1.161638072714042E-2</v>
      </c>
      <c r="E959" s="1">
        <v>1.4229241012552501E-2</v>
      </c>
      <c r="F959" s="1">
        <v>2.1556790325496799E-2</v>
      </c>
      <c r="G959" s="1">
        <v>1.8811253040820399E-2</v>
      </c>
    </row>
    <row r="960" spans="1:7" x14ac:dyDescent="0.3">
      <c r="A960" s="3">
        <v>20121210</v>
      </c>
      <c r="B960" s="1">
        <v>1.6918657102159864E-2</v>
      </c>
      <c r="C960" s="1">
        <v>2.5300005922983524E-3</v>
      </c>
      <c r="D960" s="1">
        <v>1.2256221191094509E-2</v>
      </c>
      <c r="E960" s="1">
        <v>1.2028995078626901E-2</v>
      </c>
      <c r="F960" s="1">
        <v>1.34426129426546E-2</v>
      </c>
      <c r="G960" s="1">
        <v>1.04124974421435E-2</v>
      </c>
    </row>
    <row r="961" spans="1:7" x14ac:dyDescent="0.3">
      <c r="A961" s="3">
        <v>20121211</v>
      </c>
      <c r="B961" s="1">
        <v>-8.361407492084116E-3</v>
      </c>
      <c r="C961" s="1">
        <v>-5.5394357145307389E-3</v>
      </c>
      <c r="D961" s="1">
        <v>-7.5768225364967468E-3</v>
      </c>
      <c r="E961" s="1">
        <v>-1.56551735052339E-3</v>
      </c>
      <c r="F961" s="1">
        <v>-7.16993943034083E-3</v>
      </c>
      <c r="G961" s="1">
        <v>-8.7588610534391296E-3</v>
      </c>
    </row>
    <row r="962" spans="1:7" x14ac:dyDescent="0.3">
      <c r="A962" s="3">
        <v>20121212</v>
      </c>
      <c r="B962" s="1">
        <v>-5.030160867911423E-3</v>
      </c>
      <c r="C962" s="1">
        <v>-4.3031943813479747E-3</v>
      </c>
      <c r="D962" s="1">
        <v>1.7458844564502676E-3</v>
      </c>
      <c r="E962" s="1">
        <v>2.3841521691244602E-3</v>
      </c>
      <c r="F962" s="1">
        <v>7.0592925804696602E-3</v>
      </c>
      <c r="G962" s="1">
        <v>2.89611951212788E-3</v>
      </c>
    </row>
    <row r="963" spans="1:7" x14ac:dyDescent="0.3">
      <c r="A963" s="3">
        <v>20121213</v>
      </c>
      <c r="B963" s="1">
        <v>-1.3371005059257684E-2</v>
      </c>
      <c r="C963" s="1">
        <v>-2.9300575171950982E-3</v>
      </c>
      <c r="D963" s="1">
        <v>-7.560253526427042E-3</v>
      </c>
      <c r="E963" s="1">
        <v>-1.00108280822045E-2</v>
      </c>
      <c r="F963" s="1">
        <v>-1.12902565955565E-2</v>
      </c>
      <c r="G963" s="1">
        <v>-1.02635714794153E-2</v>
      </c>
    </row>
    <row r="964" spans="1:7" x14ac:dyDescent="0.3">
      <c r="A964" s="3">
        <v>20121214</v>
      </c>
      <c r="B964" s="1">
        <v>4.2097625302182536E-2</v>
      </c>
      <c r="C964" s="1">
        <v>3.2210775946752659E-2</v>
      </c>
      <c r="D964" s="1">
        <v>3.9788644145019696E-2</v>
      </c>
      <c r="E964" s="1">
        <v>3.4657625913353703E-2</v>
      </c>
      <c r="F964" s="1">
        <v>6.5039438800660501E-2</v>
      </c>
      <c r="G964" s="1">
        <v>4.0444496203323702E-2</v>
      </c>
    </row>
    <row r="965" spans="1:7" x14ac:dyDescent="0.3">
      <c r="A965" s="3">
        <v>20121217</v>
      </c>
      <c r="B965" s="1">
        <v>-7.2085759101046245E-4</v>
      </c>
      <c r="C965" s="1">
        <v>-1.404354382106212E-2</v>
      </c>
      <c r="D965" s="1">
        <v>4.7835271054474547E-3</v>
      </c>
      <c r="E965" s="1">
        <v>8.5992898530666793E-3</v>
      </c>
      <c r="F965" s="1">
        <v>2.6028546574261599E-3</v>
      </c>
      <c r="G965" s="1">
        <v>8.1699573393305708E-3</v>
      </c>
    </row>
    <row r="966" spans="1:7" x14ac:dyDescent="0.3">
      <c r="A966" s="3">
        <v>20121218</v>
      </c>
      <c r="B966" s="1">
        <v>4.9052119693925511E-4</v>
      </c>
      <c r="C966" s="1">
        <v>-1.7028839157629165E-3</v>
      </c>
      <c r="D966" s="1">
        <v>-6.0297328106705649E-4</v>
      </c>
      <c r="E966" s="1">
        <v>2.29582903481874E-3</v>
      </c>
      <c r="F966" s="1">
        <v>-4.42576663956867E-3</v>
      </c>
      <c r="G966" s="1">
        <v>-3.1077988094503298E-3</v>
      </c>
    </row>
    <row r="967" spans="1:7" x14ac:dyDescent="0.3">
      <c r="A967" s="3">
        <v>20121219</v>
      </c>
      <c r="B967" s="1">
        <v>4.0559703413897714E-3</v>
      </c>
      <c r="C967" s="1">
        <v>3.2796453913097622E-3</v>
      </c>
      <c r="D967" s="1">
        <v>1.0292669588754333E-2</v>
      </c>
      <c r="E967" s="1">
        <v>9.2394978436821304E-3</v>
      </c>
      <c r="F967" s="1">
        <v>-8.1122266579773596E-4</v>
      </c>
      <c r="G967" s="1">
        <v>4.9616960467266701E-3</v>
      </c>
    </row>
    <row r="968" spans="1:7" x14ac:dyDescent="0.3">
      <c r="A968" s="3">
        <v>20121220</v>
      </c>
      <c r="B968" s="1">
        <v>9.0898110614197909E-3</v>
      </c>
      <c r="C968" s="1">
        <v>-6.101485287276347E-3</v>
      </c>
      <c r="D968" s="1">
        <v>7.1495937925767569E-3</v>
      </c>
      <c r="E968" s="1">
        <v>6.1355431637231499E-3</v>
      </c>
      <c r="F968" s="1">
        <v>5.08191434479798E-3</v>
      </c>
      <c r="G968" s="1">
        <v>5.1737656402012196E-3</v>
      </c>
    </row>
    <row r="969" spans="1:7" x14ac:dyDescent="0.3">
      <c r="A969" s="3">
        <v>20121221</v>
      </c>
      <c r="B969" s="1">
        <v>2.7865307142139199E-3</v>
      </c>
      <c r="C969" s="1">
        <v>1.1838898109379391E-2</v>
      </c>
      <c r="D969" s="1">
        <v>3.2031113981815808E-3</v>
      </c>
      <c r="E969" s="1">
        <v>4.6591351162407098E-3</v>
      </c>
      <c r="F969" s="1">
        <v>-8.3925989992384101E-3</v>
      </c>
      <c r="G969" s="1">
        <v>-5.9715001245983597E-3</v>
      </c>
    </row>
    <row r="970" spans="1:7" x14ac:dyDescent="0.3">
      <c r="A970" s="3">
        <v>20121224</v>
      </c>
      <c r="B970" s="1">
        <v>1.0508762461665808E-2</v>
      </c>
      <c r="C970" s="1">
        <v>2.0157810512200024E-2</v>
      </c>
      <c r="D970" s="1">
        <v>1.7784338421549485E-3</v>
      </c>
      <c r="E970" s="1">
        <v>-1.76646976461118E-3</v>
      </c>
      <c r="F970" s="1">
        <v>1.09957577456305E-2</v>
      </c>
      <c r="G970" s="1">
        <v>-1.22362450144676E-3</v>
      </c>
    </row>
    <row r="971" spans="1:7" x14ac:dyDescent="0.3">
      <c r="A971" s="3">
        <v>20121225</v>
      </c>
      <c r="B971" s="1">
        <v>1.9303613545950993E-2</v>
      </c>
      <c r="C971" s="1">
        <v>2.1375982567164199E-2</v>
      </c>
      <c r="D971" s="1">
        <v>2.2408808238985941E-2</v>
      </c>
      <c r="E971" s="1">
        <v>2.2129384105732099E-2</v>
      </c>
      <c r="F971" s="1">
        <v>3.8570571179250397E-2</v>
      </c>
      <c r="G971" s="1">
        <v>2.5007395064360699E-2</v>
      </c>
    </row>
    <row r="972" spans="1:7" x14ac:dyDescent="0.3">
      <c r="A972" s="3">
        <v>20121226</v>
      </c>
      <c r="B972" s="1">
        <v>1.6015152961123592E-2</v>
      </c>
      <c r="C972" s="1">
        <v>4.0048268260811804E-3</v>
      </c>
      <c r="D972" s="1">
        <v>2.9780124189800637E-3</v>
      </c>
      <c r="E972" s="1">
        <v>4.4741986131277001E-3</v>
      </c>
      <c r="F972" s="1">
        <v>2.1756293147980801E-3</v>
      </c>
      <c r="G972" s="1">
        <v>5.2100403328117903E-3</v>
      </c>
    </row>
    <row r="973" spans="1:7" x14ac:dyDescent="0.3">
      <c r="A973" s="3">
        <v>20121227</v>
      </c>
      <c r="B973" s="1">
        <v>-7.4056372430172926E-3</v>
      </c>
      <c r="C973" s="1">
        <v>-5.573757375673386E-3</v>
      </c>
      <c r="D973" s="1">
        <v>-8.3086546318421866E-3</v>
      </c>
      <c r="E973" s="1">
        <v>-3.0305510852628799E-4</v>
      </c>
      <c r="F973" s="1">
        <v>-9.0313083842090709E-3</v>
      </c>
      <c r="G973" s="1">
        <v>-4.0348653769604901E-3</v>
      </c>
    </row>
    <row r="974" spans="1:7" x14ac:dyDescent="0.3">
      <c r="A974" s="3">
        <v>20121228</v>
      </c>
      <c r="B974" s="1">
        <v>7.1047959554120469E-3</v>
      </c>
      <c r="C974" s="1">
        <v>1.0176336189389632E-2</v>
      </c>
      <c r="D974" s="1">
        <v>1.0617970041686853E-2</v>
      </c>
      <c r="E974" s="1">
        <v>1.3846789614952301E-2</v>
      </c>
      <c r="F974" s="1">
        <v>2.1255322912674301E-2</v>
      </c>
      <c r="G974" s="1">
        <v>9.1803407647947505E-3</v>
      </c>
    </row>
    <row r="975" spans="1:7" x14ac:dyDescent="0.3">
      <c r="A975" s="3">
        <v>20121231</v>
      </c>
      <c r="B975" s="1">
        <v>8.1796681248839636E-3</v>
      </c>
      <c r="C975" s="1">
        <v>9.1696171527704991E-3</v>
      </c>
      <c r="D975" s="1">
        <v>1.0111511814146136E-2</v>
      </c>
      <c r="E975" s="1">
        <v>1.1179024141435699E-2</v>
      </c>
      <c r="F975" s="1">
        <v>2.67250280128844E-2</v>
      </c>
      <c r="G975" s="1">
        <v>9.6030119598248097E-3</v>
      </c>
    </row>
    <row r="976" spans="1:7" x14ac:dyDescent="0.3">
      <c r="A976" s="3">
        <v>20130104</v>
      </c>
      <c r="B976" s="1">
        <v>-1.1335749047506883E-2</v>
      </c>
      <c r="C976" s="1">
        <v>-2.0611699071877054E-2</v>
      </c>
      <c r="D976" s="1">
        <v>-2.26981666957519E-3</v>
      </c>
      <c r="E976" s="1">
        <v>-4.47868679253922E-3</v>
      </c>
      <c r="F976" s="1">
        <v>8.6774377878977606E-3</v>
      </c>
      <c r="G976" s="1">
        <v>8.7086090672222494E-3</v>
      </c>
    </row>
    <row r="977" spans="1:7" x14ac:dyDescent="0.3">
      <c r="A977" s="3">
        <v>20130107</v>
      </c>
      <c r="B977" s="1">
        <v>1.0941975880273543E-2</v>
      </c>
      <c r="C977" s="1">
        <v>2.3455493010666593E-2</v>
      </c>
      <c r="D977" s="1">
        <v>3.5695882483712856E-3</v>
      </c>
      <c r="E977" s="1">
        <v>6.6001722481027801E-3</v>
      </c>
      <c r="F977" s="1">
        <v>1.0383791219844301E-2</v>
      </c>
      <c r="G977" s="1">
        <v>2.8176729004265998E-3</v>
      </c>
    </row>
    <row r="978" spans="1:7" x14ac:dyDescent="0.3">
      <c r="A978" s="3">
        <v>20130108</v>
      </c>
      <c r="B978" s="1">
        <v>2.4928728092085555E-2</v>
      </c>
      <c r="C978" s="1">
        <v>2.4522453952940323E-2</v>
      </c>
      <c r="D978" s="1">
        <v>-1.4396488547195633E-3</v>
      </c>
      <c r="E978" s="1">
        <v>5.6074942705901997E-3</v>
      </c>
      <c r="F978" s="1">
        <v>-1.4789738165269699E-2</v>
      </c>
      <c r="G978" s="1">
        <v>-6.7603037825272596E-3</v>
      </c>
    </row>
    <row r="979" spans="1:7" x14ac:dyDescent="0.3">
      <c r="A979" s="3">
        <v>20130109</v>
      </c>
      <c r="B979" s="1">
        <v>3.4770088153462729E-3</v>
      </c>
      <c r="C979" s="1">
        <v>-2.6062872500362431E-3</v>
      </c>
      <c r="D979" s="1">
        <v>-2.5732082974952437E-3</v>
      </c>
      <c r="E979" s="1">
        <v>6.04570622537038E-3</v>
      </c>
      <c r="F979" s="1">
        <v>-3.7998801628663201E-3</v>
      </c>
      <c r="G979" s="1">
        <v>3.6223760781629701E-3</v>
      </c>
    </row>
    <row r="980" spans="1:7" x14ac:dyDescent="0.3">
      <c r="A980" s="3">
        <v>20130110</v>
      </c>
      <c r="B980" s="1">
        <v>8.8032878921469031E-3</v>
      </c>
      <c r="C980" s="1">
        <v>6.1105000049512014E-3</v>
      </c>
      <c r="D980" s="1">
        <v>1.8629977450310756E-3</v>
      </c>
      <c r="E980" s="1">
        <v>9.8776553591537101E-6</v>
      </c>
      <c r="F980" s="1">
        <v>2.4437839908259202E-3</v>
      </c>
      <c r="G980" s="1">
        <v>6.7459877186315303E-4</v>
      </c>
    </row>
    <row r="981" spans="1:7" x14ac:dyDescent="0.3">
      <c r="A981" s="3">
        <v>20130111</v>
      </c>
      <c r="B981" s="1">
        <v>-1.1396031514444132E-2</v>
      </c>
      <c r="C981" s="1">
        <v>-1.1138561203904593E-2</v>
      </c>
      <c r="D981" s="1">
        <v>-1.6677580891458696E-2</v>
      </c>
      <c r="E981" s="1">
        <v>-1.5211216183117099E-2</v>
      </c>
      <c r="F981" s="1">
        <v>-2.1169612259161599E-2</v>
      </c>
      <c r="G981" s="1">
        <v>-2.0885282785559602E-2</v>
      </c>
    </row>
    <row r="982" spans="1:7" x14ac:dyDescent="0.3">
      <c r="A982" s="3">
        <v>20130114</v>
      </c>
      <c r="B982" s="1">
        <v>4.1798189333489374E-2</v>
      </c>
      <c r="C982" s="1">
        <v>3.969951330291209E-2</v>
      </c>
      <c r="D982" s="1">
        <v>3.5933573439058515E-2</v>
      </c>
      <c r="E982" s="1">
        <v>3.0160884507837299E-2</v>
      </c>
      <c r="F982" s="1">
        <v>4.81766595660688E-2</v>
      </c>
      <c r="G982" s="1">
        <v>2.8962705110735901E-2</v>
      </c>
    </row>
    <row r="983" spans="1:7" x14ac:dyDescent="0.3">
      <c r="A983" s="3">
        <v>20130115</v>
      </c>
      <c r="B983" s="1">
        <v>2.1064293699507474E-2</v>
      </c>
      <c r="C983" s="1">
        <v>1.4401788489069717E-2</v>
      </c>
      <c r="D983" s="1">
        <v>1.0419377764338655E-2</v>
      </c>
      <c r="E983" s="1">
        <v>8.0784081499903296E-3</v>
      </c>
      <c r="F983" s="1">
        <v>2.04670252941694E-3</v>
      </c>
      <c r="G983" s="1">
        <v>5.5803033100837E-3</v>
      </c>
    </row>
    <row r="984" spans="1:7" x14ac:dyDescent="0.3">
      <c r="A984" s="3">
        <v>20130116</v>
      </c>
      <c r="B984" s="1">
        <v>2.8241600482412468E-4</v>
      </c>
      <c r="C984" s="1">
        <v>8.0803220234054954E-3</v>
      </c>
      <c r="D984" s="1">
        <v>-1.1655758714184106E-2</v>
      </c>
      <c r="E984" s="1">
        <v>-1.0852410526739501E-2</v>
      </c>
      <c r="F984" s="1">
        <v>-1.40880455509343E-2</v>
      </c>
      <c r="G984" s="1">
        <v>-9.85780103256516E-3</v>
      </c>
    </row>
    <row r="985" spans="1:7" x14ac:dyDescent="0.3">
      <c r="A985" s="3">
        <v>20130117</v>
      </c>
      <c r="B985" s="1">
        <v>-1.561837190782432E-2</v>
      </c>
      <c r="C985" s="1">
        <v>1.4781930324971359E-3</v>
      </c>
      <c r="D985" s="1">
        <v>-1.2800115947191583E-2</v>
      </c>
      <c r="E985" s="1">
        <v>-9.2050513225145E-3</v>
      </c>
      <c r="F985" s="1">
        <v>-9.0630629368954208E-3</v>
      </c>
      <c r="G985" s="1">
        <v>-1.18134837405351E-2</v>
      </c>
    </row>
    <row r="986" spans="1:7" x14ac:dyDescent="0.3">
      <c r="A986" s="3">
        <v>20130118</v>
      </c>
      <c r="B986" s="1">
        <v>1.1215351372542693E-2</v>
      </c>
      <c r="C986" s="1">
        <v>1.285566468289389E-2</v>
      </c>
      <c r="D986" s="1">
        <v>2.5809011572065225E-2</v>
      </c>
      <c r="E986" s="1">
        <v>1.8168828328121101E-2</v>
      </c>
      <c r="F986" s="1">
        <v>2.0162727560047701E-2</v>
      </c>
      <c r="G986" s="1">
        <v>1.50380899976638E-2</v>
      </c>
    </row>
    <row r="987" spans="1:7" x14ac:dyDescent="0.3">
      <c r="A987" s="3">
        <v>20130121</v>
      </c>
      <c r="B987" s="1">
        <v>-1.4304914155465983E-3</v>
      </c>
      <c r="C987" s="1">
        <v>3.2596819726329034E-3</v>
      </c>
      <c r="D987" s="1">
        <v>1.0496647319245751E-2</v>
      </c>
      <c r="E987" s="1">
        <v>-4.1984925246102E-4</v>
      </c>
      <c r="F987" s="1">
        <v>1.6553583291393299E-2</v>
      </c>
      <c r="G987" s="1">
        <v>9.4179109947375907E-3</v>
      </c>
    </row>
    <row r="988" spans="1:7" x14ac:dyDescent="0.3">
      <c r="A988" s="3">
        <v>20130122</v>
      </c>
      <c r="B988" s="1">
        <v>-2.0185729068642085E-2</v>
      </c>
      <c r="C988" s="1">
        <v>-1.9510404622837384E-2</v>
      </c>
      <c r="D988" s="1">
        <v>-1.8515712407312715E-2</v>
      </c>
      <c r="E988" s="1">
        <v>-1.2431596456203E-2</v>
      </c>
      <c r="F988" s="1">
        <v>7.2363108290376598E-3</v>
      </c>
      <c r="G988" s="1">
        <v>-1.60987409729955E-2</v>
      </c>
    </row>
    <row r="989" spans="1:7" x14ac:dyDescent="0.3">
      <c r="A989" s="3">
        <v>20130123</v>
      </c>
      <c r="B989" s="1">
        <v>3.9490704631517069E-3</v>
      </c>
      <c r="C989" s="1">
        <v>6.7370426273949558E-3</v>
      </c>
      <c r="D989" s="1">
        <v>-2.7278800160490447E-3</v>
      </c>
      <c r="E989" s="1">
        <v>2.6173911936080698E-3</v>
      </c>
      <c r="F989" s="1">
        <v>5.9783703783358498E-3</v>
      </c>
      <c r="G989" s="1">
        <v>-4.9004315541520196E-3</v>
      </c>
    </row>
    <row r="990" spans="1:7" x14ac:dyDescent="0.3">
      <c r="A990" s="3">
        <v>20130124</v>
      </c>
      <c r="B990" s="1">
        <v>-2.8055407573123307E-2</v>
      </c>
      <c r="C990" s="1">
        <v>-1.3300285952968793E-2</v>
      </c>
      <c r="D990" s="1">
        <v>-1.7797939227733317E-2</v>
      </c>
      <c r="E990" s="1">
        <v>-1.90215805316514E-2</v>
      </c>
      <c r="F990" s="1">
        <v>-1.5932137764387399E-3</v>
      </c>
      <c r="G990" s="1">
        <v>-1.38429052745306E-2</v>
      </c>
    </row>
    <row r="991" spans="1:7" x14ac:dyDescent="0.3">
      <c r="A991" s="3">
        <v>20130125</v>
      </c>
      <c r="B991" s="1">
        <v>-1.8570736871380558E-3</v>
      </c>
      <c r="C991" s="1">
        <v>2.2944589327146703E-2</v>
      </c>
      <c r="D991" s="1">
        <v>3.1817876646621805E-3</v>
      </c>
      <c r="E991" s="1">
        <v>-1.85561571544536E-3</v>
      </c>
      <c r="F991" s="1">
        <v>-1.2134170069876E-2</v>
      </c>
      <c r="G991" s="1">
        <v>-2.39645892960943E-3</v>
      </c>
    </row>
    <row r="992" spans="1:7" x14ac:dyDescent="0.3">
      <c r="A992" s="3">
        <v>20130128</v>
      </c>
      <c r="B992" s="1">
        <v>2.1833008370010999E-2</v>
      </c>
      <c r="C992" s="1">
        <v>2.6018782531953822E-2</v>
      </c>
      <c r="D992" s="1">
        <v>3.1938479784308589E-2</v>
      </c>
      <c r="E992" s="1">
        <v>1.5475188156570899E-2</v>
      </c>
      <c r="F992" s="1">
        <v>4.9284099261692201E-2</v>
      </c>
      <c r="G992" s="1">
        <v>2.2520519409152499E-2</v>
      </c>
    </row>
    <row r="993" spans="1:7" x14ac:dyDescent="0.3">
      <c r="A993" s="3">
        <v>20130129</v>
      </c>
      <c r="B993" s="1">
        <v>1.0573904689818458E-2</v>
      </c>
      <c r="C993" s="1">
        <v>2.0622614543446967E-5</v>
      </c>
      <c r="D993" s="1">
        <v>4.714286553198649E-3</v>
      </c>
      <c r="E993" s="1">
        <v>5.3306410810030603E-4</v>
      </c>
      <c r="F993" s="1">
        <v>1.67942532131155E-2</v>
      </c>
      <c r="G993" s="1">
        <v>4.3142863061509003E-3</v>
      </c>
    </row>
    <row r="994" spans="1:7" x14ac:dyDescent="0.3">
      <c r="A994" s="3">
        <v>20130130</v>
      </c>
      <c r="B994" s="1">
        <v>2.3141322694978377E-3</v>
      </c>
      <c r="C994" s="1">
        <v>-2.8647970371163223E-3</v>
      </c>
      <c r="D994" s="1">
        <v>-9.2775044238383559E-4</v>
      </c>
      <c r="E994" s="1">
        <v>3.3464156184451399E-3</v>
      </c>
      <c r="F994" s="1">
        <v>1.1095692270506901E-2</v>
      </c>
      <c r="G994" s="1">
        <v>5.4133719265077604E-3</v>
      </c>
    </row>
    <row r="995" spans="1:7" x14ac:dyDescent="0.3">
      <c r="A995" s="3">
        <v>20130131</v>
      </c>
      <c r="B995" s="1">
        <v>-6.1770768820436439E-3</v>
      </c>
      <c r="C995" s="1">
        <v>-5.7178063932620494E-3</v>
      </c>
      <c r="D995" s="1">
        <v>-2.3111531608910785E-3</v>
      </c>
      <c r="E995" s="1">
        <v>-5.4874155692538097E-3</v>
      </c>
      <c r="F995" s="1">
        <v>-7.3825644973254103E-3</v>
      </c>
      <c r="G995" s="1">
        <v>3.6473891579966801E-4</v>
      </c>
    </row>
    <row r="996" spans="1:7" x14ac:dyDescent="0.3">
      <c r="A996" s="3">
        <v>20130201</v>
      </c>
      <c r="B996" s="1">
        <v>3.7890749778554016E-4</v>
      </c>
      <c r="C996" s="1">
        <v>2.07214230100308E-3</v>
      </c>
      <c r="D996" s="1">
        <v>1.0941538395689881E-2</v>
      </c>
      <c r="E996" s="1">
        <v>1.01510689649244E-2</v>
      </c>
      <c r="F996" s="1">
        <v>3.6455058608262002E-2</v>
      </c>
      <c r="G996" s="1">
        <v>4.2962379848770103E-3</v>
      </c>
    </row>
    <row r="997" spans="1:7" x14ac:dyDescent="0.3">
      <c r="A997" s="3">
        <v>20130204</v>
      </c>
      <c r="B997" s="1">
        <v>-1.566527813064288E-2</v>
      </c>
      <c r="C997" s="1">
        <v>-2.1215481988439852E-2</v>
      </c>
      <c r="D997" s="1">
        <v>-6.5532961893512258E-3</v>
      </c>
      <c r="E997" s="1">
        <v>-4.8221617706257101E-3</v>
      </c>
      <c r="F997" s="1">
        <v>-3.31261541703023E-4</v>
      </c>
      <c r="G997" s="1">
        <v>1.15938970581136E-2</v>
      </c>
    </row>
    <row r="998" spans="1:7" x14ac:dyDescent="0.3">
      <c r="A998" s="3">
        <v>20130205</v>
      </c>
      <c r="B998" s="1">
        <v>1.4004714277614003E-2</v>
      </c>
      <c r="C998" s="1">
        <v>1.9638182590056834E-2</v>
      </c>
      <c r="D998" s="1">
        <v>2.7647369054709211E-2</v>
      </c>
      <c r="E998" s="1">
        <v>1.93776769437079E-2</v>
      </c>
      <c r="F998" s="1">
        <v>-2.2339297550052302E-3</v>
      </c>
      <c r="G998" s="1">
        <v>2.29793073170373E-2</v>
      </c>
    </row>
    <row r="999" spans="1:7" x14ac:dyDescent="0.3">
      <c r="A999" s="3">
        <v>20130206</v>
      </c>
      <c r="B999" s="1">
        <v>9.9415215334621755E-3</v>
      </c>
      <c r="C999" s="1">
        <v>1.9415707001599482E-2</v>
      </c>
      <c r="D999" s="1">
        <v>-2.9469743674897355E-3</v>
      </c>
      <c r="E999" s="1">
        <v>-2.9857575138627899E-3</v>
      </c>
      <c r="F999" s="1">
        <v>6.9610779489743899E-3</v>
      </c>
      <c r="G999" s="1">
        <v>-9.5720673674089991E-3</v>
      </c>
    </row>
    <row r="1000" spans="1:7" x14ac:dyDescent="0.3">
      <c r="A1000" s="3">
        <v>20130207</v>
      </c>
      <c r="B1000" s="1">
        <v>1.1257090761693228E-2</v>
      </c>
      <c r="C1000" s="1">
        <v>9.5857895590778525E-3</v>
      </c>
      <c r="D1000" s="1">
        <v>2.1348760686702925E-3</v>
      </c>
      <c r="E1000" s="1">
        <v>5.2494251492826403E-3</v>
      </c>
      <c r="F1000" s="1">
        <v>-1.9643970024039201E-2</v>
      </c>
      <c r="G1000" s="1">
        <v>-6.6620271484375598E-4</v>
      </c>
    </row>
    <row r="1001" spans="1:7" x14ac:dyDescent="0.3">
      <c r="A1001" s="3">
        <v>20130208</v>
      </c>
      <c r="B1001" s="1">
        <v>1.8658196037429783E-2</v>
      </c>
      <c r="C1001" s="1">
        <v>2.1536569384630201E-2</v>
      </c>
      <c r="D1001" s="1">
        <v>2.2291722836791528E-2</v>
      </c>
      <c r="E1001" s="1">
        <v>2.16994894167961E-2</v>
      </c>
      <c r="F1001" s="1">
        <v>-5.9030210474325601E-3</v>
      </c>
      <c r="G1001" s="1">
        <v>7.3029761516109097E-3</v>
      </c>
    </row>
    <row r="1002" spans="1:7" x14ac:dyDescent="0.3">
      <c r="A1002" s="3">
        <v>20130218</v>
      </c>
      <c r="B1002" s="1">
        <v>1.5028133483401977E-2</v>
      </c>
      <c r="C1002" s="1">
        <v>2.0902454597406683E-4</v>
      </c>
      <c r="D1002" s="1">
        <v>5.3632567058873768E-4</v>
      </c>
      <c r="E1002" s="1">
        <v>-7.56630647241807E-3</v>
      </c>
      <c r="F1002" s="1">
        <v>-1.6956433961336E-2</v>
      </c>
      <c r="G1002" s="1">
        <v>-1.11691139559981E-3</v>
      </c>
    </row>
    <row r="1003" spans="1:7" x14ac:dyDescent="0.3">
      <c r="A1003" s="3">
        <v>20130219</v>
      </c>
      <c r="B1003" s="1">
        <v>-1.4456147449996961E-2</v>
      </c>
      <c r="C1003" s="1">
        <v>-6.1406390418148535E-3</v>
      </c>
      <c r="D1003" s="1">
        <v>-2.395494162885068E-2</v>
      </c>
      <c r="E1003" s="1">
        <v>-2.1209118918367301E-2</v>
      </c>
      <c r="F1003" s="1">
        <v>-1.76328561812217E-2</v>
      </c>
      <c r="G1003" s="1">
        <v>-2.07534657076501E-2</v>
      </c>
    </row>
    <row r="1004" spans="1:7" x14ac:dyDescent="0.3">
      <c r="A1004" s="3">
        <v>20130220</v>
      </c>
      <c r="B1004" s="1">
        <v>2.1255285793420002E-2</v>
      </c>
      <c r="C1004" s="1">
        <v>4.444995038547099E-2</v>
      </c>
      <c r="D1004" s="1">
        <v>1.0300777514987713E-2</v>
      </c>
      <c r="E1004" s="1">
        <v>1.6608859799569699E-2</v>
      </c>
      <c r="F1004" s="1">
        <v>-2.6708763418386398E-3</v>
      </c>
      <c r="G1004" s="1">
        <v>8.32159170207954E-3</v>
      </c>
    </row>
    <row r="1005" spans="1:7" x14ac:dyDescent="0.3">
      <c r="A1005" s="3">
        <v>20130221</v>
      </c>
      <c r="B1005" s="1">
        <v>-1.5441887268436715E-2</v>
      </c>
      <c r="C1005" s="1">
        <v>-1.6935101288464628E-2</v>
      </c>
      <c r="D1005" s="1">
        <v>-3.3048908374715448E-2</v>
      </c>
      <c r="E1005" s="1">
        <v>-1.90816398886593E-2</v>
      </c>
      <c r="F1005" s="1">
        <v>-3.8716719145198898E-2</v>
      </c>
      <c r="G1005" s="1">
        <v>-3.6677736953581001E-2</v>
      </c>
    </row>
    <row r="1006" spans="1:7" x14ac:dyDescent="0.3">
      <c r="A1006" s="3">
        <v>20130222</v>
      </c>
      <c r="B1006" s="1">
        <v>-2.1084426022945778E-3</v>
      </c>
      <c r="C1006" s="1">
        <v>-1.2689447484281051E-2</v>
      </c>
      <c r="D1006" s="1">
        <v>-1.1277778241172785E-2</v>
      </c>
      <c r="E1006" s="1">
        <v>-4.1905675064927601E-3</v>
      </c>
      <c r="F1006" s="1">
        <v>-1.1884524393558899E-2</v>
      </c>
      <c r="G1006" s="1">
        <v>-5.5367877534441799E-3</v>
      </c>
    </row>
    <row r="1007" spans="1:7" x14ac:dyDescent="0.3">
      <c r="A1007" s="3">
        <v>20130225</v>
      </c>
      <c r="B1007" s="1">
        <v>1.3252588866601672E-2</v>
      </c>
      <c r="C1007" s="1">
        <v>9.8328293196280822E-3</v>
      </c>
      <c r="D1007" s="1">
        <v>8.9957148136565641E-3</v>
      </c>
      <c r="E1007" s="1">
        <v>-1.16169974330958E-4</v>
      </c>
      <c r="F1007" s="1">
        <v>3.7935535809971999E-3</v>
      </c>
      <c r="G1007" s="1">
        <v>6.0063189761101502E-3</v>
      </c>
    </row>
    <row r="1008" spans="1:7" x14ac:dyDescent="0.3">
      <c r="A1008" s="3">
        <v>20130226</v>
      </c>
      <c r="B1008" s="1">
        <v>-7.5813975391363494E-3</v>
      </c>
      <c r="C1008" s="1">
        <v>-5.7604524981041405E-3</v>
      </c>
      <c r="D1008" s="1">
        <v>-1.8584202924145747E-2</v>
      </c>
      <c r="E1008" s="1">
        <v>-1.70760625258186E-2</v>
      </c>
      <c r="F1008" s="1">
        <v>-7.9942993156452702E-3</v>
      </c>
      <c r="G1008" s="1">
        <v>-2.24727587652091E-2</v>
      </c>
    </row>
    <row r="1009" spans="1:7" x14ac:dyDescent="0.3">
      <c r="A1009" s="3">
        <v>20130227</v>
      </c>
      <c r="B1009" s="1">
        <v>-4.5329703254977103E-3</v>
      </c>
      <c r="C1009" s="1">
        <v>-1.1879926157683362E-2</v>
      </c>
      <c r="D1009" s="1">
        <v>2.3272211811596216E-3</v>
      </c>
      <c r="E1009" s="1">
        <v>-8.2411972590434597E-4</v>
      </c>
      <c r="F1009" s="1">
        <v>2.0810550730354298E-2</v>
      </c>
      <c r="G1009" s="1">
        <v>6.2789442401678499E-3</v>
      </c>
    </row>
    <row r="1010" spans="1:7" x14ac:dyDescent="0.3">
      <c r="A1010" s="3">
        <v>20130228</v>
      </c>
      <c r="B1010" s="1">
        <v>1.8907555929484707E-2</v>
      </c>
      <c r="C1010" s="1">
        <v>1.5395297419907169E-2</v>
      </c>
      <c r="D1010" s="1">
        <v>2.6291471850176121E-2</v>
      </c>
      <c r="E1010" s="1">
        <v>1.9462365805869498E-2</v>
      </c>
      <c r="F1010" s="1">
        <v>4.4055912114834998E-2</v>
      </c>
      <c r="G1010" s="1">
        <v>2.5935881068423199E-2</v>
      </c>
    </row>
    <row r="1011" spans="1:7" x14ac:dyDescent="0.3">
      <c r="A1011" s="3">
        <v>20130301</v>
      </c>
      <c r="B1011" s="1">
        <v>2.0641866201142132E-2</v>
      </c>
      <c r="C1011" s="1">
        <v>2.1625490957445127E-2</v>
      </c>
      <c r="D1011" s="1">
        <v>3.4070911762073526E-3</v>
      </c>
      <c r="E1011" s="1">
        <v>2.0056140274807102E-3</v>
      </c>
      <c r="F1011" s="1">
        <v>-3.4698316802055898E-3</v>
      </c>
      <c r="G1011" s="1">
        <v>-4.6087375308957301E-3</v>
      </c>
    </row>
    <row r="1012" spans="1:7" x14ac:dyDescent="0.3">
      <c r="A1012" s="3">
        <v>20130304</v>
      </c>
      <c r="B1012" s="1">
        <v>-2.4368754704139996E-2</v>
      </c>
      <c r="C1012" s="1">
        <v>-1.4508847719614172E-2</v>
      </c>
      <c r="D1012" s="1">
        <v>-4.506886004559265E-2</v>
      </c>
      <c r="E1012" s="1">
        <v>-3.1000356311451999E-2</v>
      </c>
      <c r="F1012" s="1">
        <v>-6.7555376977805295E-2</v>
      </c>
      <c r="G1012" s="1">
        <v>-4.0642141345929202E-2</v>
      </c>
    </row>
    <row r="1013" spans="1:7" x14ac:dyDescent="0.3">
      <c r="A1013" s="3">
        <v>20130305</v>
      </c>
      <c r="B1013" s="1">
        <v>3.5989817432302063E-2</v>
      </c>
      <c r="C1013" s="1">
        <v>3.293351967538849E-2</v>
      </c>
      <c r="D1013" s="1">
        <v>1.5300562015023588E-2</v>
      </c>
      <c r="E1013" s="1">
        <v>1.4239329464101899E-2</v>
      </c>
      <c r="F1013" s="1">
        <v>4.9269409016687797E-2</v>
      </c>
      <c r="G1013" s="1">
        <v>1.10311430559447E-2</v>
      </c>
    </row>
    <row r="1014" spans="1:7" x14ac:dyDescent="0.3">
      <c r="A1014" s="3">
        <v>20130306</v>
      </c>
      <c r="B1014" s="1">
        <v>3.3361601939022892E-2</v>
      </c>
      <c r="C1014" s="1">
        <v>1.2813077784715566E-2</v>
      </c>
      <c r="D1014" s="1">
        <v>1.1084721261673383E-2</v>
      </c>
      <c r="E1014" s="1">
        <v>1.30976272353189E-2</v>
      </c>
      <c r="F1014" s="1">
        <v>8.8839236927211705E-3</v>
      </c>
      <c r="G1014" s="1">
        <v>8.8975108625665798E-3</v>
      </c>
    </row>
    <row r="1015" spans="1:7" x14ac:dyDescent="0.3">
      <c r="A1015" s="3">
        <v>20130307</v>
      </c>
      <c r="B1015" s="1">
        <v>-2.0831945723942879E-2</v>
      </c>
      <c r="C1015" s="1">
        <v>-2.8268719585695525E-2</v>
      </c>
      <c r="D1015" s="1">
        <v>-1.0030889488127654E-2</v>
      </c>
      <c r="E1015" s="1">
        <v>-5.7969541786665104E-3</v>
      </c>
      <c r="F1015" s="1">
        <v>-1.8394046670792901E-2</v>
      </c>
      <c r="G1015" s="1">
        <v>1.8800803507244099E-3</v>
      </c>
    </row>
    <row r="1016" spans="1:7" x14ac:dyDescent="0.3">
      <c r="A1016" s="3">
        <v>20130308</v>
      </c>
      <c r="B1016" s="1">
        <v>-1.4926640677850289E-2</v>
      </c>
      <c r="C1016" s="1">
        <v>-1.4548854101616932E-2</v>
      </c>
      <c r="D1016" s="1">
        <v>-4.2041569803038898E-3</v>
      </c>
      <c r="E1016" s="1">
        <v>-3.1722538113858798E-3</v>
      </c>
      <c r="F1016" s="1">
        <v>-2.7940939966188301E-3</v>
      </c>
      <c r="G1016" s="1">
        <v>-3.9351887857770503E-3</v>
      </c>
    </row>
    <row r="1017" spans="1:7" x14ac:dyDescent="0.3">
      <c r="A1017" s="3">
        <v>20130311</v>
      </c>
      <c r="B1017" s="1">
        <v>3.7380145177727804E-3</v>
      </c>
      <c r="C1017" s="1">
        <v>6.3981459196016232E-3</v>
      </c>
      <c r="D1017" s="1">
        <v>-2.599396907845468E-3</v>
      </c>
      <c r="E1017" s="1">
        <v>-4.8053094307455302E-3</v>
      </c>
      <c r="F1017" s="1">
        <v>-1.0703927361670499E-2</v>
      </c>
      <c r="G1017" s="1">
        <v>-3.3370722572764202E-3</v>
      </c>
    </row>
    <row r="1018" spans="1:7" x14ac:dyDescent="0.3">
      <c r="A1018" s="3">
        <v>20130312</v>
      </c>
      <c r="B1018" s="1">
        <v>-3.3113186590941528E-2</v>
      </c>
      <c r="C1018" s="1">
        <v>-2.93017041246432E-2</v>
      </c>
      <c r="D1018" s="1">
        <v>-1.5760451379865738E-2</v>
      </c>
      <c r="E1018" s="1">
        <v>-1.8007756134956601E-2</v>
      </c>
      <c r="F1018" s="1">
        <v>-1.5176921799218E-2</v>
      </c>
      <c r="G1018" s="1">
        <v>-1.0521956144983699E-2</v>
      </c>
    </row>
    <row r="1019" spans="1:7" x14ac:dyDescent="0.3">
      <c r="A1019" s="3">
        <v>20130313</v>
      </c>
      <c r="B1019" s="1">
        <v>-9.7649050421853827E-3</v>
      </c>
      <c r="C1019" s="1">
        <v>-6.2073967698611484E-3</v>
      </c>
      <c r="D1019" s="1">
        <v>-2.0506026919109684E-2</v>
      </c>
      <c r="E1019" s="1">
        <v>-1.3632789681623301E-2</v>
      </c>
      <c r="F1019" s="1">
        <v>-1.14256885661684E-2</v>
      </c>
      <c r="G1019" s="1">
        <v>-1.3880945594100001E-2</v>
      </c>
    </row>
    <row r="1020" spans="1:7" x14ac:dyDescent="0.3">
      <c r="A1020" s="3">
        <v>20130314</v>
      </c>
      <c r="B1020" s="1">
        <v>8.5223308496420302E-3</v>
      </c>
      <c r="C1020" s="1">
        <v>1.8016576332150005E-2</v>
      </c>
      <c r="D1020" s="1">
        <v>3.9812289022625085E-3</v>
      </c>
      <c r="E1020" s="1">
        <v>2.1244322913162301E-3</v>
      </c>
      <c r="F1020" s="1">
        <v>2.1695888148724799E-3</v>
      </c>
      <c r="G1020" s="1">
        <v>3.7473826009153301E-3</v>
      </c>
    </row>
    <row r="1021" spans="1:7" x14ac:dyDescent="0.3">
      <c r="A1021" s="3">
        <v>20130315</v>
      </c>
      <c r="B1021" s="1">
        <v>1.1029025765277542E-2</v>
      </c>
      <c r="C1021" s="1">
        <v>8.3563501698909522E-3</v>
      </c>
      <c r="D1021" s="1">
        <v>7.2853083526914393E-3</v>
      </c>
      <c r="E1021" s="1">
        <v>6.2566224366145096E-4</v>
      </c>
      <c r="F1021" s="1">
        <v>-2.28293553947794E-3</v>
      </c>
      <c r="G1021" s="1">
        <v>3.5501923641891599E-3</v>
      </c>
    </row>
    <row r="1022" spans="1:7" x14ac:dyDescent="0.3">
      <c r="A1022" s="3">
        <v>20130318</v>
      </c>
      <c r="B1022" s="1">
        <v>-2.6255074324550115E-3</v>
      </c>
      <c r="C1022" s="1">
        <v>-7.820657028426159E-3</v>
      </c>
      <c r="D1022" s="1">
        <v>-1.5317607888650782E-2</v>
      </c>
      <c r="E1022" s="1">
        <v>-1.5880394268963701E-2</v>
      </c>
      <c r="F1022" s="1">
        <v>-1.05601269194895E-2</v>
      </c>
      <c r="G1022" s="1">
        <v>-1.9381639910597701E-2</v>
      </c>
    </row>
    <row r="1023" spans="1:7" x14ac:dyDescent="0.3">
      <c r="A1023" s="3">
        <v>20130319</v>
      </c>
      <c r="B1023" s="1">
        <v>-2.7040844204249178E-3</v>
      </c>
      <c r="C1023" s="1">
        <v>-8.2752378233244619E-3</v>
      </c>
      <c r="D1023" s="1">
        <v>1.9221805629167049E-3</v>
      </c>
      <c r="E1023" s="1">
        <v>-1.4746508628690901E-3</v>
      </c>
      <c r="F1023" s="1">
        <v>1.5995553588678199E-2</v>
      </c>
      <c r="G1023" s="1">
        <v>9.1832174200906502E-3</v>
      </c>
    </row>
    <row r="1024" spans="1:7" x14ac:dyDescent="0.3">
      <c r="A1024" s="3">
        <v>20130320</v>
      </c>
      <c r="B1024" s="1">
        <v>2.7804273992340076E-2</v>
      </c>
      <c r="C1024" s="1">
        <v>2.4829654061680771E-2</v>
      </c>
      <c r="D1024" s="1">
        <v>2.8542061242696589E-2</v>
      </c>
      <c r="E1024" s="1">
        <v>2.8185235086246499E-2</v>
      </c>
      <c r="F1024" s="1">
        <v>4.6003057044106198E-2</v>
      </c>
      <c r="G1024" s="1">
        <v>1.97457489049488E-2</v>
      </c>
    </row>
    <row r="1025" spans="1:7" x14ac:dyDescent="0.3">
      <c r="A1025" s="3">
        <v>20130321</v>
      </c>
      <c r="B1025" s="1">
        <v>1.6533840285078354E-2</v>
      </c>
      <c r="C1025" s="1">
        <v>1.4845930015733276E-2</v>
      </c>
      <c r="D1025" s="1">
        <v>5.6261471810772172E-3</v>
      </c>
      <c r="E1025" s="1">
        <v>4.67823994078451E-3</v>
      </c>
      <c r="F1025" s="1">
        <v>-3.2353077424229402E-3</v>
      </c>
      <c r="G1025" s="1">
        <v>-8.8708331852997496E-4</v>
      </c>
    </row>
    <row r="1026" spans="1:7" x14ac:dyDescent="0.3">
      <c r="A1026" s="3">
        <v>20130322</v>
      </c>
      <c r="B1026" s="1">
        <v>-1.0202433623291705E-3</v>
      </c>
      <c r="C1026" s="1">
        <v>7.6774030268891161E-3</v>
      </c>
      <c r="D1026" s="1">
        <v>-5.0774011645784956E-4</v>
      </c>
      <c r="E1026" s="1">
        <v>3.99649438173147E-3</v>
      </c>
      <c r="F1026" s="1">
        <v>9.7987097856094807E-4</v>
      </c>
      <c r="G1026" s="1">
        <v>3.3003899506447699E-3</v>
      </c>
    </row>
    <row r="1027" spans="1:7" x14ac:dyDescent="0.3">
      <c r="A1027" s="3">
        <v>20130325</v>
      </c>
      <c r="B1027" s="1">
        <v>-1.6928055941145784E-3</v>
      </c>
      <c r="C1027" s="1">
        <v>-4.6625614203871599E-3</v>
      </c>
      <c r="D1027" s="1">
        <v>-6.2840263568473345E-3</v>
      </c>
      <c r="E1027" s="1">
        <v>-5.7427266912447403E-3</v>
      </c>
      <c r="F1027" s="1">
        <v>-2.0049306809031002E-3</v>
      </c>
      <c r="G1027" s="1">
        <v>-2.2472238587309102E-3</v>
      </c>
    </row>
    <row r="1028" spans="1:7" x14ac:dyDescent="0.3">
      <c r="A1028" s="3">
        <v>20130326</v>
      </c>
      <c r="B1028" s="1">
        <v>-4.0451696272517552E-3</v>
      </c>
      <c r="C1028" s="1">
        <v>2.073643024832387E-3</v>
      </c>
      <c r="D1028" s="1">
        <v>-1.1813552216204859E-2</v>
      </c>
      <c r="E1028" s="1">
        <v>-3.7136989687294899E-3</v>
      </c>
      <c r="F1028" s="1">
        <v>-2.29560267278529E-2</v>
      </c>
      <c r="G1028" s="1">
        <v>-1.5989590673337301E-2</v>
      </c>
    </row>
    <row r="1029" spans="1:7" x14ac:dyDescent="0.3">
      <c r="A1029" s="3">
        <v>20130327</v>
      </c>
      <c r="B1029" s="1">
        <v>3.0084151418575942E-3</v>
      </c>
      <c r="C1029" s="1">
        <v>1.1859200789339629E-2</v>
      </c>
      <c r="D1029" s="1">
        <v>3.7959759674840317E-3</v>
      </c>
      <c r="E1029" s="1">
        <v>-1.7568387050553001E-3</v>
      </c>
      <c r="F1029" s="1">
        <v>7.1512811475720204E-3</v>
      </c>
      <c r="G1029" s="1">
        <v>1.5936780885753999E-3</v>
      </c>
    </row>
    <row r="1030" spans="1:7" x14ac:dyDescent="0.3">
      <c r="A1030" s="3">
        <v>20130328</v>
      </c>
      <c r="B1030" s="1">
        <v>-2.411527144031287E-2</v>
      </c>
      <c r="C1030" s="1">
        <v>-1.088358297395736E-2</v>
      </c>
      <c r="D1030" s="1">
        <v>-2.1427477134718698E-2</v>
      </c>
      <c r="E1030" s="1">
        <v>-1.39007403402472E-2</v>
      </c>
      <c r="F1030" s="1">
        <v>-5.2647556107001399E-2</v>
      </c>
      <c r="G1030" s="1">
        <v>-1.8505678441627298E-2</v>
      </c>
    </row>
    <row r="1031" spans="1:7" x14ac:dyDescent="0.3">
      <c r="A1031" s="3">
        <v>20130329</v>
      </c>
      <c r="B1031" s="1">
        <v>4.6553011053734137E-3</v>
      </c>
      <c r="C1031" s="1">
        <v>-6.7978100929434789E-3</v>
      </c>
      <c r="D1031" s="1">
        <v>-4.044030013333021E-3</v>
      </c>
      <c r="E1031" s="1">
        <v>-4.6415562723694202E-3</v>
      </c>
      <c r="F1031" s="1">
        <v>2.2886384806769999E-3</v>
      </c>
      <c r="G1031" s="1">
        <v>1.8407194324010199E-3</v>
      </c>
    </row>
    <row r="1032" spans="1:7" x14ac:dyDescent="0.3">
      <c r="A1032" s="3">
        <v>20130401</v>
      </c>
      <c r="B1032" s="1">
        <v>6.6910682545524413E-3</v>
      </c>
      <c r="C1032" s="1">
        <v>6.7559466681652728E-3</v>
      </c>
      <c r="D1032" s="1">
        <v>3.1216926401440737E-3</v>
      </c>
      <c r="E1032" s="1">
        <v>9.1376869347826301E-4</v>
      </c>
      <c r="F1032" s="1">
        <v>2.56195381150595E-4</v>
      </c>
      <c r="G1032" s="1">
        <v>-3.3128753812016101E-3</v>
      </c>
    </row>
    <row r="1033" spans="1:7" x14ac:dyDescent="0.3">
      <c r="A1033" s="3">
        <v>20130402</v>
      </c>
      <c r="B1033" s="1">
        <v>-2.4412843132942733E-2</v>
      </c>
      <c r="C1033" s="1">
        <v>-3.9149185469809285E-2</v>
      </c>
      <c r="D1033" s="1">
        <v>-1.3655481293595915E-3</v>
      </c>
      <c r="E1033" s="1">
        <v>-5.5568867280705904E-3</v>
      </c>
      <c r="F1033" s="1">
        <v>1.53081924522769E-3</v>
      </c>
      <c r="G1033" s="1">
        <v>-2.9828991339476202E-3</v>
      </c>
    </row>
    <row r="1034" spans="1:7" x14ac:dyDescent="0.3">
      <c r="A1034" s="3">
        <v>20130403</v>
      </c>
      <c r="B1034" s="1">
        <v>-1.3647926058488358E-2</v>
      </c>
      <c r="C1034" s="1">
        <v>8.0708495491355005E-4</v>
      </c>
      <c r="D1034" s="1">
        <v>2.7316349459713747E-3</v>
      </c>
      <c r="E1034" s="1">
        <v>-2.2784129803108898E-3</v>
      </c>
      <c r="F1034" s="1">
        <v>1.14176762259755E-3</v>
      </c>
      <c r="G1034" s="1">
        <v>-1.2086870149014899E-3</v>
      </c>
    </row>
    <row r="1035" spans="1:7" x14ac:dyDescent="0.3">
      <c r="A1035" s="3">
        <v>20130408</v>
      </c>
      <c r="B1035" s="1">
        <v>1.8576778654324111E-2</v>
      </c>
      <c r="C1035" s="1">
        <v>1.6364344395256279E-2</v>
      </c>
      <c r="D1035" s="1">
        <v>6.8521897403100527E-3</v>
      </c>
      <c r="E1035" s="1">
        <v>7.7662735717817597E-3</v>
      </c>
      <c r="F1035" s="1">
        <v>-1.1409194060817999E-2</v>
      </c>
      <c r="G1035" s="1">
        <v>-9.9129475562738708E-3</v>
      </c>
    </row>
    <row r="1036" spans="1:7" x14ac:dyDescent="0.3">
      <c r="A1036" s="3">
        <v>20130409</v>
      </c>
      <c r="B1036" s="1">
        <v>7.7685624297210857E-3</v>
      </c>
      <c r="C1036" s="1">
        <v>-1.5579927454265658E-2</v>
      </c>
      <c r="D1036" s="1">
        <v>1.1819915749942036E-2</v>
      </c>
      <c r="E1036" s="1">
        <v>7.26760286821981E-3</v>
      </c>
      <c r="F1036" s="1">
        <v>9.2830112375846402E-3</v>
      </c>
      <c r="G1036" s="1">
        <v>4.7361137932571901E-3</v>
      </c>
    </row>
    <row r="1037" spans="1:7" x14ac:dyDescent="0.3">
      <c r="A1037" s="3">
        <v>20130410</v>
      </c>
      <c r="B1037" s="1">
        <v>-5.4424427364053087E-3</v>
      </c>
      <c r="C1037" s="1">
        <v>-1.7475356846003653E-2</v>
      </c>
      <c r="D1037" s="1">
        <v>-6.3785258204266402E-4</v>
      </c>
      <c r="E1037" s="1">
        <v>4.1325181184368497E-3</v>
      </c>
      <c r="F1037" s="1">
        <v>-4.0424369929101403E-3</v>
      </c>
      <c r="G1037" s="1">
        <v>7.3763308764502999E-3</v>
      </c>
    </row>
    <row r="1038" spans="1:7" x14ac:dyDescent="0.3">
      <c r="A1038" s="3">
        <v>20130411</v>
      </c>
      <c r="B1038" s="1">
        <v>-7.2667160343757231E-3</v>
      </c>
      <c r="C1038" s="1">
        <v>3.3418703479339557E-5</v>
      </c>
      <c r="D1038" s="1">
        <v>-2.5030405883436717E-3</v>
      </c>
      <c r="E1038" s="1">
        <v>-5.68582609464683E-3</v>
      </c>
      <c r="F1038" s="1">
        <v>1.4283270766514899E-3</v>
      </c>
      <c r="G1038" s="1">
        <v>-6.2034671095403697E-3</v>
      </c>
    </row>
    <row r="1039" spans="1:7" x14ac:dyDescent="0.3">
      <c r="A1039" s="3">
        <v>20130412</v>
      </c>
      <c r="B1039" s="1">
        <v>-6.9606507370332648E-3</v>
      </c>
      <c r="C1039" s="1">
        <v>-6.0501227575577984E-3</v>
      </c>
      <c r="D1039" s="1">
        <v>-8.5269408416131596E-3</v>
      </c>
      <c r="E1039" s="1">
        <v>-2.9979976077925499E-3</v>
      </c>
      <c r="F1039" s="1">
        <v>-7.5850671581956302E-3</v>
      </c>
      <c r="G1039" s="1">
        <v>-5.8264658308505596E-3</v>
      </c>
    </row>
    <row r="1040" spans="1:7" x14ac:dyDescent="0.3">
      <c r="A1040" s="3">
        <v>20130415</v>
      </c>
      <c r="B1040" s="1">
        <v>-1.9343041583930781E-2</v>
      </c>
      <c r="C1040" s="1">
        <v>-3.5030073025900752E-3</v>
      </c>
      <c r="D1040" s="1">
        <v>-1.3032496750342924E-2</v>
      </c>
      <c r="E1040" s="1">
        <v>-9.3185203900593497E-3</v>
      </c>
      <c r="F1040" s="1">
        <v>-1.5056429001264601E-3</v>
      </c>
      <c r="G1040" s="1">
        <v>-1.7221183180351499E-2</v>
      </c>
    </row>
    <row r="1041" spans="1:7" x14ac:dyDescent="0.3">
      <c r="A1041" s="3">
        <v>20130416</v>
      </c>
      <c r="B1041" s="1">
        <v>1.1436078220294892E-2</v>
      </c>
      <c r="C1041" s="1">
        <v>4.8386930865528029E-3</v>
      </c>
      <c r="D1041" s="1">
        <v>1.2432539939072965E-2</v>
      </c>
      <c r="E1041" s="1">
        <v>9.7314814002920601E-3</v>
      </c>
      <c r="F1041" s="1">
        <v>1.3942299605256499E-2</v>
      </c>
      <c r="G1041" s="1">
        <v>6.7867730348588904E-3</v>
      </c>
    </row>
    <row r="1042" spans="1:7" x14ac:dyDescent="0.3">
      <c r="A1042" s="3">
        <v>20130417</v>
      </c>
      <c r="B1042" s="1">
        <v>1.7666772118847138E-2</v>
      </c>
      <c r="C1042" s="1">
        <v>2.1138091536596546E-2</v>
      </c>
      <c r="D1042" s="1">
        <v>6.3313568310967294E-3</v>
      </c>
      <c r="E1042" s="1">
        <v>1.14920323817279E-2</v>
      </c>
      <c r="F1042" s="1">
        <v>-8.6113035398980298E-3</v>
      </c>
      <c r="G1042" s="1">
        <v>-2.8274279009743398E-3</v>
      </c>
    </row>
    <row r="1043" spans="1:7" x14ac:dyDescent="0.3">
      <c r="A1043" s="3">
        <v>20130418</v>
      </c>
      <c r="B1043" s="1">
        <v>3.8248772185886654E-3</v>
      </c>
      <c r="C1043" s="1">
        <v>-3.9259280381674999E-3</v>
      </c>
      <c r="D1043" s="1">
        <v>1.2935690291712059E-3</v>
      </c>
      <c r="E1043" s="1">
        <v>1.6644746695525E-3</v>
      </c>
      <c r="F1043" s="1">
        <v>6.56018053749021E-3</v>
      </c>
      <c r="G1043" s="1">
        <v>-1.61638642979747E-4</v>
      </c>
    </row>
    <row r="1044" spans="1:7" x14ac:dyDescent="0.3">
      <c r="A1044" s="3">
        <v>20130419</v>
      </c>
      <c r="B1044" s="1">
        <v>2.2067087013805078E-2</v>
      </c>
      <c r="C1044" s="1">
        <v>1.7479150792856255E-2</v>
      </c>
      <c r="D1044" s="1">
        <v>1.9746420469238361E-2</v>
      </c>
      <c r="E1044" s="1">
        <v>1.7194473438904401E-2</v>
      </c>
      <c r="F1044" s="1">
        <v>3.8640938323482303E-2</v>
      </c>
      <c r="G1044" s="1">
        <v>2.1960522533750099E-2</v>
      </c>
    </row>
    <row r="1045" spans="1:7" x14ac:dyDescent="0.3">
      <c r="A1045" s="3">
        <v>20130422</v>
      </c>
      <c r="B1045" s="1">
        <v>1.5121321040921665E-2</v>
      </c>
      <c r="C1045" s="1">
        <v>9.9803620470071009E-3</v>
      </c>
      <c r="D1045" s="1">
        <v>1.2000713991615934E-3</v>
      </c>
      <c r="E1045" s="1">
        <v>-2.3674670007545699E-3</v>
      </c>
      <c r="F1045" s="1">
        <v>-3.4375858194048E-3</v>
      </c>
      <c r="G1045" s="1">
        <v>-3.3106232315522098E-4</v>
      </c>
    </row>
    <row r="1046" spans="1:7" x14ac:dyDescent="0.3">
      <c r="A1046" s="3">
        <v>20130423</v>
      </c>
      <c r="B1046" s="1">
        <v>-2.1726440202687113E-2</v>
      </c>
      <c r="C1046" s="1">
        <v>-2.4779062367199182E-2</v>
      </c>
      <c r="D1046" s="1">
        <v>-2.912969719704905E-2</v>
      </c>
      <c r="E1046" s="1">
        <v>-2.43642120518229E-2</v>
      </c>
      <c r="F1046" s="1">
        <v>-3.6956456042051902E-2</v>
      </c>
      <c r="G1046" s="1">
        <v>-2.8872395447752299E-2</v>
      </c>
    </row>
    <row r="1047" spans="1:7" x14ac:dyDescent="0.3">
      <c r="A1047" s="3">
        <v>20130424</v>
      </c>
      <c r="B1047" s="1">
        <v>3.5824964592032126E-2</v>
      </c>
      <c r="C1047" s="1">
        <v>2.1474727289428463E-2</v>
      </c>
      <c r="D1047" s="1">
        <v>1.5285996703121519E-2</v>
      </c>
      <c r="E1047" s="1">
        <v>1.24113320708401E-2</v>
      </c>
      <c r="F1047" s="1">
        <v>1.93738936555914E-2</v>
      </c>
      <c r="G1047" s="1">
        <v>1.3867035475709799E-2</v>
      </c>
    </row>
    <row r="1048" spans="1:7" x14ac:dyDescent="0.3">
      <c r="A1048" s="3">
        <v>20130425</v>
      </c>
      <c r="B1048" s="1">
        <v>-2.1805366130424043E-2</v>
      </c>
      <c r="C1048" s="1">
        <v>-5.1913310054994529E-3</v>
      </c>
      <c r="D1048" s="1">
        <v>-1.2372548152467314E-2</v>
      </c>
      <c r="E1048" s="1">
        <v>-8.2948070686092792E-3</v>
      </c>
      <c r="F1048" s="1">
        <v>-1.42922878778351E-2</v>
      </c>
      <c r="G1048" s="1">
        <v>-7.4672460331023901E-3</v>
      </c>
    </row>
    <row r="1049" spans="1:7" x14ac:dyDescent="0.3">
      <c r="A1049" s="3">
        <v>20130426</v>
      </c>
      <c r="B1049" s="1">
        <v>-1.8362174832681807E-2</v>
      </c>
      <c r="C1049" s="1">
        <v>-1.5936682665662144E-2</v>
      </c>
      <c r="D1049" s="1">
        <v>-1.2698480117082977E-2</v>
      </c>
      <c r="E1049" s="1">
        <v>-1.0935794842666E-2</v>
      </c>
      <c r="F1049" s="1">
        <v>-4.0489847462204503E-3</v>
      </c>
      <c r="G1049" s="1">
        <v>-1.0427713456516399E-2</v>
      </c>
    </row>
    <row r="1050" spans="1:7" x14ac:dyDescent="0.3">
      <c r="A1050" s="3">
        <v>20130502</v>
      </c>
      <c r="B1050" s="1">
        <v>9.7028007813989639E-3</v>
      </c>
      <c r="C1050" s="1">
        <v>1.2177369255818355E-2</v>
      </c>
      <c r="D1050" s="1">
        <v>4.3660775726656384E-5</v>
      </c>
      <c r="E1050" s="1">
        <v>-1.94630813855612E-3</v>
      </c>
      <c r="F1050" s="1">
        <v>7.0019708512302301E-3</v>
      </c>
      <c r="G1050" s="1">
        <v>-5.1347314788834199E-3</v>
      </c>
    </row>
    <row r="1051" spans="1:7" x14ac:dyDescent="0.3">
      <c r="A1051" s="3">
        <v>20130503</v>
      </c>
      <c r="B1051" s="1">
        <v>2.0139112052276475E-2</v>
      </c>
      <c r="C1051" s="1">
        <v>2.6003578981903846E-2</v>
      </c>
      <c r="D1051" s="1">
        <v>1.9245735823566812E-2</v>
      </c>
      <c r="E1051" s="1">
        <v>1.70658182583284E-2</v>
      </c>
      <c r="F1051" s="1">
        <v>2.1276150220705298E-2</v>
      </c>
      <c r="G1051" s="1">
        <v>1.21276189093837E-2</v>
      </c>
    </row>
    <row r="1052" spans="1:7" x14ac:dyDescent="0.3">
      <c r="A1052" s="3">
        <v>20130506</v>
      </c>
      <c r="B1052" s="1">
        <v>2.626598255794519E-2</v>
      </c>
      <c r="C1052" s="1">
        <v>1.2818290522961504E-2</v>
      </c>
      <c r="D1052" s="1">
        <v>1.5618289572186354E-2</v>
      </c>
      <c r="E1052" s="1">
        <v>1.7391809793661301E-2</v>
      </c>
      <c r="F1052" s="1">
        <v>7.5847080699592397E-3</v>
      </c>
      <c r="G1052" s="1">
        <v>1.48082539233967E-2</v>
      </c>
    </row>
    <row r="1053" spans="1:7" x14ac:dyDescent="0.3">
      <c r="A1053" s="3">
        <v>20130507</v>
      </c>
      <c r="B1053" s="1">
        <v>-4.5310916442356164E-3</v>
      </c>
      <c r="C1053" s="1">
        <v>-3.6658559078651277E-3</v>
      </c>
      <c r="D1053" s="1">
        <v>7.178723603667288E-4</v>
      </c>
      <c r="E1053" s="1">
        <v>7.1289456478416903E-3</v>
      </c>
      <c r="F1053" s="1">
        <v>-4.9711998440100599E-4</v>
      </c>
      <c r="G1053" s="1">
        <v>4.29823302165162E-3</v>
      </c>
    </row>
    <row r="1054" spans="1:7" x14ac:dyDescent="0.3">
      <c r="A1054" s="3">
        <v>20130508</v>
      </c>
      <c r="B1054" s="1">
        <v>1.8676755045754567E-2</v>
      </c>
      <c r="C1054" s="1">
        <v>2.0262904951966049E-2</v>
      </c>
      <c r="D1054" s="1">
        <v>1.1683321215392109E-2</v>
      </c>
      <c r="E1054" s="1">
        <v>8.0997056352125792E-3</v>
      </c>
      <c r="F1054" s="1">
        <v>1.5197003800256101E-3</v>
      </c>
      <c r="G1054" s="1">
        <v>4.0578411903420004E-3</v>
      </c>
    </row>
    <row r="1055" spans="1:7" x14ac:dyDescent="0.3">
      <c r="A1055" s="3">
        <v>20130509</v>
      </c>
      <c r="B1055" s="1">
        <v>4.4712950457169122E-3</v>
      </c>
      <c r="C1055" s="1">
        <v>-4.3226818144074166E-3</v>
      </c>
      <c r="D1055" s="1">
        <v>-8.1181398338538262E-3</v>
      </c>
      <c r="E1055" s="1">
        <v>-3.72601565068851E-4</v>
      </c>
      <c r="F1055" s="1">
        <v>-8.7339491777967508E-3</v>
      </c>
      <c r="G1055" s="1">
        <v>-1.16211213923834E-2</v>
      </c>
    </row>
    <row r="1056" spans="1:7" x14ac:dyDescent="0.3">
      <c r="A1056" s="3">
        <v>20130510</v>
      </c>
      <c r="B1056" s="1">
        <v>-4.1410886219644324E-3</v>
      </c>
      <c r="C1056" s="1">
        <v>1.2548549688444427E-3</v>
      </c>
      <c r="D1056" s="1">
        <v>9.7589142963506893E-3</v>
      </c>
      <c r="E1056" s="1">
        <v>6.4403062418976502E-3</v>
      </c>
      <c r="F1056" s="1">
        <v>7.4676672828449496E-3</v>
      </c>
      <c r="G1056" s="1">
        <v>8.3763840532121402E-3</v>
      </c>
    </row>
    <row r="1057" spans="1:7" x14ac:dyDescent="0.3">
      <c r="A1057" s="3">
        <v>20130513</v>
      </c>
      <c r="B1057" s="1">
        <v>1.7029594126051269E-2</v>
      </c>
      <c r="C1057" s="1">
        <v>-1.7572500803374556E-3</v>
      </c>
      <c r="D1057" s="1">
        <v>-1.4277069141719907E-3</v>
      </c>
      <c r="E1057" s="1">
        <v>-5.1488135982422096E-3</v>
      </c>
      <c r="F1057" s="1">
        <v>-6.6537539108364003E-3</v>
      </c>
      <c r="G1057" s="1">
        <v>-4.5797637940866399E-3</v>
      </c>
    </row>
    <row r="1058" spans="1:7" x14ac:dyDescent="0.3">
      <c r="A1058" s="3">
        <v>20130514</v>
      </c>
      <c r="B1058" s="1">
        <v>-1.1253327042390803E-2</v>
      </c>
      <c r="C1058" s="1">
        <v>-8.7686614904527241E-3</v>
      </c>
      <c r="D1058" s="1">
        <v>-1.5781981784835423E-2</v>
      </c>
      <c r="E1058" s="1">
        <v>-1.91677489161904E-2</v>
      </c>
      <c r="F1058" s="1">
        <v>-1.3364397705661999E-2</v>
      </c>
      <c r="G1058" s="1">
        <v>-1.2861844943445701E-2</v>
      </c>
    </row>
    <row r="1059" spans="1:7" x14ac:dyDescent="0.3">
      <c r="A1059" s="3">
        <v>20130515</v>
      </c>
      <c r="B1059" s="1">
        <v>3.2146200019309179E-2</v>
      </c>
      <c r="C1059" s="1">
        <v>1.7841767099749668E-2</v>
      </c>
      <c r="D1059" s="1">
        <v>1.1179505306435626E-2</v>
      </c>
      <c r="E1059" s="1">
        <v>9.7897423863643907E-3</v>
      </c>
      <c r="F1059" s="1">
        <v>1.9122069943041701E-3</v>
      </c>
      <c r="G1059" s="1">
        <v>1.81391267265725E-3</v>
      </c>
    </row>
    <row r="1060" spans="1:7" x14ac:dyDescent="0.3">
      <c r="A1060" s="3">
        <v>20130516</v>
      </c>
      <c r="B1060" s="1">
        <v>8.2945963606980075E-3</v>
      </c>
      <c r="C1060" s="1">
        <v>4.9230201209176155E-3</v>
      </c>
      <c r="D1060" s="1">
        <v>1.2706568047801814E-2</v>
      </c>
      <c r="E1060" s="1">
        <v>1.04746732532399E-2</v>
      </c>
      <c r="F1060" s="1">
        <v>2.7698405613986999E-2</v>
      </c>
      <c r="G1060" s="1">
        <v>1.0865864721486901E-2</v>
      </c>
    </row>
    <row r="1061" spans="1:7" x14ac:dyDescent="0.3">
      <c r="A1061" s="3">
        <v>20130517</v>
      </c>
      <c r="B1061" s="1">
        <v>1.9065140952146356E-2</v>
      </c>
      <c r="C1061" s="1">
        <v>4.3638480805597239E-3</v>
      </c>
      <c r="D1061" s="1">
        <v>1.3291391132710169E-2</v>
      </c>
      <c r="E1061" s="1">
        <v>1.1327422880779E-2</v>
      </c>
      <c r="F1061" s="1">
        <v>1.3397258500166501E-2</v>
      </c>
      <c r="G1061" s="1">
        <v>2.4732385424093398E-2</v>
      </c>
    </row>
    <row r="1062" spans="1:7" x14ac:dyDescent="0.3">
      <c r="A1062" s="3">
        <v>20130520</v>
      </c>
      <c r="B1062" s="1">
        <v>1.9468228316369587E-2</v>
      </c>
      <c r="C1062" s="1">
        <v>-2.6803703865125931E-2</v>
      </c>
      <c r="D1062" s="1">
        <v>1.6005506550251122E-2</v>
      </c>
      <c r="E1062" s="1">
        <v>1.0833324445720801E-2</v>
      </c>
      <c r="F1062" s="1">
        <v>9.9614176937678107E-3</v>
      </c>
      <c r="G1062" s="1">
        <v>2.75718298017575E-3</v>
      </c>
    </row>
    <row r="1063" spans="1:7" x14ac:dyDescent="0.3">
      <c r="A1063" s="3">
        <v>20130521</v>
      </c>
      <c r="B1063" s="1">
        <v>2.7917970455950868E-2</v>
      </c>
      <c r="C1063" s="1">
        <v>8.7296528952150836E-3</v>
      </c>
      <c r="D1063" s="1">
        <v>6.9755143963742073E-3</v>
      </c>
      <c r="E1063" s="1">
        <v>5.5289634175699001E-3</v>
      </c>
      <c r="F1063" s="1">
        <v>-3.1874824536372E-3</v>
      </c>
      <c r="G1063" s="1">
        <v>7.0657519279033803E-4</v>
      </c>
    </row>
    <row r="1064" spans="1:7" x14ac:dyDescent="0.3">
      <c r="A1064" s="3">
        <v>20130522</v>
      </c>
      <c r="B1064" s="1">
        <v>-2.5144463184316557E-2</v>
      </c>
      <c r="C1064" s="1">
        <v>4.9948513543911308E-4</v>
      </c>
      <c r="D1064" s="1">
        <v>-6.0916897996570159E-3</v>
      </c>
      <c r="E1064" s="1">
        <v>1.4810543597933599E-3</v>
      </c>
      <c r="F1064" s="1">
        <v>5.2613055704777501E-3</v>
      </c>
      <c r="G1064" s="1">
        <v>-4.7495586011971798E-3</v>
      </c>
    </row>
    <row r="1065" spans="1:7" x14ac:dyDescent="0.3">
      <c r="A1065" s="3">
        <v>20130523</v>
      </c>
      <c r="B1065" s="1">
        <v>1.9906497567852692E-3</v>
      </c>
      <c r="C1065" s="1">
        <v>9.8437903298653415E-4</v>
      </c>
      <c r="D1065" s="1">
        <v>-1.6083831731610057E-2</v>
      </c>
      <c r="E1065" s="1">
        <v>-1.27392194500304E-2</v>
      </c>
      <c r="F1065" s="1">
        <v>-1.8374182530666899E-2</v>
      </c>
      <c r="G1065" s="1">
        <v>-1.2193648919804999E-2</v>
      </c>
    </row>
    <row r="1066" spans="1:7" x14ac:dyDescent="0.3">
      <c r="A1066" s="3">
        <v>20130524</v>
      </c>
      <c r="B1066" s="1">
        <v>2.5920446760740141E-2</v>
      </c>
      <c r="C1066" s="1">
        <v>1.6146250769717162E-2</v>
      </c>
      <c r="D1066" s="1">
        <v>1.0793626430125536E-2</v>
      </c>
      <c r="E1066" s="1">
        <v>2.8576654257271399E-3</v>
      </c>
      <c r="F1066" s="1">
        <v>3.2974382491613098E-3</v>
      </c>
      <c r="G1066" s="1">
        <v>3.2126144925671701E-3</v>
      </c>
    </row>
    <row r="1067" spans="1:7" x14ac:dyDescent="0.3">
      <c r="A1067" s="3">
        <v>20130527</v>
      </c>
      <c r="B1067" s="1">
        <v>9.1082501534599271E-3</v>
      </c>
      <c r="C1067" s="1">
        <v>1.3415716966753477E-2</v>
      </c>
      <c r="D1067" s="1">
        <v>2.8359223424921387E-3</v>
      </c>
      <c r="E1067" s="1">
        <v>2.9588232148298802E-3</v>
      </c>
      <c r="F1067" s="1">
        <v>2.3788751431513201E-4</v>
      </c>
      <c r="G1067" s="1">
        <v>-2.8644962778894998E-3</v>
      </c>
    </row>
    <row r="1068" spans="1:7" x14ac:dyDescent="0.3">
      <c r="A1068" s="3">
        <v>20130528</v>
      </c>
      <c r="B1068" s="1">
        <v>-2.3822593087337009E-2</v>
      </c>
      <c r="C1068" s="1">
        <v>2.572853329416439E-3</v>
      </c>
      <c r="D1068" s="1">
        <v>8.3819872007297059E-3</v>
      </c>
      <c r="E1068" s="1">
        <v>1.12780191391775E-2</v>
      </c>
      <c r="F1068" s="1">
        <v>3.01659429649637E-2</v>
      </c>
      <c r="G1068" s="1">
        <v>1.5925057779289001E-2</v>
      </c>
    </row>
    <row r="1069" spans="1:7" x14ac:dyDescent="0.3">
      <c r="A1069" s="3">
        <v>20130529</v>
      </c>
      <c r="B1069" s="1">
        <v>8.6231657173354674E-3</v>
      </c>
      <c r="C1069" s="1">
        <v>7.9683562841750179E-3</v>
      </c>
      <c r="D1069" s="1">
        <v>4.5743308806274656E-3</v>
      </c>
      <c r="E1069" s="1">
        <v>5.7004177258418E-3</v>
      </c>
      <c r="F1069" s="1">
        <v>-4.6215195256174299E-3</v>
      </c>
      <c r="G1069" s="1">
        <v>3.4397835396281603E-4</v>
      </c>
    </row>
    <row r="1070" spans="1:7" x14ac:dyDescent="0.3">
      <c r="A1070" s="3">
        <v>20130530</v>
      </c>
      <c r="B1070" s="1">
        <v>-2.3949562480615519E-3</v>
      </c>
      <c r="C1070" s="1">
        <v>1.2468022452409721E-2</v>
      </c>
      <c r="D1070" s="1">
        <v>-5.6156704942862826E-3</v>
      </c>
      <c r="E1070" s="1">
        <v>-6.2309938212034297E-3</v>
      </c>
      <c r="F1070" s="1">
        <v>-1.9044051752986301E-3</v>
      </c>
      <c r="G1070" s="1">
        <v>-1.29565277310191E-3</v>
      </c>
    </row>
    <row r="1071" spans="1:7" x14ac:dyDescent="0.3">
      <c r="A1071" s="3">
        <v>20130531</v>
      </c>
      <c r="B1071" s="1">
        <v>-8.4278580520748929E-3</v>
      </c>
      <c r="C1071" s="1">
        <v>4.8306212472411665E-4</v>
      </c>
      <c r="D1071" s="1">
        <v>-7.6172834024400993E-3</v>
      </c>
      <c r="E1071" s="1">
        <v>-1.1103792083665199E-2</v>
      </c>
      <c r="F1071" s="1">
        <v>-9.6135779216054203E-3</v>
      </c>
      <c r="G1071" s="1">
        <v>-9.1037281641736106E-3</v>
      </c>
    </row>
    <row r="1072" spans="1:7" x14ac:dyDescent="0.3">
      <c r="A1072" s="3">
        <v>20130603</v>
      </c>
      <c r="B1072" s="1">
        <v>-8.1956248490553229E-3</v>
      </c>
      <c r="C1072" s="1">
        <v>-7.4194745595840801E-3</v>
      </c>
      <c r="D1072" s="1">
        <v>-3.7628119491841918E-3</v>
      </c>
      <c r="E1072" s="1">
        <v>-1.3728380180251601E-3</v>
      </c>
      <c r="F1072" s="1">
        <v>9.0806366499850502E-4</v>
      </c>
      <c r="G1072" s="1">
        <v>-5.8502082382795595E-4</v>
      </c>
    </row>
    <row r="1073" spans="1:7" x14ac:dyDescent="0.3">
      <c r="A1073" s="3">
        <v>20130604</v>
      </c>
      <c r="B1073" s="1">
        <v>-2.395442698812E-2</v>
      </c>
      <c r="C1073" s="1">
        <v>-2.1116182795608424E-2</v>
      </c>
      <c r="D1073" s="1">
        <v>-1.9996707570036323E-2</v>
      </c>
      <c r="E1073" s="1">
        <v>-1.81329628264763E-2</v>
      </c>
      <c r="F1073" s="1">
        <v>-9.1958568735209106E-3</v>
      </c>
      <c r="G1073" s="1">
        <v>-1.45278944564202E-2</v>
      </c>
    </row>
    <row r="1074" spans="1:7" x14ac:dyDescent="0.3">
      <c r="A1074" s="3">
        <v>20130605</v>
      </c>
      <c r="B1074" s="1">
        <v>7.6255770336513115E-3</v>
      </c>
      <c r="C1074" s="1">
        <v>4.2689372367224268E-3</v>
      </c>
      <c r="D1074" s="1">
        <v>6.9591204263361964E-3</v>
      </c>
      <c r="E1074" s="1">
        <v>1.6053941498600001E-3</v>
      </c>
      <c r="F1074" s="1">
        <v>-7.7431504689257401E-3</v>
      </c>
      <c r="G1074" s="1">
        <v>7.7948927580084296E-4</v>
      </c>
    </row>
    <row r="1075" spans="1:7" x14ac:dyDescent="0.3">
      <c r="A1075" s="3">
        <v>20130606</v>
      </c>
      <c r="B1075" s="1">
        <v>-1.4152046868829172E-2</v>
      </c>
      <c r="C1075" s="1">
        <v>-1.9331505187736873E-2</v>
      </c>
      <c r="D1075" s="1">
        <v>-8.1118354737135575E-3</v>
      </c>
      <c r="E1075" s="1">
        <v>-7.1606331658831601E-3</v>
      </c>
      <c r="F1075" s="1">
        <v>-1.8627382203798101E-2</v>
      </c>
      <c r="G1075" s="1">
        <v>-7.7762205944202504E-3</v>
      </c>
    </row>
    <row r="1076" spans="1:7" x14ac:dyDescent="0.3">
      <c r="A1076" s="3">
        <v>20130607</v>
      </c>
      <c r="B1076" s="1">
        <v>-1.1804264546947779E-2</v>
      </c>
      <c r="C1076" s="1">
        <v>-1.5531895732691495E-2</v>
      </c>
      <c r="D1076" s="1">
        <v>-1.8036417072765074E-2</v>
      </c>
      <c r="E1076" s="1">
        <v>-1.6283277422476299E-2</v>
      </c>
      <c r="F1076" s="1">
        <v>-1.5401826353168E-2</v>
      </c>
      <c r="G1076" s="1">
        <v>-1.5751038031628299E-2</v>
      </c>
    </row>
    <row r="1077" spans="1:7" x14ac:dyDescent="0.3">
      <c r="A1077" s="3">
        <v>20130613</v>
      </c>
      <c r="B1077" s="1">
        <v>-1.4748394131880416E-2</v>
      </c>
      <c r="C1077" s="1">
        <v>-1.3573472702674373E-2</v>
      </c>
      <c r="D1077" s="1">
        <v>-3.3343110299593637E-2</v>
      </c>
      <c r="E1077" s="1">
        <v>-2.8975082171780599E-2</v>
      </c>
      <c r="F1077" s="1">
        <v>-3.14897814430527E-2</v>
      </c>
      <c r="G1077" s="1">
        <v>-3.4538893662065202E-2</v>
      </c>
    </row>
    <row r="1078" spans="1:7" x14ac:dyDescent="0.3">
      <c r="A1078" s="3">
        <v>20130614</v>
      </c>
      <c r="B1078" s="1">
        <v>3.3970203596377389E-2</v>
      </c>
      <c r="C1078" s="1">
        <v>2.5263307111484376E-2</v>
      </c>
      <c r="D1078" s="1">
        <v>1.0740876018658967E-2</v>
      </c>
      <c r="E1078" s="1">
        <v>9.4610567791140604E-3</v>
      </c>
      <c r="F1078" s="1">
        <v>3.69344570680963E-3</v>
      </c>
      <c r="G1078" s="1">
        <v>2.9195164996000701E-3</v>
      </c>
    </row>
    <row r="1079" spans="1:7" x14ac:dyDescent="0.3">
      <c r="A1079" s="3">
        <v>20130617</v>
      </c>
      <c r="B1079" s="1">
        <v>3.3565006181469847E-3</v>
      </c>
      <c r="C1079" s="1">
        <v>1.9278291697652963E-2</v>
      </c>
      <c r="D1079" s="1">
        <v>-7.1850534516844497E-3</v>
      </c>
      <c r="E1079" s="1">
        <v>-1.1499837803348199E-2</v>
      </c>
      <c r="F1079" s="1">
        <v>-8.1401162327550108E-3</v>
      </c>
      <c r="G1079" s="1">
        <v>-5.8623606834254903E-3</v>
      </c>
    </row>
    <row r="1080" spans="1:7" x14ac:dyDescent="0.3">
      <c r="A1080" s="3">
        <v>20130618</v>
      </c>
      <c r="B1080" s="1">
        <v>8.5196693803136483E-4</v>
      </c>
      <c r="C1080" s="1">
        <v>-2.896904793080989E-3</v>
      </c>
      <c r="D1080" s="1">
        <v>7.8708576592932539E-3</v>
      </c>
      <c r="E1080" s="1">
        <v>1.11409837780857E-2</v>
      </c>
      <c r="F1080" s="1">
        <v>1.1580966165093401E-2</v>
      </c>
      <c r="G1080" s="1">
        <v>-1.9749555515846998E-3</v>
      </c>
    </row>
    <row r="1081" spans="1:7" x14ac:dyDescent="0.3">
      <c r="A1081" s="3">
        <v>20130619</v>
      </c>
      <c r="B1081" s="1">
        <v>-4.1244083840433852E-3</v>
      </c>
      <c r="C1081" s="1">
        <v>-7.2376464016263263E-3</v>
      </c>
      <c r="D1081" s="1">
        <v>-6.6292950839949736E-3</v>
      </c>
      <c r="E1081" s="1">
        <v>4.0767089888703903E-4</v>
      </c>
      <c r="F1081" s="1">
        <v>-1.48930455984542E-2</v>
      </c>
      <c r="G1081" s="1">
        <v>-7.5644127212004296E-3</v>
      </c>
    </row>
    <row r="1082" spans="1:7" x14ac:dyDescent="0.3">
      <c r="A1082" s="3">
        <v>20130620</v>
      </c>
      <c r="B1082" s="1">
        <v>-3.790444664231063E-2</v>
      </c>
      <c r="C1082" s="1">
        <v>-3.4385512064905817E-2</v>
      </c>
      <c r="D1082" s="1">
        <v>-2.7557426174768397E-2</v>
      </c>
      <c r="E1082" s="1">
        <v>-2.5871247213258699E-2</v>
      </c>
      <c r="F1082" s="1">
        <v>-3.4954867941635E-2</v>
      </c>
      <c r="G1082" s="1">
        <v>-2.9449365083806901E-2</v>
      </c>
    </row>
    <row r="1083" spans="1:7" x14ac:dyDescent="0.3">
      <c r="A1083" s="3">
        <v>20130621</v>
      </c>
      <c r="B1083" s="1">
        <v>-7.7287823128070953E-3</v>
      </c>
      <c r="C1083" s="1">
        <v>2.9223741476515656E-3</v>
      </c>
      <c r="D1083" s="1">
        <v>-9.8945238534378817E-4</v>
      </c>
      <c r="E1083" s="1">
        <v>6.6656158773096804E-4</v>
      </c>
      <c r="F1083" s="1">
        <v>3.1186047110666401E-3</v>
      </c>
      <c r="G1083" s="1">
        <v>-7.51896368278004E-3</v>
      </c>
    </row>
    <row r="1084" spans="1:7" x14ac:dyDescent="0.3">
      <c r="A1084" s="3">
        <v>20130624</v>
      </c>
      <c r="B1084" s="1">
        <v>-6.0627947813587463E-2</v>
      </c>
      <c r="C1084" s="1">
        <v>-4.3894427486359217E-2</v>
      </c>
      <c r="D1084" s="1">
        <v>-4.9889308049627192E-2</v>
      </c>
      <c r="E1084" s="1">
        <v>-4.7549659000036097E-2</v>
      </c>
      <c r="F1084" s="1">
        <v>-7.9029462957334803E-2</v>
      </c>
      <c r="G1084" s="1">
        <v>-5.3024276486538298E-2</v>
      </c>
    </row>
    <row r="1085" spans="1:7" x14ac:dyDescent="0.3">
      <c r="A1085" s="3">
        <v>20130625</v>
      </c>
      <c r="B1085" s="1">
        <v>1.57564767236948E-2</v>
      </c>
      <c r="C1085" s="1">
        <v>-6.3466449712694991E-3</v>
      </c>
      <c r="D1085" s="1">
        <v>2.2822327982591822E-3</v>
      </c>
      <c r="E1085" s="1">
        <v>4.1115698874068804E-3</v>
      </c>
      <c r="F1085" s="1">
        <v>-3.0821088924767098E-3</v>
      </c>
      <c r="G1085" s="1">
        <v>-5.96458649673907E-3</v>
      </c>
    </row>
    <row r="1086" spans="1:7" x14ac:dyDescent="0.3">
      <c r="A1086" s="3">
        <v>20130626</v>
      </c>
      <c r="B1086" s="1">
        <v>4.7598586907272485E-2</v>
      </c>
      <c r="C1086" s="1">
        <v>3.511069312007039E-2</v>
      </c>
      <c r="D1086" s="1">
        <v>1.1188519891260275E-2</v>
      </c>
      <c r="E1086" s="1">
        <v>8.3553667312132492E-3</v>
      </c>
      <c r="F1086" s="1">
        <v>-3.4603373131164199E-3</v>
      </c>
      <c r="G1086" s="1">
        <v>-7.8995587647181804E-3</v>
      </c>
    </row>
    <row r="1087" spans="1:7" x14ac:dyDescent="0.3">
      <c r="A1087" s="3">
        <v>20130627</v>
      </c>
      <c r="B1087" s="1">
        <v>-2.3018666928179565E-2</v>
      </c>
      <c r="C1087" s="1">
        <v>-5.6106468473771697E-3</v>
      </c>
      <c r="D1087" s="1">
        <v>-1.0795584989133668E-2</v>
      </c>
      <c r="E1087" s="1">
        <v>-1.05131641470936E-2</v>
      </c>
      <c r="F1087" s="1">
        <v>6.3941210952669697E-3</v>
      </c>
      <c r="G1087" s="1">
        <v>-2.0862031800718901E-3</v>
      </c>
    </row>
    <row r="1088" spans="1:7" x14ac:dyDescent="0.3">
      <c r="A1088" s="3">
        <v>20130628</v>
      </c>
      <c r="B1088" s="1">
        <v>-6.0284320452566771E-3</v>
      </c>
      <c r="C1088" s="1">
        <v>-8.5182099459063573E-3</v>
      </c>
      <c r="D1088" s="1">
        <v>-2.3300277195233885E-3</v>
      </c>
      <c r="E1088" s="1">
        <v>7.76412893595828E-3</v>
      </c>
      <c r="F1088" s="1">
        <v>4.2286090790040601E-2</v>
      </c>
      <c r="G1088" s="1">
        <v>1.4219406548954599E-2</v>
      </c>
    </row>
    <row r="1089" spans="1:7" x14ac:dyDescent="0.3">
      <c r="A1089" s="3">
        <v>20130701</v>
      </c>
      <c r="B1089" s="1">
        <v>2.9301541265100001E-2</v>
      </c>
      <c r="C1089" s="1">
        <v>3.2088459814173874E-2</v>
      </c>
      <c r="D1089" s="1">
        <v>4.4718097193880658E-3</v>
      </c>
      <c r="E1089" s="1">
        <v>7.7785012930609698E-3</v>
      </c>
      <c r="F1089" s="1">
        <v>-2.40026720695729E-3</v>
      </c>
      <c r="G1089" s="1">
        <v>5.6512833960634902E-3</v>
      </c>
    </row>
    <row r="1090" spans="1:7" x14ac:dyDescent="0.3">
      <c r="A1090" s="3">
        <v>20130702</v>
      </c>
      <c r="B1090" s="1">
        <v>2.2788696491812598E-2</v>
      </c>
      <c r="C1090" s="1">
        <v>3.7075084077202829E-2</v>
      </c>
      <c r="D1090" s="1">
        <v>3.9141917470818157E-3</v>
      </c>
      <c r="E1090" s="1">
        <v>8.0447687386824892E-3</v>
      </c>
      <c r="F1090" s="1">
        <v>-5.9563140990123798E-3</v>
      </c>
      <c r="G1090" s="1">
        <v>-1.17933202289501E-4</v>
      </c>
    </row>
    <row r="1091" spans="1:7" x14ac:dyDescent="0.3">
      <c r="A1091" s="3">
        <v>20130703</v>
      </c>
      <c r="B1091" s="1">
        <v>1.6059821996409786E-2</v>
      </c>
      <c r="C1091" s="1">
        <v>1.0872342895056498E-2</v>
      </c>
      <c r="D1091" s="1">
        <v>-3.5297099835497094E-3</v>
      </c>
      <c r="E1091" s="1">
        <v>6.87492638016976E-4</v>
      </c>
      <c r="F1091" s="1">
        <v>-1.4412165335914899E-2</v>
      </c>
      <c r="G1091" s="1">
        <v>-9.5990796726197897E-3</v>
      </c>
    </row>
    <row r="1092" spans="1:7" x14ac:dyDescent="0.3">
      <c r="A1092" s="3">
        <v>20130704</v>
      </c>
      <c r="B1092" s="1">
        <v>-6.5446252214461367E-3</v>
      </c>
      <c r="C1092" s="1">
        <v>-1.2396007837343466E-2</v>
      </c>
      <c r="D1092" s="1">
        <v>1.6915944005817356E-2</v>
      </c>
      <c r="E1092" s="1">
        <v>1.0687278756367199E-2</v>
      </c>
      <c r="F1092" s="1">
        <v>9.5486303381496496E-3</v>
      </c>
      <c r="G1092" s="1">
        <v>1.36109057665718E-2</v>
      </c>
    </row>
    <row r="1093" spans="1:7" x14ac:dyDescent="0.3">
      <c r="A1093" s="3">
        <v>20130705</v>
      </c>
      <c r="B1093" s="1">
        <v>-1.9867660113337241E-2</v>
      </c>
      <c r="C1093" s="1">
        <v>-1.3130138658230615E-2</v>
      </c>
      <c r="D1093" s="1">
        <v>8.5625747657037737E-4</v>
      </c>
      <c r="E1093" s="1">
        <v>8.3736410401029002E-4</v>
      </c>
      <c r="F1093" s="1">
        <v>8.8288536070933194E-3</v>
      </c>
      <c r="G1093" s="1">
        <v>1.8844422822853699E-4</v>
      </c>
    </row>
    <row r="1094" spans="1:7" x14ac:dyDescent="0.3">
      <c r="A1094" s="3">
        <v>20130708</v>
      </c>
      <c r="B1094" s="1">
        <v>-4.3916997551432101E-2</v>
      </c>
      <c r="C1094" s="1">
        <v>-1.9964014693965033E-2</v>
      </c>
      <c r="D1094" s="1">
        <v>-3.222312328314466E-2</v>
      </c>
      <c r="E1094" s="1">
        <v>-2.2649333207459901E-2</v>
      </c>
      <c r="F1094" s="1">
        <v>-2.0892101447893701E-2</v>
      </c>
      <c r="G1094" s="1">
        <v>-3.2760102314613897E-2</v>
      </c>
    </row>
    <row r="1095" spans="1:7" x14ac:dyDescent="0.3">
      <c r="A1095" s="3">
        <v>20130709</v>
      </c>
      <c r="B1095" s="1">
        <v>6.7190169356410286E-3</v>
      </c>
      <c r="C1095" s="1">
        <v>1.1232994752092225E-2</v>
      </c>
      <c r="D1095" s="1">
        <v>-1.1925928524925381E-3</v>
      </c>
      <c r="E1095" s="1">
        <v>-1.31138812029578E-3</v>
      </c>
      <c r="F1095" s="1">
        <v>-5.0707000861786398E-3</v>
      </c>
      <c r="G1095" s="1">
        <v>5.9487656156289696E-3</v>
      </c>
    </row>
    <row r="1096" spans="1:7" x14ac:dyDescent="0.3">
      <c r="A1096" s="3">
        <v>20130710</v>
      </c>
      <c r="B1096" s="1">
        <v>3.0688900478875469E-2</v>
      </c>
      <c r="C1096" s="1">
        <v>1.690086860710498E-2</v>
      </c>
      <c r="D1096" s="1">
        <v>2.7676436593885505E-2</v>
      </c>
      <c r="E1096" s="1">
        <v>2.1194101330317901E-2</v>
      </c>
      <c r="F1096" s="1">
        <v>3.16377007055407E-2</v>
      </c>
      <c r="G1096" s="1">
        <v>3.1285353892835301E-2</v>
      </c>
    </row>
    <row r="1097" spans="1:7" x14ac:dyDescent="0.3">
      <c r="A1097" s="3">
        <v>20130711</v>
      </c>
      <c r="B1097" s="1">
        <v>2.7180403479475576E-2</v>
      </c>
      <c r="C1097" s="1">
        <v>2.0346441161875874E-2</v>
      </c>
      <c r="D1097" s="1">
        <v>3.4732434816793244E-2</v>
      </c>
      <c r="E1097" s="1">
        <v>2.78352229090724E-2</v>
      </c>
      <c r="F1097" s="1">
        <v>6.9078437972258697E-2</v>
      </c>
      <c r="G1097" s="1">
        <v>3.7082939576360899E-2</v>
      </c>
    </row>
    <row r="1098" spans="1:7" x14ac:dyDescent="0.3">
      <c r="A1098" s="3">
        <v>20130712</v>
      </c>
      <c r="B1098" s="1">
        <v>-2.4315283764052235E-3</v>
      </c>
      <c r="C1098" s="1">
        <v>3.4588046168510795E-3</v>
      </c>
      <c r="D1098" s="1">
        <v>-1.6115024399365577E-2</v>
      </c>
      <c r="E1098" s="1">
        <v>-1.78383951694349E-2</v>
      </c>
      <c r="F1098" s="1">
        <v>-3.1102445043011202E-2</v>
      </c>
      <c r="G1098" s="1">
        <v>-1.11298716910059E-2</v>
      </c>
    </row>
    <row r="1099" spans="1:7" x14ac:dyDescent="0.3">
      <c r="A1099" s="3">
        <v>20130715</v>
      </c>
      <c r="B1099" s="1">
        <v>3.7367095880138743E-2</v>
      </c>
      <c r="C1099" s="1">
        <v>3.1138986488324284E-2</v>
      </c>
      <c r="D1099" s="1">
        <v>1.6645680466268766E-2</v>
      </c>
      <c r="E1099" s="1">
        <v>1.1684977558288E-2</v>
      </c>
      <c r="F1099" s="1">
        <v>1.02883739091183E-2</v>
      </c>
      <c r="G1099" s="1">
        <v>6.5278287719704202E-3</v>
      </c>
    </row>
    <row r="1100" spans="1:7" x14ac:dyDescent="0.3">
      <c r="A1100" s="3">
        <v>20130716</v>
      </c>
      <c r="B1100" s="1">
        <v>1.7704805192065892E-2</v>
      </c>
      <c r="C1100" s="1">
        <v>6.4735968620588244E-3</v>
      </c>
      <c r="D1100" s="1">
        <v>1.2933827815010042E-2</v>
      </c>
      <c r="E1100" s="1">
        <v>1.0722747982145399E-2</v>
      </c>
      <c r="F1100" s="1">
        <v>7.0194888301999502E-5</v>
      </c>
      <c r="G1100" s="1">
        <v>2.9457528606208002E-3</v>
      </c>
    </row>
    <row r="1101" spans="1:7" x14ac:dyDescent="0.3">
      <c r="A1101" s="3">
        <v>20130717</v>
      </c>
      <c r="B1101" s="1">
        <v>-1.4091912356395661E-2</v>
      </c>
      <c r="C1101" s="1">
        <v>-2.146040155998645E-2</v>
      </c>
      <c r="D1101" s="1">
        <v>-1.2511025372815045E-2</v>
      </c>
      <c r="E1101" s="1">
        <v>-1.6933377929874899E-2</v>
      </c>
      <c r="F1101" s="1">
        <v>-1.4105276110343399E-2</v>
      </c>
      <c r="G1101" s="1">
        <v>-8.7154402121873299E-3</v>
      </c>
    </row>
    <row r="1102" spans="1:7" x14ac:dyDescent="0.3">
      <c r="A1102" s="3">
        <v>20130718</v>
      </c>
      <c r="B1102" s="1">
        <v>1.4428317899057946E-2</v>
      </c>
      <c r="C1102" s="1">
        <v>-3.5656538488651724E-3</v>
      </c>
      <c r="D1102" s="1">
        <v>-1.7261697498092816E-2</v>
      </c>
      <c r="E1102" s="1">
        <v>-1.2747926971350101E-2</v>
      </c>
      <c r="F1102" s="1">
        <v>-2.42152198310766E-2</v>
      </c>
      <c r="G1102" s="1">
        <v>-1.2034840649717399E-2</v>
      </c>
    </row>
    <row r="1103" spans="1:7" x14ac:dyDescent="0.3">
      <c r="A1103" s="3">
        <v>20130719</v>
      </c>
      <c r="B1103" s="1">
        <v>-1.5162574065420405E-2</v>
      </c>
      <c r="C1103" s="1">
        <v>-1.7527433721545447E-2</v>
      </c>
      <c r="D1103" s="1">
        <v>-2.815037834378796E-2</v>
      </c>
      <c r="E1103" s="1">
        <v>-2.5686212263131201E-2</v>
      </c>
      <c r="F1103" s="1">
        <v>-2.8985915939341599E-2</v>
      </c>
      <c r="G1103" s="1">
        <v>-1.1386691805584199E-2</v>
      </c>
    </row>
    <row r="1104" spans="1:7" x14ac:dyDescent="0.3">
      <c r="A1104" s="3">
        <v>20130722</v>
      </c>
      <c r="B1104" s="1">
        <v>2.5821955737310234E-2</v>
      </c>
      <c r="C1104" s="1">
        <v>2.7793099927710185E-2</v>
      </c>
      <c r="D1104" s="1">
        <v>1.4035741406566642E-2</v>
      </c>
      <c r="E1104" s="1">
        <v>7.7830619732645904E-3</v>
      </c>
      <c r="F1104" s="1">
        <v>-1.6802715105252E-4</v>
      </c>
      <c r="G1104" s="1">
        <v>3.7830503973734402E-3</v>
      </c>
    </row>
    <row r="1105" spans="1:7" x14ac:dyDescent="0.3">
      <c r="A1105" s="3">
        <v>20130723</v>
      </c>
      <c r="B1105" s="1">
        <v>2.6332924022733489E-2</v>
      </c>
      <c r="C1105" s="1">
        <v>2.1367879188946642E-2</v>
      </c>
      <c r="D1105" s="1">
        <v>3.4302621411920191E-2</v>
      </c>
      <c r="E1105" s="1">
        <v>2.4678022767032199E-2</v>
      </c>
      <c r="F1105" s="1">
        <v>2.8591426877262301E-2</v>
      </c>
      <c r="G1105" s="1">
        <v>3.02366128397361E-2</v>
      </c>
    </row>
    <row r="1106" spans="1:7" x14ac:dyDescent="0.3">
      <c r="A1106" s="3">
        <v>20130724</v>
      </c>
      <c r="B1106" s="1">
        <v>2.0656089229535837E-2</v>
      </c>
      <c r="C1106" s="1">
        <v>1.8748143219786004E-2</v>
      </c>
      <c r="D1106" s="1">
        <v>8.300311890507393E-3</v>
      </c>
      <c r="E1106" s="1">
        <v>6.0563221935605203E-4</v>
      </c>
      <c r="F1106" s="1">
        <v>-1.6927463100924599E-2</v>
      </c>
      <c r="G1106" s="1">
        <v>-1.7395633578659801E-3</v>
      </c>
    </row>
    <row r="1107" spans="1:7" x14ac:dyDescent="0.3">
      <c r="A1107" s="3">
        <v>20130725</v>
      </c>
      <c r="B1107" s="1">
        <v>-4.3730513762383634E-2</v>
      </c>
      <c r="C1107" s="1">
        <v>-2.0156250059476896E-2</v>
      </c>
      <c r="D1107" s="1">
        <v>-7.749767665566433E-3</v>
      </c>
      <c r="E1107" s="1">
        <v>-4.4612612816795801E-3</v>
      </c>
      <c r="F1107" s="1">
        <v>-3.0293121647246399E-3</v>
      </c>
      <c r="G1107" s="1">
        <v>1.9664947609506398E-3</v>
      </c>
    </row>
    <row r="1108" spans="1:7" x14ac:dyDescent="0.3">
      <c r="A1108" s="3">
        <v>20130726</v>
      </c>
      <c r="B1108" s="1">
        <v>-9.0167577275915148E-4</v>
      </c>
      <c r="C1108" s="1">
        <v>-9.6316444720835452E-4</v>
      </c>
      <c r="D1108" s="1">
        <v>3.4842177795946657E-3</v>
      </c>
      <c r="E1108" s="1">
        <v>-1.6174943587666799E-3</v>
      </c>
      <c r="F1108" s="1">
        <v>-6.0183637375425701E-3</v>
      </c>
      <c r="G1108" s="1">
        <v>-1.84805850789159E-3</v>
      </c>
    </row>
    <row r="1109" spans="1:7" x14ac:dyDescent="0.3">
      <c r="A1109" s="3">
        <v>20130729</v>
      </c>
      <c r="B1109" s="1">
        <v>-1.5911091358462529E-2</v>
      </c>
      <c r="C1109" s="1">
        <v>-9.1979833256585139E-3</v>
      </c>
      <c r="D1109" s="1">
        <v>-1.9881451963842306E-2</v>
      </c>
      <c r="E1109" s="1">
        <v>-1.9685755277345601E-2</v>
      </c>
      <c r="F1109" s="1">
        <v>-2.7231483346793501E-2</v>
      </c>
      <c r="G1109" s="1">
        <v>-1.9013512131135099E-2</v>
      </c>
    </row>
    <row r="1110" spans="1:7" x14ac:dyDescent="0.3">
      <c r="A1110" s="3">
        <v>20130730</v>
      </c>
      <c r="B1110" s="1">
        <v>-1.9379044245266985E-2</v>
      </c>
      <c r="C1110" s="1">
        <v>-1.3521071682539578E-2</v>
      </c>
      <c r="D1110" s="1">
        <v>2.4659510937468073E-3</v>
      </c>
      <c r="E1110" s="1">
        <v>2.22116112533087E-3</v>
      </c>
      <c r="F1110" s="1">
        <v>1.42994951533163E-2</v>
      </c>
      <c r="G1110" s="1">
        <v>9.1264019516230001E-3</v>
      </c>
    </row>
    <row r="1111" spans="1:7" x14ac:dyDescent="0.3">
      <c r="A1111" s="3">
        <v>20130731</v>
      </c>
      <c r="B1111" s="1">
        <v>3.8391179314090358E-3</v>
      </c>
      <c r="C1111" s="1">
        <v>-3.9734487023531401E-3</v>
      </c>
      <c r="D1111" s="1">
        <v>7.6490531732102095E-3</v>
      </c>
      <c r="E1111" s="1">
        <v>4.1724124308668504E-3</v>
      </c>
      <c r="F1111" s="1">
        <v>4.6810332351706497E-3</v>
      </c>
      <c r="G1111" s="1">
        <v>4.7082677498576399E-3</v>
      </c>
    </row>
    <row r="1112" spans="1:7" x14ac:dyDescent="0.3">
      <c r="A1112" s="3">
        <v>20130801</v>
      </c>
      <c r="B1112" s="1">
        <v>4.203217066619027E-2</v>
      </c>
      <c r="C1112" s="1">
        <v>2.5237473073203717E-2</v>
      </c>
      <c r="D1112" s="1">
        <v>2.2521656277588425E-2</v>
      </c>
      <c r="E1112" s="1">
        <v>1.79759082379377E-2</v>
      </c>
      <c r="F1112" s="1">
        <v>2.4766123215615901E-2</v>
      </c>
      <c r="G1112" s="1">
        <v>1.8091902741517799E-2</v>
      </c>
    </row>
    <row r="1113" spans="1:7" x14ac:dyDescent="0.3">
      <c r="A1113" s="3">
        <v>20130802</v>
      </c>
      <c r="B1113" s="1">
        <v>1.0220977708121502E-2</v>
      </c>
      <c r="C1113" s="1">
        <v>-2.3672141310365237E-4</v>
      </c>
      <c r="D1113" s="1">
        <v>-2.3512508605956373E-3</v>
      </c>
      <c r="E1113" s="1">
        <v>1.4464253199623E-3</v>
      </c>
      <c r="F1113" s="1">
        <v>3.2219108340220701E-4</v>
      </c>
      <c r="G1113" s="1">
        <v>2.49790123064873E-3</v>
      </c>
    </row>
    <row r="1114" spans="1:7" x14ac:dyDescent="0.3">
      <c r="A1114" s="3">
        <v>20130805</v>
      </c>
      <c r="B1114" s="1">
        <v>1.8010619957327299E-2</v>
      </c>
      <c r="C1114" s="1">
        <v>2.5895450201794651E-2</v>
      </c>
      <c r="D1114" s="1">
        <v>1.7130722887106906E-2</v>
      </c>
      <c r="E1114" s="1">
        <v>1.65573698356784E-2</v>
      </c>
      <c r="F1114" s="1">
        <v>1.0603766472979099E-2</v>
      </c>
      <c r="G1114" s="1">
        <v>8.4164035913418204E-3</v>
      </c>
    </row>
    <row r="1115" spans="1:7" x14ac:dyDescent="0.3">
      <c r="A1115" s="3">
        <v>20130806</v>
      </c>
      <c r="B1115" s="1">
        <v>1.2320314248780197E-2</v>
      </c>
      <c r="C1115" s="1">
        <v>1.0812993445387144E-2</v>
      </c>
      <c r="D1115" s="1">
        <v>1.995178474642231E-2</v>
      </c>
      <c r="E1115" s="1">
        <v>2.2194342909733399E-2</v>
      </c>
      <c r="F1115" s="1">
        <v>-7.73561010067472E-4</v>
      </c>
      <c r="G1115" s="1">
        <v>-8.2849555778042504E-5</v>
      </c>
    </row>
    <row r="1116" spans="1:7" x14ac:dyDescent="0.3">
      <c r="A1116" s="3">
        <v>20130807</v>
      </c>
      <c r="B1116" s="1">
        <v>-2.2320994906539462E-2</v>
      </c>
      <c r="C1116" s="1">
        <v>-1.6159211466045393E-2</v>
      </c>
      <c r="D1116" s="1">
        <v>-1.0074637251187594E-2</v>
      </c>
      <c r="E1116" s="1">
        <v>-3.80017000152742E-3</v>
      </c>
      <c r="F1116" s="1">
        <v>-1.03624419076754E-3</v>
      </c>
      <c r="G1116" s="1">
        <v>-1.0713210814492899E-2</v>
      </c>
    </row>
    <row r="1117" spans="1:7" x14ac:dyDescent="0.3">
      <c r="A1117" s="3">
        <v>20130808</v>
      </c>
      <c r="B1117" s="1">
        <v>9.6848538307902684E-3</v>
      </c>
      <c r="C1117" s="1">
        <v>1.4582096402529049E-2</v>
      </c>
      <c r="D1117" s="1">
        <v>3.7890045175248007E-3</v>
      </c>
      <c r="E1117" s="1">
        <v>4.3166637487505001E-3</v>
      </c>
      <c r="F1117" s="1">
        <v>-5.2687826002245797E-3</v>
      </c>
      <c r="G1117" s="1">
        <v>-5.3992299963601699E-3</v>
      </c>
    </row>
    <row r="1118" spans="1:7" x14ac:dyDescent="0.3">
      <c r="A1118" s="3">
        <v>20130809</v>
      </c>
      <c r="B1118" s="1">
        <v>-4.1309275910688418E-3</v>
      </c>
      <c r="C1118" s="1">
        <v>1.5618836979239806E-3</v>
      </c>
      <c r="D1118" s="1">
        <v>5.0290557954769969E-3</v>
      </c>
      <c r="E1118" s="1">
        <v>2.7135110545474599E-3</v>
      </c>
      <c r="F1118" s="1">
        <v>2.0332543702756799E-3</v>
      </c>
      <c r="G1118" s="1">
        <v>2.1226337339732698E-3</v>
      </c>
    </row>
    <row r="1119" spans="1:7" x14ac:dyDescent="0.3">
      <c r="A1119" s="3">
        <v>20130812</v>
      </c>
      <c r="B1119" s="1">
        <v>-1.3287095281749727E-3</v>
      </c>
      <c r="C1119" s="1">
        <v>-2.4859376407231773E-3</v>
      </c>
      <c r="D1119" s="1">
        <v>1.8562277257887318E-2</v>
      </c>
      <c r="E1119" s="1">
        <v>1.7267516197213999E-2</v>
      </c>
      <c r="F1119" s="1">
        <v>3.9109017026855701E-2</v>
      </c>
      <c r="G1119" s="1">
        <v>3.5327562679054202E-2</v>
      </c>
    </row>
    <row r="1120" spans="1:7" x14ac:dyDescent="0.3">
      <c r="A1120" s="3">
        <v>20130813</v>
      </c>
      <c r="B1120" s="1">
        <v>9.6527099264798917E-3</v>
      </c>
      <c r="C1120" s="1">
        <v>-2.783682522726651E-3</v>
      </c>
      <c r="D1120" s="1">
        <v>-6.3660798742381716E-4</v>
      </c>
      <c r="E1120" s="1">
        <v>-2.5708960564309702E-3</v>
      </c>
      <c r="F1120" s="1">
        <v>9.8595215682217591E-3</v>
      </c>
      <c r="G1120" s="1">
        <v>4.6727076640026502E-4</v>
      </c>
    </row>
    <row r="1121" spans="1:7" x14ac:dyDescent="0.3">
      <c r="A1121" s="3">
        <v>20130814</v>
      </c>
      <c r="B1121" s="1">
        <v>1.075104899485483E-2</v>
      </c>
      <c r="C1121" s="1">
        <v>-4.3786876308800028E-3</v>
      </c>
      <c r="D1121" s="1">
        <v>2.716473964737533E-3</v>
      </c>
      <c r="E1121" s="1">
        <v>2.38350483151068E-3</v>
      </c>
      <c r="F1121" s="1">
        <v>-5.2587412265089903E-3</v>
      </c>
      <c r="G1121" s="1">
        <v>-5.52424548799825E-3</v>
      </c>
    </row>
    <row r="1122" spans="1:7" x14ac:dyDescent="0.3">
      <c r="A1122" s="3">
        <v>20130815</v>
      </c>
      <c r="B1122" s="1">
        <v>-9.4387691861287024E-3</v>
      </c>
      <c r="C1122" s="1">
        <v>-2.9236488064393877E-2</v>
      </c>
      <c r="D1122" s="1">
        <v>-1.0019554741144198E-2</v>
      </c>
      <c r="E1122" s="1">
        <v>-1.05251310701937E-2</v>
      </c>
      <c r="F1122" s="1">
        <v>-1.30478297135083E-2</v>
      </c>
      <c r="G1122" s="1">
        <v>-1.6721842553322601E-3</v>
      </c>
    </row>
    <row r="1123" spans="1:7" x14ac:dyDescent="0.3">
      <c r="A1123" s="3">
        <v>20130816</v>
      </c>
      <c r="B1123" s="1">
        <v>-2.4624532824627149E-2</v>
      </c>
      <c r="C1123" s="1">
        <v>-2.2931649349651598E-2</v>
      </c>
      <c r="D1123" s="1">
        <v>-8.8655044278990562E-3</v>
      </c>
      <c r="E1123" s="1">
        <v>-1.05094397735816E-2</v>
      </c>
      <c r="F1123" s="1">
        <v>2.0330554258043598E-3</v>
      </c>
      <c r="G1123" s="1">
        <v>-7.3116854543502901E-3</v>
      </c>
    </row>
    <row r="1124" spans="1:7" x14ac:dyDescent="0.3">
      <c r="A1124" s="3">
        <v>20130819</v>
      </c>
      <c r="B1124" s="1">
        <v>3.9658923792762577E-2</v>
      </c>
      <c r="C1124" s="1">
        <v>1.7364632391166934E-2</v>
      </c>
      <c r="D1124" s="1">
        <v>1.6891591431652281E-2</v>
      </c>
      <c r="E1124" s="1">
        <v>1.59401707728235E-2</v>
      </c>
      <c r="F1124" s="1">
        <v>9.0427521731002106E-3</v>
      </c>
      <c r="G1124" s="1">
        <v>4.09950381962186E-3</v>
      </c>
    </row>
    <row r="1125" spans="1:7" x14ac:dyDescent="0.3">
      <c r="A1125" s="3">
        <v>20130820</v>
      </c>
      <c r="B1125" s="1">
        <v>7.4278305420410464E-3</v>
      </c>
      <c r="C1125" s="1">
        <v>-8.1727064877814507E-3</v>
      </c>
      <c r="D1125" s="1">
        <v>-3.8647077323220418E-3</v>
      </c>
      <c r="E1125" s="1">
        <v>-6.2703312976642202E-3</v>
      </c>
      <c r="F1125" s="1">
        <v>-7.5390765322140398E-3</v>
      </c>
      <c r="G1125" s="1">
        <v>-3.3059509814954702E-3</v>
      </c>
    </row>
    <row r="1126" spans="1:7" x14ac:dyDescent="0.3">
      <c r="A1126" s="3">
        <v>20130821</v>
      </c>
      <c r="B1126" s="1">
        <v>1.1591394158986272E-2</v>
      </c>
      <c r="C1126" s="1">
        <v>3.9040999195784186E-4</v>
      </c>
      <c r="D1126" s="1">
        <v>-2.4818419096496245E-3</v>
      </c>
      <c r="E1126" s="1">
        <v>2.44965701779737E-3</v>
      </c>
      <c r="F1126" s="1">
        <v>-5.1007613342316802E-3</v>
      </c>
      <c r="G1126" s="1">
        <v>4.5822633698472799E-4</v>
      </c>
    </row>
    <row r="1127" spans="1:7" x14ac:dyDescent="0.3">
      <c r="A1127" s="3">
        <v>20130822</v>
      </c>
      <c r="B1127" s="1">
        <v>4.4014362782563736E-3</v>
      </c>
      <c r="C1127" s="1">
        <v>1.0710540424566085E-2</v>
      </c>
      <c r="D1127" s="1">
        <v>-1.9339546950532275E-3</v>
      </c>
      <c r="E1127" s="1">
        <v>-6.0762759609335004E-4</v>
      </c>
      <c r="F1127" s="1">
        <v>-2.4225722029578502E-3</v>
      </c>
      <c r="G1127" s="1">
        <v>-6.8238723928905299E-3</v>
      </c>
    </row>
    <row r="1128" spans="1:7" x14ac:dyDescent="0.3">
      <c r="A1128" s="3">
        <v>20130823</v>
      </c>
      <c r="B1128" s="1">
        <v>-4.5495086340543322E-4</v>
      </c>
      <c r="C1128" s="1">
        <v>4.6372297983941525E-3</v>
      </c>
      <c r="D1128" s="1">
        <v>-1.1432262373453329E-2</v>
      </c>
      <c r="E1128" s="1">
        <v>-3.7905972515920698E-3</v>
      </c>
      <c r="F1128" s="1">
        <v>-1.19128455275774E-2</v>
      </c>
      <c r="G1128" s="1">
        <v>-4.35180710004557E-3</v>
      </c>
    </row>
    <row r="1129" spans="1:7" x14ac:dyDescent="0.3">
      <c r="A1129" s="3">
        <v>20130826</v>
      </c>
      <c r="B1129" s="1">
        <v>2.5753213333691075E-2</v>
      </c>
      <c r="C1129" s="1">
        <v>1.5325690391564051E-2</v>
      </c>
      <c r="D1129" s="1">
        <v>2.3357447833650808E-2</v>
      </c>
      <c r="E1129" s="1">
        <v>1.91833370516107E-2</v>
      </c>
      <c r="F1129" s="1">
        <v>2.72605298751048E-2</v>
      </c>
      <c r="G1129" s="1">
        <v>1.8261250974659301E-2</v>
      </c>
    </row>
    <row r="1130" spans="1:7" x14ac:dyDescent="0.3">
      <c r="A1130" s="3">
        <v>20130827</v>
      </c>
      <c r="B1130" s="1">
        <v>7.1674344618683659E-3</v>
      </c>
      <c r="C1130" s="1">
        <v>3.6669587827220453E-4</v>
      </c>
      <c r="D1130" s="1">
        <v>1.8645552558597795E-3</v>
      </c>
      <c r="E1130" s="1">
        <v>4.7174740589384897E-3</v>
      </c>
      <c r="F1130" s="1">
        <v>1.3177151963822699E-3</v>
      </c>
      <c r="G1130" s="1">
        <v>1.7882007108056201E-3</v>
      </c>
    </row>
    <row r="1131" spans="1:7" x14ac:dyDescent="0.3">
      <c r="A1131" s="3">
        <v>20130828</v>
      </c>
      <c r="B1131" s="1">
        <v>-1.7758495029434506E-2</v>
      </c>
      <c r="C1131" s="1">
        <v>-2.5417925997017886E-2</v>
      </c>
      <c r="D1131" s="1">
        <v>-6.1708570598678729E-3</v>
      </c>
      <c r="E1131" s="1">
        <v>-7.9778647768957694E-3</v>
      </c>
      <c r="F1131" s="1">
        <v>-1.01803978966698E-2</v>
      </c>
      <c r="G1131" s="1">
        <v>4.4022635958343896E-3</v>
      </c>
    </row>
    <row r="1132" spans="1:7" x14ac:dyDescent="0.3">
      <c r="A1132" s="3">
        <v>20130829</v>
      </c>
      <c r="B1132" s="1">
        <v>-7.2137408188000206E-3</v>
      </c>
      <c r="C1132" s="1">
        <v>7.467614865109205E-4</v>
      </c>
      <c r="D1132" s="1">
        <v>-4.1246172349185435E-3</v>
      </c>
      <c r="E1132" s="1">
        <v>-2.7026612749473898E-3</v>
      </c>
      <c r="F1132" s="1">
        <v>2.0850336862851199E-3</v>
      </c>
      <c r="G1132" s="1">
        <v>-8.3527726301780899E-3</v>
      </c>
    </row>
    <row r="1133" spans="1:7" x14ac:dyDescent="0.3">
      <c r="A1133" s="3">
        <v>20130830</v>
      </c>
      <c r="B1133" s="1">
        <v>-3.622416307443841E-2</v>
      </c>
      <c r="C1133" s="1">
        <v>-1.7503937917067513E-2</v>
      </c>
      <c r="D1133" s="1">
        <v>1.3120158319701826E-3</v>
      </c>
      <c r="E1133" s="1">
        <v>-4.4355756678388404E-3</v>
      </c>
      <c r="F1133" s="1">
        <v>5.7843392103177202E-3</v>
      </c>
      <c r="G1133" s="1">
        <v>-7.5368576407971197E-4</v>
      </c>
    </row>
    <row r="1134" spans="1:7" x14ac:dyDescent="0.3">
      <c r="A1134" s="3">
        <v>20130902</v>
      </c>
      <c r="B1134" s="1">
        <v>2.1487727875496777E-2</v>
      </c>
      <c r="C1134" s="1">
        <v>7.7213738470846231E-3</v>
      </c>
      <c r="D1134" s="1">
        <v>1.1213922767517447E-2</v>
      </c>
      <c r="E1134" s="1">
        <v>-4.5140697755122897E-3</v>
      </c>
      <c r="F1134" s="1">
        <v>-2.0119423898097601E-3</v>
      </c>
      <c r="G1134" s="1">
        <v>6.1275570533199999E-3</v>
      </c>
    </row>
    <row r="1135" spans="1:7" x14ac:dyDescent="0.3">
      <c r="A1135" s="3">
        <v>20130903</v>
      </c>
      <c r="B1135" s="1">
        <v>1.5166589065071599E-2</v>
      </c>
      <c r="C1135" s="1">
        <v>1.3807710229977743E-2</v>
      </c>
      <c r="D1135" s="1">
        <v>9.7407624268067688E-3</v>
      </c>
      <c r="E1135" s="1">
        <v>1.31197178212789E-2</v>
      </c>
      <c r="F1135" s="1">
        <v>2.1470561481058099E-2</v>
      </c>
      <c r="G1135" s="1">
        <v>1.02878167682565E-2</v>
      </c>
    </row>
    <row r="1136" spans="1:7" x14ac:dyDescent="0.3">
      <c r="A1136" s="3">
        <v>20130904</v>
      </c>
      <c r="B1136" s="1">
        <v>2.6365533867882778E-4</v>
      </c>
      <c r="C1136" s="1">
        <v>-7.3552656809548729E-3</v>
      </c>
      <c r="D1136" s="1">
        <v>-6.7718816618991817E-3</v>
      </c>
      <c r="E1136" s="1">
        <v>-1.12341555251437E-3</v>
      </c>
      <c r="F1136" s="1">
        <v>-2.2867360367172301E-3</v>
      </c>
      <c r="G1136" s="1">
        <v>6.6614739090109195E-4</v>
      </c>
    </row>
    <row r="1137" spans="1:7" x14ac:dyDescent="0.3">
      <c r="A1137" s="3">
        <v>20130905</v>
      </c>
      <c r="B1137" s="1">
        <v>6.1305509856357798E-3</v>
      </c>
      <c r="C1137" s="1">
        <v>1.0707992802906335E-3</v>
      </c>
      <c r="D1137" s="1">
        <v>-7.5814948256189649E-3</v>
      </c>
      <c r="E1137" s="1">
        <v>2.6647644562171799E-4</v>
      </c>
      <c r="F1137" s="1">
        <v>-8.2729394062324097E-4</v>
      </c>
      <c r="G1137" s="1">
        <v>-7.2322180856918897E-3</v>
      </c>
    </row>
    <row r="1138" spans="1:7" x14ac:dyDescent="0.3">
      <c r="A1138" s="3">
        <v>20130906</v>
      </c>
      <c r="B1138" s="1">
        <v>3.5584352870244558E-3</v>
      </c>
      <c r="C1138" s="1">
        <v>4.1143725640117564E-3</v>
      </c>
      <c r="D1138" s="1">
        <v>3.6157503439329737E-3</v>
      </c>
      <c r="E1138" s="1">
        <v>5.6743143314652101E-4</v>
      </c>
      <c r="F1138" s="1">
        <v>1.12340454361401E-2</v>
      </c>
      <c r="G1138" s="1">
        <v>8.0795773831382495E-3</v>
      </c>
    </row>
    <row r="1139" spans="1:7" x14ac:dyDescent="0.3">
      <c r="A1139" s="3">
        <v>20130909</v>
      </c>
      <c r="B1139" s="1">
        <v>-4.2835579568464236E-3</v>
      </c>
      <c r="C1139" s="1">
        <v>-6.4244421551723505E-3</v>
      </c>
      <c r="D1139" s="1">
        <v>1.6522058665902138E-2</v>
      </c>
      <c r="E1139" s="1">
        <v>1.50063660788216E-2</v>
      </c>
      <c r="F1139" s="1">
        <v>6.4373360164881793E-2</v>
      </c>
      <c r="G1139" s="1">
        <v>2.0828884821192099E-2</v>
      </c>
    </row>
    <row r="1140" spans="1:7" x14ac:dyDescent="0.3">
      <c r="A1140" s="3">
        <v>20130910</v>
      </c>
      <c r="B1140" s="1">
        <v>-9.0157191999967658E-3</v>
      </c>
      <c r="C1140" s="1">
        <v>-8.9935736596357865E-3</v>
      </c>
      <c r="D1140" s="1">
        <v>1.7004408938633375E-2</v>
      </c>
      <c r="E1140" s="1">
        <v>1.46585313533831E-2</v>
      </c>
      <c r="F1140" s="1">
        <v>2.1438854280828298E-2</v>
      </c>
      <c r="G1140" s="1">
        <v>2.39245905135805E-2</v>
      </c>
    </row>
    <row r="1141" spans="1:7" x14ac:dyDescent="0.3">
      <c r="A1141" s="3">
        <v>20130911</v>
      </c>
      <c r="B1141" s="1">
        <v>-3.5143236202230636E-2</v>
      </c>
      <c r="C1141" s="1">
        <v>-9.7064705101216411E-3</v>
      </c>
      <c r="D1141" s="1">
        <v>6.32389180979381E-3</v>
      </c>
      <c r="E1141" s="1">
        <v>5.0984026181559302E-3</v>
      </c>
      <c r="F1141" s="1">
        <v>-1.1579719641814799E-3</v>
      </c>
      <c r="G1141" s="1">
        <v>8.71190454022433E-3</v>
      </c>
    </row>
    <row r="1142" spans="1:7" x14ac:dyDescent="0.3">
      <c r="A1142" s="3">
        <v>20130912</v>
      </c>
      <c r="B1142" s="1">
        <v>-2.3334388755481415E-3</v>
      </c>
      <c r="C1142" s="1">
        <v>1.2198896490175578E-4</v>
      </c>
      <c r="D1142" s="1">
        <v>-5.7380311534631346E-4</v>
      </c>
      <c r="E1142" s="1">
        <v>9.1022630328987993E-3</v>
      </c>
      <c r="F1142" s="1">
        <v>2.6103033022901501E-2</v>
      </c>
      <c r="G1142" s="1">
        <v>-2.6203376960476001E-3</v>
      </c>
    </row>
    <row r="1143" spans="1:7" x14ac:dyDescent="0.3">
      <c r="A1143" s="3">
        <v>20130913</v>
      </c>
      <c r="B1143" s="1">
        <v>1.4052151468043167E-2</v>
      </c>
      <c r="C1143" s="1">
        <v>1.0185380838964565E-2</v>
      </c>
      <c r="D1143" s="1">
        <v>-3.5125632940114716E-3</v>
      </c>
      <c r="E1143" s="1">
        <v>8.7974687650181505E-3</v>
      </c>
      <c r="F1143" s="1">
        <v>-1.9920250730978001E-2</v>
      </c>
      <c r="G1143" s="1">
        <v>-1.17774157580583E-2</v>
      </c>
    </row>
    <row r="1144" spans="1:7" x14ac:dyDescent="0.3">
      <c r="A1144" s="3">
        <v>20130916</v>
      </c>
      <c r="B1144" s="1">
        <v>5.9780278520372935E-3</v>
      </c>
      <c r="C1144" s="1">
        <v>9.9565883847378567E-3</v>
      </c>
      <c r="D1144" s="1">
        <v>-5.2644906203636547E-3</v>
      </c>
      <c r="E1144" s="1">
        <v>-2.7258627310563499E-3</v>
      </c>
      <c r="F1144" s="1">
        <v>-8.3013856936878603E-3</v>
      </c>
      <c r="G1144" s="1">
        <v>-6.5376233453373596E-3</v>
      </c>
    </row>
    <row r="1145" spans="1:7" x14ac:dyDescent="0.3">
      <c r="A1145" s="3">
        <v>20130917</v>
      </c>
      <c r="B1145" s="1">
        <v>-1.3789042874986956E-2</v>
      </c>
      <c r="C1145" s="1">
        <v>-1.3414597299086301E-2</v>
      </c>
      <c r="D1145" s="1">
        <v>-9.0891656372434435E-3</v>
      </c>
      <c r="E1145" s="1">
        <v>-1.27810791916219E-2</v>
      </c>
      <c r="F1145" s="1">
        <v>-2.4740599998614402E-2</v>
      </c>
      <c r="G1145" s="1">
        <v>-1.96599832164077E-2</v>
      </c>
    </row>
    <row r="1146" spans="1:7" x14ac:dyDescent="0.3">
      <c r="A1146" s="3">
        <v>20130918</v>
      </c>
      <c r="B1146" s="1">
        <v>5.727499331408605E-3</v>
      </c>
      <c r="C1146" s="1">
        <v>1.4088447875204146E-2</v>
      </c>
      <c r="D1146" s="1">
        <v>-4.3804951520042494E-4</v>
      </c>
      <c r="E1146" s="1">
        <v>6.3585301120867603E-3</v>
      </c>
      <c r="F1146" s="1">
        <v>2.3428915992566701E-3</v>
      </c>
      <c r="G1146" s="1">
        <v>-8.27184976664193E-4</v>
      </c>
    </row>
    <row r="1147" spans="1:7" x14ac:dyDescent="0.3">
      <c r="A1147" s="3">
        <v>20130923</v>
      </c>
      <c r="B1147" s="1">
        <v>3.1294517795108182E-2</v>
      </c>
      <c r="C1147" s="1">
        <v>2.5708749856312347E-2</v>
      </c>
      <c r="D1147" s="1">
        <v>2.5297945877727851E-2</v>
      </c>
      <c r="E1147" s="1">
        <v>2.37043226303679E-2</v>
      </c>
      <c r="F1147" s="1">
        <v>7.9195389383592708E-3</v>
      </c>
      <c r="G1147" s="1">
        <v>1.2227910531975099E-2</v>
      </c>
    </row>
    <row r="1148" spans="1:7" x14ac:dyDescent="0.3">
      <c r="A1148" s="3">
        <v>20130924</v>
      </c>
      <c r="B1148" s="1">
        <v>9.339221122667881E-3</v>
      </c>
      <c r="C1148" s="1">
        <v>2.0273773597980593E-3</v>
      </c>
      <c r="D1148" s="1">
        <v>-7.4524401052987362E-3</v>
      </c>
      <c r="E1148" s="1">
        <v>5.2470324185790599E-3</v>
      </c>
      <c r="F1148" s="1">
        <v>-2.71414260351963E-2</v>
      </c>
      <c r="G1148" s="1">
        <v>-7.5369791368625101E-3</v>
      </c>
    </row>
    <row r="1149" spans="1:7" x14ac:dyDescent="0.3">
      <c r="A1149" s="3">
        <v>20130925</v>
      </c>
      <c r="B1149" s="1">
        <v>-3.4265117544600267E-3</v>
      </c>
      <c r="C1149" s="1">
        <v>-8.078563714830166E-3</v>
      </c>
      <c r="D1149" s="1">
        <v>-2.7213969837843545E-4</v>
      </c>
      <c r="E1149" s="1">
        <v>-2.7816585890681198E-5</v>
      </c>
      <c r="F1149" s="1">
        <v>-8.8885972362083704E-3</v>
      </c>
      <c r="G1149" s="1">
        <v>-6.4931162851998804E-3</v>
      </c>
    </row>
    <row r="1150" spans="1:7" x14ac:dyDescent="0.3">
      <c r="A1150" s="3">
        <v>20130926</v>
      </c>
      <c r="B1150" s="1">
        <v>-1.2877530679098864E-2</v>
      </c>
      <c r="C1150" s="1">
        <v>1.588155710517429E-2</v>
      </c>
      <c r="D1150" s="1">
        <v>-2.3516259769338972E-2</v>
      </c>
      <c r="E1150" s="1">
        <v>-2.30694814742812E-2</v>
      </c>
      <c r="F1150" s="1">
        <v>-2.2535898287618102E-2</v>
      </c>
      <c r="G1150" s="1">
        <v>-1.9448876705677898E-2</v>
      </c>
    </row>
    <row r="1151" spans="1:7" x14ac:dyDescent="0.3">
      <c r="A1151" s="3">
        <v>20130927</v>
      </c>
      <c r="B1151" s="1">
        <v>6.6341005093038859E-3</v>
      </c>
      <c r="C1151" s="1">
        <v>1.8326130024139284E-2</v>
      </c>
      <c r="D1151" s="1">
        <v>2.636779239879517E-3</v>
      </c>
      <c r="E1151" s="1">
        <v>2.3872432729370101E-3</v>
      </c>
      <c r="F1151" s="1">
        <v>6.9220357717395004E-3</v>
      </c>
      <c r="G1151" s="1">
        <v>-1.2670800214903801E-3</v>
      </c>
    </row>
    <row r="1152" spans="1:7" x14ac:dyDescent="0.3">
      <c r="A1152" s="3">
        <v>20130930</v>
      </c>
      <c r="B1152" s="1">
        <v>2.139553103038213E-2</v>
      </c>
      <c r="C1152" s="1">
        <v>4.0316168171711519E-3</v>
      </c>
      <c r="D1152" s="1">
        <v>8.1668895684478097E-3</v>
      </c>
      <c r="E1152" s="1">
        <v>1.42886983778728E-2</v>
      </c>
      <c r="F1152" s="1">
        <v>-8.0813425012979997E-4</v>
      </c>
      <c r="G1152" s="1">
        <v>5.0727329144973502E-3</v>
      </c>
    </row>
    <row r="1153" spans="1:7" x14ac:dyDescent="0.3">
      <c r="A1153" s="3">
        <v>20131008</v>
      </c>
      <c r="B1153" s="1">
        <v>2.2549990125111233E-2</v>
      </c>
      <c r="C1153" s="1">
        <v>1.5847289645726324E-3</v>
      </c>
      <c r="D1153" s="1">
        <v>1.3496178250065459E-2</v>
      </c>
      <c r="E1153" s="1">
        <v>8.9004010132133198E-3</v>
      </c>
      <c r="F1153" s="1">
        <v>1.5548353174478601E-2</v>
      </c>
      <c r="G1153" s="1">
        <v>1.10552388104488E-2</v>
      </c>
    </row>
    <row r="1154" spans="1:7" x14ac:dyDescent="0.3">
      <c r="A1154" s="3">
        <v>20131009</v>
      </c>
      <c r="B1154" s="1">
        <v>1.0281015869874888E-2</v>
      </c>
      <c r="C1154" s="1">
        <v>1.1725032611050539E-3</v>
      </c>
      <c r="D1154" s="1">
        <v>6.1074194362563316E-3</v>
      </c>
      <c r="E1154" s="1">
        <v>8.4185922037287204E-3</v>
      </c>
      <c r="F1154" s="1">
        <v>6.1475096525078297E-3</v>
      </c>
      <c r="G1154" s="1">
        <v>4.2530825849895204E-3</v>
      </c>
    </row>
    <row r="1155" spans="1:7" x14ac:dyDescent="0.3">
      <c r="A1155" s="3">
        <v>20131010</v>
      </c>
      <c r="B1155" s="1">
        <v>-1.1383536853054826E-2</v>
      </c>
      <c r="C1155" s="1">
        <v>-1.3381833906582324E-2</v>
      </c>
      <c r="D1155" s="1">
        <v>2.1384048504096268E-3</v>
      </c>
      <c r="E1155" s="1">
        <v>8.9099171955789296E-3</v>
      </c>
      <c r="F1155" s="1">
        <v>-1.9849040873419901E-2</v>
      </c>
      <c r="G1155" s="1">
        <v>-1.01195825215876E-2</v>
      </c>
    </row>
    <row r="1156" spans="1:7" x14ac:dyDescent="0.3">
      <c r="A1156" s="3">
        <v>20131011</v>
      </c>
      <c r="B1156" s="1">
        <v>6.4053994628158421E-3</v>
      </c>
      <c r="C1156" s="1">
        <v>1.0478924652894645E-2</v>
      </c>
      <c r="D1156" s="1">
        <v>1.957434208782876E-2</v>
      </c>
      <c r="E1156" s="1">
        <v>1.9939108802580801E-2</v>
      </c>
      <c r="F1156" s="1">
        <v>2.4405058501703498E-2</v>
      </c>
      <c r="G1156" s="1">
        <v>1.49566985902614E-2</v>
      </c>
    </row>
    <row r="1157" spans="1:7" x14ac:dyDescent="0.3">
      <c r="A1157" s="3">
        <v>20131014</v>
      </c>
      <c r="B1157" s="1">
        <v>3.958750710029069E-3</v>
      </c>
      <c r="C1157" s="1">
        <v>-6.6822893194459394E-3</v>
      </c>
      <c r="D1157" s="1">
        <v>2.4686471168103977E-2</v>
      </c>
      <c r="E1157" s="1">
        <v>2.04184517035409E-2</v>
      </c>
      <c r="F1157" s="1">
        <v>-1.08606998848971E-2</v>
      </c>
      <c r="G1157" s="1">
        <v>2.0452166642646E-2</v>
      </c>
    </row>
    <row r="1158" spans="1:7" x14ac:dyDescent="0.3">
      <c r="A1158" s="3">
        <v>20131015</v>
      </c>
      <c r="B1158" s="1">
        <v>-2.1097857825465123E-3</v>
      </c>
      <c r="C1158" s="1">
        <v>1.4443644277372219E-2</v>
      </c>
      <c r="D1158" s="1">
        <v>-1.4202286382120261E-3</v>
      </c>
      <c r="E1158" s="1">
        <v>-1.90312628509187E-3</v>
      </c>
      <c r="F1158" s="1">
        <v>-7.0636048652623403E-3</v>
      </c>
      <c r="G1158" s="1">
        <v>-8.7532106843915894E-3</v>
      </c>
    </row>
    <row r="1159" spans="1:7" x14ac:dyDescent="0.3">
      <c r="A1159" s="3">
        <v>20131016</v>
      </c>
      <c r="B1159" s="1">
        <v>-3.01761315567079E-2</v>
      </c>
      <c r="C1159" s="1">
        <v>-1.8741469990858191E-2</v>
      </c>
      <c r="D1159" s="1">
        <v>-2.5741589286081487E-2</v>
      </c>
      <c r="E1159" s="1">
        <v>-2.38521665155014E-2</v>
      </c>
      <c r="F1159" s="1">
        <v>-1.752509074289E-2</v>
      </c>
      <c r="G1159" s="1">
        <v>-1.71532598136061E-2</v>
      </c>
    </row>
    <row r="1160" spans="1:7" x14ac:dyDescent="0.3">
      <c r="A1160" s="3">
        <v>20131017</v>
      </c>
      <c r="B1160" s="1">
        <v>-4.8975770493500824E-3</v>
      </c>
      <c r="C1160" s="1">
        <v>-7.4645409756698396E-3</v>
      </c>
      <c r="D1160" s="1">
        <v>-3.9642697522419036E-3</v>
      </c>
      <c r="E1160" s="1">
        <v>-7.9321914953056905E-3</v>
      </c>
      <c r="F1160" s="1">
        <v>-5.4460322639292898E-3</v>
      </c>
      <c r="G1160" s="1">
        <v>7.2024784320785795E-4</v>
      </c>
    </row>
    <row r="1161" spans="1:7" x14ac:dyDescent="0.3">
      <c r="A1161" s="3">
        <v>20131018</v>
      </c>
      <c r="B1161" s="1">
        <v>1.5297841972646357E-2</v>
      </c>
      <c r="C1161" s="1">
        <v>1.85810168098575E-3</v>
      </c>
      <c r="D1161" s="1">
        <v>3.9988327175261625E-3</v>
      </c>
      <c r="E1161" s="1">
        <v>8.8886509852884096E-3</v>
      </c>
      <c r="F1161" s="1">
        <v>6.4060895035112303E-3</v>
      </c>
      <c r="G1161" s="1">
        <v>5.5499532872419703E-4</v>
      </c>
    </row>
    <row r="1162" spans="1:7" x14ac:dyDescent="0.3">
      <c r="A1162" s="3">
        <v>20131021</v>
      </c>
      <c r="B1162" s="1">
        <v>3.1352953128652335E-2</v>
      </c>
      <c r="C1162" s="1">
        <v>2.5845470943318287E-2</v>
      </c>
      <c r="D1162" s="1">
        <v>3.1476555676891407E-2</v>
      </c>
      <c r="E1162" s="1">
        <v>3.0006767782445699E-2</v>
      </c>
      <c r="F1162" s="1">
        <v>1.34571145290145E-2</v>
      </c>
      <c r="G1162" s="1">
        <v>1.36224256528037E-2</v>
      </c>
    </row>
    <row r="1163" spans="1:7" x14ac:dyDescent="0.3">
      <c r="A1163" s="3">
        <v>20131022</v>
      </c>
      <c r="B1163" s="1">
        <v>-2.4044169604495399E-2</v>
      </c>
      <c r="C1163" s="1">
        <v>-5.8563416502992105E-3</v>
      </c>
      <c r="D1163" s="1">
        <v>-5.6503620328786895E-4</v>
      </c>
      <c r="E1163" s="1">
        <v>-2.00480822660144E-2</v>
      </c>
      <c r="F1163" s="1">
        <v>-1.5317127491101101E-2</v>
      </c>
      <c r="G1163" s="1">
        <v>-2.8768963546218102E-4</v>
      </c>
    </row>
    <row r="1164" spans="1:7" x14ac:dyDescent="0.3">
      <c r="A1164" s="3">
        <v>20131023</v>
      </c>
      <c r="B1164" s="1">
        <v>-3.0195576361289545E-2</v>
      </c>
      <c r="C1164" s="1">
        <v>-1.9178104331282902E-2</v>
      </c>
      <c r="D1164" s="1">
        <v>-1.7329182420528579E-2</v>
      </c>
      <c r="E1164" s="1">
        <v>-2.6533022057523298E-2</v>
      </c>
      <c r="F1164" s="1">
        <v>4.1938628189413397E-3</v>
      </c>
      <c r="G1164" s="1">
        <v>-1.17068685897487E-2</v>
      </c>
    </row>
    <row r="1165" spans="1:7" x14ac:dyDescent="0.3">
      <c r="A1165" s="3">
        <v>20131024</v>
      </c>
      <c r="B1165" s="1">
        <v>-2.4621654523907001E-3</v>
      </c>
      <c r="C1165" s="1">
        <v>-4.6853666475474729E-3</v>
      </c>
      <c r="D1165" s="1">
        <v>9.9919304254759318E-3</v>
      </c>
      <c r="E1165" s="1">
        <v>4.0990622611927E-3</v>
      </c>
      <c r="F1165" s="1">
        <v>-9.88138737960686E-3</v>
      </c>
      <c r="G1165" s="1">
        <v>-1.1755695578786401E-2</v>
      </c>
    </row>
    <row r="1166" spans="1:7" x14ac:dyDescent="0.3">
      <c r="A1166" s="3">
        <v>20131025</v>
      </c>
      <c r="B1166" s="1">
        <v>-2.4143394442210139E-2</v>
      </c>
      <c r="C1166" s="1">
        <v>-2.6400971780182716E-2</v>
      </c>
      <c r="D1166" s="1">
        <v>-1.9901803062609708E-2</v>
      </c>
      <c r="E1166" s="1">
        <v>-2.6322715245193699E-2</v>
      </c>
      <c r="F1166" s="1">
        <v>2.2581231920454298E-3</v>
      </c>
      <c r="G1166" s="1">
        <v>-1.42100842924738E-2</v>
      </c>
    </row>
    <row r="1167" spans="1:7" x14ac:dyDescent="0.3">
      <c r="A1167" s="3">
        <v>20131028</v>
      </c>
      <c r="B1167" s="1">
        <v>2.8104570417302761E-3</v>
      </c>
      <c r="C1167" s="1">
        <v>-1.1573536702224257E-2</v>
      </c>
      <c r="D1167" s="1">
        <v>1.1116919919018824E-2</v>
      </c>
      <c r="E1167" s="1">
        <v>-3.9532992047667101E-3</v>
      </c>
      <c r="F1167" s="1">
        <v>-1.7851941463819701E-3</v>
      </c>
      <c r="G1167" s="1">
        <v>5.0213176211222699E-3</v>
      </c>
    </row>
    <row r="1168" spans="1:7" x14ac:dyDescent="0.3">
      <c r="A1168" s="3">
        <v>20131029</v>
      </c>
      <c r="B1168" s="1">
        <v>-2.0964840450304584E-2</v>
      </c>
      <c r="C1168" s="1">
        <v>-1.2059701061829763E-2</v>
      </c>
      <c r="D1168" s="1">
        <v>-1.9079228676235967E-2</v>
      </c>
      <c r="E1168" s="1">
        <v>-1.03713362645941E-2</v>
      </c>
      <c r="F1168" s="1">
        <v>2.3475354027914799E-2</v>
      </c>
      <c r="G1168" s="1">
        <v>-3.32694572407859E-3</v>
      </c>
    </row>
    <row r="1169" spans="1:7" x14ac:dyDescent="0.3">
      <c r="A1169" s="3">
        <v>20131030</v>
      </c>
      <c r="B1169" s="1">
        <v>1.3513969213854013E-2</v>
      </c>
      <c r="C1169" s="1">
        <v>1.2885515956884457E-2</v>
      </c>
      <c r="D1169" s="1">
        <v>3.2714765114120102E-2</v>
      </c>
      <c r="E1169" s="1">
        <v>2.0464692724606898E-2</v>
      </c>
      <c r="F1169" s="1">
        <v>9.7064450468447704E-3</v>
      </c>
      <c r="G1169" s="1">
        <v>2.03999122768058E-2</v>
      </c>
    </row>
    <row r="1170" spans="1:7" x14ac:dyDescent="0.3">
      <c r="A1170" s="3">
        <v>20131031</v>
      </c>
      <c r="B1170" s="1">
        <v>-1.450597215122167E-2</v>
      </c>
      <c r="C1170" s="1">
        <v>-1.7162298622696647E-2</v>
      </c>
      <c r="D1170" s="1">
        <v>-1.3823589126155533E-2</v>
      </c>
      <c r="E1170" s="1">
        <v>-1.7834616291509099E-2</v>
      </c>
      <c r="F1170" s="1">
        <v>-1.3431307392790999E-2</v>
      </c>
      <c r="G1170" s="1">
        <v>-4.5642214446215603E-3</v>
      </c>
    </row>
    <row r="1171" spans="1:7" x14ac:dyDescent="0.3">
      <c r="A1171" s="3">
        <v>20131101</v>
      </c>
      <c r="B1171" s="1">
        <v>-3.5579725066559572E-3</v>
      </c>
      <c r="C1171" s="1">
        <v>4.8209369722131143E-3</v>
      </c>
      <c r="D1171" s="1">
        <v>2.4968801546515107E-3</v>
      </c>
      <c r="E1171" s="1">
        <v>3.4374671414564998E-4</v>
      </c>
      <c r="F1171" s="1">
        <v>1.0957475000555199E-2</v>
      </c>
      <c r="G1171" s="1">
        <v>6.1196092981632101E-3</v>
      </c>
    </row>
    <row r="1172" spans="1:7" x14ac:dyDescent="0.3">
      <c r="A1172" s="3">
        <v>20131104</v>
      </c>
      <c r="B1172" s="1">
        <v>9.4797073073611005E-3</v>
      </c>
      <c r="C1172" s="1">
        <v>-9.2223804604471358E-3</v>
      </c>
      <c r="D1172" s="1">
        <v>1.3556061147835172E-2</v>
      </c>
      <c r="E1172" s="1">
        <v>7.7476591330979498E-3</v>
      </c>
      <c r="F1172" s="1">
        <v>-8.1248329476282903E-3</v>
      </c>
      <c r="G1172" s="1">
        <v>-9.5168617619592795E-4</v>
      </c>
    </row>
    <row r="1173" spans="1:7" x14ac:dyDescent="0.3">
      <c r="A1173" s="3">
        <v>20131105</v>
      </c>
      <c r="B1173" s="1">
        <v>1.5270762280388287E-2</v>
      </c>
      <c r="C1173" s="1">
        <v>2.8182437814675224E-3</v>
      </c>
      <c r="D1173" s="1">
        <v>8.0528467823087887E-4</v>
      </c>
      <c r="E1173" s="1">
        <v>9.9112729932399595E-3</v>
      </c>
      <c r="F1173" s="1">
        <v>-6.0507845751682698E-3</v>
      </c>
      <c r="G1173" s="1">
        <v>4.1734953115443998E-3</v>
      </c>
    </row>
    <row r="1174" spans="1:7" x14ac:dyDescent="0.3">
      <c r="A1174" s="3">
        <v>20131106</v>
      </c>
      <c r="B1174" s="1">
        <v>-1.1374217664340189E-2</v>
      </c>
      <c r="C1174" s="1">
        <v>-1.4247496523782431E-2</v>
      </c>
      <c r="D1174" s="1">
        <v>-1.9451382836333117E-2</v>
      </c>
      <c r="E1174" s="1">
        <v>-1.8628462033920101E-2</v>
      </c>
      <c r="F1174" s="1">
        <v>-1.5757508924053198E-2</v>
      </c>
      <c r="G1174" s="1">
        <v>-5.1841675199875903E-3</v>
      </c>
    </row>
    <row r="1175" spans="1:7" x14ac:dyDescent="0.3">
      <c r="A1175" s="3">
        <v>20131107</v>
      </c>
      <c r="B1175" s="1">
        <v>-2.0664025266413241E-2</v>
      </c>
      <c r="C1175" s="1">
        <v>-1.6500147025457892E-2</v>
      </c>
      <c r="D1175" s="1">
        <v>-1.6646587635988551E-2</v>
      </c>
      <c r="E1175" s="1">
        <v>-1.19070740398192E-2</v>
      </c>
      <c r="F1175" s="1">
        <v>-7.5215440458251896E-4</v>
      </c>
      <c r="G1175" s="1">
        <v>-9.2504680641884599E-4</v>
      </c>
    </row>
    <row r="1176" spans="1:7" x14ac:dyDescent="0.3">
      <c r="A1176" s="3">
        <v>20131108</v>
      </c>
      <c r="B1176" s="1">
        <v>-1.3353939608933279E-2</v>
      </c>
      <c r="C1176" s="1">
        <v>-1.3371464506640502E-2</v>
      </c>
      <c r="D1176" s="1">
        <v>-1.0526604612648387E-2</v>
      </c>
      <c r="E1176" s="1">
        <v>-1.02018786049041E-2</v>
      </c>
      <c r="F1176" s="1">
        <v>-1.56339717149327E-2</v>
      </c>
      <c r="G1176" s="1">
        <v>-1.00123039868917E-2</v>
      </c>
    </row>
    <row r="1177" spans="1:7" x14ac:dyDescent="0.3">
      <c r="A1177" s="3">
        <v>20131111</v>
      </c>
      <c r="B1177" s="1">
        <v>1.2688747281463681E-2</v>
      </c>
      <c r="C1177" s="1">
        <v>2.7154832440375424E-2</v>
      </c>
      <c r="D1177" s="1">
        <v>1.6874224436546952E-2</v>
      </c>
      <c r="E1177" s="1">
        <v>6.5840461784604596E-3</v>
      </c>
      <c r="F1177" s="1">
        <v>-1.6492218062256999E-3</v>
      </c>
      <c r="G1177" s="1">
        <v>1.0744957666558601E-3</v>
      </c>
    </row>
    <row r="1178" spans="1:7" x14ac:dyDescent="0.3">
      <c r="A1178" s="3">
        <v>20131112</v>
      </c>
      <c r="B1178" s="1">
        <v>8.5938307898817592E-3</v>
      </c>
      <c r="C1178" s="1">
        <v>1.5185728027322994E-2</v>
      </c>
      <c r="D1178" s="1">
        <v>8.467888132331073E-3</v>
      </c>
      <c r="E1178" s="1">
        <v>1.18046186010696E-2</v>
      </c>
      <c r="F1178" s="1">
        <v>1.5135177696372799E-2</v>
      </c>
      <c r="G1178" s="1">
        <v>3.9174709477522596E-3</v>
      </c>
    </row>
    <row r="1179" spans="1:7" x14ac:dyDescent="0.3">
      <c r="A1179" s="3">
        <v>20131113</v>
      </c>
      <c r="B1179" s="1">
        <v>-8.7194100691859421E-3</v>
      </c>
      <c r="C1179" s="1">
        <v>-1.7086108176211409E-2</v>
      </c>
      <c r="D1179" s="1">
        <v>-2.3628073543840902E-2</v>
      </c>
      <c r="E1179" s="1">
        <v>-2.4629633728935001E-2</v>
      </c>
      <c r="F1179" s="1">
        <v>-2.9706447974065998E-2</v>
      </c>
      <c r="G1179" s="1">
        <v>-1.82516615217003E-2</v>
      </c>
    </row>
    <row r="1180" spans="1:7" x14ac:dyDescent="0.3">
      <c r="A1180" s="3">
        <v>20131114</v>
      </c>
      <c r="B1180" s="1">
        <v>2.6650161630169679E-2</v>
      </c>
      <c r="C1180" s="1">
        <v>1.5603783932427999E-2</v>
      </c>
      <c r="D1180" s="1">
        <v>1.7551166030217859E-2</v>
      </c>
      <c r="E1180" s="1">
        <v>1.6386952608191702E-2</v>
      </c>
      <c r="F1180" s="1">
        <v>-2.37698115986959E-3</v>
      </c>
      <c r="G1180" s="1">
        <v>2.7303470331443598E-3</v>
      </c>
    </row>
    <row r="1181" spans="1:7" x14ac:dyDescent="0.3">
      <c r="A1181" s="3">
        <v>20131115</v>
      </c>
      <c r="B1181" s="1">
        <v>2.1362337759691E-2</v>
      </c>
      <c r="C1181" s="1">
        <v>9.2827016537205976E-3</v>
      </c>
      <c r="D1181" s="1">
        <v>1.8526853078338727E-2</v>
      </c>
      <c r="E1181" s="1">
        <v>1.7258010046534999E-2</v>
      </c>
      <c r="F1181" s="1">
        <v>2.57908848505401E-2</v>
      </c>
      <c r="G1181" s="1">
        <v>1.7183922291536698E-2</v>
      </c>
    </row>
    <row r="1182" spans="1:7" x14ac:dyDescent="0.3">
      <c r="A1182" s="3">
        <v>20131118</v>
      </c>
      <c r="B1182" s="1">
        <v>2.1652786017948591E-2</v>
      </c>
      <c r="C1182" s="1">
        <v>1.0037467104200776E-2</v>
      </c>
      <c r="D1182" s="1">
        <v>2.479056586472771E-2</v>
      </c>
      <c r="E1182" s="1">
        <v>2.36287848835601E-2</v>
      </c>
      <c r="F1182" s="1">
        <v>5.2674779509601297E-2</v>
      </c>
      <c r="G1182" s="1">
        <v>2.43908806624272E-2</v>
      </c>
    </row>
    <row r="1183" spans="1:7" x14ac:dyDescent="0.3">
      <c r="A1183" s="3">
        <v>20131119</v>
      </c>
      <c r="B1183" s="1">
        <v>-1.5300784360905773E-3</v>
      </c>
      <c r="C1183" s="1">
        <v>-5.102678213995856E-3</v>
      </c>
      <c r="D1183" s="1">
        <v>-9.4282708247721823E-4</v>
      </c>
      <c r="E1183" s="1">
        <v>-1.6743618169960601E-3</v>
      </c>
      <c r="F1183" s="1">
        <v>-1.13505895748265E-2</v>
      </c>
      <c r="G1183" s="1">
        <v>-1.09777799848495E-4</v>
      </c>
    </row>
    <row r="1184" spans="1:7" x14ac:dyDescent="0.3">
      <c r="A1184" s="3">
        <v>20131120</v>
      </c>
      <c r="B1184" s="1">
        <v>1.3282109482250509E-2</v>
      </c>
      <c r="C1184" s="1">
        <v>4.2881531110089532E-3</v>
      </c>
      <c r="D1184" s="1">
        <v>1.2843236341446842E-2</v>
      </c>
      <c r="E1184" s="1">
        <v>5.3589127026849202E-3</v>
      </c>
      <c r="F1184" s="1">
        <v>3.0252270080307702E-3</v>
      </c>
      <c r="G1184" s="1">
        <v>7.6986495743807202E-3</v>
      </c>
    </row>
    <row r="1185" spans="1:7" x14ac:dyDescent="0.3">
      <c r="A1185" s="3">
        <v>20131121</v>
      </c>
      <c r="B1185" s="1">
        <v>-6.9560819536133023E-3</v>
      </c>
      <c r="C1185" s="1">
        <v>-2.3388342419601344E-3</v>
      </c>
      <c r="D1185" s="1">
        <v>-6.6902161310357193E-3</v>
      </c>
      <c r="E1185" s="1">
        <v>-3.9838145691362204E-3</v>
      </c>
      <c r="F1185" s="1">
        <v>-1.08193473602862E-2</v>
      </c>
      <c r="G1185" s="1">
        <v>1.01674849473557E-3</v>
      </c>
    </row>
    <row r="1186" spans="1:7" x14ac:dyDescent="0.3">
      <c r="A1186" s="3">
        <v>20131122</v>
      </c>
      <c r="B1186" s="1">
        <v>-9.5976844541452219E-3</v>
      </c>
      <c r="C1186" s="1">
        <v>-6.8630151700314161E-3</v>
      </c>
      <c r="D1186" s="1">
        <v>-8.9536639285866769E-3</v>
      </c>
      <c r="E1186" s="1">
        <v>-5.2075708991345697E-3</v>
      </c>
      <c r="F1186" s="1">
        <v>-5.0176575887481102E-3</v>
      </c>
      <c r="G1186" s="1">
        <v>-3.1709906827413802E-3</v>
      </c>
    </row>
    <row r="1187" spans="1:7" x14ac:dyDescent="0.3">
      <c r="A1187" s="3">
        <v>20131125</v>
      </c>
      <c r="B1187" s="1">
        <v>4.5385636658862487E-3</v>
      </c>
      <c r="C1187" s="1">
        <v>3.0181630960329025E-3</v>
      </c>
      <c r="D1187" s="1">
        <v>1.1370038716457224E-2</v>
      </c>
      <c r="E1187" s="1">
        <v>5.99832437195817E-4</v>
      </c>
      <c r="F1187" s="1">
        <v>-6.8857380200072699E-3</v>
      </c>
      <c r="G1187" s="1">
        <v>-5.4346369488954801E-3</v>
      </c>
    </row>
    <row r="1188" spans="1:7" x14ac:dyDescent="0.3">
      <c r="A1188" s="3">
        <v>20131126</v>
      </c>
      <c r="B1188" s="1">
        <v>8.4738559186996656E-3</v>
      </c>
      <c r="C1188" s="1">
        <v>2.8801428920024737E-3</v>
      </c>
      <c r="D1188" s="1">
        <v>3.0934555422438979E-3</v>
      </c>
      <c r="E1188" s="1">
        <v>-1.3328278999148E-3</v>
      </c>
      <c r="F1188" s="1">
        <v>-1.59235722235913E-3</v>
      </c>
      <c r="G1188" s="1">
        <v>-1.7445919827981599E-3</v>
      </c>
    </row>
    <row r="1189" spans="1:7" x14ac:dyDescent="0.3">
      <c r="A1189" s="3">
        <v>20131127</v>
      </c>
      <c r="B1189" s="1">
        <v>1.8635820345014275E-2</v>
      </c>
      <c r="C1189" s="1">
        <v>8.2175289284016819E-3</v>
      </c>
      <c r="D1189" s="1">
        <v>7.4596673330285836E-3</v>
      </c>
      <c r="E1189" s="1">
        <v>6.3373292765370104E-3</v>
      </c>
      <c r="F1189" s="1">
        <v>1.0835383386550001E-2</v>
      </c>
      <c r="G1189" s="1">
        <v>9.5132297167848205E-3</v>
      </c>
    </row>
    <row r="1190" spans="1:7" x14ac:dyDescent="0.3">
      <c r="A1190" s="3">
        <v>20131128</v>
      </c>
      <c r="B1190" s="1">
        <v>7.7263112622011345E-3</v>
      </c>
      <c r="C1190" s="1">
        <v>9.0313474858869335E-3</v>
      </c>
      <c r="D1190" s="1">
        <v>1.7363315042665858E-2</v>
      </c>
      <c r="E1190" s="1">
        <v>1.2960857027905399E-2</v>
      </c>
      <c r="F1190" s="1">
        <v>5.3883247000252E-3</v>
      </c>
      <c r="G1190" s="1">
        <v>1.1149010200280401E-2</v>
      </c>
    </row>
    <row r="1191" spans="1:7" x14ac:dyDescent="0.3">
      <c r="A1191" s="3">
        <v>20131129</v>
      </c>
      <c r="B1191" s="1">
        <v>1.3483956868730773E-2</v>
      </c>
      <c r="C1191" s="1">
        <v>1.0831706388616181E-2</v>
      </c>
      <c r="D1191" s="1">
        <v>-9.8015020177147057E-4</v>
      </c>
      <c r="E1191" s="1">
        <v>-8.7134754581711597E-4</v>
      </c>
      <c r="F1191" s="1">
        <v>-7.68338071493292E-4</v>
      </c>
      <c r="G1191" s="1">
        <v>-2.8678300151881398E-3</v>
      </c>
    </row>
    <row r="1192" spans="1:7" x14ac:dyDescent="0.3">
      <c r="A1192" s="3">
        <v>20131202</v>
      </c>
      <c r="B1192" s="1">
        <v>-5.2890994388726742E-2</v>
      </c>
      <c r="C1192" s="1">
        <v>-3.7721243187202998E-2</v>
      </c>
      <c r="D1192" s="1">
        <v>-3.1615797732313308E-2</v>
      </c>
      <c r="E1192" s="1">
        <v>-3.38854527123396E-2</v>
      </c>
      <c r="F1192" s="1">
        <v>1.6275669224973699E-2</v>
      </c>
      <c r="G1192" s="1">
        <v>-7.9284923900594696E-3</v>
      </c>
    </row>
    <row r="1193" spans="1:7" x14ac:dyDescent="0.3">
      <c r="A1193" s="3">
        <v>20131203</v>
      </c>
      <c r="B1193" s="1">
        <v>1.9287558493798165E-2</v>
      </c>
      <c r="C1193" s="1">
        <v>2.1714907935761637E-2</v>
      </c>
      <c r="D1193" s="1">
        <v>3.0326752168673976E-2</v>
      </c>
      <c r="E1193" s="1">
        <v>2.1307816988892E-2</v>
      </c>
      <c r="F1193" s="1">
        <v>-1.5520954328715E-3</v>
      </c>
      <c r="G1193" s="1">
        <v>1.1846377288126099E-2</v>
      </c>
    </row>
    <row r="1194" spans="1:7" x14ac:dyDescent="0.3">
      <c r="A1194" s="3">
        <v>20131204</v>
      </c>
      <c r="B1194" s="1">
        <v>1.0249767695103541E-2</v>
      </c>
      <c r="C1194" s="1">
        <v>1.1171953326388267E-2</v>
      </c>
      <c r="D1194" s="1">
        <v>2.4181282016166081E-2</v>
      </c>
      <c r="E1194" s="1">
        <v>2.3499345760965702E-2</v>
      </c>
      <c r="F1194" s="1">
        <v>1.06383859184045E-2</v>
      </c>
      <c r="G1194" s="1">
        <v>1.7098232735545098E-2</v>
      </c>
    </row>
    <row r="1195" spans="1:7" x14ac:dyDescent="0.3">
      <c r="A1195" s="3">
        <v>20131205</v>
      </c>
      <c r="B1195" s="1">
        <v>-1.2805417966458154E-2</v>
      </c>
      <c r="C1195" s="1">
        <v>-1.3757322226733146E-3</v>
      </c>
      <c r="D1195" s="1">
        <v>5.8971869512794654E-3</v>
      </c>
      <c r="E1195" s="1">
        <v>5.5522339049108704E-3</v>
      </c>
      <c r="F1195" s="1">
        <v>-4.2810347424276397E-3</v>
      </c>
      <c r="G1195" s="1">
        <v>-1.50053627048342E-3</v>
      </c>
    </row>
    <row r="1196" spans="1:7" x14ac:dyDescent="0.3">
      <c r="A1196" s="3">
        <v>20131206</v>
      </c>
      <c r="B1196" s="1">
        <v>-1.1729278579940293E-2</v>
      </c>
      <c r="C1196" s="1">
        <v>-2.1460145062051233E-3</v>
      </c>
      <c r="D1196" s="1">
        <v>-8.3595855641964824E-4</v>
      </c>
      <c r="E1196" s="1">
        <v>2.9295317401909502E-3</v>
      </c>
      <c r="F1196" s="1">
        <v>-1.4280740772005999E-2</v>
      </c>
      <c r="G1196" s="1">
        <v>-3.31097078566173E-3</v>
      </c>
    </row>
    <row r="1197" spans="1:7" x14ac:dyDescent="0.3">
      <c r="A1197" s="3">
        <v>20131209</v>
      </c>
      <c r="B1197" s="1">
        <v>1.388524030380413E-2</v>
      </c>
      <c r="C1197" s="1">
        <v>3.2942214453564951E-3</v>
      </c>
      <c r="D1197" s="1">
        <v>6.493309592745332E-3</v>
      </c>
      <c r="E1197" s="1">
        <v>4.7231012326981901E-3</v>
      </c>
      <c r="F1197" s="1">
        <v>-4.7887087169367799E-3</v>
      </c>
      <c r="G1197" s="1">
        <v>1.56827604863109E-3</v>
      </c>
    </row>
    <row r="1198" spans="1:7" x14ac:dyDescent="0.3">
      <c r="A1198" s="3">
        <v>20131210</v>
      </c>
      <c r="B1198" s="1">
        <v>1.035620215948807E-4</v>
      </c>
      <c r="C1198" s="1">
        <v>-9.1847343698478866E-3</v>
      </c>
      <c r="D1198" s="1">
        <v>8.0374935306798383E-3</v>
      </c>
      <c r="E1198" s="1">
        <v>9.7089044106439797E-3</v>
      </c>
      <c r="F1198" s="1">
        <v>4.2702531962417701E-3</v>
      </c>
      <c r="G1198" s="1">
        <v>-1.7931852382982801E-3</v>
      </c>
    </row>
    <row r="1199" spans="1:7" x14ac:dyDescent="0.3">
      <c r="A1199" s="3">
        <v>20131211</v>
      </c>
      <c r="B1199" s="1">
        <v>-8.2612052956836865E-3</v>
      </c>
      <c r="C1199" s="1">
        <v>-8.0077414477605635E-3</v>
      </c>
      <c r="D1199" s="1">
        <v>-1.3063055860269811E-2</v>
      </c>
      <c r="E1199" s="1">
        <v>-1.4476155937422901E-2</v>
      </c>
      <c r="F1199" s="1">
        <v>-1.9377998558269698E-2</v>
      </c>
      <c r="G1199" s="1">
        <v>-1.8036708496579301E-2</v>
      </c>
    </row>
    <row r="1200" spans="1:7" x14ac:dyDescent="0.3">
      <c r="A1200" s="3">
        <v>20131212</v>
      </c>
      <c r="B1200" s="1">
        <v>8.6882988326881707E-3</v>
      </c>
      <c r="C1200" s="1">
        <v>8.0637158470293364E-3</v>
      </c>
      <c r="D1200" s="1">
        <v>7.1145491047997476E-4</v>
      </c>
      <c r="E1200" s="1">
        <v>-1.99108183815631E-3</v>
      </c>
      <c r="F1200" s="1">
        <v>-5.3864141302926603E-3</v>
      </c>
      <c r="G1200" s="1">
        <v>-1.16162448918544E-3</v>
      </c>
    </row>
    <row r="1201" spans="1:7" x14ac:dyDescent="0.3">
      <c r="A1201" s="3">
        <v>20131213</v>
      </c>
      <c r="B1201" s="1">
        <v>5.5068551219413743E-3</v>
      </c>
      <c r="C1201" s="1">
        <v>4.0806939912945827E-3</v>
      </c>
      <c r="D1201" s="1">
        <v>5.0541599366858295E-3</v>
      </c>
      <c r="E1201" s="1">
        <v>1.87226330280085E-3</v>
      </c>
      <c r="F1201" s="1">
        <v>-3.1124965824362702E-4</v>
      </c>
      <c r="G1201" s="1">
        <v>-7.4038922356355402E-3</v>
      </c>
    </row>
    <row r="1202" spans="1:7" x14ac:dyDescent="0.3">
      <c r="A1202" s="3">
        <v>20131216</v>
      </c>
      <c r="B1202" s="1">
        <v>-1.6648880040834212E-2</v>
      </c>
      <c r="C1202" s="1">
        <v>-1.5451605900109638E-2</v>
      </c>
      <c r="D1202" s="1">
        <v>-2.4292965165807038E-2</v>
      </c>
      <c r="E1202" s="1">
        <v>-2.6098170819773302E-2</v>
      </c>
      <c r="F1202" s="1">
        <v>-1.0491131886058E-2</v>
      </c>
      <c r="G1202" s="1">
        <v>-1.8095819592685001E-2</v>
      </c>
    </row>
    <row r="1203" spans="1:7" x14ac:dyDescent="0.3">
      <c r="A1203" s="3">
        <v>20131217</v>
      </c>
      <c r="B1203" s="1">
        <v>-5.3178864291298445E-3</v>
      </c>
      <c r="C1203" s="1">
        <v>7.9160322413405395E-3</v>
      </c>
      <c r="D1203" s="1">
        <v>-1.6445103005365599E-2</v>
      </c>
      <c r="E1203" s="1">
        <v>-1.2621581933354799E-2</v>
      </c>
      <c r="F1203" s="1">
        <v>-4.3401823807783903E-3</v>
      </c>
      <c r="G1203" s="1">
        <v>-4.0624447893637299E-3</v>
      </c>
    </row>
    <row r="1204" spans="1:7" x14ac:dyDescent="0.3">
      <c r="A1204" s="3">
        <v>20131218</v>
      </c>
      <c r="B1204" s="1">
        <v>2.6403921697280223E-4</v>
      </c>
      <c r="C1204" s="1">
        <v>5.4395718640851305E-3</v>
      </c>
      <c r="D1204" s="1">
        <v>-2.0828704227169557E-3</v>
      </c>
      <c r="E1204" s="1">
        <v>-3.9681807626576801E-4</v>
      </c>
      <c r="F1204" s="1">
        <v>1.9543602965245901E-3</v>
      </c>
      <c r="G1204" s="1">
        <v>-1.30589540315186E-4</v>
      </c>
    </row>
    <row r="1205" spans="1:7" x14ac:dyDescent="0.3">
      <c r="A1205" s="3">
        <v>20131219</v>
      </c>
      <c r="B1205" s="1">
        <v>-5.4305931301377609E-3</v>
      </c>
      <c r="C1205" s="1">
        <v>-6.3435643159369072E-3</v>
      </c>
      <c r="D1205" s="1">
        <v>-6.9373441653949484E-3</v>
      </c>
      <c r="E1205" s="1">
        <v>-8.5280870393294704E-3</v>
      </c>
      <c r="F1205" s="1">
        <v>-1.37823084193258E-2</v>
      </c>
      <c r="G1205" s="1">
        <v>-6.7145274475234901E-3</v>
      </c>
    </row>
    <row r="1206" spans="1:7" x14ac:dyDescent="0.3">
      <c r="A1206" s="3">
        <v>20131220</v>
      </c>
      <c r="B1206" s="1">
        <v>-1.1365277760366612E-2</v>
      </c>
      <c r="C1206" s="1">
        <v>-4.8350551542245893E-3</v>
      </c>
      <c r="D1206" s="1">
        <v>-2.7364754897400576E-2</v>
      </c>
      <c r="E1206" s="1">
        <v>-2.0361516981177101E-2</v>
      </c>
      <c r="F1206" s="1">
        <v>-3.0396537784617601E-2</v>
      </c>
      <c r="G1206" s="1">
        <v>-1.89323511019019E-2</v>
      </c>
    </row>
    <row r="1207" spans="1:7" x14ac:dyDescent="0.3">
      <c r="A1207" s="3">
        <v>20131223</v>
      </c>
      <c r="B1207" s="1">
        <v>2.0746846914187259E-3</v>
      </c>
      <c r="C1207" s="1">
        <v>2.8070022755787228E-2</v>
      </c>
      <c r="D1207" s="1">
        <v>1.0942762994388667E-2</v>
      </c>
      <c r="E1207" s="1">
        <v>6.9128268601961803E-3</v>
      </c>
      <c r="F1207" s="1">
        <v>1.2905760159284299E-3</v>
      </c>
      <c r="G1207" s="1">
        <v>-1.3183641233501799E-3</v>
      </c>
    </row>
    <row r="1208" spans="1:7" x14ac:dyDescent="0.3">
      <c r="A1208" s="3">
        <v>20131224</v>
      </c>
      <c r="B1208" s="1">
        <v>1.8206578474971317E-2</v>
      </c>
      <c r="C1208" s="1">
        <v>-2.9177012228871809E-3</v>
      </c>
      <c r="D1208" s="1">
        <v>1.0494559183250591E-2</v>
      </c>
      <c r="E1208" s="1">
        <v>6.7692366262762198E-3</v>
      </c>
      <c r="F1208" s="1">
        <v>3.6765410775544802E-5</v>
      </c>
      <c r="G1208" s="1">
        <v>2.7375792919135801E-3</v>
      </c>
    </row>
    <row r="1209" spans="1:7" x14ac:dyDescent="0.3">
      <c r="A1209" s="3">
        <v>20131225</v>
      </c>
      <c r="B1209" s="1">
        <v>2.0564189337741071E-2</v>
      </c>
      <c r="C1209" s="1">
        <v>2.117313277192401E-3</v>
      </c>
      <c r="D1209" s="1">
        <v>9.2752715225621341E-3</v>
      </c>
      <c r="E1209" s="1">
        <v>7.9307845376024502E-3</v>
      </c>
      <c r="F1209" s="1">
        <v>5.1549692082733497E-3</v>
      </c>
      <c r="G1209" s="1">
        <v>4.4996632244521202E-3</v>
      </c>
    </row>
    <row r="1210" spans="1:7" x14ac:dyDescent="0.3">
      <c r="A1210" s="3">
        <v>20131226</v>
      </c>
      <c r="B1210" s="1">
        <v>-2.1309405856217257E-2</v>
      </c>
      <c r="C1210" s="1">
        <v>-6.596326264838772E-3</v>
      </c>
      <c r="D1210" s="1">
        <v>-2.5832908324340112E-2</v>
      </c>
      <c r="E1210" s="1">
        <v>-2.5034543959308899E-2</v>
      </c>
      <c r="F1210" s="1">
        <v>-1.41750575437066E-2</v>
      </c>
      <c r="G1210" s="1">
        <v>-1.70919891972529E-2</v>
      </c>
    </row>
    <row r="1211" spans="1:7" x14ac:dyDescent="0.3">
      <c r="A1211" s="3">
        <v>20131227</v>
      </c>
      <c r="B1211" s="1">
        <v>2.5060996857493908E-2</v>
      </c>
      <c r="C1211" s="1">
        <v>9.1183140663671867E-3</v>
      </c>
      <c r="D1211" s="1">
        <v>2.0669426055326019E-2</v>
      </c>
      <c r="E1211" s="1">
        <v>1.6748362168080899E-2</v>
      </c>
      <c r="F1211" s="1">
        <v>1.85663935054226E-2</v>
      </c>
      <c r="G1211" s="1">
        <v>1.15039719023472E-2</v>
      </c>
    </row>
    <row r="1212" spans="1:7" x14ac:dyDescent="0.3">
      <c r="A1212" s="3">
        <v>20131230</v>
      </c>
      <c r="B1212" s="1">
        <v>5.4199623263350791E-3</v>
      </c>
      <c r="C1212" s="1">
        <v>2.1534258298629651E-5</v>
      </c>
      <c r="D1212" s="1">
        <v>1.6345910857149947E-3</v>
      </c>
      <c r="E1212" s="1">
        <v>-5.2544376034496202E-4</v>
      </c>
      <c r="F1212" s="1">
        <v>-1.70217990979391E-3</v>
      </c>
      <c r="G1212" s="1">
        <v>-1.77537490050916E-3</v>
      </c>
    </row>
    <row r="1213" spans="1:7" x14ac:dyDescent="0.3">
      <c r="A1213" s="3">
        <v>20131231</v>
      </c>
      <c r="B1213" s="1">
        <v>-1.9267407142884415E-3</v>
      </c>
      <c r="C1213" s="1">
        <v>8.1250834337889075E-3</v>
      </c>
      <c r="D1213" s="1">
        <v>5.7663264331035387E-3</v>
      </c>
      <c r="E1213" s="1">
        <v>1.0895262725107E-2</v>
      </c>
      <c r="F1213" s="1">
        <v>2.1811826312761001E-2</v>
      </c>
      <c r="G1213" s="1">
        <v>7.9805186984973492E-3</v>
      </c>
    </row>
    <row r="1214" spans="1:7" x14ac:dyDescent="0.3">
      <c r="A1214" s="3">
        <v>20140102</v>
      </c>
      <c r="B1214" s="1">
        <v>2.3710880521836227E-2</v>
      </c>
      <c r="C1214" s="1">
        <v>2.0507518555510848E-2</v>
      </c>
      <c r="D1214" s="1">
        <v>-2.6544388041542131E-3</v>
      </c>
      <c r="E1214" s="1">
        <v>-4.6848348920410197E-3</v>
      </c>
      <c r="F1214" s="1">
        <v>-9.2201190870003693E-3</v>
      </c>
      <c r="G1214" s="1">
        <v>-6.5860440507280599E-3</v>
      </c>
    </row>
    <row r="1215" spans="1:7" x14ac:dyDescent="0.3">
      <c r="A1215" s="3">
        <v>20140103</v>
      </c>
      <c r="B1215" s="1">
        <v>8.2835088291801414E-3</v>
      </c>
      <c r="C1215" s="1">
        <v>-6.0665698178990306E-3</v>
      </c>
      <c r="D1215" s="1">
        <v>-2.0471944960529918E-2</v>
      </c>
      <c r="E1215" s="1">
        <v>-1.4105836715935899E-2</v>
      </c>
      <c r="F1215" s="1">
        <v>-2.0136898695996299E-2</v>
      </c>
      <c r="G1215" s="1">
        <v>-1.4748422624684E-2</v>
      </c>
    </row>
    <row r="1216" spans="1:7" x14ac:dyDescent="0.3">
      <c r="A1216" s="3">
        <v>20140106</v>
      </c>
      <c r="B1216" s="1">
        <v>-2.5507134068370605E-2</v>
      </c>
      <c r="C1216" s="1">
        <v>-2.2017171389889047E-2</v>
      </c>
      <c r="D1216" s="1">
        <v>-2.8893073469231596E-2</v>
      </c>
      <c r="E1216" s="1">
        <v>-2.6749096254819301E-2</v>
      </c>
      <c r="F1216" s="1">
        <v>-1.23502909645576E-2</v>
      </c>
      <c r="G1216" s="1">
        <v>-2.41916819210506E-2</v>
      </c>
    </row>
    <row r="1217" spans="1:7" x14ac:dyDescent="0.3">
      <c r="A1217" s="3">
        <v>20140107</v>
      </c>
      <c r="B1217" s="1">
        <v>1.1823701341052498E-2</v>
      </c>
      <c r="C1217" s="1">
        <v>1.2022633841900134E-2</v>
      </c>
      <c r="D1217" s="1">
        <v>3.1846404124049933E-3</v>
      </c>
      <c r="E1217" s="1">
        <v>-2.6720449806236701E-4</v>
      </c>
      <c r="F1217" s="1">
        <v>-5.9896642761450396E-3</v>
      </c>
      <c r="G1217" s="1">
        <v>1.16315143639887E-4</v>
      </c>
    </row>
    <row r="1218" spans="1:7" x14ac:dyDescent="0.3">
      <c r="A1218" s="3">
        <v>20140108</v>
      </c>
      <c r="B1218" s="1">
        <v>1.3358168546012151E-2</v>
      </c>
      <c r="C1218" s="1">
        <v>9.9918807278734003E-3</v>
      </c>
      <c r="D1218" s="1">
        <v>1.2945938547748431E-3</v>
      </c>
      <c r="E1218" s="1">
        <v>7.3907559074262296E-4</v>
      </c>
      <c r="F1218" s="1">
        <v>3.65463423220394E-3</v>
      </c>
      <c r="G1218" s="1">
        <v>-1.0384508536909099E-2</v>
      </c>
    </row>
    <row r="1219" spans="1:7" x14ac:dyDescent="0.3">
      <c r="A1219" s="3">
        <v>20140109</v>
      </c>
      <c r="B1219" s="1">
        <v>-1.8662240903939711E-2</v>
      </c>
      <c r="C1219" s="1">
        <v>-7.5262404232793664E-3</v>
      </c>
      <c r="D1219" s="1">
        <v>-1.2710425054655855E-2</v>
      </c>
      <c r="E1219" s="1">
        <v>-1.3484445920743399E-2</v>
      </c>
      <c r="F1219" s="1">
        <v>-4.76461186618715E-3</v>
      </c>
      <c r="G1219" s="1">
        <v>-3.49645811297622E-3</v>
      </c>
    </row>
    <row r="1220" spans="1:7" x14ac:dyDescent="0.3">
      <c r="A1220" s="3">
        <v>20140110</v>
      </c>
      <c r="B1220" s="1">
        <v>-2.146221178052515E-2</v>
      </c>
      <c r="C1220" s="1">
        <v>-1.8817437560480241E-2</v>
      </c>
      <c r="D1220" s="1">
        <v>-5.7862729588101462E-3</v>
      </c>
      <c r="E1220" s="1">
        <v>-5.0673322061059699E-3</v>
      </c>
      <c r="F1220" s="1">
        <v>-2.9676383716835302E-3</v>
      </c>
      <c r="G1220" s="1">
        <v>-8.5658406412431401E-3</v>
      </c>
    </row>
    <row r="1221" spans="1:7" x14ac:dyDescent="0.3">
      <c r="A1221" s="3">
        <v>20140113</v>
      </c>
      <c r="B1221" s="1">
        <v>-6.1244110182065211E-3</v>
      </c>
      <c r="C1221" s="1">
        <v>-4.4257940772223746E-3</v>
      </c>
      <c r="D1221" s="1">
        <v>-8.3980016915725306E-3</v>
      </c>
      <c r="E1221" s="1">
        <v>-5.5356802981169698E-3</v>
      </c>
      <c r="F1221" s="1">
        <v>-4.2104587722626499E-3</v>
      </c>
      <c r="G1221" s="1">
        <v>1.5945716719984601E-4</v>
      </c>
    </row>
    <row r="1222" spans="1:7" x14ac:dyDescent="0.3">
      <c r="A1222" s="3">
        <v>20140114</v>
      </c>
      <c r="B1222" s="1">
        <v>2.1614157444541607E-2</v>
      </c>
      <c r="C1222" s="1">
        <v>1.2850007716527358E-2</v>
      </c>
      <c r="D1222" s="1">
        <v>2.2884765452268432E-2</v>
      </c>
      <c r="E1222" s="1">
        <v>1.8065955242400799E-2</v>
      </c>
      <c r="F1222" s="1">
        <v>4.3870937736301598E-3</v>
      </c>
      <c r="G1222" s="1">
        <v>1.03294473689266E-2</v>
      </c>
    </row>
    <row r="1223" spans="1:7" x14ac:dyDescent="0.3">
      <c r="A1223" s="3">
        <v>20140115</v>
      </c>
      <c r="B1223" s="1">
        <v>2.2269983726781632E-2</v>
      </c>
      <c r="C1223" s="1">
        <v>1.4866801116063482E-2</v>
      </c>
      <c r="D1223" s="1">
        <v>4.556255557455092E-3</v>
      </c>
      <c r="E1223" s="1">
        <v>-1.2024775627867601E-3</v>
      </c>
      <c r="F1223" s="1">
        <v>-1.0303689517597499E-2</v>
      </c>
      <c r="G1223" s="1">
        <v>3.69959886888297E-3</v>
      </c>
    </row>
    <row r="1224" spans="1:7" x14ac:dyDescent="0.3">
      <c r="A1224" s="3">
        <v>20140116</v>
      </c>
      <c r="B1224" s="1">
        <v>-8.8151725083296453E-3</v>
      </c>
      <c r="C1224" s="1">
        <v>-7.2350542885251641E-3</v>
      </c>
      <c r="D1224" s="1">
        <v>-6.7239474444411116E-3</v>
      </c>
      <c r="E1224" s="1">
        <v>7.1225923386272598E-4</v>
      </c>
      <c r="F1224" s="1">
        <v>2.5493814324213898E-3</v>
      </c>
      <c r="G1224" s="1">
        <v>1.31535918990852E-3</v>
      </c>
    </row>
    <row r="1225" spans="1:7" x14ac:dyDescent="0.3">
      <c r="A1225" s="3">
        <v>20140117</v>
      </c>
      <c r="B1225" s="1">
        <v>-1.0112004974755884E-2</v>
      </c>
      <c r="C1225" s="1">
        <v>-1.4146670383562517E-2</v>
      </c>
      <c r="D1225" s="1">
        <v>-1.6315803017765085E-2</v>
      </c>
      <c r="E1225" s="1">
        <v>-1.5809033067473301E-2</v>
      </c>
      <c r="F1225" s="1">
        <v>-8.3064619257630107E-3</v>
      </c>
      <c r="G1225" s="1">
        <v>-7.8362747709527104E-3</v>
      </c>
    </row>
    <row r="1226" spans="1:7" x14ac:dyDescent="0.3">
      <c r="A1226" s="3">
        <v>20140120</v>
      </c>
      <c r="B1226" s="1">
        <v>-1.1455234655840031E-2</v>
      </c>
      <c r="C1226" s="1">
        <v>-1.4203517072819144E-2</v>
      </c>
      <c r="D1226" s="1">
        <v>-3.1976000933606552E-3</v>
      </c>
      <c r="E1226" s="1">
        <v>2.4574222953610298E-4</v>
      </c>
      <c r="F1226" s="1">
        <v>-6.6381182997756498E-3</v>
      </c>
      <c r="G1226" s="1">
        <v>-7.8668347190250301E-3</v>
      </c>
    </row>
    <row r="1227" spans="1:7" x14ac:dyDescent="0.3">
      <c r="A1227" s="3">
        <v>20140121</v>
      </c>
      <c r="B1227" s="1">
        <v>2.0759499324381318E-2</v>
      </c>
      <c r="C1227" s="1">
        <v>6.6825982008519502E-3</v>
      </c>
      <c r="D1227" s="1">
        <v>1.319015972159185E-2</v>
      </c>
      <c r="E1227" s="1">
        <v>1.1132554733515E-2</v>
      </c>
      <c r="F1227" s="1">
        <v>9.8949879143807994E-3</v>
      </c>
      <c r="G1227" s="1">
        <v>9.7689450782824701E-3</v>
      </c>
    </row>
    <row r="1228" spans="1:7" x14ac:dyDescent="0.3">
      <c r="A1228" s="3">
        <v>20140122</v>
      </c>
      <c r="B1228" s="1">
        <v>1.9777093059217484E-2</v>
      </c>
      <c r="C1228" s="1">
        <v>1.9460305345718815E-2</v>
      </c>
      <c r="D1228" s="1">
        <v>3.050403610791352E-2</v>
      </c>
      <c r="E1228" s="1">
        <v>2.9125348026807499E-2</v>
      </c>
      <c r="F1228" s="1">
        <v>2.5805577048086E-2</v>
      </c>
      <c r="G1228" s="1">
        <v>2.2415784720583198E-2</v>
      </c>
    </row>
    <row r="1229" spans="1:7" x14ac:dyDescent="0.3">
      <c r="A1229" s="3">
        <v>20140123</v>
      </c>
      <c r="B1229" s="1">
        <v>1.6542688488073193E-2</v>
      </c>
      <c r="C1229" s="1">
        <v>-5.2894635955634337E-6</v>
      </c>
      <c r="D1229" s="1">
        <v>5.664142806921125E-3</v>
      </c>
      <c r="E1229" s="1">
        <v>1.0910652528051601E-3</v>
      </c>
      <c r="F1229" s="1">
        <v>-1.33490566687616E-2</v>
      </c>
      <c r="G1229" s="1">
        <v>-6.41237747284418E-3</v>
      </c>
    </row>
    <row r="1230" spans="1:7" x14ac:dyDescent="0.3">
      <c r="A1230" s="3">
        <v>20140124</v>
      </c>
      <c r="B1230" s="1">
        <v>1.7684658351858378E-2</v>
      </c>
      <c r="C1230" s="1">
        <v>1.3443281165147883E-2</v>
      </c>
      <c r="D1230" s="1">
        <v>7.2610243002940418E-3</v>
      </c>
      <c r="E1230" s="1">
        <v>8.6463574088482299E-3</v>
      </c>
      <c r="F1230" s="1">
        <v>4.02217129504837E-3</v>
      </c>
      <c r="G1230" s="1">
        <v>6.8293017562613603E-3</v>
      </c>
    </row>
    <row r="1231" spans="1:7" x14ac:dyDescent="0.3">
      <c r="A1231" s="3">
        <v>20140127</v>
      </c>
      <c r="B1231" s="1">
        <v>-1.3638365748220036E-3</v>
      </c>
      <c r="C1231" s="1">
        <v>-8.8811760519741951E-3</v>
      </c>
      <c r="D1231" s="1">
        <v>-7.6281217650485018E-3</v>
      </c>
      <c r="E1231" s="1">
        <v>5.9609773158817803E-4</v>
      </c>
      <c r="F1231" s="1">
        <v>-1.7304675963854502E-2</v>
      </c>
      <c r="G1231" s="1">
        <v>-1.51615337296907E-2</v>
      </c>
    </row>
    <row r="1232" spans="1:7" x14ac:dyDescent="0.3">
      <c r="A1232" s="3">
        <v>20140128</v>
      </c>
      <c r="B1232" s="1">
        <v>-1.1270772403219838E-2</v>
      </c>
      <c r="C1232" s="1">
        <v>2.377756743922493E-3</v>
      </c>
      <c r="D1232" s="1">
        <v>1.1291747643408145E-3</v>
      </c>
      <c r="E1232" s="1">
        <v>-2.10441085330865E-3</v>
      </c>
      <c r="F1232" s="1">
        <v>7.6197107009702099E-3</v>
      </c>
      <c r="G1232" s="1">
        <v>2.86284981641826E-3</v>
      </c>
    </row>
    <row r="1233" spans="1:7" x14ac:dyDescent="0.3">
      <c r="A1233" s="3">
        <v>20140129</v>
      </c>
      <c r="B1233" s="1">
        <v>2.4006701474617174E-2</v>
      </c>
      <c r="C1233" s="1">
        <v>9.4437339389140396E-3</v>
      </c>
      <c r="D1233" s="1">
        <v>5.5568479788963643E-3</v>
      </c>
      <c r="E1233" s="1">
        <v>4.7325645282028601E-4</v>
      </c>
      <c r="F1233" s="1">
        <v>7.4186795762154999E-3</v>
      </c>
      <c r="G1233" s="1">
        <v>3.0705385532679699E-3</v>
      </c>
    </row>
    <row r="1234" spans="1:7" x14ac:dyDescent="0.3">
      <c r="A1234" s="3">
        <v>20140130</v>
      </c>
      <c r="B1234" s="1">
        <v>-6.6869047886866737E-3</v>
      </c>
      <c r="C1234" s="1">
        <v>-2.4912743359635585E-3</v>
      </c>
      <c r="D1234" s="1">
        <v>-1.5380372478769128E-2</v>
      </c>
      <c r="E1234" s="1">
        <v>-1.6431254281187399E-2</v>
      </c>
      <c r="F1234" s="1">
        <v>-1.11713325576378E-2</v>
      </c>
      <c r="G1234" s="1">
        <v>-9.0972266686789507E-3</v>
      </c>
    </row>
    <row r="1235" spans="1:7" x14ac:dyDescent="0.3">
      <c r="A1235" s="3">
        <v>20140207</v>
      </c>
      <c r="B1235" s="1">
        <v>2.836320155905617E-2</v>
      </c>
      <c r="C1235" s="1">
        <v>3.6786821954692996E-3</v>
      </c>
      <c r="D1235" s="1">
        <v>1.6540891108536293E-2</v>
      </c>
      <c r="E1235" s="1">
        <v>1.02329799024523E-2</v>
      </c>
      <c r="F1235" s="1">
        <v>-4.0229812518408703E-3</v>
      </c>
      <c r="G1235" s="1">
        <v>7.0351304727535599E-3</v>
      </c>
    </row>
    <row r="1236" spans="1:7" x14ac:dyDescent="0.3">
      <c r="A1236" s="3">
        <v>20140210</v>
      </c>
      <c r="B1236" s="1">
        <v>2.2974447439203242E-2</v>
      </c>
      <c r="C1236" s="1">
        <v>3.1120968182116716E-2</v>
      </c>
      <c r="D1236" s="1">
        <v>3.978183622726409E-2</v>
      </c>
      <c r="E1236" s="1">
        <v>2.85472577704085E-2</v>
      </c>
      <c r="F1236" s="1">
        <v>1.6025156429300198E-2</v>
      </c>
      <c r="G1236" s="1">
        <v>1.8717345060069002E-2</v>
      </c>
    </row>
    <row r="1237" spans="1:7" x14ac:dyDescent="0.3">
      <c r="A1237" s="3">
        <v>20140211</v>
      </c>
      <c r="B1237" s="1">
        <v>-1.3112699734178508E-2</v>
      </c>
      <c r="C1237" s="1">
        <v>2.3393355760900703E-3</v>
      </c>
      <c r="D1237" s="1">
        <v>4.0681871272108092E-4</v>
      </c>
      <c r="E1237" s="1">
        <v>3.3670097847798399E-3</v>
      </c>
      <c r="F1237" s="1">
        <v>1.6502015749041699E-2</v>
      </c>
      <c r="G1237" s="1">
        <v>4.0811421488685601E-3</v>
      </c>
    </row>
    <row r="1238" spans="1:7" x14ac:dyDescent="0.3">
      <c r="A1238" s="3">
        <v>20140212</v>
      </c>
      <c r="B1238" s="1">
        <v>9.4312780732841231E-3</v>
      </c>
      <c r="C1238" s="1">
        <v>7.5076560312731556E-3</v>
      </c>
      <c r="D1238" s="1">
        <v>5.1997493652962299E-3</v>
      </c>
      <c r="E1238" s="1">
        <v>8.2486814710930993E-3</v>
      </c>
      <c r="F1238" s="1">
        <v>-1.4877141652137799E-3</v>
      </c>
      <c r="G1238" s="1">
        <v>5.6905501222790104E-4</v>
      </c>
    </row>
    <row r="1239" spans="1:7" x14ac:dyDescent="0.3">
      <c r="A1239" s="3">
        <v>20140213</v>
      </c>
      <c r="B1239" s="1">
        <v>-2.7798608757210498E-2</v>
      </c>
      <c r="C1239" s="1">
        <v>-2.1614914723453896E-2</v>
      </c>
      <c r="D1239" s="1">
        <v>-1.3491356805771303E-2</v>
      </c>
      <c r="E1239" s="1">
        <v>-6.3175121624319402E-3</v>
      </c>
      <c r="F1239" s="1">
        <v>4.2115953224581898E-3</v>
      </c>
      <c r="G1239" s="1">
        <v>-5.4658180039759497E-3</v>
      </c>
    </row>
    <row r="1240" spans="1:7" x14ac:dyDescent="0.3">
      <c r="A1240" s="3">
        <v>20140214</v>
      </c>
      <c r="B1240" s="1">
        <v>1.6906027215611758E-2</v>
      </c>
      <c r="C1240" s="1">
        <v>2.1037226061570817E-2</v>
      </c>
      <c r="D1240" s="1">
        <v>1.3111731766713047E-2</v>
      </c>
      <c r="E1240" s="1">
        <v>1.8025767041426E-2</v>
      </c>
      <c r="F1240" s="1">
        <v>-1.44787185872965E-3</v>
      </c>
      <c r="G1240" s="1">
        <v>1.1007855476022E-2</v>
      </c>
    </row>
    <row r="1241" spans="1:7" x14ac:dyDescent="0.3">
      <c r="A1241" s="3">
        <v>20140217</v>
      </c>
      <c r="B1241" s="1">
        <v>2.5550257041360425E-2</v>
      </c>
      <c r="C1241" s="1">
        <v>1.5720428314804864E-2</v>
      </c>
      <c r="D1241" s="1">
        <v>1.6690391400974787E-2</v>
      </c>
      <c r="E1241" s="1">
        <v>1.68143834652685E-2</v>
      </c>
      <c r="F1241" s="1">
        <v>-1.74279386372407E-3</v>
      </c>
      <c r="G1241" s="1">
        <v>6.65694046495154E-3</v>
      </c>
    </row>
    <row r="1242" spans="1:7" x14ac:dyDescent="0.3">
      <c r="A1242" s="3">
        <v>20140218</v>
      </c>
      <c r="B1242" s="1">
        <v>-1.9477648041472553E-3</v>
      </c>
      <c r="C1242" s="1">
        <v>3.1205305504458042E-3</v>
      </c>
      <c r="D1242" s="1">
        <v>-3.9575782934630886E-4</v>
      </c>
      <c r="E1242" s="1">
        <v>-5.6954745055609497E-3</v>
      </c>
      <c r="F1242" s="1">
        <v>-1.9950005173363199E-2</v>
      </c>
      <c r="G1242" s="1">
        <v>-9.9498391415434803E-3</v>
      </c>
    </row>
    <row r="1243" spans="1:7" x14ac:dyDescent="0.3">
      <c r="A1243" s="3">
        <v>20140219</v>
      </c>
      <c r="B1243" s="1">
        <v>-2.6072530951529423E-3</v>
      </c>
      <c r="C1243" s="1">
        <v>7.555582235222796E-3</v>
      </c>
      <c r="D1243" s="1">
        <v>3.433255015717411E-3</v>
      </c>
      <c r="E1243" s="1">
        <v>1.0382001223423899E-2</v>
      </c>
      <c r="F1243" s="1">
        <v>1.78888792317465E-2</v>
      </c>
      <c r="G1243" s="1">
        <v>1.1171782640407E-2</v>
      </c>
    </row>
    <row r="1244" spans="1:7" x14ac:dyDescent="0.3">
      <c r="A1244" s="3">
        <v>20140220</v>
      </c>
      <c r="B1244" s="1">
        <v>-2.0375955756179162E-2</v>
      </c>
      <c r="C1244" s="1">
        <v>-1.2141542577941953E-2</v>
      </c>
      <c r="D1244" s="1">
        <v>-9.0400933466702037E-3</v>
      </c>
      <c r="E1244" s="1">
        <v>-8.1855611891705204E-3</v>
      </c>
      <c r="F1244" s="1">
        <v>-1.59048437082384E-2</v>
      </c>
      <c r="G1244" s="1">
        <v>8.6523271229127004E-3</v>
      </c>
    </row>
    <row r="1245" spans="1:7" x14ac:dyDescent="0.3">
      <c r="A1245" s="3">
        <v>20140221</v>
      </c>
      <c r="B1245" s="1">
        <v>4.3020503829177756E-3</v>
      </c>
      <c r="C1245" s="1">
        <v>-1.258504385161561E-3</v>
      </c>
      <c r="D1245" s="1">
        <v>-7.7037800642115652E-3</v>
      </c>
      <c r="E1245" s="1">
        <v>-1.0961568491049701E-2</v>
      </c>
      <c r="F1245" s="1">
        <v>-7.7484041804603198E-3</v>
      </c>
      <c r="G1245" s="1">
        <v>-1.59260407613348E-2</v>
      </c>
    </row>
    <row r="1246" spans="1:7" x14ac:dyDescent="0.3">
      <c r="A1246" s="3">
        <v>20140224</v>
      </c>
      <c r="B1246" s="1">
        <v>1.1175473613761684E-2</v>
      </c>
      <c r="C1246" s="1">
        <v>9.7387411525715027E-3</v>
      </c>
      <c r="D1246" s="1">
        <v>-2.3191712602268065E-2</v>
      </c>
      <c r="E1246" s="1">
        <v>-2.10074479945551E-2</v>
      </c>
      <c r="F1246" s="1">
        <v>-3.0530835208399599E-2</v>
      </c>
      <c r="G1246" s="1">
        <v>-2.5141202541980399E-2</v>
      </c>
    </row>
    <row r="1247" spans="1:7" x14ac:dyDescent="0.3">
      <c r="A1247" s="3">
        <v>20140225</v>
      </c>
      <c r="B1247" s="1">
        <v>-4.8760873620634977E-2</v>
      </c>
      <c r="C1247" s="1">
        <v>-2.6816090029347716E-2</v>
      </c>
      <c r="D1247" s="1">
        <v>-3.7207787278396673E-2</v>
      </c>
      <c r="E1247" s="1">
        <v>-3.7869994390451397E-2</v>
      </c>
      <c r="F1247" s="1">
        <v>-1.52320444298953E-2</v>
      </c>
      <c r="G1247" s="1">
        <v>-1.6941838194746001E-2</v>
      </c>
    </row>
    <row r="1248" spans="1:7" x14ac:dyDescent="0.3">
      <c r="A1248" s="3">
        <v>20140226</v>
      </c>
      <c r="B1248" s="1">
        <v>3.1871467154951077E-3</v>
      </c>
      <c r="C1248" s="1">
        <v>6.2105236271906318E-3</v>
      </c>
      <c r="D1248" s="1">
        <v>3.8024891616704969E-3</v>
      </c>
      <c r="E1248" s="1">
        <v>3.7714268828221899E-3</v>
      </c>
      <c r="F1248" s="1">
        <v>8.8201768073304602E-4</v>
      </c>
      <c r="G1248" s="1">
        <v>2.65000154261779E-3</v>
      </c>
    </row>
    <row r="1249" spans="1:7" x14ac:dyDescent="0.3">
      <c r="A1249" s="3">
        <v>20140227</v>
      </c>
      <c r="B1249" s="1">
        <v>-1.3038760916596408E-2</v>
      </c>
      <c r="C1249" s="1">
        <v>-3.3976900739467582E-2</v>
      </c>
      <c r="D1249" s="1">
        <v>-6.7005041124862837E-3</v>
      </c>
      <c r="E1249" s="1">
        <v>-1.20209171585222E-2</v>
      </c>
      <c r="F1249" s="1">
        <v>6.5787624502282099E-3</v>
      </c>
      <c r="G1249" s="1">
        <v>6.3756462979190796E-3</v>
      </c>
    </row>
    <row r="1250" spans="1:7" x14ac:dyDescent="0.3">
      <c r="A1250" s="3">
        <v>20140228</v>
      </c>
      <c r="B1250" s="1">
        <v>1.1112829691914525E-2</v>
      </c>
      <c r="C1250" s="1">
        <v>2.9650165330778067E-3</v>
      </c>
      <c r="D1250" s="1">
        <v>1.6405400256426027E-2</v>
      </c>
      <c r="E1250" s="1">
        <v>2.04607930951719E-2</v>
      </c>
      <c r="F1250" s="1">
        <v>4.4140495139751998E-3</v>
      </c>
      <c r="G1250" s="1">
        <v>3.3889263094634301E-3</v>
      </c>
    </row>
    <row r="1251" spans="1:7" x14ac:dyDescent="0.3">
      <c r="A1251" s="3">
        <v>20140303</v>
      </c>
      <c r="B1251" s="1">
        <v>1.8108093568863379E-2</v>
      </c>
      <c r="C1251" s="1">
        <v>1.3612332805841848E-2</v>
      </c>
      <c r="D1251" s="1">
        <v>1.8010631512527284E-2</v>
      </c>
      <c r="E1251" s="1">
        <v>1.6824435159702701E-2</v>
      </c>
      <c r="F1251" s="1">
        <v>-7.0694604866986402E-3</v>
      </c>
      <c r="G1251" s="1">
        <v>7.9303175435887201E-3</v>
      </c>
    </row>
    <row r="1252" spans="1:7" x14ac:dyDescent="0.3">
      <c r="A1252" s="3">
        <v>20140304</v>
      </c>
      <c r="B1252" s="1">
        <v>-1.1492895318265348E-2</v>
      </c>
      <c r="C1252" s="1">
        <v>-5.4300735083894621E-3</v>
      </c>
      <c r="D1252" s="1">
        <v>-7.2436100095072901E-3</v>
      </c>
      <c r="E1252" s="1">
        <v>-6.8730427319070699E-3</v>
      </c>
      <c r="F1252" s="1">
        <v>7.7496996392381898E-3</v>
      </c>
      <c r="G1252" s="1">
        <v>-5.6411568478617101E-3</v>
      </c>
    </row>
    <row r="1253" spans="1:7" x14ac:dyDescent="0.3">
      <c r="A1253" s="3">
        <v>20140305</v>
      </c>
      <c r="B1253" s="1">
        <v>-4.5800381296136018E-3</v>
      </c>
      <c r="C1253" s="1">
        <v>-8.2979024846246748E-3</v>
      </c>
      <c r="D1253" s="1">
        <v>-1.1738891881581209E-2</v>
      </c>
      <c r="E1253" s="1">
        <v>3.3685558505115502E-3</v>
      </c>
      <c r="F1253" s="1">
        <v>-1.2604028445588699E-2</v>
      </c>
      <c r="G1253" s="1">
        <v>-1.1423748895901E-2</v>
      </c>
    </row>
    <row r="1254" spans="1:7" x14ac:dyDescent="0.3">
      <c r="A1254" s="3">
        <v>20140306</v>
      </c>
      <c r="B1254" s="1">
        <v>-6.5221288701197439E-4</v>
      </c>
      <c r="C1254" s="1">
        <v>-6.5404617553680589E-3</v>
      </c>
      <c r="D1254" s="1">
        <v>-3.8548424857742579E-3</v>
      </c>
      <c r="E1254" s="1">
        <v>8.97029934533927E-5</v>
      </c>
      <c r="F1254" s="1">
        <v>1.5345216602514601E-2</v>
      </c>
      <c r="G1254" s="1">
        <v>7.0086549813489296E-3</v>
      </c>
    </row>
    <row r="1255" spans="1:7" x14ac:dyDescent="0.3">
      <c r="A1255" s="3">
        <v>20140307</v>
      </c>
      <c r="B1255" s="1">
        <v>-6.9055126235778742E-3</v>
      </c>
      <c r="C1255" s="1">
        <v>1.1889755172529109E-2</v>
      </c>
      <c r="D1255" s="1">
        <v>2.4076008074544255E-4</v>
      </c>
      <c r="E1255" s="1">
        <v>2.6592952187823597E-4</v>
      </c>
      <c r="F1255" s="1">
        <v>-6.69221642713538E-3</v>
      </c>
      <c r="G1255" s="1">
        <v>-2.0480653849604602E-3</v>
      </c>
    </row>
    <row r="1256" spans="1:7" x14ac:dyDescent="0.3">
      <c r="A1256" s="3">
        <v>20140310</v>
      </c>
      <c r="B1256" s="1">
        <v>-3.4137869200683783E-2</v>
      </c>
      <c r="C1256" s="1">
        <v>-2.5132127625465954E-2</v>
      </c>
      <c r="D1256" s="1">
        <v>-2.8543410375439879E-2</v>
      </c>
      <c r="E1256" s="1">
        <v>-3.5042644625921E-2</v>
      </c>
      <c r="F1256" s="1">
        <v>-3.2061457633511099E-2</v>
      </c>
      <c r="G1256" s="1">
        <v>-3.06281523336716E-2</v>
      </c>
    </row>
    <row r="1257" spans="1:7" x14ac:dyDescent="0.3">
      <c r="A1257" s="3">
        <v>20140311</v>
      </c>
      <c r="B1257" s="1">
        <v>-3.307281364823673E-3</v>
      </c>
      <c r="C1257" s="1">
        <v>6.2047534744774117E-3</v>
      </c>
      <c r="D1257" s="1">
        <v>1.4973287544184932E-3</v>
      </c>
      <c r="E1257" s="1">
        <v>6.3115777573367398E-3</v>
      </c>
      <c r="F1257" s="1">
        <v>6.3296033656015703E-3</v>
      </c>
      <c r="G1257" s="1">
        <v>1.0908827053227399E-3</v>
      </c>
    </row>
    <row r="1258" spans="1:7" x14ac:dyDescent="0.3">
      <c r="A1258" s="3">
        <v>20140312</v>
      </c>
      <c r="B1258" s="1">
        <v>-2.987055941930555E-3</v>
      </c>
      <c r="C1258" s="1">
        <v>-2.159440058351171E-3</v>
      </c>
      <c r="D1258" s="1">
        <v>4.5270523455998076E-5</v>
      </c>
      <c r="E1258" s="1">
        <v>-1.5582710009841201E-3</v>
      </c>
      <c r="F1258" s="1">
        <v>9.4742282842581495E-3</v>
      </c>
      <c r="G1258" s="1">
        <v>-5.3035993603767597E-3</v>
      </c>
    </row>
    <row r="1259" spans="1:7" x14ac:dyDescent="0.3">
      <c r="A1259" s="3">
        <v>20140313</v>
      </c>
      <c r="B1259" s="1">
        <v>1.6512024741512595E-2</v>
      </c>
      <c r="C1259" s="1">
        <v>1.4005085867405136E-2</v>
      </c>
      <c r="D1259" s="1">
        <v>8.5915875056446211E-3</v>
      </c>
      <c r="E1259" s="1">
        <v>1.6813526571266502E-2</v>
      </c>
      <c r="F1259" s="1">
        <v>1.28550717869781E-2</v>
      </c>
      <c r="G1259" s="1">
        <v>7.5861953461586603E-3</v>
      </c>
    </row>
    <row r="1260" spans="1:7" x14ac:dyDescent="0.3">
      <c r="A1260" s="3">
        <v>20140314</v>
      </c>
      <c r="B1260" s="1">
        <v>-4.1482001667644784E-3</v>
      </c>
      <c r="C1260" s="1">
        <v>-6.5027924457877299E-3</v>
      </c>
      <c r="D1260" s="1">
        <v>-4.8091049312361559E-4</v>
      </c>
      <c r="E1260" s="1">
        <v>-7.3514464001681601E-3</v>
      </c>
      <c r="F1260" s="1">
        <v>-5.8382341658252098E-3</v>
      </c>
      <c r="G1260" s="1">
        <v>-7.4668687945885701E-3</v>
      </c>
    </row>
    <row r="1261" spans="1:7" x14ac:dyDescent="0.3">
      <c r="A1261" s="3">
        <v>20140317</v>
      </c>
      <c r="B1261" s="1">
        <v>1.8613590015426548E-2</v>
      </c>
      <c r="C1261" s="1">
        <v>1.984786554382597E-2</v>
      </c>
      <c r="D1261" s="1">
        <v>1.5769457907384082E-2</v>
      </c>
      <c r="E1261" s="1">
        <v>1.2196743062741201E-2</v>
      </c>
      <c r="F1261" s="1">
        <v>5.6340437906213401E-3</v>
      </c>
      <c r="G1261" s="1">
        <v>1.12496750391071E-2</v>
      </c>
    </row>
    <row r="1262" spans="1:7" x14ac:dyDescent="0.3">
      <c r="A1262" s="3">
        <v>20140318</v>
      </c>
      <c r="B1262" s="1">
        <v>1.4091452563407907E-3</v>
      </c>
      <c r="C1262" s="1">
        <v>2.6703332636030452E-3</v>
      </c>
      <c r="D1262" s="1">
        <v>3.0710192886480307E-3</v>
      </c>
      <c r="E1262" s="1">
        <v>4.01411835992349E-3</v>
      </c>
      <c r="F1262" s="1">
        <v>-7.9907762180634005E-3</v>
      </c>
      <c r="G1262" s="1">
        <v>-6.7559903502170595E-4</v>
      </c>
    </row>
    <row r="1263" spans="1:7" x14ac:dyDescent="0.3">
      <c r="A1263" s="3">
        <v>20140319</v>
      </c>
      <c r="B1263" s="1">
        <v>-1.1666090147609533E-2</v>
      </c>
      <c r="C1263" s="1">
        <v>-5.5456836560198557E-3</v>
      </c>
      <c r="D1263" s="1">
        <v>-8.6247972161808233E-3</v>
      </c>
      <c r="E1263" s="1">
        <v>-7.2998765715764202E-3</v>
      </c>
      <c r="F1263" s="1">
        <v>-5.7263897777714897E-3</v>
      </c>
      <c r="G1263" s="1">
        <v>-1.52406531674577E-3</v>
      </c>
    </row>
    <row r="1264" spans="1:7" x14ac:dyDescent="0.3">
      <c r="A1264" s="3">
        <v>20140320</v>
      </c>
      <c r="B1264" s="1">
        <v>-3.1489438373219929E-2</v>
      </c>
      <c r="C1264" s="1">
        <v>-2.3867605393447285E-2</v>
      </c>
      <c r="D1264" s="1">
        <v>-2.7455167672662147E-2</v>
      </c>
      <c r="E1264" s="1">
        <v>-2.9171875421618199E-2</v>
      </c>
      <c r="F1264" s="1">
        <v>-3.8568479543618201E-3</v>
      </c>
      <c r="G1264" s="1">
        <v>-6.9360051543998803E-3</v>
      </c>
    </row>
    <row r="1265" spans="1:7" x14ac:dyDescent="0.3">
      <c r="A1265" s="3">
        <v>20140321</v>
      </c>
      <c r="B1265" s="1">
        <v>1.4492717469851524E-2</v>
      </c>
      <c r="C1265" s="1">
        <v>9.1223957536012146E-3</v>
      </c>
      <c r="D1265" s="1">
        <v>2.483264390543077E-2</v>
      </c>
      <c r="E1265" s="1">
        <v>2.37602259766342E-2</v>
      </c>
      <c r="F1265" s="1">
        <v>5.0580382373520499E-2</v>
      </c>
      <c r="G1265" s="1">
        <v>2.5464295784983899E-2</v>
      </c>
    </row>
    <row r="1266" spans="1:7" x14ac:dyDescent="0.3">
      <c r="A1266" s="3">
        <v>20140324</v>
      </c>
      <c r="B1266" s="1">
        <v>-7.5302163169824908E-3</v>
      </c>
      <c r="C1266" s="1">
        <v>-4.3317944456047084E-3</v>
      </c>
      <c r="D1266" s="1">
        <v>9.0516784671118115E-3</v>
      </c>
      <c r="E1266" s="1">
        <v>8.7591620870603997E-3</v>
      </c>
      <c r="F1266" s="1">
        <v>9.5905524584668396E-3</v>
      </c>
      <c r="G1266" s="1">
        <v>1.4918972597508001E-2</v>
      </c>
    </row>
    <row r="1267" spans="1:7" x14ac:dyDescent="0.3">
      <c r="A1267" s="3">
        <v>20140325</v>
      </c>
      <c r="B1267" s="1">
        <v>-1.7497113877159478E-4</v>
      </c>
      <c r="C1267" s="1">
        <v>-3.2051508369691818E-3</v>
      </c>
      <c r="D1267" s="1">
        <v>7.2690886939385906E-3</v>
      </c>
      <c r="E1267" s="1">
        <v>5.0731343985926398E-3</v>
      </c>
      <c r="F1267" s="1">
        <v>-7.8380575436774302E-3</v>
      </c>
      <c r="G1267" s="1">
        <v>2.1250472563480302E-3</v>
      </c>
    </row>
    <row r="1268" spans="1:7" x14ac:dyDescent="0.3">
      <c r="A1268" s="3">
        <v>20140326</v>
      </c>
      <c r="B1268" s="1">
        <v>7.2824160440229969E-3</v>
      </c>
      <c r="C1268" s="1">
        <v>1.2873305537156869E-2</v>
      </c>
      <c r="D1268" s="1">
        <v>-8.5641197703407524E-4</v>
      </c>
      <c r="E1268" s="1">
        <v>-6.8601734908271097E-3</v>
      </c>
      <c r="F1268" s="1">
        <v>-3.0840718210211602E-3</v>
      </c>
      <c r="G1268" s="1">
        <v>-3.4311030056274699E-3</v>
      </c>
    </row>
    <row r="1269" spans="1:7" x14ac:dyDescent="0.3">
      <c r="A1269" s="3">
        <v>20140327</v>
      </c>
      <c r="B1269" s="1">
        <v>-2.822721115993157E-2</v>
      </c>
      <c r="C1269" s="1">
        <v>-1.5858622797727279E-2</v>
      </c>
      <c r="D1269" s="1">
        <v>-1.6310322581874988E-2</v>
      </c>
      <c r="E1269" s="1">
        <v>-1.28985820788125E-2</v>
      </c>
      <c r="F1269" s="1">
        <v>6.05653429263695E-3</v>
      </c>
      <c r="G1269" s="1">
        <v>-8.55253055611533E-3</v>
      </c>
    </row>
    <row r="1270" spans="1:7" x14ac:dyDescent="0.3">
      <c r="A1270" s="3">
        <v>20140328</v>
      </c>
      <c r="B1270" s="1">
        <v>-2.4436168742541165E-2</v>
      </c>
      <c r="C1270" s="1">
        <v>-2.1655231210524008E-2</v>
      </c>
      <c r="D1270" s="1">
        <v>2.0893929730478934E-3</v>
      </c>
      <c r="E1270" s="1">
        <v>-6.4650584812155397E-3</v>
      </c>
      <c r="F1270" s="1">
        <v>6.8536339179023796E-3</v>
      </c>
      <c r="G1270" s="1">
        <v>4.4641548896564498E-3</v>
      </c>
    </row>
    <row r="1271" spans="1:7" x14ac:dyDescent="0.3">
      <c r="A1271" s="3">
        <v>20140331</v>
      </c>
      <c r="B1271" s="1">
        <v>-4.268757378763921E-4</v>
      </c>
      <c r="C1271" s="1">
        <v>-4.8514833601582983E-3</v>
      </c>
      <c r="D1271" s="1">
        <v>-1.9059030188868938E-3</v>
      </c>
      <c r="E1271" s="1">
        <v>1.51604709770426E-3</v>
      </c>
      <c r="F1271" s="1">
        <v>-5.2012735786787397E-3</v>
      </c>
      <c r="G1271" s="1">
        <v>-1.1228845189786799E-3</v>
      </c>
    </row>
    <row r="1272" spans="1:7" x14ac:dyDescent="0.3">
      <c r="A1272" s="3">
        <v>20140401</v>
      </c>
      <c r="B1272" s="1">
        <v>1.6612034548236111E-2</v>
      </c>
      <c r="C1272" s="1">
        <v>9.1276116947968701E-3</v>
      </c>
      <c r="D1272" s="1">
        <v>1.1372914066202113E-2</v>
      </c>
      <c r="E1272" s="1">
        <v>1.44822873091799E-2</v>
      </c>
      <c r="F1272" s="1">
        <v>2.7284917519064299E-3</v>
      </c>
      <c r="G1272" s="1">
        <v>7.5870351582549098E-3</v>
      </c>
    </row>
    <row r="1273" spans="1:7" x14ac:dyDescent="0.3">
      <c r="A1273" s="3">
        <v>20140402</v>
      </c>
      <c r="B1273" s="1">
        <v>-4.8887413775717797E-3</v>
      </c>
      <c r="C1273" s="1">
        <v>-1.024483397110508E-2</v>
      </c>
      <c r="D1273" s="1">
        <v>7.4662276848555913E-3</v>
      </c>
      <c r="E1273" s="1">
        <v>7.7120103954353503E-3</v>
      </c>
      <c r="F1273" s="1">
        <v>1.6041615688446E-2</v>
      </c>
      <c r="G1273" s="1">
        <v>1.0571122587578601E-2</v>
      </c>
    </row>
    <row r="1274" spans="1:7" x14ac:dyDescent="0.3">
      <c r="A1274" s="3">
        <v>20140403</v>
      </c>
      <c r="B1274" s="1">
        <v>2.7465178320500491E-3</v>
      </c>
      <c r="C1274" s="1">
        <v>-2.9787202445504478E-3</v>
      </c>
      <c r="D1274" s="1">
        <v>-1.5604827950291705E-3</v>
      </c>
      <c r="E1274" s="1">
        <v>-5.2849660512510801E-3</v>
      </c>
      <c r="F1274" s="1">
        <v>-1.1715840440443799E-2</v>
      </c>
      <c r="G1274" s="1">
        <v>-8.02692134239796E-3</v>
      </c>
    </row>
    <row r="1275" spans="1:7" x14ac:dyDescent="0.3">
      <c r="A1275" s="3">
        <v>20140404</v>
      </c>
      <c r="B1275" s="1">
        <v>1.4510000917043958E-2</v>
      </c>
      <c r="C1275" s="1">
        <v>8.181695244777366E-3</v>
      </c>
      <c r="D1275" s="1">
        <v>8.6839089180284438E-3</v>
      </c>
      <c r="E1275" s="1">
        <v>1.1566403338391901E-2</v>
      </c>
      <c r="F1275" s="1">
        <v>8.8164580388355208E-3</v>
      </c>
      <c r="G1275" s="1">
        <v>4.8584377459245801E-3</v>
      </c>
    </row>
    <row r="1276" spans="1:7" x14ac:dyDescent="0.3">
      <c r="A1276" s="3">
        <v>20140408</v>
      </c>
      <c r="B1276" s="1">
        <v>1.0916506905837649E-2</v>
      </c>
      <c r="C1276" s="1">
        <v>1.3819735177307406E-2</v>
      </c>
      <c r="D1276" s="1">
        <v>2.6814490445921345E-2</v>
      </c>
      <c r="E1276" s="1">
        <v>2.36248470463357E-2</v>
      </c>
      <c r="F1276" s="1">
        <v>3.1619042612110598E-2</v>
      </c>
      <c r="G1276" s="1">
        <v>1.48205614291452E-2</v>
      </c>
    </row>
    <row r="1277" spans="1:7" x14ac:dyDescent="0.3">
      <c r="A1277" s="3">
        <v>20140409</v>
      </c>
      <c r="B1277" s="1">
        <v>1.1763756671089224E-2</v>
      </c>
      <c r="C1277" s="1">
        <v>9.4706140104970152E-3</v>
      </c>
      <c r="D1277" s="1">
        <v>2.9287314616870115E-3</v>
      </c>
      <c r="E1277" s="1">
        <v>1.7897657453274699E-3</v>
      </c>
      <c r="F1277" s="1">
        <v>-5.86996606310255E-3</v>
      </c>
      <c r="G1277" s="1">
        <v>5.2673972956404098E-3</v>
      </c>
    </row>
    <row r="1278" spans="1:7" x14ac:dyDescent="0.3">
      <c r="A1278" s="3">
        <v>20140410</v>
      </c>
      <c r="B1278" s="1">
        <v>6.9096266543041459E-3</v>
      </c>
      <c r="C1278" s="1">
        <v>2.0370707984104261E-3</v>
      </c>
      <c r="D1278" s="1">
        <v>1.1625077672197719E-2</v>
      </c>
      <c r="E1278" s="1">
        <v>8.7663714255455695E-3</v>
      </c>
      <c r="F1278" s="1">
        <v>2.2536939299658401E-2</v>
      </c>
      <c r="G1278" s="1">
        <v>2.8973480750712901E-2</v>
      </c>
    </row>
    <row r="1279" spans="1:7" x14ac:dyDescent="0.3">
      <c r="A1279" s="3">
        <v>20140411</v>
      </c>
      <c r="B1279" s="1">
        <v>-8.2951169501118052E-3</v>
      </c>
      <c r="C1279" s="1">
        <v>5.8751065760164825E-3</v>
      </c>
      <c r="D1279" s="1">
        <v>-6.2645001474656526E-3</v>
      </c>
      <c r="E1279" s="1">
        <v>6.4326150757701497E-3</v>
      </c>
      <c r="F1279" s="1">
        <v>-5.0459931454730298E-3</v>
      </c>
      <c r="G1279" s="1">
        <v>-4.9397332016657197E-3</v>
      </c>
    </row>
    <row r="1280" spans="1:7" x14ac:dyDescent="0.3">
      <c r="A1280" s="3">
        <v>20140414</v>
      </c>
      <c r="B1280" s="1">
        <v>5.1578984239646526E-3</v>
      </c>
      <c r="C1280" s="1">
        <v>3.4847775747625857E-3</v>
      </c>
      <c r="D1280" s="1">
        <v>5.4494993974486929E-3</v>
      </c>
      <c r="E1280" s="1">
        <v>4.8761788571508599E-3</v>
      </c>
      <c r="F1280" s="1">
        <v>-5.5870713033551699E-3</v>
      </c>
      <c r="G1280" s="1">
        <v>-1.5741468903232899E-3</v>
      </c>
    </row>
    <row r="1281" spans="1:7" x14ac:dyDescent="0.3">
      <c r="A1281" s="3">
        <v>20140415</v>
      </c>
      <c r="B1281" s="1">
        <v>-3.564465901233568E-3</v>
      </c>
      <c r="C1281" s="1">
        <v>-5.3846629990170333E-3</v>
      </c>
      <c r="D1281" s="1">
        <v>-1.7223840405339027E-2</v>
      </c>
      <c r="E1281" s="1">
        <v>-1.61520744289999E-2</v>
      </c>
      <c r="F1281" s="1">
        <v>-2.2227300076579502E-2</v>
      </c>
      <c r="G1281" s="1">
        <v>-1.7792549659781502E-2</v>
      </c>
    </row>
    <row r="1282" spans="1:7" x14ac:dyDescent="0.3">
      <c r="A1282" s="3">
        <v>20140416</v>
      </c>
      <c r="B1282" s="1">
        <v>1.6700154656524046E-3</v>
      </c>
      <c r="C1282" s="1">
        <v>-2.960034325280708E-3</v>
      </c>
      <c r="D1282" s="1">
        <v>7.0162013343556557E-4</v>
      </c>
      <c r="E1282" s="1">
        <v>-1.11777973581116E-3</v>
      </c>
      <c r="F1282" s="1">
        <v>5.1402681674076797E-3</v>
      </c>
      <c r="G1282" s="1">
        <v>-1.2877460488343599E-3</v>
      </c>
    </row>
    <row r="1283" spans="1:7" x14ac:dyDescent="0.3">
      <c r="A1283" s="3">
        <v>20140417</v>
      </c>
      <c r="B1283" s="1">
        <v>5.7448900573400718E-3</v>
      </c>
      <c r="C1283" s="1">
        <v>-3.2732642764538473E-3</v>
      </c>
      <c r="D1283" s="1">
        <v>-2.1319537063422644E-4</v>
      </c>
      <c r="E1283" s="1">
        <v>2.8419558425830998E-3</v>
      </c>
      <c r="F1283" s="1">
        <v>-4.4132686509045097E-3</v>
      </c>
      <c r="G1283" s="1">
        <v>-4.9791165083511602E-3</v>
      </c>
    </row>
    <row r="1284" spans="1:7" x14ac:dyDescent="0.3">
      <c r="A1284" s="3">
        <v>20140418</v>
      </c>
      <c r="B1284" s="1">
        <v>-4.8775092784322208E-4</v>
      </c>
      <c r="C1284" s="1">
        <v>2.8856624236662329E-3</v>
      </c>
      <c r="D1284" s="1">
        <v>-8.8961033362664511E-3</v>
      </c>
      <c r="E1284" s="1">
        <v>-2.9197108760328299E-3</v>
      </c>
      <c r="F1284" s="1">
        <v>-1.8299625681437201E-4</v>
      </c>
      <c r="G1284" s="1">
        <v>-4.4001148942129798E-3</v>
      </c>
    </row>
    <row r="1285" spans="1:7" x14ac:dyDescent="0.3">
      <c r="A1285" s="3">
        <v>20140421</v>
      </c>
      <c r="B1285" s="1">
        <v>-1.0296377493790969E-2</v>
      </c>
      <c r="C1285" s="1">
        <v>-1.1861855984866833E-2</v>
      </c>
      <c r="D1285" s="1">
        <v>-1.8813743762018612E-2</v>
      </c>
      <c r="E1285" s="1">
        <v>-2.0237291707237499E-2</v>
      </c>
      <c r="F1285" s="1">
        <v>-1.7279267787626701E-2</v>
      </c>
      <c r="G1285" s="1">
        <v>-1.58228656089664E-2</v>
      </c>
    </row>
    <row r="1286" spans="1:7" x14ac:dyDescent="0.3">
      <c r="A1286" s="3">
        <v>20140422</v>
      </c>
      <c r="B1286" s="1">
        <v>-8.8692969004833359E-3</v>
      </c>
      <c r="C1286" s="1">
        <v>-1.1682838775482891E-2</v>
      </c>
      <c r="D1286" s="1">
        <v>-1.422496143720361E-3</v>
      </c>
      <c r="E1286" s="1">
        <v>1.3922659368147199E-3</v>
      </c>
      <c r="F1286" s="1">
        <v>1.5319609218885999E-2</v>
      </c>
      <c r="G1286" s="1">
        <v>1.8876255975100299E-3</v>
      </c>
    </row>
    <row r="1287" spans="1:7" x14ac:dyDescent="0.3">
      <c r="A1287" s="3">
        <v>20140423</v>
      </c>
      <c r="B1287" s="1">
        <v>-4.3258760555330107E-3</v>
      </c>
      <c r="C1287" s="1">
        <v>-4.1496575545095287E-3</v>
      </c>
      <c r="D1287" s="1">
        <v>1.2796781663882389E-3</v>
      </c>
      <c r="E1287" s="1">
        <v>3.9725732213127399E-3</v>
      </c>
      <c r="F1287" s="1">
        <v>-1.0538201926208199E-3</v>
      </c>
      <c r="G1287" s="1">
        <v>-1.9205685114825101E-3</v>
      </c>
    </row>
    <row r="1288" spans="1:7" x14ac:dyDescent="0.3">
      <c r="A1288" s="3">
        <v>20140424</v>
      </c>
      <c r="B1288" s="1">
        <v>-8.7849682513758322E-3</v>
      </c>
      <c r="C1288" s="1">
        <v>-1.2169217695986693E-2</v>
      </c>
      <c r="D1288" s="1">
        <v>-5.9113975333042945E-3</v>
      </c>
      <c r="E1288" s="1">
        <v>-4.3512706046117096E-3</v>
      </c>
      <c r="F1288" s="1">
        <v>4.6565743160470203E-3</v>
      </c>
      <c r="G1288" s="1">
        <v>-8.9783953689897503E-4</v>
      </c>
    </row>
    <row r="1289" spans="1:7" x14ac:dyDescent="0.3">
      <c r="A1289" s="3">
        <v>20140425</v>
      </c>
      <c r="B1289" s="1">
        <v>-1.9660553334462129E-2</v>
      </c>
      <c r="C1289" s="1">
        <v>-1.471874970296631E-2</v>
      </c>
      <c r="D1289" s="1">
        <v>-1.8646277946377791E-2</v>
      </c>
      <c r="E1289" s="1">
        <v>-2.1723540979638498E-2</v>
      </c>
      <c r="F1289" s="1">
        <v>-1.56884098308256E-3</v>
      </c>
      <c r="G1289" s="1">
        <v>-1.1445860902077901E-2</v>
      </c>
    </row>
    <row r="1290" spans="1:7" x14ac:dyDescent="0.3">
      <c r="A1290" s="3">
        <v>20140428</v>
      </c>
      <c r="B1290" s="1">
        <v>-2.5747224586016679E-2</v>
      </c>
      <c r="C1290" s="1">
        <v>-2.8218639747952953E-2</v>
      </c>
      <c r="D1290" s="1">
        <v>-2.0546678909391883E-2</v>
      </c>
      <c r="E1290" s="1">
        <v>-1.61144415747978E-2</v>
      </c>
      <c r="F1290" s="1">
        <v>-8.7367491990824192E-3</v>
      </c>
      <c r="G1290" s="1">
        <v>-1.19000137317175E-2</v>
      </c>
    </row>
    <row r="1291" spans="1:7" x14ac:dyDescent="0.3">
      <c r="A1291" s="3">
        <v>20140429</v>
      </c>
      <c r="B1291" s="1">
        <v>1.7482384319978967E-2</v>
      </c>
      <c r="C1291" s="1">
        <v>1.1827910925400619E-2</v>
      </c>
      <c r="D1291" s="1">
        <v>1.9620696971725516E-2</v>
      </c>
      <c r="E1291" s="1">
        <v>2.2543501218141498E-2</v>
      </c>
      <c r="F1291" s="1">
        <v>6.3456014107632899E-3</v>
      </c>
      <c r="G1291" s="1">
        <v>6.9534650671648204E-3</v>
      </c>
    </row>
    <row r="1292" spans="1:7" x14ac:dyDescent="0.3">
      <c r="A1292" s="3">
        <v>20140430</v>
      </c>
      <c r="B1292" s="1">
        <v>8.4119556451915378E-3</v>
      </c>
      <c r="C1292" s="1">
        <v>1.4144837827487666E-2</v>
      </c>
      <c r="D1292" s="1">
        <v>1.3658653062939938E-3</v>
      </c>
      <c r="E1292" s="1">
        <v>5.5242979494393198E-3</v>
      </c>
      <c r="F1292" s="1">
        <v>-4.8232551991047104E-3</v>
      </c>
      <c r="G1292" s="1">
        <v>3.3604231959409002E-3</v>
      </c>
    </row>
    <row r="1293" spans="1:7" x14ac:dyDescent="0.3">
      <c r="A1293" s="3">
        <v>20140505</v>
      </c>
      <c r="B1293" s="1">
        <v>9.5622944875835263E-3</v>
      </c>
      <c r="C1293" s="1">
        <v>8.2006476973825702E-3</v>
      </c>
      <c r="D1293" s="1">
        <v>5.1687378793831527E-3</v>
      </c>
      <c r="E1293" s="1">
        <v>2.03957333831584E-3</v>
      </c>
      <c r="F1293" s="1">
        <v>-7.0820546663960902E-3</v>
      </c>
      <c r="G1293" s="1">
        <v>4.0386985042787102E-3</v>
      </c>
    </row>
    <row r="1294" spans="1:7" x14ac:dyDescent="0.3">
      <c r="A1294" s="3">
        <v>20140506</v>
      </c>
      <c r="B1294" s="1">
        <v>1.258748416559303E-2</v>
      </c>
      <c r="C1294" s="1">
        <v>4.5740868608667223E-3</v>
      </c>
      <c r="D1294" s="1">
        <v>1.8184520406274096E-3</v>
      </c>
      <c r="E1294" s="1">
        <v>-2.0807416767918401E-3</v>
      </c>
      <c r="F1294" s="1">
        <v>-3.5638456557735899E-3</v>
      </c>
      <c r="G1294" s="1">
        <v>-1.15568236324074E-4</v>
      </c>
    </row>
    <row r="1295" spans="1:7" x14ac:dyDescent="0.3">
      <c r="A1295" s="3">
        <v>20140507</v>
      </c>
      <c r="B1295" s="1">
        <v>-1.54478924648695E-2</v>
      </c>
      <c r="C1295" s="1">
        <v>-1.3332754668507325E-2</v>
      </c>
      <c r="D1295" s="1">
        <v>-1.4422636931513865E-2</v>
      </c>
      <c r="E1295" s="1">
        <v>-1.4941862526133999E-2</v>
      </c>
      <c r="F1295" s="1">
        <v>-3.3738281089191399E-3</v>
      </c>
      <c r="G1295" s="1">
        <v>-5.8066814682871002E-3</v>
      </c>
    </row>
    <row r="1296" spans="1:7" x14ac:dyDescent="0.3">
      <c r="A1296" s="3">
        <v>20140508</v>
      </c>
      <c r="B1296" s="1">
        <v>-2.2942297035460158E-3</v>
      </c>
      <c r="C1296" s="1">
        <v>-1.1705181745251124E-3</v>
      </c>
      <c r="D1296" s="1">
        <v>-1.2000291609324761E-3</v>
      </c>
      <c r="E1296" s="1">
        <v>3.7488862509126E-7</v>
      </c>
      <c r="F1296" s="1">
        <v>8.1498378705584099E-4</v>
      </c>
      <c r="G1296" s="1">
        <v>1.1873134539006299E-3</v>
      </c>
    </row>
    <row r="1297" spans="1:7" x14ac:dyDescent="0.3">
      <c r="A1297" s="3">
        <v>20140509</v>
      </c>
      <c r="B1297" s="1">
        <v>-1.2557167753579609E-2</v>
      </c>
      <c r="C1297" s="1">
        <v>-6.933249531348662E-3</v>
      </c>
      <c r="D1297" s="1">
        <v>-1.1507263498140711E-2</v>
      </c>
      <c r="E1297" s="1">
        <v>-9.2061823138481005E-3</v>
      </c>
      <c r="F1297" s="1">
        <v>-6.9624863606879798E-5</v>
      </c>
      <c r="G1297" s="1">
        <v>-2.4494147322725699E-3</v>
      </c>
    </row>
    <row r="1298" spans="1:7" x14ac:dyDescent="0.3">
      <c r="A1298" s="3">
        <v>20140512</v>
      </c>
      <c r="B1298" s="1">
        <v>2.1785508985640342E-2</v>
      </c>
      <c r="C1298" s="1">
        <v>1.300431720976474E-2</v>
      </c>
      <c r="D1298" s="1">
        <v>2.0171580902880546E-2</v>
      </c>
      <c r="E1298" s="1">
        <v>1.7795039815956901E-2</v>
      </c>
      <c r="F1298" s="1">
        <v>1.6223280366039899E-2</v>
      </c>
      <c r="G1298" s="1">
        <v>2.3621883549123299E-2</v>
      </c>
    </row>
    <row r="1299" spans="1:7" x14ac:dyDescent="0.3">
      <c r="A1299" s="3">
        <v>20140513</v>
      </c>
      <c r="B1299" s="1">
        <v>-2.0035758617510189E-4</v>
      </c>
      <c r="C1299" s="1">
        <v>-2.4936755604804809E-3</v>
      </c>
      <c r="D1299" s="1">
        <v>-4.6839885917358956E-3</v>
      </c>
      <c r="E1299" s="1">
        <v>-1.58806083791434E-3</v>
      </c>
      <c r="F1299" s="1">
        <v>-3.3953828505357402E-4</v>
      </c>
      <c r="G1299" s="1">
        <v>-5.3351122288286803E-3</v>
      </c>
    </row>
    <row r="1300" spans="1:7" x14ac:dyDescent="0.3">
      <c r="A1300" s="3">
        <v>20140514</v>
      </c>
      <c r="B1300" s="1">
        <v>1.9325446543308995E-4</v>
      </c>
      <c r="C1300" s="1">
        <v>2.3628425337146866E-3</v>
      </c>
      <c r="D1300" s="1">
        <v>-3.0068595554293485E-3</v>
      </c>
      <c r="E1300" s="1">
        <v>-4.5592707234014497E-3</v>
      </c>
      <c r="F1300" s="1">
        <v>1.05046664101863E-3</v>
      </c>
      <c r="G1300" s="1">
        <v>3.6311796480601301E-4</v>
      </c>
    </row>
    <row r="1301" spans="1:7" x14ac:dyDescent="0.3">
      <c r="A1301" s="3">
        <v>20140515</v>
      </c>
      <c r="B1301" s="1">
        <v>-1.7291485039030115E-2</v>
      </c>
      <c r="C1301" s="1">
        <v>-1.3798977451613063E-2</v>
      </c>
      <c r="D1301" s="1">
        <v>-1.5965877577920676E-2</v>
      </c>
      <c r="E1301" s="1">
        <v>-1.47887188086463E-2</v>
      </c>
      <c r="F1301" s="1">
        <v>-7.3045545114156099E-3</v>
      </c>
      <c r="G1301" s="1">
        <v>-1.0831076284518499E-2</v>
      </c>
    </row>
    <row r="1302" spans="1:7" x14ac:dyDescent="0.3">
      <c r="A1302" s="3">
        <v>20140516</v>
      </c>
      <c r="B1302" s="1">
        <v>-5.4779321367945692E-3</v>
      </c>
      <c r="C1302" s="1">
        <v>-8.7372288901790794E-3</v>
      </c>
      <c r="D1302" s="1">
        <v>4.7451312017413759E-3</v>
      </c>
      <c r="E1302" s="1">
        <v>4.5517711899385402E-3</v>
      </c>
      <c r="F1302" s="1">
        <v>9.5911503861793401E-4</v>
      </c>
      <c r="G1302" s="1">
        <v>-1.6126085214951799E-5</v>
      </c>
    </row>
    <row r="1303" spans="1:7" x14ac:dyDescent="0.3">
      <c r="A1303" s="3">
        <v>20140519</v>
      </c>
      <c r="B1303" s="1">
        <v>-7.4307121063881491E-3</v>
      </c>
      <c r="C1303" s="1">
        <v>-1.1532931489619586E-2</v>
      </c>
      <c r="D1303" s="1">
        <v>-1.2584211098190724E-2</v>
      </c>
      <c r="E1303" s="1">
        <v>-1.3368950221791799E-2</v>
      </c>
      <c r="F1303" s="1">
        <v>-1.6470641137526401E-2</v>
      </c>
      <c r="G1303" s="1">
        <v>-1.0483844608010299E-2</v>
      </c>
    </row>
    <row r="1304" spans="1:7" x14ac:dyDescent="0.3">
      <c r="A1304" s="3">
        <v>20140520</v>
      </c>
      <c r="B1304" s="1">
        <v>5.9088197522847033E-3</v>
      </c>
      <c r="C1304" s="1">
        <v>3.5674116925335782E-3</v>
      </c>
      <c r="D1304" s="1">
        <v>1.750205133221977E-3</v>
      </c>
      <c r="E1304" s="1">
        <v>-3.1903489148609799E-3</v>
      </c>
      <c r="F1304" s="1">
        <v>2.57523345026617E-3</v>
      </c>
      <c r="G1304" s="1">
        <v>1.4006010542907401E-3</v>
      </c>
    </row>
    <row r="1305" spans="1:7" x14ac:dyDescent="0.3">
      <c r="A1305" s="3">
        <v>20140521</v>
      </c>
      <c r="B1305" s="1">
        <v>1.1601563459697839E-2</v>
      </c>
      <c r="C1305" s="1">
        <v>7.8015977486156326E-3</v>
      </c>
      <c r="D1305" s="1">
        <v>1.239212424223814E-2</v>
      </c>
      <c r="E1305" s="1">
        <v>1.2758436115389699E-2</v>
      </c>
      <c r="F1305" s="1">
        <v>7.7545234113733097E-3</v>
      </c>
      <c r="G1305" s="1">
        <v>8.6134591490576503E-3</v>
      </c>
    </row>
    <row r="1306" spans="1:7" x14ac:dyDescent="0.3">
      <c r="A1306" s="3">
        <v>20140522</v>
      </c>
      <c r="B1306" s="1">
        <v>1.3797551591623278E-4</v>
      </c>
      <c r="C1306" s="1">
        <v>3.8828549426450499E-3</v>
      </c>
      <c r="D1306" s="1">
        <v>-5.0172153844408119E-3</v>
      </c>
      <c r="E1306" s="1">
        <v>-4.5564923809768999E-3</v>
      </c>
      <c r="F1306" s="1">
        <v>1.5059314582183199E-3</v>
      </c>
      <c r="G1306" s="1">
        <v>-2.7201189953029998E-3</v>
      </c>
    </row>
    <row r="1307" spans="1:7" x14ac:dyDescent="0.3">
      <c r="A1307" s="3">
        <v>20140523</v>
      </c>
      <c r="B1307" s="1">
        <v>1.6070365938951503E-2</v>
      </c>
      <c r="C1307" s="1">
        <v>9.4972672188604022E-3</v>
      </c>
      <c r="D1307" s="1">
        <v>8.910971715916859E-3</v>
      </c>
      <c r="E1307" s="1">
        <v>7.9084239281390703E-3</v>
      </c>
      <c r="F1307" s="1">
        <v>1.23187399452746E-2</v>
      </c>
      <c r="G1307" s="1">
        <v>4.7452434913095101E-3</v>
      </c>
    </row>
    <row r="1308" spans="1:7" x14ac:dyDescent="0.3">
      <c r="A1308" s="3">
        <v>20140526</v>
      </c>
      <c r="B1308" s="1">
        <v>6.6383279658518372E-3</v>
      </c>
      <c r="C1308" s="1">
        <v>2.0143877631347798E-2</v>
      </c>
      <c r="D1308" s="1">
        <v>7.1952058315564978E-3</v>
      </c>
      <c r="E1308" s="1">
        <v>9.3360563642192404E-3</v>
      </c>
      <c r="F1308" s="1">
        <v>-8.7769839103714299E-4</v>
      </c>
      <c r="G1308" s="1">
        <v>2.0983972472913199E-3</v>
      </c>
    </row>
    <row r="1309" spans="1:7" x14ac:dyDescent="0.3">
      <c r="A1309" s="3">
        <v>20140527</v>
      </c>
      <c r="B1309" s="1">
        <v>-1.8753097193357673E-3</v>
      </c>
      <c r="C1309" s="1">
        <v>-3.9625588171919111E-3</v>
      </c>
      <c r="D1309" s="1">
        <v>-2.9429749443045349E-3</v>
      </c>
      <c r="E1309" s="1">
        <v>-2.7638271869167199E-3</v>
      </c>
      <c r="F1309" s="1">
        <v>-2.7925013959158099E-3</v>
      </c>
      <c r="G1309" s="1">
        <v>-4.72981239964436E-3</v>
      </c>
    </row>
    <row r="1310" spans="1:7" x14ac:dyDescent="0.3">
      <c r="A1310" s="3">
        <v>20140528</v>
      </c>
      <c r="B1310" s="1">
        <v>2.6898047755577342E-2</v>
      </c>
      <c r="C1310" s="1">
        <v>1.1051175767437506E-2</v>
      </c>
      <c r="D1310" s="1">
        <v>1.207326287727107E-2</v>
      </c>
      <c r="E1310" s="1">
        <v>9.3707343097846601E-3</v>
      </c>
      <c r="F1310" s="1">
        <v>1.06914980908639E-2</v>
      </c>
      <c r="G1310" s="1">
        <v>4.4722685125353099E-3</v>
      </c>
    </row>
    <row r="1311" spans="1:7" x14ac:dyDescent="0.3">
      <c r="A1311" s="3">
        <v>20140529</v>
      </c>
      <c r="B1311" s="1">
        <v>-1.0689244362352156E-2</v>
      </c>
      <c r="C1311" s="1">
        <v>-3.8289365734705334E-3</v>
      </c>
      <c r="D1311" s="1">
        <v>-7.7036881185059622E-3</v>
      </c>
      <c r="E1311" s="1">
        <v>-4.9242918884206902E-3</v>
      </c>
      <c r="F1311" s="1">
        <v>-4.2066257551449503E-3</v>
      </c>
      <c r="G1311" s="1">
        <v>-3.56077096986805E-3</v>
      </c>
    </row>
    <row r="1312" spans="1:7" x14ac:dyDescent="0.3">
      <c r="A1312" s="3">
        <v>20140530</v>
      </c>
      <c r="B1312" s="1">
        <v>3.9693308864840711E-3</v>
      </c>
      <c r="C1312" s="1">
        <v>2.4890910947770469E-4</v>
      </c>
      <c r="D1312" s="1">
        <v>2.4702394542816704E-3</v>
      </c>
      <c r="E1312" s="1">
        <v>3.6316566908971E-3</v>
      </c>
      <c r="F1312" s="1">
        <v>-2.4558922245243998E-3</v>
      </c>
      <c r="G1312" s="1">
        <v>-2.3003820914718901E-3</v>
      </c>
    </row>
    <row r="1313" spans="1:7" x14ac:dyDescent="0.3">
      <c r="A1313" s="3">
        <v>20140603</v>
      </c>
      <c r="B1313" s="1">
        <v>-2.7516236088945788E-3</v>
      </c>
      <c r="C1313" s="1">
        <v>7.512739417301677E-4</v>
      </c>
      <c r="D1313" s="1">
        <v>-3.8377005682529407E-3</v>
      </c>
      <c r="E1313" s="1">
        <v>-6.7149106968123198E-3</v>
      </c>
      <c r="F1313" s="1">
        <v>-2.00940809047098E-3</v>
      </c>
      <c r="G1313" s="1">
        <v>5.5396533122902003E-4</v>
      </c>
    </row>
    <row r="1314" spans="1:7" x14ac:dyDescent="0.3">
      <c r="A1314" s="3">
        <v>20140604</v>
      </c>
      <c r="B1314" s="1">
        <v>-8.7228684819680592E-3</v>
      </c>
      <c r="C1314" s="1">
        <v>-1.1948740972712861E-2</v>
      </c>
      <c r="D1314" s="1">
        <v>-8.0089899583245562E-3</v>
      </c>
      <c r="E1314" s="1">
        <v>-1.0204141557024E-2</v>
      </c>
      <c r="F1314" s="1">
        <v>-1.02897896108902E-2</v>
      </c>
      <c r="G1314" s="1">
        <v>-7.69826367885497E-3</v>
      </c>
    </row>
    <row r="1315" spans="1:7" x14ac:dyDescent="0.3">
      <c r="A1315" s="3">
        <v>20140605</v>
      </c>
      <c r="B1315" s="1">
        <v>1.3820115393217026E-2</v>
      </c>
      <c r="C1315" s="1">
        <v>1.1138060225340848E-2</v>
      </c>
      <c r="D1315" s="1">
        <v>1.0962711148134718E-2</v>
      </c>
      <c r="E1315" s="1">
        <v>1.2288361683104499E-2</v>
      </c>
      <c r="F1315" s="1">
        <v>1.2954739724056899E-2</v>
      </c>
      <c r="G1315" s="1">
        <v>5.5885212428594504E-3</v>
      </c>
    </row>
    <row r="1316" spans="1:7" x14ac:dyDescent="0.3">
      <c r="A1316" s="3">
        <v>20140606</v>
      </c>
      <c r="B1316" s="1">
        <v>-3.8451294552271824E-3</v>
      </c>
      <c r="C1316" s="1">
        <v>7.8766867978623256E-4</v>
      </c>
      <c r="D1316" s="1">
        <v>-5.4719767797605443E-3</v>
      </c>
      <c r="E1316" s="1">
        <v>-5.17104139136148E-3</v>
      </c>
      <c r="F1316" s="1">
        <v>-8.6335780564228103E-3</v>
      </c>
      <c r="G1316" s="1">
        <v>-4.0719146383070004E-3</v>
      </c>
    </row>
    <row r="1317" spans="1:7" x14ac:dyDescent="0.3">
      <c r="A1317" s="3">
        <v>20140609</v>
      </c>
      <c r="B1317" s="1">
        <v>-1.3087611991629489E-2</v>
      </c>
      <c r="C1317" s="1">
        <v>-3.4584188656163585E-3</v>
      </c>
      <c r="D1317" s="1">
        <v>-5.3633807693763543E-3</v>
      </c>
      <c r="E1317" s="1">
        <v>3.8255679463358901E-4</v>
      </c>
      <c r="F1317" s="1">
        <v>3.7264979958480599E-3</v>
      </c>
      <c r="G1317" s="1">
        <v>-1.7718741409733299E-3</v>
      </c>
    </row>
    <row r="1318" spans="1:7" x14ac:dyDescent="0.3">
      <c r="A1318" s="3">
        <v>20140610</v>
      </c>
      <c r="B1318" s="1">
        <v>1.5712861443112909E-2</v>
      </c>
      <c r="C1318" s="1">
        <v>8.0648223249791106E-3</v>
      </c>
      <c r="D1318" s="1">
        <v>1.5790503255305361E-2</v>
      </c>
      <c r="E1318" s="1">
        <v>1.1142737333794299E-2</v>
      </c>
      <c r="F1318" s="1">
        <v>1.4226984047333101E-2</v>
      </c>
      <c r="G1318" s="1">
        <v>1.03771083468148E-2</v>
      </c>
    </row>
    <row r="1319" spans="1:7" x14ac:dyDescent="0.3">
      <c r="A1319" s="3">
        <v>20140611</v>
      </c>
      <c r="B1319" s="1">
        <v>7.3226864740137476E-3</v>
      </c>
      <c r="C1319" s="1">
        <v>9.122429959159517E-3</v>
      </c>
      <c r="D1319" s="1">
        <v>2.3782442435459818E-3</v>
      </c>
      <c r="E1319" s="1">
        <v>1.18963233060876E-4</v>
      </c>
      <c r="F1319" s="1">
        <v>-4.1170770911992897E-3</v>
      </c>
      <c r="G1319" s="1">
        <v>-5.4042177000033099E-4</v>
      </c>
    </row>
    <row r="1320" spans="1:7" x14ac:dyDescent="0.3">
      <c r="A1320" s="3">
        <v>20140612</v>
      </c>
      <c r="B1320" s="1">
        <v>-1.8262668014683689E-3</v>
      </c>
      <c r="C1320" s="1">
        <v>-3.5465237912265441E-3</v>
      </c>
      <c r="D1320" s="1">
        <v>-2.6727926854999782E-3</v>
      </c>
      <c r="E1320" s="1">
        <v>-5.9049328001556899E-3</v>
      </c>
      <c r="F1320" s="1">
        <v>-4.0702596498015803E-3</v>
      </c>
      <c r="G1320" s="1">
        <v>-2.4068209822542298E-3</v>
      </c>
    </row>
    <row r="1321" spans="1:7" x14ac:dyDescent="0.3">
      <c r="A1321" s="3">
        <v>20140613</v>
      </c>
      <c r="B1321" s="1">
        <v>1.1650116223502132E-2</v>
      </c>
      <c r="C1321" s="1">
        <v>5.3860674395793109E-3</v>
      </c>
      <c r="D1321" s="1">
        <v>1.5507461424577073E-2</v>
      </c>
      <c r="E1321" s="1">
        <v>1.12560413026304E-2</v>
      </c>
      <c r="F1321" s="1">
        <v>1.4621617393127199E-2</v>
      </c>
      <c r="G1321" s="1">
        <v>8.7880749755350294E-3</v>
      </c>
    </row>
    <row r="1322" spans="1:7" x14ac:dyDescent="0.3">
      <c r="A1322" s="3">
        <v>20140616</v>
      </c>
      <c r="B1322" s="1">
        <v>8.6139921890321901E-3</v>
      </c>
      <c r="C1322" s="1">
        <v>-1.1332879686979447E-3</v>
      </c>
      <c r="D1322" s="1">
        <v>8.2980045529664204E-3</v>
      </c>
      <c r="E1322" s="1">
        <v>5.8153178411113303E-3</v>
      </c>
      <c r="F1322" s="1">
        <v>7.8994050877376799E-3</v>
      </c>
      <c r="G1322" s="1">
        <v>9.0241615911075303E-3</v>
      </c>
    </row>
    <row r="1323" spans="1:7" x14ac:dyDescent="0.3">
      <c r="A1323" s="3">
        <v>20140617</v>
      </c>
      <c r="B1323" s="1">
        <v>-1.0582338015966314E-2</v>
      </c>
      <c r="C1323" s="1">
        <v>-9.7715466833473031E-3</v>
      </c>
      <c r="D1323" s="1">
        <v>-1.2079325614322291E-2</v>
      </c>
      <c r="E1323" s="1">
        <v>-1.14470641667007E-2</v>
      </c>
      <c r="F1323" s="1">
        <v>-9.4908110281027996E-3</v>
      </c>
      <c r="G1323" s="1">
        <v>-6.9123407315874802E-3</v>
      </c>
    </row>
    <row r="1324" spans="1:7" x14ac:dyDescent="0.3">
      <c r="A1324" s="3">
        <v>20140618</v>
      </c>
      <c r="B1324" s="1">
        <v>-1.5442654686050872E-3</v>
      </c>
      <c r="C1324" s="1">
        <v>-4.2394499395119328E-3</v>
      </c>
      <c r="D1324" s="1">
        <v>-6.3108071852304506E-3</v>
      </c>
      <c r="E1324" s="1">
        <v>-6.3466882587477503E-3</v>
      </c>
      <c r="F1324" s="1">
        <v>-3.21779592695243E-3</v>
      </c>
      <c r="G1324" s="1">
        <v>-6.2658313936570396E-3</v>
      </c>
    </row>
    <row r="1325" spans="1:7" x14ac:dyDescent="0.3">
      <c r="A1325" s="3">
        <v>20140619</v>
      </c>
      <c r="B1325" s="1">
        <v>-2.9527816834414217E-2</v>
      </c>
      <c r="C1325" s="1">
        <v>-1.6686875833546728E-2</v>
      </c>
      <c r="D1325" s="1">
        <v>-1.8069618055905175E-2</v>
      </c>
      <c r="E1325" s="1">
        <v>-1.6018597316436099E-2</v>
      </c>
      <c r="F1325" s="1">
        <v>-1.21720955281206E-2</v>
      </c>
      <c r="G1325" s="1">
        <v>-1.2327675804158901E-2</v>
      </c>
    </row>
    <row r="1326" spans="1:7" x14ac:dyDescent="0.3">
      <c r="A1326" s="3">
        <v>20140620</v>
      </c>
      <c r="B1326" s="1">
        <v>1.0562643746501833E-2</v>
      </c>
      <c r="C1326" s="1">
        <v>6.4208520409827826E-3</v>
      </c>
      <c r="D1326" s="1">
        <v>5.1986142388646042E-3</v>
      </c>
      <c r="E1326" s="1">
        <v>4.6784495431524903E-3</v>
      </c>
      <c r="F1326" s="1">
        <v>7.5123236931374203E-3</v>
      </c>
      <c r="G1326" s="1">
        <v>5.5951324503979803E-3</v>
      </c>
    </row>
    <row r="1327" spans="1:7" x14ac:dyDescent="0.3">
      <c r="A1327" s="3">
        <v>20140623</v>
      </c>
      <c r="B1327" s="1">
        <v>1.1018621177217974E-2</v>
      </c>
      <c r="C1327" s="1">
        <v>6.5309897012158702E-3</v>
      </c>
      <c r="D1327" s="1">
        <v>5.0805473105967696E-4</v>
      </c>
      <c r="E1327" s="1">
        <v>1.5867140901425301E-3</v>
      </c>
      <c r="F1327" s="1">
        <v>-6.51928586603497E-3</v>
      </c>
      <c r="G1327" s="1">
        <v>-3.1083087330319201E-3</v>
      </c>
    </row>
    <row r="1328" spans="1:7" x14ac:dyDescent="0.3">
      <c r="A1328" s="3">
        <v>20140624</v>
      </c>
      <c r="B1328" s="1">
        <v>5.2438426408092402E-3</v>
      </c>
      <c r="C1328" s="1">
        <v>9.2500576949292781E-3</v>
      </c>
      <c r="D1328" s="1">
        <v>5.9973897072991104E-3</v>
      </c>
      <c r="E1328" s="1">
        <v>1.18387465707992E-2</v>
      </c>
      <c r="F1328" s="1">
        <v>2.5446900809766399E-3</v>
      </c>
      <c r="G1328" s="1">
        <v>4.4959258078405501E-3</v>
      </c>
    </row>
    <row r="1329" spans="1:7" x14ac:dyDescent="0.3">
      <c r="A1329" s="3">
        <v>20140625</v>
      </c>
      <c r="B1329" s="1">
        <v>-6.8298419556668231E-3</v>
      </c>
      <c r="C1329" s="1">
        <v>-3.1226391041085542E-3</v>
      </c>
      <c r="D1329" s="1">
        <v>-7.0413827504102059E-3</v>
      </c>
      <c r="E1329" s="1">
        <v>-7.3666693741388798E-3</v>
      </c>
      <c r="F1329" s="1">
        <v>-4.5774412485811199E-3</v>
      </c>
      <c r="G1329" s="1">
        <v>-8.4506968950035205E-4</v>
      </c>
    </row>
    <row r="1330" spans="1:7" x14ac:dyDescent="0.3">
      <c r="A1330" s="3">
        <v>20140626</v>
      </c>
      <c r="B1330" s="1">
        <v>1.3586701020170509E-2</v>
      </c>
      <c r="C1330" s="1">
        <v>1.0876520218107597E-2</v>
      </c>
      <c r="D1330" s="1">
        <v>8.4916358315404138E-3</v>
      </c>
      <c r="E1330" s="1">
        <v>7.4761233220043497E-3</v>
      </c>
      <c r="F1330" s="1">
        <v>7.2226046130121199E-3</v>
      </c>
      <c r="G1330" s="1">
        <v>6.0336177741046604E-3</v>
      </c>
    </row>
    <row r="1331" spans="1:7" x14ac:dyDescent="0.3">
      <c r="A1331" s="3">
        <v>20140627</v>
      </c>
      <c r="B1331" s="1">
        <v>4.3723163088608833E-3</v>
      </c>
      <c r="C1331" s="1">
        <v>2.7837853101455863E-3</v>
      </c>
      <c r="D1331" s="1">
        <v>5.4972199452593858E-3</v>
      </c>
      <c r="E1331" s="1">
        <v>2.8168660014523399E-3</v>
      </c>
      <c r="F1331" s="1">
        <v>-2.2100282668879598E-3</v>
      </c>
      <c r="G1331" s="1">
        <v>2.3303283332007201E-3</v>
      </c>
    </row>
    <row r="1332" spans="1:7" x14ac:dyDescent="0.3">
      <c r="A1332" s="3">
        <v>20140630</v>
      </c>
      <c r="B1332" s="1">
        <v>1.834117876176895E-2</v>
      </c>
      <c r="C1332" s="1">
        <v>9.4934087061429185E-3</v>
      </c>
      <c r="D1332" s="1">
        <v>6.680473549538486E-3</v>
      </c>
      <c r="E1332" s="1">
        <v>7.1265832861023802E-3</v>
      </c>
      <c r="F1332" s="1">
        <v>5.1495629977964903E-3</v>
      </c>
      <c r="G1332" s="1">
        <v>5.8986737147751099E-3</v>
      </c>
    </row>
    <row r="1333" spans="1:7" x14ac:dyDescent="0.3">
      <c r="A1333" s="3">
        <v>20140701</v>
      </c>
      <c r="B1333" s="1">
        <v>1.3530722114004058E-2</v>
      </c>
      <c r="C1333" s="1">
        <v>2.1198659250984461E-3</v>
      </c>
      <c r="D1333" s="1">
        <v>-1.5382920775390975E-3</v>
      </c>
      <c r="E1333" s="1">
        <v>-2.1853211400004601E-3</v>
      </c>
      <c r="F1333" s="1">
        <v>-9.6906674732889797E-4</v>
      </c>
      <c r="G1333" s="1">
        <v>-3.0262778002285301E-3</v>
      </c>
    </row>
    <row r="1334" spans="1:7" x14ac:dyDescent="0.3">
      <c r="A1334" s="3">
        <v>20140702</v>
      </c>
      <c r="B1334" s="1">
        <v>4.7524090053903323E-3</v>
      </c>
      <c r="C1334" s="1">
        <v>4.5842278101844731E-3</v>
      </c>
      <c r="D1334" s="1">
        <v>5.5366156636843288E-3</v>
      </c>
      <c r="E1334" s="1">
        <v>4.5301407306801399E-3</v>
      </c>
      <c r="F1334" s="1">
        <v>2.9178558883080799E-3</v>
      </c>
      <c r="G1334" s="1">
        <v>4.0647796765196998E-3</v>
      </c>
    </row>
    <row r="1335" spans="1:7" x14ac:dyDescent="0.3">
      <c r="A1335" s="3">
        <v>20140703</v>
      </c>
      <c r="B1335" s="1">
        <v>2.5043517322700963E-3</v>
      </c>
      <c r="C1335" s="1">
        <v>1.8445705005506612E-2</v>
      </c>
      <c r="D1335" s="1">
        <v>4.6789184502295305E-3</v>
      </c>
      <c r="E1335" s="1">
        <v>6.6138961950614403E-3</v>
      </c>
      <c r="F1335" s="1">
        <v>4.8648156340789497E-3</v>
      </c>
      <c r="G1335" s="1">
        <v>3.8199269513737302E-3</v>
      </c>
    </row>
    <row r="1336" spans="1:7" x14ac:dyDescent="0.3">
      <c r="A1336" s="3">
        <v>20140704</v>
      </c>
      <c r="B1336" s="1">
        <v>-3.5057655754358809E-3</v>
      </c>
      <c r="C1336" s="1">
        <v>-6.1079974443769862E-3</v>
      </c>
      <c r="D1336" s="1">
        <v>2.3395424488880925E-3</v>
      </c>
      <c r="E1336" s="1">
        <v>7.9785337578738098E-4</v>
      </c>
      <c r="F1336" s="1">
        <v>2.9095698394486702E-3</v>
      </c>
      <c r="G1336" s="1">
        <v>-9.0869154482391004E-4</v>
      </c>
    </row>
    <row r="1337" spans="1:7" x14ac:dyDescent="0.3">
      <c r="A1337" s="3">
        <v>20140707</v>
      </c>
      <c r="B1337" s="1">
        <v>-3.9407065916041584E-3</v>
      </c>
      <c r="C1337" s="1">
        <v>-5.5941744602541225E-3</v>
      </c>
      <c r="D1337" s="1">
        <v>-1.5435832253179339E-3</v>
      </c>
      <c r="E1337" s="1">
        <v>-5.41040040842365E-3</v>
      </c>
      <c r="F1337" s="1">
        <v>3.7521245230970101E-3</v>
      </c>
      <c r="G1337" s="1">
        <v>2.4200814382515298E-3</v>
      </c>
    </row>
    <row r="1338" spans="1:7" x14ac:dyDescent="0.3">
      <c r="A1338" s="3">
        <v>20140708</v>
      </c>
      <c r="B1338" s="1">
        <v>6.5016884480841204E-3</v>
      </c>
      <c r="C1338" s="1">
        <v>4.9034763528155115E-3</v>
      </c>
      <c r="D1338" s="1">
        <v>8.2275029743402398E-3</v>
      </c>
      <c r="E1338" s="1">
        <v>5.7563852972222201E-3</v>
      </c>
      <c r="F1338" s="1">
        <v>1.02696683048092E-3</v>
      </c>
      <c r="G1338" s="1">
        <v>-1.2094073102062501E-4</v>
      </c>
    </row>
    <row r="1339" spans="1:7" x14ac:dyDescent="0.3">
      <c r="A1339" s="3">
        <v>20140709</v>
      </c>
      <c r="B1339" s="1">
        <v>-1.8249506442179875E-2</v>
      </c>
      <c r="C1339" s="1">
        <v>-1.7762411767788821E-2</v>
      </c>
      <c r="D1339" s="1">
        <v>-1.1807745391696468E-2</v>
      </c>
      <c r="E1339" s="1">
        <v>-1.5547148017773099E-2</v>
      </c>
      <c r="F1339" s="1">
        <v>-1.30758878062909E-2</v>
      </c>
      <c r="G1339" s="1">
        <v>-1.21236481383234E-2</v>
      </c>
    </row>
    <row r="1340" spans="1:7" x14ac:dyDescent="0.3">
      <c r="A1340" s="3">
        <v>20140710</v>
      </c>
      <c r="B1340" s="1">
        <v>-1.1027398035174867E-2</v>
      </c>
      <c r="C1340" s="1">
        <v>9.2732378351132656E-5</v>
      </c>
      <c r="D1340" s="1">
        <v>6.5386840505691482E-4</v>
      </c>
      <c r="E1340" s="1">
        <v>-1.91847388442364E-3</v>
      </c>
      <c r="F1340" s="1">
        <v>-4.6724560722731398E-4</v>
      </c>
      <c r="G1340" s="1">
        <v>3.0945433316458102E-3</v>
      </c>
    </row>
    <row r="1341" spans="1:7" x14ac:dyDescent="0.3">
      <c r="A1341" s="3">
        <v>20140711</v>
      </c>
      <c r="B1341" s="1">
        <v>2.0680357682314548E-3</v>
      </c>
      <c r="C1341" s="1">
        <v>1.9006070219480594E-3</v>
      </c>
      <c r="D1341" s="1">
        <v>1.3088998200378548E-2</v>
      </c>
      <c r="E1341" s="1">
        <v>1.0086161341920301E-2</v>
      </c>
      <c r="F1341" s="1">
        <v>4.6904959669985596E-3</v>
      </c>
      <c r="G1341" s="1">
        <v>6.9791633963609996E-3</v>
      </c>
    </row>
    <row r="1342" spans="1:7" x14ac:dyDescent="0.3">
      <c r="A1342" s="3">
        <v>20140714</v>
      </c>
      <c r="B1342" s="1">
        <v>1.1969555243564058E-2</v>
      </c>
      <c r="C1342" s="1">
        <v>6.5815192919589042E-3</v>
      </c>
      <c r="D1342" s="1">
        <v>2.4623443484449687E-2</v>
      </c>
      <c r="E1342" s="1">
        <v>2.56695169066384E-2</v>
      </c>
      <c r="F1342" s="1">
        <v>7.51370539414429E-3</v>
      </c>
      <c r="G1342" s="1">
        <v>9.9997270207939498E-3</v>
      </c>
    </row>
    <row r="1343" spans="1:7" x14ac:dyDescent="0.3">
      <c r="A1343" s="3">
        <v>20140715</v>
      </c>
      <c r="B1343" s="1">
        <v>-7.4670581267577132E-3</v>
      </c>
      <c r="C1343" s="1">
        <v>2.6433733836602829E-3</v>
      </c>
      <c r="D1343" s="1">
        <v>-3.7102767770271546E-3</v>
      </c>
      <c r="E1343" s="1">
        <v>3.6905843271106201E-3</v>
      </c>
      <c r="F1343" s="1">
        <v>4.7564852973617898E-4</v>
      </c>
      <c r="G1343" s="1">
        <v>1.3758727965343001E-3</v>
      </c>
    </row>
    <row r="1344" spans="1:7" x14ac:dyDescent="0.3">
      <c r="A1344" s="3">
        <v>20140716</v>
      </c>
      <c r="B1344" s="1">
        <v>-1.8808593152604178E-2</v>
      </c>
      <c r="C1344" s="1">
        <v>-1.1349572147918308E-2</v>
      </c>
      <c r="D1344" s="1">
        <v>-8.046926810687461E-3</v>
      </c>
      <c r="E1344" s="1">
        <v>-3.0138746207183701E-3</v>
      </c>
      <c r="F1344" s="1">
        <v>-1.39721036637646E-4</v>
      </c>
      <c r="G1344" s="1">
        <v>8.4405958671957201E-3</v>
      </c>
    </row>
    <row r="1345" spans="1:7" x14ac:dyDescent="0.3">
      <c r="A1345" s="3">
        <v>20140717</v>
      </c>
      <c r="B1345" s="1">
        <v>-7.3397078467502793E-3</v>
      </c>
      <c r="C1345" s="1">
        <v>-5.7877684522222575E-3</v>
      </c>
      <c r="D1345" s="1">
        <v>-1.6064873949796477E-3</v>
      </c>
      <c r="E1345" s="1">
        <v>-5.95580182743071E-3</v>
      </c>
      <c r="F1345" s="1">
        <v>-3.68701246623182E-3</v>
      </c>
      <c r="G1345" s="1">
        <v>-5.67597532176375E-3</v>
      </c>
    </row>
    <row r="1346" spans="1:7" x14ac:dyDescent="0.3">
      <c r="A1346" s="3">
        <v>20140718</v>
      </c>
      <c r="B1346" s="1">
        <v>-6.649361924004559E-4</v>
      </c>
      <c r="C1346" s="1">
        <v>1.5028911563312011E-3</v>
      </c>
      <c r="D1346" s="1">
        <v>4.3878813156935301E-3</v>
      </c>
      <c r="E1346" s="1">
        <v>1.2933777995158701E-2</v>
      </c>
      <c r="F1346" s="1">
        <v>6.7756760174830198E-3</v>
      </c>
      <c r="G1346" s="1">
        <v>4.9853412430508996E-3</v>
      </c>
    </row>
    <row r="1347" spans="1:7" x14ac:dyDescent="0.3">
      <c r="A1347" s="3">
        <v>20140721</v>
      </c>
      <c r="B1347" s="1">
        <v>4.9898562485401025E-3</v>
      </c>
      <c r="C1347" s="1">
        <v>4.7337868581528572E-3</v>
      </c>
      <c r="D1347" s="1">
        <v>6.1964483893323201E-3</v>
      </c>
      <c r="E1347" s="1">
        <v>3.9049422746678599E-3</v>
      </c>
      <c r="F1347" s="1">
        <v>-2.2114931100654599E-3</v>
      </c>
      <c r="G1347" s="1">
        <v>-4.2463419874551296E-3</v>
      </c>
    </row>
    <row r="1348" spans="1:7" x14ac:dyDescent="0.3">
      <c r="A1348" s="3">
        <v>20140722</v>
      </c>
      <c r="B1348" s="1">
        <v>1.295353448936188E-2</v>
      </c>
      <c r="C1348" s="1">
        <v>8.6893197190262856E-3</v>
      </c>
      <c r="D1348" s="1">
        <v>1.4694062560628961E-2</v>
      </c>
      <c r="E1348" s="1">
        <v>1.5821023337119801E-2</v>
      </c>
      <c r="F1348" s="1">
        <v>1.2570030330296999E-2</v>
      </c>
      <c r="G1348" s="1">
        <v>8.7592334391610599E-3</v>
      </c>
    </row>
    <row r="1349" spans="1:7" x14ac:dyDescent="0.3">
      <c r="A1349" s="3">
        <v>20140723</v>
      </c>
      <c r="B1349" s="1">
        <v>-1.4611428839459893E-2</v>
      </c>
      <c r="C1349" s="1">
        <v>-1.6314955509149492E-2</v>
      </c>
      <c r="D1349" s="1">
        <v>3.1881920340850445E-3</v>
      </c>
      <c r="E1349" s="1">
        <v>-2.4306997818799398E-3</v>
      </c>
      <c r="F1349" s="1">
        <v>8.1322633433499394E-3</v>
      </c>
      <c r="G1349" s="1">
        <v>8.4112916303629593E-3</v>
      </c>
    </row>
    <row r="1350" spans="1:7" x14ac:dyDescent="0.3">
      <c r="A1350" s="3">
        <v>20140724</v>
      </c>
      <c r="B1350" s="1">
        <v>-1.0392073733238326E-2</v>
      </c>
      <c r="C1350" s="1">
        <v>-2.2012572895429988E-3</v>
      </c>
      <c r="D1350" s="1">
        <v>1.1180413750682034E-2</v>
      </c>
      <c r="E1350" s="1">
        <v>1.17867371898764E-2</v>
      </c>
      <c r="F1350" s="1">
        <v>2.91889814883259E-2</v>
      </c>
      <c r="G1350" s="1">
        <v>1.26974842984916E-2</v>
      </c>
    </row>
    <row r="1351" spans="1:7" x14ac:dyDescent="0.3">
      <c r="A1351" s="3">
        <v>20140725</v>
      </c>
      <c r="B1351" s="1">
        <v>1.100341523795674E-2</v>
      </c>
      <c r="C1351" s="1">
        <v>5.7410002796191269E-3</v>
      </c>
      <c r="D1351" s="1">
        <v>1.2719117111766452E-2</v>
      </c>
      <c r="E1351" s="1">
        <v>8.8550041656124904E-3</v>
      </c>
      <c r="F1351" s="1">
        <v>8.3013803914906096E-3</v>
      </c>
      <c r="G1351" s="1">
        <v>1.0195608323324201E-2</v>
      </c>
    </row>
    <row r="1352" spans="1:7" x14ac:dyDescent="0.3">
      <c r="A1352" s="3">
        <v>20140728</v>
      </c>
      <c r="B1352" s="1">
        <v>2.0275668641819369E-2</v>
      </c>
      <c r="C1352" s="1">
        <v>1.4346886972461486E-2</v>
      </c>
      <c r="D1352" s="1">
        <v>1.3758149198384122E-2</v>
      </c>
      <c r="E1352" s="1">
        <v>1.7413454051020599E-2</v>
      </c>
      <c r="F1352" s="1">
        <v>3.8672386079643302E-2</v>
      </c>
      <c r="G1352" s="1">
        <v>2.3441202306677102E-2</v>
      </c>
    </row>
    <row r="1353" spans="1:7" x14ac:dyDescent="0.3">
      <c r="A1353" s="3">
        <v>20140729</v>
      </c>
      <c r="B1353" s="1">
        <v>2.0315230066958786E-2</v>
      </c>
      <c r="C1353" s="1">
        <v>6.6529750577795513E-3</v>
      </c>
      <c r="D1353" s="1">
        <v>3.9437675120297892E-3</v>
      </c>
      <c r="E1353" s="1">
        <v>1.9051769128426599E-3</v>
      </c>
      <c r="F1353" s="1">
        <v>3.26590562605221E-3</v>
      </c>
      <c r="G1353" s="1">
        <v>-2.6904035702051202E-3</v>
      </c>
    </row>
    <row r="1354" spans="1:7" x14ac:dyDescent="0.3">
      <c r="A1354" s="3">
        <v>20140730</v>
      </c>
      <c r="B1354" s="1">
        <v>8.9244443672438917E-3</v>
      </c>
      <c r="C1354" s="1">
        <v>1.039745749772451E-2</v>
      </c>
      <c r="D1354" s="1">
        <v>-3.0112462065479324E-3</v>
      </c>
      <c r="E1354" s="1">
        <v>-2.7698232948750101E-3</v>
      </c>
      <c r="F1354" s="1">
        <v>-8.1927992513539296E-3</v>
      </c>
      <c r="G1354" s="1">
        <v>-1.7021143335019099E-3</v>
      </c>
    </row>
    <row r="1355" spans="1:7" x14ac:dyDescent="0.3">
      <c r="A1355" s="3">
        <v>20140731</v>
      </c>
      <c r="B1355" s="1">
        <v>6.7175021293945899E-3</v>
      </c>
      <c r="C1355" s="1">
        <v>3.9142640133859588E-3</v>
      </c>
      <c r="D1355" s="1">
        <v>8.4957679825832175E-3</v>
      </c>
      <c r="E1355" s="1">
        <v>1.45899352706425E-2</v>
      </c>
      <c r="F1355" s="1">
        <v>1.33471037299618E-2</v>
      </c>
      <c r="G1355" s="1">
        <v>6.5030064923720697E-3</v>
      </c>
    </row>
    <row r="1356" spans="1:7" x14ac:dyDescent="0.3">
      <c r="A1356" s="3">
        <v>20140801</v>
      </c>
      <c r="B1356" s="1">
        <v>-1.3047900850447951E-2</v>
      </c>
      <c r="C1356" s="1">
        <v>4.2482772818160427E-3</v>
      </c>
      <c r="D1356" s="1">
        <v>-5.5091646325001065E-3</v>
      </c>
      <c r="E1356" s="1">
        <v>-8.5316005760859503E-5</v>
      </c>
      <c r="F1356" s="1">
        <v>-1.2225127138523599E-2</v>
      </c>
      <c r="G1356" s="1">
        <v>-4.9325340508747E-3</v>
      </c>
    </row>
    <row r="1357" spans="1:7" x14ac:dyDescent="0.3">
      <c r="A1357" s="3">
        <v>20140804</v>
      </c>
      <c r="B1357" s="1">
        <v>1.1350001448709764E-2</v>
      </c>
      <c r="C1357" s="1">
        <v>6.2083643822628092E-3</v>
      </c>
      <c r="D1357" s="1">
        <v>2.2713110929917409E-2</v>
      </c>
      <c r="E1357" s="1">
        <v>1.9281802597174501E-2</v>
      </c>
      <c r="F1357" s="1">
        <v>2.24701245738444E-2</v>
      </c>
      <c r="G1357" s="1">
        <v>2.3003764146194199E-2</v>
      </c>
    </row>
    <row r="1358" spans="1:7" x14ac:dyDescent="0.3">
      <c r="A1358" s="3">
        <v>20140805</v>
      </c>
      <c r="B1358" s="1">
        <v>1.0732080261374561E-2</v>
      </c>
      <c r="C1358" s="1">
        <v>1.5546763474153249E-3</v>
      </c>
      <c r="D1358" s="1">
        <v>1.6120075032328902E-3</v>
      </c>
      <c r="E1358" s="1">
        <v>1.6503186780916499E-3</v>
      </c>
      <c r="F1358" s="1">
        <v>-9.6358135280950798E-3</v>
      </c>
      <c r="G1358" s="1">
        <v>-8.1903763785007397E-4</v>
      </c>
    </row>
    <row r="1359" spans="1:7" x14ac:dyDescent="0.3">
      <c r="A1359" s="3">
        <v>20140806</v>
      </c>
      <c r="B1359" s="1">
        <v>8.6161679458892325E-3</v>
      </c>
      <c r="C1359" s="1">
        <v>1.8151377387408017E-3</v>
      </c>
      <c r="D1359" s="1">
        <v>2.7197066365176464E-3</v>
      </c>
      <c r="E1359" s="1">
        <v>-3.7563096601196302E-3</v>
      </c>
      <c r="F1359" s="1">
        <v>-8.7518976753851608E-3</v>
      </c>
      <c r="G1359" s="1">
        <v>-9.4375801659871096E-4</v>
      </c>
    </row>
    <row r="1360" spans="1:7" x14ac:dyDescent="0.3">
      <c r="A1360" s="3">
        <v>20140807</v>
      </c>
      <c r="B1360" s="1">
        <v>-4.7569315236257199E-3</v>
      </c>
      <c r="C1360" s="1">
        <v>-9.3788684613946779E-3</v>
      </c>
      <c r="D1360" s="1">
        <v>-1.6119890907302731E-2</v>
      </c>
      <c r="E1360" s="1">
        <v>-1.7408161784938699E-2</v>
      </c>
      <c r="F1360" s="1">
        <v>-1.57537207212281E-2</v>
      </c>
      <c r="G1360" s="1">
        <v>-1.48336679239625E-2</v>
      </c>
    </row>
    <row r="1361" spans="1:7" x14ac:dyDescent="0.3">
      <c r="A1361" s="3">
        <v>20140808</v>
      </c>
      <c r="B1361" s="1">
        <v>8.7239219854247669E-3</v>
      </c>
      <c r="C1361" s="1">
        <v>3.1242362005917739E-3</v>
      </c>
      <c r="D1361" s="1">
        <v>2.8139103554218618E-3</v>
      </c>
      <c r="E1361" s="1">
        <v>4.5276858450500803E-3</v>
      </c>
      <c r="F1361" s="1">
        <v>-6.4714240426927503E-4</v>
      </c>
      <c r="G1361" s="1">
        <v>3.37898465344557E-3</v>
      </c>
    </row>
    <row r="1362" spans="1:7" x14ac:dyDescent="0.3">
      <c r="A1362" s="3">
        <v>20140811</v>
      </c>
      <c r="B1362" s="1">
        <v>1.2185069357836385E-2</v>
      </c>
      <c r="C1362" s="1">
        <v>1.4295855647082956E-2</v>
      </c>
      <c r="D1362" s="1">
        <v>1.6135895802885464E-2</v>
      </c>
      <c r="E1362" s="1">
        <v>1.68128144191757E-2</v>
      </c>
      <c r="F1362" s="1">
        <v>1.55505003179823E-2</v>
      </c>
      <c r="G1362" s="1">
        <v>1.4926515317511701E-2</v>
      </c>
    </row>
    <row r="1363" spans="1:7" x14ac:dyDescent="0.3">
      <c r="A1363" s="3">
        <v>20140812</v>
      </c>
      <c r="B1363" s="1">
        <v>4.48207262458387E-3</v>
      </c>
      <c r="C1363" s="1">
        <v>-1.2338263002294693E-3</v>
      </c>
      <c r="D1363" s="1">
        <v>-1.5758244575161944E-3</v>
      </c>
      <c r="E1363" s="1">
        <v>5.13784437968585E-4</v>
      </c>
      <c r="F1363" s="1">
        <v>-8.0607323069030005E-3</v>
      </c>
      <c r="G1363" s="1">
        <v>-2.9219094723544801E-3</v>
      </c>
    </row>
    <row r="1364" spans="1:7" x14ac:dyDescent="0.3">
      <c r="A1364" s="3">
        <v>20140813</v>
      </c>
      <c r="B1364" s="1">
        <v>-3.5080885917547046E-3</v>
      </c>
      <c r="C1364" s="1">
        <v>-4.4906512447676177E-3</v>
      </c>
      <c r="D1364" s="1">
        <v>4.8678608646093226E-5</v>
      </c>
      <c r="E1364" s="1">
        <v>1.2519185304818001E-3</v>
      </c>
      <c r="F1364" s="1">
        <v>8.0894953393376102E-4</v>
      </c>
      <c r="G1364" s="1">
        <v>1.5547911928185201E-3</v>
      </c>
    </row>
    <row r="1365" spans="1:7" x14ac:dyDescent="0.3">
      <c r="A1365" s="3">
        <v>20140814</v>
      </c>
      <c r="B1365" s="1">
        <v>-8.7942568892205638E-3</v>
      </c>
      <c r="C1365" s="1">
        <v>-4.5879848095595538E-3</v>
      </c>
      <c r="D1365" s="1">
        <v>-5.3114711818898017E-3</v>
      </c>
      <c r="E1365" s="1">
        <v>-6.9777064335270096E-3</v>
      </c>
      <c r="F1365" s="1">
        <v>-1.02283399353276E-2</v>
      </c>
      <c r="G1365" s="1">
        <v>-7.3151488659810599E-3</v>
      </c>
    </row>
    <row r="1366" spans="1:7" x14ac:dyDescent="0.3">
      <c r="A1366" s="3">
        <v>20140815</v>
      </c>
      <c r="B1366" s="1">
        <v>1.1804943429159062E-2</v>
      </c>
      <c r="C1366" s="1">
        <v>7.9135555063235656E-3</v>
      </c>
      <c r="D1366" s="1">
        <v>1.4426664999160854E-2</v>
      </c>
      <c r="E1366" s="1">
        <v>1.10682727197775E-2</v>
      </c>
      <c r="F1366" s="1">
        <v>8.9482111702704793E-3</v>
      </c>
      <c r="G1366" s="1">
        <v>7.4274641173215899E-3</v>
      </c>
    </row>
    <row r="1367" spans="1:7" x14ac:dyDescent="0.3">
      <c r="A1367" s="3">
        <v>20140818</v>
      </c>
      <c r="B1367" s="1">
        <v>1.6797722027364875E-2</v>
      </c>
      <c r="C1367" s="1">
        <v>1.1787052325113727E-2</v>
      </c>
      <c r="D1367" s="1">
        <v>6.3649735136936704E-3</v>
      </c>
      <c r="E1367" s="1">
        <v>6.8825339803508896E-3</v>
      </c>
      <c r="F1367" s="1">
        <v>4.7548486314825098E-4</v>
      </c>
      <c r="G1367" s="1">
        <v>4.0476119662863899E-3</v>
      </c>
    </row>
    <row r="1368" spans="1:7" x14ac:dyDescent="0.3">
      <c r="A1368" s="3">
        <v>20140819</v>
      </c>
      <c r="B1368" s="1">
        <v>5.7165314162193745E-3</v>
      </c>
      <c r="C1368" s="1">
        <v>-2.206958921376693E-3</v>
      </c>
      <c r="D1368" s="1">
        <v>-3.237743270688485E-3</v>
      </c>
      <c r="E1368" s="1">
        <v>-2.2052279464951602E-3</v>
      </c>
      <c r="F1368" s="1">
        <v>-2.3028906943003999E-3</v>
      </c>
      <c r="G1368" s="1">
        <v>2.9839969574474001E-3</v>
      </c>
    </row>
    <row r="1369" spans="1:7" x14ac:dyDescent="0.3">
      <c r="A1369" s="3">
        <v>20140820</v>
      </c>
      <c r="B1369" s="1">
        <v>-5.378650867069585E-3</v>
      </c>
      <c r="C1369" s="1">
        <v>-2.4228347206035269E-3</v>
      </c>
      <c r="D1369" s="1">
        <v>-5.2628940221887514E-3</v>
      </c>
      <c r="E1369" s="1">
        <v>-1.7429996641815701E-3</v>
      </c>
      <c r="F1369" s="1">
        <v>-6.9354105682139398E-3</v>
      </c>
      <c r="G1369" s="1">
        <v>-3.9817084028113403E-3</v>
      </c>
    </row>
    <row r="1370" spans="1:7" x14ac:dyDescent="0.3">
      <c r="A1370" s="3">
        <v>20140821</v>
      </c>
      <c r="B1370" s="1">
        <v>3.29510957542184E-3</v>
      </c>
      <c r="C1370" s="1">
        <v>-4.7009572723240317E-4</v>
      </c>
      <c r="D1370" s="1">
        <v>-5.7387288234258668E-3</v>
      </c>
      <c r="E1370" s="1">
        <v>-5.8377601827731905E-4</v>
      </c>
      <c r="F1370" s="1">
        <v>-7.8193829114244703E-3</v>
      </c>
      <c r="G1370" s="1">
        <v>-8.4395226687804595E-3</v>
      </c>
    </row>
    <row r="1371" spans="1:7" x14ac:dyDescent="0.3">
      <c r="A1371" s="3">
        <v>20140822</v>
      </c>
      <c r="B1371" s="1">
        <v>7.9417757067536399E-3</v>
      </c>
      <c r="C1371" s="1">
        <v>8.4406264750700732E-3</v>
      </c>
      <c r="D1371" s="1">
        <v>4.2926877883340455E-3</v>
      </c>
      <c r="E1371" s="1">
        <v>1.8014456624319099E-3</v>
      </c>
      <c r="F1371" s="1">
        <v>5.5041657953877696E-3</v>
      </c>
      <c r="G1371" s="1">
        <v>3.7804071658945498E-3</v>
      </c>
    </row>
    <row r="1372" spans="1:7" x14ac:dyDescent="0.3">
      <c r="A1372" s="3">
        <v>20140825</v>
      </c>
      <c r="B1372" s="1">
        <v>-1.1301302641849311E-2</v>
      </c>
      <c r="C1372" s="1">
        <v>-7.8174835170916526E-3</v>
      </c>
      <c r="D1372" s="1">
        <v>-9.5547528542289928E-3</v>
      </c>
      <c r="E1372" s="1">
        <v>-9.13518578001166E-3</v>
      </c>
      <c r="F1372" s="1">
        <v>-1.0775826835899499E-2</v>
      </c>
      <c r="G1372" s="1">
        <v>-2.7972054461357101E-3</v>
      </c>
    </row>
    <row r="1373" spans="1:7" x14ac:dyDescent="0.3">
      <c r="A1373" s="3">
        <v>20140826</v>
      </c>
      <c r="B1373" s="1">
        <v>-1.8992992939888001E-2</v>
      </c>
      <c r="C1373" s="1">
        <v>-1.4775284366909001E-2</v>
      </c>
      <c r="D1373" s="1">
        <v>-1.7662647466030131E-2</v>
      </c>
      <c r="E1373" s="1">
        <v>-1.52047167144622E-2</v>
      </c>
      <c r="F1373" s="1">
        <v>-1.47143195720184E-3</v>
      </c>
      <c r="G1373" s="1">
        <v>-9.0498012730229407E-3</v>
      </c>
    </row>
    <row r="1374" spans="1:7" x14ac:dyDescent="0.3">
      <c r="A1374" s="3">
        <v>20140827</v>
      </c>
      <c r="B1374" s="1">
        <v>7.0725341783819777E-3</v>
      </c>
      <c r="C1374" s="1">
        <v>-2.2169150915990943E-4</v>
      </c>
      <c r="D1374" s="1">
        <v>5.2510509278795433E-3</v>
      </c>
      <c r="E1374" s="1">
        <v>2.1023318243541499E-3</v>
      </c>
      <c r="F1374" s="1">
        <v>-1.1644498269051599E-3</v>
      </c>
      <c r="G1374" s="1">
        <v>6.7602838029176603E-4</v>
      </c>
    </row>
    <row r="1375" spans="1:7" x14ac:dyDescent="0.3">
      <c r="A1375" s="3">
        <v>20140828</v>
      </c>
      <c r="B1375" s="1">
        <v>-9.688165369546909E-3</v>
      </c>
      <c r="C1375" s="1">
        <v>-8.8391382661316097E-3</v>
      </c>
      <c r="D1375" s="1">
        <v>-5.9660891220149363E-3</v>
      </c>
      <c r="E1375" s="1">
        <v>-6.90725013427901E-3</v>
      </c>
      <c r="F1375" s="1">
        <v>-9.1571928989706407E-3</v>
      </c>
      <c r="G1375" s="1">
        <v>-5.0831041603147603E-3</v>
      </c>
    </row>
    <row r="1376" spans="1:7" x14ac:dyDescent="0.3">
      <c r="A1376" s="3">
        <v>20140829</v>
      </c>
      <c r="B1376" s="1">
        <v>1.828866003519164E-2</v>
      </c>
      <c r="C1376" s="1">
        <v>8.3960059290136835E-3</v>
      </c>
      <c r="D1376" s="1">
        <v>1.3781122035501107E-2</v>
      </c>
      <c r="E1376" s="1">
        <v>1.3822414287323601E-2</v>
      </c>
      <c r="F1376" s="1">
        <v>1.1154181361386699E-2</v>
      </c>
      <c r="G1376" s="1">
        <v>1.0798061966264301E-2</v>
      </c>
    </row>
    <row r="1377" spans="1:7" x14ac:dyDescent="0.3">
      <c r="A1377" s="3">
        <v>20140901</v>
      </c>
      <c r="B1377" s="1">
        <v>2.2441142971851138E-2</v>
      </c>
      <c r="C1377" s="1">
        <v>1.3378708457227604E-2</v>
      </c>
      <c r="D1377" s="1">
        <v>1.3261031450692417E-2</v>
      </c>
      <c r="E1377" s="1">
        <v>1.22403746409017E-2</v>
      </c>
      <c r="F1377" s="1">
        <v>2.1900696357009101E-3</v>
      </c>
      <c r="G1377" s="1">
        <v>6.4398318429254803E-3</v>
      </c>
    </row>
    <row r="1378" spans="1:7" x14ac:dyDescent="0.3">
      <c r="A1378" s="3">
        <v>20140902</v>
      </c>
      <c r="B1378" s="1">
        <v>1.5779335887886541E-2</v>
      </c>
      <c r="C1378" s="1">
        <v>8.2437347652138566E-3</v>
      </c>
      <c r="D1378" s="1">
        <v>1.0702039380283346E-2</v>
      </c>
      <c r="E1378" s="1">
        <v>1.14289763499757E-2</v>
      </c>
      <c r="F1378" s="1">
        <v>1.37886353336225E-2</v>
      </c>
      <c r="G1378" s="1">
        <v>1.06013647812468E-2</v>
      </c>
    </row>
    <row r="1379" spans="1:7" x14ac:dyDescent="0.3">
      <c r="A1379" s="3">
        <v>20140903</v>
      </c>
      <c r="B1379" s="1">
        <v>6.0023193404455675E-3</v>
      </c>
      <c r="C1379" s="1">
        <v>6.0345334252070405E-3</v>
      </c>
      <c r="D1379" s="1">
        <v>1.1462720695753343E-2</v>
      </c>
      <c r="E1379" s="1">
        <v>9.8458198103217806E-3</v>
      </c>
      <c r="F1379" s="1">
        <v>8.4086126654035493E-3</v>
      </c>
      <c r="G1379" s="1">
        <v>8.9240892358964704E-3</v>
      </c>
    </row>
    <row r="1380" spans="1:7" x14ac:dyDescent="0.3">
      <c r="A1380" s="3">
        <v>20140904</v>
      </c>
      <c r="B1380" s="1">
        <v>1.0246895652572519E-2</v>
      </c>
      <c r="C1380" s="1">
        <v>4.4119813326156301E-3</v>
      </c>
      <c r="D1380" s="1">
        <v>5.4289239814189335E-3</v>
      </c>
      <c r="E1380" s="1">
        <v>5.7148064949277501E-3</v>
      </c>
      <c r="F1380" s="1">
        <v>9.1430157291334194E-3</v>
      </c>
      <c r="G1380" s="1">
        <v>6.7502693248217603E-3</v>
      </c>
    </row>
    <row r="1381" spans="1:7" x14ac:dyDescent="0.3">
      <c r="A1381" s="3">
        <v>20140905</v>
      </c>
      <c r="B1381" s="1">
        <v>-1.7180443017956102E-3</v>
      </c>
      <c r="C1381" s="1">
        <v>6.072115822595819E-3</v>
      </c>
      <c r="D1381" s="1">
        <v>1.3191120317602606E-2</v>
      </c>
      <c r="E1381" s="1">
        <v>1.07797048106969E-2</v>
      </c>
      <c r="F1381" s="1">
        <v>6.0356986983501901E-3</v>
      </c>
      <c r="G1381" s="1">
        <v>1.3424259509142699E-2</v>
      </c>
    </row>
    <row r="1382" spans="1:7" x14ac:dyDescent="0.3">
      <c r="A1382" s="3">
        <v>20140909</v>
      </c>
      <c r="B1382" s="1">
        <v>-2.0817158461823031E-3</v>
      </c>
      <c r="C1382" s="1">
        <v>4.0884454270688746E-3</v>
      </c>
      <c r="D1382" s="1">
        <v>5.0355763550314313E-3</v>
      </c>
      <c r="E1382" s="1">
        <v>2.8361495667695701E-3</v>
      </c>
      <c r="F1382" s="1">
        <v>-8.9383580776929896E-3</v>
      </c>
      <c r="G1382" s="1">
        <v>3.3926838486023599E-3</v>
      </c>
    </row>
    <row r="1383" spans="1:7" x14ac:dyDescent="0.3">
      <c r="A1383" s="3">
        <v>20140910</v>
      </c>
      <c r="B1383" s="1">
        <v>1.2369621348309E-3</v>
      </c>
      <c r="C1383" s="1">
        <v>-5.5917415452568954E-5</v>
      </c>
      <c r="D1383" s="1">
        <v>-6.041717378148446E-3</v>
      </c>
      <c r="E1383" s="1">
        <v>-5.0608966249556103E-3</v>
      </c>
      <c r="F1383" s="1">
        <v>-9.5129265655266096E-3</v>
      </c>
      <c r="G1383" s="1">
        <v>-3.6547022442460198E-3</v>
      </c>
    </row>
    <row r="1384" spans="1:7" x14ac:dyDescent="0.3">
      <c r="A1384" s="3">
        <v>20140911</v>
      </c>
      <c r="B1384" s="1">
        <v>-2.3521735639100913E-3</v>
      </c>
      <c r="C1384" s="1">
        <v>-2.6144531534398711E-3</v>
      </c>
      <c r="D1384" s="1">
        <v>-2.0735298391720363E-3</v>
      </c>
      <c r="E1384" s="1">
        <v>-8.20859843669575E-3</v>
      </c>
      <c r="F1384" s="1">
        <v>-1.3228440736892601E-3</v>
      </c>
      <c r="G1384" s="1">
        <v>-4.3427268679208297E-3</v>
      </c>
    </row>
    <row r="1385" spans="1:7" x14ac:dyDescent="0.3">
      <c r="A1385" s="3">
        <v>20140912</v>
      </c>
      <c r="B1385" s="1">
        <v>1.011718386013348E-2</v>
      </c>
      <c r="C1385" s="1">
        <v>7.1217293836338723E-3</v>
      </c>
      <c r="D1385" s="1">
        <v>8.2609486635964926E-3</v>
      </c>
      <c r="E1385" s="1">
        <v>6.6232576190429797E-3</v>
      </c>
      <c r="F1385" s="1">
        <v>3.4728784593192098E-3</v>
      </c>
      <c r="G1385" s="1">
        <v>8.1621294958447305E-3</v>
      </c>
    </row>
    <row r="1386" spans="1:7" x14ac:dyDescent="0.3">
      <c r="A1386" s="3">
        <v>20140915</v>
      </c>
      <c r="B1386" s="1">
        <v>7.2466738284742583E-3</v>
      </c>
      <c r="C1386" s="1">
        <v>5.1298241102682137E-3</v>
      </c>
      <c r="D1386" s="1">
        <v>-1.7767845261593845E-4</v>
      </c>
      <c r="E1386" s="1">
        <v>-8.2549782308682896E-4</v>
      </c>
      <c r="F1386" s="1">
        <v>-5.66854603928677E-3</v>
      </c>
      <c r="G1386" s="1">
        <v>8.2626265109020402E-4</v>
      </c>
    </row>
    <row r="1387" spans="1:7" x14ac:dyDescent="0.3">
      <c r="A1387" s="3">
        <v>20140916</v>
      </c>
      <c r="B1387" s="1">
        <v>-4.1024504215949172E-2</v>
      </c>
      <c r="C1387" s="1">
        <v>-2.533606732175318E-2</v>
      </c>
      <c r="D1387" s="1">
        <v>-2.9208562005451574E-2</v>
      </c>
      <c r="E1387" s="1">
        <v>-2.6759099388732499E-2</v>
      </c>
      <c r="F1387" s="1">
        <v>-9.0872346533078102E-3</v>
      </c>
      <c r="G1387" s="1">
        <v>-9.3305943487042905E-3</v>
      </c>
    </row>
    <row r="1388" spans="1:7" x14ac:dyDescent="0.3">
      <c r="A1388" s="3">
        <v>20140917</v>
      </c>
      <c r="B1388" s="1">
        <v>2.3815875403320847E-3</v>
      </c>
      <c r="C1388" s="1">
        <v>9.1625657567735407E-3</v>
      </c>
      <c r="D1388" s="1">
        <v>7.1603874298749618E-3</v>
      </c>
      <c r="E1388" s="1">
        <v>6.6395809520125703E-3</v>
      </c>
      <c r="F1388" s="1">
        <v>2.5297165400216498E-3</v>
      </c>
      <c r="G1388" s="1">
        <v>5.3174301987532497E-3</v>
      </c>
    </row>
    <row r="1389" spans="1:7" x14ac:dyDescent="0.3">
      <c r="A1389" s="3">
        <v>20140918</v>
      </c>
      <c r="B1389" s="1">
        <v>6.1378978299251128E-3</v>
      </c>
      <c r="C1389" s="1">
        <v>1.7199305095541597E-2</v>
      </c>
      <c r="D1389" s="1">
        <v>1.2759478689336032E-3</v>
      </c>
      <c r="E1389" s="1">
        <v>3.0588288868316901E-3</v>
      </c>
      <c r="F1389" s="1">
        <v>2.32163120663267E-3</v>
      </c>
      <c r="G1389" s="1">
        <v>-4.4735053608758102E-3</v>
      </c>
    </row>
    <row r="1390" spans="1:7" x14ac:dyDescent="0.3">
      <c r="A1390" s="3">
        <v>20140919</v>
      </c>
      <c r="B1390" s="1">
        <v>1.1879878729253786E-2</v>
      </c>
      <c r="C1390" s="1">
        <v>7.7802949505402464E-3</v>
      </c>
      <c r="D1390" s="1">
        <v>8.5864145011663139E-3</v>
      </c>
      <c r="E1390" s="1">
        <v>7.5375676539984901E-3</v>
      </c>
      <c r="F1390" s="1">
        <v>5.4491133898440401E-3</v>
      </c>
      <c r="G1390" s="1">
        <v>6.9539731564174099E-3</v>
      </c>
    </row>
    <row r="1391" spans="1:7" x14ac:dyDescent="0.3">
      <c r="A1391" s="3">
        <v>20140922</v>
      </c>
      <c r="B1391" s="1">
        <v>-8.6578172040756452E-3</v>
      </c>
      <c r="C1391" s="1">
        <v>-1.1128717356923716E-2</v>
      </c>
      <c r="D1391" s="1">
        <v>-1.7773144451627074E-2</v>
      </c>
      <c r="E1391" s="1">
        <v>-1.8226521106903499E-2</v>
      </c>
      <c r="F1391" s="1">
        <v>-2.1625562600385999E-2</v>
      </c>
      <c r="G1391" s="1">
        <v>-1.7406139919841902E-2</v>
      </c>
    </row>
    <row r="1392" spans="1:7" x14ac:dyDescent="0.3">
      <c r="A1392" s="3">
        <v>20140923</v>
      </c>
      <c r="B1392" s="1">
        <v>1.2405764166415501E-2</v>
      </c>
      <c r="C1392" s="1">
        <v>8.5148274148176429E-3</v>
      </c>
      <c r="D1392" s="1">
        <v>9.6414901938588447E-3</v>
      </c>
      <c r="E1392" s="1">
        <v>8.5524252588578594E-3</v>
      </c>
      <c r="F1392" s="1">
        <v>7.28574263556514E-3</v>
      </c>
      <c r="G1392" s="1">
        <v>6.4638462392826003E-3</v>
      </c>
    </row>
    <row r="1393" spans="1:7" x14ac:dyDescent="0.3">
      <c r="A1393" s="3">
        <v>20140924</v>
      </c>
      <c r="B1393" s="1">
        <v>1.6631622792243953E-2</v>
      </c>
      <c r="C1393" s="1">
        <v>7.0330554650698783E-3</v>
      </c>
      <c r="D1393" s="1">
        <v>1.5467657762632512E-2</v>
      </c>
      <c r="E1393" s="1">
        <v>1.4133473890046299E-2</v>
      </c>
      <c r="F1393" s="1">
        <v>1.85433922155217E-2</v>
      </c>
      <c r="G1393" s="1">
        <v>1.82114173207127E-2</v>
      </c>
    </row>
    <row r="1394" spans="1:7" x14ac:dyDescent="0.3">
      <c r="A1394" s="3">
        <v>20140925</v>
      </c>
      <c r="B1394" s="1">
        <v>3.0872996325736713E-3</v>
      </c>
      <c r="C1394" s="1">
        <v>-2.5090414913511421E-3</v>
      </c>
      <c r="D1394" s="1">
        <v>-1.7676630773026767E-3</v>
      </c>
      <c r="E1394" s="1">
        <v>-4.0374736113810202E-3</v>
      </c>
      <c r="F1394" s="1">
        <v>-5.9645900550149601E-3</v>
      </c>
      <c r="G1394" s="1">
        <v>1.0038842137543901E-3</v>
      </c>
    </row>
    <row r="1395" spans="1:7" x14ac:dyDescent="0.3">
      <c r="A1395" s="3">
        <v>20140926</v>
      </c>
      <c r="B1395" s="1">
        <v>-8.4576156926921618E-4</v>
      </c>
      <c r="C1395" s="1">
        <v>4.7416459530608768E-3</v>
      </c>
      <c r="D1395" s="1">
        <v>1.166174085070276E-3</v>
      </c>
      <c r="E1395" s="1">
        <v>2.7424321151837999E-3</v>
      </c>
      <c r="F1395" s="1">
        <v>-2.3880613234084601E-3</v>
      </c>
      <c r="G1395" s="1">
        <v>-6.7385200027662005E-4</v>
      </c>
    </row>
    <row r="1396" spans="1:7" x14ac:dyDescent="0.3">
      <c r="A1396" s="3">
        <v>20140929</v>
      </c>
      <c r="B1396" s="1">
        <v>1.4572268697074363E-2</v>
      </c>
      <c r="C1396" s="1">
        <v>6.5741698383805346E-3</v>
      </c>
      <c r="D1396" s="1">
        <v>8.1272473777440745E-3</v>
      </c>
      <c r="E1396" s="1">
        <v>3.9759419388222996E-3</v>
      </c>
      <c r="F1396" s="1">
        <v>4.26916601786273E-4</v>
      </c>
      <c r="G1396" s="1">
        <v>3.4051600648009502E-3</v>
      </c>
    </row>
    <row r="1397" spans="1:7" x14ac:dyDescent="0.3">
      <c r="A1397" s="3">
        <v>20140930</v>
      </c>
      <c r="B1397" s="1">
        <v>1.2045624906485699E-2</v>
      </c>
      <c r="C1397" s="1">
        <v>7.5074597323782112E-3</v>
      </c>
      <c r="D1397" s="1">
        <v>5.7643458724187212E-4</v>
      </c>
      <c r="E1397" s="1">
        <v>4.9255365161045099E-4</v>
      </c>
      <c r="F1397" s="1">
        <v>-7.7170552472177398E-4</v>
      </c>
      <c r="G1397" s="1">
        <v>5.7164826300851804E-3</v>
      </c>
    </row>
    <row r="1398" spans="1:7" x14ac:dyDescent="0.3">
      <c r="A1398" s="3">
        <v>20141008</v>
      </c>
      <c r="B1398" s="1">
        <v>1.1114856388699818E-2</v>
      </c>
      <c r="C1398" s="1">
        <v>3.4207374016484507E-2</v>
      </c>
      <c r="D1398" s="1">
        <v>1.0338239637090192E-2</v>
      </c>
      <c r="E1398" s="1">
        <v>7.6729977311457602E-3</v>
      </c>
      <c r="F1398" s="1">
        <v>1.1951995724825901E-2</v>
      </c>
      <c r="G1398" s="1">
        <v>7.5399884834792602E-3</v>
      </c>
    </row>
    <row r="1399" spans="1:7" x14ac:dyDescent="0.3">
      <c r="A1399" s="3">
        <v>20141009</v>
      </c>
      <c r="B1399" s="1">
        <v>-1.949047867772993E-3</v>
      </c>
      <c r="C1399" s="1">
        <v>-3.2690889778675186E-3</v>
      </c>
      <c r="D1399" s="1">
        <v>3.1292044298157785E-3</v>
      </c>
      <c r="E1399" s="1">
        <v>1.2547920069116299E-3</v>
      </c>
      <c r="F1399" s="1">
        <v>5.9168334336038902E-5</v>
      </c>
      <c r="G1399" s="1">
        <v>9.1588185167540796E-3</v>
      </c>
    </row>
    <row r="1400" spans="1:7" x14ac:dyDescent="0.3">
      <c r="A1400" s="3">
        <v>20141010</v>
      </c>
      <c r="B1400" s="1">
        <v>-7.7996888868882286E-3</v>
      </c>
      <c r="C1400" s="1">
        <v>8.2043092641382253E-4</v>
      </c>
      <c r="D1400" s="1">
        <v>-8.4645160322944189E-3</v>
      </c>
      <c r="E1400" s="1">
        <v>-7.48260774585558E-3</v>
      </c>
      <c r="F1400" s="1">
        <v>-2.3975095678242298E-3</v>
      </c>
      <c r="G1400" s="1">
        <v>-3.4297291332222699E-3</v>
      </c>
    </row>
    <row r="1401" spans="1:7" x14ac:dyDescent="0.3">
      <c r="A1401" s="3">
        <v>20141013</v>
      </c>
      <c r="B1401" s="1">
        <v>-8.2773551631805768E-3</v>
      </c>
      <c r="C1401" s="1">
        <v>6.5154611509892378E-3</v>
      </c>
      <c r="D1401" s="1">
        <v>-3.9710572100595514E-3</v>
      </c>
      <c r="E1401" s="1">
        <v>-8.0762789871317402E-3</v>
      </c>
      <c r="F1401" s="1">
        <v>-6.2492405263730004E-3</v>
      </c>
      <c r="G1401" s="1">
        <v>-3.1260857635228901E-3</v>
      </c>
    </row>
    <row r="1402" spans="1:7" x14ac:dyDescent="0.3">
      <c r="A1402" s="3">
        <v>20141014</v>
      </c>
      <c r="B1402" s="1">
        <v>-6.8923235381724672E-3</v>
      </c>
      <c r="C1402" s="1">
        <v>-4.7685929455598816E-3</v>
      </c>
      <c r="D1402" s="1">
        <v>-2.1293033653260979E-3</v>
      </c>
      <c r="E1402" s="1">
        <v>-4.5622982480481699E-3</v>
      </c>
      <c r="F1402" s="1">
        <v>-3.0720485571604501E-3</v>
      </c>
      <c r="G1402" s="1">
        <v>-1.70969656906523E-3</v>
      </c>
    </row>
    <row r="1403" spans="1:7" x14ac:dyDescent="0.3">
      <c r="A1403" s="3">
        <v>20141015</v>
      </c>
      <c r="B1403" s="1">
        <v>4.4609736351134176E-3</v>
      </c>
      <c r="C1403" s="1">
        <v>2.0188099764875327E-2</v>
      </c>
      <c r="D1403" s="1">
        <v>1.7925901660523901E-3</v>
      </c>
      <c r="E1403" s="1">
        <v>5.6596035242330901E-3</v>
      </c>
      <c r="F1403" s="1">
        <v>6.8610013795011001E-3</v>
      </c>
      <c r="G1403" s="1">
        <v>9.0497392210735705E-4</v>
      </c>
    </row>
    <row r="1404" spans="1:7" x14ac:dyDescent="0.3">
      <c r="A1404" s="3">
        <v>20141016</v>
      </c>
      <c r="B1404" s="1">
        <v>-1.4465130584920927E-2</v>
      </c>
      <c r="C1404" s="1">
        <v>-1.0686676883423033E-2</v>
      </c>
      <c r="D1404" s="1">
        <v>-2.7795378720832033E-3</v>
      </c>
      <c r="E1404" s="1">
        <v>-1.01550474605283E-2</v>
      </c>
      <c r="F1404" s="1">
        <v>-4.75183520977505E-3</v>
      </c>
      <c r="G1404" s="1">
        <v>4.7641540499559201E-3</v>
      </c>
    </row>
    <row r="1405" spans="1:7" x14ac:dyDescent="0.3">
      <c r="A1405" s="3">
        <v>20141017</v>
      </c>
      <c r="B1405" s="1">
        <v>-1.2931539340900434E-3</v>
      </c>
      <c r="C1405" s="1">
        <v>-1.0889038616795754E-2</v>
      </c>
      <c r="D1405" s="1">
        <v>4.2296873761420925E-3</v>
      </c>
      <c r="E1405" s="1">
        <v>3.6544669804605399E-3</v>
      </c>
      <c r="F1405" s="1">
        <v>1.91147602999269E-4</v>
      </c>
      <c r="G1405" s="1">
        <v>-1.34613088982109E-2</v>
      </c>
    </row>
    <row r="1406" spans="1:7" x14ac:dyDescent="0.3">
      <c r="A1406" s="3">
        <v>20141020</v>
      </c>
      <c r="B1406" s="1">
        <v>1.5919220589342562E-2</v>
      </c>
      <c r="C1406" s="1">
        <v>1.3708842646531341E-2</v>
      </c>
      <c r="D1406" s="1">
        <v>5.9323008366218453E-3</v>
      </c>
      <c r="E1406" s="1">
        <v>6.9628002341843697E-3</v>
      </c>
      <c r="F1406" s="1">
        <v>3.3231143816366999E-3</v>
      </c>
      <c r="G1406" s="1">
        <v>5.2847552339604399E-3</v>
      </c>
    </row>
    <row r="1407" spans="1:7" x14ac:dyDescent="0.3">
      <c r="A1407" s="3">
        <v>20141021</v>
      </c>
      <c r="B1407" s="1">
        <v>-1.0677773269001318E-2</v>
      </c>
      <c r="C1407" s="1">
        <v>-1.5455206286281366E-2</v>
      </c>
      <c r="D1407" s="1">
        <v>-1.0857967111797455E-2</v>
      </c>
      <c r="E1407" s="1">
        <v>-8.0069749943690004E-3</v>
      </c>
      <c r="F1407" s="1">
        <v>-8.1741363652917901E-3</v>
      </c>
      <c r="G1407" s="1">
        <v>-9.1321219564139706E-3</v>
      </c>
    </row>
    <row r="1408" spans="1:7" x14ac:dyDescent="0.3">
      <c r="A1408" s="3">
        <v>20141022</v>
      </c>
      <c r="B1408" s="1">
        <v>-7.100594391307999E-3</v>
      </c>
      <c r="C1408" s="1">
        <v>-1.7475473519199078E-2</v>
      </c>
      <c r="D1408" s="1">
        <v>-3.0728562307723809E-3</v>
      </c>
      <c r="E1408" s="1">
        <v>-5.0569599091035197E-3</v>
      </c>
      <c r="F1408" s="1">
        <v>-3.1004397445902202E-3</v>
      </c>
      <c r="G1408" s="1">
        <v>-4.1794830060821403E-3</v>
      </c>
    </row>
    <row r="1409" spans="1:7" x14ac:dyDescent="0.3">
      <c r="A1409" s="3">
        <v>20141023</v>
      </c>
      <c r="B1409" s="1">
        <v>-7.4963275327704412E-3</v>
      </c>
      <c r="C1409" s="1">
        <v>-1.3278826560220381E-2</v>
      </c>
      <c r="D1409" s="1">
        <v>-2.4498416593484109E-3</v>
      </c>
      <c r="E1409" s="1">
        <v>-9.9373769427899897E-3</v>
      </c>
      <c r="F1409" s="1">
        <v>-5.3418200900699703E-3</v>
      </c>
      <c r="G1409" s="1">
        <v>-6.2347200784044097E-3</v>
      </c>
    </row>
    <row r="1410" spans="1:7" x14ac:dyDescent="0.3">
      <c r="A1410" s="3">
        <v>20141024</v>
      </c>
      <c r="B1410" s="1">
        <v>3.8671814654342236E-3</v>
      </c>
      <c r="C1410" s="1">
        <v>2.525242291569643E-3</v>
      </c>
      <c r="D1410" s="1">
        <v>-6.0568188503304244E-3</v>
      </c>
      <c r="E1410" s="1">
        <v>-5.5534900222237796E-3</v>
      </c>
      <c r="F1410" s="1">
        <v>-2.1986572006858999E-3</v>
      </c>
      <c r="G1410" s="1">
        <v>-1.18399047597288E-3</v>
      </c>
    </row>
    <row r="1411" spans="1:7" x14ac:dyDescent="0.3">
      <c r="A1411" s="3">
        <v>20141027</v>
      </c>
      <c r="B1411" s="1">
        <v>3.9985356055552111E-3</v>
      </c>
      <c r="C1411" s="1">
        <v>1.2741799733226566E-2</v>
      </c>
      <c r="D1411" s="1">
        <v>-1.9483377930607614E-3</v>
      </c>
      <c r="E1411" s="1">
        <v>-3.5556399237361299E-3</v>
      </c>
      <c r="F1411" s="1">
        <v>-1.92859082753042E-2</v>
      </c>
      <c r="G1411" s="1">
        <v>-2.94127112366969E-3</v>
      </c>
    </row>
    <row r="1412" spans="1:7" x14ac:dyDescent="0.3">
      <c r="A1412" s="3">
        <v>20141028</v>
      </c>
      <c r="B1412" s="1">
        <v>2.0346165044278483E-2</v>
      </c>
      <c r="C1412" s="1">
        <v>1.6839249198066227E-2</v>
      </c>
      <c r="D1412" s="1">
        <v>1.9676612574304135E-2</v>
      </c>
      <c r="E1412" s="1">
        <v>1.5636050991128199E-2</v>
      </c>
      <c r="F1412" s="1">
        <v>1.85311700398447E-2</v>
      </c>
      <c r="G1412" s="1">
        <v>3.5853941920376602E-2</v>
      </c>
    </row>
    <row r="1413" spans="1:7" x14ac:dyDescent="0.3">
      <c r="A1413" s="3">
        <v>20141029</v>
      </c>
      <c r="B1413" s="1">
        <v>4.7173688658727238E-3</v>
      </c>
      <c r="C1413" s="1">
        <v>3.1554381242660736E-3</v>
      </c>
      <c r="D1413" s="1">
        <v>1.1186659788195082E-2</v>
      </c>
      <c r="E1413" s="1">
        <v>1.2067122294861701E-2</v>
      </c>
      <c r="F1413" s="1">
        <v>1.7184738740214499E-2</v>
      </c>
      <c r="G1413" s="1">
        <v>2.2099950435010399E-2</v>
      </c>
    </row>
    <row r="1414" spans="1:7" x14ac:dyDescent="0.3">
      <c r="A1414" s="3">
        <v>20141030</v>
      </c>
      <c r="B1414" s="1">
        <v>-1.8873094331924507E-3</v>
      </c>
      <c r="C1414" s="1">
        <v>2.5829249621003914E-3</v>
      </c>
      <c r="D1414" s="1">
        <v>2.0949340901976897E-3</v>
      </c>
      <c r="E1414" s="1">
        <v>2.8966184602793698E-3</v>
      </c>
      <c r="F1414" s="1">
        <v>5.0937808671159199E-3</v>
      </c>
      <c r="G1414" s="1">
        <v>2.7214329021546101E-2</v>
      </c>
    </row>
    <row r="1415" spans="1:7" x14ac:dyDescent="0.3">
      <c r="A1415" s="3">
        <v>20141031</v>
      </c>
      <c r="B1415" s="1">
        <v>-5.0881605842872666E-3</v>
      </c>
      <c r="C1415" s="1">
        <v>-6.4748847721546043E-3</v>
      </c>
      <c r="D1415" s="1">
        <v>8.8768081672358605E-3</v>
      </c>
      <c r="E1415" s="1">
        <v>9.7329924299772008E-3</v>
      </c>
      <c r="F1415" s="1">
        <v>2.9358125826745001E-2</v>
      </c>
      <c r="G1415" s="1">
        <v>2.6163566670018398E-3</v>
      </c>
    </row>
    <row r="1416" spans="1:7" x14ac:dyDescent="0.3">
      <c r="A1416" s="3">
        <v>20141103</v>
      </c>
      <c r="B1416" s="1">
        <v>5.8469106333682418E-3</v>
      </c>
      <c r="C1416" s="1">
        <v>-6.8201945498452189E-5</v>
      </c>
      <c r="D1416" s="1">
        <v>5.3008730761460246E-3</v>
      </c>
      <c r="E1416" s="1">
        <v>2.7078117865347302E-3</v>
      </c>
      <c r="F1416" s="1">
        <v>-5.3330345027850796E-3</v>
      </c>
      <c r="G1416" s="1">
        <v>1.6246760634197398E-2</v>
      </c>
    </row>
    <row r="1417" spans="1:7" x14ac:dyDescent="0.3">
      <c r="A1417" s="3">
        <v>20141104</v>
      </c>
      <c r="B1417" s="1">
        <v>-7.8429167064663612E-3</v>
      </c>
      <c r="C1417" s="1">
        <v>-1.3724085165807816E-2</v>
      </c>
      <c r="D1417" s="1">
        <v>4.1546236575813328E-3</v>
      </c>
      <c r="E1417" s="1">
        <v>-1.1732438899426E-2</v>
      </c>
      <c r="F1417" s="1">
        <v>-4.6366508560093701E-3</v>
      </c>
      <c r="G1417" s="1">
        <v>3.03352227290218E-2</v>
      </c>
    </row>
    <row r="1418" spans="1:7" x14ac:dyDescent="0.3">
      <c r="A1418" s="3">
        <v>20141105</v>
      </c>
      <c r="B1418" s="1">
        <v>-3.640969032935011E-3</v>
      </c>
      <c r="C1418" s="1">
        <v>-2.144529513314614E-3</v>
      </c>
      <c r="D1418" s="1">
        <v>-2.0427066339124898E-3</v>
      </c>
      <c r="E1418" s="1">
        <v>-4.9767797201053701E-3</v>
      </c>
      <c r="F1418" s="1">
        <v>-3.8659914076006499E-3</v>
      </c>
      <c r="G1418" s="1">
        <v>-1.3265303648352E-2</v>
      </c>
    </row>
    <row r="1419" spans="1:7" x14ac:dyDescent="0.3">
      <c r="A1419" s="3">
        <v>20141106</v>
      </c>
      <c r="B1419" s="1">
        <v>6.2099897456578479E-3</v>
      </c>
      <c r="C1419" s="1">
        <v>6.566634746201074E-3</v>
      </c>
      <c r="D1419" s="1">
        <v>3.2189930897281969E-3</v>
      </c>
      <c r="E1419" s="1">
        <v>4.1878087944814003E-3</v>
      </c>
      <c r="F1419" s="1">
        <v>-1.37972590556859E-3</v>
      </c>
      <c r="G1419" s="1">
        <v>1.49548534661397E-2</v>
      </c>
    </row>
    <row r="1420" spans="1:7" x14ac:dyDescent="0.3">
      <c r="A1420" s="3">
        <v>20141107</v>
      </c>
      <c r="B1420" s="1">
        <v>-8.6489435171035779E-3</v>
      </c>
      <c r="C1420" s="1">
        <v>-1.1110497906673298E-2</v>
      </c>
      <c r="D1420" s="1">
        <v>-6.8565246815040053E-3</v>
      </c>
      <c r="E1420" s="1">
        <v>-5.2446619003221704E-3</v>
      </c>
      <c r="F1420" s="1">
        <v>7.2657712817082096E-3</v>
      </c>
      <c r="G1420" s="1">
        <v>-1.92233967729925E-2</v>
      </c>
    </row>
    <row r="1421" spans="1:7" x14ac:dyDescent="0.3">
      <c r="A1421" s="3">
        <v>20141110</v>
      </c>
      <c r="B1421" s="1">
        <v>2.9570150961207519E-3</v>
      </c>
      <c r="C1421" s="1">
        <v>4.837710449874421E-3</v>
      </c>
      <c r="D1421" s="1">
        <v>2.3069496306269768E-2</v>
      </c>
      <c r="E1421" s="1">
        <v>2.71814809065919E-2</v>
      </c>
      <c r="F1421" s="1">
        <v>2.62991940518548E-2</v>
      </c>
      <c r="G1421" s="1">
        <v>3.4266536335331603E-2</v>
      </c>
    </row>
    <row r="1422" spans="1:7" x14ac:dyDescent="0.3">
      <c r="A1422" s="3">
        <v>20141111</v>
      </c>
      <c r="B1422" s="1">
        <v>-2.7119922973160106E-2</v>
      </c>
      <c r="C1422" s="1">
        <v>-2.3990901672800321E-2</v>
      </c>
      <c r="D1422" s="1">
        <v>-2.1246368159476399E-2</v>
      </c>
      <c r="E1422" s="1">
        <v>-1.64515523347359E-2</v>
      </c>
      <c r="F1422" s="1">
        <v>1.9283365386828798E-2</v>
      </c>
      <c r="G1422" s="1">
        <v>-1.9531350301172298E-2</v>
      </c>
    </row>
    <row r="1423" spans="1:7" x14ac:dyDescent="0.3">
      <c r="A1423" s="3">
        <v>20141112</v>
      </c>
      <c r="B1423" s="1">
        <v>1.1872845459080366E-2</v>
      </c>
      <c r="C1423" s="1">
        <v>1.07587859254752E-2</v>
      </c>
      <c r="D1423" s="1">
        <v>1.4869380794767755E-2</v>
      </c>
      <c r="E1423" s="1">
        <v>1.7947877297910701E-2</v>
      </c>
      <c r="F1423" s="1">
        <v>1.4079745811482299E-2</v>
      </c>
      <c r="G1423" s="1">
        <v>1.2122299224716301E-2</v>
      </c>
    </row>
    <row r="1424" spans="1:7" x14ac:dyDescent="0.3">
      <c r="A1424" s="3">
        <v>20141113</v>
      </c>
      <c r="B1424" s="1">
        <v>-1.9914793143094137E-2</v>
      </c>
      <c r="C1424" s="1">
        <v>-1.3678579275839698E-2</v>
      </c>
      <c r="D1424" s="1">
        <v>-8.4495862844978821E-3</v>
      </c>
      <c r="E1424" s="1">
        <v>-7.1184036456597303E-3</v>
      </c>
      <c r="F1424" s="1">
        <v>-5.3209277445530204E-3</v>
      </c>
      <c r="G1424" s="1">
        <v>-4.5713957273163302E-3</v>
      </c>
    </row>
    <row r="1425" spans="1:7" x14ac:dyDescent="0.3">
      <c r="A1425" s="3">
        <v>20141114</v>
      </c>
      <c r="B1425" s="1">
        <v>4.9892050005778234E-3</v>
      </c>
      <c r="C1425" s="1">
        <v>8.0441145965856747E-3</v>
      </c>
      <c r="D1425" s="1">
        <v>-1.3593309590316491E-4</v>
      </c>
      <c r="E1425" s="1">
        <v>6.7481581053464804E-3</v>
      </c>
      <c r="F1425" s="1">
        <v>1.4951849623747E-3</v>
      </c>
      <c r="G1425" s="1">
        <v>-5.6142430715920401E-3</v>
      </c>
    </row>
    <row r="1426" spans="1:7" x14ac:dyDescent="0.3">
      <c r="A1426" s="3">
        <v>20141117</v>
      </c>
      <c r="B1426" s="1">
        <v>1.4235787328180089E-2</v>
      </c>
      <c r="C1426" s="1">
        <v>1.0105600328039482E-2</v>
      </c>
      <c r="D1426" s="1">
        <v>6.584459553474236E-3</v>
      </c>
      <c r="E1426" s="1">
        <v>6.2362081669077203E-3</v>
      </c>
      <c r="F1426" s="1">
        <v>-1.85570554062588E-2</v>
      </c>
      <c r="G1426" s="1">
        <v>2.78789513972537E-3</v>
      </c>
    </row>
    <row r="1427" spans="1:7" x14ac:dyDescent="0.3">
      <c r="A1427" s="3">
        <v>20141118</v>
      </c>
      <c r="B1427" s="1">
        <v>3.2804724761953691E-3</v>
      </c>
      <c r="C1427" s="1">
        <v>-2.5666527085750463E-3</v>
      </c>
      <c r="D1427" s="1">
        <v>-4.4916361814232655E-3</v>
      </c>
      <c r="E1427" s="1">
        <v>-7.9391482929968595E-3</v>
      </c>
      <c r="F1427" s="1">
        <v>-1.8473712790604401E-2</v>
      </c>
      <c r="G1427" s="1">
        <v>-5.8069096918283004E-4</v>
      </c>
    </row>
    <row r="1428" spans="1:7" x14ac:dyDescent="0.3">
      <c r="A1428" s="3">
        <v>20141119</v>
      </c>
      <c r="B1428" s="1">
        <v>1.2815591383891484E-2</v>
      </c>
      <c r="C1428" s="1">
        <v>8.6930628075237975E-3</v>
      </c>
      <c r="D1428" s="1">
        <v>-4.9124864257422407E-3</v>
      </c>
      <c r="E1428" s="1">
        <v>-5.9026642305389102E-3</v>
      </c>
      <c r="F1428" s="1">
        <v>-3.3390633141215601E-3</v>
      </c>
      <c r="G1428" s="1">
        <v>-9.6502824991116804E-3</v>
      </c>
    </row>
    <row r="1429" spans="1:7" x14ac:dyDescent="0.3">
      <c r="A1429" s="3">
        <v>20141120</v>
      </c>
      <c r="B1429" s="1">
        <v>-1.0789165600334615E-2</v>
      </c>
      <c r="C1429" s="1">
        <v>-6.8193907835940393E-3</v>
      </c>
      <c r="D1429" s="1">
        <v>-7.7369958661681749E-4</v>
      </c>
      <c r="E1429" s="1">
        <v>-5.27169900547233E-4</v>
      </c>
      <c r="F1429" s="1">
        <v>4.1254755649047098E-3</v>
      </c>
      <c r="G1429" s="1">
        <v>1.5141283150509101E-3</v>
      </c>
    </row>
    <row r="1430" spans="1:7" x14ac:dyDescent="0.3">
      <c r="A1430" s="3">
        <v>20141121</v>
      </c>
      <c r="B1430" s="1">
        <v>7.5134128487650102E-3</v>
      </c>
      <c r="C1430" s="1">
        <v>5.2851013518664305E-3</v>
      </c>
      <c r="D1430" s="1">
        <v>9.8061767881340144E-3</v>
      </c>
      <c r="E1430" s="1">
        <v>1.0758112336150399E-2</v>
      </c>
      <c r="F1430" s="1">
        <v>2.62628201385036E-2</v>
      </c>
      <c r="G1430" s="1">
        <v>1.46653590828627E-2</v>
      </c>
    </row>
    <row r="1431" spans="1:7" x14ac:dyDescent="0.3">
      <c r="A1431" s="3">
        <v>20141124</v>
      </c>
      <c r="B1431" s="1">
        <v>9.3596737371218573E-3</v>
      </c>
      <c r="C1431" s="1">
        <v>5.3052359035511991E-4</v>
      </c>
      <c r="D1431" s="1">
        <v>1.8334487395481477E-2</v>
      </c>
      <c r="E1431" s="1">
        <v>1.5678618272341498E-2</v>
      </c>
      <c r="F1431" s="1">
        <v>2.9032376073125601E-2</v>
      </c>
      <c r="G1431" s="1">
        <v>3.9097223186239698E-2</v>
      </c>
    </row>
    <row r="1432" spans="1:7" x14ac:dyDescent="0.3">
      <c r="A1432" s="3">
        <v>20141125</v>
      </c>
      <c r="B1432" s="1">
        <v>2.1729676890230913E-2</v>
      </c>
      <c r="C1432" s="1">
        <v>1.1019056422016121E-2</v>
      </c>
      <c r="D1432" s="1">
        <v>1.4657745621341856E-2</v>
      </c>
      <c r="E1432" s="1">
        <v>1.8928895316669501E-2</v>
      </c>
      <c r="F1432" s="1">
        <v>9.2506985794696597E-3</v>
      </c>
      <c r="G1432" s="1">
        <v>1.63572528946439E-2</v>
      </c>
    </row>
    <row r="1433" spans="1:7" x14ac:dyDescent="0.3">
      <c r="A1433" s="3">
        <v>20141126</v>
      </c>
      <c r="B1433" s="1">
        <v>3.7927328026185909E-4</v>
      </c>
      <c r="C1433" s="1">
        <v>2.4023099433897522E-3</v>
      </c>
      <c r="D1433" s="1">
        <v>-2.0298882880842232E-3</v>
      </c>
      <c r="E1433" s="1">
        <v>-1.7983259231624801E-5</v>
      </c>
      <c r="F1433" s="1">
        <v>2.4140663773062399E-2</v>
      </c>
      <c r="G1433" s="1">
        <v>6.3662471892872198E-3</v>
      </c>
    </row>
    <row r="1434" spans="1:7" x14ac:dyDescent="0.3">
      <c r="A1434" s="3">
        <v>20141127</v>
      </c>
      <c r="B1434" s="1">
        <v>3.0470288958813502E-3</v>
      </c>
      <c r="C1434" s="1">
        <v>6.2578038097713508E-3</v>
      </c>
      <c r="D1434" s="1">
        <v>6.0851844224640243E-4</v>
      </c>
      <c r="E1434" s="1">
        <v>-1.3373352910347001E-3</v>
      </c>
      <c r="F1434" s="1">
        <v>1.6381823995689802E-2</v>
      </c>
      <c r="G1434" s="1">
        <v>-2.12645964381716E-3</v>
      </c>
    </row>
    <row r="1435" spans="1:7" x14ac:dyDescent="0.3">
      <c r="A1435" s="3">
        <v>20141128</v>
      </c>
      <c r="B1435" s="1">
        <v>2.179264586624863E-3</v>
      </c>
      <c r="C1435" s="1">
        <v>-2.4366726684308671E-3</v>
      </c>
      <c r="D1435" s="1">
        <v>2.0906830859931422E-3</v>
      </c>
      <c r="E1435" s="1">
        <v>2.5969034094687599E-3</v>
      </c>
      <c r="F1435" s="1">
        <v>4.86214258187165E-2</v>
      </c>
      <c r="G1435" s="1">
        <v>2.41471252290507E-2</v>
      </c>
    </row>
    <row r="1436" spans="1:7" x14ac:dyDescent="0.3">
      <c r="A1436" s="3">
        <v>20141201</v>
      </c>
      <c r="B1436" s="1">
        <v>-3.4477285324381033E-3</v>
      </c>
      <c r="C1436" s="1">
        <v>1.4731498858080278E-3</v>
      </c>
      <c r="D1436" s="1">
        <v>4.6513568360231263E-3</v>
      </c>
      <c r="E1436" s="1">
        <v>8.7182683406546498E-3</v>
      </c>
      <c r="F1436" s="1">
        <v>-4.0671076130849E-3</v>
      </c>
      <c r="G1436" s="1">
        <v>-6.4905682121649102E-3</v>
      </c>
    </row>
    <row r="1437" spans="1:7" x14ac:dyDescent="0.3">
      <c r="A1437" s="3">
        <v>20141202</v>
      </c>
      <c r="B1437" s="1">
        <v>9.4684564101258153E-3</v>
      </c>
      <c r="C1437" s="1">
        <v>7.825847260698909E-3</v>
      </c>
      <c r="D1437" s="1">
        <v>1.8295122523689953E-2</v>
      </c>
      <c r="E1437" s="1">
        <v>1.8063298241683099E-2</v>
      </c>
      <c r="F1437" s="1">
        <v>6.1188496442835201E-2</v>
      </c>
      <c r="G1437" s="1">
        <v>2.1872922051611201E-2</v>
      </c>
    </row>
    <row r="1438" spans="1:7" x14ac:dyDescent="0.3">
      <c r="A1438" s="3">
        <v>20141203</v>
      </c>
      <c r="B1438" s="1">
        <v>1.7088918674477812E-2</v>
      </c>
      <c r="C1438" s="1">
        <v>4.1253786017229517E-3</v>
      </c>
      <c r="D1438" s="1">
        <v>1.9877112962208433E-2</v>
      </c>
      <c r="E1438" s="1">
        <v>2.2457312785207999E-2</v>
      </c>
      <c r="F1438" s="1">
        <v>6.3938294880359504E-3</v>
      </c>
      <c r="G1438" s="1">
        <v>8.8936496716342205E-3</v>
      </c>
    </row>
    <row r="1439" spans="1:7" x14ac:dyDescent="0.3">
      <c r="A1439" s="3">
        <v>20141204</v>
      </c>
      <c r="B1439" s="1">
        <v>2.0934422603724124E-2</v>
      </c>
      <c r="C1439" s="1">
        <v>1.6182697931933821E-2</v>
      </c>
      <c r="D1439" s="1">
        <v>1.8245442386244395E-2</v>
      </c>
      <c r="E1439" s="1">
        <v>2.3686223134856601E-2</v>
      </c>
      <c r="F1439" s="1">
        <v>6.4157918831839494E-2</v>
      </c>
      <c r="G1439" s="1">
        <v>4.32258926709174E-2</v>
      </c>
    </row>
    <row r="1440" spans="1:7" x14ac:dyDescent="0.3">
      <c r="A1440" s="3">
        <v>20141205</v>
      </c>
      <c r="B1440" s="1">
        <v>-1.6003707037753303E-2</v>
      </c>
      <c r="C1440" s="1">
        <v>-1.7103623239679257E-2</v>
      </c>
      <c r="D1440" s="1">
        <v>-3.4290546792459692E-4</v>
      </c>
      <c r="E1440" s="1">
        <v>-8.6618014233069106E-3</v>
      </c>
      <c r="F1440" s="1">
        <v>3.0640327171726201E-2</v>
      </c>
      <c r="G1440" s="1">
        <v>-1.02295171911112E-2</v>
      </c>
    </row>
    <row r="1441" spans="1:7" x14ac:dyDescent="0.3">
      <c r="A1441" s="3">
        <v>20141208</v>
      </c>
      <c r="B1441" s="1">
        <v>2.4652121190190589E-4</v>
      </c>
      <c r="C1441" s="1">
        <v>-1.7719456032061717E-3</v>
      </c>
      <c r="D1441" s="1">
        <v>3.3192701870648031E-2</v>
      </c>
      <c r="E1441" s="1">
        <v>2.0982885895664799E-2</v>
      </c>
      <c r="F1441" s="1">
        <v>4.88839592893748E-2</v>
      </c>
      <c r="G1441" s="1">
        <v>5.4080399211435599E-2</v>
      </c>
    </row>
    <row r="1442" spans="1:7" x14ac:dyDescent="0.3">
      <c r="A1442" s="3">
        <v>20141209</v>
      </c>
      <c r="B1442" s="1">
        <v>-4.3158991578103274E-2</v>
      </c>
      <c r="C1442" s="1">
        <v>-2.8739036005290489E-2</v>
      </c>
      <c r="D1442" s="1">
        <v>-3.4409575057724226E-2</v>
      </c>
      <c r="E1442" s="1">
        <v>-2.8796269417612499E-2</v>
      </c>
      <c r="F1442" s="1">
        <v>-5.42246381369468E-2</v>
      </c>
      <c r="G1442" s="1">
        <v>-2.2653868785051899E-2</v>
      </c>
    </row>
    <row r="1443" spans="1:7" x14ac:dyDescent="0.3">
      <c r="A1443" s="3">
        <v>20141210</v>
      </c>
      <c r="B1443" s="1">
        <v>3.8437303412157474E-2</v>
      </c>
      <c r="C1443" s="1">
        <v>3.1306270649263196E-2</v>
      </c>
      <c r="D1443" s="1">
        <v>5.0830404882113343E-2</v>
      </c>
      <c r="E1443" s="1">
        <v>5.30997862931986E-2</v>
      </c>
      <c r="F1443" s="1">
        <v>3.3693863188535601E-2</v>
      </c>
      <c r="G1443" s="1">
        <v>4.6207192533323102E-2</v>
      </c>
    </row>
    <row r="1444" spans="1:7" x14ac:dyDescent="0.3">
      <c r="A1444" s="3">
        <v>20141211</v>
      </c>
      <c r="B1444" s="1">
        <v>6.3717407430328114E-3</v>
      </c>
      <c r="C1444" s="1">
        <v>1.6996489387546788E-3</v>
      </c>
      <c r="D1444" s="1">
        <v>-1.9658595765655973E-3</v>
      </c>
      <c r="E1444" s="1">
        <v>-4.7298553633662197E-3</v>
      </c>
      <c r="F1444" s="1">
        <v>-2.6648588282489501E-2</v>
      </c>
      <c r="G1444" s="1">
        <v>8.5885258153155404E-3</v>
      </c>
    </row>
    <row r="1445" spans="1:7" x14ac:dyDescent="0.3">
      <c r="A1445" s="3">
        <v>20141212</v>
      </c>
      <c r="B1445" s="1">
        <v>1.298256532837418E-2</v>
      </c>
      <c r="C1445" s="1">
        <v>4.9771121222399314E-3</v>
      </c>
      <c r="D1445" s="1">
        <v>-2.6637900230112258E-3</v>
      </c>
      <c r="E1445" s="1">
        <v>-6.6543825569322904E-4</v>
      </c>
      <c r="F1445" s="1">
        <v>-3.3676220354484699E-3</v>
      </c>
      <c r="G1445" s="1">
        <v>1.6716970466750299E-2</v>
      </c>
    </row>
    <row r="1446" spans="1:7" x14ac:dyDescent="0.3">
      <c r="A1446" s="3">
        <v>20141215</v>
      </c>
      <c r="B1446" s="1">
        <v>2.1396446742379664E-2</v>
      </c>
      <c r="C1446" s="1">
        <v>2.1640243554322772E-2</v>
      </c>
      <c r="D1446" s="1">
        <v>1.1727980166398484E-2</v>
      </c>
      <c r="E1446" s="1">
        <v>1.1003785537034599E-2</v>
      </c>
      <c r="F1446" s="1">
        <v>-6.1207997748747899E-3</v>
      </c>
      <c r="G1446" s="1">
        <v>1.7398430528778701E-2</v>
      </c>
    </row>
    <row r="1447" spans="1:7" x14ac:dyDescent="0.3">
      <c r="A1447" s="3">
        <v>20141216</v>
      </c>
      <c r="B1447" s="1">
        <v>-6.0384785328556597E-3</v>
      </c>
      <c r="C1447" s="1">
        <v>-1.8133746037865145E-3</v>
      </c>
      <c r="D1447" s="1">
        <v>-3.0315548063761955E-3</v>
      </c>
      <c r="E1447" s="1">
        <v>-7.70348103092355E-3</v>
      </c>
      <c r="F1447" s="1">
        <v>5.2209399824585702E-2</v>
      </c>
      <c r="G1447" s="1">
        <v>1.47763590281604E-2</v>
      </c>
    </row>
    <row r="1448" spans="1:7" x14ac:dyDescent="0.3">
      <c r="A1448" s="3">
        <v>20141217</v>
      </c>
      <c r="B1448" s="1">
        <v>-4.7757449735605969E-3</v>
      </c>
      <c r="C1448" s="1">
        <v>-1.6269629798149381E-2</v>
      </c>
      <c r="D1448" s="1">
        <v>-1.1546251009779216E-2</v>
      </c>
      <c r="E1448" s="1">
        <v>-1.30050418325778E-2</v>
      </c>
      <c r="F1448" s="1">
        <v>5.6603769772109097E-2</v>
      </c>
      <c r="G1448" s="1">
        <v>1.1040631214021801E-2</v>
      </c>
    </row>
    <row r="1449" spans="1:7" x14ac:dyDescent="0.3">
      <c r="A1449" s="3">
        <v>20141218</v>
      </c>
      <c r="B1449" s="1">
        <v>-1.8234281667628299E-3</v>
      </c>
      <c r="C1449" s="1">
        <v>-8.899468749393737E-3</v>
      </c>
      <c r="D1449" s="1">
        <v>1.6002899705289224E-2</v>
      </c>
      <c r="E1449" s="1">
        <v>5.0264393112767498E-3</v>
      </c>
      <c r="F1449" s="1">
        <v>-1.52140871330738E-2</v>
      </c>
      <c r="G1449" s="1">
        <v>2.8673811788190801E-2</v>
      </c>
    </row>
    <row r="1450" spans="1:7" x14ac:dyDescent="0.3">
      <c r="A1450" s="3">
        <v>20141219</v>
      </c>
      <c r="B1450" s="1">
        <v>-1.4249197995727166E-2</v>
      </c>
      <c r="C1450" s="1">
        <v>-1.5194617679085108E-2</v>
      </c>
      <c r="D1450" s="1">
        <v>3.4685474502780759E-3</v>
      </c>
      <c r="E1450" s="1">
        <v>-3.52244463733409E-3</v>
      </c>
      <c r="F1450" s="1">
        <v>5.3785912157625496E-3</v>
      </c>
      <c r="G1450" s="1">
        <v>5.06471962267286E-2</v>
      </c>
    </row>
    <row r="1451" spans="1:7" x14ac:dyDescent="0.3">
      <c r="A1451" s="3">
        <v>20141222</v>
      </c>
      <c r="B1451" s="1">
        <v>-4.6927237590732591E-2</v>
      </c>
      <c r="C1451" s="1">
        <v>-3.6302385211839851E-2</v>
      </c>
      <c r="D1451" s="1">
        <v>-1.1698686774721391E-2</v>
      </c>
      <c r="E1451" s="1">
        <v>-3.4487703456292798E-3</v>
      </c>
      <c r="F1451" s="1">
        <v>2.66504724169889E-2</v>
      </c>
      <c r="G1451" s="1">
        <v>6.6962650707664498E-4</v>
      </c>
    </row>
    <row r="1452" spans="1:7" x14ac:dyDescent="0.3">
      <c r="A1452" s="3">
        <v>20141223</v>
      </c>
      <c r="B1452" s="1">
        <v>-1.2425937463420916E-2</v>
      </c>
      <c r="C1452" s="1">
        <v>-6.6579626148174989E-3</v>
      </c>
      <c r="D1452" s="1">
        <v>-5.4830760600790762E-3</v>
      </c>
      <c r="E1452" s="1">
        <v>4.6602566198338203E-3</v>
      </c>
      <c r="F1452" s="1">
        <v>-1.7277926596645399E-2</v>
      </c>
      <c r="G1452" s="1">
        <v>-3.7742282576640897E-2</v>
      </c>
    </row>
    <row r="1453" spans="1:7" x14ac:dyDescent="0.3">
      <c r="A1453" s="3">
        <v>20141224</v>
      </c>
      <c r="B1453" s="1">
        <v>1.9315504974433788E-2</v>
      </c>
      <c r="C1453" s="1">
        <v>1.1725126770705297E-2</v>
      </c>
      <c r="D1453" s="1">
        <v>-1.3762793388596104E-2</v>
      </c>
      <c r="E1453" s="1">
        <v>-1.4743669508827099E-2</v>
      </c>
      <c r="F1453" s="1">
        <v>-4.89668007789201E-2</v>
      </c>
      <c r="G1453" s="1">
        <v>-2.39642571682155E-2</v>
      </c>
    </row>
    <row r="1454" spans="1:7" x14ac:dyDescent="0.3">
      <c r="A1454" s="3">
        <v>20141225</v>
      </c>
      <c r="B1454" s="1">
        <v>1.2132962053795559E-2</v>
      </c>
      <c r="C1454" s="1">
        <v>5.0910058280284262E-3</v>
      </c>
      <c r="D1454" s="1">
        <v>1.6135837086832635E-2</v>
      </c>
      <c r="E1454" s="1">
        <v>1.0607100978438399E-2</v>
      </c>
      <c r="F1454" s="1">
        <v>4.1501820920722701E-2</v>
      </c>
      <c r="G1454" s="1">
        <v>4.8768780946327001E-2</v>
      </c>
    </row>
    <row r="1455" spans="1:7" x14ac:dyDescent="0.3">
      <c r="A1455" s="3">
        <v>20141226</v>
      </c>
      <c r="B1455" s="1">
        <v>3.7327429348511499E-3</v>
      </c>
      <c r="C1455" s="1">
        <v>7.3402905475567597E-3</v>
      </c>
      <c r="D1455" s="1">
        <v>1.0752533401445141E-2</v>
      </c>
      <c r="E1455" s="1">
        <v>1.3545434829028299E-2</v>
      </c>
      <c r="F1455" s="1">
        <v>4.79927043110372E-2</v>
      </c>
      <c r="G1455" s="1">
        <v>2.0284608980286899E-2</v>
      </c>
    </row>
    <row r="1456" spans="1:7" x14ac:dyDescent="0.3">
      <c r="A1456" s="3">
        <v>20141229</v>
      </c>
      <c r="B1456" s="1">
        <v>-1.7873231434802489E-2</v>
      </c>
      <c r="C1456" s="1">
        <v>-1.6482104222029007E-2</v>
      </c>
      <c r="D1456" s="1">
        <v>-1.0570354891675546E-2</v>
      </c>
      <c r="E1456" s="1">
        <v>-1.0593142448525199E-2</v>
      </c>
      <c r="F1456" s="1">
        <v>1.34589783812924E-2</v>
      </c>
      <c r="G1456" s="1">
        <v>1.7835152205503101E-2</v>
      </c>
    </row>
    <row r="1457" spans="1:7" x14ac:dyDescent="0.3">
      <c r="A1457" s="3">
        <v>20141230</v>
      </c>
      <c r="B1457" s="1">
        <v>-1.9256485916584107E-2</v>
      </c>
      <c r="C1457" s="1">
        <v>-2.5760559308831712E-3</v>
      </c>
      <c r="D1457" s="1">
        <v>-1.8600869027793857E-2</v>
      </c>
      <c r="E1457" s="1">
        <v>-1.5535981250750799E-2</v>
      </c>
      <c r="F1457" s="1">
        <v>2.45938799877248E-2</v>
      </c>
      <c r="G1457" s="1">
        <v>-1.37392787917176E-3</v>
      </c>
    </row>
    <row r="1458" spans="1:7" x14ac:dyDescent="0.3">
      <c r="A1458" s="3">
        <v>20141231</v>
      </c>
      <c r="B1458" s="1">
        <v>9.5121953612940964E-3</v>
      </c>
      <c r="C1458" s="1">
        <v>8.5714273886325059E-3</v>
      </c>
      <c r="D1458" s="1">
        <v>2.9438031182413556E-2</v>
      </c>
      <c r="E1458" s="1">
        <v>1.5999508995093399E-2</v>
      </c>
      <c r="F1458" s="1">
        <v>3.1466609342167801E-2</v>
      </c>
      <c r="G1458" s="1">
        <v>1.6614984189707201E-2</v>
      </c>
    </row>
    <row r="1459" spans="1:7" x14ac:dyDescent="0.3">
      <c r="A1459" s="3">
        <v>20150105</v>
      </c>
      <c r="B1459" s="1">
        <v>1.8003875539830853E-2</v>
      </c>
      <c r="C1459" s="1">
        <v>8.7725647179740102E-3</v>
      </c>
      <c r="D1459" s="1">
        <v>6.5743931516485249E-2</v>
      </c>
      <c r="E1459" s="1">
        <v>6.2674612433768803E-2</v>
      </c>
      <c r="F1459" s="1">
        <v>2.03048425673138E-2</v>
      </c>
      <c r="G1459" s="1">
        <v>4.0527807423522799E-2</v>
      </c>
    </row>
    <row r="1460" spans="1:7" x14ac:dyDescent="0.3">
      <c r="A1460" s="3">
        <v>20150106</v>
      </c>
      <c r="B1460" s="1">
        <v>3.5269124327843793E-2</v>
      </c>
      <c r="C1460" s="1">
        <v>3.3087487582197907E-2</v>
      </c>
      <c r="D1460" s="1">
        <v>3.7588398099224145E-2</v>
      </c>
      <c r="E1460" s="1">
        <v>1.90215266077568E-2</v>
      </c>
      <c r="F1460" s="1">
        <v>-1.5843745921112401E-2</v>
      </c>
      <c r="G1460" s="1">
        <v>9.4795307448564594E-3</v>
      </c>
    </row>
    <row r="1461" spans="1:7" x14ac:dyDescent="0.3">
      <c r="A1461" s="3">
        <v>20150107</v>
      </c>
      <c r="B1461" s="1">
        <v>-7.7847918056959805E-3</v>
      </c>
      <c r="C1461" s="1">
        <v>-8.3948442792687455E-3</v>
      </c>
      <c r="D1461" s="1">
        <v>9.0448866826642587E-3</v>
      </c>
      <c r="E1461" s="1">
        <v>-7.9692137584766003E-3</v>
      </c>
      <c r="F1461" s="1">
        <v>-2.0943294630685698E-3</v>
      </c>
      <c r="G1461" s="1">
        <v>1.49301196720001E-2</v>
      </c>
    </row>
    <row r="1462" spans="1:7" x14ac:dyDescent="0.3">
      <c r="A1462" s="3">
        <v>20150108</v>
      </c>
      <c r="B1462" s="1">
        <v>7.9608179697907757E-3</v>
      </c>
      <c r="C1462" s="1">
        <v>1.4830211701479308E-3</v>
      </c>
      <c r="D1462" s="1">
        <v>8.6358346858596245E-3</v>
      </c>
      <c r="E1462" s="1">
        <v>-4.02931614021585E-3</v>
      </c>
      <c r="F1462" s="1">
        <v>-3.52296536100856E-2</v>
      </c>
      <c r="G1462" s="1">
        <v>-1.9550996296276799E-2</v>
      </c>
    </row>
    <row r="1463" spans="1:7" x14ac:dyDescent="0.3">
      <c r="A1463" s="3">
        <v>20150109</v>
      </c>
      <c r="B1463" s="1">
        <v>5.7112723186816738E-3</v>
      </c>
      <c r="C1463" s="1">
        <v>-4.7837540946606008E-3</v>
      </c>
      <c r="D1463" s="1">
        <v>3.8997931342298537E-3</v>
      </c>
      <c r="E1463" s="1">
        <v>-1.29349875567138E-2</v>
      </c>
      <c r="F1463" s="1">
        <v>8.3032124432563404E-3</v>
      </c>
      <c r="G1463" s="1">
        <v>3.7831907570979699E-3</v>
      </c>
    </row>
    <row r="1464" spans="1:7" x14ac:dyDescent="0.3">
      <c r="A1464" s="3">
        <v>20150112</v>
      </c>
      <c r="B1464" s="1">
        <v>1.4200965882893274E-2</v>
      </c>
      <c r="C1464" s="1">
        <v>1.5130160560360706E-3</v>
      </c>
      <c r="D1464" s="1">
        <v>6.7462282084179374E-3</v>
      </c>
      <c r="E1464" s="1">
        <v>9.8124036767740994E-3</v>
      </c>
      <c r="F1464" s="1">
        <v>-1.23791266310673E-2</v>
      </c>
      <c r="G1464" s="1">
        <v>-2.73020459315984E-2</v>
      </c>
    </row>
    <row r="1465" spans="1:7" x14ac:dyDescent="0.3">
      <c r="A1465" s="3">
        <v>20150113</v>
      </c>
      <c r="B1465" s="1">
        <v>2.6938923012132479E-2</v>
      </c>
      <c r="C1465" s="1">
        <v>1.4134181765127096E-2</v>
      </c>
      <c r="D1465" s="1">
        <v>2.2697387274002202E-2</v>
      </c>
      <c r="E1465" s="1">
        <v>1.56518057382968E-2</v>
      </c>
      <c r="F1465" s="1">
        <v>-1.0757692010247099E-2</v>
      </c>
      <c r="G1465" s="1">
        <v>1.9851327152063999E-3</v>
      </c>
    </row>
    <row r="1466" spans="1:7" x14ac:dyDescent="0.3">
      <c r="A1466" s="3">
        <v>20150114</v>
      </c>
      <c r="B1466" s="1">
        <v>-8.3768964248480335E-3</v>
      </c>
      <c r="C1466" s="1">
        <v>-7.5919145962410764E-4</v>
      </c>
      <c r="D1466" s="1">
        <v>-1.8005918877708853E-2</v>
      </c>
      <c r="E1466" s="1">
        <v>-1.7775503473855502E-2</v>
      </c>
      <c r="F1466" s="1">
        <v>9.3473391165529805E-3</v>
      </c>
      <c r="G1466" s="1">
        <v>-1.4792034913329701E-2</v>
      </c>
    </row>
    <row r="1467" spans="1:7" x14ac:dyDescent="0.3">
      <c r="A1467" s="3">
        <v>20150115</v>
      </c>
      <c r="B1467" s="1">
        <v>-1.7490310644809961E-3</v>
      </c>
      <c r="C1467" s="1">
        <v>4.5139770333298953E-4</v>
      </c>
      <c r="D1467" s="1">
        <v>2.438650533296995E-2</v>
      </c>
      <c r="E1467" s="1">
        <v>9.1102369916150998E-3</v>
      </c>
      <c r="F1467" s="1">
        <v>4.18985209453362E-2</v>
      </c>
      <c r="G1467" s="1">
        <v>4.4291685191253899E-2</v>
      </c>
    </row>
    <row r="1468" spans="1:7" x14ac:dyDescent="0.3">
      <c r="A1468" s="3">
        <v>20150116</v>
      </c>
      <c r="B1468" s="1">
        <v>2.5874323799717946E-2</v>
      </c>
      <c r="C1468" s="1">
        <v>7.9903699918647837E-3</v>
      </c>
      <c r="D1468" s="1">
        <v>2.0706708558166542E-2</v>
      </c>
      <c r="E1468" s="1">
        <v>3.8552993136224002E-3</v>
      </c>
      <c r="F1468" s="1">
        <v>8.7706815483137098E-4</v>
      </c>
      <c r="G1468" s="1">
        <v>1.7045583291542401E-2</v>
      </c>
    </row>
    <row r="1469" spans="1:7" x14ac:dyDescent="0.3">
      <c r="A1469" s="3">
        <v>20150119</v>
      </c>
      <c r="B1469" s="1">
        <v>-2.7990459446320538E-2</v>
      </c>
      <c r="C1469" s="1">
        <v>-1.8873620035608187E-2</v>
      </c>
      <c r="D1469" s="1">
        <v>-5.8479697522160264E-2</v>
      </c>
      <c r="E1469" s="1">
        <v>-5.6187279789728303E-2</v>
      </c>
      <c r="F1469" s="1">
        <v>-9.6934348247275107E-2</v>
      </c>
      <c r="G1469" s="1">
        <v>-8.3469471123334693E-2</v>
      </c>
    </row>
    <row r="1470" spans="1:7" x14ac:dyDescent="0.3">
      <c r="A1470" s="3">
        <v>20150120</v>
      </c>
      <c r="B1470" s="1">
        <v>5.5017787721942372E-2</v>
      </c>
      <c r="C1470" s="1">
        <v>3.2040870098884254E-2</v>
      </c>
      <c r="D1470" s="1">
        <v>5.013255039561846E-2</v>
      </c>
      <c r="E1470" s="1">
        <v>3.3087447148892703E-2</v>
      </c>
      <c r="F1470" s="1">
        <v>-4.6085930472964396E-3</v>
      </c>
      <c r="G1470" s="1">
        <v>2.9511765982541599E-2</v>
      </c>
    </row>
    <row r="1471" spans="1:7" x14ac:dyDescent="0.3">
      <c r="A1471" s="3">
        <v>20150121</v>
      </c>
      <c r="B1471" s="1">
        <v>1.3170837556068191E-2</v>
      </c>
      <c r="C1471" s="1">
        <v>1.6634006700850072E-2</v>
      </c>
      <c r="D1471" s="1">
        <v>2.8598187451970281E-2</v>
      </c>
      <c r="E1471" s="1">
        <v>2.6707948800253501E-2</v>
      </c>
      <c r="F1471" s="1">
        <v>6.2682513909402701E-2</v>
      </c>
      <c r="G1471" s="1">
        <v>4.2885832221572197E-2</v>
      </c>
    </row>
    <row r="1472" spans="1:7" x14ac:dyDescent="0.3">
      <c r="A1472" s="3">
        <v>20150122</v>
      </c>
      <c r="B1472" s="1">
        <v>9.50652355379554E-3</v>
      </c>
      <c r="C1472" s="1">
        <v>1.0365210747244242E-2</v>
      </c>
      <c r="D1472" s="1">
        <v>6.7393355188198386E-3</v>
      </c>
      <c r="E1472" s="1">
        <v>2.42366652346209E-4</v>
      </c>
      <c r="F1472" s="1">
        <v>-5.4395772109068995E-4</v>
      </c>
      <c r="G1472" s="1">
        <v>1.7215985960715801E-4</v>
      </c>
    </row>
    <row r="1473" spans="1:7" x14ac:dyDescent="0.3">
      <c r="A1473" s="3">
        <v>20150123</v>
      </c>
      <c r="B1473" s="1">
        <v>-2.0850210309259577E-2</v>
      </c>
      <c r="C1473" s="1">
        <v>-1.0490205125718846E-2</v>
      </c>
      <c r="D1473" s="1">
        <v>-1.3693829953013093E-2</v>
      </c>
      <c r="E1473" s="1">
        <v>-7.4445507462374497E-3</v>
      </c>
      <c r="F1473" s="1">
        <v>1.18713302826336E-2</v>
      </c>
      <c r="G1473" s="1">
        <v>1.9650047619093301E-6</v>
      </c>
    </row>
    <row r="1474" spans="1:7" x14ac:dyDescent="0.3">
      <c r="A1474" s="3">
        <v>20150126</v>
      </c>
      <c r="B1474" s="1">
        <v>2.1795576176616965E-2</v>
      </c>
      <c r="C1474" s="1">
        <v>1.8925859827467702E-2</v>
      </c>
      <c r="D1474" s="1">
        <v>1.2383013724099333E-2</v>
      </c>
      <c r="E1474" s="1">
        <v>1.41023901020001E-2</v>
      </c>
      <c r="F1474" s="1">
        <v>-7.3644687778362796E-3</v>
      </c>
      <c r="G1474" s="1">
        <v>1.10841858275669E-2</v>
      </c>
    </row>
    <row r="1475" spans="1:7" x14ac:dyDescent="0.3">
      <c r="A1475" s="3">
        <v>20150127</v>
      </c>
      <c r="B1475" s="1">
        <v>4.3135147293609004E-4</v>
      </c>
      <c r="C1475" s="1">
        <v>2.8499432062857226E-3</v>
      </c>
      <c r="D1475" s="1">
        <v>8.0274303492810211E-3</v>
      </c>
      <c r="E1475" s="1">
        <v>6.4470124240324301E-3</v>
      </c>
      <c r="F1475" s="1">
        <v>-2.2963768887287399E-2</v>
      </c>
      <c r="G1475" s="1">
        <v>3.8306807134058998E-3</v>
      </c>
    </row>
    <row r="1476" spans="1:7" x14ac:dyDescent="0.3">
      <c r="A1476" s="3">
        <v>20150128</v>
      </c>
      <c r="B1476" s="1">
        <v>-1.200945699446204E-2</v>
      </c>
      <c r="C1476" s="1">
        <v>-4.864649398775448E-3</v>
      </c>
      <c r="D1476" s="1">
        <v>-1.9898121032382622E-2</v>
      </c>
      <c r="E1476" s="1">
        <v>-1.36636231524737E-2</v>
      </c>
      <c r="F1476" s="1">
        <v>-1.25106478494278E-2</v>
      </c>
      <c r="G1476" s="1">
        <v>-2.11647893402898E-2</v>
      </c>
    </row>
    <row r="1477" spans="1:7" x14ac:dyDescent="0.3">
      <c r="A1477" s="3">
        <v>20150129</v>
      </c>
      <c r="B1477" s="1">
        <v>-3.1309886878326844E-3</v>
      </c>
      <c r="C1477" s="1">
        <v>-1.5458566988663663E-2</v>
      </c>
      <c r="D1477" s="1">
        <v>-9.689663085703494E-3</v>
      </c>
      <c r="E1477" s="1">
        <v>-1.3148318018544099E-2</v>
      </c>
      <c r="F1477" s="1">
        <v>-1.9832437762841701E-2</v>
      </c>
      <c r="G1477" s="1">
        <v>-1.01137786423605E-2</v>
      </c>
    </row>
    <row r="1478" spans="1:7" x14ac:dyDescent="0.3">
      <c r="A1478" s="3">
        <v>20150130</v>
      </c>
      <c r="B1478" s="1">
        <v>-1.6877257128854104E-2</v>
      </c>
      <c r="C1478" s="1">
        <v>-5.4996103761626959E-3</v>
      </c>
      <c r="D1478" s="1">
        <v>-2.4995551049804984E-2</v>
      </c>
      <c r="E1478" s="1">
        <v>-6.1426854603029504E-3</v>
      </c>
      <c r="F1478" s="1">
        <v>-6.2987463884900501E-3</v>
      </c>
      <c r="G1478" s="1">
        <v>-3.4646410810080998E-2</v>
      </c>
    </row>
    <row r="1479" spans="1:7" x14ac:dyDescent="0.3">
      <c r="A1479" s="3">
        <v>20150202</v>
      </c>
      <c r="B1479" s="1">
        <v>7.3128236346441779E-3</v>
      </c>
      <c r="C1479" s="1">
        <v>-6.2364089177922638E-4</v>
      </c>
      <c r="D1479" s="1">
        <v>-2.8759998677484154E-2</v>
      </c>
      <c r="E1479" s="1">
        <v>-1.1868471387514099E-2</v>
      </c>
      <c r="F1479" s="1">
        <v>-2.91004855167959E-2</v>
      </c>
      <c r="G1479" s="1">
        <v>-4.6868355484739201E-2</v>
      </c>
    </row>
    <row r="1480" spans="1:7" x14ac:dyDescent="0.3">
      <c r="A1480" s="3">
        <v>20150203</v>
      </c>
      <c r="B1480" s="1">
        <v>2.3558079291400493E-2</v>
      </c>
      <c r="C1480" s="1">
        <v>9.6171733681561788E-3</v>
      </c>
      <c r="D1480" s="1">
        <v>2.1089772548841975E-2</v>
      </c>
      <c r="E1480" s="1">
        <v>1.8227116919015501E-2</v>
      </c>
      <c r="F1480" s="1">
        <v>3.0463820262548302E-2</v>
      </c>
      <c r="G1480" s="1">
        <v>2.7944933903161499E-2</v>
      </c>
    </row>
    <row r="1481" spans="1:7" x14ac:dyDescent="0.3">
      <c r="A1481" s="3">
        <v>20150204</v>
      </c>
      <c r="B1481" s="1">
        <v>-6.7012678202808687E-3</v>
      </c>
      <c r="C1481" s="1">
        <v>-1.0868286300090367E-2</v>
      </c>
      <c r="D1481" s="1">
        <v>2.0207271415115469E-4</v>
      </c>
      <c r="E1481" s="1">
        <v>-6.57706063879962E-3</v>
      </c>
      <c r="F1481" s="1">
        <v>-1.7863205235739799E-2</v>
      </c>
      <c r="G1481" s="1">
        <v>6.27095568681201E-3</v>
      </c>
    </row>
    <row r="1482" spans="1:7" x14ac:dyDescent="0.3">
      <c r="A1482" s="3">
        <v>20150205</v>
      </c>
      <c r="B1482" s="1">
        <v>7.4402773241120136E-3</v>
      </c>
      <c r="C1482" s="1">
        <v>-7.0456534738493727E-3</v>
      </c>
      <c r="D1482" s="1">
        <v>-1.8059058381848139E-2</v>
      </c>
      <c r="E1482" s="1">
        <v>-9.5749160114721593E-3</v>
      </c>
      <c r="F1482" s="1">
        <v>-5.3332404084486997E-3</v>
      </c>
      <c r="G1482" s="1">
        <v>-2.8609145042175699E-2</v>
      </c>
    </row>
    <row r="1483" spans="1:7" x14ac:dyDescent="0.3">
      <c r="A1483" s="3">
        <v>20150206</v>
      </c>
      <c r="B1483" s="1">
        <v>-2.166102957042728E-2</v>
      </c>
      <c r="C1483" s="1">
        <v>-1.4117511045617268E-2</v>
      </c>
      <c r="D1483" s="1">
        <v>-1.6005932899341897E-2</v>
      </c>
      <c r="E1483" s="1">
        <v>-9.7056430945777102E-3</v>
      </c>
      <c r="F1483" s="1">
        <v>-1.0987603361512201E-2</v>
      </c>
      <c r="G1483" s="1">
        <v>-2.1594908109759999E-2</v>
      </c>
    </row>
    <row r="1484" spans="1:7" x14ac:dyDescent="0.3">
      <c r="A1484" s="3">
        <v>20150209</v>
      </c>
      <c r="B1484" s="1">
        <v>-5.7653904572248183E-3</v>
      </c>
      <c r="C1484" s="1">
        <v>-3.1859733162094167E-3</v>
      </c>
      <c r="D1484" s="1">
        <v>1.0419705445186323E-2</v>
      </c>
      <c r="E1484" s="1">
        <v>1.26878119541822E-2</v>
      </c>
      <c r="F1484" s="1">
        <v>1.41241160213445E-2</v>
      </c>
      <c r="G1484" s="1">
        <v>6.6106882359903496E-3</v>
      </c>
    </row>
    <row r="1485" spans="1:7" x14ac:dyDescent="0.3">
      <c r="A1485" s="3">
        <v>20150210</v>
      </c>
      <c r="B1485" s="1">
        <v>2.4710469171721736E-2</v>
      </c>
      <c r="C1485" s="1">
        <v>9.1409234477412993E-3</v>
      </c>
      <c r="D1485" s="1">
        <v>2.2477467910442705E-2</v>
      </c>
      <c r="E1485" s="1">
        <v>1.68830303609727E-2</v>
      </c>
      <c r="F1485" s="1">
        <v>1.43554324028331E-2</v>
      </c>
      <c r="G1485" s="1">
        <v>2.61733649008857E-2</v>
      </c>
    </row>
    <row r="1486" spans="1:7" x14ac:dyDescent="0.3">
      <c r="A1486" s="3">
        <v>20150211</v>
      </c>
      <c r="B1486" s="1">
        <v>2.6897778350034041E-2</v>
      </c>
      <c r="C1486" s="1">
        <v>1.1020485336081926E-2</v>
      </c>
      <c r="D1486" s="1">
        <v>7.2178067222676556E-3</v>
      </c>
      <c r="E1486" s="1">
        <v>1.2277157136516E-2</v>
      </c>
      <c r="F1486" s="1">
        <v>3.1882208076357802E-3</v>
      </c>
      <c r="G1486" s="1">
        <v>-2.6554580041378601E-3</v>
      </c>
    </row>
    <row r="1487" spans="1:7" x14ac:dyDescent="0.3">
      <c r="A1487" s="3">
        <v>20150212</v>
      </c>
      <c r="B1487" s="1">
        <v>4.4518513390420737E-3</v>
      </c>
      <c r="C1487" s="1">
        <v>3.7694095911053062E-3</v>
      </c>
      <c r="D1487" s="1">
        <v>1.6273756039461525E-2</v>
      </c>
      <c r="E1487" s="1">
        <v>5.0731446144506699E-3</v>
      </c>
      <c r="F1487" s="1">
        <v>-3.3419777293269399E-3</v>
      </c>
      <c r="G1487" s="1">
        <v>1.46827191230335E-2</v>
      </c>
    </row>
    <row r="1488" spans="1:7" x14ac:dyDescent="0.3">
      <c r="A1488" s="3">
        <v>20150213</v>
      </c>
      <c r="B1488" s="1">
        <v>6.5184386864033453E-3</v>
      </c>
      <c r="C1488" s="1">
        <v>1.8574372993943222E-2</v>
      </c>
      <c r="D1488" s="1">
        <v>4.5943538970181549E-3</v>
      </c>
      <c r="E1488" s="1">
        <v>5.9825603088539802E-3</v>
      </c>
      <c r="F1488" s="1">
        <v>7.5159386551480103E-3</v>
      </c>
      <c r="G1488" s="1">
        <v>4.9312061994686903E-3</v>
      </c>
    </row>
    <row r="1489" spans="1:7" x14ac:dyDescent="0.3">
      <c r="A1489" s="3">
        <v>20150216</v>
      </c>
      <c r="B1489" s="1">
        <v>3.7147137319745609E-2</v>
      </c>
      <c r="C1489" s="1">
        <v>1.6702282892204521E-2</v>
      </c>
      <c r="D1489" s="1">
        <v>1.091766855722325E-2</v>
      </c>
      <c r="E1489" s="1">
        <v>1.17660298716116E-2</v>
      </c>
      <c r="F1489" s="1">
        <v>-3.7955191087001099E-3</v>
      </c>
      <c r="G1489" s="1">
        <v>4.64643456428461E-3</v>
      </c>
    </row>
    <row r="1490" spans="1:7" x14ac:dyDescent="0.3">
      <c r="A1490" s="3">
        <v>20150217</v>
      </c>
      <c r="B1490" s="1">
        <v>-7.2541890407759558E-3</v>
      </c>
      <c r="C1490" s="1">
        <v>3.9012520822150447E-3</v>
      </c>
      <c r="D1490" s="1">
        <v>1.6301661871524303E-2</v>
      </c>
      <c r="E1490" s="1">
        <v>1.23465893212479E-2</v>
      </c>
      <c r="F1490" s="1">
        <v>6.57942630543072E-3</v>
      </c>
      <c r="G1490" s="1">
        <v>7.3218501936855003E-3</v>
      </c>
    </row>
    <row r="1491" spans="1:7" x14ac:dyDescent="0.3">
      <c r="A1491" s="3">
        <v>20150225</v>
      </c>
      <c r="B1491" s="1">
        <v>-7.5289481068306265E-3</v>
      </c>
      <c r="C1491" s="1">
        <v>-1.9753264984429943E-4</v>
      </c>
      <c r="D1491" s="1">
        <v>-6.0206713992892709E-3</v>
      </c>
      <c r="E1491" s="1">
        <v>-4.48640934127662E-3</v>
      </c>
      <c r="F1491" s="1">
        <v>-1.7429239811132698E-2</v>
      </c>
      <c r="G1491" s="1">
        <v>-2.6124000891933601E-3</v>
      </c>
    </row>
    <row r="1492" spans="1:7" x14ac:dyDescent="0.3">
      <c r="A1492" s="3">
        <v>20150226</v>
      </c>
      <c r="B1492" s="1">
        <v>2.5652589004512409E-3</v>
      </c>
      <c r="C1492" s="1">
        <v>9.884387579425398E-4</v>
      </c>
      <c r="D1492" s="1">
        <v>1.0623657438365897E-2</v>
      </c>
      <c r="E1492" s="1">
        <v>8.4488744060092005E-3</v>
      </c>
      <c r="F1492" s="1">
        <v>2.74195768862283E-2</v>
      </c>
      <c r="G1492" s="1">
        <v>3.93231620823025E-2</v>
      </c>
    </row>
    <row r="1493" spans="1:7" x14ac:dyDescent="0.3">
      <c r="A1493" s="3">
        <v>20150227</v>
      </c>
      <c r="B1493" s="1">
        <v>1.6997074433258277E-2</v>
      </c>
      <c r="C1493" s="1">
        <v>2.4317783620886363E-3</v>
      </c>
      <c r="D1493" s="1">
        <v>-5.5460605015341866E-4</v>
      </c>
      <c r="E1493" s="1">
        <v>3.94584469991042E-3</v>
      </c>
      <c r="F1493" s="1">
        <v>-3.5685707537988702E-3</v>
      </c>
      <c r="G1493" s="1">
        <v>7.7693277409329204E-3</v>
      </c>
    </row>
    <row r="1494" spans="1:7" x14ac:dyDescent="0.3">
      <c r="A1494" s="3">
        <v>20150302</v>
      </c>
      <c r="B1494" s="1">
        <v>1.6990098361797774E-2</v>
      </c>
      <c r="C1494" s="1">
        <v>1.2084067920111139E-2</v>
      </c>
      <c r="D1494" s="1">
        <v>1.2325081552914778E-2</v>
      </c>
      <c r="E1494" s="1">
        <v>1.0311207442040801E-2</v>
      </c>
      <c r="F1494" s="1">
        <v>2.1810446578442101E-3</v>
      </c>
      <c r="G1494" s="1">
        <v>8.46885768013018E-4</v>
      </c>
    </row>
    <row r="1495" spans="1:7" x14ac:dyDescent="0.3">
      <c r="A1495" s="3">
        <v>20150303</v>
      </c>
      <c r="B1495" s="1">
        <v>-1.7125194304898918E-2</v>
      </c>
      <c r="C1495" s="1">
        <v>-6.6773966213829827E-6</v>
      </c>
      <c r="D1495" s="1">
        <v>-2.6655125890283283E-2</v>
      </c>
      <c r="E1495" s="1">
        <v>-1.9967613001591399E-2</v>
      </c>
      <c r="F1495" s="1">
        <v>-3.4708635113968801E-2</v>
      </c>
      <c r="G1495" s="1">
        <v>-1.7375934108847701E-2</v>
      </c>
    </row>
    <row r="1496" spans="1:7" x14ac:dyDescent="0.3">
      <c r="A1496" s="3">
        <v>20150304</v>
      </c>
      <c r="B1496" s="1">
        <v>1.9123367980911164E-2</v>
      </c>
      <c r="C1496" s="1">
        <v>3.3336373273535586E-2</v>
      </c>
      <c r="D1496" s="1">
        <v>1.7011947537519199E-2</v>
      </c>
      <c r="E1496" s="1">
        <v>2.0550483479960201E-2</v>
      </c>
      <c r="F1496" s="1">
        <v>-2.1946402082882702E-3</v>
      </c>
      <c r="G1496" s="1">
        <v>-9.2844443532151294E-5</v>
      </c>
    </row>
    <row r="1497" spans="1:7" x14ac:dyDescent="0.3">
      <c r="A1497" s="3">
        <v>20150305</v>
      </c>
      <c r="B1497" s="1">
        <v>2.0850049413819972E-3</v>
      </c>
      <c r="C1497" s="1">
        <v>1.9005036242912788E-3</v>
      </c>
      <c r="D1497" s="1">
        <v>8.301812447877332E-4</v>
      </c>
      <c r="E1497" s="1">
        <v>-7.0519646472671001E-3</v>
      </c>
      <c r="F1497" s="1">
        <v>-1.7939234315855399E-2</v>
      </c>
      <c r="G1497" s="1">
        <v>-4.8880578155632397E-3</v>
      </c>
    </row>
    <row r="1498" spans="1:7" x14ac:dyDescent="0.3">
      <c r="A1498" s="3">
        <v>20150306</v>
      </c>
      <c r="B1498" s="1">
        <v>-2.6018720344067804E-2</v>
      </c>
      <c r="C1498" s="1">
        <v>-2.2659818955150568E-2</v>
      </c>
      <c r="D1498" s="1">
        <v>7.9927426514779119E-4</v>
      </c>
      <c r="E1498" s="1">
        <v>-1.3460774571355799E-2</v>
      </c>
      <c r="F1498" s="1">
        <v>2.3614014553486802E-3</v>
      </c>
      <c r="G1498" s="1">
        <v>2.6622305767995901E-3</v>
      </c>
    </row>
    <row r="1499" spans="1:7" x14ac:dyDescent="0.3">
      <c r="A1499" s="3">
        <v>20150309</v>
      </c>
      <c r="B1499" s="1">
        <v>1.6885904502500659E-2</v>
      </c>
      <c r="C1499" s="1">
        <v>1.1881032657597546E-2</v>
      </c>
      <c r="D1499" s="1">
        <v>1.1766679735388414E-2</v>
      </c>
      <c r="E1499" s="1">
        <v>1.7292089127180499E-2</v>
      </c>
      <c r="F1499" s="1">
        <v>3.56215321775201E-2</v>
      </c>
      <c r="G1499" s="1">
        <v>1.03371944021212E-2</v>
      </c>
    </row>
    <row r="1500" spans="1:7" x14ac:dyDescent="0.3">
      <c r="A1500" s="3">
        <v>20150310</v>
      </c>
      <c r="B1500" s="1">
        <v>1.5709973654693767E-2</v>
      </c>
      <c r="C1500" s="1">
        <v>1.548534738865009E-2</v>
      </c>
      <c r="D1500" s="1">
        <v>-3.4365082944641471E-3</v>
      </c>
      <c r="E1500" s="1">
        <v>2.7963883378267699E-3</v>
      </c>
      <c r="F1500" s="1">
        <v>-1.85193255100632E-2</v>
      </c>
      <c r="G1500" s="1">
        <v>-9.4379182758794304E-3</v>
      </c>
    </row>
    <row r="1501" spans="1:7" x14ac:dyDescent="0.3">
      <c r="A1501" s="3">
        <v>20150311</v>
      </c>
      <c r="B1501" s="1">
        <v>-5.2928605912788106E-3</v>
      </c>
      <c r="C1501" s="1">
        <v>-1.0112792616411048E-2</v>
      </c>
      <c r="D1501" s="1">
        <v>5.5264428736381474E-3</v>
      </c>
      <c r="E1501" s="1">
        <v>7.8024138517102304E-3</v>
      </c>
      <c r="F1501" s="1">
        <v>6.3514864983203502E-3</v>
      </c>
      <c r="G1501" s="1">
        <v>-6.6750145326060703E-3</v>
      </c>
    </row>
    <row r="1502" spans="1:7" x14ac:dyDescent="0.3">
      <c r="A1502" s="3">
        <v>20150312</v>
      </c>
      <c r="B1502" s="1">
        <v>-4.6412977075333565E-3</v>
      </c>
      <c r="C1502" s="1">
        <v>-2.2706451826623301E-3</v>
      </c>
      <c r="D1502" s="1">
        <v>3.7764713898106013E-3</v>
      </c>
      <c r="E1502" s="1">
        <v>3.6797505289293598E-3</v>
      </c>
      <c r="F1502" s="1">
        <v>4.1294066306537501E-2</v>
      </c>
      <c r="G1502" s="1">
        <v>1.38430757162779E-2</v>
      </c>
    </row>
    <row r="1503" spans="1:7" x14ac:dyDescent="0.3">
      <c r="A1503" s="3">
        <v>20150313</v>
      </c>
      <c r="B1503" s="1">
        <v>1.8842849380144626E-2</v>
      </c>
      <c r="C1503" s="1">
        <v>1.0201891934293505E-2</v>
      </c>
      <c r="D1503" s="1">
        <v>9.0514249671438205E-3</v>
      </c>
      <c r="E1503" s="1">
        <v>6.9745504581383601E-3</v>
      </c>
      <c r="F1503" s="1">
        <v>3.3011541526625598E-3</v>
      </c>
      <c r="G1503" s="1">
        <v>1.5541942948419899E-2</v>
      </c>
    </row>
    <row r="1504" spans="1:7" x14ac:dyDescent="0.3">
      <c r="A1504" s="3">
        <v>20150316</v>
      </c>
      <c r="B1504" s="1">
        <v>3.5633737670251367E-2</v>
      </c>
      <c r="C1504" s="1">
        <v>3.1103836641769914E-2</v>
      </c>
      <c r="D1504" s="1">
        <v>1.7429332874222433E-2</v>
      </c>
      <c r="E1504" s="1">
        <v>2.0033172251009E-2</v>
      </c>
      <c r="F1504" s="1">
        <v>2.3224120096538601E-2</v>
      </c>
      <c r="G1504" s="1">
        <v>1.6358736438810501E-2</v>
      </c>
    </row>
    <row r="1505" spans="1:7" x14ac:dyDescent="0.3">
      <c r="A1505" s="3">
        <v>20150317</v>
      </c>
      <c r="B1505" s="1">
        <v>4.0925553067375463E-3</v>
      </c>
      <c r="C1505" s="1">
        <v>4.7009542064159358E-3</v>
      </c>
      <c r="D1505" s="1">
        <v>8.6025733265235275E-3</v>
      </c>
      <c r="E1505" s="1">
        <v>6.6386750039045704E-3</v>
      </c>
      <c r="F1505" s="1">
        <v>9.9216536921515799E-3</v>
      </c>
      <c r="G1505" s="1">
        <v>1.8208142287989899E-2</v>
      </c>
    </row>
    <row r="1506" spans="1:7" x14ac:dyDescent="0.3">
      <c r="A1506" s="3">
        <v>20150318</v>
      </c>
      <c r="B1506" s="1">
        <v>2.0302280258386839E-2</v>
      </c>
      <c r="C1506" s="1">
        <v>1.5697888310910735E-2</v>
      </c>
      <c r="D1506" s="1">
        <v>2.4764470247550959E-2</v>
      </c>
      <c r="E1506" s="1">
        <v>1.9100451554708599E-2</v>
      </c>
      <c r="F1506" s="1">
        <v>2.2959514944501502E-2</v>
      </c>
      <c r="G1506" s="1">
        <v>2.32252245360452E-2</v>
      </c>
    </row>
    <row r="1507" spans="1:7" x14ac:dyDescent="0.3">
      <c r="A1507" s="3">
        <v>20150319</v>
      </c>
      <c r="B1507" s="1">
        <v>3.6052722605123687E-3</v>
      </c>
      <c r="C1507" s="1">
        <v>-2.3301625177990985E-3</v>
      </c>
      <c r="D1507" s="1">
        <v>7.7437336737456479E-3</v>
      </c>
      <c r="E1507" s="1">
        <v>-2.6879959116042399E-3</v>
      </c>
      <c r="F1507" s="1">
        <v>-1.0807533818102901E-2</v>
      </c>
      <c r="G1507" s="1">
        <v>1.8079456953353699E-2</v>
      </c>
    </row>
    <row r="1508" spans="1:7" x14ac:dyDescent="0.3">
      <c r="A1508" s="3">
        <v>20150320</v>
      </c>
      <c r="B1508" s="1">
        <v>1.4983353964886936E-2</v>
      </c>
      <c r="C1508" s="1">
        <v>1.3011085159946029E-2</v>
      </c>
      <c r="D1508" s="1">
        <v>-1.8868108462246006E-3</v>
      </c>
      <c r="E1508" s="1">
        <v>-1.0121457190722201E-3</v>
      </c>
      <c r="F1508" s="1">
        <v>2.2679343620048E-2</v>
      </c>
      <c r="G1508" s="1">
        <v>-5.6115047581704099E-3</v>
      </c>
    </row>
    <row r="1509" spans="1:7" x14ac:dyDescent="0.3">
      <c r="A1509" s="3">
        <v>20150323</v>
      </c>
      <c r="B1509" s="1">
        <v>3.3905838222150556E-2</v>
      </c>
      <c r="C1509" s="1">
        <v>1.9608833822541031E-2</v>
      </c>
      <c r="D1509" s="1">
        <v>2.1490814052484552E-2</v>
      </c>
      <c r="E1509" s="1">
        <v>1.8963761393455601E-2</v>
      </c>
      <c r="F1509" s="1">
        <v>1.3887751609961901E-2</v>
      </c>
      <c r="G1509" s="1">
        <v>2.0003741846731E-2</v>
      </c>
    </row>
    <row r="1510" spans="1:7" x14ac:dyDescent="0.3">
      <c r="A1510" s="3">
        <v>20150324</v>
      </c>
      <c r="B1510" s="1">
        <v>1.5296910593782962E-2</v>
      </c>
      <c r="C1510" s="1">
        <v>1.2311406426836917E-2</v>
      </c>
      <c r="D1510" s="1">
        <v>-1.3869858765740725E-3</v>
      </c>
      <c r="E1510" s="1">
        <v>5.6408662860901997E-3</v>
      </c>
      <c r="F1510" s="1">
        <v>-1.34286006362896E-2</v>
      </c>
      <c r="G1510" s="1">
        <v>-5.9933951310358197E-3</v>
      </c>
    </row>
    <row r="1511" spans="1:7" x14ac:dyDescent="0.3">
      <c r="A1511" s="3">
        <v>20150325</v>
      </c>
      <c r="B1511" s="1">
        <v>7.2830888270498497E-3</v>
      </c>
      <c r="C1511" s="1">
        <v>1.1428317976761283E-2</v>
      </c>
      <c r="D1511" s="1">
        <v>1.2528855053684684E-2</v>
      </c>
      <c r="E1511" s="1">
        <v>2.0691643950605299E-3</v>
      </c>
      <c r="F1511" s="1">
        <v>-1.96399562604028E-2</v>
      </c>
      <c r="G1511" s="1">
        <v>-1.5736446191144999E-4</v>
      </c>
    </row>
    <row r="1512" spans="1:7" x14ac:dyDescent="0.3">
      <c r="A1512" s="3">
        <v>20150326</v>
      </c>
      <c r="B1512" s="1">
        <v>-3.231302685129913E-2</v>
      </c>
      <c r="C1512" s="1">
        <v>-1.5000434872433487E-2</v>
      </c>
      <c r="D1512" s="1">
        <v>9.4798003823353353E-3</v>
      </c>
      <c r="E1512" s="1">
        <v>3.5333305411167702E-3</v>
      </c>
      <c r="F1512" s="1">
        <v>8.2607775764789605E-3</v>
      </c>
      <c r="G1512" s="1">
        <v>2.09242207897469E-2</v>
      </c>
    </row>
    <row r="1513" spans="1:7" x14ac:dyDescent="0.3">
      <c r="A1513" s="3">
        <v>20150327</v>
      </c>
      <c r="B1513" s="1">
        <v>8.1341637764983273E-3</v>
      </c>
      <c r="C1513" s="1">
        <v>1.1033027621653969E-2</v>
      </c>
      <c r="D1513" s="1">
        <v>4.1949023289828899E-3</v>
      </c>
      <c r="E1513" s="1">
        <v>3.3310609770030699E-3</v>
      </c>
      <c r="F1513" s="1">
        <v>5.3046227754683598E-3</v>
      </c>
      <c r="G1513" s="1">
        <v>8.1893796767075998E-3</v>
      </c>
    </row>
    <row r="1514" spans="1:7" x14ac:dyDescent="0.3">
      <c r="A1514" s="3">
        <v>20150330</v>
      </c>
      <c r="B1514" s="1">
        <v>-4.5720068780311844E-4</v>
      </c>
      <c r="C1514" s="1">
        <v>1.0962564229246545E-2</v>
      </c>
      <c r="D1514" s="1">
        <v>1.8359074861514672E-2</v>
      </c>
      <c r="E1514" s="1">
        <v>1.51764461430663E-2</v>
      </c>
      <c r="F1514" s="1">
        <v>4.1776888420355297E-2</v>
      </c>
      <c r="G1514" s="1">
        <v>4.6414846575529002E-2</v>
      </c>
    </row>
    <row r="1515" spans="1:7" x14ac:dyDescent="0.3">
      <c r="A1515" s="3">
        <v>20150331</v>
      </c>
      <c r="B1515" s="1">
        <v>1.6477961853096374E-2</v>
      </c>
      <c r="C1515" s="1">
        <v>7.3821609723006189E-3</v>
      </c>
      <c r="D1515" s="1">
        <v>7.8499192936129546E-4</v>
      </c>
      <c r="E1515" s="1">
        <v>-1.58627602015996E-3</v>
      </c>
      <c r="F1515" s="1">
        <v>-1.2646153837167299E-2</v>
      </c>
      <c r="G1515" s="1">
        <v>-1.2755910046614799E-2</v>
      </c>
    </row>
    <row r="1516" spans="1:7" x14ac:dyDescent="0.3">
      <c r="A1516" s="3">
        <v>20150401</v>
      </c>
      <c r="B1516" s="1">
        <v>2.8600308239405844E-2</v>
      </c>
      <c r="C1516" s="1">
        <v>2.6763339629097091E-2</v>
      </c>
      <c r="D1516" s="1">
        <v>2.6116701858301714E-2</v>
      </c>
      <c r="E1516" s="1">
        <v>1.94707334246478E-2</v>
      </c>
      <c r="F1516" s="1">
        <v>1.2094493030967201E-2</v>
      </c>
      <c r="G1516" s="1">
        <v>1.23250266274931E-2</v>
      </c>
    </row>
    <row r="1517" spans="1:7" x14ac:dyDescent="0.3">
      <c r="A1517" s="3">
        <v>20150402</v>
      </c>
      <c r="B1517" s="1">
        <v>2.2039204896026093E-2</v>
      </c>
      <c r="C1517" s="1">
        <v>1.4118878393284779E-2</v>
      </c>
      <c r="D1517" s="1">
        <v>1.059831097526337E-2</v>
      </c>
      <c r="E1517" s="1">
        <v>6.9401602966879996E-3</v>
      </c>
      <c r="F1517" s="1">
        <v>-6.9678548891442304E-3</v>
      </c>
      <c r="G1517" s="1">
        <v>1.0355793668221701E-3</v>
      </c>
    </row>
    <row r="1518" spans="1:7" x14ac:dyDescent="0.3">
      <c r="A1518" s="3">
        <v>20150403</v>
      </c>
      <c r="B1518" s="1">
        <v>8.9023743918923114E-3</v>
      </c>
      <c r="C1518" s="1">
        <v>1.2900141018893883E-2</v>
      </c>
      <c r="D1518" s="1">
        <v>4.4951964832479633E-3</v>
      </c>
      <c r="E1518" s="1">
        <v>7.7197244257294299E-3</v>
      </c>
      <c r="F1518" s="1">
        <v>1.32646079078424E-2</v>
      </c>
      <c r="G1518" s="1">
        <v>1.67684287281337E-3</v>
      </c>
    </row>
    <row r="1519" spans="1:7" x14ac:dyDescent="0.3">
      <c r="A1519" s="3">
        <v>20150407</v>
      </c>
      <c r="B1519" s="1">
        <v>2.0298008340694115E-2</v>
      </c>
      <c r="C1519" s="1">
        <v>2.5143700964087815E-2</v>
      </c>
      <c r="D1519" s="1">
        <v>2.6546189075610432E-2</v>
      </c>
      <c r="E1519" s="1">
        <v>1.9418303755390099E-2</v>
      </c>
      <c r="F1519" s="1">
        <v>2.48564917539646E-2</v>
      </c>
      <c r="G1519" s="1">
        <v>2.90152530430101E-2</v>
      </c>
    </row>
    <row r="1520" spans="1:7" x14ac:dyDescent="0.3">
      <c r="A1520" s="3">
        <v>20150408</v>
      </c>
      <c r="B1520" s="1">
        <v>-1.4588342251932864E-2</v>
      </c>
      <c r="C1520" s="1">
        <v>-1.301928336087454E-2</v>
      </c>
      <c r="D1520" s="1">
        <v>7.7823916455375111E-3</v>
      </c>
      <c r="E1520" s="1">
        <v>-3.5136979945631498E-4</v>
      </c>
      <c r="F1520" s="1">
        <v>2.1468012018332001E-2</v>
      </c>
      <c r="G1520" s="1">
        <v>2.1269173465455499E-2</v>
      </c>
    </row>
    <row r="1521" spans="1:7" x14ac:dyDescent="0.3">
      <c r="A1521" s="3">
        <v>20150409</v>
      </c>
      <c r="B1521" s="1">
        <v>-9.555274128529594E-3</v>
      </c>
      <c r="C1521" s="1">
        <v>-2.4860552446369232E-3</v>
      </c>
      <c r="D1521" s="1">
        <v>-2.8850952309217516E-3</v>
      </c>
      <c r="E1521" s="1">
        <v>-1.8764094426594199E-2</v>
      </c>
      <c r="F1521" s="1">
        <v>-3.6140688041812099E-4</v>
      </c>
      <c r="G1521" s="1">
        <v>-1.22094925463053E-2</v>
      </c>
    </row>
    <row r="1522" spans="1:7" x14ac:dyDescent="0.3">
      <c r="A1522" s="3">
        <v>20150410</v>
      </c>
      <c r="B1522" s="1">
        <v>2.8115604388380778E-2</v>
      </c>
      <c r="C1522" s="1">
        <v>3.4713362937232317E-2</v>
      </c>
      <c r="D1522" s="1">
        <v>1.2760122101049281E-2</v>
      </c>
      <c r="E1522" s="1">
        <v>2.00776016917723E-2</v>
      </c>
      <c r="F1522" s="1">
        <v>2.0426583441374501E-2</v>
      </c>
      <c r="G1522" s="1">
        <v>1.49569123224551E-2</v>
      </c>
    </row>
    <row r="1523" spans="1:7" x14ac:dyDescent="0.3">
      <c r="A1523" s="3">
        <v>20150413</v>
      </c>
      <c r="B1523" s="1">
        <v>1.869234415098267E-2</v>
      </c>
      <c r="C1523" s="1">
        <v>4.0686146752287204E-2</v>
      </c>
      <c r="D1523" s="1">
        <v>2.8177030166088878E-2</v>
      </c>
      <c r="E1523" s="1">
        <v>8.8611296324990901E-3</v>
      </c>
      <c r="F1523" s="1">
        <v>1.95949449641134E-2</v>
      </c>
      <c r="G1523" s="1">
        <v>3.4326272254345001E-2</v>
      </c>
    </row>
    <row r="1524" spans="1:7" x14ac:dyDescent="0.3">
      <c r="A1524" s="3">
        <v>20150414</v>
      </c>
      <c r="B1524" s="1">
        <v>-1.1330859373226185E-2</v>
      </c>
      <c r="C1524" s="1">
        <v>6.1067575183164965E-3</v>
      </c>
      <c r="D1524" s="1">
        <v>1.6581795391171775E-2</v>
      </c>
      <c r="E1524" s="1">
        <v>-3.1682195321474302E-3</v>
      </c>
      <c r="F1524" s="1">
        <v>-7.6017731461305096E-3</v>
      </c>
      <c r="G1524" s="1">
        <v>1.57777112762791E-2</v>
      </c>
    </row>
    <row r="1525" spans="1:7" x14ac:dyDescent="0.3">
      <c r="A1525" s="3">
        <v>20150415</v>
      </c>
      <c r="B1525" s="1">
        <v>-3.871877806102951E-2</v>
      </c>
      <c r="C1525" s="1">
        <v>-3.7070506039255331E-2</v>
      </c>
      <c r="D1525" s="1">
        <v>-1.3537437088909561E-3</v>
      </c>
      <c r="E1525" s="1">
        <v>-2.4858386901973201E-2</v>
      </c>
      <c r="F1525" s="1">
        <v>8.7806462479910103E-4</v>
      </c>
      <c r="G1525" s="1">
        <v>9.4447655804324408E-3</v>
      </c>
    </row>
    <row r="1526" spans="1:7" x14ac:dyDescent="0.3">
      <c r="A1526" s="3">
        <v>20150416</v>
      </c>
      <c r="B1526" s="1">
        <v>1.7876669149782944E-2</v>
      </c>
      <c r="C1526" s="1">
        <v>1.8554253412637035E-2</v>
      </c>
      <c r="D1526" s="1">
        <v>4.4884318714388811E-2</v>
      </c>
      <c r="E1526" s="1">
        <v>3.78995315108894E-2</v>
      </c>
      <c r="F1526" s="1">
        <v>3.42014076200906E-2</v>
      </c>
      <c r="G1526" s="1">
        <v>2.64344662171094E-2</v>
      </c>
    </row>
    <row r="1527" spans="1:7" x14ac:dyDescent="0.3">
      <c r="A1527" s="3">
        <v>20150417</v>
      </c>
      <c r="B1527" s="1">
        <v>-1.5720539783441346E-3</v>
      </c>
      <c r="C1527" s="1">
        <v>-8.127807323216241E-3</v>
      </c>
      <c r="D1527" s="1">
        <v>3.7220293508942827E-2</v>
      </c>
      <c r="E1527" s="1">
        <v>1.16967295675298E-2</v>
      </c>
      <c r="F1527" s="1">
        <v>-5.48850843624865E-5</v>
      </c>
      <c r="G1527" s="1">
        <v>5.1134863859901902E-2</v>
      </c>
    </row>
    <row r="1528" spans="1:7" x14ac:dyDescent="0.3">
      <c r="A1528" s="3">
        <v>20150420</v>
      </c>
      <c r="B1528" s="1">
        <v>-2.0102530746772193E-2</v>
      </c>
      <c r="C1528" s="1">
        <v>-3.5342256191853272E-2</v>
      </c>
      <c r="D1528" s="1">
        <v>-1.9435685837454766E-2</v>
      </c>
      <c r="E1528" s="1">
        <v>-1.867828857823E-2</v>
      </c>
      <c r="F1528" s="1">
        <v>-3.7871994027902998E-2</v>
      </c>
      <c r="G1528" s="1">
        <v>4.643237174842E-3</v>
      </c>
    </row>
    <row r="1529" spans="1:7" x14ac:dyDescent="0.3">
      <c r="A1529" s="3">
        <v>20150421</v>
      </c>
      <c r="B1529" s="1">
        <v>4.2302016234758447E-2</v>
      </c>
      <c r="C1529" s="1">
        <v>4.0143798425217793E-2</v>
      </c>
      <c r="D1529" s="1">
        <v>4.1599850786845638E-3</v>
      </c>
      <c r="E1529" s="1">
        <v>4.8417987121771998E-2</v>
      </c>
      <c r="F1529" s="1">
        <v>2.3334265870502999E-2</v>
      </c>
      <c r="G1529" s="1">
        <v>-1.4484437245464801E-2</v>
      </c>
    </row>
    <row r="1530" spans="1:7" x14ac:dyDescent="0.3">
      <c r="A1530" s="3">
        <v>20150422</v>
      </c>
      <c r="B1530" s="1">
        <v>2.1300802048074087E-2</v>
      </c>
      <c r="C1530" s="1">
        <v>2.2411934803724012E-2</v>
      </c>
      <c r="D1530" s="1">
        <v>-1.7268266380031711E-4</v>
      </c>
      <c r="E1530" s="1">
        <v>1.34239049989837E-2</v>
      </c>
      <c r="F1530" s="1">
        <v>3.1399178342977299E-2</v>
      </c>
      <c r="G1530" s="1">
        <v>9.4443266065697192E-3</v>
      </c>
    </row>
    <row r="1531" spans="1:7" x14ac:dyDescent="0.3">
      <c r="A1531" s="3">
        <v>20150423</v>
      </c>
      <c r="B1531" s="1">
        <v>1.2474930134920023E-2</v>
      </c>
      <c r="C1531" s="1">
        <v>4.9795220606635724E-3</v>
      </c>
      <c r="D1531" s="1">
        <v>8.1552324771326963E-3</v>
      </c>
      <c r="E1531" s="1">
        <v>-7.8407370959623804E-4</v>
      </c>
      <c r="F1531" s="1">
        <v>-1.37231964823807E-2</v>
      </c>
      <c r="G1531" s="1">
        <v>2.1068205767820198E-3</v>
      </c>
    </row>
    <row r="1532" spans="1:7" x14ac:dyDescent="0.3">
      <c r="A1532" s="3">
        <v>20150424</v>
      </c>
      <c r="B1532" s="1">
        <v>3.5439506909274786E-3</v>
      </c>
      <c r="C1532" s="1">
        <v>2.843072594333028E-3</v>
      </c>
      <c r="D1532" s="1">
        <v>1.8790446196491853E-2</v>
      </c>
      <c r="E1532" s="1">
        <v>-2.0069413783781499E-3</v>
      </c>
      <c r="F1532" s="1">
        <v>-2.8133235851332102E-2</v>
      </c>
      <c r="G1532" s="1">
        <v>1.37855768774881E-2</v>
      </c>
    </row>
    <row r="1533" spans="1:7" x14ac:dyDescent="0.3">
      <c r="A1533" s="3">
        <v>20150427</v>
      </c>
      <c r="B1533" s="1">
        <v>3.0298454273185839E-3</v>
      </c>
      <c r="C1533" s="1">
        <v>6.6440608969091626E-3</v>
      </c>
      <c r="D1533" s="1">
        <v>1.074335758805359E-2</v>
      </c>
      <c r="E1533" s="1">
        <v>6.9866555087270002E-3</v>
      </c>
      <c r="F1533" s="1">
        <v>2.3201229365809799E-2</v>
      </c>
      <c r="G1533" s="1">
        <v>4.8562885117429601E-2</v>
      </c>
    </row>
    <row r="1534" spans="1:7" x14ac:dyDescent="0.3">
      <c r="A1534" s="3">
        <v>20150428</v>
      </c>
      <c r="B1534" s="1">
        <v>-3.3206554208099218E-2</v>
      </c>
      <c r="C1534" s="1">
        <v>-2.8330094375717457E-2</v>
      </c>
      <c r="D1534" s="1">
        <v>-3.1136356273535191E-2</v>
      </c>
      <c r="E1534" s="1">
        <v>-1.97164218500403E-2</v>
      </c>
      <c r="F1534" s="1">
        <v>2.9729622850988499E-3</v>
      </c>
      <c r="G1534" s="1">
        <v>-2.6730370827047399E-2</v>
      </c>
    </row>
    <row r="1535" spans="1:7" x14ac:dyDescent="0.3">
      <c r="A1535" s="3">
        <v>20150429</v>
      </c>
      <c r="B1535" s="1">
        <v>3.5184728065070683E-2</v>
      </c>
      <c r="C1535" s="1">
        <v>1.8546498130657844E-2</v>
      </c>
      <c r="D1535" s="1">
        <v>1.7989209156380279E-2</v>
      </c>
      <c r="E1535" s="1">
        <v>1.35641540186432E-2</v>
      </c>
      <c r="F1535" s="1">
        <v>1.67013498452139E-3</v>
      </c>
      <c r="G1535" s="1">
        <v>-2.3471645240939702E-3</v>
      </c>
    </row>
    <row r="1536" spans="1:7" x14ac:dyDescent="0.3">
      <c r="A1536" s="3">
        <v>20150430</v>
      </c>
      <c r="B1536" s="1">
        <v>6.0450847888216138E-4</v>
      </c>
      <c r="C1536" s="1">
        <v>3.0239567535276057E-3</v>
      </c>
      <c r="D1536" s="1">
        <v>-1.4490662341250293E-2</v>
      </c>
      <c r="E1536" s="1">
        <v>-3.8861835651085902E-3</v>
      </c>
      <c r="F1536" s="1">
        <v>-7.0159557632972196E-3</v>
      </c>
      <c r="G1536" s="1">
        <v>1.2135820284931501E-3</v>
      </c>
    </row>
    <row r="1537" spans="1:7" x14ac:dyDescent="0.3">
      <c r="A1537" s="3">
        <v>20150504</v>
      </c>
      <c r="B1537" s="1">
        <v>1.5253760280632986E-3</v>
      </c>
      <c r="C1537" s="1">
        <v>-5.9508975524270196E-4</v>
      </c>
      <c r="D1537" s="1">
        <v>-9.6619735342647114E-3</v>
      </c>
      <c r="E1537" s="1">
        <v>2.63183327271995E-3</v>
      </c>
      <c r="F1537" s="1">
        <v>4.94040076464238E-4</v>
      </c>
      <c r="G1537" s="1">
        <v>8.8967738446710104E-3</v>
      </c>
    </row>
    <row r="1538" spans="1:7" x14ac:dyDescent="0.3">
      <c r="A1538" s="3">
        <v>20150505</v>
      </c>
      <c r="B1538" s="1">
        <v>-3.1239952555266924E-2</v>
      </c>
      <c r="C1538" s="1">
        <v>-2.2736294270718486E-2</v>
      </c>
      <c r="D1538" s="1">
        <v>-2.2640866373836221E-2</v>
      </c>
      <c r="E1538" s="1">
        <v>-4.2897411192436501E-2</v>
      </c>
      <c r="F1538" s="1">
        <v>-4.0684589069581098E-2</v>
      </c>
      <c r="G1538" s="1">
        <v>-4.2456177139465402E-2</v>
      </c>
    </row>
    <row r="1539" spans="1:7" x14ac:dyDescent="0.3">
      <c r="A1539" s="3">
        <v>20150506</v>
      </c>
      <c r="B1539" s="1">
        <v>7.9295412098720347E-3</v>
      </c>
      <c r="C1539" s="1">
        <v>-1.0113856809571039E-3</v>
      </c>
      <c r="D1539" s="1">
        <v>-2.5730796842261268E-2</v>
      </c>
      <c r="E1539" s="1">
        <v>-1.2608309962531501E-2</v>
      </c>
      <c r="F1539" s="1">
        <v>4.8614790283782097E-3</v>
      </c>
      <c r="G1539" s="1">
        <v>-3.3867645369993302E-2</v>
      </c>
    </row>
    <row r="1540" spans="1:7" x14ac:dyDescent="0.3">
      <c r="A1540" s="3">
        <v>20150507</v>
      </c>
      <c r="B1540" s="1">
        <v>-1.8764618982569585E-3</v>
      </c>
      <c r="C1540" s="1">
        <v>-1.3820036829840907E-2</v>
      </c>
      <c r="D1540" s="1">
        <v>-3.7749800307927172E-3</v>
      </c>
      <c r="E1540" s="1">
        <v>-8.8849255386572103E-4</v>
      </c>
      <c r="F1540" s="1">
        <v>-3.89245333323811E-3</v>
      </c>
      <c r="G1540" s="1">
        <v>-4.2180769619821597E-2</v>
      </c>
    </row>
    <row r="1541" spans="1:7" x14ac:dyDescent="0.3">
      <c r="A1541" s="3">
        <v>20150508</v>
      </c>
      <c r="B1541" s="1">
        <v>5.2578130257772131E-2</v>
      </c>
      <c r="C1541" s="1">
        <v>3.3844597733252102E-2</v>
      </c>
      <c r="D1541" s="1">
        <v>1.7764375640840671E-2</v>
      </c>
      <c r="E1541" s="1">
        <v>2.24212882876316E-2</v>
      </c>
      <c r="F1541" s="1">
        <v>2.5010035496259801E-3</v>
      </c>
      <c r="G1541" s="1">
        <v>2.4945948101412999E-2</v>
      </c>
    </row>
    <row r="1542" spans="1:7" x14ac:dyDescent="0.3">
      <c r="A1542" s="3">
        <v>20150511</v>
      </c>
      <c r="B1542" s="1">
        <v>4.6936987481183218E-2</v>
      </c>
      <c r="C1542" s="1">
        <v>4.0698023581393683E-2</v>
      </c>
      <c r="D1542" s="1">
        <v>2.3778487273760175E-2</v>
      </c>
      <c r="E1542" s="1">
        <v>2.6024412492029698E-2</v>
      </c>
      <c r="F1542" s="1">
        <v>1.7009837942527001E-2</v>
      </c>
      <c r="G1542" s="1">
        <v>2.4405920958000201E-2</v>
      </c>
    </row>
    <row r="1543" spans="1:7" x14ac:dyDescent="0.3">
      <c r="A1543" s="3">
        <v>20150512</v>
      </c>
      <c r="B1543" s="1">
        <v>1.6863293907740922E-2</v>
      </c>
      <c r="C1543" s="1">
        <v>1.6707575484376434E-2</v>
      </c>
      <c r="D1543" s="1">
        <v>1.6288487213941911E-4</v>
      </c>
      <c r="E1543" s="1">
        <v>2.36650080542356E-3</v>
      </c>
      <c r="F1543" s="1">
        <v>1.1624163792426599E-3</v>
      </c>
      <c r="G1543" s="1">
        <v>1.50465449511355E-2</v>
      </c>
    </row>
    <row r="1544" spans="1:7" x14ac:dyDescent="0.3">
      <c r="A1544" s="3">
        <v>20150513</v>
      </c>
      <c r="B1544" s="1">
        <v>1.1406792617985056E-2</v>
      </c>
      <c r="C1544" s="1">
        <v>4.2507278686260419E-3</v>
      </c>
      <c r="D1544" s="1">
        <v>-6.4402711576346634E-4</v>
      </c>
      <c r="E1544" s="1">
        <v>6.1829839580174297E-3</v>
      </c>
      <c r="F1544" s="1">
        <v>-8.8115090961509105E-3</v>
      </c>
      <c r="G1544" s="1">
        <v>-1.5818482736771299E-2</v>
      </c>
    </row>
    <row r="1545" spans="1:7" x14ac:dyDescent="0.3">
      <c r="A1545" s="3">
        <v>20150514</v>
      </c>
      <c r="B1545" s="1">
        <v>-2.4913780930460746E-3</v>
      </c>
      <c r="C1545" s="1">
        <v>-1.7569822346210824E-3</v>
      </c>
      <c r="D1545" s="1">
        <v>-4.7304522327727997E-3</v>
      </c>
      <c r="E1545" s="1">
        <v>-6.3583156056076298E-3</v>
      </c>
      <c r="F1545" s="1">
        <v>-6.3104082740015202E-3</v>
      </c>
      <c r="G1545" s="1">
        <v>-4.4459752768424097E-3</v>
      </c>
    </row>
    <row r="1546" spans="1:7" x14ac:dyDescent="0.3">
      <c r="A1546" s="3">
        <v>20150515</v>
      </c>
      <c r="B1546" s="1">
        <v>-4.9308885082701252E-3</v>
      </c>
      <c r="C1546" s="1">
        <v>-9.683737375098516E-3</v>
      </c>
      <c r="D1546" s="1">
        <v>-1.3381410827458397E-2</v>
      </c>
      <c r="E1546" s="1">
        <v>-1.8115976192019101E-2</v>
      </c>
      <c r="F1546" s="1">
        <v>-2.3599528069580399E-2</v>
      </c>
      <c r="G1546" s="1">
        <v>-1.8964033009068001E-2</v>
      </c>
    </row>
    <row r="1547" spans="1:7" x14ac:dyDescent="0.3">
      <c r="A1547" s="3">
        <v>20150518</v>
      </c>
      <c r="B1547" s="1">
        <v>4.3033002315772478E-2</v>
      </c>
      <c r="C1547" s="1">
        <v>2.8573065094035181E-2</v>
      </c>
      <c r="D1547" s="1">
        <v>-1.57894711269751E-3</v>
      </c>
      <c r="E1547" s="1">
        <v>-2.5757939824060101E-3</v>
      </c>
      <c r="F1547" s="1">
        <v>-2.0087469694814099E-2</v>
      </c>
      <c r="G1547" s="1">
        <v>-9.6042153736301608E-3</v>
      </c>
    </row>
    <row r="1548" spans="1:7" x14ac:dyDescent="0.3">
      <c r="A1548" s="3">
        <v>20150519</v>
      </c>
      <c r="B1548" s="1">
        <v>2.3210015965059755E-2</v>
      </c>
      <c r="C1548" s="1">
        <v>1.9702250335063398E-2</v>
      </c>
      <c r="D1548" s="1">
        <v>2.9756880075190961E-2</v>
      </c>
      <c r="E1548" s="1">
        <v>3.1521615828638501E-2</v>
      </c>
      <c r="F1548" s="1">
        <v>4.08112133821441E-2</v>
      </c>
      <c r="G1548" s="1">
        <v>3.5161449856695101E-2</v>
      </c>
    </row>
    <row r="1549" spans="1:7" x14ac:dyDescent="0.3">
      <c r="A1549" s="3">
        <v>20150520</v>
      </c>
      <c r="B1549" s="1">
        <v>2.2908042605421543E-2</v>
      </c>
      <c r="C1549" s="1">
        <v>1.3658936218889986E-2</v>
      </c>
      <c r="D1549" s="1">
        <v>1.4373774952964085E-2</v>
      </c>
      <c r="E1549" s="1">
        <v>1.5868175102760899E-2</v>
      </c>
      <c r="F1549" s="1">
        <v>2.5486120446829999E-3</v>
      </c>
      <c r="G1549" s="1">
        <v>4.2129928783393401E-3</v>
      </c>
    </row>
    <row r="1550" spans="1:7" x14ac:dyDescent="0.3">
      <c r="A1550" s="3">
        <v>20150521</v>
      </c>
      <c r="B1550" s="1">
        <v>4.5158475472500931E-2</v>
      </c>
      <c r="C1550" s="1">
        <v>4.2963949247230689E-2</v>
      </c>
      <c r="D1550" s="1">
        <v>3.1155640518317141E-2</v>
      </c>
      <c r="E1550" s="1">
        <v>3.6592264508513501E-2</v>
      </c>
      <c r="F1550" s="1">
        <v>7.5946213804482E-3</v>
      </c>
      <c r="G1550" s="1">
        <v>1.47731613020656E-2</v>
      </c>
    </row>
    <row r="1551" spans="1:7" x14ac:dyDescent="0.3">
      <c r="A1551" s="3">
        <v>20150522</v>
      </c>
      <c r="B1551" s="1">
        <v>-7.5849087717963955E-3</v>
      </c>
      <c r="C1551" s="1">
        <v>6.2658440830061866E-3</v>
      </c>
      <c r="D1551" s="1">
        <v>1.1226563378201186E-2</v>
      </c>
      <c r="E1551" s="1">
        <v>1.9489610429619698E-2</v>
      </c>
      <c r="F1551" s="1">
        <v>2.9505448696491701E-2</v>
      </c>
      <c r="G1551" s="1">
        <v>3.2835649067776897E-2</v>
      </c>
    </row>
    <row r="1552" spans="1:7" x14ac:dyDescent="0.3">
      <c r="A1552" s="3">
        <v>20150525</v>
      </c>
      <c r="B1552" s="1">
        <v>2.1561887234720765E-2</v>
      </c>
      <c r="C1552" s="1">
        <v>1.8972044548187791E-2</v>
      </c>
      <c r="D1552" s="1">
        <v>1.949068089891123E-2</v>
      </c>
      <c r="E1552" s="1">
        <v>2.5177688575100499E-2</v>
      </c>
      <c r="F1552" s="1">
        <v>2.53685094093253E-2</v>
      </c>
      <c r="G1552" s="1">
        <v>3.9600213390901397E-2</v>
      </c>
    </row>
    <row r="1553" spans="1:7" x14ac:dyDescent="0.3">
      <c r="A1553" s="3">
        <v>20150526</v>
      </c>
      <c r="B1553" s="1">
        <v>4.5764519913943126E-2</v>
      </c>
      <c r="C1553" s="1">
        <v>2.6327599675924383E-2</v>
      </c>
      <c r="D1553" s="1">
        <v>2.1576405672240326E-2</v>
      </c>
      <c r="E1553" s="1">
        <v>2.3160087925559601E-2</v>
      </c>
      <c r="F1553" s="1">
        <v>8.6434394328689795E-3</v>
      </c>
      <c r="G1553" s="1">
        <v>1.0771546482269001E-2</v>
      </c>
    </row>
    <row r="1554" spans="1:7" x14ac:dyDescent="0.3">
      <c r="A1554" s="3">
        <v>20150527</v>
      </c>
      <c r="B1554" s="1">
        <v>3.1275620091880483E-3</v>
      </c>
      <c r="C1554" s="1">
        <v>3.6726823189557091E-3</v>
      </c>
      <c r="D1554" s="1">
        <v>-9.4922181445720715E-3</v>
      </c>
      <c r="E1554" s="1">
        <v>-7.5363279540672798E-3</v>
      </c>
      <c r="F1554" s="1">
        <v>-1.1479277050429899E-2</v>
      </c>
      <c r="G1554" s="1">
        <v>2.5189858844057201E-4</v>
      </c>
    </row>
    <row r="1555" spans="1:7" x14ac:dyDescent="0.3">
      <c r="A1555" s="3">
        <v>20150528</v>
      </c>
      <c r="B1555" s="1">
        <v>-6.3965056157917644E-2</v>
      </c>
      <c r="C1555" s="1">
        <v>-5.4358861283520542E-2</v>
      </c>
      <c r="D1555" s="1">
        <v>-4.3693622003765364E-2</v>
      </c>
      <c r="E1555" s="1">
        <v>-5.6601995877617897E-2</v>
      </c>
      <c r="F1555" s="1">
        <v>-6.4813179365050405E-2</v>
      </c>
      <c r="G1555" s="1">
        <v>-7.51930910188299E-2</v>
      </c>
    </row>
    <row r="1556" spans="1:7" x14ac:dyDescent="0.3">
      <c r="A1556" s="3">
        <v>20150529</v>
      </c>
      <c r="B1556" s="1">
        <v>3.0501385492284233E-2</v>
      </c>
      <c r="C1556" s="1">
        <v>2.3768868659735994E-2</v>
      </c>
      <c r="D1556" s="1">
        <v>9.5812193143874191E-3</v>
      </c>
      <c r="E1556" s="1">
        <v>4.3025322425564701E-3</v>
      </c>
      <c r="F1556" s="1">
        <v>-2.4430685729454498E-3</v>
      </c>
      <c r="G1556" s="1">
        <v>-1.1640249556617899E-2</v>
      </c>
    </row>
    <row r="1557" spans="1:7" x14ac:dyDescent="0.3">
      <c r="A1557" s="3">
        <v>20150601</v>
      </c>
      <c r="B1557" s="1">
        <v>5.8055973163294666E-2</v>
      </c>
      <c r="C1557" s="1">
        <v>5.5524479767874467E-2</v>
      </c>
      <c r="D1557" s="1">
        <v>3.8937142223640593E-2</v>
      </c>
      <c r="E1557" s="1">
        <v>4.4867096361747898E-2</v>
      </c>
      <c r="F1557" s="1">
        <v>4.2369336856554203E-2</v>
      </c>
      <c r="G1557" s="1">
        <v>5.1994220625398699E-2</v>
      </c>
    </row>
    <row r="1558" spans="1:7" x14ac:dyDescent="0.3">
      <c r="A1558" s="3">
        <v>20150602</v>
      </c>
      <c r="B1558" s="1">
        <v>3.6112296753622562E-2</v>
      </c>
      <c r="C1558" s="1">
        <v>2.8884512934735578E-2</v>
      </c>
      <c r="D1558" s="1">
        <v>1.7070758503772716E-2</v>
      </c>
      <c r="E1558" s="1">
        <v>1.7338909695900101E-2</v>
      </c>
      <c r="F1558" s="1">
        <v>5.3792975596950903E-4</v>
      </c>
      <c r="G1558" s="1">
        <v>2.21082640120275E-2</v>
      </c>
    </row>
    <row r="1559" spans="1:7" x14ac:dyDescent="0.3">
      <c r="A1559" s="3">
        <v>20150603</v>
      </c>
      <c r="B1559" s="1">
        <v>-2.0189359500373357E-4</v>
      </c>
      <c r="C1559" s="1">
        <v>-4.2814224786173874E-4</v>
      </c>
      <c r="D1559" s="1">
        <v>3.3756122497454757E-3</v>
      </c>
      <c r="E1559" s="1">
        <v>6.0692764790115997E-3</v>
      </c>
      <c r="F1559" s="1">
        <v>3.4953501786295698E-3</v>
      </c>
      <c r="G1559" s="1">
        <v>-3.7861656926294301E-3</v>
      </c>
    </row>
    <row r="1560" spans="1:7" x14ac:dyDescent="0.3">
      <c r="A1560" s="3">
        <v>20150604</v>
      </c>
      <c r="B1560" s="1">
        <v>-1.1515930002374376E-2</v>
      </c>
      <c r="C1560" s="1">
        <v>-7.724423344852461E-3</v>
      </c>
      <c r="D1560" s="1">
        <v>-6.1723225487236829E-3</v>
      </c>
      <c r="E1560" s="1">
        <v>-1.0889486653026E-2</v>
      </c>
      <c r="F1560" s="1">
        <v>2.5640543436222799E-2</v>
      </c>
      <c r="G1560" s="1">
        <v>-1.13170889904604E-3</v>
      </c>
    </row>
    <row r="1561" spans="1:7" x14ac:dyDescent="0.3">
      <c r="A1561" s="3">
        <v>20150605</v>
      </c>
      <c r="B1561" s="1">
        <v>-1.9875589331330845E-4</v>
      </c>
      <c r="C1561" s="1">
        <v>7.3579430341161288E-3</v>
      </c>
      <c r="D1561" s="1">
        <v>1.1947484116520878E-2</v>
      </c>
      <c r="E1561" s="1">
        <v>9.9802369619587106E-3</v>
      </c>
      <c r="F1561" s="1">
        <v>-1.4095037352652199E-3</v>
      </c>
      <c r="G1561" s="1">
        <v>3.3660912081303902E-2</v>
      </c>
    </row>
    <row r="1562" spans="1:7" x14ac:dyDescent="0.3">
      <c r="A1562" s="3">
        <v>20150608</v>
      </c>
      <c r="B1562" s="1">
        <v>-3.3496161763132699E-2</v>
      </c>
      <c r="C1562" s="1">
        <v>-1.4991196302756457E-2</v>
      </c>
      <c r="D1562" s="1">
        <v>1.9834312171272909E-2</v>
      </c>
      <c r="E1562" s="1">
        <v>1.322502303321E-2</v>
      </c>
      <c r="F1562" s="1">
        <v>4.6822462999867497E-2</v>
      </c>
      <c r="G1562" s="1">
        <v>1.9864499728682299E-2</v>
      </c>
    </row>
    <row r="1563" spans="1:7" x14ac:dyDescent="0.3">
      <c r="A1563" s="3">
        <v>20150609</v>
      </c>
      <c r="B1563" s="1">
        <v>3.0382576756480257E-3</v>
      </c>
      <c r="C1563" s="1">
        <v>-7.2160785569485748E-3</v>
      </c>
      <c r="D1563" s="1">
        <v>-2.2558781771990732E-2</v>
      </c>
      <c r="E1563" s="1">
        <v>-9.4636045255453403E-3</v>
      </c>
      <c r="F1563" s="1">
        <v>-1.6235106575818999E-2</v>
      </c>
      <c r="G1563" s="1">
        <v>-9.3071634524340106E-3</v>
      </c>
    </row>
    <row r="1564" spans="1:7" x14ac:dyDescent="0.3">
      <c r="A1564" s="3">
        <v>20150610</v>
      </c>
      <c r="B1564" s="1">
        <v>3.824832594636917E-2</v>
      </c>
      <c r="C1564" s="1">
        <v>2.4829342274712795E-2</v>
      </c>
      <c r="D1564" s="1">
        <v>-1.3148150617908836E-2</v>
      </c>
      <c r="E1564" s="1">
        <v>1.36059149109034E-2</v>
      </c>
      <c r="F1564" s="1">
        <v>-4.8838747166091503E-3</v>
      </c>
      <c r="G1564" s="1">
        <v>-1.2607454199977801E-2</v>
      </c>
    </row>
    <row r="1565" spans="1:7" x14ac:dyDescent="0.3">
      <c r="A1565" s="3">
        <v>20150611</v>
      </c>
      <c r="B1565" s="1">
        <v>1.6017866400572758E-2</v>
      </c>
      <c r="C1565" s="1">
        <v>2.28475638458411E-2</v>
      </c>
      <c r="D1565" s="1">
        <v>-5.7830926485316391E-3</v>
      </c>
      <c r="E1565" s="1">
        <v>9.3246791102700403E-4</v>
      </c>
      <c r="F1565" s="1">
        <v>-2.1745798457106502E-3</v>
      </c>
      <c r="G1565" s="1">
        <v>-3.7221716835386799E-3</v>
      </c>
    </row>
    <row r="1566" spans="1:7" x14ac:dyDescent="0.3">
      <c r="A1566" s="3">
        <v>20150612</v>
      </c>
      <c r="B1566" s="1">
        <v>8.869865679047309E-3</v>
      </c>
      <c r="C1566" s="1">
        <v>1.1170663210808451E-2</v>
      </c>
      <c r="D1566" s="1">
        <v>2.1742931414420793E-3</v>
      </c>
      <c r="E1566" s="1">
        <v>1.6878689611838499E-2</v>
      </c>
      <c r="F1566" s="1">
        <v>4.7843532828905303E-3</v>
      </c>
      <c r="G1566" s="1">
        <v>5.5040870985814802E-3</v>
      </c>
    </row>
    <row r="1567" spans="1:7" x14ac:dyDescent="0.3">
      <c r="A1567" s="3">
        <v>20150615</v>
      </c>
      <c r="B1567" s="1">
        <v>-3.9347514866892114E-2</v>
      </c>
      <c r="C1567" s="1">
        <v>-2.6224702321334149E-2</v>
      </c>
      <c r="D1567" s="1">
        <v>-1.4160081100664886E-2</v>
      </c>
      <c r="E1567" s="1">
        <v>-1.9599486718839002E-2</v>
      </c>
      <c r="F1567" s="1">
        <v>-3.10375080477754E-2</v>
      </c>
      <c r="G1567" s="1">
        <v>-1.00194582647961E-2</v>
      </c>
    </row>
    <row r="1568" spans="1:7" x14ac:dyDescent="0.3">
      <c r="A1568" s="3">
        <v>20150616</v>
      </c>
      <c r="B1568" s="1">
        <v>-4.7658736019343853E-2</v>
      </c>
      <c r="C1568" s="1">
        <v>-3.1341430218176022E-2</v>
      </c>
      <c r="D1568" s="1">
        <v>-3.2877006048253839E-2</v>
      </c>
      <c r="E1568" s="1">
        <v>-2.9160714861657801E-2</v>
      </c>
      <c r="F1568" s="1">
        <v>-1.5201028291078399E-2</v>
      </c>
      <c r="G1568" s="1">
        <v>-4.0913267633880201E-2</v>
      </c>
    </row>
    <row r="1569" spans="1:7" x14ac:dyDescent="0.3">
      <c r="A1569" s="3">
        <v>20150617</v>
      </c>
      <c r="B1569" s="1">
        <v>2.7020744315186963E-2</v>
      </c>
      <c r="C1569" s="1">
        <v>1.4018383758966619E-2</v>
      </c>
      <c r="D1569" s="1">
        <v>1.3639009806096334E-2</v>
      </c>
      <c r="E1569" s="1">
        <v>1.1193300801148101E-2</v>
      </c>
      <c r="F1569" s="1">
        <v>6.85782982593423E-3</v>
      </c>
      <c r="G1569" s="1">
        <v>1.8484048043708901E-2</v>
      </c>
    </row>
    <row r="1570" spans="1:7" x14ac:dyDescent="0.3">
      <c r="A1570" s="3">
        <v>20150618</v>
      </c>
      <c r="B1570" s="1">
        <v>-4.997653880665491E-2</v>
      </c>
      <c r="C1570" s="1">
        <v>-3.9542502230280635E-2</v>
      </c>
      <c r="D1570" s="1">
        <v>-3.2552396713629576E-2</v>
      </c>
      <c r="E1570" s="1">
        <v>-3.6451460455105E-2</v>
      </c>
      <c r="F1570" s="1">
        <v>-3.6526116150521502E-2</v>
      </c>
      <c r="G1570" s="1">
        <v>-2.36273316360479E-2</v>
      </c>
    </row>
    <row r="1571" spans="1:7" x14ac:dyDescent="0.3">
      <c r="A1571" s="3">
        <v>20150619</v>
      </c>
      <c r="B1571" s="1">
        <v>-6.1988191107889355E-2</v>
      </c>
      <c r="C1571" s="1">
        <v>-5.6386745428316613E-2</v>
      </c>
      <c r="D1571" s="1">
        <v>-5.4864496374272348E-2</v>
      </c>
      <c r="E1571" s="1">
        <v>-5.5426862461241497E-2</v>
      </c>
      <c r="F1571" s="1">
        <v>-5.0384575103278102E-2</v>
      </c>
      <c r="G1571" s="1">
        <v>-7.6344798987485696E-2</v>
      </c>
    </row>
    <row r="1572" spans="1:7" x14ac:dyDescent="0.3">
      <c r="A1572" s="3">
        <v>20150623</v>
      </c>
      <c r="B1572" s="1">
        <v>2.8917830559103446E-2</v>
      </c>
      <c r="C1572" s="1">
        <v>2.3107085156766041E-2</v>
      </c>
      <c r="D1572" s="1">
        <v>3.8157675137119124E-2</v>
      </c>
      <c r="E1572" s="1">
        <v>4.3570451538921702E-2</v>
      </c>
      <c r="F1572" s="1">
        <v>3.2139200713966302E-2</v>
      </c>
      <c r="G1572" s="1">
        <v>3.5075052444048897E-2</v>
      </c>
    </row>
    <row r="1573" spans="1:7" x14ac:dyDescent="0.3">
      <c r="A1573" s="3">
        <v>20150624</v>
      </c>
      <c r="B1573" s="1">
        <v>1.4998547871479069E-2</v>
      </c>
      <c r="C1573" s="1">
        <v>1.2862447961895984E-2</v>
      </c>
      <c r="D1573" s="1">
        <v>2.0623932428514999E-2</v>
      </c>
      <c r="E1573" s="1">
        <v>2.5186960128312098E-2</v>
      </c>
      <c r="F1573" s="1">
        <v>1.3752688672031801E-2</v>
      </c>
      <c r="G1573" s="1">
        <v>4.1929059591594597E-2</v>
      </c>
    </row>
    <row r="1574" spans="1:7" x14ac:dyDescent="0.3">
      <c r="A1574" s="3">
        <v>20150625</v>
      </c>
      <c r="B1574" s="1">
        <v>-4.932470034892128E-2</v>
      </c>
      <c r="C1574" s="1">
        <v>-4.079496257750008E-2</v>
      </c>
      <c r="D1574" s="1">
        <v>-3.6695830250652678E-2</v>
      </c>
      <c r="E1574" s="1">
        <v>-3.6695852353897898E-2</v>
      </c>
      <c r="F1574" s="1">
        <v>-2.3297764783878301E-2</v>
      </c>
      <c r="G1574" s="1">
        <v>-4.07947441099165E-2</v>
      </c>
    </row>
    <row r="1575" spans="1:7" x14ac:dyDescent="0.3">
      <c r="A1575" s="3">
        <v>20150626</v>
      </c>
      <c r="B1575" s="1">
        <v>-9.2506918867873059E-2</v>
      </c>
      <c r="C1575" s="1">
        <v>-8.251818669471947E-2</v>
      </c>
      <c r="D1575" s="1">
        <v>-7.2972723970679693E-2</v>
      </c>
      <c r="E1575" s="1">
        <v>-7.1599491957677994E-2</v>
      </c>
      <c r="F1575" s="1">
        <v>-6.2597793221059406E-2</v>
      </c>
      <c r="G1575" s="1">
        <v>-6.9571704847820603E-2</v>
      </c>
    </row>
    <row r="1576" spans="1:7" x14ac:dyDescent="0.3">
      <c r="A1576" s="3">
        <v>20150629</v>
      </c>
      <c r="B1576" s="1">
        <v>-6.928507356074376E-2</v>
      </c>
      <c r="C1576" s="1">
        <v>-5.5627790656792693E-2</v>
      </c>
      <c r="D1576" s="1">
        <v>-2.6096295486229187E-2</v>
      </c>
      <c r="E1576" s="1">
        <v>-1.7858275424361102E-2</v>
      </c>
      <c r="F1576" s="1">
        <v>-8.5898188949844103E-3</v>
      </c>
      <c r="G1576" s="1">
        <v>-2.03432744105933E-3</v>
      </c>
    </row>
    <row r="1577" spans="1:7" x14ac:dyDescent="0.3">
      <c r="A1577" s="3">
        <v>20150630</v>
      </c>
      <c r="B1577" s="1">
        <v>7.6193007055947143E-2</v>
      </c>
      <c r="C1577" s="1">
        <v>6.5002703262204475E-2</v>
      </c>
      <c r="D1577" s="1">
        <v>7.0682969027945339E-2</v>
      </c>
      <c r="E1577" s="1">
        <v>6.6360404322114999E-2</v>
      </c>
      <c r="F1577" s="1">
        <v>6.84142506703838E-2</v>
      </c>
      <c r="G1577" s="1">
        <v>5.0185089680055299E-2</v>
      </c>
    </row>
    <row r="1578" spans="1:7" x14ac:dyDescent="0.3">
      <c r="A1578" s="3">
        <v>20150701</v>
      </c>
      <c r="B1578" s="1">
        <v>-4.3867879086863279E-2</v>
      </c>
      <c r="C1578" s="1">
        <v>-3.4262968457475985E-2</v>
      </c>
      <c r="D1578" s="1">
        <v>-4.5200030562016227E-2</v>
      </c>
      <c r="E1578" s="1">
        <v>-4.2341891988156501E-2</v>
      </c>
      <c r="F1578" s="1">
        <v>-4.1735944694842701E-2</v>
      </c>
      <c r="G1578" s="1">
        <v>-6.1747590838859202E-2</v>
      </c>
    </row>
    <row r="1579" spans="1:7" x14ac:dyDescent="0.3">
      <c r="A1579" s="3">
        <v>20150702</v>
      </c>
      <c r="B1579" s="1">
        <v>-5.1794152039661145E-2</v>
      </c>
      <c r="C1579" s="1">
        <v>-5.2250021712697652E-2</v>
      </c>
      <c r="D1579" s="1">
        <v>-3.2400882366726072E-2</v>
      </c>
      <c r="E1579" s="1">
        <v>-3.6417471548657002E-2</v>
      </c>
      <c r="F1579" s="1">
        <v>-1.43268677491639E-3</v>
      </c>
      <c r="G1579" s="1">
        <v>-6.6231145750628204E-2</v>
      </c>
    </row>
    <row r="1580" spans="1:7" x14ac:dyDescent="0.3">
      <c r="A1580" s="3">
        <v>20150703</v>
      </c>
      <c r="B1580" s="1">
        <v>-4.9410935348447753E-2</v>
      </c>
      <c r="C1580" s="1">
        <v>-4.1935026489262596E-2</v>
      </c>
      <c r="D1580" s="1">
        <v>-5.50186195045613E-2</v>
      </c>
      <c r="E1580" s="1">
        <v>-5.5386865103067298E-2</v>
      </c>
      <c r="F1580" s="1">
        <v>-3.8864119629099698E-2</v>
      </c>
      <c r="G1580" s="1">
        <v>-7.2664977275062603E-2</v>
      </c>
    </row>
    <row r="1581" spans="1:7" x14ac:dyDescent="0.3">
      <c r="A1581" s="3">
        <v>20150706</v>
      </c>
      <c r="B1581" s="1">
        <v>-1.7048780575345774E-2</v>
      </c>
      <c r="C1581" s="1">
        <v>-1.0673943528280687E-2</v>
      </c>
      <c r="D1581" s="1">
        <v>1.4602355706523445E-2</v>
      </c>
      <c r="E1581" s="1">
        <v>2.2555426526910199E-2</v>
      </c>
      <c r="F1581" s="1">
        <v>6.6969122403765194E-2</v>
      </c>
      <c r="G1581" s="1">
        <v>2.17986093662795E-2</v>
      </c>
    </row>
    <row r="1582" spans="1:7" x14ac:dyDescent="0.3">
      <c r="A1582" s="3">
        <v>20150707</v>
      </c>
      <c r="B1582" s="1">
        <v>-7.4019561544610701E-2</v>
      </c>
      <c r="C1582" s="1">
        <v>-6.5360409189120464E-2</v>
      </c>
      <c r="D1582" s="1">
        <v>-4.7357020044205618E-2</v>
      </c>
      <c r="E1582" s="1">
        <v>-4.0533535850149002E-2</v>
      </c>
      <c r="F1582" s="1">
        <v>3.6486686093405399E-2</v>
      </c>
      <c r="G1582" s="1">
        <v>-4.4189199637052002E-3</v>
      </c>
    </row>
    <row r="1583" spans="1:7" x14ac:dyDescent="0.3">
      <c r="A1583" s="3">
        <v>20150708</v>
      </c>
      <c r="B1583" s="1">
        <v>-3.1533667990410241E-2</v>
      </c>
      <c r="C1583" s="1">
        <v>-3.7192387458851589E-2</v>
      </c>
      <c r="D1583" s="1">
        <v>-5.5631803874065425E-2</v>
      </c>
      <c r="E1583" s="1">
        <v>-5.9467754089545702E-2</v>
      </c>
      <c r="F1583" s="1">
        <v>-7.2134677133247199E-2</v>
      </c>
      <c r="G1583" s="1">
        <v>-5.4116441362058502E-2</v>
      </c>
    </row>
    <row r="1584" spans="1:7" x14ac:dyDescent="0.3">
      <c r="A1584" s="3">
        <v>20150709</v>
      </c>
      <c r="B1584" s="1">
        <v>2.5005985627005088E-2</v>
      </c>
      <c r="C1584" s="1">
        <v>4.9112508331221695E-2</v>
      </c>
      <c r="D1584" s="1">
        <v>7.0754544275527242E-2</v>
      </c>
      <c r="E1584" s="1">
        <v>8.2394314475309496E-2</v>
      </c>
      <c r="F1584" s="1">
        <v>5.85892155312508E-2</v>
      </c>
      <c r="G1584" s="1">
        <v>8.0358320262414296E-2</v>
      </c>
    </row>
    <row r="1585" spans="1:7" x14ac:dyDescent="0.3">
      <c r="A1585" s="3">
        <v>20150710</v>
      </c>
      <c r="B1585" s="1">
        <v>2.8366275642045011E-2</v>
      </c>
      <c r="C1585" s="1">
        <v>5.5115075652128934E-2</v>
      </c>
      <c r="D1585" s="1">
        <v>6.6531304072693823E-2</v>
      </c>
      <c r="E1585" s="1">
        <v>7.3667515664320601E-2</v>
      </c>
      <c r="F1585" s="1">
        <v>2.6880427325032499E-2</v>
      </c>
      <c r="G1585" s="1">
        <v>7.5686328211134996E-2</v>
      </c>
    </row>
    <row r="1586" spans="1:7" x14ac:dyDescent="0.3">
      <c r="A1586" s="3">
        <v>20150713</v>
      </c>
      <c r="B1586" s="1">
        <v>5.7543789285921368E-2</v>
      </c>
      <c r="C1586" s="1">
        <v>5.819320648877703E-2</v>
      </c>
      <c r="D1586" s="1">
        <v>4.6202497669843287E-2</v>
      </c>
      <c r="E1586" s="1">
        <v>3.95138548795263E-2</v>
      </c>
      <c r="F1586" s="1">
        <v>-1.7508284687621199E-2</v>
      </c>
      <c r="G1586" s="1">
        <v>3.6080717689783597E-2</v>
      </c>
    </row>
    <row r="1587" spans="1:7" x14ac:dyDescent="0.3">
      <c r="A1587" s="3">
        <v>20150714</v>
      </c>
      <c r="B1587" s="1">
        <v>4.9094547926746307E-2</v>
      </c>
      <c r="C1587" s="1">
        <v>1.9234537342414967E-2</v>
      </c>
      <c r="D1587" s="1">
        <v>-3.0362761202183456E-2</v>
      </c>
      <c r="E1587" s="1">
        <v>-4.2712811466597E-2</v>
      </c>
      <c r="F1587" s="1">
        <v>-2.8014938435697301E-2</v>
      </c>
      <c r="G1587" s="1">
        <v>-4.8868297530366998E-2</v>
      </c>
    </row>
    <row r="1588" spans="1:7" x14ac:dyDescent="0.3">
      <c r="A1588" s="3">
        <v>20150715</v>
      </c>
      <c r="B1588" s="1">
        <v>-4.3052283641851402E-2</v>
      </c>
      <c r="C1588" s="1">
        <v>-5.5518492856810708E-2</v>
      </c>
      <c r="D1588" s="1">
        <v>-4.5252011342905692E-2</v>
      </c>
      <c r="E1588" s="1">
        <v>-4.5993063390789402E-2</v>
      </c>
      <c r="F1588" s="1">
        <v>1.1681104119475E-3</v>
      </c>
      <c r="G1588" s="1">
        <v>-4.7204576004983498E-2</v>
      </c>
    </row>
    <row r="1589" spans="1:7" x14ac:dyDescent="0.3">
      <c r="A1589" s="3">
        <v>20150716</v>
      </c>
      <c r="B1589" s="1">
        <v>2.3769875183192873E-2</v>
      </c>
      <c r="C1589" s="1">
        <v>2.6996631664941408E-2</v>
      </c>
      <c r="D1589" s="1">
        <v>9.3102886333021745E-3</v>
      </c>
      <c r="E1589" s="1">
        <v>1.12530678924653E-2</v>
      </c>
      <c r="F1589" s="1">
        <v>-9.9337435702665598E-3</v>
      </c>
      <c r="G1589" s="1">
        <v>2.0144163523877202E-2</v>
      </c>
    </row>
    <row r="1590" spans="1:7" x14ac:dyDescent="0.3">
      <c r="A1590" s="3">
        <v>20150717</v>
      </c>
      <c r="B1590" s="1">
        <v>6.5106137545325057E-2</v>
      </c>
      <c r="C1590" s="1">
        <v>5.4606238395532677E-2</v>
      </c>
      <c r="D1590" s="1">
        <v>4.383480717784119E-2</v>
      </c>
      <c r="E1590" s="1">
        <v>4.0793869929536701E-2</v>
      </c>
      <c r="F1590" s="1">
        <v>1.70288610098016E-2</v>
      </c>
      <c r="G1590" s="1">
        <v>4.0173678557500397E-2</v>
      </c>
    </row>
    <row r="1591" spans="1:7" x14ac:dyDescent="0.3">
      <c r="A1591" s="3">
        <v>20150720</v>
      </c>
      <c r="B1591" s="1">
        <v>2.9636797168981911E-2</v>
      </c>
      <c r="C1591" s="1">
        <v>8.9718551914270087E-3</v>
      </c>
      <c r="D1591" s="1">
        <v>-4.3142116403449655E-3</v>
      </c>
      <c r="E1591" s="1">
        <v>-8.3255094887266495E-3</v>
      </c>
      <c r="F1591" s="1">
        <v>-8.5987246509220197E-3</v>
      </c>
      <c r="G1591" s="1">
        <v>5.5240397589081999E-3</v>
      </c>
    </row>
    <row r="1592" spans="1:7" x14ac:dyDescent="0.3">
      <c r="A1592" s="3">
        <v>20150721</v>
      </c>
      <c r="B1592" s="1">
        <v>1.2397617607020617E-2</v>
      </c>
      <c r="C1592" s="1">
        <v>1.6031516042654775E-2</v>
      </c>
      <c r="D1592" s="1">
        <v>1.6643023987391011E-3</v>
      </c>
      <c r="E1592" s="1">
        <v>1.39098893937611E-3</v>
      </c>
      <c r="F1592" s="1">
        <v>-1.14542507872517E-2</v>
      </c>
      <c r="G1592" s="1">
        <v>1.5909525705589098E-2</v>
      </c>
    </row>
    <row r="1593" spans="1:7" x14ac:dyDescent="0.3">
      <c r="A1593" s="3">
        <v>20150722</v>
      </c>
      <c r="B1593" s="1">
        <v>1.6620011276716719E-2</v>
      </c>
      <c r="C1593" s="1">
        <v>2.4406568062249711E-3</v>
      </c>
      <c r="D1593" s="1">
        <v>-6.3768062015503489E-3</v>
      </c>
      <c r="E1593" s="1">
        <v>-6.89664043495099E-3</v>
      </c>
      <c r="F1593" s="1">
        <v>-9.0843613324220803E-3</v>
      </c>
      <c r="G1593" s="1">
        <v>-8.8302390270134194E-3</v>
      </c>
    </row>
    <row r="1594" spans="1:7" x14ac:dyDescent="0.3">
      <c r="A1594" s="3">
        <v>20150723</v>
      </c>
      <c r="B1594" s="1">
        <v>2.2076964892810354E-2</v>
      </c>
      <c r="C1594" s="1">
        <v>2.5282944818909133E-2</v>
      </c>
      <c r="D1594" s="1">
        <v>2.2215337319392504E-2</v>
      </c>
      <c r="E1594" s="1">
        <v>2.1855923715534398E-2</v>
      </c>
      <c r="F1594" s="1">
        <v>1.8796376950177E-2</v>
      </c>
      <c r="G1594" s="1">
        <v>2.4467054049105499E-2</v>
      </c>
    </row>
    <row r="1595" spans="1:7" x14ac:dyDescent="0.3">
      <c r="A1595" s="3">
        <v>20150724</v>
      </c>
      <c r="B1595" s="1">
        <v>-1.8569101425616508E-2</v>
      </c>
      <c r="C1595" s="1">
        <v>-1.9827511007589674E-2</v>
      </c>
      <c r="D1595" s="1">
        <v>-1.8189624926591999E-2</v>
      </c>
      <c r="E1595" s="1">
        <v>-1.8141092225250101E-2</v>
      </c>
      <c r="F1595" s="1">
        <v>-1.45155807937294E-2</v>
      </c>
      <c r="G1595" s="1">
        <v>-1.1098576520766699E-2</v>
      </c>
    </row>
    <row r="1596" spans="1:7" x14ac:dyDescent="0.3">
      <c r="A1596" s="3">
        <v>20150727</v>
      </c>
      <c r="B1596" s="1">
        <v>-8.0321921765622833E-2</v>
      </c>
      <c r="C1596" s="1">
        <v>-7.9829495282021379E-2</v>
      </c>
      <c r="D1596" s="1">
        <v>-8.2740031969395653E-2</v>
      </c>
      <c r="E1596" s="1">
        <v>-8.8923067467575695E-2</v>
      </c>
      <c r="F1596" s="1">
        <v>-8.1094606921705698E-2</v>
      </c>
      <c r="G1596" s="1">
        <v>-8.7415081217616E-2</v>
      </c>
    </row>
    <row r="1597" spans="1:7" x14ac:dyDescent="0.3">
      <c r="A1597" s="3">
        <v>20150728</v>
      </c>
      <c r="B1597" s="1">
        <v>-2.1407609411614667E-2</v>
      </c>
      <c r="C1597" s="1">
        <v>-6.9676219955252016E-3</v>
      </c>
      <c r="D1597" s="1">
        <v>1.9462059086664504E-3</v>
      </c>
      <c r="E1597" s="1">
        <v>1.0116659442069799E-2</v>
      </c>
      <c r="F1597" s="1">
        <v>1.2855140464682301E-2</v>
      </c>
      <c r="G1597" s="1">
        <v>-2.3203375929817801E-2</v>
      </c>
    </row>
    <row r="1598" spans="1:7" x14ac:dyDescent="0.3">
      <c r="A1598" s="3">
        <v>20150729</v>
      </c>
      <c r="B1598" s="1">
        <v>4.9133392623129622E-2</v>
      </c>
      <c r="C1598" s="1">
        <v>3.7789807851065317E-2</v>
      </c>
      <c r="D1598" s="1">
        <v>3.2443461759566437E-2</v>
      </c>
      <c r="E1598" s="1">
        <v>3.03018225778111E-2</v>
      </c>
      <c r="F1598" s="1">
        <v>4.6804390810958E-3</v>
      </c>
      <c r="G1598" s="1">
        <v>4.5987235729053298E-2</v>
      </c>
    </row>
    <row r="1599" spans="1:7" x14ac:dyDescent="0.3">
      <c r="A1599" s="3">
        <v>20150730</v>
      </c>
      <c r="B1599" s="1">
        <v>-3.4768151967268887E-2</v>
      </c>
      <c r="C1599" s="1">
        <v>-4.0937655053009572E-2</v>
      </c>
      <c r="D1599" s="1">
        <v>-3.6101632228691644E-2</v>
      </c>
      <c r="E1599" s="1">
        <v>-3.3937533946241598E-2</v>
      </c>
      <c r="F1599" s="1">
        <v>-2.54255198782763E-2</v>
      </c>
      <c r="G1599" s="1">
        <v>-4.6784418110802799E-2</v>
      </c>
    </row>
    <row r="1600" spans="1:7" x14ac:dyDescent="0.3">
      <c r="A1600" s="3">
        <v>20150731</v>
      </c>
      <c r="B1600" s="1">
        <v>-8.4936201204067769E-3</v>
      </c>
      <c r="C1600" s="1">
        <v>2.2348273112892795E-3</v>
      </c>
      <c r="D1600" s="1">
        <v>8.2904409068492516E-3</v>
      </c>
      <c r="E1600" s="1">
        <v>1.16614533392107E-2</v>
      </c>
      <c r="F1600" s="1">
        <v>2.2385483752449002E-3</v>
      </c>
      <c r="G1600" s="1">
        <v>-3.9809570397712699E-3</v>
      </c>
    </row>
    <row r="1601" spans="1:7" x14ac:dyDescent="0.3">
      <c r="A1601" s="3">
        <v>20150803</v>
      </c>
      <c r="B1601" s="1">
        <v>-3.4415847205246229E-2</v>
      </c>
      <c r="C1601" s="1">
        <v>-1.1960193402828969E-2</v>
      </c>
      <c r="D1601" s="1">
        <v>9.9298954115985254E-3</v>
      </c>
      <c r="E1601" s="1">
        <v>1.4670427368272501E-2</v>
      </c>
      <c r="F1601" s="1">
        <v>1.58677376540316E-2</v>
      </c>
      <c r="G1601" s="1">
        <v>9.8185895764659505E-3</v>
      </c>
    </row>
    <row r="1602" spans="1:7" x14ac:dyDescent="0.3">
      <c r="A1602" s="3">
        <v>20150804</v>
      </c>
      <c r="B1602" s="1">
        <v>6.2970950240568591E-2</v>
      </c>
      <c r="C1602" s="1">
        <v>4.4293682346020137E-2</v>
      </c>
      <c r="D1602" s="1">
        <v>3.260945067852155E-2</v>
      </c>
      <c r="E1602" s="1">
        <v>2.56531765917987E-2</v>
      </c>
      <c r="F1602" s="1">
        <v>1.3780165063520301E-2</v>
      </c>
      <c r="G1602" s="1">
        <v>4.4757438490124701E-2</v>
      </c>
    </row>
    <row r="1603" spans="1:7" x14ac:dyDescent="0.3">
      <c r="A1603" s="3">
        <v>20150805</v>
      </c>
      <c r="B1603" s="1">
        <v>-1.5754161724072083E-2</v>
      </c>
      <c r="C1603" s="1">
        <v>-1.3257190690439442E-2</v>
      </c>
      <c r="D1603" s="1">
        <v>-1.7748992986065564E-2</v>
      </c>
      <c r="E1603" s="1">
        <v>-2.1378416215027701E-2</v>
      </c>
      <c r="F1603" s="1">
        <v>-2.10861077583799E-2</v>
      </c>
      <c r="G1603" s="1">
        <v>-1.8883589239699398E-2</v>
      </c>
    </row>
    <row r="1604" spans="1:7" x14ac:dyDescent="0.3">
      <c r="A1604" s="3">
        <v>20150806</v>
      </c>
      <c r="B1604" s="1">
        <v>-1.5988069478672241E-3</v>
      </c>
      <c r="C1604" s="1">
        <v>-1.1541457532197088E-2</v>
      </c>
      <c r="D1604" s="1">
        <v>-2.3429887117059536E-3</v>
      </c>
      <c r="E1604" s="1">
        <v>-8.8881809531912402E-3</v>
      </c>
      <c r="F1604" s="1">
        <v>-6.3949583577017901E-3</v>
      </c>
      <c r="G1604" s="1">
        <v>-1.1687413044230901E-2</v>
      </c>
    </row>
    <row r="1605" spans="1:7" x14ac:dyDescent="0.3">
      <c r="A1605" s="3">
        <v>20150807</v>
      </c>
      <c r="B1605" s="1">
        <v>3.2967644967501195E-2</v>
      </c>
      <c r="C1605" s="1">
        <v>2.6456942786398999E-2</v>
      </c>
      <c r="D1605" s="1">
        <v>1.8366669486505241E-2</v>
      </c>
      <c r="E1605" s="1">
        <v>1.67882975838381E-2</v>
      </c>
      <c r="F1605" s="1">
        <v>1.19415546281934E-2</v>
      </c>
      <c r="G1605" s="1">
        <v>2.0629033395495301E-2</v>
      </c>
    </row>
    <row r="1606" spans="1:7" x14ac:dyDescent="0.3">
      <c r="A1606" s="3">
        <v>20150810</v>
      </c>
      <c r="B1606" s="1">
        <v>4.5008140499178513E-2</v>
      </c>
      <c r="C1606" s="1">
        <v>4.5895203966282397E-2</v>
      </c>
      <c r="D1606" s="1">
        <v>3.8116601101911417E-2</v>
      </c>
      <c r="E1606" s="1">
        <v>3.90457464797027E-2</v>
      </c>
      <c r="F1606" s="1">
        <v>3.3056455092471397E-2</v>
      </c>
      <c r="G1606" s="1">
        <v>6.0609994181291302E-2</v>
      </c>
    </row>
    <row r="1607" spans="1:7" x14ac:dyDescent="0.3">
      <c r="A1607" s="3">
        <v>20150811</v>
      </c>
      <c r="B1607" s="1">
        <v>-1.1606440643878686E-2</v>
      </c>
      <c r="C1607" s="1">
        <v>-6.7239344794333602E-3</v>
      </c>
      <c r="D1607" s="1">
        <v>-6.2258001344903287E-3</v>
      </c>
      <c r="E1607" s="1">
        <v>3.3422703273928698E-3</v>
      </c>
      <c r="F1607" s="1">
        <v>-9.4385601243505892E-3</v>
      </c>
      <c r="G1607" s="1">
        <v>-1.14506517248637E-2</v>
      </c>
    </row>
    <row r="1608" spans="1:7" x14ac:dyDescent="0.3">
      <c r="A1608" s="3">
        <v>20150812</v>
      </c>
      <c r="B1608" s="1">
        <v>-2.193770664439541E-2</v>
      </c>
      <c r="C1608" s="1">
        <v>-1.803636324052478E-2</v>
      </c>
      <c r="D1608" s="1">
        <v>-1.4326149723035374E-2</v>
      </c>
      <c r="E1608" s="1">
        <v>-1.4016321406874499E-2</v>
      </c>
      <c r="F1608" s="1">
        <v>-1.7016303778896302E-2</v>
      </c>
      <c r="G1608" s="1">
        <v>-1.15139422167286E-2</v>
      </c>
    </row>
    <row r="1609" spans="1:7" x14ac:dyDescent="0.3">
      <c r="A1609" s="3">
        <v>20150813</v>
      </c>
      <c r="B1609" s="1">
        <v>2.0876234704415929E-2</v>
      </c>
      <c r="C1609" s="1">
        <v>1.2068640061944035E-2</v>
      </c>
      <c r="D1609" s="1">
        <v>1.5408412225139419E-2</v>
      </c>
      <c r="E1609" s="1">
        <v>1.21809824406498E-2</v>
      </c>
      <c r="F1609" s="1">
        <v>5.0430740116921497E-3</v>
      </c>
      <c r="G1609" s="1">
        <v>1.6529485618805701E-2</v>
      </c>
    </row>
    <row r="1610" spans="1:7" x14ac:dyDescent="0.3">
      <c r="A1610" s="3">
        <v>20150814</v>
      </c>
      <c r="B1610" s="1">
        <v>3.317236821337396E-3</v>
      </c>
      <c r="C1610" s="1">
        <v>7.7266244401621911E-3</v>
      </c>
      <c r="D1610" s="1">
        <v>-1.6309915833555772E-3</v>
      </c>
      <c r="E1610" s="1">
        <v>-2.7554457712425599E-3</v>
      </c>
      <c r="F1610" s="1">
        <v>3.9942180698792802E-3</v>
      </c>
      <c r="G1610" s="1">
        <v>-4.9908623848409599E-3</v>
      </c>
    </row>
    <row r="1611" spans="1:7" x14ac:dyDescent="0.3">
      <c r="A1611" s="3">
        <v>20150817</v>
      </c>
      <c r="B1611" s="1">
        <v>8.3424776884769344E-3</v>
      </c>
      <c r="C1611" s="1">
        <v>1.7614584317913986E-2</v>
      </c>
      <c r="D1611" s="1">
        <v>5.1765516791781674E-3</v>
      </c>
      <c r="E1611" s="1">
        <v>2.9332453735180598E-4</v>
      </c>
      <c r="F1611" s="1">
        <v>-1.0173498290302001E-2</v>
      </c>
      <c r="G1611" s="1">
        <v>1.3514224539398E-2</v>
      </c>
    </row>
    <row r="1612" spans="1:7" x14ac:dyDescent="0.3">
      <c r="A1612" s="3">
        <v>20150818</v>
      </c>
      <c r="B1612" s="1">
        <v>-7.7412431476386642E-2</v>
      </c>
      <c r="C1612" s="1">
        <v>-6.378708883290049E-2</v>
      </c>
      <c r="D1612" s="1">
        <v>-7.0063111381175963E-2</v>
      </c>
      <c r="E1612" s="1">
        <v>-6.3379342532019198E-2</v>
      </c>
      <c r="F1612" s="1">
        <v>-4.2624087645539002E-2</v>
      </c>
      <c r="G1612" s="1">
        <v>-8.7564112551422102E-2</v>
      </c>
    </row>
    <row r="1613" spans="1:7" x14ac:dyDescent="0.3">
      <c r="A1613" s="3">
        <v>20150819</v>
      </c>
      <c r="B1613" s="1">
        <v>2.2218850856021554E-2</v>
      </c>
      <c r="C1613" s="1">
        <v>2.4737648152416702E-2</v>
      </c>
      <c r="D1613" s="1">
        <v>1.7089624754191544E-2</v>
      </c>
      <c r="E1613" s="1">
        <v>1.3095104591203799E-2</v>
      </c>
      <c r="F1613" s="1">
        <v>9.5948305911158892E-3</v>
      </c>
      <c r="G1613" s="1">
        <v>1.58666262695106E-2</v>
      </c>
    </row>
    <row r="1614" spans="1:7" x14ac:dyDescent="0.3">
      <c r="A1614" s="3">
        <v>20150820</v>
      </c>
      <c r="B1614" s="1">
        <v>-1.8944831397849558E-2</v>
      </c>
      <c r="C1614" s="1">
        <v>-3.6489610280386282E-2</v>
      </c>
      <c r="D1614" s="1">
        <v>-3.0714202544448656E-2</v>
      </c>
      <c r="E1614" s="1">
        <v>-3.2587139826599297E-2</v>
      </c>
      <c r="F1614" s="1">
        <v>-2.6050028783998799E-2</v>
      </c>
      <c r="G1614" s="1">
        <v>-4.13851928548708E-2</v>
      </c>
    </row>
    <row r="1615" spans="1:7" x14ac:dyDescent="0.3">
      <c r="A1615" s="3">
        <v>20150821</v>
      </c>
      <c r="B1615" s="1">
        <v>-6.351465991645612E-2</v>
      </c>
      <c r="C1615" s="1">
        <v>-4.9813577141656851E-2</v>
      </c>
      <c r="D1615" s="1">
        <v>-5.8482413391202706E-2</v>
      </c>
      <c r="E1615" s="1">
        <v>-5.3619298887582802E-2</v>
      </c>
      <c r="F1615" s="1">
        <v>-3.5251676309670403E-2</v>
      </c>
      <c r="G1615" s="1">
        <v>-4.9967450679225103E-2</v>
      </c>
    </row>
    <row r="1616" spans="1:7" x14ac:dyDescent="0.3">
      <c r="A1616" s="3">
        <v>20150824</v>
      </c>
      <c r="B1616" s="1">
        <v>-8.3798823406441472E-2</v>
      </c>
      <c r="C1616" s="1">
        <v>-8.4777071978461335E-2</v>
      </c>
      <c r="D1616" s="1">
        <v>-8.9509306449703813E-2</v>
      </c>
      <c r="E1616" s="1">
        <v>-8.9436924741886303E-2</v>
      </c>
      <c r="F1616" s="1">
        <v>-8.8545092994347194E-2</v>
      </c>
      <c r="G1616" s="1">
        <v>-9.3721239786500501E-2</v>
      </c>
    </row>
    <row r="1617" spans="1:7" x14ac:dyDescent="0.3">
      <c r="A1617" s="3">
        <v>20150825</v>
      </c>
      <c r="B1617" s="1">
        <v>-7.9553782451078761E-2</v>
      </c>
      <c r="C1617" s="1">
        <v>-7.3517628961062481E-2</v>
      </c>
      <c r="D1617" s="1">
        <v>-7.0597098871439834E-2</v>
      </c>
      <c r="E1617" s="1">
        <v>-5.5205550739725502E-2</v>
      </c>
      <c r="F1617" s="1">
        <v>-5.8583719454147497E-2</v>
      </c>
      <c r="G1617" s="1">
        <v>-8.5026447976525296E-2</v>
      </c>
    </row>
    <row r="1618" spans="1:7" x14ac:dyDescent="0.3">
      <c r="A1618" s="3">
        <v>20150826</v>
      </c>
      <c r="B1618" s="1">
        <v>-3.380267105248811E-2</v>
      </c>
      <c r="C1618" s="1">
        <v>-5.7539224627109241E-3</v>
      </c>
      <c r="D1618" s="1">
        <v>1.1545395999536544E-2</v>
      </c>
      <c r="E1618" s="1">
        <v>2.7286930797006601E-2</v>
      </c>
      <c r="F1618" s="1">
        <v>3.6644284803042403E-2</v>
      </c>
      <c r="G1618" s="1">
        <v>-3.1368454849920901E-2</v>
      </c>
    </row>
    <row r="1619" spans="1:7" x14ac:dyDescent="0.3">
      <c r="A1619" s="3">
        <v>20150827</v>
      </c>
      <c r="B1619" s="1">
        <v>5.1528350499494113E-2</v>
      </c>
      <c r="C1619" s="1">
        <v>4.3766109233549712E-2</v>
      </c>
      <c r="D1619" s="1">
        <v>5.5431273929109966E-2</v>
      </c>
      <c r="E1619" s="1">
        <v>5.8635521460189702E-2</v>
      </c>
      <c r="F1619" s="1">
        <v>6.9312501276569002E-2</v>
      </c>
      <c r="G1619" s="1">
        <v>5.6888705077791597E-2</v>
      </c>
    </row>
    <row r="1620" spans="1:7" x14ac:dyDescent="0.3">
      <c r="A1620" s="3">
        <v>20150828</v>
      </c>
      <c r="B1620" s="1">
        <v>6.3010996193609378E-2</v>
      </c>
      <c r="C1620" s="1">
        <v>5.2622277403687523E-2</v>
      </c>
      <c r="D1620" s="1">
        <v>4.4731349040558033E-2</v>
      </c>
      <c r="E1620" s="1">
        <v>3.3880443470118697E-2</v>
      </c>
      <c r="F1620" s="1">
        <v>1.5954780756011699E-2</v>
      </c>
      <c r="G1620" s="1">
        <v>6.9395846501955696E-2</v>
      </c>
    </row>
    <row r="1621" spans="1:7" x14ac:dyDescent="0.3">
      <c r="A1621" s="3">
        <v>20150831</v>
      </c>
      <c r="B1621" s="1">
        <v>-3.0201437688352119E-2</v>
      </c>
      <c r="C1621" s="1">
        <v>-2.7346979952511685E-2</v>
      </c>
      <c r="D1621" s="1">
        <v>-2.5222877341860889E-3</v>
      </c>
      <c r="E1621" s="1">
        <v>-4.9873856434439296E-3</v>
      </c>
      <c r="F1621" s="1">
        <v>1.34042320943779E-2</v>
      </c>
      <c r="G1621" s="1">
        <v>8.5357145577283494E-3</v>
      </c>
    </row>
    <row r="1622" spans="1:7" x14ac:dyDescent="0.3">
      <c r="A1622" s="3">
        <v>20150901</v>
      </c>
      <c r="B1622" s="1">
        <v>-4.6658139940057103E-2</v>
      </c>
      <c r="C1622" s="1">
        <v>-4.5387579711530825E-2</v>
      </c>
      <c r="D1622" s="1">
        <v>-2.3315845220028674E-2</v>
      </c>
      <c r="E1622" s="1">
        <v>-1.52460714061561E-2</v>
      </c>
      <c r="F1622" s="1">
        <v>1.8415330212362899E-2</v>
      </c>
      <c r="G1622" s="1">
        <v>-3.4840991975004002E-3</v>
      </c>
    </row>
    <row r="1623" spans="1:7" x14ac:dyDescent="0.3">
      <c r="A1623" s="3">
        <v>20150902</v>
      </c>
      <c r="B1623" s="1">
        <v>-7.8373968963874659E-3</v>
      </c>
      <c r="C1623" s="1">
        <v>9.805784994603758E-4</v>
      </c>
      <c r="D1623" s="1">
        <v>6.4285240590673974E-3</v>
      </c>
      <c r="E1623" s="1">
        <v>9.6782765522981495E-3</v>
      </c>
      <c r="F1623" s="1">
        <v>7.8459243743018697E-3</v>
      </c>
      <c r="G1623" s="1">
        <v>2.6878239108558299E-2</v>
      </c>
    </row>
    <row r="1624" spans="1:7" x14ac:dyDescent="0.3">
      <c r="A1624" s="3">
        <v>20150907</v>
      </c>
      <c r="B1624" s="1">
        <v>-2.3573802087798685E-3</v>
      </c>
      <c r="C1624" s="1">
        <v>-2.0970502041887367E-3</v>
      </c>
      <c r="D1624" s="1">
        <v>-3.0100294202201464E-2</v>
      </c>
      <c r="E1624" s="1">
        <v>-3.5862176798251502E-2</v>
      </c>
      <c r="F1624" s="1">
        <v>-4.9984748822221398E-2</v>
      </c>
      <c r="G1624" s="1">
        <v>-4.2574114854087901E-2</v>
      </c>
    </row>
    <row r="1625" spans="1:7" x14ac:dyDescent="0.3">
      <c r="A1625" s="3">
        <v>20150908</v>
      </c>
      <c r="B1625" s="1">
        <v>4.2921347522346928E-2</v>
      </c>
      <c r="C1625" s="1">
        <v>4.4781170700083986E-2</v>
      </c>
      <c r="D1625" s="1">
        <v>2.8624300296162714E-2</v>
      </c>
      <c r="E1625" s="1">
        <v>2.4494109525622899E-2</v>
      </c>
      <c r="F1625" s="1">
        <v>2.3138584476162599E-2</v>
      </c>
      <c r="G1625" s="1">
        <v>2.3110660250914801E-2</v>
      </c>
    </row>
    <row r="1626" spans="1:7" x14ac:dyDescent="0.3">
      <c r="A1626" s="3">
        <v>20150909</v>
      </c>
      <c r="B1626" s="1">
        <v>3.3894507400568451E-2</v>
      </c>
      <c r="C1626" s="1">
        <v>2.0381253175221901E-2</v>
      </c>
      <c r="D1626" s="1">
        <v>2.1779708422973477E-2</v>
      </c>
      <c r="E1626" s="1">
        <v>1.7930381774093299E-2</v>
      </c>
      <c r="F1626" s="1">
        <v>1.2308094787182E-2</v>
      </c>
      <c r="G1626" s="1">
        <v>2.3316423741037699E-2</v>
      </c>
    </row>
    <row r="1627" spans="1:7" x14ac:dyDescent="0.3">
      <c r="A1627" s="3">
        <v>20150910</v>
      </c>
      <c r="B1627" s="1">
        <v>-3.0894249141538779E-2</v>
      </c>
      <c r="C1627" s="1">
        <v>-1.0665339532057512E-2</v>
      </c>
      <c r="D1627" s="1">
        <v>-1.7097434936051936E-2</v>
      </c>
      <c r="E1627" s="1">
        <v>-1.13678764766433E-2</v>
      </c>
      <c r="F1627" s="1">
        <v>1.21698565268109E-3</v>
      </c>
      <c r="G1627" s="1">
        <v>-1.6442853059136699E-2</v>
      </c>
    </row>
    <row r="1628" spans="1:7" x14ac:dyDescent="0.3">
      <c r="A1628" s="3">
        <v>20150911</v>
      </c>
      <c r="B1628" s="1">
        <v>7.2488439618916189E-3</v>
      </c>
      <c r="C1628" s="1">
        <v>-2.5930748545853186E-3</v>
      </c>
      <c r="D1628" s="1">
        <v>-1.4489879084325951E-3</v>
      </c>
      <c r="E1628" s="1">
        <v>-3.0596580960265099E-3</v>
      </c>
      <c r="F1628" s="1">
        <v>-2.8182245244946398E-3</v>
      </c>
      <c r="G1628" s="1">
        <v>-4.0134279163422997E-3</v>
      </c>
    </row>
    <row r="1629" spans="1:7" x14ac:dyDescent="0.3">
      <c r="A1629" s="3">
        <v>20150914</v>
      </c>
      <c r="B1629" s="1">
        <v>-8.5703529125284006E-2</v>
      </c>
      <c r="C1629" s="1">
        <v>-5.3941890399497011E-2</v>
      </c>
      <c r="D1629" s="1">
        <v>-4.8342581392766891E-2</v>
      </c>
      <c r="E1629" s="1">
        <v>-3.09965188389674E-2</v>
      </c>
      <c r="F1629" s="1">
        <v>9.1983459455462005E-3</v>
      </c>
      <c r="G1629" s="1">
        <v>-2.1269714280181699E-2</v>
      </c>
    </row>
    <row r="1630" spans="1:7" x14ac:dyDescent="0.3">
      <c r="A1630" s="3">
        <v>20150915</v>
      </c>
      <c r="B1630" s="1">
        <v>-6.721630749187596E-2</v>
      </c>
      <c r="C1630" s="1">
        <v>-4.3154003306275592E-2</v>
      </c>
      <c r="D1630" s="1">
        <v>-4.8705852753773822E-2</v>
      </c>
      <c r="E1630" s="1">
        <v>-3.43504896820402E-2</v>
      </c>
      <c r="F1630" s="1">
        <v>-1.6915027243078602E-2</v>
      </c>
      <c r="G1630" s="1">
        <v>-5.8628325969082101E-2</v>
      </c>
    </row>
    <row r="1631" spans="1:7" x14ac:dyDescent="0.3">
      <c r="A1631" s="3">
        <v>20150916</v>
      </c>
      <c r="B1631" s="1">
        <v>8.845318816895871E-2</v>
      </c>
      <c r="C1631" s="1">
        <v>6.8820059573241665E-2</v>
      </c>
      <c r="D1631" s="1">
        <v>7.1937103401108343E-2</v>
      </c>
      <c r="E1631" s="1">
        <v>5.9995341454594397E-2</v>
      </c>
      <c r="F1631" s="1">
        <v>1.9973567455692402E-2</v>
      </c>
      <c r="G1631" s="1">
        <v>6.6803350189955105E-2</v>
      </c>
    </row>
    <row r="1632" spans="1:7" x14ac:dyDescent="0.3">
      <c r="A1632" s="3">
        <v>20150917</v>
      </c>
      <c r="B1632" s="1">
        <v>-6.2200987528223204E-3</v>
      </c>
      <c r="C1632" s="1">
        <v>-2.3981447981082114E-2</v>
      </c>
      <c r="D1632" s="1">
        <v>-2.708391021674551E-2</v>
      </c>
      <c r="E1632" s="1">
        <v>-3.0427107038180301E-2</v>
      </c>
      <c r="F1632" s="1">
        <v>-1.7364100099781701E-2</v>
      </c>
      <c r="G1632" s="1">
        <v>-2.6419253572501501E-2</v>
      </c>
    </row>
    <row r="1633" spans="1:7" x14ac:dyDescent="0.3">
      <c r="A1633" s="3">
        <v>20150918</v>
      </c>
      <c r="B1633" s="1">
        <v>2.2258933844705314E-2</v>
      </c>
      <c r="C1633" s="1">
        <v>8.0504485962829379E-3</v>
      </c>
      <c r="D1633" s="1">
        <v>8.0192992817655472E-3</v>
      </c>
      <c r="E1633" s="1">
        <v>4.7412607903521897E-3</v>
      </c>
      <c r="F1633" s="1">
        <v>5.1415997611535698E-4</v>
      </c>
      <c r="G1633" s="1">
        <v>7.8254676794777094E-3</v>
      </c>
    </row>
    <row r="1634" spans="1:7" x14ac:dyDescent="0.3">
      <c r="A1634" s="3">
        <v>20150921</v>
      </c>
      <c r="B1634" s="1">
        <v>5.1520697911471874E-2</v>
      </c>
      <c r="C1634" s="1">
        <v>3.2267604942134702E-2</v>
      </c>
      <c r="D1634" s="1">
        <v>2.7861990914353894E-2</v>
      </c>
      <c r="E1634" s="1">
        <v>2.0354182912518001E-2</v>
      </c>
      <c r="F1634" s="1">
        <v>3.10273377387945E-3</v>
      </c>
      <c r="G1634" s="1">
        <v>1.99157207443065E-2</v>
      </c>
    </row>
    <row r="1635" spans="1:7" x14ac:dyDescent="0.3">
      <c r="A1635" s="3">
        <v>20150922</v>
      </c>
      <c r="B1635" s="1">
        <v>-4.3515804999318092E-4</v>
      </c>
      <c r="C1635" s="1">
        <v>8.0113584466053323E-3</v>
      </c>
      <c r="D1635" s="1">
        <v>6.2751051684122976E-3</v>
      </c>
      <c r="E1635" s="1">
        <v>5.9200039982832599E-3</v>
      </c>
      <c r="F1635" s="1">
        <v>1.25997196233699E-2</v>
      </c>
      <c r="G1635" s="1">
        <v>9.6340342141593895E-3</v>
      </c>
    </row>
    <row r="1636" spans="1:7" x14ac:dyDescent="0.3">
      <c r="A1636" s="3">
        <v>20150923</v>
      </c>
      <c r="B1636" s="1">
        <v>-8.9328679193804526E-3</v>
      </c>
      <c r="C1636" s="1">
        <v>-1.5420649394778599E-2</v>
      </c>
      <c r="D1636" s="1">
        <v>-2.2691773442365303E-2</v>
      </c>
      <c r="E1636" s="1">
        <v>-2.28079963893244E-2</v>
      </c>
      <c r="F1636" s="1">
        <v>-1.99765726397793E-2</v>
      </c>
      <c r="G1636" s="1">
        <v>-2.7935004141229999E-2</v>
      </c>
    </row>
    <row r="1637" spans="1:7" x14ac:dyDescent="0.3">
      <c r="A1637" s="3">
        <v>20150924</v>
      </c>
      <c r="B1637" s="1">
        <v>1.1606995700471969E-2</v>
      </c>
      <c r="C1637" s="1">
        <v>1.469771390542416E-2</v>
      </c>
      <c r="D1637" s="1">
        <v>1.153440374844608E-2</v>
      </c>
      <c r="E1637" s="1">
        <v>9.5564254414991692E-3</v>
      </c>
      <c r="F1637" s="1">
        <v>1.09468860985252E-3</v>
      </c>
      <c r="G1637" s="1">
        <v>7.04195211861412E-3</v>
      </c>
    </row>
    <row r="1638" spans="1:7" x14ac:dyDescent="0.3">
      <c r="A1638" s="3">
        <v>20150925</v>
      </c>
      <c r="B1638" s="1">
        <v>-4.5047128520641501E-2</v>
      </c>
      <c r="C1638" s="1">
        <v>-2.9181636121820981E-2</v>
      </c>
      <c r="D1638" s="1">
        <v>-2.9660334769234881E-2</v>
      </c>
      <c r="E1638" s="1">
        <v>-2.2488186981290799E-2</v>
      </c>
      <c r="F1638" s="1">
        <v>1.1740413653799501E-3</v>
      </c>
      <c r="G1638" s="1">
        <v>-1.9624007109467E-2</v>
      </c>
    </row>
    <row r="1639" spans="1:7" x14ac:dyDescent="0.3">
      <c r="A1639" s="3">
        <v>20150928</v>
      </c>
      <c r="B1639" s="1">
        <v>3.2968289277627676E-2</v>
      </c>
      <c r="C1639" s="1">
        <v>2.1105427407652363E-2</v>
      </c>
      <c r="D1639" s="1">
        <v>2.0434368293268935E-2</v>
      </c>
      <c r="E1639" s="1">
        <v>1.34658125625432E-2</v>
      </c>
      <c r="F1639" s="1">
        <v>-5.5013123894166096E-3</v>
      </c>
      <c r="G1639" s="1">
        <v>1.4746942205174599E-3</v>
      </c>
    </row>
    <row r="1640" spans="1:7" x14ac:dyDescent="0.3">
      <c r="A1640" s="3">
        <v>20150929</v>
      </c>
      <c r="B1640" s="1">
        <v>-1.5498649694897077E-2</v>
      </c>
      <c r="C1640" s="1">
        <v>-1.7828673323165675E-2</v>
      </c>
      <c r="D1640" s="1">
        <v>-1.8658948568428993E-2</v>
      </c>
      <c r="E1640" s="1">
        <v>-1.463831154753E-2</v>
      </c>
      <c r="F1640" s="1">
        <v>-1.52471174793178E-2</v>
      </c>
      <c r="G1640" s="1">
        <v>-2.7506682192687398E-2</v>
      </c>
    </row>
    <row r="1641" spans="1:7" x14ac:dyDescent="0.3">
      <c r="A1641" s="3">
        <v>20150930</v>
      </c>
      <c r="B1641" s="1">
        <v>8.1147440589425333E-3</v>
      </c>
      <c r="C1641" s="1">
        <v>1.7409430584022123E-3</v>
      </c>
      <c r="D1641" s="1">
        <v>2.4326814168188205E-2</v>
      </c>
      <c r="E1641" s="1">
        <v>1.9554651158852101E-2</v>
      </c>
      <c r="F1641" s="1">
        <v>9.8899235823202009E-3</v>
      </c>
      <c r="G1641" s="1">
        <v>4.0765860280512697E-3</v>
      </c>
    </row>
    <row r="1642" spans="1:7" x14ac:dyDescent="0.3">
      <c r="A1642" s="3">
        <v>20151008</v>
      </c>
      <c r="B1642" s="1">
        <v>5.3541469503980865E-2</v>
      </c>
      <c r="C1642" s="1">
        <v>5.0460784023674057E-2</v>
      </c>
      <c r="D1642" s="1">
        <v>4.7747744649524151E-2</v>
      </c>
      <c r="E1642" s="1">
        <v>4.0398756204562097E-2</v>
      </c>
      <c r="F1642" s="1">
        <v>1.4390710359957599E-2</v>
      </c>
      <c r="G1642" s="1">
        <v>3.5319877964740398E-2</v>
      </c>
    </row>
    <row r="1643" spans="1:7" x14ac:dyDescent="0.3">
      <c r="A1643" s="3">
        <v>20151009</v>
      </c>
      <c r="B1643" s="1">
        <v>2.008485997104649E-2</v>
      </c>
      <c r="C1643" s="1">
        <v>9.5604411443786699E-3</v>
      </c>
      <c r="D1643" s="1">
        <v>8.198053698562276E-3</v>
      </c>
      <c r="E1643" s="1">
        <v>4.2821043617885298E-3</v>
      </c>
      <c r="F1643" s="1">
        <v>1.21080146778154E-2</v>
      </c>
      <c r="G1643" s="1">
        <v>1.312443549888E-2</v>
      </c>
    </row>
    <row r="1644" spans="1:7" x14ac:dyDescent="0.3">
      <c r="A1644" s="3">
        <v>20151012</v>
      </c>
      <c r="B1644" s="1">
        <v>4.4952479879555668E-2</v>
      </c>
      <c r="C1644" s="1">
        <v>3.1320399914041369E-2</v>
      </c>
      <c r="D1644" s="1">
        <v>3.716766143937867E-2</v>
      </c>
      <c r="E1644" s="1">
        <v>3.0767120960210802E-2</v>
      </c>
      <c r="F1644" s="1">
        <v>2.4049867430125799E-2</v>
      </c>
      <c r="G1644" s="1">
        <v>4.2471751297420098E-2</v>
      </c>
    </row>
    <row r="1645" spans="1:7" x14ac:dyDescent="0.3">
      <c r="A1645" s="3">
        <v>20151013</v>
      </c>
      <c r="B1645" s="1">
        <v>1.3885285294207506E-2</v>
      </c>
      <c r="C1645" s="1">
        <v>2.2034007760509807E-3</v>
      </c>
      <c r="D1645" s="1">
        <v>7.7819166486580915E-3</v>
      </c>
      <c r="E1645" s="1">
        <v>5.0701862354575397E-3</v>
      </c>
      <c r="F1645" s="1">
        <v>-6.3491416474339901E-3</v>
      </c>
      <c r="G1645" s="1">
        <v>2.1625323867838601E-3</v>
      </c>
    </row>
    <row r="1646" spans="1:7" x14ac:dyDescent="0.3">
      <c r="A1646" s="3">
        <v>20151014</v>
      </c>
      <c r="B1646" s="1">
        <v>-1.3309521066471203E-2</v>
      </c>
      <c r="C1646" s="1">
        <v>-1.3791518692855997E-2</v>
      </c>
      <c r="D1646" s="1">
        <v>-2.1098314065994998E-2</v>
      </c>
      <c r="E1646" s="1">
        <v>-1.8859741483591E-2</v>
      </c>
      <c r="F1646" s="1">
        <v>-8.5912259504211698E-3</v>
      </c>
      <c r="G1646" s="1">
        <v>-1.5097276508513099E-2</v>
      </c>
    </row>
    <row r="1647" spans="1:7" x14ac:dyDescent="0.3">
      <c r="A1647" s="3">
        <v>20151015</v>
      </c>
      <c r="B1647" s="1">
        <v>4.2504773174042929E-2</v>
      </c>
      <c r="C1647" s="1">
        <v>2.3447071625865405E-2</v>
      </c>
      <c r="D1647" s="1">
        <v>2.3348459822139723E-2</v>
      </c>
      <c r="E1647" s="1">
        <v>1.81473847428077E-2</v>
      </c>
      <c r="F1647" s="1">
        <v>1.6090588028694199E-2</v>
      </c>
      <c r="G1647" s="1">
        <v>2.2581213601031699E-2</v>
      </c>
    </row>
    <row r="1648" spans="1:7" x14ac:dyDescent="0.3">
      <c r="A1648" s="3">
        <v>20151016</v>
      </c>
      <c r="B1648" s="1">
        <v>1.2209403356522099E-2</v>
      </c>
      <c r="C1648" s="1">
        <v>6.8099108265748708E-3</v>
      </c>
      <c r="D1648" s="1">
        <v>7.3216469526943637E-3</v>
      </c>
      <c r="E1648" s="1">
        <v>7.9758045438859705E-3</v>
      </c>
      <c r="F1648" s="1">
        <v>8.3016377668494595E-3</v>
      </c>
      <c r="G1648" s="1">
        <v>1.7564580352428898E-2</v>
      </c>
    </row>
    <row r="1649" spans="1:7" x14ac:dyDescent="0.3">
      <c r="A1649" s="3">
        <v>20151019</v>
      </c>
      <c r="B1649" s="1">
        <v>-8.3923186017466657E-3</v>
      </c>
      <c r="C1649" s="1">
        <v>-3.218545527132606E-3</v>
      </c>
      <c r="D1649" s="1">
        <v>7.8624540783709222E-3</v>
      </c>
      <c r="E1649" s="1">
        <v>8.3518723795826602E-3</v>
      </c>
      <c r="F1649" s="1">
        <v>-1.0764535409763501E-3</v>
      </c>
      <c r="G1649" s="1">
        <v>-3.8067694059355601E-3</v>
      </c>
    </row>
    <row r="1650" spans="1:7" x14ac:dyDescent="0.3">
      <c r="A1650" s="3">
        <v>20151020</v>
      </c>
      <c r="B1650" s="1">
        <v>2.8807430379309568E-2</v>
      </c>
      <c r="C1650" s="1">
        <v>1.5297568169252523E-2</v>
      </c>
      <c r="D1650" s="1">
        <v>5.0343665214173904E-3</v>
      </c>
      <c r="E1650" s="1">
        <v>2.6323301925078898E-3</v>
      </c>
      <c r="F1650" s="1">
        <v>1.3917931075057401E-3</v>
      </c>
      <c r="G1650" s="1">
        <v>2.3308662854048201E-2</v>
      </c>
    </row>
    <row r="1651" spans="1:7" x14ac:dyDescent="0.3">
      <c r="A1651" s="3">
        <v>20151021</v>
      </c>
      <c r="B1651" s="1">
        <v>-7.1893330710513473E-2</v>
      </c>
      <c r="C1651" s="1">
        <v>-3.9361568897234404E-2</v>
      </c>
      <c r="D1651" s="1">
        <v>-5.1402836480619961E-2</v>
      </c>
      <c r="E1651" s="1">
        <v>-4.0039195438429598E-2</v>
      </c>
      <c r="F1651" s="1">
        <v>2.3461435379750401E-3</v>
      </c>
      <c r="G1651" s="1">
        <v>-2.8164301049705499E-2</v>
      </c>
    </row>
    <row r="1652" spans="1:7" x14ac:dyDescent="0.3">
      <c r="A1652" s="3">
        <v>20151022</v>
      </c>
      <c r="B1652" s="1">
        <v>3.9892175154050212E-2</v>
      </c>
      <c r="C1652" s="1">
        <v>4.8856414596797487E-2</v>
      </c>
      <c r="D1652" s="1">
        <v>2.2372917122602962E-2</v>
      </c>
      <c r="E1652" s="1">
        <v>1.8468770635456901E-2</v>
      </c>
      <c r="F1652" s="1">
        <v>-4.15615228607255E-3</v>
      </c>
      <c r="G1652" s="1">
        <v>2.3751663454852801E-2</v>
      </c>
    </row>
    <row r="1653" spans="1:7" x14ac:dyDescent="0.3">
      <c r="A1653" s="3">
        <v>20151023</v>
      </c>
      <c r="B1653" s="1">
        <v>2.3059398690790912E-2</v>
      </c>
      <c r="C1653" s="1">
        <v>3.8807507917237818E-2</v>
      </c>
      <c r="D1653" s="1">
        <v>2.0621799626643858E-2</v>
      </c>
      <c r="E1653" s="1">
        <v>1.9495385101320699E-2</v>
      </c>
      <c r="F1653" s="1">
        <v>1.09081192085574E-2</v>
      </c>
      <c r="G1653" s="1">
        <v>6.3081166438849496E-3</v>
      </c>
    </row>
    <row r="1654" spans="1:7" x14ac:dyDescent="0.3">
      <c r="A1654" s="3">
        <v>20151026</v>
      </c>
      <c r="B1654" s="1">
        <v>7.2450485531275633E-3</v>
      </c>
      <c r="C1654" s="1">
        <v>-3.5772020257143983E-3</v>
      </c>
      <c r="D1654" s="1">
        <v>1.2873680224374231E-2</v>
      </c>
      <c r="E1654" s="1">
        <v>1.0130934339419201E-2</v>
      </c>
      <c r="F1654" s="1">
        <v>3.33809859390725E-3</v>
      </c>
      <c r="G1654" s="1">
        <v>1.47325820239847E-3</v>
      </c>
    </row>
    <row r="1655" spans="1:7" x14ac:dyDescent="0.3">
      <c r="A1655" s="3">
        <v>20151027</v>
      </c>
      <c r="B1655" s="1">
        <v>1.3058750787102825E-2</v>
      </c>
      <c r="C1655" s="1">
        <v>5.7161507216674243E-3</v>
      </c>
      <c r="D1655" s="1">
        <v>-1.5960520426139121E-3</v>
      </c>
      <c r="E1655" s="1">
        <v>-4.4501247527431896E-3</v>
      </c>
      <c r="F1655" s="1">
        <v>-1.5948758570973E-3</v>
      </c>
      <c r="G1655" s="1">
        <v>-6.3741817006736003E-3</v>
      </c>
    </row>
    <row r="1656" spans="1:7" x14ac:dyDescent="0.3">
      <c r="A1656" s="3">
        <v>20151028</v>
      </c>
      <c r="B1656" s="1">
        <v>-2.388458567342432E-2</v>
      </c>
      <c r="C1656" s="1">
        <v>-2.8800679860406585E-2</v>
      </c>
      <c r="D1656" s="1">
        <v>-1.4828241657312164E-2</v>
      </c>
      <c r="E1656" s="1">
        <v>-1.45984159073064E-2</v>
      </c>
      <c r="F1656" s="1">
        <v>-1.24611311189448E-2</v>
      </c>
      <c r="G1656" s="1">
        <v>-2.10536623194287E-2</v>
      </c>
    </row>
    <row r="1657" spans="1:7" x14ac:dyDescent="0.3">
      <c r="A1657" s="3">
        <v>20151029</v>
      </c>
      <c r="B1657" s="1">
        <v>8.8944833140823503E-3</v>
      </c>
      <c r="C1657" s="1">
        <v>8.4398959903948592E-3</v>
      </c>
      <c r="D1657" s="1">
        <v>7.6621250358992147E-3</v>
      </c>
      <c r="E1657" s="1">
        <v>1.0108805944659899E-2</v>
      </c>
      <c r="F1657" s="1">
        <v>8.1437264773386701E-5</v>
      </c>
      <c r="G1657" s="1">
        <v>3.2157929700553098E-3</v>
      </c>
    </row>
    <row r="1658" spans="1:7" x14ac:dyDescent="0.3">
      <c r="A1658" s="3">
        <v>20151030</v>
      </c>
      <c r="B1658" s="1">
        <v>2.5791936852664747E-3</v>
      </c>
      <c r="C1658" s="1">
        <v>-4.0559530577097373E-3</v>
      </c>
      <c r="D1658" s="1">
        <v>-4.7430140198119336E-3</v>
      </c>
      <c r="E1658" s="1">
        <v>2.7053729007855498E-4</v>
      </c>
      <c r="F1658" s="1">
        <v>5.3313446317188396E-3</v>
      </c>
      <c r="G1658" s="1">
        <v>-3.58433186377017E-3</v>
      </c>
    </row>
    <row r="1659" spans="1:7" x14ac:dyDescent="0.3">
      <c r="A1659" s="3">
        <v>20151102</v>
      </c>
      <c r="B1659" s="1">
        <v>-1.6804956213783775E-2</v>
      </c>
      <c r="C1659" s="1">
        <v>-2.1999175665857313E-2</v>
      </c>
      <c r="D1659" s="1">
        <v>-1.1715479579491078E-2</v>
      </c>
      <c r="E1659" s="1">
        <v>-9.2313061963424092E-3</v>
      </c>
      <c r="F1659" s="1">
        <v>-1.08803577350612E-2</v>
      </c>
      <c r="G1659" s="1">
        <v>-1.54854443134012E-2</v>
      </c>
    </row>
    <row r="1660" spans="1:7" x14ac:dyDescent="0.3">
      <c r="A1660" s="3">
        <v>20151103</v>
      </c>
      <c r="B1660" s="1">
        <v>-6.2683987987856397E-3</v>
      </c>
      <c r="C1660" s="1">
        <v>-7.1134534681537879E-3</v>
      </c>
      <c r="D1660" s="1">
        <v>-5.0892548318513132E-3</v>
      </c>
      <c r="E1660" s="1">
        <v>-2.0248369245644102E-3</v>
      </c>
      <c r="F1660" s="1">
        <v>-1.3230862941246101E-3</v>
      </c>
      <c r="G1660" s="1">
        <v>-1.8937225445483899E-3</v>
      </c>
    </row>
    <row r="1661" spans="1:7" x14ac:dyDescent="0.3">
      <c r="A1661" s="3">
        <v>20151104</v>
      </c>
      <c r="B1661" s="1">
        <v>5.7953347459268029E-2</v>
      </c>
      <c r="C1661" s="1">
        <v>5.2128951293625096E-2</v>
      </c>
      <c r="D1661" s="1">
        <v>3.9954028259463092E-2</v>
      </c>
      <c r="E1661" s="1">
        <v>3.6299770480087701E-2</v>
      </c>
      <c r="F1661" s="1">
        <v>4.3004123464341001E-2</v>
      </c>
      <c r="G1661" s="1">
        <v>4.3348077512683797E-2</v>
      </c>
    </row>
    <row r="1662" spans="1:7" x14ac:dyDescent="0.3">
      <c r="A1662" s="3">
        <v>20151105</v>
      </c>
      <c r="B1662" s="1">
        <v>-3.8352917484909179E-3</v>
      </c>
      <c r="C1662" s="1">
        <v>-5.276409230415109E-3</v>
      </c>
      <c r="D1662" s="1">
        <v>1.1371486796902301E-2</v>
      </c>
      <c r="E1662" s="1">
        <v>8.9481044570366101E-3</v>
      </c>
      <c r="F1662" s="1">
        <v>2.41009983717719E-2</v>
      </c>
      <c r="G1662" s="1">
        <v>3.71689309704454E-2</v>
      </c>
    </row>
    <row r="1663" spans="1:7" x14ac:dyDescent="0.3">
      <c r="A1663" s="3">
        <v>20151106</v>
      </c>
      <c r="B1663" s="1">
        <v>3.7423632135228618E-2</v>
      </c>
      <c r="C1663" s="1">
        <v>1.7253053918127946E-2</v>
      </c>
      <c r="D1663" s="1">
        <v>2.5054233725963111E-2</v>
      </c>
      <c r="E1663" s="1">
        <v>1.95918719023086E-2</v>
      </c>
      <c r="F1663" s="1">
        <v>2.0120135100580701E-2</v>
      </c>
      <c r="G1663" s="1">
        <v>1.2315262819599101E-2</v>
      </c>
    </row>
    <row r="1664" spans="1:7" x14ac:dyDescent="0.3">
      <c r="A1664" s="3">
        <v>20151109</v>
      </c>
      <c r="B1664" s="1">
        <v>1.6303109492114474E-2</v>
      </c>
      <c r="C1664" s="1">
        <v>1.2612719978683009E-2</v>
      </c>
      <c r="D1664" s="1">
        <v>1.1526533247424918E-2</v>
      </c>
      <c r="E1664" s="1">
        <v>1.2403896448688201E-2</v>
      </c>
      <c r="F1664" s="1">
        <v>1.9781041879215502E-2</v>
      </c>
      <c r="G1664" s="1">
        <v>1.1523519302334201E-2</v>
      </c>
    </row>
    <row r="1665" spans="1:7" x14ac:dyDescent="0.3">
      <c r="A1665" s="3">
        <v>20151110</v>
      </c>
      <c r="B1665" s="1">
        <v>3.2294783658880699E-3</v>
      </c>
      <c r="C1665" s="1">
        <v>-3.9426101297088132E-3</v>
      </c>
      <c r="D1665" s="1">
        <v>-5.0003761573587206E-3</v>
      </c>
      <c r="E1665" s="1">
        <v>-6.5079030389639898E-3</v>
      </c>
      <c r="F1665" s="1">
        <v>-7.6564106988311099E-3</v>
      </c>
      <c r="G1665" s="1">
        <v>-5.7420249802492204E-3</v>
      </c>
    </row>
    <row r="1666" spans="1:7" x14ac:dyDescent="0.3">
      <c r="A1666" s="3">
        <v>20151111</v>
      </c>
      <c r="B1666" s="1">
        <v>2.1408082147130317E-2</v>
      </c>
      <c r="C1666" s="1">
        <v>2.0126145479439351E-2</v>
      </c>
      <c r="D1666" s="1">
        <v>3.0099422582227984E-3</v>
      </c>
      <c r="E1666" s="1">
        <v>-4.4355668727812998E-4</v>
      </c>
      <c r="F1666" s="1">
        <v>-7.3914516707574802E-3</v>
      </c>
      <c r="G1666" s="1">
        <v>-1.1913137266989901E-3</v>
      </c>
    </row>
    <row r="1667" spans="1:7" x14ac:dyDescent="0.3">
      <c r="A1667" s="3">
        <v>20151112</v>
      </c>
      <c r="B1667" s="1">
        <v>-3.0985759675001999E-3</v>
      </c>
      <c r="C1667" s="1">
        <v>3.4519790318342288E-3</v>
      </c>
      <c r="D1667" s="1">
        <v>-2.2878760040617829E-3</v>
      </c>
      <c r="E1667" s="1">
        <v>-4.7196309628738404E-3</v>
      </c>
      <c r="F1667" s="1">
        <v>-1.18464025402656E-2</v>
      </c>
      <c r="G1667" s="1">
        <v>-9.3942961831731796E-3</v>
      </c>
    </row>
    <row r="1668" spans="1:7" x14ac:dyDescent="0.3">
      <c r="A1668" s="3">
        <v>20151113</v>
      </c>
      <c r="B1668" s="1">
        <v>-3.0276031854770499E-2</v>
      </c>
      <c r="C1668" s="1">
        <v>-2.4257697293555716E-2</v>
      </c>
      <c r="D1668" s="1">
        <v>-8.7263420797215607E-3</v>
      </c>
      <c r="E1668" s="1">
        <v>-1.07858094616128E-2</v>
      </c>
      <c r="F1668" s="1">
        <v>-6.7031748812876402E-3</v>
      </c>
      <c r="G1668" s="1">
        <v>-1.2336537078951101E-2</v>
      </c>
    </row>
    <row r="1669" spans="1:7" x14ac:dyDescent="0.3">
      <c r="A1669" s="3">
        <v>20151116</v>
      </c>
      <c r="B1669" s="1">
        <v>3.4494133463679008E-2</v>
      </c>
      <c r="C1669" s="1">
        <v>1.5976169770536962E-2</v>
      </c>
      <c r="D1669" s="1">
        <v>1.0270364827228855E-2</v>
      </c>
      <c r="E1669" s="1">
        <v>3.5184190701092301E-3</v>
      </c>
      <c r="F1669" s="1">
        <v>1.49475081185711E-3</v>
      </c>
      <c r="G1669" s="1">
        <v>7.6021775712300701E-3</v>
      </c>
    </row>
    <row r="1670" spans="1:7" x14ac:dyDescent="0.3">
      <c r="A1670" s="3">
        <v>20151117</v>
      </c>
      <c r="B1670" s="1">
        <v>-2.2336507872715679E-2</v>
      </c>
      <c r="C1670" s="1">
        <v>-9.110006756624071E-3</v>
      </c>
      <c r="D1670" s="1">
        <v>-5.2113290363726842E-3</v>
      </c>
      <c r="E1670" s="1">
        <v>-1.5627959121997E-3</v>
      </c>
      <c r="F1670" s="1">
        <v>4.2777389388000296E-3</v>
      </c>
      <c r="G1670" s="1">
        <v>-3.6000772738920199E-3</v>
      </c>
    </row>
    <row r="1671" spans="1:7" x14ac:dyDescent="0.3">
      <c r="A1671" s="3">
        <v>20151118</v>
      </c>
      <c r="B1671" s="1">
        <v>-1.8524401168025464E-2</v>
      </c>
      <c r="C1671" s="1">
        <v>-1.8077912329703533E-2</v>
      </c>
      <c r="D1671" s="1">
        <v>-1.6805754865310111E-2</v>
      </c>
      <c r="E1671" s="1">
        <v>-9.4207158718125003E-3</v>
      </c>
      <c r="F1671" s="1">
        <v>4.3521208378753898E-3</v>
      </c>
      <c r="G1671" s="1">
        <v>-1.3557741731032301E-2</v>
      </c>
    </row>
    <row r="1672" spans="1:7" x14ac:dyDescent="0.3">
      <c r="A1672" s="3">
        <v>20151119</v>
      </c>
      <c r="B1672" s="1">
        <v>4.077562934876959E-2</v>
      </c>
      <c r="C1672" s="1">
        <v>1.9443258923310645E-2</v>
      </c>
      <c r="D1672" s="1">
        <v>1.9410518250600379E-2</v>
      </c>
      <c r="E1672" s="1">
        <v>1.4905213644553401E-2</v>
      </c>
      <c r="F1672" s="1">
        <v>1.06064929684043E-2</v>
      </c>
      <c r="G1672" s="1">
        <v>1.45696643559715E-2</v>
      </c>
    </row>
    <row r="1673" spans="1:7" x14ac:dyDescent="0.3">
      <c r="A1673" s="3">
        <v>20151120</v>
      </c>
      <c r="B1673" s="1">
        <v>1.2592029012012744E-2</v>
      </c>
      <c r="C1673" s="1">
        <v>4.23335462353862E-3</v>
      </c>
      <c r="D1673" s="1">
        <v>6.727949246289641E-3</v>
      </c>
      <c r="E1673" s="1">
        <v>3.65944057330132E-3</v>
      </c>
      <c r="F1673" s="1">
        <v>7.63805408537829E-4</v>
      </c>
      <c r="G1673" s="1">
        <v>-1.5131977210364701E-3</v>
      </c>
    </row>
    <row r="1674" spans="1:7" x14ac:dyDescent="0.3">
      <c r="A1674" s="3">
        <v>20151123</v>
      </c>
      <c r="B1674" s="1">
        <v>-1.3112724974507077E-2</v>
      </c>
      <c r="C1674" s="1">
        <v>-3.0612473814069382E-3</v>
      </c>
      <c r="D1674" s="1">
        <v>-4.3801806603426816E-3</v>
      </c>
      <c r="E1674" s="1">
        <v>-2.6335411008359799E-3</v>
      </c>
      <c r="F1674" s="1">
        <v>-2.6295262611944498E-3</v>
      </c>
      <c r="G1674" s="1">
        <v>-7.9000847837684095E-3</v>
      </c>
    </row>
    <row r="1675" spans="1:7" x14ac:dyDescent="0.3">
      <c r="A1675" s="3">
        <v>20151124</v>
      </c>
      <c r="B1675" s="1">
        <v>1.6344727656026726E-2</v>
      </c>
      <c r="C1675" s="1">
        <v>5.30867317361821E-3</v>
      </c>
      <c r="D1675" s="1">
        <v>3.1877025769514568E-3</v>
      </c>
      <c r="E1675" s="1">
        <v>-7.6658888799829904E-4</v>
      </c>
      <c r="F1675" s="1">
        <v>-2.3137496205352802E-3</v>
      </c>
      <c r="G1675" s="1">
        <v>-6.3152831564821602E-3</v>
      </c>
    </row>
    <row r="1676" spans="1:7" x14ac:dyDescent="0.3">
      <c r="A1676" s="3">
        <v>20151125</v>
      </c>
      <c r="B1676" s="1">
        <v>2.3070124168522547E-2</v>
      </c>
      <c r="C1676" s="1">
        <v>1.5463729235959192E-2</v>
      </c>
      <c r="D1676" s="1">
        <v>7.9204661971422723E-3</v>
      </c>
      <c r="E1676" s="1">
        <v>8.5075762729247394E-3</v>
      </c>
      <c r="F1676" s="1">
        <v>4.1636792703621901E-3</v>
      </c>
      <c r="G1676" s="1">
        <v>5.4620427268121897E-3</v>
      </c>
    </row>
    <row r="1677" spans="1:7" x14ac:dyDescent="0.3">
      <c r="A1677" s="3">
        <v>20151126</v>
      </c>
      <c r="B1677" s="1">
        <v>-1.575905596353638E-2</v>
      </c>
      <c r="C1677" s="1">
        <v>-1.0707361385048608E-2</v>
      </c>
      <c r="D1677" s="1">
        <v>-2.7727842860373257E-3</v>
      </c>
      <c r="E1677" s="1">
        <v>-1.8874928003462499E-3</v>
      </c>
      <c r="F1677" s="1">
        <v>-4.2309718093481103E-3</v>
      </c>
      <c r="G1677" s="1">
        <v>-5.8915570034777098E-3</v>
      </c>
    </row>
    <row r="1678" spans="1:7" x14ac:dyDescent="0.3">
      <c r="A1678" s="3">
        <v>20151127</v>
      </c>
      <c r="B1678" s="1">
        <v>-6.3464314002305455E-2</v>
      </c>
      <c r="C1678" s="1">
        <v>-5.4378934470017307E-2</v>
      </c>
      <c r="D1678" s="1">
        <v>-5.3208341804422236E-2</v>
      </c>
      <c r="E1678" s="1">
        <v>-4.5460797794089597E-2</v>
      </c>
      <c r="F1678" s="1">
        <v>-3.9146950890460303E-2</v>
      </c>
      <c r="G1678" s="1">
        <v>-6.6045538821151301E-2</v>
      </c>
    </row>
    <row r="1679" spans="1:7" x14ac:dyDescent="0.3">
      <c r="A1679" s="3">
        <v>20151130</v>
      </c>
      <c r="B1679" s="1">
        <v>1.4601496694695524E-2</v>
      </c>
      <c r="C1679" s="1">
        <v>2.9210249443829372E-4</v>
      </c>
      <c r="D1679" s="1">
        <v>4.5817324240532611E-3</v>
      </c>
      <c r="E1679" s="1">
        <v>5.45667959166375E-3</v>
      </c>
      <c r="F1679" s="1">
        <v>7.5302765280391799E-3</v>
      </c>
      <c r="G1679" s="1">
        <v>-5.9821839783454596E-3</v>
      </c>
    </row>
    <row r="1680" spans="1:7" x14ac:dyDescent="0.3">
      <c r="A1680" s="3">
        <v>20151201</v>
      </c>
      <c r="B1680" s="1">
        <v>-7.149066963352952E-3</v>
      </c>
      <c r="C1680" s="1">
        <v>1.3028894889537689E-2</v>
      </c>
      <c r="D1680" s="1">
        <v>1.1774335127557226E-2</v>
      </c>
      <c r="E1680" s="1">
        <v>1.56964769485438E-2</v>
      </c>
      <c r="F1680" s="1">
        <v>7.7613450740856198E-3</v>
      </c>
      <c r="G1680" s="1">
        <v>1.5764083878313899E-2</v>
      </c>
    </row>
    <row r="1681" spans="1:7" x14ac:dyDescent="0.3">
      <c r="A1681" s="3">
        <v>20151202</v>
      </c>
      <c r="B1681" s="1">
        <v>-7.9734118319526245E-3</v>
      </c>
      <c r="C1681" s="1">
        <v>3.6481576207234327E-3</v>
      </c>
      <c r="D1681" s="1">
        <v>3.0197482819802814E-2</v>
      </c>
      <c r="E1681" s="1">
        <v>3.1849151142859702E-2</v>
      </c>
      <c r="F1681" s="1">
        <v>5.4001972742456397E-2</v>
      </c>
      <c r="G1681" s="1">
        <v>2.8923714618180201E-2</v>
      </c>
    </row>
    <row r="1682" spans="1:7" x14ac:dyDescent="0.3">
      <c r="A1682" s="3">
        <v>20151203</v>
      </c>
      <c r="B1682" s="1">
        <v>2.4197521624525264E-2</v>
      </c>
      <c r="C1682" s="1">
        <v>1.6956029776599726E-2</v>
      </c>
      <c r="D1682" s="1">
        <v>8.8093511806678869E-3</v>
      </c>
      <c r="E1682" s="1">
        <v>3.9477835864626699E-3</v>
      </c>
      <c r="F1682" s="1">
        <v>6.3540976460750203E-3</v>
      </c>
      <c r="G1682" s="1">
        <v>4.0910964343556198E-3</v>
      </c>
    </row>
    <row r="1683" spans="1:7" x14ac:dyDescent="0.3">
      <c r="A1683" s="3">
        <v>20151204</v>
      </c>
      <c r="B1683" s="1">
        <v>-1.2844423372039705E-2</v>
      </c>
      <c r="C1683" s="1">
        <v>-6.066869933054748E-3</v>
      </c>
      <c r="D1683" s="1">
        <v>-1.0607245133150119E-2</v>
      </c>
      <c r="E1683" s="1">
        <v>-7.6461880037564404E-3</v>
      </c>
      <c r="F1683" s="1">
        <v>-2.4940586595535399E-2</v>
      </c>
      <c r="G1683" s="1">
        <v>-2.07812094208823E-2</v>
      </c>
    </row>
    <row r="1684" spans="1:7" x14ac:dyDescent="0.3">
      <c r="A1684" s="3">
        <v>20151207</v>
      </c>
      <c r="B1684" s="1">
        <v>1.1014170817161278E-2</v>
      </c>
      <c r="C1684" s="1">
        <v>1.635547487435025E-2</v>
      </c>
      <c r="D1684" s="1">
        <v>6.4697338004460177E-3</v>
      </c>
      <c r="E1684" s="1">
        <v>5.4737642356928202E-3</v>
      </c>
      <c r="F1684" s="1">
        <v>-1.43733478759947E-3</v>
      </c>
      <c r="G1684" s="1">
        <v>3.2302921793047799E-3</v>
      </c>
    </row>
    <row r="1685" spans="1:7" x14ac:dyDescent="0.3">
      <c r="A1685" s="3">
        <v>20151208</v>
      </c>
      <c r="B1685" s="1">
        <v>-1.9046025533373447E-2</v>
      </c>
      <c r="C1685" s="1">
        <v>-2.0686098885099095E-2</v>
      </c>
      <c r="D1685" s="1">
        <v>-2.2906133702426092E-2</v>
      </c>
      <c r="E1685" s="1">
        <v>-2.3955112341054199E-2</v>
      </c>
      <c r="F1685" s="1">
        <v>-7.40735419168073E-3</v>
      </c>
      <c r="G1685" s="1">
        <v>-2.0996542476317999E-2</v>
      </c>
    </row>
    <row r="1686" spans="1:7" x14ac:dyDescent="0.3">
      <c r="A1686" s="3">
        <v>20151209</v>
      </c>
      <c r="B1686" s="1">
        <v>-4.9779992071036904E-3</v>
      </c>
      <c r="C1686" s="1">
        <v>-6.0562894288572026E-3</v>
      </c>
      <c r="D1686" s="1">
        <v>1.1395709089156264E-2</v>
      </c>
      <c r="E1686" s="1">
        <v>1.3192313031904501E-2</v>
      </c>
      <c r="F1686" s="1">
        <v>8.1900984755190007E-3</v>
      </c>
      <c r="G1686" s="1">
        <v>-1.7332622011118799E-3</v>
      </c>
    </row>
    <row r="1687" spans="1:7" x14ac:dyDescent="0.3">
      <c r="A1687" s="3">
        <v>20151210</v>
      </c>
      <c r="B1687" s="1">
        <v>9.1824979448490544E-3</v>
      </c>
      <c r="C1687" s="1">
        <v>3.7592709605108092E-3</v>
      </c>
      <c r="D1687" s="1">
        <v>-1.731941264464803E-3</v>
      </c>
      <c r="E1687" s="1">
        <v>-4.6486763058999001E-3</v>
      </c>
      <c r="F1687" s="1">
        <v>-5.9028901829756104E-3</v>
      </c>
      <c r="G1687" s="1">
        <v>-2.9342146244639199E-3</v>
      </c>
    </row>
    <row r="1688" spans="1:7" x14ac:dyDescent="0.3">
      <c r="A1688" s="3">
        <v>20151211</v>
      </c>
      <c r="B1688" s="1">
        <v>-4.2897400400567481E-3</v>
      </c>
      <c r="C1688" s="1">
        <v>-7.8508975441622525E-3</v>
      </c>
      <c r="D1688" s="1">
        <v>6.2764674314360884E-5</v>
      </c>
      <c r="E1688" s="1">
        <v>5.9782406436435895E-4</v>
      </c>
      <c r="F1688" s="1">
        <v>-5.8334484820555697E-3</v>
      </c>
      <c r="G1688" s="1">
        <v>-8.4048989399271804E-3</v>
      </c>
    </row>
    <row r="1689" spans="1:7" x14ac:dyDescent="0.3">
      <c r="A1689" s="3">
        <v>20151214</v>
      </c>
      <c r="B1689" s="1">
        <v>1.5809739106537161E-2</v>
      </c>
      <c r="C1689" s="1">
        <v>1.3461198151161464E-2</v>
      </c>
      <c r="D1689" s="1">
        <v>1.8992593901184029E-2</v>
      </c>
      <c r="E1689" s="1">
        <v>1.6502051504959401E-2</v>
      </c>
      <c r="F1689" s="1">
        <v>2.3001074237132001E-2</v>
      </c>
      <c r="G1689" s="1">
        <v>3.0251811385168002E-2</v>
      </c>
    </row>
    <row r="1690" spans="1:7" x14ac:dyDescent="0.3">
      <c r="A1690" s="3">
        <v>20151215</v>
      </c>
      <c r="B1690" s="1">
        <v>1.4764247026487312E-2</v>
      </c>
      <c r="C1690" s="1">
        <v>7.0255370647304659E-3</v>
      </c>
      <c r="D1690" s="1">
        <v>1.4739466967692114E-3</v>
      </c>
      <c r="E1690" s="1">
        <v>-1.4318586611408101E-5</v>
      </c>
      <c r="F1690" s="1">
        <v>-7.6798915260368897E-3</v>
      </c>
      <c r="G1690" s="1">
        <v>-5.8034301696510701E-3</v>
      </c>
    </row>
    <row r="1691" spans="1:7" x14ac:dyDescent="0.3">
      <c r="A1691" s="3">
        <v>20151216</v>
      </c>
      <c r="B1691" s="1">
        <v>6.6585607537856875E-3</v>
      </c>
      <c r="C1691" s="1">
        <v>1.3833426699854238E-3</v>
      </c>
      <c r="D1691" s="1">
        <v>-2.8633918753931727E-3</v>
      </c>
      <c r="E1691" s="1">
        <v>-4.78766938833468E-3</v>
      </c>
      <c r="F1691" s="1">
        <v>-5.0985377261964096E-3</v>
      </c>
      <c r="G1691" s="1">
        <v>-3.3431801075834501E-4</v>
      </c>
    </row>
    <row r="1692" spans="1:7" x14ac:dyDescent="0.3">
      <c r="A1692" s="3">
        <v>20151217</v>
      </c>
      <c r="B1692" s="1">
        <v>2.3079522413980605E-2</v>
      </c>
      <c r="C1692" s="1">
        <v>1.99338479763174E-2</v>
      </c>
      <c r="D1692" s="1">
        <v>1.9065251628300542E-2</v>
      </c>
      <c r="E1692" s="1">
        <v>1.9202266045154199E-2</v>
      </c>
      <c r="F1692" s="1">
        <v>2.0174335606839702E-2</v>
      </c>
      <c r="G1692" s="1">
        <v>2.2365281348234799E-2</v>
      </c>
    </row>
    <row r="1693" spans="1:7" x14ac:dyDescent="0.3">
      <c r="A1693" s="3">
        <v>20151218</v>
      </c>
      <c r="B1693" s="1">
        <v>-1.0839021086776651E-2</v>
      </c>
      <c r="C1693" s="1">
        <v>5.6366342245490683E-3</v>
      </c>
      <c r="D1693" s="1">
        <v>-4.6248036274338048E-3</v>
      </c>
      <c r="E1693" s="1">
        <v>9.9462166429274798E-4</v>
      </c>
      <c r="F1693" s="1">
        <v>1.34486033742601E-2</v>
      </c>
      <c r="G1693" s="1">
        <v>6.2156659569487099E-3</v>
      </c>
    </row>
    <row r="1694" spans="1:7" x14ac:dyDescent="0.3">
      <c r="A1694" s="3">
        <v>20151221</v>
      </c>
      <c r="B1694" s="1">
        <v>1.6599750266450556E-2</v>
      </c>
      <c r="C1694" s="1">
        <v>2.8245603301425084E-2</v>
      </c>
      <c r="D1694" s="1">
        <v>3.7053797786895971E-2</v>
      </c>
      <c r="E1694" s="1">
        <v>4.6244994784768102E-2</v>
      </c>
      <c r="F1694" s="1">
        <v>3.4589495387838197E-2</v>
      </c>
      <c r="G1694" s="1">
        <v>2.14100150911017E-2</v>
      </c>
    </row>
    <row r="1695" spans="1:7" x14ac:dyDescent="0.3">
      <c r="A1695" s="3">
        <v>20151222</v>
      </c>
      <c r="B1695" s="1">
        <v>2.6373482627037076E-3</v>
      </c>
      <c r="C1695" s="1">
        <v>-5.7051438636444493E-4</v>
      </c>
      <c r="D1695" s="1">
        <v>8.2628744557792597E-3</v>
      </c>
      <c r="E1695" s="1">
        <v>4.0623856912094698E-3</v>
      </c>
      <c r="F1695" s="1">
        <v>-9.47594785220711E-4</v>
      </c>
      <c r="G1695" s="1">
        <v>1.74577910741489E-3</v>
      </c>
    </row>
    <row r="1696" spans="1:7" x14ac:dyDescent="0.3">
      <c r="A1696" s="3">
        <v>20151223</v>
      </c>
      <c r="B1696" s="1">
        <v>-1.7546844149758177E-2</v>
      </c>
      <c r="C1696" s="1">
        <v>-8.4303249848772914E-4</v>
      </c>
      <c r="D1696" s="1">
        <v>-2.4635809226217931E-3</v>
      </c>
      <c r="E1696" s="1">
        <v>2.4739807357626398E-3</v>
      </c>
      <c r="F1696" s="1">
        <v>6.63814554448221E-3</v>
      </c>
      <c r="G1696" s="1">
        <v>-8.4321555070786692E-3</v>
      </c>
    </row>
    <row r="1697" spans="1:7" x14ac:dyDescent="0.3">
      <c r="A1697" s="3">
        <v>20151224</v>
      </c>
      <c r="B1697" s="1">
        <v>4.2569234362888863E-5</v>
      </c>
      <c r="C1697" s="1">
        <v>-8.5028361204917136E-3</v>
      </c>
      <c r="D1697" s="1">
        <v>-9.9349233373985102E-3</v>
      </c>
      <c r="E1697" s="1">
        <v>-1.43817424690789E-2</v>
      </c>
      <c r="F1697" s="1">
        <v>-7.2836456372651201E-3</v>
      </c>
      <c r="G1697" s="1">
        <v>-1.06005263692411E-2</v>
      </c>
    </row>
    <row r="1698" spans="1:7" x14ac:dyDescent="0.3">
      <c r="A1698" s="3">
        <v>20151225</v>
      </c>
      <c r="B1698" s="1">
        <v>2.2132832729026683E-3</v>
      </c>
      <c r="C1698" s="1">
        <v>5.7387620757631437E-3</v>
      </c>
      <c r="D1698" s="1">
        <v>5.1990879330648674E-3</v>
      </c>
      <c r="E1698" s="1">
        <v>2.86269302709287E-3</v>
      </c>
      <c r="F1698" s="1">
        <v>5.3955100567596101E-3</v>
      </c>
      <c r="G1698" s="1">
        <v>9.0777952652534109E-3</v>
      </c>
    </row>
    <row r="1699" spans="1:7" x14ac:dyDescent="0.3">
      <c r="A1699" s="3">
        <v>20151228</v>
      </c>
      <c r="B1699" s="1">
        <v>-2.3613476252762319E-2</v>
      </c>
      <c r="C1699" s="1">
        <v>-2.2279813038015562E-2</v>
      </c>
      <c r="D1699" s="1">
        <v>-2.4488596784358677E-2</v>
      </c>
      <c r="E1699" s="1">
        <v>-2.7089719184465798E-2</v>
      </c>
      <c r="F1699" s="1">
        <v>-3.2360352188540803E-2</v>
      </c>
      <c r="G1699" s="1">
        <v>-2.8506117597885901E-2</v>
      </c>
    </row>
    <row r="1700" spans="1:7" x14ac:dyDescent="0.3">
      <c r="A1700" s="3">
        <v>20151229</v>
      </c>
      <c r="B1700" s="1">
        <v>1.0477837039370066E-2</v>
      </c>
      <c r="C1700" s="1">
        <v>6.795069667519661E-3</v>
      </c>
      <c r="D1700" s="1">
        <v>1.4447446272325779E-2</v>
      </c>
      <c r="E1700" s="1">
        <v>1.5520256287788E-2</v>
      </c>
      <c r="F1700" s="1">
        <v>9.4301487624743E-3</v>
      </c>
      <c r="G1700" s="1">
        <v>1.0308582644460501E-2</v>
      </c>
    </row>
    <row r="1701" spans="1:7" x14ac:dyDescent="0.3">
      <c r="A1701" s="3">
        <v>20151230</v>
      </c>
      <c r="B1701" s="1">
        <v>1.491319608027678E-2</v>
      </c>
      <c r="C1701" s="1">
        <v>6.008077461820133E-3</v>
      </c>
      <c r="D1701" s="1">
        <v>4.2090867853641989E-3</v>
      </c>
      <c r="E1701" s="1">
        <v>5.8414207500444602E-5</v>
      </c>
      <c r="F1701" s="1">
        <v>3.3255561295800001E-4</v>
      </c>
      <c r="G1701" s="1">
        <v>7.9146293504944103E-4</v>
      </c>
    </row>
    <row r="1702" spans="1:7" x14ac:dyDescent="0.3">
      <c r="A1702" s="3">
        <v>20151231</v>
      </c>
      <c r="B1702" s="1">
        <v>-2.0971756420168079E-2</v>
      </c>
      <c r="C1702" s="1">
        <v>-9.7956924709591796E-3</v>
      </c>
      <c r="D1702" s="1">
        <v>-1.15842548632565E-2</v>
      </c>
      <c r="E1702" s="1">
        <v>-9.1369583310565907E-3</v>
      </c>
      <c r="F1702" s="1">
        <v>-6.0278277530628798E-3</v>
      </c>
      <c r="G1702" s="1">
        <v>-1.19732771573469E-2</v>
      </c>
    </row>
    <row r="1703" spans="1:7" x14ac:dyDescent="0.3">
      <c r="A1703" s="3">
        <v>20160104</v>
      </c>
      <c r="B1703" s="1">
        <v>-8.1212785321254533E-2</v>
      </c>
      <c r="C1703" s="1">
        <v>-8.0400860035203803E-2</v>
      </c>
      <c r="D1703" s="1">
        <v>-8.1461995826859979E-2</v>
      </c>
      <c r="E1703" s="1">
        <v>-7.3421520041763402E-2</v>
      </c>
      <c r="F1703" s="1">
        <v>-5.2739258068600303E-2</v>
      </c>
      <c r="G1703" s="1">
        <v>-7.9040905041239298E-2</v>
      </c>
    </row>
    <row r="1704" spans="1:7" x14ac:dyDescent="0.3">
      <c r="A1704" s="3">
        <v>20160105</v>
      </c>
      <c r="B1704" s="1">
        <v>-4.8174963884526382E-3</v>
      </c>
      <c r="C1704" s="1">
        <v>-1.3757147860711229E-2</v>
      </c>
      <c r="D1704" s="1">
        <v>1.1572752310734544E-2</v>
      </c>
      <c r="E1704" s="1">
        <v>1.5525407637004499E-2</v>
      </c>
      <c r="F1704" s="1">
        <v>6.46003858487431E-3</v>
      </c>
      <c r="G1704" s="1">
        <v>-5.4915763907433203E-3</v>
      </c>
    </row>
    <row r="1705" spans="1:7" x14ac:dyDescent="0.3">
      <c r="A1705" s="3">
        <v>20160106</v>
      </c>
      <c r="B1705" s="1">
        <v>1.9977670469744344E-2</v>
      </c>
      <c r="C1705" s="1">
        <v>1.6780560469508453E-2</v>
      </c>
      <c r="D1705" s="1">
        <v>1.5432569469084299E-2</v>
      </c>
      <c r="E1705" s="1">
        <v>1.6161273129572901E-2</v>
      </c>
      <c r="F1705" s="1">
        <v>8.8662089195916394E-3</v>
      </c>
      <c r="G1705" s="1">
        <v>2.8685718592747499E-2</v>
      </c>
    </row>
    <row r="1706" spans="1:7" x14ac:dyDescent="0.3">
      <c r="A1706" s="3">
        <v>20160107</v>
      </c>
      <c r="B1706" s="1">
        <v>-8.2989284544087813E-2</v>
      </c>
      <c r="C1706" s="1">
        <v>-8.0378459538556768E-2</v>
      </c>
      <c r="D1706" s="1">
        <v>-7.7877484680849318E-2</v>
      </c>
      <c r="E1706" s="1">
        <v>-6.8982934487075001E-2</v>
      </c>
      <c r="F1706" s="1">
        <v>-4.7410186937820703E-2</v>
      </c>
      <c r="G1706" s="1">
        <v>-7.7172836958654803E-2</v>
      </c>
    </row>
    <row r="1707" spans="1:7" x14ac:dyDescent="0.3">
      <c r="A1707" s="3">
        <v>20160108</v>
      </c>
      <c r="B1707" s="1">
        <v>1.5313897687667499E-2</v>
      </c>
      <c r="C1707" s="1">
        <v>1.6978497270593876E-2</v>
      </c>
      <c r="D1707" s="1">
        <v>2.0173878621934406E-2</v>
      </c>
      <c r="E1707" s="1">
        <v>2.56597393712923E-2</v>
      </c>
      <c r="F1707" s="1">
        <v>1.23596354265547E-2</v>
      </c>
      <c r="G1707" s="1">
        <v>2.65524306040173E-2</v>
      </c>
    </row>
    <row r="1708" spans="1:7" x14ac:dyDescent="0.3">
      <c r="A1708" s="3">
        <v>20160111</v>
      </c>
      <c r="B1708" s="1">
        <v>-6.2254230752356879E-2</v>
      </c>
      <c r="C1708" s="1">
        <v>-6.2799927278523515E-2</v>
      </c>
      <c r="D1708" s="1">
        <v>-6.1116624462847199E-2</v>
      </c>
      <c r="E1708" s="1">
        <v>-5.0796559691318202E-2</v>
      </c>
      <c r="F1708" s="1">
        <v>-4.1680330989140202E-2</v>
      </c>
      <c r="G1708" s="1">
        <v>-3.8840784029981201E-2</v>
      </c>
    </row>
    <row r="1709" spans="1:7" x14ac:dyDescent="0.3">
      <c r="A1709" s="3">
        <v>20160112</v>
      </c>
      <c r="B1709" s="1">
        <v>8.4674469210812529E-3</v>
      </c>
      <c r="C1709" s="1">
        <v>1.3056037848438267E-2</v>
      </c>
      <c r="D1709" s="1">
        <v>8.1745132702208852E-3</v>
      </c>
      <c r="E1709" s="1">
        <v>1.6229825733460701E-3</v>
      </c>
      <c r="F1709" s="1">
        <v>6.0138500240637001E-3</v>
      </c>
      <c r="G1709" s="1">
        <v>1.0558071246413499E-2</v>
      </c>
    </row>
    <row r="1710" spans="1:7" x14ac:dyDescent="0.3">
      <c r="A1710" s="3">
        <v>20160113</v>
      </c>
      <c r="B1710" s="1">
        <v>-2.5536343317473977E-2</v>
      </c>
      <c r="C1710" s="1">
        <v>-3.0459681386922496E-2</v>
      </c>
      <c r="D1710" s="1">
        <v>-1.8079627211117676E-2</v>
      </c>
      <c r="E1710" s="1">
        <v>-1.3102170615585799E-2</v>
      </c>
      <c r="F1710" s="1">
        <v>-7.9695641840943996E-3</v>
      </c>
      <c r="G1710" s="1">
        <v>-3.2119649620752103E-2</v>
      </c>
    </row>
    <row r="1711" spans="1:7" x14ac:dyDescent="0.3">
      <c r="A1711" s="3">
        <v>20160114</v>
      </c>
      <c r="B1711" s="1">
        <v>3.7860595843764715E-2</v>
      </c>
      <c r="C1711" s="1">
        <v>3.4783234310067017E-2</v>
      </c>
      <c r="D1711" s="1">
        <v>2.9400504403070894E-2</v>
      </c>
      <c r="E1711" s="1">
        <v>2.32011079593905E-2</v>
      </c>
      <c r="F1711" s="1">
        <v>1.11417168408325E-2</v>
      </c>
      <c r="G1711" s="1">
        <v>1.79037486456263E-2</v>
      </c>
    </row>
    <row r="1712" spans="1:7" x14ac:dyDescent="0.3">
      <c r="A1712" s="3">
        <v>20160115</v>
      </c>
      <c r="B1712" s="1">
        <v>-3.452938212939452E-2</v>
      </c>
      <c r="C1712" s="1">
        <v>-2.9073543705568219E-2</v>
      </c>
      <c r="D1712" s="1">
        <v>-3.3354968864374175E-2</v>
      </c>
      <c r="E1712" s="1">
        <v>-3.2974187071580598E-2</v>
      </c>
      <c r="F1712" s="1">
        <v>-1.9905188907986499E-2</v>
      </c>
      <c r="G1712" s="1">
        <v>-5.3172073426639502E-2</v>
      </c>
    </row>
    <row r="1713" spans="1:7" x14ac:dyDescent="0.3">
      <c r="A1713" s="3">
        <v>20160118</v>
      </c>
      <c r="B1713" s="1">
        <v>1.6896081846028886E-2</v>
      </c>
      <c r="C1713" s="1">
        <v>1.4353437998583119E-2</v>
      </c>
      <c r="D1713" s="1">
        <v>5.312169036546458E-3</v>
      </c>
      <c r="E1713" s="1">
        <v>2.1799480054737102E-3</v>
      </c>
      <c r="F1713" s="1">
        <v>4.5246718207391201E-4</v>
      </c>
      <c r="G1713" s="1">
        <v>6.2529805684331903E-3</v>
      </c>
    </row>
    <row r="1714" spans="1:7" x14ac:dyDescent="0.3">
      <c r="A1714" s="3">
        <v>20160119</v>
      </c>
      <c r="B1714" s="1">
        <v>3.0070123264185043E-2</v>
      </c>
      <c r="C1714" s="1">
        <v>3.2631627086626667E-2</v>
      </c>
      <c r="D1714" s="1">
        <v>3.2954757757083959E-2</v>
      </c>
      <c r="E1714" s="1">
        <v>3.3577636246100002E-2</v>
      </c>
      <c r="F1714" s="1">
        <v>1.9199815816373401E-2</v>
      </c>
      <c r="G1714" s="1">
        <v>5.0521612629765601E-2</v>
      </c>
    </row>
    <row r="1715" spans="1:7" x14ac:dyDescent="0.3">
      <c r="A1715" s="3">
        <v>20160120</v>
      </c>
      <c r="B1715" s="1">
        <v>-1.6063962320732258E-2</v>
      </c>
      <c r="C1715" s="1">
        <v>-1.1346082418816543E-2</v>
      </c>
      <c r="D1715" s="1">
        <v>-2.0765367119343021E-2</v>
      </c>
      <c r="E1715" s="1">
        <v>-2.2230929411043401E-2</v>
      </c>
      <c r="F1715" s="1">
        <v>-1.6268392869607701E-2</v>
      </c>
      <c r="G1715" s="1">
        <v>8.8033808715546197E-3</v>
      </c>
    </row>
    <row r="1716" spans="1:7" x14ac:dyDescent="0.3">
      <c r="A1716" s="3">
        <v>20160121</v>
      </c>
      <c r="B1716" s="1">
        <v>-3.4333323241624185E-2</v>
      </c>
      <c r="C1716" s="1">
        <v>-2.6862181425309824E-2</v>
      </c>
      <c r="D1716" s="1">
        <v>-3.5272576951954182E-2</v>
      </c>
      <c r="E1716" s="1">
        <v>-2.69508400628161E-2</v>
      </c>
      <c r="F1716" s="1">
        <v>-1.9181077087643401E-2</v>
      </c>
      <c r="G1716" s="1">
        <v>-4.5575427629698101E-2</v>
      </c>
    </row>
    <row r="1717" spans="1:7" x14ac:dyDescent="0.3">
      <c r="A1717" s="3">
        <v>20160122</v>
      </c>
      <c r="B1717" s="1">
        <v>1.294459854880216E-2</v>
      </c>
      <c r="C1717" s="1">
        <v>4.4722089341148047E-3</v>
      </c>
      <c r="D1717" s="1">
        <v>1.2120600318883139E-2</v>
      </c>
      <c r="E1717" s="1">
        <v>8.5692464996498206E-3</v>
      </c>
      <c r="F1717" s="1">
        <v>7.4039982162007597E-3</v>
      </c>
      <c r="G1717" s="1">
        <v>1.6035368628463199E-2</v>
      </c>
    </row>
    <row r="1718" spans="1:7" x14ac:dyDescent="0.3">
      <c r="A1718" s="3">
        <v>20160125</v>
      </c>
      <c r="B1718" s="1">
        <v>8.7142371449715709E-3</v>
      </c>
      <c r="C1718" s="1">
        <v>9.9829418464606485E-3</v>
      </c>
      <c r="D1718" s="1">
        <v>7.9056646910247077E-3</v>
      </c>
      <c r="E1718" s="1">
        <v>7.5030634700970602E-3</v>
      </c>
      <c r="F1718" s="1">
        <v>3.6319885505353101E-3</v>
      </c>
      <c r="G1718" s="1">
        <v>-7.0205634697330702E-4</v>
      </c>
    </row>
    <row r="1719" spans="1:7" x14ac:dyDescent="0.3">
      <c r="A1719" s="3">
        <v>20160126</v>
      </c>
      <c r="B1719" s="1">
        <v>-7.3589957433968428E-2</v>
      </c>
      <c r="C1719" s="1">
        <v>-6.533962667156859E-2</v>
      </c>
      <c r="D1719" s="1">
        <v>-6.3580113476982267E-2</v>
      </c>
      <c r="E1719" s="1">
        <v>-5.2669246470907899E-2</v>
      </c>
      <c r="F1719" s="1">
        <v>-4.3158356273118703E-2</v>
      </c>
      <c r="G1719" s="1">
        <v>-7.3232677176257893E-2</v>
      </c>
    </row>
    <row r="1720" spans="1:7" x14ac:dyDescent="0.3">
      <c r="A1720" s="3">
        <v>20160127</v>
      </c>
      <c r="B1720" s="1">
        <v>-4.8384617083711175E-3</v>
      </c>
      <c r="C1720" s="1">
        <v>-5.7790754078387409E-3</v>
      </c>
      <c r="D1720" s="1">
        <v>-1.2325855789031316E-3</v>
      </c>
      <c r="E1720" s="1">
        <v>-4.0740398340606502E-3</v>
      </c>
      <c r="F1720" s="1">
        <v>2.3517405277685799E-3</v>
      </c>
      <c r="G1720" s="1">
        <v>-1.24910192098733E-2</v>
      </c>
    </row>
    <row r="1721" spans="1:7" x14ac:dyDescent="0.3">
      <c r="A1721" s="3">
        <v>20160128</v>
      </c>
      <c r="B1721" s="1">
        <v>-3.2539859708114412E-2</v>
      </c>
      <c r="C1721" s="1">
        <v>-2.8188366880437705E-2</v>
      </c>
      <c r="D1721" s="1">
        <v>-2.0438781368892184E-2</v>
      </c>
      <c r="E1721" s="1">
        <v>-1.51255478291433E-2</v>
      </c>
      <c r="F1721" s="1">
        <v>-1.36408072523429E-2</v>
      </c>
      <c r="G1721" s="1">
        <v>-4.1331329480400601E-2</v>
      </c>
    </row>
    <row r="1722" spans="1:7" x14ac:dyDescent="0.3">
      <c r="A1722" s="3">
        <v>20160129</v>
      </c>
      <c r="B1722" s="1">
        <v>4.0737047205955695E-2</v>
      </c>
      <c r="C1722" s="1">
        <v>3.2181190409330811E-2</v>
      </c>
      <c r="D1722" s="1">
        <v>3.6029020006956708E-2</v>
      </c>
      <c r="E1722" s="1">
        <v>3.2387081089791298E-2</v>
      </c>
      <c r="F1722" s="1">
        <v>2.52724224823275E-2</v>
      </c>
      <c r="G1722" s="1">
        <v>3.7925069188174301E-2</v>
      </c>
    </row>
    <row r="1723" spans="1:7" x14ac:dyDescent="0.3">
      <c r="A1723" s="3">
        <v>20160201</v>
      </c>
      <c r="B1723" s="1">
        <v>-5.8819037650518291E-3</v>
      </c>
      <c r="C1723" s="1">
        <v>-7.7381870128023986E-3</v>
      </c>
      <c r="D1723" s="1">
        <v>-1.2737849232040238E-2</v>
      </c>
      <c r="E1723" s="1">
        <v>-7.7912986397637198E-3</v>
      </c>
      <c r="F1723" s="1">
        <v>-1.45806593541655E-2</v>
      </c>
      <c r="G1723" s="1">
        <v>-1.8501757708826401E-2</v>
      </c>
    </row>
    <row r="1724" spans="1:7" x14ac:dyDescent="0.3">
      <c r="A1724" s="3">
        <v>20160202</v>
      </c>
      <c r="B1724" s="1">
        <v>3.2468009879634982E-2</v>
      </c>
      <c r="C1724" s="1">
        <v>2.8936917014449847E-2</v>
      </c>
      <c r="D1724" s="1">
        <v>2.3297718874928378E-2</v>
      </c>
      <c r="E1724" s="1">
        <v>1.9266880516485198E-2</v>
      </c>
      <c r="F1724" s="1">
        <v>1.3548383903982501E-2</v>
      </c>
      <c r="G1724" s="1">
        <v>2.5563747468384902E-2</v>
      </c>
    </row>
    <row r="1725" spans="1:7" x14ac:dyDescent="0.3">
      <c r="A1725" s="3">
        <v>20160203</v>
      </c>
      <c r="B1725" s="1">
        <v>2.1334328814156234E-3</v>
      </c>
      <c r="C1725" s="1">
        <v>1.9945791647081519E-3</v>
      </c>
      <c r="D1725" s="1">
        <v>-6.7227397617240633E-3</v>
      </c>
      <c r="E1725" s="1">
        <v>-4.7152016874218603E-3</v>
      </c>
      <c r="F1725" s="1">
        <v>-6.0553903272609604E-3</v>
      </c>
      <c r="G1725" s="1">
        <v>-3.2069589007476603E-4</v>
      </c>
    </row>
    <row r="1726" spans="1:7" x14ac:dyDescent="0.3">
      <c r="A1726" s="3">
        <v>20160204</v>
      </c>
      <c r="B1726" s="1">
        <v>1.1108783324317527E-2</v>
      </c>
      <c r="C1726" s="1">
        <v>1.8730668135063803E-2</v>
      </c>
      <c r="D1726" s="1">
        <v>1.1043946812479315E-2</v>
      </c>
      <c r="E1726" s="1">
        <v>9.5583201185405406E-3</v>
      </c>
      <c r="F1726" s="1">
        <v>9.6391907859812304E-3</v>
      </c>
      <c r="G1726" s="1">
        <v>1.4868106336099699E-2</v>
      </c>
    </row>
    <row r="1727" spans="1:7" x14ac:dyDescent="0.3">
      <c r="A1727" s="3">
        <v>20160205</v>
      </c>
      <c r="B1727" s="1">
        <v>-1.1899783241631863E-2</v>
      </c>
      <c r="C1727" s="1">
        <v>-4.5898935374330055E-3</v>
      </c>
      <c r="D1727" s="1">
        <v>-8.3662677684299847E-3</v>
      </c>
      <c r="E1727" s="1">
        <v>-6.5063829069022501E-3</v>
      </c>
      <c r="F1727" s="1">
        <v>-3.6279144087183299E-3</v>
      </c>
      <c r="G1727" s="1">
        <v>-2.8382071953027901E-3</v>
      </c>
    </row>
    <row r="1728" spans="1:7" x14ac:dyDescent="0.3">
      <c r="A1728" s="3">
        <v>20160215</v>
      </c>
      <c r="B1728" s="1">
        <v>3.6370490530902876E-3</v>
      </c>
      <c r="C1728" s="1">
        <v>8.0519519086024831E-3</v>
      </c>
      <c r="D1728" s="1">
        <v>-6.1512112957998258E-3</v>
      </c>
      <c r="E1728" s="1">
        <v>-9.4923462912859698E-3</v>
      </c>
      <c r="F1728" s="1">
        <v>-7.6086368777371497E-3</v>
      </c>
      <c r="G1728" s="1">
        <v>-2.9937936970502199E-3</v>
      </c>
    </row>
    <row r="1729" spans="1:7" x14ac:dyDescent="0.3">
      <c r="A1729" s="3">
        <v>20160216</v>
      </c>
      <c r="B1729" s="1">
        <v>4.2181853234003211E-2</v>
      </c>
      <c r="C1729" s="1">
        <v>3.0624090548207389E-2</v>
      </c>
      <c r="D1729" s="1">
        <v>3.3350543375663018E-2</v>
      </c>
      <c r="E1729" s="1">
        <v>2.9713359852103299E-2</v>
      </c>
      <c r="F1729" s="1">
        <v>2.20315038368138E-2</v>
      </c>
      <c r="G1729" s="1">
        <v>3.2108552983912998E-2</v>
      </c>
    </row>
    <row r="1730" spans="1:7" x14ac:dyDescent="0.3">
      <c r="A1730" s="3">
        <v>20160217</v>
      </c>
      <c r="B1730" s="1">
        <v>1.5110209411500663E-2</v>
      </c>
      <c r="C1730" s="1">
        <v>3.7229976926950095E-3</v>
      </c>
      <c r="D1730" s="1">
        <v>1.1772226689072325E-2</v>
      </c>
      <c r="E1730" s="1">
        <v>8.5000754792199703E-3</v>
      </c>
      <c r="F1730" s="1">
        <v>3.9149274116620199E-3</v>
      </c>
      <c r="G1730" s="1">
        <v>1.8720359095707802E-2</v>
      </c>
    </row>
    <row r="1731" spans="1:7" x14ac:dyDescent="0.3">
      <c r="A1731" s="3">
        <v>20160218</v>
      </c>
      <c r="B1731" s="1">
        <v>-9.129364195817698E-3</v>
      </c>
      <c r="C1731" s="1">
        <v>-5.6434980611411211E-3</v>
      </c>
      <c r="D1731" s="1">
        <v>-5.8653062292332572E-3</v>
      </c>
      <c r="E1731" s="1">
        <v>-6.5278682536054596E-3</v>
      </c>
      <c r="F1731" s="1">
        <v>-2.1926080881526501E-3</v>
      </c>
      <c r="G1731" s="1">
        <v>-7.6964442138383899E-3</v>
      </c>
    </row>
    <row r="1732" spans="1:7" x14ac:dyDescent="0.3">
      <c r="A1732" s="3">
        <v>20160219</v>
      </c>
      <c r="B1732" s="1">
        <v>5.0538249497460415E-3</v>
      </c>
      <c r="C1732" s="1">
        <v>2.1703385407452276E-3</v>
      </c>
      <c r="D1732" s="1">
        <v>-1.0071499331163719E-3</v>
      </c>
      <c r="E1732" s="1">
        <v>7.9398653658295699E-4</v>
      </c>
      <c r="F1732" s="1">
        <v>-3.2165578005098699E-3</v>
      </c>
      <c r="G1732" s="1">
        <v>-4.0068331032951897E-3</v>
      </c>
    </row>
    <row r="1733" spans="1:7" x14ac:dyDescent="0.3">
      <c r="A1733" s="3">
        <v>20160222</v>
      </c>
      <c r="B1733" s="1">
        <v>1.9351290368670136E-2</v>
      </c>
      <c r="C1733" s="1">
        <v>1.3790600892239642E-2</v>
      </c>
      <c r="D1733" s="1">
        <v>2.4741903101450132E-2</v>
      </c>
      <c r="E1733" s="1">
        <v>2.0563625947050301E-2</v>
      </c>
      <c r="F1733" s="1">
        <v>1.9975539954627999E-2</v>
      </c>
      <c r="G1733" s="1">
        <v>2.2049544964301199E-2</v>
      </c>
    </row>
    <row r="1734" spans="1:7" x14ac:dyDescent="0.3">
      <c r="A1734" s="3">
        <v>20160223</v>
      </c>
      <c r="B1734" s="1">
        <v>-1.1527526449633462E-2</v>
      </c>
      <c r="C1734" s="1">
        <v>-4.9583246434564869E-3</v>
      </c>
      <c r="D1734" s="1">
        <v>-9.4150219508363896E-3</v>
      </c>
      <c r="E1734" s="1">
        <v>-6.3937689539893903E-3</v>
      </c>
      <c r="F1734" s="1">
        <v>-1.2078251884605099E-2</v>
      </c>
      <c r="G1734" s="1">
        <v>-1.0069021854752299E-2</v>
      </c>
    </row>
    <row r="1735" spans="1:7" x14ac:dyDescent="0.3">
      <c r="A1735" s="3">
        <v>20160224</v>
      </c>
      <c r="B1735" s="1">
        <v>9.8700051691605426E-4</v>
      </c>
      <c r="C1735" s="1">
        <v>2.3089772510503345E-4</v>
      </c>
      <c r="D1735" s="1">
        <v>6.1566965076730248E-3</v>
      </c>
      <c r="E1735" s="1">
        <v>5.7819195299332396E-3</v>
      </c>
      <c r="F1735" s="1">
        <v>2.8849239614869202E-3</v>
      </c>
      <c r="G1735" s="1">
        <v>1.52227868957093E-2</v>
      </c>
    </row>
    <row r="1736" spans="1:7" x14ac:dyDescent="0.3">
      <c r="A1736" s="3">
        <v>20160225</v>
      </c>
      <c r="B1736" s="1">
        <v>-7.4830128138571941E-2</v>
      </c>
      <c r="C1736" s="1">
        <v>-6.5566732901847766E-2</v>
      </c>
      <c r="D1736" s="1">
        <v>-6.3204566313654204E-2</v>
      </c>
      <c r="E1736" s="1">
        <v>-5.4229425011401503E-2</v>
      </c>
      <c r="F1736" s="1">
        <v>-4.0057940818008501E-2</v>
      </c>
      <c r="G1736" s="1">
        <v>-8.0322065696309397E-2</v>
      </c>
    </row>
    <row r="1737" spans="1:7" x14ac:dyDescent="0.3">
      <c r="A1737" s="3">
        <v>20160226</v>
      </c>
      <c r="B1737" s="1">
        <v>7.3605001681566942E-3</v>
      </c>
      <c r="C1737" s="1">
        <v>5.5547332844182338E-3</v>
      </c>
      <c r="D1737" s="1">
        <v>1.1251847196060028E-2</v>
      </c>
      <c r="E1737" s="1">
        <v>1.27690695120219E-2</v>
      </c>
      <c r="F1737" s="1">
        <v>9.5569641747657204E-3</v>
      </c>
      <c r="G1737" s="1">
        <v>1.1932164258231501E-2</v>
      </c>
    </row>
    <row r="1738" spans="1:7" x14ac:dyDescent="0.3">
      <c r="A1738" s="3">
        <v>20160229</v>
      </c>
      <c r="B1738" s="1">
        <v>-4.9015036914719701E-2</v>
      </c>
      <c r="C1738" s="1">
        <v>-4.4164720071089299E-2</v>
      </c>
      <c r="D1738" s="1">
        <v>-3.3814060815605236E-2</v>
      </c>
      <c r="E1738" s="1">
        <v>-2.62004529708291E-2</v>
      </c>
      <c r="F1738" s="1">
        <v>-4.64694112540843E-4</v>
      </c>
      <c r="G1738" s="1">
        <v>-3.1322245506118097E-2</v>
      </c>
    </row>
    <row r="1739" spans="1:7" x14ac:dyDescent="0.3">
      <c r="A1739" s="3">
        <v>20160301</v>
      </c>
      <c r="B1739" s="1">
        <v>2.5594425633639149E-2</v>
      </c>
      <c r="C1739" s="1">
        <v>1.5944450053723715E-2</v>
      </c>
      <c r="D1739" s="1">
        <v>1.8950760718859132E-2</v>
      </c>
      <c r="E1739" s="1">
        <v>1.8523506915364901E-2</v>
      </c>
      <c r="F1739" s="1">
        <v>1.15160550554241E-2</v>
      </c>
      <c r="G1739" s="1">
        <v>2.2225134667991801E-2</v>
      </c>
    </row>
    <row r="1740" spans="1:7" x14ac:dyDescent="0.3">
      <c r="A1740" s="3">
        <v>20160302</v>
      </c>
      <c r="B1740" s="1">
        <v>4.3327696582327248E-2</v>
      </c>
      <c r="C1740" s="1">
        <v>3.9918119903748009E-2</v>
      </c>
      <c r="D1740" s="1">
        <v>4.2211993164246939E-2</v>
      </c>
      <c r="E1740" s="1">
        <v>3.8751460369798998E-2</v>
      </c>
      <c r="F1740" s="1">
        <v>2.8862199312855E-2</v>
      </c>
      <c r="G1740" s="1">
        <v>5.1318778765443503E-2</v>
      </c>
    </row>
    <row r="1741" spans="1:7" x14ac:dyDescent="0.3">
      <c r="A1741" s="3">
        <v>20160303</v>
      </c>
      <c r="B1741" s="1">
        <v>-4.3532925988852057E-4</v>
      </c>
      <c r="C1741" s="1">
        <v>6.6398848948321482E-4</v>
      </c>
      <c r="D1741" s="1">
        <v>-1.9846316619984441E-3</v>
      </c>
      <c r="E1741" s="1">
        <v>1.1278769967139199E-4</v>
      </c>
      <c r="F1741" s="1">
        <v>4.08599475101024E-3</v>
      </c>
      <c r="G1741" s="1">
        <v>3.8581844722502599E-3</v>
      </c>
    </row>
    <row r="1742" spans="1:7" x14ac:dyDescent="0.3">
      <c r="A1742" s="3">
        <v>20160304</v>
      </c>
      <c r="B1742" s="1">
        <v>-2.0778548429383842E-2</v>
      </c>
      <c r="C1742" s="1">
        <v>-2.1501877302720115E-2</v>
      </c>
      <c r="D1742" s="1">
        <v>-1.0490035507565883E-3</v>
      </c>
      <c r="E1742" s="1">
        <v>6.56954584188042E-3</v>
      </c>
      <c r="F1742" s="1">
        <v>2.8682440125701199E-2</v>
      </c>
      <c r="G1742" s="1">
        <v>5.9563468940866601E-3</v>
      </c>
    </row>
    <row r="1743" spans="1:7" x14ac:dyDescent="0.3">
      <c r="A1743" s="3">
        <v>20160307</v>
      </c>
      <c r="B1743" s="1">
        <v>1.5536021895892999E-2</v>
      </c>
      <c r="C1743" s="1">
        <v>1.4513418940712982E-2</v>
      </c>
      <c r="D1743" s="1">
        <v>7.3718384384105625E-3</v>
      </c>
      <c r="E1743" s="1">
        <v>4.5829337462558297E-3</v>
      </c>
      <c r="F1743" s="1">
        <v>-7.8034991753192099E-3</v>
      </c>
      <c r="G1743" s="1">
        <v>9.4397951237087906E-3</v>
      </c>
    </row>
    <row r="1744" spans="1:7" x14ac:dyDescent="0.3">
      <c r="A1744" s="3">
        <v>20160308</v>
      </c>
      <c r="B1744" s="1">
        <v>5.3543343040773003E-3</v>
      </c>
      <c r="C1744" s="1">
        <v>6.8674384398060952E-3</v>
      </c>
      <c r="D1744" s="1">
        <v>1.1440113211383465E-3</v>
      </c>
      <c r="E1744" s="1">
        <v>-1.0987910131984801E-3</v>
      </c>
      <c r="F1744" s="1">
        <v>3.5597080909766398E-3</v>
      </c>
      <c r="G1744" s="1">
        <v>-1.59229638858034E-3</v>
      </c>
    </row>
    <row r="1745" spans="1:7" x14ac:dyDescent="0.3">
      <c r="A1745" s="3">
        <v>20160309</v>
      </c>
      <c r="B1745" s="1">
        <v>-1.6264247866301883E-2</v>
      </c>
      <c r="C1745" s="1">
        <v>-9.4583861543825511E-3</v>
      </c>
      <c r="D1745" s="1">
        <v>-1.073189998327192E-2</v>
      </c>
      <c r="E1745" s="1">
        <v>-1.0010195464769099E-2</v>
      </c>
      <c r="F1745" s="1">
        <v>-2.68707995744599E-4</v>
      </c>
      <c r="G1745" s="1">
        <v>-1.7071574417258199E-2</v>
      </c>
    </row>
    <row r="1746" spans="1:7" x14ac:dyDescent="0.3">
      <c r="A1746" s="3">
        <v>20160310</v>
      </c>
      <c r="B1746" s="1">
        <v>-1.2333074576693533E-2</v>
      </c>
      <c r="C1746" s="1">
        <v>-1.5886972130308333E-2</v>
      </c>
      <c r="D1746" s="1">
        <v>-1.3361724784117795E-2</v>
      </c>
      <c r="E1746" s="1">
        <v>-5.2272645743761904E-3</v>
      </c>
      <c r="F1746" s="1">
        <v>-2.0743551751553398E-2</v>
      </c>
      <c r="G1746" s="1">
        <v>-2.3720645987462999E-2</v>
      </c>
    </row>
    <row r="1747" spans="1:7" x14ac:dyDescent="0.3">
      <c r="A1747" s="3">
        <v>20160311</v>
      </c>
      <c r="B1747" s="1">
        <v>-8.1139054645557518E-4</v>
      </c>
      <c r="C1747" s="1">
        <v>-2.5691446846305339E-3</v>
      </c>
      <c r="D1747" s="1">
        <v>-1.9574675387554613E-3</v>
      </c>
      <c r="E1747" s="1">
        <v>-1.5828219872387301E-3</v>
      </c>
      <c r="F1747" s="1">
        <v>-1.17562420495725E-4</v>
      </c>
      <c r="G1747" s="1">
        <v>2.38537300592454E-3</v>
      </c>
    </row>
    <row r="1748" spans="1:7" x14ac:dyDescent="0.3">
      <c r="A1748" s="3">
        <v>20160314</v>
      </c>
      <c r="B1748" s="1">
        <v>3.6771393052669098E-2</v>
      </c>
      <c r="C1748" s="1">
        <v>2.8692373172302034E-2</v>
      </c>
      <c r="D1748" s="1">
        <v>2.046313274794893E-2</v>
      </c>
      <c r="E1748" s="1">
        <v>1.5752263954748699E-2</v>
      </c>
      <c r="F1748" s="1">
        <v>1.0847759617176799E-3</v>
      </c>
      <c r="G1748" s="1">
        <v>2.3183673222426E-2</v>
      </c>
    </row>
    <row r="1749" spans="1:7" x14ac:dyDescent="0.3">
      <c r="A1749" s="3">
        <v>20160315</v>
      </c>
      <c r="B1749" s="1">
        <v>-3.6022635673289825E-3</v>
      </c>
      <c r="C1749" s="1">
        <v>-2.6127848528050495E-4</v>
      </c>
      <c r="D1749" s="1">
        <v>1.2130107562833381E-3</v>
      </c>
      <c r="E1749" s="1">
        <v>5.3766793375324704E-3</v>
      </c>
      <c r="F1749" s="1">
        <v>5.9697002064032501E-3</v>
      </c>
      <c r="G1749" s="1">
        <v>4.7829019106561902E-3</v>
      </c>
    </row>
    <row r="1750" spans="1:7" x14ac:dyDescent="0.3">
      <c r="A1750" s="3">
        <v>20160316</v>
      </c>
      <c r="B1750" s="1">
        <v>-1.0480705106746828E-2</v>
      </c>
      <c r="C1750" s="1">
        <v>-6.9006551847128426E-3</v>
      </c>
      <c r="D1750" s="1">
        <v>-1.5513560611397678E-3</v>
      </c>
      <c r="E1750" s="1">
        <v>-3.6197860763865701E-3</v>
      </c>
      <c r="F1750" s="1">
        <v>1.9222671695164201E-2</v>
      </c>
      <c r="G1750" s="1">
        <v>2.5177353486154201E-3</v>
      </c>
    </row>
    <row r="1751" spans="1:7" x14ac:dyDescent="0.3">
      <c r="A1751" s="3">
        <v>20160317</v>
      </c>
      <c r="B1751" s="1">
        <v>4.1466611677127674E-2</v>
      </c>
      <c r="C1751" s="1">
        <v>2.647280497683949E-2</v>
      </c>
      <c r="D1751" s="1">
        <v>1.6174805481025501E-2</v>
      </c>
      <c r="E1751" s="1">
        <v>1.3535744465999301E-2</v>
      </c>
      <c r="F1751" s="1">
        <v>-4.5919668136924002E-3</v>
      </c>
      <c r="G1751" s="1">
        <v>1.14863748821956E-2</v>
      </c>
    </row>
    <row r="1752" spans="1:7" x14ac:dyDescent="0.3">
      <c r="A1752" s="3">
        <v>20160318</v>
      </c>
      <c r="B1752" s="1">
        <v>3.2173112337672623E-2</v>
      </c>
      <c r="C1752" s="1">
        <v>2.4151943569746658E-2</v>
      </c>
      <c r="D1752" s="1">
        <v>1.7102424715445274E-2</v>
      </c>
      <c r="E1752" s="1">
        <v>1.42236082963609E-2</v>
      </c>
      <c r="F1752" s="1">
        <v>5.0803052643128002E-3</v>
      </c>
      <c r="G1752" s="1">
        <v>1.20247113874131E-2</v>
      </c>
    </row>
    <row r="1753" spans="1:7" x14ac:dyDescent="0.3">
      <c r="A1753" s="3">
        <v>20160321</v>
      </c>
      <c r="B1753" s="1">
        <v>2.3820055316083718E-2</v>
      </c>
      <c r="C1753" s="1">
        <v>1.905873115227779E-2</v>
      </c>
      <c r="D1753" s="1">
        <v>1.6308352488282885E-2</v>
      </c>
      <c r="E1753" s="1">
        <v>1.48082105419781E-2</v>
      </c>
      <c r="F1753" s="1">
        <v>2.0349721249074099E-2</v>
      </c>
      <c r="G1753" s="1">
        <v>2.48685908312926E-2</v>
      </c>
    </row>
    <row r="1754" spans="1:7" x14ac:dyDescent="0.3">
      <c r="A1754" s="3">
        <v>20160322</v>
      </c>
      <c r="B1754" s="1">
        <v>-2.6907139504911198E-3</v>
      </c>
      <c r="C1754" s="1">
        <v>-3.8865036522281664E-3</v>
      </c>
      <c r="D1754" s="1">
        <v>-3.3836301376479532E-3</v>
      </c>
      <c r="E1754" s="1">
        <v>-4.8575558143100999E-4</v>
      </c>
      <c r="F1754" s="1">
        <v>-1.01573012701649E-2</v>
      </c>
      <c r="G1754" s="1">
        <v>-9.0443283881674798E-3</v>
      </c>
    </row>
    <row r="1755" spans="1:7" x14ac:dyDescent="0.3">
      <c r="A1755" s="3">
        <v>20160323</v>
      </c>
      <c r="B1755" s="1">
        <v>8.5709326621348798E-3</v>
      </c>
      <c r="C1755" s="1">
        <v>-3.5713365366820023E-4</v>
      </c>
      <c r="D1755" s="1">
        <v>1.6424172644639765E-3</v>
      </c>
      <c r="E1755" s="1">
        <v>2.54200567426351E-3</v>
      </c>
      <c r="F1755" s="1">
        <v>9.9775451974537998E-4</v>
      </c>
      <c r="G1755" s="1">
        <v>-2.5816831055154501E-3</v>
      </c>
    </row>
    <row r="1756" spans="1:7" x14ac:dyDescent="0.3">
      <c r="A1756" s="3">
        <v>20160324</v>
      </c>
      <c r="B1756" s="1">
        <v>-1.4913429725472806E-2</v>
      </c>
      <c r="C1756" s="1">
        <v>-1.4039349859589101E-2</v>
      </c>
      <c r="D1756" s="1">
        <v>-8.3630362368480368E-3</v>
      </c>
      <c r="E1756" s="1">
        <v>-3.0880967125306098E-3</v>
      </c>
      <c r="F1756" s="1">
        <v>-1.5347836280466501E-2</v>
      </c>
      <c r="G1756" s="1">
        <v>-1.75523984759011E-2</v>
      </c>
    </row>
    <row r="1757" spans="1:7" x14ac:dyDescent="0.3">
      <c r="A1757" s="3">
        <v>20160325</v>
      </c>
      <c r="B1757" s="1">
        <v>2.4317636456725094E-3</v>
      </c>
      <c r="C1757" s="1">
        <v>8.1169843039001332E-3</v>
      </c>
      <c r="D1757" s="1">
        <v>6.2323043401534836E-3</v>
      </c>
      <c r="E1757" s="1">
        <v>7.9270639862686898E-3</v>
      </c>
      <c r="F1757" s="1">
        <v>4.7894014611232199E-3</v>
      </c>
      <c r="G1757" s="1">
        <v>5.1735053456465896E-3</v>
      </c>
    </row>
    <row r="1758" spans="1:7" x14ac:dyDescent="0.3">
      <c r="A1758" s="3">
        <v>20160328</v>
      </c>
      <c r="B1758" s="1">
        <v>-5.6595464553688638E-3</v>
      </c>
      <c r="C1758" s="1">
        <v>-2.2593150201593499E-3</v>
      </c>
      <c r="D1758" s="1">
        <v>-8.5668498463851456E-3</v>
      </c>
      <c r="E1758" s="1">
        <v>-1.33248572746302E-3</v>
      </c>
      <c r="F1758" s="1">
        <v>-1.2972448810777099E-2</v>
      </c>
      <c r="G1758" s="1">
        <v>-4.4302640243062703E-3</v>
      </c>
    </row>
    <row r="1759" spans="1:7" x14ac:dyDescent="0.3">
      <c r="A1759" s="3">
        <v>20160329</v>
      </c>
      <c r="B1759" s="1">
        <v>-1.7082884578512623E-2</v>
      </c>
      <c r="C1759" s="1">
        <v>-2.0366361658679111E-2</v>
      </c>
      <c r="D1759" s="1">
        <v>-1.2795269406072901E-2</v>
      </c>
      <c r="E1759" s="1">
        <v>-1.39486353328E-2</v>
      </c>
      <c r="F1759" s="1">
        <v>-4.5181224668591697E-3</v>
      </c>
      <c r="G1759" s="1">
        <v>-1.8162573658041799E-2</v>
      </c>
    </row>
    <row r="1760" spans="1:7" x14ac:dyDescent="0.3">
      <c r="A1760" s="3">
        <v>20160330</v>
      </c>
      <c r="B1760" s="1">
        <v>3.8816331540318452E-2</v>
      </c>
      <c r="C1760" s="1">
        <v>3.3603454786943161E-2</v>
      </c>
      <c r="D1760" s="1">
        <v>2.4191359598354258E-2</v>
      </c>
      <c r="E1760" s="1">
        <v>2.09517628932154E-2</v>
      </c>
      <c r="F1760" s="1">
        <v>2.1946136475382599E-2</v>
      </c>
      <c r="G1760" s="1">
        <v>2.75245677256254E-2</v>
      </c>
    </row>
    <row r="1761" spans="1:7" x14ac:dyDescent="0.3">
      <c r="A1761" s="3">
        <v>20160331</v>
      </c>
      <c r="B1761" s="1">
        <v>-3.7466416749611666E-3</v>
      </c>
      <c r="C1761" s="1">
        <v>-1.6082350037867237E-3</v>
      </c>
      <c r="D1761" s="1">
        <v>7.4738124678942171E-3</v>
      </c>
      <c r="E1761" s="1">
        <v>5.66011103189939E-3</v>
      </c>
      <c r="F1761" s="1">
        <v>-2.2232868846463099E-3</v>
      </c>
      <c r="G1761" s="1">
        <v>5.0782048365178804E-3</v>
      </c>
    </row>
    <row r="1762" spans="1:7" x14ac:dyDescent="0.3">
      <c r="A1762" s="3">
        <v>20160401</v>
      </c>
      <c r="B1762" s="1">
        <v>-7.1103391192704332E-3</v>
      </c>
      <c r="C1762" s="1">
        <v>-7.1499304370605385E-3</v>
      </c>
      <c r="D1762" s="1">
        <v>-2.4364863280782433E-3</v>
      </c>
      <c r="E1762" s="1">
        <v>-4.5418456032755702E-3</v>
      </c>
      <c r="F1762" s="1">
        <v>5.3634309348792901E-3</v>
      </c>
      <c r="G1762" s="1">
        <v>7.85769205151058E-3</v>
      </c>
    </row>
    <row r="1763" spans="1:7" x14ac:dyDescent="0.3">
      <c r="A1763" s="3">
        <v>20160405</v>
      </c>
      <c r="B1763" s="1">
        <v>2.8908308530672819E-2</v>
      </c>
      <c r="C1763" s="1">
        <v>2.2896808139185931E-2</v>
      </c>
      <c r="D1763" s="1">
        <v>1.7624171244263156E-2</v>
      </c>
      <c r="E1763" s="1">
        <v>1.5499819296089699E-2</v>
      </c>
      <c r="F1763" s="1">
        <v>4.9458348904297704E-3</v>
      </c>
      <c r="G1763" s="1">
        <v>1.8899037207140701E-2</v>
      </c>
    </row>
    <row r="1764" spans="1:7" x14ac:dyDescent="0.3">
      <c r="A1764" s="3">
        <v>20160406</v>
      </c>
      <c r="B1764" s="1">
        <v>4.280999833344192E-3</v>
      </c>
      <c r="C1764" s="1">
        <v>4.957191509173074E-3</v>
      </c>
      <c r="D1764" s="1">
        <v>2.5833340156718619E-3</v>
      </c>
      <c r="E1764" s="1">
        <v>4.4459760508886396E-3</v>
      </c>
      <c r="F1764" s="1">
        <v>-6.9247629441180304E-3</v>
      </c>
      <c r="G1764" s="1">
        <v>-3.75772919656293E-3</v>
      </c>
    </row>
    <row r="1765" spans="1:7" x14ac:dyDescent="0.3">
      <c r="A1765" s="3">
        <v>20160407</v>
      </c>
      <c r="B1765" s="1">
        <v>-1.6756324898874148E-2</v>
      </c>
      <c r="C1765" s="1">
        <v>-1.3029090802207781E-2</v>
      </c>
      <c r="D1765" s="1">
        <v>-1.3530469551081194E-2</v>
      </c>
      <c r="E1765" s="1">
        <v>-1.44802688617149E-2</v>
      </c>
      <c r="F1765" s="1">
        <v>-1.1167708800211E-2</v>
      </c>
      <c r="G1765" s="1">
        <v>-1.47684316540678E-2</v>
      </c>
    </row>
    <row r="1766" spans="1:7" x14ac:dyDescent="0.3">
      <c r="A1766" s="3">
        <v>20160408</v>
      </c>
      <c r="B1766" s="1">
        <v>-8.6951148921191965E-3</v>
      </c>
      <c r="C1766" s="1">
        <v>-7.9261302753054347E-3</v>
      </c>
      <c r="D1766" s="1">
        <v>-7.9146651133549829E-3</v>
      </c>
      <c r="E1766" s="1">
        <v>-8.5942545810648498E-3</v>
      </c>
      <c r="F1766" s="1">
        <v>-3.2045601253210499E-3</v>
      </c>
      <c r="G1766" s="1">
        <v>-9.3693873743503405E-3</v>
      </c>
    </row>
    <row r="1767" spans="1:7" x14ac:dyDescent="0.3">
      <c r="A1767" s="3">
        <v>20160411</v>
      </c>
      <c r="B1767" s="1">
        <v>1.9268707561360621E-2</v>
      </c>
      <c r="C1767" s="1">
        <v>2.4982981422452685E-2</v>
      </c>
      <c r="D1767" s="1">
        <v>1.6309223320394316E-2</v>
      </c>
      <c r="E1767" s="1">
        <v>1.2427056680052799E-2</v>
      </c>
      <c r="F1767" s="1">
        <v>9.3046730021526299E-3</v>
      </c>
      <c r="G1767" s="1">
        <v>1.5877217434583701E-2</v>
      </c>
    </row>
    <row r="1768" spans="1:7" x14ac:dyDescent="0.3">
      <c r="A1768" s="3">
        <v>20160412</v>
      </c>
      <c r="B1768" s="1">
        <v>-8.6167085728597742E-3</v>
      </c>
      <c r="C1768" s="1">
        <v>-7.6594858550955583E-3</v>
      </c>
      <c r="D1768" s="1">
        <v>-5.9115491755478465E-3</v>
      </c>
      <c r="E1768" s="1">
        <v>-4.4498914695952699E-3</v>
      </c>
      <c r="F1768" s="1">
        <v>-1.46347100037353E-3</v>
      </c>
      <c r="G1768" s="1">
        <v>-6.3182416445772297E-3</v>
      </c>
    </row>
    <row r="1769" spans="1:7" x14ac:dyDescent="0.3">
      <c r="A1769" s="3">
        <v>20160413</v>
      </c>
      <c r="B1769" s="1">
        <v>1.36604482746482E-2</v>
      </c>
      <c r="C1769" s="1">
        <v>9.4259951428654308E-3</v>
      </c>
      <c r="D1769" s="1">
        <v>8.5052646167702133E-3</v>
      </c>
      <c r="E1769" s="1">
        <v>6.4872322514195396E-3</v>
      </c>
      <c r="F1769" s="1">
        <v>1.03016022045429E-2</v>
      </c>
      <c r="G1769" s="1">
        <v>1.5734570780696702E-2</v>
      </c>
    </row>
    <row r="1770" spans="1:7" x14ac:dyDescent="0.3">
      <c r="A1770" s="3">
        <v>20160414</v>
      </c>
      <c r="B1770" s="1">
        <v>9.6953263313284584E-3</v>
      </c>
      <c r="C1770" s="1">
        <v>5.2559470024418718E-3</v>
      </c>
      <c r="D1770" s="1">
        <v>6.4936664643595399E-3</v>
      </c>
      <c r="E1770" s="1">
        <v>5.7800977590784196E-3</v>
      </c>
      <c r="F1770" s="1">
        <v>3.2190302864277898E-3</v>
      </c>
      <c r="G1770" s="1">
        <v>4.6603100298442598E-3</v>
      </c>
    </row>
    <row r="1771" spans="1:7" x14ac:dyDescent="0.3">
      <c r="A1771" s="3">
        <v>20160415</v>
      </c>
      <c r="B1771" s="1">
        <v>-3.255082507361944E-3</v>
      </c>
      <c r="C1771" s="1">
        <v>-2.0899980905586331E-3</v>
      </c>
      <c r="D1771" s="1">
        <v>-2.042283775641189E-4</v>
      </c>
      <c r="E1771" s="1">
        <v>-1.1503018052353899E-3</v>
      </c>
      <c r="F1771" s="1">
        <v>5.23197799068628E-3</v>
      </c>
      <c r="G1771" s="1">
        <v>-5.5485182977142297E-3</v>
      </c>
    </row>
    <row r="1772" spans="1:7" x14ac:dyDescent="0.3">
      <c r="A1772" s="3">
        <v>20160418</v>
      </c>
      <c r="B1772" s="1">
        <v>-1.9215494923392151E-2</v>
      </c>
      <c r="C1772" s="1">
        <v>-1.6540257761852289E-2</v>
      </c>
      <c r="D1772" s="1">
        <v>-1.5328074972286949E-2</v>
      </c>
      <c r="E1772" s="1">
        <v>-1.1733863368566501E-2</v>
      </c>
      <c r="F1772" s="1">
        <v>-7.09484587511799E-3</v>
      </c>
      <c r="G1772" s="1">
        <v>-1.54360174302448E-2</v>
      </c>
    </row>
    <row r="1773" spans="1:7" x14ac:dyDescent="0.3">
      <c r="A1773" s="3">
        <v>20160419</v>
      </c>
      <c r="B1773" s="1">
        <v>2.9778146442266886E-3</v>
      </c>
      <c r="C1773" s="1">
        <v>6.1401896810843871E-4</v>
      </c>
      <c r="D1773" s="1">
        <v>3.1252783590727433E-3</v>
      </c>
      <c r="E1773" s="1">
        <v>2.7058522672748502E-3</v>
      </c>
      <c r="F1773" s="1">
        <v>3.0579314478766401E-3</v>
      </c>
      <c r="G1773" s="1">
        <v>1.2978642648828901E-3</v>
      </c>
    </row>
    <row r="1774" spans="1:7" x14ac:dyDescent="0.3">
      <c r="A1774" s="3">
        <v>20160420</v>
      </c>
      <c r="B1774" s="1">
        <v>-4.034921747923384E-2</v>
      </c>
      <c r="C1774" s="1">
        <v>-4.0056494178004547E-2</v>
      </c>
      <c r="D1774" s="1">
        <v>-2.9056044530273967E-2</v>
      </c>
      <c r="E1774" s="1">
        <v>-2.3914669498671499E-2</v>
      </c>
      <c r="F1774" s="1">
        <v>-1.6921358270834299E-3</v>
      </c>
      <c r="G1774" s="1">
        <v>-2.5624797804010498E-2</v>
      </c>
    </row>
    <row r="1775" spans="1:7" x14ac:dyDescent="0.3">
      <c r="A1775" s="3">
        <v>20160421</v>
      </c>
      <c r="B1775" s="1">
        <v>-1.0800087243895098E-2</v>
      </c>
      <c r="C1775" s="1">
        <v>-8.0707912659974176E-3</v>
      </c>
      <c r="D1775" s="1">
        <v>-1.0154039862233143E-2</v>
      </c>
      <c r="E1775" s="1">
        <v>-6.3234297076468302E-3</v>
      </c>
      <c r="F1775" s="1">
        <v>-1.11400410670548E-3</v>
      </c>
      <c r="G1775" s="1">
        <v>-1.05705674349973E-2</v>
      </c>
    </row>
    <row r="1776" spans="1:7" x14ac:dyDescent="0.3">
      <c r="A1776" s="3">
        <v>20160422</v>
      </c>
      <c r="B1776" s="1">
        <v>1.2569628051400933E-2</v>
      </c>
      <c r="C1776" s="1">
        <v>1.0853214779009974E-2</v>
      </c>
      <c r="D1776" s="1">
        <v>1.2535962425730544E-2</v>
      </c>
      <c r="E1776" s="1">
        <v>1.4556809177964199E-2</v>
      </c>
      <c r="F1776" s="1">
        <v>6.7651192034303099E-3</v>
      </c>
      <c r="G1776" s="1">
        <v>-5.86838752843339E-4</v>
      </c>
    </row>
    <row r="1777" spans="1:7" x14ac:dyDescent="0.3">
      <c r="A1777" s="3">
        <v>20160425</v>
      </c>
      <c r="B1777" s="1">
        <v>-4.5021494548241154E-3</v>
      </c>
      <c r="C1777" s="1">
        <v>-4.4198383480514381E-3</v>
      </c>
      <c r="D1777" s="1">
        <v>-6.9351442238363588E-4</v>
      </c>
      <c r="E1777" s="1">
        <v>1.8753073562818999E-3</v>
      </c>
      <c r="F1777" s="1">
        <v>-3.5751197652573998E-3</v>
      </c>
      <c r="G1777" s="1">
        <v>-7.26100483830116E-3</v>
      </c>
    </row>
    <row r="1778" spans="1:7" x14ac:dyDescent="0.3">
      <c r="A1778" s="3">
        <v>20160426</v>
      </c>
      <c r="B1778" s="1">
        <v>1.135029678656045E-2</v>
      </c>
      <c r="C1778" s="1">
        <v>1.1289291138417036E-2</v>
      </c>
      <c r="D1778" s="1">
        <v>5.3979501182020188E-3</v>
      </c>
      <c r="E1778" s="1">
        <v>3.9952079022862203E-3</v>
      </c>
      <c r="F1778" s="1">
        <v>3.0878488222530602E-3</v>
      </c>
      <c r="G1778" s="1">
        <v>8.4010888557580904E-3</v>
      </c>
    </row>
    <row r="1779" spans="1:7" x14ac:dyDescent="0.3">
      <c r="A1779" s="3">
        <v>20160427</v>
      </c>
      <c r="B1779" s="1">
        <v>-2.8749363062295212E-3</v>
      </c>
      <c r="C1779" s="1">
        <v>-4.075878882454251E-3</v>
      </c>
      <c r="D1779" s="1">
        <v>-4.8495863937717109E-3</v>
      </c>
      <c r="E1779" s="1">
        <v>-2.8310613146171502E-3</v>
      </c>
      <c r="F1779" s="1">
        <v>-2.74345152209916E-3</v>
      </c>
      <c r="G1779" s="1">
        <v>-4.9007505137935196E-3</v>
      </c>
    </row>
    <row r="1780" spans="1:7" x14ac:dyDescent="0.3">
      <c r="A1780" s="3">
        <v>20160428</v>
      </c>
      <c r="B1780" s="1">
        <v>-6.6208208830642352E-4</v>
      </c>
      <c r="C1780" s="1">
        <v>-1.6863565492358302E-3</v>
      </c>
      <c r="D1780" s="1">
        <v>-3.5838140086023517E-3</v>
      </c>
      <c r="E1780" s="1">
        <v>-1.6878276667393801E-3</v>
      </c>
      <c r="F1780" s="1">
        <v>-1.29302332759078E-5</v>
      </c>
      <c r="G1780" s="1">
        <v>-5.33642054250579E-3</v>
      </c>
    </row>
    <row r="1781" spans="1:7" x14ac:dyDescent="0.3">
      <c r="A1781" s="3">
        <v>20160429</v>
      </c>
      <c r="B1781" s="1">
        <v>-1.8208159607484013E-4</v>
      </c>
      <c r="C1781" s="1">
        <v>-7.3003968067352333E-4</v>
      </c>
      <c r="D1781" s="1">
        <v>4.7804329500704037E-3</v>
      </c>
      <c r="E1781" s="1">
        <v>9.6418618437348908E-3</v>
      </c>
      <c r="F1781" s="1">
        <v>-5.0352434457901904E-3</v>
      </c>
      <c r="G1781" s="1">
        <v>-1.73307854203093E-3</v>
      </c>
    </row>
    <row r="1782" spans="1:7" x14ac:dyDescent="0.3">
      <c r="A1782" s="3">
        <v>20160503</v>
      </c>
      <c r="B1782" s="1">
        <v>3.2098438875518089E-2</v>
      </c>
      <c r="C1782" s="1">
        <v>2.7513735687984774E-2</v>
      </c>
      <c r="D1782" s="1">
        <v>2.3759128483651467E-2</v>
      </c>
      <c r="E1782" s="1">
        <v>2.9671565478660001E-2</v>
      </c>
      <c r="F1782" s="1">
        <v>7.4480222951323703E-3</v>
      </c>
      <c r="G1782" s="1">
        <v>1.9910343675939E-2</v>
      </c>
    </row>
    <row r="1783" spans="1:7" x14ac:dyDescent="0.3">
      <c r="A1783" s="3">
        <v>20160504</v>
      </c>
      <c r="B1783" s="1">
        <v>9.7985358696561255E-4</v>
      </c>
      <c r="C1783" s="1">
        <v>-1.0597350305123248E-4</v>
      </c>
      <c r="D1783" s="1">
        <v>1.8471504426518042E-3</v>
      </c>
      <c r="E1783" s="1">
        <v>-3.8452688289087001E-3</v>
      </c>
      <c r="F1783" s="1">
        <v>-5.0061124031616203E-4</v>
      </c>
      <c r="G1783" s="1">
        <v>8.3173223229698404E-3</v>
      </c>
    </row>
    <row r="1784" spans="1:7" x14ac:dyDescent="0.3">
      <c r="A1784" s="3">
        <v>20160505</v>
      </c>
      <c r="B1784" s="1">
        <v>3.8919871860733798E-3</v>
      </c>
      <c r="C1784" s="1">
        <v>1.1594973611019576E-3</v>
      </c>
      <c r="D1784" s="1">
        <v>-2.8210488674405027E-3</v>
      </c>
      <c r="E1784" s="1">
        <v>-2.54946609006737E-4</v>
      </c>
      <c r="F1784" s="1">
        <v>4.0579967601036301E-4</v>
      </c>
      <c r="G1784" s="1">
        <v>2.9912571398231901E-3</v>
      </c>
    </row>
    <row r="1785" spans="1:7" x14ac:dyDescent="0.3">
      <c r="A1785" s="3">
        <v>20160506</v>
      </c>
      <c r="B1785" s="1">
        <v>-3.9492011571957426E-2</v>
      </c>
      <c r="C1785" s="1">
        <v>-3.1654464957153704E-2</v>
      </c>
      <c r="D1785" s="1">
        <v>-3.0062709262311884E-2</v>
      </c>
      <c r="E1785" s="1">
        <v>-2.7066745516374599E-2</v>
      </c>
      <c r="F1785" s="1">
        <v>-1.6311085378966101E-2</v>
      </c>
      <c r="G1785" s="1">
        <v>-2.6391488565293501E-2</v>
      </c>
    </row>
    <row r="1786" spans="1:7" x14ac:dyDescent="0.3">
      <c r="A1786" s="3">
        <v>20160509</v>
      </c>
      <c r="B1786" s="1">
        <v>-2.9779366311303745E-2</v>
      </c>
      <c r="C1786" s="1">
        <v>-2.6576210344262923E-2</v>
      </c>
      <c r="D1786" s="1">
        <v>-2.0716323816988794E-2</v>
      </c>
      <c r="E1786" s="1">
        <v>-1.20859033760113E-2</v>
      </c>
      <c r="F1786" s="1">
        <v>-1.1222514814076601E-2</v>
      </c>
      <c r="G1786" s="1">
        <v>-2.76509814938855E-2</v>
      </c>
    </row>
    <row r="1787" spans="1:7" x14ac:dyDescent="0.3">
      <c r="A1787" s="3">
        <v>20160510</v>
      </c>
      <c r="B1787" s="1">
        <v>2.8343635401306285E-3</v>
      </c>
      <c r="C1787" s="1">
        <v>-9.0012169055463164E-4</v>
      </c>
      <c r="D1787" s="1">
        <v>7.6017786581871645E-3</v>
      </c>
      <c r="E1787" s="1">
        <v>9.5716927884166199E-3</v>
      </c>
      <c r="F1787" s="1">
        <v>-2.6912049052391601E-3</v>
      </c>
      <c r="G1787" s="1">
        <v>4.8316728788493002E-3</v>
      </c>
    </row>
    <row r="1788" spans="1:7" x14ac:dyDescent="0.3">
      <c r="A1788" s="3">
        <v>20160511</v>
      </c>
      <c r="B1788" s="1">
        <v>-5.3167582409496782E-3</v>
      </c>
      <c r="C1788" s="1">
        <v>1.480015434551267E-2</v>
      </c>
      <c r="D1788" s="1">
        <v>8.6608183920073439E-3</v>
      </c>
      <c r="E1788" s="1">
        <v>1.6832718189460999E-2</v>
      </c>
      <c r="F1788" s="1">
        <v>2.6177299905095599E-3</v>
      </c>
      <c r="G1788" s="1">
        <v>1.4171697177520899E-2</v>
      </c>
    </row>
    <row r="1789" spans="1:7" x14ac:dyDescent="0.3">
      <c r="A1789" s="3">
        <v>20160512</v>
      </c>
      <c r="B1789" s="1">
        <v>7.4932054793908579E-3</v>
      </c>
      <c r="C1789" s="1">
        <v>-2.012600902369965E-3</v>
      </c>
      <c r="D1789" s="1">
        <v>2.9894330901676768E-3</v>
      </c>
      <c r="E1789" s="1">
        <v>7.2263162784257703E-4</v>
      </c>
      <c r="F1789" s="1">
        <v>3.7187825449678598E-3</v>
      </c>
      <c r="G1789" s="1">
        <v>-5.6592980738689102E-3</v>
      </c>
    </row>
    <row r="1790" spans="1:7" x14ac:dyDescent="0.3">
      <c r="A1790" s="3">
        <v>20160513</v>
      </c>
      <c r="B1790" s="1">
        <v>-6.5116957909385573E-3</v>
      </c>
      <c r="C1790" s="1">
        <v>-3.6008883361162251E-3</v>
      </c>
      <c r="D1790" s="1">
        <v>-8.3696296326434168E-3</v>
      </c>
      <c r="E1790" s="1">
        <v>-9.0957480247639902E-3</v>
      </c>
      <c r="F1790" s="1">
        <v>-2.8169792528646401E-3</v>
      </c>
      <c r="G1790" s="1">
        <v>-3.64895536577991E-3</v>
      </c>
    </row>
    <row r="1791" spans="1:7" x14ac:dyDescent="0.3">
      <c r="A1791" s="3">
        <v>20160516</v>
      </c>
      <c r="B1791" s="1">
        <v>1.8379864528831658E-2</v>
      </c>
      <c r="C1791" s="1">
        <v>1.3325054646842414E-2</v>
      </c>
      <c r="D1791" s="1">
        <v>1.1057722147910742E-2</v>
      </c>
      <c r="E1791" s="1">
        <v>9.6451798072565795E-3</v>
      </c>
      <c r="F1791" s="1">
        <v>1.20420785514689E-3</v>
      </c>
      <c r="G1791" s="1">
        <v>8.69775396946019E-3</v>
      </c>
    </row>
    <row r="1792" spans="1:7" x14ac:dyDescent="0.3">
      <c r="A1792" s="3">
        <v>20160517</v>
      </c>
      <c r="B1792" s="1">
        <v>9.6088452616840698E-4</v>
      </c>
      <c r="C1792" s="1">
        <v>3.8133890642413643E-3</v>
      </c>
      <c r="D1792" s="1">
        <v>-7.3420641647839058E-3</v>
      </c>
      <c r="E1792" s="1">
        <v>-8.5787543463861707E-3</v>
      </c>
      <c r="F1792" s="1">
        <v>-3.5125363260537302E-3</v>
      </c>
      <c r="G1792" s="1">
        <v>-7.5135120507660597E-3</v>
      </c>
    </row>
    <row r="1793" spans="1:7" x14ac:dyDescent="0.3">
      <c r="A1793" s="3">
        <v>20160518</v>
      </c>
      <c r="B1793" s="1">
        <v>-2.5900064037401749E-2</v>
      </c>
      <c r="C1793" s="1">
        <v>-2.0871109768446285E-2</v>
      </c>
      <c r="D1793" s="1">
        <v>-1.2723011034009054E-2</v>
      </c>
      <c r="E1793" s="1">
        <v>-1.21714193255241E-2</v>
      </c>
      <c r="F1793" s="1">
        <v>6.0690154970355001E-3</v>
      </c>
      <c r="G1793" s="1">
        <v>-1.49644855127907E-2</v>
      </c>
    </row>
    <row r="1794" spans="1:7" x14ac:dyDescent="0.3">
      <c r="A1794" s="3">
        <v>20160519</v>
      </c>
      <c r="B1794" s="1">
        <v>2.5839540200466487E-3</v>
      </c>
      <c r="C1794" s="1">
        <v>-5.6251257368444797E-4</v>
      </c>
      <c r="D1794" s="1">
        <v>-5.1603527690005765E-4</v>
      </c>
      <c r="E1794" s="1">
        <v>-1.59919266747214E-3</v>
      </c>
      <c r="F1794" s="1">
        <v>-4.3717081636479296E-3</v>
      </c>
      <c r="G1794" s="1">
        <v>-3.6604091828708499E-3</v>
      </c>
    </row>
    <row r="1795" spans="1:7" x14ac:dyDescent="0.3">
      <c r="A1795" s="3">
        <v>20160520</v>
      </c>
      <c r="B1795" s="1">
        <v>9.4133130631618954E-3</v>
      </c>
      <c r="C1795" s="1">
        <v>7.6413564474611621E-3</v>
      </c>
      <c r="D1795" s="1">
        <v>5.7476905249664641E-3</v>
      </c>
      <c r="E1795" s="1">
        <v>5.5609732758823104E-3</v>
      </c>
      <c r="F1795" s="1">
        <v>3.2195191104367501E-3</v>
      </c>
      <c r="G1795" s="1">
        <v>4.7277377504978402E-3</v>
      </c>
    </row>
    <row r="1796" spans="1:7" x14ac:dyDescent="0.3">
      <c r="A1796" s="3">
        <v>20160523</v>
      </c>
      <c r="B1796" s="1">
        <v>2.0114722743563941E-2</v>
      </c>
      <c r="C1796" s="1">
        <v>6.4530107927659782E-3</v>
      </c>
      <c r="D1796" s="1">
        <v>6.7112079257079646E-3</v>
      </c>
      <c r="E1796" s="1">
        <v>6.7861532775392499E-3</v>
      </c>
      <c r="F1796" s="1">
        <v>-1.8001729611666799E-3</v>
      </c>
      <c r="G1796" s="1">
        <v>7.2695085539991704E-3</v>
      </c>
    </row>
    <row r="1797" spans="1:7" x14ac:dyDescent="0.3">
      <c r="A1797" s="3">
        <v>20160524</v>
      </c>
      <c r="B1797" s="1">
        <v>-4.5395204734073212E-3</v>
      </c>
      <c r="C1797" s="1">
        <v>-9.9051900722386087E-3</v>
      </c>
      <c r="D1797" s="1">
        <v>-5.4623158914489586E-3</v>
      </c>
      <c r="E1797" s="1">
        <v>-9.0390940201686004E-3</v>
      </c>
      <c r="F1797" s="1">
        <v>-7.7212741037973199E-3</v>
      </c>
      <c r="G1797" s="1">
        <v>-1.0476476063325E-2</v>
      </c>
    </row>
    <row r="1798" spans="1:7" x14ac:dyDescent="0.3">
      <c r="A1798" s="3">
        <v>20160525</v>
      </c>
      <c r="B1798" s="1">
        <v>-3.4672983779101703E-3</v>
      </c>
      <c r="C1798" s="1">
        <v>-6.0387703598478951E-3</v>
      </c>
      <c r="D1798" s="1">
        <v>-2.559237985105546E-3</v>
      </c>
      <c r="E1798" s="1">
        <v>-4.5354032588339798E-3</v>
      </c>
      <c r="F1798" s="1">
        <v>4.1211513018315103E-3</v>
      </c>
      <c r="G1798" s="1">
        <v>-9.2607766837889908E-3</v>
      </c>
    </row>
    <row r="1799" spans="1:7" x14ac:dyDescent="0.3">
      <c r="A1799" s="3">
        <v>20160526</v>
      </c>
      <c r="B1799" s="1">
        <v>4.8821832666543531E-3</v>
      </c>
      <c r="C1799" s="1">
        <v>3.1248832887339228E-3</v>
      </c>
      <c r="D1799" s="1">
        <v>1.7914322695505806E-3</v>
      </c>
      <c r="E1799" s="1">
        <v>1.9976619689902401E-4</v>
      </c>
      <c r="F1799" s="1">
        <v>1.7600978845437199E-3</v>
      </c>
      <c r="G1799" s="1">
        <v>-1.8165612038477401E-3</v>
      </c>
    </row>
    <row r="1800" spans="1:7" x14ac:dyDescent="0.3">
      <c r="A1800" s="3">
        <v>20160527</v>
      </c>
      <c r="B1800" s="1">
        <v>-1.563119314257655E-3</v>
      </c>
      <c r="C1800" s="1">
        <v>-2.7409803413798667E-3</v>
      </c>
      <c r="D1800" s="1">
        <v>7.6250018711041337E-4</v>
      </c>
      <c r="E1800" s="1">
        <v>9.9838234664459792E-4</v>
      </c>
      <c r="F1800" s="1">
        <v>-2.9255202415207602E-4</v>
      </c>
      <c r="G1800" s="1">
        <v>-1.0503637359914799E-3</v>
      </c>
    </row>
    <row r="1801" spans="1:7" x14ac:dyDescent="0.3">
      <c r="A1801" s="3">
        <v>20160530</v>
      </c>
      <c r="B1801" s="1">
        <v>-2.1212736123827828E-3</v>
      </c>
      <c r="C1801" s="1">
        <v>-5.6009550299414698E-3</v>
      </c>
      <c r="D1801" s="1">
        <v>7.8862890455750083E-4</v>
      </c>
      <c r="E1801" s="1">
        <v>-4.03740341653646E-4</v>
      </c>
      <c r="F1801" s="1">
        <v>6.2928146149494402E-3</v>
      </c>
      <c r="G1801" s="1">
        <v>-1.29779356392433E-3</v>
      </c>
    </row>
    <row r="1802" spans="1:7" x14ac:dyDescent="0.3">
      <c r="A1802" s="3">
        <v>20160531</v>
      </c>
      <c r="B1802" s="1">
        <v>4.3633728655116742E-2</v>
      </c>
      <c r="C1802" s="1">
        <v>3.4305772454123043E-2</v>
      </c>
      <c r="D1802" s="1">
        <v>2.8597858917432259E-2</v>
      </c>
      <c r="E1802" s="1">
        <v>2.8097524119781201E-2</v>
      </c>
      <c r="F1802" s="1">
        <v>2.5106178152727601E-2</v>
      </c>
      <c r="G1802" s="1">
        <v>3.16584191439453E-2</v>
      </c>
    </row>
    <row r="1803" spans="1:7" x14ac:dyDescent="0.3">
      <c r="A1803" s="3">
        <v>20160601</v>
      </c>
      <c r="B1803" s="1">
        <v>6.7798592038540648E-3</v>
      </c>
      <c r="C1803" s="1">
        <v>1.2803336711832583E-3</v>
      </c>
      <c r="D1803" s="1">
        <v>5.719230366399989E-3</v>
      </c>
      <c r="E1803" s="1">
        <v>4.6286877624725402E-3</v>
      </c>
      <c r="F1803" s="1">
        <v>-7.7151826337863603E-3</v>
      </c>
      <c r="G1803" s="1">
        <v>-7.5008429555615598E-4</v>
      </c>
    </row>
    <row r="1804" spans="1:7" x14ac:dyDescent="0.3">
      <c r="A1804" s="3">
        <v>20160602</v>
      </c>
      <c r="B1804" s="1">
        <v>8.8881914088499402E-3</v>
      </c>
      <c r="C1804" s="1">
        <v>2.793310378050559E-3</v>
      </c>
      <c r="D1804" s="1">
        <v>2.6517706304584345E-3</v>
      </c>
      <c r="E1804" s="1">
        <v>2.6543991132595502E-3</v>
      </c>
      <c r="F1804" s="1">
        <v>-1.6563165273418201E-3</v>
      </c>
      <c r="G1804" s="1">
        <v>4.3722790035467798E-3</v>
      </c>
    </row>
    <row r="1805" spans="1:7" x14ac:dyDescent="0.3">
      <c r="A1805" s="3">
        <v>20160603</v>
      </c>
      <c r="B1805" s="1">
        <v>7.2375913883685082E-3</v>
      </c>
      <c r="C1805" s="1">
        <v>1.2130066785507326E-2</v>
      </c>
      <c r="D1805" s="1">
        <v>8.2948759575674699E-3</v>
      </c>
      <c r="E1805" s="1">
        <v>1.7387269319261701E-2</v>
      </c>
      <c r="F1805" s="1">
        <v>2.9271597287488398E-3</v>
      </c>
      <c r="G1805" s="1">
        <v>2.8980358479820199E-3</v>
      </c>
    </row>
    <row r="1806" spans="1:7" x14ac:dyDescent="0.3">
      <c r="A1806" s="3">
        <v>20160606</v>
      </c>
      <c r="B1806" s="1">
        <v>4.8440680728892172E-3</v>
      </c>
      <c r="C1806" s="1">
        <v>-1.2802863134460001E-3</v>
      </c>
      <c r="D1806" s="1">
        <v>3.1833787990556074E-3</v>
      </c>
      <c r="E1806" s="1">
        <v>2.23589389777577E-4</v>
      </c>
      <c r="F1806" s="1">
        <v>-3.4237718322260402E-3</v>
      </c>
      <c r="G1806" s="1">
        <v>1.0358245190374301E-3</v>
      </c>
    </row>
    <row r="1807" spans="1:7" x14ac:dyDescent="0.3">
      <c r="A1807" s="3">
        <v>20160607</v>
      </c>
      <c r="B1807" s="1">
        <v>-4.6057448302843235E-4</v>
      </c>
      <c r="C1807" s="1">
        <v>3.2247714225901164E-4</v>
      </c>
      <c r="D1807" s="1">
        <v>-2.9588386509584392E-3</v>
      </c>
      <c r="E1807" s="1">
        <v>7.8637089626130396E-5</v>
      </c>
      <c r="F1807" s="1">
        <v>9.2936039507119695E-4</v>
      </c>
      <c r="G1807" s="1">
        <v>-2.88411518720953E-3</v>
      </c>
    </row>
    <row r="1808" spans="1:7" x14ac:dyDescent="0.3">
      <c r="A1808" s="3">
        <v>20160608</v>
      </c>
      <c r="B1808" s="1">
        <v>-3.9882594544266969E-3</v>
      </c>
      <c r="C1808" s="1">
        <v>-6.0344761642756681E-3</v>
      </c>
      <c r="D1808" s="1">
        <v>-2.660326249219662E-3</v>
      </c>
      <c r="E1808" s="1">
        <v>-8.9358120711589897E-3</v>
      </c>
      <c r="F1808" s="1">
        <v>-3.6975659180221699E-4</v>
      </c>
      <c r="G1808" s="1">
        <v>-4.4012506890312901E-3</v>
      </c>
    </row>
    <row r="1809" spans="1:7" x14ac:dyDescent="0.3">
      <c r="A1809" s="3">
        <v>20160613</v>
      </c>
      <c r="B1809" s="1">
        <v>-4.6367127904496243E-2</v>
      </c>
      <c r="C1809" s="1">
        <v>-3.6986844732983262E-2</v>
      </c>
      <c r="D1809" s="1">
        <v>-3.173428920870229E-2</v>
      </c>
      <c r="E1809" s="1">
        <v>-2.7370703660223299E-2</v>
      </c>
      <c r="F1809" s="1">
        <v>-1.9463857331234999E-2</v>
      </c>
      <c r="G1809" s="1">
        <v>-3.5796058852221001E-2</v>
      </c>
    </row>
    <row r="1810" spans="1:7" x14ac:dyDescent="0.3">
      <c r="A1810" s="3">
        <v>20160614</v>
      </c>
      <c r="B1810" s="1">
        <v>6.5107560912955756E-3</v>
      </c>
      <c r="C1810" s="1">
        <v>3.6891327891312164E-3</v>
      </c>
      <c r="D1810" s="1">
        <v>4.7317470347658713E-3</v>
      </c>
      <c r="E1810" s="1">
        <v>6.6049033167297896E-3</v>
      </c>
      <c r="F1810" s="1">
        <v>4.3697189921264399E-3</v>
      </c>
      <c r="G1810" s="1">
        <v>-1.3089002805603601E-3</v>
      </c>
    </row>
    <row r="1811" spans="1:7" x14ac:dyDescent="0.3">
      <c r="A1811" s="3">
        <v>20160615</v>
      </c>
      <c r="B1811" s="1">
        <v>3.0523527257643665E-2</v>
      </c>
      <c r="C1811" s="1">
        <v>2.0174072329877109E-2</v>
      </c>
      <c r="D1811" s="1">
        <v>2.29575749302183E-2</v>
      </c>
      <c r="E1811" s="1">
        <v>1.9794139318600999E-2</v>
      </c>
      <c r="F1811" s="1">
        <v>3.5508035738394199E-3</v>
      </c>
      <c r="G1811" s="1">
        <v>1.44346222528765E-2</v>
      </c>
    </row>
    <row r="1812" spans="1:7" x14ac:dyDescent="0.3">
      <c r="A1812" s="3">
        <v>20160616</v>
      </c>
      <c r="B1812" s="1">
        <v>-6.4735589128351355E-3</v>
      </c>
      <c r="C1812" s="1">
        <v>-9.1680686803427246E-3</v>
      </c>
      <c r="D1812" s="1">
        <v>-5.5238564991361731E-3</v>
      </c>
      <c r="E1812" s="1">
        <v>-8.31976987182775E-3</v>
      </c>
      <c r="F1812" s="1">
        <v>-3.2215300772507499E-3</v>
      </c>
      <c r="G1812" s="1">
        <v>-1.04284245023013E-2</v>
      </c>
    </row>
    <row r="1813" spans="1:7" x14ac:dyDescent="0.3">
      <c r="A1813" s="3">
        <v>20160617</v>
      </c>
      <c r="B1813" s="1">
        <v>7.6400199961273695E-3</v>
      </c>
      <c r="C1813" s="1">
        <v>1.4974147413483668E-2</v>
      </c>
      <c r="D1813" s="1">
        <v>6.0266951369741762E-3</v>
      </c>
      <c r="E1813" s="1">
        <v>1.1912959610540201E-2</v>
      </c>
      <c r="F1813" s="1">
        <v>2.7191923936116498E-3</v>
      </c>
      <c r="G1813" s="1">
        <v>4.1556832668325598E-3</v>
      </c>
    </row>
    <row r="1814" spans="1:7" x14ac:dyDescent="0.3">
      <c r="A1814" s="3">
        <v>20160620</v>
      </c>
      <c r="B1814" s="1">
        <v>6.5743310562403189E-3</v>
      </c>
      <c r="C1814" s="1">
        <v>2.3293608026672533E-3</v>
      </c>
      <c r="D1814" s="1">
        <v>4.0877842818463229E-3</v>
      </c>
      <c r="E1814" s="1">
        <v>2.0845716266612799E-4</v>
      </c>
      <c r="F1814" s="1">
        <v>1.97582969305049E-3</v>
      </c>
      <c r="G1814" s="1">
        <v>1.80813879271461E-3</v>
      </c>
    </row>
    <row r="1815" spans="1:7" x14ac:dyDescent="0.3">
      <c r="A1815" s="3">
        <v>20160621</v>
      </c>
      <c r="B1815" s="1">
        <v>-1.2610304692674485E-2</v>
      </c>
      <c r="C1815" s="1">
        <v>-7.9610367622007447E-3</v>
      </c>
      <c r="D1815" s="1">
        <v>-6.5320339709323385E-3</v>
      </c>
      <c r="E1815" s="1">
        <v>-5.8921308973341798E-3</v>
      </c>
      <c r="F1815" s="1">
        <v>1.1842308848169501E-3</v>
      </c>
      <c r="G1815" s="1">
        <v>-3.11827315323489E-3</v>
      </c>
    </row>
    <row r="1816" spans="1:7" x14ac:dyDescent="0.3">
      <c r="A1816" s="3">
        <v>20160622</v>
      </c>
      <c r="B1816" s="1">
        <v>1.5933981993193024E-2</v>
      </c>
      <c r="C1816" s="1">
        <v>1.4561659210575485E-2</v>
      </c>
      <c r="D1816" s="1">
        <v>8.9379551784132434E-3</v>
      </c>
      <c r="E1816" s="1">
        <v>7.8653648420974696E-3</v>
      </c>
      <c r="F1816" s="1">
        <v>4.2342812140418098E-3</v>
      </c>
      <c r="G1816" s="1">
        <v>7.6592593094586599E-3</v>
      </c>
    </row>
    <row r="1817" spans="1:7" x14ac:dyDescent="0.3">
      <c r="A1817" s="3">
        <v>20160623</v>
      </c>
      <c r="B1817" s="1">
        <v>3.1056359490953117E-4</v>
      </c>
      <c r="C1817" s="1">
        <v>-3.676734858277071E-3</v>
      </c>
      <c r="D1817" s="1">
        <v>-5.5281446655356592E-3</v>
      </c>
      <c r="E1817" s="1">
        <v>-8.00883416757045E-3</v>
      </c>
      <c r="F1817" s="1">
        <v>-3.1145514739246501E-3</v>
      </c>
      <c r="G1817" s="1">
        <v>-7.1668664883905503E-3</v>
      </c>
    </row>
    <row r="1818" spans="1:7" x14ac:dyDescent="0.3">
      <c r="A1818" s="3">
        <v>20160624</v>
      </c>
      <c r="B1818" s="1">
        <v>-1.2646968216346453E-2</v>
      </c>
      <c r="C1818" s="1">
        <v>-8.8326730585096078E-3</v>
      </c>
      <c r="D1818" s="1">
        <v>-1.2395876646149235E-2</v>
      </c>
      <c r="E1818" s="1">
        <v>-1.04677545245746E-2</v>
      </c>
      <c r="F1818" s="1">
        <v>-1.01663703515124E-2</v>
      </c>
      <c r="G1818" s="1">
        <v>-1.4495073769241701E-2</v>
      </c>
    </row>
    <row r="1819" spans="1:7" x14ac:dyDescent="0.3">
      <c r="A1819" s="3">
        <v>20160627</v>
      </c>
      <c r="B1819" s="1">
        <v>2.9410122601420011E-2</v>
      </c>
      <c r="C1819" s="1">
        <v>1.9395187032666118E-2</v>
      </c>
      <c r="D1819" s="1">
        <v>1.8235746287100528E-2</v>
      </c>
      <c r="E1819" s="1">
        <v>1.9972299446761502E-2</v>
      </c>
      <c r="F1819" s="1">
        <v>5.5938418179954999E-3</v>
      </c>
      <c r="G1819" s="1">
        <v>1.19223300391917E-2</v>
      </c>
    </row>
    <row r="1820" spans="1:7" x14ac:dyDescent="0.3">
      <c r="A1820" s="3">
        <v>20160628</v>
      </c>
      <c r="B1820" s="1">
        <v>8.2715335229613871E-3</v>
      </c>
      <c r="C1820" s="1">
        <v>2.2569812302233344E-2</v>
      </c>
      <c r="D1820" s="1">
        <v>2.4654440043461756E-3</v>
      </c>
      <c r="E1820" s="1">
        <v>1.6952240934974801E-3</v>
      </c>
      <c r="F1820" s="1">
        <v>1.80107422251083E-3</v>
      </c>
      <c r="G1820" s="1">
        <v>5.56697275696863E-3</v>
      </c>
    </row>
    <row r="1821" spans="1:7" x14ac:dyDescent="0.3">
      <c r="A1821" s="3">
        <v>20160629</v>
      </c>
      <c r="B1821" s="1">
        <v>-2.7397349256492926E-3</v>
      </c>
      <c r="C1821" s="1">
        <v>-1.2962105641871036E-3</v>
      </c>
      <c r="D1821" s="1">
        <v>2.8707618401562596E-3</v>
      </c>
      <c r="E1821" s="1">
        <v>1.3252759805401401E-3</v>
      </c>
      <c r="F1821" s="1">
        <v>8.5386907706338899E-3</v>
      </c>
      <c r="G1821" s="1">
        <v>1.89241205171705E-2</v>
      </c>
    </row>
    <row r="1822" spans="1:7" x14ac:dyDescent="0.3">
      <c r="A1822" s="3">
        <v>20160630</v>
      </c>
      <c r="B1822" s="1">
        <v>1.7809023725599211E-3</v>
      </c>
      <c r="C1822" s="1">
        <v>4.5667228068665845E-3</v>
      </c>
      <c r="D1822" s="1">
        <v>1.8102167129807581E-3</v>
      </c>
      <c r="E1822" s="1">
        <v>4.1830788160623703E-3</v>
      </c>
      <c r="F1822" s="1">
        <v>-1.7260414208029799E-3</v>
      </c>
      <c r="G1822" s="1">
        <v>-4.7679633013058102E-3</v>
      </c>
    </row>
    <row r="1823" spans="1:7" x14ac:dyDescent="0.3">
      <c r="A1823" s="3">
        <v>20160701</v>
      </c>
      <c r="B1823" s="1">
        <v>-2.2076179661524985E-3</v>
      </c>
      <c r="C1823" s="1">
        <v>-4.6066470413772083E-3</v>
      </c>
      <c r="D1823" s="1">
        <v>2.3140821466480685E-3</v>
      </c>
      <c r="E1823" s="1">
        <v>2.2173579951014098E-3</v>
      </c>
      <c r="F1823" s="1">
        <v>4.5169435714037202E-3</v>
      </c>
      <c r="G1823" s="1">
        <v>-3.2570200012744899E-3</v>
      </c>
    </row>
    <row r="1824" spans="1:7" x14ac:dyDescent="0.3">
      <c r="A1824" s="3">
        <v>20160704</v>
      </c>
      <c r="B1824" s="1">
        <v>2.0177070362436256E-2</v>
      </c>
      <c r="C1824" s="1">
        <v>1.4309368534849074E-2</v>
      </c>
      <c r="D1824" s="1">
        <v>2.4067840790826706E-2</v>
      </c>
      <c r="E1824" s="1">
        <v>2.0333465459345099E-2</v>
      </c>
      <c r="F1824" s="1">
        <v>5.5423991549962996E-3</v>
      </c>
      <c r="G1824" s="1">
        <v>1.85136017753556E-2</v>
      </c>
    </row>
    <row r="1825" spans="1:7" x14ac:dyDescent="0.3">
      <c r="A1825" s="3">
        <v>20160705</v>
      </c>
      <c r="B1825" s="1">
        <v>-3.6029249812367355E-3</v>
      </c>
      <c r="C1825" s="1">
        <v>-6.6499105562171641E-4</v>
      </c>
      <c r="D1825" s="1">
        <v>1.0520145861813339E-3</v>
      </c>
      <c r="E1825" s="1">
        <v>1.6283850656811901E-3</v>
      </c>
      <c r="F1825" s="1">
        <v>-7.2755485714402898E-3</v>
      </c>
      <c r="G1825" s="1">
        <v>1.8943081866035199E-2</v>
      </c>
    </row>
    <row r="1826" spans="1:7" x14ac:dyDescent="0.3">
      <c r="A1826" s="3">
        <v>20160706</v>
      </c>
      <c r="B1826" s="1">
        <v>2.3746879649278871E-3</v>
      </c>
      <c r="C1826" s="1">
        <v>1.3293032988919129E-2</v>
      </c>
      <c r="D1826" s="1">
        <v>1.9404207078978024E-3</v>
      </c>
      <c r="E1826" s="1">
        <v>1.4365379591207501E-2</v>
      </c>
      <c r="F1826" s="1">
        <v>-2.4323771929145701E-3</v>
      </c>
      <c r="G1826" s="1">
        <v>-7.43425448595471E-3</v>
      </c>
    </row>
    <row r="1827" spans="1:7" x14ac:dyDescent="0.3">
      <c r="A1827" s="3">
        <v>20160707</v>
      </c>
      <c r="B1827" s="1">
        <v>-4.0227662020431128E-3</v>
      </c>
      <c r="C1827" s="1">
        <v>9.9498172977362763E-3</v>
      </c>
      <c r="D1827" s="1">
        <v>1.5188649140528206E-3</v>
      </c>
      <c r="E1827" s="1">
        <v>2.2518890084310701E-3</v>
      </c>
      <c r="F1827" s="1">
        <v>-2.1362881310991199E-3</v>
      </c>
      <c r="G1827" s="1">
        <v>4.0593703800959698E-4</v>
      </c>
    </row>
    <row r="1828" spans="1:7" x14ac:dyDescent="0.3">
      <c r="A1828" s="3">
        <v>20160708</v>
      </c>
      <c r="B1828" s="1">
        <v>-2.181320344350793E-4</v>
      </c>
      <c r="C1828" s="1">
        <v>-4.2455788051968353E-3</v>
      </c>
      <c r="D1828" s="1">
        <v>-6.6663640098980652E-3</v>
      </c>
      <c r="E1828" s="1">
        <v>-6.4205405097653E-3</v>
      </c>
      <c r="F1828" s="1">
        <v>-5.1027391349234104E-3</v>
      </c>
      <c r="G1828" s="1">
        <v>-4.6035386514837002E-3</v>
      </c>
    </row>
    <row r="1829" spans="1:7" x14ac:dyDescent="0.3">
      <c r="A1829" s="3">
        <v>20160711</v>
      </c>
      <c r="B1829" s="1">
        <v>-5.9152103274781199E-3</v>
      </c>
      <c r="C1829" s="1">
        <v>4.4799819106666108E-3</v>
      </c>
      <c r="D1829" s="1">
        <v>2.5021548421949548E-3</v>
      </c>
      <c r="E1829" s="1">
        <v>1.00446786572202E-2</v>
      </c>
      <c r="F1829" s="1">
        <v>-5.0253210450842002E-4</v>
      </c>
      <c r="G1829" s="1">
        <v>3.1603756732100398E-3</v>
      </c>
    </row>
    <row r="1830" spans="1:7" x14ac:dyDescent="0.3">
      <c r="A1830" s="3">
        <v>20160712</v>
      </c>
      <c r="B1830" s="1">
        <v>1.4773698268869635E-2</v>
      </c>
      <c r="C1830" s="1">
        <v>2.3734333873906662E-2</v>
      </c>
      <c r="D1830" s="1">
        <v>3.7755479213273803E-2</v>
      </c>
      <c r="E1830" s="1">
        <v>3.6650855763774103E-2</v>
      </c>
      <c r="F1830" s="1">
        <v>1.42596648708851E-2</v>
      </c>
      <c r="G1830" s="1">
        <v>3.0580920364651199E-2</v>
      </c>
    </row>
    <row r="1831" spans="1:7" x14ac:dyDescent="0.3">
      <c r="A1831" s="3">
        <v>20160713</v>
      </c>
      <c r="B1831" s="1">
        <v>1.0886462320368591E-2</v>
      </c>
      <c r="C1831" s="1">
        <v>3.9594207852154678E-5</v>
      </c>
      <c r="D1831" s="1">
        <v>1.8200791299671293E-3</v>
      </c>
      <c r="E1831" s="1">
        <v>-2.2600566815605401E-3</v>
      </c>
      <c r="F1831" s="1">
        <v>6.9900099712489902E-3</v>
      </c>
      <c r="G1831" s="1">
        <v>9.8637117242866296E-3</v>
      </c>
    </row>
    <row r="1832" spans="1:7" x14ac:dyDescent="0.3">
      <c r="A1832" s="3">
        <v>20160714</v>
      </c>
      <c r="B1832" s="1">
        <v>4.343745849901502E-3</v>
      </c>
      <c r="C1832" s="1">
        <v>-1.9070370867896383E-3</v>
      </c>
      <c r="D1832" s="1">
        <v>-1.6621230010223393E-3</v>
      </c>
      <c r="E1832" s="1">
        <v>-3.0092224783666599E-3</v>
      </c>
      <c r="F1832" s="1">
        <v>-7.4255201039292703E-4</v>
      </c>
      <c r="G1832" s="1">
        <v>-6.1978263979238597E-3</v>
      </c>
    </row>
    <row r="1833" spans="1:7" x14ac:dyDescent="0.3">
      <c r="A1833" s="3">
        <v>20160715</v>
      </c>
      <c r="B1833" s="1">
        <v>1.7322398016853214E-3</v>
      </c>
      <c r="C1833" s="1">
        <v>2.1994902574251126E-3</v>
      </c>
      <c r="D1833" s="1">
        <v>1.138421237030139E-2</v>
      </c>
      <c r="E1833" s="1">
        <v>7.7692064639698702E-3</v>
      </c>
      <c r="F1833" s="1">
        <v>6.2079026596013399E-4</v>
      </c>
      <c r="G1833" s="1">
        <v>1.7668438947497801E-3</v>
      </c>
    </row>
    <row r="1834" spans="1:7" x14ac:dyDescent="0.3">
      <c r="A1834" s="3">
        <v>20160718</v>
      </c>
      <c r="B1834" s="1">
        <v>-3.9820441295680041E-4</v>
      </c>
      <c r="C1834" s="1">
        <v>-2.8223588313197111E-3</v>
      </c>
      <c r="D1834" s="1">
        <v>5.4865400128539018E-3</v>
      </c>
      <c r="E1834" s="1">
        <v>2.15754636272843E-3</v>
      </c>
      <c r="F1834" s="1">
        <v>1.81581823675337E-3</v>
      </c>
      <c r="G1834" s="1">
        <v>-9.8167561976035406E-3</v>
      </c>
    </row>
    <row r="1835" spans="1:7" x14ac:dyDescent="0.3">
      <c r="A1835" s="3">
        <v>20160719</v>
      </c>
      <c r="B1835" s="1">
        <v>2.1837335584917665E-3</v>
      </c>
      <c r="C1835" s="1">
        <v>-4.8192882102489447E-3</v>
      </c>
      <c r="D1835" s="1">
        <v>-8.0636661837023386E-3</v>
      </c>
      <c r="E1835" s="1">
        <v>-1.3899392196022001E-2</v>
      </c>
      <c r="F1835" s="1">
        <v>-6.5434808321256201E-3</v>
      </c>
      <c r="G1835" s="1">
        <v>-4.0362251746859801E-3</v>
      </c>
    </row>
    <row r="1836" spans="1:7" x14ac:dyDescent="0.3">
      <c r="A1836" s="3">
        <v>20160720</v>
      </c>
      <c r="B1836" s="1">
        <v>2.3378623361229593E-3</v>
      </c>
      <c r="C1836" s="1">
        <v>1.6950056639669555E-3</v>
      </c>
      <c r="D1836" s="1">
        <v>7.0544371749650355E-4</v>
      </c>
      <c r="E1836" s="1">
        <v>2.1966057284866099E-3</v>
      </c>
      <c r="F1836" s="1">
        <v>-5.3739806628954204E-3</v>
      </c>
      <c r="G1836" s="1">
        <v>-4.2701830609665897E-3</v>
      </c>
    </row>
    <row r="1837" spans="1:7" x14ac:dyDescent="0.3">
      <c r="A1837" s="3">
        <v>20160721</v>
      </c>
      <c r="B1837" s="1">
        <v>1.3085633949753633E-2</v>
      </c>
      <c r="C1837" s="1">
        <v>2.3141919533739576E-3</v>
      </c>
      <c r="D1837" s="1">
        <v>8.758852961784587E-3</v>
      </c>
      <c r="E1837" s="1">
        <v>8.9681270347771007E-3</v>
      </c>
      <c r="F1837" s="1">
        <v>5.1975602678704397E-3</v>
      </c>
      <c r="G1837" s="1">
        <v>3.2481652269479798E-3</v>
      </c>
    </row>
    <row r="1838" spans="1:7" x14ac:dyDescent="0.3">
      <c r="A1838" s="3">
        <v>20160722</v>
      </c>
      <c r="B1838" s="1">
        <v>-3.8301767039991288E-3</v>
      </c>
      <c r="C1838" s="1">
        <v>-1.07493684051553E-2</v>
      </c>
      <c r="D1838" s="1">
        <v>-1.3090157057832516E-2</v>
      </c>
      <c r="E1838" s="1">
        <v>-1.8145785776253399E-2</v>
      </c>
      <c r="F1838" s="1">
        <v>-6.4688222958076604E-3</v>
      </c>
      <c r="G1838" s="1">
        <v>-1.2503175647756101E-2</v>
      </c>
    </row>
    <row r="1839" spans="1:7" x14ac:dyDescent="0.3">
      <c r="A1839" s="3">
        <v>20160725</v>
      </c>
      <c r="B1839" s="1">
        <v>2.1224818419782307E-4</v>
      </c>
      <c r="C1839" s="1">
        <v>5.4174510612319364E-3</v>
      </c>
      <c r="D1839" s="1">
        <v>-2.5150892565539433E-3</v>
      </c>
      <c r="E1839" s="1">
        <v>6.3913528202095302E-4</v>
      </c>
      <c r="F1839" s="1">
        <v>2.44941058311117E-3</v>
      </c>
      <c r="G1839" s="1">
        <v>1.2565141849813499E-3</v>
      </c>
    </row>
    <row r="1840" spans="1:7" x14ac:dyDescent="0.3">
      <c r="A1840" s="3">
        <v>20160726</v>
      </c>
      <c r="B1840" s="1">
        <v>1.3619593602746808E-2</v>
      </c>
      <c r="C1840" s="1">
        <v>1.7009866734485356E-2</v>
      </c>
      <c r="D1840" s="1">
        <v>2.3241461934391864E-2</v>
      </c>
      <c r="E1840" s="1">
        <v>2.47962085089126E-2</v>
      </c>
      <c r="F1840" s="1">
        <v>7.1357621983576397E-3</v>
      </c>
      <c r="G1840" s="1">
        <v>1.44698227439165E-2</v>
      </c>
    </row>
    <row r="1841" spans="1:7" x14ac:dyDescent="0.3">
      <c r="A1841" s="3">
        <v>20160727</v>
      </c>
      <c r="B1841" s="1">
        <v>-3.6543679976959564E-2</v>
      </c>
      <c r="C1841" s="1">
        <v>-2.2225211691403741E-2</v>
      </c>
      <c r="D1841" s="1">
        <v>-1.7965511939833052E-2</v>
      </c>
      <c r="E1841" s="1">
        <v>-1.6141225878611599E-2</v>
      </c>
      <c r="F1841" s="1">
        <v>-2.9810341325388801E-3</v>
      </c>
      <c r="G1841" s="1">
        <v>-7.71543780245618E-3</v>
      </c>
    </row>
    <row r="1842" spans="1:7" x14ac:dyDescent="0.3">
      <c r="A1842" s="3">
        <v>20160728</v>
      </c>
      <c r="B1842" s="1">
        <v>-1.0392169879835353E-4</v>
      </c>
      <c r="C1842" s="1">
        <v>7.2078515322960245E-3</v>
      </c>
      <c r="D1842" s="1">
        <v>1.8944559864807812E-2</v>
      </c>
      <c r="E1842" s="1">
        <v>2.2130950726790801E-2</v>
      </c>
      <c r="F1842" s="1">
        <v>-6.7714874794965203E-3</v>
      </c>
      <c r="G1842" s="1">
        <v>1.1832420423692799E-2</v>
      </c>
    </row>
    <row r="1843" spans="1:7" x14ac:dyDescent="0.3">
      <c r="A1843" s="3">
        <v>20160729</v>
      </c>
      <c r="B1843" s="1">
        <v>-1.2661332562853143E-2</v>
      </c>
      <c r="C1843" s="1">
        <v>2.6832325496610478E-3</v>
      </c>
      <c r="D1843" s="1">
        <v>-1.2739601646999292E-3</v>
      </c>
      <c r="E1843" s="1">
        <v>1.0333158122073601E-3</v>
      </c>
      <c r="F1843" s="1">
        <v>-9.0233729209202799E-4</v>
      </c>
      <c r="G1843" s="1">
        <v>-1.4522687691152999E-3</v>
      </c>
    </row>
    <row r="1844" spans="1:7" x14ac:dyDescent="0.3">
      <c r="A1844" s="3">
        <v>20160801</v>
      </c>
      <c r="B1844" s="1">
        <v>-1.5418182129701188E-2</v>
      </c>
      <c r="C1844" s="1">
        <v>-1.9679862973796206E-2</v>
      </c>
      <c r="D1844" s="1">
        <v>-1.602298047743872E-2</v>
      </c>
      <c r="E1844" s="1">
        <v>-1.7865090516619601E-2</v>
      </c>
      <c r="F1844" s="1">
        <v>2.61651528721832E-4</v>
      </c>
      <c r="G1844" s="1">
        <v>-1.33010290725687E-2</v>
      </c>
    </row>
    <row r="1845" spans="1:7" x14ac:dyDescent="0.3">
      <c r="A1845" s="3">
        <v>20160802</v>
      </c>
      <c r="B1845" s="1">
        <v>7.750339500128189E-3</v>
      </c>
      <c r="C1845" s="1">
        <v>6.9110987422388893E-3</v>
      </c>
      <c r="D1845" s="1">
        <v>5.7893858930767005E-3</v>
      </c>
      <c r="E1845" s="1">
        <v>2.78440338774591E-3</v>
      </c>
      <c r="F1845" s="1">
        <v>1.48661603176004E-3</v>
      </c>
      <c r="G1845" s="1">
        <v>8.8285196258722793E-3</v>
      </c>
    </row>
    <row r="1846" spans="1:7" x14ac:dyDescent="0.3">
      <c r="A1846" s="3">
        <v>20160803</v>
      </c>
      <c r="B1846" s="1">
        <v>1.0803794353549992E-2</v>
      </c>
      <c r="C1846" s="1">
        <v>-3.6481046057569149E-4</v>
      </c>
      <c r="D1846" s="1">
        <v>5.0465401976596399E-3</v>
      </c>
      <c r="E1846" s="1">
        <v>2.7941426467978699E-3</v>
      </c>
      <c r="F1846" s="1">
        <v>-1.47218314402156E-3</v>
      </c>
      <c r="G1846" s="1">
        <v>5.6812999331203396E-3</v>
      </c>
    </row>
    <row r="1847" spans="1:7" x14ac:dyDescent="0.3">
      <c r="A1847" s="3">
        <v>20160804</v>
      </c>
      <c r="B1847" s="1">
        <v>6.2965824626587986E-3</v>
      </c>
      <c r="C1847" s="1">
        <v>-9.562514449862048E-6</v>
      </c>
      <c r="D1847" s="1">
        <v>-1.5643420537122328E-4</v>
      </c>
      <c r="E1847" s="1">
        <v>-1.2550082061128401E-3</v>
      </c>
      <c r="F1847" s="1">
        <v>5.3535161422759601E-3</v>
      </c>
      <c r="G1847" s="1">
        <v>-4.3888340296025499E-3</v>
      </c>
    </row>
    <row r="1848" spans="1:7" x14ac:dyDescent="0.3">
      <c r="A1848" s="3">
        <v>20160805</v>
      </c>
      <c r="B1848" s="1">
        <v>-6.6467622548169207E-3</v>
      </c>
      <c r="C1848" s="1">
        <v>-3.087076523725407E-3</v>
      </c>
      <c r="D1848" s="1">
        <v>-5.0093582344869622E-3</v>
      </c>
      <c r="E1848" s="1">
        <v>-3.28357793057179E-3</v>
      </c>
      <c r="F1848" s="1">
        <v>9.8817899245426596E-3</v>
      </c>
      <c r="G1848" s="1">
        <v>-4.9151724487194104E-3</v>
      </c>
    </row>
    <row r="1849" spans="1:7" x14ac:dyDescent="0.3">
      <c r="A1849" s="3">
        <v>20160808</v>
      </c>
      <c r="B1849" s="1">
        <v>1.3651058795732252E-2</v>
      </c>
      <c r="C1849" s="1">
        <v>9.5821614453801482E-3</v>
      </c>
      <c r="D1849" s="1">
        <v>1.0643425065712232E-2</v>
      </c>
      <c r="E1849" s="1">
        <v>1.0233118561202599E-2</v>
      </c>
      <c r="F1849" s="1">
        <v>5.3270759620641503E-3</v>
      </c>
      <c r="G1849" s="1">
        <v>1.02540722684387E-2</v>
      </c>
    </row>
    <row r="1850" spans="1:7" x14ac:dyDescent="0.3">
      <c r="A1850" s="3">
        <v>20160809</v>
      </c>
      <c r="B1850" s="1">
        <v>1.1772132714729823E-2</v>
      </c>
      <c r="C1850" s="1">
        <v>9.2288855774396595E-3</v>
      </c>
      <c r="D1850" s="1">
        <v>7.1014367072591567E-3</v>
      </c>
      <c r="E1850" s="1">
        <v>8.0574158854826699E-3</v>
      </c>
      <c r="F1850" s="1">
        <v>3.6996394085520002E-3</v>
      </c>
      <c r="G1850" s="1">
        <v>1.59617781338252E-2</v>
      </c>
    </row>
    <row r="1851" spans="1:7" x14ac:dyDescent="0.3">
      <c r="A1851" s="3">
        <v>20160810</v>
      </c>
      <c r="B1851" s="1">
        <v>-7.5594322347360297E-3</v>
      </c>
      <c r="C1851" s="1">
        <v>-1.7318502245776959E-3</v>
      </c>
      <c r="D1851" s="1">
        <v>-8.9266903276601674E-3</v>
      </c>
      <c r="E1851" s="1">
        <v>-9.5533918813417492E-3</v>
      </c>
      <c r="F1851" s="1">
        <v>-3.11141466430474E-3</v>
      </c>
      <c r="G1851" s="1">
        <v>-5.6932938185595902E-3</v>
      </c>
    </row>
    <row r="1852" spans="1:7" x14ac:dyDescent="0.3">
      <c r="A1852" s="3">
        <v>20160811</v>
      </c>
      <c r="B1852" s="1">
        <v>-1.4959447584985916E-2</v>
      </c>
      <c r="C1852" s="1">
        <v>-1.0963912800790671E-2</v>
      </c>
      <c r="D1852" s="1">
        <v>-7.5159214147627338E-3</v>
      </c>
      <c r="E1852" s="1">
        <v>-3.37333598319368E-3</v>
      </c>
      <c r="F1852" s="1">
        <v>5.9065572012659898E-3</v>
      </c>
      <c r="G1852" s="1">
        <v>-1.3073423859817501E-2</v>
      </c>
    </row>
    <row r="1853" spans="1:7" x14ac:dyDescent="0.3">
      <c r="A1853" s="3">
        <v>20160812</v>
      </c>
      <c r="B1853" s="1">
        <v>8.6926640811902395E-3</v>
      </c>
      <c r="C1853" s="1">
        <v>8.8798043916726958E-3</v>
      </c>
      <c r="D1853" s="1">
        <v>1.0362122155122899E-2</v>
      </c>
      <c r="E1853" s="1">
        <v>9.7124489302189802E-3</v>
      </c>
      <c r="F1853" s="1">
        <v>3.22794617674255E-2</v>
      </c>
      <c r="G1853" s="1">
        <v>1.8386534157407E-2</v>
      </c>
    </row>
    <row r="1854" spans="1:7" x14ac:dyDescent="0.3">
      <c r="A1854" s="3">
        <v>20160815</v>
      </c>
      <c r="B1854" s="1">
        <v>2.8231382525307925E-2</v>
      </c>
      <c r="C1854" s="1">
        <v>1.9186098624630735E-2</v>
      </c>
      <c r="D1854" s="1">
        <v>2.2473029494223706E-2</v>
      </c>
      <c r="E1854" s="1">
        <v>1.9033768276468299E-2</v>
      </c>
      <c r="F1854" s="1">
        <v>3.5106128006009402E-2</v>
      </c>
      <c r="G1854" s="1">
        <v>2.92456326214489E-2</v>
      </c>
    </row>
    <row r="1855" spans="1:7" x14ac:dyDescent="0.3">
      <c r="A1855" s="3">
        <v>20160816</v>
      </c>
      <c r="B1855" s="1">
        <v>-1.9421900045770606E-4</v>
      </c>
      <c r="C1855" s="1">
        <v>2.2781465128801043E-3</v>
      </c>
      <c r="D1855" s="1">
        <v>-8.9528587667346018E-4</v>
      </c>
      <c r="E1855" s="1">
        <v>-4.7800755696905404E-3</v>
      </c>
      <c r="F1855" s="1">
        <v>-1.0100059228154899E-2</v>
      </c>
      <c r="G1855" s="1">
        <v>3.0565341042003498E-3</v>
      </c>
    </row>
    <row r="1856" spans="1:7" x14ac:dyDescent="0.3">
      <c r="A1856" s="3">
        <v>20160817</v>
      </c>
      <c r="B1856" s="1">
        <v>6.3008969267578938E-3</v>
      </c>
      <c r="C1856" s="1">
        <v>1.0965900873379922E-3</v>
      </c>
      <c r="D1856" s="1">
        <v>1.1308955881594394E-3</v>
      </c>
      <c r="E1856" s="1">
        <v>8.6011057105382801E-4</v>
      </c>
      <c r="F1856" s="1">
        <v>-8.1462514914271492E-3</v>
      </c>
      <c r="G1856" s="1">
        <v>3.1353657483283201E-3</v>
      </c>
    </row>
    <row r="1857" spans="1:7" x14ac:dyDescent="0.3">
      <c r="A1857" s="3">
        <v>20160818</v>
      </c>
      <c r="B1857" s="1">
        <v>-1.6165123322241584E-3</v>
      </c>
      <c r="C1857" s="1">
        <v>-4.3359412897390889E-3</v>
      </c>
      <c r="D1857" s="1">
        <v>-4.6452629552119536E-3</v>
      </c>
      <c r="E1857" s="1">
        <v>-6.52885874251903E-3</v>
      </c>
      <c r="F1857" s="1">
        <v>-8.5655053856288304E-5</v>
      </c>
      <c r="G1857" s="1">
        <v>2.30577819627988E-4</v>
      </c>
    </row>
    <row r="1858" spans="1:7" x14ac:dyDescent="0.3">
      <c r="A1858" s="3">
        <v>20160819</v>
      </c>
      <c r="B1858" s="1">
        <v>-2.9188097841266621E-3</v>
      </c>
      <c r="C1858" s="1">
        <v>2.3995645675502783E-3</v>
      </c>
      <c r="D1858" s="1">
        <v>-1.9437759605760022E-4</v>
      </c>
      <c r="E1858" s="1">
        <v>-3.1084569685829399E-3</v>
      </c>
      <c r="F1858" s="1">
        <v>-1.26881276662289E-3</v>
      </c>
      <c r="G1858" s="1">
        <v>1.1156095033290901E-2</v>
      </c>
    </row>
    <row r="1859" spans="1:7" x14ac:dyDescent="0.3">
      <c r="A1859" s="3">
        <v>20160822</v>
      </c>
      <c r="B1859" s="1">
        <v>-1.3769644665222479E-2</v>
      </c>
      <c r="C1859" s="1">
        <v>-3.2392561360738421E-3</v>
      </c>
      <c r="D1859" s="1">
        <v>-1.3273647486758649E-2</v>
      </c>
      <c r="E1859" s="1">
        <v>-5.6143470360734103E-3</v>
      </c>
      <c r="F1859" s="1">
        <v>-2.8015823460835801E-3</v>
      </c>
      <c r="G1859" s="1">
        <v>-1.8517508971725102E-2</v>
      </c>
    </row>
    <row r="1860" spans="1:7" x14ac:dyDescent="0.3">
      <c r="A1860" s="3">
        <v>20160823</v>
      </c>
      <c r="B1860" s="1">
        <v>2.9315249270909531E-3</v>
      </c>
      <c r="C1860" s="1">
        <v>5.3698288934099616E-3</v>
      </c>
      <c r="D1860" s="1">
        <v>1.393299761763784E-3</v>
      </c>
      <c r="E1860" s="1">
        <v>7.9853513991392903E-4</v>
      </c>
      <c r="F1860" s="1">
        <v>1.99022170153455E-3</v>
      </c>
      <c r="G1860" s="1">
        <v>2.24428141559939E-4</v>
      </c>
    </row>
    <row r="1861" spans="1:7" x14ac:dyDescent="0.3">
      <c r="A1861" s="3">
        <v>20160824</v>
      </c>
      <c r="B1861" s="1">
        <v>5.2073633670199895E-3</v>
      </c>
      <c r="C1861" s="1">
        <v>6.6487688611874013E-4</v>
      </c>
      <c r="D1861" s="1">
        <v>-7.9036110204006165E-5</v>
      </c>
      <c r="E1861" s="1">
        <v>-3.3063956725023799E-3</v>
      </c>
      <c r="F1861" s="1">
        <v>-6.1045247288241703E-3</v>
      </c>
      <c r="G1861" s="1">
        <v>-2.6764947046913901E-3</v>
      </c>
    </row>
    <row r="1862" spans="1:7" x14ac:dyDescent="0.3">
      <c r="A1862" s="3">
        <v>20160825</v>
      </c>
      <c r="B1862" s="1">
        <v>-7.4570132362925447E-3</v>
      </c>
      <c r="C1862" s="1">
        <v>-3.278584915545479E-3</v>
      </c>
      <c r="D1862" s="1">
        <v>-8.8672223762262629E-3</v>
      </c>
      <c r="E1862" s="1">
        <v>-5.8322996952656896E-3</v>
      </c>
      <c r="F1862" s="1">
        <v>-5.1766239500553304E-3</v>
      </c>
      <c r="G1862" s="1">
        <v>-1.2646428142572899E-2</v>
      </c>
    </row>
    <row r="1863" spans="1:7" x14ac:dyDescent="0.3">
      <c r="A1863" s="3">
        <v>20160826</v>
      </c>
      <c r="B1863" s="1">
        <v>2.886214428449219E-3</v>
      </c>
      <c r="C1863" s="1">
        <v>3.8190347229782166E-3</v>
      </c>
      <c r="D1863" s="1">
        <v>-2.1160837806550488E-3</v>
      </c>
      <c r="E1863" s="1">
        <v>-2.91055345610051E-3</v>
      </c>
      <c r="F1863" s="1">
        <v>-2.4603404153428201E-3</v>
      </c>
      <c r="G1863" s="1">
        <v>2.9234238672236298E-3</v>
      </c>
    </row>
    <row r="1864" spans="1:7" x14ac:dyDescent="0.3">
      <c r="A1864" s="3">
        <v>20160829</v>
      </c>
      <c r="B1864" s="1">
        <v>1.8573651620185537E-3</v>
      </c>
      <c r="C1864" s="1">
        <v>3.2225938596867447E-3</v>
      </c>
      <c r="D1864" s="1">
        <v>3.4619504215684609E-4</v>
      </c>
      <c r="E1864" s="1">
        <v>-2.0972576923688098E-3</v>
      </c>
      <c r="F1864" s="1">
        <v>-2.5020204507522101E-3</v>
      </c>
      <c r="G1864" s="1">
        <v>8.3283435239499704E-3</v>
      </c>
    </row>
    <row r="1865" spans="1:7" x14ac:dyDescent="0.3">
      <c r="A1865" s="3">
        <v>20160830</v>
      </c>
      <c r="B1865" s="1">
        <v>-3.2876085480349039E-3</v>
      </c>
      <c r="C1865" s="1">
        <v>-4.0104615316281702E-3</v>
      </c>
      <c r="D1865" s="1">
        <v>1.2016363431615763E-4</v>
      </c>
      <c r="E1865" s="1">
        <v>1.23892438967257E-3</v>
      </c>
      <c r="F1865" s="1">
        <v>4.6723094840808096E-3</v>
      </c>
      <c r="G1865" s="1">
        <v>-4.3681085874307801E-3</v>
      </c>
    </row>
    <row r="1866" spans="1:7" x14ac:dyDescent="0.3">
      <c r="A1866" s="3">
        <v>20160831</v>
      </c>
      <c r="B1866" s="1">
        <v>-4.8302292342152669E-4</v>
      </c>
      <c r="C1866" s="1">
        <v>1.5654473186565885E-3</v>
      </c>
      <c r="D1866" s="1">
        <v>2.2710973910157928E-3</v>
      </c>
      <c r="E1866" s="1">
        <v>2.5526526319447698E-3</v>
      </c>
      <c r="F1866" s="1">
        <v>1.0844822452218199E-2</v>
      </c>
      <c r="G1866" s="1">
        <v>4.1992943396777598E-4</v>
      </c>
    </row>
    <row r="1867" spans="1:7" x14ac:dyDescent="0.3">
      <c r="A1867" s="3">
        <v>20160901</v>
      </c>
      <c r="B1867" s="1">
        <v>-2.3848952493446865E-3</v>
      </c>
      <c r="C1867" s="1">
        <v>-6.6486464817092517E-3</v>
      </c>
      <c r="D1867" s="1">
        <v>-5.8000263847968244E-3</v>
      </c>
      <c r="E1867" s="1">
        <v>-4.1704602659363103E-3</v>
      </c>
      <c r="F1867" s="1">
        <v>-9.5445623903193891E-3</v>
      </c>
      <c r="G1867" s="1">
        <v>-9.4115333262072207E-3</v>
      </c>
    </row>
    <row r="1868" spans="1:7" x14ac:dyDescent="0.3">
      <c r="A1868" s="3">
        <v>20160902</v>
      </c>
      <c r="B1868" s="1">
        <v>-7.3461727402105012E-3</v>
      </c>
      <c r="C1868" s="1">
        <v>-2.3882578735489957E-3</v>
      </c>
      <c r="D1868" s="1">
        <v>8.0141051178924411E-3</v>
      </c>
      <c r="E1868" s="1">
        <v>5.1939457790083797E-3</v>
      </c>
      <c r="F1868" s="1">
        <v>5.70234672627184E-3</v>
      </c>
      <c r="G1868" s="1">
        <v>5.7173604370413401E-3</v>
      </c>
    </row>
    <row r="1869" spans="1:7" x14ac:dyDescent="0.3">
      <c r="A1869" s="3">
        <v>20160905</v>
      </c>
      <c r="B1869" s="1">
        <v>1.0955817034370683E-2</v>
      </c>
      <c r="C1869" s="1">
        <v>2.8767631588582905E-4</v>
      </c>
      <c r="D1869" s="1">
        <v>1.1658280764562143E-2</v>
      </c>
      <c r="E1869" s="1">
        <v>1.14265979745718E-2</v>
      </c>
      <c r="F1869" s="1">
        <v>-4.35807117839261E-4</v>
      </c>
      <c r="G1869" s="1">
        <v>-4.2312039127623503E-3</v>
      </c>
    </row>
    <row r="1870" spans="1:7" x14ac:dyDescent="0.3">
      <c r="A1870" s="3">
        <v>20160906</v>
      </c>
      <c r="B1870" s="1">
        <v>2.0304153436920672E-2</v>
      </c>
      <c r="C1870" s="1">
        <v>8.8997695974993365E-3</v>
      </c>
      <c r="D1870" s="1">
        <v>1.7332129608889801E-2</v>
      </c>
      <c r="E1870" s="1">
        <v>1.5795084737553901E-2</v>
      </c>
      <c r="F1870" s="1">
        <v>-1.3892307122733601E-3</v>
      </c>
      <c r="G1870" s="1">
        <v>9.0219954751403209E-3</v>
      </c>
    </row>
    <row r="1871" spans="1:7" x14ac:dyDescent="0.3">
      <c r="A1871" s="3">
        <v>20160907</v>
      </c>
      <c r="B1871" s="1">
        <v>-3.7484591304113692E-3</v>
      </c>
      <c r="C1871" s="1">
        <v>-3.2908313274557325E-4</v>
      </c>
      <c r="D1871" s="1">
        <v>-1.2913416168865114E-3</v>
      </c>
      <c r="E1871" s="1">
        <v>-3.6335510063609001E-3</v>
      </c>
      <c r="F1871" s="1">
        <v>1.5126835719195401E-3</v>
      </c>
      <c r="G1871" s="1">
        <v>8.5319360747336207E-3</v>
      </c>
    </row>
    <row r="1872" spans="1:7" x14ac:dyDescent="0.3">
      <c r="A1872" s="3">
        <v>20160908</v>
      </c>
      <c r="B1872" s="1">
        <v>5.565392604687478E-5</v>
      </c>
      <c r="C1872" s="1">
        <v>3.5910759083031341E-3</v>
      </c>
      <c r="D1872" s="1">
        <v>-1.6515271556384317E-3</v>
      </c>
      <c r="E1872" s="1">
        <v>-1.1239570743341099E-3</v>
      </c>
      <c r="F1872" s="1">
        <v>1.76849121920051E-3</v>
      </c>
      <c r="G1872" s="1">
        <v>-4.6766516086643901E-4</v>
      </c>
    </row>
    <row r="1873" spans="1:7" x14ac:dyDescent="0.3">
      <c r="A1873" s="3">
        <v>20160909</v>
      </c>
      <c r="B1873" s="1">
        <v>-9.453616839817984E-3</v>
      </c>
      <c r="C1873" s="1">
        <v>-6.8036062463661916E-3</v>
      </c>
      <c r="D1873" s="1">
        <v>-6.9868984209441667E-3</v>
      </c>
      <c r="E1873" s="1">
        <v>-8.5579809873555703E-3</v>
      </c>
      <c r="F1873" s="1">
        <v>-4.51513267393949E-3</v>
      </c>
      <c r="G1873" s="1">
        <v>-5.1506446062267201E-3</v>
      </c>
    </row>
    <row r="1874" spans="1:7" x14ac:dyDescent="0.3">
      <c r="A1874" s="3">
        <v>20160912</v>
      </c>
      <c r="B1874" s="1">
        <v>-2.2628128618752505E-2</v>
      </c>
      <c r="C1874" s="1">
        <v>-2.1566695132510017E-2</v>
      </c>
      <c r="D1874" s="1">
        <v>-1.7304929270203908E-2</v>
      </c>
      <c r="E1874" s="1">
        <v>-2.12647325168497E-2</v>
      </c>
      <c r="F1874" s="1">
        <v>-9.3547719538479394E-3</v>
      </c>
      <c r="G1874" s="1">
        <v>-1.4733786021608899E-2</v>
      </c>
    </row>
    <row r="1875" spans="1:7" x14ac:dyDescent="0.3">
      <c r="A1875" s="3">
        <v>20160913</v>
      </c>
      <c r="B1875" s="1">
        <v>2.8934190783885256E-3</v>
      </c>
      <c r="C1875" s="1">
        <v>2.1869549219542669E-3</v>
      </c>
      <c r="D1875" s="1">
        <v>9.1580120669942683E-4</v>
      </c>
      <c r="E1875" s="1">
        <v>2.6882669906610999E-3</v>
      </c>
      <c r="F1875" s="1">
        <v>-6.4013288921652297E-4</v>
      </c>
      <c r="G1875" s="1">
        <v>-4.1554099826658902E-3</v>
      </c>
    </row>
    <row r="1876" spans="1:7" x14ac:dyDescent="0.3">
      <c r="A1876" s="3">
        <v>20160914</v>
      </c>
      <c r="B1876" s="1">
        <v>7.4837338373538178E-4</v>
      </c>
      <c r="C1876" s="1">
        <v>-4.135414869799567E-3</v>
      </c>
      <c r="D1876" s="1">
        <v>-1.0009551390306338E-2</v>
      </c>
      <c r="E1876" s="1">
        <v>-8.6869266893051297E-3</v>
      </c>
      <c r="F1876" s="1">
        <v>-7.3181052129941901E-3</v>
      </c>
      <c r="G1876" s="1">
        <v>-1.08134497762253E-2</v>
      </c>
    </row>
    <row r="1877" spans="1:7" x14ac:dyDescent="0.3">
      <c r="A1877" s="3">
        <v>20160919</v>
      </c>
      <c r="B1877" s="1">
        <v>9.5640659005259508E-3</v>
      </c>
      <c r="C1877" s="1">
        <v>1.0597052033784688E-2</v>
      </c>
      <c r="D1877" s="1">
        <v>1.4925685189020575E-2</v>
      </c>
      <c r="E1877" s="1">
        <v>1.2664991750054399E-2</v>
      </c>
      <c r="F1877" s="1">
        <v>6.8382316400618301E-3</v>
      </c>
      <c r="G1877" s="1">
        <v>7.0210793443294499E-3</v>
      </c>
    </row>
    <row r="1878" spans="1:7" x14ac:dyDescent="0.3">
      <c r="A1878" s="3">
        <v>20160920</v>
      </c>
      <c r="B1878" s="1">
        <v>-4.3821041363385415E-3</v>
      </c>
      <c r="C1878" s="1">
        <v>3.8724276471021739E-4</v>
      </c>
      <c r="D1878" s="1">
        <v>-2.3402092959946791E-3</v>
      </c>
      <c r="E1878" s="1">
        <v>-2.2714768414901802E-3</v>
      </c>
      <c r="F1878" s="1">
        <v>-5.3765483000169805E-4</v>
      </c>
      <c r="G1878" s="1">
        <v>-5.6580717899178405E-4</v>
      </c>
    </row>
    <row r="1879" spans="1:7" x14ac:dyDescent="0.3">
      <c r="A1879" s="3">
        <v>20160921</v>
      </c>
      <c r="B1879" s="1">
        <v>4.8395098650302253E-4</v>
      </c>
      <c r="C1879" s="1">
        <v>2.5644240866563432E-3</v>
      </c>
      <c r="D1879" s="1">
        <v>-1.5249055463088057E-3</v>
      </c>
      <c r="E1879" s="1">
        <v>-1.7298488194493701E-3</v>
      </c>
      <c r="F1879" s="1">
        <v>4.0882506538211898E-3</v>
      </c>
      <c r="G1879" s="1">
        <v>-7.9874347710672097E-4</v>
      </c>
    </row>
    <row r="1880" spans="1:7" x14ac:dyDescent="0.3">
      <c r="A1880" s="3">
        <v>20160922</v>
      </c>
      <c r="B1880" s="1">
        <v>4.8616910820871223E-3</v>
      </c>
      <c r="C1880" s="1">
        <v>5.7377515624831591E-3</v>
      </c>
      <c r="D1880" s="1">
        <v>5.9896978723496131E-3</v>
      </c>
      <c r="E1880" s="1">
        <v>7.1066430364447302E-3</v>
      </c>
      <c r="F1880" s="1">
        <v>1.3375222139017699E-2</v>
      </c>
      <c r="G1880" s="1">
        <v>7.5826171242241898E-3</v>
      </c>
    </row>
    <row r="1881" spans="1:7" x14ac:dyDescent="0.3">
      <c r="A1881" s="3">
        <v>20160923</v>
      </c>
      <c r="B1881" s="1">
        <v>-4.6849255439554991E-3</v>
      </c>
      <c r="C1881" s="1">
        <v>1.0551564674330538E-4</v>
      </c>
      <c r="D1881" s="1">
        <v>-6.2822024585881629E-3</v>
      </c>
      <c r="E1881" s="1">
        <v>-3.48057906021851E-3</v>
      </c>
      <c r="F1881" s="1">
        <v>-6.94056198628238E-3</v>
      </c>
      <c r="G1881" s="1">
        <v>-3.5750591017356002E-3</v>
      </c>
    </row>
    <row r="1882" spans="1:7" x14ac:dyDescent="0.3">
      <c r="A1882" s="3">
        <v>20160926</v>
      </c>
      <c r="B1882" s="1">
        <v>-2.1574505496600956E-2</v>
      </c>
      <c r="C1882" s="1">
        <v>-1.8474385230667426E-2</v>
      </c>
      <c r="D1882" s="1">
        <v>-1.4820957819808465E-2</v>
      </c>
      <c r="E1882" s="1">
        <v>-1.56384406610162E-2</v>
      </c>
      <c r="F1882" s="1">
        <v>-9.4155593975175696E-3</v>
      </c>
      <c r="G1882" s="1">
        <v>-2.29282367570923E-2</v>
      </c>
    </row>
    <row r="1883" spans="1:7" x14ac:dyDescent="0.3">
      <c r="A1883" s="3">
        <v>20160927</v>
      </c>
      <c r="B1883" s="1">
        <v>8.4653256856270873E-3</v>
      </c>
      <c r="C1883" s="1">
        <v>6.4139801997309528E-3</v>
      </c>
      <c r="D1883" s="1">
        <v>8.1747105070570508E-3</v>
      </c>
      <c r="E1883" s="1">
        <v>8.20033470797462E-3</v>
      </c>
      <c r="F1883" s="1">
        <v>6.39733081210438E-3</v>
      </c>
      <c r="G1883" s="1">
        <v>2.88462852878119E-3</v>
      </c>
    </row>
    <row r="1884" spans="1:7" x14ac:dyDescent="0.3">
      <c r="A1884" s="3">
        <v>20160928</v>
      </c>
      <c r="B1884" s="1">
        <v>-2.5474482888615344E-3</v>
      </c>
      <c r="C1884" s="1">
        <v>-9.3215564864238399E-4</v>
      </c>
      <c r="D1884" s="1">
        <v>1.2625310802338496E-3</v>
      </c>
      <c r="E1884" s="1">
        <v>8.7674044464320299E-4</v>
      </c>
      <c r="F1884" s="1">
        <v>-3.2980064348795998E-3</v>
      </c>
      <c r="G1884" s="1">
        <v>-2.58520103287042E-3</v>
      </c>
    </row>
    <row r="1885" spans="1:7" x14ac:dyDescent="0.3">
      <c r="A1885" s="3">
        <v>20160929</v>
      </c>
      <c r="B1885" s="1">
        <v>4.1814849629512995E-3</v>
      </c>
      <c r="C1885" s="1">
        <v>4.9288696023356612E-3</v>
      </c>
      <c r="D1885" s="1">
        <v>2.0507454907359255E-3</v>
      </c>
      <c r="E1885" s="1">
        <v>4.1971160385352799E-3</v>
      </c>
      <c r="F1885" s="1">
        <v>3.7418962779121501E-3</v>
      </c>
      <c r="G1885" s="1">
        <v>3.5494405208436899E-3</v>
      </c>
    </row>
    <row r="1886" spans="1:7" x14ac:dyDescent="0.3">
      <c r="A1886" s="3">
        <v>20160930</v>
      </c>
      <c r="B1886" s="1">
        <v>4.8178407837720641E-3</v>
      </c>
      <c r="C1886" s="1">
        <v>4.939516883410178E-3</v>
      </c>
      <c r="D1886" s="1">
        <v>6.2805934702393892E-3</v>
      </c>
      <c r="E1886" s="1">
        <v>8.4485652241919704E-3</v>
      </c>
      <c r="F1886" s="1">
        <v>4.8442921758477499E-4</v>
      </c>
      <c r="G1886" s="1">
        <v>1.46160313598571E-3</v>
      </c>
    </row>
    <row r="1887" spans="1:7" x14ac:dyDescent="0.3">
      <c r="A1887" s="3">
        <v>20161010</v>
      </c>
      <c r="B1887" s="1">
        <v>2.2138496380204056E-2</v>
      </c>
      <c r="C1887" s="1">
        <v>2.2508905574893056E-2</v>
      </c>
      <c r="D1887" s="1">
        <v>1.6654839584786724E-2</v>
      </c>
      <c r="E1887" s="1">
        <v>1.57989698157396E-2</v>
      </c>
      <c r="F1887" s="1">
        <v>4.8285194319301304E-3</v>
      </c>
      <c r="G1887" s="1">
        <v>1.5718306399707099E-2</v>
      </c>
    </row>
    <row r="1888" spans="1:7" x14ac:dyDescent="0.3">
      <c r="A1888" s="3">
        <v>20161011</v>
      </c>
      <c r="B1888" s="1">
        <v>2.9376090499874125E-3</v>
      </c>
      <c r="C1888" s="1">
        <v>2.6264138040753117E-3</v>
      </c>
      <c r="D1888" s="1">
        <v>-6.8713009199159125E-5</v>
      </c>
      <c r="E1888" s="1">
        <v>3.7082941054369901E-4</v>
      </c>
      <c r="F1888" s="1">
        <v>4.78270316035254E-4</v>
      </c>
      <c r="G1888" s="1">
        <v>3.6647514671200999E-3</v>
      </c>
    </row>
    <row r="1889" spans="1:7" x14ac:dyDescent="0.3">
      <c r="A1889" s="3">
        <v>20161012</v>
      </c>
      <c r="B1889" s="1">
        <v>1.6254583574415492E-3</v>
      </c>
      <c r="C1889" s="1">
        <v>-1.4989517976087878E-4</v>
      </c>
      <c r="D1889" s="1">
        <v>2.4175743463478297E-4</v>
      </c>
      <c r="E1889" s="1">
        <v>-2.4946757048256202E-3</v>
      </c>
      <c r="F1889" s="1">
        <v>-2.5022826293691299E-3</v>
      </c>
      <c r="G1889" s="1">
        <v>-2.08558944481347E-3</v>
      </c>
    </row>
    <row r="1890" spans="1:7" x14ac:dyDescent="0.3">
      <c r="A1890" s="3">
        <v>20161013</v>
      </c>
      <c r="B1890" s="1">
        <v>-1.3115236855314944E-3</v>
      </c>
      <c r="C1890" s="1">
        <v>-1.7575270206448262E-3</v>
      </c>
      <c r="D1890" s="1">
        <v>-1.0223707570035474E-3</v>
      </c>
      <c r="E1890" s="1">
        <v>-2.91173555143246E-3</v>
      </c>
      <c r="F1890" s="1">
        <v>-1.71177908707631E-3</v>
      </c>
      <c r="G1890" s="1">
        <v>1.01209093342064E-2</v>
      </c>
    </row>
    <row r="1891" spans="1:7" x14ac:dyDescent="0.3">
      <c r="A1891" s="3">
        <v>20161014</v>
      </c>
      <c r="B1891" s="1">
        <v>-3.0692665119628499E-3</v>
      </c>
      <c r="C1891" s="1">
        <v>-3.1565334803277555E-4</v>
      </c>
      <c r="D1891" s="1">
        <v>-1.2561462414160532E-3</v>
      </c>
      <c r="E1891" s="1">
        <v>-9.5399098656506905E-4</v>
      </c>
      <c r="F1891" s="1">
        <v>7.0646185836009104E-4</v>
      </c>
      <c r="G1891" s="1">
        <v>1.3463385023046E-2</v>
      </c>
    </row>
    <row r="1892" spans="1:7" x14ac:dyDescent="0.3">
      <c r="A1892" s="3">
        <v>20161017</v>
      </c>
      <c r="B1892" s="1">
        <v>-1.3449358248087115E-2</v>
      </c>
      <c r="C1892" s="1">
        <v>-5.4722679287636774E-3</v>
      </c>
      <c r="D1892" s="1">
        <v>-9.5686400064018007E-3</v>
      </c>
      <c r="E1892" s="1">
        <v>-7.2596377602789199E-3</v>
      </c>
      <c r="F1892" s="1">
        <v>-9.13722244248397E-3</v>
      </c>
      <c r="G1892" s="1">
        <v>-5.5528557964245797E-3</v>
      </c>
    </row>
    <row r="1893" spans="1:7" x14ac:dyDescent="0.3">
      <c r="A1893" s="3">
        <v>20161018</v>
      </c>
      <c r="B1893" s="1">
        <v>1.1979593466513489E-2</v>
      </c>
      <c r="C1893" s="1">
        <v>1.0228948490594613E-2</v>
      </c>
      <c r="D1893" s="1">
        <v>1.6266058040379998E-2</v>
      </c>
      <c r="E1893" s="1">
        <v>1.1930639824089199E-2</v>
      </c>
      <c r="F1893" s="1">
        <v>7.3018301341629503E-3</v>
      </c>
      <c r="G1893" s="1">
        <v>3.13115672263128E-2</v>
      </c>
    </row>
    <row r="1894" spans="1:7" x14ac:dyDescent="0.3">
      <c r="A1894" s="3">
        <v>20161019</v>
      </c>
      <c r="B1894" s="1">
        <v>-2.9768678828325842E-3</v>
      </c>
      <c r="C1894" s="1">
        <v>-3.6958500189121879E-3</v>
      </c>
      <c r="D1894" s="1">
        <v>-3.0293756073608734E-3</v>
      </c>
      <c r="E1894" s="1">
        <v>-1.4863630315924701E-3</v>
      </c>
      <c r="F1894" s="1">
        <v>-2.3703475281275899E-3</v>
      </c>
      <c r="G1894" s="1">
        <v>-8.8416658552042097E-5</v>
      </c>
    </row>
    <row r="1895" spans="1:7" x14ac:dyDescent="0.3">
      <c r="A1895" s="3">
        <v>20161020</v>
      </c>
      <c r="B1895" s="1">
        <v>6.9954266845886782E-3</v>
      </c>
      <c r="C1895" s="1">
        <v>-3.8638280912749469E-3</v>
      </c>
      <c r="D1895" s="1">
        <v>2.7681949235549386E-3</v>
      </c>
      <c r="E1895" s="1">
        <v>2.7959791745520699E-3</v>
      </c>
      <c r="F1895" s="1">
        <v>1.4026205096564601E-3</v>
      </c>
      <c r="G1895" s="1">
        <v>7.7797340267145797E-4</v>
      </c>
    </row>
    <row r="1896" spans="1:7" x14ac:dyDescent="0.3">
      <c r="A1896" s="3">
        <v>20161021</v>
      </c>
      <c r="B1896" s="1">
        <v>-4.1247987099863334E-3</v>
      </c>
      <c r="C1896" s="1">
        <v>-4.7615786409734113E-3</v>
      </c>
      <c r="D1896" s="1">
        <v>5.5431789301135792E-3</v>
      </c>
      <c r="E1896" s="1">
        <v>1.2775484562128001E-3</v>
      </c>
      <c r="F1896" s="1">
        <v>1.6300406433616601E-3</v>
      </c>
      <c r="G1896" s="1">
        <v>2.77712694709575E-2</v>
      </c>
    </row>
    <row r="1897" spans="1:7" x14ac:dyDescent="0.3">
      <c r="A1897" s="3">
        <v>20161024</v>
      </c>
      <c r="B1897" s="1">
        <v>7.4801118778827884E-3</v>
      </c>
      <c r="C1897" s="1">
        <v>6.9634562668092707E-3</v>
      </c>
      <c r="D1897" s="1">
        <v>7.1629737967778325E-3</v>
      </c>
      <c r="E1897" s="1">
        <v>8.0396798877736299E-3</v>
      </c>
      <c r="F1897" s="1">
        <v>1.1234829902596799E-2</v>
      </c>
      <c r="G1897" s="1">
        <v>1.46992494432972E-2</v>
      </c>
    </row>
    <row r="1898" spans="1:7" x14ac:dyDescent="0.3">
      <c r="A1898" s="3">
        <v>20161025</v>
      </c>
      <c r="B1898" s="1">
        <v>-2.792883866400551E-3</v>
      </c>
      <c r="C1898" s="1">
        <v>-7.6529805047432213E-6</v>
      </c>
      <c r="D1898" s="1">
        <v>-7.9683872291418253E-4</v>
      </c>
      <c r="E1898" s="1">
        <v>5.3802166067564603E-3</v>
      </c>
      <c r="F1898" s="1">
        <v>-1.37762353137787E-3</v>
      </c>
      <c r="G1898" s="1">
        <v>-8.7860584822853204E-3</v>
      </c>
    </row>
    <row r="1899" spans="1:7" x14ac:dyDescent="0.3">
      <c r="A1899" s="3">
        <v>20161026</v>
      </c>
      <c r="B1899" s="1">
        <v>-5.1751014642069833E-3</v>
      </c>
      <c r="C1899" s="1">
        <v>9.940120365625007E-4</v>
      </c>
      <c r="D1899" s="1">
        <v>-9.6067974622871671E-3</v>
      </c>
      <c r="E1899" s="1">
        <v>-2.20133359754696E-3</v>
      </c>
      <c r="F1899" s="1">
        <v>-4.3600519336616603E-3</v>
      </c>
      <c r="G1899" s="1">
        <v>-9.7219746369572001E-3</v>
      </c>
    </row>
    <row r="1900" spans="1:7" x14ac:dyDescent="0.3">
      <c r="A1900" s="3">
        <v>20161027</v>
      </c>
      <c r="B1900" s="1">
        <v>-1.4928798986695358E-3</v>
      </c>
      <c r="C1900" s="1">
        <v>-3.5420683687537985E-3</v>
      </c>
      <c r="D1900" s="1">
        <v>3.0616461169894827E-4</v>
      </c>
      <c r="E1900" s="1">
        <v>-3.74162695175978E-3</v>
      </c>
      <c r="F1900" s="1">
        <v>-3.24709013054225E-3</v>
      </c>
      <c r="G1900" s="1">
        <v>-4.6247372534234197E-3</v>
      </c>
    </row>
    <row r="1901" spans="1:7" x14ac:dyDescent="0.3">
      <c r="A1901" s="3">
        <v>20161028</v>
      </c>
      <c r="B1901" s="1">
        <v>-3.0012581483736321E-3</v>
      </c>
      <c r="C1901" s="1">
        <v>-6.6577161006534926E-3</v>
      </c>
      <c r="D1901" s="1">
        <v>-3.4257732413710703E-3</v>
      </c>
      <c r="E1901" s="1">
        <v>-1.1330141662269E-3</v>
      </c>
      <c r="F1901" s="1">
        <v>4.3137453129381302E-3</v>
      </c>
      <c r="G1901" s="1">
        <v>-1.42193191336266E-2</v>
      </c>
    </row>
    <row r="1902" spans="1:7" x14ac:dyDescent="0.3">
      <c r="A1902" s="3">
        <v>20161031</v>
      </c>
      <c r="B1902" s="1">
        <v>-5.1804800493889906E-3</v>
      </c>
      <c r="C1902" s="1">
        <v>-8.195157793860694E-4</v>
      </c>
      <c r="D1902" s="1">
        <v>-8.9760215021154411E-4</v>
      </c>
      <c r="E1902" s="1">
        <v>3.5085103881229598E-3</v>
      </c>
      <c r="F1902" s="1">
        <v>-1.95889778190576E-3</v>
      </c>
      <c r="G1902" s="1">
        <v>-2.86582443398132E-3</v>
      </c>
    </row>
    <row r="1903" spans="1:7" x14ac:dyDescent="0.3">
      <c r="A1903" s="3">
        <v>20161101</v>
      </c>
      <c r="B1903" s="1">
        <v>7.6789363938170431E-3</v>
      </c>
      <c r="C1903" s="1">
        <v>9.5124010840168562E-3</v>
      </c>
      <c r="D1903" s="1">
        <v>5.9149692757061497E-3</v>
      </c>
      <c r="E1903" s="1">
        <v>7.0247653567911102E-3</v>
      </c>
      <c r="F1903" s="1">
        <v>7.9748369849148293E-3</v>
      </c>
      <c r="G1903" s="1">
        <v>5.6406513780528304E-3</v>
      </c>
    </row>
    <row r="1904" spans="1:7" x14ac:dyDescent="0.3">
      <c r="A1904" s="3">
        <v>20161102</v>
      </c>
      <c r="B1904" s="1">
        <v>-4.19049967086336E-3</v>
      </c>
      <c r="C1904" s="1">
        <v>-4.2597735112385789E-3</v>
      </c>
      <c r="D1904" s="1">
        <v>-8.4443869903429673E-3</v>
      </c>
      <c r="E1904" s="1">
        <v>-8.7236168597928099E-3</v>
      </c>
      <c r="F1904" s="1">
        <v>-7.4676627303598697E-3</v>
      </c>
      <c r="G1904" s="1">
        <v>-1.55474103795059E-2</v>
      </c>
    </row>
    <row r="1905" spans="1:7" x14ac:dyDescent="0.3">
      <c r="A1905" s="3">
        <v>20161103</v>
      </c>
      <c r="B1905" s="1">
        <v>1.5042855581574753E-3</v>
      </c>
      <c r="C1905" s="1">
        <v>3.0542295824683464E-3</v>
      </c>
      <c r="D1905" s="1">
        <v>6.0297976134138318E-3</v>
      </c>
      <c r="E1905" s="1">
        <v>3.17119150886599E-3</v>
      </c>
      <c r="F1905" s="1">
        <v>6.4436481962850001E-3</v>
      </c>
      <c r="G1905" s="1">
        <v>3.5052681997711797E-2</v>
      </c>
    </row>
    <row r="1906" spans="1:7" x14ac:dyDescent="0.3">
      <c r="A1906" s="3">
        <v>20161104</v>
      </c>
      <c r="B1906" s="1">
        <v>-4.6549025796277683E-3</v>
      </c>
      <c r="C1906" s="1">
        <v>-4.7145149904154323E-3</v>
      </c>
      <c r="D1906" s="1">
        <v>-7.1724363144781535E-3</v>
      </c>
      <c r="E1906" s="1">
        <v>-4.2864953997966797E-3</v>
      </c>
      <c r="F1906" s="1">
        <v>-1.90163936799158E-3</v>
      </c>
      <c r="G1906" s="1">
        <v>-4.3967080415554397E-3</v>
      </c>
    </row>
    <row r="1907" spans="1:7" x14ac:dyDescent="0.3">
      <c r="A1907" s="3">
        <v>20161107</v>
      </c>
      <c r="B1907" s="1">
        <v>-3.4377708329796286E-3</v>
      </c>
      <c r="C1907" s="1">
        <v>-4.618879426771757E-3</v>
      </c>
      <c r="D1907" s="1">
        <v>6.3022845665535137E-4</v>
      </c>
      <c r="E1907" s="1">
        <v>-2.5438381103238899E-4</v>
      </c>
      <c r="F1907" s="1">
        <v>-9.8075235391934098E-4</v>
      </c>
      <c r="G1907" s="1">
        <v>3.76325627896292E-3</v>
      </c>
    </row>
    <row r="1908" spans="1:7" x14ac:dyDescent="0.3">
      <c r="A1908" s="3">
        <v>20161108</v>
      </c>
      <c r="B1908" s="1">
        <v>1.1623568450721131E-2</v>
      </c>
      <c r="C1908" s="1">
        <v>6.9870217000841586E-3</v>
      </c>
      <c r="D1908" s="1">
        <v>9.2387913379346782E-3</v>
      </c>
      <c r="E1908" s="1">
        <v>7.8433016994641693E-3</v>
      </c>
      <c r="F1908" s="1">
        <v>3.6067474937128401E-3</v>
      </c>
      <c r="G1908" s="1">
        <v>4.6913459069790298E-4</v>
      </c>
    </row>
    <row r="1909" spans="1:7" x14ac:dyDescent="0.3">
      <c r="A1909" s="3">
        <v>20161109</v>
      </c>
      <c r="B1909" s="1">
        <v>-9.688988202055963E-3</v>
      </c>
      <c r="C1909" s="1">
        <v>-6.9485918887688645E-3</v>
      </c>
      <c r="D1909" s="1">
        <v>-9.5802808346346652E-3</v>
      </c>
      <c r="E1909" s="1">
        <v>-7.5056117639708203E-3</v>
      </c>
      <c r="F1909" s="1">
        <v>-1.9122585104907901E-3</v>
      </c>
      <c r="G1909" s="1">
        <v>-3.2085851643428001E-3</v>
      </c>
    </row>
    <row r="1910" spans="1:7" x14ac:dyDescent="0.3">
      <c r="A1910" s="3">
        <v>20161110</v>
      </c>
      <c r="B1910" s="1">
        <v>9.948153876367492E-3</v>
      </c>
      <c r="C1910" s="1">
        <v>8.6777452353202066E-3</v>
      </c>
      <c r="D1910" s="1">
        <v>1.0646036925945122E-2</v>
      </c>
      <c r="E1910" s="1">
        <v>9.8970221760045392E-3</v>
      </c>
      <c r="F1910" s="1">
        <v>9.9228784609653696E-3</v>
      </c>
      <c r="G1910" s="1">
        <v>2.04040792521335E-2</v>
      </c>
    </row>
    <row r="1911" spans="1:7" x14ac:dyDescent="0.3">
      <c r="A1911" s="3">
        <v>20161111</v>
      </c>
      <c r="B1911" s="1">
        <v>7.2683069203063321E-6</v>
      </c>
      <c r="C1911" s="1">
        <v>-2.4002680828479356E-3</v>
      </c>
      <c r="D1911" s="1">
        <v>4.8573503363547425E-3</v>
      </c>
      <c r="E1911" s="1">
        <v>-1.27794100689803E-3</v>
      </c>
      <c r="F1911" s="1">
        <v>2.6779829990290298E-3</v>
      </c>
      <c r="G1911" s="1">
        <v>1.8252929663346101E-2</v>
      </c>
    </row>
    <row r="1912" spans="1:7" x14ac:dyDescent="0.3">
      <c r="A1912" s="3">
        <v>20161114</v>
      </c>
      <c r="B1912" s="1">
        <v>2.8692620055852038E-3</v>
      </c>
      <c r="C1912" s="1">
        <v>-1.207618899435528E-4</v>
      </c>
      <c r="D1912" s="1">
        <v>4.8856065314801373E-4</v>
      </c>
      <c r="E1912" s="1">
        <v>-3.80813879477849E-3</v>
      </c>
      <c r="F1912" s="1">
        <v>9.3579430353323202E-5</v>
      </c>
      <c r="G1912" s="1">
        <v>1.6298757980610999E-2</v>
      </c>
    </row>
    <row r="1913" spans="1:7" x14ac:dyDescent="0.3">
      <c r="A1913" s="3">
        <v>20161115</v>
      </c>
      <c r="B1913" s="1">
        <v>6.5631024165960783E-3</v>
      </c>
      <c r="C1913" s="1">
        <v>4.4689021531816014E-3</v>
      </c>
      <c r="D1913" s="1">
        <v>-3.9466058324181326E-4</v>
      </c>
      <c r="E1913" s="1">
        <v>3.61463726681184E-3</v>
      </c>
      <c r="F1913" s="1">
        <v>3.1515025195915599E-3</v>
      </c>
      <c r="G1913" s="1">
        <v>-7.3772106189112898E-3</v>
      </c>
    </row>
    <row r="1914" spans="1:7" x14ac:dyDescent="0.3">
      <c r="A1914" s="3">
        <v>20161116</v>
      </c>
      <c r="B1914" s="1">
        <v>1.2284668912298112E-3</v>
      </c>
      <c r="C1914" s="1">
        <v>7.864017609548067E-4</v>
      </c>
      <c r="D1914" s="1">
        <v>7.2025824768784451E-4</v>
      </c>
      <c r="E1914" s="1">
        <v>-1.0608889014793799E-3</v>
      </c>
      <c r="F1914" s="1">
        <v>-6.6964875454609402E-4</v>
      </c>
      <c r="G1914" s="1">
        <v>-4.0337921344632396E-3</v>
      </c>
    </row>
    <row r="1915" spans="1:7" x14ac:dyDescent="0.3">
      <c r="A1915" s="3">
        <v>20161117</v>
      </c>
      <c r="B1915" s="1">
        <v>-5.2924502187405402E-3</v>
      </c>
      <c r="C1915" s="1">
        <v>1.3873899759185002E-3</v>
      </c>
      <c r="D1915" s="1">
        <v>1.0798475124535699E-3</v>
      </c>
      <c r="E1915" s="1">
        <v>7.4539917628355405E-4</v>
      </c>
      <c r="F1915" s="1">
        <v>8.3949287551196203E-4</v>
      </c>
      <c r="G1915" s="1">
        <v>1.8384871823906902E-2</v>
      </c>
    </row>
    <row r="1916" spans="1:7" x14ac:dyDescent="0.3">
      <c r="A1916" s="3">
        <v>20161118</v>
      </c>
      <c r="B1916" s="1">
        <v>-3.6588112298486697E-3</v>
      </c>
      <c r="C1916" s="1">
        <v>-4.4250134782612329E-3</v>
      </c>
      <c r="D1916" s="1">
        <v>-1.827796933312796E-3</v>
      </c>
      <c r="E1916" s="1">
        <v>-3.6516990102923E-3</v>
      </c>
      <c r="F1916" s="1">
        <v>-7.45978493757516E-4</v>
      </c>
      <c r="G1916" s="1">
        <v>-8.8321948692861897E-3</v>
      </c>
    </row>
    <row r="1917" spans="1:7" x14ac:dyDescent="0.3">
      <c r="A1917" s="3">
        <v>20161121</v>
      </c>
      <c r="B1917" s="1">
        <v>-1.3112173697933915E-4</v>
      </c>
      <c r="C1917" s="1">
        <v>-5.9999900619246726E-4</v>
      </c>
      <c r="D1917" s="1">
        <v>5.9814664415906412E-3</v>
      </c>
      <c r="E1917" s="1">
        <v>3.1349238332299902E-3</v>
      </c>
      <c r="F1917" s="1">
        <v>8.6127687700879793E-3</v>
      </c>
      <c r="G1917" s="1">
        <v>1.49855652274691E-2</v>
      </c>
    </row>
    <row r="1918" spans="1:7" x14ac:dyDescent="0.3">
      <c r="A1918" s="3">
        <v>20161122</v>
      </c>
      <c r="B1918" s="1">
        <v>4.7226426172355136E-3</v>
      </c>
      <c r="C1918" s="1">
        <v>5.8950200115227992E-3</v>
      </c>
      <c r="D1918" s="1">
        <v>3.7536171646515544E-3</v>
      </c>
      <c r="E1918" s="1">
        <v>3.3371466020144101E-3</v>
      </c>
      <c r="F1918" s="1">
        <v>6.6543648036602602E-3</v>
      </c>
      <c r="G1918" s="1">
        <v>8.5375169483453191E-3</v>
      </c>
    </row>
    <row r="1919" spans="1:7" x14ac:dyDescent="0.3">
      <c r="A1919" s="3">
        <v>20161123</v>
      </c>
      <c r="B1919" s="1">
        <v>-4.5628618928357156E-3</v>
      </c>
      <c r="C1919" s="1">
        <v>-3.8204322222891805E-3</v>
      </c>
      <c r="D1919" s="1">
        <v>9.8140795745392286E-3</v>
      </c>
      <c r="E1919" s="1">
        <v>1.22364398349365E-2</v>
      </c>
      <c r="F1919" s="1">
        <v>9.1480811861023702E-3</v>
      </c>
      <c r="G1919" s="1">
        <v>-6.5261225435434096E-3</v>
      </c>
    </row>
    <row r="1920" spans="1:7" x14ac:dyDescent="0.3">
      <c r="A1920" s="3">
        <v>20161124</v>
      </c>
      <c r="B1920" s="1">
        <v>-4.6268762540637382E-3</v>
      </c>
      <c r="C1920" s="1">
        <v>2.6317888365158058E-3</v>
      </c>
      <c r="D1920" s="1">
        <v>1.1964343713017429E-2</v>
      </c>
      <c r="E1920" s="1">
        <v>1.6121241677675199E-2</v>
      </c>
      <c r="F1920" s="1">
        <v>1.2407022582752499E-3</v>
      </c>
      <c r="G1920" s="1">
        <v>-1.27853751720069E-3</v>
      </c>
    </row>
    <row r="1921" spans="1:7" x14ac:dyDescent="0.3">
      <c r="A1921" s="3">
        <v>20161125</v>
      </c>
      <c r="B1921" s="1">
        <v>9.3526869429256081E-3</v>
      </c>
      <c r="C1921" s="1">
        <v>5.9446533875922494E-3</v>
      </c>
      <c r="D1921" s="1">
        <v>1.0791967714498555E-2</v>
      </c>
      <c r="E1921" s="1">
        <v>6.7221767636644596E-3</v>
      </c>
      <c r="F1921" s="1">
        <v>1.20655961725212E-2</v>
      </c>
      <c r="G1921" s="1">
        <v>1.9344058045748899E-2</v>
      </c>
    </row>
    <row r="1922" spans="1:7" x14ac:dyDescent="0.3">
      <c r="A1922" s="3">
        <v>20161128</v>
      </c>
      <c r="B1922" s="1">
        <v>5.5972906101125423E-4</v>
      </c>
      <c r="C1922" s="1">
        <v>-9.7202900802249804E-4</v>
      </c>
      <c r="D1922" s="1">
        <v>9.0206631435616486E-3</v>
      </c>
      <c r="E1922" s="1">
        <v>5.6144870095883601E-3</v>
      </c>
      <c r="F1922" s="1">
        <v>-4.4256929396867704E-3</v>
      </c>
      <c r="G1922" s="1">
        <v>3.4115824698164897E-2</v>
      </c>
    </row>
    <row r="1923" spans="1:7" x14ac:dyDescent="0.3">
      <c r="A1923" s="3">
        <v>20161129</v>
      </c>
      <c r="B1923" s="1">
        <v>7.1366565814018476E-4</v>
      </c>
      <c r="C1923" s="1">
        <v>-1.443982121076798E-3</v>
      </c>
      <c r="D1923" s="1">
        <v>2.0018139020683886E-2</v>
      </c>
      <c r="E1923" s="1">
        <v>1.80570261901595E-2</v>
      </c>
      <c r="F1923" s="1">
        <v>3.0538179331934499E-3</v>
      </c>
      <c r="G1923" s="1">
        <v>2.7044381683204499E-2</v>
      </c>
    </row>
    <row r="1924" spans="1:7" x14ac:dyDescent="0.3">
      <c r="A1924" s="3">
        <v>20161130</v>
      </c>
      <c r="B1924" s="1">
        <v>2.2852730476750002E-3</v>
      </c>
      <c r="C1924" s="1">
        <v>8.358609594924987E-4</v>
      </c>
      <c r="D1924" s="1">
        <v>-8.2958075003580628E-3</v>
      </c>
      <c r="E1924" s="1">
        <v>-1.31932461278006E-2</v>
      </c>
      <c r="F1924" s="1">
        <v>-6.1113501991634199E-3</v>
      </c>
      <c r="G1924" s="1">
        <v>-1.97093461418076E-2</v>
      </c>
    </row>
    <row r="1925" spans="1:7" x14ac:dyDescent="0.3">
      <c r="A1925" s="3">
        <v>20161201</v>
      </c>
      <c r="B1925" s="1">
        <v>4.7443092419660431E-3</v>
      </c>
      <c r="C1925" s="1">
        <v>1.0974593466088404E-3</v>
      </c>
      <c r="D1925" s="1">
        <v>1.4266751951282474E-2</v>
      </c>
      <c r="E1925" s="1">
        <v>1.71583782373762E-2</v>
      </c>
      <c r="F1925" s="1">
        <v>3.61843387425889E-3</v>
      </c>
      <c r="G1925" s="1">
        <v>-1.6691394069976399E-4</v>
      </c>
    </row>
    <row r="1926" spans="1:7" x14ac:dyDescent="0.3">
      <c r="A1926" s="3">
        <v>20161202</v>
      </c>
      <c r="B1926" s="1">
        <v>-1.4974637674312957E-2</v>
      </c>
      <c r="C1926" s="1">
        <v>-1.1895833751110679E-2</v>
      </c>
      <c r="D1926" s="1">
        <v>-2.1915039898096633E-2</v>
      </c>
      <c r="E1926" s="1">
        <v>-2.1154195156465001E-2</v>
      </c>
      <c r="F1926" s="1">
        <v>-4.60379431367469E-3</v>
      </c>
      <c r="G1926" s="1">
        <v>1.2923596289045501E-4</v>
      </c>
    </row>
    <row r="1927" spans="1:7" x14ac:dyDescent="0.3">
      <c r="A1927" s="3">
        <v>20161205</v>
      </c>
      <c r="B1927" s="1">
        <v>-1.0646475002223444E-3</v>
      </c>
      <c r="C1927" s="1">
        <v>-6.0378707782220205E-3</v>
      </c>
      <c r="D1927" s="1">
        <v>-2.6831115319770317E-2</v>
      </c>
      <c r="E1927" s="1">
        <v>-2.4173707699306698E-2</v>
      </c>
      <c r="F1927" s="1">
        <v>-8.2781631253242994E-3</v>
      </c>
      <c r="G1927" s="1">
        <v>-5.2475493816913799E-2</v>
      </c>
    </row>
    <row r="1928" spans="1:7" x14ac:dyDescent="0.3">
      <c r="A1928" s="3">
        <v>20161206</v>
      </c>
      <c r="B1928" s="1">
        <v>-2.9420760589002016E-3</v>
      </c>
      <c r="C1928" s="1">
        <v>1.7021883630910304E-3</v>
      </c>
      <c r="D1928" s="1">
        <v>1.2308443448124657E-3</v>
      </c>
      <c r="E1928" s="1">
        <v>5.0107163474343696E-3</v>
      </c>
      <c r="F1928" s="1">
        <v>-4.1632413124657996E-3</v>
      </c>
      <c r="G1928" s="1">
        <v>-4.3549772616190904E-3</v>
      </c>
    </row>
    <row r="1929" spans="1:7" x14ac:dyDescent="0.3">
      <c r="A1929" s="3">
        <v>20161207</v>
      </c>
      <c r="B1929" s="1">
        <v>2.4751589843710672E-3</v>
      </c>
      <c r="C1929" s="1">
        <v>4.7735375173096643E-3</v>
      </c>
      <c r="D1929" s="1">
        <v>3.549769529295246E-3</v>
      </c>
      <c r="E1929" s="1">
        <v>6.4474819221061802E-3</v>
      </c>
      <c r="F1929" s="1">
        <v>8.3279900967132497E-5</v>
      </c>
      <c r="G1929" s="1">
        <v>6.04052914938595E-3</v>
      </c>
    </row>
    <row r="1930" spans="1:7" x14ac:dyDescent="0.3">
      <c r="A1930" s="3">
        <v>20161208</v>
      </c>
      <c r="B1930" s="1">
        <v>-5.3876702420025957E-3</v>
      </c>
      <c r="C1930" s="1">
        <v>-6.2716556114338342E-3</v>
      </c>
      <c r="D1930" s="1">
        <v>-1.0121779287042383E-3</v>
      </c>
      <c r="E1930" s="1">
        <v>3.46893037124649E-3</v>
      </c>
      <c r="F1930" s="1">
        <v>3.8841380911597799E-3</v>
      </c>
      <c r="G1930" s="1">
        <v>-1.36112815515459E-2</v>
      </c>
    </row>
    <row r="1931" spans="1:7" x14ac:dyDescent="0.3">
      <c r="A1931" s="3">
        <v>20161209</v>
      </c>
      <c r="B1931" s="1">
        <v>-5.4759106971933444E-3</v>
      </c>
      <c r="C1931" s="1">
        <v>-3.0997578807930816E-3</v>
      </c>
      <c r="D1931" s="1">
        <v>4.9547286217241308E-3</v>
      </c>
      <c r="E1931" s="1">
        <v>3.8687045361184402E-3</v>
      </c>
      <c r="F1931" s="1">
        <v>1.0806898988439799E-2</v>
      </c>
      <c r="G1931" s="1">
        <v>1.9321837244002299E-2</v>
      </c>
    </row>
    <row r="1932" spans="1:7" x14ac:dyDescent="0.3">
      <c r="A1932" s="3">
        <v>20161212</v>
      </c>
      <c r="B1932" s="1">
        <v>-4.2782428005051144E-2</v>
      </c>
      <c r="C1932" s="1">
        <v>-3.2014477223563528E-2</v>
      </c>
      <c r="D1932" s="1">
        <v>-3.5790734873110894E-2</v>
      </c>
      <c r="E1932" s="1">
        <v>-2.9996431066689699E-2</v>
      </c>
      <c r="F1932" s="1">
        <v>-7.7144084142891601E-3</v>
      </c>
      <c r="G1932" s="1">
        <v>-2.9160604453444001E-2</v>
      </c>
    </row>
    <row r="1933" spans="1:7" x14ac:dyDescent="0.3">
      <c r="A1933" s="3">
        <v>20161213</v>
      </c>
      <c r="B1933" s="1">
        <v>2.4579555405073246E-3</v>
      </c>
      <c r="C1933" s="1">
        <v>6.5864104638766764E-4</v>
      </c>
      <c r="D1933" s="1">
        <v>3.6393866008876839E-3</v>
      </c>
      <c r="E1933" s="1">
        <v>4.46705070892673E-3</v>
      </c>
      <c r="F1933" s="1">
        <v>-1.04171308143854E-2</v>
      </c>
      <c r="G1933" s="1">
        <v>-3.1529896436647902E-4</v>
      </c>
    </row>
    <row r="1934" spans="1:7" x14ac:dyDescent="0.3">
      <c r="A1934" s="3">
        <v>20161214</v>
      </c>
      <c r="B1934" s="1">
        <v>-1.2395343937833269E-2</v>
      </c>
      <c r="C1934" s="1">
        <v>-8.4844113503409653E-3</v>
      </c>
      <c r="D1934" s="1">
        <v>-1.3602868032802922E-2</v>
      </c>
      <c r="E1934" s="1">
        <v>-1.01015161837335E-2</v>
      </c>
      <c r="F1934" s="1">
        <v>-3.3043325474504498E-4</v>
      </c>
      <c r="G1934" s="1">
        <v>-1.5741786157011099E-2</v>
      </c>
    </row>
    <row r="1935" spans="1:7" x14ac:dyDescent="0.3">
      <c r="A1935" s="3">
        <v>20161215</v>
      </c>
      <c r="B1935" s="1">
        <v>3.7195644867822402E-3</v>
      </c>
      <c r="C1935" s="1">
        <v>-1.2391780158886566E-3</v>
      </c>
      <c r="D1935" s="1">
        <v>-1.0121089146673833E-2</v>
      </c>
      <c r="E1935" s="1">
        <v>-1.15040463634552E-2</v>
      </c>
      <c r="F1935" s="1">
        <v>-2.41855060946982E-2</v>
      </c>
      <c r="G1935" s="1">
        <v>-2.8314085614314899E-3</v>
      </c>
    </row>
    <row r="1936" spans="1:7" x14ac:dyDescent="0.3">
      <c r="A1936" s="3">
        <v>20161216</v>
      </c>
      <c r="B1936" s="1">
        <v>8.0407984566757563E-3</v>
      </c>
      <c r="C1936" s="1">
        <v>9.2827463479761563E-3</v>
      </c>
      <c r="D1936" s="1">
        <v>9.5372561832376673E-3</v>
      </c>
      <c r="E1936" s="1">
        <v>9.4910057345762196E-3</v>
      </c>
      <c r="F1936" s="1">
        <v>-3.9551395877355996E-3</v>
      </c>
      <c r="G1936" s="1">
        <v>5.9234484638886397E-3</v>
      </c>
    </row>
    <row r="1937" spans="1:7" x14ac:dyDescent="0.3">
      <c r="A1937" s="3">
        <v>20161219</v>
      </c>
      <c r="B1937" s="1">
        <v>-6.5757527625000577E-3</v>
      </c>
      <c r="C1937" s="1">
        <v>3.2183455462716267E-4</v>
      </c>
      <c r="D1937" s="1">
        <v>-7.502801047777433E-3</v>
      </c>
      <c r="E1937" s="1">
        <v>-3.1850365644660599E-3</v>
      </c>
      <c r="F1937" s="1">
        <v>-8.1468088653246593E-3</v>
      </c>
      <c r="G1937" s="1">
        <v>-5.1469363768066097E-3</v>
      </c>
    </row>
    <row r="1938" spans="1:7" x14ac:dyDescent="0.3">
      <c r="A1938" s="3">
        <v>20161220</v>
      </c>
      <c r="B1938" s="1">
        <v>-1.3087661815641687E-3</v>
      </c>
      <c r="C1938" s="1">
        <v>-2.7904679647175325E-3</v>
      </c>
      <c r="D1938" s="1">
        <v>-4.7297724038816635E-3</v>
      </c>
      <c r="E1938" s="1">
        <v>-5.1597245102588804E-3</v>
      </c>
      <c r="F1938" s="1">
        <v>-1.0798476984353199E-2</v>
      </c>
      <c r="G1938" s="1">
        <v>-1.0660597389539101E-3</v>
      </c>
    </row>
    <row r="1939" spans="1:7" x14ac:dyDescent="0.3">
      <c r="A1939" s="3">
        <v>20161221</v>
      </c>
      <c r="B1939" s="1">
        <v>8.7187424513294077E-3</v>
      </c>
      <c r="C1939" s="1">
        <v>7.2073390505358846E-3</v>
      </c>
      <c r="D1939" s="1">
        <v>8.0830188917458672E-3</v>
      </c>
      <c r="E1939" s="1">
        <v>5.3514142553063001E-3</v>
      </c>
      <c r="F1939" s="1">
        <v>3.7994799343614599E-3</v>
      </c>
      <c r="G1939" s="1">
        <v>2.0041148663812999E-2</v>
      </c>
    </row>
    <row r="1940" spans="1:7" x14ac:dyDescent="0.3">
      <c r="A1940" s="3">
        <v>20161222</v>
      </c>
      <c r="B1940" s="1">
        <v>-1.2535428852201581E-3</v>
      </c>
      <c r="C1940" s="1">
        <v>-8.3053144829191479E-4</v>
      </c>
      <c r="D1940" s="1">
        <v>5.0491066508734535E-3</v>
      </c>
      <c r="E1940" s="1">
        <v>1.35227972110423E-3</v>
      </c>
      <c r="F1940" s="1">
        <v>-3.1240950887520399E-3</v>
      </c>
      <c r="G1940" s="1">
        <v>4.5956876610943999E-3</v>
      </c>
    </row>
    <row r="1941" spans="1:7" x14ac:dyDescent="0.3">
      <c r="A1941" s="3">
        <v>20161223</v>
      </c>
      <c r="B1941" s="1">
        <v>-8.6319568978900849E-3</v>
      </c>
      <c r="C1941" s="1">
        <v>-7.4440524770368862E-3</v>
      </c>
      <c r="D1941" s="1">
        <v>-1.1940332318208544E-2</v>
      </c>
      <c r="E1941" s="1">
        <v>-1.1783059614464599E-2</v>
      </c>
      <c r="F1941" s="1">
        <v>-5.75547564780451E-3</v>
      </c>
      <c r="G1941" s="1">
        <v>-5.7849450768742696E-3</v>
      </c>
    </row>
    <row r="1942" spans="1:7" x14ac:dyDescent="0.3">
      <c r="A1942" s="3">
        <v>20161226</v>
      </c>
      <c r="B1942" s="1">
        <v>4.93522806434265E-3</v>
      </c>
      <c r="C1942" s="1">
        <v>3.9389856897113374E-3</v>
      </c>
      <c r="D1942" s="1">
        <v>3.699861712313934E-3</v>
      </c>
      <c r="E1942" s="1">
        <v>3.4915182557641502E-3</v>
      </c>
      <c r="F1942" s="1">
        <v>5.0135260665778603E-3</v>
      </c>
      <c r="G1942" s="1">
        <v>1.43979913558123E-2</v>
      </c>
    </row>
    <row r="1943" spans="1:7" x14ac:dyDescent="0.3">
      <c r="A1943" s="3">
        <v>20161227</v>
      </c>
      <c r="B1943" s="1">
        <v>-3.4951605588414683E-4</v>
      </c>
      <c r="C1943" s="1">
        <v>-1.3969207980849515E-3</v>
      </c>
      <c r="D1943" s="1">
        <v>-8.0795925280780032E-4</v>
      </c>
      <c r="E1943" s="1">
        <v>-4.4097725198271801E-4</v>
      </c>
      <c r="F1943" s="1">
        <v>-1.39831213070701E-5</v>
      </c>
      <c r="G1943" s="1">
        <v>-3.5449956495205298E-3</v>
      </c>
    </row>
    <row r="1944" spans="1:7" x14ac:dyDescent="0.3">
      <c r="A1944" s="3">
        <v>20161228</v>
      </c>
      <c r="B1944" s="1">
        <v>-3.3249164318044045E-3</v>
      </c>
      <c r="C1944" s="1">
        <v>-3.2726005841106545E-3</v>
      </c>
      <c r="D1944" s="1">
        <v>-2.4833587407077093E-3</v>
      </c>
      <c r="E1944" s="1">
        <v>-3.6075059552686602E-3</v>
      </c>
      <c r="F1944" s="1">
        <v>-3.5221313306849598E-3</v>
      </c>
      <c r="G1944" s="1">
        <v>-1.0525728775633901E-2</v>
      </c>
    </row>
    <row r="1945" spans="1:7" x14ac:dyDescent="0.3">
      <c r="A1945" s="3">
        <v>20161229</v>
      </c>
      <c r="B1945" s="1">
        <v>1.3827615019737101E-3</v>
      </c>
      <c r="C1945" s="1">
        <v>-4.5165491891494105E-3</v>
      </c>
      <c r="D1945" s="1">
        <v>-1.2727953081414559E-3</v>
      </c>
      <c r="E1945" s="1">
        <v>2.40529165701206E-4</v>
      </c>
      <c r="F1945" s="1">
        <v>-2.7203680215508999E-3</v>
      </c>
      <c r="G1945" s="1">
        <v>1.1184154792424799E-3</v>
      </c>
    </row>
    <row r="1946" spans="1:7" x14ac:dyDescent="0.3">
      <c r="A1946" s="3">
        <v>20161230</v>
      </c>
      <c r="B1946" s="1">
        <v>3.3367809324961802E-3</v>
      </c>
      <c r="C1946" s="1">
        <v>1.0619170345130586E-2</v>
      </c>
      <c r="D1946" s="1">
        <v>4.1932097238924753E-3</v>
      </c>
      <c r="E1946" s="1">
        <v>9.2156805361849302E-3</v>
      </c>
      <c r="F1946" s="1">
        <v>6.3716293259427903E-3</v>
      </c>
      <c r="G1946" s="1">
        <v>-5.9545351497036596E-3</v>
      </c>
    </row>
    <row r="1947" spans="1:7" x14ac:dyDescent="0.3">
      <c r="A1947" s="3">
        <v>20170103</v>
      </c>
      <c r="B1947" s="1">
        <v>6.0701326977470292E-3</v>
      </c>
      <c r="C1947" s="1">
        <v>5.2509718645686052E-3</v>
      </c>
      <c r="D1947" s="1">
        <v>1.1407740190486732E-2</v>
      </c>
      <c r="E1947" s="1">
        <v>1.02141029720528E-2</v>
      </c>
      <c r="F1947" s="1">
        <v>9.4704856794548802E-3</v>
      </c>
      <c r="G1947" s="1">
        <v>9.57691850186701E-3</v>
      </c>
    </row>
    <row r="1948" spans="1:7" x14ac:dyDescent="0.3">
      <c r="A1948" s="3">
        <v>20170104</v>
      </c>
      <c r="B1948" s="1">
        <v>1.0648831140828874E-2</v>
      </c>
      <c r="C1948" s="1">
        <v>5.569825969355611E-3</v>
      </c>
      <c r="D1948" s="1">
        <v>1.2115662847481425E-2</v>
      </c>
      <c r="E1948" s="1">
        <v>1.42729142471001E-2</v>
      </c>
      <c r="F1948" s="1">
        <v>2.2516837655586E-3</v>
      </c>
      <c r="G1948" s="1">
        <v>1.10440788049031E-2</v>
      </c>
    </row>
    <row r="1949" spans="1:7" x14ac:dyDescent="0.3">
      <c r="A1949" s="3">
        <v>20170105</v>
      </c>
      <c r="B1949" s="1">
        <v>-2.7654273780792966E-3</v>
      </c>
      <c r="C1949" s="1">
        <v>-3.1182179476693674E-3</v>
      </c>
      <c r="D1949" s="1">
        <v>-3.3571689931523774E-3</v>
      </c>
      <c r="E1949" s="1">
        <v>-2.96755499511338E-3</v>
      </c>
      <c r="F1949" s="1">
        <v>-1.20731870236566E-3</v>
      </c>
      <c r="G1949" s="1">
        <v>3.2660040551960902E-3</v>
      </c>
    </row>
    <row r="1950" spans="1:7" x14ac:dyDescent="0.3">
      <c r="A1950" s="3">
        <v>20170106</v>
      </c>
      <c r="B1950" s="1">
        <v>-1.026515717208433E-2</v>
      </c>
      <c r="C1950" s="1">
        <v>-7.9623249107757688E-3</v>
      </c>
      <c r="D1950" s="1">
        <v>-5.6867681330844385E-3</v>
      </c>
      <c r="E1950" s="1">
        <v>-3.57264942940571E-3</v>
      </c>
      <c r="F1950" s="1">
        <v>-7.0547577406814598E-3</v>
      </c>
      <c r="G1950" s="1">
        <v>2.4256377292167898E-3</v>
      </c>
    </row>
    <row r="1951" spans="1:7" x14ac:dyDescent="0.3">
      <c r="A1951" s="3">
        <v>20170109</v>
      </c>
      <c r="B1951" s="1">
        <v>-2.7443860535255036E-3</v>
      </c>
      <c r="C1951" s="1">
        <v>4.498427144375817E-3</v>
      </c>
      <c r="D1951" s="1">
        <v>5.1458850111042584E-3</v>
      </c>
      <c r="E1951" s="1">
        <v>5.3186232649614701E-3</v>
      </c>
      <c r="F1951" s="1">
        <v>2.4604106991410598E-3</v>
      </c>
      <c r="G1951" s="1">
        <v>7.7274594515829298E-3</v>
      </c>
    </row>
    <row r="1952" spans="1:7" x14ac:dyDescent="0.3">
      <c r="A1952" s="3">
        <v>20170110</v>
      </c>
      <c r="B1952" s="1">
        <v>-1.4531602580568367E-3</v>
      </c>
      <c r="C1952" s="1">
        <v>-2.3454090008800999E-3</v>
      </c>
      <c r="D1952" s="1">
        <v>-2.4461457642085734E-3</v>
      </c>
      <c r="E1952" s="1">
        <v>-5.9635537281830099E-4</v>
      </c>
      <c r="F1952" s="1">
        <v>-9.6452315682126399E-4</v>
      </c>
      <c r="G1952" s="1">
        <v>-5.5722974425658697E-3</v>
      </c>
    </row>
    <row r="1953" spans="1:7" x14ac:dyDescent="0.3">
      <c r="A1953" s="3">
        <v>20170111</v>
      </c>
      <c r="B1953" s="1">
        <v>-1.0827701555404395E-2</v>
      </c>
      <c r="C1953" s="1">
        <v>-7.3438167337395392E-3</v>
      </c>
      <c r="D1953" s="1">
        <v>-9.5834972905179672E-3</v>
      </c>
      <c r="E1953" s="1">
        <v>-1.03246452682607E-2</v>
      </c>
      <c r="F1953" s="1">
        <v>-3.5234567004028298E-3</v>
      </c>
      <c r="G1953" s="1">
        <v>-6.8421455753594103E-3</v>
      </c>
    </row>
    <row r="1954" spans="1:7" x14ac:dyDescent="0.3">
      <c r="A1954" s="3">
        <v>20170112</v>
      </c>
      <c r="B1954" s="1">
        <v>-5.1065149161488525E-3</v>
      </c>
      <c r="C1954" s="1">
        <v>-1.0652181496261711E-2</v>
      </c>
      <c r="D1954" s="1">
        <v>-7.9376814702200489E-3</v>
      </c>
      <c r="E1954" s="1">
        <v>-6.0529930264170903E-3</v>
      </c>
      <c r="F1954" s="1">
        <v>-2.9676107728044402E-4</v>
      </c>
      <c r="G1954" s="1">
        <v>-3.8148789043582301E-3</v>
      </c>
    </row>
    <row r="1955" spans="1:7" x14ac:dyDescent="0.3">
      <c r="A1955" s="3">
        <v>20170113</v>
      </c>
      <c r="B1955" s="1">
        <v>-7.8377692308889049E-3</v>
      </c>
      <c r="C1955" s="1">
        <v>-8.1645583831486575E-3</v>
      </c>
      <c r="D1955" s="1">
        <v>-2.1662378768900563E-3</v>
      </c>
      <c r="E1955" s="1">
        <v>-3.30477302988957E-3</v>
      </c>
      <c r="F1955" s="1">
        <v>1.00965711567705E-2</v>
      </c>
      <c r="G1955" s="1">
        <v>-4.4761265987910401E-4</v>
      </c>
    </row>
    <row r="1956" spans="1:7" x14ac:dyDescent="0.3">
      <c r="A1956" s="3">
        <v>20170116</v>
      </c>
      <c r="B1956" s="1">
        <v>-1.9992438917281492E-2</v>
      </c>
      <c r="C1956" s="1">
        <v>-1.4772135044691019E-2</v>
      </c>
      <c r="D1956" s="1">
        <v>-5.0831776346485372E-3</v>
      </c>
      <c r="E1956" s="1">
        <v>-1.8236880121687701E-3</v>
      </c>
      <c r="F1956" s="1">
        <v>7.9699242588916804E-3</v>
      </c>
      <c r="G1956" s="1">
        <v>3.9776279186597499E-3</v>
      </c>
    </row>
    <row r="1957" spans="1:7" x14ac:dyDescent="0.3">
      <c r="A1957" s="3">
        <v>20170117</v>
      </c>
      <c r="B1957" s="1">
        <v>1.4862455806859297E-2</v>
      </c>
      <c r="C1957" s="1">
        <v>5.2897208976948433E-3</v>
      </c>
      <c r="D1957" s="1">
        <v>5.895192220613397E-3</v>
      </c>
      <c r="E1957" s="1">
        <v>8.1196135455068597E-3</v>
      </c>
      <c r="F1957" s="1">
        <v>-4.68792894234938E-3</v>
      </c>
      <c r="G1957" s="1">
        <v>-1.1547873817948401E-3</v>
      </c>
    </row>
    <row r="1958" spans="1:7" x14ac:dyDescent="0.3">
      <c r="A1958" s="3">
        <v>20170118</v>
      </c>
      <c r="B1958" s="1">
        <v>-3.1789434444421797E-3</v>
      </c>
      <c r="C1958" s="1">
        <v>-1.0699303821841068E-3</v>
      </c>
      <c r="D1958" s="1">
        <v>7.4196878663532698E-3</v>
      </c>
      <c r="E1958" s="1">
        <v>1.03960903535319E-2</v>
      </c>
      <c r="F1958" s="1">
        <v>5.2937559639749197E-3</v>
      </c>
      <c r="G1958" s="1">
        <v>9.0399753338443606E-3</v>
      </c>
    </row>
    <row r="1959" spans="1:7" x14ac:dyDescent="0.3">
      <c r="A1959" s="3">
        <v>20170119</v>
      </c>
      <c r="B1959" s="1">
        <v>-1.0029400769229041E-4</v>
      </c>
      <c r="C1959" s="1">
        <v>-6.7451527370095295E-4</v>
      </c>
      <c r="D1959" s="1">
        <v>-1.4199739308080896E-3</v>
      </c>
      <c r="E1959" s="1">
        <v>-1.78215295378951E-3</v>
      </c>
      <c r="F1959" s="1">
        <v>-1.8870686807692699E-3</v>
      </c>
      <c r="G1959" s="1">
        <v>-5.3771786298946796E-3</v>
      </c>
    </row>
    <row r="1960" spans="1:7" x14ac:dyDescent="0.3">
      <c r="A1960" s="3">
        <v>20170120</v>
      </c>
      <c r="B1960" s="1">
        <v>1.5368872160295047E-2</v>
      </c>
      <c r="C1960" s="1">
        <v>1.1075436768255609E-2</v>
      </c>
      <c r="D1960" s="1">
        <v>1.0268692322579815E-2</v>
      </c>
      <c r="E1960" s="1">
        <v>9.9469463243870501E-3</v>
      </c>
      <c r="F1960" s="1">
        <v>4.9688369710960498E-3</v>
      </c>
      <c r="G1960" s="1">
        <v>7.4874399393300897E-3</v>
      </c>
    </row>
    <row r="1961" spans="1:7" x14ac:dyDescent="0.3">
      <c r="A1961" s="3">
        <v>20170123</v>
      </c>
      <c r="B1961" s="1">
        <v>6.09335027439216E-3</v>
      </c>
      <c r="C1961" s="1">
        <v>3.8089571342859643E-3</v>
      </c>
      <c r="D1961" s="1">
        <v>9.8260786564039479E-4</v>
      </c>
      <c r="E1961" s="1">
        <v>-1.7446340146106399E-4</v>
      </c>
      <c r="F1961" s="1">
        <v>-6.6041963046524499E-4</v>
      </c>
      <c r="G1961" s="1">
        <v>5.03793464151857E-3</v>
      </c>
    </row>
    <row r="1962" spans="1:7" x14ac:dyDescent="0.3">
      <c r="A1962" s="3">
        <v>20170124</v>
      </c>
      <c r="B1962" s="1">
        <v>-3.6686652621909532E-3</v>
      </c>
      <c r="C1962" s="1">
        <v>-4.0495846286938151E-3</v>
      </c>
      <c r="D1962" s="1">
        <v>3.0332947864937197E-3</v>
      </c>
      <c r="E1962" s="1">
        <v>2.2677931449549701E-4</v>
      </c>
      <c r="F1962" s="1">
        <v>3.9265753400384998E-3</v>
      </c>
      <c r="G1962" s="1">
        <v>4.9975755633158998E-3</v>
      </c>
    </row>
    <row r="1963" spans="1:7" x14ac:dyDescent="0.3">
      <c r="A1963" s="3">
        <v>20170125</v>
      </c>
      <c r="B1963" s="1">
        <v>8.8606899167824205E-3</v>
      </c>
      <c r="C1963" s="1">
        <v>9.3238180474128317E-3</v>
      </c>
      <c r="D1963" s="1">
        <v>6.9326107838258554E-3</v>
      </c>
      <c r="E1963" s="1">
        <v>4.9036668145348399E-3</v>
      </c>
      <c r="F1963" s="1">
        <v>1.1924873059408301E-3</v>
      </c>
      <c r="G1963" s="1">
        <v>2.71297755419908E-3</v>
      </c>
    </row>
    <row r="1964" spans="1:7" x14ac:dyDescent="0.3">
      <c r="A1964" s="3">
        <v>20170126</v>
      </c>
      <c r="B1964" s="1">
        <v>2.929200919725762E-3</v>
      </c>
      <c r="C1964" s="1">
        <v>6.0172418309700892E-3</v>
      </c>
      <c r="D1964" s="1">
        <v>3.7514684322534171E-3</v>
      </c>
      <c r="E1964" s="1">
        <v>2.7284485985387798E-3</v>
      </c>
      <c r="F1964" s="1">
        <v>4.4974087093097798E-3</v>
      </c>
      <c r="G1964" s="1">
        <v>-1.671525728972E-3</v>
      </c>
    </row>
    <row r="1965" spans="1:7" x14ac:dyDescent="0.3">
      <c r="A1965" s="3">
        <v>20170203</v>
      </c>
      <c r="B1965" s="1">
        <v>-1.9012573700292737E-3</v>
      </c>
      <c r="C1965" s="1">
        <v>5.0882104159227044E-4</v>
      </c>
      <c r="D1965" s="1">
        <v>-5.5455804181812904E-3</v>
      </c>
      <c r="E1965" s="1">
        <v>-6.6560586755793497E-3</v>
      </c>
      <c r="F1965" s="1">
        <v>-1.1022657228179999E-2</v>
      </c>
      <c r="G1965" s="1">
        <v>-3.1757275057111198E-3</v>
      </c>
    </row>
    <row r="1966" spans="1:7" x14ac:dyDescent="0.3">
      <c r="A1966" s="3">
        <v>20170206</v>
      </c>
      <c r="B1966" s="1">
        <v>1.0282212181714651E-2</v>
      </c>
      <c r="C1966" s="1">
        <v>4.6763489796900455E-3</v>
      </c>
      <c r="D1966" s="1">
        <v>7.7220877715372524E-3</v>
      </c>
      <c r="E1966" s="1">
        <v>6.8773635514724797E-3</v>
      </c>
      <c r="F1966" s="1">
        <v>1.4543488299741301E-3</v>
      </c>
      <c r="G1966" s="1">
        <v>5.6387270394125501E-3</v>
      </c>
    </row>
    <row r="1967" spans="1:7" x14ac:dyDescent="0.3">
      <c r="A1967" s="3">
        <v>20170207</v>
      </c>
      <c r="B1967" s="1">
        <v>-3.0887802647469333E-3</v>
      </c>
      <c r="C1967" s="1">
        <v>-2.6777201660116955E-3</v>
      </c>
      <c r="D1967" s="1">
        <v>-8.566964469324999E-4</v>
      </c>
      <c r="E1967" s="1">
        <v>-1.4148442841069001E-3</v>
      </c>
      <c r="F1967" s="1">
        <v>-1.3644419207934899E-3</v>
      </c>
      <c r="G1967" s="1">
        <v>-3.8616527063334198E-3</v>
      </c>
    </row>
    <row r="1968" spans="1:7" x14ac:dyDescent="0.3">
      <c r="A1968" s="3">
        <v>20170208</v>
      </c>
      <c r="B1968" s="1">
        <v>9.1211982726037907E-3</v>
      </c>
      <c r="C1968" s="1">
        <v>3.5419210242225128E-3</v>
      </c>
      <c r="D1968" s="1">
        <v>4.4192875635630183E-3</v>
      </c>
      <c r="E1968" s="1">
        <v>3.7629870121147998E-3</v>
      </c>
      <c r="F1968" s="1">
        <v>2.5936033910728801E-3</v>
      </c>
      <c r="G1968" s="1">
        <v>2.3864687533244702E-3</v>
      </c>
    </row>
    <row r="1969" spans="1:7" x14ac:dyDescent="0.3">
      <c r="A1969" s="3">
        <v>20170209</v>
      </c>
      <c r="B1969" s="1">
        <v>7.6600616558937388E-4</v>
      </c>
      <c r="C1969" s="1">
        <v>1.759301646536552E-3</v>
      </c>
      <c r="D1969" s="1">
        <v>2.2518488046729688E-3</v>
      </c>
      <c r="E1969" s="1">
        <v>3.05355467338161E-3</v>
      </c>
      <c r="F1969" s="1">
        <v>2.7603940126690201E-3</v>
      </c>
      <c r="G1969" s="1">
        <v>1.3555810880409899E-2</v>
      </c>
    </row>
    <row r="1970" spans="1:7" x14ac:dyDescent="0.3">
      <c r="A1970" s="3">
        <v>20170210</v>
      </c>
      <c r="B1970" s="1">
        <v>-3.0899467651011826E-3</v>
      </c>
      <c r="C1970" s="1">
        <v>-3.812705759288269E-3</v>
      </c>
      <c r="D1970" s="1">
        <v>4.7945691739398446E-3</v>
      </c>
      <c r="E1970" s="1">
        <v>2.9575198739935E-3</v>
      </c>
      <c r="F1970" s="1">
        <v>3.4919599876222901E-3</v>
      </c>
      <c r="G1970" s="1">
        <v>2.0548794395115099E-2</v>
      </c>
    </row>
    <row r="1971" spans="1:7" x14ac:dyDescent="0.3">
      <c r="A1971" s="3">
        <v>20170213</v>
      </c>
      <c r="B1971" s="1">
        <v>4.9655968813281139E-3</v>
      </c>
      <c r="C1971" s="1">
        <v>5.7024940640258747E-3</v>
      </c>
      <c r="D1971" s="1">
        <v>8.84088661267236E-3</v>
      </c>
      <c r="E1971" s="1">
        <v>1.1141517579038E-2</v>
      </c>
      <c r="F1971" s="1">
        <v>5.0457845028187599E-3</v>
      </c>
      <c r="G1971" s="1">
        <v>3.4887589354886599E-3</v>
      </c>
    </row>
    <row r="1972" spans="1:7" x14ac:dyDescent="0.3">
      <c r="A1972" s="3">
        <v>20170214</v>
      </c>
      <c r="B1972" s="1">
        <v>4.6120917283505253E-3</v>
      </c>
      <c r="C1972" s="1">
        <v>-9.0132148911429785E-4</v>
      </c>
      <c r="D1972" s="1">
        <v>1.3496641988180887E-3</v>
      </c>
      <c r="E1972" s="1">
        <v>-3.4507519427421702E-4</v>
      </c>
      <c r="F1972" s="1">
        <v>-3.48182749354444E-3</v>
      </c>
      <c r="G1972" s="1">
        <v>1.01297880056646E-2</v>
      </c>
    </row>
    <row r="1973" spans="1:7" x14ac:dyDescent="0.3">
      <c r="A1973" s="3">
        <v>20170215</v>
      </c>
      <c r="B1973" s="1">
        <v>-3.4032709827210347E-3</v>
      </c>
      <c r="C1973" s="1">
        <v>-7.9139940355453849E-3</v>
      </c>
      <c r="D1973" s="1">
        <v>-6.7085740404547985E-3</v>
      </c>
      <c r="E1973" s="1">
        <v>-7.9380790597743892E-3</v>
      </c>
      <c r="F1973" s="1">
        <v>4.4646179578334199E-3</v>
      </c>
      <c r="G1973" s="1">
        <v>-1.1417124939895299E-2</v>
      </c>
    </row>
    <row r="1974" spans="1:7" x14ac:dyDescent="0.3">
      <c r="A1974" s="3">
        <v>20170216</v>
      </c>
      <c r="B1974" s="1">
        <v>5.6146143986603239E-3</v>
      </c>
      <c r="C1974" s="1">
        <v>4.3645767146063517E-3</v>
      </c>
      <c r="D1974" s="1">
        <v>7.7739122304168436E-3</v>
      </c>
      <c r="E1974" s="1">
        <v>4.9176544572362701E-3</v>
      </c>
      <c r="F1974" s="1">
        <v>1.61064513618949E-3</v>
      </c>
      <c r="G1974" s="1">
        <v>6.41610199187897E-3</v>
      </c>
    </row>
    <row r="1975" spans="1:7" x14ac:dyDescent="0.3">
      <c r="A1975" s="3">
        <v>20170217</v>
      </c>
      <c r="B1975" s="1">
        <v>-5.9285279425823987E-3</v>
      </c>
      <c r="C1975" s="1">
        <v>-5.9853922630423075E-3</v>
      </c>
      <c r="D1975" s="1">
        <v>-4.019918391543963E-3</v>
      </c>
      <c r="E1975" s="1">
        <v>-6.3549478153155704E-4</v>
      </c>
      <c r="F1975" s="1">
        <v>-7.0397223461471101E-3</v>
      </c>
      <c r="G1975" s="1">
        <v>-1.21864906669257E-2</v>
      </c>
    </row>
    <row r="1976" spans="1:7" x14ac:dyDescent="0.3">
      <c r="A1976" s="3">
        <v>20170220</v>
      </c>
      <c r="B1976" s="1">
        <v>1.3398743171879215E-2</v>
      </c>
      <c r="C1976" s="1">
        <v>1.0805993229395188E-2</v>
      </c>
      <c r="D1976" s="1">
        <v>2.1708781027984996E-2</v>
      </c>
      <c r="E1976" s="1">
        <v>2.5115016677418899E-2</v>
      </c>
      <c r="F1976" s="1">
        <v>1.3909399013866799E-2</v>
      </c>
      <c r="G1976" s="1">
        <v>1.8661809682076799E-2</v>
      </c>
    </row>
    <row r="1977" spans="1:7" x14ac:dyDescent="0.3">
      <c r="A1977" s="3">
        <v>20170221</v>
      </c>
      <c r="B1977" s="1">
        <v>5.3141642489657774E-3</v>
      </c>
      <c r="C1977" s="1">
        <v>6.7877584940043501E-3</v>
      </c>
      <c r="D1977" s="1">
        <v>2.0498133542173527E-3</v>
      </c>
      <c r="E1977" s="1">
        <v>2.5240831553616301E-3</v>
      </c>
      <c r="F1977" s="1">
        <v>1.86213802772465E-3</v>
      </c>
      <c r="G1977" s="1">
        <v>-3.6809096008897101E-5</v>
      </c>
    </row>
    <row r="1978" spans="1:7" x14ac:dyDescent="0.3">
      <c r="A1978" s="3">
        <v>20170222</v>
      </c>
      <c r="B1978" s="1">
        <v>3.2188405598077997E-3</v>
      </c>
      <c r="C1978" s="1">
        <v>3.4630630602164717E-3</v>
      </c>
      <c r="D1978" s="1">
        <v>7.9288581675105683E-3</v>
      </c>
      <c r="E1978" s="1">
        <v>9.5933423536431195E-3</v>
      </c>
      <c r="F1978" s="1">
        <v>-5.5224078067173197E-4</v>
      </c>
      <c r="G1978" s="1">
        <v>7.13154141133084E-3</v>
      </c>
    </row>
    <row r="1979" spans="1:7" x14ac:dyDescent="0.3">
      <c r="A1979" s="3">
        <v>20170223</v>
      </c>
      <c r="B1979" s="1">
        <v>1.9492428581171222E-3</v>
      </c>
      <c r="C1979" s="1">
        <v>1.1004836873750558E-2</v>
      </c>
      <c r="D1979" s="1">
        <v>-2.1546976015439021E-3</v>
      </c>
      <c r="E1979" s="1">
        <v>-3.3726484990882701E-3</v>
      </c>
      <c r="F1979" s="1">
        <v>-3.7347210790839398E-3</v>
      </c>
      <c r="G1979" s="1">
        <v>-1.00920963237847E-2</v>
      </c>
    </row>
    <row r="1980" spans="1:7" x14ac:dyDescent="0.3">
      <c r="A1980" s="3">
        <v>20170224</v>
      </c>
      <c r="B1980" s="1">
        <v>2.2603267229187947E-3</v>
      </c>
      <c r="C1980" s="1">
        <v>2.1254790158114216E-3</v>
      </c>
      <c r="D1980" s="1">
        <v>-6.2021235899493554E-3</v>
      </c>
      <c r="E1980" s="1">
        <v>-3.87355945316237E-3</v>
      </c>
      <c r="F1980" s="1">
        <v>-8.9893065831517498E-4</v>
      </c>
      <c r="G1980" s="1">
        <v>-9.1814473690767206E-5</v>
      </c>
    </row>
    <row r="1981" spans="1:7" x14ac:dyDescent="0.3">
      <c r="A1981" s="3">
        <v>20170227</v>
      </c>
      <c r="B1981" s="1">
        <v>-3.6343866129248405E-3</v>
      </c>
      <c r="C1981" s="1">
        <v>-7.2256929680146187E-3</v>
      </c>
      <c r="D1981" s="1">
        <v>-8.6096252214194601E-3</v>
      </c>
      <c r="E1981" s="1">
        <v>-1.0742804450891799E-2</v>
      </c>
      <c r="F1981" s="1">
        <v>-6.3194127304524398E-3</v>
      </c>
      <c r="G1981" s="1">
        <v>-1.27908292672867E-2</v>
      </c>
    </row>
    <row r="1982" spans="1:7" x14ac:dyDescent="0.3">
      <c r="A1982" s="3">
        <v>20170228</v>
      </c>
      <c r="B1982" s="1">
        <v>4.5645004451396051E-4</v>
      </c>
      <c r="C1982" s="1">
        <v>-1.4856041014023802E-3</v>
      </c>
      <c r="D1982" s="1">
        <v>6.810912794786966E-3</v>
      </c>
      <c r="E1982" s="1">
        <v>5.7556977812348196E-3</v>
      </c>
      <c r="F1982" s="1">
        <v>-5.55513126625607E-6</v>
      </c>
      <c r="G1982" s="1">
        <v>8.4907798772028299E-3</v>
      </c>
    </row>
    <row r="1983" spans="1:7" x14ac:dyDescent="0.3">
      <c r="A1983" s="3">
        <v>20170301</v>
      </c>
      <c r="B1983" s="1">
        <v>4.0396875139214999E-4</v>
      </c>
      <c r="C1983" s="1">
        <v>3.3744087831520284E-4</v>
      </c>
      <c r="D1983" s="1">
        <v>2.3192448829815128E-3</v>
      </c>
      <c r="E1983" s="1">
        <v>1.5531106757710499E-3</v>
      </c>
      <c r="F1983" s="1">
        <v>-8.38308265656545E-4</v>
      </c>
      <c r="G1983" s="1">
        <v>2.7786251836561401E-3</v>
      </c>
    </row>
    <row r="1984" spans="1:7" x14ac:dyDescent="0.3">
      <c r="A1984" s="3">
        <v>20170302</v>
      </c>
      <c r="B1984" s="1">
        <v>-3.0036656540135386E-3</v>
      </c>
      <c r="C1984" s="1">
        <v>-5.0115031405589009E-3</v>
      </c>
      <c r="D1984" s="1">
        <v>-6.9476629017536304E-3</v>
      </c>
      <c r="E1984" s="1">
        <v>-3.87385834320362E-3</v>
      </c>
      <c r="F1984" s="1">
        <v>-7.2629468565680701E-3</v>
      </c>
      <c r="G1984" s="1">
        <v>-1.13191268160874E-2</v>
      </c>
    </row>
    <row r="1985" spans="1:7" x14ac:dyDescent="0.3">
      <c r="A1985" s="3">
        <v>20170303</v>
      </c>
      <c r="B1985" s="1">
        <v>1.0200988748654516E-2</v>
      </c>
      <c r="C1985" s="1">
        <v>1.5389792480017808E-3</v>
      </c>
      <c r="D1985" s="1">
        <v>5.9744947661359207E-3</v>
      </c>
      <c r="E1985" s="1">
        <v>2.3302896441547401E-3</v>
      </c>
      <c r="F1985" s="1">
        <v>-2.8721942514722699E-3</v>
      </c>
      <c r="G1985" s="1">
        <v>-4.73531654413173E-3</v>
      </c>
    </row>
    <row r="1986" spans="1:7" x14ac:dyDescent="0.3">
      <c r="A1986" s="3">
        <v>20170306</v>
      </c>
      <c r="B1986" s="1">
        <v>1.6143347044227065E-2</v>
      </c>
      <c r="C1986" s="1">
        <v>4.9905791278437766E-3</v>
      </c>
      <c r="D1986" s="1">
        <v>8.8409820581159034E-3</v>
      </c>
      <c r="E1986" s="1">
        <v>8.2761445666891999E-3</v>
      </c>
      <c r="F1986" s="1">
        <v>1.6369980225739E-3</v>
      </c>
      <c r="G1986" s="1">
        <v>-9.7478869043140202E-4</v>
      </c>
    </row>
    <row r="1987" spans="1:7" x14ac:dyDescent="0.3">
      <c r="A1987" s="3">
        <v>20170307</v>
      </c>
      <c r="B1987" s="1">
        <v>2.818971443856455E-3</v>
      </c>
      <c r="C1987" s="1">
        <v>4.7972838837276573E-3</v>
      </c>
      <c r="D1987" s="1">
        <v>-1.9706365661070605E-4</v>
      </c>
      <c r="E1987" s="1">
        <v>5.5268350406851002E-3</v>
      </c>
      <c r="F1987" s="1">
        <v>3.56732006530049E-3</v>
      </c>
      <c r="G1987" s="1">
        <v>-2.22651004124111E-3</v>
      </c>
    </row>
    <row r="1988" spans="1:7" x14ac:dyDescent="0.3">
      <c r="A1988" s="3">
        <v>20170308</v>
      </c>
      <c r="B1988" s="1">
        <v>-6.3235297484443989E-3</v>
      </c>
      <c r="C1988" s="1">
        <v>-2.7789827822876849E-3</v>
      </c>
      <c r="D1988" s="1">
        <v>-5.6496865506102381E-3</v>
      </c>
      <c r="E1988" s="1">
        <v>-4.8552178996848399E-3</v>
      </c>
      <c r="F1988" s="1">
        <v>-6.7044384131343301E-5</v>
      </c>
      <c r="G1988" s="1">
        <v>3.65905831951711E-3</v>
      </c>
    </row>
    <row r="1989" spans="1:7" x14ac:dyDescent="0.3">
      <c r="A1989" s="3">
        <v>20170309</v>
      </c>
      <c r="B1989" s="1">
        <v>-3.0429695541399878E-3</v>
      </c>
      <c r="C1989" s="1">
        <v>-7.7271729739664778E-3</v>
      </c>
      <c r="D1989" s="1">
        <v>-7.5961414628830356E-3</v>
      </c>
      <c r="E1989" s="1">
        <v>-5.82273916550513E-3</v>
      </c>
      <c r="F1989" s="1">
        <v>-6.0216323384002599E-3</v>
      </c>
      <c r="G1989" s="1">
        <v>-8.52533577618763E-3</v>
      </c>
    </row>
    <row r="1990" spans="1:7" x14ac:dyDescent="0.3">
      <c r="A1990" s="3">
        <v>20170310</v>
      </c>
      <c r="B1990" s="1">
        <v>2.9065162348979956E-3</v>
      </c>
      <c r="C1990" s="1">
        <v>2.6990000761758404E-3</v>
      </c>
      <c r="D1990" s="1">
        <v>9.1801828362788902E-3</v>
      </c>
      <c r="E1990" s="1">
        <v>8.5195792303876892E-3</v>
      </c>
      <c r="F1990" s="1">
        <v>-1.633991572875E-3</v>
      </c>
      <c r="G1990" s="1">
        <v>-7.0112758089108202E-3</v>
      </c>
    </row>
    <row r="1991" spans="1:7" x14ac:dyDescent="0.3">
      <c r="A1991" s="3">
        <v>20170313</v>
      </c>
      <c r="B1991" s="1">
        <v>1.4244194084859862E-2</v>
      </c>
      <c r="C1991" s="1">
        <v>7.0910026649263899E-3</v>
      </c>
      <c r="D1991" s="1">
        <v>6.7364750109716667E-3</v>
      </c>
      <c r="E1991" s="1">
        <v>5.6024836115888803E-3</v>
      </c>
      <c r="F1991" s="1">
        <v>8.1375194824454492E-3</v>
      </c>
      <c r="G1991" s="1">
        <v>9.2222524453646794E-3</v>
      </c>
    </row>
    <row r="1992" spans="1:7" x14ac:dyDescent="0.3">
      <c r="A1992" s="3">
        <v>20170314</v>
      </c>
      <c r="B1992" s="1">
        <v>-4.2964465344351652E-3</v>
      </c>
      <c r="C1992" s="1">
        <v>-2.0531827109649818E-4</v>
      </c>
      <c r="D1992" s="1">
        <v>-5.2894856783098374E-4</v>
      </c>
      <c r="E1992" s="1">
        <v>-1.2456497407466001E-3</v>
      </c>
      <c r="F1992" s="1">
        <v>2.4603898642699702E-3</v>
      </c>
      <c r="G1992" s="1">
        <v>3.15279745031085E-3</v>
      </c>
    </row>
    <row r="1993" spans="1:7" x14ac:dyDescent="0.3">
      <c r="A1993" s="3">
        <v>20170315</v>
      </c>
      <c r="B1993" s="1">
        <v>-2.4490429668803117E-3</v>
      </c>
      <c r="C1993" s="1">
        <v>3.194501248064903E-3</v>
      </c>
      <c r="D1993" s="1">
        <v>4.5151275630332275E-3</v>
      </c>
      <c r="E1993" s="1">
        <v>5.0129852898277696E-3</v>
      </c>
      <c r="F1993" s="1">
        <v>-1.5689996364788301E-3</v>
      </c>
      <c r="G1993" s="1">
        <v>5.99232478099441E-3</v>
      </c>
    </row>
    <row r="1994" spans="1:7" x14ac:dyDescent="0.3">
      <c r="A1994" s="3">
        <v>20170316</v>
      </c>
      <c r="B1994" s="1">
        <v>1.5244809627226125E-2</v>
      </c>
      <c r="C1994" s="1">
        <v>3.8596999591163279E-3</v>
      </c>
      <c r="D1994" s="1">
        <v>5.3119845648640206E-3</v>
      </c>
      <c r="E1994" s="1">
        <v>-1.15307349259049E-3</v>
      </c>
      <c r="F1994" s="1">
        <v>4.1830104926185501E-3</v>
      </c>
      <c r="G1994" s="1">
        <v>5.9936921818244601E-3</v>
      </c>
    </row>
    <row r="1995" spans="1:7" x14ac:dyDescent="0.3">
      <c r="A1995" s="3">
        <v>20170317</v>
      </c>
      <c r="B1995" s="1">
        <v>-9.3665303224391896E-3</v>
      </c>
      <c r="C1995" s="1">
        <v>-6.0958628546947773E-3</v>
      </c>
      <c r="D1995" s="1">
        <v>-1.2222085699718338E-2</v>
      </c>
      <c r="E1995" s="1">
        <v>-1.04930608110506E-2</v>
      </c>
      <c r="F1995" s="1">
        <v>-9.7261990935304209E-3</v>
      </c>
      <c r="G1995" s="1">
        <v>-8.2452412612721397E-3</v>
      </c>
    </row>
    <row r="1996" spans="1:7" x14ac:dyDescent="0.3">
      <c r="A1996" s="3">
        <v>20170320</v>
      </c>
      <c r="B1996" s="1">
        <v>4.3960539447546673E-3</v>
      </c>
      <c r="C1996" s="1">
        <v>7.9289410064313625E-3</v>
      </c>
      <c r="D1996" s="1">
        <v>4.1927791437982769E-3</v>
      </c>
      <c r="E1996" s="1">
        <v>3.4912999072702101E-3</v>
      </c>
      <c r="F1996" s="1">
        <v>-5.17131476886982E-3</v>
      </c>
      <c r="G1996" s="1">
        <v>7.9261089690099793E-3</v>
      </c>
    </row>
    <row r="1997" spans="1:7" x14ac:dyDescent="0.3">
      <c r="A1997" s="3">
        <v>20170321</v>
      </c>
      <c r="B1997" s="1">
        <v>6.2462131317516309E-3</v>
      </c>
      <c r="C1997" s="1">
        <v>1.0448625214798698E-2</v>
      </c>
      <c r="D1997" s="1">
        <v>1.0943490643334776E-2</v>
      </c>
      <c r="E1997" s="1">
        <v>1.5442525441992601E-2</v>
      </c>
      <c r="F1997" s="1">
        <v>-8.6465373169496401E-4</v>
      </c>
      <c r="G1997" s="1">
        <v>9.0244534821201008E-3</v>
      </c>
    </row>
    <row r="1998" spans="1:7" x14ac:dyDescent="0.3">
      <c r="A1998" s="3">
        <v>20170322</v>
      </c>
      <c r="B1998" s="1">
        <v>2.2631381466724325E-3</v>
      </c>
      <c r="C1998" s="1">
        <v>9.7769213523770954E-3</v>
      </c>
      <c r="D1998" s="1">
        <v>3.4559825900289313E-5</v>
      </c>
      <c r="E1998" s="1">
        <v>-1.7823861792861699E-4</v>
      </c>
      <c r="F1998" s="1">
        <v>-1.18008459003169E-2</v>
      </c>
      <c r="G1998" s="1">
        <v>6.21154136104996E-3</v>
      </c>
    </row>
    <row r="1999" spans="1:7" x14ac:dyDescent="0.3">
      <c r="A1999" s="3">
        <v>20170323</v>
      </c>
      <c r="B1999" s="1">
        <v>3.8928074848818793E-3</v>
      </c>
      <c r="C1999" s="1">
        <v>-3.4836913880771951E-4</v>
      </c>
      <c r="D1999" s="1">
        <v>9.2954952912012445E-3</v>
      </c>
      <c r="E1999" s="1">
        <v>5.1534775480278003E-3</v>
      </c>
      <c r="F1999" s="1">
        <v>5.8087979185960101E-3</v>
      </c>
      <c r="G1999" s="1">
        <v>3.4511774035685802E-3</v>
      </c>
    </row>
    <row r="2000" spans="1:7" x14ac:dyDescent="0.3">
      <c r="A2000" s="3">
        <v>20170324</v>
      </c>
      <c r="B2000" s="1">
        <v>1.4613185240673808E-2</v>
      </c>
      <c r="C2000" s="1">
        <v>2.5712508374475828E-3</v>
      </c>
      <c r="D2000" s="1">
        <v>1.324874229666431E-2</v>
      </c>
      <c r="E2000" s="1">
        <v>6.9270875397525102E-3</v>
      </c>
      <c r="F2000" s="1">
        <v>3.9991998432911402E-3</v>
      </c>
      <c r="G2000" s="1">
        <v>1.9030236306427799E-2</v>
      </c>
    </row>
    <row r="2001" spans="1:7" x14ac:dyDescent="0.3">
      <c r="A2001" s="3">
        <v>20170327</v>
      </c>
      <c r="B2001" s="1">
        <v>-9.7919705509086786E-3</v>
      </c>
      <c r="C2001" s="1">
        <v>-6.8397581508192551E-3</v>
      </c>
      <c r="D2001" s="1">
        <v>-8.8251776227826796E-3</v>
      </c>
      <c r="E2001" s="1">
        <v>-8.5161887823078999E-3</v>
      </c>
      <c r="F2001" s="1">
        <v>3.1555587903410501E-3</v>
      </c>
      <c r="G2001" s="1">
        <v>-9.1722062574911192E-3</v>
      </c>
    </row>
    <row r="2002" spans="1:7" x14ac:dyDescent="0.3">
      <c r="A2002" s="3">
        <v>20170328</v>
      </c>
      <c r="B2002" s="1">
        <v>-3.2060270991478741E-3</v>
      </c>
      <c r="C2002" s="1">
        <v>-1.3581982502725425E-4</v>
      </c>
      <c r="D2002" s="1">
        <v>-1.9863916699670728E-3</v>
      </c>
      <c r="E2002" s="1">
        <v>-3.0154201002082202E-3</v>
      </c>
      <c r="F2002" s="1">
        <v>-2.51276803010482E-3</v>
      </c>
      <c r="G2002" s="1">
        <v>-4.6593566764854197E-3</v>
      </c>
    </row>
    <row r="2003" spans="1:7" x14ac:dyDescent="0.3">
      <c r="A2003" s="3">
        <v>20170329</v>
      </c>
      <c r="B2003" s="1">
        <v>-7.7143282021814004E-3</v>
      </c>
      <c r="C2003" s="1">
        <v>-7.6587018072307219E-3</v>
      </c>
      <c r="D2003" s="1">
        <v>-3.0068295193261046E-4</v>
      </c>
      <c r="E2003" s="1">
        <v>2.3244273910655601E-4</v>
      </c>
      <c r="F2003" s="1">
        <v>-3.4740617845342202E-3</v>
      </c>
      <c r="G2003" s="1">
        <v>3.8407808479471901E-3</v>
      </c>
    </row>
    <row r="2004" spans="1:7" x14ac:dyDescent="0.3">
      <c r="A2004" s="3">
        <v>20170330</v>
      </c>
      <c r="B2004" s="1">
        <v>-1.6263198011324372E-2</v>
      </c>
      <c r="C2004" s="1">
        <v>-1.4329744479492527E-2</v>
      </c>
      <c r="D2004" s="1">
        <v>-1.1955506620784182E-2</v>
      </c>
      <c r="E2004" s="1">
        <v>-9.3670303266911795E-3</v>
      </c>
      <c r="F2004" s="1">
        <v>-3.2716261185745201E-3</v>
      </c>
      <c r="G2004" s="1">
        <v>-1.37031855373583E-2</v>
      </c>
    </row>
    <row r="2005" spans="1:7" x14ac:dyDescent="0.3">
      <c r="A2005" s="3">
        <v>20170331</v>
      </c>
      <c r="B2005" s="1">
        <v>6.6531562881816967E-3</v>
      </c>
      <c r="C2005" s="1">
        <v>8.3086916024348468E-3</v>
      </c>
      <c r="D2005" s="1">
        <v>1.2541581209170469E-2</v>
      </c>
      <c r="E2005" s="1">
        <v>1.23953039859242E-2</v>
      </c>
      <c r="F2005" s="1">
        <v>6.3691529743081102E-3</v>
      </c>
      <c r="G2005" s="1">
        <v>-4.4279409038479002E-3</v>
      </c>
    </row>
    <row r="2006" spans="1:7" x14ac:dyDescent="0.3">
      <c r="A2006" s="3">
        <v>20170405</v>
      </c>
      <c r="B2006" s="1">
        <v>1.6252524976315109E-2</v>
      </c>
      <c r="C2006" s="1">
        <v>9.5914214276187106E-3</v>
      </c>
      <c r="D2006" s="1">
        <v>1.5745148859441737E-2</v>
      </c>
      <c r="E2006" s="1">
        <v>8.9629532053001008E-3</v>
      </c>
      <c r="F2006" s="1">
        <v>7.18768372340784E-3</v>
      </c>
      <c r="G2006" s="1">
        <v>3.1296554407874398E-2</v>
      </c>
    </row>
    <row r="2007" spans="1:7" x14ac:dyDescent="0.3">
      <c r="A2007" s="3">
        <v>20170406</v>
      </c>
      <c r="B2007" s="1">
        <v>1.0944217945364247E-3</v>
      </c>
      <c r="C2007" s="1">
        <v>1.2939684369699289E-3</v>
      </c>
      <c r="D2007" s="1">
        <v>4.1962325205924201E-3</v>
      </c>
      <c r="E2007" s="1">
        <v>3.1212854776742401E-3</v>
      </c>
      <c r="F2007" s="1">
        <v>-1.8191942268557301E-3</v>
      </c>
      <c r="G2007" s="1">
        <v>2.19576362230058E-2</v>
      </c>
    </row>
    <row r="2008" spans="1:7" x14ac:dyDescent="0.3">
      <c r="A2008" s="3">
        <v>20170407</v>
      </c>
      <c r="B2008" s="1">
        <v>5.6733503801148829E-3</v>
      </c>
      <c r="C2008" s="1">
        <v>-8.7491353142645802E-4</v>
      </c>
      <c r="D2008" s="1">
        <v>9.3037816041260588E-4</v>
      </c>
      <c r="E2008" s="1">
        <v>-9.9093198953154093E-4</v>
      </c>
      <c r="F2008" s="1">
        <v>-5.1909665778067696E-4</v>
      </c>
      <c r="G2008" s="1">
        <v>6.6533609458530396E-3</v>
      </c>
    </row>
    <row r="2009" spans="1:7" x14ac:dyDescent="0.3">
      <c r="A2009" s="3">
        <v>20170410</v>
      </c>
      <c r="B2009" s="1">
        <v>-7.0151836597687799E-3</v>
      </c>
      <c r="C2009" s="1">
        <v>-9.4950994533180462E-3</v>
      </c>
      <c r="D2009" s="1">
        <v>-5.0898716396724809E-3</v>
      </c>
      <c r="E2009" s="1">
        <v>-8.2075609351296101E-3</v>
      </c>
      <c r="F2009" s="1">
        <v>-2.8535844978655801E-3</v>
      </c>
      <c r="G2009" s="1">
        <v>1.19043590727183E-2</v>
      </c>
    </row>
    <row r="2010" spans="1:7" x14ac:dyDescent="0.3">
      <c r="A2010" s="3">
        <v>20170411</v>
      </c>
      <c r="B2010" s="1">
        <v>4.3593509151267833E-4</v>
      </c>
      <c r="C2010" s="1">
        <v>-3.9912549225013007E-3</v>
      </c>
      <c r="D2010" s="1">
        <v>4.54774166138596E-3</v>
      </c>
      <c r="E2010" s="1">
        <v>-1.2610634187806E-3</v>
      </c>
      <c r="F2010" s="1">
        <v>6.9569230820832305E-4</v>
      </c>
      <c r="G2010" s="1">
        <v>1.3521343027926401E-2</v>
      </c>
    </row>
    <row r="2011" spans="1:7" x14ac:dyDescent="0.3">
      <c r="A2011" s="3">
        <v>20170412</v>
      </c>
      <c r="B2011" s="1">
        <v>-8.8404939795955258E-3</v>
      </c>
      <c r="C2011" s="1">
        <v>1.2189340692522651E-4</v>
      </c>
      <c r="D2011" s="1">
        <v>-9.533892274290091E-3</v>
      </c>
      <c r="E2011" s="1">
        <v>-2.59965174380223E-3</v>
      </c>
      <c r="F2011" s="1">
        <v>-1.27092045265751E-3</v>
      </c>
      <c r="G2011" s="1">
        <v>-1.1126113385818899E-2</v>
      </c>
    </row>
    <row r="2012" spans="1:7" x14ac:dyDescent="0.3">
      <c r="A2012" s="3">
        <v>20170413</v>
      </c>
      <c r="B2012" s="1">
        <v>-2.8713747304996679E-4</v>
      </c>
      <c r="C2012" s="1">
        <v>7.6465868612276113E-3</v>
      </c>
      <c r="D2012" s="1">
        <v>2.9803481369056486E-3</v>
      </c>
      <c r="E2012" s="1">
        <v>6.8407561338932697E-3</v>
      </c>
      <c r="F2012" s="1">
        <v>-3.5000016361897701E-3</v>
      </c>
      <c r="G2012" s="1">
        <v>-2.1449185641605299E-3</v>
      </c>
    </row>
    <row r="2013" spans="1:7" x14ac:dyDescent="0.3">
      <c r="A2013" s="3">
        <v>20170414</v>
      </c>
      <c r="B2013" s="1">
        <v>-1.1445509727106245E-2</v>
      </c>
      <c r="C2013" s="1">
        <v>-7.9196278859536597E-3</v>
      </c>
      <c r="D2013" s="1">
        <v>-1.1794034650318166E-2</v>
      </c>
      <c r="E2013" s="1">
        <v>-1.0776889189000599E-2</v>
      </c>
      <c r="F2013" s="1">
        <v>-6.9028176110096798E-3</v>
      </c>
      <c r="G2013" s="1">
        <v>-8.1160970415418907E-3</v>
      </c>
    </row>
    <row r="2014" spans="1:7" x14ac:dyDescent="0.3">
      <c r="A2014" s="3">
        <v>20170417</v>
      </c>
      <c r="B2014" s="1">
        <v>-2.4479404341560093E-3</v>
      </c>
      <c r="C2014" s="1">
        <v>-7.0438887221450756E-4</v>
      </c>
      <c r="D2014" s="1">
        <v>5.2714424720594396E-3</v>
      </c>
      <c r="E2014" s="1">
        <v>3.3555496160241698E-3</v>
      </c>
      <c r="F2014" s="1">
        <v>-1.4804188672587399E-3</v>
      </c>
      <c r="G2014" s="1">
        <v>7.9684122576796602E-4</v>
      </c>
    </row>
    <row r="2015" spans="1:7" x14ac:dyDescent="0.3">
      <c r="A2015" s="3">
        <v>20170418</v>
      </c>
      <c r="B2015" s="1">
        <v>3.1415657510090343E-3</v>
      </c>
      <c r="C2015" s="1">
        <v>4.6140497555096993E-3</v>
      </c>
      <c r="D2015" s="1">
        <v>4.7389715467681713E-3</v>
      </c>
      <c r="E2015" s="1">
        <v>9.7530695307892698E-3</v>
      </c>
      <c r="F2015" s="1">
        <v>-1.25156398427986E-2</v>
      </c>
      <c r="G2015" s="1">
        <v>-3.8996811455098502E-3</v>
      </c>
    </row>
    <row r="2016" spans="1:7" x14ac:dyDescent="0.3">
      <c r="A2016" s="3">
        <v>20170419</v>
      </c>
      <c r="B2016" s="1">
        <v>3.0851617508377773E-3</v>
      </c>
      <c r="C2016" s="1">
        <v>-2.3984168035626027E-3</v>
      </c>
      <c r="D2016" s="1">
        <v>1.9411151450551727E-3</v>
      </c>
      <c r="E2016" s="1">
        <v>-2.89392043769574E-6</v>
      </c>
      <c r="F2016" s="1">
        <v>-6.9438888209882197E-3</v>
      </c>
      <c r="G2016" s="1">
        <v>-4.5321823772156702E-3</v>
      </c>
    </row>
    <row r="2017" spans="1:7" x14ac:dyDescent="0.3">
      <c r="A2017" s="3">
        <v>20170420</v>
      </c>
      <c r="B2017" s="1">
        <v>1.2423006428200673E-2</v>
      </c>
      <c r="C2017" s="1">
        <v>1.8439743446397028E-2</v>
      </c>
      <c r="D2017" s="1">
        <v>9.2596222319592993E-3</v>
      </c>
      <c r="E2017" s="1">
        <v>1.4872305333002E-2</v>
      </c>
      <c r="F2017" s="1">
        <v>-2.86950667836604E-3</v>
      </c>
      <c r="G2017" s="1">
        <v>5.9309304085577302E-3</v>
      </c>
    </row>
    <row r="2018" spans="1:7" x14ac:dyDescent="0.3">
      <c r="A2018" s="3">
        <v>20170421</v>
      </c>
      <c r="B2018" s="1">
        <v>-5.4869833185046644E-3</v>
      </c>
      <c r="C2018" s="1">
        <v>-1.3307770671804858E-3</v>
      </c>
      <c r="D2018" s="1">
        <v>-3.3085775423522274E-3</v>
      </c>
      <c r="E2018" s="1">
        <v>-5.21782884348605E-3</v>
      </c>
      <c r="F2018" s="1">
        <v>8.9031739617942002E-3</v>
      </c>
      <c r="G2018" s="1">
        <v>-3.1612715171797502E-3</v>
      </c>
    </row>
    <row r="2019" spans="1:7" x14ac:dyDescent="0.3">
      <c r="A2019" s="3">
        <v>20170424</v>
      </c>
      <c r="B2019" s="1">
        <v>-7.0527236788301669E-3</v>
      </c>
      <c r="C2019" s="1">
        <v>-1.3434847577088379E-2</v>
      </c>
      <c r="D2019" s="1">
        <v>-1.6004950840158721E-2</v>
      </c>
      <c r="E2019" s="1">
        <v>-1.0974032868792999E-2</v>
      </c>
      <c r="F2019" s="1">
        <v>-1.1708038651059201E-3</v>
      </c>
      <c r="G2019" s="1">
        <v>-2.8669181450021199E-2</v>
      </c>
    </row>
    <row r="2020" spans="1:7" x14ac:dyDescent="0.3">
      <c r="A2020" s="3">
        <v>20170425</v>
      </c>
      <c r="B2020" s="1">
        <v>1.0927156616000825E-2</v>
      </c>
      <c r="C2020" s="1">
        <v>3.8641049038114445E-4</v>
      </c>
      <c r="D2020" s="1">
        <v>7.8503406517062557E-3</v>
      </c>
      <c r="E2020" s="1">
        <v>1.4030553524250301E-2</v>
      </c>
      <c r="F2020" s="1">
        <v>1.53254584835592E-3</v>
      </c>
      <c r="G2020" s="1">
        <v>-9.8337534741851605E-3</v>
      </c>
    </row>
    <row r="2021" spans="1:7" x14ac:dyDescent="0.3">
      <c r="A2021" s="3">
        <v>20170426</v>
      </c>
      <c r="B2021" s="1">
        <v>4.2360806666679619E-3</v>
      </c>
      <c r="C2021" s="1">
        <v>2.2026282311644765E-4</v>
      </c>
      <c r="D2021" s="1">
        <v>4.8560389251778718E-3</v>
      </c>
      <c r="E2021" s="1">
        <v>2.5414428256642801E-3</v>
      </c>
      <c r="F2021" s="1">
        <v>1.2875270937354E-3</v>
      </c>
      <c r="G2021" s="1">
        <v>-4.10562898710317E-4</v>
      </c>
    </row>
    <row r="2022" spans="1:7" x14ac:dyDescent="0.3">
      <c r="A2022" s="3">
        <v>20170427</v>
      </c>
      <c r="B2022" s="1">
        <v>3.1076386221463455E-3</v>
      </c>
      <c r="C2022" s="1">
        <v>1.6885830215929093E-3</v>
      </c>
      <c r="D2022" s="1">
        <v>-5.0188651201973705E-4</v>
      </c>
      <c r="E2022" s="1">
        <v>-1.8944661767949901E-4</v>
      </c>
      <c r="F2022" s="1">
        <v>6.9450916145810901E-6</v>
      </c>
      <c r="G2022" s="1">
        <v>3.93337316481439E-3</v>
      </c>
    </row>
    <row r="2023" spans="1:7" x14ac:dyDescent="0.3">
      <c r="A2023" s="3">
        <v>20170428</v>
      </c>
      <c r="B2023" s="1">
        <v>1.492285658909351E-3</v>
      </c>
      <c r="C2023" s="1">
        <v>-6.4159961059626104E-3</v>
      </c>
      <c r="D2023" s="1">
        <v>-1.1320891406840956E-2</v>
      </c>
      <c r="E2023" s="1">
        <v>-1.6050951539813701E-2</v>
      </c>
      <c r="F2023" s="1">
        <v>6.4604637619977397E-4</v>
      </c>
      <c r="G2023" s="1">
        <v>9.9630837641396597E-4</v>
      </c>
    </row>
    <row r="2024" spans="1:7" x14ac:dyDescent="0.3">
      <c r="A2024" s="3">
        <v>20170502</v>
      </c>
      <c r="B2024" s="1">
        <v>-5.6768323423866422E-3</v>
      </c>
      <c r="C2024" s="1">
        <v>-3.7098257168624148E-3</v>
      </c>
      <c r="D2024" s="1">
        <v>-1.1919288012765307E-3</v>
      </c>
      <c r="E2024" s="1">
        <v>4.82627129883541E-4</v>
      </c>
      <c r="F2024" s="1">
        <v>-7.8425296531533396E-3</v>
      </c>
      <c r="G2024" s="1">
        <v>3.8152193401157701E-3</v>
      </c>
    </row>
    <row r="2025" spans="1:7" x14ac:dyDescent="0.3">
      <c r="A2025" s="3">
        <v>20170503</v>
      </c>
      <c r="B2025" s="1">
        <v>-1.814258884565205E-3</v>
      </c>
      <c r="C2025" s="1">
        <v>-2.0211009593992372E-3</v>
      </c>
      <c r="D2025" s="1">
        <v>-3.5121175010885343E-4</v>
      </c>
      <c r="E2025" s="1">
        <v>7.6756613283138805E-4</v>
      </c>
      <c r="F2025" s="1">
        <v>-6.1607580091460898E-3</v>
      </c>
      <c r="G2025" s="1">
        <v>-9.5510496835483401E-3</v>
      </c>
    </row>
    <row r="2026" spans="1:7" x14ac:dyDescent="0.3">
      <c r="A2026" s="3">
        <v>20170504</v>
      </c>
      <c r="B2026" s="1">
        <v>6.2273033957330704E-3</v>
      </c>
      <c r="C2026" s="1">
        <v>-8.4965471841655566E-4</v>
      </c>
      <c r="D2026" s="1">
        <v>-2.1163971084772331E-4</v>
      </c>
      <c r="E2026" s="1">
        <v>-2.3413185850381202E-3</v>
      </c>
      <c r="F2026" s="1">
        <v>-3.0951761654565398E-3</v>
      </c>
      <c r="G2026" s="1">
        <v>1.80173385720156E-3</v>
      </c>
    </row>
    <row r="2027" spans="1:7" x14ac:dyDescent="0.3">
      <c r="A2027" s="3">
        <v>20170505</v>
      </c>
      <c r="B2027" s="1">
        <v>-9.6074045599549816E-3</v>
      </c>
      <c r="C2027" s="1">
        <v>-5.3259186929610451E-3</v>
      </c>
      <c r="D2027" s="1">
        <v>-4.1580065820586414E-3</v>
      </c>
      <c r="E2027" s="1">
        <v>-2.0537154991566199E-5</v>
      </c>
      <c r="F2027" s="1">
        <v>-4.1009064179147797E-3</v>
      </c>
      <c r="G2027" s="1">
        <v>-7.5827796323093303E-3</v>
      </c>
    </row>
    <row r="2028" spans="1:7" x14ac:dyDescent="0.3">
      <c r="A2028" s="3">
        <v>20170508</v>
      </c>
      <c r="B2028" s="1">
        <v>-1.8553921716447465E-2</v>
      </c>
      <c r="C2028" s="1">
        <v>-8.7979770626434289E-3</v>
      </c>
      <c r="D2028" s="1">
        <v>-1.3482870744606728E-2</v>
      </c>
      <c r="E2028" s="1">
        <v>-1.26704884824663E-2</v>
      </c>
      <c r="F2028" s="1">
        <v>-6.3650032837624397E-4</v>
      </c>
      <c r="G2028" s="1">
        <v>-1.2716756376774401E-2</v>
      </c>
    </row>
    <row r="2029" spans="1:7" x14ac:dyDescent="0.3">
      <c r="A2029" s="3">
        <v>20170509</v>
      </c>
      <c r="B2029" s="1">
        <v>1.0903796965586495E-2</v>
      </c>
      <c r="C2029" s="1">
        <v>-3.79187766914027E-3</v>
      </c>
      <c r="D2029" s="1">
        <v>-8.1436753138458273E-3</v>
      </c>
      <c r="E2029" s="1">
        <v>-8.4622123022489708E-3</v>
      </c>
      <c r="F2029" s="1">
        <v>-9.4424739435759397E-5</v>
      </c>
      <c r="G2029" s="1">
        <v>-4.1968145629890097E-3</v>
      </c>
    </row>
    <row r="2030" spans="1:7" x14ac:dyDescent="0.3">
      <c r="A2030" s="3">
        <v>20170510</v>
      </c>
      <c r="B2030" s="1">
        <v>-3.4042834890472945E-3</v>
      </c>
      <c r="C2030" s="1">
        <v>-6.8899900455922604E-3</v>
      </c>
      <c r="D2030" s="1">
        <v>-8.4592682741962376E-3</v>
      </c>
      <c r="E2030" s="1">
        <v>-5.2118605417524697E-3</v>
      </c>
      <c r="F2030" s="1">
        <v>4.6314345249533302E-3</v>
      </c>
      <c r="G2030" s="1">
        <v>-1.7373972965293701E-2</v>
      </c>
    </row>
    <row r="2031" spans="1:7" x14ac:dyDescent="0.3">
      <c r="A2031" s="3">
        <v>20170511</v>
      </c>
      <c r="B2031" s="1">
        <v>-3.5200028032605376E-4</v>
      </c>
      <c r="C2031" s="1">
        <v>1.6714968979274776E-3</v>
      </c>
      <c r="D2031" s="1">
        <v>1.5059237996872796E-2</v>
      </c>
      <c r="E2031" s="1">
        <v>1.0357590973395499E-2</v>
      </c>
      <c r="F2031" s="1">
        <v>7.5084819592038899E-3</v>
      </c>
      <c r="G2031" s="1">
        <v>1.26288687850383E-2</v>
      </c>
    </row>
    <row r="2032" spans="1:7" x14ac:dyDescent="0.3">
      <c r="A2032" s="3">
        <v>20170512</v>
      </c>
      <c r="B2032" s="1">
        <v>-2.9398063838196788E-3</v>
      </c>
      <c r="C2032" s="1">
        <v>5.480887197866869E-3</v>
      </c>
      <c r="D2032" s="1">
        <v>1.0569410018634576E-3</v>
      </c>
      <c r="E2032" s="1">
        <v>3.71501524650496E-3</v>
      </c>
      <c r="F2032" s="1">
        <v>2.1877131670365198E-2</v>
      </c>
      <c r="G2032" s="1">
        <v>1.59765942597637E-3</v>
      </c>
    </row>
    <row r="2033" spans="1:7" x14ac:dyDescent="0.3">
      <c r="A2033" s="3">
        <v>20170515</v>
      </c>
      <c r="B2033" s="1">
        <v>1.4868034132475999E-2</v>
      </c>
      <c r="C2033" s="1">
        <v>9.3835285129974331E-3</v>
      </c>
      <c r="D2033" s="1">
        <v>3.170630380063114E-3</v>
      </c>
      <c r="E2033" s="1">
        <v>4.4341619310410496E-3</v>
      </c>
      <c r="F2033" s="1">
        <v>2.1451864363905902E-3</v>
      </c>
      <c r="G2033" s="1">
        <v>-3.8576841734531001E-3</v>
      </c>
    </row>
    <row r="2034" spans="1:7" x14ac:dyDescent="0.3">
      <c r="A2034" s="3">
        <v>20170516</v>
      </c>
      <c r="B2034" s="1">
        <v>2.9254281719278272E-2</v>
      </c>
      <c r="C2034" s="1">
        <v>1.8028020892230035E-2</v>
      </c>
      <c r="D2034" s="1">
        <v>1.7174599091461396E-2</v>
      </c>
      <c r="E2034" s="1">
        <v>1.61805419973673E-2</v>
      </c>
      <c r="F2034" s="1">
        <v>-1.9779422567002699E-3</v>
      </c>
      <c r="G2034" s="1">
        <v>6.2573178557081104E-3</v>
      </c>
    </row>
    <row r="2035" spans="1:7" x14ac:dyDescent="0.3">
      <c r="A2035" s="3">
        <v>20170517</v>
      </c>
      <c r="B2035" s="1">
        <v>-6.5526256667752768E-3</v>
      </c>
      <c r="C2035" s="1">
        <v>-5.7241119739507452E-3</v>
      </c>
      <c r="D2035" s="1">
        <v>-4.8633130717726705E-3</v>
      </c>
      <c r="E2035" s="1">
        <v>-7.2540604726574502E-3</v>
      </c>
      <c r="F2035" s="1">
        <v>-8.1394851674233097E-3</v>
      </c>
      <c r="G2035" s="1">
        <v>-9.6076907444023099E-4</v>
      </c>
    </row>
    <row r="2036" spans="1:7" x14ac:dyDescent="0.3">
      <c r="A2036" s="3">
        <v>20170518</v>
      </c>
      <c r="B2036" s="1">
        <v>-4.8305966298868245E-3</v>
      </c>
      <c r="C2036" s="1">
        <v>-1.5246411649012584E-4</v>
      </c>
      <c r="D2036" s="1">
        <v>-4.2987818337583009E-3</v>
      </c>
      <c r="E2036" s="1">
        <v>-1.8907481370829E-3</v>
      </c>
      <c r="F2036" s="1">
        <v>-3.8717868308951902E-3</v>
      </c>
      <c r="G2036" s="1">
        <v>-9.4600072716599995E-3</v>
      </c>
    </row>
    <row r="2037" spans="1:7" x14ac:dyDescent="0.3">
      <c r="A2037" s="3">
        <v>20170519</v>
      </c>
      <c r="B2037" s="1">
        <v>-3.6981220514621942E-3</v>
      </c>
      <c r="C2037" s="1">
        <v>1.1851004597829354E-3</v>
      </c>
      <c r="D2037" s="1">
        <v>4.4147827760707761E-3</v>
      </c>
      <c r="E2037" s="1">
        <v>8.4320580832227196E-3</v>
      </c>
      <c r="F2037" s="1">
        <v>2.12946433254653E-3</v>
      </c>
      <c r="G2037" s="1">
        <v>-7.8244625557401803E-3</v>
      </c>
    </row>
    <row r="2038" spans="1:7" x14ac:dyDescent="0.3">
      <c r="A2038" s="3">
        <v>20170522</v>
      </c>
      <c r="B2038" s="1">
        <v>1.3314317435128725E-3</v>
      </c>
      <c r="C2038" s="1">
        <v>-2.2612231044043899E-4</v>
      </c>
      <c r="D2038" s="1">
        <v>-3.8629044038592815E-4</v>
      </c>
      <c r="E2038" s="1">
        <v>3.6985606920428098E-3</v>
      </c>
      <c r="F2038" s="1">
        <v>6.06164010284413E-3</v>
      </c>
      <c r="G2038" s="1">
        <v>-7.9348806156170106E-3</v>
      </c>
    </row>
    <row r="2039" spans="1:7" x14ac:dyDescent="0.3">
      <c r="A2039" s="3">
        <v>20170523</v>
      </c>
      <c r="B2039" s="1">
        <v>-1.0469261347425403E-2</v>
      </c>
      <c r="C2039" s="1">
        <v>-2.7503722370348176E-3</v>
      </c>
      <c r="D2039" s="1">
        <v>-1.4171202486345724E-3</v>
      </c>
      <c r="E2039" s="1">
        <v>7.3231625596799797E-3</v>
      </c>
      <c r="F2039" s="1">
        <v>1.4848911196565199E-2</v>
      </c>
      <c r="G2039" s="1">
        <v>-2.2398956886850799E-3</v>
      </c>
    </row>
    <row r="2040" spans="1:7" x14ac:dyDescent="0.3">
      <c r="A2040" s="3">
        <v>20170524</v>
      </c>
      <c r="B2040" s="1">
        <v>4.8765025597600695E-3</v>
      </c>
      <c r="C2040" s="1">
        <v>5.0538438393605352E-4</v>
      </c>
      <c r="D2040" s="1">
        <v>3.3762794970907169E-3</v>
      </c>
      <c r="E2040" s="1">
        <v>-1.04436253254262E-4</v>
      </c>
      <c r="F2040" s="1">
        <v>-6.8925133954286799E-4</v>
      </c>
      <c r="G2040" s="1">
        <v>1.9743361242003498E-3</v>
      </c>
    </row>
    <row r="2041" spans="1:7" x14ac:dyDescent="0.3">
      <c r="A2041" s="3">
        <v>20170525</v>
      </c>
      <c r="B2041" s="1">
        <v>4.9845076019257818E-3</v>
      </c>
      <c r="C2041" s="1">
        <v>6.730542565455079E-4</v>
      </c>
      <c r="D2041" s="1">
        <v>2.8197544467901238E-3</v>
      </c>
      <c r="E2041" s="1">
        <v>8.5722957852102301E-4</v>
      </c>
      <c r="F2041" s="1">
        <v>3.9253261399480099E-2</v>
      </c>
      <c r="G2041" s="1">
        <v>1.37393642322428E-2</v>
      </c>
    </row>
    <row r="2042" spans="1:7" x14ac:dyDescent="0.3">
      <c r="A2042" s="3">
        <v>20170526</v>
      </c>
      <c r="B2042" s="1">
        <v>-1.1642121759184675E-2</v>
      </c>
      <c r="C2042" s="1">
        <v>-2.6289828095065484E-3</v>
      </c>
      <c r="D2042" s="1">
        <v>4.7488400914500678E-3</v>
      </c>
      <c r="E2042" s="1">
        <v>3.47631884384753E-3</v>
      </c>
      <c r="F2042" s="1">
        <v>-3.1989734265562798E-3</v>
      </c>
      <c r="G2042" s="1">
        <v>6.5778266630859899E-3</v>
      </c>
    </row>
    <row r="2043" spans="1:7" x14ac:dyDescent="0.3">
      <c r="A2043" s="3">
        <v>20170531</v>
      </c>
      <c r="B2043" s="1">
        <v>4.2630899841031916E-3</v>
      </c>
      <c r="C2043" s="1">
        <v>1.3757741680869131E-3</v>
      </c>
      <c r="D2043" s="1">
        <v>6.2715399060162573E-3</v>
      </c>
      <c r="E2043" s="1">
        <v>2.6607135020562801E-3</v>
      </c>
      <c r="F2043" s="1">
        <v>3.9307382611372798E-3</v>
      </c>
      <c r="G2043" s="1">
        <v>7.4478853589428004E-3</v>
      </c>
    </row>
    <row r="2044" spans="1:7" x14ac:dyDescent="0.3">
      <c r="A2044" s="3">
        <v>20170601</v>
      </c>
      <c r="B2044" s="1">
        <v>-1.293443289014934E-3</v>
      </c>
      <c r="C2044" s="1">
        <v>-4.3785404614308512E-4</v>
      </c>
      <c r="D2044" s="1">
        <v>9.6162607314706798E-4</v>
      </c>
      <c r="E2044" s="1">
        <v>2.7208116195525001E-3</v>
      </c>
      <c r="F2044" s="1">
        <v>4.5513755919704404E-3</v>
      </c>
      <c r="G2044" s="1">
        <v>2.42551601264615E-4</v>
      </c>
    </row>
    <row r="2045" spans="1:7" x14ac:dyDescent="0.3">
      <c r="A2045" s="3">
        <v>20170602</v>
      </c>
      <c r="B2045" s="1">
        <v>5.4802725437255694E-3</v>
      </c>
      <c r="C2045" s="1">
        <v>-1.5925175937876192E-3</v>
      </c>
      <c r="D2045" s="1">
        <v>2.1056595589364637E-3</v>
      </c>
      <c r="E2045" s="1">
        <v>-2.3728226620431101E-3</v>
      </c>
      <c r="F2045" s="1">
        <v>-6.94023363940069E-3</v>
      </c>
      <c r="G2045" s="1">
        <v>-6.2324138873499598E-4</v>
      </c>
    </row>
    <row r="2046" spans="1:7" x14ac:dyDescent="0.3">
      <c r="A2046" s="3">
        <v>20170605</v>
      </c>
      <c r="B2046" s="1">
        <v>9.6495721374391299E-3</v>
      </c>
      <c r="C2046" s="1">
        <v>-3.9643587719555718E-3</v>
      </c>
      <c r="D2046" s="1">
        <v>-3.4417401808489304E-3</v>
      </c>
      <c r="E2046" s="1">
        <v>-4.6484918019652696E-3</v>
      </c>
      <c r="F2046" s="1">
        <v>-1.0533852903029601E-2</v>
      </c>
      <c r="G2046" s="1">
        <v>-7.9898556728799901E-4</v>
      </c>
    </row>
    <row r="2047" spans="1:7" x14ac:dyDescent="0.3">
      <c r="A2047" s="3">
        <v>20170606</v>
      </c>
      <c r="B2047" s="1">
        <v>6.4480303525470614E-3</v>
      </c>
      <c r="C2047" s="1">
        <v>6.5917178743235046E-3</v>
      </c>
      <c r="D2047" s="1">
        <v>1.4210525962838399E-2</v>
      </c>
      <c r="E2047" s="1">
        <v>1.57968311386084E-2</v>
      </c>
      <c r="F2047" s="1">
        <v>4.6966339861248801E-3</v>
      </c>
      <c r="G2047" s="1">
        <v>3.2475988283329899E-3</v>
      </c>
    </row>
    <row r="2048" spans="1:7" x14ac:dyDescent="0.3">
      <c r="A2048" s="3">
        <v>20170607</v>
      </c>
      <c r="B2048" s="1">
        <v>2.4513372090694666E-2</v>
      </c>
      <c r="C2048" s="1">
        <v>1.7476950970678994E-2</v>
      </c>
      <c r="D2048" s="1">
        <v>1.3784298877663899E-2</v>
      </c>
      <c r="E2048" s="1">
        <v>1.4575952226312101E-2</v>
      </c>
      <c r="F2048" s="1">
        <v>7.6005921698559303E-3</v>
      </c>
      <c r="G2048" s="1">
        <v>1.11420300366733E-2</v>
      </c>
    </row>
    <row r="2049" spans="1:7" x14ac:dyDescent="0.3">
      <c r="A2049" s="3">
        <v>20170608</v>
      </c>
      <c r="B2049" s="1">
        <v>2.902354523527152E-3</v>
      </c>
      <c r="C2049" s="1">
        <v>1.0787076508840442E-2</v>
      </c>
      <c r="D2049" s="1">
        <v>1.8508313713340347E-2</v>
      </c>
      <c r="E2049" s="1">
        <v>2.06121154991055E-2</v>
      </c>
      <c r="F2049" s="1">
        <v>6.5515300519868903E-3</v>
      </c>
      <c r="G2049" s="1">
        <v>1.85416542187044E-4</v>
      </c>
    </row>
    <row r="2050" spans="1:7" x14ac:dyDescent="0.3">
      <c r="A2050" s="3">
        <v>20170609</v>
      </c>
      <c r="B2050" s="1">
        <v>1.2464693771502276E-2</v>
      </c>
      <c r="C2050" s="1">
        <v>1.8392496444478491E-3</v>
      </c>
      <c r="D2050" s="1">
        <v>7.0947238387374214E-3</v>
      </c>
      <c r="E2050" s="1">
        <v>4.1250390489337299E-3</v>
      </c>
      <c r="F2050" s="1">
        <v>4.84766131039147E-3</v>
      </c>
      <c r="G2050" s="1">
        <v>8.5825258238087909E-3</v>
      </c>
    </row>
    <row r="2051" spans="1:7" x14ac:dyDescent="0.3">
      <c r="A2051" s="3">
        <v>20170612</v>
      </c>
      <c r="B2051" s="1">
        <v>-1.3903544347326637E-2</v>
      </c>
      <c r="C2051" s="1">
        <v>2.3857420309745746E-3</v>
      </c>
      <c r="D2051" s="1">
        <v>7.0167003978037299E-3</v>
      </c>
      <c r="E2051" s="1">
        <v>8.6662828565988708E-3</v>
      </c>
      <c r="F2051" s="1">
        <v>-1.68513917247448E-3</v>
      </c>
      <c r="G2051" s="1">
        <v>-6.22463369698478E-3</v>
      </c>
    </row>
    <row r="2052" spans="1:7" x14ac:dyDescent="0.3">
      <c r="A2052" s="3">
        <v>20170613</v>
      </c>
      <c r="B2052" s="1">
        <v>8.9660126349261678E-3</v>
      </c>
      <c r="C2052" s="1">
        <v>6.1181426201419187E-3</v>
      </c>
      <c r="D2052" s="1">
        <v>8.5856539895568101E-3</v>
      </c>
      <c r="E2052" s="1">
        <v>5.4276043466458899E-3</v>
      </c>
      <c r="F2052" s="1">
        <v>-2.4854224369102698E-3</v>
      </c>
      <c r="G2052" s="1">
        <v>5.2287290855591697E-3</v>
      </c>
    </row>
    <row r="2053" spans="1:7" x14ac:dyDescent="0.3">
      <c r="A2053" s="3">
        <v>20170614</v>
      </c>
      <c r="B2053" s="1">
        <v>-1.1522472912458379E-2</v>
      </c>
      <c r="C2053" s="1">
        <v>-9.9153861030876183E-3</v>
      </c>
      <c r="D2053" s="1">
        <v>-1.4971558395725082E-2</v>
      </c>
      <c r="E2053" s="1">
        <v>-1.42454393833182E-2</v>
      </c>
      <c r="F2053" s="1">
        <v>-1.0604734574465299E-2</v>
      </c>
      <c r="G2053" s="1">
        <v>-1.1937844141880601E-2</v>
      </c>
    </row>
    <row r="2054" spans="1:7" x14ac:dyDescent="0.3">
      <c r="A2054" s="3">
        <v>20170615</v>
      </c>
      <c r="B2054" s="1">
        <v>1.1817676399510835E-2</v>
      </c>
      <c r="C2054" s="1">
        <v>1.4733820987801874E-3</v>
      </c>
      <c r="D2054" s="1">
        <v>1.0520752819688586E-3</v>
      </c>
      <c r="E2054" s="1">
        <v>-2.4040826974870001E-3</v>
      </c>
      <c r="F2054" s="1">
        <v>-6.6750706786122896E-3</v>
      </c>
      <c r="G2054" s="1">
        <v>2.29563082656308E-3</v>
      </c>
    </row>
    <row r="2055" spans="1:7" x14ac:dyDescent="0.3">
      <c r="A2055" s="3">
        <v>20170616</v>
      </c>
      <c r="B2055" s="1">
        <v>-1.0727747338932225E-3</v>
      </c>
      <c r="C2055" s="1">
        <v>-1.6535408971092588E-3</v>
      </c>
      <c r="D2055" s="1">
        <v>-8.4021402479983916E-3</v>
      </c>
      <c r="E2055" s="1">
        <v>-6.8318517061868702E-3</v>
      </c>
      <c r="F2055" s="1">
        <v>-9.7870628952894593E-4</v>
      </c>
      <c r="G2055" s="1">
        <v>-5.14668881905279E-3</v>
      </c>
    </row>
    <row r="2056" spans="1:7" x14ac:dyDescent="0.3">
      <c r="A2056" s="3">
        <v>20170619</v>
      </c>
      <c r="B2056" s="1">
        <v>4.3108977459966231E-3</v>
      </c>
      <c r="C2056" s="1">
        <v>6.6979115484684226E-3</v>
      </c>
      <c r="D2056" s="1">
        <v>1.3398884089315307E-2</v>
      </c>
      <c r="E2056" s="1">
        <v>1.0621745126555501E-2</v>
      </c>
      <c r="F2056" s="1">
        <v>1.0574267444962E-2</v>
      </c>
      <c r="G2056" s="1">
        <v>9.37226073771915E-3</v>
      </c>
    </row>
    <row r="2057" spans="1:7" x14ac:dyDescent="0.3">
      <c r="A2057" s="3">
        <v>20170620</v>
      </c>
      <c r="B2057" s="1">
        <v>-2.3479734479889811E-3</v>
      </c>
      <c r="C2057" s="1">
        <v>-6.1773497804121433E-3</v>
      </c>
      <c r="D2057" s="1">
        <v>-2.6422103339460877E-3</v>
      </c>
      <c r="E2057" s="1">
        <v>-2.6806333691040702E-3</v>
      </c>
      <c r="F2057" s="1">
        <v>-1.8636360379538999E-3</v>
      </c>
      <c r="G2057" s="1">
        <v>-1.5587688248881099E-3</v>
      </c>
    </row>
    <row r="2058" spans="1:7" x14ac:dyDescent="0.3">
      <c r="A2058" s="3">
        <v>20170621</v>
      </c>
      <c r="B2058" s="1">
        <v>1.376229541743975E-2</v>
      </c>
      <c r="C2058" s="1">
        <v>1.1840415150881016E-2</v>
      </c>
      <c r="D2058" s="1">
        <v>1.8018156744205583E-2</v>
      </c>
      <c r="E2058" s="1">
        <v>2.18441509040685E-2</v>
      </c>
      <c r="F2058" s="1">
        <v>6.7736767788957701E-3</v>
      </c>
      <c r="G2058" s="1">
        <v>6.1066535056993098E-3</v>
      </c>
    </row>
    <row r="2059" spans="1:7" x14ac:dyDescent="0.3">
      <c r="A2059" s="3">
        <v>20170622</v>
      </c>
      <c r="B2059" s="1">
        <v>-9.3144669201821635E-3</v>
      </c>
      <c r="C2059" s="1">
        <v>-1.1698177060695546E-2</v>
      </c>
      <c r="D2059" s="1">
        <v>-4.9954142340178096E-3</v>
      </c>
      <c r="E2059" s="1">
        <v>-5.5548887094867602E-3</v>
      </c>
      <c r="F2059" s="1">
        <v>1.2902110012418901E-2</v>
      </c>
      <c r="G2059" s="1">
        <v>-2.2737996474606402E-3</v>
      </c>
    </row>
    <row r="2060" spans="1:7" x14ac:dyDescent="0.3">
      <c r="A2060" s="3">
        <v>20170623</v>
      </c>
      <c r="B2060" s="1">
        <v>8.1519296525704964E-3</v>
      </c>
      <c r="C2060" s="1">
        <v>9.5380834243719657E-3</v>
      </c>
      <c r="D2060" s="1">
        <v>1.5730385222292937E-2</v>
      </c>
      <c r="E2060" s="1">
        <v>1.3183654900891399E-2</v>
      </c>
      <c r="F2060" s="1">
        <v>1.05494542402364E-2</v>
      </c>
      <c r="G2060" s="1">
        <v>3.8554748115020901E-3</v>
      </c>
    </row>
    <row r="2061" spans="1:7" x14ac:dyDescent="0.3">
      <c r="A2061" s="3">
        <v>20170626</v>
      </c>
      <c r="B2061" s="1">
        <v>1.831220596763284E-2</v>
      </c>
      <c r="C2061" s="1">
        <v>1.4385822971579634E-2</v>
      </c>
      <c r="D2061" s="1">
        <v>1.9089453882998458E-2</v>
      </c>
      <c r="E2061" s="1">
        <v>1.4654170175232699E-2</v>
      </c>
      <c r="F2061" s="1">
        <v>9.4609123755072799E-3</v>
      </c>
      <c r="G2061" s="1">
        <v>1.6829801275680598E-2</v>
      </c>
    </row>
    <row r="2062" spans="1:7" x14ac:dyDescent="0.3">
      <c r="A2062" s="3">
        <v>20170627</v>
      </c>
      <c r="B2062" s="1">
        <v>-6.860176617677693E-4</v>
      </c>
      <c r="C2062" s="1">
        <v>3.1043661974712289E-3</v>
      </c>
      <c r="D2062" s="1">
        <v>1.6002869080392554E-3</v>
      </c>
      <c r="E2062" s="1">
        <v>3.0912404356591601E-3</v>
      </c>
      <c r="F2062" s="1">
        <v>4.51909922569378E-3</v>
      </c>
      <c r="G2062" s="1">
        <v>4.0814162100688703E-3</v>
      </c>
    </row>
    <row r="2063" spans="1:7" x14ac:dyDescent="0.3">
      <c r="A2063" s="3">
        <v>20170628</v>
      </c>
      <c r="B2063" s="1">
        <v>-1.1064094531774397E-2</v>
      </c>
      <c r="C2063" s="1">
        <v>-1.026705536128752E-2</v>
      </c>
      <c r="D2063" s="1">
        <v>-1.2080967062638025E-2</v>
      </c>
      <c r="E2063" s="1">
        <v>-1.3677356332918699E-2</v>
      </c>
      <c r="F2063" s="1">
        <v>-3.2442798657206502E-3</v>
      </c>
      <c r="G2063" s="1">
        <v>3.23562760504714E-3</v>
      </c>
    </row>
    <row r="2064" spans="1:7" x14ac:dyDescent="0.3">
      <c r="A2064" s="3">
        <v>20170629</v>
      </c>
      <c r="B2064" s="1">
        <v>1.3098863617937212E-2</v>
      </c>
      <c r="C2064" s="1">
        <v>6.7391432368192859E-3</v>
      </c>
      <c r="D2064" s="1">
        <v>1.6136203548314445E-3</v>
      </c>
      <c r="E2064" s="1">
        <v>2.1441236472563999E-3</v>
      </c>
      <c r="F2064" s="1">
        <v>6.5148238789997899E-3</v>
      </c>
      <c r="G2064" s="1">
        <v>5.1384083377740601E-3</v>
      </c>
    </row>
    <row r="2065" spans="1:7" x14ac:dyDescent="0.3">
      <c r="A2065" s="3">
        <v>20170630</v>
      </c>
      <c r="B2065" s="1">
        <v>1.2392330949760127E-3</v>
      </c>
      <c r="C2065" s="1">
        <v>5.0660665732537476E-3</v>
      </c>
      <c r="D2065" s="1">
        <v>4.0136247597072445E-3</v>
      </c>
      <c r="E2065" s="1">
        <v>3.91509164177168E-3</v>
      </c>
      <c r="F2065" s="1">
        <v>-3.3658083608770401E-3</v>
      </c>
      <c r="G2065" s="1">
        <v>6.6953975521447399E-4</v>
      </c>
    </row>
    <row r="2066" spans="1:7" x14ac:dyDescent="0.3">
      <c r="A2066" s="3">
        <v>20170703</v>
      </c>
      <c r="B2066" s="1">
        <v>-7.1334112476714017E-3</v>
      </c>
      <c r="C2066" s="1">
        <v>-8.5474906050755559E-4</v>
      </c>
      <c r="D2066" s="1">
        <v>-9.6476758810095341E-3</v>
      </c>
      <c r="E2066" s="1">
        <v>-9.9561070417702596E-3</v>
      </c>
      <c r="F2066" s="1">
        <v>-4.0582442639817799E-3</v>
      </c>
      <c r="G2066" s="1">
        <v>6.6788536361871197E-3</v>
      </c>
    </row>
    <row r="2067" spans="1:7" x14ac:dyDescent="0.3">
      <c r="A2067" s="3">
        <v>20170704</v>
      </c>
      <c r="B2067" s="1">
        <v>-4.8240344081533128E-3</v>
      </c>
      <c r="C2067" s="1">
        <v>-9.9914807444420155E-3</v>
      </c>
      <c r="D2067" s="1">
        <v>-3.5670253604203972E-3</v>
      </c>
      <c r="E2067" s="1">
        <v>-9.4257645975327903E-3</v>
      </c>
      <c r="F2067" s="1">
        <v>-1.0565262211149401E-2</v>
      </c>
      <c r="G2067" s="1">
        <v>-8.8710357209390699E-3</v>
      </c>
    </row>
    <row r="2068" spans="1:7" x14ac:dyDescent="0.3">
      <c r="A2068" s="3">
        <v>20170705</v>
      </c>
      <c r="B2068" s="1">
        <v>4.2069223358381092E-3</v>
      </c>
      <c r="C2068" s="1">
        <v>4.0039750347898506E-3</v>
      </c>
      <c r="D2068" s="1">
        <v>1.2806093987040683E-2</v>
      </c>
      <c r="E2068" s="1">
        <v>1.26848763750112E-2</v>
      </c>
      <c r="F2068" s="1">
        <v>1.50108397149977E-2</v>
      </c>
      <c r="G2068" s="1">
        <v>9.0647645119025597E-3</v>
      </c>
    </row>
    <row r="2069" spans="1:7" x14ac:dyDescent="0.3">
      <c r="A2069" s="3">
        <v>20170706</v>
      </c>
      <c r="B2069" s="1">
        <v>-5.6317527008592483E-4</v>
      </c>
      <c r="C2069" s="1">
        <v>-9.1340858656666305E-3</v>
      </c>
      <c r="D2069" s="1">
        <v>5.0079844250593428E-3</v>
      </c>
      <c r="E2069" s="1">
        <v>3.7787069613035202E-4</v>
      </c>
      <c r="F2069" s="1">
        <v>2.2584730888236498E-3</v>
      </c>
      <c r="G2069" s="1">
        <v>4.1064257160951202E-3</v>
      </c>
    </row>
    <row r="2070" spans="1:7" x14ac:dyDescent="0.3">
      <c r="A2070" s="3">
        <v>20170707</v>
      </c>
      <c r="B2070" s="1">
        <v>-3.7454335115692751E-3</v>
      </c>
      <c r="C2070" s="1">
        <v>-5.7005680933778884E-3</v>
      </c>
      <c r="D2070" s="1">
        <v>-3.982843251220434E-3</v>
      </c>
      <c r="E2070" s="1">
        <v>-7.5949779972493501E-3</v>
      </c>
      <c r="F2070" s="1">
        <v>9.6742124928471407E-5</v>
      </c>
      <c r="G2070" s="1">
        <v>5.5257656722142202E-3</v>
      </c>
    </row>
    <row r="2071" spans="1:7" x14ac:dyDescent="0.3">
      <c r="A2071" s="3">
        <v>20170710</v>
      </c>
      <c r="B2071" s="1">
        <v>-1.2552427703894409E-2</v>
      </c>
      <c r="C2071" s="1">
        <v>-7.0813870191060576E-3</v>
      </c>
      <c r="D2071" s="1">
        <v>-7.5026592303400448E-3</v>
      </c>
      <c r="E2071" s="1">
        <v>-2.3718303877093899E-3</v>
      </c>
      <c r="F2071" s="1">
        <v>2.2890820379580399E-4</v>
      </c>
      <c r="G2071" s="1">
        <v>1.19683828994353E-2</v>
      </c>
    </row>
    <row r="2072" spans="1:7" x14ac:dyDescent="0.3">
      <c r="A2072" s="3">
        <v>20170711</v>
      </c>
      <c r="B2072" s="1">
        <v>-3.6867508344140165E-3</v>
      </c>
      <c r="C2072" s="1">
        <v>-2.6578127987879284E-3</v>
      </c>
      <c r="D2072" s="1">
        <v>7.8004224498450687E-3</v>
      </c>
      <c r="E2072" s="1">
        <v>1.3185414790504099E-2</v>
      </c>
      <c r="F2072" s="1">
        <v>1.56425727252496E-2</v>
      </c>
      <c r="G2072" s="1">
        <v>-1.01901835033903E-2</v>
      </c>
    </row>
    <row r="2073" spans="1:7" x14ac:dyDescent="0.3">
      <c r="A2073" s="3">
        <v>20170712</v>
      </c>
      <c r="B2073" s="1">
        <v>-1.8962076883573447E-3</v>
      </c>
      <c r="C2073" s="1">
        <v>-9.0294778736639617E-3</v>
      </c>
      <c r="D2073" s="1">
        <v>-1.0368109382912261E-2</v>
      </c>
      <c r="E2073" s="1">
        <v>-1.1583980884003101E-2</v>
      </c>
      <c r="F2073" s="1">
        <v>4.7676603779599896E-3</v>
      </c>
      <c r="G2073" s="1">
        <v>1.21120209419536E-3</v>
      </c>
    </row>
    <row r="2074" spans="1:7" x14ac:dyDescent="0.3">
      <c r="A2074" s="3">
        <v>20170713</v>
      </c>
      <c r="B2074" s="1">
        <v>-5.008757954856574E-3</v>
      </c>
      <c r="C2074" s="1">
        <v>5.4895706861876848E-3</v>
      </c>
      <c r="D2074" s="1">
        <v>-9.2509224118857245E-4</v>
      </c>
      <c r="E2074" s="1">
        <v>-4.4527111876676304E-3</v>
      </c>
      <c r="F2074" s="1">
        <v>1.58218012504159E-2</v>
      </c>
      <c r="G2074" s="1">
        <v>1.26304371682723E-2</v>
      </c>
    </row>
    <row r="2075" spans="1:7" x14ac:dyDescent="0.3">
      <c r="A2075" s="3">
        <v>20170714</v>
      </c>
      <c r="B2075" s="1">
        <v>-8.7770236702840957E-4</v>
      </c>
      <c r="C2075" s="1">
        <v>-2.9463817962130452E-3</v>
      </c>
      <c r="D2075" s="1">
        <v>5.3089033647790215E-3</v>
      </c>
      <c r="E2075" s="1">
        <v>2.06768007547254E-4</v>
      </c>
      <c r="F2075" s="1">
        <v>1.0141841001426901E-2</v>
      </c>
      <c r="G2075" s="1">
        <v>4.6837264494674104E-3</v>
      </c>
    </row>
    <row r="2076" spans="1:7" x14ac:dyDescent="0.3">
      <c r="A2076" s="3">
        <v>20170717</v>
      </c>
      <c r="B2076" s="1">
        <v>-3.8192456278044497E-2</v>
      </c>
      <c r="C2076" s="1">
        <v>-3.0112868804957279E-2</v>
      </c>
      <c r="D2076" s="1">
        <v>-1.7863592609114208E-2</v>
      </c>
      <c r="E2076" s="1">
        <v>-1.77559262044008E-2</v>
      </c>
      <c r="F2076" s="1">
        <v>5.5667051223062701E-3</v>
      </c>
      <c r="G2076" s="1">
        <v>-1.5642304540227501E-2</v>
      </c>
    </row>
    <row r="2077" spans="1:7" x14ac:dyDescent="0.3">
      <c r="A2077" s="3">
        <v>20170718</v>
      </c>
      <c r="B2077" s="1">
        <v>-1.7650189083622534E-3</v>
      </c>
      <c r="C2077" s="1">
        <v>1.9685487187778259E-4</v>
      </c>
      <c r="D2077" s="1">
        <v>-4.1070657576111553E-3</v>
      </c>
      <c r="E2077" s="1">
        <v>-2.9426492036007199E-3</v>
      </c>
      <c r="F2077" s="1">
        <v>-5.1637059883694603E-3</v>
      </c>
      <c r="G2077" s="1">
        <v>2.1220942919639399E-2</v>
      </c>
    </row>
    <row r="2078" spans="1:7" x14ac:dyDescent="0.3">
      <c r="A2078" s="3">
        <v>20170719</v>
      </c>
      <c r="B2078" s="1">
        <v>2.4570213403003031E-2</v>
      </c>
      <c r="C2078" s="1">
        <v>1.0112854854444957E-2</v>
      </c>
      <c r="D2078" s="1">
        <v>1.0661317714360279E-2</v>
      </c>
      <c r="E2078" s="1">
        <v>7.69778495714021E-3</v>
      </c>
      <c r="F2078" s="1">
        <v>1.41517645408391E-2</v>
      </c>
      <c r="G2078" s="1">
        <v>2.26977345772988E-2</v>
      </c>
    </row>
    <row r="2079" spans="1:7" x14ac:dyDescent="0.3">
      <c r="A2079" s="3">
        <v>20170720</v>
      </c>
      <c r="B2079" s="1">
        <v>5.0510168766287455E-3</v>
      </c>
      <c r="C2079" s="1">
        <v>2.9426919238749964E-3</v>
      </c>
      <c r="D2079" s="1">
        <v>1.128443584249237E-2</v>
      </c>
      <c r="E2079" s="1">
        <v>1.1459510247204501E-2</v>
      </c>
      <c r="F2079" s="1">
        <v>5.4894580920379101E-4</v>
      </c>
      <c r="G2079" s="1">
        <v>1.6085901132553701E-4</v>
      </c>
    </row>
    <row r="2080" spans="1:7" x14ac:dyDescent="0.3">
      <c r="A2080" s="3">
        <v>20170721</v>
      </c>
      <c r="B2080" s="1">
        <v>3.1324178211480811E-3</v>
      </c>
      <c r="C2080" s="1">
        <v>-3.6833718356421986E-3</v>
      </c>
      <c r="D2080" s="1">
        <v>3.1212123888034998E-3</v>
      </c>
      <c r="E2080" s="1">
        <v>3.1572154995794599E-3</v>
      </c>
      <c r="F2080" s="1">
        <v>-1.2831242246614799E-2</v>
      </c>
      <c r="G2080" s="1">
        <v>6.4617384342444996E-3</v>
      </c>
    </row>
    <row r="2081" spans="1:7" x14ac:dyDescent="0.3">
      <c r="A2081" s="3">
        <v>20170724</v>
      </c>
      <c r="B2081" s="1">
        <v>1.6509371607249543E-3</v>
      </c>
      <c r="C2081" s="1">
        <v>1.7817847621491045E-3</v>
      </c>
      <c r="D2081" s="1">
        <v>8.0434674233287769E-3</v>
      </c>
      <c r="E2081" s="1">
        <v>1.1750198173567501E-2</v>
      </c>
      <c r="F2081" s="1">
        <v>6.7746688693332401E-3</v>
      </c>
      <c r="G2081" s="1">
        <v>-5.4451902276688204E-3</v>
      </c>
    </row>
    <row r="2082" spans="1:7" x14ac:dyDescent="0.3">
      <c r="A2082" s="3">
        <v>20170725</v>
      </c>
      <c r="B2082" s="1">
        <v>-2.6096542098686848E-3</v>
      </c>
      <c r="C2082" s="1">
        <v>-2.98994602063109E-3</v>
      </c>
      <c r="D2082" s="1">
        <v>-6.9249245677306843E-3</v>
      </c>
      <c r="E2082" s="1">
        <v>-4.7529293928912598E-3</v>
      </c>
      <c r="F2082" s="1">
        <v>-3.63782949285698E-3</v>
      </c>
      <c r="G2082" s="1">
        <v>-7.8651179438818403E-3</v>
      </c>
    </row>
    <row r="2083" spans="1:7" x14ac:dyDescent="0.3">
      <c r="A2083" s="3">
        <v>20170726</v>
      </c>
      <c r="B2083" s="1">
        <v>-1.4981506506470808E-2</v>
      </c>
      <c r="C2083" s="1">
        <v>-1.0835292185092629E-2</v>
      </c>
      <c r="D2083" s="1">
        <v>-1.5634613963075823E-2</v>
      </c>
      <c r="E2083" s="1">
        <v>-1.35664208593478E-2</v>
      </c>
      <c r="F2083" s="1">
        <v>-1.36303332387371E-3</v>
      </c>
      <c r="G2083" s="1">
        <v>5.38733369734401E-3</v>
      </c>
    </row>
    <row r="2084" spans="1:7" x14ac:dyDescent="0.3">
      <c r="A2084" s="3">
        <v>20170727</v>
      </c>
      <c r="B2084" s="1">
        <v>2.4995082391644892E-2</v>
      </c>
      <c r="C2084" s="1">
        <v>9.2356981609132745E-3</v>
      </c>
      <c r="D2084" s="1">
        <v>-3.0252905157342959E-3</v>
      </c>
      <c r="E2084" s="1">
        <v>-6.6405872642852695E-4</v>
      </c>
      <c r="F2084" s="1">
        <v>-6.8853653531137098E-4</v>
      </c>
      <c r="G2084" s="1">
        <v>-1.0515953026898599E-2</v>
      </c>
    </row>
    <row r="2085" spans="1:7" x14ac:dyDescent="0.3">
      <c r="A2085" s="3">
        <v>20170728</v>
      </c>
      <c r="B2085" s="1">
        <v>-1.0058587186955277E-3</v>
      </c>
      <c r="C2085" s="1">
        <v>1.5475612946917656E-3</v>
      </c>
      <c r="D2085" s="1">
        <v>5.3160232662821903E-3</v>
      </c>
      <c r="E2085" s="1">
        <v>6.9945494296693202E-3</v>
      </c>
      <c r="F2085" s="1">
        <v>1.51843826651043E-3</v>
      </c>
      <c r="G2085" s="1">
        <v>5.2672053183653103E-3</v>
      </c>
    </row>
    <row r="2086" spans="1:7" x14ac:dyDescent="0.3">
      <c r="A2086" s="3">
        <v>20170731</v>
      </c>
      <c r="B2086" s="1">
        <v>5.0496782661475347E-3</v>
      </c>
      <c r="C2086" s="1">
        <v>6.301126182539747E-3</v>
      </c>
      <c r="D2086" s="1">
        <v>1.9732066789395313E-3</v>
      </c>
      <c r="E2086" s="1">
        <v>1.42274717172729E-3</v>
      </c>
      <c r="F2086" s="1">
        <v>-2.0244575959351501E-3</v>
      </c>
      <c r="G2086" s="1">
        <v>1.9322452106388301E-2</v>
      </c>
    </row>
    <row r="2087" spans="1:7" x14ac:dyDescent="0.3">
      <c r="A2087" s="3">
        <v>20170801</v>
      </c>
      <c r="B2087" s="1">
        <v>-1.2795763097841861E-3</v>
      </c>
      <c r="C2087" s="1">
        <v>2.2808435911511406E-4</v>
      </c>
      <c r="D2087" s="1">
        <v>3.6126295826810581E-4</v>
      </c>
      <c r="E2087" s="1">
        <v>2.58011138408613E-3</v>
      </c>
      <c r="F2087" s="1">
        <v>1.62742280390713E-2</v>
      </c>
      <c r="G2087" s="1">
        <v>-8.0789514671399001E-4</v>
      </c>
    </row>
    <row r="2088" spans="1:7" x14ac:dyDescent="0.3">
      <c r="A2088" s="3">
        <v>20170802</v>
      </c>
      <c r="B2088" s="1">
        <v>-9.0471635077728849E-3</v>
      </c>
      <c r="C2088" s="1">
        <v>-7.6778471746895387E-3</v>
      </c>
      <c r="D2088" s="1">
        <v>-7.9488407457728883E-3</v>
      </c>
      <c r="E2088" s="1">
        <v>-7.4584661303471796E-3</v>
      </c>
      <c r="F2088" s="1">
        <v>3.0241513488886299E-3</v>
      </c>
      <c r="G2088" s="1">
        <v>-1.11222442116032E-2</v>
      </c>
    </row>
    <row r="2089" spans="1:7" x14ac:dyDescent="0.3">
      <c r="A2089" s="3">
        <v>20170803</v>
      </c>
      <c r="B2089" s="1">
        <v>-6.1900805565933935E-3</v>
      </c>
      <c r="C2089" s="1">
        <v>-2.5414899640751735E-3</v>
      </c>
      <c r="D2089" s="1">
        <v>-8.5978494156097682E-3</v>
      </c>
      <c r="E2089" s="1">
        <v>-9.9409900381927704E-3</v>
      </c>
      <c r="F2089" s="1">
        <v>-1.41126659122188E-2</v>
      </c>
      <c r="G2089" s="1">
        <v>-2.8477711342391197E-4</v>
      </c>
    </row>
    <row r="2090" spans="1:7" x14ac:dyDescent="0.3">
      <c r="A2090" s="3">
        <v>20170804</v>
      </c>
      <c r="B2090" s="1">
        <v>-9.19809830034116E-3</v>
      </c>
      <c r="C2090" s="1">
        <v>-4.6221882052441187E-3</v>
      </c>
      <c r="D2090" s="1">
        <v>-7.2682529017802288E-3</v>
      </c>
      <c r="E2090" s="1">
        <v>-6.6403556435755797E-3</v>
      </c>
      <c r="F2090" s="1">
        <v>-6.9979691658714196E-3</v>
      </c>
      <c r="G2090" s="1">
        <v>2.98656428314953E-3</v>
      </c>
    </row>
    <row r="2091" spans="1:7" x14ac:dyDescent="0.3">
      <c r="A2091" s="3">
        <v>20170807</v>
      </c>
      <c r="B2091" s="1">
        <v>5.2710036484342401E-3</v>
      </c>
      <c r="C2091" s="1">
        <v>1.141484129517035E-2</v>
      </c>
      <c r="D2091" s="1">
        <v>6.5345720663185216E-3</v>
      </c>
      <c r="E2091" s="1">
        <v>1.2145770046055399E-2</v>
      </c>
      <c r="F2091" s="1">
        <v>-2.5795724466962002E-4</v>
      </c>
      <c r="G2091" s="1">
        <v>1.2231993775471101E-2</v>
      </c>
    </row>
    <row r="2092" spans="1:7" x14ac:dyDescent="0.3">
      <c r="A2092" s="3">
        <v>20170808</v>
      </c>
      <c r="B2092" s="1">
        <v>5.0013722566969333E-3</v>
      </c>
      <c r="C2092" s="1">
        <v>3.7721706162107947E-3</v>
      </c>
      <c r="D2092" s="1">
        <v>-1.7632469490033106E-3</v>
      </c>
      <c r="E2092" s="1">
        <v>4.4681676663100604E-3</v>
      </c>
      <c r="F2092" s="1">
        <v>-5.1944450383524705E-4</v>
      </c>
      <c r="G2092" s="1">
        <v>-3.8052592496050498E-3</v>
      </c>
    </row>
    <row r="2093" spans="1:7" x14ac:dyDescent="0.3">
      <c r="A2093" s="3">
        <v>20170809</v>
      </c>
      <c r="B2093" s="1">
        <v>5.8710747407064142E-3</v>
      </c>
      <c r="C2093" s="1">
        <v>1.5725738715127505E-2</v>
      </c>
      <c r="D2093" s="1">
        <v>8.2234504326883246E-3</v>
      </c>
      <c r="E2093" s="1">
        <v>1.14144967210943E-2</v>
      </c>
      <c r="F2093" s="1">
        <v>-1.15976760127099E-2</v>
      </c>
      <c r="G2093" s="1">
        <v>3.8378974711725002E-3</v>
      </c>
    </row>
    <row r="2094" spans="1:7" x14ac:dyDescent="0.3">
      <c r="A2094" s="3">
        <v>20170810</v>
      </c>
      <c r="B2094" s="1">
        <v>2.5288131998176516E-3</v>
      </c>
      <c r="C2094" s="1">
        <v>-1.6793914988074226E-3</v>
      </c>
      <c r="D2094" s="1">
        <v>-4.5340941277998651E-3</v>
      </c>
      <c r="E2094" s="1">
        <v>-3.72815309221057E-3</v>
      </c>
      <c r="F2094" s="1">
        <v>-5.7189926642467201E-3</v>
      </c>
      <c r="G2094" s="1">
        <v>-7.5436124743894504E-3</v>
      </c>
    </row>
    <row r="2095" spans="1:7" x14ac:dyDescent="0.3">
      <c r="A2095" s="3">
        <v>20170811</v>
      </c>
      <c r="B2095" s="1">
        <v>-8.1620467127558136E-3</v>
      </c>
      <c r="C2095" s="1">
        <v>-4.3137170831427478E-3</v>
      </c>
      <c r="D2095" s="1">
        <v>-1.6299046276693558E-2</v>
      </c>
      <c r="E2095" s="1">
        <v>-1.6052972063599E-2</v>
      </c>
      <c r="F2095" s="1">
        <v>-1.77341272860643E-2</v>
      </c>
      <c r="G2095" s="1">
        <v>-3.4860492255461999E-2</v>
      </c>
    </row>
    <row r="2096" spans="1:7" x14ac:dyDescent="0.3">
      <c r="A2096" s="3">
        <v>20170814</v>
      </c>
      <c r="B2096" s="1">
        <v>3.5063528656004775E-2</v>
      </c>
      <c r="C2096" s="1">
        <v>1.464536810477182E-2</v>
      </c>
      <c r="D2096" s="1">
        <v>1.0973746315219657E-2</v>
      </c>
      <c r="E2096" s="1">
        <v>1.34762867230731E-2</v>
      </c>
      <c r="F2096" s="1">
        <v>3.46191747828477E-3</v>
      </c>
      <c r="G2096" s="1">
        <v>1.3147001648101401E-2</v>
      </c>
    </row>
    <row r="2097" spans="1:7" x14ac:dyDescent="0.3">
      <c r="A2097" s="3">
        <v>20170815</v>
      </c>
      <c r="B2097" s="1">
        <v>7.2463001847770788E-3</v>
      </c>
      <c r="C2097" s="1">
        <v>-2.0971788819536393E-3</v>
      </c>
      <c r="D2097" s="1">
        <v>-3.975512453457885E-4</v>
      </c>
      <c r="E2097" s="1">
        <v>8.4433105080088697E-4</v>
      </c>
      <c r="F2097" s="1">
        <v>9.4750047674998592E-3</v>
      </c>
      <c r="G2097" s="1">
        <v>2.9335013423495697E-4</v>
      </c>
    </row>
    <row r="2098" spans="1:7" x14ac:dyDescent="0.3">
      <c r="A2098" s="3">
        <v>20170816</v>
      </c>
      <c r="B2098" s="1">
        <v>1.4532994034670021E-2</v>
      </c>
      <c r="C2098" s="1">
        <v>-1.8546715272358801E-4</v>
      </c>
      <c r="D2098" s="1">
        <v>-4.4612873756789328E-3</v>
      </c>
      <c r="E2098" s="1">
        <v>-4.1083061850551803E-3</v>
      </c>
      <c r="F2098" s="1">
        <v>-4.2038811539326804E-3</v>
      </c>
      <c r="G2098" s="1">
        <v>-4.2798886215433297E-3</v>
      </c>
    </row>
    <row r="2099" spans="1:7" x14ac:dyDescent="0.3">
      <c r="A2099" s="3">
        <v>20170817</v>
      </c>
      <c r="B2099" s="1">
        <v>2.2119979021528618E-3</v>
      </c>
      <c r="C2099" s="1">
        <v>1.8054376647417664E-3</v>
      </c>
      <c r="D2099" s="1">
        <v>4.1324485686518413E-3</v>
      </c>
      <c r="E2099" s="1">
        <v>9.1726740930583503E-4</v>
      </c>
      <c r="F2099" s="1">
        <v>3.3938560237367901E-3</v>
      </c>
      <c r="G2099" s="1">
        <v>1.63567996669674E-2</v>
      </c>
    </row>
    <row r="2100" spans="1:7" x14ac:dyDescent="0.3">
      <c r="A2100" s="3">
        <v>20170818</v>
      </c>
      <c r="B2100" s="1">
        <v>-7.2415507869506126E-3</v>
      </c>
      <c r="C2100" s="1">
        <v>1.0396013642930907E-3</v>
      </c>
      <c r="D2100" s="1">
        <v>-5.6747655036137857E-4</v>
      </c>
      <c r="E2100" s="1">
        <v>-1.45070256641588E-3</v>
      </c>
      <c r="F2100" s="1">
        <v>8.0289189461735799E-3</v>
      </c>
      <c r="G2100" s="1">
        <v>-2.9965271899862998E-3</v>
      </c>
    </row>
    <row r="2101" spans="1:7" x14ac:dyDescent="0.3">
      <c r="A2101" s="3">
        <v>20170821</v>
      </c>
      <c r="B2101" s="1">
        <v>3.6477455872131553E-3</v>
      </c>
      <c r="C2101" s="1">
        <v>5.7868296324894604E-3</v>
      </c>
      <c r="D2101" s="1">
        <v>9.3759106896738886E-3</v>
      </c>
      <c r="E2101" s="1">
        <v>6.0994806568847801E-3</v>
      </c>
      <c r="F2101" s="1">
        <v>-3.0151873968546102E-4</v>
      </c>
      <c r="G2101" s="1">
        <v>1.04730839308954E-2</v>
      </c>
    </row>
    <row r="2102" spans="1:7" x14ac:dyDescent="0.3">
      <c r="A2102" s="3">
        <v>20170822</v>
      </c>
      <c r="B2102" s="1">
        <v>-9.3972383722197381E-3</v>
      </c>
      <c r="C2102" s="1">
        <v>-3.2573132795707138E-3</v>
      </c>
      <c r="D2102" s="1">
        <v>1.6067339002036947E-3</v>
      </c>
      <c r="E2102" s="1">
        <v>1.5296251298324E-3</v>
      </c>
      <c r="F2102" s="1">
        <v>9.8323188574785097E-3</v>
      </c>
      <c r="G2102" s="1">
        <v>-6.5613495324034197E-4</v>
      </c>
    </row>
    <row r="2103" spans="1:7" x14ac:dyDescent="0.3">
      <c r="A2103" s="3">
        <v>20170823</v>
      </c>
      <c r="B2103" s="1">
        <v>-1.6789283276173828E-3</v>
      </c>
      <c r="C2103" s="1">
        <v>-5.0669228172817169E-3</v>
      </c>
      <c r="D2103" s="1">
        <v>-1.6697165148248435E-3</v>
      </c>
      <c r="E2103" s="1">
        <v>-1.5642864743485401E-4</v>
      </c>
      <c r="F2103" s="1">
        <v>9.7772914012203092E-3</v>
      </c>
      <c r="G2103" s="1">
        <v>-1.36708881520878E-2</v>
      </c>
    </row>
    <row r="2104" spans="1:7" x14ac:dyDescent="0.3">
      <c r="A2104" s="3">
        <v>20170824</v>
      </c>
      <c r="B2104" s="1">
        <v>-9.8168268515042064E-3</v>
      </c>
      <c r="C2104" s="1">
        <v>-7.3984049471425804E-3</v>
      </c>
      <c r="D2104" s="1">
        <v>-1.6288358139346761E-3</v>
      </c>
      <c r="E2104" s="1">
        <v>-1.558990401136E-3</v>
      </c>
      <c r="F2104" s="1">
        <v>-3.3926422416533401E-3</v>
      </c>
      <c r="G2104" s="1">
        <v>-2.4719551442059298E-3</v>
      </c>
    </row>
    <row r="2105" spans="1:7" x14ac:dyDescent="0.3">
      <c r="A2105" s="3">
        <v>20170825</v>
      </c>
      <c r="B2105" s="1">
        <v>7.8349881948277383E-3</v>
      </c>
      <c r="C2105" s="1">
        <v>6.0376960260499187E-3</v>
      </c>
      <c r="D2105" s="1">
        <v>8.4679662867929474E-3</v>
      </c>
      <c r="E2105" s="1">
        <v>7.4007849948590403E-3</v>
      </c>
      <c r="F2105" s="1">
        <v>2.5898891204370899E-2</v>
      </c>
      <c r="G2105" s="1">
        <v>1.5989858805727002E-2</v>
      </c>
    </row>
    <row r="2106" spans="1:7" x14ac:dyDescent="0.3">
      <c r="A2106" s="3">
        <v>20170828</v>
      </c>
      <c r="B2106" s="1">
        <v>1.650259813608837E-2</v>
      </c>
      <c r="C2106" s="1">
        <v>4.5309118085556195E-3</v>
      </c>
      <c r="D2106" s="1">
        <v>7.6113592363647982E-3</v>
      </c>
      <c r="E2106" s="1">
        <v>6.9062974527964796E-3</v>
      </c>
      <c r="F2106" s="1">
        <v>1.0200190843726699E-2</v>
      </c>
      <c r="G2106" s="1">
        <v>8.6008264636649699E-3</v>
      </c>
    </row>
    <row r="2107" spans="1:7" x14ac:dyDescent="0.3">
      <c r="A2107" s="3">
        <v>20170829</v>
      </c>
      <c r="B2107" s="1">
        <v>-1.265492268302572E-3</v>
      </c>
      <c r="C2107" s="1">
        <v>-5.5339132051710959E-3</v>
      </c>
      <c r="D2107" s="1">
        <v>-5.2938394891905759E-3</v>
      </c>
      <c r="E2107" s="1">
        <v>-4.6887897801239798E-3</v>
      </c>
      <c r="F2107" s="1">
        <v>3.3655849651022698E-3</v>
      </c>
      <c r="G2107" s="1">
        <v>1.7988928040885801E-3</v>
      </c>
    </row>
    <row r="2108" spans="1:7" x14ac:dyDescent="0.3">
      <c r="A2108" s="3">
        <v>20170830</v>
      </c>
      <c r="B2108" s="1">
        <v>5.9497324287023264E-3</v>
      </c>
      <c r="C2108" s="1">
        <v>2.1936268619074752E-3</v>
      </c>
      <c r="D2108" s="1">
        <v>1.2967779358171691E-4</v>
      </c>
      <c r="E2108" s="1">
        <v>2.2979953622916799E-3</v>
      </c>
      <c r="F2108" s="1">
        <v>-5.7340718052446204E-3</v>
      </c>
      <c r="G2108" s="1">
        <v>8.8722357758535802E-3</v>
      </c>
    </row>
    <row r="2109" spans="1:7" x14ac:dyDescent="0.3">
      <c r="A2109" s="3">
        <v>20170831</v>
      </c>
      <c r="B2109" s="1">
        <v>2.2599509573633888E-3</v>
      </c>
      <c r="C2109" s="1">
        <v>-1.3167616864006102E-3</v>
      </c>
      <c r="D2109" s="1">
        <v>-4.4613696621702958E-3</v>
      </c>
      <c r="E2109" s="1">
        <v>-4.0928155244186401E-3</v>
      </c>
      <c r="F2109" s="1">
        <v>-7.3706622603480201E-3</v>
      </c>
      <c r="G2109" s="1">
        <v>-4.1228063570076098E-3</v>
      </c>
    </row>
    <row r="2110" spans="1:7" x14ac:dyDescent="0.3">
      <c r="A2110" s="3">
        <v>20170901</v>
      </c>
      <c r="B2110" s="1">
        <v>7.3528946494960312E-3</v>
      </c>
      <c r="C2110" s="1">
        <v>4.1212114269192617E-3</v>
      </c>
      <c r="D2110" s="1">
        <v>-1.8042783014778927E-3</v>
      </c>
      <c r="E2110" s="1">
        <v>-7.8701303538090495E-4</v>
      </c>
      <c r="F2110" s="1">
        <v>-4.0852077041895196E-3</v>
      </c>
      <c r="G2110" s="1">
        <v>1.4473027003330301E-2</v>
      </c>
    </row>
    <row r="2111" spans="1:7" x14ac:dyDescent="0.3">
      <c r="A2111" s="3">
        <v>20170904</v>
      </c>
      <c r="B2111" s="1">
        <v>1.8515443870815176E-2</v>
      </c>
      <c r="C2111" s="1">
        <v>5.754284406102728E-3</v>
      </c>
      <c r="D2111" s="1">
        <v>8.1700356963827162E-3</v>
      </c>
      <c r="E2111" s="1">
        <v>2.8348025310390799E-3</v>
      </c>
      <c r="F2111" s="1">
        <v>4.2217731959257104E-3</v>
      </c>
      <c r="G2111" s="1">
        <v>3.9119054709421796E-3</v>
      </c>
    </row>
    <row r="2112" spans="1:7" x14ac:dyDescent="0.3">
      <c r="A2112" s="3">
        <v>20170905</v>
      </c>
      <c r="B2112" s="1">
        <v>-2.0300978767822941E-3</v>
      </c>
      <c r="C2112" s="1">
        <v>6.182859963091346E-3</v>
      </c>
      <c r="D2112" s="1">
        <v>-2.3803374865773817E-4</v>
      </c>
      <c r="E2112" s="1">
        <v>9.3477021742008001E-4</v>
      </c>
      <c r="F2112" s="1">
        <v>1.01266503835703E-2</v>
      </c>
      <c r="G2112" s="1">
        <v>-6.3201279333189404E-3</v>
      </c>
    </row>
    <row r="2113" spans="1:7" x14ac:dyDescent="0.3">
      <c r="A2113" s="3">
        <v>20170906</v>
      </c>
      <c r="B2113" s="1">
        <v>-1.1722963525224016E-4</v>
      </c>
      <c r="C2113" s="1">
        <v>-3.6051223205215595E-3</v>
      </c>
      <c r="D2113" s="1">
        <v>2.0761446891945506E-3</v>
      </c>
      <c r="E2113" s="1">
        <v>-2.3807940429343101E-3</v>
      </c>
      <c r="F2113" s="1">
        <v>-6.5122172164189598E-3</v>
      </c>
      <c r="G2113" s="1">
        <v>3.9231027931447204E-3</v>
      </c>
    </row>
    <row r="2114" spans="1:7" x14ac:dyDescent="0.3">
      <c r="A2114" s="3">
        <v>20170907</v>
      </c>
      <c r="B2114" s="1">
        <v>-4.8141580058686222E-3</v>
      </c>
      <c r="C2114" s="1">
        <v>-7.1195113995959323E-4</v>
      </c>
      <c r="D2114" s="1">
        <v>-5.0157800957213519E-3</v>
      </c>
      <c r="E2114" s="1">
        <v>-5.5898916320038803E-3</v>
      </c>
      <c r="F2114" s="1">
        <v>-5.7643930232555705E-4</v>
      </c>
      <c r="G2114" s="1">
        <v>-1.4248542237312201E-2</v>
      </c>
    </row>
    <row r="2115" spans="1:7" x14ac:dyDescent="0.3">
      <c r="A2115" s="3">
        <v>20170908</v>
      </c>
      <c r="B2115" s="1">
        <v>2.2922242096384495E-4</v>
      </c>
      <c r="C2115" s="1">
        <v>4.2995730693346093E-3</v>
      </c>
      <c r="D2115" s="1">
        <v>-2.452089152475983E-3</v>
      </c>
      <c r="E2115" s="1">
        <v>-2.7216120550875899E-3</v>
      </c>
      <c r="F2115" s="1">
        <v>-6.0837398072002702E-5</v>
      </c>
      <c r="G2115" s="1">
        <v>-1.54260205784027E-3</v>
      </c>
    </row>
    <row r="2116" spans="1:7" x14ac:dyDescent="0.3">
      <c r="A2116" s="3">
        <v>20170911</v>
      </c>
      <c r="B2116" s="1">
        <v>1.7868070268481303E-3</v>
      </c>
      <c r="C2116" s="1">
        <v>-4.4375353749535554E-3</v>
      </c>
      <c r="D2116" s="1">
        <v>1.0369379864494649E-2</v>
      </c>
      <c r="E2116" s="1">
        <v>4.0520022685950298E-3</v>
      </c>
      <c r="F2116" s="1">
        <v>-4.3889284060868502E-3</v>
      </c>
      <c r="G2116" s="1">
        <v>1.9212413555636E-3</v>
      </c>
    </row>
    <row r="2117" spans="1:7" x14ac:dyDescent="0.3">
      <c r="A2117" s="3">
        <v>20170912</v>
      </c>
      <c r="B2117" s="1">
        <v>-8.7702725589732813E-4</v>
      </c>
      <c r="C2117" s="1">
        <v>-2.402069376876162E-3</v>
      </c>
      <c r="D2117" s="1">
        <v>2.6748933208067434E-3</v>
      </c>
      <c r="E2117" s="1">
        <v>2.1429915677229302E-3</v>
      </c>
      <c r="F2117" s="1">
        <v>4.72845070199628E-3</v>
      </c>
      <c r="G2117" s="1">
        <v>5.4033634417582597E-3</v>
      </c>
    </row>
    <row r="2118" spans="1:7" x14ac:dyDescent="0.3">
      <c r="A2118" s="3">
        <v>20170913</v>
      </c>
      <c r="B2118" s="1">
        <v>-1.3084166260207669E-3</v>
      </c>
      <c r="C2118" s="1">
        <v>3.6080322833617457E-3</v>
      </c>
      <c r="D2118" s="1">
        <v>2.6275936540726382E-3</v>
      </c>
      <c r="E2118" s="1">
        <v>6.35866139288756E-3</v>
      </c>
      <c r="F2118" s="1">
        <v>-2.7898398739355998E-3</v>
      </c>
      <c r="G2118" s="1">
        <v>5.2755383214120903E-3</v>
      </c>
    </row>
    <row r="2119" spans="1:7" x14ac:dyDescent="0.3">
      <c r="A2119" s="3">
        <v>20170914</v>
      </c>
      <c r="B2119" s="1">
        <v>-2.4296963070198014E-3</v>
      </c>
      <c r="C2119" s="1">
        <v>1.9499259593688746E-4</v>
      </c>
      <c r="D2119" s="1">
        <v>-3.7082293165518177E-3</v>
      </c>
      <c r="E2119" s="1">
        <v>-2.9529655497787699E-3</v>
      </c>
      <c r="F2119" s="1">
        <v>-4.4850613045644398E-4</v>
      </c>
      <c r="G2119" s="1">
        <v>-3.6468470665206301E-3</v>
      </c>
    </row>
    <row r="2120" spans="1:7" x14ac:dyDescent="0.3">
      <c r="A2120" s="3">
        <v>20170915</v>
      </c>
      <c r="B2120" s="1">
        <v>-2.7239587183228247E-3</v>
      </c>
      <c r="C2120" s="1">
        <v>-1.1743669618406269E-5</v>
      </c>
      <c r="D2120" s="1">
        <v>2.2532080390340915E-3</v>
      </c>
      <c r="E2120" s="1">
        <v>6.0926903457030101E-3</v>
      </c>
      <c r="F2120" s="1">
        <v>2.7256902632905801E-3</v>
      </c>
      <c r="G2120" s="1">
        <v>-1.3852843617338699E-2</v>
      </c>
    </row>
    <row r="2121" spans="1:7" x14ac:dyDescent="0.3">
      <c r="A2121" s="3">
        <v>20170918</v>
      </c>
      <c r="B2121" s="1">
        <v>7.4960414211113525E-3</v>
      </c>
      <c r="C2121" s="1">
        <v>5.9303328340040273E-3</v>
      </c>
      <c r="D2121" s="1">
        <v>1.0273765475394039E-2</v>
      </c>
      <c r="E2121" s="1">
        <v>9.1814005190949607E-3</v>
      </c>
      <c r="F2121" s="1">
        <v>-3.1260604244528101E-3</v>
      </c>
      <c r="G2121" s="1">
        <v>5.0616750983342902E-3</v>
      </c>
    </row>
    <row r="2122" spans="1:7" x14ac:dyDescent="0.3">
      <c r="A2122" s="3">
        <v>20170919</v>
      </c>
      <c r="B2122" s="1">
        <v>-5.6504797432012747E-3</v>
      </c>
      <c r="C2122" s="1">
        <v>-3.71851978900252E-3</v>
      </c>
      <c r="D2122" s="1">
        <v>-3.5653298765097297E-3</v>
      </c>
      <c r="E2122" s="1">
        <v>-4.3020993823889601E-3</v>
      </c>
      <c r="F2122" s="1">
        <v>3.9046335317751298E-3</v>
      </c>
      <c r="G2122" s="1">
        <v>-2.6583726294470401E-3</v>
      </c>
    </row>
    <row r="2123" spans="1:7" x14ac:dyDescent="0.3">
      <c r="A2123" s="3">
        <v>20170920</v>
      </c>
      <c r="B2123" s="1">
        <v>8.1820759061536578E-3</v>
      </c>
      <c r="C2123" s="1">
        <v>2.5942435636748026E-3</v>
      </c>
      <c r="D2123" s="1">
        <v>5.9055504680306636E-3</v>
      </c>
      <c r="E2123" s="1">
        <v>7.0118031890365499E-3</v>
      </c>
      <c r="F2123" s="1">
        <v>-2.1823917833421898E-3</v>
      </c>
      <c r="G2123" s="1">
        <v>3.3587382918210899E-3</v>
      </c>
    </row>
    <row r="2124" spans="1:7" x14ac:dyDescent="0.3">
      <c r="A2124" s="3">
        <v>20170921</v>
      </c>
      <c r="B2124" s="1">
        <v>-5.5576368989225444E-3</v>
      </c>
      <c r="C2124" s="1">
        <v>-5.9737539514352874E-3</v>
      </c>
      <c r="D2124" s="1">
        <v>2.1075603250469058E-4</v>
      </c>
      <c r="E2124" s="1">
        <v>5.2659065415031005E-4</v>
      </c>
      <c r="F2124" s="1">
        <v>2.77306561360451E-3</v>
      </c>
      <c r="G2124" s="1">
        <v>-5.8027591018735602E-3</v>
      </c>
    </row>
    <row r="2125" spans="1:7" x14ac:dyDescent="0.3">
      <c r="A2125" s="3">
        <v>20170922</v>
      </c>
      <c r="B2125" s="1">
        <v>2.5816880330943371E-3</v>
      </c>
      <c r="C2125" s="1">
        <v>-1.0567743554733651E-3</v>
      </c>
      <c r="D2125" s="1">
        <v>9.5569104504056642E-3</v>
      </c>
      <c r="E2125" s="1">
        <v>6.8794675676421297E-3</v>
      </c>
      <c r="F2125" s="1">
        <v>-1.9938265030376099E-4</v>
      </c>
      <c r="G2125" s="1">
        <v>-7.8916699495130103E-3</v>
      </c>
    </row>
    <row r="2126" spans="1:7" x14ac:dyDescent="0.3">
      <c r="A2126" s="3">
        <v>20170925</v>
      </c>
      <c r="B2126" s="1">
        <v>-1.1319278712577686E-2</v>
      </c>
      <c r="C2126" s="1">
        <v>7.0114186251094886E-3</v>
      </c>
      <c r="D2126" s="1">
        <v>-6.7930897291322281E-3</v>
      </c>
      <c r="E2126" s="1">
        <v>-1.63706768113372E-3</v>
      </c>
      <c r="F2126" s="1">
        <v>-6.4899716873449498E-3</v>
      </c>
      <c r="G2126" s="1">
        <v>-5.1252821921427801E-3</v>
      </c>
    </row>
    <row r="2127" spans="1:7" x14ac:dyDescent="0.3">
      <c r="A2127" s="3">
        <v>20170926</v>
      </c>
      <c r="B2127" s="1">
        <v>2.3774690751092774E-3</v>
      </c>
      <c r="C2127" s="1">
        <v>-3.6253269848303569E-3</v>
      </c>
      <c r="D2127" s="1">
        <v>1.3465349014803707E-3</v>
      </c>
      <c r="E2127" s="1">
        <v>-2.2944123962822401E-3</v>
      </c>
      <c r="F2127" s="1">
        <v>-6.9435874000408195E-4</v>
      </c>
      <c r="G2127" s="1">
        <v>8.4827982626078796E-3</v>
      </c>
    </row>
    <row r="2128" spans="1:7" x14ac:dyDescent="0.3">
      <c r="A2128" s="3">
        <v>20170927</v>
      </c>
      <c r="B2128" s="1">
        <v>1.7870510711556681E-2</v>
      </c>
      <c r="C2128" s="1">
        <v>1.0344592531772302E-3</v>
      </c>
      <c r="D2128" s="1">
        <v>9.6405223447370517E-3</v>
      </c>
      <c r="E2128" s="1">
        <v>4.5675084725688604E-3</v>
      </c>
      <c r="F2128" s="1">
        <v>-5.0056780043592798E-3</v>
      </c>
      <c r="G2128" s="1">
        <v>5.0236681256197301E-3</v>
      </c>
    </row>
    <row r="2129" spans="1:7" x14ac:dyDescent="0.3">
      <c r="A2129" s="3">
        <v>20170928</v>
      </c>
      <c r="B2129" s="1">
        <v>1.0367905222766604E-2</v>
      </c>
      <c r="C2129" s="1">
        <v>5.5850962247014115E-3</v>
      </c>
      <c r="D2129" s="1">
        <v>3.0385199020009799E-3</v>
      </c>
      <c r="E2129" s="1">
        <v>4.9544807424013798E-3</v>
      </c>
      <c r="F2129" s="1">
        <v>-4.0156109200868003E-3</v>
      </c>
      <c r="G2129" s="1">
        <v>-7.4633288770614504E-3</v>
      </c>
    </row>
    <row r="2130" spans="1:7" x14ac:dyDescent="0.3">
      <c r="A2130" s="3">
        <v>20170929</v>
      </c>
      <c r="B2130" s="1">
        <v>6.3211656342190611E-3</v>
      </c>
      <c r="C2130" s="1">
        <v>3.6415706011707601E-3</v>
      </c>
      <c r="D2130" s="1">
        <v>4.7398770076006831E-3</v>
      </c>
      <c r="E2130" s="1">
        <v>4.7790935801246904E-3</v>
      </c>
      <c r="F2130" s="1">
        <v>3.1887371309048001E-3</v>
      </c>
      <c r="G2130" s="1">
        <v>1.4327250211869E-3</v>
      </c>
    </row>
    <row r="2131" spans="1:7" x14ac:dyDescent="0.3">
      <c r="A2131" s="3">
        <v>20171009</v>
      </c>
      <c r="B2131" s="1">
        <v>1.7306518903587909E-2</v>
      </c>
      <c r="C2131" s="1">
        <v>1.1331641243386642E-2</v>
      </c>
      <c r="D2131" s="1">
        <v>2.5647955709014295E-2</v>
      </c>
      <c r="E2131" s="1">
        <v>1.90018280031563E-2</v>
      </c>
      <c r="F2131" s="1">
        <v>8.8851392349101801E-3</v>
      </c>
      <c r="G2131" s="1">
        <v>7.0628987609406002E-3</v>
      </c>
    </row>
    <row r="2132" spans="1:7" x14ac:dyDescent="0.3">
      <c r="A2132" s="3">
        <v>20171010</v>
      </c>
      <c r="B2132" s="1">
        <v>1.5541203690567042E-3</v>
      </c>
      <c r="C2132" s="1">
        <v>2.0251490749894793E-2</v>
      </c>
      <c r="D2132" s="1">
        <v>-4.8345596535199634E-3</v>
      </c>
      <c r="E2132" s="1">
        <v>3.37807394947228E-3</v>
      </c>
      <c r="F2132" s="1">
        <v>4.6938872023757497E-3</v>
      </c>
      <c r="G2132" s="1">
        <v>-2.6269670676627001E-3</v>
      </c>
    </row>
    <row r="2133" spans="1:7" x14ac:dyDescent="0.3">
      <c r="A2133" s="3">
        <v>20171011</v>
      </c>
      <c r="B2133" s="1">
        <v>-2.7490825366486408E-3</v>
      </c>
      <c r="C2133" s="1">
        <v>8.1087136560894276E-3</v>
      </c>
      <c r="D2133" s="1">
        <v>3.6791015631402039E-3</v>
      </c>
      <c r="E2133" s="1">
        <v>1.3008297214692099E-2</v>
      </c>
      <c r="F2133" s="1">
        <v>1.3028986289793901E-3</v>
      </c>
      <c r="G2133" s="1">
        <v>-2.7347000940924201E-3</v>
      </c>
    </row>
    <row r="2134" spans="1:7" x14ac:dyDescent="0.3">
      <c r="A2134" s="3">
        <v>20171012</v>
      </c>
      <c r="B2134" s="1">
        <v>5.4072944996413951E-3</v>
      </c>
      <c r="C2134" s="1">
        <v>2.442482496790176E-3</v>
      </c>
      <c r="D2134" s="1">
        <v>1.0148319305005921E-2</v>
      </c>
      <c r="E2134" s="1">
        <v>3.2875066536449098E-3</v>
      </c>
      <c r="F2134" s="1">
        <v>3.0251332166817001E-3</v>
      </c>
      <c r="G2134" s="1">
        <v>-6.1561395437629304E-4</v>
      </c>
    </row>
    <row r="2135" spans="1:7" x14ac:dyDescent="0.3">
      <c r="A2135" s="3">
        <v>20171013</v>
      </c>
      <c r="B2135" s="1">
        <v>1.3676597553809037E-2</v>
      </c>
      <c r="C2135" s="1">
        <v>2.0438661331840164E-3</v>
      </c>
      <c r="D2135" s="1">
        <v>8.1770460268720032E-3</v>
      </c>
      <c r="E2135" s="1">
        <v>2.84536209665661E-3</v>
      </c>
      <c r="F2135" s="1">
        <v>-2.9597293590137999E-3</v>
      </c>
      <c r="G2135" s="1">
        <v>4.1511204506720998E-3</v>
      </c>
    </row>
    <row r="2136" spans="1:7" x14ac:dyDescent="0.3">
      <c r="A2136" s="3">
        <v>20171016</v>
      </c>
      <c r="B2136" s="1">
        <v>-7.3305771746543617E-3</v>
      </c>
      <c r="C2136" s="1">
        <v>-1.0301042852393116E-2</v>
      </c>
      <c r="D2136" s="1">
        <v>-6.2010783372439607E-3</v>
      </c>
      <c r="E2136" s="1">
        <v>-3.84039667040791E-3</v>
      </c>
      <c r="F2136" s="1">
        <v>3.8337353669960798E-3</v>
      </c>
      <c r="G2136" s="1">
        <v>-2.2644986988421801E-3</v>
      </c>
    </row>
    <row r="2137" spans="1:7" x14ac:dyDescent="0.3">
      <c r="A2137" s="3">
        <v>20171017</v>
      </c>
      <c r="B2137" s="1">
        <v>-1.6578135641319067E-3</v>
      </c>
      <c r="C2137" s="1">
        <v>3.1713322287041279E-3</v>
      </c>
      <c r="D2137" s="1">
        <v>4.1466338818258678E-3</v>
      </c>
      <c r="E2137" s="1">
        <v>3.48564118534312E-3</v>
      </c>
      <c r="F2137" s="1">
        <v>-1.7254977063028401E-3</v>
      </c>
      <c r="G2137" s="1">
        <v>-1.5620931822982499E-3</v>
      </c>
    </row>
    <row r="2138" spans="1:7" x14ac:dyDescent="0.3">
      <c r="A2138" s="3">
        <v>20171018</v>
      </c>
      <c r="B2138" s="1">
        <v>6.1299091925357489E-3</v>
      </c>
      <c r="C2138" s="1">
        <v>1.2043919730079794E-2</v>
      </c>
      <c r="D2138" s="1">
        <v>9.5614586753575478E-3</v>
      </c>
      <c r="E2138" s="1">
        <v>1.1251744847352901E-2</v>
      </c>
      <c r="F2138" s="1">
        <v>7.6019832487751902E-3</v>
      </c>
      <c r="G2138" s="1">
        <v>-9.1888943681366997E-4</v>
      </c>
    </row>
    <row r="2139" spans="1:7" x14ac:dyDescent="0.3">
      <c r="A2139" s="3">
        <v>20171019</v>
      </c>
      <c r="B2139" s="1">
        <v>-1.4507960179210863E-2</v>
      </c>
      <c r="C2139" s="1">
        <v>7.4084547550484544E-3</v>
      </c>
      <c r="D2139" s="1">
        <v>-5.704612926892727E-3</v>
      </c>
      <c r="E2139" s="1">
        <v>9.7543798611349607E-3</v>
      </c>
      <c r="F2139" s="1">
        <v>-1.7965222809739399E-3</v>
      </c>
      <c r="G2139" s="1">
        <v>-9.0274237175260001E-3</v>
      </c>
    </row>
    <row r="2140" spans="1:7" x14ac:dyDescent="0.3">
      <c r="A2140" s="3">
        <v>20171020</v>
      </c>
      <c r="B2140" s="1">
        <v>6.5503711173848104E-3</v>
      </c>
      <c r="C2140" s="1">
        <v>-2.3535470157190277E-3</v>
      </c>
      <c r="D2140" s="1">
        <v>-1.9081886468927614E-4</v>
      </c>
      <c r="E2140" s="1">
        <v>-7.6035350519729804E-3</v>
      </c>
      <c r="F2140" s="1">
        <v>-4.36564826073149E-3</v>
      </c>
      <c r="G2140" s="1">
        <v>9.2434683660841E-3</v>
      </c>
    </row>
    <row r="2141" spans="1:7" x14ac:dyDescent="0.3">
      <c r="A2141" s="3">
        <v>20171023</v>
      </c>
      <c r="B2141" s="1">
        <v>9.9155074612534786E-3</v>
      </c>
      <c r="C2141" s="1">
        <v>1.6225558012964814E-2</v>
      </c>
      <c r="D2141" s="1">
        <v>6.7284709575284344E-3</v>
      </c>
      <c r="E2141" s="1">
        <v>5.5948682057270103E-3</v>
      </c>
      <c r="F2141" s="1">
        <v>-5.4109326585574501E-3</v>
      </c>
      <c r="G2141" s="1">
        <v>2.2355095977324199E-4</v>
      </c>
    </row>
    <row r="2142" spans="1:7" x14ac:dyDescent="0.3">
      <c r="A2142" s="3">
        <v>20171024</v>
      </c>
      <c r="B2142" s="1">
        <v>5.8957458919935103E-4</v>
      </c>
      <c r="C2142" s="1">
        <v>2.8157551807713103E-3</v>
      </c>
      <c r="D2142" s="1">
        <v>8.4276402283550746E-3</v>
      </c>
      <c r="E2142" s="1">
        <v>5.3606162756526902E-3</v>
      </c>
      <c r="F2142" s="1">
        <v>9.0649431711127097E-3</v>
      </c>
      <c r="G2142" s="1">
        <v>8.3249349374791108E-3</v>
      </c>
    </row>
    <row r="2143" spans="1:7" x14ac:dyDescent="0.3">
      <c r="A2143" s="3">
        <v>20171025</v>
      </c>
      <c r="B2143" s="1">
        <v>1.8550036772862849E-2</v>
      </c>
      <c r="C2143" s="1">
        <v>1.0975740958168589E-2</v>
      </c>
      <c r="D2143" s="1">
        <v>1.9882866041764213E-2</v>
      </c>
      <c r="E2143" s="1">
        <v>9.6144979141851907E-3</v>
      </c>
      <c r="F2143" s="1">
        <v>9.9123529205799604E-5</v>
      </c>
      <c r="G2143" s="1">
        <v>4.1070987015909997E-3</v>
      </c>
    </row>
    <row r="2144" spans="1:7" x14ac:dyDescent="0.3">
      <c r="A2144" s="3">
        <v>20171026</v>
      </c>
      <c r="B2144" s="1">
        <v>1.5665646995174289E-3</v>
      </c>
      <c r="C2144" s="1">
        <v>-7.2275674288564407E-3</v>
      </c>
      <c r="D2144" s="1">
        <v>-5.7129388640957677E-4</v>
      </c>
      <c r="E2144" s="1">
        <v>5.1082486486775701E-3</v>
      </c>
      <c r="F2144" s="1">
        <v>-3.3848796903432799E-3</v>
      </c>
      <c r="G2144" s="1">
        <v>1.02336029337244E-2</v>
      </c>
    </row>
    <row r="2145" spans="1:7" x14ac:dyDescent="0.3">
      <c r="A2145" s="3">
        <v>20171027</v>
      </c>
      <c r="B2145" s="1">
        <v>9.4190400577629201E-4</v>
      </c>
      <c r="C2145" s="1">
        <v>8.6362736955145384E-4</v>
      </c>
      <c r="D2145" s="1">
        <v>2.5855580087088921E-3</v>
      </c>
      <c r="E2145" s="1">
        <v>1.0582527852686501E-2</v>
      </c>
      <c r="F2145" s="1">
        <v>1.4760362301644001E-2</v>
      </c>
      <c r="G2145" s="1">
        <v>-8.6528992308625395E-3</v>
      </c>
    </row>
    <row r="2146" spans="1:7" x14ac:dyDescent="0.3">
      <c r="A2146" s="3">
        <v>20171030</v>
      </c>
      <c r="B2146" s="1">
        <v>-4.2132803484081103E-3</v>
      </c>
      <c r="C2146" s="1">
        <v>-6.3851200725819198E-3</v>
      </c>
      <c r="D2146" s="1">
        <v>-7.8992641262555746E-4</v>
      </c>
      <c r="E2146" s="1">
        <v>-5.3059689735151603E-3</v>
      </c>
      <c r="F2146" s="1">
        <v>1.6501812077888999E-4</v>
      </c>
      <c r="G2146" s="1">
        <v>-6.4808279389366704E-3</v>
      </c>
    </row>
    <row r="2147" spans="1:7" x14ac:dyDescent="0.3">
      <c r="A2147" s="3">
        <v>20171031</v>
      </c>
      <c r="B2147" s="1">
        <v>1.4560066714086045E-2</v>
      </c>
      <c r="C2147" s="1">
        <v>-1.187829215006713E-3</v>
      </c>
      <c r="D2147" s="1">
        <v>-3.1100592048752635E-3</v>
      </c>
      <c r="E2147" s="1">
        <v>-7.2545951791594598E-3</v>
      </c>
      <c r="F2147" s="1">
        <v>-5.8412986011536303E-3</v>
      </c>
      <c r="G2147" s="1">
        <v>2.9550289254543201E-3</v>
      </c>
    </row>
    <row r="2148" spans="1:7" x14ac:dyDescent="0.3">
      <c r="A2148" s="3">
        <v>20171101</v>
      </c>
      <c r="B2148" s="1">
        <v>-7.8538568193178247E-3</v>
      </c>
      <c r="C2148" s="1">
        <v>-3.8125988982547938E-3</v>
      </c>
      <c r="D2148" s="1">
        <v>-9.724789868311684E-3</v>
      </c>
      <c r="E2148" s="1">
        <v>-7.5133521697297503E-3</v>
      </c>
      <c r="F2148" s="1">
        <v>-4.6058053650785396E-3</v>
      </c>
      <c r="G2148" s="1">
        <v>8.5518433487596201E-3</v>
      </c>
    </row>
    <row r="2149" spans="1:7" x14ac:dyDescent="0.3">
      <c r="A2149" s="3">
        <v>20171102</v>
      </c>
      <c r="B2149" s="1">
        <v>-8.9928395022374295E-3</v>
      </c>
      <c r="C2149" s="1">
        <v>5.0193505079029993E-4</v>
      </c>
      <c r="D2149" s="1">
        <v>-8.2475611587562534E-3</v>
      </c>
      <c r="E2149" s="1">
        <v>1.0093646386121499E-3</v>
      </c>
      <c r="F2149" s="1">
        <v>1.1725084865779601E-3</v>
      </c>
      <c r="G2149" s="1">
        <v>-4.0151199532928502E-3</v>
      </c>
    </row>
    <row r="2150" spans="1:7" x14ac:dyDescent="0.3">
      <c r="A2150" s="3">
        <v>20171103</v>
      </c>
      <c r="B2150" s="1">
        <v>5.3677955013398384E-3</v>
      </c>
      <c r="C2150" s="1">
        <v>1.1905109841123082E-3</v>
      </c>
      <c r="D2150" s="1">
        <v>-3.7333794929228547E-3</v>
      </c>
      <c r="E2150" s="1">
        <v>5.8442292289877197E-4</v>
      </c>
      <c r="F2150" s="1">
        <v>-2.6689803443740901E-3</v>
      </c>
      <c r="G2150" s="1">
        <v>-8.3492947807793198E-3</v>
      </c>
    </row>
    <row r="2151" spans="1:7" x14ac:dyDescent="0.3">
      <c r="A2151" s="3">
        <v>20171106</v>
      </c>
      <c r="B2151" s="1">
        <v>2.7670019700708925E-2</v>
      </c>
      <c r="C2151" s="1">
        <v>3.1343011494595931E-2</v>
      </c>
      <c r="D2151" s="1">
        <v>2.9555681203571601E-2</v>
      </c>
      <c r="E2151" s="1">
        <v>2.4264344087578899E-2</v>
      </c>
      <c r="F2151" s="1">
        <v>-1.1101874955024399E-2</v>
      </c>
      <c r="G2151" s="1">
        <v>7.27730071744367E-3</v>
      </c>
    </row>
    <row r="2152" spans="1:7" x14ac:dyDescent="0.3">
      <c r="A2152" s="3">
        <v>20171107</v>
      </c>
      <c r="B2152" s="1">
        <v>4.3493028369343371E-3</v>
      </c>
      <c r="C2152" s="1">
        <v>-2.1488650717559669E-3</v>
      </c>
      <c r="D2152" s="1">
        <v>3.281134474630268E-3</v>
      </c>
      <c r="E2152" s="1">
        <v>3.0415392367937099E-3</v>
      </c>
      <c r="F2152" s="1">
        <v>1.29961075955125E-2</v>
      </c>
      <c r="G2152" s="1">
        <v>4.4591050888763504E-3</v>
      </c>
    </row>
    <row r="2153" spans="1:7" x14ac:dyDescent="0.3">
      <c r="A2153" s="3">
        <v>20171108</v>
      </c>
      <c r="B2153" s="1">
        <v>-3.9074890192567083E-3</v>
      </c>
      <c r="C2153" s="1">
        <v>-9.9545591046873976E-3</v>
      </c>
      <c r="D2153" s="1">
        <v>-2.6520203311525031E-3</v>
      </c>
      <c r="E2153" s="1">
        <v>-3.6942711183865998E-3</v>
      </c>
      <c r="F2153" s="1">
        <v>2.6028318464915998E-3</v>
      </c>
      <c r="G2153" s="1">
        <v>-6.5750913330639004E-4</v>
      </c>
    </row>
    <row r="2154" spans="1:7" x14ac:dyDescent="0.3">
      <c r="A2154" s="3">
        <v>20171109</v>
      </c>
      <c r="B2154" s="1">
        <v>2.0261462726594345E-2</v>
      </c>
      <c r="C2154" s="1">
        <v>6.3977890531746991E-3</v>
      </c>
      <c r="D2154" s="1">
        <v>1.5075985364622589E-2</v>
      </c>
      <c r="E2154" s="1">
        <v>1.0090100661806101E-2</v>
      </c>
      <c r="F2154" s="1">
        <v>1.80713442917661E-3</v>
      </c>
      <c r="G2154" s="1">
        <v>1.05499266991982E-2</v>
      </c>
    </row>
    <row r="2155" spans="1:7" x14ac:dyDescent="0.3">
      <c r="A2155" s="3">
        <v>20171110</v>
      </c>
      <c r="B2155" s="1">
        <v>1.3336134237438544E-2</v>
      </c>
      <c r="C2155" s="1">
        <v>4.8792682406723492E-3</v>
      </c>
      <c r="D2155" s="1">
        <v>2.1468198244824335E-2</v>
      </c>
      <c r="E2155" s="1">
        <v>2.1063196062561799E-2</v>
      </c>
      <c r="F2155" s="1">
        <v>3.4815789320541499E-3</v>
      </c>
      <c r="G2155" s="1">
        <v>-6.1545566662936802E-3</v>
      </c>
    </row>
    <row r="2156" spans="1:7" x14ac:dyDescent="0.3">
      <c r="A2156" s="3">
        <v>20171113</v>
      </c>
      <c r="B2156" s="1">
        <v>6.9184614277139674E-3</v>
      </c>
      <c r="C2156" s="1">
        <v>1.2960082663602708E-4</v>
      </c>
      <c r="D2156" s="1">
        <v>5.7208050589676743E-3</v>
      </c>
      <c r="E2156" s="1">
        <v>-1.3930892941362401E-4</v>
      </c>
      <c r="F2156" s="1">
        <v>6.3532374847175598E-3</v>
      </c>
      <c r="G2156" s="1">
        <v>1.2057634762917E-2</v>
      </c>
    </row>
    <row r="2157" spans="1:7" x14ac:dyDescent="0.3">
      <c r="A2157" s="3">
        <v>20171114</v>
      </c>
      <c r="B2157" s="1">
        <v>-1.8468535651011173E-2</v>
      </c>
      <c r="C2157" s="1">
        <v>-1.3022750959558889E-2</v>
      </c>
      <c r="D2157" s="1">
        <v>-1.8408174477660817E-2</v>
      </c>
      <c r="E2157" s="1">
        <v>-1.60469200457313E-2</v>
      </c>
      <c r="F2157" s="1">
        <v>1.1752547273703999E-3</v>
      </c>
      <c r="G2157" s="1">
        <v>3.35185870415929E-3</v>
      </c>
    </row>
    <row r="2158" spans="1:7" x14ac:dyDescent="0.3">
      <c r="A2158" s="3">
        <v>20171115</v>
      </c>
      <c r="B2158" s="1">
        <v>-1.4250650279322588E-2</v>
      </c>
      <c r="C2158" s="1">
        <v>1.4129843436652128E-3</v>
      </c>
      <c r="D2158" s="1">
        <v>-5.0167238622392737E-3</v>
      </c>
      <c r="E2158" s="1">
        <v>1.6202937510627899E-3</v>
      </c>
      <c r="F2158" s="1">
        <v>-4.35094529771652E-3</v>
      </c>
      <c r="G2158" s="1">
        <v>-7.6970856612219099E-3</v>
      </c>
    </row>
    <row r="2159" spans="1:7" x14ac:dyDescent="0.3">
      <c r="A2159" s="3">
        <v>20171116</v>
      </c>
      <c r="B2159" s="1">
        <v>1.1984791392022571E-2</v>
      </c>
      <c r="C2159" s="1">
        <v>1.8156883449599051E-2</v>
      </c>
      <c r="D2159" s="1">
        <v>7.7137794008026901E-3</v>
      </c>
      <c r="E2159" s="1">
        <v>1.3806686982273201E-2</v>
      </c>
      <c r="F2159" s="1">
        <v>5.7899728908780996E-3</v>
      </c>
      <c r="G2159" s="1">
        <v>-4.0552960463506298E-3</v>
      </c>
    </row>
    <row r="2160" spans="1:7" x14ac:dyDescent="0.3">
      <c r="A2160" s="3">
        <v>20171117</v>
      </c>
      <c r="B2160" s="1">
        <v>-3.3279892937938427E-2</v>
      </c>
      <c r="C2160" s="1">
        <v>-1.8795433791980062E-2</v>
      </c>
      <c r="D2160" s="1">
        <v>-8.6690555822307221E-3</v>
      </c>
      <c r="E2160" s="1">
        <v>-7.0385752873165898E-3</v>
      </c>
      <c r="F2160" s="1">
        <v>2.52068277215973E-2</v>
      </c>
      <c r="G2160" s="1">
        <v>-2.0489652786746799E-3</v>
      </c>
    </row>
    <row r="2161" spans="1:7" x14ac:dyDescent="0.3">
      <c r="A2161" s="3">
        <v>20171120</v>
      </c>
      <c r="B2161" s="1">
        <v>2.7429495941755436E-2</v>
      </c>
      <c r="C2161" s="1">
        <v>9.3721428367923663E-3</v>
      </c>
      <c r="D2161" s="1">
        <v>6.0047941129863225E-3</v>
      </c>
      <c r="E2161" s="1">
        <v>1.9741308827748399E-3</v>
      </c>
      <c r="F2161" s="1">
        <v>7.1363068115062002E-3</v>
      </c>
      <c r="G2161" s="1">
        <v>3.8762832086471398E-3</v>
      </c>
    </row>
    <row r="2162" spans="1:7" x14ac:dyDescent="0.3">
      <c r="A2162" s="3">
        <v>20171121</v>
      </c>
      <c r="B2162" s="1">
        <v>1.2534409406105786E-2</v>
      </c>
      <c r="C2162" s="1">
        <v>3.6075981063773562E-3</v>
      </c>
      <c r="D2162" s="1">
        <v>2.3081643681248997E-2</v>
      </c>
      <c r="E2162" s="1">
        <v>2.1031397353575201E-2</v>
      </c>
      <c r="F2162" s="1">
        <v>2.1065974310666698E-2</v>
      </c>
      <c r="G2162" s="1">
        <v>7.6577723762244997E-3</v>
      </c>
    </row>
    <row r="2163" spans="1:7" x14ac:dyDescent="0.3">
      <c r="A2163" s="3">
        <v>20171122</v>
      </c>
      <c r="B2163" s="1">
        <v>-4.1776379923523085E-3</v>
      </c>
      <c r="C2163" s="1">
        <v>-9.4923647207262197E-3</v>
      </c>
      <c r="D2163" s="1">
        <v>-9.9150693998276383E-3</v>
      </c>
      <c r="E2163" s="1">
        <v>-1.24354313000872E-2</v>
      </c>
      <c r="F2163" s="1">
        <v>1.4782223774458699E-2</v>
      </c>
      <c r="G2163" s="1">
        <v>1.4923337142844601E-2</v>
      </c>
    </row>
    <row r="2164" spans="1:7" x14ac:dyDescent="0.3">
      <c r="A2164" s="3">
        <v>20171123</v>
      </c>
      <c r="B2164" s="1">
        <v>-5.2710272774475729E-2</v>
      </c>
      <c r="C2164" s="1">
        <v>-3.6750891109242879E-2</v>
      </c>
      <c r="D2164" s="1">
        <v>-4.3816286973521121E-2</v>
      </c>
      <c r="E2164" s="1">
        <v>-3.98700763699096E-2</v>
      </c>
      <c r="F2164" s="1">
        <v>-2.04325527283559E-2</v>
      </c>
      <c r="G2164" s="1">
        <v>-2.3299882550840201E-2</v>
      </c>
    </row>
    <row r="2165" spans="1:7" x14ac:dyDescent="0.3">
      <c r="A2165" s="3">
        <v>20171124</v>
      </c>
      <c r="B2165" s="1">
        <v>-1.0866098977282402E-2</v>
      </c>
      <c r="C2165" s="1">
        <v>-2.4026697117410494E-3</v>
      </c>
      <c r="D2165" s="1">
        <v>-2.0193737766664032E-3</v>
      </c>
      <c r="E2165" s="1">
        <v>-6.3907027056889199E-4</v>
      </c>
      <c r="F2165" s="1">
        <v>3.9599589518713903E-3</v>
      </c>
      <c r="G2165" s="1">
        <v>-1.35424689108347E-3</v>
      </c>
    </row>
    <row r="2166" spans="1:7" x14ac:dyDescent="0.3">
      <c r="A2166" s="3">
        <v>20171127</v>
      </c>
      <c r="B2166" s="1">
        <v>-2.4536994600069671E-2</v>
      </c>
      <c r="C2166" s="1">
        <v>-1.3958907951516698E-2</v>
      </c>
      <c r="D2166" s="1">
        <v>-2.3273162812593232E-2</v>
      </c>
      <c r="E2166" s="1">
        <v>-1.7354620267583901E-2</v>
      </c>
      <c r="F2166" s="1">
        <v>-6.0067224861521896E-3</v>
      </c>
      <c r="G2166" s="1">
        <v>-7.4505844504809604E-3</v>
      </c>
    </row>
    <row r="2167" spans="1:7" x14ac:dyDescent="0.3">
      <c r="A2167" s="3">
        <v>20171128</v>
      </c>
      <c r="B2167" s="1">
        <v>2.4394560415820908E-2</v>
      </c>
      <c r="C2167" s="1">
        <v>1.1977110594533264E-2</v>
      </c>
      <c r="D2167" s="1">
        <v>8.1827637773847477E-3</v>
      </c>
      <c r="E2167" s="1">
        <v>8.1268584533107594E-3</v>
      </c>
      <c r="F2167" s="1">
        <v>-1.3975805982668701E-2</v>
      </c>
      <c r="G2167" s="1">
        <v>1.2494774789789701E-2</v>
      </c>
    </row>
    <row r="2168" spans="1:7" x14ac:dyDescent="0.3">
      <c r="A2168" s="3">
        <v>20171129</v>
      </c>
      <c r="B2168" s="1">
        <v>-8.9939137142387472E-3</v>
      </c>
      <c r="C2168" s="1">
        <v>-8.1807857584140515E-3</v>
      </c>
      <c r="D2168" s="1">
        <v>-1.4418225416761099E-2</v>
      </c>
      <c r="E2168" s="1">
        <v>-1.8173444595504299E-2</v>
      </c>
      <c r="F2168" s="1">
        <v>1.1459913756692801E-2</v>
      </c>
      <c r="G2168" s="1">
        <v>1.4050234602871E-2</v>
      </c>
    </row>
    <row r="2169" spans="1:7" x14ac:dyDescent="0.3">
      <c r="A2169" s="3">
        <v>20171130</v>
      </c>
      <c r="B2169" s="1">
        <v>-1.3146052148775995E-2</v>
      </c>
      <c r="C2169" s="1">
        <v>-4.8016400516263137E-3</v>
      </c>
      <c r="D2169" s="1">
        <v>-7.4035153802556632E-3</v>
      </c>
      <c r="E2169" s="1">
        <v>-8.7894983869375495E-3</v>
      </c>
      <c r="F2169" s="1">
        <v>-1.4803401077614801E-2</v>
      </c>
      <c r="G2169" s="1">
        <v>-5.8647222542843602E-3</v>
      </c>
    </row>
    <row r="2170" spans="1:7" x14ac:dyDescent="0.3">
      <c r="A2170" s="3">
        <v>20171201</v>
      </c>
      <c r="B2170" s="1">
        <v>1.8334818835174918E-2</v>
      </c>
      <c r="C2170" s="1">
        <v>9.2045761867541771E-3</v>
      </c>
      <c r="D2170" s="1">
        <v>3.7905797086538674E-3</v>
      </c>
      <c r="E2170" s="1">
        <v>-3.4508401450645399E-4</v>
      </c>
      <c r="F2170" s="1">
        <v>-8.6582063002660099E-3</v>
      </c>
      <c r="G2170" s="1">
        <v>-5.0713674814646999E-3</v>
      </c>
    </row>
    <row r="2171" spans="1:7" x14ac:dyDescent="0.3">
      <c r="A2171" s="3">
        <v>20171204</v>
      </c>
      <c r="B2171" s="1">
        <v>1.2273265316426311E-3</v>
      </c>
      <c r="C2171" s="1">
        <v>1.5013206234924226E-3</v>
      </c>
      <c r="D2171" s="1">
        <v>5.1918489201883862E-3</v>
      </c>
      <c r="E2171" s="1">
        <v>1.0004601055820199E-2</v>
      </c>
      <c r="F2171" s="1">
        <v>3.0505239894617498E-3</v>
      </c>
      <c r="G2171" s="1">
        <v>-2.4161144745185399E-3</v>
      </c>
    </row>
    <row r="2172" spans="1:7" x14ac:dyDescent="0.3">
      <c r="A2172" s="3">
        <v>20171205</v>
      </c>
      <c r="B2172" s="1">
        <v>-1.6437367283801477E-2</v>
      </c>
      <c r="C2172" s="1">
        <v>-8.0888130737823086E-3</v>
      </c>
      <c r="D2172" s="1">
        <v>-8.5100872230506024E-5</v>
      </c>
      <c r="E2172" s="1">
        <v>8.5783207771536495E-4</v>
      </c>
      <c r="F2172" s="1">
        <v>1.7635094091833701E-2</v>
      </c>
      <c r="G2172" s="1">
        <v>-1.22209564373552E-3</v>
      </c>
    </row>
    <row r="2173" spans="1:7" x14ac:dyDescent="0.3">
      <c r="A2173" s="3">
        <v>20171206</v>
      </c>
      <c r="B2173" s="1">
        <v>1.441780626035967E-2</v>
      </c>
      <c r="C2173" s="1">
        <v>3.7818099460219371E-3</v>
      </c>
      <c r="D2173" s="1">
        <v>-1.4676521252953217E-3</v>
      </c>
      <c r="E2173" s="1">
        <v>-5.1304906550077101E-3</v>
      </c>
      <c r="F2173" s="1">
        <v>-1.1066189576178101E-2</v>
      </c>
      <c r="G2173" s="1">
        <v>-1.0366305412961499E-2</v>
      </c>
    </row>
    <row r="2174" spans="1:7" x14ac:dyDescent="0.3">
      <c r="A2174" s="3">
        <v>20171207</v>
      </c>
      <c r="B2174" s="1">
        <v>-1.1863999685631239E-2</v>
      </c>
      <c r="C2174" s="1">
        <v>-3.1331809649662993E-3</v>
      </c>
      <c r="D2174" s="1">
        <v>-1.489109893272204E-2</v>
      </c>
      <c r="E2174" s="1">
        <v>-1.32490330622282E-2</v>
      </c>
      <c r="F2174" s="1">
        <v>-1.0980390811539601E-2</v>
      </c>
      <c r="G2174" s="1">
        <v>-1.3764998672066601E-2</v>
      </c>
    </row>
    <row r="2175" spans="1:7" x14ac:dyDescent="0.3">
      <c r="A2175" s="3">
        <v>20171208</v>
      </c>
      <c r="B2175" s="1">
        <v>1.753055745373865E-2</v>
      </c>
      <c r="C2175" s="1">
        <v>9.0785626296131898E-3</v>
      </c>
      <c r="D2175" s="1">
        <v>8.6040917604312695E-3</v>
      </c>
      <c r="E2175" s="1">
        <v>1.46480120521981E-2</v>
      </c>
      <c r="F2175" s="1">
        <v>3.0290509370421701E-3</v>
      </c>
      <c r="G2175" s="1">
        <v>2.40048810441882E-3</v>
      </c>
    </row>
    <row r="2176" spans="1:7" x14ac:dyDescent="0.3">
      <c r="A2176" s="3">
        <v>20171211</v>
      </c>
      <c r="B2176" s="1">
        <v>2.1026562524877265E-2</v>
      </c>
      <c r="C2176" s="1">
        <v>2.6113322793971876E-2</v>
      </c>
      <c r="D2176" s="1">
        <v>2.3337797410145369E-2</v>
      </c>
      <c r="E2176" s="1">
        <v>2.5883151301504499E-2</v>
      </c>
      <c r="F2176" s="1">
        <v>5.5844564289744304E-3</v>
      </c>
      <c r="G2176" s="1">
        <v>9.0427817030864794E-3</v>
      </c>
    </row>
    <row r="2177" spans="1:7" x14ac:dyDescent="0.3">
      <c r="A2177" s="3">
        <v>20171212</v>
      </c>
      <c r="B2177" s="1">
        <v>-1.100172430677337E-2</v>
      </c>
      <c r="C2177" s="1">
        <v>-6.530678689665009E-3</v>
      </c>
      <c r="D2177" s="1">
        <v>-1.4264354107885022E-2</v>
      </c>
      <c r="E2177" s="1">
        <v>-1.0256697667364799E-2</v>
      </c>
      <c r="F2177" s="1">
        <v>-1.6104941986593301E-2</v>
      </c>
      <c r="G2177" s="1">
        <v>-1.48787058586529E-2</v>
      </c>
    </row>
    <row r="2178" spans="1:7" x14ac:dyDescent="0.3">
      <c r="A2178" s="3">
        <v>20171213</v>
      </c>
      <c r="B2178" s="1">
        <v>7.9652249561650637E-3</v>
      </c>
      <c r="C2178" s="1">
        <v>7.788917227644695E-3</v>
      </c>
      <c r="D2178" s="1">
        <v>1.4566057550898242E-2</v>
      </c>
      <c r="E2178" s="1">
        <v>1.7307201975336198E-2</v>
      </c>
      <c r="F2178" s="1">
        <v>5.2667096314091798E-3</v>
      </c>
      <c r="G2178" s="1">
        <v>8.0493310047135697E-3</v>
      </c>
    </row>
    <row r="2179" spans="1:7" x14ac:dyDescent="0.3">
      <c r="A2179" s="3">
        <v>20171214</v>
      </c>
      <c r="B2179" s="1">
        <v>-1.7173932309033346E-3</v>
      </c>
      <c r="C2179" s="1">
        <v>-1.0286764164163754E-3</v>
      </c>
      <c r="D2179" s="1">
        <v>-3.7749742249225684E-3</v>
      </c>
      <c r="E2179" s="1">
        <v>-2.33656395706689E-3</v>
      </c>
      <c r="F2179" s="1">
        <v>-6.9007603914999901E-3</v>
      </c>
      <c r="G2179" s="1">
        <v>-2.0681922013243898E-3</v>
      </c>
    </row>
    <row r="2180" spans="1:7" x14ac:dyDescent="0.3">
      <c r="A2180" s="3">
        <v>20171215</v>
      </c>
      <c r="B2180" s="1">
        <v>-1.6960514693497193E-2</v>
      </c>
      <c r="C2180" s="1">
        <v>-1.1833951328248016E-2</v>
      </c>
      <c r="D2180" s="1">
        <v>-1.3741386529258673E-2</v>
      </c>
      <c r="E2180" s="1">
        <v>-8.4075078269850705E-3</v>
      </c>
      <c r="F2180" s="1">
        <v>-1.27610573674536E-2</v>
      </c>
      <c r="G2180" s="1">
        <v>-1.4684128317735501E-2</v>
      </c>
    </row>
    <row r="2181" spans="1:7" x14ac:dyDescent="0.3">
      <c r="A2181" s="3">
        <v>20171218</v>
      </c>
      <c r="B2181" s="1">
        <v>-1.028852374045576E-2</v>
      </c>
      <c r="C2181" s="1">
        <v>-4.8976450031935868E-3</v>
      </c>
      <c r="D2181" s="1">
        <v>1.643680692991323E-3</v>
      </c>
      <c r="E2181" s="1">
        <v>7.0005353586464897E-3</v>
      </c>
      <c r="F2181" s="1">
        <v>5.8419952512774704E-4</v>
      </c>
      <c r="G2181" s="1">
        <v>7.9495189306460698E-3</v>
      </c>
    </row>
    <row r="2182" spans="1:7" x14ac:dyDescent="0.3">
      <c r="A2182" s="3">
        <v>20171219</v>
      </c>
      <c r="B2182" s="1">
        <v>1.674647625748097E-2</v>
      </c>
      <c r="C2182" s="1">
        <v>1.159148920804829E-2</v>
      </c>
      <c r="D2182" s="1">
        <v>1.277087773963387E-2</v>
      </c>
      <c r="E2182" s="1">
        <v>9.0691665471603899E-3</v>
      </c>
      <c r="F2182" s="1">
        <v>1.7264828043275799E-2</v>
      </c>
      <c r="G2182" s="1">
        <v>9.3284317964606005E-3</v>
      </c>
    </row>
    <row r="2183" spans="1:7" x14ac:dyDescent="0.3">
      <c r="A2183" s="3">
        <v>20171220</v>
      </c>
      <c r="B2183" s="1">
        <v>-9.0974080675292994E-3</v>
      </c>
      <c r="C2183" s="1">
        <v>-2.817347326927428E-4</v>
      </c>
      <c r="D2183" s="1">
        <v>-2.0947772062490798E-3</v>
      </c>
      <c r="E2183" s="1">
        <v>5.5445687497128601E-3</v>
      </c>
      <c r="F2183" s="1">
        <v>-4.1019661381588596E-3</v>
      </c>
      <c r="G2183" s="1">
        <v>-8.2863258671913003E-3</v>
      </c>
    </row>
    <row r="2184" spans="1:7" x14ac:dyDescent="0.3">
      <c r="A2184" s="3">
        <v>20171221</v>
      </c>
      <c r="B2184" s="1">
        <v>2.0278791254992101E-2</v>
      </c>
      <c r="C2184" s="1">
        <v>1.1704044828066494E-2</v>
      </c>
      <c r="D2184" s="1">
        <v>1.2688556623029552E-2</v>
      </c>
      <c r="E2184" s="1">
        <v>5.5435693580399396E-3</v>
      </c>
      <c r="F2184" s="1">
        <v>8.1660851737175993E-3</v>
      </c>
      <c r="G2184" s="1">
        <v>9.5734599458197397E-3</v>
      </c>
    </row>
    <row r="2185" spans="1:7" x14ac:dyDescent="0.3">
      <c r="A2185" s="3">
        <v>20171222</v>
      </c>
      <c r="B2185" s="1">
        <v>-6.4627015970505916E-3</v>
      </c>
      <c r="C2185" s="1">
        <v>1.2035510727078599E-3</v>
      </c>
      <c r="D2185" s="1">
        <v>1.1133870075677932E-3</v>
      </c>
      <c r="E2185" s="1">
        <v>-9.6030024829722304E-4</v>
      </c>
      <c r="F2185" s="1">
        <v>-5.7050408172300603E-3</v>
      </c>
      <c r="G2185" s="1">
        <v>2.7921148139110302E-3</v>
      </c>
    </row>
    <row r="2186" spans="1:7" x14ac:dyDescent="0.3">
      <c r="A2186" s="3">
        <v>20171225</v>
      </c>
      <c r="B2186" s="1">
        <v>-1.4218201850687593E-2</v>
      </c>
      <c r="C2186" s="1">
        <v>-2.1454032012088045E-3</v>
      </c>
      <c r="D2186" s="1">
        <v>-2.0827166305434331E-3</v>
      </c>
      <c r="E2186" s="1">
        <v>1.9543017387976601E-3</v>
      </c>
      <c r="F2186" s="1">
        <v>1.82862666345276E-3</v>
      </c>
      <c r="G2186" s="1">
        <v>-5.6734042332261198E-3</v>
      </c>
    </row>
    <row r="2187" spans="1:7" x14ac:dyDescent="0.3">
      <c r="A2187" s="3">
        <v>20171226</v>
      </c>
      <c r="B2187" s="1">
        <v>7.3548957183398498E-4</v>
      </c>
      <c r="C2187" s="1">
        <v>-1.3812265975673976E-3</v>
      </c>
      <c r="D2187" s="1">
        <v>-9.3531946659632705E-5</v>
      </c>
      <c r="E2187" s="1">
        <v>-6.1960887107234798E-3</v>
      </c>
      <c r="F2187" s="1">
        <v>9.4469829940728497E-3</v>
      </c>
      <c r="G2187" s="1">
        <v>6.7884784302326903E-3</v>
      </c>
    </row>
    <row r="2188" spans="1:7" x14ac:dyDescent="0.3">
      <c r="A2188" s="3">
        <v>20171227</v>
      </c>
      <c r="B2188" s="1">
        <v>-1.8888083556373291E-2</v>
      </c>
      <c r="C2188" s="1">
        <v>-1.722063664198694E-2</v>
      </c>
      <c r="D2188" s="1">
        <v>-1.1765896138340681E-2</v>
      </c>
      <c r="E2188" s="1">
        <v>-1.58209660506324E-2</v>
      </c>
      <c r="F2188" s="1">
        <v>-1.4020838121602101E-2</v>
      </c>
      <c r="G2188" s="1">
        <v>-5.6436864985345298E-3</v>
      </c>
    </row>
    <row r="2189" spans="1:7" x14ac:dyDescent="0.3">
      <c r="A2189" s="3">
        <v>20171228</v>
      </c>
      <c r="B2189" s="1">
        <v>-9.713759494319235E-4</v>
      </c>
      <c r="C2189" s="1">
        <v>4.4351054600493354E-3</v>
      </c>
      <c r="D2189" s="1">
        <v>4.4980820272903527E-3</v>
      </c>
      <c r="E2189" s="1">
        <v>1.6626715647695502E-2</v>
      </c>
      <c r="F2189" s="1">
        <v>-9.2324905651118702E-4</v>
      </c>
      <c r="G2189" s="1">
        <v>7.7793887193176002E-3</v>
      </c>
    </row>
    <row r="2190" spans="1:7" x14ac:dyDescent="0.3">
      <c r="A2190" s="3">
        <v>20171229</v>
      </c>
      <c r="B2190" s="1">
        <v>1.2276949213677769E-2</v>
      </c>
      <c r="C2190" s="1">
        <v>1.1055667606131135E-2</v>
      </c>
      <c r="D2190" s="1">
        <v>8.1734540081264302E-3</v>
      </c>
      <c r="E2190" s="1">
        <v>3.6327811950193E-3</v>
      </c>
      <c r="F2190" s="1">
        <v>6.2189723835190504E-3</v>
      </c>
      <c r="G2190" s="1">
        <v>5.0589699140421102E-3</v>
      </c>
    </row>
    <row r="2191" spans="1:7" x14ac:dyDescent="0.3">
      <c r="A2191" s="3">
        <v>20180102</v>
      </c>
      <c r="B2191" s="1">
        <v>5.4163140335242877E-3</v>
      </c>
      <c r="C2191" s="1">
        <v>4.4704821043140795E-3</v>
      </c>
      <c r="D2191" s="1">
        <v>1.0087983082703218E-2</v>
      </c>
      <c r="E2191" s="1">
        <v>8.4108012987196192E-3</v>
      </c>
      <c r="F2191" s="1">
        <v>2.0225231716185E-2</v>
      </c>
      <c r="G2191" s="1">
        <v>3.0471257722422301E-2</v>
      </c>
    </row>
    <row r="2192" spans="1:7" x14ac:dyDescent="0.3">
      <c r="A2192" s="3">
        <v>20180103</v>
      </c>
      <c r="B2192" s="1">
        <v>1.4559400898056319E-2</v>
      </c>
      <c r="C2192" s="1">
        <v>2.7051726594281367E-3</v>
      </c>
      <c r="D2192" s="1">
        <v>5.8733948946286477E-3</v>
      </c>
      <c r="E2192" s="1">
        <v>4.5075668439138001E-3</v>
      </c>
      <c r="F2192" s="1">
        <v>3.1763009158307701E-4</v>
      </c>
      <c r="G2192" s="1">
        <v>4.4402017828617998E-4</v>
      </c>
    </row>
    <row r="2193" spans="1:7" x14ac:dyDescent="0.3">
      <c r="A2193" s="3">
        <v>20180104</v>
      </c>
      <c r="B2193" s="1">
        <v>2.1087467159720701E-3</v>
      </c>
      <c r="C2193" s="1">
        <v>6.4270478725314247E-3</v>
      </c>
      <c r="D2193" s="1">
        <v>1.3487729758192304E-3</v>
      </c>
      <c r="E2193" s="1">
        <v>1.19366089812207E-2</v>
      </c>
      <c r="F2193" s="1">
        <v>-8.7002035651450097E-4</v>
      </c>
      <c r="G2193" s="1">
        <v>9.9501883890715896E-3</v>
      </c>
    </row>
    <row r="2194" spans="1:7" x14ac:dyDescent="0.3">
      <c r="A2194" s="3">
        <v>20180105</v>
      </c>
      <c r="B2194" s="1">
        <v>-7.4335974833184271E-3</v>
      </c>
      <c r="C2194" s="1">
        <v>1.6323813635462563E-4</v>
      </c>
      <c r="D2194" s="1">
        <v>-3.2051217875365269E-3</v>
      </c>
      <c r="E2194" s="1">
        <v>4.62763544169437E-3</v>
      </c>
      <c r="F2194" s="1">
        <v>9.8171374862240594E-3</v>
      </c>
      <c r="G2194" s="1">
        <v>9.9218251284472205E-5</v>
      </c>
    </row>
    <row r="2195" spans="1:7" x14ac:dyDescent="0.3">
      <c r="A2195" s="3">
        <v>20180108</v>
      </c>
      <c r="B2195" s="1">
        <v>-5.8308905261347009E-3</v>
      </c>
      <c r="C2195" s="1">
        <v>1.9621740988901167E-3</v>
      </c>
      <c r="D2195" s="1">
        <v>1.1607093199442711E-2</v>
      </c>
      <c r="E2195" s="1">
        <v>8.4329100623315896E-3</v>
      </c>
      <c r="F2195" s="1">
        <v>5.2978201194508103E-3</v>
      </c>
      <c r="G2195" s="1">
        <v>2.4669933584822602E-2</v>
      </c>
    </row>
    <row r="2196" spans="1:7" x14ac:dyDescent="0.3">
      <c r="A2196" s="3">
        <v>20180109</v>
      </c>
      <c r="B2196" s="1">
        <v>8.7850861310886826E-3</v>
      </c>
      <c r="C2196" s="1">
        <v>1.5413864719513908E-2</v>
      </c>
      <c r="D2196" s="1">
        <v>9.6487859455966687E-3</v>
      </c>
      <c r="E2196" s="1">
        <v>1.3747986678616901E-2</v>
      </c>
      <c r="F2196" s="1">
        <v>2.8664586801167798E-3</v>
      </c>
      <c r="G2196" s="1">
        <v>-6.8366096144165901E-3</v>
      </c>
    </row>
    <row r="2197" spans="1:7" x14ac:dyDescent="0.3">
      <c r="A2197" s="3">
        <v>20180110</v>
      </c>
      <c r="B2197" s="1">
        <v>-1.5482181041318928E-5</v>
      </c>
      <c r="C2197" s="1">
        <v>-6.8841384818729345E-3</v>
      </c>
      <c r="D2197" s="1">
        <v>3.521790695808658E-3</v>
      </c>
      <c r="E2197" s="1">
        <v>9.4280364555004905E-3</v>
      </c>
      <c r="F2197" s="1">
        <v>1.44972082118773E-2</v>
      </c>
      <c r="G2197" s="1">
        <v>-4.2821601084762802E-3</v>
      </c>
    </row>
    <row r="2198" spans="1:7" x14ac:dyDescent="0.3">
      <c r="A2198" s="3">
        <v>20180111</v>
      </c>
      <c r="B2198" s="1">
        <v>1.240114097538687E-2</v>
      </c>
      <c r="C2198" s="1">
        <v>-4.25821465039671E-4</v>
      </c>
      <c r="D2198" s="1">
        <v>-2.1967050744027298E-3</v>
      </c>
      <c r="E2198" s="1">
        <v>-5.6267640722852501E-3</v>
      </c>
      <c r="F2198" s="1">
        <v>1.1604413087679399E-3</v>
      </c>
      <c r="G2198" s="1">
        <v>-1.3724214802791099E-2</v>
      </c>
    </row>
    <row r="2199" spans="1:7" x14ac:dyDescent="0.3">
      <c r="A2199" s="3">
        <v>20180112</v>
      </c>
      <c r="B2199" s="1">
        <v>-1.1435958709281754E-2</v>
      </c>
      <c r="C2199" s="1">
        <v>4.2212498653423948E-3</v>
      </c>
      <c r="D2199" s="1">
        <v>4.7783102545483763E-3</v>
      </c>
      <c r="E2199" s="1">
        <v>1.0424743954032201E-2</v>
      </c>
      <c r="F2199" s="1">
        <v>5.8764709184640999E-3</v>
      </c>
      <c r="G2199" s="1">
        <v>-6.2896726693315995E-4</v>
      </c>
    </row>
    <row r="2200" spans="1:7" x14ac:dyDescent="0.3">
      <c r="A2200" s="3">
        <v>20180115</v>
      </c>
      <c r="B2200" s="1">
        <v>-2.165646037965472E-2</v>
      </c>
      <c r="C2200" s="1">
        <v>-1.0613467757748579E-2</v>
      </c>
      <c r="D2200" s="1">
        <v>-8.9800717649351942E-3</v>
      </c>
      <c r="E2200" s="1">
        <v>-1.57065922230363E-3</v>
      </c>
      <c r="F2200" s="1">
        <v>1.74547757682556E-2</v>
      </c>
      <c r="G2200" s="1">
        <v>-2.0044583320788099E-2</v>
      </c>
    </row>
    <row r="2201" spans="1:7" x14ac:dyDescent="0.3">
      <c r="A2201" s="3">
        <v>20180116</v>
      </c>
      <c r="B2201" s="1">
        <v>-2.2655417465549058E-3</v>
      </c>
      <c r="C2201" s="1">
        <v>9.7336276593713734E-3</v>
      </c>
      <c r="D2201" s="1">
        <v>2.4881562728595492E-3</v>
      </c>
      <c r="E2201" s="1">
        <v>4.8000436821915397E-3</v>
      </c>
      <c r="F2201" s="1">
        <v>1.7305733501667E-2</v>
      </c>
      <c r="G2201" s="1">
        <v>7.7483093260809904E-3</v>
      </c>
    </row>
    <row r="2202" spans="1:7" x14ac:dyDescent="0.3">
      <c r="A2202" s="3">
        <v>20180117</v>
      </c>
      <c r="B2202" s="1">
        <v>-4.8620624376733285E-3</v>
      </c>
      <c r="C2202" s="1">
        <v>-7.3206347843357451E-3</v>
      </c>
      <c r="D2202" s="1">
        <v>-7.4878354647069231E-3</v>
      </c>
      <c r="E2202" s="1">
        <v>-1.50518947877652E-2</v>
      </c>
      <c r="F2202" s="1">
        <v>7.1551772568019603E-3</v>
      </c>
      <c r="G2202" s="1">
        <v>2.1634470257314601E-3</v>
      </c>
    </row>
    <row r="2203" spans="1:7" x14ac:dyDescent="0.3">
      <c r="A2203" s="3">
        <v>20180118</v>
      </c>
      <c r="B2203" s="1">
        <v>-2.581609253777894E-3</v>
      </c>
      <c r="C2203" s="1">
        <v>-3.4704793868882613E-3</v>
      </c>
      <c r="D2203" s="1">
        <v>1.4585636624760523E-3</v>
      </c>
      <c r="E2203" s="1">
        <v>7.0810114963855203E-4</v>
      </c>
      <c r="F2203" s="1">
        <v>1.26445341256337E-2</v>
      </c>
      <c r="G2203" s="1">
        <v>1.9904377068265401E-2</v>
      </c>
    </row>
    <row r="2204" spans="1:7" x14ac:dyDescent="0.3">
      <c r="A2204" s="3">
        <v>20180119</v>
      </c>
      <c r="B2204" s="1">
        <v>6.3493028381756767E-3</v>
      </c>
      <c r="C2204" s="1">
        <v>-4.5754046752193248E-3</v>
      </c>
      <c r="D2204" s="1">
        <v>1.2691107918589697E-4</v>
      </c>
      <c r="E2204" s="1">
        <v>-7.46212525476205E-3</v>
      </c>
      <c r="F2204" s="1">
        <v>3.7105264211322198E-3</v>
      </c>
      <c r="G2204" s="1">
        <v>4.2375819607808002E-3</v>
      </c>
    </row>
    <row r="2205" spans="1:7" x14ac:dyDescent="0.3">
      <c r="A2205" s="3">
        <v>20180122</v>
      </c>
      <c r="B2205" s="1">
        <v>1.7530433615255532E-2</v>
      </c>
      <c r="C2205" s="1">
        <v>1.6501216733144898E-2</v>
      </c>
      <c r="D2205" s="1">
        <v>2.626903290607174E-2</v>
      </c>
      <c r="E2205" s="1">
        <v>3.4566959197435701E-2</v>
      </c>
      <c r="F2205" s="1">
        <v>-3.1677078485589901E-3</v>
      </c>
      <c r="G2205" s="1">
        <v>1.1711973439891299E-2</v>
      </c>
    </row>
    <row r="2206" spans="1:7" x14ac:dyDescent="0.3">
      <c r="A2206" s="3">
        <v>20180123</v>
      </c>
      <c r="B2206" s="1">
        <v>-2.800152129445203E-3</v>
      </c>
      <c r="C2206" s="1">
        <v>-1.1052449134521095E-3</v>
      </c>
      <c r="D2206" s="1">
        <v>-1.3372132634701446E-3</v>
      </c>
      <c r="E2206" s="1">
        <v>2.5807547640970701E-3</v>
      </c>
      <c r="F2206" s="1">
        <v>2.5549781948642301E-2</v>
      </c>
      <c r="G2206" s="1">
        <v>5.30538386373571E-3</v>
      </c>
    </row>
    <row r="2207" spans="1:7" x14ac:dyDescent="0.3">
      <c r="A2207" s="3">
        <v>20180124</v>
      </c>
      <c r="B2207" s="1">
        <v>1.6330537821522592E-2</v>
      </c>
      <c r="C2207" s="1">
        <v>5.2964033892760462E-3</v>
      </c>
      <c r="D2207" s="1">
        <v>-7.0564515723448311E-4</v>
      </c>
      <c r="E2207" s="1">
        <v>-7.5598219506986903E-3</v>
      </c>
      <c r="F2207" s="1">
        <v>7.1205329583919402E-3</v>
      </c>
      <c r="G2207" s="1">
        <v>-3.3085635995334598E-3</v>
      </c>
    </row>
    <row r="2208" spans="1:7" x14ac:dyDescent="0.3">
      <c r="A2208" s="3">
        <v>20180125</v>
      </c>
      <c r="B2208" s="1">
        <v>-5.692889626851578E-3</v>
      </c>
      <c r="C2208" s="1">
        <v>-1.0391498547989179E-2</v>
      </c>
      <c r="D2208" s="1">
        <v>-4.1965851490341445E-3</v>
      </c>
      <c r="E2208" s="1">
        <v>-1.3475312634475801E-3</v>
      </c>
      <c r="F2208" s="1">
        <v>-1.2084630397944799E-2</v>
      </c>
      <c r="G2208" s="1">
        <v>1.13509549239079E-2</v>
      </c>
    </row>
    <row r="2209" spans="1:7" x14ac:dyDescent="0.3">
      <c r="A2209" s="3">
        <v>20180126</v>
      </c>
      <c r="B2209" s="1">
        <v>-3.8194708201647865E-3</v>
      </c>
      <c r="C2209" s="1">
        <v>-1.6639252252534026E-4</v>
      </c>
      <c r="D2209" s="1">
        <v>2.733362805397615E-3</v>
      </c>
      <c r="E2209" s="1">
        <v>8.1739123374963193E-3</v>
      </c>
      <c r="F2209" s="1">
        <v>3.5091508786442502E-3</v>
      </c>
      <c r="G2209" s="1">
        <v>5.2554390538096197E-3</v>
      </c>
    </row>
    <row r="2210" spans="1:7" x14ac:dyDescent="0.3">
      <c r="A2210" s="3">
        <v>20180129</v>
      </c>
      <c r="B2210" s="1">
        <v>-3.0719151482862125E-2</v>
      </c>
      <c r="C2210" s="1">
        <v>-2.3041569817355164E-2</v>
      </c>
      <c r="D2210" s="1">
        <v>-2.0382035720032873E-2</v>
      </c>
      <c r="E2210" s="1">
        <v>-2.6421173413275E-2</v>
      </c>
      <c r="F2210" s="1">
        <v>-1.1715287460888299E-2</v>
      </c>
      <c r="G2210" s="1">
        <v>5.7326774224642704E-3</v>
      </c>
    </row>
    <row r="2211" spans="1:7" x14ac:dyDescent="0.3">
      <c r="A2211" s="3">
        <v>20180130</v>
      </c>
      <c r="B2211" s="1">
        <v>-2.7164474579837537E-3</v>
      </c>
      <c r="C2211" s="1">
        <v>-4.1384814203010998E-5</v>
      </c>
      <c r="D2211" s="1">
        <v>-6.7026154157644414E-3</v>
      </c>
      <c r="E2211" s="1">
        <v>-6.4604306741182799E-3</v>
      </c>
      <c r="F2211" s="1">
        <v>-2.07000850046355E-2</v>
      </c>
      <c r="G2211" s="1">
        <v>-1.04750573558568E-2</v>
      </c>
    </row>
    <row r="2212" spans="1:7" x14ac:dyDescent="0.3">
      <c r="A2212" s="3">
        <v>20180131</v>
      </c>
      <c r="B2212" s="1">
        <v>-1.6964661891621078E-2</v>
      </c>
      <c r="C2212" s="1">
        <v>-4.8103159790131569E-3</v>
      </c>
      <c r="D2212" s="1">
        <v>-2.8212255369034385E-3</v>
      </c>
      <c r="E2212" s="1">
        <v>8.22516125150634E-3</v>
      </c>
      <c r="F2212" s="1">
        <v>1.5774538369721501E-2</v>
      </c>
      <c r="G2212" s="1">
        <v>-1.6479955983116101E-3</v>
      </c>
    </row>
    <row r="2213" spans="1:7" x14ac:dyDescent="0.3">
      <c r="A2213" s="3">
        <v>20180201</v>
      </c>
      <c r="B2213" s="1">
        <v>-2.8609773787064422E-2</v>
      </c>
      <c r="C2213" s="1">
        <v>-2.5645007724370353E-2</v>
      </c>
      <c r="D2213" s="1">
        <v>-2.1770482533002199E-2</v>
      </c>
      <c r="E2213" s="1">
        <v>-1.36883564865251E-2</v>
      </c>
      <c r="F2213" s="1">
        <v>8.0049893680252497E-3</v>
      </c>
      <c r="G2213" s="1">
        <v>-6.3873699039608102E-3</v>
      </c>
    </row>
    <row r="2214" spans="1:7" x14ac:dyDescent="0.3">
      <c r="A2214" s="3">
        <v>20180202</v>
      </c>
      <c r="B2214" s="1">
        <v>8.5599770005211854E-3</v>
      </c>
      <c r="C2214" s="1">
        <v>7.3813112368076794E-4</v>
      </c>
      <c r="D2214" s="1">
        <v>2.2561989325864716E-3</v>
      </c>
      <c r="E2214" s="1">
        <v>1.7660994577120099E-3</v>
      </c>
      <c r="F2214" s="1">
        <v>-1.33803868247718E-3</v>
      </c>
      <c r="G2214" s="1">
        <v>3.3766730261297402E-2</v>
      </c>
    </row>
    <row r="2215" spans="1:7" x14ac:dyDescent="0.3">
      <c r="A2215" s="3">
        <v>20180205</v>
      </c>
      <c r="B2215" s="1">
        <v>-9.6781444566790362E-3</v>
      </c>
      <c r="C2215" s="1">
        <v>-1.1322564449981745E-2</v>
      </c>
      <c r="D2215" s="1">
        <v>-7.1995290668632325E-3</v>
      </c>
      <c r="E2215" s="1">
        <v>-1.62572778220193E-2</v>
      </c>
      <c r="F2215" s="1">
        <v>2.0076317857980499E-2</v>
      </c>
      <c r="G2215" s="1">
        <v>1.01496685304906E-2</v>
      </c>
    </row>
    <row r="2216" spans="1:7" x14ac:dyDescent="0.3">
      <c r="A2216" s="3">
        <v>20180206</v>
      </c>
      <c r="B2216" s="1">
        <v>-5.2152953819056325E-2</v>
      </c>
      <c r="C2216" s="1">
        <v>-4.0947270536423136E-2</v>
      </c>
      <c r="D2216" s="1">
        <v>-2.9582028445723361E-2</v>
      </c>
      <c r="E2216" s="1">
        <v>-2.6861931517042099E-2</v>
      </c>
      <c r="F2216" s="1">
        <v>-2.5211602735824502E-2</v>
      </c>
      <c r="G2216" s="1">
        <v>-3.47795485261332E-2</v>
      </c>
    </row>
    <row r="2217" spans="1:7" x14ac:dyDescent="0.3">
      <c r="A2217" s="3">
        <v>20180207</v>
      </c>
      <c r="B2217" s="1">
        <v>7.2915534766562042E-3</v>
      </c>
      <c r="C2217" s="1">
        <v>-4.4203136224945198E-3</v>
      </c>
      <c r="D2217" s="1">
        <v>-1.1888068140790999E-2</v>
      </c>
      <c r="E2217" s="1">
        <v>-2.2359893755718299E-2</v>
      </c>
      <c r="F2217" s="1">
        <v>-3.8215814390874403E-2</v>
      </c>
      <c r="G2217" s="1">
        <v>-2.0121148897125199E-2</v>
      </c>
    </row>
    <row r="2218" spans="1:7" x14ac:dyDescent="0.3">
      <c r="A2218" s="3">
        <v>20180208</v>
      </c>
      <c r="B2218" s="1">
        <v>3.0684785513817415E-2</v>
      </c>
      <c r="C2218" s="1">
        <v>1.6668525264465162E-2</v>
      </c>
      <c r="D2218" s="1">
        <v>7.3843317725594037E-3</v>
      </c>
      <c r="E2218" s="1">
        <v>5.8511962880213302E-3</v>
      </c>
      <c r="F2218" s="1">
        <v>-2.7995600127444498E-2</v>
      </c>
      <c r="G2218" s="1">
        <v>-2.77307587468466E-2</v>
      </c>
    </row>
    <row r="2219" spans="1:7" x14ac:dyDescent="0.3">
      <c r="A2219" s="3">
        <v>20180209</v>
      </c>
      <c r="B2219" s="1">
        <v>-2.853006405521976E-2</v>
      </c>
      <c r="C2219" s="1">
        <v>-3.1694466281606284E-2</v>
      </c>
      <c r="D2219" s="1">
        <v>-3.7384940468157074E-2</v>
      </c>
      <c r="E2219" s="1">
        <v>-2.8016056779464699E-2</v>
      </c>
      <c r="F2219" s="1">
        <v>-4.4191013856286397E-2</v>
      </c>
      <c r="G2219" s="1">
        <v>-5.7603166784446699E-2</v>
      </c>
    </row>
    <row r="2220" spans="1:7" x14ac:dyDescent="0.3">
      <c r="A2220" s="3">
        <v>20180212</v>
      </c>
      <c r="B2220" s="1">
        <v>3.7562434071273049E-2</v>
      </c>
      <c r="C2220" s="1">
        <v>3.3078948841062598E-2</v>
      </c>
      <c r="D2220" s="1">
        <v>2.4313253338416468E-2</v>
      </c>
      <c r="E2220" s="1">
        <v>2.4539591208382599E-2</v>
      </c>
      <c r="F2220" s="1">
        <v>-4.76698556790773E-3</v>
      </c>
      <c r="G2220" s="1">
        <v>1.0371149156126599E-2</v>
      </c>
    </row>
    <row r="2221" spans="1:7" x14ac:dyDescent="0.3">
      <c r="A2221" s="3">
        <v>20180213</v>
      </c>
      <c r="B2221" s="1">
        <v>5.2158169463072225E-3</v>
      </c>
      <c r="C2221" s="1">
        <v>7.1518234759091418E-3</v>
      </c>
      <c r="D2221" s="1">
        <v>9.3243537682033868E-3</v>
      </c>
      <c r="E2221" s="1">
        <v>9.5011172504323501E-3</v>
      </c>
      <c r="F2221" s="1">
        <v>1.7237550277068001E-2</v>
      </c>
      <c r="G2221" s="1">
        <v>1.3267089554808299E-2</v>
      </c>
    </row>
    <row r="2222" spans="1:7" x14ac:dyDescent="0.3">
      <c r="A2222" s="3">
        <v>20180214</v>
      </c>
      <c r="B2222" s="1">
        <v>-1.2754721105805368E-3</v>
      </c>
      <c r="C2222" s="1">
        <v>6.6155839900833083E-3</v>
      </c>
      <c r="D2222" s="1">
        <v>8.9066858852753557E-3</v>
      </c>
      <c r="E2222" s="1">
        <v>1.2028642328753499E-2</v>
      </c>
      <c r="F2222" s="1">
        <v>5.2028691851169198E-3</v>
      </c>
      <c r="G2222" s="1">
        <v>1.1988731066585699E-2</v>
      </c>
    </row>
    <row r="2223" spans="1:7" x14ac:dyDescent="0.3">
      <c r="A2223" s="3">
        <v>20180222</v>
      </c>
      <c r="B2223" s="1">
        <v>2.1531392565577984E-2</v>
      </c>
      <c r="C2223" s="1">
        <v>1.8361309502144152E-2</v>
      </c>
      <c r="D2223" s="1">
        <v>1.9561620222463352E-2</v>
      </c>
      <c r="E2223" s="1">
        <v>2.4781375779231899E-2</v>
      </c>
      <c r="F2223" s="1">
        <v>1.77247048817042E-2</v>
      </c>
      <c r="G2223" s="1">
        <v>2.3226381577316199E-2</v>
      </c>
    </row>
    <row r="2224" spans="1:7" x14ac:dyDescent="0.3">
      <c r="A2224" s="3">
        <v>20180223</v>
      </c>
      <c r="B2224" s="1">
        <v>-5.2770417571055394E-3</v>
      </c>
      <c r="C2224" s="1">
        <v>-4.6267238959207331E-7</v>
      </c>
      <c r="D2224" s="1">
        <v>-3.6200320258398936E-3</v>
      </c>
      <c r="E2224" s="1">
        <v>-3.0647552556612198E-3</v>
      </c>
      <c r="F2224" s="1">
        <v>1.0370304909266201E-2</v>
      </c>
      <c r="G2224" s="1">
        <v>9.6690540583356105E-3</v>
      </c>
    </row>
    <row r="2225" spans="1:7" x14ac:dyDescent="0.3">
      <c r="A2225" s="3">
        <v>20180226</v>
      </c>
      <c r="B2225" s="1">
        <v>4.4112049497455751E-2</v>
      </c>
      <c r="C2225" s="1">
        <v>1.7976912683338894E-2</v>
      </c>
      <c r="D2225" s="1">
        <v>2.5008703396676116E-2</v>
      </c>
      <c r="E2225" s="1">
        <v>1.0914809143491499E-2</v>
      </c>
      <c r="F2225" s="1">
        <v>4.5704717566796003E-4</v>
      </c>
      <c r="G2225" s="1">
        <v>1.8188426765487101E-2</v>
      </c>
    </row>
    <row r="2226" spans="1:7" x14ac:dyDescent="0.3">
      <c r="A2226" s="3">
        <v>20180227</v>
      </c>
      <c r="B2226" s="1">
        <v>6.4007258081738997E-3</v>
      </c>
      <c r="C2226" s="1">
        <v>-4.6201497897894409E-3</v>
      </c>
      <c r="D2226" s="1">
        <v>-1.216812351195328E-2</v>
      </c>
      <c r="E2226" s="1">
        <v>-1.65128303896354E-2</v>
      </c>
      <c r="F2226" s="1">
        <v>-2.0286424928032998E-2</v>
      </c>
      <c r="G2226" s="1">
        <v>-2.4772294377646099E-2</v>
      </c>
    </row>
    <row r="2227" spans="1:7" x14ac:dyDescent="0.3">
      <c r="A2227" s="3">
        <v>20180228</v>
      </c>
      <c r="B2227" s="1">
        <v>9.6575679783745556E-3</v>
      </c>
      <c r="C2227" s="1">
        <v>-1.793707639992304E-3</v>
      </c>
      <c r="D2227" s="1">
        <v>-4.4334584964557649E-3</v>
      </c>
      <c r="E2227" s="1">
        <v>-9.5901127876245693E-3</v>
      </c>
      <c r="F2227" s="1">
        <v>-1.2724992802714399E-2</v>
      </c>
      <c r="G2227" s="1">
        <v>-4.4162903622926896E-3</v>
      </c>
    </row>
    <row r="2228" spans="1:7" x14ac:dyDescent="0.3">
      <c r="A2228" s="3">
        <v>20180301</v>
      </c>
      <c r="B2228" s="1">
        <v>2.4591106204698076E-2</v>
      </c>
      <c r="C2228" s="1">
        <v>1.3462480463929559E-2</v>
      </c>
      <c r="D2228" s="1">
        <v>5.4496697125368766E-3</v>
      </c>
      <c r="E2228" s="1">
        <v>6.5485214472420202E-3</v>
      </c>
      <c r="F2228" s="1">
        <v>2.4547778754808501E-3</v>
      </c>
      <c r="G2228" s="1">
        <v>4.24792823846853E-4</v>
      </c>
    </row>
    <row r="2229" spans="1:7" x14ac:dyDescent="0.3">
      <c r="A2229" s="3">
        <v>20180302</v>
      </c>
      <c r="B2229" s="1">
        <v>-1.9324489001891015E-2</v>
      </c>
      <c r="C2229" s="1">
        <v>-5.4904725559873531E-3</v>
      </c>
      <c r="D2229" s="1">
        <v>-1.8867440024321225E-3</v>
      </c>
      <c r="E2229" s="1">
        <v>2.1602080262925899E-3</v>
      </c>
      <c r="F2229" s="1">
        <v>-8.5600781329806894E-3</v>
      </c>
      <c r="G2229" s="1">
        <v>-1.4098668705570101E-2</v>
      </c>
    </row>
    <row r="2230" spans="1:7" x14ac:dyDescent="0.3">
      <c r="A2230" s="3">
        <v>20180305</v>
      </c>
      <c r="B2230" s="1">
        <v>1.1793760418950437E-2</v>
      </c>
      <c r="C2230" s="1">
        <v>8.6101932546804212E-3</v>
      </c>
      <c r="D2230" s="1">
        <v>-8.2175868751610222E-4</v>
      </c>
      <c r="E2230" s="1">
        <v>-6.9449807740169199E-3</v>
      </c>
      <c r="F2230" s="1">
        <v>-5.5898140511534595E-4</v>
      </c>
      <c r="G2230" s="1">
        <v>-8.1614214735640199E-3</v>
      </c>
    </row>
    <row r="2231" spans="1:7" x14ac:dyDescent="0.3">
      <c r="A2231" s="3">
        <v>20180306</v>
      </c>
      <c r="B2231" s="1">
        <v>1.01046927642895E-2</v>
      </c>
      <c r="C2231" s="1">
        <v>2.5146847094554989E-2</v>
      </c>
      <c r="D2231" s="1">
        <v>9.2259899142246721E-3</v>
      </c>
      <c r="E2231" s="1">
        <v>6.6250604173674404E-3</v>
      </c>
      <c r="F2231" s="1">
        <v>1.2371078196650001E-2</v>
      </c>
      <c r="G2231" s="1">
        <v>1.5932187655448099E-2</v>
      </c>
    </row>
    <row r="2232" spans="1:7" x14ac:dyDescent="0.3">
      <c r="A2232" s="3">
        <v>20180307</v>
      </c>
      <c r="B2232" s="1">
        <v>-1.4203071305674447E-2</v>
      </c>
      <c r="C2232" s="1">
        <v>-5.4318919563916095E-3</v>
      </c>
      <c r="D2232" s="1">
        <v>-4.1598552876146496E-3</v>
      </c>
      <c r="E2232" s="1">
        <v>-3.7277276787918501E-3</v>
      </c>
      <c r="F2232" s="1">
        <v>-5.8207369682822295E-4</v>
      </c>
      <c r="G2232" s="1">
        <v>-1.5725429959373999E-2</v>
      </c>
    </row>
    <row r="2233" spans="1:7" x14ac:dyDescent="0.3">
      <c r="A2233" s="3">
        <v>20180308</v>
      </c>
      <c r="B2233" s="1">
        <v>2.8641396791591941E-3</v>
      </c>
      <c r="C2233" s="1">
        <v>2.9121890888253555E-2</v>
      </c>
      <c r="D2233" s="1">
        <v>1.0939598320190114E-2</v>
      </c>
      <c r="E2233" s="1">
        <v>1.6459391603561399E-2</v>
      </c>
      <c r="F2233" s="1">
        <v>5.2442508790300204E-3</v>
      </c>
      <c r="G2233" s="1">
        <v>3.6372257136109598E-3</v>
      </c>
    </row>
    <row r="2234" spans="1:7" x14ac:dyDescent="0.3">
      <c r="A2234" s="3">
        <v>20180309</v>
      </c>
      <c r="B2234" s="1">
        <v>3.5075746761657339E-2</v>
      </c>
      <c r="C2234" s="1">
        <v>8.9404318360124281E-3</v>
      </c>
      <c r="D2234" s="1">
        <v>1.0934274741768375E-2</v>
      </c>
      <c r="E2234" s="1">
        <v>1.04908694189583E-2</v>
      </c>
      <c r="F2234" s="1">
        <v>2.3635485836753099E-3</v>
      </c>
      <c r="G2234" s="1">
        <v>-3.4547434064675598E-3</v>
      </c>
    </row>
    <row r="2235" spans="1:7" x14ac:dyDescent="0.3">
      <c r="A2235" s="3">
        <v>20180312</v>
      </c>
      <c r="B2235" s="1">
        <v>1.4920257197635914E-2</v>
      </c>
      <c r="C2235" s="1">
        <v>8.9508505595832059E-3</v>
      </c>
      <c r="D2235" s="1">
        <v>1.5418108578687835E-2</v>
      </c>
      <c r="E2235" s="1">
        <v>6.3591759960985898E-3</v>
      </c>
      <c r="F2235" s="1">
        <v>-4.8837950017124997E-3</v>
      </c>
      <c r="G2235" s="1">
        <v>1.2845902766365901E-2</v>
      </c>
    </row>
    <row r="2236" spans="1:7" x14ac:dyDescent="0.3">
      <c r="A2236" s="3">
        <v>20180313</v>
      </c>
      <c r="B2236" s="1">
        <v>-1.2272670597493993E-2</v>
      </c>
      <c r="C2236" s="1">
        <v>-1.6139416301210567E-2</v>
      </c>
      <c r="D2236" s="1">
        <v>-7.2408726371787305E-3</v>
      </c>
      <c r="E2236" s="1">
        <v>-6.6521576176187796E-3</v>
      </c>
      <c r="F2236" s="1">
        <v>-4.8089788652431699E-3</v>
      </c>
      <c r="G2236" s="1">
        <v>-5.9808649623419299E-3</v>
      </c>
    </row>
    <row r="2237" spans="1:7" x14ac:dyDescent="0.3">
      <c r="A2237" s="3">
        <v>20180314</v>
      </c>
      <c r="B2237" s="1">
        <v>-1.7382461823773995E-2</v>
      </c>
      <c r="C2237" s="1">
        <v>-7.1149157047447169E-3</v>
      </c>
      <c r="D2237" s="1">
        <v>-7.13710991484608E-3</v>
      </c>
      <c r="E2237" s="1">
        <v>-1.6276280155254001E-3</v>
      </c>
      <c r="F2237" s="1">
        <v>-7.5555830782014603E-3</v>
      </c>
      <c r="G2237" s="1">
        <v>5.9847789707849399E-3</v>
      </c>
    </row>
    <row r="2238" spans="1:7" x14ac:dyDescent="0.3">
      <c r="A2238" s="3">
        <v>20180315</v>
      </c>
      <c r="B2238" s="1">
        <v>-7.3194425375693603E-4</v>
      </c>
      <c r="C2238" s="1">
        <v>5.0823490974519162E-3</v>
      </c>
      <c r="D2238" s="1">
        <v>2.3092353918008584E-3</v>
      </c>
      <c r="E2238" s="1">
        <v>7.3178374395433997E-3</v>
      </c>
      <c r="F2238" s="1">
        <v>2.4315142633994299E-3</v>
      </c>
      <c r="G2238" s="1">
        <v>-3.3921145424896399E-3</v>
      </c>
    </row>
    <row r="2239" spans="1:7" x14ac:dyDescent="0.3">
      <c r="A2239" s="3">
        <v>20180316</v>
      </c>
      <c r="B2239" s="1">
        <v>-1.5269185969181672E-2</v>
      </c>
      <c r="C2239" s="1">
        <v>-4.0571490504820867E-3</v>
      </c>
      <c r="D2239" s="1">
        <v>-7.6692426521651324E-3</v>
      </c>
      <c r="E2239" s="1">
        <v>-1.02895326050856E-2</v>
      </c>
      <c r="F2239" s="1">
        <v>-8.3868565195323701E-3</v>
      </c>
      <c r="G2239" s="1">
        <v>-9.1824988839958599E-3</v>
      </c>
    </row>
    <row r="2240" spans="1:7" x14ac:dyDescent="0.3">
      <c r="A2240" s="3">
        <v>20180319</v>
      </c>
      <c r="B2240" s="1">
        <v>1.1770811974574597E-2</v>
      </c>
      <c r="C2240" s="1">
        <v>2.6602488950831081E-2</v>
      </c>
      <c r="D2240" s="1">
        <v>-1.4165850258864834E-4</v>
      </c>
      <c r="E2240" s="1">
        <v>-5.5837329611233704E-4</v>
      </c>
      <c r="F2240" s="1">
        <v>3.9603851792087402E-3</v>
      </c>
      <c r="G2240" s="1">
        <v>-1.6603024304468E-2</v>
      </c>
    </row>
    <row r="2241" spans="1:7" x14ac:dyDescent="0.3">
      <c r="A2241" s="3">
        <v>20180320</v>
      </c>
      <c r="B2241" s="1">
        <v>1.2126412925010915E-4</v>
      </c>
      <c r="C2241" s="1">
        <v>2.5350796790315915E-2</v>
      </c>
      <c r="D2241" s="1">
        <v>-6.1863374979268379E-3</v>
      </c>
      <c r="E2241" s="1">
        <v>-4.6539683946976596E-3</v>
      </c>
      <c r="F2241" s="1">
        <v>3.3038947576228299E-3</v>
      </c>
      <c r="G2241" s="1">
        <v>2.7078005340975199E-3</v>
      </c>
    </row>
    <row r="2242" spans="1:7" x14ac:dyDescent="0.3">
      <c r="A2242" s="3">
        <v>20180321</v>
      </c>
      <c r="B2242" s="1">
        <v>-1.1251011281377576E-2</v>
      </c>
      <c r="C2242" s="1">
        <v>-1.2838454232658813E-2</v>
      </c>
      <c r="D2242" s="1">
        <v>-8.2806456942925034E-3</v>
      </c>
      <c r="E2242" s="1">
        <v>-7.6260179584691501E-3</v>
      </c>
      <c r="F2242" s="1">
        <v>8.6022819125200901E-4</v>
      </c>
      <c r="G2242" s="1">
        <v>-3.3865560692623899E-3</v>
      </c>
    </row>
    <row r="2243" spans="1:7" x14ac:dyDescent="0.3">
      <c r="A2243" s="3">
        <v>20180322</v>
      </c>
      <c r="B2243" s="1">
        <v>-7.025462755750873E-3</v>
      </c>
      <c r="C2243" s="1">
        <v>-1.1836078276246005E-2</v>
      </c>
      <c r="D2243" s="1">
        <v>-1.1121695666135155E-2</v>
      </c>
      <c r="E2243" s="1">
        <v>-1.52744848130119E-2</v>
      </c>
      <c r="F2243" s="1">
        <v>-5.9049908837438703E-3</v>
      </c>
      <c r="G2243" s="1">
        <v>-5.4646039729364503E-3</v>
      </c>
    </row>
    <row r="2244" spans="1:7" x14ac:dyDescent="0.3">
      <c r="A2244" s="3">
        <v>20180323</v>
      </c>
      <c r="B2244" s="1">
        <v>-5.1419385155051636E-2</v>
      </c>
      <c r="C2244" s="1">
        <v>-2.8171608910474193E-2</v>
      </c>
      <c r="D2244" s="1">
        <v>-3.5136436303859757E-2</v>
      </c>
      <c r="E2244" s="1">
        <v>-1.9920968805737599E-2</v>
      </c>
      <c r="F2244" s="1">
        <v>-2.7797349963491199E-2</v>
      </c>
      <c r="G2244" s="1">
        <v>-3.0853487211145902E-2</v>
      </c>
    </row>
    <row r="2245" spans="1:7" x14ac:dyDescent="0.3">
      <c r="A2245" s="3">
        <v>20180326</v>
      </c>
      <c r="B2245" s="1">
        <v>2.4493403267405525E-2</v>
      </c>
      <c r="C2245" s="1">
        <v>2.978039532644804E-2</v>
      </c>
      <c r="D2245" s="1">
        <v>-5.9562705956330963E-3</v>
      </c>
      <c r="E2245" s="1">
        <v>-1.2370784559222799E-2</v>
      </c>
      <c r="F2245" s="1">
        <v>-2.0274572840035299E-2</v>
      </c>
      <c r="G2245" s="1">
        <v>-1.09047131715549E-2</v>
      </c>
    </row>
    <row r="2246" spans="1:7" x14ac:dyDescent="0.3">
      <c r="A2246" s="3">
        <v>20180327</v>
      </c>
      <c r="B2246" s="1">
        <v>3.4243955565328318E-2</v>
      </c>
      <c r="C2246" s="1">
        <v>1.4271511727977573E-2</v>
      </c>
      <c r="D2246" s="1">
        <v>8.2672001824568436E-3</v>
      </c>
      <c r="E2246" s="1">
        <v>2.4232203028185201E-3</v>
      </c>
      <c r="F2246" s="1">
        <v>1.81297177494746E-3</v>
      </c>
      <c r="G2246" s="1">
        <v>1.19479091933799E-2</v>
      </c>
    </row>
    <row r="2247" spans="1:7" x14ac:dyDescent="0.3">
      <c r="A2247" s="3">
        <v>20180328</v>
      </c>
      <c r="B2247" s="1">
        <v>-7.1079626338217319E-3</v>
      </c>
      <c r="C2247" s="1">
        <v>-1.2476360430670361E-2</v>
      </c>
      <c r="D2247" s="1">
        <v>-2.0676645765080125E-2</v>
      </c>
      <c r="E2247" s="1">
        <v>-3.1195865849667399E-2</v>
      </c>
      <c r="F2247" s="1">
        <v>-7.0095804121769302E-3</v>
      </c>
      <c r="G2247" s="1">
        <v>-1.24192251719387E-2</v>
      </c>
    </row>
    <row r="2248" spans="1:7" x14ac:dyDescent="0.3">
      <c r="A2248" s="3">
        <v>20180329</v>
      </c>
      <c r="B2248" s="1">
        <v>-2.5064882003237583E-3</v>
      </c>
      <c r="C2248" s="1">
        <v>-7.8568568847196246E-3</v>
      </c>
      <c r="D2248" s="1">
        <v>1.2019903935739535E-2</v>
      </c>
      <c r="E2248" s="1">
        <v>1.8714250063013801E-2</v>
      </c>
      <c r="F2248" s="1">
        <v>2.2621530233236299E-2</v>
      </c>
      <c r="G2248" s="1">
        <v>1.6801237478281501E-2</v>
      </c>
    </row>
    <row r="2249" spans="1:7" x14ac:dyDescent="0.3">
      <c r="A2249" s="3">
        <v>20180330</v>
      </c>
      <c r="B2249" s="1">
        <v>2.9580177808913165E-2</v>
      </c>
      <c r="C2249" s="1">
        <v>3.0923135613608488E-2</v>
      </c>
      <c r="D2249" s="1">
        <v>1.0563908121279964E-2</v>
      </c>
      <c r="E2249" s="1">
        <v>3.15313279523727E-3</v>
      </c>
      <c r="F2249" s="1">
        <v>-8.7187168458773608E-3</v>
      </c>
      <c r="G2249" s="1">
        <v>-8.3842383620672499E-4</v>
      </c>
    </row>
    <row r="2250" spans="1:7" x14ac:dyDescent="0.3">
      <c r="A2250" s="3">
        <v>20180402</v>
      </c>
      <c r="B2250" s="1">
        <v>1.0574602729414646E-2</v>
      </c>
      <c r="C2250" s="1">
        <v>-6.8425779228632475E-3</v>
      </c>
      <c r="D2250" s="1">
        <v>-2.37258646436956E-3</v>
      </c>
      <c r="E2250" s="1">
        <v>-6.4167974612080996E-3</v>
      </c>
      <c r="F2250" s="1">
        <v>-3.1202709233798202E-3</v>
      </c>
      <c r="G2250" s="1">
        <v>-8.7580359146071805E-4</v>
      </c>
    </row>
    <row r="2251" spans="1:7" x14ac:dyDescent="0.3">
      <c r="A2251" s="3">
        <v>20180403</v>
      </c>
      <c r="B2251" s="1">
        <v>-1.151673984850155E-2</v>
      </c>
      <c r="C2251" s="1">
        <v>-2.7862730192783837E-3</v>
      </c>
      <c r="D2251" s="1">
        <v>-9.4188685262337288E-3</v>
      </c>
      <c r="E2251" s="1">
        <v>-4.7698059544135597E-3</v>
      </c>
      <c r="F2251" s="1">
        <v>-6.08540436408381E-3</v>
      </c>
      <c r="G2251" s="1">
        <v>-1.02185478289932E-2</v>
      </c>
    </row>
    <row r="2252" spans="1:7" x14ac:dyDescent="0.3">
      <c r="A2252" s="3">
        <v>20180404</v>
      </c>
      <c r="B2252" s="1">
        <v>-2.2148546565747541E-2</v>
      </c>
      <c r="C2252" s="1">
        <v>-2.017882591177687E-3</v>
      </c>
      <c r="D2252" s="1">
        <v>-9.2710951461481893E-4</v>
      </c>
      <c r="E2252" s="1">
        <v>1.32748267075647E-2</v>
      </c>
      <c r="F2252" s="1">
        <v>-3.2332246169807502E-3</v>
      </c>
      <c r="G2252" s="1">
        <v>-7.43832992786405E-3</v>
      </c>
    </row>
    <row r="2253" spans="1:7" x14ac:dyDescent="0.3">
      <c r="A2253" s="3">
        <v>20180409</v>
      </c>
      <c r="B2253" s="1">
        <v>-1.511025659894801E-3</v>
      </c>
      <c r="C2253" s="1">
        <v>2.9843673060574601E-3</v>
      </c>
      <c r="D2253" s="1">
        <v>-6.0141761448751323E-3</v>
      </c>
      <c r="E2253" s="1">
        <v>-1.08030723018847E-2</v>
      </c>
      <c r="F2253" s="1">
        <v>2.3076864354652901E-4</v>
      </c>
      <c r="G2253" s="1">
        <v>6.5010495555513402E-3</v>
      </c>
    </row>
    <row r="2254" spans="1:7" x14ac:dyDescent="0.3">
      <c r="A2254" s="3">
        <v>20180410</v>
      </c>
      <c r="B2254" s="1">
        <v>3.2842274859507803E-3</v>
      </c>
      <c r="C2254" s="1">
        <v>1.0213954796286956E-2</v>
      </c>
      <c r="D2254" s="1">
        <v>1.1373495569648498E-2</v>
      </c>
      <c r="E2254" s="1">
        <v>1.43787883102366E-2</v>
      </c>
      <c r="F2254" s="1">
        <v>2.9054588754463501E-2</v>
      </c>
      <c r="G2254" s="1">
        <v>1.9587008629209E-2</v>
      </c>
    </row>
    <row r="2255" spans="1:7" x14ac:dyDescent="0.3">
      <c r="A2255" s="3">
        <v>20180411</v>
      </c>
      <c r="B2255" s="1">
        <v>7.2744217742197999E-3</v>
      </c>
      <c r="C2255" s="1">
        <v>-1.0970073919485091E-3</v>
      </c>
      <c r="D2255" s="1">
        <v>-2.8680387427260068E-3</v>
      </c>
      <c r="E2255" s="1">
        <v>5.0840690074737804E-4</v>
      </c>
      <c r="F2255" s="1">
        <v>6.4540805817845598E-3</v>
      </c>
      <c r="G2255" s="1">
        <v>1.57963205102621E-3</v>
      </c>
    </row>
    <row r="2256" spans="1:7" x14ac:dyDescent="0.3">
      <c r="A2256" s="3">
        <v>20180412</v>
      </c>
      <c r="B2256" s="1">
        <v>-4.2448039408561058E-3</v>
      </c>
      <c r="C2256" s="1">
        <v>6.6534367952856346E-3</v>
      </c>
      <c r="D2256" s="1">
        <v>-4.6628883144075178E-3</v>
      </c>
      <c r="E2256" s="1">
        <v>-8.2614331566102598E-3</v>
      </c>
      <c r="F2256" s="1">
        <v>-1.44426472549696E-2</v>
      </c>
      <c r="G2256" s="1">
        <v>-1.1999876389858799E-2</v>
      </c>
    </row>
    <row r="2257" spans="1:7" x14ac:dyDescent="0.3">
      <c r="A2257" s="3">
        <v>20180413</v>
      </c>
      <c r="B2257" s="1">
        <v>4.8777927341587504E-4</v>
      </c>
      <c r="C2257" s="1">
        <v>-1.9791565940768294E-2</v>
      </c>
      <c r="D2257" s="1">
        <v>-1.0748327018060312E-3</v>
      </c>
      <c r="E2257" s="1">
        <v>-6.6360192613695397E-3</v>
      </c>
      <c r="F2257" s="1">
        <v>-8.8484368035997296E-3</v>
      </c>
      <c r="G2257" s="1">
        <v>-1.4056915112547501E-3</v>
      </c>
    </row>
    <row r="2258" spans="1:7" x14ac:dyDescent="0.3">
      <c r="A2258" s="3">
        <v>20180416</v>
      </c>
      <c r="B2258" s="1">
        <v>6.6386359093009491E-3</v>
      </c>
      <c r="C2258" s="1">
        <v>1.9304083699038133E-3</v>
      </c>
      <c r="D2258" s="1">
        <v>-1.4789630582805642E-2</v>
      </c>
      <c r="E2258" s="1">
        <v>-1.03880092781085E-2</v>
      </c>
      <c r="F2258" s="1">
        <v>-3.0295015128395199E-2</v>
      </c>
      <c r="G2258" s="1">
        <v>-1.95502202447498E-2</v>
      </c>
    </row>
    <row r="2259" spans="1:7" x14ac:dyDescent="0.3">
      <c r="A2259" s="3">
        <v>20180417</v>
      </c>
      <c r="B2259" s="1">
        <v>-3.8494578232086206E-2</v>
      </c>
      <c r="C2259" s="1">
        <v>-2.7309120075394291E-2</v>
      </c>
      <c r="D2259" s="1">
        <v>-2.0392863693516065E-2</v>
      </c>
      <c r="E2259" s="1">
        <v>-1.8699320986242302E-2</v>
      </c>
      <c r="F2259" s="1">
        <v>-6.3328019746883299E-3</v>
      </c>
      <c r="G2259" s="1">
        <v>-1.4600657656540301E-2</v>
      </c>
    </row>
    <row r="2260" spans="1:7" x14ac:dyDescent="0.3">
      <c r="A2260" s="3">
        <v>20180418</v>
      </c>
      <c r="B2260" s="1">
        <v>1.969930049567312E-2</v>
      </c>
      <c r="C2260" s="1">
        <v>7.6775262437303142E-3</v>
      </c>
      <c r="D2260" s="1">
        <v>-4.6783774702778913E-3</v>
      </c>
      <c r="E2260" s="1">
        <v>-6.0272193438495698E-3</v>
      </c>
      <c r="F2260" s="1">
        <v>1.04544869683831E-2</v>
      </c>
      <c r="G2260" s="1">
        <v>9.5895677923887208E-3</v>
      </c>
    </row>
    <row r="2261" spans="1:7" x14ac:dyDescent="0.3">
      <c r="A2261" s="3">
        <v>20180419</v>
      </c>
      <c r="B2261" s="1">
        <v>-8.4114614762681157E-4</v>
      </c>
      <c r="C2261" s="1">
        <v>7.7729705792271651E-3</v>
      </c>
      <c r="D2261" s="1">
        <v>1.1092047944573075E-2</v>
      </c>
      <c r="E2261" s="1">
        <v>2.1202886041916402E-2</v>
      </c>
      <c r="F2261" s="1">
        <v>5.57210427732321E-3</v>
      </c>
      <c r="G2261" s="1">
        <v>1.97769330913442E-2</v>
      </c>
    </row>
    <row r="2262" spans="1:7" x14ac:dyDescent="0.3">
      <c r="A2262" s="3">
        <v>20180420</v>
      </c>
      <c r="B2262" s="1">
        <v>-2.2232783864532174E-2</v>
      </c>
      <c r="C2262" s="1">
        <v>-9.1549800226038928E-3</v>
      </c>
      <c r="D2262" s="1">
        <v>-1.8499334283045933E-2</v>
      </c>
      <c r="E2262" s="1">
        <v>-9.7435787641430294E-3</v>
      </c>
      <c r="F2262" s="1">
        <v>-1.0628673722931E-2</v>
      </c>
      <c r="G2262" s="1">
        <v>-1.4277710714450401E-2</v>
      </c>
    </row>
    <row r="2263" spans="1:7" x14ac:dyDescent="0.3">
      <c r="A2263" s="3">
        <v>20180423</v>
      </c>
      <c r="B2263" s="1">
        <v>-2.5360026559971618E-2</v>
      </c>
      <c r="C2263" s="1">
        <v>-9.8259311835607946E-3</v>
      </c>
      <c r="D2263" s="1">
        <v>-5.9978882622511792E-4</v>
      </c>
      <c r="E2263" s="1">
        <v>-1.5901207011214901E-3</v>
      </c>
      <c r="F2263" s="1">
        <v>4.5823648988359798E-3</v>
      </c>
      <c r="G2263" s="1">
        <v>6.6063058057351496E-5</v>
      </c>
    </row>
    <row r="2264" spans="1:7" x14ac:dyDescent="0.3">
      <c r="A2264" s="3">
        <v>20180424</v>
      </c>
      <c r="B2264" s="1">
        <v>3.0328830594255066E-2</v>
      </c>
      <c r="C2264" s="1">
        <v>2.1304349506109287E-2</v>
      </c>
      <c r="D2264" s="1">
        <v>2.0418561810334735E-2</v>
      </c>
      <c r="E2264" s="1">
        <v>2.3692565907240799E-2</v>
      </c>
      <c r="F2264" s="1">
        <v>2.1738403775890699E-2</v>
      </c>
      <c r="G2264" s="1">
        <v>2.24538854383988E-2</v>
      </c>
    </row>
    <row r="2265" spans="1:7" x14ac:dyDescent="0.3">
      <c r="A2265" s="3">
        <v>20180425</v>
      </c>
      <c r="B2265" s="1">
        <v>4.1854100882202996E-3</v>
      </c>
      <c r="C2265" s="1">
        <v>2.4310529458943974E-2</v>
      </c>
      <c r="D2265" s="1">
        <v>-4.1921348367297854E-3</v>
      </c>
      <c r="E2265" s="1">
        <v>7.04901280558102E-4</v>
      </c>
      <c r="F2265" s="1">
        <v>-1.1568599448419301E-2</v>
      </c>
      <c r="G2265" s="1">
        <v>-6.7965288064039397E-3</v>
      </c>
    </row>
    <row r="2266" spans="1:7" x14ac:dyDescent="0.3">
      <c r="A2266" s="3">
        <v>20180426</v>
      </c>
      <c r="B2266" s="1">
        <v>-2.9270252741093451E-2</v>
      </c>
      <c r="C2266" s="1">
        <v>-1.9071940209356642E-2</v>
      </c>
      <c r="D2266" s="1">
        <v>-2.4697486797132254E-2</v>
      </c>
      <c r="E2266" s="1">
        <v>-2.01236641727402E-2</v>
      </c>
      <c r="F2266" s="1">
        <v>-1.38163882964004E-2</v>
      </c>
      <c r="G2266" s="1">
        <v>-9.6774895862689701E-3</v>
      </c>
    </row>
    <row r="2267" spans="1:7" x14ac:dyDescent="0.3">
      <c r="A2267" s="3">
        <v>20180427</v>
      </c>
      <c r="B2267" s="1">
        <v>1.2663505335004249E-3</v>
      </c>
      <c r="C2267" s="1">
        <v>2.1730574240213438E-2</v>
      </c>
      <c r="D2267" s="1">
        <v>-3.4232554670743489E-3</v>
      </c>
      <c r="E2267" s="1">
        <v>-5.3879954854225802E-3</v>
      </c>
      <c r="F2267" s="1">
        <v>5.8781708384963299E-4</v>
      </c>
      <c r="G2267" s="1">
        <v>4.71649533162408E-3</v>
      </c>
    </row>
    <row r="2268" spans="1:7" x14ac:dyDescent="0.3">
      <c r="A2268" s="3">
        <v>20180502</v>
      </c>
      <c r="B2268" s="1">
        <v>-6.9512564678891051E-4</v>
      </c>
      <c r="C2268" s="1">
        <v>7.0827134273345549E-3</v>
      </c>
      <c r="D2268" s="1">
        <v>7.1364612026479576E-3</v>
      </c>
      <c r="E2268" s="1">
        <v>1.30561489670204E-2</v>
      </c>
      <c r="F2268" s="1">
        <v>-2.6468914926372502E-3</v>
      </c>
      <c r="G2268" s="1">
        <v>-3.4832314079651198E-3</v>
      </c>
    </row>
    <row r="2269" spans="1:7" x14ac:dyDescent="0.3">
      <c r="A2269" s="3">
        <v>20180503</v>
      </c>
      <c r="B2269" s="1">
        <v>1.6959264033084814E-2</v>
      </c>
      <c r="C2269" s="1">
        <v>-4.0395618268291645E-4</v>
      </c>
      <c r="D2269" s="1">
        <v>1.3818583699721575E-2</v>
      </c>
      <c r="E2269" s="1">
        <v>1.2742945708922499E-2</v>
      </c>
      <c r="F2269" s="1">
        <v>2.3787057048858199E-4</v>
      </c>
      <c r="G2269" s="1">
        <v>3.5566958870421701E-3</v>
      </c>
    </row>
    <row r="2270" spans="1:7" x14ac:dyDescent="0.3">
      <c r="A2270" s="3">
        <v>20180504</v>
      </c>
      <c r="B2270" s="1">
        <v>-4.7580491044740998E-3</v>
      </c>
      <c r="C2270" s="1">
        <v>1.5484286974955842E-2</v>
      </c>
      <c r="D2270" s="1">
        <v>-5.4601366114741898E-3</v>
      </c>
      <c r="E2270" s="1">
        <v>-3.3759246021741302E-3</v>
      </c>
      <c r="F2270" s="1">
        <v>-8.4834366098330196E-3</v>
      </c>
      <c r="G2270" s="1">
        <v>-9.9744360332684593E-4</v>
      </c>
    </row>
    <row r="2271" spans="1:7" x14ac:dyDescent="0.3">
      <c r="A2271" s="3">
        <v>20180507</v>
      </c>
      <c r="B2271" s="1">
        <v>2.015425636021842E-2</v>
      </c>
      <c r="C2271" s="1">
        <v>2.3268155568895145E-2</v>
      </c>
      <c r="D2271" s="1">
        <v>1.542101251565447E-2</v>
      </c>
      <c r="E2271" s="1">
        <v>2.3810769756186199E-2</v>
      </c>
      <c r="F2271" s="1">
        <v>8.7374336676578207E-3</v>
      </c>
      <c r="G2271" s="1">
        <v>1.5886462395958902E-2</v>
      </c>
    </row>
    <row r="2272" spans="1:7" x14ac:dyDescent="0.3">
      <c r="A2272" s="3">
        <v>20180508</v>
      </c>
      <c r="B2272" s="1">
        <v>5.7430095000930081E-3</v>
      </c>
      <c r="C2272" s="1">
        <v>-3.4709761999880901E-3</v>
      </c>
      <c r="D2272" s="1">
        <v>9.2504512617604864E-3</v>
      </c>
      <c r="E2272" s="1">
        <v>1.3203814787294601E-2</v>
      </c>
      <c r="F2272" s="1">
        <v>1.6527010057573101E-2</v>
      </c>
      <c r="G2272" s="1">
        <v>8.0841897978902403E-3</v>
      </c>
    </row>
    <row r="2273" spans="1:7" x14ac:dyDescent="0.3">
      <c r="A2273" s="3">
        <v>20180509</v>
      </c>
      <c r="B2273" s="1">
        <v>-3.4081288044650487E-3</v>
      </c>
      <c r="C2273" s="1">
        <v>1.1441652513945501E-3</v>
      </c>
      <c r="D2273" s="1">
        <v>-2.0829191395944405E-3</v>
      </c>
      <c r="E2273" s="1">
        <v>3.0589930785784397E-4</v>
      </c>
      <c r="F2273" s="1">
        <v>-2.4527514193523601E-3</v>
      </c>
      <c r="G2273" s="1">
        <v>-2.9283239520814502E-3</v>
      </c>
    </row>
    <row r="2274" spans="1:7" x14ac:dyDescent="0.3">
      <c r="A2274" s="3">
        <v>20180510</v>
      </c>
      <c r="B2274" s="1">
        <v>4.8263373237444011E-3</v>
      </c>
      <c r="C2274" s="1">
        <v>2.247469132337572E-2</v>
      </c>
      <c r="D2274" s="1">
        <v>3.0199073995660031E-4</v>
      </c>
      <c r="E2274" s="1">
        <v>7.1073318798860804E-3</v>
      </c>
      <c r="F2274" s="1">
        <v>1.9894867872123998E-3</v>
      </c>
      <c r="G2274" s="1">
        <v>5.3432155531358601E-3</v>
      </c>
    </row>
    <row r="2275" spans="1:7" x14ac:dyDescent="0.3">
      <c r="A2275" s="3">
        <v>20180511</v>
      </c>
      <c r="B2275" s="1">
        <v>-1.3298981524250224E-2</v>
      </c>
      <c r="C2275" s="1">
        <v>-2.6565603426578929E-2</v>
      </c>
      <c r="D2275" s="1">
        <v>-4.0855494685293463E-3</v>
      </c>
      <c r="E2275" s="1">
        <v>-4.7813783391080699E-3</v>
      </c>
      <c r="F2275" s="1">
        <v>8.0450402277765898E-5</v>
      </c>
      <c r="G2275" s="1">
        <v>-2.0764375137577499E-3</v>
      </c>
    </row>
    <row r="2276" spans="1:7" x14ac:dyDescent="0.3">
      <c r="A2276" s="3">
        <v>20180514</v>
      </c>
      <c r="B2276" s="1">
        <v>2.0483016867257615E-3</v>
      </c>
      <c r="C2276" s="1">
        <v>2.5689130548816456E-3</v>
      </c>
      <c r="D2276" s="1">
        <v>8.1596733373318457E-3</v>
      </c>
      <c r="E2276" s="1">
        <v>1.6137769954995398E-2</v>
      </c>
      <c r="F2276" s="1">
        <v>7.3395564095110602E-3</v>
      </c>
      <c r="G2276" s="1">
        <v>1.3557067864075499E-3</v>
      </c>
    </row>
    <row r="2277" spans="1:7" x14ac:dyDescent="0.3">
      <c r="A2277" s="3">
        <v>20180515</v>
      </c>
      <c r="B2277" s="1">
        <v>1.1392447121276213E-2</v>
      </c>
      <c r="C2277" s="1">
        <v>2.2951992921232133E-2</v>
      </c>
      <c r="D2277" s="1">
        <v>3.6858657127669418E-3</v>
      </c>
      <c r="E2277" s="1">
        <v>6.2817588880066796E-3</v>
      </c>
      <c r="F2277" s="1">
        <v>-2.2381005902674298E-3</v>
      </c>
      <c r="G2277" s="1">
        <v>2.60256501985253E-3</v>
      </c>
    </row>
    <row r="2278" spans="1:7" x14ac:dyDescent="0.3">
      <c r="A2278" s="3">
        <v>20180516</v>
      </c>
      <c r="B2278" s="1">
        <v>-6.5340024726611391E-3</v>
      </c>
      <c r="C2278" s="1">
        <v>1.230001774863451E-2</v>
      </c>
      <c r="D2278" s="1">
        <v>-7.1717975638417412E-3</v>
      </c>
      <c r="E2278" s="1">
        <v>-8.3956305809542798E-4</v>
      </c>
      <c r="F2278" s="1">
        <v>-1.37297376559286E-2</v>
      </c>
      <c r="G2278" s="1">
        <v>-6.66773413592442E-3</v>
      </c>
    </row>
    <row r="2279" spans="1:7" x14ac:dyDescent="0.3">
      <c r="A2279" s="3">
        <v>20180517</v>
      </c>
      <c r="B2279" s="1">
        <v>-7.372793709109933E-3</v>
      </c>
      <c r="C2279" s="1">
        <v>-1.4661391567543673E-2</v>
      </c>
      <c r="D2279" s="1">
        <v>-7.222342224585363E-3</v>
      </c>
      <c r="E2279" s="1">
        <v>-1.1180892487223501E-2</v>
      </c>
      <c r="F2279" s="1">
        <v>-5.08184062561044E-3</v>
      </c>
      <c r="G2279" s="1">
        <v>-3.8858284238040301E-4</v>
      </c>
    </row>
    <row r="2280" spans="1:7" x14ac:dyDescent="0.3">
      <c r="A2280" s="3">
        <v>20180518</v>
      </c>
      <c r="B2280" s="1">
        <v>4.7001274415058433E-3</v>
      </c>
      <c r="C2280" s="1">
        <v>1.96889860693392E-3</v>
      </c>
      <c r="D2280" s="1">
        <v>3.9537712471193224E-3</v>
      </c>
      <c r="E2280" s="1">
        <v>9.0582989298441594E-3</v>
      </c>
      <c r="F2280" s="1">
        <v>1.3073934381817E-2</v>
      </c>
      <c r="G2280" s="1">
        <v>1.0715872057708201E-2</v>
      </c>
    </row>
    <row r="2281" spans="1:7" x14ac:dyDescent="0.3">
      <c r="A2281" s="3">
        <v>20180521</v>
      </c>
      <c r="B2281" s="1">
        <v>2.7849444955934735E-2</v>
      </c>
      <c r="C2281" s="1">
        <v>8.4562254597196423E-4</v>
      </c>
      <c r="D2281" s="1">
        <v>9.4656104845963658E-3</v>
      </c>
      <c r="E2281" s="1">
        <v>1.1086624132242201E-3</v>
      </c>
      <c r="F2281" s="1">
        <v>1.7504789692677201E-3</v>
      </c>
      <c r="G2281" s="1">
        <v>4.07872680597475E-3</v>
      </c>
    </row>
    <row r="2282" spans="1:7" x14ac:dyDescent="0.3">
      <c r="A2282" s="3">
        <v>20180522</v>
      </c>
      <c r="B2282" s="1">
        <v>7.033288942639296E-3</v>
      </c>
      <c r="C2282" s="1">
        <v>2.0434194507594983E-2</v>
      </c>
      <c r="D2282" s="1">
        <v>-1.7237626406520876E-3</v>
      </c>
      <c r="E2282" s="1">
        <v>2.4647401440929099E-3</v>
      </c>
      <c r="F2282" s="1">
        <v>-9.8472916839348803E-3</v>
      </c>
      <c r="G2282" s="1">
        <v>-5.7927477722191298E-3</v>
      </c>
    </row>
    <row r="2283" spans="1:7" x14ac:dyDescent="0.3">
      <c r="A2283" s="3">
        <v>20180523</v>
      </c>
      <c r="B2283" s="1">
        <v>-1.2544187862757098E-2</v>
      </c>
      <c r="C2283" s="1">
        <v>-3.901586088110602E-3</v>
      </c>
      <c r="D2283" s="1">
        <v>-1.0960650092084792E-2</v>
      </c>
      <c r="E2283" s="1">
        <v>-1.2382399248524601E-2</v>
      </c>
      <c r="F2283" s="1">
        <v>-1.24172923948159E-2</v>
      </c>
      <c r="G2283" s="1">
        <v>-2.6387429706415302E-2</v>
      </c>
    </row>
    <row r="2284" spans="1:7" x14ac:dyDescent="0.3">
      <c r="A2284" s="3">
        <v>20180524</v>
      </c>
      <c r="B2284" s="1">
        <v>-7.913520530235937E-3</v>
      </c>
      <c r="C2284" s="1">
        <v>6.4980540014434951E-3</v>
      </c>
      <c r="D2284" s="1">
        <v>-1.1718038313540229E-2</v>
      </c>
      <c r="E2284" s="1">
        <v>-1.02331236258062E-2</v>
      </c>
      <c r="F2284" s="1">
        <v>-7.0809358025886501E-3</v>
      </c>
      <c r="G2284" s="1">
        <v>-4.7387370223815799E-3</v>
      </c>
    </row>
    <row r="2285" spans="1:7" x14ac:dyDescent="0.3">
      <c r="A2285" s="3">
        <v>20180525</v>
      </c>
      <c r="B2285" s="1">
        <v>-1.9794115476506998E-2</v>
      </c>
      <c r="C2285" s="1">
        <v>8.1656583962832745E-3</v>
      </c>
      <c r="D2285" s="1">
        <v>-1.8642993306945126E-3</v>
      </c>
      <c r="E2285" s="1">
        <v>4.3100289580593597E-3</v>
      </c>
      <c r="F2285" s="1">
        <v>-1.4117843478533799E-3</v>
      </c>
      <c r="G2285" s="1">
        <v>-6.1152262019285499E-3</v>
      </c>
    </row>
    <row r="2286" spans="1:7" x14ac:dyDescent="0.3">
      <c r="A2286" s="3">
        <v>20180528</v>
      </c>
      <c r="B2286" s="1">
        <v>-3.1054659272727108E-3</v>
      </c>
      <c r="C2286" s="1">
        <v>1.0347924732118772E-2</v>
      </c>
      <c r="D2286" s="1">
        <v>5.0430538331643314E-3</v>
      </c>
      <c r="E2286" s="1">
        <v>1.9852887423611899E-2</v>
      </c>
      <c r="F2286" s="1">
        <v>-1.4495192650904099E-3</v>
      </c>
      <c r="G2286" s="1">
        <v>-1.2730348004295099E-3</v>
      </c>
    </row>
    <row r="2287" spans="1:7" x14ac:dyDescent="0.3">
      <c r="A2287" s="3">
        <v>20180529</v>
      </c>
      <c r="B2287" s="1">
        <v>-4.7142485557267744E-3</v>
      </c>
      <c r="C2287" s="1">
        <v>-4.0395906208431608E-2</v>
      </c>
      <c r="D2287" s="1">
        <v>-1.6652513985051616E-3</v>
      </c>
      <c r="E2287" s="1">
        <v>-4.2646035597220704E-3</v>
      </c>
      <c r="F2287" s="1">
        <v>-5.5799368740202301E-3</v>
      </c>
      <c r="G2287" s="1">
        <v>1.35137844576606E-3</v>
      </c>
    </row>
    <row r="2288" spans="1:7" x14ac:dyDescent="0.3">
      <c r="A2288" s="3">
        <v>20180530</v>
      </c>
      <c r="B2288" s="1">
        <v>-2.9356075885977141E-2</v>
      </c>
      <c r="C2288" s="1">
        <v>-1.3201289482845144E-2</v>
      </c>
      <c r="D2288" s="1">
        <v>-2.3458825213440702E-2</v>
      </c>
      <c r="E2288" s="1">
        <v>-8.3589005878505207E-3</v>
      </c>
      <c r="F2288" s="1">
        <v>-2.4746175426262999E-2</v>
      </c>
      <c r="G2288" s="1">
        <v>-2.85090402371918E-2</v>
      </c>
    </row>
    <row r="2289" spans="1:7" x14ac:dyDescent="0.3">
      <c r="A2289" s="3">
        <v>20180531</v>
      </c>
      <c r="B2289" s="1">
        <v>1.3767433428833707E-2</v>
      </c>
      <c r="C2289" s="1">
        <v>2.6991121344975152E-2</v>
      </c>
      <c r="D2289" s="1">
        <v>2.7289190623880123E-2</v>
      </c>
      <c r="E2289" s="1">
        <v>3.7801973378689797E-2</v>
      </c>
      <c r="F2289" s="1">
        <v>1.43666812104325E-2</v>
      </c>
      <c r="G2289" s="1">
        <v>1.8982368572896299E-2</v>
      </c>
    </row>
    <row r="2290" spans="1:7" x14ac:dyDescent="0.3">
      <c r="A2290" s="3">
        <v>20180601</v>
      </c>
      <c r="B2290" s="1">
        <v>-1.5438789364956795E-2</v>
      </c>
      <c r="C2290" s="1">
        <v>-3.453288923945206E-2</v>
      </c>
      <c r="D2290" s="1">
        <v>-1.1613835723532164E-2</v>
      </c>
      <c r="E2290" s="1">
        <v>-1.44594436093121E-2</v>
      </c>
      <c r="F2290" s="1">
        <v>5.6845567056852003E-4</v>
      </c>
      <c r="G2290" s="1">
        <v>4.1839902235789603E-5</v>
      </c>
    </row>
    <row r="2291" spans="1:7" x14ac:dyDescent="0.3">
      <c r="A2291" s="3">
        <v>20180604</v>
      </c>
      <c r="B2291" s="1">
        <v>-5.7895377164216581E-3</v>
      </c>
      <c r="C2291" s="1">
        <v>-1.6782721360795929E-3</v>
      </c>
      <c r="D2291" s="1">
        <v>2.8545796294256616E-3</v>
      </c>
      <c r="E2291" s="1">
        <v>1.30778758653543E-2</v>
      </c>
      <c r="F2291" s="1">
        <v>1.51222374267101E-2</v>
      </c>
      <c r="G2291" s="1">
        <v>8.8000304801207404E-3</v>
      </c>
    </row>
    <row r="2292" spans="1:7" x14ac:dyDescent="0.3">
      <c r="A2292" s="3">
        <v>20180605</v>
      </c>
      <c r="B2292" s="1">
        <v>3.29672387016436E-2</v>
      </c>
      <c r="C2292" s="1">
        <v>3.2101872131885596E-2</v>
      </c>
      <c r="D2292" s="1">
        <v>1.3818398368478585E-2</v>
      </c>
      <c r="E2292" s="1">
        <v>1.11423158139792E-2</v>
      </c>
      <c r="F2292" s="1">
        <v>1.57313820143667E-3</v>
      </c>
      <c r="G2292" s="1">
        <v>7.9999986857967192E-3</v>
      </c>
    </row>
    <row r="2293" spans="1:7" x14ac:dyDescent="0.3">
      <c r="A2293" s="3">
        <v>20180606</v>
      </c>
      <c r="B2293" s="1">
        <v>2.3022488797158546E-3</v>
      </c>
      <c r="C2293" s="1">
        <v>8.6491888458260086E-3</v>
      </c>
      <c r="D2293" s="1">
        <v>-1.0669183057029656E-3</v>
      </c>
      <c r="E2293" s="1">
        <v>-1.8056224191036101E-3</v>
      </c>
      <c r="F2293" s="1">
        <v>-8.8236044118576301E-3</v>
      </c>
      <c r="G2293" s="1">
        <v>9.2074662778848498E-3</v>
      </c>
    </row>
    <row r="2294" spans="1:7" x14ac:dyDescent="0.3">
      <c r="A2294" s="3">
        <v>20180607</v>
      </c>
      <c r="B2294" s="1">
        <v>-9.8426256337320103E-3</v>
      </c>
      <c r="C2294" s="1">
        <v>-1.4306097314143659E-2</v>
      </c>
      <c r="D2294" s="1">
        <v>-2.5157114263046794E-3</v>
      </c>
      <c r="E2294" s="1">
        <v>-7.0124519835560103E-3</v>
      </c>
      <c r="F2294" s="1">
        <v>7.5296812315502198E-3</v>
      </c>
      <c r="G2294" s="1">
        <v>7.32799274145704E-3</v>
      </c>
    </row>
    <row r="2295" spans="1:7" x14ac:dyDescent="0.3">
      <c r="A2295" s="3">
        <v>20180608</v>
      </c>
      <c r="B2295" s="1">
        <v>-5.1276928711749895E-3</v>
      </c>
      <c r="C2295" s="1">
        <v>-5.5155007584664654E-3</v>
      </c>
      <c r="D2295" s="1">
        <v>-8.5934750608884624E-3</v>
      </c>
      <c r="E2295" s="1">
        <v>-5.8008103354087901E-3</v>
      </c>
      <c r="F2295" s="1">
        <v>-1.8359931969027299E-2</v>
      </c>
      <c r="G2295" s="1">
        <v>-1.2581230213037101E-2</v>
      </c>
    </row>
    <row r="2296" spans="1:7" x14ac:dyDescent="0.3">
      <c r="A2296" s="3">
        <v>20180611</v>
      </c>
      <c r="B2296" s="1">
        <v>-7.2051920585697819E-3</v>
      </c>
      <c r="C2296" s="1">
        <v>-2.5476401257949435E-2</v>
      </c>
      <c r="D2296" s="1">
        <v>-1.7364930893725133E-3</v>
      </c>
      <c r="E2296" s="1">
        <v>-4.3602062871708203E-3</v>
      </c>
      <c r="F2296" s="1">
        <v>5.07730034020582E-3</v>
      </c>
      <c r="G2296" s="1">
        <v>4.3124523170594599E-3</v>
      </c>
    </row>
    <row r="2297" spans="1:7" x14ac:dyDescent="0.3">
      <c r="A2297" s="3">
        <v>20180612</v>
      </c>
      <c r="B2297" s="1">
        <v>7.7631674562422572E-3</v>
      </c>
      <c r="C2297" s="1">
        <v>2.1122984422430185E-2</v>
      </c>
      <c r="D2297" s="1">
        <v>1.7252473315522699E-2</v>
      </c>
      <c r="E2297" s="1">
        <v>2.3385939681878101E-2</v>
      </c>
      <c r="F2297" s="1">
        <v>2.5359786488147501E-3</v>
      </c>
      <c r="G2297" s="1">
        <v>1.8161816210742799E-2</v>
      </c>
    </row>
    <row r="2298" spans="1:7" x14ac:dyDescent="0.3">
      <c r="A2298" s="3">
        <v>20180613</v>
      </c>
      <c r="B2298" s="1">
        <v>-1.8227237343148687E-2</v>
      </c>
      <c r="C2298" s="1">
        <v>-1.8485997161859693E-2</v>
      </c>
      <c r="D2298" s="1">
        <v>-9.7945746928555996E-3</v>
      </c>
      <c r="E2298" s="1">
        <v>-1.0058429001788599E-2</v>
      </c>
      <c r="F2298" s="1">
        <v>-4.9837517376751699E-3</v>
      </c>
      <c r="G2298" s="1">
        <v>-6.0921008763028398E-3</v>
      </c>
    </row>
    <row r="2299" spans="1:7" x14ac:dyDescent="0.3">
      <c r="A2299" s="3">
        <v>20180614</v>
      </c>
      <c r="B2299" s="1">
        <v>-6.0838584327520089E-3</v>
      </c>
      <c r="C2299" s="1">
        <v>-8.750582109802672E-3</v>
      </c>
      <c r="D2299" s="1">
        <v>-7.4782950559823588E-3</v>
      </c>
      <c r="E2299" s="1">
        <v>-1.0102890896909701E-2</v>
      </c>
      <c r="F2299" s="1">
        <v>2.00992013009036E-3</v>
      </c>
      <c r="G2299" s="1">
        <v>-1.1559716791750599E-3</v>
      </c>
    </row>
    <row r="2300" spans="1:7" x14ac:dyDescent="0.3">
      <c r="A2300" s="3">
        <v>20180615</v>
      </c>
      <c r="B2300" s="1">
        <v>-2.1901311090540335E-2</v>
      </c>
      <c r="C2300" s="1">
        <v>-1.7125234530649593E-2</v>
      </c>
      <c r="D2300" s="1">
        <v>-9.4575344146209297E-3</v>
      </c>
      <c r="E2300" s="1">
        <v>-8.6563888289948494E-3</v>
      </c>
      <c r="F2300" s="1">
        <v>6.2844676604735103E-3</v>
      </c>
      <c r="G2300" s="1">
        <v>-1.5393650620472599E-3</v>
      </c>
    </row>
    <row r="2301" spans="1:7" x14ac:dyDescent="0.3">
      <c r="A2301" s="3">
        <v>20180619</v>
      </c>
      <c r="B2301" s="1">
        <v>-6.1161966142452201E-2</v>
      </c>
      <c r="C2301" s="1">
        <v>-3.4658334892905332E-2</v>
      </c>
      <c r="D2301" s="1">
        <v>-4.6492505081048435E-2</v>
      </c>
      <c r="E2301" s="1">
        <v>-3.15804255579622E-2</v>
      </c>
      <c r="F2301" s="1">
        <v>-2.28763655619829E-2</v>
      </c>
      <c r="G2301" s="1">
        <v>-3.7738611421712198E-2</v>
      </c>
    </row>
    <row r="2302" spans="1:7" x14ac:dyDescent="0.3">
      <c r="A2302" s="3">
        <v>20180620</v>
      </c>
      <c r="B2302" s="1">
        <v>1.2255392960805184E-2</v>
      </c>
      <c r="C2302" s="1">
        <v>2.6772658284525859E-2</v>
      </c>
      <c r="D2302" s="1">
        <v>8.4320642670454018E-4</v>
      </c>
      <c r="E2302" s="1">
        <v>8.6250766091390506E-3</v>
      </c>
      <c r="F2302" s="1">
        <v>-3.9654807334875801E-3</v>
      </c>
      <c r="G2302" s="1">
        <v>5.8559760308917802E-3</v>
      </c>
    </row>
    <row r="2303" spans="1:7" x14ac:dyDescent="0.3">
      <c r="A2303" s="3">
        <v>20180621</v>
      </c>
      <c r="B2303" s="1">
        <v>-3.0967667259182693E-2</v>
      </c>
      <c r="C2303" s="1">
        <v>-4.7107662104533673E-3</v>
      </c>
      <c r="D2303" s="1">
        <v>-1.4887344177748063E-2</v>
      </c>
      <c r="E2303" s="1">
        <v>-1.0648469122024299E-2</v>
      </c>
      <c r="F2303" s="1">
        <v>-4.6374106241904396E-3</v>
      </c>
      <c r="G2303" s="1">
        <v>-9.1687837029187603E-4</v>
      </c>
    </row>
    <row r="2304" spans="1:7" x14ac:dyDescent="0.3">
      <c r="A2304" s="3">
        <v>20180622</v>
      </c>
      <c r="B2304" s="1">
        <v>1.8578056682526437E-2</v>
      </c>
      <c r="C2304" s="1">
        <v>9.4393538530321321E-3</v>
      </c>
      <c r="D2304" s="1">
        <v>7.9286539657081757E-3</v>
      </c>
      <c r="E2304" s="1">
        <v>2.6184581193848299E-3</v>
      </c>
      <c r="F2304" s="1">
        <v>1.7573002587739999E-3</v>
      </c>
      <c r="G2304" s="1">
        <v>9.3435412325793502E-3</v>
      </c>
    </row>
    <row r="2305" spans="1:7" x14ac:dyDescent="0.3">
      <c r="A2305" s="3">
        <v>20180625</v>
      </c>
      <c r="B2305" s="1">
        <v>-1.2435565424200257E-2</v>
      </c>
      <c r="C2305" s="1">
        <v>-1.8739838700957752E-3</v>
      </c>
      <c r="D2305" s="1">
        <v>-5.8144082238104789E-3</v>
      </c>
      <c r="E2305" s="1">
        <v>-1.07082344393796E-3</v>
      </c>
      <c r="F2305" s="1">
        <v>-2.3964538609240998E-2</v>
      </c>
      <c r="G2305" s="1">
        <v>-1.74468497025058E-2</v>
      </c>
    </row>
    <row r="2306" spans="1:7" x14ac:dyDescent="0.3">
      <c r="A2306" s="3">
        <v>20180626</v>
      </c>
      <c r="B2306" s="1">
        <v>1.9445147421658017E-2</v>
      </c>
      <c r="C2306" s="1">
        <v>-1.6314950824909856E-3</v>
      </c>
      <c r="D2306" s="1">
        <v>-1.329138824501156E-4</v>
      </c>
      <c r="E2306" s="1">
        <v>-6.9526740260691501E-3</v>
      </c>
      <c r="F2306" s="1">
        <v>-1.5935381568815399E-2</v>
      </c>
      <c r="G2306" s="1">
        <v>-2.02437410515705E-2</v>
      </c>
    </row>
    <row r="2307" spans="1:7" x14ac:dyDescent="0.3">
      <c r="A2307" s="3">
        <v>20180627</v>
      </c>
      <c r="B2307" s="1">
        <v>-1.3863695699632609E-2</v>
      </c>
      <c r="C2307" s="1">
        <v>-2.7108261424055161E-2</v>
      </c>
      <c r="D2307" s="1">
        <v>-1.4395855883367635E-2</v>
      </c>
      <c r="E2307" s="1">
        <v>-2.6115039966911099E-2</v>
      </c>
      <c r="F2307" s="1">
        <v>-1.9676236102485499E-2</v>
      </c>
      <c r="G2307" s="1">
        <v>-1.36316001999721E-2</v>
      </c>
    </row>
    <row r="2308" spans="1:7" x14ac:dyDescent="0.3">
      <c r="A2308" s="3">
        <v>20180628</v>
      </c>
      <c r="B2308" s="1">
        <v>-5.1932600941054854E-3</v>
      </c>
      <c r="C2308" s="1">
        <v>-1.3675016925693163E-2</v>
      </c>
      <c r="D2308" s="1">
        <v>-1.5837478896963565E-2</v>
      </c>
      <c r="E2308" s="1">
        <v>-1.7272751089618898E-2</v>
      </c>
      <c r="F2308" s="1">
        <v>-7.0083440633575697E-3</v>
      </c>
      <c r="G2308" s="1">
        <v>-1.29233077591294E-2</v>
      </c>
    </row>
    <row r="2309" spans="1:7" x14ac:dyDescent="0.3">
      <c r="A2309" s="3">
        <v>20180629</v>
      </c>
      <c r="B2309" s="1">
        <v>4.734593364103587E-2</v>
      </c>
      <c r="C2309" s="1">
        <v>4.1748113946915202E-2</v>
      </c>
      <c r="D2309" s="1">
        <v>3.1055211814890109E-2</v>
      </c>
      <c r="E2309" s="1">
        <v>3.0709284689435699E-2</v>
      </c>
      <c r="F2309" s="1">
        <v>1.9522927540580399E-2</v>
      </c>
      <c r="G2309" s="1">
        <v>2.2824762432575699E-2</v>
      </c>
    </row>
    <row r="2310" spans="1:7" x14ac:dyDescent="0.3">
      <c r="A2310" s="3">
        <v>20180702</v>
      </c>
      <c r="B2310" s="1">
        <v>-1.4869425872675654E-2</v>
      </c>
      <c r="C2310" s="1">
        <v>-3.5419009084930856E-3</v>
      </c>
      <c r="D2310" s="1">
        <v>-2.5801789451052853E-2</v>
      </c>
      <c r="E2310" s="1">
        <v>-2.6986268842169599E-2</v>
      </c>
      <c r="F2310" s="1">
        <v>-4.0091866101351098E-2</v>
      </c>
      <c r="G2310" s="1">
        <v>-3.2317051072638797E-2</v>
      </c>
    </row>
    <row r="2311" spans="1:7" x14ac:dyDescent="0.3">
      <c r="A2311" s="3">
        <v>20180703</v>
      </c>
      <c r="B2311" s="1">
        <v>1.3064386920137193E-2</v>
      </c>
      <c r="C2311" s="1">
        <v>-8.6900997846019439E-3</v>
      </c>
      <c r="D2311" s="1">
        <v>2.8778365402694058E-4</v>
      </c>
      <c r="E2311" s="1">
        <v>-1.1095157632385701E-2</v>
      </c>
      <c r="F2311" s="1">
        <v>9.7895549658954008E-3</v>
      </c>
      <c r="G2311" s="1">
        <v>-2.6892974067634001E-3</v>
      </c>
    </row>
    <row r="2312" spans="1:7" x14ac:dyDescent="0.3">
      <c r="A2312" s="3">
        <v>20180704</v>
      </c>
      <c r="B2312" s="1">
        <v>-2.7639019398130172E-2</v>
      </c>
      <c r="C2312" s="1">
        <v>-1.8553726685466492E-2</v>
      </c>
      <c r="D2312" s="1">
        <v>-1.6881410994293404E-2</v>
      </c>
      <c r="E2312" s="1">
        <v>-1.47680672485015E-2</v>
      </c>
      <c r="F2312" s="1">
        <v>-7.5676084045348804E-3</v>
      </c>
      <c r="G2312" s="1">
        <v>-6.75323043974851E-3</v>
      </c>
    </row>
    <row r="2313" spans="1:7" x14ac:dyDescent="0.3">
      <c r="A2313" s="3">
        <v>20180705</v>
      </c>
      <c r="B2313" s="1">
        <v>-2.2557943950625492E-2</v>
      </c>
      <c r="C2313" s="1">
        <v>-2.7229529422834825E-2</v>
      </c>
      <c r="D2313" s="1">
        <v>-1.6647396184983492E-2</v>
      </c>
      <c r="E2313" s="1">
        <v>-5.4168601517509398E-3</v>
      </c>
      <c r="F2313" s="1">
        <v>2.25299342898939E-3</v>
      </c>
      <c r="G2313" s="1">
        <v>-1.2475331300784801E-2</v>
      </c>
    </row>
    <row r="2314" spans="1:7" x14ac:dyDescent="0.3">
      <c r="A2314" s="3">
        <v>20180706</v>
      </c>
      <c r="B2314" s="1">
        <v>2.8794474172731373E-3</v>
      </c>
      <c r="C2314" s="1">
        <v>2.5834966299878121E-3</v>
      </c>
      <c r="D2314" s="1">
        <v>6.6844937264212215E-3</v>
      </c>
      <c r="E2314" s="1">
        <v>1.0260213623202299E-2</v>
      </c>
      <c r="F2314" s="1">
        <v>8.8100261428069003E-3</v>
      </c>
      <c r="G2314" s="1">
        <v>5.1382713308728697E-3</v>
      </c>
    </row>
    <row r="2315" spans="1:7" x14ac:dyDescent="0.3">
      <c r="A2315" s="3">
        <v>20180709</v>
      </c>
      <c r="B2315" s="1">
        <v>3.2759435096819632E-2</v>
      </c>
      <c r="C2315" s="1">
        <v>3.935980119837252E-2</v>
      </c>
      <c r="D2315" s="1">
        <v>2.3435838426375956E-2</v>
      </c>
      <c r="E2315" s="1">
        <v>2.6750491611171701E-2</v>
      </c>
      <c r="F2315" s="1">
        <v>3.1353510856399598E-2</v>
      </c>
      <c r="G2315" s="1">
        <v>2.8693978332984701E-2</v>
      </c>
    </row>
    <row r="2316" spans="1:7" x14ac:dyDescent="0.3">
      <c r="A2316" s="3">
        <v>20180710</v>
      </c>
      <c r="B2316" s="1">
        <v>7.2046413297981856E-3</v>
      </c>
      <c r="C2316" s="1">
        <v>9.7132500075892657E-3</v>
      </c>
      <c r="D2316" s="1">
        <v>4.1058311925418227E-3</v>
      </c>
      <c r="E2316" s="1">
        <v>-1.4652173467895701E-5</v>
      </c>
      <c r="F2316" s="1">
        <v>-1.30358029833391E-3</v>
      </c>
      <c r="G2316" s="1">
        <v>1.2261541997602E-2</v>
      </c>
    </row>
    <row r="2317" spans="1:7" x14ac:dyDescent="0.3">
      <c r="A2317" s="3">
        <v>20180711</v>
      </c>
      <c r="B2317" s="1">
        <v>-2.7447019021860187E-2</v>
      </c>
      <c r="C2317" s="1">
        <v>-2.6657557393883454E-3</v>
      </c>
      <c r="D2317" s="1">
        <v>-1.6649083166855223E-2</v>
      </c>
      <c r="E2317" s="1">
        <v>-1.1573851898066499E-2</v>
      </c>
      <c r="F2317" s="1">
        <v>-1.6728031883410901E-2</v>
      </c>
      <c r="G2317" s="1">
        <v>-1.89988152915831E-2</v>
      </c>
    </row>
    <row r="2318" spans="1:7" x14ac:dyDescent="0.3">
      <c r="A2318" s="3">
        <v>20180712</v>
      </c>
      <c r="B2318" s="1">
        <v>4.2083225582100627E-2</v>
      </c>
      <c r="C2318" s="1">
        <v>2.7657268335864488E-2</v>
      </c>
      <c r="D2318" s="1">
        <v>2.4138078186411661E-2</v>
      </c>
      <c r="E2318" s="1">
        <v>1.8223843056546701E-2</v>
      </c>
      <c r="F2318" s="1">
        <v>2.02345131588599E-2</v>
      </c>
      <c r="G2318" s="1">
        <v>2.12532730661305E-2</v>
      </c>
    </row>
    <row r="2319" spans="1:7" x14ac:dyDescent="0.3">
      <c r="A2319" s="3">
        <v>20180713</v>
      </c>
      <c r="B2319" s="1">
        <v>4.8586101396020974E-3</v>
      </c>
      <c r="C2319" s="1">
        <v>2.0172631738021973E-2</v>
      </c>
      <c r="D2319" s="1">
        <v>2.8216327411505616E-3</v>
      </c>
      <c r="E2319" s="1">
        <v>1.05156193596623E-2</v>
      </c>
      <c r="F2319" s="1">
        <v>-1.76359817079673E-3</v>
      </c>
      <c r="G2319" s="1">
        <v>5.6519509744162198E-3</v>
      </c>
    </row>
    <row r="2320" spans="1:7" x14ac:dyDescent="0.3">
      <c r="A2320" s="3">
        <v>20180716</v>
      </c>
      <c r="B2320" s="1">
        <v>3.1572715563002495E-3</v>
      </c>
      <c r="C2320" s="1">
        <v>2.0829012876763821E-3</v>
      </c>
      <c r="D2320" s="1">
        <v>-1.0788010746356472E-3</v>
      </c>
      <c r="E2320" s="1">
        <v>-1.35056931506378E-3</v>
      </c>
      <c r="F2320" s="1">
        <v>-1.4976816412096101E-2</v>
      </c>
      <c r="G2320" s="1">
        <v>-3.1875197179053001E-3</v>
      </c>
    </row>
    <row r="2321" spans="1:7" x14ac:dyDescent="0.3">
      <c r="A2321" s="3">
        <v>20180717</v>
      </c>
      <c r="B2321" s="1">
        <v>2.6211841100659262E-4</v>
      </c>
      <c r="C2321" s="1">
        <v>-1.3204246002630527E-2</v>
      </c>
      <c r="D2321" s="1">
        <v>-4.257985524661315E-3</v>
      </c>
      <c r="E2321" s="1">
        <v>-1.04130163844468E-2</v>
      </c>
      <c r="F2321" s="1">
        <v>-3.72939183690878E-3</v>
      </c>
      <c r="G2321" s="1">
        <v>-6.0964202565870597E-3</v>
      </c>
    </row>
    <row r="2322" spans="1:7" x14ac:dyDescent="0.3">
      <c r="A2322" s="3">
        <v>20180718</v>
      </c>
      <c r="B2322" s="1">
        <v>-1.0441004994414704E-2</v>
      </c>
      <c r="C2322" s="1">
        <v>-3.9164898116631095E-3</v>
      </c>
      <c r="D2322" s="1">
        <v>-2.4397674862225494E-3</v>
      </c>
      <c r="E2322" s="1">
        <v>-5.1442498586216703E-3</v>
      </c>
      <c r="F2322" s="1">
        <v>-4.4131377025147002E-3</v>
      </c>
      <c r="G2322" s="1">
        <v>-6.2823284817307397E-3</v>
      </c>
    </row>
    <row r="2323" spans="1:7" x14ac:dyDescent="0.3">
      <c r="A2323" s="3">
        <v>20180719</v>
      </c>
      <c r="B2323" s="1">
        <v>-4.4939325127796434E-3</v>
      </c>
      <c r="C2323" s="1">
        <v>-1.9587329309794344E-2</v>
      </c>
      <c r="D2323" s="1">
        <v>-7.2299050730850979E-3</v>
      </c>
      <c r="E2323" s="1">
        <v>-3.2682065415435501E-3</v>
      </c>
      <c r="F2323" s="1">
        <v>2.28059789211551E-3</v>
      </c>
      <c r="G2323" s="1">
        <v>5.6793087853041803E-3</v>
      </c>
    </row>
    <row r="2324" spans="1:7" x14ac:dyDescent="0.3">
      <c r="A2324" s="3">
        <v>20180720</v>
      </c>
      <c r="B2324" s="1">
        <v>1.0805226206679451E-2</v>
      </c>
      <c r="C2324" s="1">
        <v>4.0824184320489522E-3</v>
      </c>
      <c r="D2324" s="1">
        <v>9.8993045789040977E-3</v>
      </c>
      <c r="E2324" s="1">
        <v>5.7922765235523298E-3</v>
      </c>
      <c r="F2324" s="1">
        <v>3.7284566166646903E-2</v>
      </c>
      <c r="G2324" s="1">
        <v>1.5002818109031899E-2</v>
      </c>
    </row>
    <row r="2325" spans="1:7" x14ac:dyDescent="0.3">
      <c r="A2325" s="3">
        <v>20180723</v>
      </c>
      <c r="B2325" s="1">
        <v>1.1236294128567838E-2</v>
      </c>
      <c r="C2325" s="1">
        <v>-4.4739301905735981E-2</v>
      </c>
      <c r="D2325" s="1">
        <v>9.2088922247696905E-3</v>
      </c>
      <c r="E2325" s="1">
        <v>-2.04810430756576E-3</v>
      </c>
      <c r="F2325" s="1">
        <v>1.6855471498611701E-2</v>
      </c>
      <c r="G2325" s="1">
        <v>3.0946515270606802E-2</v>
      </c>
    </row>
    <row r="2326" spans="1:7" x14ac:dyDescent="0.3">
      <c r="A2326" s="3">
        <v>20180724</v>
      </c>
      <c r="B2326" s="1">
        <v>8.1047254927176793E-3</v>
      </c>
      <c r="C2326" s="1">
        <v>1.3490343572338297E-2</v>
      </c>
      <c r="D2326" s="1">
        <v>2.1835018895054202E-2</v>
      </c>
      <c r="E2326" s="1">
        <v>1.8566538428742198E-2</v>
      </c>
      <c r="F2326" s="1">
        <v>9.5061914556610703E-3</v>
      </c>
      <c r="G2326" s="1">
        <v>3.1365153386133798E-2</v>
      </c>
    </row>
    <row r="2327" spans="1:7" x14ac:dyDescent="0.3">
      <c r="A2327" s="3">
        <v>20180725</v>
      </c>
      <c r="B2327" s="1">
        <v>1.0658095305111294E-3</v>
      </c>
      <c r="C2327" s="1">
        <v>1.2129785352543134E-2</v>
      </c>
      <c r="D2327" s="1">
        <v>-4.3728406478126593E-4</v>
      </c>
      <c r="E2327" s="1">
        <v>-3.5454257149579601E-3</v>
      </c>
      <c r="F2327" s="1">
        <v>1.36253580844771E-3</v>
      </c>
      <c r="G2327" s="1">
        <v>-8.9813763523390001E-4</v>
      </c>
    </row>
    <row r="2328" spans="1:7" x14ac:dyDescent="0.3">
      <c r="A2328" s="3">
        <v>20180726</v>
      </c>
      <c r="B2328" s="1">
        <v>-2.3033427591134883E-2</v>
      </c>
      <c r="C2328" s="1">
        <v>-1.3054862882964502E-2</v>
      </c>
      <c r="D2328" s="1">
        <v>-1.0094479534281876E-2</v>
      </c>
      <c r="E2328" s="1">
        <v>-9.9264127748520305E-3</v>
      </c>
      <c r="F2328" s="1">
        <v>-9.2778396174124107E-3</v>
      </c>
      <c r="G2328" s="1">
        <v>-1.1357014626892601E-2</v>
      </c>
    </row>
    <row r="2329" spans="1:7" x14ac:dyDescent="0.3">
      <c r="A2329" s="3">
        <v>20180727</v>
      </c>
      <c r="B2329" s="1">
        <v>-1.0706136185162127E-2</v>
      </c>
      <c r="C2329" s="1">
        <v>-7.6072451743193562E-3</v>
      </c>
      <c r="D2329" s="1">
        <v>-1.0963540586194776E-2</v>
      </c>
      <c r="E2329" s="1">
        <v>-5.7745074035606301E-3</v>
      </c>
      <c r="F2329" s="1">
        <v>-1.9964335759461902E-3</v>
      </c>
      <c r="G2329" s="1">
        <v>-2.0783290548719201E-4</v>
      </c>
    </row>
    <row r="2330" spans="1:7" x14ac:dyDescent="0.3">
      <c r="A2330" s="3">
        <v>20180730</v>
      </c>
      <c r="B2330" s="1">
        <v>-2.1958497424106958E-2</v>
      </c>
      <c r="C2330" s="1">
        <v>-3.0961815358898873E-2</v>
      </c>
      <c r="D2330" s="1">
        <v>-4.2786481220962692E-3</v>
      </c>
      <c r="E2330" s="1">
        <v>-7.5172670358700502E-3</v>
      </c>
      <c r="F2330" s="1">
        <v>8.5803718731081204E-3</v>
      </c>
      <c r="G2330" s="1">
        <v>1.06265346539119E-2</v>
      </c>
    </row>
    <row r="2331" spans="1:7" x14ac:dyDescent="0.3">
      <c r="A2331" s="3">
        <v>20180731</v>
      </c>
      <c r="B2331" s="1">
        <v>4.5331918909244715E-4</v>
      </c>
      <c r="C2331" s="1">
        <v>2.9687694569438096E-3</v>
      </c>
      <c r="D2331" s="1">
        <v>2.8520002608409113E-3</v>
      </c>
      <c r="E2331" s="1">
        <v>5.1378983493338497E-4</v>
      </c>
      <c r="F2331" s="1">
        <v>2.2672256801619102E-3</v>
      </c>
      <c r="G2331" s="1">
        <v>-3.3016555858073901E-3</v>
      </c>
    </row>
    <row r="2332" spans="1:7" x14ac:dyDescent="0.3">
      <c r="A2332" s="3">
        <v>20180801</v>
      </c>
      <c r="B2332" s="1">
        <v>-1.6469655500351493E-2</v>
      </c>
      <c r="C2332" s="1">
        <v>-1.7101564896092165E-2</v>
      </c>
      <c r="D2332" s="1">
        <v>-2.3038469689740472E-2</v>
      </c>
      <c r="E2332" s="1">
        <v>-1.9641133782132499E-2</v>
      </c>
      <c r="F2332" s="1">
        <v>-2.3021731287560201E-2</v>
      </c>
      <c r="G2332" s="1">
        <v>-1.8947514966300899E-2</v>
      </c>
    </row>
    <row r="2333" spans="1:7" x14ac:dyDescent="0.3">
      <c r="A2333" s="3">
        <v>20180802</v>
      </c>
      <c r="B2333" s="1">
        <v>-2.6607279933257413E-2</v>
      </c>
      <c r="C2333" s="1">
        <v>-2.0205724528137171E-3</v>
      </c>
      <c r="D2333" s="1">
        <v>-3.0224536635272418E-2</v>
      </c>
      <c r="E2333" s="1">
        <v>-2.8911946389677898E-2</v>
      </c>
      <c r="F2333" s="1">
        <v>-2.2971763316217E-2</v>
      </c>
      <c r="G2333" s="1">
        <v>-1.43769116905E-2</v>
      </c>
    </row>
    <row r="2334" spans="1:7" x14ac:dyDescent="0.3">
      <c r="A2334" s="3">
        <v>20180803</v>
      </c>
      <c r="B2334" s="1">
        <v>-3.1546671712655211E-2</v>
      </c>
      <c r="C2334" s="1">
        <v>-2.8082106070036736E-2</v>
      </c>
      <c r="D2334" s="1">
        <v>-2.2682188154224635E-2</v>
      </c>
      <c r="E2334" s="1">
        <v>-2.6158681554313199E-2</v>
      </c>
      <c r="F2334" s="1">
        <v>-1.94347665718149E-3</v>
      </c>
      <c r="G2334" s="1">
        <v>-1.5080872368239601E-2</v>
      </c>
    </row>
    <row r="2335" spans="1:7" x14ac:dyDescent="0.3">
      <c r="A2335" s="3">
        <v>20180806</v>
      </c>
      <c r="B2335" s="1">
        <v>-2.031763797535021E-2</v>
      </c>
      <c r="C2335" s="1">
        <v>-3.9478130090932616E-2</v>
      </c>
      <c r="D2335" s="1">
        <v>-9.7422601018955016E-3</v>
      </c>
      <c r="E2335" s="1">
        <v>-1.8773237310644401E-2</v>
      </c>
      <c r="F2335" s="1">
        <v>-5.2169809252482498E-5</v>
      </c>
      <c r="G2335" s="1">
        <v>-1.2809317155293799E-2</v>
      </c>
    </row>
    <row r="2336" spans="1:7" x14ac:dyDescent="0.3">
      <c r="A2336" s="3">
        <v>20180807</v>
      </c>
      <c r="B2336" s="1">
        <v>3.0734670640766525E-2</v>
      </c>
      <c r="C2336" s="1">
        <v>2.3899548478717399E-2</v>
      </c>
      <c r="D2336" s="1">
        <v>2.9563825479470767E-2</v>
      </c>
      <c r="E2336" s="1">
        <v>2.82799718876422E-2</v>
      </c>
      <c r="F2336" s="1">
        <v>2.5147164804124201E-2</v>
      </c>
      <c r="G2336" s="1">
        <v>3.83133582955444E-2</v>
      </c>
    </row>
    <row r="2337" spans="1:7" x14ac:dyDescent="0.3">
      <c r="A2337" s="3">
        <v>20180808</v>
      </c>
      <c r="B2337" s="1">
        <v>-2.3119884842333696E-2</v>
      </c>
      <c r="C2337" s="1">
        <v>-2.3118797655414108E-2</v>
      </c>
      <c r="D2337" s="1">
        <v>-2.277983377234423E-2</v>
      </c>
      <c r="E2337" s="1">
        <v>-2.2063248522468298E-2</v>
      </c>
      <c r="F2337" s="1">
        <v>-1.2684029358849901E-2</v>
      </c>
      <c r="G2337" s="1">
        <v>-5.7501505363116504E-3</v>
      </c>
    </row>
    <row r="2338" spans="1:7" x14ac:dyDescent="0.3">
      <c r="A2338" s="3">
        <v>20180809</v>
      </c>
      <c r="B2338" s="1">
        <v>4.7427893135875844E-2</v>
      </c>
      <c r="C2338" s="1">
        <v>3.5773320492622086E-2</v>
      </c>
      <c r="D2338" s="1">
        <v>2.4191467174276733E-2</v>
      </c>
      <c r="E2338" s="1">
        <v>2.5575079306467401E-2</v>
      </c>
      <c r="F2338" s="1">
        <v>2.03101403583364E-2</v>
      </c>
      <c r="G2338" s="1">
        <v>1.2255809636691E-2</v>
      </c>
    </row>
    <row r="2339" spans="1:7" x14ac:dyDescent="0.3">
      <c r="A2339" s="3">
        <v>20180810</v>
      </c>
      <c r="B2339" s="1">
        <v>8.3114856976846813E-3</v>
      </c>
      <c r="C2339" s="1">
        <v>2.0952133068782075E-2</v>
      </c>
      <c r="D2339" s="1">
        <v>2.9319480874828358E-3</v>
      </c>
      <c r="E2339" s="1">
        <v>3.9312866549428196E-3</v>
      </c>
      <c r="F2339" s="1">
        <v>-1.79169784899066E-3</v>
      </c>
      <c r="G2339" s="1">
        <v>-1.42618771927014E-3</v>
      </c>
    </row>
    <row r="2340" spans="1:7" x14ac:dyDescent="0.3">
      <c r="A2340" s="3">
        <v>20180813</v>
      </c>
      <c r="B2340" s="1">
        <v>1.3996778503581629E-2</v>
      </c>
      <c r="C2340" s="1">
        <v>9.7159113442752288E-3</v>
      </c>
      <c r="D2340" s="1">
        <v>-2.2447235887039598E-3</v>
      </c>
      <c r="E2340" s="1">
        <v>-6.2679416254756599E-3</v>
      </c>
      <c r="F2340" s="1">
        <v>-1.3704664893555801E-2</v>
      </c>
      <c r="G2340" s="1">
        <v>1.1204774319278001E-3</v>
      </c>
    </row>
    <row r="2341" spans="1:7" x14ac:dyDescent="0.3">
      <c r="A2341" s="3">
        <v>20180814</v>
      </c>
      <c r="B2341" s="1">
        <v>-1.2607399611780212E-2</v>
      </c>
      <c r="C2341" s="1">
        <v>-2.9015875529358887E-3</v>
      </c>
      <c r="D2341" s="1">
        <v>-4.7138623881602185E-3</v>
      </c>
      <c r="E2341" s="1">
        <v>-1.9882616556307002E-3</v>
      </c>
      <c r="F2341" s="1">
        <v>-5.2952588249613498E-3</v>
      </c>
      <c r="G2341" s="1">
        <v>-5.8383209409152998E-3</v>
      </c>
    </row>
    <row r="2342" spans="1:7" x14ac:dyDescent="0.3">
      <c r="A2342" s="3">
        <v>20180815</v>
      </c>
      <c r="B2342" s="1">
        <v>-2.635876179159162E-2</v>
      </c>
      <c r="C2342" s="1">
        <v>-3.4237929487656207E-2</v>
      </c>
      <c r="D2342" s="1">
        <v>-2.4540352835958599E-2</v>
      </c>
      <c r="E2342" s="1">
        <v>-2.4360233694866801E-2</v>
      </c>
      <c r="F2342" s="1">
        <v>-1.9074721864237799E-2</v>
      </c>
      <c r="G2342" s="1">
        <v>-2.4925675323195999E-2</v>
      </c>
    </row>
    <row r="2343" spans="1:7" x14ac:dyDescent="0.3">
      <c r="A2343" s="3">
        <v>20180816</v>
      </c>
      <c r="B2343" s="1">
        <v>-2.2839770635242678E-3</v>
      </c>
      <c r="C2343" s="1">
        <v>-2.8493537595082204E-3</v>
      </c>
      <c r="D2343" s="1">
        <v>-9.8438992479207843E-3</v>
      </c>
      <c r="E2343" s="1">
        <v>-1.9401030240901201E-2</v>
      </c>
      <c r="F2343" s="1">
        <v>3.7777436709815699E-3</v>
      </c>
      <c r="G2343" s="1">
        <v>-9.3328335197827503E-3</v>
      </c>
    </row>
    <row r="2344" spans="1:7" x14ac:dyDescent="0.3">
      <c r="A2344" s="3">
        <v>20180817</v>
      </c>
      <c r="B2344" s="1">
        <v>-1.843044568676825E-2</v>
      </c>
      <c r="C2344" s="1">
        <v>-3.2777570884312664E-2</v>
      </c>
      <c r="D2344" s="1">
        <v>-1.3594316437298117E-2</v>
      </c>
      <c r="E2344" s="1">
        <v>-1.68839538970595E-2</v>
      </c>
      <c r="F2344" s="1">
        <v>-7.4927963132482497E-3</v>
      </c>
      <c r="G2344" s="1">
        <v>-1.58250027384048E-2</v>
      </c>
    </row>
    <row r="2345" spans="1:7" x14ac:dyDescent="0.3">
      <c r="A2345" s="3">
        <v>20180820</v>
      </c>
      <c r="B2345" s="1">
        <v>1.5897787088394323E-2</v>
      </c>
      <c r="C2345" s="1">
        <v>-1.4419414015634523E-2</v>
      </c>
      <c r="D2345" s="1">
        <v>6.3849101217735927E-3</v>
      </c>
      <c r="E2345" s="1">
        <v>3.8207283095099999E-3</v>
      </c>
      <c r="F2345" s="1">
        <v>1.6760838882668199E-2</v>
      </c>
      <c r="G2345" s="1">
        <v>1.35840881716377E-2</v>
      </c>
    </row>
    <row r="2346" spans="1:7" x14ac:dyDescent="0.3">
      <c r="A2346" s="3">
        <v>20180821</v>
      </c>
      <c r="B2346" s="1">
        <v>9.8525702258346476E-3</v>
      </c>
      <c r="C2346" s="1">
        <v>3.798468968954706E-2</v>
      </c>
      <c r="D2346" s="1">
        <v>1.532089123805668E-2</v>
      </c>
      <c r="E2346" s="1">
        <v>2.5640604953056801E-2</v>
      </c>
      <c r="F2346" s="1">
        <v>1.01921603060133E-2</v>
      </c>
      <c r="G2346" s="1">
        <v>1.1865476352764101E-2</v>
      </c>
    </row>
    <row r="2347" spans="1:7" x14ac:dyDescent="0.3">
      <c r="A2347" s="3">
        <v>20180822</v>
      </c>
      <c r="B2347" s="1">
        <v>-1.5787258938064853E-2</v>
      </c>
      <c r="C2347" s="1">
        <v>-6.33409664577514E-3</v>
      </c>
      <c r="D2347" s="1">
        <v>-1.1288814468612789E-2</v>
      </c>
      <c r="E2347" s="1">
        <v>-9.3003481730264403E-3</v>
      </c>
      <c r="F2347" s="1">
        <v>-6.8734702698979705E-4</v>
      </c>
      <c r="G2347" s="1">
        <v>-3.7607678365787702E-3</v>
      </c>
    </row>
    <row r="2348" spans="1:7" x14ac:dyDescent="0.3">
      <c r="A2348" s="3">
        <v>20180823</v>
      </c>
      <c r="B2348" s="1">
        <v>1.1931707855627714E-2</v>
      </c>
      <c r="C2348" s="1">
        <v>6.9390340788810147E-3</v>
      </c>
      <c r="D2348" s="1">
        <v>4.2900783017301965E-3</v>
      </c>
      <c r="E2348" s="1">
        <v>-3.7902082439714602E-4</v>
      </c>
      <c r="F2348" s="1">
        <v>4.1243575969078603E-3</v>
      </c>
      <c r="G2348" s="1">
        <v>-5.0567994691440602E-3</v>
      </c>
    </row>
    <row r="2349" spans="1:7" x14ac:dyDescent="0.3">
      <c r="A2349" s="3">
        <v>20180824</v>
      </c>
      <c r="B2349" s="1">
        <v>-7.0071296005967919E-3</v>
      </c>
      <c r="C2349" s="1">
        <v>2.3199608389642412E-3</v>
      </c>
      <c r="D2349" s="1">
        <v>-1.323842981835288E-3</v>
      </c>
      <c r="E2349" s="1">
        <v>-2.8505998033589199E-3</v>
      </c>
      <c r="F2349" s="1">
        <v>1.40281511394331E-2</v>
      </c>
      <c r="G2349" s="1">
        <v>-3.0017775958177E-3</v>
      </c>
    </row>
    <row r="2350" spans="1:7" x14ac:dyDescent="0.3">
      <c r="A2350" s="3">
        <v>20180827</v>
      </c>
      <c r="B2350" s="1">
        <v>3.9723314561091343E-2</v>
      </c>
      <c r="C2350" s="1">
        <v>3.5561327351147462E-2</v>
      </c>
      <c r="D2350" s="1">
        <v>2.563294338344407E-2</v>
      </c>
      <c r="E2350" s="1">
        <v>3.1497880662999002E-2</v>
      </c>
      <c r="F2350" s="1">
        <v>1.7089252480665E-2</v>
      </c>
      <c r="G2350" s="1">
        <v>2.2125763449088901E-2</v>
      </c>
    </row>
    <row r="2351" spans="1:7" x14ac:dyDescent="0.3">
      <c r="A2351" s="3">
        <v>20180828</v>
      </c>
      <c r="B2351" s="1">
        <v>1.7519491442013939E-3</v>
      </c>
      <c r="C2351" s="1">
        <v>-3.2185568566223451E-3</v>
      </c>
      <c r="D2351" s="1">
        <v>1.8725363181261944E-3</v>
      </c>
      <c r="E2351" s="1">
        <v>-3.5242689447225601E-4</v>
      </c>
      <c r="F2351" s="1">
        <v>-3.5539298449769898E-3</v>
      </c>
      <c r="G2351" s="1">
        <v>9.9113723425610801E-4</v>
      </c>
    </row>
    <row r="2352" spans="1:7" x14ac:dyDescent="0.3">
      <c r="A2352" s="3">
        <v>20180829</v>
      </c>
      <c r="B2352" s="1">
        <v>-4.5252252301435855E-3</v>
      </c>
      <c r="C2352" s="1">
        <v>-5.7871902261388049E-3</v>
      </c>
      <c r="D2352" s="1">
        <v>-7.6532536003790811E-3</v>
      </c>
      <c r="E2352" s="1">
        <v>-7.6094810556259201E-3</v>
      </c>
      <c r="F2352" s="1">
        <v>-9.60248708662286E-4</v>
      </c>
      <c r="G2352" s="1">
        <v>-1.00772002490052E-2</v>
      </c>
    </row>
    <row r="2353" spans="1:7" x14ac:dyDescent="0.3">
      <c r="A2353" s="3">
        <v>20180830</v>
      </c>
      <c r="B2353" s="1">
        <v>-1.9901682894163143E-2</v>
      </c>
      <c r="C2353" s="1">
        <v>-1.365119965633038E-2</v>
      </c>
      <c r="D2353" s="1">
        <v>-9.411274539518245E-3</v>
      </c>
      <c r="E2353" s="1">
        <v>-4.6409178629836303E-3</v>
      </c>
      <c r="F2353" s="1">
        <v>-1.13188245608105E-2</v>
      </c>
      <c r="G2353" s="1">
        <v>-1.17534075889593E-2</v>
      </c>
    </row>
    <row r="2354" spans="1:7" x14ac:dyDescent="0.3">
      <c r="A2354" s="3">
        <v>20180831</v>
      </c>
      <c r="B2354" s="1">
        <v>-1.3885209159166589E-2</v>
      </c>
      <c r="C2354" s="1">
        <v>-2.1232372190733081E-2</v>
      </c>
      <c r="D2354" s="1">
        <v>-8.40972248128238E-3</v>
      </c>
      <c r="E2354" s="1">
        <v>-1.51592469490948E-2</v>
      </c>
      <c r="F2354" s="1">
        <v>7.6599844301330298E-3</v>
      </c>
      <c r="G2354" s="1">
        <v>-4.5426807100228204E-3</v>
      </c>
    </row>
    <row r="2355" spans="1:7" x14ac:dyDescent="0.3">
      <c r="A2355" s="3">
        <v>20180903</v>
      </c>
      <c r="B2355" s="1">
        <v>-1.5981152680632569E-3</v>
      </c>
      <c r="C2355" s="1">
        <v>-2.1149936220394615E-3</v>
      </c>
      <c r="D2355" s="1">
        <v>-2.7400596449489948E-3</v>
      </c>
      <c r="E2355" s="1">
        <v>-1.9675105617233402E-3</v>
      </c>
      <c r="F2355" s="1">
        <v>-3.0991467778353002E-3</v>
      </c>
      <c r="G2355" s="1">
        <v>-8.4710721605131007E-3</v>
      </c>
    </row>
    <row r="2356" spans="1:7" x14ac:dyDescent="0.3">
      <c r="A2356" s="3">
        <v>20180904</v>
      </c>
      <c r="B2356" s="1">
        <v>1.6398779815675762E-2</v>
      </c>
      <c r="C2356" s="1">
        <v>7.1291881302469806E-3</v>
      </c>
      <c r="D2356" s="1">
        <v>7.9082195646550876E-3</v>
      </c>
      <c r="E2356" s="1">
        <v>8.2891385852764399E-3</v>
      </c>
      <c r="F2356" s="1">
        <v>1.52088373458586E-2</v>
      </c>
      <c r="G2356" s="1">
        <v>9.6136470201946302E-3</v>
      </c>
    </row>
    <row r="2357" spans="1:7" x14ac:dyDescent="0.3">
      <c r="A2357" s="3">
        <v>20180905</v>
      </c>
      <c r="B2357" s="1">
        <v>-1.3998572485331227E-2</v>
      </c>
      <c r="C2357" s="1">
        <v>-1.4633774308430169E-2</v>
      </c>
      <c r="D2357" s="1">
        <v>-2.0570504799418764E-2</v>
      </c>
      <c r="E2357" s="1">
        <v>-2.0265913341740702E-2</v>
      </c>
      <c r="F2357" s="1">
        <v>-2.33242188580704E-2</v>
      </c>
      <c r="G2357" s="1">
        <v>-2.3821354588495099E-2</v>
      </c>
    </row>
    <row r="2358" spans="1:7" x14ac:dyDescent="0.3">
      <c r="A2358" s="3">
        <v>20180906</v>
      </c>
      <c r="B2358" s="1">
        <v>-6.4354749432351975E-3</v>
      </c>
      <c r="C2358" s="1">
        <v>-9.9271025303217554E-3</v>
      </c>
      <c r="D2358" s="1">
        <v>-7.4870278253353871E-3</v>
      </c>
      <c r="E2358" s="1">
        <v>-1.3488263465143801E-2</v>
      </c>
      <c r="F2358" s="1">
        <v>-7.5892453503302003E-3</v>
      </c>
      <c r="G2358" s="1">
        <v>-9.4795443721262009E-3</v>
      </c>
    </row>
    <row r="2359" spans="1:7" x14ac:dyDescent="0.3">
      <c r="A2359" s="3">
        <v>20180907</v>
      </c>
      <c r="B2359" s="1">
        <v>-1.1095362148491101E-2</v>
      </c>
      <c r="C2359" s="1">
        <v>1.5032521953202968E-2</v>
      </c>
      <c r="D2359" s="1">
        <v>3.2919300230237368E-3</v>
      </c>
      <c r="E2359" s="1">
        <v>6.6504745717115296E-3</v>
      </c>
      <c r="F2359" s="1">
        <v>6.9108081908839701E-3</v>
      </c>
      <c r="G2359" s="1">
        <v>9.4243068803116798E-3</v>
      </c>
    </row>
    <row r="2360" spans="1:7" x14ac:dyDescent="0.3">
      <c r="A2360" s="3">
        <v>20180910</v>
      </c>
      <c r="B2360" s="1">
        <v>-3.1447464453477375E-2</v>
      </c>
      <c r="C2360" s="1">
        <v>-1.9484630976035144E-2</v>
      </c>
      <c r="D2360" s="1">
        <v>-1.4721623247830934E-2</v>
      </c>
      <c r="E2360" s="1">
        <v>-9.89559035195192E-3</v>
      </c>
      <c r="F2360" s="1">
        <v>-6.1952047612568997E-3</v>
      </c>
      <c r="G2360" s="1">
        <v>-1.8543146237383401E-2</v>
      </c>
    </row>
    <row r="2361" spans="1:7" x14ac:dyDescent="0.3">
      <c r="A2361" s="3">
        <v>20180911</v>
      </c>
      <c r="B2361" s="1">
        <v>9.6873366539943148E-3</v>
      </c>
      <c r="C2361" s="1">
        <v>3.7451150294940156E-3</v>
      </c>
      <c r="D2361" s="1">
        <v>2.2455115450320936E-3</v>
      </c>
      <c r="E2361" s="1">
        <v>4.6228184233978201E-4</v>
      </c>
      <c r="F2361" s="1">
        <v>-6.6044633692626999E-3</v>
      </c>
      <c r="G2361" s="1">
        <v>-2.14213383882908E-2</v>
      </c>
    </row>
    <row r="2362" spans="1:7" x14ac:dyDescent="0.3">
      <c r="A2362" s="3">
        <v>20180912</v>
      </c>
      <c r="B2362" s="1">
        <v>-1.4848155945153015E-2</v>
      </c>
      <c r="C2362" s="1">
        <v>-2.3895329792405204E-2</v>
      </c>
      <c r="D2362" s="1">
        <v>-8.2300553304620128E-4</v>
      </c>
      <c r="E2362" s="1">
        <v>-8.9950776448900708E-3</v>
      </c>
      <c r="F2362" s="1">
        <v>-2.0169203631486099E-3</v>
      </c>
      <c r="G2362" s="1">
        <v>-3.10960603842883E-3</v>
      </c>
    </row>
    <row r="2363" spans="1:7" x14ac:dyDescent="0.3">
      <c r="A2363" s="3">
        <v>20180913</v>
      </c>
      <c r="B2363" s="1">
        <v>1.3566446797348758E-2</v>
      </c>
      <c r="C2363" s="1">
        <v>-1.5128037456591394E-2</v>
      </c>
      <c r="D2363" s="1">
        <v>1.041182325805585E-2</v>
      </c>
      <c r="E2363" s="1">
        <v>7.7323945634938298E-3</v>
      </c>
      <c r="F2363" s="1">
        <v>1.4306314187053601E-2</v>
      </c>
      <c r="G2363" s="1">
        <v>8.9517631554452397E-3</v>
      </c>
    </row>
    <row r="2364" spans="1:7" x14ac:dyDescent="0.3">
      <c r="A2364" s="3">
        <v>20180914</v>
      </c>
      <c r="B2364" s="1">
        <v>-1.5043361508818383E-2</v>
      </c>
      <c r="C2364" s="1">
        <v>-1.2125379320291913E-2</v>
      </c>
      <c r="D2364" s="1">
        <v>6.2482830887575823E-3</v>
      </c>
      <c r="E2364" s="1">
        <v>1.02000575314366E-2</v>
      </c>
      <c r="F2364" s="1">
        <v>1.5011401926326999E-3</v>
      </c>
      <c r="G2364" s="1">
        <v>2.65118553765733E-3</v>
      </c>
    </row>
    <row r="2365" spans="1:7" x14ac:dyDescent="0.3">
      <c r="A2365" s="3">
        <v>20180917</v>
      </c>
      <c r="B2365" s="1">
        <v>-2.1509841310992192E-2</v>
      </c>
      <c r="C2365" s="1">
        <v>-2.590360595689227E-2</v>
      </c>
      <c r="D2365" s="1">
        <v>-1.2588249209442588E-2</v>
      </c>
      <c r="E2365" s="1">
        <v>-1.03914407075345E-2</v>
      </c>
      <c r="F2365" s="1">
        <v>-9.83558430759361E-3</v>
      </c>
      <c r="G2365" s="1">
        <v>-1.7936292007678298E-2</v>
      </c>
    </row>
    <row r="2366" spans="1:7" x14ac:dyDescent="0.3">
      <c r="A2366" s="3">
        <v>20180918</v>
      </c>
      <c r="B2366" s="1">
        <v>1.5415316431284156E-2</v>
      </c>
      <c r="C2366" s="1">
        <v>2.2213054709707771E-2</v>
      </c>
      <c r="D2366" s="1">
        <v>1.2604000673832817E-2</v>
      </c>
      <c r="E2366" s="1">
        <v>1.49913804228203E-2</v>
      </c>
      <c r="F2366" s="1">
        <v>1.66572783713663E-2</v>
      </c>
      <c r="G2366" s="1">
        <v>3.2203276557101299E-2</v>
      </c>
    </row>
    <row r="2367" spans="1:7" x14ac:dyDescent="0.3">
      <c r="A2367" s="3">
        <v>20180919</v>
      </c>
      <c r="B2367" s="1">
        <v>1.0383015906790725E-2</v>
      </c>
      <c r="C2367" s="1">
        <v>1.5620623836455435E-2</v>
      </c>
      <c r="D2367" s="1">
        <v>1.5630476798170003E-2</v>
      </c>
      <c r="E2367" s="1">
        <v>1.8418508094881599E-2</v>
      </c>
      <c r="F2367" s="1">
        <v>1.21113062455329E-2</v>
      </c>
      <c r="G2367" s="1">
        <v>1.02763833167261E-2</v>
      </c>
    </row>
    <row r="2368" spans="1:7" x14ac:dyDescent="0.3">
      <c r="A2368" s="3">
        <v>20180920</v>
      </c>
      <c r="B2368" s="1">
        <v>-2.0490733198002373E-3</v>
      </c>
      <c r="C2368" s="1">
        <v>-3.6364989181130541E-3</v>
      </c>
      <c r="D2368" s="1">
        <v>4.0115739714076236E-4</v>
      </c>
      <c r="E2368" s="1">
        <v>1.25238909811016E-3</v>
      </c>
      <c r="F2368" s="1">
        <v>1.43840539285048E-3</v>
      </c>
      <c r="G2368" s="1">
        <v>1.0402982544784501E-3</v>
      </c>
    </row>
    <row r="2369" spans="1:7" x14ac:dyDescent="0.3">
      <c r="A2369" s="3">
        <v>20180921</v>
      </c>
      <c r="B2369" s="1">
        <v>2.2183971781361701E-2</v>
      </c>
      <c r="C2369" s="1">
        <v>2.50291897424668E-2</v>
      </c>
      <c r="D2369" s="1">
        <v>3.4775742137955021E-2</v>
      </c>
      <c r="E2369" s="1">
        <v>3.2259706757154102E-2</v>
      </c>
      <c r="F2369" s="1">
        <v>3.9977439291082897E-2</v>
      </c>
      <c r="G2369" s="1">
        <v>2.5426594960978599E-2</v>
      </c>
    </row>
    <row r="2370" spans="1:7" x14ac:dyDescent="0.3">
      <c r="A2370" s="3">
        <v>20180925</v>
      </c>
      <c r="B2370" s="1">
        <v>-7.0989870618137288E-3</v>
      </c>
      <c r="C2370" s="1">
        <v>-6.2903477855751273E-4</v>
      </c>
      <c r="D2370" s="1">
        <v>-9.1023538014082563E-3</v>
      </c>
      <c r="E2370" s="1">
        <v>-7.29770987598145E-3</v>
      </c>
      <c r="F2370" s="1">
        <v>-1.5670009102882899E-2</v>
      </c>
      <c r="G2370" s="1">
        <v>-9.1348469940640102E-3</v>
      </c>
    </row>
    <row r="2371" spans="1:7" x14ac:dyDescent="0.3">
      <c r="A2371" s="3">
        <v>20180926</v>
      </c>
      <c r="B2371" s="1">
        <v>9.5176008245854617E-3</v>
      </c>
      <c r="C2371" s="1">
        <v>1.3405345883797194E-2</v>
      </c>
      <c r="D2371" s="1">
        <v>7.3541527029096169E-3</v>
      </c>
      <c r="E2371" s="1">
        <v>1.48923022404266E-2</v>
      </c>
      <c r="F2371" s="1">
        <v>9.8389721256689298E-3</v>
      </c>
      <c r="G2371" s="1">
        <v>1.12941004883494E-2</v>
      </c>
    </row>
    <row r="2372" spans="1:7" x14ac:dyDescent="0.3">
      <c r="A2372" s="3">
        <v>20180927</v>
      </c>
      <c r="B2372" s="1">
        <v>-1.7096849077829268E-2</v>
      </c>
      <c r="C2372" s="1">
        <v>4.4980335662921167E-3</v>
      </c>
      <c r="D2372" s="1">
        <v>-6.8946115132223875E-3</v>
      </c>
      <c r="E2372" s="1">
        <v>-4.1640300476925504E-3</v>
      </c>
      <c r="F2372" s="1">
        <v>-2.4364624582604E-3</v>
      </c>
      <c r="G2372" s="1">
        <v>-9.3971423448234101E-4</v>
      </c>
    </row>
    <row r="2373" spans="1:7" x14ac:dyDescent="0.3">
      <c r="A2373" s="3">
        <v>20180928</v>
      </c>
      <c r="B2373" s="1">
        <v>9.0131842826268928E-3</v>
      </c>
      <c r="C2373" s="1">
        <v>9.3385244802757939E-3</v>
      </c>
      <c r="D2373" s="1">
        <v>1.6761304526545073E-2</v>
      </c>
      <c r="E2373" s="1">
        <v>1.20542357258297E-2</v>
      </c>
      <c r="F2373" s="1">
        <v>1.0717582173089499E-2</v>
      </c>
      <c r="G2373" s="1">
        <v>3.2737888202777599E-3</v>
      </c>
    </row>
    <row r="2374" spans="1:7" x14ac:dyDescent="0.3">
      <c r="A2374" s="3">
        <v>20181008</v>
      </c>
      <c r="B2374" s="1">
        <v>-5.0297193505232707E-2</v>
      </c>
      <c r="C2374" s="1">
        <v>-4.5307615843410129E-2</v>
      </c>
      <c r="D2374" s="1">
        <v>-4.1085893659165824E-2</v>
      </c>
      <c r="E2374" s="1">
        <v>-3.9678903397045599E-2</v>
      </c>
      <c r="F2374" s="1">
        <v>-4.2072257251784401E-2</v>
      </c>
      <c r="G2374" s="1">
        <v>-3.6096511477442403E-2</v>
      </c>
    </row>
    <row r="2375" spans="1:7" x14ac:dyDescent="0.3">
      <c r="A2375" s="3">
        <v>20181009</v>
      </c>
      <c r="B2375" s="1">
        <v>-8.5133599244594793E-3</v>
      </c>
      <c r="C2375" s="1">
        <v>-6.0379751731231583E-3</v>
      </c>
      <c r="D2375" s="1">
        <v>1.3137720378419539E-3</v>
      </c>
      <c r="E2375" s="1">
        <v>1.72227103019184E-3</v>
      </c>
      <c r="F2375" s="1">
        <v>-8.3039857944808195E-4</v>
      </c>
      <c r="G2375" s="1">
        <v>3.8031188028021402E-3</v>
      </c>
    </row>
    <row r="2376" spans="1:7" x14ac:dyDescent="0.3">
      <c r="A2376" s="3">
        <v>20181010</v>
      </c>
      <c r="B2376" s="1">
        <v>-9.8356517384009016E-4</v>
      </c>
      <c r="C2376" s="1">
        <v>-9.9487695458879404E-3</v>
      </c>
      <c r="D2376" s="1">
        <v>-6.5515452512511394E-3</v>
      </c>
      <c r="E2376" s="1">
        <v>-9.3092297977252995E-3</v>
      </c>
      <c r="F2376" s="1">
        <v>3.7951555543190899E-3</v>
      </c>
      <c r="G2376" s="1">
        <v>8.1802883811213697E-3</v>
      </c>
    </row>
    <row r="2377" spans="1:7" x14ac:dyDescent="0.3">
      <c r="A2377" s="3">
        <v>20181011</v>
      </c>
      <c r="B2377" s="1">
        <v>-7.1379357892016687E-2</v>
      </c>
      <c r="C2377" s="1">
        <v>-5.09850496254649E-2</v>
      </c>
      <c r="D2377" s="1">
        <v>-5.4465910847478004E-2</v>
      </c>
      <c r="E2377" s="1">
        <v>-4.3080670731219198E-2</v>
      </c>
      <c r="F2377" s="1">
        <v>-4.2094048989210799E-2</v>
      </c>
      <c r="G2377" s="1">
        <v>-5.5352345572827498E-2</v>
      </c>
    </row>
    <row r="2378" spans="1:7" x14ac:dyDescent="0.3">
      <c r="A2378" s="3">
        <v>20181012</v>
      </c>
      <c r="B2378" s="1">
        <v>4.2240153796400731E-3</v>
      </c>
      <c r="C2378" s="1">
        <v>8.2480076080597309E-3</v>
      </c>
      <c r="D2378" s="1">
        <v>-3.1272784117762401E-5</v>
      </c>
      <c r="E2378" s="1">
        <v>1.45334701232859E-2</v>
      </c>
      <c r="F2378" s="1">
        <v>1.9386768390965401E-2</v>
      </c>
      <c r="G2378" s="1">
        <v>1.6462599187886399E-2</v>
      </c>
    </row>
    <row r="2379" spans="1:7" x14ac:dyDescent="0.3">
      <c r="A2379" s="3">
        <v>20181015</v>
      </c>
      <c r="B2379" s="1">
        <v>-1.4103403265495354E-2</v>
      </c>
      <c r="C2379" s="1">
        <v>-8.9618394676923823E-3</v>
      </c>
      <c r="D2379" s="1">
        <v>-3.2788539997812088E-2</v>
      </c>
      <c r="E2379" s="1">
        <v>-2.1963225810085099E-2</v>
      </c>
      <c r="F2379" s="1">
        <v>-1.34433806110098E-2</v>
      </c>
      <c r="G2379" s="1">
        <v>-1.9739798044307501E-2</v>
      </c>
    </row>
    <row r="2380" spans="1:7" x14ac:dyDescent="0.3">
      <c r="A2380" s="3">
        <v>20181016</v>
      </c>
      <c r="B2380" s="1">
        <v>-2.4752746389559328E-2</v>
      </c>
      <c r="C2380" s="1">
        <v>-2.2621683165480761E-2</v>
      </c>
      <c r="D2380" s="1">
        <v>-1.6210553026439607E-2</v>
      </c>
      <c r="E2380" s="1">
        <v>-1.2419851355923E-2</v>
      </c>
      <c r="F2380" s="1">
        <v>4.7697685059238997E-4</v>
      </c>
      <c r="G2380" s="1">
        <v>-2.23692520131193E-2</v>
      </c>
    </row>
    <row r="2381" spans="1:7" x14ac:dyDescent="0.3">
      <c r="A2381" s="3">
        <v>20181017</v>
      </c>
      <c r="B2381" s="1">
        <v>1.2064116409059317E-2</v>
      </c>
      <c r="C2381" s="1">
        <v>2.9787996839901736E-4</v>
      </c>
      <c r="D2381" s="1">
        <v>6.0504629176357707E-3</v>
      </c>
      <c r="E2381" s="1">
        <v>1.1101364337433299E-3</v>
      </c>
      <c r="F2381" s="1">
        <v>6.6284517210645098E-3</v>
      </c>
      <c r="G2381" s="1">
        <v>1.12527419022473E-2</v>
      </c>
    </row>
    <row r="2382" spans="1:7" x14ac:dyDescent="0.3">
      <c r="A2382" s="3">
        <v>20181018</v>
      </c>
      <c r="B2382" s="1">
        <v>-1.5958592164974937E-2</v>
      </c>
      <c r="C2382" s="1">
        <v>-2.9200648429834428E-2</v>
      </c>
      <c r="D2382" s="1">
        <v>-1.8396487999787905E-2</v>
      </c>
      <c r="E2382" s="1">
        <v>-1.8298507418287001E-2</v>
      </c>
      <c r="F2382" s="1">
        <v>-2.04589331116302E-2</v>
      </c>
      <c r="G2382" s="1">
        <v>-3.29868277301614E-2</v>
      </c>
    </row>
    <row r="2383" spans="1:7" x14ac:dyDescent="0.3">
      <c r="A2383" s="3">
        <v>20181019</v>
      </c>
      <c r="B2383" s="1">
        <v>3.2287809408191863E-2</v>
      </c>
      <c r="C2383" s="1">
        <v>3.4834025615693126E-2</v>
      </c>
      <c r="D2383" s="1">
        <v>2.2280275396617609E-2</v>
      </c>
      <c r="E2383" s="1">
        <v>2.7422421334699E-2</v>
      </c>
      <c r="F2383" s="1">
        <v>3.5426954707383697E-2</v>
      </c>
      <c r="G2383" s="1">
        <v>2.2592091383042499E-2</v>
      </c>
    </row>
    <row r="2384" spans="1:7" x14ac:dyDescent="0.3">
      <c r="A2384" s="3">
        <v>20181022</v>
      </c>
      <c r="B2384" s="1">
        <v>5.4324094071748041E-2</v>
      </c>
      <c r="C2384" s="1">
        <v>5.5179087531736941E-2</v>
      </c>
      <c r="D2384" s="1">
        <v>4.1375061903705407E-2</v>
      </c>
      <c r="E2384" s="1">
        <v>4.0957451239390603E-2</v>
      </c>
      <c r="F2384" s="1">
        <v>3.7417265161335402E-2</v>
      </c>
      <c r="G2384" s="1">
        <v>4.5197992882390098E-2</v>
      </c>
    </row>
    <row r="2385" spans="1:7" x14ac:dyDescent="0.3">
      <c r="A2385" s="3">
        <v>20181023</v>
      </c>
      <c r="B2385" s="1">
        <v>-2.809674988907878E-2</v>
      </c>
      <c r="C2385" s="1">
        <v>-1.7106357736643464E-2</v>
      </c>
      <c r="D2385" s="1">
        <v>-2.2742499197099669E-2</v>
      </c>
      <c r="E2385" s="1">
        <v>-3.1078079305211399E-2</v>
      </c>
      <c r="F2385" s="1">
        <v>-2.3113227947957799E-2</v>
      </c>
      <c r="G2385" s="1">
        <v>-2.7939045298646499E-2</v>
      </c>
    </row>
    <row r="2386" spans="1:7" x14ac:dyDescent="0.3">
      <c r="A2386" s="3">
        <v>20181024</v>
      </c>
      <c r="B2386" s="1">
        <v>-9.7938822552909449E-3</v>
      </c>
      <c r="C2386" s="1">
        <v>-1.6105229588831066E-2</v>
      </c>
      <c r="D2386" s="1">
        <v>-3.8436294321185539E-3</v>
      </c>
      <c r="E2386" s="1">
        <v>-9.2996888054484601E-3</v>
      </c>
      <c r="F2386" s="1">
        <v>1.6867253837451201E-2</v>
      </c>
      <c r="G2386" s="1">
        <v>1.49346970729447E-3</v>
      </c>
    </row>
    <row r="2387" spans="1:7" x14ac:dyDescent="0.3">
      <c r="A2387" s="3">
        <v>20181025</v>
      </c>
      <c r="B2387" s="1">
        <v>-1.0845915441610095E-2</v>
      </c>
      <c r="C2387" s="1">
        <v>-9.4301839546764559E-3</v>
      </c>
      <c r="D2387" s="1">
        <v>-4.2001889314008693E-3</v>
      </c>
      <c r="E2387" s="1">
        <v>-8.9649751682955494E-3</v>
      </c>
      <c r="F2387" s="1">
        <v>1.4361845760919799E-2</v>
      </c>
      <c r="G2387" s="1">
        <v>-6.6334751895251497E-3</v>
      </c>
    </row>
    <row r="2388" spans="1:7" x14ac:dyDescent="0.3">
      <c r="A2388" s="3">
        <v>20181026</v>
      </c>
      <c r="B2388" s="1">
        <v>-3.5848371174349459E-3</v>
      </c>
      <c r="C2388" s="1">
        <v>-1.0635138985135309E-2</v>
      </c>
      <c r="D2388" s="1">
        <v>2.0061126929247853E-3</v>
      </c>
      <c r="E2388" s="1">
        <v>-8.3788125656059E-3</v>
      </c>
      <c r="F2388" s="1">
        <v>-3.4353273578929099E-3</v>
      </c>
      <c r="G2388" s="1">
        <v>4.1944772217710298E-3</v>
      </c>
    </row>
    <row r="2389" spans="1:7" x14ac:dyDescent="0.3">
      <c r="A2389" s="3">
        <v>20181029</v>
      </c>
      <c r="B2389" s="1">
        <v>-8.2147311463989584E-3</v>
      </c>
      <c r="C2389" s="1">
        <v>-2.5563063157855531E-2</v>
      </c>
      <c r="D2389" s="1">
        <v>-3.0898527846427899E-2</v>
      </c>
      <c r="E2389" s="1">
        <v>-5.5311740014923103E-2</v>
      </c>
      <c r="F2389" s="1">
        <v>-2.32927199277622E-2</v>
      </c>
      <c r="G2389" s="1">
        <v>-2.5123485239900802E-2</v>
      </c>
    </row>
    <row r="2390" spans="1:7" x14ac:dyDescent="0.3">
      <c r="A2390" s="3">
        <v>20181030</v>
      </c>
      <c r="B2390" s="1">
        <v>5.0716177321668502E-3</v>
      </c>
      <c r="C2390" s="1">
        <v>1.6857306851382019E-2</v>
      </c>
      <c r="D2390" s="1">
        <v>1.0457228219151203E-2</v>
      </c>
      <c r="E2390" s="1">
        <v>-8.1740420294319801E-5</v>
      </c>
      <c r="F2390" s="1">
        <v>1.9525070619254799E-2</v>
      </c>
      <c r="G2390" s="1">
        <v>4.4821239810002604E-3</v>
      </c>
    </row>
    <row r="2391" spans="1:7" x14ac:dyDescent="0.3">
      <c r="A2391" s="3">
        <v>20181031</v>
      </c>
      <c r="B2391" s="1">
        <v>1.8581569881960212E-2</v>
      </c>
      <c r="C2391" s="1">
        <v>3.070604044413526E-2</v>
      </c>
      <c r="D2391" s="1">
        <v>1.1954330786828875E-2</v>
      </c>
      <c r="E2391" s="1">
        <v>2.3765574924756599E-2</v>
      </c>
      <c r="F2391" s="1">
        <v>4.8510030131274796E-3</v>
      </c>
      <c r="G2391" s="1">
        <v>2.0152014221273499E-2</v>
      </c>
    </row>
    <row r="2392" spans="1:7" x14ac:dyDescent="0.3">
      <c r="A2392" s="3">
        <v>20181101</v>
      </c>
      <c r="B2392" s="1">
        <v>1.783224460840508E-2</v>
      </c>
      <c r="C2392" s="1">
        <v>9.6341234016785928E-3</v>
      </c>
      <c r="D2392" s="1">
        <v>8.0172980194717098E-3</v>
      </c>
      <c r="E2392" s="1">
        <v>1.4156445303991501E-2</v>
      </c>
      <c r="F2392" s="1">
        <v>-8.97521792771903E-4</v>
      </c>
      <c r="G2392" s="1">
        <v>1.9792789442521302E-3</v>
      </c>
    </row>
    <row r="2393" spans="1:7" x14ac:dyDescent="0.3">
      <c r="A2393" s="3">
        <v>20181102</v>
      </c>
      <c r="B2393" s="1">
        <v>5.5502781676641542E-2</v>
      </c>
      <c r="C2393" s="1">
        <v>4.7463347434266986E-2</v>
      </c>
      <c r="D2393" s="1">
        <v>3.3016309590486133E-2</v>
      </c>
      <c r="E2393" s="1">
        <v>4.4090808150184201E-2</v>
      </c>
      <c r="F2393" s="1">
        <v>2.35917418869411E-2</v>
      </c>
      <c r="G2393" s="1">
        <v>3.2613328608993998E-2</v>
      </c>
    </row>
    <row r="2394" spans="1:7" x14ac:dyDescent="0.3">
      <c r="A2394" s="3">
        <v>20181105</v>
      </c>
      <c r="B2394" s="1">
        <v>-5.2200080372456466E-3</v>
      </c>
      <c r="C2394" s="1">
        <v>-5.9513846104647314E-3</v>
      </c>
      <c r="D2394" s="1">
        <v>5.329494544388403E-4</v>
      </c>
      <c r="E2394" s="1">
        <v>-6.8886749546036097E-3</v>
      </c>
      <c r="F2394" s="1">
        <v>-9.7042979498994895E-3</v>
      </c>
      <c r="G2394" s="1">
        <v>-5.2652937342845601E-3</v>
      </c>
    </row>
    <row r="2395" spans="1:7" x14ac:dyDescent="0.3">
      <c r="A2395" s="3">
        <v>20181106</v>
      </c>
      <c r="B2395" s="1">
        <v>-9.9836817133641693E-3</v>
      </c>
      <c r="C2395" s="1">
        <v>1.7489748855916308E-3</v>
      </c>
      <c r="D2395" s="1">
        <v>-3.2940793117587578E-3</v>
      </c>
      <c r="E2395" s="1">
        <v>-8.3091414778339E-3</v>
      </c>
      <c r="F2395" s="1">
        <v>-2.04167675710769E-3</v>
      </c>
      <c r="G2395" s="1">
        <v>-4.6827341040364998E-4</v>
      </c>
    </row>
    <row r="2396" spans="1:7" x14ac:dyDescent="0.3">
      <c r="A2396" s="3">
        <v>20181107</v>
      </c>
      <c r="B2396" s="1">
        <v>-5.5575946455213923E-3</v>
      </c>
      <c r="C2396" s="1">
        <v>-1.8935901935341309E-3</v>
      </c>
      <c r="D2396" s="1">
        <v>-5.0900658015527725E-3</v>
      </c>
      <c r="E2396" s="1">
        <v>-3.3104163141961301E-4</v>
      </c>
      <c r="F2396" s="1">
        <v>-7.3488054217380801E-3</v>
      </c>
      <c r="G2396" s="1">
        <v>-6.4421147109223397E-3</v>
      </c>
    </row>
    <row r="2397" spans="1:7" x14ac:dyDescent="0.3">
      <c r="A2397" s="3">
        <v>20181108</v>
      </c>
      <c r="B2397" s="1">
        <v>-1.0921178270112273E-2</v>
      </c>
      <c r="C2397" s="1">
        <v>-2.79949726164008E-3</v>
      </c>
      <c r="D2397" s="1">
        <v>-6.4095005877526316E-3</v>
      </c>
      <c r="E2397" s="1">
        <v>-2.6754824063218502E-3</v>
      </c>
      <c r="F2397" s="1">
        <v>3.22452454354008E-3</v>
      </c>
      <c r="G2397" s="1">
        <v>-4.1712787892674401E-3</v>
      </c>
    </row>
    <row r="2398" spans="1:7" x14ac:dyDescent="0.3">
      <c r="A2398" s="3">
        <v>20181109</v>
      </c>
      <c r="B2398" s="1">
        <v>-1.094294076865839E-3</v>
      </c>
      <c r="C2398" s="1">
        <v>-8.0633212785899688E-3</v>
      </c>
      <c r="D2398" s="1">
        <v>-4.5795561814793335E-3</v>
      </c>
      <c r="E2398" s="1">
        <v>-9.4786574878151404E-3</v>
      </c>
      <c r="F2398" s="1">
        <v>-2.3900435487862901E-2</v>
      </c>
      <c r="G2398" s="1">
        <v>-1.0688597720623401E-2</v>
      </c>
    </row>
    <row r="2399" spans="1:7" x14ac:dyDescent="0.3">
      <c r="A2399" s="3">
        <v>20181112</v>
      </c>
      <c r="B2399" s="1">
        <v>3.9166222910578828E-2</v>
      </c>
      <c r="C2399" s="1">
        <v>2.2136779472525479E-2</v>
      </c>
      <c r="D2399" s="1">
        <v>2.1139361268836299E-2</v>
      </c>
      <c r="E2399" s="1">
        <v>1.30211333941501E-2</v>
      </c>
      <c r="F2399" s="1">
        <v>5.7146203558703099E-3</v>
      </c>
      <c r="G2399" s="1">
        <v>1.21163883570781E-2</v>
      </c>
    </row>
    <row r="2400" spans="1:7" x14ac:dyDescent="0.3">
      <c r="A2400" s="3">
        <v>20181113</v>
      </c>
      <c r="B2400" s="1">
        <v>1.0976901685174408E-2</v>
      </c>
      <c r="C2400" s="1">
        <v>1.5733109257505869E-2</v>
      </c>
      <c r="D2400" s="1">
        <v>8.1504512280209003E-3</v>
      </c>
      <c r="E2400" s="1">
        <v>1.7916907444033701E-2</v>
      </c>
      <c r="F2400" s="1">
        <v>5.4653041304933998E-3</v>
      </c>
      <c r="G2400" s="1">
        <v>6.5104575190266401E-3</v>
      </c>
    </row>
    <row r="2401" spans="1:7" x14ac:dyDescent="0.3">
      <c r="A2401" s="3">
        <v>20181114</v>
      </c>
      <c r="B2401" s="1">
        <v>-8.0937152372574251E-3</v>
      </c>
      <c r="C2401" s="1">
        <v>-5.4931715160305809E-3</v>
      </c>
      <c r="D2401" s="1">
        <v>-8.7594577605248601E-3</v>
      </c>
      <c r="E2401" s="1">
        <v>-9.8698480573002796E-3</v>
      </c>
      <c r="F2401" s="1">
        <v>-1.01874576049728E-2</v>
      </c>
      <c r="G2401" s="1">
        <v>-4.1789212768333197E-3</v>
      </c>
    </row>
    <row r="2402" spans="1:7" x14ac:dyDescent="0.3">
      <c r="A2402" s="3">
        <v>20181115</v>
      </c>
      <c r="B2402" s="1">
        <v>1.9119250387005092E-2</v>
      </c>
      <c r="C2402" s="1">
        <v>5.1823769562546074E-3</v>
      </c>
      <c r="D2402" s="1">
        <v>5.9270579431079332E-3</v>
      </c>
      <c r="E2402" s="1">
        <v>6.1817436298663101E-3</v>
      </c>
      <c r="F2402" s="1">
        <v>1.2406008262451799E-2</v>
      </c>
      <c r="G2402" s="1">
        <v>8.1520046444310094E-3</v>
      </c>
    </row>
    <row r="2403" spans="1:7" x14ac:dyDescent="0.3">
      <c r="A2403" s="3">
        <v>20181116</v>
      </c>
      <c r="B2403" s="1">
        <v>1.2324785117223524E-2</v>
      </c>
      <c r="C2403" s="1">
        <v>-1.1478169846726142E-2</v>
      </c>
      <c r="D2403" s="1">
        <v>7.4554448935560454E-3</v>
      </c>
      <c r="E2403" s="1">
        <v>7.4600506048198003E-3</v>
      </c>
      <c r="F2403" s="1">
        <v>5.2943049560300404E-3</v>
      </c>
      <c r="G2403" s="1">
        <v>-4.9321361605413495E-4</v>
      </c>
    </row>
    <row r="2404" spans="1:7" x14ac:dyDescent="0.3">
      <c r="A2404" s="3">
        <v>20181119</v>
      </c>
      <c r="B2404" s="1">
        <v>-4.9831300967607796E-3</v>
      </c>
      <c r="C2404" s="1">
        <v>1.8761605895957767E-3</v>
      </c>
      <c r="D2404" s="1">
        <v>2.7188139911895064E-3</v>
      </c>
      <c r="E2404" s="1">
        <v>5.48753580040281E-3</v>
      </c>
      <c r="F2404" s="1">
        <v>1.8345660273913E-2</v>
      </c>
      <c r="G2404" s="1">
        <v>5.5622075501542698E-3</v>
      </c>
    </row>
    <row r="2405" spans="1:7" x14ac:dyDescent="0.3">
      <c r="A2405" s="3">
        <v>20181120</v>
      </c>
      <c r="B2405" s="1">
        <v>-3.9334023607339882E-2</v>
      </c>
      <c r="C2405" s="1">
        <v>-2.0042763488106418E-2</v>
      </c>
      <c r="D2405" s="1">
        <v>-2.7194383574667465E-2</v>
      </c>
      <c r="E2405" s="1">
        <v>-2.43446757516118E-2</v>
      </c>
      <c r="F2405" s="1">
        <v>-1.99403435578995E-2</v>
      </c>
      <c r="G2405" s="1">
        <v>-2.24079775505742E-2</v>
      </c>
    </row>
    <row r="2406" spans="1:7" x14ac:dyDescent="0.3">
      <c r="A2406" s="3">
        <v>20181121</v>
      </c>
      <c r="B2406" s="1">
        <v>3.0206330234838152E-3</v>
      </c>
      <c r="C2406" s="1">
        <v>1.8254233651306798E-2</v>
      </c>
      <c r="D2406" s="1">
        <v>-9.760213163733136E-4</v>
      </c>
      <c r="E2406" s="1">
        <v>3.48269740885777E-3</v>
      </c>
      <c r="F2406" s="1">
        <v>2.0093674995302299E-3</v>
      </c>
      <c r="G2406" s="1">
        <v>1.20994805527451E-3</v>
      </c>
    </row>
    <row r="2407" spans="1:7" x14ac:dyDescent="0.3">
      <c r="A2407" s="3">
        <v>20181122</v>
      </c>
      <c r="B2407" s="1">
        <v>2.5040874463173467E-3</v>
      </c>
      <c r="C2407" s="1">
        <v>4.4992997565527762E-3</v>
      </c>
      <c r="D2407" s="1">
        <v>4.9711859366922146E-3</v>
      </c>
      <c r="E2407" s="1">
        <v>2.5878712486807798E-3</v>
      </c>
      <c r="F2407" s="1">
        <v>-6.0301781658037004E-3</v>
      </c>
      <c r="G2407" s="1">
        <v>-5.5078124325329001E-3</v>
      </c>
    </row>
    <row r="2408" spans="1:7" x14ac:dyDescent="0.3">
      <c r="A2408" s="3">
        <v>20181123</v>
      </c>
      <c r="B2408" s="1">
        <v>-3.4588794738995669E-2</v>
      </c>
      <c r="C2408" s="1">
        <v>-2.2939847408882229E-2</v>
      </c>
      <c r="D2408" s="1">
        <v>-2.9235842198968486E-2</v>
      </c>
      <c r="E2408" s="1">
        <v>-2.1845331127117201E-2</v>
      </c>
      <c r="F2408" s="1">
        <v>-1.69044003667485E-2</v>
      </c>
      <c r="G2408" s="1">
        <v>-3.0469989944118699E-2</v>
      </c>
    </row>
    <row r="2409" spans="1:7" x14ac:dyDescent="0.3">
      <c r="A2409" s="3">
        <v>20181126</v>
      </c>
      <c r="B2409" s="1">
        <v>-5.2095963468764463E-3</v>
      </c>
      <c r="C2409" s="1">
        <v>-6.4074715043549845E-3</v>
      </c>
      <c r="D2409" s="1">
        <v>-2.3875233456464727E-3</v>
      </c>
      <c r="E2409" s="1">
        <v>-2.3478600004708302E-3</v>
      </c>
      <c r="F2409" s="1">
        <v>4.56083675642701E-3</v>
      </c>
      <c r="G2409" s="1">
        <v>-6.4505916976900597E-3</v>
      </c>
    </row>
    <row r="2410" spans="1:7" x14ac:dyDescent="0.3">
      <c r="A2410" s="3">
        <v>20181127</v>
      </c>
      <c r="B2410" s="1">
        <v>5.3225239447526737E-3</v>
      </c>
      <c r="C2410" s="1">
        <v>2.1052641267497903E-3</v>
      </c>
      <c r="D2410" s="1">
        <v>6.1133202875492479E-4</v>
      </c>
      <c r="E2410" s="1">
        <v>-3.4034456762083798E-3</v>
      </c>
      <c r="F2410" s="1">
        <v>-3.9726400867747197E-3</v>
      </c>
      <c r="G2410" s="1">
        <v>-2.9036152370915998E-3</v>
      </c>
    </row>
    <row r="2411" spans="1:7" x14ac:dyDescent="0.3">
      <c r="A2411" s="3">
        <v>20181128</v>
      </c>
      <c r="B2411" s="1">
        <v>1.8930688521778493E-2</v>
      </c>
      <c r="C2411" s="1">
        <v>1.0965308296285867E-2</v>
      </c>
      <c r="D2411" s="1">
        <v>1.3650607676367658E-2</v>
      </c>
      <c r="E2411" s="1">
        <v>1.6883746064257601E-2</v>
      </c>
      <c r="F2411" s="1">
        <v>1.11330476416321E-2</v>
      </c>
      <c r="G2411" s="1">
        <v>9.3464104328025398E-3</v>
      </c>
    </row>
    <row r="2412" spans="1:7" x14ac:dyDescent="0.3">
      <c r="A2412" s="3">
        <v>20181129</v>
      </c>
      <c r="B2412" s="1">
        <v>-2.557328355930032E-2</v>
      </c>
      <c r="C2412" s="1">
        <v>-1.0394412744790275E-2</v>
      </c>
      <c r="D2412" s="1">
        <v>-1.7242936829128887E-2</v>
      </c>
      <c r="E2412" s="1">
        <v>-1.14342285172844E-2</v>
      </c>
      <c r="F2412" s="1">
        <v>-1.04027665858526E-2</v>
      </c>
      <c r="G2412" s="1">
        <v>-1.3403620233495899E-2</v>
      </c>
    </row>
    <row r="2413" spans="1:7" x14ac:dyDescent="0.3">
      <c r="A2413" s="3">
        <v>20181130</v>
      </c>
      <c r="B2413" s="1">
        <v>1.5242656290977475E-2</v>
      </c>
      <c r="C2413" s="1">
        <v>1.3047864876175881E-2</v>
      </c>
      <c r="D2413" s="1">
        <v>3.1430897518285924E-3</v>
      </c>
      <c r="E2413" s="1">
        <v>8.5967190859627205E-3</v>
      </c>
      <c r="F2413" s="1">
        <v>9.2576458211475095E-3</v>
      </c>
      <c r="G2413" s="1">
        <v>9.9094590477946005E-3</v>
      </c>
    </row>
    <row r="2414" spans="1:7" x14ac:dyDescent="0.3">
      <c r="A2414" s="3">
        <v>20181203</v>
      </c>
      <c r="B2414" s="1">
        <v>4.1712242694670693E-2</v>
      </c>
      <c r="C2414" s="1">
        <v>3.3304353121212188E-2</v>
      </c>
      <c r="D2414" s="1">
        <v>3.3447996928489397E-2</v>
      </c>
      <c r="E2414" s="1">
        <v>3.9242294986684599E-2</v>
      </c>
      <c r="F2414" s="1">
        <v>1.9738058649918799E-2</v>
      </c>
      <c r="G2414" s="1">
        <v>2.79055844358173E-2</v>
      </c>
    </row>
    <row r="2415" spans="1:7" x14ac:dyDescent="0.3">
      <c r="A2415" s="3">
        <v>20181204</v>
      </c>
      <c r="B2415" s="1">
        <v>-1.3873817394797205E-3</v>
      </c>
      <c r="C2415" s="1">
        <v>9.7624438776474035E-3</v>
      </c>
      <c r="D2415" s="1">
        <v>3.3005418632180684E-3</v>
      </c>
      <c r="E2415" s="1">
        <v>7.8959644792679596E-4</v>
      </c>
      <c r="F2415" s="1">
        <v>5.8338715765041702E-4</v>
      </c>
      <c r="G2415" s="1">
        <v>7.5846472267013304E-3</v>
      </c>
    </row>
    <row r="2416" spans="1:7" x14ac:dyDescent="0.3">
      <c r="A2416" s="3">
        <v>20181205</v>
      </c>
      <c r="B2416" s="1">
        <v>-3.6362773391544782E-3</v>
      </c>
      <c r="C2416" s="1">
        <v>9.8535188558980837E-3</v>
      </c>
      <c r="D2416" s="1">
        <v>-7.8259403676302249E-3</v>
      </c>
      <c r="E2416" s="1">
        <v>-1.33719776349737E-3</v>
      </c>
      <c r="F2416" s="1">
        <v>-5.9282312204555496E-3</v>
      </c>
      <c r="G2416" s="1">
        <v>-6.8513191079033102E-3</v>
      </c>
    </row>
    <row r="2417" spans="1:7" x14ac:dyDescent="0.3">
      <c r="A2417" s="3">
        <v>20181206</v>
      </c>
      <c r="B2417" s="1">
        <v>-3.2788888541856492E-2</v>
      </c>
      <c r="C2417" s="1">
        <v>-4.4293114762260437E-2</v>
      </c>
      <c r="D2417" s="1">
        <v>-1.6301636063515326E-2</v>
      </c>
      <c r="E2417" s="1">
        <v>-2.1515937431706898E-2</v>
      </c>
      <c r="F2417" s="1">
        <v>-1.35435514901721E-2</v>
      </c>
      <c r="G2417" s="1">
        <v>-1.7348548780498699E-2</v>
      </c>
    </row>
    <row r="2418" spans="1:7" x14ac:dyDescent="0.3">
      <c r="A2418" s="3">
        <v>20181207</v>
      </c>
      <c r="B2418" s="1">
        <v>2.4322866882719486E-3</v>
      </c>
      <c r="C2418" s="1">
        <v>-4.0585249369659557E-2</v>
      </c>
      <c r="D2418" s="1">
        <v>1.6483691662185086E-3</v>
      </c>
      <c r="E2418" s="1">
        <v>-4.7167375292539698E-4</v>
      </c>
      <c r="F2418" s="1">
        <v>9.2425481644256395E-4</v>
      </c>
      <c r="G2418" s="1">
        <v>5.5459807216068999E-3</v>
      </c>
    </row>
    <row r="2419" spans="1:7" x14ac:dyDescent="0.3">
      <c r="A2419" s="3">
        <v>20181210</v>
      </c>
      <c r="B2419" s="1">
        <v>-2.0574009964809533E-3</v>
      </c>
      <c r="C2419" s="1">
        <v>-1.7372994730956361E-2</v>
      </c>
      <c r="D2419" s="1">
        <v>-1.6384216710919493E-2</v>
      </c>
      <c r="E2419" s="1">
        <v>-1.5666655765038701E-2</v>
      </c>
      <c r="F2419" s="1">
        <v>-1.0423528187868901E-2</v>
      </c>
      <c r="G2419" s="1">
        <v>-8.9356052525537202E-3</v>
      </c>
    </row>
    <row r="2420" spans="1:7" x14ac:dyDescent="0.3">
      <c r="A2420" s="3">
        <v>20181211</v>
      </c>
      <c r="B2420" s="1">
        <v>5.7387168887240913E-3</v>
      </c>
      <c r="C2420" s="1">
        <v>9.392781235279344E-3</v>
      </c>
      <c r="D2420" s="1">
        <v>7.1545867304405285E-3</v>
      </c>
      <c r="E2420" s="1">
        <v>4.9817495450486899E-3</v>
      </c>
      <c r="F2420" s="1">
        <v>4.1210927107233099E-3</v>
      </c>
      <c r="G2420" s="1">
        <v>2.7846735339195502E-3</v>
      </c>
    </row>
    <row r="2421" spans="1:7" x14ac:dyDescent="0.3">
      <c r="A2421" s="3">
        <v>20181212</v>
      </c>
      <c r="B2421" s="1">
        <v>-5.5149344621865702E-3</v>
      </c>
      <c r="C2421" s="1">
        <v>-7.4864491241108154E-3</v>
      </c>
      <c r="D2421" s="1">
        <v>5.6959898886537411E-3</v>
      </c>
      <c r="E2421" s="1">
        <v>6.9347237897819502E-3</v>
      </c>
      <c r="F2421" s="1">
        <v>3.0986182287640399E-3</v>
      </c>
      <c r="G2421" s="1">
        <v>3.6311602867306701E-3</v>
      </c>
    </row>
    <row r="2422" spans="1:7" x14ac:dyDescent="0.3">
      <c r="A2422" s="3">
        <v>20181213</v>
      </c>
      <c r="B2422" s="1">
        <v>1.4320145139308758E-2</v>
      </c>
      <c r="C2422" s="1">
        <v>1.4014796387034406E-2</v>
      </c>
      <c r="D2422" s="1">
        <v>1.9688046644239274E-2</v>
      </c>
      <c r="E2422" s="1">
        <v>2.1296903881205E-2</v>
      </c>
      <c r="F2422" s="1">
        <v>9.9323982684048507E-3</v>
      </c>
      <c r="G2422" s="1">
        <v>1.45870484971011E-2</v>
      </c>
    </row>
    <row r="2423" spans="1:7" x14ac:dyDescent="0.3">
      <c r="A2423" s="3">
        <v>20181214</v>
      </c>
      <c r="B2423" s="1">
        <v>-2.7938966299831641E-2</v>
      </c>
      <c r="C2423" s="1">
        <v>-2.8834735282147587E-2</v>
      </c>
      <c r="D2423" s="1">
        <v>-1.3647448490315097E-2</v>
      </c>
      <c r="E2423" s="1">
        <v>-1.33500220558345E-2</v>
      </c>
      <c r="F2423" s="1">
        <v>-1.53158497871204E-2</v>
      </c>
      <c r="G2423" s="1">
        <v>-1.49927639139132E-2</v>
      </c>
    </row>
    <row r="2424" spans="1:7" x14ac:dyDescent="0.3">
      <c r="A2424" s="3">
        <v>20181217</v>
      </c>
      <c r="B2424" s="1">
        <v>-1.2309036506391778E-2</v>
      </c>
      <c r="C2424" s="1">
        <v>-1.5237376934905318E-2</v>
      </c>
      <c r="D2424" s="1">
        <v>-2.3968838184595422E-3</v>
      </c>
      <c r="E2424" s="1">
        <v>-5.5300148646509903E-3</v>
      </c>
      <c r="F2424" s="1">
        <v>2.3655566920961499E-3</v>
      </c>
      <c r="G2424" s="1">
        <v>3.76224610496267E-3</v>
      </c>
    </row>
    <row r="2425" spans="1:7" x14ac:dyDescent="0.3">
      <c r="A2425" s="3">
        <v>20181218</v>
      </c>
      <c r="B2425" s="1">
        <v>-7.6445177532575423E-3</v>
      </c>
      <c r="C2425" s="1">
        <v>-3.9650599611639765E-3</v>
      </c>
      <c r="D2425" s="1">
        <v>-4.9990739009458298E-3</v>
      </c>
      <c r="E2425" s="1">
        <v>-6.1150173170589402E-3</v>
      </c>
      <c r="F2425" s="1">
        <v>-1.4295319273719499E-2</v>
      </c>
      <c r="G2425" s="1">
        <v>-8.94306315732981E-3</v>
      </c>
    </row>
    <row r="2426" spans="1:7" x14ac:dyDescent="0.3">
      <c r="A2426" s="3">
        <v>20181219</v>
      </c>
      <c r="B2426" s="1">
        <v>-1.578030352693386E-2</v>
      </c>
      <c r="C2426" s="1">
        <v>-2.7267628126085894E-2</v>
      </c>
      <c r="D2426" s="1">
        <v>-5.0238407945344286E-3</v>
      </c>
      <c r="E2426" s="1">
        <v>-1.33032511084852E-2</v>
      </c>
      <c r="F2426" s="1">
        <v>-9.8479476539463599E-3</v>
      </c>
      <c r="G2426" s="1">
        <v>-8.1560959606851308E-3</v>
      </c>
    </row>
    <row r="2427" spans="1:7" x14ac:dyDescent="0.3">
      <c r="A2427" s="3">
        <v>20181220</v>
      </c>
      <c r="B2427" s="1">
        <v>3.7127411781715247E-3</v>
      </c>
      <c r="C2427" s="1">
        <v>-4.4733149159332727E-3</v>
      </c>
      <c r="D2427" s="1">
        <v>-3.4551490816585352E-3</v>
      </c>
      <c r="E2427" s="1">
        <v>5.7742479394781504E-4</v>
      </c>
      <c r="F2427" s="1">
        <v>-1.2870219806532799E-2</v>
      </c>
      <c r="G2427" s="1">
        <v>-2.1751885788982299E-3</v>
      </c>
    </row>
    <row r="2428" spans="1:7" x14ac:dyDescent="0.3">
      <c r="A2428" s="3">
        <v>20181221</v>
      </c>
      <c r="B2428" s="1">
        <v>-2.5504149202767988E-3</v>
      </c>
      <c r="C2428" s="1">
        <v>-1.9083037099454067E-2</v>
      </c>
      <c r="D2428" s="1">
        <v>-5.1130626170714085E-3</v>
      </c>
      <c r="E2428" s="1">
        <v>-8.3673328355835901E-3</v>
      </c>
      <c r="F2428" s="1">
        <v>-1.5403798442780401E-2</v>
      </c>
      <c r="G2428" s="1">
        <v>-8.5707523339507499E-3</v>
      </c>
    </row>
    <row r="2429" spans="1:7" x14ac:dyDescent="0.3">
      <c r="A2429" s="3">
        <v>20181224</v>
      </c>
      <c r="B2429" s="1">
        <v>1.3121654835591873E-2</v>
      </c>
      <c r="C2429" s="1">
        <v>2.5072552669827299E-2</v>
      </c>
      <c r="D2429" s="1">
        <v>5.3896953753166509E-3</v>
      </c>
      <c r="E2429" s="1">
        <v>7.3902189024840003E-3</v>
      </c>
      <c r="F2429" s="1">
        <v>-3.3532069558112401E-3</v>
      </c>
      <c r="G2429" s="1">
        <v>5.6613567982538304E-3</v>
      </c>
    </row>
    <row r="2430" spans="1:7" x14ac:dyDescent="0.3">
      <c r="A2430" s="3">
        <v>20181225</v>
      </c>
      <c r="B2430" s="1">
        <v>-1.226663369319905E-3</v>
      </c>
      <c r="C2430" s="1">
        <v>-1.1149456323299308E-3</v>
      </c>
      <c r="D2430" s="1">
        <v>-1.0882149077358173E-2</v>
      </c>
      <c r="E2430" s="1">
        <v>-6.27966449548181E-3</v>
      </c>
      <c r="F2430" s="1">
        <v>-3.84973995701955E-3</v>
      </c>
      <c r="G2430" s="1">
        <v>-1.50323508474665E-2</v>
      </c>
    </row>
    <row r="2431" spans="1:7" x14ac:dyDescent="0.3">
      <c r="A2431" s="3">
        <v>20181226</v>
      </c>
      <c r="B2431" s="1">
        <v>-6.5203363448672032E-3</v>
      </c>
      <c r="C2431" s="1">
        <v>-6.5160767861049415E-3</v>
      </c>
      <c r="D2431" s="1">
        <v>-9.3877113691165489E-4</v>
      </c>
      <c r="E2431" s="1">
        <v>-2.43924930539765E-3</v>
      </c>
      <c r="F2431" s="1">
        <v>-4.1756490464279501E-3</v>
      </c>
      <c r="G2431" s="1">
        <v>-3.31839186574276E-3</v>
      </c>
    </row>
    <row r="2432" spans="1:7" x14ac:dyDescent="0.3">
      <c r="A2432" s="3">
        <v>20181227</v>
      </c>
      <c r="B2432" s="1">
        <v>-1.5152026947799501E-2</v>
      </c>
      <c r="C2432" s="1">
        <v>-1.0524139152935178E-2</v>
      </c>
      <c r="D2432" s="1">
        <v>-2.0837959651176991E-3</v>
      </c>
      <c r="E2432" s="1">
        <v>-3.6218788244068798E-3</v>
      </c>
      <c r="F2432" s="1">
        <v>-9.8733407963982694E-4</v>
      </c>
      <c r="G2432" s="1">
        <v>-3.6606251047782701E-3</v>
      </c>
    </row>
    <row r="2433" spans="1:7" x14ac:dyDescent="0.3">
      <c r="A2433" s="3">
        <v>20181228</v>
      </c>
      <c r="B2433" s="1">
        <v>-6.2488558149938729E-3</v>
      </c>
      <c r="C2433" s="1">
        <v>4.2375154628433399E-3</v>
      </c>
      <c r="D2433" s="1">
        <v>-2.2605536178166245E-3</v>
      </c>
      <c r="E2433" s="1">
        <v>9.0510716642016806E-3</v>
      </c>
      <c r="F2433" s="1">
        <v>6.8467619519894498E-3</v>
      </c>
      <c r="G2433" s="1">
        <v>2.6884419652601099E-3</v>
      </c>
    </row>
    <row r="2434" spans="1:7" x14ac:dyDescent="0.3">
      <c r="A2434" s="3">
        <v>20190102</v>
      </c>
      <c r="B2434" s="1">
        <v>-6.2615496585222644E-3</v>
      </c>
      <c r="C2434" s="1">
        <v>-3.7688908066322573E-2</v>
      </c>
      <c r="D2434" s="1">
        <v>-1.3223625073316172E-2</v>
      </c>
      <c r="E2434" s="1">
        <v>-8.1623819915619903E-3</v>
      </c>
      <c r="F2434" s="1">
        <v>-1.4414329765715999E-2</v>
      </c>
      <c r="G2434" s="1">
        <v>-1.57195181941444E-2</v>
      </c>
    </row>
    <row r="2435" spans="1:7" x14ac:dyDescent="0.3">
      <c r="A2435" s="3">
        <v>20190103</v>
      </c>
      <c r="B2435" s="1">
        <v>-2.1882809308224071E-2</v>
      </c>
      <c r="C2435" s="1">
        <v>-2.1174880423703964E-2</v>
      </c>
      <c r="D2435" s="1">
        <v>-8.4535596165195986E-3</v>
      </c>
      <c r="E2435" s="1">
        <v>-1.15516968464148E-2</v>
      </c>
      <c r="F2435" s="1">
        <v>7.5797900454398302E-3</v>
      </c>
      <c r="G2435" s="1">
        <v>-4.1095097612650596E-3</v>
      </c>
    </row>
    <row r="2436" spans="1:7" x14ac:dyDescent="0.3">
      <c r="A2436" s="3">
        <v>20190104</v>
      </c>
      <c r="B2436" s="1">
        <v>2.2571814970147031E-2</v>
      </c>
      <c r="C2436" s="1">
        <v>2.9263272532468017E-2</v>
      </c>
      <c r="D2436" s="1">
        <v>1.7324674522873451E-2</v>
      </c>
      <c r="E2436" s="1">
        <v>1.5924652728084101E-2</v>
      </c>
      <c r="F2436" s="1">
        <v>2.31260209463796E-2</v>
      </c>
      <c r="G2436" s="1">
        <v>1.7045555397682301E-2</v>
      </c>
    </row>
    <row r="2437" spans="1:7" x14ac:dyDescent="0.3">
      <c r="A2437" s="3">
        <v>20190107</v>
      </c>
      <c r="B2437" s="1">
        <v>2.618503494778027E-2</v>
      </c>
      <c r="C2437" s="1">
        <v>4.7718188406691547E-3</v>
      </c>
      <c r="D2437" s="1">
        <v>1.1271811083523512E-2</v>
      </c>
      <c r="E2437" s="1">
        <v>1.13424684507181E-2</v>
      </c>
      <c r="F2437" s="1">
        <v>-1.2016225936850101E-3</v>
      </c>
      <c r="G2437" s="1">
        <v>1.27182216986394E-2</v>
      </c>
    </row>
    <row r="2438" spans="1:7" x14ac:dyDescent="0.3">
      <c r="A2438" s="3">
        <v>20190108</v>
      </c>
      <c r="B2438" s="1">
        <v>-4.1715604143021312E-3</v>
      </c>
      <c r="C2438" s="1">
        <v>-7.0749574308772207E-5</v>
      </c>
      <c r="D2438" s="1">
        <v>1.4416434760736257E-3</v>
      </c>
      <c r="E2438" s="1">
        <v>-1.18320866728495E-3</v>
      </c>
      <c r="F2438" s="1">
        <v>-4.9138265253403203E-3</v>
      </c>
      <c r="G2438" s="1">
        <v>1.9163400159538801E-4</v>
      </c>
    </row>
    <row r="2439" spans="1:7" x14ac:dyDescent="0.3">
      <c r="A2439" s="3">
        <v>20190109</v>
      </c>
      <c r="B2439" s="1">
        <v>4.4454458172198683E-3</v>
      </c>
      <c r="C2439" s="1">
        <v>9.6993249690774126E-3</v>
      </c>
      <c r="D2439" s="1">
        <v>2.6413749699724466E-2</v>
      </c>
      <c r="E2439" s="1">
        <v>2.4199257606861199E-2</v>
      </c>
      <c r="F2439" s="1">
        <v>1.01190316955663E-2</v>
      </c>
      <c r="G2439" s="1">
        <v>4.6527457681598801E-3</v>
      </c>
    </row>
    <row r="2440" spans="1:7" x14ac:dyDescent="0.3">
      <c r="A2440" s="3">
        <v>20190110</v>
      </c>
      <c r="B2440" s="1">
        <v>6.4920893814714954E-3</v>
      </c>
      <c r="C2440" s="1">
        <v>-7.1745672272773963E-3</v>
      </c>
      <c r="D2440" s="1">
        <v>-8.6301389327187675E-4</v>
      </c>
      <c r="E2440" s="1">
        <v>-2.0820844152731701E-3</v>
      </c>
      <c r="F2440" s="1">
        <v>-1.2015871249749801E-3</v>
      </c>
      <c r="G2440" s="1">
        <v>-9.0486294430129502E-4</v>
      </c>
    </row>
    <row r="2441" spans="1:7" x14ac:dyDescent="0.3">
      <c r="A2441" s="3">
        <v>20190111</v>
      </c>
      <c r="B2441" s="1">
        <v>5.316857405224161E-3</v>
      </c>
      <c r="C2441" s="1">
        <v>-2.7002093122536504E-4</v>
      </c>
      <c r="D2441" s="1">
        <v>6.6607162114291751E-3</v>
      </c>
      <c r="E2441" s="1">
        <v>7.2413483730109397E-3</v>
      </c>
      <c r="F2441" s="1">
        <v>8.7213819627237604E-3</v>
      </c>
      <c r="G2441" s="1">
        <v>6.1608537951686497E-3</v>
      </c>
    </row>
    <row r="2442" spans="1:7" x14ac:dyDescent="0.3">
      <c r="A2442" s="3">
        <v>20190114</v>
      </c>
      <c r="B2442" s="1">
        <v>-1.6262842545338132E-2</v>
      </c>
      <c r="C2442" s="1">
        <v>-1.9792305157711115E-2</v>
      </c>
      <c r="D2442" s="1">
        <v>-7.3238656694909086E-3</v>
      </c>
      <c r="E2442" s="1">
        <v>-9.0387437972131706E-3</v>
      </c>
      <c r="F2442" s="1">
        <v>-7.5864516832410004E-3</v>
      </c>
      <c r="G2442" s="1">
        <v>7.0200934284574698E-4</v>
      </c>
    </row>
    <row r="2443" spans="1:7" x14ac:dyDescent="0.3">
      <c r="A2443" s="3">
        <v>20190115</v>
      </c>
      <c r="B2443" s="1">
        <v>2.277331215221326E-2</v>
      </c>
      <c r="C2443" s="1">
        <v>2.5836455723791986E-2</v>
      </c>
      <c r="D2443" s="1">
        <v>1.7941703120124594E-2</v>
      </c>
      <c r="E2443" s="1">
        <v>2.8077222190191799E-2</v>
      </c>
      <c r="F2443" s="1">
        <v>1.36768302225876E-2</v>
      </c>
      <c r="G2443" s="1">
        <v>9.0933423988686195E-3</v>
      </c>
    </row>
    <row r="2444" spans="1:7" x14ac:dyDescent="0.3">
      <c r="A2444" s="3">
        <v>20190116</v>
      </c>
      <c r="B2444" s="1">
        <v>-5.6156631116033176E-3</v>
      </c>
      <c r="C2444" s="1">
        <v>1.2377934162764026E-2</v>
      </c>
      <c r="D2444" s="1">
        <v>3.8201772295442008E-4</v>
      </c>
      <c r="E2444" s="1">
        <v>2.2972697558259702E-3</v>
      </c>
      <c r="F2444" s="1">
        <v>2.6907033394534801E-3</v>
      </c>
      <c r="G2444" s="1">
        <v>-2.0627961927891401E-3</v>
      </c>
    </row>
    <row r="2445" spans="1:7" x14ac:dyDescent="0.3">
      <c r="A2445" s="3">
        <v>20190117</v>
      </c>
      <c r="B2445" s="1">
        <v>-1.3416407270802204E-2</v>
      </c>
      <c r="C2445" s="1">
        <v>-3.5485697325815611E-3</v>
      </c>
      <c r="D2445" s="1">
        <v>-5.7293990422791537E-3</v>
      </c>
      <c r="E2445" s="1">
        <v>-3.8977833333682398E-3</v>
      </c>
      <c r="F2445" s="1">
        <v>-4.8197345602849998E-3</v>
      </c>
      <c r="G2445" s="1">
        <v>-2.0018622413300502E-3</v>
      </c>
    </row>
    <row r="2446" spans="1:7" x14ac:dyDescent="0.3">
      <c r="A2446" s="3">
        <v>20190118</v>
      </c>
      <c r="B2446" s="1">
        <v>9.9204847122802645E-3</v>
      </c>
      <c r="C2446" s="1">
        <v>2.68963966524015E-2</v>
      </c>
      <c r="D2446" s="1">
        <v>1.19732786493896E-2</v>
      </c>
      <c r="E2446" s="1">
        <v>1.7406160760303099E-2</v>
      </c>
      <c r="F2446" s="1">
        <v>1.8157343575524901E-2</v>
      </c>
      <c r="G2446" s="1">
        <v>1.67472584255039E-2</v>
      </c>
    </row>
    <row r="2447" spans="1:7" x14ac:dyDescent="0.3">
      <c r="A2447" s="3">
        <v>20190121</v>
      </c>
      <c r="B2447" s="1">
        <v>9.1189669218322243E-3</v>
      </c>
      <c r="C2447" s="1">
        <v>3.8919690909018051E-3</v>
      </c>
      <c r="D2447" s="1">
        <v>9.8139058453006224E-3</v>
      </c>
      <c r="E2447" s="1">
        <v>8.0833834139715094E-3</v>
      </c>
      <c r="F2447" s="1">
        <v>1.6580933645645201E-3</v>
      </c>
      <c r="G2447" s="1">
        <v>7.09837765862257E-3</v>
      </c>
    </row>
    <row r="2448" spans="1:7" x14ac:dyDescent="0.3">
      <c r="A2448" s="3">
        <v>20190122</v>
      </c>
      <c r="B2448" s="1">
        <v>-1.4738963205431086E-2</v>
      </c>
      <c r="C2448" s="1">
        <v>-1.8015125916840253E-2</v>
      </c>
      <c r="D2448" s="1">
        <v>-1.5690484494863866E-2</v>
      </c>
      <c r="E2448" s="1">
        <v>-1.41283830769125E-2</v>
      </c>
      <c r="F2448" s="1">
        <v>-9.0087421086706698E-3</v>
      </c>
      <c r="G2448" s="1">
        <v>-1.3814522468322901E-2</v>
      </c>
    </row>
    <row r="2449" spans="1:7" x14ac:dyDescent="0.3">
      <c r="A2449" s="3">
        <v>20190123</v>
      </c>
      <c r="B2449" s="1">
        <v>-4.9129789065082159E-3</v>
      </c>
      <c r="C2449" s="1">
        <v>-3.2004866195010574E-3</v>
      </c>
      <c r="D2449" s="1">
        <v>6.3241214808524735E-3</v>
      </c>
      <c r="E2449" s="1">
        <v>4.2074900737654004E-3</v>
      </c>
      <c r="F2449" s="1">
        <v>4.70419469805396E-4</v>
      </c>
      <c r="G2449" s="1">
        <v>4.8467622556889701E-3</v>
      </c>
    </row>
    <row r="2450" spans="1:7" x14ac:dyDescent="0.3">
      <c r="A2450" s="3">
        <v>20190124</v>
      </c>
      <c r="B2450" s="1">
        <v>1.1624938785768835E-2</v>
      </c>
      <c r="C2450" s="1">
        <v>4.1112521722893158E-3</v>
      </c>
      <c r="D2450" s="1">
        <v>8.9594550481810545E-3</v>
      </c>
      <c r="E2450" s="1">
        <v>6.8967232929642098E-3</v>
      </c>
      <c r="F2450" s="1">
        <v>9.3848809033269306E-3</v>
      </c>
      <c r="G2450" s="1">
        <v>7.0498250806193296E-4</v>
      </c>
    </row>
    <row r="2451" spans="1:7" x14ac:dyDescent="0.3">
      <c r="A2451" s="3">
        <v>20190125</v>
      </c>
      <c r="B2451" s="1">
        <v>4.1179571648870695E-3</v>
      </c>
      <c r="C2451" s="1">
        <v>-2.17822134204657E-3</v>
      </c>
      <c r="D2451" s="1">
        <v>1.156962702831758E-2</v>
      </c>
      <c r="E2451" s="1">
        <v>6.4476475700927004E-3</v>
      </c>
      <c r="F2451" s="1">
        <v>1.54075940572364E-2</v>
      </c>
      <c r="G2451" s="1">
        <v>8.5707304586451708E-3</v>
      </c>
    </row>
    <row r="2452" spans="1:7" x14ac:dyDescent="0.3">
      <c r="A2452" s="3">
        <v>20190128</v>
      </c>
      <c r="B2452" s="1">
        <v>-2.0857674868891042E-3</v>
      </c>
      <c r="C2452" s="1">
        <v>-1.0023589998388044E-2</v>
      </c>
      <c r="D2452" s="1">
        <v>9.9942507962664899E-4</v>
      </c>
      <c r="E2452" s="1">
        <v>2.7261104281787801E-3</v>
      </c>
      <c r="F2452" s="1">
        <v>-1.28153392256284E-3</v>
      </c>
      <c r="G2452" s="1">
        <v>1.88927538445734E-3</v>
      </c>
    </row>
    <row r="2453" spans="1:7" x14ac:dyDescent="0.3">
      <c r="A2453" s="3">
        <v>20190129</v>
      </c>
      <c r="B2453" s="1">
        <v>-2.0086737618756362E-2</v>
      </c>
      <c r="C2453" s="1">
        <v>-1.8302617715176101E-3</v>
      </c>
      <c r="D2453" s="1">
        <v>-2.8812341265405357E-3</v>
      </c>
      <c r="E2453" s="1">
        <v>3.9047215750769499E-3</v>
      </c>
      <c r="F2453" s="1">
        <v>7.6192213617549496E-3</v>
      </c>
      <c r="G2453" s="1">
        <v>3.76933506124872E-3</v>
      </c>
    </row>
    <row r="2454" spans="1:7" x14ac:dyDescent="0.3">
      <c r="A2454" s="3">
        <v>20190130</v>
      </c>
      <c r="B2454" s="1">
        <v>-1.1344487398202223E-2</v>
      </c>
      <c r="C2454" s="1">
        <v>-1.0438060208192334E-2</v>
      </c>
      <c r="D2454" s="1">
        <v>-4.9806276594214381E-3</v>
      </c>
      <c r="E2454" s="1">
        <v>-1.0817505718549499E-2</v>
      </c>
      <c r="F2454" s="1">
        <v>-3.1541550697052798E-3</v>
      </c>
      <c r="G2454" s="1">
        <v>-8.1896220247793597E-3</v>
      </c>
    </row>
    <row r="2455" spans="1:7" x14ac:dyDescent="0.3">
      <c r="A2455" s="3">
        <v>20190131</v>
      </c>
      <c r="B2455" s="1">
        <v>1.9479968373662135E-3</v>
      </c>
      <c r="C2455" s="1">
        <v>2.8461518952433941E-3</v>
      </c>
      <c r="D2455" s="1">
        <v>6.5224931110694339E-3</v>
      </c>
      <c r="E2455" s="1">
        <v>9.3477611072817404E-3</v>
      </c>
      <c r="F2455" s="1">
        <v>1.75245100501479E-2</v>
      </c>
      <c r="G2455" s="1">
        <v>1.92403154837851E-3</v>
      </c>
    </row>
    <row r="2456" spans="1:7" x14ac:dyDescent="0.3">
      <c r="A2456" s="3">
        <v>20190201</v>
      </c>
      <c r="B2456" s="1">
        <v>3.5260421090981112E-2</v>
      </c>
      <c r="C2456" s="1">
        <v>3.576823014281811E-2</v>
      </c>
      <c r="D2456" s="1">
        <v>2.1473412499284562E-2</v>
      </c>
      <c r="E2456" s="1">
        <v>1.7240398585914099E-2</v>
      </c>
      <c r="F2456" s="1">
        <v>4.1386092536251301E-3</v>
      </c>
      <c r="G2456" s="1">
        <v>1.6915216744567699E-2</v>
      </c>
    </row>
    <row r="2457" spans="1:7" x14ac:dyDescent="0.3">
      <c r="A2457" s="3">
        <v>20190211</v>
      </c>
      <c r="B2457" s="1">
        <v>3.6250158792040611E-2</v>
      </c>
      <c r="C2457" s="1">
        <v>2.4888377906909738E-2</v>
      </c>
      <c r="D2457" s="1">
        <v>1.9315771904828572E-2</v>
      </c>
      <c r="E2457" s="1">
        <v>3.1905398943322998E-2</v>
      </c>
      <c r="F2457" s="1">
        <v>4.2603461176167201E-3</v>
      </c>
      <c r="G2457" s="1">
        <v>1.4029571058949E-2</v>
      </c>
    </row>
    <row r="2458" spans="1:7" x14ac:dyDescent="0.3">
      <c r="A2458" s="3">
        <v>20190212</v>
      </c>
      <c r="B2458" s="1">
        <v>1.6115098771979298E-2</v>
      </c>
      <c r="C2458" s="1">
        <v>2.7971004444222465E-2</v>
      </c>
      <c r="D2458" s="1">
        <v>1.5764394799199645E-2</v>
      </c>
      <c r="E2458" s="1">
        <v>8.2523118133712801E-3</v>
      </c>
      <c r="F2458" s="1">
        <v>1.55442073322722E-3</v>
      </c>
      <c r="G2458" s="1">
        <v>7.8664992018225993E-3</v>
      </c>
    </row>
    <row r="2459" spans="1:7" x14ac:dyDescent="0.3">
      <c r="A2459" s="3">
        <v>20190213</v>
      </c>
      <c r="B2459" s="1">
        <v>2.6685951697785183E-2</v>
      </c>
      <c r="C2459" s="1">
        <v>1.2670764726185481E-2</v>
      </c>
      <c r="D2459" s="1">
        <v>2.1471907236048103E-2</v>
      </c>
      <c r="E2459" s="1">
        <v>1.36872184298638E-2</v>
      </c>
      <c r="F2459" s="1">
        <v>1.6436524797339098E-2</v>
      </c>
      <c r="G2459" s="1">
        <v>1.52100053769182E-2</v>
      </c>
    </row>
    <row r="2460" spans="1:7" x14ac:dyDescent="0.3">
      <c r="A2460" s="3">
        <v>20190214</v>
      </c>
      <c r="B2460" s="1">
        <v>-2.8248593663446303E-3</v>
      </c>
      <c r="C2460" s="1">
        <v>4.8439401360601117E-3</v>
      </c>
      <c r="D2460" s="1">
        <v>-7.9365148123254658E-4</v>
      </c>
      <c r="E2460" s="1">
        <v>7.1366760890452597E-3</v>
      </c>
      <c r="F2460" s="1">
        <v>-3.4729994268842801E-3</v>
      </c>
      <c r="G2460" s="1">
        <v>-8.0313326962361503E-4</v>
      </c>
    </row>
    <row r="2461" spans="1:7" x14ac:dyDescent="0.3">
      <c r="A2461" s="3">
        <v>20190215</v>
      </c>
      <c r="B2461" s="1">
        <v>-8.1887104239611302E-3</v>
      </c>
      <c r="C2461" s="1">
        <v>-1.0548463946757706E-2</v>
      </c>
      <c r="D2461" s="1">
        <v>-2.8130027257603333E-2</v>
      </c>
      <c r="E2461" s="1">
        <v>-1.9233557589408701E-2</v>
      </c>
      <c r="F2461" s="1">
        <v>-2.3402943950501999E-2</v>
      </c>
      <c r="G2461" s="1">
        <v>-1.6003038379731101E-2</v>
      </c>
    </row>
    <row r="2462" spans="1:7" x14ac:dyDescent="0.3">
      <c r="A2462" s="3">
        <v>20190218</v>
      </c>
      <c r="B2462" s="1">
        <v>4.8622223973933967E-2</v>
      </c>
      <c r="C2462" s="1">
        <v>3.7783817158608179E-2</v>
      </c>
      <c r="D2462" s="1">
        <v>3.9308406557637475E-2</v>
      </c>
      <c r="E2462" s="1">
        <v>3.2118490461676898E-2</v>
      </c>
      <c r="F2462" s="1">
        <v>2.5815448692588401E-2</v>
      </c>
      <c r="G2462" s="1">
        <v>3.06837920021449E-2</v>
      </c>
    </row>
    <row r="2463" spans="1:7" x14ac:dyDescent="0.3">
      <c r="A2463" s="3">
        <v>20190219</v>
      </c>
      <c r="B2463" s="1">
        <v>2.4291371983806713E-3</v>
      </c>
      <c r="C2463" s="1">
        <v>-1.2465136252174052E-2</v>
      </c>
      <c r="D2463" s="1">
        <v>-4.2462106520781322E-3</v>
      </c>
      <c r="E2463" s="1">
        <v>-7.3093508555988401E-3</v>
      </c>
      <c r="F2463" s="1">
        <v>2.1177853947324199E-4</v>
      </c>
      <c r="G2463" s="1">
        <v>-2.3283921909991899E-3</v>
      </c>
    </row>
    <row r="2464" spans="1:7" x14ac:dyDescent="0.3">
      <c r="A2464" s="3">
        <v>20190220</v>
      </c>
      <c r="B2464" s="1">
        <v>5.6934567947307976E-4</v>
      </c>
      <c r="C2464" s="1">
        <v>-9.258646610989971E-3</v>
      </c>
      <c r="D2464" s="1">
        <v>6.4426236600720445E-3</v>
      </c>
      <c r="E2464" s="1">
        <v>4.3380739623077903E-3</v>
      </c>
      <c r="F2464" s="1">
        <v>5.2788140754357997E-3</v>
      </c>
      <c r="G2464" s="1">
        <v>6.4122584330833397E-3</v>
      </c>
    </row>
    <row r="2465" spans="1:7" x14ac:dyDescent="0.3">
      <c r="A2465" s="3">
        <v>20190221</v>
      </c>
      <c r="B2465" s="1">
        <v>4.2593217431627596E-3</v>
      </c>
      <c r="C2465" s="1">
        <v>-6.2345779428685548E-3</v>
      </c>
      <c r="D2465" s="1">
        <v>1.0278085764253092E-3</v>
      </c>
      <c r="E2465" s="1">
        <v>2.1874758411664702E-3</v>
      </c>
      <c r="F2465" s="1">
        <v>-5.1742306947804902E-3</v>
      </c>
      <c r="G2465" s="1">
        <v>-7.06844984348819E-3</v>
      </c>
    </row>
    <row r="2466" spans="1:7" x14ac:dyDescent="0.3">
      <c r="A2466" s="3">
        <v>20190222</v>
      </c>
      <c r="B2466" s="1">
        <v>4.0505748671181646E-2</v>
      </c>
      <c r="C2466" s="1">
        <v>1.4259115012114758E-2</v>
      </c>
      <c r="D2466" s="1">
        <v>1.4131913426862401E-2</v>
      </c>
      <c r="E2466" s="1">
        <v>7.4611425267130903E-3</v>
      </c>
      <c r="F2466" s="1">
        <v>2.42893197065778E-2</v>
      </c>
      <c r="G2466" s="1">
        <v>9.2164992488006792E-3</v>
      </c>
    </row>
    <row r="2467" spans="1:7" x14ac:dyDescent="0.3">
      <c r="A2467" s="3">
        <v>20190225</v>
      </c>
      <c r="B2467" s="1">
        <v>5.551906315092954E-2</v>
      </c>
      <c r="C2467" s="1">
        <v>3.8873496208359511E-2</v>
      </c>
      <c r="D2467" s="1">
        <v>4.826117261393871E-2</v>
      </c>
      <c r="E2467" s="1">
        <v>3.8443258706912703E-2</v>
      </c>
      <c r="F2467" s="1">
        <v>7.1201622417302698E-2</v>
      </c>
      <c r="G2467" s="1">
        <v>4.9135691949305699E-2</v>
      </c>
    </row>
    <row r="2468" spans="1:7" x14ac:dyDescent="0.3">
      <c r="A2468" s="3">
        <v>20190226</v>
      </c>
      <c r="B2468" s="1">
        <v>-1.2164081184089126E-2</v>
      </c>
      <c r="C2468" s="1">
        <v>1.217147915683613E-2</v>
      </c>
      <c r="D2468" s="1">
        <v>-1.6222201943491662E-2</v>
      </c>
      <c r="E2468" s="1">
        <v>-1.03341378022745E-2</v>
      </c>
      <c r="F2468" s="1">
        <v>-2.1893023689352802E-2</v>
      </c>
      <c r="G2468" s="1">
        <v>-4.1578554569730204E-3</v>
      </c>
    </row>
    <row r="2469" spans="1:7" x14ac:dyDescent="0.3">
      <c r="A2469" s="3">
        <v>20190227</v>
      </c>
      <c r="B2469" s="1">
        <v>-1.6301144816776365E-2</v>
      </c>
      <c r="C2469" s="1">
        <v>-8.764777858152769E-3</v>
      </c>
      <c r="D2469" s="1">
        <v>-1.1591335084903214E-2</v>
      </c>
      <c r="E2469" s="1">
        <v>-6.2142343484382998E-3</v>
      </c>
      <c r="F2469" s="1">
        <v>7.79068507545304E-3</v>
      </c>
      <c r="G2469" s="1">
        <v>-8.8587354337151605E-3</v>
      </c>
    </row>
    <row r="2470" spans="1:7" x14ac:dyDescent="0.3">
      <c r="A2470" s="3">
        <v>20190228</v>
      </c>
      <c r="B2470" s="1">
        <v>4.778855228517136E-3</v>
      </c>
      <c r="C2470" s="1">
        <v>2.5222855780832019E-2</v>
      </c>
      <c r="D2470" s="1">
        <v>-1.6056917340891122E-3</v>
      </c>
      <c r="E2470" s="1">
        <v>1.7757083125275301E-3</v>
      </c>
      <c r="F2470" s="1">
        <v>-7.24743606095895E-3</v>
      </c>
      <c r="G2470" s="1">
        <v>3.4431673984767499E-3</v>
      </c>
    </row>
    <row r="2471" spans="1:7" x14ac:dyDescent="0.3">
      <c r="A2471" s="3">
        <v>20190301</v>
      </c>
      <c r="B2471" s="1">
        <v>5.1781980796289147E-3</v>
      </c>
      <c r="C2471" s="1">
        <v>4.8467580288332653E-3</v>
      </c>
      <c r="D2471" s="1">
        <v>1.8345735358303313E-2</v>
      </c>
      <c r="E2471" s="1">
        <v>2.4188044251241301E-2</v>
      </c>
      <c r="F2471" s="1">
        <v>3.0925865974994499E-2</v>
      </c>
      <c r="G2471" s="1">
        <v>1.4017052201555301E-2</v>
      </c>
    </row>
    <row r="2472" spans="1:7" x14ac:dyDescent="0.3">
      <c r="A2472" s="3">
        <v>20190304</v>
      </c>
      <c r="B2472" s="1">
        <v>2.2749964406326754E-2</v>
      </c>
      <c r="C2472" s="1">
        <v>1.5555407997333692E-2</v>
      </c>
      <c r="D2472" s="1">
        <v>1.9332088326518546E-2</v>
      </c>
      <c r="E2472" s="1">
        <v>2.00372287669488E-2</v>
      </c>
      <c r="F2472" s="1">
        <v>8.7793437405125803E-3</v>
      </c>
      <c r="G2472" s="1">
        <v>1.5477273339464401E-2</v>
      </c>
    </row>
    <row r="2473" spans="1:7" x14ac:dyDescent="0.3">
      <c r="A2473" s="3">
        <v>20190305</v>
      </c>
      <c r="B2473" s="1">
        <v>2.9789430953361416E-2</v>
      </c>
      <c r="C2473" s="1">
        <v>1.1101503422330189E-2</v>
      </c>
      <c r="D2473" s="1">
        <v>1.6786863994965661E-2</v>
      </c>
      <c r="E2473" s="1">
        <v>1.47883919449667E-2</v>
      </c>
      <c r="F2473" s="1">
        <v>3.6284658991360798E-4</v>
      </c>
      <c r="G2473" s="1">
        <v>7.3994634966266098E-3</v>
      </c>
    </row>
    <row r="2474" spans="1:7" x14ac:dyDescent="0.3">
      <c r="A2474" s="3">
        <v>20190306</v>
      </c>
      <c r="B2474" s="1">
        <v>1.4113939858250053E-2</v>
      </c>
      <c r="C2474" s="1">
        <v>6.689133062657295E-3</v>
      </c>
      <c r="D2474" s="1">
        <v>1.1682116314205588E-2</v>
      </c>
      <c r="E2474" s="1">
        <v>6.76868706211533E-3</v>
      </c>
      <c r="F2474" s="1">
        <v>8.9883606350877193E-3</v>
      </c>
      <c r="G2474" s="1">
        <v>1.25450009703092E-2</v>
      </c>
    </row>
    <row r="2475" spans="1:7" x14ac:dyDescent="0.3">
      <c r="A2475" s="3">
        <v>20190307</v>
      </c>
      <c r="B2475" s="1">
        <v>1.620966819327782E-3</v>
      </c>
      <c r="C2475" s="1">
        <v>-3.3722555239351615E-3</v>
      </c>
      <c r="D2475" s="1">
        <v>-1.8064705191252303E-2</v>
      </c>
      <c r="E2475" s="1">
        <v>-1.87944741275437E-2</v>
      </c>
      <c r="F2475" s="1">
        <v>-1.26642658890879E-2</v>
      </c>
      <c r="G2475" s="1">
        <v>-6.7240294643411598E-4</v>
      </c>
    </row>
    <row r="2476" spans="1:7" x14ac:dyDescent="0.3">
      <c r="A2476" s="3">
        <v>20190308</v>
      </c>
      <c r="B2476" s="1">
        <v>-1.4061144910135912E-2</v>
      </c>
      <c r="C2476" s="1">
        <v>-2.0536068546791665E-2</v>
      </c>
      <c r="D2476" s="1">
        <v>-4.2105701185024352E-2</v>
      </c>
      <c r="E2476" s="1">
        <v>-3.0236974721883501E-2</v>
      </c>
      <c r="F2476" s="1">
        <v>-4.16963630164226E-2</v>
      </c>
      <c r="G2476" s="1">
        <v>-4.5831818375275203E-2</v>
      </c>
    </row>
    <row r="2477" spans="1:7" x14ac:dyDescent="0.3">
      <c r="A2477" s="3">
        <v>20190311</v>
      </c>
      <c r="B2477" s="1">
        <v>4.6819599541319826E-2</v>
      </c>
      <c r="C2477" s="1">
        <v>4.3816462916051908E-2</v>
      </c>
      <c r="D2477" s="1">
        <v>2.9258136986125186E-2</v>
      </c>
      <c r="E2477" s="1">
        <v>3.0420399073589E-2</v>
      </c>
      <c r="F2477" s="1">
        <v>5.6884192686271701E-3</v>
      </c>
      <c r="G2477" s="1">
        <v>1.89336527501913E-2</v>
      </c>
    </row>
    <row r="2478" spans="1:7" x14ac:dyDescent="0.3">
      <c r="A2478" s="3">
        <v>20190312</v>
      </c>
      <c r="B2478" s="1">
        <v>2.0083393799736511E-2</v>
      </c>
      <c r="C2478" s="1">
        <v>7.2742159660299059E-3</v>
      </c>
      <c r="D2478" s="1">
        <v>7.8695516933057954E-3</v>
      </c>
      <c r="E2478" s="1">
        <v>1.06439584209219E-2</v>
      </c>
      <c r="F2478" s="1">
        <v>4.8253109747876596E-3</v>
      </c>
      <c r="G2478" s="1">
        <v>1.06211407694574E-2</v>
      </c>
    </row>
    <row r="2479" spans="1:7" x14ac:dyDescent="0.3">
      <c r="A2479" s="3">
        <v>20190313</v>
      </c>
      <c r="B2479" s="1">
        <v>-3.8783549463762931E-2</v>
      </c>
      <c r="C2479" s="1">
        <v>-6.9200693311788518E-3</v>
      </c>
      <c r="D2479" s="1">
        <v>-1.7077754159319981E-2</v>
      </c>
      <c r="E2479" s="1">
        <v>-1.44410850974044E-2</v>
      </c>
      <c r="F2479" s="1">
        <v>3.9654249675375296E-3</v>
      </c>
      <c r="G2479" s="1">
        <v>-9.8547305551335007E-3</v>
      </c>
    </row>
    <row r="2480" spans="1:7" x14ac:dyDescent="0.3">
      <c r="A2480" s="3">
        <v>20190314</v>
      </c>
      <c r="B2480" s="1">
        <v>-2.7504937471772899E-2</v>
      </c>
      <c r="C2480" s="1">
        <v>-1.3715677500516631E-2</v>
      </c>
      <c r="D2480" s="1">
        <v>-1.1478503794607848E-2</v>
      </c>
      <c r="E2480" s="1">
        <v>-8.1447059742302194E-3</v>
      </c>
      <c r="F2480" s="1">
        <v>-3.92261623701532E-3</v>
      </c>
      <c r="G2480" s="1">
        <v>-4.6487119030320699E-3</v>
      </c>
    </row>
    <row r="2481" spans="1:7" x14ac:dyDescent="0.3">
      <c r="A2481" s="3">
        <v>20190315</v>
      </c>
      <c r="B2481" s="1">
        <v>1.0408609948562025E-2</v>
      </c>
      <c r="C2481" s="1">
        <v>1.6591799345988565E-2</v>
      </c>
      <c r="D2481" s="1">
        <v>2.3703356768520555E-2</v>
      </c>
      <c r="E2481" s="1">
        <v>2.0181168760151899E-2</v>
      </c>
      <c r="F2481" s="1">
        <v>1.11311111970522E-2</v>
      </c>
      <c r="G2481" s="1">
        <v>1.55190286574599E-2</v>
      </c>
    </row>
    <row r="2482" spans="1:7" x14ac:dyDescent="0.3">
      <c r="A2482" s="3">
        <v>20190318</v>
      </c>
      <c r="B2482" s="1">
        <v>2.5727579589947754E-2</v>
      </c>
      <c r="C2482" s="1">
        <v>4.1930513246761406E-2</v>
      </c>
      <c r="D2482" s="1">
        <v>2.802132289577193E-2</v>
      </c>
      <c r="E2482" s="1">
        <v>3.3792573399561099E-2</v>
      </c>
      <c r="F2482" s="1">
        <v>2.1482250376850701E-2</v>
      </c>
      <c r="G2482" s="1">
        <v>2.8149905624131999E-2</v>
      </c>
    </row>
    <row r="2483" spans="1:7" x14ac:dyDescent="0.3">
      <c r="A2483" s="3">
        <v>20190319</v>
      </c>
      <c r="B2483" s="1">
        <v>8.4517311805272777E-3</v>
      </c>
      <c r="C2483" s="1">
        <v>-8.4722003758302532E-3</v>
      </c>
      <c r="D2483" s="1">
        <v>-5.4823303295661622E-3</v>
      </c>
      <c r="E2483" s="1">
        <v>-4.1443636927619197E-3</v>
      </c>
      <c r="F2483" s="1">
        <v>-5.3901782576237503E-3</v>
      </c>
      <c r="G2483" s="1">
        <v>-5.9790968815151601E-3</v>
      </c>
    </row>
    <row r="2484" spans="1:7" x14ac:dyDescent="0.3">
      <c r="A2484" s="3">
        <v>20190320</v>
      </c>
      <c r="B2484" s="1">
        <v>-1.4597350757559024E-2</v>
      </c>
      <c r="C2484" s="1">
        <v>-2.1536696280276277E-3</v>
      </c>
      <c r="D2484" s="1">
        <v>-6.6552835842194629E-4</v>
      </c>
      <c r="E2484" s="1">
        <v>-4.3599736594788297E-3</v>
      </c>
      <c r="F2484" s="1">
        <v>5.18296740410945E-3</v>
      </c>
      <c r="G2484" s="1">
        <v>-1.2717620065620799E-4</v>
      </c>
    </row>
    <row r="2485" spans="1:7" x14ac:dyDescent="0.3">
      <c r="A2485" s="3">
        <v>20190321</v>
      </c>
      <c r="B2485" s="1">
        <v>8.7369740633181092E-3</v>
      </c>
      <c r="C2485" s="1">
        <v>4.3154641263461364E-3</v>
      </c>
      <c r="D2485" s="1">
        <v>1.6336891049095333E-3</v>
      </c>
      <c r="E2485" s="1">
        <v>1.4374202807629201E-3</v>
      </c>
      <c r="F2485" s="1">
        <v>-3.9562053508430499E-3</v>
      </c>
      <c r="G2485" s="1">
        <v>3.45005731006347E-3</v>
      </c>
    </row>
    <row r="2486" spans="1:7" x14ac:dyDescent="0.3">
      <c r="A2486" s="3">
        <v>20190322</v>
      </c>
      <c r="B2486" s="1">
        <v>-1.174606286323091E-3</v>
      </c>
      <c r="C2486" s="1">
        <v>7.9779990745628034E-3</v>
      </c>
      <c r="D2486" s="1">
        <v>1.9147050317118611E-3</v>
      </c>
      <c r="E2486" s="1">
        <v>5.4839129586984501E-3</v>
      </c>
      <c r="F2486" s="1">
        <v>-4.2098506146949601E-3</v>
      </c>
      <c r="G2486" s="1">
        <v>2.6727853426216802E-3</v>
      </c>
    </row>
    <row r="2487" spans="1:7" x14ac:dyDescent="0.3">
      <c r="A2487" s="3">
        <v>20190325</v>
      </c>
      <c r="B2487" s="1">
        <v>-2.153341025233526E-2</v>
      </c>
      <c r="C2487" s="1">
        <v>-1.9654201812385357E-2</v>
      </c>
      <c r="D2487" s="1">
        <v>-1.9921023929062517E-2</v>
      </c>
      <c r="E2487" s="1">
        <v>-1.5340329916016599E-2</v>
      </c>
      <c r="F2487" s="1">
        <v>-3.04398746673013E-2</v>
      </c>
      <c r="G2487" s="1">
        <v>-2.2919660745789602E-2</v>
      </c>
    </row>
    <row r="2488" spans="1:7" x14ac:dyDescent="0.3">
      <c r="A2488" s="3">
        <v>20190326</v>
      </c>
      <c r="B2488" s="1">
        <v>-2.6950302414384231E-2</v>
      </c>
      <c r="C2488" s="1">
        <v>-2.0586353555074169E-2</v>
      </c>
      <c r="D2488" s="1">
        <v>-1.7957485560262342E-2</v>
      </c>
      <c r="E2488" s="1">
        <v>-1.08193130780371E-2</v>
      </c>
      <c r="F2488" s="1">
        <v>-6.3651808701192204E-3</v>
      </c>
      <c r="G2488" s="1">
        <v>-1.76816685051987E-2</v>
      </c>
    </row>
    <row r="2489" spans="1:7" x14ac:dyDescent="0.3">
      <c r="A2489" s="3">
        <v>20190327</v>
      </c>
      <c r="B2489" s="1">
        <v>6.2300685241746786E-3</v>
      </c>
      <c r="C2489" s="1">
        <v>3.2296577095426944E-2</v>
      </c>
      <c r="D2489" s="1">
        <v>1.0416144508868212E-2</v>
      </c>
      <c r="E2489" s="1">
        <v>1.75762106257429E-2</v>
      </c>
      <c r="F2489" s="1">
        <v>1.01170639544193E-2</v>
      </c>
      <c r="G2489" s="1">
        <v>1.4607211787180399E-2</v>
      </c>
    </row>
    <row r="2490" spans="1:7" x14ac:dyDescent="0.3">
      <c r="A2490" s="3">
        <v>20190328</v>
      </c>
      <c r="B2490" s="1">
        <v>-7.1502831694009953E-3</v>
      </c>
      <c r="C2490" s="1">
        <v>-1.073898950284994E-2</v>
      </c>
      <c r="D2490" s="1">
        <v>-8.7097508471460743E-3</v>
      </c>
      <c r="E2490" s="1">
        <v>-3.4078077563671101E-3</v>
      </c>
      <c r="F2490" s="1">
        <v>-8.5584320502302101E-3</v>
      </c>
      <c r="G2490" s="1">
        <v>-1.1673948922925999E-2</v>
      </c>
    </row>
    <row r="2491" spans="1:7" x14ac:dyDescent="0.3">
      <c r="A2491" s="3">
        <v>20190329</v>
      </c>
      <c r="B2491" s="1">
        <v>3.4658829589056687E-2</v>
      </c>
      <c r="C2491" s="1">
        <v>3.0872085631836087E-2</v>
      </c>
      <c r="D2491" s="1">
        <v>3.185392418644635E-2</v>
      </c>
      <c r="E2491" s="1">
        <v>3.7709661191759898E-2</v>
      </c>
      <c r="F2491" s="1">
        <v>4.3558778548499502E-2</v>
      </c>
      <c r="G2491" s="1">
        <v>2.7806069346997201E-2</v>
      </c>
    </row>
    <row r="2492" spans="1:7" x14ac:dyDescent="0.3">
      <c r="A2492" s="3">
        <v>20190401</v>
      </c>
      <c r="B2492" s="1">
        <v>3.9249684358556122E-2</v>
      </c>
      <c r="C2492" s="1">
        <v>2.3522818225196349E-2</v>
      </c>
      <c r="D2492" s="1">
        <v>3.6874200240725408E-2</v>
      </c>
      <c r="E2492" s="1">
        <v>3.19903895115001E-2</v>
      </c>
      <c r="F2492" s="1">
        <v>2.0704777911164301E-2</v>
      </c>
      <c r="G2492" s="1">
        <v>3.5580813427827103E-2</v>
      </c>
    </row>
    <row r="2493" spans="1:7" x14ac:dyDescent="0.3">
      <c r="A2493" s="3">
        <v>20190402</v>
      </c>
      <c r="B2493" s="1">
        <v>-5.1261670066506419E-3</v>
      </c>
      <c r="C2493" s="1">
        <v>-8.0276911066809835E-3</v>
      </c>
      <c r="D2493" s="1">
        <v>3.6603704275393074E-3</v>
      </c>
      <c r="E2493" s="1">
        <v>-3.4513885089794299E-3</v>
      </c>
      <c r="F2493" s="1">
        <v>2.2224598212769301E-3</v>
      </c>
      <c r="G2493" s="1">
        <v>7.0039388464988002E-3</v>
      </c>
    </row>
    <row r="2494" spans="1:7" x14ac:dyDescent="0.3">
      <c r="A2494" s="3">
        <v>20190403</v>
      </c>
      <c r="B2494" s="1">
        <v>7.8535405507726037E-3</v>
      </c>
      <c r="C2494" s="1">
        <v>5.3872945623527268E-3</v>
      </c>
      <c r="D2494" s="1">
        <v>1.7634268897939547E-2</v>
      </c>
      <c r="E2494" s="1">
        <v>8.8644854030733595E-3</v>
      </c>
      <c r="F2494" s="1">
        <v>1.5042344586928399E-2</v>
      </c>
      <c r="G2494" s="1">
        <v>2.1293956789012899E-2</v>
      </c>
    </row>
    <row r="2495" spans="1:7" x14ac:dyDescent="0.3">
      <c r="A2495" s="3">
        <v>20190404</v>
      </c>
      <c r="B2495" s="1">
        <v>-4.7933978911286618E-3</v>
      </c>
      <c r="C2495" s="1">
        <v>1.6164834407281655E-3</v>
      </c>
      <c r="D2495" s="1">
        <v>1.8933296188588342E-2</v>
      </c>
      <c r="E2495" s="1">
        <v>1.27837184269773E-2</v>
      </c>
      <c r="F2495" s="1">
        <v>9.2799930828020294E-3</v>
      </c>
      <c r="G2495" s="1">
        <v>1.92873548068953E-2</v>
      </c>
    </row>
    <row r="2496" spans="1:7" x14ac:dyDescent="0.3">
      <c r="A2496" s="3">
        <v>20190408</v>
      </c>
      <c r="B2496" s="1">
        <v>-2.6523440774668176E-2</v>
      </c>
      <c r="C2496" s="1">
        <v>-5.8562652884308428E-3</v>
      </c>
      <c r="D2496" s="1">
        <v>7.1487062810351521E-4</v>
      </c>
      <c r="E2496" s="1">
        <v>-1.1843275414500701E-3</v>
      </c>
      <c r="F2496" s="1">
        <v>-5.2297790433803002E-4</v>
      </c>
      <c r="G2496" s="1">
        <v>3.0710234284354002E-2</v>
      </c>
    </row>
    <row r="2497" spans="1:7" x14ac:dyDescent="0.3">
      <c r="A2497" s="3">
        <v>20190409</v>
      </c>
      <c r="B2497" s="1">
        <v>6.4822190009447946E-3</v>
      </c>
      <c r="C2497" s="1">
        <v>1.6744178255852383E-2</v>
      </c>
      <c r="D2497" s="1">
        <v>1.4730342851009957E-2</v>
      </c>
      <c r="E2497" s="1">
        <v>1.6777464757711399E-2</v>
      </c>
      <c r="F2497" s="1">
        <v>-3.53883944218922E-4</v>
      </c>
      <c r="G2497" s="1">
        <v>-2.10834432678173E-2</v>
      </c>
    </row>
    <row r="2498" spans="1:7" x14ac:dyDescent="0.3">
      <c r="A2498" s="3">
        <v>20190410</v>
      </c>
      <c r="B2498" s="1">
        <v>-5.7303208798943498E-3</v>
      </c>
      <c r="C2498" s="1">
        <v>1.568241817978298E-2</v>
      </c>
      <c r="D2498" s="1">
        <v>1.6568795834193101E-2</v>
      </c>
      <c r="E2498" s="1">
        <v>1.6920831291772E-2</v>
      </c>
      <c r="F2498" s="1">
        <v>-5.2841259680681202E-3</v>
      </c>
      <c r="G2498" s="1">
        <v>2.7022051122993E-6</v>
      </c>
    </row>
    <row r="2499" spans="1:7" x14ac:dyDescent="0.3">
      <c r="A2499" s="3">
        <v>20190411</v>
      </c>
      <c r="B2499" s="1">
        <v>-2.3609355790176988E-2</v>
      </c>
      <c r="C2499" s="1">
        <v>-3.1751725829459343E-2</v>
      </c>
      <c r="D2499" s="1">
        <v>-2.2912524084563589E-2</v>
      </c>
      <c r="E2499" s="1">
        <v>-2.46283860234317E-2</v>
      </c>
      <c r="F2499" s="1">
        <v>-1.29618969304141E-2</v>
      </c>
      <c r="G2499" s="1">
        <v>-2.6030154178801501E-2</v>
      </c>
    </row>
    <row r="2500" spans="1:7" x14ac:dyDescent="0.3">
      <c r="A2500" s="3">
        <v>20190412</v>
      </c>
      <c r="B2500" s="1">
        <v>4.061593017668284E-3</v>
      </c>
      <c r="C2500" s="1">
        <v>-9.3964574743931537E-3</v>
      </c>
      <c r="D2500" s="1">
        <v>-9.513819937302815E-3</v>
      </c>
      <c r="E2500" s="1">
        <v>-8.6857335174644803E-3</v>
      </c>
      <c r="F2500" s="1">
        <v>-2.26887010918419E-3</v>
      </c>
      <c r="G2500" s="1">
        <v>-5.3642347100638704E-3</v>
      </c>
    </row>
    <row r="2501" spans="1:7" x14ac:dyDescent="0.3">
      <c r="A2501" s="3">
        <v>20190415</v>
      </c>
      <c r="B2501" s="1">
        <v>-1.3905348694808783E-2</v>
      </c>
      <c r="C2501" s="1">
        <v>-1.1465683414119972E-2</v>
      </c>
      <c r="D2501" s="1">
        <v>-9.948287260309609E-3</v>
      </c>
      <c r="E2501" s="1">
        <v>-4.61811060163894E-3</v>
      </c>
      <c r="F2501" s="1">
        <v>1.6446846346538199E-3</v>
      </c>
      <c r="G2501" s="1">
        <v>-7.1993855062091302E-3</v>
      </c>
    </row>
    <row r="2502" spans="1:7" x14ac:dyDescent="0.3">
      <c r="A2502" s="3">
        <v>20190416</v>
      </c>
      <c r="B2502" s="1">
        <v>2.6324308639738531E-2</v>
      </c>
      <c r="C2502" s="1">
        <v>1.7384838672674246E-2</v>
      </c>
      <c r="D2502" s="1">
        <v>2.0402719131551068E-2</v>
      </c>
      <c r="E2502" s="1">
        <v>1.6030564320142601E-2</v>
      </c>
      <c r="F2502" s="1">
        <v>3.6303647023772999E-2</v>
      </c>
      <c r="G2502" s="1">
        <v>2.0783413571723901E-2</v>
      </c>
    </row>
    <row r="2503" spans="1:7" x14ac:dyDescent="0.3">
      <c r="A2503" s="3">
        <v>20190417</v>
      </c>
      <c r="B2503" s="1">
        <v>8.1044277993674984E-3</v>
      </c>
      <c r="C2503" s="1">
        <v>-2.6548708633216523E-4</v>
      </c>
      <c r="D2503" s="1">
        <v>3.0028813874906076E-2</v>
      </c>
      <c r="E2503" s="1">
        <v>1.19672319945538E-2</v>
      </c>
      <c r="F2503" s="1">
        <v>-7.34318719955083E-3</v>
      </c>
      <c r="G2503" s="1">
        <v>1.0954896588624E-3</v>
      </c>
    </row>
    <row r="2504" spans="1:7" x14ac:dyDescent="0.3">
      <c r="A2504" s="3">
        <v>20190418</v>
      </c>
      <c r="B2504" s="1">
        <v>-4.9972514411862077E-3</v>
      </c>
      <c r="C2504" s="1">
        <v>-5.4672378196694051E-3</v>
      </c>
      <c r="D2504" s="1">
        <v>-3.8695286932114025E-3</v>
      </c>
      <c r="E2504" s="1">
        <v>1.42012662803171E-3</v>
      </c>
      <c r="F2504" s="1">
        <v>-7.7171281646509797E-3</v>
      </c>
      <c r="G2504" s="1">
        <v>-3.4834688351594299E-3</v>
      </c>
    </row>
    <row r="2505" spans="1:7" x14ac:dyDescent="0.3">
      <c r="A2505" s="3">
        <v>20190419</v>
      </c>
      <c r="B2505" s="1">
        <v>6.4654501015173997E-3</v>
      </c>
      <c r="C2505" s="1">
        <v>4.8572407437104149E-3</v>
      </c>
      <c r="D2505" s="1">
        <v>2.1271706677820981E-2</v>
      </c>
      <c r="E2505" s="1">
        <v>1.3594812498746601E-2</v>
      </c>
      <c r="F2505" s="1">
        <v>1.2744215275383599E-2</v>
      </c>
      <c r="G2505" s="1">
        <v>4.55912398521715E-3</v>
      </c>
    </row>
    <row r="2506" spans="1:7" x14ac:dyDescent="0.3">
      <c r="A2506" s="3">
        <v>20190422</v>
      </c>
      <c r="B2506" s="1">
        <v>-1.7869688412653548E-2</v>
      </c>
      <c r="C2506" s="1">
        <v>-1.0651750886544272E-2</v>
      </c>
      <c r="D2506" s="1">
        <v>-3.3688141626085487E-2</v>
      </c>
      <c r="E2506" s="1">
        <v>-1.7987891088674501E-2</v>
      </c>
      <c r="F2506" s="1">
        <v>-3.2000180145456303E-2</v>
      </c>
      <c r="G2506" s="1">
        <v>-1.7659628128082801E-2</v>
      </c>
    </row>
    <row r="2507" spans="1:7" x14ac:dyDescent="0.3">
      <c r="A2507" s="3">
        <v>20190423</v>
      </c>
      <c r="B2507" s="1">
        <v>-1.4249789638350113E-2</v>
      </c>
      <c r="C2507" s="1">
        <v>-3.9174899206767559E-3</v>
      </c>
      <c r="D2507" s="1">
        <v>-1.3920618109562386E-2</v>
      </c>
      <c r="E2507" s="1">
        <v>-2.30216385168149E-3</v>
      </c>
      <c r="F2507" s="1">
        <v>3.8813185840919501E-3</v>
      </c>
      <c r="G2507" s="1">
        <v>-1.18371839477535E-2</v>
      </c>
    </row>
    <row r="2508" spans="1:7" x14ac:dyDescent="0.3">
      <c r="A2508" s="3">
        <v>20190424</v>
      </c>
      <c r="B2508" s="1">
        <v>1.7853162650714495E-2</v>
      </c>
      <c r="C2508" s="1">
        <v>4.9202985493446601E-3</v>
      </c>
      <c r="D2508" s="1">
        <v>6.635988096752257E-3</v>
      </c>
      <c r="E2508" s="1">
        <v>2.51637681415849E-3</v>
      </c>
      <c r="F2508" s="1">
        <v>1.10149311730326E-3</v>
      </c>
      <c r="G2508" s="1">
        <v>1.66556923978757E-3</v>
      </c>
    </row>
    <row r="2509" spans="1:7" x14ac:dyDescent="0.3">
      <c r="A2509" s="3">
        <v>20190425</v>
      </c>
      <c r="B2509" s="1">
        <v>-3.1367946668624344E-2</v>
      </c>
      <c r="C2509" s="1">
        <v>-1.3765190096666456E-2</v>
      </c>
      <c r="D2509" s="1">
        <v>-3.9539434298979437E-2</v>
      </c>
      <c r="E2509" s="1">
        <v>-2.24618528741806E-2</v>
      </c>
      <c r="F2509" s="1">
        <v>-1.4328501479090001E-2</v>
      </c>
      <c r="G2509" s="1">
        <v>-3.4806060061550702E-2</v>
      </c>
    </row>
    <row r="2510" spans="1:7" x14ac:dyDescent="0.3">
      <c r="A2510" s="3">
        <v>20190426</v>
      </c>
      <c r="B2510" s="1">
        <v>-7.0367996617565435E-3</v>
      </c>
      <c r="C2510" s="1">
        <v>-1.3190090685167178E-2</v>
      </c>
      <c r="D2510" s="1">
        <v>-2.4397718696377749E-2</v>
      </c>
      <c r="E2510" s="1">
        <v>-1.46405192964181E-2</v>
      </c>
      <c r="F2510" s="1">
        <v>-1.0125273026557699E-2</v>
      </c>
      <c r="G2510" s="1">
        <v>-1.43903255293875E-2</v>
      </c>
    </row>
    <row r="2511" spans="1:7" x14ac:dyDescent="0.3">
      <c r="A2511" s="3">
        <v>20190429</v>
      </c>
      <c r="B2511" s="1">
        <v>-1.7298297193144685E-2</v>
      </c>
      <c r="C2511" s="1">
        <v>1.0206374436944604E-2</v>
      </c>
      <c r="D2511" s="1">
        <v>-6.0725494366192893E-3</v>
      </c>
      <c r="E2511" s="1">
        <v>5.0622301257151701E-3</v>
      </c>
      <c r="F2511" s="1">
        <v>1.2395519269662999E-2</v>
      </c>
      <c r="G2511" s="1">
        <v>-4.1181730139212896E-3</v>
      </c>
    </row>
    <row r="2512" spans="1:7" x14ac:dyDescent="0.3">
      <c r="A2512" s="3">
        <v>20190430</v>
      </c>
      <c r="B2512" s="1">
        <v>7.8176414512844405E-3</v>
      </c>
      <c r="C2512" s="1">
        <v>3.0199523265401081E-3</v>
      </c>
      <c r="D2512" s="1">
        <v>5.6987553307063891E-3</v>
      </c>
      <c r="E2512" s="1">
        <v>1.1254816870919599E-2</v>
      </c>
      <c r="F2512" s="1">
        <v>2.1606201144852501E-3</v>
      </c>
      <c r="G2512" s="1">
        <v>7.7707385381908297E-3</v>
      </c>
    </row>
    <row r="2513" spans="1:7" x14ac:dyDescent="0.3">
      <c r="A2513" s="3">
        <v>20190506</v>
      </c>
      <c r="B2513" s="1">
        <v>-7.814122874130526E-2</v>
      </c>
      <c r="C2513" s="1">
        <v>-5.8931342623846479E-2</v>
      </c>
      <c r="D2513" s="1">
        <v>-7.1612473000019439E-2</v>
      </c>
      <c r="E2513" s="1">
        <v>-6.3748933763063398E-2</v>
      </c>
      <c r="F2513" s="1">
        <v>-4.5207679198039398E-2</v>
      </c>
      <c r="G2513" s="1">
        <v>-5.7255003850900398E-2</v>
      </c>
    </row>
    <row r="2514" spans="1:7" x14ac:dyDescent="0.3">
      <c r="A2514" s="3">
        <v>20190507</v>
      </c>
      <c r="B2514" s="1">
        <v>9.0934843123783183E-3</v>
      </c>
      <c r="C2514" s="1">
        <v>1.9465372295233301E-2</v>
      </c>
      <c r="D2514" s="1">
        <v>1.9823275891150759E-2</v>
      </c>
      <c r="E2514" s="1">
        <v>1.89994295603985E-2</v>
      </c>
      <c r="F2514" s="1">
        <v>2.0693430971499599E-3</v>
      </c>
      <c r="G2514" s="1">
        <v>1.1247456678029301E-2</v>
      </c>
    </row>
    <row r="2515" spans="1:7" x14ac:dyDescent="0.3">
      <c r="A2515" s="3">
        <v>20190508</v>
      </c>
      <c r="B2515" s="1">
        <v>-8.2506973868548567E-3</v>
      </c>
      <c r="C2515" s="1">
        <v>-9.44319234718995E-3</v>
      </c>
      <c r="D2515" s="1">
        <v>-1.0669098558431367E-2</v>
      </c>
      <c r="E2515" s="1">
        <v>-1.3941489144855801E-2</v>
      </c>
      <c r="F2515" s="1">
        <v>-1.7204968356091799E-2</v>
      </c>
      <c r="G2515" s="1">
        <v>-1.35301219472772E-2</v>
      </c>
    </row>
    <row r="2516" spans="1:7" x14ac:dyDescent="0.3">
      <c r="A2516" s="3">
        <v>20190509</v>
      </c>
      <c r="B2516" s="1">
        <v>-1.3362155277190629E-2</v>
      </c>
      <c r="C2516" s="1">
        <v>-3.0220436642682601E-2</v>
      </c>
      <c r="D2516" s="1">
        <v>-1.1174003585013938E-2</v>
      </c>
      <c r="E2516" s="1">
        <v>-1.72231070967136E-2</v>
      </c>
      <c r="F2516" s="1">
        <v>-2.1280314809066801E-2</v>
      </c>
      <c r="G2516" s="1">
        <v>-1.1506655412565099E-2</v>
      </c>
    </row>
    <row r="2517" spans="1:7" x14ac:dyDescent="0.3">
      <c r="A2517" s="3">
        <v>20190510</v>
      </c>
      <c r="B2517" s="1">
        <v>4.3303066658457207E-2</v>
      </c>
      <c r="C2517" s="1">
        <v>3.1552593097135442E-2</v>
      </c>
      <c r="D2517" s="1">
        <v>3.8859742882422929E-2</v>
      </c>
      <c r="E2517" s="1">
        <v>3.8462311054370799E-2</v>
      </c>
      <c r="F2517" s="1">
        <v>3.1098331366932099E-2</v>
      </c>
      <c r="G2517" s="1">
        <v>2.9759875722108701E-2</v>
      </c>
    </row>
    <row r="2518" spans="1:7" x14ac:dyDescent="0.3">
      <c r="A2518" s="3">
        <v>20190513</v>
      </c>
      <c r="B2518" s="1">
        <v>-2.519027341840566E-2</v>
      </c>
      <c r="C2518" s="1">
        <v>-7.2867926601241405E-3</v>
      </c>
      <c r="D2518" s="1">
        <v>-2.316780335340184E-2</v>
      </c>
      <c r="E2518" s="1">
        <v>-1.1126104949594399E-2</v>
      </c>
      <c r="F2518" s="1">
        <v>-1.6736226901526999E-2</v>
      </c>
      <c r="G2518" s="1">
        <v>-9.4795360135985201E-3</v>
      </c>
    </row>
    <row r="2519" spans="1:7" x14ac:dyDescent="0.3">
      <c r="A2519" s="3">
        <v>20190514</v>
      </c>
      <c r="B2519" s="1">
        <v>-2.5777531681670869E-3</v>
      </c>
      <c r="C2519" s="1">
        <v>-8.6168793668403333E-3</v>
      </c>
      <c r="D2519" s="1">
        <v>-3.4487904255546694E-3</v>
      </c>
      <c r="E2519" s="1">
        <v>-5.3649251948206904E-3</v>
      </c>
      <c r="F2519" s="1">
        <v>-4.9576260426591199E-3</v>
      </c>
      <c r="G2519" s="1">
        <v>-8.5684661940505294E-3</v>
      </c>
    </row>
    <row r="2520" spans="1:7" x14ac:dyDescent="0.3">
      <c r="A2520" s="3">
        <v>20190515</v>
      </c>
      <c r="B2520" s="1">
        <v>1.6386243493421555E-2</v>
      </c>
      <c r="C2520" s="1">
        <v>2.8714574786883728E-2</v>
      </c>
      <c r="D2520" s="1">
        <v>2.1214560878243204E-2</v>
      </c>
      <c r="E2520" s="1">
        <v>3.19566059056621E-2</v>
      </c>
      <c r="F2520" s="1">
        <v>1.8356255632181601E-2</v>
      </c>
      <c r="G2520" s="1">
        <v>2.1260027715665899E-2</v>
      </c>
    </row>
    <row r="2521" spans="1:7" x14ac:dyDescent="0.3">
      <c r="A2521" s="3">
        <v>20190516</v>
      </c>
      <c r="B2521" s="1">
        <v>-5.5638384637180949E-3</v>
      </c>
      <c r="C2521" s="1">
        <v>1.1002970749615627E-2</v>
      </c>
      <c r="D2521" s="1">
        <v>2.7961014239223851E-3</v>
      </c>
      <c r="E2521" s="1">
        <v>3.7078147995030799E-3</v>
      </c>
      <c r="F2521" s="1">
        <v>1.5868783776470099E-3</v>
      </c>
      <c r="G2521" s="1">
        <v>9.2119788652377105E-3</v>
      </c>
    </row>
    <row r="2522" spans="1:7" x14ac:dyDescent="0.3">
      <c r="A2522" s="3">
        <v>20190517</v>
      </c>
      <c r="B2522" s="1">
        <v>-3.5689741344426637E-2</v>
      </c>
      <c r="C2522" s="1">
        <v>-2.4832832595807111E-2</v>
      </c>
      <c r="D2522" s="1">
        <v>-3.3426229202299935E-2</v>
      </c>
      <c r="E2522" s="1">
        <v>-2.68123868948335E-2</v>
      </c>
      <c r="F2522" s="1">
        <v>-1.8319107243399101E-2</v>
      </c>
      <c r="G2522" s="1">
        <v>-2.7318302032295901E-2</v>
      </c>
    </row>
    <row r="2523" spans="1:7" x14ac:dyDescent="0.3">
      <c r="A2523" s="3">
        <v>20190520</v>
      </c>
      <c r="B2523" s="1">
        <v>-1.1348221943468928E-2</v>
      </c>
      <c r="C2523" s="1">
        <v>-1.5214648412837439E-2</v>
      </c>
      <c r="D2523" s="1">
        <v>-1.3555255213548764E-2</v>
      </c>
      <c r="E2523" s="1">
        <v>-1.8365432272634999E-2</v>
      </c>
      <c r="F2523" s="1">
        <v>-7.4712335702597599E-4</v>
      </c>
      <c r="G2523" s="1">
        <v>-7.6061225518089604E-3</v>
      </c>
    </row>
    <row r="2524" spans="1:7" x14ac:dyDescent="0.3">
      <c r="A2524" s="3">
        <v>20190521</v>
      </c>
      <c r="B2524" s="1">
        <v>2.4620340309331783E-2</v>
      </c>
      <c r="C2524" s="1">
        <v>1.6065901414901718E-2</v>
      </c>
      <c r="D2524" s="1">
        <v>2.0010235796246854E-2</v>
      </c>
      <c r="E2524" s="1">
        <v>1.6365665988564499E-2</v>
      </c>
      <c r="F2524" s="1">
        <v>7.9675035434865708E-3</v>
      </c>
      <c r="G2524" s="1">
        <v>1.6320515389352998E-2</v>
      </c>
    </row>
    <row r="2525" spans="1:7" x14ac:dyDescent="0.3">
      <c r="A2525" s="3">
        <v>20190522</v>
      </c>
      <c r="B2525" s="1">
        <v>7.5074221381524393E-4</v>
      </c>
      <c r="C2525" s="1">
        <v>-6.4809087165460235E-3</v>
      </c>
      <c r="D2525" s="1">
        <v>-5.5990330486771411E-3</v>
      </c>
      <c r="E2525" s="1">
        <v>-5.3831741795874102E-3</v>
      </c>
      <c r="F2525" s="1">
        <v>-4.7999036293186904E-3</v>
      </c>
      <c r="G2525" s="1">
        <v>-4.5587778584050796E-3</v>
      </c>
    </row>
    <row r="2526" spans="1:7" x14ac:dyDescent="0.3">
      <c r="A2526" s="3">
        <v>20190523</v>
      </c>
      <c r="B2526" s="1">
        <v>-3.3382938479694889E-2</v>
      </c>
      <c r="C2526" s="1">
        <v>-2.2361045648592991E-2</v>
      </c>
      <c r="D2526" s="1">
        <v>-2.7041622611439241E-2</v>
      </c>
      <c r="E2526" s="1">
        <v>-2.69012615453827E-2</v>
      </c>
      <c r="F2526" s="1">
        <v>-8.1749474346150403E-3</v>
      </c>
      <c r="G2526" s="1">
        <v>-7.8915900906078394E-3</v>
      </c>
    </row>
    <row r="2527" spans="1:7" x14ac:dyDescent="0.3">
      <c r="A2527" s="3">
        <v>20190524</v>
      </c>
      <c r="B2527" s="1">
        <v>-7.644035391473721E-3</v>
      </c>
      <c r="C2527" s="1">
        <v>-3.4908499168583738E-3</v>
      </c>
      <c r="D2527" s="1">
        <v>6.6321388708340655E-3</v>
      </c>
      <c r="E2527" s="1">
        <v>5.2279352010865801E-3</v>
      </c>
      <c r="F2527" s="1">
        <v>4.5259891592585502E-3</v>
      </c>
      <c r="G2527" s="1">
        <v>-9.6396230975028798E-4</v>
      </c>
    </row>
    <row r="2528" spans="1:7" x14ac:dyDescent="0.3">
      <c r="A2528" s="3">
        <v>20190527</v>
      </c>
      <c r="B2528" s="1">
        <v>3.2369972085409079E-2</v>
      </c>
      <c r="C2528" s="1">
        <v>1.1984359172214673E-2</v>
      </c>
      <c r="D2528" s="1">
        <v>1.5409756446609635E-2</v>
      </c>
      <c r="E2528" s="1">
        <v>1.2132110554036299E-2</v>
      </c>
      <c r="F2528" s="1">
        <v>7.2185160775828597E-3</v>
      </c>
      <c r="G2528" s="1">
        <v>1.3585039624730901E-2</v>
      </c>
    </row>
    <row r="2529" spans="1:7" x14ac:dyDescent="0.3">
      <c r="A2529" s="3">
        <v>20190528</v>
      </c>
      <c r="B2529" s="1">
        <v>2.7459231999050048E-3</v>
      </c>
      <c r="C2529" s="1">
        <v>6.5249013496833661E-3</v>
      </c>
      <c r="D2529" s="1">
        <v>1.5540562695925585E-2</v>
      </c>
      <c r="E2529" s="1">
        <v>1.4289263075097499E-2</v>
      </c>
      <c r="F2529" s="1">
        <v>8.0997963946767299E-3</v>
      </c>
      <c r="G2529" s="1">
        <v>6.9689419728870897E-3</v>
      </c>
    </row>
    <row r="2530" spans="1:7" x14ac:dyDescent="0.3">
      <c r="A2530" s="3">
        <v>20190529</v>
      </c>
      <c r="B2530" s="1">
        <v>-2.9941916149384003E-3</v>
      </c>
      <c r="C2530" s="1">
        <v>-6.243260234928643E-3</v>
      </c>
      <c r="D2530" s="1">
        <v>-5.463832570781306E-3</v>
      </c>
      <c r="E2530" s="1">
        <v>-5.1016575713801096E-4</v>
      </c>
      <c r="F2530" s="1">
        <v>-4.6268915566041596E-3</v>
      </c>
      <c r="G2530" s="1">
        <v>-3.4064537054103701E-3</v>
      </c>
    </row>
    <row r="2531" spans="1:7" x14ac:dyDescent="0.3">
      <c r="A2531" s="3">
        <v>20190530</v>
      </c>
      <c r="B2531" s="1">
        <v>-1.1254166392872862E-2</v>
      </c>
      <c r="C2531" s="1">
        <v>-6.8841645948075382E-3</v>
      </c>
      <c r="D2531" s="1">
        <v>-7.1926140771711757E-3</v>
      </c>
      <c r="E2531" s="1">
        <v>-2.27637888337336E-3</v>
      </c>
      <c r="F2531" s="1">
        <v>-3.7471075072549602E-3</v>
      </c>
      <c r="G2531" s="1">
        <v>-2.9648369576553901E-3</v>
      </c>
    </row>
    <row r="2532" spans="1:7" x14ac:dyDescent="0.3">
      <c r="A2532" s="3">
        <v>20190531</v>
      </c>
      <c r="B2532" s="1">
        <v>-5.993478939126793E-4</v>
      </c>
      <c r="C2532" s="1">
        <v>2.8086638109357403E-3</v>
      </c>
      <c r="D2532" s="1">
        <v>-4.7913540092108346E-3</v>
      </c>
      <c r="E2532" s="1">
        <v>-3.5290287109828599E-3</v>
      </c>
      <c r="F2532" s="1">
        <v>-3.07886447487901E-3</v>
      </c>
      <c r="G2532" s="1">
        <v>-6.9811851979677004E-3</v>
      </c>
    </row>
    <row r="2533" spans="1:7" x14ac:dyDescent="0.3">
      <c r="A2533" s="3">
        <v>20190603</v>
      </c>
      <c r="B2533" s="1">
        <v>-7.0882490928215183E-3</v>
      </c>
      <c r="C2533" s="1">
        <v>-8.1384842264625515E-3</v>
      </c>
      <c r="D2533" s="1">
        <v>1.0410065556301364E-3</v>
      </c>
      <c r="E2533" s="1">
        <v>-2.2545863427692599E-3</v>
      </c>
      <c r="F2533" s="1">
        <v>3.00964405620414E-3</v>
      </c>
      <c r="G2533" s="1">
        <v>-5.0922791558651601E-3</v>
      </c>
    </row>
    <row r="2534" spans="1:7" x14ac:dyDescent="0.3">
      <c r="A2534" s="3">
        <v>20190604</v>
      </c>
      <c r="B2534" s="1">
        <v>-1.3720677392983584E-2</v>
      </c>
      <c r="C2534" s="1">
        <v>-1.6084740345810752E-2</v>
      </c>
      <c r="D2534" s="1">
        <v>-8.8463925634885594E-3</v>
      </c>
      <c r="E2534" s="1">
        <v>-1.52176344495844E-2</v>
      </c>
      <c r="F2534" s="1">
        <v>-2.7315064278208398E-3</v>
      </c>
      <c r="G2534" s="1">
        <v>-1.02674482739958E-2</v>
      </c>
    </row>
    <row r="2535" spans="1:7" x14ac:dyDescent="0.3">
      <c r="A2535" s="3">
        <v>20190605</v>
      </c>
      <c r="B2535" s="1">
        <v>-4.3423129152238065E-5</v>
      </c>
      <c r="C2535" s="1">
        <v>-2.8510910666037531E-2</v>
      </c>
      <c r="D2535" s="1">
        <v>2.2852136469737915E-4</v>
      </c>
      <c r="E2535" s="1">
        <v>-7.9041127303875996E-5</v>
      </c>
      <c r="F2535" s="1">
        <v>6.1715510291362203E-3</v>
      </c>
      <c r="G2535" s="1">
        <v>-4.1413403818112296E-3</v>
      </c>
    </row>
    <row r="2536" spans="1:7" x14ac:dyDescent="0.3">
      <c r="A2536" s="3">
        <v>20190606</v>
      </c>
      <c r="B2536" s="1">
        <v>-2.4835187340215302E-2</v>
      </c>
      <c r="C2536" s="1">
        <v>-1.7161908912985975E-2</v>
      </c>
      <c r="D2536" s="1">
        <v>-9.8205975488017093E-3</v>
      </c>
      <c r="E2536" s="1">
        <v>-1.32362437829037E-2</v>
      </c>
      <c r="F2536" s="1">
        <v>-3.0520113221439399E-3</v>
      </c>
      <c r="G2536" s="1">
        <v>-8.3890520514149896E-3</v>
      </c>
    </row>
    <row r="2537" spans="1:7" x14ac:dyDescent="0.3">
      <c r="A2537" s="3">
        <v>20190610</v>
      </c>
      <c r="B2537" s="1">
        <v>2.0015921514782112E-2</v>
      </c>
      <c r="C2537" s="1">
        <v>8.2787293123281185E-3</v>
      </c>
      <c r="D2537" s="1">
        <v>1.460056267514887E-2</v>
      </c>
      <c r="E2537" s="1">
        <v>1.5095981741226399E-2</v>
      </c>
      <c r="F2537" s="1">
        <v>1.35376431821223E-2</v>
      </c>
      <c r="G2537" s="1">
        <v>1.0354218502224399E-2</v>
      </c>
    </row>
    <row r="2538" spans="1:7" x14ac:dyDescent="0.3">
      <c r="A2538" s="3">
        <v>20190611</v>
      </c>
      <c r="B2538" s="1">
        <v>3.6836305991716979E-2</v>
      </c>
      <c r="C2538" s="1">
        <v>3.253406024809604E-2</v>
      </c>
      <c r="D2538" s="1">
        <v>3.4202258321843267E-2</v>
      </c>
      <c r="E2538" s="1">
        <v>3.8325172183633197E-2</v>
      </c>
      <c r="F2538" s="1">
        <v>2.0892123494195398E-2</v>
      </c>
      <c r="G2538" s="1">
        <v>3.15317548924356E-2</v>
      </c>
    </row>
    <row r="2539" spans="1:7" x14ac:dyDescent="0.3">
      <c r="A2539" s="3">
        <v>20190612</v>
      </c>
      <c r="B2539" s="1">
        <v>-8.1652881150105754E-3</v>
      </c>
      <c r="C2539" s="1">
        <v>-5.204743193801209E-3</v>
      </c>
      <c r="D2539" s="1">
        <v>-8.0538372435864144E-3</v>
      </c>
      <c r="E2539" s="1">
        <v>-1.05701868929998E-2</v>
      </c>
      <c r="F2539" s="1">
        <v>-5.68856811235347E-3</v>
      </c>
      <c r="G2539" s="1">
        <v>-5.9324050456456097E-3</v>
      </c>
    </row>
    <row r="2540" spans="1:7" x14ac:dyDescent="0.3">
      <c r="A2540" s="3">
        <v>20190613</v>
      </c>
      <c r="B2540" s="1">
        <v>3.3351702175682895E-3</v>
      </c>
      <c r="C2540" s="1">
        <v>4.6964145800996778E-3</v>
      </c>
      <c r="D2540" s="1">
        <v>-5.7467678789114704E-3</v>
      </c>
      <c r="E2540" s="1">
        <v>-5.0194310833310196E-3</v>
      </c>
      <c r="F2540" s="1">
        <v>-7.4657811120833802E-4</v>
      </c>
      <c r="G2540" s="1">
        <v>4.0076547029634899E-4</v>
      </c>
    </row>
    <row r="2541" spans="1:7" x14ac:dyDescent="0.3">
      <c r="A2541" s="3">
        <v>20190614</v>
      </c>
      <c r="B2541" s="1">
        <v>-1.689251735478968E-2</v>
      </c>
      <c r="C2541" s="1">
        <v>-6.6039082919278312E-3</v>
      </c>
      <c r="D2541" s="1">
        <v>-1.5347318101606664E-2</v>
      </c>
      <c r="E2541" s="1">
        <v>-7.6116101250265997E-3</v>
      </c>
      <c r="F2541" s="1">
        <v>-3.9397645208701301E-3</v>
      </c>
      <c r="G2541" s="1">
        <v>-8.7978494030433608E-3</v>
      </c>
    </row>
    <row r="2542" spans="1:7" x14ac:dyDescent="0.3">
      <c r="A2542" s="3">
        <v>20190617</v>
      </c>
      <c r="B2542" s="1">
        <v>-5.4183821054876761E-3</v>
      </c>
      <c r="C2542" s="1">
        <v>2.5382069789454615E-3</v>
      </c>
      <c r="D2542" s="1">
        <v>5.354961710113945E-4</v>
      </c>
      <c r="E2542" s="1">
        <v>-4.63644619105796E-3</v>
      </c>
      <c r="F2542" s="1">
        <v>2.95308663816796E-3</v>
      </c>
      <c r="G2542" s="1">
        <v>3.4709721884329499E-3</v>
      </c>
    </row>
    <row r="2543" spans="1:7" x14ac:dyDescent="0.3">
      <c r="A2543" s="3">
        <v>20190618</v>
      </c>
      <c r="B2543" s="1">
        <v>4.4370287902211949E-3</v>
      </c>
      <c r="C2543" s="1">
        <v>5.0165522683525646E-3</v>
      </c>
      <c r="D2543" s="1">
        <v>6.2691386495504532E-5</v>
      </c>
      <c r="E2543" s="1">
        <v>3.7089076272476401E-3</v>
      </c>
      <c r="F2543" s="1">
        <v>3.7515754454891599E-3</v>
      </c>
      <c r="G2543" s="1">
        <v>-1.61537292568451E-4</v>
      </c>
    </row>
    <row r="2544" spans="1:7" x14ac:dyDescent="0.3">
      <c r="A2544" s="3">
        <v>20190619</v>
      </c>
      <c r="B2544" s="1">
        <v>2.6858555387610453E-2</v>
      </c>
      <c r="C2544" s="1">
        <v>1.4874808665919378E-2</v>
      </c>
      <c r="D2544" s="1">
        <v>1.7036975076569594E-2</v>
      </c>
      <c r="E2544" s="1">
        <v>1.23944798049168E-2</v>
      </c>
      <c r="F2544" s="1">
        <v>1.4042823489663099E-2</v>
      </c>
      <c r="G2544" s="1">
        <v>9.6548459244216803E-3</v>
      </c>
    </row>
    <row r="2545" spans="1:7" x14ac:dyDescent="0.3">
      <c r="A2545" s="3">
        <v>20190620</v>
      </c>
      <c r="B2545" s="1">
        <v>2.2212885046360181E-2</v>
      </c>
      <c r="C2545" s="1">
        <v>2.2213176432556367E-2</v>
      </c>
      <c r="D2545" s="1">
        <v>2.3409431213388253E-2</v>
      </c>
      <c r="E2545" s="1">
        <v>2.7403869024205701E-2</v>
      </c>
      <c r="F2545" s="1">
        <v>3.3710151617751601E-2</v>
      </c>
      <c r="G2545" s="1">
        <v>1.84967783304926E-2</v>
      </c>
    </row>
    <row r="2546" spans="1:7" x14ac:dyDescent="0.3">
      <c r="A2546" s="3">
        <v>20190621</v>
      </c>
      <c r="B2546" s="1">
        <v>1.8200499081123801E-2</v>
      </c>
      <c r="C2546" s="1">
        <v>7.4397772622472368E-3</v>
      </c>
      <c r="D2546" s="1">
        <v>7.9577098368510853E-3</v>
      </c>
      <c r="E2546" s="1">
        <v>8.4714134081604003E-4</v>
      </c>
      <c r="F2546" s="1">
        <v>-3.24967210599861E-3</v>
      </c>
      <c r="G2546" s="1">
        <v>4.0748328960964102E-3</v>
      </c>
    </row>
    <row r="2547" spans="1:7" x14ac:dyDescent="0.3">
      <c r="A2547" s="3">
        <v>20190624</v>
      </c>
      <c r="B2547" s="1">
        <v>-3.7895867581224474E-3</v>
      </c>
      <c r="C2547" s="1">
        <v>4.3214842237688633E-3</v>
      </c>
      <c r="D2547" s="1">
        <v>1.9699043128630985E-3</v>
      </c>
      <c r="E2547" s="1">
        <v>7.5717027624481199E-3</v>
      </c>
      <c r="F2547" s="1">
        <v>1.8082493268149599E-3</v>
      </c>
      <c r="G2547" s="1">
        <v>7.6102910525264397E-3</v>
      </c>
    </row>
    <row r="2548" spans="1:7" x14ac:dyDescent="0.3">
      <c r="A2548" s="3">
        <v>20190625</v>
      </c>
      <c r="B2548" s="1">
        <v>-1.4289648412896433E-2</v>
      </c>
      <c r="C2548" s="1">
        <v>-4.8805736401009289E-3</v>
      </c>
      <c r="D2548" s="1">
        <v>-1.257952402143956E-2</v>
      </c>
      <c r="E2548" s="1">
        <v>-4.5216736051911796E-3</v>
      </c>
      <c r="F2548" s="1">
        <v>-1.6863864723090701E-2</v>
      </c>
      <c r="G2548" s="1">
        <v>-9.8048792020879807E-3</v>
      </c>
    </row>
    <row r="2549" spans="1:7" x14ac:dyDescent="0.3">
      <c r="A2549" s="3">
        <v>20190626</v>
      </c>
      <c r="B2549" s="1">
        <v>8.8599050450742633E-3</v>
      </c>
      <c r="C2549" s="1">
        <v>1.6260895095689808E-2</v>
      </c>
      <c r="D2549" s="1">
        <v>3.7252979234542894E-3</v>
      </c>
      <c r="E2549" s="1">
        <v>3.69940464353393E-4</v>
      </c>
      <c r="F2549" s="1">
        <v>-4.2865619494642203E-3</v>
      </c>
      <c r="G2549" s="1">
        <v>1.41914852849439E-3</v>
      </c>
    </row>
    <row r="2550" spans="1:7" x14ac:dyDescent="0.3">
      <c r="A2550" s="3">
        <v>20190627</v>
      </c>
      <c r="B2550" s="1">
        <v>2.2404485474168966E-2</v>
      </c>
      <c r="C2550" s="1">
        <v>1.115357041633527E-2</v>
      </c>
      <c r="D2550" s="1">
        <v>5.4900543587145046E-3</v>
      </c>
      <c r="E2550" s="1">
        <v>1.40038640453275E-2</v>
      </c>
      <c r="F2550" s="1">
        <v>1.16054555919333E-2</v>
      </c>
      <c r="G2550" s="1">
        <v>5.0074982182254299E-3</v>
      </c>
    </row>
    <row r="2551" spans="1:7" x14ac:dyDescent="0.3">
      <c r="A2551" s="3">
        <v>20190628</v>
      </c>
      <c r="B2551" s="1">
        <v>-9.8998929614702406E-3</v>
      </c>
      <c r="C2551" s="1">
        <v>-6.8877964245451159E-3</v>
      </c>
      <c r="D2551" s="1">
        <v>-2.4153020017373562E-3</v>
      </c>
      <c r="E2551" s="1">
        <v>1.59246962274452E-4</v>
      </c>
      <c r="F2551" s="1">
        <v>-2.3192182920887101E-3</v>
      </c>
      <c r="G2551" s="1">
        <v>-3.5664303474125499E-3</v>
      </c>
    </row>
    <row r="2552" spans="1:7" x14ac:dyDescent="0.3">
      <c r="A2552" s="3">
        <v>20190701</v>
      </c>
      <c r="B2552" s="1">
        <v>5.2250062378792844E-2</v>
      </c>
      <c r="C2552" s="1">
        <v>2.7787061796745127E-2</v>
      </c>
      <c r="D2552" s="1">
        <v>3.6103243772295922E-2</v>
      </c>
      <c r="E2552" s="1">
        <v>3.99751735345018E-2</v>
      </c>
      <c r="F2552" s="1">
        <v>1.8308492276518099E-2</v>
      </c>
      <c r="G2552" s="1">
        <v>1.7576570550164702E-2</v>
      </c>
    </row>
    <row r="2553" spans="1:7" x14ac:dyDescent="0.3">
      <c r="A2553" s="3">
        <v>20190702</v>
      </c>
      <c r="B2553" s="1">
        <v>-6.2530014985504694E-3</v>
      </c>
      <c r="C2553" s="1">
        <v>1.2322711466310971E-2</v>
      </c>
      <c r="D2553" s="1">
        <v>7.5003320891718636E-3</v>
      </c>
      <c r="E2553" s="1">
        <v>3.2962320625314402E-3</v>
      </c>
      <c r="F2553" s="1">
        <v>-1.9992187631390902E-3</v>
      </c>
      <c r="G2553" s="1">
        <v>9.4891792771093799E-4</v>
      </c>
    </row>
    <row r="2554" spans="1:7" x14ac:dyDescent="0.3">
      <c r="A2554" s="3">
        <v>20190703</v>
      </c>
      <c r="B2554" s="1">
        <v>-1.8941782630744013E-2</v>
      </c>
      <c r="C2554" s="1">
        <v>-1.42562221001565E-2</v>
      </c>
      <c r="D2554" s="1">
        <v>-7.1089708836578483E-3</v>
      </c>
      <c r="E2554" s="1">
        <v>-1.49535497665545E-2</v>
      </c>
      <c r="F2554" s="1">
        <v>-3.93190068689019E-3</v>
      </c>
      <c r="G2554" s="1">
        <v>-7.6318409021715597E-3</v>
      </c>
    </row>
    <row r="2555" spans="1:7" x14ac:dyDescent="0.3">
      <c r="A2555" s="3">
        <v>20190704</v>
      </c>
      <c r="B2555" s="1">
        <v>-9.4621703113206869E-3</v>
      </c>
      <c r="C2555" s="1">
        <v>-1.2455417320489553E-2</v>
      </c>
      <c r="D2555" s="1">
        <v>-3.6490982901431794E-3</v>
      </c>
      <c r="E2555" s="1">
        <v>-9.8198132696686296E-3</v>
      </c>
      <c r="F2555" s="1">
        <v>7.6576561005187204E-4</v>
      </c>
      <c r="G2555" s="1">
        <v>6.9889041249098503E-4</v>
      </c>
    </row>
    <row r="2556" spans="1:7" x14ac:dyDescent="0.3">
      <c r="A2556" s="3">
        <v>20190705</v>
      </c>
      <c r="B2556" s="1">
        <v>7.4194114739026861E-3</v>
      </c>
      <c r="C2556" s="1">
        <v>1.6329479094861724E-2</v>
      </c>
      <c r="D2556" s="1">
        <v>5.5183036608410195E-3</v>
      </c>
      <c r="E2556" s="1">
        <v>1.3926728819567699E-2</v>
      </c>
      <c r="F2556" s="1">
        <v>3.8117152577275099E-4</v>
      </c>
      <c r="G2556" s="1">
        <v>1.6290506748791701E-3</v>
      </c>
    </row>
    <row r="2557" spans="1:7" x14ac:dyDescent="0.3">
      <c r="A2557" s="3">
        <v>20190708</v>
      </c>
      <c r="B2557" s="1">
        <v>-3.1117116148704927E-2</v>
      </c>
      <c r="C2557" s="1">
        <v>-2.2212569110101877E-2</v>
      </c>
      <c r="D2557" s="1">
        <v>-2.9878353498410174E-2</v>
      </c>
      <c r="E2557" s="1">
        <v>-2.0522937792970299E-2</v>
      </c>
      <c r="F2557" s="1">
        <v>-1.93972658060249E-2</v>
      </c>
      <c r="G2557" s="1">
        <v>-2.7483848132136699E-2</v>
      </c>
    </row>
    <row r="2558" spans="1:7" x14ac:dyDescent="0.3">
      <c r="A2558" s="3">
        <v>20190709</v>
      </c>
      <c r="B2558" s="1">
        <v>-7.5852604465735923E-4</v>
      </c>
      <c r="C2558" s="1">
        <v>3.9281798056680408E-4</v>
      </c>
      <c r="D2558" s="1">
        <v>3.0015628827990319E-3</v>
      </c>
      <c r="E2558" s="1">
        <v>-2.6370044040944E-3</v>
      </c>
      <c r="F2558" s="1">
        <v>-2.2944671144834602E-3</v>
      </c>
      <c r="G2558" s="1">
        <v>-2.08398738678335E-3</v>
      </c>
    </row>
    <row r="2559" spans="1:7" x14ac:dyDescent="0.3">
      <c r="A2559" s="3">
        <v>20190710</v>
      </c>
      <c r="B2559" s="1">
        <v>-1.993771954174452E-4</v>
      </c>
      <c r="C2559" s="1">
        <v>2.8428292411314914E-3</v>
      </c>
      <c r="D2559" s="1">
        <v>-7.2694721428705643E-3</v>
      </c>
      <c r="E2559" s="1">
        <v>-1.1238149169527001E-3</v>
      </c>
      <c r="F2559" s="1">
        <v>-3.4805174853010201E-3</v>
      </c>
      <c r="G2559" s="1">
        <v>-8.3685778551386494E-3</v>
      </c>
    </row>
    <row r="2560" spans="1:7" x14ac:dyDescent="0.3">
      <c r="A2560" s="3">
        <v>20190711</v>
      </c>
      <c r="B2560" s="1">
        <v>-2.5175228787812447E-3</v>
      </c>
      <c r="C2560" s="1">
        <v>9.6966798983829695E-4</v>
      </c>
      <c r="D2560" s="1">
        <v>2.2446870793778735E-4</v>
      </c>
      <c r="E2560" s="1">
        <v>-1.8753222333569399E-3</v>
      </c>
      <c r="F2560" s="1">
        <v>4.1075488147509403E-3</v>
      </c>
      <c r="G2560" s="1">
        <v>1.06680563722356E-3</v>
      </c>
    </row>
    <row r="2561" spans="1:7" x14ac:dyDescent="0.3">
      <c r="A2561" s="3">
        <v>20190712</v>
      </c>
      <c r="B2561" s="1">
        <v>-1.1116282523077024E-3</v>
      </c>
      <c r="C2561" s="1">
        <v>4.2205504573073361E-3</v>
      </c>
      <c r="D2561" s="1">
        <v>1.7674117980494017E-3</v>
      </c>
      <c r="E2561" s="1">
        <v>7.4701006532194901E-3</v>
      </c>
      <c r="F2561" s="1">
        <v>1.24003106070885E-2</v>
      </c>
      <c r="G2561" s="1">
        <v>5.1278720089995697E-3</v>
      </c>
    </row>
    <row r="2562" spans="1:7" x14ac:dyDescent="0.3">
      <c r="A2562" s="3">
        <v>20190715</v>
      </c>
      <c r="B2562" s="1">
        <v>7.9253819277888948E-3</v>
      </c>
      <c r="C2562" s="1">
        <v>3.8022243544147075E-3</v>
      </c>
      <c r="D2562" s="1">
        <v>5.0120671355809521E-3</v>
      </c>
      <c r="E2562" s="1">
        <v>2.0350488036204601E-4</v>
      </c>
      <c r="F2562" s="1">
        <v>3.3374149984703201E-4</v>
      </c>
      <c r="G2562" s="1">
        <v>4.5274058184761202E-3</v>
      </c>
    </row>
    <row r="2563" spans="1:7" x14ac:dyDescent="0.3">
      <c r="A2563" s="3">
        <v>20190716</v>
      </c>
      <c r="B2563" s="1">
        <v>-4.751665803080043E-3</v>
      </c>
      <c r="C2563" s="1">
        <v>-4.5257410593043711E-3</v>
      </c>
      <c r="D2563" s="1">
        <v>-5.7649725262044378E-3</v>
      </c>
      <c r="E2563" s="1">
        <v>-1.05049167427173E-2</v>
      </c>
      <c r="F2563" s="1">
        <v>-2.8300127296096498E-3</v>
      </c>
      <c r="G2563" s="1">
        <v>2.1984722558420302E-3</v>
      </c>
    </row>
    <row r="2564" spans="1:7" x14ac:dyDescent="0.3">
      <c r="A2564" s="3">
        <v>20190717</v>
      </c>
      <c r="B2564" s="1">
        <v>3.1606942339920787E-3</v>
      </c>
      <c r="C2564" s="1">
        <v>-5.6738516000669282E-3</v>
      </c>
      <c r="D2564" s="1">
        <v>2.928235292006321E-3</v>
      </c>
      <c r="E2564" s="1">
        <v>-3.76589512682131E-3</v>
      </c>
      <c r="F2564" s="1">
        <v>-3.38954508585862E-3</v>
      </c>
      <c r="G2564" s="1">
        <v>9.8110080282437094E-4</v>
      </c>
    </row>
    <row r="2565" spans="1:7" x14ac:dyDescent="0.3">
      <c r="A2565" s="3">
        <v>20190718</v>
      </c>
      <c r="B2565" s="1">
        <v>-2.2161964202628771E-2</v>
      </c>
      <c r="C2565" s="1">
        <v>-1.4828051685802092E-2</v>
      </c>
      <c r="D2565" s="1">
        <v>-1.470178692629024E-2</v>
      </c>
      <c r="E2565" s="1">
        <v>-1.28995011597616E-2</v>
      </c>
      <c r="F2565" s="1">
        <v>-3.8995404778987999E-3</v>
      </c>
      <c r="G2565" s="1">
        <v>-1.1997942506534701E-2</v>
      </c>
    </row>
    <row r="2566" spans="1:7" x14ac:dyDescent="0.3">
      <c r="A2566" s="3">
        <v>20190719</v>
      </c>
      <c r="B2566" s="1">
        <v>4.5713839841917299E-3</v>
      </c>
      <c r="C2566" s="1">
        <v>1.9452653321243723E-3</v>
      </c>
      <c r="D2566" s="1">
        <v>5.8582731657392025E-3</v>
      </c>
      <c r="E2566" s="1">
        <v>4.0837342162838202E-3</v>
      </c>
      <c r="F2566" s="1">
        <v>1.7367980969537501E-2</v>
      </c>
      <c r="G2566" s="1">
        <v>8.5516269139941006E-3</v>
      </c>
    </row>
    <row r="2567" spans="1:7" x14ac:dyDescent="0.3">
      <c r="A2567" s="3">
        <v>20190722</v>
      </c>
      <c r="B2567" s="1">
        <v>-5.1926663306404242E-3</v>
      </c>
      <c r="C2567" s="1">
        <v>-8.5125909548452658E-3</v>
      </c>
      <c r="D2567" s="1">
        <v>-1.3361462309199714E-2</v>
      </c>
      <c r="E2567" s="1">
        <v>-7.8361033346247798E-3</v>
      </c>
      <c r="F2567" s="1">
        <v>-4.6331786078222196E-3</v>
      </c>
      <c r="G2567" s="1">
        <v>-9.8792643358165694E-3</v>
      </c>
    </row>
    <row r="2568" spans="1:7" x14ac:dyDescent="0.3">
      <c r="A2568" s="3">
        <v>20190723</v>
      </c>
      <c r="B2568" s="1">
        <v>1.551158180947893E-2</v>
      </c>
      <c r="C2568" s="1">
        <v>7.1755726426193048E-3</v>
      </c>
      <c r="D2568" s="1">
        <v>9.8872386523034071E-3</v>
      </c>
      <c r="E2568" s="1">
        <v>1.8858245696749499E-3</v>
      </c>
      <c r="F2568" s="1">
        <v>-1.70476109031038E-3</v>
      </c>
      <c r="G2568" s="1">
        <v>2.7964412801514101E-3</v>
      </c>
    </row>
    <row r="2569" spans="1:7" x14ac:dyDescent="0.3">
      <c r="A2569" s="3">
        <v>20190724</v>
      </c>
      <c r="B2569" s="1">
        <v>1.7709779914134763E-2</v>
      </c>
      <c r="C2569" s="1">
        <v>7.0092443246835608E-3</v>
      </c>
      <c r="D2569" s="1">
        <v>1.5112055018844307E-2</v>
      </c>
      <c r="E2569" s="1">
        <v>6.0432166925144396E-3</v>
      </c>
      <c r="F2569" s="1">
        <v>7.1651193054336404E-3</v>
      </c>
      <c r="G2569" s="1">
        <v>6.6355810583551998E-3</v>
      </c>
    </row>
    <row r="2570" spans="1:7" x14ac:dyDescent="0.3">
      <c r="A2570" s="3">
        <v>20190725</v>
      </c>
      <c r="B2570" s="1">
        <v>1.7483267528320631E-2</v>
      </c>
      <c r="C2570" s="1">
        <v>2.3495644608596245E-3</v>
      </c>
      <c r="D2570" s="1">
        <v>6.6424830815676348E-3</v>
      </c>
      <c r="E2570" s="1">
        <v>6.3825622063446198E-3</v>
      </c>
      <c r="F2570" s="1">
        <v>1.05693351684283E-2</v>
      </c>
      <c r="G2570" s="1">
        <v>1.78778350131346E-3</v>
      </c>
    </row>
    <row r="2571" spans="1:7" x14ac:dyDescent="0.3">
      <c r="A2571" s="3">
        <v>20190726</v>
      </c>
      <c r="B2571" s="1">
        <v>4.6380381670369309E-3</v>
      </c>
      <c r="C2571" s="1">
        <v>6.494850417729606E-3</v>
      </c>
      <c r="D2571" s="1">
        <v>4.0363343135059416E-3</v>
      </c>
      <c r="E2571" s="1">
        <v>-1.38248943489572E-4</v>
      </c>
      <c r="F2571" s="1">
        <v>-2.8915368237349598E-4</v>
      </c>
      <c r="G2571" s="1">
        <v>5.5661139100847698E-3</v>
      </c>
    </row>
    <row r="2572" spans="1:7" x14ac:dyDescent="0.3">
      <c r="A2572" s="3">
        <v>20190729</v>
      </c>
      <c r="B2572" s="1">
        <v>4.8706689432757621E-3</v>
      </c>
      <c r="C2572" s="1">
        <v>-6.7535764860966871E-3</v>
      </c>
      <c r="D2572" s="1">
        <v>-8.5725615582304742E-4</v>
      </c>
      <c r="E2572" s="1">
        <v>4.1840396043330997E-3</v>
      </c>
      <c r="F2572" s="1">
        <v>-4.3355644647560402E-3</v>
      </c>
      <c r="G2572" s="1">
        <v>-2.5894334868257398E-3</v>
      </c>
    </row>
    <row r="2573" spans="1:7" x14ac:dyDescent="0.3">
      <c r="A2573" s="3">
        <v>20190730</v>
      </c>
      <c r="B2573" s="1">
        <v>9.2699303107474898E-4</v>
      </c>
      <c r="C2573" s="1">
        <v>7.1899847260452768E-3</v>
      </c>
      <c r="D2573" s="1">
        <v>6.9654860337310153E-3</v>
      </c>
      <c r="E2573" s="1">
        <v>3.4586346865998398E-3</v>
      </c>
      <c r="F2573" s="1">
        <v>6.1659399294059902E-3</v>
      </c>
      <c r="G2573" s="1">
        <v>6.1385075863653301E-3</v>
      </c>
    </row>
    <row r="2574" spans="1:7" x14ac:dyDescent="0.3">
      <c r="A2574" s="3">
        <v>20190731</v>
      </c>
      <c r="B2574" s="1">
        <v>-1.5938104367487758E-3</v>
      </c>
      <c r="C2574" s="1">
        <v>-6.5107179808355864E-3</v>
      </c>
      <c r="D2574" s="1">
        <v>-5.8815199283038773E-3</v>
      </c>
      <c r="E2574" s="1">
        <v>-9.1611519887945803E-3</v>
      </c>
      <c r="F2574" s="1">
        <v>-1.19260658124759E-2</v>
      </c>
      <c r="G2574" s="1">
        <v>-7.0674939451466703E-3</v>
      </c>
    </row>
    <row r="2575" spans="1:7" x14ac:dyDescent="0.3">
      <c r="A2575" s="3">
        <v>20190801</v>
      </c>
      <c r="B2575" s="1">
        <v>-2.0098017610602806E-3</v>
      </c>
      <c r="C2575" s="1">
        <v>-9.0300234212502013E-3</v>
      </c>
      <c r="D2575" s="1">
        <v>-8.4214476481953848E-3</v>
      </c>
      <c r="E2575" s="1">
        <v>-9.5583962377129295E-3</v>
      </c>
      <c r="F2575" s="1">
        <v>-1.04679194149929E-2</v>
      </c>
      <c r="G2575" s="1">
        <v>-8.2976242585093007E-3</v>
      </c>
    </row>
    <row r="2576" spans="1:7" x14ac:dyDescent="0.3">
      <c r="A2576" s="3">
        <v>20190802</v>
      </c>
      <c r="B2576" s="1">
        <v>-2.0597479346403266E-2</v>
      </c>
      <c r="C2576" s="1">
        <v>-8.0269013063073488E-3</v>
      </c>
      <c r="D2576" s="1">
        <v>-1.8543130471149607E-2</v>
      </c>
      <c r="E2576" s="1">
        <v>-1.2948488751504001E-2</v>
      </c>
      <c r="F2576" s="1">
        <v>-1.5610512009191E-2</v>
      </c>
      <c r="G2576" s="1">
        <v>-1.78883146888516E-2</v>
      </c>
    </row>
    <row r="2577" spans="1:7" x14ac:dyDescent="0.3">
      <c r="A2577" s="3">
        <v>20190805</v>
      </c>
      <c r="B2577" s="1">
        <v>-2.0100444467386971E-2</v>
      </c>
      <c r="C2577" s="1">
        <v>-1.8738057380630637E-2</v>
      </c>
      <c r="D2577" s="1">
        <v>-2.0753888542897302E-2</v>
      </c>
      <c r="E2577" s="1">
        <v>-1.6649819703423802E-2</v>
      </c>
      <c r="F2577" s="1">
        <v>-2.12646196124265E-2</v>
      </c>
      <c r="G2577" s="1">
        <v>-2.07465564224418E-2</v>
      </c>
    </row>
    <row r="2578" spans="1:7" x14ac:dyDescent="0.3">
      <c r="A2578" s="3">
        <v>20190806</v>
      </c>
      <c r="B2578" s="1">
        <v>-1.5136510941425563E-2</v>
      </c>
      <c r="C2578" s="1">
        <v>-6.8758873695004726E-3</v>
      </c>
      <c r="D2578" s="1">
        <v>-1.6246574225624311E-2</v>
      </c>
      <c r="E2578" s="1">
        <v>-1.16228663682993E-2</v>
      </c>
      <c r="F2578" s="1">
        <v>-8.0182284134598502E-3</v>
      </c>
      <c r="G2578" s="1">
        <v>-1.7796578386562598E-2</v>
      </c>
    </row>
    <row r="2579" spans="1:7" x14ac:dyDescent="0.3">
      <c r="A2579" s="3">
        <v>20190807</v>
      </c>
      <c r="B2579" s="1">
        <v>-3.2692750278918285E-3</v>
      </c>
      <c r="C2579" s="1">
        <v>7.4751412208560655E-3</v>
      </c>
      <c r="D2579" s="1">
        <v>-6.0095896512292043E-3</v>
      </c>
      <c r="E2579" s="1">
        <v>-4.7372782671992004E-3</v>
      </c>
      <c r="F2579" s="1">
        <v>-3.59179880135429E-3</v>
      </c>
      <c r="G2579" s="1">
        <v>-5.3345222493206799E-3</v>
      </c>
    </row>
    <row r="2580" spans="1:7" x14ac:dyDescent="0.3">
      <c r="A2580" s="3">
        <v>20190808</v>
      </c>
      <c r="B2580" s="1">
        <v>1.2851091447273675E-2</v>
      </c>
      <c r="C2580" s="1">
        <v>1.5157723277495776E-2</v>
      </c>
      <c r="D2580" s="1">
        <v>1.490559196043279E-2</v>
      </c>
      <c r="E2580" s="1">
        <v>1.2887025524940299E-2</v>
      </c>
      <c r="F2580" s="1">
        <v>1.4539361498396901E-2</v>
      </c>
      <c r="G2580" s="1">
        <v>6.1056544989712604E-3</v>
      </c>
    </row>
    <row r="2581" spans="1:7" x14ac:dyDescent="0.3">
      <c r="A2581" s="3">
        <v>20190809</v>
      </c>
      <c r="B2581" s="1">
        <v>-9.6705188354639978E-3</v>
      </c>
      <c r="C2581" s="1">
        <v>-9.3810238940933563E-4</v>
      </c>
      <c r="D2581" s="1">
        <v>-8.4552915159997952E-3</v>
      </c>
      <c r="E2581" s="1">
        <v>-1.17993273776994E-2</v>
      </c>
      <c r="F2581" s="1">
        <v>-3.8296956415139701E-3</v>
      </c>
      <c r="G2581" s="1">
        <v>-8.5943697053056708E-3</v>
      </c>
    </row>
    <row r="2582" spans="1:7" x14ac:dyDescent="0.3">
      <c r="A2582" s="3">
        <v>20190812</v>
      </c>
      <c r="B2582" s="1">
        <v>3.548046701215276E-2</v>
      </c>
      <c r="C2582" s="1">
        <v>1.1559202011481895E-2</v>
      </c>
      <c r="D2582" s="1">
        <v>1.5351066237687878E-2</v>
      </c>
      <c r="E2582" s="1">
        <v>1.5914768675279401E-2</v>
      </c>
      <c r="F2582" s="1">
        <v>1.54483979162564E-2</v>
      </c>
      <c r="G2582" s="1">
        <v>1.0555552284656501E-2</v>
      </c>
    </row>
    <row r="2583" spans="1:7" x14ac:dyDescent="0.3">
      <c r="A2583" s="3">
        <v>20190813</v>
      </c>
      <c r="B2583" s="1">
        <v>-9.3943442988892213E-3</v>
      </c>
      <c r="C2583" s="1">
        <v>-3.9848542476878885E-4</v>
      </c>
      <c r="D2583" s="1">
        <v>-9.86172645241341E-3</v>
      </c>
      <c r="E2583" s="1">
        <v>-3.0177696327657899E-3</v>
      </c>
      <c r="F2583" s="1">
        <v>-1.25782774100207E-2</v>
      </c>
      <c r="G2583" s="1">
        <v>-1.0098018696320901E-2</v>
      </c>
    </row>
    <row r="2584" spans="1:7" x14ac:dyDescent="0.3">
      <c r="A2584" s="3">
        <v>20190814</v>
      </c>
      <c r="B2584" s="1">
        <v>1.2611318206556126E-2</v>
      </c>
      <c r="C2584" s="1">
        <v>1.6204260587673668E-2</v>
      </c>
      <c r="D2584" s="1">
        <v>5.1276167406170406E-3</v>
      </c>
      <c r="E2584" s="1">
        <v>1.05291980642583E-2</v>
      </c>
      <c r="F2584" s="1">
        <v>-1.68258566789555E-3</v>
      </c>
      <c r="G2584" s="1">
        <v>3.45492036844022E-3</v>
      </c>
    </row>
    <row r="2585" spans="1:7" x14ac:dyDescent="0.3">
      <c r="A2585" s="3">
        <v>20190815</v>
      </c>
      <c r="B2585" s="1">
        <v>1.4478937439762227E-2</v>
      </c>
      <c r="C2585" s="1">
        <v>8.2809153147107035E-3</v>
      </c>
      <c r="D2585" s="1">
        <v>7.7014584136169259E-3</v>
      </c>
      <c r="E2585" s="1">
        <v>-2.6584984440752501E-3</v>
      </c>
      <c r="F2585" s="1">
        <v>3.0545626725878199E-3</v>
      </c>
      <c r="G2585" s="1">
        <v>9.2444601886626195E-4</v>
      </c>
    </row>
    <row r="2586" spans="1:7" x14ac:dyDescent="0.3">
      <c r="A2586" s="3">
        <v>20190816</v>
      </c>
      <c r="B2586" s="1">
        <v>1.1226760085658916E-2</v>
      </c>
      <c r="C2586" s="1">
        <v>8.8975359895325495E-3</v>
      </c>
      <c r="D2586" s="1">
        <v>-8.2551852696912699E-4</v>
      </c>
      <c r="E2586" s="1">
        <v>9.3169123044390696E-3</v>
      </c>
      <c r="F2586" s="1">
        <v>1.06678013655533E-5</v>
      </c>
      <c r="G2586" s="1">
        <v>3.9075858190357697E-4</v>
      </c>
    </row>
    <row r="2587" spans="1:7" x14ac:dyDescent="0.3">
      <c r="A2587" s="3">
        <v>20190819</v>
      </c>
      <c r="B2587" s="1">
        <v>3.9480701399099961E-2</v>
      </c>
      <c r="C2587" s="1">
        <v>2.0147804499468128E-2</v>
      </c>
      <c r="D2587" s="1">
        <v>2.6639267576649271E-2</v>
      </c>
      <c r="E2587" s="1">
        <v>1.7265421810228901E-2</v>
      </c>
      <c r="F2587" s="1">
        <v>1.9035152480163901E-2</v>
      </c>
      <c r="G2587" s="1">
        <v>2.1170173315897E-2</v>
      </c>
    </row>
    <row r="2588" spans="1:7" x14ac:dyDescent="0.3">
      <c r="A2588" s="3">
        <v>20190820</v>
      </c>
      <c r="B2588" s="1">
        <v>-9.6631910664421439E-4</v>
      </c>
      <c r="C2588" s="1">
        <v>-3.725928286906884E-3</v>
      </c>
      <c r="D2588" s="1">
        <v>-2.2757412089948007E-5</v>
      </c>
      <c r="E2588" s="1">
        <v>2.5503517066789798E-3</v>
      </c>
      <c r="F2588" s="1">
        <v>-1.8525846123931299E-3</v>
      </c>
      <c r="G2588" s="1">
        <v>4.1535841285545799E-4</v>
      </c>
    </row>
    <row r="2589" spans="1:7" x14ac:dyDescent="0.3">
      <c r="A2589" s="3">
        <v>20190821</v>
      </c>
      <c r="B2589" s="1">
        <v>2.91930012999865E-3</v>
      </c>
      <c r="C2589" s="1">
        <v>-7.5835468075732635E-3</v>
      </c>
      <c r="D2589" s="1">
        <v>-7.4811733122052341E-4</v>
      </c>
      <c r="E2589" s="1">
        <v>-2.64904386889722E-3</v>
      </c>
      <c r="F2589" s="1">
        <v>-1.12953109576479E-3</v>
      </c>
      <c r="G2589" s="1">
        <v>-2.0912626852655699E-4</v>
      </c>
    </row>
    <row r="2590" spans="1:7" x14ac:dyDescent="0.3">
      <c r="A2590" s="3">
        <v>20190822</v>
      </c>
      <c r="B2590" s="1">
        <v>-2.2832041502606477E-3</v>
      </c>
      <c r="C2590" s="1">
        <v>8.8235826695732076E-3</v>
      </c>
      <c r="D2590" s="1">
        <v>-4.6774753312003788E-4</v>
      </c>
      <c r="E2590" s="1">
        <v>9.72731119514883E-3</v>
      </c>
      <c r="F2590" s="1">
        <v>-1.6024239622445199E-3</v>
      </c>
      <c r="G2590" s="1">
        <v>-4.2585954687106098E-3</v>
      </c>
    </row>
    <row r="2591" spans="1:7" x14ac:dyDescent="0.3">
      <c r="A2591" s="3">
        <v>20190823</v>
      </c>
      <c r="B2591" s="1">
        <v>5.5207544091399651E-3</v>
      </c>
      <c r="C2591" s="1">
        <v>2.2391898944953619E-2</v>
      </c>
      <c r="D2591" s="1">
        <v>8.9302433286302125E-3</v>
      </c>
      <c r="E2591" s="1">
        <v>3.3852745771982399E-3</v>
      </c>
      <c r="F2591" s="1">
        <v>8.2955206407048405E-3</v>
      </c>
      <c r="G2591" s="1">
        <v>3.9977869004210499E-3</v>
      </c>
    </row>
    <row r="2592" spans="1:7" x14ac:dyDescent="0.3">
      <c r="A2592" s="3">
        <v>20190826</v>
      </c>
      <c r="B2592" s="1">
        <v>-8.5398227635684037E-3</v>
      </c>
      <c r="C2592" s="1">
        <v>8.291741211832699E-3</v>
      </c>
      <c r="D2592" s="1">
        <v>-1.4458518050645573E-2</v>
      </c>
      <c r="E2592" s="1">
        <v>-1.3432053968044E-2</v>
      </c>
      <c r="F2592" s="1">
        <v>-1.76193543629268E-2</v>
      </c>
      <c r="G2592" s="1">
        <v>-1.22625955812146E-2</v>
      </c>
    </row>
    <row r="2593" spans="1:7" x14ac:dyDescent="0.3">
      <c r="A2593" s="3">
        <v>20190827</v>
      </c>
      <c r="B2593" s="1">
        <v>1.9782886379992141E-2</v>
      </c>
      <c r="C2593" s="1">
        <v>9.8680991385699472E-3</v>
      </c>
      <c r="D2593" s="1">
        <v>2.4507661493012253E-2</v>
      </c>
      <c r="E2593" s="1">
        <v>1.7956597266866901E-2</v>
      </c>
      <c r="F2593" s="1">
        <v>6.5042992992090402E-3</v>
      </c>
      <c r="G2593" s="1">
        <v>1.0534814826357999E-2</v>
      </c>
    </row>
    <row r="2594" spans="1:7" x14ac:dyDescent="0.3">
      <c r="A2594" s="3">
        <v>20190828</v>
      </c>
      <c r="B2594" s="1">
        <v>-8.1575076579434181E-3</v>
      </c>
      <c r="C2594" s="1">
        <v>-1.2048176850120471E-2</v>
      </c>
      <c r="D2594" s="1">
        <v>-1.0746286959546749E-4</v>
      </c>
      <c r="E2594" s="1">
        <v>4.2038916550044599E-3</v>
      </c>
      <c r="F2594" s="1">
        <v>-8.7022765848474293E-3</v>
      </c>
      <c r="G2594" s="1">
        <v>7.3624095274137102E-4</v>
      </c>
    </row>
    <row r="2595" spans="1:7" x14ac:dyDescent="0.3">
      <c r="A2595" s="3">
        <v>20190829</v>
      </c>
      <c r="B2595" s="1">
        <v>4.0857601716022219E-3</v>
      </c>
      <c r="C2595" s="1">
        <v>-2.1252264528571841E-3</v>
      </c>
      <c r="D2595" s="1">
        <v>-4.6623674297919067E-3</v>
      </c>
      <c r="E2595" s="1">
        <v>1.52508886423327E-3</v>
      </c>
      <c r="F2595" s="1">
        <v>-8.2329159657240601E-3</v>
      </c>
      <c r="G2595" s="1">
        <v>-2.47555506116759E-3</v>
      </c>
    </row>
    <row r="2596" spans="1:7" x14ac:dyDescent="0.3">
      <c r="A2596" s="3">
        <v>20190830</v>
      </c>
      <c r="B2596" s="1">
        <v>-1.0997760296173921E-2</v>
      </c>
      <c r="C2596" s="1">
        <v>1.9246496062198944E-4</v>
      </c>
      <c r="D2596" s="1">
        <v>2.7047545321642477E-5</v>
      </c>
      <c r="E2596" s="1">
        <v>7.4654683613971703E-3</v>
      </c>
      <c r="F2596" s="1">
        <v>4.37887281829159E-4</v>
      </c>
      <c r="G2596" s="1">
        <v>-1.9948472703292899E-3</v>
      </c>
    </row>
    <row r="2597" spans="1:7" x14ac:dyDescent="0.3">
      <c r="A2597" s="3">
        <v>20190902</v>
      </c>
      <c r="B2597" s="1">
        <v>2.6461163770306082E-2</v>
      </c>
      <c r="C2597" s="1">
        <v>1.714850617665779E-2</v>
      </c>
      <c r="D2597" s="1">
        <v>1.7444476247679253E-2</v>
      </c>
      <c r="E2597" s="1">
        <v>1.01465814001687E-2</v>
      </c>
      <c r="F2597" s="1">
        <v>8.7599905053946207E-3</v>
      </c>
      <c r="G2597" s="1">
        <v>1.9750023829891099E-2</v>
      </c>
    </row>
    <row r="2598" spans="1:7" x14ac:dyDescent="0.3">
      <c r="A2598" s="3">
        <v>20190903</v>
      </c>
      <c r="B2598" s="1">
        <v>1.7449778856750833E-2</v>
      </c>
      <c r="C2598" s="1">
        <v>-6.501407051206721E-3</v>
      </c>
      <c r="D2598" s="1">
        <v>-4.9912311935304283E-4</v>
      </c>
      <c r="E2598" s="1">
        <v>-1.2987838293717501E-3</v>
      </c>
      <c r="F2598" s="1">
        <v>-1.5202719301828701E-3</v>
      </c>
      <c r="G2598" s="1">
        <v>2.1658819981002801E-3</v>
      </c>
    </row>
    <row r="2599" spans="1:7" x14ac:dyDescent="0.3">
      <c r="A2599" s="3">
        <v>20190904</v>
      </c>
      <c r="B2599" s="1">
        <v>2.0034846016437759E-3</v>
      </c>
      <c r="C2599" s="1">
        <v>-3.2514413298823899E-4</v>
      </c>
      <c r="D2599" s="1">
        <v>1.0049842800411856E-2</v>
      </c>
      <c r="E2599" s="1">
        <v>-6.3023446350072795E-4</v>
      </c>
      <c r="F2599" s="1">
        <v>1.8531923308677901E-2</v>
      </c>
      <c r="G2599" s="1">
        <v>1.4525071124692601E-2</v>
      </c>
    </row>
    <row r="2600" spans="1:7" x14ac:dyDescent="0.3">
      <c r="A2600" s="3">
        <v>20190905</v>
      </c>
      <c r="B2600" s="1">
        <v>1.2176702734434011E-2</v>
      </c>
      <c r="C2600" s="1">
        <v>6.1708195724381005E-4</v>
      </c>
      <c r="D2600" s="1">
        <v>1.0824503895323119E-2</v>
      </c>
      <c r="E2600" s="1">
        <v>5.2625046695273401E-3</v>
      </c>
      <c r="F2600" s="1">
        <v>1.2510278773977999E-2</v>
      </c>
      <c r="G2600" s="1">
        <v>5.1456303449837603E-3</v>
      </c>
    </row>
    <row r="2601" spans="1:7" x14ac:dyDescent="0.3">
      <c r="A2601" s="3">
        <v>20190906</v>
      </c>
      <c r="B2601" s="1">
        <v>6.6894481992343276E-3</v>
      </c>
      <c r="C2601" s="1">
        <v>8.1670373784603154E-3</v>
      </c>
      <c r="D2601" s="1">
        <v>1.1177673094606339E-2</v>
      </c>
      <c r="E2601" s="1">
        <v>8.3654352637448396E-4</v>
      </c>
      <c r="F2601" s="1">
        <v>7.7361639967032797E-3</v>
      </c>
      <c r="G2601" s="1">
        <v>5.9808215441143802E-3</v>
      </c>
    </row>
    <row r="2602" spans="1:7" x14ac:dyDescent="0.3">
      <c r="A2602" s="3">
        <v>20190909</v>
      </c>
      <c r="B2602" s="1">
        <v>3.4046125225974243E-2</v>
      </c>
      <c r="C2602" s="1">
        <v>4.9639057178952149E-3</v>
      </c>
      <c r="D2602" s="1">
        <v>1.5093100198600773E-2</v>
      </c>
      <c r="E2602" s="1">
        <v>5.0976500080033398E-3</v>
      </c>
      <c r="F2602" s="1">
        <v>6.0574554178142396E-4</v>
      </c>
      <c r="G2602" s="1">
        <v>6.5708409161076599E-3</v>
      </c>
    </row>
    <row r="2603" spans="1:7" x14ac:dyDescent="0.3">
      <c r="A2603" s="3">
        <v>20190910</v>
      </c>
      <c r="B2603" s="1">
        <v>-5.2519158566371096E-3</v>
      </c>
      <c r="C2603" s="1">
        <v>1.0691862305493018E-2</v>
      </c>
      <c r="D2603" s="1">
        <v>-7.8847007644123838E-3</v>
      </c>
      <c r="E2603" s="1">
        <v>-2.37674612272461E-4</v>
      </c>
      <c r="F2603" s="1">
        <v>-4.3865109203638101E-3</v>
      </c>
      <c r="G2603" s="1">
        <v>1.38963408417632E-3</v>
      </c>
    </row>
    <row r="2604" spans="1:7" x14ac:dyDescent="0.3">
      <c r="A2604" s="3">
        <v>20190911</v>
      </c>
      <c r="B2604" s="1">
        <v>-1.692469448177774E-2</v>
      </c>
      <c r="C2604" s="1">
        <v>-1.7630314167412453E-2</v>
      </c>
      <c r="D2604" s="1">
        <v>-3.2843380214036401E-3</v>
      </c>
      <c r="E2604" s="1">
        <v>-1.6574838345597E-2</v>
      </c>
      <c r="F2604" s="1">
        <v>6.0533449501073604E-3</v>
      </c>
      <c r="G2604" s="1">
        <v>7.9869905816875805E-4</v>
      </c>
    </row>
    <row r="2605" spans="1:7" x14ac:dyDescent="0.3">
      <c r="A2605" s="3">
        <v>20190912</v>
      </c>
      <c r="B2605" s="1">
        <v>7.1074034060440707E-3</v>
      </c>
      <c r="C2605" s="1">
        <v>1.7388079431627688E-3</v>
      </c>
      <c r="D2605" s="1">
        <v>6.7057812182581451E-3</v>
      </c>
      <c r="E2605" s="1">
        <v>7.1632363744562602E-3</v>
      </c>
      <c r="F2605" s="1">
        <v>1.34856364187144E-2</v>
      </c>
      <c r="G2605" s="1">
        <v>3.2977225497641299E-3</v>
      </c>
    </row>
    <row r="2606" spans="1:7" x14ac:dyDescent="0.3">
      <c r="A2606" s="3">
        <v>20190916</v>
      </c>
      <c r="B2606" s="1">
        <v>1.1626727069783351E-2</v>
      </c>
      <c r="C2606" s="1">
        <v>1.7596803931566223E-3</v>
      </c>
      <c r="D2606" s="1">
        <v>-2.8505006618992503E-4</v>
      </c>
      <c r="E2606" s="1">
        <v>-1.10950065377904E-3</v>
      </c>
      <c r="F2606" s="1">
        <v>-8.5461617634831292E-3</v>
      </c>
      <c r="G2606" s="1">
        <v>-2.6727048635697302E-3</v>
      </c>
    </row>
    <row r="2607" spans="1:7" x14ac:dyDescent="0.3">
      <c r="A2607" s="3">
        <v>20190917</v>
      </c>
      <c r="B2607" s="1">
        <v>-2.2198298953321812E-2</v>
      </c>
      <c r="C2607" s="1">
        <v>-1.3204606282536658E-2</v>
      </c>
      <c r="D2607" s="1">
        <v>-2.3256406284999535E-2</v>
      </c>
      <c r="E2607" s="1">
        <v>-1.1334308363860301E-2</v>
      </c>
      <c r="F2607" s="1">
        <v>-1.6126180296814899E-2</v>
      </c>
      <c r="G2607" s="1">
        <v>-1.6342287128753699E-2</v>
      </c>
    </row>
    <row r="2608" spans="1:7" x14ac:dyDescent="0.3">
      <c r="A2608" s="3">
        <v>20190918</v>
      </c>
      <c r="B2608" s="1">
        <v>4.9808449153428769E-3</v>
      </c>
      <c r="C2608" s="1">
        <v>1.0317798110900576E-2</v>
      </c>
      <c r="D2608" s="1">
        <v>-3.4724270687040118E-4</v>
      </c>
      <c r="E2608" s="1">
        <v>1.13060223388097E-2</v>
      </c>
      <c r="F2608" s="1">
        <v>1.6510222351180401E-3</v>
      </c>
      <c r="G2608" s="1">
        <v>6.38052258055871E-6</v>
      </c>
    </row>
    <row r="2609" spans="1:7" x14ac:dyDescent="0.3">
      <c r="A2609" s="3">
        <v>20190919</v>
      </c>
      <c r="B2609" s="1">
        <v>1.316998945737329E-2</v>
      </c>
      <c r="C2609" s="1">
        <v>7.401835907730343E-3</v>
      </c>
      <c r="D2609" s="1">
        <v>9.5934417046979296E-3</v>
      </c>
      <c r="E2609" s="1">
        <v>4.7314531266151698E-3</v>
      </c>
      <c r="F2609" s="1">
        <v>8.5217469905593003E-4</v>
      </c>
      <c r="G2609" s="1">
        <v>1.6974423616768701E-3</v>
      </c>
    </row>
    <row r="2610" spans="1:7" x14ac:dyDescent="0.3">
      <c r="A2610" s="3">
        <v>20190920</v>
      </c>
      <c r="B2610" s="1">
        <v>3.8539358009512348E-3</v>
      </c>
      <c r="C2610" s="1">
        <v>7.3032818024849769E-3</v>
      </c>
      <c r="D2610" s="1">
        <v>4.0439889595668627E-3</v>
      </c>
      <c r="E2610" s="1">
        <v>1.82911775008589E-3</v>
      </c>
      <c r="F2610" s="1">
        <v>1.4077631038699799E-3</v>
      </c>
      <c r="G2610" s="1">
        <v>3.1320262509993801E-3</v>
      </c>
    </row>
    <row r="2611" spans="1:7" x14ac:dyDescent="0.3">
      <c r="A2611" s="3">
        <v>20190923</v>
      </c>
      <c r="B2611" s="1">
        <v>-5.3470272499668188E-3</v>
      </c>
      <c r="C2611" s="1">
        <v>-1.4480858975158243E-2</v>
      </c>
      <c r="D2611" s="1">
        <v>-9.6724163814540867E-3</v>
      </c>
      <c r="E2611" s="1">
        <v>-1.30189820407872E-2</v>
      </c>
      <c r="F2611" s="1">
        <v>-1.1347251268829101E-2</v>
      </c>
      <c r="G2611" s="1">
        <v>-1.54110084601604E-2</v>
      </c>
    </row>
    <row r="2612" spans="1:7" x14ac:dyDescent="0.3">
      <c r="A2612" s="3">
        <v>20190924</v>
      </c>
      <c r="B2612" s="1">
        <v>9.5687270641377047E-3</v>
      </c>
      <c r="C2612" s="1">
        <v>1.1894598823221199E-2</v>
      </c>
      <c r="D2612" s="1">
        <v>2.9737770446771629E-3</v>
      </c>
      <c r="E2612" s="1">
        <v>2.7922570210580601E-3</v>
      </c>
      <c r="F2612" s="1">
        <v>-8.5978697485960805E-4</v>
      </c>
      <c r="G2612" s="1">
        <v>1.62430013161121E-3</v>
      </c>
    </row>
    <row r="2613" spans="1:7" x14ac:dyDescent="0.3">
      <c r="A2613" s="3">
        <v>20190925</v>
      </c>
      <c r="B2613" s="1">
        <v>-2.1933921397426184E-2</v>
      </c>
      <c r="C2613" s="1">
        <v>-1.3405390170748424E-2</v>
      </c>
      <c r="D2613" s="1">
        <v>-1.7183706933904811E-2</v>
      </c>
      <c r="E2613" s="1">
        <v>-1.1032236988349301E-2</v>
      </c>
      <c r="F2613" s="1">
        <v>2.0041863362295099E-4</v>
      </c>
      <c r="G2613" s="1">
        <v>-8.6731811165372801E-3</v>
      </c>
    </row>
    <row r="2614" spans="1:7" x14ac:dyDescent="0.3">
      <c r="A2614" s="3">
        <v>20190926</v>
      </c>
      <c r="B2614" s="1">
        <v>-2.7665747526754256E-2</v>
      </c>
      <c r="C2614" s="1">
        <v>-1.7327853622342872E-2</v>
      </c>
      <c r="D2614" s="1">
        <v>-1.5975414881681159E-2</v>
      </c>
      <c r="E2614" s="1">
        <v>-1.38302844679506E-2</v>
      </c>
      <c r="F2614" s="1">
        <v>6.2404411062707398E-3</v>
      </c>
      <c r="G2614" s="1">
        <v>-7.4726264654510098E-3</v>
      </c>
    </row>
    <row r="2615" spans="1:7" x14ac:dyDescent="0.3">
      <c r="A2615" s="3">
        <v>20190927</v>
      </c>
      <c r="B2615" s="1">
        <v>1.8561716139044074E-2</v>
      </c>
      <c r="C2615" s="1">
        <v>3.6861522105031256E-3</v>
      </c>
      <c r="D2615" s="1">
        <v>1.0468158816456028E-2</v>
      </c>
      <c r="E2615" s="1">
        <v>3.7426154727465601E-3</v>
      </c>
      <c r="F2615" s="1">
        <v>7.0277157061634198E-4</v>
      </c>
      <c r="G2615" s="1">
        <v>-5.2472306835704497E-3</v>
      </c>
    </row>
    <row r="2616" spans="1:7" x14ac:dyDescent="0.3">
      <c r="A2616" s="3">
        <v>20190930</v>
      </c>
      <c r="B2616" s="1">
        <v>-1.6559489220707817E-2</v>
      </c>
      <c r="C2616" s="1">
        <v>-2.6073791235079508E-3</v>
      </c>
      <c r="D2616" s="1">
        <v>-7.5829728162335967E-3</v>
      </c>
      <c r="E2616" s="1">
        <v>-5.3532473030090903E-3</v>
      </c>
      <c r="F2616" s="1">
        <v>-1.12402304446662E-2</v>
      </c>
      <c r="G2616" s="1">
        <v>-1.72331846984051E-3</v>
      </c>
    </row>
    <row r="2617" spans="1:7" x14ac:dyDescent="0.3">
      <c r="A2617" s="3">
        <v>20191008</v>
      </c>
      <c r="B2617" s="1">
        <v>-6.7288670959030454E-3</v>
      </c>
      <c r="C2617" s="1">
        <v>8.4445221676583745E-3</v>
      </c>
      <c r="D2617" s="1">
        <v>5.1739124866124701E-3</v>
      </c>
      <c r="E2617" s="1">
        <v>1.1312927637687001E-2</v>
      </c>
      <c r="F2617" s="1">
        <v>1.2498456675134301E-2</v>
      </c>
      <c r="G2617" s="1">
        <v>3.7958563882918598E-3</v>
      </c>
    </row>
    <row r="2618" spans="1:7" x14ac:dyDescent="0.3">
      <c r="A2618" s="3">
        <v>20191009</v>
      </c>
      <c r="B2618" s="1">
        <v>-1.8372009485752996E-4</v>
      </c>
      <c r="C2618" s="1">
        <v>-3.0428105936119772E-3</v>
      </c>
      <c r="D2618" s="1">
        <v>-1.6418203534337536E-3</v>
      </c>
      <c r="E2618" s="1">
        <v>-2.99812222932507E-3</v>
      </c>
      <c r="F2618" s="1">
        <v>1.04465374278518E-2</v>
      </c>
      <c r="G2618" s="1">
        <v>3.75477156584646E-3</v>
      </c>
    </row>
    <row r="2619" spans="1:7" x14ac:dyDescent="0.3">
      <c r="A2619" s="3">
        <v>20191010</v>
      </c>
      <c r="B2619" s="1">
        <v>2.0276179261778916E-2</v>
      </c>
      <c r="C2619" s="1">
        <v>3.1658989764351511E-2</v>
      </c>
      <c r="D2619" s="1">
        <v>1.1571980819857277E-2</v>
      </c>
      <c r="E2619" s="1">
        <v>8.6066390160012309E-3</v>
      </c>
      <c r="F2619" s="1">
        <v>8.4280460763786402E-4</v>
      </c>
      <c r="G2619" s="1">
        <v>8.7348480515124904E-3</v>
      </c>
    </row>
    <row r="2620" spans="1:7" x14ac:dyDescent="0.3">
      <c r="A2620" s="3">
        <v>20191011</v>
      </c>
      <c r="B2620" s="1">
        <v>3.098099114088709E-3</v>
      </c>
      <c r="C2620" s="1">
        <v>2.0025195809007419E-3</v>
      </c>
      <c r="D2620" s="1">
        <v>8.0567031012467698E-3</v>
      </c>
      <c r="E2620" s="1">
        <v>3.8422345579118698E-3</v>
      </c>
      <c r="F2620" s="1">
        <v>1.8435690664322199E-2</v>
      </c>
      <c r="G2620" s="1">
        <v>1.15325184589512E-2</v>
      </c>
    </row>
    <row r="2621" spans="1:7" x14ac:dyDescent="0.3">
      <c r="A2621" s="3">
        <v>20191014</v>
      </c>
      <c r="B2621" s="1">
        <v>1.3607110422910596E-2</v>
      </c>
      <c r="C2621" s="1">
        <v>4.3948620576744774E-3</v>
      </c>
      <c r="D2621" s="1">
        <v>1.8056913439343496E-2</v>
      </c>
      <c r="E2621" s="1">
        <v>7.1095017803616397E-3</v>
      </c>
      <c r="F2621" s="1">
        <v>1.53115766526564E-2</v>
      </c>
      <c r="G2621" s="1">
        <v>1.11948034802481E-2</v>
      </c>
    </row>
    <row r="2622" spans="1:7" x14ac:dyDescent="0.3">
      <c r="A2622" s="3">
        <v>20191015</v>
      </c>
      <c r="B2622" s="1">
        <v>-2.0174807390110509E-2</v>
      </c>
      <c r="C2622" s="1">
        <v>-1.5895460957149597E-3</v>
      </c>
      <c r="D2622" s="1">
        <v>-1.2620497556612067E-2</v>
      </c>
      <c r="E2622" s="1">
        <v>3.5874370369485902E-4</v>
      </c>
      <c r="F2622" s="1">
        <v>-1.9185263196200199E-3</v>
      </c>
      <c r="G2622" s="1">
        <v>-8.1828969308947001E-3</v>
      </c>
    </row>
    <row r="2623" spans="1:7" x14ac:dyDescent="0.3">
      <c r="A2623" s="3">
        <v>20191016</v>
      </c>
      <c r="B2623" s="1">
        <v>-1.5237405457337993E-3</v>
      </c>
      <c r="C2623" s="1">
        <v>8.1315931584516662E-3</v>
      </c>
      <c r="D2623" s="1">
        <v>-2.8573336970207442E-3</v>
      </c>
      <c r="E2623" s="1">
        <v>-6.9279535907684504E-3</v>
      </c>
      <c r="F2623" s="1">
        <v>-1.9772794248635E-4</v>
      </c>
      <c r="G2623" s="1">
        <v>-2.8524522447957298E-3</v>
      </c>
    </row>
    <row r="2624" spans="1:7" x14ac:dyDescent="0.3">
      <c r="A2624" s="3">
        <v>20191017</v>
      </c>
      <c r="B2624" s="1">
        <v>9.6220855392021073E-3</v>
      </c>
      <c r="C2624" s="1">
        <v>-1.0580378566973395E-3</v>
      </c>
      <c r="D2624" s="1">
        <v>-4.4234270058094672E-3</v>
      </c>
      <c r="E2624" s="1">
        <v>-8.2684261086354795E-4</v>
      </c>
      <c r="F2624" s="1">
        <v>-4.0504153320860902E-4</v>
      </c>
      <c r="G2624" s="1">
        <v>-4.8966048228466404E-3</v>
      </c>
    </row>
    <row r="2625" spans="1:7" x14ac:dyDescent="0.3">
      <c r="A2625" s="3">
        <v>20191018</v>
      </c>
      <c r="B2625" s="1">
        <v>-1.4211995575832944E-2</v>
      </c>
      <c r="C2625" s="1">
        <v>-2.3127685233207368E-3</v>
      </c>
      <c r="D2625" s="1">
        <v>-1.4962491163178094E-2</v>
      </c>
      <c r="E2625" s="1">
        <v>-8.5519103410771798E-3</v>
      </c>
      <c r="F2625" s="1">
        <v>-1.81229631816236E-2</v>
      </c>
      <c r="G2625" s="1">
        <v>-1.06335790729385E-2</v>
      </c>
    </row>
    <row r="2626" spans="1:7" x14ac:dyDescent="0.3">
      <c r="A2626" s="3">
        <v>20191021</v>
      </c>
      <c r="B2626" s="1">
        <v>-2.6898988506874662E-3</v>
      </c>
      <c r="C2626" s="1">
        <v>-1.512328913290677E-2</v>
      </c>
      <c r="D2626" s="1">
        <v>-3.5184938091167752E-4</v>
      </c>
      <c r="E2626" s="1">
        <v>5.9125655859418999E-3</v>
      </c>
      <c r="F2626" s="1">
        <v>1.1247865497463899E-2</v>
      </c>
      <c r="G2626" s="1">
        <v>-3.5777407158924098E-3</v>
      </c>
    </row>
    <row r="2627" spans="1:7" x14ac:dyDescent="0.3">
      <c r="A2627" s="3">
        <v>20191022</v>
      </c>
      <c r="B2627" s="1">
        <v>1.3763348815109412E-2</v>
      </c>
      <c r="C2627" s="1">
        <v>1.5642489816482447E-2</v>
      </c>
      <c r="D2627" s="1">
        <v>4.556666251241996E-3</v>
      </c>
      <c r="E2627" s="1">
        <v>5.8393608418351103E-3</v>
      </c>
      <c r="F2627" s="1">
        <v>-1.06703910711282E-3</v>
      </c>
      <c r="G2627" s="1">
        <v>3.2021333338751699E-3</v>
      </c>
    </row>
    <row r="2628" spans="1:7" x14ac:dyDescent="0.3">
      <c r="A2628" s="3">
        <v>20191023</v>
      </c>
      <c r="B2628" s="1">
        <v>-4.7206404893186974E-3</v>
      </c>
      <c r="C2628" s="1">
        <v>-1.6851196993409024E-2</v>
      </c>
      <c r="D2628" s="1">
        <v>-3.59586592301692E-3</v>
      </c>
      <c r="E2628" s="1">
        <v>-5.6411768180324503E-3</v>
      </c>
      <c r="F2628" s="1">
        <v>-4.8457504476669801E-3</v>
      </c>
      <c r="G2628" s="1">
        <v>-5.1744910004781599E-3</v>
      </c>
    </row>
    <row r="2629" spans="1:7" x14ac:dyDescent="0.3">
      <c r="A2629" s="3">
        <v>20191024</v>
      </c>
      <c r="B2629" s="1">
        <v>-5.9524521218008988E-3</v>
      </c>
      <c r="C2629" s="1">
        <v>-6.5356616459104301E-3</v>
      </c>
      <c r="D2629" s="1">
        <v>-2.0651554597832323E-3</v>
      </c>
      <c r="E2629" s="1">
        <v>-5.7990316739572403E-3</v>
      </c>
      <c r="F2629" s="1">
        <v>8.06971934489468E-3</v>
      </c>
      <c r="G2629" s="1">
        <v>3.4732931520445499E-4</v>
      </c>
    </row>
    <row r="2630" spans="1:7" x14ac:dyDescent="0.3">
      <c r="A2630" s="3">
        <v>20191025</v>
      </c>
      <c r="B2630" s="1">
        <v>9.1506799814945958E-3</v>
      </c>
      <c r="C2630" s="1">
        <v>9.4541876478607453E-3</v>
      </c>
      <c r="D2630" s="1">
        <v>1.2142404859895005E-2</v>
      </c>
      <c r="E2630" s="1">
        <v>1.20276558141214E-2</v>
      </c>
      <c r="F2630" s="1">
        <v>-1.48171503839495E-3</v>
      </c>
      <c r="G2630" s="1">
        <v>5.5474795491667599E-3</v>
      </c>
    </row>
    <row r="2631" spans="1:7" x14ac:dyDescent="0.3">
      <c r="A2631" s="3">
        <v>20191028</v>
      </c>
      <c r="B2631" s="1">
        <v>2.9654152786532672E-2</v>
      </c>
      <c r="C2631" s="1">
        <v>1.1015416792414022E-2</v>
      </c>
      <c r="D2631" s="1">
        <v>9.9550243952488595E-3</v>
      </c>
      <c r="E2631" s="1">
        <v>8.2943366033312194E-3</v>
      </c>
      <c r="F2631" s="1">
        <v>-3.27517535722617E-3</v>
      </c>
      <c r="G2631" s="1">
        <v>7.6459708810230204E-3</v>
      </c>
    </row>
    <row r="2632" spans="1:7" x14ac:dyDescent="0.3">
      <c r="A2632" s="3">
        <v>20191029</v>
      </c>
      <c r="B2632" s="1">
        <v>-1.1463243302528842E-2</v>
      </c>
      <c r="C2632" s="1">
        <v>4.1397831943550687E-3</v>
      </c>
      <c r="D2632" s="1">
        <v>-4.6334252780104767E-3</v>
      </c>
      <c r="E2632" s="1">
        <v>1.0787553832009999E-2</v>
      </c>
      <c r="F2632" s="1">
        <v>-5.9546081645598598E-3</v>
      </c>
      <c r="G2632" s="1">
        <v>-8.5877579181379907E-3</v>
      </c>
    </row>
    <row r="2633" spans="1:7" x14ac:dyDescent="0.3">
      <c r="A2633" s="3">
        <v>20191030</v>
      </c>
      <c r="B2633" s="1">
        <v>-7.7002576670910918E-3</v>
      </c>
      <c r="C2633" s="1">
        <v>-4.5382794201923576E-3</v>
      </c>
      <c r="D2633" s="1">
        <v>-8.3237031235889724E-3</v>
      </c>
      <c r="E2633" s="1">
        <v>-6.6974756710895802E-3</v>
      </c>
      <c r="F2633" s="1">
        <v>-4.5116995467809904E-3</v>
      </c>
      <c r="G2633" s="1">
        <v>1.5495027067329401E-3</v>
      </c>
    </row>
    <row r="2634" spans="1:7" x14ac:dyDescent="0.3">
      <c r="A2634" s="3">
        <v>20191031</v>
      </c>
      <c r="B2634" s="1">
        <v>-1.3193543480156127E-2</v>
      </c>
      <c r="C2634" s="1">
        <v>5.1927040334749123E-3</v>
      </c>
      <c r="D2634" s="1">
        <v>9.8727993000430559E-5</v>
      </c>
      <c r="E2634" s="1">
        <v>3.5761050578641601E-3</v>
      </c>
      <c r="F2634" s="1">
        <v>-3.4595468655893298E-3</v>
      </c>
      <c r="G2634" s="1">
        <v>-7.8814494410220908E-3</v>
      </c>
    </row>
    <row r="2635" spans="1:7" x14ac:dyDescent="0.3">
      <c r="A2635" s="3">
        <v>20191101</v>
      </c>
      <c r="B2635" s="1">
        <v>1.107210099996237E-2</v>
      </c>
      <c r="C2635" s="1">
        <v>1.7102952631675255E-2</v>
      </c>
      <c r="D2635" s="1">
        <v>3.5818453781917649E-2</v>
      </c>
      <c r="E2635" s="1">
        <v>2.3677390438478899E-2</v>
      </c>
      <c r="F2635" s="1">
        <v>1.91556913306585E-2</v>
      </c>
      <c r="G2635" s="1">
        <v>1.4552348185273499E-2</v>
      </c>
    </row>
    <row r="2636" spans="1:7" x14ac:dyDescent="0.3">
      <c r="A2636" s="3">
        <v>20191104</v>
      </c>
      <c r="B2636" s="1">
        <v>9.2256740037711341E-3</v>
      </c>
      <c r="C2636" s="1">
        <v>1.3805152851058268E-2</v>
      </c>
      <c r="D2636" s="1">
        <v>5.8509783988583055E-3</v>
      </c>
      <c r="E2636" s="1">
        <v>6.4405061504287098E-3</v>
      </c>
      <c r="F2636" s="1">
        <v>4.9129890117157998E-3</v>
      </c>
      <c r="G2636" s="1">
        <v>5.6810570867365804E-3</v>
      </c>
    </row>
    <row r="2637" spans="1:7" x14ac:dyDescent="0.3">
      <c r="A2637" s="3">
        <v>20191105</v>
      </c>
      <c r="B2637" s="1">
        <v>9.1182099781627092E-3</v>
      </c>
      <c r="C2637" s="1">
        <v>1.2503126372032664E-3</v>
      </c>
      <c r="D2637" s="1">
        <v>5.7256805595802289E-3</v>
      </c>
      <c r="E2637" s="1">
        <v>9.6119608036942406E-3</v>
      </c>
      <c r="F2637" s="1">
        <v>9.5961234743352202E-3</v>
      </c>
      <c r="G2637" s="1">
        <v>3.3196455095807699E-3</v>
      </c>
    </row>
    <row r="2638" spans="1:7" x14ac:dyDescent="0.3">
      <c r="A2638" s="3">
        <v>20191106</v>
      </c>
      <c r="B2638" s="1">
        <v>-1.1068742524301274E-2</v>
      </c>
      <c r="C2638" s="1">
        <v>-7.3111943769237162E-3</v>
      </c>
      <c r="D2638" s="1">
        <v>-4.9038878941882885E-3</v>
      </c>
      <c r="E2638" s="1">
        <v>-7.3328774498715096E-3</v>
      </c>
      <c r="F2638" s="1">
        <v>-7.56507117278006E-4</v>
      </c>
      <c r="G2638" s="1">
        <v>-6.0028305705123602E-3</v>
      </c>
    </row>
    <row r="2639" spans="1:7" x14ac:dyDescent="0.3">
      <c r="A2639" s="3">
        <v>20191107</v>
      </c>
      <c r="B2639" s="1">
        <v>9.398125296075836E-3</v>
      </c>
      <c r="C2639" s="1">
        <v>1.2042705614012687E-2</v>
      </c>
      <c r="D2639" s="1">
        <v>6.0911593806682127E-3</v>
      </c>
      <c r="E2639" s="1">
        <v>6.4240832080728304E-3</v>
      </c>
      <c r="F2639" s="1">
        <v>-1.54451690016335E-3</v>
      </c>
      <c r="G2639" s="1">
        <v>7.3000360077976796E-4</v>
      </c>
    </row>
    <row r="2640" spans="1:7" x14ac:dyDescent="0.3">
      <c r="A2640" s="3">
        <v>20191108</v>
      </c>
      <c r="B2640" s="1">
        <v>2.3944758727247133E-3</v>
      </c>
      <c r="C2640" s="1">
        <v>-4.1313692137704529E-3</v>
      </c>
      <c r="D2640" s="1">
        <v>-2.2254825975181507E-4</v>
      </c>
      <c r="E2640" s="1">
        <v>9.4928188391637299E-4</v>
      </c>
      <c r="F2640" s="1">
        <v>-1.04536878852939E-2</v>
      </c>
      <c r="G2640" s="1">
        <v>-6.7214223180602E-3</v>
      </c>
    </row>
    <row r="2641" spans="1:7" x14ac:dyDescent="0.3">
      <c r="A2641" s="3">
        <v>20191111</v>
      </c>
      <c r="B2641" s="1">
        <v>-2.1652237317511366E-2</v>
      </c>
      <c r="C2641" s="1">
        <v>-2.2172981979593241E-2</v>
      </c>
      <c r="D2641" s="1">
        <v>-2.5033174304012699E-2</v>
      </c>
      <c r="E2641" s="1">
        <v>-2.19209746375023E-2</v>
      </c>
      <c r="F2641" s="1">
        <v>-1.5679538633134499E-2</v>
      </c>
      <c r="G2641" s="1">
        <v>-2.0219089954089501E-2</v>
      </c>
    </row>
    <row r="2642" spans="1:7" x14ac:dyDescent="0.3">
      <c r="A2642" s="3">
        <v>20191112</v>
      </c>
      <c r="B2642" s="1">
        <v>3.6611628968136298E-4</v>
      </c>
      <c r="C2642" s="1">
        <v>4.898258537835278E-3</v>
      </c>
      <c r="D2642" s="1">
        <v>-2.4668921312138046E-3</v>
      </c>
      <c r="E2642" s="1">
        <v>-6.6893530674708504E-4</v>
      </c>
      <c r="F2642" s="1">
        <v>1.6267945245462599E-3</v>
      </c>
      <c r="G2642" s="1">
        <v>9.1901236119028805E-4</v>
      </c>
    </row>
    <row r="2643" spans="1:7" x14ac:dyDescent="0.3">
      <c r="A2643" s="3">
        <v>20191113</v>
      </c>
      <c r="B2643" s="1">
        <v>1.0767496925637346E-2</v>
      </c>
      <c r="C2643" s="1">
        <v>1.0028989364754586E-2</v>
      </c>
      <c r="D2643" s="1">
        <v>-1.7645353545150532E-3</v>
      </c>
      <c r="E2643" s="1">
        <v>2.8499141842098299E-3</v>
      </c>
      <c r="F2643" s="1">
        <v>-4.5655786215058796E-3</v>
      </c>
      <c r="G2643" s="1">
        <v>-7.8375714649585298E-3</v>
      </c>
    </row>
    <row r="2644" spans="1:7" x14ac:dyDescent="0.3">
      <c r="A2644" s="3">
        <v>20191114</v>
      </c>
      <c r="B2644" s="1">
        <v>5.7866326340293428E-3</v>
      </c>
      <c r="C2644" s="1">
        <v>1.2374656535860657E-2</v>
      </c>
      <c r="D2644" s="1">
        <v>6.598985558025898E-3</v>
      </c>
      <c r="E2644" s="1">
        <v>-3.96716379708089E-4</v>
      </c>
      <c r="F2644" s="1">
        <v>-3.2548498685237501E-3</v>
      </c>
      <c r="G2644" s="1">
        <v>3.5561733512023399E-3</v>
      </c>
    </row>
    <row r="2645" spans="1:7" x14ac:dyDescent="0.3">
      <c r="A2645" s="3">
        <v>20191115</v>
      </c>
      <c r="B2645" s="1">
        <v>-4.1968566170248597E-3</v>
      </c>
      <c r="C2645" s="1">
        <v>-6.866691150989865E-3</v>
      </c>
      <c r="D2645" s="1">
        <v>-7.5592530083236683E-3</v>
      </c>
      <c r="E2645" s="1">
        <v>-1.13363447089526E-2</v>
      </c>
      <c r="F2645" s="1">
        <v>-1.2232292485401799E-3</v>
      </c>
      <c r="G2645" s="1">
        <v>-1.10042252817071E-2</v>
      </c>
    </row>
    <row r="2646" spans="1:7" x14ac:dyDescent="0.3">
      <c r="A2646" s="3">
        <v>20191118</v>
      </c>
      <c r="B2646" s="1">
        <v>3.574020967277769E-3</v>
      </c>
      <c r="C2646" s="1">
        <v>4.1390424336022009E-3</v>
      </c>
      <c r="D2646" s="1">
        <v>7.1225548552115332E-3</v>
      </c>
      <c r="E2646" s="1">
        <v>5.7380433285670104E-3</v>
      </c>
      <c r="F2646" s="1">
        <v>1.0762033028037901E-2</v>
      </c>
      <c r="G2646" s="1">
        <v>1.3235656464543799E-2</v>
      </c>
    </row>
    <row r="2647" spans="1:7" x14ac:dyDescent="0.3">
      <c r="A2647" s="3">
        <v>20191119</v>
      </c>
      <c r="B2647" s="1">
        <v>3.110814471379365E-2</v>
      </c>
      <c r="C2647" s="1">
        <v>2.1449997509767772E-2</v>
      </c>
      <c r="D2647" s="1">
        <v>1.6020815596503649E-2</v>
      </c>
      <c r="E2647" s="1">
        <v>1.0910129715982601E-2</v>
      </c>
      <c r="F2647" s="1">
        <v>3.1855609265121301E-3</v>
      </c>
      <c r="G2647" s="1">
        <v>1.5824172241471101E-2</v>
      </c>
    </row>
    <row r="2648" spans="1:7" x14ac:dyDescent="0.3">
      <c r="A2648" s="3">
        <v>20191120</v>
      </c>
      <c r="B2648" s="1">
        <v>-5.3573053267820048E-3</v>
      </c>
      <c r="C2648" s="1">
        <v>8.9942651625457841E-4</v>
      </c>
      <c r="D2648" s="1">
        <v>-1.1807768270452223E-2</v>
      </c>
      <c r="E2648" s="1">
        <v>-6.1763502115606298E-3</v>
      </c>
      <c r="F2648" s="1">
        <v>-1.5334895472638201E-2</v>
      </c>
      <c r="G2648" s="1">
        <v>-5.2938121458454496E-3</v>
      </c>
    </row>
    <row r="2649" spans="1:7" x14ac:dyDescent="0.3">
      <c r="A2649" s="3">
        <v>20191121</v>
      </c>
      <c r="B2649" s="1">
        <v>-2.7073974445778219E-3</v>
      </c>
      <c r="C2649" s="1">
        <v>-1.4395000173379144E-2</v>
      </c>
      <c r="D2649" s="1">
        <v>-5.8509164139239197E-3</v>
      </c>
      <c r="E2649" s="1">
        <v>-7.4325454804265601E-3</v>
      </c>
      <c r="F2649" s="1">
        <v>-4.1587101356617296E-3</v>
      </c>
      <c r="G2649" s="1">
        <v>2.70367869721219E-3</v>
      </c>
    </row>
    <row r="2650" spans="1:7" x14ac:dyDescent="0.3">
      <c r="A2650" s="3">
        <v>20191122</v>
      </c>
      <c r="B2650" s="1">
        <v>-2.7274926302118183E-2</v>
      </c>
      <c r="C2650" s="1">
        <v>-3.6823792692871914E-2</v>
      </c>
      <c r="D2650" s="1">
        <v>-6.6428953123688142E-3</v>
      </c>
      <c r="E2650" s="1">
        <v>-1.5075372357585E-2</v>
      </c>
      <c r="F2650" s="1">
        <v>-4.3251457196808001E-3</v>
      </c>
      <c r="G2650" s="1">
        <v>3.4116964413498699E-3</v>
      </c>
    </row>
    <row r="2651" spans="1:7" x14ac:dyDescent="0.3">
      <c r="A2651" s="3">
        <v>20191125</v>
      </c>
      <c r="B2651" s="1">
        <v>-1.9050612285906102E-2</v>
      </c>
      <c r="C2651" s="1">
        <v>-8.9257689576221731E-3</v>
      </c>
      <c r="D2651" s="1">
        <v>1.3997344230423404E-2</v>
      </c>
      <c r="E2651" s="1">
        <v>2.9969541639115302E-3</v>
      </c>
      <c r="F2651" s="1">
        <v>1.4170468101554701E-2</v>
      </c>
      <c r="G2651" s="1">
        <v>2.6114248702238999E-2</v>
      </c>
    </row>
    <row r="2652" spans="1:7" x14ac:dyDescent="0.3">
      <c r="A2652" s="3">
        <v>20191126</v>
      </c>
      <c r="B2652" s="1">
        <v>8.2580009162830977E-3</v>
      </c>
      <c r="C2652" s="1">
        <v>5.7165035012705801E-3</v>
      </c>
      <c r="D2652" s="1">
        <v>2.8727428479441773E-3</v>
      </c>
      <c r="E2652" s="1">
        <v>6.8205522490560897E-3</v>
      </c>
      <c r="F2652" s="1">
        <v>-4.9722161867219398E-3</v>
      </c>
      <c r="G2652" s="1">
        <v>-5.2772057127162403E-3</v>
      </c>
    </row>
    <row r="2653" spans="1:7" x14ac:dyDescent="0.3">
      <c r="A2653" s="3">
        <v>20191127</v>
      </c>
      <c r="B2653" s="1">
        <v>-2.9535059585326902E-3</v>
      </c>
      <c r="C2653" s="1">
        <v>-6.1076183663206114E-3</v>
      </c>
      <c r="D2653" s="1">
        <v>-2.2192253394051533E-3</v>
      </c>
      <c r="E2653" s="1">
        <v>-8.5838960660833807E-3</v>
      </c>
      <c r="F2653" s="1">
        <v>-1.6297677892564799E-3</v>
      </c>
      <c r="G2653" s="1">
        <v>-5.55721652830511E-3</v>
      </c>
    </row>
    <row r="2654" spans="1:7" x14ac:dyDescent="0.3">
      <c r="A2654" s="3">
        <v>20191128</v>
      </c>
      <c r="B2654" s="1">
        <v>-3.2114229558364077E-3</v>
      </c>
      <c r="C2654" s="1">
        <v>4.4981856322730673E-3</v>
      </c>
      <c r="D2654" s="1">
        <v>-3.5827928353235183E-3</v>
      </c>
      <c r="E2654" s="1">
        <v>-7.61967719326395E-4</v>
      </c>
      <c r="F2654" s="1">
        <v>-4.3627018228039301E-3</v>
      </c>
      <c r="G2654" s="1">
        <v>-5.3480347064469797E-3</v>
      </c>
    </row>
    <row r="2655" spans="1:7" x14ac:dyDescent="0.3">
      <c r="A2655" s="3">
        <v>20191129</v>
      </c>
      <c r="B2655" s="1">
        <v>-3.9340588825744925E-3</v>
      </c>
      <c r="C2655" s="1">
        <v>-1.9471382429922836E-2</v>
      </c>
      <c r="D2655" s="1">
        <v>-2.7390124705597872E-3</v>
      </c>
      <c r="E2655" s="1">
        <v>-1.1120543535359699E-2</v>
      </c>
      <c r="F2655" s="1">
        <v>-5.22880702358571E-3</v>
      </c>
      <c r="G2655" s="1">
        <v>-4.5817644922368402E-3</v>
      </c>
    </row>
    <row r="2656" spans="1:7" x14ac:dyDescent="0.3">
      <c r="A2656" s="3">
        <v>20191202</v>
      </c>
      <c r="B2656" s="1">
        <v>-3.5311327170948196E-4</v>
      </c>
      <c r="C2656" s="1">
        <v>-1.166565968071023E-2</v>
      </c>
      <c r="D2656" s="1">
        <v>2.9332473835213735E-3</v>
      </c>
      <c r="E2656" s="1">
        <v>2.5776232104290499E-3</v>
      </c>
      <c r="F2656" s="1">
        <v>3.53547241257302E-3</v>
      </c>
      <c r="G2656" s="1">
        <v>5.3665036387207602E-3</v>
      </c>
    </row>
    <row r="2657" spans="1:7" x14ac:dyDescent="0.3">
      <c r="A2657" s="3">
        <v>20191203</v>
      </c>
      <c r="B2657" s="1">
        <v>-5.593965709276001E-4</v>
      </c>
      <c r="C2657" s="1">
        <v>-2.9104466605336938E-3</v>
      </c>
      <c r="D2657" s="1">
        <v>1.0925402721763143E-2</v>
      </c>
      <c r="E2657" s="1">
        <v>5.1721088257549097E-3</v>
      </c>
      <c r="F2657" s="1">
        <v>4.4839512841816399E-3</v>
      </c>
      <c r="G2657" s="1">
        <v>1.4162569600519601E-3</v>
      </c>
    </row>
    <row r="2658" spans="1:7" x14ac:dyDescent="0.3">
      <c r="A2658" s="3">
        <v>20191204</v>
      </c>
      <c r="B2658" s="1">
        <v>1.6749724377097311E-3</v>
      </c>
      <c r="C2658" s="1">
        <v>5.6994412254435297E-3</v>
      </c>
      <c r="D2658" s="1">
        <v>-1.3153052413124686E-3</v>
      </c>
      <c r="E2658" s="1">
        <v>3.3732737166394301E-3</v>
      </c>
      <c r="F2658" s="1">
        <v>-5.8599852567638002E-3</v>
      </c>
      <c r="G2658" s="1">
        <v>-4.8424876032369902E-3</v>
      </c>
    </row>
    <row r="2659" spans="1:7" x14ac:dyDescent="0.3">
      <c r="A2659" s="3">
        <v>20191205</v>
      </c>
      <c r="B2659" s="1">
        <v>2.1906623111246117E-2</v>
      </c>
      <c r="C2659" s="1">
        <v>1.1200113987565385E-2</v>
      </c>
      <c r="D2659" s="1">
        <v>1.0656373319086481E-2</v>
      </c>
      <c r="E2659" s="1">
        <v>2.1656911655066999E-3</v>
      </c>
      <c r="F2659" s="1">
        <v>6.6107995050595902E-3</v>
      </c>
      <c r="G2659" s="1">
        <v>7.2347733115799701E-3</v>
      </c>
    </row>
    <row r="2660" spans="1:7" x14ac:dyDescent="0.3">
      <c r="A2660" s="3">
        <v>20191206</v>
      </c>
      <c r="B2660" s="1">
        <v>1.4329741093819601E-2</v>
      </c>
      <c r="C2660" s="1">
        <v>6.4626194826458297E-3</v>
      </c>
      <c r="D2660" s="1">
        <v>4.8543727700331657E-3</v>
      </c>
      <c r="E2660" s="1">
        <v>1.07922832953834E-2</v>
      </c>
      <c r="F2660" s="1">
        <v>1.5445624423607201E-3</v>
      </c>
      <c r="G2660" s="1">
        <v>5.3914732512558104E-3</v>
      </c>
    </row>
    <row r="2661" spans="1:7" x14ac:dyDescent="0.3">
      <c r="A2661" s="3">
        <v>20191209</v>
      </c>
      <c r="B2661" s="1">
        <v>-2.0135691149726672E-4</v>
      </c>
      <c r="C2661" s="1">
        <v>-1.526373688386486E-2</v>
      </c>
      <c r="D2661" s="1">
        <v>-1.9737668432197129E-3</v>
      </c>
      <c r="E2661" s="1">
        <v>-5.4256979502760702E-4</v>
      </c>
      <c r="F2661" s="1">
        <v>1.2253866893091199E-3</v>
      </c>
      <c r="G2661" s="1">
        <v>1.33684461661767E-2</v>
      </c>
    </row>
    <row r="2662" spans="1:7" x14ac:dyDescent="0.3">
      <c r="A2662" s="3">
        <v>20191210</v>
      </c>
      <c r="B2662" s="1">
        <v>8.6943398417919197E-3</v>
      </c>
      <c r="C2662" s="1">
        <v>1.1176270770575359E-2</v>
      </c>
      <c r="D2662" s="1">
        <v>7.2301416444992168E-3</v>
      </c>
      <c r="E2662" s="1">
        <v>-1.8330638007903099E-3</v>
      </c>
      <c r="F2662" s="1">
        <v>-3.24927746709069E-3</v>
      </c>
      <c r="G2662" s="1">
        <v>-1.50169608403294E-3</v>
      </c>
    </row>
    <row r="2663" spans="1:7" x14ac:dyDescent="0.3">
      <c r="A2663" s="3">
        <v>20191211</v>
      </c>
      <c r="B2663" s="1">
        <v>-6.9752602565737541E-3</v>
      </c>
      <c r="C2663" s="1">
        <v>-3.0199149459515396E-3</v>
      </c>
      <c r="D2663" s="1">
        <v>-1.9734686400389554E-3</v>
      </c>
      <c r="E2663" s="1">
        <v>-6.8505832891341103E-3</v>
      </c>
      <c r="F2663" s="1">
        <v>8.2452170640632608E-3</v>
      </c>
      <c r="G2663" s="1">
        <v>5.0614879977805899E-3</v>
      </c>
    </row>
    <row r="2664" spans="1:7" x14ac:dyDescent="0.3">
      <c r="A2664" s="3">
        <v>20191212</v>
      </c>
      <c r="B2664" s="1">
        <v>-2.948064088306198E-4</v>
      </c>
      <c r="C2664" s="1">
        <v>4.4470776665798045E-4</v>
      </c>
      <c r="D2664" s="1">
        <v>5.853536734735786E-4</v>
      </c>
      <c r="E2664" s="1">
        <v>-2.2273619092616601E-3</v>
      </c>
      <c r="F2664" s="1">
        <v>-2.9176978951841802E-3</v>
      </c>
      <c r="G2664" s="1">
        <v>-5.7346908860117403E-3</v>
      </c>
    </row>
    <row r="2665" spans="1:7" x14ac:dyDescent="0.3">
      <c r="A2665" s="3">
        <v>20191213</v>
      </c>
      <c r="B2665" s="1">
        <v>1.8070649681387784E-2</v>
      </c>
      <c r="C2665" s="1">
        <v>1.6504519489057675E-2</v>
      </c>
      <c r="D2665" s="1">
        <v>1.8144542782865543E-2</v>
      </c>
      <c r="E2665" s="1">
        <v>1.8734816148328701E-2</v>
      </c>
      <c r="F2665" s="1">
        <v>2.22766351114672E-2</v>
      </c>
      <c r="G2665" s="1">
        <v>1.33337095705169E-2</v>
      </c>
    </row>
    <row r="2666" spans="1:7" x14ac:dyDescent="0.3">
      <c r="A2666" s="3">
        <v>20191216</v>
      </c>
      <c r="B2666" s="1">
        <v>2.4290566642869313E-2</v>
      </c>
      <c r="C2666" s="1">
        <v>5.0935682723001344E-3</v>
      </c>
      <c r="D2666" s="1">
        <v>1.3962274156435618E-2</v>
      </c>
      <c r="E2666" s="1">
        <v>4.07312017688861E-3</v>
      </c>
      <c r="F2666" s="1">
        <v>6.3124151060030297E-4</v>
      </c>
      <c r="G2666" s="1">
        <v>9.1091389751117996E-3</v>
      </c>
    </row>
    <row r="2667" spans="1:7" x14ac:dyDescent="0.3">
      <c r="A2667" s="3">
        <v>20191217</v>
      </c>
      <c r="B2667" s="1">
        <v>7.5376341653041554E-3</v>
      </c>
      <c r="C2667" s="1">
        <v>7.5427521616974981E-3</v>
      </c>
      <c r="D2667" s="1">
        <v>8.8583264633236482E-3</v>
      </c>
      <c r="E2667" s="1">
        <v>1.21730336660792E-2</v>
      </c>
      <c r="F2667" s="1">
        <v>1.5347851714177701E-2</v>
      </c>
      <c r="G2667" s="1">
        <v>7.2744093806819902E-3</v>
      </c>
    </row>
    <row r="2668" spans="1:7" x14ac:dyDescent="0.3">
      <c r="A2668" s="3">
        <v>20191218</v>
      </c>
      <c r="B2668" s="1">
        <v>-5.6457334917746284E-4</v>
      </c>
      <c r="C2668" s="1">
        <v>-1.3907457806883844E-2</v>
      </c>
      <c r="D2668" s="1">
        <v>6.7070305133272261E-4</v>
      </c>
      <c r="E2668" s="1">
        <v>-1.6003311056935799E-3</v>
      </c>
      <c r="F2668" s="1">
        <v>-3.5144799470223802E-4</v>
      </c>
      <c r="G2668" s="1">
        <v>-3.1563029350210798E-3</v>
      </c>
    </row>
    <row r="2669" spans="1:7" x14ac:dyDescent="0.3">
      <c r="A2669" s="3">
        <v>20191219</v>
      </c>
      <c r="B2669" s="1">
        <v>-4.0712620045966815E-3</v>
      </c>
      <c r="C2669" s="1">
        <v>7.2570933862697417E-4</v>
      </c>
      <c r="D2669" s="1">
        <v>2.2295503439807016E-4</v>
      </c>
      <c r="E2669" s="1">
        <v>-1.0327593145531299E-3</v>
      </c>
      <c r="F2669" s="1">
        <v>1.49646999892229E-3</v>
      </c>
      <c r="G2669" s="1">
        <v>3.53156124543187E-3</v>
      </c>
    </row>
    <row r="2670" spans="1:7" x14ac:dyDescent="0.3">
      <c r="A2670" s="3">
        <v>20191220</v>
      </c>
      <c r="B2670" s="1">
        <v>-1.0278640910139948E-2</v>
      </c>
      <c r="C2670" s="1">
        <v>-9.411569897016173E-3</v>
      </c>
      <c r="D2670" s="1">
        <v>-6.3234785297379978E-3</v>
      </c>
      <c r="E2670" s="1">
        <v>-1.1965835622481499E-3</v>
      </c>
      <c r="F2670" s="1">
        <v>1.03640416743407E-3</v>
      </c>
      <c r="G2670" s="1">
        <v>-6.3330261884543297E-3</v>
      </c>
    </row>
    <row r="2671" spans="1:7" x14ac:dyDescent="0.3">
      <c r="A2671" s="3">
        <v>20191223</v>
      </c>
      <c r="B2671" s="1">
        <v>-2.3760083761747805E-2</v>
      </c>
      <c r="C2671" s="1">
        <v>-7.7754207016610712E-3</v>
      </c>
      <c r="D2671" s="1">
        <v>-8.4133082419295697E-3</v>
      </c>
      <c r="E2671" s="1">
        <v>-8.5306160978219896E-3</v>
      </c>
      <c r="F2671" s="1">
        <v>-1.47428005993271E-2</v>
      </c>
      <c r="G2671" s="1">
        <v>-4.8557009648404603E-3</v>
      </c>
    </row>
    <row r="2672" spans="1:7" x14ac:dyDescent="0.3">
      <c r="A2672" s="3">
        <v>20191224</v>
      </c>
      <c r="B2672" s="1">
        <v>1.3969627185499904E-2</v>
      </c>
      <c r="C2672" s="1">
        <v>3.1899302127980211E-3</v>
      </c>
      <c r="D2672" s="1">
        <v>1.6268618047148638E-2</v>
      </c>
      <c r="E2672" s="1">
        <v>6.0439344113039804E-3</v>
      </c>
      <c r="F2672" s="1">
        <v>2.7313274094041599E-3</v>
      </c>
      <c r="G2672" s="1">
        <v>9.4270488754831603E-3</v>
      </c>
    </row>
    <row r="2673" spans="1:7" x14ac:dyDescent="0.3">
      <c r="A2673" s="3">
        <v>20191225</v>
      </c>
      <c r="B2673" s="1">
        <v>1.2500314866671717E-2</v>
      </c>
      <c r="C2673" s="1">
        <v>6.9415064071810372E-4</v>
      </c>
      <c r="D2673" s="1">
        <v>9.7959493218020971E-3</v>
      </c>
      <c r="E2673" s="1">
        <v>-4.6709121683596198E-3</v>
      </c>
      <c r="F2673" s="1">
        <v>-3.8789858805522398E-3</v>
      </c>
      <c r="G2673" s="1">
        <v>1.7316648136488299E-3</v>
      </c>
    </row>
    <row r="2674" spans="1:7" x14ac:dyDescent="0.3">
      <c r="A2674" s="3">
        <v>20191226</v>
      </c>
      <c r="B2674" s="1">
        <v>8.053036927425667E-3</v>
      </c>
      <c r="C2674" s="1">
        <v>5.1734420283727619E-3</v>
      </c>
      <c r="D2674" s="1">
        <v>8.9928491692712643E-3</v>
      </c>
      <c r="E2674" s="1">
        <v>7.6550759799169001E-3</v>
      </c>
      <c r="F2674" s="1">
        <v>1.29259415048101E-2</v>
      </c>
      <c r="G2674" s="1">
        <v>1.19385501899198E-2</v>
      </c>
    </row>
    <row r="2675" spans="1:7" x14ac:dyDescent="0.3">
      <c r="A2675" s="3">
        <v>20191227</v>
      </c>
      <c r="B2675" s="1">
        <v>-1.6145931953830815E-2</v>
      </c>
      <c r="C2675" s="1">
        <v>-7.3437335074957987E-3</v>
      </c>
      <c r="D2675" s="1">
        <v>-4.6209615127167872E-3</v>
      </c>
      <c r="E2675" s="1">
        <v>1.7747864202772E-3</v>
      </c>
      <c r="F2675" s="1">
        <v>-9.2518447354649001E-4</v>
      </c>
      <c r="G2675" s="1">
        <v>-6.2458096046623401E-4</v>
      </c>
    </row>
    <row r="2676" spans="1:7" x14ac:dyDescent="0.3">
      <c r="A2676" s="3">
        <v>20191230</v>
      </c>
      <c r="B2676" s="1">
        <v>7.0219566928580879E-3</v>
      </c>
      <c r="C2676" s="1">
        <v>3.3217614747672545E-3</v>
      </c>
      <c r="D2676" s="1">
        <v>9.2157157559074696E-3</v>
      </c>
      <c r="E2676" s="1">
        <v>1.46308830714535E-2</v>
      </c>
      <c r="F2676" s="1">
        <v>1.32834005709704E-2</v>
      </c>
      <c r="G2676" s="1">
        <v>1.69210782627295E-2</v>
      </c>
    </row>
    <row r="2677" spans="1:7" x14ac:dyDescent="0.3">
      <c r="A2677" s="3">
        <v>20191231</v>
      </c>
      <c r="B2677" s="1">
        <v>6.5674403257262436E-3</v>
      </c>
      <c r="C2677" s="1">
        <v>2.1508903834468001E-2</v>
      </c>
      <c r="D2677" s="1">
        <v>5.7982696456739527E-3</v>
      </c>
      <c r="E2677" s="1">
        <v>4.6463771136018503E-3</v>
      </c>
      <c r="F2677" s="1">
        <v>-1.39054275947512E-3</v>
      </c>
      <c r="G2677" s="1">
        <v>1.10223254865024E-2</v>
      </c>
    </row>
    <row r="2678" spans="1:7" x14ac:dyDescent="0.3">
      <c r="A2678" s="3">
        <v>20200102</v>
      </c>
      <c r="B2678" s="1">
        <v>2.8708786368102902E-2</v>
      </c>
      <c r="C2678" s="1">
        <v>2.4864146857267529E-3</v>
      </c>
      <c r="D2678" s="1">
        <v>2.5962787024472456E-2</v>
      </c>
      <c r="E2678" s="1">
        <v>1.39208827843547E-2</v>
      </c>
      <c r="F2678" s="1">
        <v>1.3583918781822E-2</v>
      </c>
      <c r="G2678" s="1">
        <v>1.30647368044381E-2</v>
      </c>
    </row>
    <row r="2679" spans="1:7" x14ac:dyDescent="0.3">
      <c r="A2679" s="3">
        <v>20200103</v>
      </c>
      <c r="B2679" s="1">
        <v>8.212228709332213E-4</v>
      </c>
      <c r="C2679" s="1">
        <v>-2.4472791710421255E-3</v>
      </c>
      <c r="D2679" s="1">
        <v>-2.1723366474713309E-3</v>
      </c>
      <c r="E2679" s="1">
        <v>-8.2207477768511394E-3</v>
      </c>
      <c r="F2679" s="1">
        <v>3.5579307642195798E-4</v>
      </c>
      <c r="G2679" s="1">
        <v>-1.34529293695853E-3</v>
      </c>
    </row>
    <row r="2680" spans="1:7" x14ac:dyDescent="0.3">
      <c r="A2680" s="3">
        <v>20200106</v>
      </c>
      <c r="B2680" s="1">
        <v>1.2486499910398604E-2</v>
      </c>
      <c r="C2680" s="1">
        <v>-6.121250102410063E-3</v>
      </c>
      <c r="D2680" s="1">
        <v>-4.9966973586872011E-3</v>
      </c>
      <c r="E2680" s="1">
        <v>-4.62320027321744E-3</v>
      </c>
      <c r="F2680" s="1">
        <v>-7.2878117622804496E-3</v>
      </c>
      <c r="G2680" s="1">
        <v>-9.0440734037164402E-3</v>
      </c>
    </row>
    <row r="2681" spans="1:7" x14ac:dyDescent="0.3">
      <c r="A2681" s="3">
        <v>20200107</v>
      </c>
      <c r="B2681" s="1">
        <v>1.9457105115634955E-2</v>
      </c>
      <c r="C2681" s="1">
        <v>1.8405030080492712E-2</v>
      </c>
      <c r="D2681" s="1">
        <v>1.3351348922543809E-2</v>
      </c>
      <c r="E2681" s="1">
        <v>1.7914005477551499E-2</v>
      </c>
      <c r="F2681" s="1">
        <v>5.5999232978421604E-3</v>
      </c>
      <c r="G2681" s="1">
        <v>5.5363212076314904E-3</v>
      </c>
    </row>
    <row r="2682" spans="1:7" x14ac:dyDescent="0.3">
      <c r="A2682" s="3">
        <v>20200108</v>
      </c>
      <c r="B2682" s="1">
        <v>-1.6552975882408956E-2</v>
      </c>
      <c r="C2682" s="1">
        <v>-9.2338589703964483E-3</v>
      </c>
      <c r="D2682" s="1">
        <v>-4.6480926232144717E-3</v>
      </c>
      <c r="E2682" s="1">
        <v>-1.7332567562462599E-3</v>
      </c>
      <c r="F2682" s="1">
        <v>-1.7053402836710401E-2</v>
      </c>
      <c r="G2682" s="1">
        <v>-1.80200350981151E-2</v>
      </c>
    </row>
    <row r="2683" spans="1:7" x14ac:dyDescent="0.3">
      <c r="A2683" s="3">
        <v>20200109</v>
      </c>
      <c r="B2683" s="1">
        <v>2.6298868212812312E-2</v>
      </c>
      <c r="C2683" s="1">
        <v>3.1147312317220656E-2</v>
      </c>
      <c r="D2683" s="1">
        <v>1.4318391070130297E-2</v>
      </c>
      <c r="E2683" s="1">
        <v>1.3035707480396201E-2</v>
      </c>
      <c r="F2683" s="1">
        <v>8.8236062203927903E-3</v>
      </c>
      <c r="G2683" s="1">
        <v>1.02821727669738E-2</v>
      </c>
    </row>
    <row r="2684" spans="1:7" x14ac:dyDescent="0.3">
      <c r="A2684" s="3">
        <v>20200110</v>
      </c>
      <c r="B2684" s="1">
        <v>2.2556420830677874E-3</v>
      </c>
      <c r="C2684" s="1">
        <v>6.6810911174809773E-3</v>
      </c>
      <c r="D2684" s="1">
        <v>3.6146139643439864E-4</v>
      </c>
      <c r="E2684" s="1">
        <v>3.65262806558359E-3</v>
      </c>
      <c r="F2684" s="1">
        <v>-2.19136598839681E-3</v>
      </c>
      <c r="G2684" s="1">
        <v>-1.67259685142675E-3</v>
      </c>
    </row>
    <row r="2685" spans="1:7" x14ac:dyDescent="0.3">
      <c r="A2685" s="3">
        <v>20200113</v>
      </c>
      <c r="B2685" s="1">
        <v>2.2316904191655603E-2</v>
      </c>
      <c r="C2685" s="1">
        <v>9.4574506538230071E-3</v>
      </c>
      <c r="D2685" s="1">
        <v>6.7131103094664165E-3</v>
      </c>
      <c r="E2685" s="1">
        <v>8.9410311598627102E-3</v>
      </c>
      <c r="F2685" s="1">
        <v>7.13953689855127E-3</v>
      </c>
      <c r="G2685" s="1">
        <v>8.3711102715845699E-4</v>
      </c>
    </row>
    <row r="2686" spans="1:7" x14ac:dyDescent="0.3">
      <c r="A2686" s="3">
        <v>20200114</v>
      </c>
      <c r="B2686" s="1">
        <v>-4.2826258760909454E-3</v>
      </c>
      <c r="C2686" s="1">
        <v>-8.6478445430877623E-3</v>
      </c>
      <c r="D2686" s="1">
        <v>-5.4496965267190013E-3</v>
      </c>
      <c r="E2686" s="1">
        <v>-4.3751862555574004E-3</v>
      </c>
      <c r="F2686" s="1">
        <v>-2.9640484807140701E-3</v>
      </c>
      <c r="G2686" s="1">
        <v>-3.1266901305294702E-3</v>
      </c>
    </row>
    <row r="2687" spans="1:7" x14ac:dyDescent="0.3">
      <c r="A2687" s="3">
        <v>20200115</v>
      </c>
      <c r="B2687" s="1">
        <v>1.2894912142484014E-2</v>
      </c>
      <c r="C2687" s="1">
        <v>8.2152261814875671E-3</v>
      </c>
      <c r="D2687" s="1">
        <v>-3.5984522196596622E-3</v>
      </c>
      <c r="E2687" s="1">
        <v>-2.27657559445699E-3</v>
      </c>
      <c r="F2687" s="1">
        <v>-1.14080068067581E-2</v>
      </c>
      <c r="G2687" s="1">
        <v>-8.5800609036089902E-3</v>
      </c>
    </row>
    <row r="2688" spans="1:7" x14ac:dyDescent="0.3">
      <c r="A2688" s="3">
        <v>20200116</v>
      </c>
      <c r="B2688" s="1">
        <v>1.569474011056958E-3</v>
      </c>
      <c r="C2688" s="1">
        <v>6.5169087036651566E-3</v>
      </c>
      <c r="D2688" s="1">
        <v>-7.0599196832040493E-3</v>
      </c>
      <c r="E2688" s="1">
        <v>-3.3447036184972101E-3</v>
      </c>
      <c r="F2688" s="1">
        <v>-6.3193996567062899E-3</v>
      </c>
      <c r="G2688" s="1">
        <v>-5.5861296941827404E-3</v>
      </c>
    </row>
    <row r="2689" spans="1:7" x14ac:dyDescent="0.3">
      <c r="A2689" s="3">
        <v>20200117</v>
      </c>
      <c r="B2689" s="1">
        <v>-3.3039674581306043E-3</v>
      </c>
      <c r="C2689" s="1">
        <v>9.2574060115991393E-3</v>
      </c>
      <c r="D2689" s="1">
        <v>1.4080221376037302E-3</v>
      </c>
      <c r="E2689" s="1">
        <v>-1.3481983741816599E-3</v>
      </c>
      <c r="F2689" s="1">
        <v>1.1278655047516799E-3</v>
      </c>
      <c r="G2689" s="1">
        <v>1.84696710243433E-3</v>
      </c>
    </row>
    <row r="2690" spans="1:7" x14ac:dyDescent="0.3">
      <c r="A2690" s="3">
        <v>20200120</v>
      </c>
      <c r="B2690" s="1">
        <v>1.9152623325185452E-2</v>
      </c>
      <c r="C2690" s="1">
        <v>1.4885276087916255E-2</v>
      </c>
      <c r="D2690" s="1">
        <v>7.0658031965999644E-3</v>
      </c>
      <c r="E2690" s="1">
        <v>1.37749373873382E-3</v>
      </c>
      <c r="F2690" s="1">
        <v>5.9809664113665301E-3</v>
      </c>
      <c r="G2690" s="1">
        <v>3.9071587389391598E-3</v>
      </c>
    </row>
    <row r="2691" spans="1:7" x14ac:dyDescent="0.3">
      <c r="A2691" s="3">
        <v>20200121</v>
      </c>
      <c r="B2691" s="1">
        <v>-8.8997109094842396E-3</v>
      </c>
      <c r="C2691" s="1">
        <v>1.3044764591779829E-2</v>
      </c>
      <c r="D2691" s="1">
        <v>-2.3076482344381862E-2</v>
      </c>
      <c r="E2691" s="1">
        <v>-2.1162297227852098E-2</v>
      </c>
      <c r="F2691" s="1">
        <v>-1.69213681321006E-2</v>
      </c>
      <c r="G2691" s="1">
        <v>-2.3536044320109199E-2</v>
      </c>
    </row>
    <row r="2692" spans="1:7" x14ac:dyDescent="0.3">
      <c r="A2692" s="3">
        <v>20200122</v>
      </c>
      <c r="B2692" s="1">
        <v>1.7134831935161413E-2</v>
      </c>
      <c r="C2692" s="1">
        <v>-1.07464704606808E-2</v>
      </c>
      <c r="D2692" s="1">
        <v>6.3520028177815359E-3</v>
      </c>
      <c r="E2692" s="1">
        <v>-3.5410895568062E-3</v>
      </c>
      <c r="F2692" s="1">
        <v>2.1965559019847302E-3</v>
      </c>
      <c r="G2692" s="1">
        <v>3.33826361115623E-3</v>
      </c>
    </row>
    <row r="2693" spans="1:7" x14ac:dyDescent="0.3">
      <c r="A2693" s="3">
        <v>20200123</v>
      </c>
      <c r="B2693" s="1">
        <v>-2.2988491541567204E-2</v>
      </c>
      <c r="C2693" s="1">
        <v>-2.4788714105071826E-2</v>
      </c>
      <c r="D2693" s="1">
        <v>-4.1967347299776116E-2</v>
      </c>
      <c r="E2693" s="1">
        <v>-3.9442611339421903E-2</v>
      </c>
      <c r="F2693" s="1">
        <v>-2.9035619815257499E-2</v>
      </c>
      <c r="G2693" s="1">
        <v>-3.5223099723796197E-2</v>
      </c>
    </row>
    <row r="2694" spans="1:7" x14ac:dyDescent="0.3">
      <c r="A2694" s="3">
        <v>20200203</v>
      </c>
      <c r="B2694" s="1">
        <v>-7.5605627837297712E-2</v>
      </c>
      <c r="C2694" s="1">
        <v>-5.1465863353184649E-2</v>
      </c>
      <c r="D2694" s="1">
        <v>-8.9734795911930926E-2</v>
      </c>
      <c r="E2694" s="1">
        <v>-8.5339512478308302E-2</v>
      </c>
      <c r="F2694" s="1">
        <v>-7.4244459386237097E-2</v>
      </c>
      <c r="G2694" s="1">
        <v>-9.0974526075810594E-2</v>
      </c>
    </row>
    <row r="2695" spans="1:7" x14ac:dyDescent="0.3">
      <c r="A2695" s="3">
        <v>20200204</v>
      </c>
      <c r="B2695" s="1">
        <v>4.4256478766781002E-2</v>
      </c>
      <c r="C2695" s="1">
        <v>3.851594547514952E-2</v>
      </c>
      <c r="D2695" s="1">
        <v>2.5410251131060144E-2</v>
      </c>
      <c r="E2695" s="1">
        <v>2.74621138381296E-2</v>
      </c>
      <c r="F2695" s="1">
        <v>2.0318673401728601E-2</v>
      </c>
      <c r="G2695" s="1">
        <v>2.2830576390278998E-2</v>
      </c>
    </row>
    <row r="2696" spans="1:7" x14ac:dyDescent="0.3">
      <c r="A2696" s="3">
        <v>20200205</v>
      </c>
      <c r="B2696" s="1">
        <v>2.6793628291022557E-2</v>
      </c>
      <c r="C2696" s="1">
        <v>3.7099653022044626E-2</v>
      </c>
      <c r="D2696" s="1">
        <v>1.6449856392221761E-2</v>
      </c>
      <c r="E2696" s="1">
        <v>1.381742871115E-2</v>
      </c>
      <c r="F2696" s="1">
        <v>2.1300493437197599E-3</v>
      </c>
      <c r="G2696" s="1">
        <v>1.25512627723055E-2</v>
      </c>
    </row>
    <row r="2697" spans="1:7" x14ac:dyDescent="0.3">
      <c r="A2697" s="3">
        <v>20200206</v>
      </c>
      <c r="B2697" s="1">
        <v>3.4238031604921761E-2</v>
      </c>
      <c r="C2697" s="1">
        <v>3.471178662880222E-2</v>
      </c>
      <c r="D2697" s="1">
        <v>1.5088577238242076E-2</v>
      </c>
      <c r="E2697" s="1">
        <v>2.5372472721859399E-2</v>
      </c>
      <c r="F2697" s="1">
        <v>1.0025471126090899E-2</v>
      </c>
      <c r="G2697" s="1">
        <v>1.23294389786616E-2</v>
      </c>
    </row>
    <row r="2698" spans="1:7" x14ac:dyDescent="0.3">
      <c r="A2698" s="3">
        <v>20200207</v>
      </c>
      <c r="B2698" s="1">
        <v>1.3678193146161175E-2</v>
      </c>
      <c r="C2698" s="1">
        <v>-1.7638245628594954E-2</v>
      </c>
      <c r="D2698" s="1">
        <v>-1.384953839747196E-3</v>
      </c>
      <c r="E2698" s="1">
        <v>7.6512551247311898E-3</v>
      </c>
      <c r="F2698" s="1">
        <v>-4.4565999222011196E-3</v>
      </c>
      <c r="G2698" s="1">
        <v>6.6453634505281799E-4</v>
      </c>
    </row>
    <row r="2699" spans="1:7" x14ac:dyDescent="0.3">
      <c r="A2699" s="3">
        <v>20200210</v>
      </c>
      <c r="B2699" s="1">
        <v>-2.3764003316676385E-3</v>
      </c>
      <c r="C2699" s="1">
        <v>-4.3335110979842058E-3</v>
      </c>
      <c r="D2699" s="1">
        <v>2.4019394060074771E-2</v>
      </c>
      <c r="E2699" s="1">
        <v>8.0512372492919093E-3</v>
      </c>
      <c r="F2699" s="1">
        <v>1.4121081191972101E-3</v>
      </c>
      <c r="G2699" s="1">
        <v>3.0735304774466201E-2</v>
      </c>
    </row>
    <row r="2700" spans="1:7" x14ac:dyDescent="0.3">
      <c r="A2700" s="3">
        <v>20200211</v>
      </c>
      <c r="B2700" s="1">
        <v>-4.2401335159174972E-3</v>
      </c>
      <c r="C2700" s="1">
        <v>3.954756810994056E-3</v>
      </c>
      <c r="D2700" s="1">
        <v>9.9341023050609802E-3</v>
      </c>
      <c r="E2700" s="1">
        <v>9.0199440041210995E-3</v>
      </c>
      <c r="F2700" s="1">
        <v>9.3471596683638702E-3</v>
      </c>
      <c r="G2700" s="1">
        <v>7.7168432607949101E-3</v>
      </c>
    </row>
    <row r="2701" spans="1:7" x14ac:dyDescent="0.3">
      <c r="A2701" s="3">
        <v>20200212</v>
      </c>
      <c r="B2701" s="1">
        <v>2.2193804739042231E-2</v>
      </c>
      <c r="C2701" s="1">
        <v>1.2966380124787749E-2</v>
      </c>
      <c r="D2701" s="1">
        <v>1.3309020853791226E-2</v>
      </c>
      <c r="E2701" s="1">
        <v>6.0167028614416104E-3</v>
      </c>
      <c r="F2701" s="1">
        <v>2.2096764621827099E-3</v>
      </c>
      <c r="G2701" s="1">
        <v>3.9223430699815301E-3</v>
      </c>
    </row>
    <row r="2702" spans="1:7" x14ac:dyDescent="0.3">
      <c r="A2702" s="3">
        <v>20200213</v>
      </c>
      <c r="B2702" s="1">
        <v>-7.1532273190795127E-3</v>
      </c>
      <c r="C2702" s="1">
        <v>-9.0558819758462493E-3</v>
      </c>
      <c r="D2702" s="1">
        <v>-4.7005322239592334E-3</v>
      </c>
      <c r="E2702" s="1">
        <v>-7.8408623802904004E-3</v>
      </c>
      <c r="F2702" s="1">
        <v>-4.8506600322125197E-3</v>
      </c>
      <c r="G2702" s="1">
        <v>2.2301283832958001E-3</v>
      </c>
    </row>
    <row r="2703" spans="1:7" x14ac:dyDescent="0.3">
      <c r="A2703" s="3">
        <v>20200214</v>
      </c>
      <c r="B2703" s="1">
        <v>-4.2827107282375077E-5</v>
      </c>
      <c r="C2703" s="1">
        <v>1.2679810784510983E-3</v>
      </c>
      <c r="D2703" s="1">
        <v>-1.1629990587153302E-3</v>
      </c>
      <c r="E2703" s="1">
        <v>2.8447543040946901E-3</v>
      </c>
      <c r="F2703" s="1">
        <v>1.3136102899066001E-2</v>
      </c>
      <c r="G2703" s="1">
        <v>1.16823835564272E-3</v>
      </c>
    </row>
    <row r="2704" spans="1:7" x14ac:dyDescent="0.3">
      <c r="A2704" s="3">
        <v>20200217</v>
      </c>
      <c r="B2704" s="1">
        <v>3.6964005387767666E-2</v>
      </c>
      <c r="C2704" s="1">
        <v>2.0231869277101487E-2</v>
      </c>
      <c r="D2704" s="1">
        <v>3.1419582224939464E-2</v>
      </c>
      <c r="E2704" s="1">
        <v>1.8070850267481099E-2</v>
      </c>
      <c r="F2704" s="1">
        <v>1.88913511170581E-2</v>
      </c>
      <c r="G2704" s="1">
        <v>1.9021323971387401E-2</v>
      </c>
    </row>
    <row r="2705" spans="1:7" x14ac:dyDescent="0.3">
      <c r="A2705" s="3">
        <v>20200218</v>
      </c>
      <c r="B2705" s="1">
        <v>7.8190426493774945E-3</v>
      </c>
      <c r="C2705" s="1">
        <v>-2.3755772229445394E-3</v>
      </c>
      <c r="D2705" s="1">
        <v>3.1212678350007617E-3</v>
      </c>
      <c r="E2705" s="1">
        <v>1.3826207029000699E-4</v>
      </c>
      <c r="F2705" s="1">
        <v>-1.0148446265508501E-2</v>
      </c>
      <c r="G2705" s="1">
        <v>-8.0891091948313305E-3</v>
      </c>
    </row>
    <row r="2706" spans="1:7" x14ac:dyDescent="0.3">
      <c r="A2706" s="3">
        <v>20200219</v>
      </c>
      <c r="B2706" s="1">
        <v>-1.4674291104111045E-2</v>
      </c>
      <c r="C2706" s="1">
        <v>-1.8841389981166523E-2</v>
      </c>
      <c r="D2706" s="1">
        <v>-8.5584131603210593E-3</v>
      </c>
      <c r="E2706" s="1">
        <v>5.0144061872904903E-3</v>
      </c>
      <c r="F2706" s="1">
        <v>6.4743816625761799E-4</v>
      </c>
      <c r="G2706" s="1">
        <v>-4.1249029863759199E-3</v>
      </c>
    </row>
    <row r="2707" spans="1:7" x14ac:dyDescent="0.3">
      <c r="A2707" s="3">
        <v>20200220</v>
      </c>
      <c r="B2707" s="1">
        <v>2.143088547678864E-2</v>
      </c>
      <c r="C2707" s="1">
        <v>1.4354952050604639E-2</v>
      </c>
      <c r="D2707" s="1">
        <v>2.5627041737186017E-2</v>
      </c>
      <c r="E2707" s="1">
        <v>2.5769669977961901E-2</v>
      </c>
      <c r="F2707" s="1">
        <v>1.81824005104297E-2</v>
      </c>
      <c r="G2707" s="1">
        <v>1.49323872544886E-2</v>
      </c>
    </row>
    <row r="2708" spans="1:7" x14ac:dyDescent="0.3">
      <c r="A2708" s="3">
        <v>20200221</v>
      </c>
      <c r="B2708" s="1">
        <v>2.6568490727485249E-2</v>
      </c>
      <c r="C2708" s="1">
        <v>8.3784273921855817E-3</v>
      </c>
      <c r="D2708" s="1">
        <v>9.6823259960239043E-3</v>
      </c>
      <c r="E2708" s="1">
        <v>-4.0111869306461998E-3</v>
      </c>
      <c r="F2708" s="1">
        <v>-6.1448213915132003E-3</v>
      </c>
      <c r="G2708" s="1">
        <v>9.0846466810139701E-4</v>
      </c>
    </row>
    <row r="2709" spans="1:7" x14ac:dyDescent="0.3">
      <c r="A2709" s="3">
        <v>20200224</v>
      </c>
      <c r="B2709" s="1">
        <v>3.1085064000350212E-2</v>
      </c>
      <c r="C2709" s="1">
        <v>8.8599500176679159E-3</v>
      </c>
      <c r="D2709" s="1">
        <v>3.9170356892638501E-3</v>
      </c>
      <c r="E2709" s="1">
        <v>-4.0033205786229901E-3</v>
      </c>
      <c r="F2709" s="1">
        <v>-1.19737645762377E-2</v>
      </c>
      <c r="G2709" s="1">
        <v>-4.49155550369249E-3</v>
      </c>
    </row>
    <row r="2710" spans="1:7" x14ac:dyDescent="0.3">
      <c r="A2710" s="3">
        <v>20200225</v>
      </c>
      <c r="B2710" s="1">
        <v>-2.6789890824754485E-3</v>
      </c>
      <c r="C2710" s="1">
        <v>1.0920574570069737E-2</v>
      </c>
      <c r="D2710" s="1">
        <v>-9.1745509808943086E-3</v>
      </c>
      <c r="E2710" s="1">
        <v>-5.6470175675357196E-3</v>
      </c>
      <c r="F2710" s="1">
        <v>-5.5481719935743801E-3</v>
      </c>
      <c r="G2710" s="1">
        <v>-1.6467109793114301E-2</v>
      </c>
    </row>
    <row r="2711" spans="1:7" x14ac:dyDescent="0.3">
      <c r="A2711" s="3">
        <v>20200226</v>
      </c>
      <c r="B2711" s="1">
        <v>-5.2493206965562207E-2</v>
      </c>
      <c r="C2711" s="1">
        <v>-3.208371105053761E-2</v>
      </c>
      <c r="D2711" s="1">
        <v>-2.02322239724185E-2</v>
      </c>
      <c r="E2711" s="1">
        <v>-1.0353652139101799E-2</v>
      </c>
      <c r="F2711" s="1">
        <v>4.8579279717069898E-3</v>
      </c>
      <c r="G2711" s="1">
        <v>6.0258303877091402E-3</v>
      </c>
    </row>
    <row r="2712" spans="1:7" x14ac:dyDescent="0.3">
      <c r="A2712" s="3">
        <v>20200227</v>
      </c>
      <c r="B2712" s="1">
        <v>8.3329646903817795E-3</v>
      </c>
      <c r="C2712" s="1">
        <v>1.2740401331064726E-2</v>
      </c>
      <c r="D2712" s="1">
        <v>1.2685144309835692E-2</v>
      </c>
      <c r="E2712" s="1">
        <v>7.1786397360400498E-3</v>
      </c>
      <c r="F2712" s="1">
        <v>9.9301954199084306E-5</v>
      </c>
      <c r="G2712" s="1">
        <v>1.28424570209946E-2</v>
      </c>
    </row>
    <row r="2713" spans="1:7" x14ac:dyDescent="0.3">
      <c r="A2713" s="3">
        <v>20200228</v>
      </c>
      <c r="B2713" s="1">
        <v>-4.7645833558125759E-2</v>
      </c>
      <c r="C2713" s="1">
        <v>-3.1309071900379536E-2</v>
      </c>
      <c r="D2713" s="1">
        <v>-4.4349299208105368E-2</v>
      </c>
      <c r="E2713" s="1">
        <v>-3.9026324660433001E-2</v>
      </c>
      <c r="F2713" s="1">
        <v>-2.7491512705014799E-2</v>
      </c>
      <c r="G2713" s="1">
        <v>-3.1392324889531503E-2</v>
      </c>
    </row>
    <row r="2714" spans="1:7" x14ac:dyDescent="0.3">
      <c r="A2714" s="3">
        <v>20200302</v>
      </c>
      <c r="B2714" s="1">
        <v>2.9275016197959171E-2</v>
      </c>
      <c r="C2714" s="1">
        <v>2.6379063674589399E-2</v>
      </c>
      <c r="D2714" s="1">
        <v>4.5997820853334953E-2</v>
      </c>
      <c r="E2714" s="1">
        <v>2.80797336723606E-2</v>
      </c>
      <c r="F2714" s="1">
        <v>2.54453767935813E-2</v>
      </c>
      <c r="G2714" s="1">
        <v>5.7650938736338302E-2</v>
      </c>
    </row>
    <row r="2715" spans="1:7" x14ac:dyDescent="0.3">
      <c r="A2715" s="3">
        <v>20200303</v>
      </c>
      <c r="B2715" s="1">
        <v>1.453763938550311E-2</v>
      </c>
      <c r="C2715" s="1">
        <v>2.6346665776328843E-2</v>
      </c>
      <c r="D2715" s="1">
        <v>-1.5809421130487356E-3</v>
      </c>
      <c r="E2715" s="1">
        <v>6.36435627191256E-3</v>
      </c>
      <c r="F2715" s="1">
        <v>-2.5491940771005099E-4</v>
      </c>
      <c r="G2715" s="1">
        <v>-3.4027591299397599E-3</v>
      </c>
    </row>
    <row r="2716" spans="1:7" x14ac:dyDescent="0.3">
      <c r="A2716" s="3">
        <v>20200304</v>
      </c>
      <c r="B2716" s="1">
        <v>-1.406929739930496E-2</v>
      </c>
      <c r="C2716" s="1">
        <v>6.0283259457687025E-4</v>
      </c>
      <c r="D2716" s="1">
        <v>6.0113556528389959E-3</v>
      </c>
      <c r="E2716" s="1">
        <v>1.2946349051888399E-2</v>
      </c>
      <c r="F2716" s="1">
        <v>1.32200579691143E-2</v>
      </c>
      <c r="G2716" s="1">
        <v>1.0821767105859401E-2</v>
      </c>
    </row>
    <row r="2717" spans="1:7" x14ac:dyDescent="0.3">
      <c r="A2717" s="3">
        <v>20200305</v>
      </c>
      <c r="B2717" s="1">
        <v>7.8843028668032743E-3</v>
      </c>
      <c r="C2717" s="1">
        <v>2.1873910023294429E-2</v>
      </c>
      <c r="D2717" s="1">
        <v>1.8683827658421259E-2</v>
      </c>
      <c r="E2717" s="1">
        <v>3.87569074536641E-2</v>
      </c>
      <c r="F2717" s="1">
        <v>1.84692760957819E-2</v>
      </c>
      <c r="G2717" s="1">
        <v>1.0167696728383401E-2</v>
      </c>
    </row>
    <row r="2718" spans="1:7" x14ac:dyDescent="0.3">
      <c r="A2718" s="3">
        <v>20200306</v>
      </c>
      <c r="B2718" s="1">
        <v>-6.0591738780548469E-3</v>
      </c>
      <c r="C2718" s="1">
        <v>3.2838095784018533E-3</v>
      </c>
      <c r="D2718" s="1">
        <v>-1.6410320107016516E-2</v>
      </c>
      <c r="E2718" s="1">
        <v>-1.3262903083689701E-2</v>
      </c>
      <c r="F2718" s="1">
        <v>-2.01286709781031E-2</v>
      </c>
      <c r="G2718" s="1">
        <v>-1.6919426371044401E-2</v>
      </c>
    </row>
    <row r="2719" spans="1:7" x14ac:dyDescent="0.3">
      <c r="A2719" s="3">
        <v>20200309</v>
      </c>
      <c r="B2719" s="1">
        <v>-4.5697119860693504E-2</v>
      </c>
      <c r="C2719" s="1">
        <v>-2.3176941086499502E-2</v>
      </c>
      <c r="D2719" s="1">
        <v>-4.1501669380066115E-2</v>
      </c>
      <c r="E2719" s="1">
        <v>-3.2617341769783599E-2</v>
      </c>
      <c r="F2719" s="1">
        <v>-2.65935908253443E-2</v>
      </c>
      <c r="G2719" s="1">
        <v>-2.9684113872216401E-2</v>
      </c>
    </row>
    <row r="2720" spans="1:7" x14ac:dyDescent="0.3">
      <c r="A2720" s="3">
        <v>20200310</v>
      </c>
      <c r="B2720" s="1">
        <v>3.169590085949138E-2</v>
      </c>
      <c r="C2720" s="1">
        <v>1.3194530612042092E-3</v>
      </c>
      <c r="D2720" s="1">
        <v>2.7438845204082182E-2</v>
      </c>
      <c r="E2720" s="1">
        <v>1.8510829097899299E-2</v>
      </c>
      <c r="F2720" s="1">
        <v>1.1587126824349399E-2</v>
      </c>
      <c r="G2720" s="1">
        <v>1.81616686986639E-2</v>
      </c>
    </row>
    <row r="2721" spans="1:7" x14ac:dyDescent="0.3">
      <c r="A2721" s="3">
        <v>20200311</v>
      </c>
      <c r="B2721" s="1">
        <v>-2.2593594616023182E-2</v>
      </c>
      <c r="C2721" s="1">
        <v>-1.3613232063312476E-2</v>
      </c>
      <c r="D2721" s="1">
        <v>-1.5959189347629358E-2</v>
      </c>
      <c r="E2721" s="1">
        <v>-6.9215517878986697E-3</v>
      </c>
      <c r="F2721" s="1">
        <v>-9.28247208507617E-3</v>
      </c>
      <c r="G2721" s="1">
        <v>-1.04744751499216E-2</v>
      </c>
    </row>
    <row r="2722" spans="1:7" x14ac:dyDescent="0.3">
      <c r="A2722" s="3">
        <v>20200312</v>
      </c>
      <c r="B2722" s="1">
        <v>-2.4737929176948031E-2</v>
      </c>
      <c r="C2722" s="1">
        <v>-3.3338572262288473E-2</v>
      </c>
      <c r="D2722" s="1">
        <v>-2.2903856707773881E-2</v>
      </c>
      <c r="E2722" s="1">
        <v>-2.7459764588369101E-2</v>
      </c>
      <c r="F2722" s="1">
        <v>-8.8919981649821095E-3</v>
      </c>
      <c r="G2722" s="1">
        <v>-1.70957306360549E-2</v>
      </c>
    </row>
    <row r="2723" spans="1:7" x14ac:dyDescent="0.3">
      <c r="A2723" s="3">
        <v>20200313</v>
      </c>
      <c r="B2723" s="1">
        <v>-8.6776890544641421E-3</v>
      </c>
      <c r="C2723" s="1">
        <v>-1.6910340623378737E-2</v>
      </c>
      <c r="D2723" s="1">
        <v>-1.3832565301301196E-2</v>
      </c>
      <c r="E2723" s="1">
        <v>-1.7691075187727199E-2</v>
      </c>
      <c r="F2723" s="1">
        <v>-1.4838394640613701E-2</v>
      </c>
      <c r="G2723" s="1">
        <v>-1.54050052509698E-2</v>
      </c>
    </row>
    <row r="2724" spans="1:7" x14ac:dyDescent="0.3">
      <c r="A2724" s="3">
        <v>20200316</v>
      </c>
      <c r="B2724" s="1">
        <v>-5.9521296800589811E-2</v>
      </c>
      <c r="C2724" s="1">
        <v>-3.7387363464159933E-2</v>
      </c>
      <c r="D2724" s="1">
        <v>-4.893650206927027E-2</v>
      </c>
      <c r="E2724" s="1">
        <v>-4.1439176109086803E-2</v>
      </c>
      <c r="F2724" s="1">
        <v>-3.0907645762181499E-2</v>
      </c>
      <c r="G2724" s="1">
        <v>-3.0222071701384402E-2</v>
      </c>
    </row>
    <row r="2725" spans="1:7" x14ac:dyDescent="0.3">
      <c r="A2725" s="3">
        <v>20200317</v>
      </c>
      <c r="B2725" s="1">
        <v>-4.8444320018815714E-3</v>
      </c>
      <c r="C2725" s="1">
        <v>1.6631064392959741E-3</v>
      </c>
      <c r="D2725" s="1">
        <v>-7.2916125428409344E-4</v>
      </c>
      <c r="E2725" s="1">
        <v>-1.21938233132204E-2</v>
      </c>
      <c r="F2725" s="1">
        <v>-3.4289021575868799E-3</v>
      </c>
      <c r="G2725" s="1">
        <v>-7.1701020790429601E-4</v>
      </c>
    </row>
    <row r="2726" spans="1:7" x14ac:dyDescent="0.3">
      <c r="A2726" s="3">
        <v>20200318</v>
      </c>
      <c r="B2726" s="1">
        <v>-1.5488335070074848E-2</v>
      </c>
      <c r="C2726" s="1">
        <v>-8.5979051357539943E-3</v>
      </c>
      <c r="D2726" s="1">
        <v>-1.6252411370028991E-2</v>
      </c>
      <c r="E2726" s="1">
        <v>-8.5872252297322892E-3</v>
      </c>
      <c r="F2726" s="1">
        <v>-2.57965317008183E-2</v>
      </c>
      <c r="G2726" s="1">
        <v>-1.45076276843798E-2</v>
      </c>
    </row>
    <row r="2727" spans="1:7" x14ac:dyDescent="0.3">
      <c r="A2727" s="3">
        <v>20200319</v>
      </c>
      <c r="B2727" s="1">
        <v>1.6085124777897832E-2</v>
      </c>
      <c r="C2727" s="1">
        <v>-1.0124103804131944E-2</v>
      </c>
      <c r="D2727" s="1">
        <v>-1.275028103098985E-2</v>
      </c>
      <c r="E2727" s="1">
        <v>-1.17774441851129E-2</v>
      </c>
      <c r="F2727" s="1">
        <v>-2.7778965689568301E-2</v>
      </c>
      <c r="G2727" s="1">
        <v>-1.4385018252180999E-2</v>
      </c>
    </row>
    <row r="2728" spans="1:7" x14ac:dyDescent="0.3">
      <c r="A2728" s="3">
        <v>20200320</v>
      </c>
      <c r="B2728" s="1">
        <v>1.0862151814846361E-2</v>
      </c>
      <c r="C2728" s="1">
        <v>2.9297310412138719E-2</v>
      </c>
      <c r="D2728" s="1">
        <v>1.6057657363677834E-2</v>
      </c>
      <c r="E2728" s="1">
        <v>1.93820190804962E-2</v>
      </c>
      <c r="F2728" s="1">
        <v>2.3360386405127099E-2</v>
      </c>
      <c r="G2728" s="1">
        <v>2.01905997937241E-2</v>
      </c>
    </row>
    <row r="2729" spans="1:7" x14ac:dyDescent="0.3">
      <c r="A2729" s="3">
        <v>20200323</v>
      </c>
      <c r="B2729" s="1">
        <v>-4.2013541467216434E-2</v>
      </c>
      <c r="C2729" s="1">
        <v>-2.0220469638787885E-2</v>
      </c>
      <c r="D2729" s="1">
        <v>-4.0941311338244128E-2</v>
      </c>
      <c r="E2729" s="1">
        <v>-3.5051529806435E-2</v>
      </c>
      <c r="F2729" s="1">
        <v>-2.8296051845111098E-2</v>
      </c>
      <c r="G2729" s="1">
        <v>-2.39392496099958E-2</v>
      </c>
    </row>
    <row r="2730" spans="1:7" x14ac:dyDescent="0.3">
      <c r="A2730" s="3">
        <v>20200324</v>
      </c>
      <c r="B2730" s="1">
        <v>1.8513550432389645E-2</v>
      </c>
      <c r="C2730" s="1">
        <v>2.7870917579247902E-2</v>
      </c>
      <c r="D2730" s="1">
        <v>2.9212835771862348E-2</v>
      </c>
      <c r="E2730" s="1">
        <v>3.13198990968791E-2</v>
      </c>
      <c r="F2730" s="1">
        <v>2.6709746178356E-2</v>
      </c>
      <c r="G2730" s="1">
        <v>2.62366477853462E-2</v>
      </c>
    </row>
    <row r="2731" spans="1:7" x14ac:dyDescent="0.3">
      <c r="A2731" s="3">
        <v>20200325</v>
      </c>
      <c r="B2731" s="1">
        <v>3.8381463933959317E-2</v>
      </c>
      <c r="C2731" s="1">
        <v>3.6002077737482874E-2</v>
      </c>
      <c r="D2731" s="1">
        <v>2.8601455485711115E-2</v>
      </c>
      <c r="E2731" s="1">
        <v>2.61664421622308E-2</v>
      </c>
      <c r="F2731" s="1">
        <v>2.62967206790173E-2</v>
      </c>
      <c r="G2731" s="1">
        <v>1.8665569604623299E-2</v>
      </c>
    </row>
    <row r="2732" spans="1:7" x14ac:dyDescent="0.3">
      <c r="A2732" s="3">
        <v>20200326</v>
      </c>
      <c r="B2732" s="1">
        <v>-8.8470692565851446E-3</v>
      </c>
      <c r="C2732" s="1">
        <v>2.092662335316486E-2</v>
      </c>
      <c r="D2732" s="1">
        <v>-1.3502209869672113E-2</v>
      </c>
      <c r="E2732" s="1">
        <v>-5.7481126102148497E-3</v>
      </c>
      <c r="F2732" s="1">
        <v>6.9172206907201805E-4</v>
      </c>
      <c r="G2732" s="1">
        <v>-1.0789789714661199E-2</v>
      </c>
    </row>
    <row r="2733" spans="1:7" x14ac:dyDescent="0.3">
      <c r="A2733" s="3">
        <v>20200327</v>
      </c>
      <c r="B2733" s="1">
        <v>-8.023230860174908E-3</v>
      </c>
      <c r="C2733" s="1">
        <v>-4.3321932922359236E-3</v>
      </c>
      <c r="D2733" s="1">
        <v>3.8462335951753353E-3</v>
      </c>
      <c r="E2733" s="1">
        <v>7.5083355362952197E-3</v>
      </c>
      <c r="F2733" s="1">
        <v>5.3695397698390801E-3</v>
      </c>
      <c r="G2733" s="1">
        <v>1.49594628697092E-2</v>
      </c>
    </row>
    <row r="2734" spans="1:7" x14ac:dyDescent="0.3">
      <c r="A2734" s="3">
        <v>20200330</v>
      </c>
      <c r="B2734" s="1">
        <v>-2.7504751520495443E-2</v>
      </c>
      <c r="C2734" s="1">
        <v>-1.2128304412042957E-2</v>
      </c>
      <c r="D2734" s="1">
        <v>-1.6837727594823659E-2</v>
      </c>
      <c r="E2734" s="1">
        <v>-9.9517737957410292E-3</v>
      </c>
      <c r="F2734" s="1">
        <v>-4.7844440591031301E-3</v>
      </c>
      <c r="G2734" s="1">
        <v>-1.8924260886207099E-3</v>
      </c>
    </row>
    <row r="2735" spans="1:7" x14ac:dyDescent="0.3">
      <c r="A2735" s="3">
        <v>20200331</v>
      </c>
      <c r="B2735" s="1">
        <v>3.153625495403102E-3</v>
      </c>
      <c r="C2735" s="1">
        <v>1.3487112225298437E-2</v>
      </c>
      <c r="D2735" s="1">
        <v>-6.6015765600083145E-3</v>
      </c>
      <c r="E2735" s="1">
        <v>2.5283629404531001E-2</v>
      </c>
      <c r="F2735" s="1">
        <v>-1.1305896399694501E-2</v>
      </c>
      <c r="G2735" s="1">
        <v>-4.47718041114237E-3</v>
      </c>
    </row>
    <row r="2736" spans="1:7" x14ac:dyDescent="0.3">
      <c r="A2736" s="3">
        <v>20200401</v>
      </c>
      <c r="B2736" s="1">
        <v>-2.3523873947214773E-3</v>
      </c>
      <c r="C2736" s="1">
        <v>-1.3993177185526567E-2</v>
      </c>
      <c r="D2736" s="1">
        <v>1.7072664544005957E-3</v>
      </c>
      <c r="E2736" s="1">
        <v>-9.5298401860951908E-3</v>
      </c>
      <c r="F2736" s="1">
        <v>2.7150600736970199E-3</v>
      </c>
      <c r="G2736" s="1">
        <v>-7.2037249713759804E-3</v>
      </c>
    </row>
    <row r="2737" spans="1:7" x14ac:dyDescent="0.3">
      <c r="A2737" s="3">
        <v>20200402</v>
      </c>
      <c r="B2737" s="1">
        <v>3.1706073676470402E-2</v>
      </c>
      <c r="C2737" s="1">
        <v>1.3563173515098776E-2</v>
      </c>
      <c r="D2737" s="1">
        <v>1.4356342355122289E-2</v>
      </c>
      <c r="E2737" s="1">
        <v>9.6758460804362706E-3</v>
      </c>
      <c r="F2737" s="1">
        <v>7.1254170839005404E-3</v>
      </c>
      <c r="G2737" s="1">
        <v>9.8300618455887008E-3</v>
      </c>
    </row>
    <row r="2738" spans="1:7" x14ac:dyDescent="0.3">
      <c r="A2738" s="3">
        <v>20200403</v>
      </c>
      <c r="B2738" s="1">
        <v>-8.3744950684385838E-3</v>
      </c>
      <c r="C2738" s="1">
        <v>9.6202085230433394E-3</v>
      </c>
      <c r="D2738" s="1">
        <v>-4.1645573460504905E-3</v>
      </c>
      <c r="E2738" s="1">
        <v>1.9801936712405999E-3</v>
      </c>
      <c r="F2738" s="1">
        <v>-4.7817844386110501E-3</v>
      </c>
      <c r="G2738" s="1">
        <v>-5.1866668383315799E-3</v>
      </c>
    </row>
    <row r="2739" spans="1:7" x14ac:dyDescent="0.3">
      <c r="A2739" s="3">
        <v>20200407</v>
      </c>
      <c r="B2739" s="1">
        <v>3.1393560600976755E-2</v>
      </c>
      <c r="C2739" s="1">
        <v>3.1715035761163655E-2</v>
      </c>
      <c r="D2739" s="1">
        <v>3.1487126547617206E-2</v>
      </c>
      <c r="E2739" s="1">
        <v>2.7663540828900001E-2</v>
      </c>
      <c r="F2739" s="1">
        <v>9.8865309914640907E-3</v>
      </c>
      <c r="G2739" s="1">
        <v>2.5619528359515101E-2</v>
      </c>
    </row>
    <row r="2740" spans="1:7" x14ac:dyDescent="0.3">
      <c r="A2740" s="3">
        <v>20200408</v>
      </c>
      <c r="B2740" s="1">
        <v>-1.9055362468333545E-3</v>
      </c>
      <c r="C2740" s="1">
        <v>-1.1241347970971807E-3</v>
      </c>
      <c r="D2740" s="1">
        <v>-2.2032208279448777E-3</v>
      </c>
      <c r="E2740" s="1">
        <v>-8.2496042593424301E-3</v>
      </c>
      <c r="F2740" s="1">
        <v>-6.3598924953170597E-3</v>
      </c>
      <c r="G2740" s="1">
        <v>-1.6705301924343401E-3</v>
      </c>
    </row>
    <row r="2741" spans="1:7" x14ac:dyDescent="0.3">
      <c r="A2741" s="3">
        <v>20200409</v>
      </c>
      <c r="B2741" s="1">
        <v>7.2330433901102243E-3</v>
      </c>
      <c r="C2741" s="1">
        <v>3.2864487757021832E-2</v>
      </c>
      <c r="D2741" s="1">
        <v>5.1179461164285482E-3</v>
      </c>
      <c r="E2741" s="1">
        <v>4.0801323687814396E-3</v>
      </c>
      <c r="F2741" s="1">
        <v>-1.7766512460478201E-3</v>
      </c>
      <c r="G2741" s="1">
        <v>8.1759856288713296E-4</v>
      </c>
    </row>
    <row r="2742" spans="1:7" x14ac:dyDescent="0.3">
      <c r="A2742" s="3">
        <v>20200410</v>
      </c>
      <c r="B2742" s="1">
        <v>-2.9702854282054922E-2</v>
      </c>
      <c r="C2742" s="1">
        <v>-1.456945500348345E-2</v>
      </c>
      <c r="D2742" s="1">
        <v>-2.0474758846577762E-4</v>
      </c>
      <c r="E2742" s="1">
        <v>1.3218301592018801E-4</v>
      </c>
      <c r="F2742" s="1">
        <v>6.5507435955214203E-4</v>
      </c>
      <c r="G2742" s="1">
        <v>-7.9114993971749602E-3</v>
      </c>
    </row>
    <row r="2743" spans="1:7" x14ac:dyDescent="0.3">
      <c r="A2743" s="3">
        <v>20200413</v>
      </c>
      <c r="B2743" s="1">
        <v>-1.2165236354723864E-2</v>
      </c>
      <c r="C2743" s="1">
        <v>6.41108454536337E-3</v>
      </c>
      <c r="D2743" s="1">
        <v>1.2138800982929647E-2</v>
      </c>
      <c r="E2743" s="1">
        <v>-7.2428285038757495E-4</v>
      </c>
      <c r="F2743" s="1">
        <v>-3.0484290884236699E-3</v>
      </c>
      <c r="G2743" s="1">
        <v>4.90603522795995E-3</v>
      </c>
    </row>
    <row r="2744" spans="1:7" x14ac:dyDescent="0.3">
      <c r="A2744" s="3">
        <v>20200414</v>
      </c>
      <c r="B2744" s="1">
        <v>3.1070666698840094E-2</v>
      </c>
      <c r="C2744" s="1">
        <v>1.9664662990323125E-2</v>
      </c>
      <c r="D2744" s="1">
        <v>9.4570230788912097E-3</v>
      </c>
      <c r="E2744" s="1">
        <v>1.25772625031249E-2</v>
      </c>
      <c r="F2744" s="1">
        <v>1.31058813586322E-2</v>
      </c>
      <c r="G2744" s="1">
        <v>1.2058058430127101E-2</v>
      </c>
    </row>
    <row r="2745" spans="1:7" x14ac:dyDescent="0.3">
      <c r="A2745" s="3">
        <v>20200415</v>
      </c>
      <c r="B2745" s="1">
        <v>-1.5831649340611613E-4</v>
      </c>
      <c r="C2745" s="1">
        <v>-6.3379105850829964E-3</v>
      </c>
      <c r="D2745" s="1">
        <v>-1.4913505974322044E-2</v>
      </c>
      <c r="E2745" s="1">
        <v>-1.22382542401063E-2</v>
      </c>
      <c r="F2745" s="1">
        <v>-8.0434792995732404E-3</v>
      </c>
      <c r="G2745" s="1">
        <v>-1.0948452560387701E-2</v>
      </c>
    </row>
    <row r="2746" spans="1:7" x14ac:dyDescent="0.3">
      <c r="A2746" s="3">
        <v>20200416</v>
      </c>
      <c r="B2746" s="1">
        <v>1.1816190121793427E-2</v>
      </c>
      <c r="C2746" s="1">
        <v>7.779193887135996E-3</v>
      </c>
      <c r="D2746" s="1">
        <v>1.1112997770438614E-3</v>
      </c>
      <c r="E2746" s="1">
        <v>-2.82793220712666E-3</v>
      </c>
      <c r="F2746" s="1">
        <v>-9.2326472766692295E-4</v>
      </c>
      <c r="G2746" s="1">
        <v>4.6375193923321202E-4</v>
      </c>
    </row>
    <row r="2747" spans="1:7" x14ac:dyDescent="0.3">
      <c r="A2747" s="3">
        <v>20200417</v>
      </c>
      <c r="B2747" s="1">
        <v>1.1232334253404284E-3</v>
      </c>
      <c r="C2747" s="1">
        <v>-1.0774456494501421E-2</v>
      </c>
      <c r="D2747" s="1">
        <v>6.3019250428675332E-3</v>
      </c>
      <c r="E2747" s="1">
        <v>9.1554313740216005E-3</v>
      </c>
      <c r="F2747" s="1">
        <v>1.0198176380234E-2</v>
      </c>
      <c r="G2747" s="1">
        <v>9.3587492608234301E-3</v>
      </c>
    </row>
    <row r="2748" spans="1:7" x14ac:dyDescent="0.3">
      <c r="A2748" s="3">
        <v>20200420</v>
      </c>
      <c r="B2748" s="1">
        <v>1.584091412946249E-2</v>
      </c>
      <c r="C2748" s="1">
        <v>1.3963165206528494E-2</v>
      </c>
      <c r="D2748" s="1">
        <v>6.2997549267342946E-3</v>
      </c>
      <c r="E2748" s="1">
        <v>6.7900319205625101E-3</v>
      </c>
      <c r="F2748" s="1">
        <v>-2.3855711581701302E-3</v>
      </c>
      <c r="G2748" s="1">
        <v>8.87730894250679E-3</v>
      </c>
    </row>
    <row r="2749" spans="1:7" x14ac:dyDescent="0.3">
      <c r="A2749" s="3">
        <v>20200421</v>
      </c>
      <c r="B2749" s="1">
        <v>-6.9384634562414289E-3</v>
      </c>
      <c r="C2749" s="1">
        <v>-7.2232640537999411E-3</v>
      </c>
      <c r="D2749" s="1">
        <v>-1.2247317609840389E-2</v>
      </c>
      <c r="E2749" s="1">
        <v>-1.2720259890515199E-2</v>
      </c>
      <c r="F2749" s="1">
        <v>-9.8237808907259104E-3</v>
      </c>
      <c r="G2749" s="1">
        <v>-1.1263820228395701E-2</v>
      </c>
    </row>
    <row r="2750" spans="1:7" x14ac:dyDescent="0.3">
      <c r="A2750" s="3">
        <v>20200422</v>
      </c>
      <c r="B2750" s="1">
        <v>9.3374380075153286E-3</v>
      </c>
      <c r="C2750" s="1">
        <v>1.5501599445712696E-2</v>
      </c>
      <c r="D2750" s="1">
        <v>6.7839153321822112E-3</v>
      </c>
      <c r="E2750" s="1">
        <v>2.35252143891687E-2</v>
      </c>
      <c r="F2750" s="1">
        <v>1.50808497539842E-3</v>
      </c>
      <c r="G2750" s="1">
        <v>2.1273522009848198E-3</v>
      </c>
    </row>
    <row r="2751" spans="1:7" x14ac:dyDescent="0.3">
      <c r="A2751" s="3">
        <v>20200423</v>
      </c>
      <c r="B2751" s="1">
        <v>-5.6660553473133722E-3</v>
      </c>
      <c r="C2751" s="1">
        <v>-4.2828619544674158E-4</v>
      </c>
      <c r="D2751" s="1">
        <v>-6.8965549944394796E-3</v>
      </c>
      <c r="E2751" s="1">
        <v>4.6161144903779198E-3</v>
      </c>
      <c r="F2751" s="1">
        <v>-2.3131773749977399E-3</v>
      </c>
      <c r="G2751" s="1">
        <v>-7.5334895721124199E-3</v>
      </c>
    </row>
    <row r="2752" spans="1:7" x14ac:dyDescent="0.3">
      <c r="A2752" s="3">
        <v>20200424</v>
      </c>
      <c r="B2752" s="1">
        <v>-2.0774333788465434E-2</v>
      </c>
      <c r="C2752" s="1">
        <v>-1.9265680194711275E-2</v>
      </c>
      <c r="D2752" s="1">
        <v>-8.7596732844737561E-3</v>
      </c>
      <c r="E2752" s="1">
        <v>-3.6902095728946899E-3</v>
      </c>
      <c r="F2752" s="1">
        <v>-8.0209563654232794E-3</v>
      </c>
      <c r="G2752" s="1">
        <v>-4.04657412867746E-3</v>
      </c>
    </row>
    <row r="2753" spans="1:7" x14ac:dyDescent="0.3">
      <c r="A2753" s="3">
        <v>20200427</v>
      </c>
      <c r="B2753" s="1">
        <v>9.607278803697477E-3</v>
      </c>
      <c r="C2753" s="1">
        <v>1.6548662210415357E-2</v>
      </c>
      <c r="D2753" s="1">
        <v>-4.0115298818392342E-3</v>
      </c>
      <c r="E2753" s="1">
        <v>3.1898540339849102E-3</v>
      </c>
      <c r="F2753" s="1">
        <v>1.4558328558257699E-2</v>
      </c>
      <c r="G2753" s="1">
        <v>2.80440311006828E-3</v>
      </c>
    </row>
    <row r="2754" spans="1:7" x14ac:dyDescent="0.3">
      <c r="A2754" s="3">
        <v>20200428</v>
      </c>
      <c r="B2754" s="1">
        <v>3.2037844840603581E-3</v>
      </c>
      <c r="C2754" s="1">
        <v>5.4237463910975078E-3</v>
      </c>
      <c r="D2754" s="1">
        <v>-4.6965852804487229E-3</v>
      </c>
      <c r="E2754" s="1">
        <v>7.6661358906995403E-3</v>
      </c>
      <c r="F2754" s="1">
        <v>6.3741923699198203E-3</v>
      </c>
      <c r="G2754" s="1">
        <v>-4.9535831124564098E-3</v>
      </c>
    </row>
    <row r="2755" spans="1:7" x14ac:dyDescent="0.3">
      <c r="A2755" s="3">
        <v>20200429</v>
      </c>
      <c r="B2755" s="1">
        <v>-4.1076641452833266E-3</v>
      </c>
      <c r="C2755" s="1">
        <v>-1.3276874451290359E-2</v>
      </c>
      <c r="D2755" s="1">
        <v>1.0475468626218723E-2</v>
      </c>
      <c r="E2755" s="1">
        <v>-7.2497904105714101E-3</v>
      </c>
      <c r="F2755" s="1">
        <v>2.14898341827869E-2</v>
      </c>
      <c r="G2755" s="1">
        <v>1.1126490594503E-2</v>
      </c>
    </row>
    <row r="2756" spans="1:7" x14ac:dyDescent="0.3">
      <c r="A2756" s="3">
        <v>20200430</v>
      </c>
      <c r="B2756" s="1">
        <v>2.1881697491519983E-2</v>
      </c>
      <c r="C2756" s="1">
        <v>-9.3821831687363605E-3</v>
      </c>
      <c r="D2756" s="1">
        <v>1.7971532957866441E-2</v>
      </c>
      <c r="E2756" s="1">
        <v>4.7573674085988902E-3</v>
      </c>
      <c r="F2756" s="1">
        <v>2.7353884350257399E-3</v>
      </c>
      <c r="G2756" s="1">
        <v>1.4505576014710199E-2</v>
      </c>
    </row>
    <row r="2757" spans="1:7" x14ac:dyDescent="0.3">
      <c r="A2757" s="3">
        <v>20200506</v>
      </c>
      <c r="B2757" s="1">
        <v>1.5668908619061672E-2</v>
      </c>
      <c r="C2757" s="1">
        <v>1.9358132579233914E-2</v>
      </c>
      <c r="D2757" s="1">
        <v>2.1133982045707319E-2</v>
      </c>
      <c r="E2757" s="1">
        <v>5.0933290998016701E-3</v>
      </c>
      <c r="F2757" s="1">
        <v>-1.1387957512572501E-2</v>
      </c>
      <c r="G2757" s="1">
        <v>5.1744405142579901E-3</v>
      </c>
    </row>
    <row r="2758" spans="1:7" x14ac:dyDescent="0.3">
      <c r="A2758" s="3">
        <v>20200507</v>
      </c>
      <c r="B2758" s="1">
        <v>-2.3770706000156858E-3</v>
      </c>
      <c r="C2758" s="1">
        <v>4.6986814548872916E-3</v>
      </c>
      <c r="D2758" s="1">
        <v>-5.8258563131818649E-3</v>
      </c>
      <c r="E2758" s="1">
        <v>6.1015436120454604E-3</v>
      </c>
      <c r="F2758" s="1">
        <v>-6.2675458862192302E-3</v>
      </c>
      <c r="G2758" s="1">
        <v>3.5240592989131702E-3</v>
      </c>
    </row>
    <row r="2759" spans="1:7" x14ac:dyDescent="0.3">
      <c r="A2759" s="3">
        <v>20200508</v>
      </c>
      <c r="B2759" s="1">
        <v>1.2465019568153286E-2</v>
      </c>
      <c r="C2759" s="1">
        <v>7.066244723229578E-3</v>
      </c>
      <c r="D2759" s="1">
        <v>2.1068925659873793E-2</v>
      </c>
      <c r="E2759" s="1">
        <v>1.5489360735150099E-2</v>
      </c>
      <c r="F2759" s="1">
        <v>8.7168028826688608E-3</v>
      </c>
      <c r="G2759" s="1">
        <v>5.5964232105906904E-3</v>
      </c>
    </row>
    <row r="2760" spans="1:7" x14ac:dyDescent="0.3">
      <c r="A2760" s="3">
        <v>20200511</v>
      </c>
      <c r="B2760" s="1">
        <v>-7.9098574666869158E-3</v>
      </c>
      <c r="C2760" s="1">
        <v>-1.3662702700212631E-2</v>
      </c>
      <c r="D2760" s="1">
        <v>9.7717792371437625E-3</v>
      </c>
      <c r="E2760" s="1">
        <v>-1.60928124394826E-3</v>
      </c>
      <c r="F2760" s="1">
        <v>1.84172777361259E-3</v>
      </c>
      <c r="G2760" s="1">
        <v>3.1749893070701601E-3</v>
      </c>
    </row>
    <row r="2761" spans="1:7" x14ac:dyDescent="0.3">
      <c r="A2761" s="3">
        <v>20200512</v>
      </c>
      <c r="B2761" s="1">
        <v>4.9076705203001539E-3</v>
      </c>
      <c r="C2761" s="1">
        <v>1.7553524709932621E-2</v>
      </c>
      <c r="D2761" s="1">
        <v>-6.5540590837918108E-4</v>
      </c>
      <c r="E2761" s="1">
        <v>7.8763414096862192E-3</v>
      </c>
      <c r="F2761" s="1">
        <v>-7.2781492006950997E-3</v>
      </c>
      <c r="G2761" s="1">
        <v>-6.5601950128185496E-3</v>
      </c>
    </row>
    <row r="2762" spans="1:7" x14ac:dyDescent="0.3">
      <c r="A2762" s="3">
        <v>20200513</v>
      </c>
      <c r="B2762" s="1">
        <v>7.9284926152744361E-3</v>
      </c>
      <c r="C2762" s="1">
        <v>2.1692283269521995E-2</v>
      </c>
      <c r="D2762" s="1">
        <v>-2.4751554402702999E-4</v>
      </c>
      <c r="E2762" s="1">
        <v>1.1081606971160099E-2</v>
      </c>
      <c r="F2762" s="1">
        <v>-9.5077712689660497E-4</v>
      </c>
      <c r="G2762" s="1">
        <v>-1.6773348346617401E-3</v>
      </c>
    </row>
    <row r="2763" spans="1:7" x14ac:dyDescent="0.3">
      <c r="A2763" s="3">
        <v>20200514</v>
      </c>
      <c r="B2763" s="1">
        <v>-8.3148485383802238E-3</v>
      </c>
      <c r="C2763" s="1">
        <v>-8.6853601926069543E-3</v>
      </c>
      <c r="D2763" s="1">
        <v>-1.2667045537223788E-2</v>
      </c>
      <c r="E2763" s="1">
        <v>-8.3015740605667798E-3</v>
      </c>
      <c r="F2763" s="1">
        <v>-1.1919218311051499E-2</v>
      </c>
      <c r="G2763" s="1">
        <v>-1.31487627696258E-2</v>
      </c>
    </row>
    <row r="2764" spans="1:7" x14ac:dyDescent="0.3">
      <c r="A2764" s="3">
        <v>20200515</v>
      </c>
      <c r="B2764" s="1">
        <v>2.2530664950063972E-3</v>
      </c>
      <c r="C2764" s="1">
        <v>-7.37572985411476E-3</v>
      </c>
      <c r="D2764" s="1">
        <v>-6.9565047559452141E-3</v>
      </c>
      <c r="E2764" s="1">
        <v>-4.7832503143235101E-3</v>
      </c>
      <c r="F2764" s="1">
        <v>1.11558230576906E-4</v>
      </c>
      <c r="G2764" s="1">
        <v>-3.0309683397261398E-3</v>
      </c>
    </row>
    <row r="2765" spans="1:7" x14ac:dyDescent="0.3">
      <c r="A2765" s="3">
        <v>20200518</v>
      </c>
      <c r="B2765" s="1">
        <v>-1.8255404684616488E-2</v>
      </c>
      <c r="C2765" s="1">
        <v>1.8089615268672074E-2</v>
      </c>
      <c r="D2765" s="1">
        <v>6.1838818666942126E-5</v>
      </c>
      <c r="E2765" s="1">
        <v>1.58463340236168E-2</v>
      </c>
      <c r="F2765" s="1">
        <v>3.6703863933355298E-3</v>
      </c>
      <c r="G2765" s="1">
        <v>1.84542932804613E-3</v>
      </c>
    </row>
    <row r="2766" spans="1:7" x14ac:dyDescent="0.3">
      <c r="A2766" s="3">
        <v>20200519</v>
      </c>
      <c r="B2766" s="1">
        <v>1.6733760892940555E-2</v>
      </c>
      <c r="C2766" s="1">
        <v>1.1189109197364676E-2</v>
      </c>
      <c r="D2766" s="1">
        <v>1.0755416320839449E-2</v>
      </c>
      <c r="E2766" s="1">
        <v>5.79707607973938E-3</v>
      </c>
      <c r="F2766" s="1">
        <v>3.9419945339503604E-3</v>
      </c>
      <c r="G2766" s="1">
        <v>9.2270284003970107E-3</v>
      </c>
    </row>
    <row r="2767" spans="1:7" x14ac:dyDescent="0.3">
      <c r="A2767" s="3">
        <v>20200520</v>
      </c>
      <c r="B2767" s="1">
        <v>-1.4692973127902543E-2</v>
      </c>
      <c r="C2767" s="1">
        <v>-1.4176997305615512E-2</v>
      </c>
      <c r="D2767" s="1">
        <v>-7.4219607464085669E-3</v>
      </c>
      <c r="E2767" s="1">
        <v>-6.5463352013690303E-3</v>
      </c>
      <c r="F2767" s="1">
        <v>-4.1965770031383902E-4</v>
      </c>
      <c r="G2767" s="1">
        <v>-7.4580241514543202E-3</v>
      </c>
    </row>
    <row r="2768" spans="1:7" x14ac:dyDescent="0.3">
      <c r="A2768" s="3">
        <v>20200521</v>
      </c>
      <c r="B2768" s="1">
        <v>-1.0234700626050464E-2</v>
      </c>
      <c r="C2768" s="1">
        <v>6.4571424869604242E-3</v>
      </c>
      <c r="D2768" s="1">
        <v>-1.35636564999514E-2</v>
      </c>
      <c r="E2768" s="1">
        <v>-3.2520979230125499E-3</v>
      </c>
      <c r="F2768" s="1">
        <v>-4.4229749969834599E-3</v>
      </c>
      <c r="G2768" s="1">
        <v>-5.3257739002652302E-3</v>
      </c>
    </row>
    <row r="2769" spans="1:7" x14ac:dyDescent="0.3">
      <c r="A2769" s="3">
        <v>20200522</v>
      </c>
      <c r="B2769" s="1">
        <v>-1.9716528667887697E-2</v>
      </c>
      <c r="C2769" s="1">
        <v>-2.5181860776030476E-2</v>
      </c>
      <c r="D2769" s="1">
        <v>-2.08296903717872E-2</v>
      </c>
      <c r="E2769" s="1">
        <v>-2.3092970912917999E-2</v>
      </c>
      <c r="F2769" s="1">
        <v>-1.8677525132219E-2</v>
      </c>
      <c r="G2769" s="1">
        <v>-1.9139785047725202E-2</v>
      </c>
    </row>
    <row r="2770" spans="1:7" x14ac:dyDescent="0.3">
      <c r="A2770" s="3">
        <v>20200525</v>
      </c>
      <c r="B2770" s="1">
        <v>-1.1443340355944558E-2</v>
      </c>
      <c r="C2770" s="1">
        <v>1.4383723703249449E-2</v>
      </c>
      <c r="D2770" s="1">
        <v>6.9991648841861981E-5</v>
      </c>
      <c r="E2770" s="1">
        <v>1.20666181052001E-2</v>
      </c>
      <c r="F2770" s="1">
        <v>4.1194218351317596E-3</v>
      </c>
      <c r="G2770" s="1">
        <v>2.8010986449832601E-3</v>
      </c>
    </row>
    <row r="2771" spans="1:7" x14ac:dyDescent="0.3">
      <c r="A2771" s="3">
        <v>20200526</v>
      </c>
      <c r="B2771" s="1">
        <v>2.5309252812099878E-2</v>
      </c>
      <c r="C2771" s="1">
        <v>2.2545665874842736E-2</v>
      </c>
      <c r="D2771" s="1">
        <v>1.5956533399820987E-2</v>
      </c>
      <c r="E2771" s="1">
        <v>1.7757061781332201E-2</v>
      </c>
      <c r="F2771" s="1">
        <v>4.3858722227337298E-3</v>
      </c>
      <c r="G2771" s="1">
        <v>6.87412525826042E-3</v>
      </c>
    </row>
    <row r="2772" spans="1:7" x14ac:dyDescent="0.3">
      <c r="A2772" s="3">
        <v>20200527</v>
      </c>
      <c r="B2772" s="1">
        <v>-2.1392781216611065E-2</v>
      </c>
      <c r="C2772" s="1">
        <v>-2.2155928087689018E-2</v>
      </c>
      <c r="D2772" s="1">
        <v>-5.4966294016394503E-3</v>
      </c>
      <c r="E2772" s="1">
        <v>2.88633618514013E-3</v>
      </c>
      <c r="F2772" s="1">
        <v>5.1008696752976902E-3</v>
      </c>
      <c r="G2772" s="1">
        <v>8.0301985030946298E-5</v>
      </c>
    </row>
    <row r="2773" spans="1:7" x14ac:dyDescent="0.3">
      <c r="A2773" s="3">
        <v>20200528</v>
      </c>
      <c r="B2773" s="1">
        <v>-4.498368277824967E-3</v>
      </c>
      <c r="C2773" s="1">
        <v>-1.0057187802683625E-2</v>
      </c>
      <c r="D2773" s="1">
        <v>3.1043543270888583E-3</v>
      </c>
      <c r="E2773" s="1">
        <v>-1.9667116892654502E-3</v>
      </c>
      <c r="F2773" s="1">
        <v>1.1137503691154099E-2</v>
      </c>
      <c r="G2773" s="1">
        <v>1.6054550190771301E-3</v>
      </c>
    </row>
    <row r="2774" spans="1:7" x14ac:dyDescent="0.3">
      <c r="A2774" s="3">
        <v>20200529</v>
      </c>
      <c r="B2774" s="1">
        <v>1.1219993255949126E-2</v>
      </c>
      <c r="C2774" s="1">
        <v>2.4365487636549266E-2</v>
      </c>
      <c r="D2774" s="1">
        <v>3.6351589072694231E-3</v>
      </c>
      <c r="E2774" s="1">
        <v>2.0741466158881401E-2</v>
      </c>
      <c r="F2774" s="1">
        <v>-8.1205195941992693E-3</v>
      </c>
      <c r="G2774" s="1">
        <v>-4.9423715079632896E-3</v>
      </c>
    </row>
    <row r="2775" spans="1:7" x14ac:dyDescent="0.3">
      <c r="A2775" s="27">
        <v>20200601</v>
      </c>
      <c r="B2775" s="1">
        <v>3.8290284772212801E-2</v>
      </c>
      <c r="C2775" s="1">
        <v>1.7199414085722901E-2</v>
      </c>
      <c r="D2775" s="1">
        <v>2.6380733621640302E-2</v>
      </c>
      <c r="E2775" s="1">
        <v>2.5166404696549498E-2</v>
      </c>
      <c r="F2775" s="1">
        <v>1.6923506481756299E-2</v>
      </c>
      <c r="G2775" s="1">
        <v>2.06471581099213E-2</v>
      </c>
    </row>
    <row r="2776" spans="1:7" x14ac:dyDescent="0.3">
      <c r="A2776" s="27">
        <v>20200602</v>
      </c>
      <c r="B2776" s="1">
        <v>-3.4221120439384498E-3</v>
      </c>
      <c r="C2776" s="1">
        <v>-1.46192783264463E-2</v>
      </c>
      <c r="D2776" s="1">
        <v>3.1736085388996901E-3</v>
      </c>
      <c r="E2776" s="1">
        <v>-3.4522152601592698E-3</v>
      </c>
      <c r="F2776" s="1">
        <v>1.3391178175085301E-2</v>
      </c>
      <c r="G2776" s="1">
        <v>1.5570072364459199E-3</v>
      </c>
    </row>
    <row r="2777" spans="1:7" x14ac:dyDescent="0.3">
      <c r="A2777" s="27">
        <v>20200603</v>
      </c>
      <c r="B2777" s="1">
        <v>2.8647421259350801E-3</v>
      </c>
      <c r="C2777" s="1">
        <v>5.57920784720407E-3</v>
      </c>
      <c r="D2777" s="1">
        <v>1.5506031566794899E-3</v>
      </c>
      <c r="E2777" s="1">
        <v>-6.5530981931482104E-3</v>
      </c>
      <c r="F2777" s="1">
        <v>-2.5906426557130598E-4</v>
      </c>
      <c r="G2777" s="1">
        <v>-2.2286096751955001E-3</v>
      </c>
    </row>
    <row r="2778" spans="1:7" x14ac:dyDescent="0.3">
      <c r="A2778" s="27">
        <v>20200604</v>
      </c>
      <c r="B2778" s="1">
        <v>-4.0226209607023703E-3</v>
      </c>
      <c r="C2778" s="1">
        <v>9.5598407006479407E-3</v>
      </c>
      <c r="D2778" s="1">
        <v>3.6886340274467902E-3</v>
      </c>
      <c r="E2778" s="1">
        <v>7.9124645700826106E-3</v>
      </c>
      <c r="F2778" s="1">
        <v>-2.9790250981002399E-3</v>
      </c>
      <c r="G2778" s="1">
        <v>-5.6192141506421003E-3</v>
      </c>
    </row>
    <row r="2779" spans="1:7" x14ac:dyDescent="0.3">
      <c r="A2779" s="27">
        <v>20200605</v>
      </c>
      <c r="B2779" s="1">
        <v>7.6069033831682401E-3</v>
      </c>
      <c r="C2779" s="1">
        <v>1.0833843512386599E-2</v>
      </c>
      <c r="D2779" s="1">
        <v>1.55282238970424E-5</v>
      </c>
      <c r="E2779" s="1">
        <v>-8.6490114488825098E-4</v>
      </c>
      <c r="F2779" s="1">
        <v>-1.51016414700687E-3</v>
      </c>
      <c r="G2779" s="1">
        <v>-5.3640476749526904E-4</v>
      </c>
    </row>
    <row r="2780" spans="1:7" x14ac:dyDescent="0.3">
      <c r="A2780" s="27">
        <v>20200608</v>
      </c>
      <c r="B2780" s="1">
        <v>-1.3111592245446801E-3</v>
      </c>
      <c r="C2780" s="1">
        <v>-1.22374076545299E-2</v>
      </c>
      <c r="D2780" s="1">
        <v>6.3402581784053301E-3</v>
      </c>
      <c r="E2780" s="1">
        <v>4.7813695816409704E-3</v>
      </c>
      <c r="F2780" s="1">
        <v>6.2489081261035903E-3</v>
      </c>
      <c r="G2780" s="1">
        <v>2.4324947687327401E-3</v>
      </c>
    </row>
    <row r="2781" spans="1:7" x14ac:dyDescent="0.3">
      <c r="A2781" s="27">
        <v>20200609</v>
      </c>
      <c r="B2781" s="1">
        <v>1.28939932596884E-2</v>
      </c>
      <c r="C2781" s="1">
        <v>2.1131609127121798E-2</v>
      </c>
      <c r="D2781" s="1">
        <v>9.7955307471955799E-3</v>
      </c>
      <c r="E2781" s="1">
        <v>1.10043148120371E-2</v>
      </c>
      <c r="F2781" s="1">
        <v>1.21046633852012E-3</v>
      </c>
      <c r="G2781" s="1">
        <v>8.9469020691736092E-3</v>
      </c>
    </row>
    <row r="2782" spans="1:7" x14ac:dyDescent="0.3">
      <c r="A2782" s="27">
        <v>20200610</v>
      </c>
      <c r="B2782" s="1">
        <v>9.19311185445831E-3</v>
      </c>
      <c r="C2782" s="1">
        <v>1.89890085246151E-2</v>
      </c>
      <c r="D2782" s="1">
        <v>-4.3858155118250697E-3</v>
      </c>
      <c r="E2782" s="1">
        <v>4.80035161084536E-3</v>
      </c>
      <c r="F2782" s="1">
        <v>-8.3724782154249704E-3</v>
      </c>
      <c r="G2782" s="1">
        <v>8.0269947351493595E-4</v>
      </c>
    </row>
    <row r="2783" spans="1:7" x14ac:dyDescent="0.3">
      <c r="A2783" s="27">
        <v>20200611</v>
      </c>
      <c r="B2783" s="1">
        <v>-2.3413902394026301E-3</v>
      </c>
      <c r="C2783" s="1">
        <v>-6.8028026351896701E-3</v>
      </c>
      <c r="D2783" s="1">
        <v>-9.1949861072734406E-3</v>
      </c>
      <c r="E2783" s="1">
        <v>-1.23202217245567E-2</v>
      </c>
      <c r="F2783" s="1">
        <v>-1.1668725659721E-2</v>
      </c>
      <c r="G2783" s="1">
        <v>-9.5013422582960905E-3</v>
      </c>
    </row>
    <row r="2784" spans="1:7" x14ac:dyDescent="0.3">
      <c r="A2784" s="27">
        <v>20200612</v>
      </c>
      <c r="B2784" s="1">
        <v>6.8154954051304903E-3</v>
      </c>
      <c r="C2784" s="1">
        <v>1.3641545284060801E-2</v>
      </c>
      <c r="D2784" s="1">
        <v>-3.59724098720426E-3</v>
      </c>
      <c r="E2784" s="1">
        <v>1.6491164228127401E-3</v>
      </c>
      <c r="F2784" s="1">
        <v>-7.26067966094279E-3</v>
      </c>
      <c r="G2784" s="1">
        <v>-6.07263105779821E-3</v>
      </c>
    </row>
    <row r="2785" spans="1:7" x14ac:dyDescent="0.3">
      <c r="A2785" s="27">
        <v>20200615</v>
      </c>
      <c r="B2785" s="1">
        <v>-1.847573200987E-3</v>
      </c>
      <c r="C2785" s="1">
        <v>1.3680295819569E-2</v>
      </c>
      <c r="D2785" s="1">
        <v>-1.7552832388566E-2</v>
      </c>
      <c r="E2785" s="1">
        <v>-5.7408455977858803E-3</v>
      </c>
      <c r="F2785" s="1">
        <v>-6.48616404276889E-3</v>
      </c>
      <c r="G2785" s="1">
        <v>-9.5299211075806703E-3</v>
      </c>
    </row>
    <row r="2786" spans="1:7" x14ac:dyDescent="0.3">
      <c r="A2786" s="27">
        <v>20200616</v>
      </c>
      <c r="B2786" s="1">
        <v>2.2520759545647001E-2</v>
      </c>
      <c r="C2786" s="1">
        <v>2.1838139458532399E-2</v>
      </c>
      <c r="D2786" s="1">
        <v>1.9729256651139799E-2</v>
      </c>
      <c r="E2786" s="1">
        <v>1.20326857346406E-2</v>
      </c>
      <c r="F2786" s="1">
        <v>1.0284617639221101E-2</v>
      </c>
      <c r="G2786" s="1">
        <v>1.39668106405489E-2</v>
      </c>
    </row>
    <row r="2787" spans="1:7" x14ac:dyDescent="0.3">
      <c r="A2787" s="27">
        <v>20200617</v>
      </c>
      <c r="B2787" s="1">
        <v>9.2447654277494802E-3</v>
      </c>
      <c r="C2787" s="1">
        <v>2.4078521912783001E-2</v>
      </c>
      <c r="D2787" s="1">
        <v>-9.3539071011436502E-4</v>
      </c>
      <c r="E2787" s="1">
        <v>2.78961480111725E-3</v>
      </c>
      <c r="F2787" s="1">
        <v>-3.9199217407922798E-3</v>
      </c>
      <c r="G2787" s="1">
        <v>3.55908294415778E-3</v>
      </c>
    </row>
    <row r="2788" spans="1:7" x14ac:dyDescent="0.3">
      <c r="A2788" s="27">
        <v>20200618</v>
      </c>
      <c r="B2788" s="1">
        <v>9.2530886305663904E-3</v>
      </c>
      <c r="C2788" s="1">
        <v>-2.38005228387238E-2</v>
      </c>
      <c r="D2788" s="1">
        <v>8.2367337748741592E-3</v>
      </c>
      <c r="E2788" s="1">
        <v>6.7945563890977204E-3</v>
      </c>
      <c r="F2788" s="1">
        <v>5.5933865111414604E-3</v>
      </c>
      <c r="G2788" s="1">
        <v>1.0225291348560501E-2</v>
      </c>
    </row>
    <row r="2789" spans="1:7" x14ac:dyDescent="0.3">
      <c r="A2789" s="27">
        <v>20200619</v>
      </c>
      <c r="B2789" s="1">
        <v>1.07798093945644E-2</v>
      </c>
      <c r="C2789" s="1">
        <v>2.34581902372294E-2</v>
      </c>
      <c r="D2789" s="1">
        <v>9.1029549718594591E-3</v>
      </c>
      <c r="E2789" s="1">
        <v>1.8961339510801201E-2</v>
      </c>
      <c r="F2789" s="1">
        <v>9.4790891157138599E-3</v>
      </c>
      <c r="G2789" s="1">
        <v>2.7947134278812399E-3</v>
      </c>
    </row>
    <row r="2790" spans="1:7" x14ac:dyDescent="0.3">
      <c r="A2790" s="27">
        <v>20200622</v>
      </c>
      <c r="B2790" s="1">
        <v>9.6414255321201903E-3</v>
      </c>
      <c r="C2790" s="1">
        <v>2.2281564622386998E-3</v>
      </c>
      <c r="D2790" s="1">
        <v>-6.5697391775729102E-3</v>
      </c>
      <c r="E2790" s="1">
        <v>-5.8738674299833897E-3</v>
      </c>
      <c r="F2790" s="1">
        <v>2.0511195606223599E-3</v>
      </c>
      <c r="G2790" s="1">
        <v>-9.5897496644968792E-3</v>
      </c>
    </row>
    <row r="2791" spans="1:7" x14ac:dyDescent="0.3">
      <c r="A2791" s="27">
        <v>20200623</v>
      </c>
      <c r="B2791" s="1">
        <v>1.0265475133381E-2</v>
      </c>
      <c r="C2791" s="1">
        <v>2.2529361712598801E-2</v>
      </c>
      <c r="D2791" s="1">
        <v>-6.7919239941211596E-3</v>
      </c>
      <c r="E2791" s="1">
        <v>2.9189809340968201E-3</v>
      </c>
      <c r="F2791" s="1">
        <v>-5.3165935165094399E-3</v>
      </c>
      <c r="G2791" s="1">
        <v>-6.5045451741698804E-3</v>
      </c>
    </row>
    <row r="2792" spans="1:7" x14ac:dyDescent="0.3">
      <c r="A2792" s="27">
        <v>20200624</v>
      </c>
      <c r="B2792" s="1">
        <v>7.9304775710373494E-3</v>
      </c>
      <c r="C2792" s="1">
        <v>-7.0443812560158497E-3</v>
      </c>
      <c r="D2792" s="1">
        <v>1.1964321662021399E-2</v>
      </c>
      <c r="E2792" s="1">
        <v>6.0796170381677301E-3</v>
      </c>
      <c r="F2792" s="1">
        <v>1.2307892115963399E-2</v>
      </c>
      <c r="G2792" s="1">
        <v>5.1948958445482097E-3</v>
      </c>
    </row>
    <row r="2793" spans="1:7" x14ac:dyDescent="0.3">
      <c r="A2793" s="27">
        <v>20200629</v>
      </c>
      <c r="B2793" s="1">
        <v>-3.7473728358351798E-3</v>
      </c>
      <c r="C2793" s="1">
        <v>1.4809986056060201E-2</v>
      </c>
      <c r="D2793" s="1">
        <v>-4.1257029772681999E-4</v>
      </c>
      <c r="E2793" s="1">
        <v>1.38107848117586E-3</v>
      </c>
      <c r="F2793" s="1">
        <v>-1.3528086364255201E-2</v>
      </c>
      <c r="G2793" s="1">
        <v>-1.4809794828884301E-2</v>
      </c>
    </row>
    <row r="2794" spans="1:7" x14ac:dyDescent="0.3">
      <c r="A2794" s="27">
        <v>20200630</v>
      </c>
      <c r="B2794" s="1">
        <v>3.1345319257866801E-2</v>
      </c>
      <c r="C2794" s="1">
        <v>1.8079522419842699E-2</v>
      </c>
      <c r="D2794" s="1">
        <v>1.3438495812681099E-2</v>
      </c>
      <c r="E2794" s="1">
        <v>1.31879539634572E-2</v>
      </c>
      <c r="F2794" s="1">
        <v>1.31744488775416E-2</v>
      </c>
      <c r="G2794" s="1">
        <v>1.2499962828894E-2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94"/>
  <sheetViews>
    <sheetView workbookViewId="0">
      <pane xSplit="1" ySplit="1" topLeftCell="B2773" activePane="bottomRight" state="frozen"/>
      <selection activeCell="F16" sqref="F16"/>
      <selection pane="topRight" activeCell="F16" sqref="F16"/>
      <selection pane="bottomLeft" activeCell="F16" sqref="F16"/>
      <selection pane="bottomRight" activeCell="D2777" sqref="D2777"/>
    </sheetView>
  </sheetViews>
  <sheetFormatPr defaultRowHeight="16.5" x14ac:dyDescent="0.3"/>
  <cols>
    <col min="1" max="1" width="11.625" style="3" bestFit="1" customWidth="1"/>
    <col min="2" max="7" width="9" style="28"/>
    <col min="8" max="8" width="9.5" style="2" bestFit="1" customWidth="1"/>
    <col min="9" max="16384" width="9" style="2"/>
  </cols>
  <sheetData>
    <row r="1" spans="1:7" x14ac:dyDescent="0.3">
      <c r="A1" s="27" t="s">
        <v>12</v>
      </c>
      <c r="B1" s="28" t="s">
        <v>6</v>
      </c>
      <c r="C1" s="28" t="s">
        <v>7</v>
      </c>
      <c r="D1" s="28" t="s">
        <v>8</v>
      </c>
      <c r="E1" s="28" t="s">
        <v>9</v>
      </c>
      <c r="F1" s="28" t="s">
        <v>4</v>
      </c>
      <c r="G1" s="28" t="s">
        <v>10</v>
      </c>
    </row>
    <row r="2" spans="1:7" x14ac:dyDescent="0.3">
      <c r="A2" s="3">
        <v>20081231</v>
      </c>
      <c r="B2" s="28">
        <v>0</v>
      </c>
      <c r="C2" s="28">
        <v>0</v>
      </c>
      <c r="D2" s="28">
        <v>0</v>
      </c>
      <c r="E2" s="28">
        <v>0</v>
      </c>
      <c r="F2" s="28">
        <v>0</v>
      </c>
      <c r="G2" s="28">
        <v>0</v>
      </c>
    </row>
    <row r="3" spans="1:7" x14ac:dyDescent="0.3">
      <c r="A3" s="3">
        <v>20090105</v>
      </c>
      <c r="B3" s="28">
        <v>2.25897310451506E-2</v>
      </c>
      <c r="C3" s="28">
        <v>1.83345451566581E-2</v>
      </c>
      <c r="D3" s="28">
        <v>3.8568489923529202E-2</v>
      </c>
      <c r="E3" s="28">
        <v>1.3893122622377499E-2</v>
      </c>
      <c r="F3" s="28">
        <v>3.4840782174355503E-2</v>
      </c>
      <c r="G3" s="28">
        <v>3.8861406592297601E-2</v>
      </c>
    </row>
    <row r="4" spans="1:7" x14ac:dyDescent="0.3">
      <c r="A4" s="3">
        <v>20090106</v>
      </c>
      <c r="B4" s="28">
        <v>3.6277981657762602E-2</v>
      </c>
      <c r="C4" s="28">
        <v>1.69310975403641E-2</v>
      </c>
      <c r="D4" s="28">
        <v>4.81173490983497E-2</v>
      </c>
      <c r="E4" s="28">
        <v>1.7781375444346801E-2</v>
      </c>
      <c r="F4" s="28">
        <v>3.4836577219580903E-2</v>
      </c>
      <c r="G4" s="28">
        <v>4.1025736608432402E-2</v>
      </c>
    </row>
    <row r="5" spans="1:7" x14ac:dyDescent="0.3">
      <c r="A5" s="3">
        <v>20090107</v>
      </c>
      <c r="B5" s="28">
        <v>-6.0120114461661399E-3</v>
      </c>
      <c r="C5" s="28">
        <v>7.5718248382886698E-3</v>
      </c>
      <c r="D5" s="28">
        <v>5.4999809490204202E-3</v>
      </c>
      <c r="E5" s="28">
        <v>-1.2012762154999901E-3</v>
      </c>
      <c r="F5" s="28">
        <v>-9.5767728659533792E-3</v>
      </c>
      <c r="G5" s="28">
        <v>-6.5876868159767999E-4</v>
      </c>
    </row>
    <row r="6" spans="1:7" x14ac:dyDescent="0.3">
      <c r="A6" s="3">
        <v>20090108</v>
      </c>
      <c r="B6" s="28">
        <v>-3.5496795109414503E-2</v>
      </c>
      <c r="C6" s="28">
        <v>-1.4334970892866899E-2</v>
      </c>
      <c r="D6" s="28">
        <v>-2.4265784398015099E-2</v>
      </c>
      <c r="E6" s="28">
        <v>-1.8156152067719301E-2</v>
      </c>
      <c r="F6" s="28">
        <v>-2.5584903686826602E-2</v>
      </c>
      <c r="G6" s="28">
        <v>-2.2125796098587499E-2</v>
      </c>
    </row>
    <row r="7" spans="1:7" x14ac:dyDescent="0.3">
      <c r="A7" s="3">
        <v>20090109</v>
      </c>
      <c r="B7" s="28">
        <v>1.79999379266059E-2</v>
      </c>
      <c r="C7" s="28">
        <v>2.3359995446869699E-2</v>
      </c>
      <c r="D7" s="28">
        <v>2.37942001732321E-2</v>
      </c>
      <c r="E7" s="28">
        <v>1.4098075024725499E-2</v>
      </c>
      <c r="F7" s="28">
        <v>1.46815297577674E-2</v>
      </c>
      <c r="G7" s="28">
        <v>2.2012567384793898E-2</v>
      </c>
    </row>
    <row r="8" spans="1:7" x14ac:dyDescent="0.3">
      <c r="A8" s="3">
        <v>20090112</v>
      </c>
      <c r="B8" s="28">
        <v>2.05337379123161E-3</v>
      </c>
      <c r="C8" s="28">
        <v>9.0361525419908797E-3</v>
      </c>
      <c r="D8" s="28">
        <v>1.06318034531293E-2</v>
      </c>
      <c r="E8" s="28">
        <v>6.8682172727001899E-3</v>
      </c>
      <c r="F8" s="28">
        <v>-3.11969223985528E-3</v>
      </c>
      <c r="G8" s="28">
        <v>6.5101913366458E-3</v>
      </c>
    </row>
    <row r="9" spans="1:7" x14ac:dyDescent="0.3">
      <c r="A9" s="3">
        <v>20090113</v>
      </c>
      <c r="B9" s="28">
        <v>-2.9757909847994701E-2</v>
      </c>
      <c r="C9" s="28">
        <v>-2.6098680201624098E-2</v>
      </c>
      <c r="D9" s="28">
        <v>-2.7763540404091801E-2</v>
      </c>
      <c r="E9" s="28">
        <v>-2.95620776829577E-2</v>
      </c>
      <c r="F9" s="28">
        <v>-2.27257977073849E-2</v>
      </c>
      <c r="G9" s="28">
        <v>-2.5551719634823802E-2</v>
      </c>
    </row>
    <row r="10" spans="1:7" x14ac:dyDescent="0.3">
      <c r="A10" s="3">
        <v>20090114</v>
      </c>
      <c r="B10" s="28">
        <v>2.9337532993537901E-2</v>
      </c>
      <c r="C10" s="28">
        <v>2.8515766090898401E-2</v>
      </c>
      <c r="D10" s="28">
        <v>3.9163482132891302E-2</v>
      </c>
      <c r="E10" s="28">
        <v>2.5012891694799599E-2</v>
      </c>
      <c r="F10" s="28">
        <v>5.7136981350498099E-2</v>
      </c>
      <c r="G10" s="28">
        <v>4.3058115188599401E-2</v>
      </c>
    </row>
    <row r="11" spans="1:7" x14ac:dyDescent="0.3">
      <c r="A11" s="3">
        <v>20090115</v>
      </c>
      <c r="B11" s="28">
        <v>1.94214675564254E-2</v>
      </c>
      <c r="C11" s="28">
        <v>-3.9517739998946101E-4</v>
      </c>
      <c r="D11" s="28">
        <v>2.00660187611078E-2</v>
      </c>
      <c r="E11" s="28">
        <v>-9.1200394998394697E-4</v>
      </c>
      <c r="F11" s="28">
        <v>-3.9614839679584799E-3</v>
      </c>
      <c r="G11" s="28">
        <v>3.0733930270961502E-3</v>
      </c>
    </row>
    <row r="12" spans="1:7" x14ac:dyDescent="0.3">
      <c r="A12" s="3">
        <v>20090116</v>
      </c>
      <c r="B12" s="28">
        <v>1.07252514160342E-2</v>
      </c>
      <c r="C12" s="28">
        <v>1.70955771224259E-3</v>
      </c>
      <c r="D12" s="28">
        <v>9.5593858577902105E-3</v>
      </c>
      <c r="E12" s="28">
        <v>2.0951512600787099E-2</v>
      </c>
      <c r="F12" s="28">
        <v>2.69687460623977E-2</v>
      </c>
      <c r="G12" s="28">
        <v>1.19919368830442E-2</v>
      </c>
    </row>
    <row r="13" spans="1:7" x14ac:dyDescent="0.3">
      <c r="A13" s="3">
        <v>20090119</v>
      </c>
      <c r="B13" s="28">
        <v>3.62949818243838E-3</v>
      </c>
      <c r="C13" s="28">
        <v>-9.9723649137886308E-3</v>
      </c>
      <c r="D13" s="28">
        <v>6.0062566713100097E-4</v>
      </c>
      <c r="E13" s="28">
        <v>2.0213908707098001E-4</v>
      </c>
      <c r="F13" s="28">
        <v>1.7758916379056501E-2</v>
      </c>
      <c r="G13" s="28">
        <v>6.5597818293236104E-3</v>
      </c>
    </row>
    <row r="14" spans="1:7" x14ac:dyDescent="0.3">
      <c r="A14" s="3">
        <v>20090120</v>
      </c>
      <c r="B14" s="28">
        <v>3.9379246818108098E-3</v>
      </c>
      <c r="C14" s="28">
        <v>1.7187824325829801E-2</v>
      </c>
      <c r="D14" s="28">
        <v>1.2141451063162501E-2</v>
      </c>
      <c r="E14" s="28">
        <v>1.5632321153499101E-3</v>
      </c>
      <c r="F14" s="28">
        <v>6.5395128668634603E-3</v>
      </c>
      <c r="G14" s="28">
        <v>9.23465851226438E-3</v>
      </c>
    </row>
    <row r="15" spans="1:7" x14ac:dyDescent="0.3">
      <c r="A15" s="3">
        <v>20090121</v>
      </c>
      <c r="B15" s="28">
        <v>-2.9148664677102801E-3</v>
      </c>
      <c r="C15" s="28">
        <v>7.2651509989469002E-4</v>
      </c>
      <c r="D15" s="28">
        <v>4.1766409846172798E-3</v>
      </c>
      <c r="E15" s="28">
        <v>-1.30280121836605E-2</v>
      </c>
      <c r="F15" s="28">
        <v>5.1776430000495801E-3</v>
      </c>
      <c r="G15" s="28">
        <v>-2.4015763419395998E-3</v>
      </c>
    </row>
    <row r="16" spans="1:7" x14ac:dyDescent="0.3">
      <c r="A16" s="3">
        <v>20090122</v>
      </c>
      <c r="B16" s="28">
        <v>1.9727567925830702E-2</v>
      </c>
      <c r="C16" s="28">
        <v>2.1702356047691301E-2</v>
      </c>
      <c r="D16" s="28">
        <v>1.8557780445117002E-2</v>
      </c>
      <c r="E16" s="28">
        <v>8.17367813240856E-3</v>
      </c>
      <c r="F16" s="28">
        <v>4.7314880055947302E-3</v>
      </c>
      <c r="G16" s="28">
        <v>2.1779777050197301E-2</v>
      </c>
    </row>
    <row r="17" spans="1:7" x14ac:dyDescent="0.3">
      <c r="A17" s="3">
        <v>20090123</v>
      </c>
      <c r="B17" s="28">
        <v>5.4383419487163704E-3</v>
      </c>
      <c r="C17" s="28">
        <v>-1.0308126490014301E-2</v>
      </c>
      <c r="D17" s="28">
        <v>-6.6519811784779997E-4</v>
      </c>
      <c r="E17" s="28">
        <v>-5.85554800620295E-3</v>
      </c>
      <c r="F17" s="28">
        <v>-6.3813598093752401E-3</v>
      </c>
      <c r="G17" s="28">
        <v>-7.1665222297808799E-3</v>
      </c>
    </row>
    <row r="18" spans="1:7" x14ac:dyDescent="0.3">
      <c r="A18" s="3">
        <v>20090202</v>
      </c>
      <c r="B18" s="28">
        <v>2.4278969120332301E-2</v>
      </c>
      <c r="C18" s="28">
        <v>1.4075787992367901E-2</v>
      </c>
      <c r="D18" s="28">
        <v>3.3459583671323498E-2</v>
      </c>
      <c r="E18" s="28">
        <v>2.1576953709110301E-2</v>
      </c>
      <c r="F18" s="28">
        <v>2.4428577705948502E-3</v>
      </c>
      <c r="G18" s="28">
        <v>2.0869059424906199E-2</v>
      </c>
    </row>
    <row r="19" spans="1:7" x14ac:dyDescent="0.3">
      <c r="A19" s="3">
        <v>20090203</v>
      </c>
      <c r="B19" s="28">
        <v>2.0155789793134399E-2</v>
      </c>
      <c r="C19" s="28">
        <v>1.5636755658884598E-2</v>
      </c>
      <c r="D19" s="28">
        <v>2.7439024250083301E-2</v>
      </c>
      <c r="E19" s="28">
        <v>2.9770940323642199E-2</v>
      </c>
      <c r="F19" s="28">
        <v>2.4895012446342301E-2</v>
      </c>
      <c r="G19" s="28">
        <v>2.7390171136473601E-2</v>
      </c>
    </row>
    <row r="20" spans="1:7" x14ac:dyDescent="0.3">
      <c r="A20" s="3">
        <v>20090204</v>
      </c>
      <c r="B20" s="28">
        <v>2.00831547446861E-2</v>
      </c>
      <c r="C20" s="28">
        <v>1.4125042091221601E-2</v>
      </c>
      <c r="D20" s="28">
        <v>1.3810805843345399E-2</v>
      </c>
      <c r="E20" s="28">
        <v>2.60742442197151E-2</v>
      </c>
      <c r="F20" s="28">
        <v>3.7219356668314003E-2</v>
      </c>
      <c r="G20" s="28">
        <v>1.9493808323339998E-2</v>
      </c>
    </row>
    <row r="21" spans="1:7" x14ac:dyDescent="0.3">
      <c r="A21" s="3">
        <v>20090205</v>
      </c>
      <c r="B21" s="28">
        <v>-1.9372957197334902E-2</v>
      </c>
      <c r="C21" s="28">
        <v>-2.12725144815747E-2</v>
      </c>
      <c r="D21" s="28">
        <v>-1.7986181684697001E-2</v>
      </c>
      <c r="E21" s="28">
        <v>-1.15618779335595E-2</v>
      </c>
      <c r="F21" s="28">
        <v>-5.1266967359573099E-3</v>
      </c>
      <c r="G21" s="28">
        <v>-7.1161697664018997E-3</v>
      </c>
    </row>
    <row r="22" spans="1:7" x14ac:dyDescent="0.3">
      <c r="A22" s="3">
        <v>20090206</v>
      </c>
      <c r="B22" s="28">
        <v>4.6835949360419502E-2</v>
      </c>
      <c r="C22" s="28">
        <v>2.77414992986653E-2</v>
      </c>
      <c r="D22" s="28">
        <v>4.2292382767002298E-2</v>
      </c>
      <c r="E22" s="28">
        <v>4.5818214369980098E-2</v>
      </c>
      <c r="F22" s="28">
        <v>4.3445138180092803E-2</v>
      </c>
      <c r="G22" s="28">
        <v>4.0752962379467399E-2</v>
      </c>
    </row>
    <row r="23" spans="1:7" x14ac:dyDescent="0.3">
      <c r="A23" s="3">
        <v>20090209</v>
      </c>
      <c r="B23" s="28">
        <v>2.1787175434002898E-2</v>
      </c>
      <c r="C23" s="28">
        <v>3.6220846107547999E-2</v>
      </c>
      <c r="D23" s="28">
        <v>2.7084584716318499E-2</v>
      </c>
      <c r="E23" s="28">
        <v>3.61471122740002E-2</v>
      </c>
      <c r="F23" s="28">
        <v>1.54267745725088E-2</v>
      </c>
      <c r="G23" s="28">
        <v>3.7571917323148601E-2</v>
      </c>
    </row>
    <row r="24" spans="1:7" x14ac:dyDescent="0.3">
      <c r="A24" s="3">
        <v>20090210</v>
      </c>
      <c r="B24" s="28">
        <v>1.7290789273630602E-2</v>
      </c>
      <c r="C24" s="28">
        <v>2.0672813914137E-2</v>
      </c>
      <c r="D24" s="28">
        <v>1.3328794134633001E-2</v>
      </c>
      <c r="E24" s="28">
        <v>2.0236959891415801E-2</v>
      </c>
      <c r="F24" s="28">
        <v>7.9004132552521495E-3</v>
      </c>
      <c r="G24" s="28">
        <v>2.2640550306979802E-2</v>
      </c>
    </row>
    <row r="25" spans="1:7" x14ac:dyDescent="0.3">
      <c r="A25" s="3">
        <v>20090211</v>
      </c>
      <c r="B25" s="28">
        <v>6.8137577880542496E-3</v>
      </c>
      <c r="C25" s="28">
        <v>2.06112284944628E-4</v>
      </c>
      <c r="D25" s="28">
        <v>4.0424120659114096E-3</v>
      </c>
      <c r="E25" s="28">
        <v>9.2963919115688007E-3</v>
      </c>
      <c r="F25" s="28">
        <v>4.0108081062593904E-3</v>
      </c>
      <c r="G25" s="28">
        <v>-3.6800492021784701E-3</v>
      </c>
    </row>
    <row r="26" spans="1:7" x14ac:dyDescent="0.3">
      <c r="A26" s="3">
        <v>20090212</v>
      </c>
      <c r="B26" s="28">
        <v>2.9548909491428198E-2</v>
      </c>
      <c r="C26" s="28">
        <v>1.6013108411159001E-2</v>
      </c>
      <c r="D26" s="28">
        <v>2.8436791082814002E-2</v>
      </c>
      <c r="E26" s="28">
        <v>1.18836268316601E-2</v>
      </c>
      <c r="F26" s="28">
        <v>-9.0644743971094299E-3</v>
      </c>
      <c r="G26" s="28">
        <v>-7.5474736577599297E-3</v>
      </c>
    </row>
    <row r="27" spans="1:7" x14ac:dyDescent="0.3">
      <c r="A27" s="3">
        <v>20090213</v>
      </c>
      <c r="B27" s="28">
        <v>2.78014766321538E-2</v>
      </c>
      <c r="C27" s="28">
        <v>3.0580377090048599E-2</v>
      </c>
      <c r="D27" s="28">
        <v>4.1003691538666197E-2</v>
      </c>
      <c r="E27" s="28">
        <v>3.5935285644176598E-2</v>
      </c>
      <c r="F27" s="28">
        <v>3.79037319523415E-2</v>
      </c>
      <c r="G27" s="28">
        <v>3.6825570468256401E-2</v>
      </c>
    </row>
    <row r="28" spans="1:7" x14ac:dyDescent="0.3">
      <c r="A28" s="3">
        <v>20090216</v>
      </c>
      <c r="B28" s="28">
        <v>1.30642727907081E-2</v>
      </c>
      <c r="C28" s="28">
        <v>5.2612359784465698E-3</v>
      </c>
      <c r="D28" s="28">
        <v>7.5570606850618597E-3</v>
      </c>
      <c r="E28" s="28">
        <v>1.0637787818397901E-2</v>
      </c>
      <c r="F28" s="28">
        <v>3.2543604369167402E-2</v>
      </c>
      <c r="G28" s="28">
        <v>2.90101193956997E-2</v>
      </c>
    </row>
    <row r="29" spans="1:7" x14ac:dyDescent="0.3">
      <c r="A29" s="3">
        <v>20090217</v>
      </c>
      <c r="B29" s="28">
        <v>-4.5081053560303001E-2</v>
      </c>
      <c r="C29" s="28">
        <v>-2.3588159305943001E-2</v>
      </c>
      <c r="D29" s="28">
        <v>-4.1187981394574497E-2</v>
      </c>
      <c r="E29" s="28">
        <v>-3.2803698863645703E-2</v>
      </c>
      <c r="F29" s="28">
        <v>-3.7914678221776299E-2</v>
      </c>
      <c r="G29" s="28">
        <v>-3.2123297230578801E-2</v>
      </c>
    </row>
    <row r="30" spans="1:7" x14ac:dyDescent="0.3">
      <c r="A30" s="3">
        <v>20090218</v>
      </c>
      <c r="B30" s="28">
        <v>-4.1309001021853302E-2</v>
      </c>
      <c r="C30" s="28">
        <v>-2.71911041216325E-2</v>
      </c>
      <c r="D30" s="28">
        <v>-2.83197690818346E-2</v>
      </c>
      <c r="E30" s="28">
        <v>-4.0334015028381902E-2</v>
      </c>
      <c r="F30" s="28">
        <v>-4.7072622833885698E-2</v>
      </c>
      <c r="G30" s="28">
        <v>-4.70688201918932E-2</v>
      </c>
    </row>
    <row r="31" spans="1:7" x14ac:dyDescent="0.3">
      <c r="A31" s="3">
        <v>20090219</v>
      </c>
      <c r="B31" s="28">
        <v>2.3068174898873899E-2</v>
      </c>
      <c r="C31" s="28">
        <v>2.2435361717306399E-2</v>
      </c>
      <c r="D31" s="28">
        <v>3.0567429380012601E-2</v>
      </c>
      <c r="E31" s="28">
        <v>1.5875242092828999E-2</v>
      </c>
      <c r="F31" s="28">
        <v>3.9266987180521402E-4</v>
      </c>
      <c r="G31" s="28">
        <v>1.9508279937406701E-2</v>
      </c>
    </row>
    <row r="32" spans="1:7" x14ac:dyDescent="0.3">
      <c r="A32" s="3">
        <v>20090220</v>
      </c>
      <c r="B32" s="28">
        <v>2.2557080454014899E-2</v>
      </c>
      <c r="C32" s="28">
        <v>2.9673192994020499E-2</v>
      </c>
      <c r="D32" s="28">
        <v>3.2402149582109602E-2</v>
      </c>
      <c r="E32" s="28">
        <v>2.49174596918019E-2</v>
      </c>
      <c r="F32" s="28">
        <v>1.12290971847104E-2</v>
      </c>
      <c r="G32" s="28">
        <v>2.8779199813099302E-2</v>
      </c>
    </row>
    <row r="33" spans="1:7" x14ac:dyDescent="0.3">
      <c r="A33" s="3">
        <v>20090223</v>
      </c>
      <c r="B33" s="28">
        <v>2.8888859920081601E-2</v>
      </c>
      <c r="C33" s="28">
        <v>2.7266681408025101E-2</v>
      </c>
      <c r="D33" s="28">
        <v>3.2368110332280903E-2</v>
      </c>
      <c r="E33" s="28">
        <v>3.0601496866933E-2</v>
      </c>
      <c r="F33" s="28">
        <v>3.5797617801793698E-2</v>
      </c>
      <c r="G33" s="28">
        <v>2.5533686952189601E-2</v>
      </c>
    </row>
    <row r="34" spans="1:7" x14ac:dyDescent="0.3">
      <c r="A34" s="3">
        <v>20090224</v>
      </c>
      <c r="B34" s="28">
        <v>-3.9290106735172602E-2</v>
      </c>
      <c r="C34" s="28">
        <v>-4.4477868331902398E-2</v>
      </c>
      <c r="D34" s="28">
        <v>-2.87611078231538E-2</v>
      </c>
      <c r="E34" s="28">
        <v>-3.2398137081506399E-2</v>
      </c>
      <c r="F34" s="28">
        <v>-5.3991764929773901E-2</v>
      </c>
      <c r="G34" s="28">
        <v>-4.5162792723500197E-2</v>
      </c>
    </row>
    <row r="35" spans="1:7" x14ac:dyDescent="0.3">
      <c r="A35" s="3">
        <v>20090225</v>
      </c>
      <c r="B35" s="28">
        <v>-3.7463679561362999E-3</v>
      </c>
      <c r="C35" s="28">
        <v>-4.7402953406020997E-3</v>
      </c>
      <c r="D35" s="28">
        <v>-6.7914125353051101E-4</v>
      </c>
      <c r="E35" s="28">
        <v>-1.4371631910016899E-3</v>
      </c>
      <c r="F35" s="28">
        <v>1.2632279374094999E-2</v>
      </c>
      <c r="G35" s="28">
        <v>-3.86919638896384E-3</v>
      </c>
    </row>
    <row r="36" spans="1:7" x14ac:dyDescent="0.3">
      <c r="A36" s="3">
        <v>20090226</v>
      </c>
      <c r="B36" s="28">
        <v>-5.8578736079918703E-2</v>
      </c>
      <c r="C36" s="28">
        <v>-6.9373330494095303E-2</v>
      </c>
      <c r="D36" s="28">
        <v>-7.3023475403495602E-2</v>
      </c>
      <c r="E36" s="28">
        <v>-6.0063050134847397E-2</v>
      </c>
      <c r="F36" s="28">
        <v>-4.5889961129781498E-2</v>
      </c>
      <c r="G36" s="28">
        <v>-5.9882293241394498E-2</v>
      </c>
    </row>
    <row r="37" spans="1:7" x14ac:dyDescent="0.3">
      <c r="A37" s="3">
        <v>20090227</v>
      </c>
      <c r="B37" s="28">
        <v>-4.6025262186790102E-2</v>
      </c>
      <c r="C37" s="28">
        <v>-2.69925840355969E-2</v>
      </c>
      <c r="D37" s="28">
        <v>-5.6989119313230502E-2</v>
      </c>
      <c r="E37" s="28">
        <v>-3.4733478775192901E-2</v>
      </c>
      <c r="F37" s="28">
        <v>-4.1121001858804296E-3</v>
      </c>
      <c r="G37" s="28">
        <v>-4.6643060579782902E-2</v>
      </c>
    </row>
    <row r="38" spans="1:7" x14ac:dyDescent="0.3">
      <c r="A38" s="3">
        <v>20090302</v>
      </c>
      <c r="B38" s="28">
        <v>1.39391304613423E-2</v>
      </c>
      <c r="C38" s="28">
        <v>2.0328842963264499E-2</v>
      </c>
      <c r="D38" s="28">
        <v>2.5938919599976799E-2</v>
      </c>
      <c r="E38" s="28">
        <v>1.6832965439402402E-2</v>
      </c>
      <c r="F38" s="28">
        <v>8.5405592831965492E-3</v>
      </c>
      <c r="G38" s="28">
        <v>1.57812434886044E-2</v>
      </c>
    </row>
    <row r="39" spans="1:7" x14ac:dyDescent="0.3">
      <c r="A39" s="3">
        <v>20090303</v>
      </c>
      <c r="B39" s="28">
        <v>5.9377623730826204E-3</v>
      </c>
      <c r="C39" s="28">
        <v>2.6965429399659999E-2</v>
      </c>
      <c r="D39" s="28">
        <v>1.84683600321622E-2</v>
      </c>
      <c r="E39" s="28">
        <v>-6.9622611577039896E-3</v>
      </c>
      <c r="F39" s="28">
        <v>-1.82694715276637E-2</v>
      </c>
      <c r="G39" s="28">
        <v>-3.1701513183035198E-3</v>
      </c>
    </row>
    <row r="40" spans="1:7" x14ac:dyDescent="0.3">
      <c r="A40" s="3">
        <v>20090304</v>
      </c>
      <c r="B40" s="28">
        <v>5.7712442425599003E-2</v>
      </c>
      <c r="C40" s="28">
        <v>4.4142705944477903E-2</v>
      </c>
      <c r="D40" s="28">
        <v>6.7044208227435106E-2</v>
      </c>
      <c r="E40" s="28">
        <v>5.74931019866304E-2</v>
      </c>
      <c r="F40" s="28">
        <v>7.9276358150694698E-2</v>
      </c>
      <c r="G40" s="28">
        <v>6.5512636221400494E-2</v>
      </c>
    </row>
    <row r="41" spans="1:7" x14ac:dyDescent="0.3">
      <c r="A41" s="3">
        <v>20090305</v>
      </c>
      <c r="B41" s="28">
        <v>7.8606973051153998E-3</v>
      </c>
      <c r="C41" s="28">
        <v>-4.1579506410064603E-3</v>
      </c>
      <c r="D41" s="28">
        <v>-1.8214170817067101E-3</v>
      </c>
      <c r="E41" s="28">
        <v>-3.3824122651120998E-3</v>
      </c>
      <c r="F41" s="28">
        <v>1.83129700674983E-2</v>
      </c>
      <c r="G41" s="28">
        <v>5.4956069854747098E-3</v>
      </c>
    </row>
    <row r="42" spans="1:7" x14ac:dyDescent="0.3">
      <c r="A42" s="3">
        <v>20090306</v>
      </c>
      <c r="B42" s="28">
        <v>-1.5887629682036299E-2</v>
      </c>
      <c r="C42" s="28">
        <v>-1.6575061052650001E-2</v>
      </c>
      <c r="D42" s="28">
        <v>-8.4093010654237993E-3</v>
      </c>
      <c r="E42" s="28">
        <v>-3.3492551286059698E-3</v>
      </c>
      <c r="F42" s="28">
        <v>-1.5482284123228001E-3</v>
      </c>
      <c r="G42" s="28">
        <v>-1.0420805470899399E-2</v>
      </c>
    </row>
    <row r="43" spans="1:7" x14ac:dyDescent="0.3">
      <c r="A43" s="3">
        <v>20090309</v>
      </c>
      <c r="B43" s="28">
        <v>-4.0518163628479903E-2</v>
      </c>
      <c r="C43" s="28">
        <v>-3.3794097519045302E-2</v>
      </c>
      <c r="D43" s="28">
        <v>-4.7589112184644601E-2</v>
      </c>
      <c r="E43" s="28">
        <v>-4.0037843537915098E-2</v>
      </c>
      <c r="F43" s="28">
        <v>-3.6600249057454202E-2</v>
      </c>
      <c r="G43" s="28">
        <v>-4.2714331299643998E-2</v>
      </c>
    </row>
    <row r="44" spans="1:7" x14ac:dyDescent="0.3">
      <c r="A44" s="3">
        <v>20090310</v>
      </c>
      <c r="B44" s="28">
        <v>2.3866115460963198E-2</v>
      </c>
      <c r="C44" s="28">
        <v>1.9655864969744499E-2</v>
      </c>
      <c r="D44" s="28">
        <v>2.5253985514224701E-2</v>
      </c>
      <c r="E44" s="28">
        <v>1.8802677198873501E-2</v>
      </c>
      <c r="F44" s="28">
        <v>1.5045765638763701E-2</v>
      </c>
      <c r="G44" s="28">
        <v>2.5244307025438801E-2</v>
      </c>
    </row>
    <row r="45" spans="1:7" x14ac:dyDescent="0.3">
      <c r="A45" s="3">
        <v>20090311</v>
      </c>
      <c r="B45" s="28">
        <v>-6.7009471433997396E-3</v>
      </c>
      <c r="C45" s="28">
        <v>-2.8747357094200802E-3</v>
      </c>
      <c r="D45" s="28">
        <v>-7.7073057408199403E-3</v>
      </c>
      <c r="E45" s="28">
        <v>-9.7656015697637193E-3</v>
      </c>
      <c r="F45" s="28">
        <v>-1.04403717555034E-2</v>
      </c>
      <c r="G45" s="28">
        <v>-7.1439122959266396E-3</v>
      </c>
    </row>
    <row r="46" spans="1:7" x14ac:dyDescent="0.3">
      <c r="A46" s="3">
        <v>20090312</v>
      </c>
      <c r="B46" s="28">
        <v>2.8595574972445602E-3</v>
      </c>
      <c r="C46" s="28">
        <v>-2.35315273130138E-3</v>
      </c>
      <c r="D46" s="28">
        <v>1.7326421711371599E-3</v>
      </c>
      <c r="E46" s="28">
        <v>-1.2611268111838599E-2</v>
      </c>
      <c r="F46" s="28">
        <v>4.2963088349902397E-3</v>
      </c>
      <c r="G46" s="28">
        <v>-4.14856234806381E-4</v>
      </c>
    </row>
    <row r="47" spans="1:7" x14ac:dyDescent="0.3">
      <c r="A47" s="3">
        <v>20090313</v>
      </c>
      <c r="B47" s="28">
        <v>-2.92214689732327E-3</v>
      </c>
      <c r="C47" s="28">
        <v>-1.21511863772752E-2</v>
      </c>
      <c r="D47" s="28">
        <v>-2.5132415207499799E-3</v>
      </c>
      <c r="E47" s="28">
        <v>-1.04500043140217E-2</v>
      </c>
      <c r="F47" s="28">
        <v>-7.2862736996155602E-3</v>
      </c>
      <c r="G47" s="28">
        <v>-5.6885652625038498E-3</v>
      </c>
    </row>
    <row r="48" spans="1:7" x14ac:dyDescent="0.3">
      <c r="A48" s="3">
        <v>20090316</v>
      </c>
      <c r="B48" s="28">
        <v>1.0266991551013601E-2</v>
      </c>
      <c r="C48" s="28">
        <v>7.4686471476990198E-3</v>
      </c>
      <c r="D48" s="28">
        <v>1.15235110778937E-2</v>
      </c>
      <c r="E48" s="28">
        <v>1.28481361243225E-2</v>
      </c>
      <c r="F48" s="28">
        <v>2.3380476276126699E-2</v>
      </c>
      <c r="G48" s="28">
        <v>1.10147653056625E-2</v>
      </c>
    </row>
    <row r="49" spans="1:7" x14ac:dyDescent="0.3">
      <c r="A49" s="3">
        <v>20090317</v>
      </c>
      <c r="B49" s="28">
        <v>3.2677341495565899E-2</v>
      </c>
      <c r="C49" s="28">
        <v>3.3124467635237298E-2</v>
      </c>
      <c r="D49" s="28">
        <v>3.7769279307152799E-2</v>
      </c>
      <c r="E49" s="28">
        <v>3.4987564330366899E-2</v>
      </c>
      <c r="F49" s="28">
        <v>3.72120626230244E-2</v>
      </c>
      <c r="G49" s="28">
        <v>3.8630647285590299E-2</v>
      </c>
    </row>
    <row r="50" spans="1:7" x14ac:dyDescent="0.3">
      <c r="A50" s="3">
        <v>20090318</v>
      </c>
      <c r="B50" s="28">
        <v>1.29512599848274E-2</v>
      </c>
      <c r="C50" s="28">
        <v>9.9168244471073506E-3</v>
      </c>
      <c r="D50" s="28">
        <v>1.3955943454149E-2</v>
      </c>
      <c r="E50" s="28">
        <v>7.6337430077049098E-3</v>
      </c>
      <c r="F50" s="28">
        <v>-4.5752478098548101E-3</v>
      </c>
      <c r="G50" s="28">
        <v>1.3240419898831001E-2</v>
      </c>
    </row>
    <row r="51" spans="1:7" x14ac:dyDescent="0.3">
      <c r="A51" s="3">
        <v>20090319</v>
      </c>
      <c r="B51" s="28">
        <v>1.6557852720581499E-2</v>
      </c>
      <c r="C51" s="28">
        <v>1.46618233263076E-2</v>
      </c>
      <c r="D51" s="28">
        <v>2.3050895436663301E-2</v>
      </c>
      <c r="E51" s="28">
        <v>2.5191647864582799E-2</v>
      </c>
      <c r="F51" s="28">
        <v>1.60216833994123E-2</v>
      </c>
      <c r="G51" s="28">
        <v>2.8357856691678399E-2</v>
      </c>
    </row>
    <row r="52" spans="1:7" x14ac:dyDescent="0.3">
      <c r="A52" s="3">
        <v>20090320</v>
      </c>
      <c r="B52" s="28">
        <v>-4.6081191601239201E-3</v>
      </c>
      <c r="C52" s="28">
        <v>-1.0773296474949101E-2</v>
      </c>
      <c r="D52" s="28">
        <v>-1.4374242933107699E-2</v>
      </c>
      <c r="E52" s="28">
        <v>-6.1468037597872402E-3</v>
      </c>
      <c r="F52" s="28">
        <v>-1.5230032227829199E-2</v>
      </c>
      <c r="G52" s="28">
        <v>1.3173874418169701E-2</v>
      </c>
    </row>
    <row r="53" spans="1:7" x14ac:dyDescent="0.3">
      <c r="A53" s="3">
        <v>20090323</v>
      </c>
      <c r="B53" s="28">
        <v>1.12791390191441E-2</v>
      </c>
      <c r="C53" s="28">
        <v>1.7885705726737401E-2</v>
      </c>
      <c r="D53" s="28">
        <v>3.2915357813029802E-2</v>
      </c>
      <c r="E53" s="28">
        <v>2.3309296456129301E-2</v>
      </c>
      <c r="F53" s="28">
        <v>2.91029913880686E-2</v>
      </c>
      <c r="G53" s="28">
        <v>2.4388687578894098E-2</v>
      </c>
    </row>
    <row r="54" spans="1:7" x14ac:dyDescent="0.3">
      <c r="A54" s="3">
        <v>20090324</v>
      </c>
      <c r="B54" s="28">
        <v>1.2913905143912101E-2</v>
      </c>
      <c r="C54" s="28">
        <v>1.42834771541264E-2</v>
      </c>
      <c r="D54" s="28">
        <v>3.8481512835793902E-3</v>
      </c>
      <c r="E54" s="28">
        <v>1.00026701129014E-2</v>
      </c>
      <c r="F54" s="28">
        <v>7.2324409124246598E-3</v>
      </c>
      <c r="G54" s="28">
        <v>1.0774950110792601E-3</v>
      </c>
    </row>
    <row r="55" spans="1:7" x14ac:dyDescent="0.3">
      <c r="A55" s="3">
        <v>20090325</v>
      </c>
      <c r="B55" s="28">
        <v>-2.95651207910754E-2</v>
      </c>
      <c r="C55" s="28">
        <v>-3.5227434876847097E-2</v>
      </c>
      <c r="D55" s="28">
        <v>-3.07270490885348E-2</v>
      </c>
      <c r="E55" s="28">
        <v>-2.7911993431750201E-2</v>
      </c>
      <c r="F55" s="28">
        <v>-1.28858571922989E-2</v>
      </c>
      <c r="G55" s="28">
        <v>-2.5154880243383901E-2</v>
      </c>
    </row>
    <row r="56" spans="1:7" x14ac:dyDescent="0.3">
      <c r="A56" s="3">
        <v>20090326</v>
      </c>
      <c r="B56" s="28">
        <v>2.0677445799077598E-2</v>
      </c>
      <c r="C56" s="28">
        <v>1.6053147668592099E-2</v>
      </c>
      <c r="D56" s="28">
        <v>2.3473538638583299E-2</v>
      </c>
      <c r="E56" s="28">
        <v>1.5313235449811001E-2</v>
      </c>
      <c r="F56" s="28">
        <v>3.76731946256883E-2</v>
      </c>
      <c r="G56" s="28">
        <v>3.5249842458881901E-2</v>
      </c>
    </row>
    <row r="57" spans="1:7" x14ac:dyDescent="0.3">
      <c r="A57" s="3">
        <v>20090327</v>
      </c>
      <c r="B57" s="28">
        <v>1.7391271744903399E-2</v>
      </c>
      <c r="C57" s="28">
        <v>3.9667575695629302E-3</v>
      </c>
      <c r="D57" s="28">
        <v>1.52154628037145E-2</v>
      </c>
      <c r="E57" s="28">
        <v>6.7689245553292504E-3</v>
      </c>
      <c r="F57" s="28">
        <v>1.31624636420442E-3</v>
      </c>
      <c r="G57" s="28">
        <v>1.12739144279492E-2</v>
      </c>
    </row>
    <row r="58" spans="1:7" x14ac:dyDescent="0.3">
      <c r="A58" s="3">
        <v>20090330</v>
      </c>
      <c r="B58" s="28">
        <v>8.7373155604074798E-3</v>
      </c>
      <c r="C58" s="28">
        <v>9.8491232075681393E-3</v>
      </c>
      <c r="D58" s="28">
        <v>1.4813584565888001E-3</v>
      </c>
      <c r="E58" s="28">
        <v>1.1797989642714599E-3</v>
      </c>
      <c r="F58" s="28">
        <v>-6.27741411828914E-3</v>
      </c>
      <c r="G58" s="28">
        <v>-8.1034748309216694E-3</v>
      </c>
    </row>
    <row r="59" spans="1:7" x14ac:dyDescent="0.3">
      <c r="A59" s="3">
        <v>20090331</v>
      </c>
      <c r="B59" s="28">
        <v>1.07837852942251E-2</v>
      </c>
      <c r="C59" s="28">
        <v>8.2990654372659504E-3</v>
      </c>
      <c r="D59" s="28">
        <v>7.3194801505305799E-3</v>
      </c>
      <c r="E59" s="28">
        <v>9.7322629485680004E-3</v>
      </c>
      <c r="F59" s="28">
        <v>1.44438215277691E-2</v>
      </c>
      <c r="G59" s="28">
        <v>5.3609002316318101E-3</v>
      </c>
    </row>
    <row r="60" spans="1:7" x14ac:dyDescent="0.3">
      <c r="A60" s="3">
        <v>20090401</v>
      </c>
      <c r="B60" s="28">
        <v>1.12318752526056E-2</v>
      </c>
      <c r="C60" s="28">
        <v>1.0170157843594299E-2</v>
      </c>
      <c r="D60" s="28">
        <v>1.83873192810785E-2</v>
      </c>
      <c r="E60" s="28">
        <v>1.4203955992287499E-2</v>
      </c>
      <c r="F60" s="28">
        <v>9.5089268992869496E-3</v>
      </c>
      <c r="G60" s="28">
        <v>2.48401110075358E-2</v>
      </c>
    </row>
    <row r="61" spans="1:7" x14ac:dyDescent="0.3">
      <c r="A61" s="3">
        <v>20090402</v>
      </c>
      <c r="B61" s="28">
        <v>-3.2145940987696501E-4</v>
      </c>
      <c r="C61" s="28">
        <v>2.6990451961036001E-3</v>
      </c>
      <c r="D61" s="28">
        <v>6.8562241383735498E-3</v>
      </c>
      <c r="E61" s="28">
        <v>6.0354465331471999E-3</v>
      </c>
      <c r="F61" s="28">
        <v>1.57392992057169E-2</v>
      </c>
      <c r="G61" s="28">
        <v>8.4965959771178597E-3</v>
      </c>
    </row>
    <row r="62" spans="1:7" x14ac:dyDescent="0.3">
      <c r="A62" s="3">
        <v>20090403</v>
      </c>
      <c r="B62" s="28">
        <v>-9.7157334881483107E-3</v>
      </c>
      <c r="C62" s="28">
        <v>-1.43135603402981E-2</v>
      </c>
      <c r="D62" s="28">
        <v>-1.0490996620808201E-2</v>
      </c>
      <c r="E62" s="28">
        <v>-6.1149543057747099E-3</v>
      </c>
      <c r="F62" s="28">
        <v>1.34339720536659E-2</v>
      </c>
      <c r="G62" s="28">
        <v>-1.32480522786499E-2</v>
      </c>
    </row>
    <row r="63" spans="1:7" x14ac:dyDescent="0.3">
      <c r="A63" s="3">
        <v>20090407</v>
      </c>
      <c r="B63" s="28">
        <v>1.29424399672796E-2</v>
      </c>
      <c r="C63" s="28">
        <v>1.9651909926238298E-3</v>
      </c>
      <c r="D63" s="28">
        <v>6.49604747616408E-3</v>
      </c>
      <c r="E63" s="28">
        <v>4.5074868567169099E-3</v>
      </c>
      <c r="F63" s="28">
        <v>-4.0818452136507297E-3</v>
      </c>
      <c r="G63" s="28">
        <v>1.00330463168843E-2</v>
      </c>
    </row>
    <row r="64" spans="1:7" x14ac:dyDescent="0.3">
      <c r="A64" s="3">
        <v>20090408</v>
      </c>
      <c r="B64" s="28">
        <v>-2.9326302015772701E-2</v>
      </c>
      <c r="C64" s="28">
        <v>-3.5819970584351601E-2</v>
      </c>
      <c r="D64" s="28">
        <v>-3.17208269611867E-2</v>
      </c>
      <c r="E64" s="28">
        <v>-3.2457252331069102E-2</v>
      </c>
      <c r="F64" s="28">
        <v>-4.5033415456935802E-2</v>
      </c>
      <c r="G64" s="28">
        <v>-3.4449108240743202E-2</v>
      </c>
    </row>
    <row r="65" spans="1:7" x14ac:dyDescent="0.3">
      <c r="A65" s="3">
        <v>20090409</v>
      </c>
      <c r="B65" s="28">
        <v>1.56456656518669E-2</v>
      </c>
      <c r="C65" s="28">
        <v>1.0005133029171401E-2</v>
      </c>
      <c r="D65" s="28">
        <v>1.5888472698066699E-2</v>
      </c>
      <c r="E65" s="28">
        <v>1.8041723922060798E-2</v>
      </c>
      <c r="F65" s="28">
        <v>2.1872182594298201E-2</v>
      </c>
      <c r="G65" s="28">
        <v>1.15921855713039E-2</v>
      </c>
    </row>
    <row r="66" spans="1:7" x14ac:dyDescent="0.3">
      <c r="A66" s="3">
        <v>20090410</v>
      </c>
      <c r="B66" s="28">
        <v>3.01576276262553E-2</v>
      </c>
      <c r="C66" s="28">
        <v>2.8569668797447802E-2</v>
      </c>
      <c r="D66" s="28">
        <v>3.5976158897764399E-2</v>
      </c>
      <c r="E66" s="28">
        <v>2.8811653051672499E-2</v>
      </c>
      <c r="F66" s="28">
        <v>2.6073842324367099E-2</v>
      </c>
      <c r="G66" s="28">
        <v>3.7659602223843298E-2</v>
      </c>
    </row>
    <row r="67" spans="1:7" x14ac:dyDescent="0.3">
      <c r="A67" s="3">
        <v>20090413</v>
      </c>
      <c r="B67" s="28">
        <v>1.36913634472563E-2</v>
      </c>
      <c r="C67" s="28">
        <v>7.1746373310051801E-3</v>
      </c>
      <c r="D67" s="28">
        <v>1.51925406593228E-2</v>
      </c>
      <c r="E67" s="28">
        <v>1.8940167561846199E-2</v>
      </c>
      <c r="F67" s="28">
        <v>1.2064776725928201E-2</v>
      </c>
      <c r="G67" s="28">
        <v>3.4371657777802302E-2</v>
      </c>
    </row>
    <row r="68" spans="1:7" x14ac:dyDescent="0.3">
      <c r="A68" s="3">
        <v>20090414</v>
      </c>
      <c r="B68" s="28">
        <v>1.90337174258885E-2</v>
      </c>
      <c r="C68" s="28">
        <v>8.88157616619553E-3</v>
      </c>
      <c r="D68" s="28">
        <v>2.87773182936167E-2</v>
      </c>
      <c r="E68" s="28">
        <v>7.2167409505302796E-3</v>
      </c>
      <c r="F68" s="28">
        <v>1.22147968640034E-2</v>
      </c>
      <c r="G68" s="28">
        <v>4.2485450775978E-3</v>
      </c>
    </row>
    <row r="69" spans="1:7" x14ac:dyDescent="0.3">
      <c r="A69" s="3">
        <v>20090415</v>
      </c>
      <c r="B69" s="28">
        <v>3.2361538939208102E-2</v>
      </c>
      <c r="C69" s="28">
        <v>8.5995139789862892E-3</v>
      </c>
      <c r="D69" s="28">
        <v>1.3323100722926201E-2</v>
      </c>
      <c r="E69" s="28">
        <v>7.8871879223188501E-3</v>
      </c>
      <c r="F69" s="28">
        <v>-5.7406727944121798E-3</v>
      </c>
      <c r="G69" s="28">
        <v>1.04507659706561E-2</v>
      </c>
    </row>
    <row r="70" spans="1:7" x14ac:dyDescent="0.3">
      <c r="A70" s="3">
        <v>20090416</v>
      </c>
      <c r="B70" s="28">
        <v>-1.0237525789963E-2</v>
      </c>
      <c r="C70" s="28">
        <v>1.3049245436891401E-2</v>
      </c>
      <c r="D70" s="28">
        <v>3.3747163988638099E-5</v>
      </c>
      <c r="E70" s="28">
        <v>2.1726082005008298E-3</v>
      </c>
      <c r="F70" s="28">
        <v>-5.4029739247803599E-4</v>
      </c>
      <c r="G70" s="28">
        <v>4.0350848177234102E-3</v>
      </c>
    </row>
    <row r="71" spans="1:7" x14ac:dyDescent="0.3">
      <c r="A71" s="3">
        <v>20090417</v>
      </c>
      <c r="B71" s="28">
        <v>-2.2239249614399801E-2</v>
      </c>
      <c r="C71" s="28">
        <v>-7.5237511095754802E-3</v>
      </c>
      <c r="D71" s="28">
        <v>-1.6718053629918701E-2</v>
      </c>
      <c r="E71" s="28">
        <v>4.0190472768537799E-3</v>
      </c>
      <c r="F71" s="28">
        <v>-8.5405518258335495E-3</v>
      </c>
      <c r="G71" s="28">
        <v>-2.5106842177729401E-2</v>
      </c>
    </row>
    <row r="72" spans="1:7" x14ac:dyDescent="0.3">
      <c r="A72" s="3">
        <v>20090420</v>
      </c>
      <c r="B72" s="28">
        <v>2.93106716641271E-2</v>
      </c>
      <c r="C72" s="28">
        <v>1.16405080145875E-2</v>
      </c>
      <c r="D72" s="28">
        <v>2.63770031039516E-2</v>
      </c>
      <c r="E72" s="28">
        <v>3.51972755071061E-2</v>
      </c>
      <c r="F72" s="28">
        <v>1.72276384705197E-2</v>
      </c>
      <c r="G72" s="28">
        <v>2.2388750990099699E-2</v>
      </c>
    </row>
    <row r="73" spans="1:7" x14ac:dyDescent="0.3">
      <c r="A73" s="3">
        <v>20090421</v>
      </c>
      <c r="B73" s="28">
        <v>2.82503108482821E-3</v>
      </c>
      <c r="C73" s="28">
        <v>-2.2468265168185601E-3</v>
      </c>
      <c r="D73" s="28">
        <v>-1.3652882767165701E-2</v>
      </c>
      <c r="E73" s="28">
        <v>2.73902480806344E-3</v>
      </c>
      <c r="F73" s="28">
        <v>-1.7829829616342201E-2</v>
      </c>
      <c r="G73" s="28">
        <v>-1.0065952161724E-2</v>
      </c>
    </row>
    <row r="74" spans="1:7" x14ac:dyDescent="0.3">
      <c r="A74" s="3">
        <v>20090422</v>
      </c>
      <c r="B74" s="28">
        <v>-3.05490130808522E-2</v>
      </c>
      <c r="C74" s="28">
        <v>-4.0405324419890302E-2</v>
      </c>
      <c r="D74" s="28">
        <v>-4.1876415514907298E-2</v>
      </c>
      <c r="E74" s="28">
        <v>-4.5850970428263603E-2</v>
      </c>
      <c r="F74" s="28">
        <v>-3.3487263674204001E-2</v>
      </c>
      <c r="G74" s="28">
        <v>-4.4996144790452601E-2</v>
      </c>
    </row>
    <row r="75" spans="1:7" x14ac:dyDescent="0.3">
      <c r="A75" s="3">
        <v>20090423</v>
      </c>
      <c r="B75" s="28">
        <v>7.7414932430767396E-3</v>
      </c>
      <c r="C75" s="28">
        <v>4.24061692563693E-3</v>
      </c>
      <c r="D75" s="28">
        <v>7.1522280320337603E-3</v>
      </c>
      <c r="E75" s="28">
        <v>1.03888494016873E-2</v>
      </c>
      <c r="F75" s="28">
        <v>1.3807054621660501E-3</v>
      </c>
      <c r="G75" s="28">
        <v>8.0093184852942801E-3</v>
      </c>
    </row>
    <row r="76" spans="1:7" x14ac:dyDescent="0.3">
      <c r="A76" s="3">
        <v>20090424</v>
      </c>
      <c r="B76" s="28">
        <v>-1.4961758921142499E-2</v>
      </c>
      <c r="C76" s="28">
        <v>-1.0795923079795501E-2</v>
      </c>
      <c r="D76" s="28">
        <v>-4.9882211718496497E-4</v>
      </c>
      <c r="E76" s="28">
        <v>2.22787398794147E-3</v>
      </c>
      <c r="F76" s="28">
        <v>-1.21403079290458E-2</v>
      </c>
      <c r="G76" s="28">
        <v>-7.4296706114976904E-3</v>
      </c>
    </row>
    <row r="77" spans="1:7" x14ac:dyDescent="0.3">
      <c r="A77" s="3">
        <v>20090427</v>
      </c>
      <c r="B77" s="28">
        <v>-9.7481850534440005E-3</v>
      </c>
      <c r="C77" s="28">
        <v>-1.0949401704420899E-2</v>
      </c>
      <c r="D77" s="28">
        <v>-3.6463378082340299E-2</v>
      </c>
      <c r="E77" s="28">
        <v>-4.0758302043065103E-2</v>
      </c>
      <c r="F77" s="28">
        <v>-2.3131547990247501E-2</v>
      </c>
      <c r="G77" s="28">
        <v>-2.8605398099278399E-2</v>
      </c>
    </row>
    <row r="78" spans="1:7" x14ac:dyDescent="0.3">
      <c r="A78" s="3">
        <v>20090428</v>
      </c>
      <c r="B78" s="28">
        <v>3.8974635660524899E-3</v>
      </c>
      <c r="C78" s="28">
        <v>5.4899104545813003E-2</v>
      </c>
      <c r="D78" s="28">
        <v>1.07135660046666E-3</v>
      </c>
      <c r="E78" s="28">
        <v>-3.11592724980162E-3</v>
      </c>
      <c r="F78" s="28">
        <v>5.0855902133583797E-3</v>
      </c>
      <c r="G78" s="28">
        <v>2.66398581161493E-3</v>
      </c>
    </row>
    <row r="79" spans="1:7" x14ac:dyDescent="0.3">
      <c r="A79" s="3">
        <v>20090429</v>
      </c>
      <c r="B79" s="28">
        <v>1.8312787231313101E-2</v>
      </c>
      <c r="C79" s="28">
        <v>-6.6760021458599998E-3</v>
      </c>
      <c r="D79" s="28">
        <v>3.4622114251336801E-2</v>
      </c>
      <c r="E79" s="28">
        <v>2.5606026982633E-2</v>
      </c>
      <c r="F79" s="28">
        <v>5.1253336056052597E-2</v>
      </c>
      <c r="G79" s="28">
        <v>2.65852986022489E-2</v>
      </c>
    </row>
    <row r="80" spans="1:7" x14ac:dyDescent="0.3">
      <c r="A80" s="3">
        <v>20090430</v>
      </c>
      <c r="B80" s="28">
        <v>1.41298074840721E-2</v>
      </c>
      <c r="C80" s="28">
        <v>6.42991940242488E-3</v>
      </c>
      <c r="D80" s="28">
        <v>2.6136751644879899E-2</v>
      </c>
      <c r="E80" s="28">
        <v>1.14215533421703E-2</v>
      </c>
      <c r="F80" s="28">
        <v>1.4695741059303901E-3</v>
      </c>
      <c r="G80" s="28">
        <v>1.11200474169514E-2</v>
      </c>
    </row>
    <row r="81" spans="1:7" x14ac:dyDescent="0.3">
      <c r="A81" s="3">
        <v>20090504</v>
      </c>
      <c r="B81" s="28">
        <v>2.7604854847273499E-2</v>
      </c>
      <c r="C81" s="28">
        <v>1.64372879694808E-2</v>
      </c>
      <c r="D81" s="28">
        <v>2.7653605688526001E-2</v>
      </c>
      <c r="E81" s="28">
        <v>3.0796691293046199E-2</v>
      </c>
      <c r="F81" s="28">
        <v>3.3164703384153303E-2</v>
      </c>
      <c r="G81" s="28">
        <v>4.19379845611728E-2</v>
      </c>
    </row>
    <row r="82" spans="1:7" x14ac:dyDescent="0.3">
      <c r="A82" s="3">
        <v>20090505</v>
      </c>
      <c r="B82" s="28">
        <v>9.7578049070310904E-5</v>
      </c>
      <c r="C82" s="28">
        <v>-6.0956594404918E-3</v>
      </c>
      <c r="D82" s="28">
        <v>1.27694377658396E-2</v>
      </c>
      <c r="E82" s="28">
        <v>5.4074021436842498E-3</v>
      </c>
      <c r="F82" s="28">
        <v>5.8182560442430302E-3</v>
      </c>
      <c r="G82" s="28">
        <v>6.1054309848790301E-3</v>
      </c>
    </row>
    <row r="83" spans="1:7" x14ac:dyDescent="0.3">
      <c r="A83" s="3">
        <v>20090506</v>
      </c>
      <c r="B83" s="28">
        <v>5.2489130746161596E-3</v>
      </c>
      <c r="C83" s="28">
        <v>8.0987430686830402E-4</v>
      </c>
      <c r="D83" s="28">
        <v>1.7155921752628402E-2</v>
      </c>
      <c r="E83" s="28">
        <v>1.32367363220971E-2</v>
      </c>
      <c r="F83" s="28">
        <v>1.3894807692978999E-2</v>
      </c>
      <c r="G83" s="28">
        <v>1.4985576823800299E-2</v>
      </c>
    </row>
    <row r="84" spans="1:7" x14ac:dyDescent="0.3">
      <c r="A84" s="3">
        <v>20090507</v>
      </c>
      <c r="B84" s="28">
        <v>-1.00659859769589E-2</v>
      </c>
      <c r="C84" s="28">
        <v>-1.7069763560159702E-2</v>
      </c>
      <c r="D84" s="28">
        <v>-7.7713966104402503E-3</v>
      </c>
      <c r="E84" s="28">
        <v>-7.3663137650533698E-3</v>
      </c>
      <c r="F84" s="28">
        <v>9.8785790401114092E-3</v>
      </c>
      <c r="G84" s="28">
        <v>-2.2077293997280999E-3</v>
      </c>
    </row>
    <row r="85" spans="1:7" x14ac:dyDescent="0.3">
      <c r="A85" s="3">
        <v>20090508</v>
      </c>
      <c r="B85" s="28">
        <v>1.7777064408867099E-3</v>
      </c>
      <c r="C85" s="28">
        <v>2.8213396873699201E-3</v>
      </c>
      <c r="D85" s="28">
        <v>-1.17188496471067E-2</v>
      </c>
      <c r="E85" s="28">
        <v>-5.9440697569607803E-3</v>
      </c>
      <c r="F85" s="28">
        <v>2.8401901172890799E-2</v>
      </c>
      <c r="G85" s="28">
        <v>-2.3063373774166E-3</v>
      </c>
    </row>
    <row r="86" spans="1:7" x14ac:dyDescent="0.3">
      <c r="A86" s="3">
        <v>20090511</v>
      </c>
      <c r="B86" s="28">
        <v>-2.36666191926173E-2</v>
      </c>
      <c r="C86" s="28">
        <v>-4.6941324567754102E-3</v>
      </c>
      <c r="D86" s="28">
        <v>-3.9511713169635601E-2</v>
      </c>
      <c r="E86" s="28">
        <v>-3.2300999109029699E-2</v>
      </c>
      <c r="F86" s="28">
        <v>-1.6842845161964999E-2</v>
      </c>
      <c r="G86" s="28">
        <v>-3.2152269906710301E-2</v>
      </c>
    </row>
    <row r="87" spans="1:7" x14ac:dyDescent="0.3">
      <c r="A87" s="3">
        <v>20090512</v>
      </c>
      <c r="B87" s="28">
        <v>1.4976498203946699E-2</v>
      </c>
      <c r="C87" s="28">
        <v>3.4232206119205301E-3</v>
      </c>
      <c r="D87" s="28">
        <v>3.0869776918078101E-2</v>
      </c>
      <c r="E87" s="28">
        <v>2.2708530988740101E-2</v>
      </c>
      <c r="F87" s="28">
        <v>2.57481325391965E-2</v>
      </c>
      <c r="G87" s="28">
        <v>2.35192866442866E-2</v>
      </c>
    </row>
    <row r="88" spans="1:7" x14ac:dyDescent="0.3">
      <c r="A88" s="3">
        <v>20090513</v>
      </c>
      <c r="B88" s="28">
        <v>-1.5727534170666101E-3</v>
      </c>
      <c r="C88" s="28">
        <v>7.1263221435794799E-3</v>
      </c>
      <c r="D88" s="28">
        <v>-1.8142626536694499E-4</v>
      </c>
      <c r="E88" s="28">
        <v>1.1395887973881601E-2</v>
      </c>
      <c r="F88" s="28">
        <v>4.2094974904416304E-3</v>
      </c>
      <c r="G88" s="28">
        <v>1.5006531566844601E-2</v>
      </c>
    </row>
    <row r="89" spans="1:7" x14ac:dyDescent="0.3">
      <c r="A89" s="3">
        <v>20090514</v>
      </c>
      <c r="B89" s="28">
        <v>9.9494546106494094E-3</v>
      </c>
      <c r="C89" s="28">
        <v>8.1890406392086997E-3</v>
      </c>
      <c r="D89" s="28">
        <v>2.69538978844489E-3</v>
      </c>
      <c r="E89" s="28">
        <v>-4.0285383053008201E-3</v>
      </c>
      <c r="F89" s="28">
        <v>-1.27315747974827E-2</v>
      </c>
      <c r="G89" s="28">
        <v>-3.3204919065614401E-3</v>
      </c>
    </row>
    <row r="90" spans="1:7" x14ac:dyDescent="0.3">
      <c r="A90" s="3">
        <v>20090515</v>
      </c>
      <c r="B90" s="28">
        <v>1.73433313276746E-3</v>
      </c>
      <c r="C90" s="28">
        <v>1.3426491254468801E-2</v>
      </c>
      <c r="D90" s="28">
        <v>4.4522977334148202E-3</v>
      </c>
      <c r="E90" s="28">
        <v>6.3307745788665397E-3</v>
      </c>
      <c r="F90" s="28">
        <v>8.8678606140163397E-4</v>
      </c>
      <c r="G90" s="28">
        <v>1.9339654711223E-3</v>
      </c>
    </row>
    <row r="91" spans="1:7" x14ac:dyDescent="0.3">
      <c r="A91" s="3">
        <v>20090518</v>
      </c>
      <c r="B91" s="28">
        <v>-1.2076866984759801E-3</v>
      </c>
      <c r="C91" s="28">
        <v>-1.0666136929654299E-2</v>
      </c>
      <c r="D91" s="28">
        <v>1.1879646209214501E-2</v>
      </c>
      <c r="E91" s="28">
        <v>7.27482003894397E-3</v>
      </c>
      <c r="F91" s="28">
        <v>-4.1842201323340402E-3</v>
      </c>
      <c r="G91" s="28">
        <v>1.25934001153936E-2</v>
      </c>
    </row>
    <row r="92" spans="1:7" x14ac:dyDescent="0.3">
      <c r="A92" s="3">
        <v>20090519</v>
      </c>
      <c r="B92" s="28">
        <v>5.1221841357767198E-3</v>
      </c>
      <c r="C92" s="28">
        <v>3.0816609470492402E-3</v>
      </c>
      <c r="D92" s="28">
        <v>8.5184164657642093E-3</v>
      </c>
      <c r="E92" s="28">
        <v>9.6859249165768603E-4</v>
      </c>
      <c r="F92" s="28">
        <v>1.3588766695467699E-2</v>
      </c>
      <c r="G92" s="28">
        <v>1.3683589446849E-2</v>
      </c>
    </row>
    <row r="93" spans="1:7" x14ac:dyDescent="0.3">
      <c r="A93" s="3">
        <v>20090520</v>
      </c>
      <c r="B93" s="28">
        <v>-1.40645542514907E-2</v>
      </c>
      <c r="C93" s="28">
        <v>-1.7471736063272399E-2</v>
      </c>
      <c r="D93" s="28">
        <v>-4.60987032504001E-3</v>
      </c>
      <c r="E93" s="28">
        <v>-1.22171040279701E-2</v>
      </c>
      <c r="F93" s="28">
        <v>-1.19793653268544E-2</v>
      </c>
      <c r="G93" s="28">
        <v>-3.6773389778621299E-3</v>
      </c>
    </row>
    <row r="94" spans="1:7" x14ac:dyDescent="0.3">
      <c r="A94" s="3">
        <v>20090521</v>
      </c>
      <c r="B94" s="28">
        <v>-2.1644467506505699E-2</v>
      </c>
      <c r="C94" s="28">
        <v>-1.8209833695449502E-2</v>
      </c>
      <c r="D94" s="28">
        <v>-2.39790553144828E-2</v>
      </c>
      <c r="E94" s="28">
        <v>-1.8585403094931102E-2</v>
      </c>
      <c r="F94" s="28">
        <v>-2.5388857661446201E-2</v>
      </c>
      <c r="G94" s="28">
        <v>-1.8722356655488399E-2</v>
      </c>
    </row>
    <row r="95" spans="1:7" x14ac:dyDescent="0.3">
      <c r="A95" s="3">
        <v>20090522</v>
      </c>
      <c r="B95" s="28">
        <v>3.85117073712209E-3</v>
      </c>
      <c r="C95" s="28">
        <v>-7.2450155292834797E-4</v>
      </c>
      <c r="D95" s="28">
        <v>7.0876604522326903E-4</v>
      </c>
      <c r="E95" s="28">
        <v>1.6587974951669999E-3</v>
      </c>
      <c r="F95" s="28">
        <v>-1.42025491902452E-3</v>
      </c>
      <c r="G95" s="28">
        <v>-6.54051065818114E-3</v>
      </c>
    </row>
    <row r="96" spans="1:7" x14ac:dyDescent="0.3">
      <c r="A96" s="3">
        <v>20090525</v>
      </c>
      <c r="B96" s="28">
        <v>1.81241600253458E-3</v>
      </c>
      <c r="C96" s="28">
        <v>5.5465577533569503E-3</v>
      </c>
      <c r="D96" s="28">
        <v>1.8128270676845699E-3</v>
      </c>
      <c r="E96" s="28">
        <v>-3.27716141151646E-3</v>
      </c>
      <c r="F96" s="28">
        <v>7.4876756289919402E-3</v>
      </c>
      <c r="G96" s="28">
        <v>4.9617343244942099E-3</v>
      </c>
    </row>
    <row r="97" spans="1:7" x14ac:dyDescent="0.3">
      <c r="A97" s="3">
        <v>20090526</v>
      </c>
      <c r="B97" s="28">
        <v>1.06725103956635E-2</v>
      </c>
      <c r="C97" s="28">
        <v>2.77046966473529E-3</v>
      </c>
      <c r="D97" s="28">
        <v>5.7520464978075697E-3</v>
      </c>
      <c r="E97" s="28">
        <v>4.5676274111661596E-3</v>
      </c>
      <c r="F97" s="28">
        <v>-1.48904786090971E-2</v>
      </c>
      <c r="G97" s="28">
        <v>-1.2655658944912E-2</v>
      </c>
    </row>
    <row r="98" spans="1:7" x14ac:dyDescent="0.3">
      <c r="A98" s="3">
        <v>20090527</v>
      </c>
      <c r="B98" s="28">
        <v>-1.35609517324639E-3</v>
      </c>
      <c r="C98" s="28">
        <v>1.4543979012962799E-4</v>
      </c>
      <c r="D98" s="28">
        <v>2.5218678652191798E-3</v>
      </c>
      <c r="E98" s="28">
        <v>5.3724166417910696E-3</v>
      </c>
      <c r="F98" s="28">
        <v>2.59427919132805E-2</v>
      </c>
      <c r="G98" s="28">
        <v>9.4773542437793096E-3</v>
      </c>
    </row>
    <row r="99" spans="1:7" x14ac:dyDescent="0.3">
      <c r="A99" s="3">
        <v>20090601</v>
      </c>
      <c r="B99" s="28">
        <v>1.57226056937558E-2</v>
      </c>
      <c r="C99" s="28">
        <v>1.3385618001421001E-2</v>
      </c>
      <c r="D99" s="28">
        <v>1.53019688428474E-2</v>
      </c>
      <c r="E99" s="28">
        <v>1.53578134135722E-2</v>
      </c>
      <c r="F99" s="28">
        <v>4.4045445059862798E-2</v>
      </c>
      <c r="G99" s="28">
        <v>3.4141795559561497E-2</v>
      </c>
    </row>
    <row r="100" spans="1:7" x14ac:dyDescent="0.3">
      <c r="A100" s="3">
        <v>20090602</v>
      </c>
      <c r="B100" s="28">
        <v>8.3069832180720001E-3</v>
      </c>
      <c r="C100" s="28">
        <v>6.86000940153532E-3</v>
      </c>
      <c r="D100" s="28">
        <v>4.0197051006586604E-3</v>
      </c>
      <c r="E100" s="28">
        <v>4.7880917574391101E-3</v>
      </c>
      <c r="F100" s="28">
        <v>1.2657355991693101E-4</v>
      </c>
      <c r="G100" s="28">
        <v>4.6706748629726904E-3</v>
      </c>
    </row>
    <row r="101" spans="1:7" x14ac:dyDescent="0.3">
      <c r="A101" s="3">
        <v>20090603</v>
      </c>
      <c r="B101" s="28">
        <v>-2.61176981097609E-3</v>
      </c>
      <c r="C101" s="28">
        <v>-1.5927093687826899E-4</v>
      </c>
      <c r="D101" s="28">
        <v>-2.2721018463338302E-3</v>
      </c>
      <c r="E101" s="28">
        <v>3.0891947795819602E-3</v>
      </c>
      <c r="F101" s="28">
        <v>5.1822841173966398E-2</v>
      </c>
      <c r="G101" s="28">
        <v>1.2926403197440499E-2</v>
      </c>
    </row>
    <row r="102" spans="1:7" x14ac:dyDescent="0.3">
      <c r="A102" s="3">
        <v>20090604</v>
      </c>
      <c r="B102" s="28">
        <v>-7.25792357938463E-3</v>
      </c>
      <c r="C102" s="28">
        <v>1.03199353684785E-3</v>
      </c>
      <c r="D102" s="28">
        <v>-4.2332967031133099E-3</v>
      </c>
      <c r="E102" s="28">
        <v>-6.5504177400656201E-3</v>
      </c>
      <c r="F102" s="28">
        <v>1.0079204248924001E-2</v>
      </c>
      <c r="G102" s="28">
        <v>2.6253077907918299E-3</v>
      </c>
    </row>
    <row r="103" spans="1:7" x14ac:dyDescent="0.3">
      <c r="A103" s="3">
        <v>20090605</v>
      </c>
      <c r="B103" s="28">
        <v>-9.4321731417369107E-3</v>
      </c>
      <c r="C103" s="28">
        <v>7.4773828871732796E-3</v>
      </c>
      <c r="D103" s="28">
        <v>-1.1112598717208599E-2</v>
      </c>
      <c r="E103" s="28">
        <v>1.58629053736873E-2</v>
      </c>
      <c r="F103" s="28">
        <v>-1.12800675854038E-2</v>
      </c>
      <c r="G103" s="28">
        <v>-3.2014616136425301E-3</v>
      </c>
    </row>
    <row r="104" spans="1:7" x14ac:dyDescent="0.3">
      <c r="A104" s="3">
        <v>20090608</v>
      </c>
      <c r="B104" s="28">
        <v>-6.9501258993904004E-3</v>
      </c>
      <c r="C104" s="28">
        <v>2.31209536169229E-3</v>
      </c>
      <c r="D104" s="28">
        <v>-1.51594505429901E-2</v>
      </c>
      <c r="E104" s="28">
        <v>-1.4626910251345801E-3</v>
      </c>
      <c r="F104" s="28">
        <v>2.0315242866005698E-2</v>
      </c>
      <c r="G104" s="28">
        <v>-8.0968766442201592E-3</v>
      </c>
    </row>
    <row r="105" spans="1:7" x14ac:dyDescent="0.3">
      <c r="A105" s="3">
        <v>20090609</v>
      </c>
      <c r="B105" s="28">
        <v>1.27346385155153E-2</v>
      </c>
      <c r="C105" s="28">
        <v>-1.0165357587598001E-3</v>
      </c>
      <c r="D105" s="28">
        <v>7.1866825311467904E-3</v>
      </c>
      <c r="E105" s="28">
        <v>2.0647613070657399E-2</v>
      </c>
      <c r="F105" s="28">
        <v>5.2254726078985398E-3</v>
      </c>
      <c r="G105" s="28">
        <v>-9.6679175766678505E-4</v>
      </c>
    </row>
    <row r="106" spans="1:7" x14ac:dyDescent="0.3">
      <c r="A106" s="3">
        <v>20090610</v>
      </c>
      <c r="B106" s="28">
        <v>1.8689425358017899E-2</v>
      </c>
      <c r="C106" s="28">
        <v>1.03522251716671E-2</v>
      </c>
      <c r="D106" s="28">
        <v>1.96608352657817E-2</v>
      </c>
      <c r="E106" s="28">
        <v>1.6059741124625201E-2</v>
      </c>
      <c r="F106" s="28">
        <v>-1.53105654971385E-3</v>
      </c>
      <c r="G106" s="28">
        <v>1.6235520365466601E-2</v>
      </c>
    </row>
    <row r="107" spans="1:7" x14ac:dyDescent="0.3">
      <c r="A107" s="3">
        <v>20090611</v>
      </c>
      <c r="B107" s="28">
        <v>-7.3333491603304896E-3</v>
      </c>
      <c r="C107" s="28">
        <v>1.88339280932486E-2</v>
      </c>
      <c r="D107" s="28">
        <v>-1.01614424946464E-2</v>
      </c>
      <c r="E107" s="28">
        <v>-5.5015153400193497E-3</v>
      </c>
      <c r="F107" s="28">
        <v>-3.5809779285475201E-3</v>
      </c>
      <c r="G107" s="28">
        <v>-1.44199231738311E-2</v>
      </c>
    </row>
    <row r="108" spans="1:7" x14ac:dyDescent="0.3">
      <c r="A108" s="3">
        <v>20090612</v>
      </c>
      <c r="B108" s="28">
        <v>-2.02127259959103E-2</v>
      </c>
      <c r="C108" s="28">
        <v>-1.04660718146166E-2</v>
      </c>
      <c r="D108" s="28">
        <v>-2.00781148579449E-2</v>
      </c>
      <c r="E108" s="28">
        <v>-2.3938028099986301E-2</v>
      </c>
      <c r="F108" s="28">
        <v>-1.40439401161511E-2</v>
      </c>
      <c r="G108" s="28">
        <v>-2.2079609163520999E-2</v>
      </c>
    </row>
    <row r="109" spans="1:7" x14ac:dyDescent="0.3">
      <c r="A109" s="3">
        <v>20090615</v>
      </c>
      <c r="B109" s="28">
        <v>1.27308364760284E-2</v>
      </c>
      <c r="C109" s="28">
        <v>8.9163333067359095E-3</v>
      </c>
      <c r="D109" s="28">
        <v>1.23170304713633E-2</v>
      </c>
      <c r="E109" s="28">
        <v>2.9180158914036799E-2</v>
      </c>
      <c r="F109" s="28">
        <v>3.7712912833498098E-2</v>
      </c>
      <c r="G109" s="28">
        <v>4.0900672057222502E-3</v>
      </c>
    </row>
    <row r="110" spans="1:7" x14ac:dyDescent="0.3">
      <c r="A110" s="3">
        <v>20090616</v>
      </c>
      <c r="B110" s="28">
        <v>-3.82756006730241E-3</v>
      </c>
      <c r="C110" s="28">
        <v>1.6143763335129299E-4</v>
      </c>
      <c r="D110" s="28">
        <v>-1.75703706279459E-3</v>
      </c>
      <c r="E110" s="28">
        <v>2.3293148588194E-3</v>
      </c>
      <c r="F110" s="28">
        <v>-6.3232741598822501E-3</v>
      </c>
      <c r="G110" s="28">
        <v>8.23073550287148E-4</v>
      </c>
    </row>
    <row r="111" spans="1:7" x14ac:dyDescent="0.3">
      <c r="A111" s="3">
        <v>20090617</v>
      </c>
      <c r="B111" s="28">
        <v>1.2138073762502701E-2</v>
      </c>
      <c r="C111" s="28">
        <v>1.5002749552785801E-2</v>
      </c>
      <c r="D111" s="28">
        <v>1.70478815436272E-2</v>
      </c>
      <c r="E111" s="28">
        <v>1.1217328210829301E-2</v>
      </c>
      <c r="F111" s="28">
        <v>2.4406849880722201E-2</v>
      </c>
      <c r="G111" s="28">
        <v>1.34668437203218E-2</v>
      </c>
    </row>
    <row r="112" spans="1:7" x14ac:dyDescent="0.3">
      <c r="A112" s="3">
        <v>20090618</v>
      </c>
      <c r="B112" s="28">
        <v>1.13853039082799E-2</v>
      </c>
      <c r="C112" s="28">
        <v>1.77752954127878E-2</v>
      </c>
      <c r="D112" s="28">
        <v>8.8691401719161005E-3</v>
      </c>
      <c r="E112" s="28">
        <v>6.37063762891846E-3</v>
      </c>
      <c r="F112" s="28">
        <v>1.6825732951718401E-2</v>
      </c>
      <c r="G112" s="28">
        <v>1.61248673163902E-2</v>
      </c>
    </row>
    <row r="113" spans="1:7" x14ac:dyDescent="0.3">
      <c r="A113" s="3">
        <v>20090619</v>
      </c>
      <c r="B113" s="28">
        <v>3.6653762253142002E-3</v>
      </c>
      <c r="C113" s="28">
        <v>5.2587828610484999E-3</v>
      </c>
      <c r="D113" s="28">
        <v>-4.2535058618654196E-3</v>
      </c>
      <c r="E113" s="28">
        <v>2.15703847661895E-3</v>
      </c>
      <c r="F113" s="28">
        <v>1.36369939870628E-2</v>
      </c>
      <c r="G113" s="28">
        <v>1.3727931277207099E-4</v>
      </c>
    </row>
    <row r="114" spans="1:7" x14ac:dyDescent="0.3">
      <c r="A114" s="3">
        <v>20090622</v>
      </c>
      <c r="B114" s="28">
        <v>-4.2175762736049198E-3</v>
      </c>
      <c r="C114" s="28">
        <v>-2.3496283457600801E-2</v>
      </c>
      <c r="D114" s="28">
        <v>-4.5176039253863199E-3</v>
      </c>
      <c r="E114" s="28">
        <v>-9.9967173086096504E-3</v>
      </c>
      <c r="F114" s="28">
        <v>4.4011266316959204E-3</v>
      </c>
      <c r="G114" s="28">
        <v>-1.0272135390765301E-3</v>
      </c>
    </row>
    <row r="115" spans="1:7" x14ac:dyDescent="0.3">
      <c r="A115" s="3">
        <v>20090623</v>
      </c>
      <c r="B115" s="28">
        <v>-3.3862443918299401E-3</v>
      </c>
      <c r="C115" s="28">
        <v>-6.79810495969254E-3</v>
      </c>
      <c r="D115" s="28">
        <v>3.6468078219905201E-3</v>
      </c>
      <c r="E115" s="28">
        <v>-5.7762557390332097E-3</v>
      </c>
      <c r="F115" s="28">
        <v>3.8271034677421802E-3</v>
      </c>
      <c r="G115" s="28">
        <v>-2.3457093749366799E-3</v>
      </c>
    </row>
    <row r="116" spans="1:7" x14ac:dyDescent="0.3">
      <c r="A116" s="3">
        <v>20090624</v>
      </c>
      <c r="B116" s="28">
        <v>9.5016478025847697E-3</v>
      </c>
      <c r="C116" s="28">
        <v>9.2724400148827199E-3</v>
      </c>
      <c r="D116" s="28">
        <v>2.71116248434864E-2</v>
      </c>
      <c r="E116" s="28">
        <v>9.0839592694904204E-3</v>
      </c>
      <c r="F116" s="28">
        <v>-4.0852192175243104E-3</v>
      </c>
      <c r="G116" s="28">
        <v>2.80023863361843E-2</v>
      </c>
    </row>
    <row r="117" spans="1:7" x14ac:dyDescent="0.3">
      <c r="A117" s="3">
        <v>20090625</v>
      </c>
      <c r="B117" s="28">
        <v>-6.4737385529340299E-3</v>
      </c>
      <c r="C117" s="28">
        <v>-3.4923498370728898E-3</v>
      </c>
      <c r="D117" s="28">
        <v>-4.9546223508352997E-3</v>
      </c>
      <c r="E117" s="28">
        <v>1.2586668683459701E-3</v>
      </c>
      <c r="F117" s="28">
        <v>5.0888008538118399E-3</v>
      </c>
      <c r="G117" s="28">
        <v>-5.6260295452808598E-3</v>
      </c>
    </row>
    <row r="118" spans="1:7" x14ac:dyDescent="0.3">
      <c r="A118" s="3">
        <v>20090626</v>
      </c>
      <c r="B118" s="28">
        <v>-7.0638800147790998E-4</v>
      </c>
      <c r="C118" s="28">
        <v>7.4222091373268902E-3</v>
      </c>
      <c r="D118" s="28">
        <v>-2.2583840053727101E-4</v>
      </c>
      <c r="E118" s="28">
        <v>3.5509820498302402E-4</v>
      </c>
      <c r="F118" s="28">
        <v>1.2355661494725299E-2</v>
      </c>
      <c r="G118" s="28">
        <v>7.1593563733613602E-4</v>
      </c>
    </row>
    <row r="119" spans="1:7" x14ac:dyDescent="0.3">
      <c r="A119" s="3">
        <v>20090629</v>
      </c>
      <c r="B119" s="28">
        <v>3.3906250254980598E-3</v>
      </c>
      <c r="C119" s="28">
        <v>-2.0979170153915998E-3</v>
      </c>
      <c r="D119" s="28">
        <v>6.3738859866294397E-3</v>
      </c>
      <c r="E119" s="28">
        <v>1.8083490637491401E-2</v>
      </c>
      <c r="F119" s="28">
        <v>1.82955781577578E-2</v>
      </c>
      <c r="G119" s="28">
        <v>1.5549962643842299E-2</v>
      </c>
    </row>
    <row r="120" spans="1:7" x14ac:dyDescent="0.3">
      <c r="A120" s="3">
        <v>20090630</v>
      </c>
      <c r="B120" s="28">
        <v>-1.88692031830184E-3</v>
      </c>
      <c r="C120" s="28">
        <v>1.6825037290934799E-3</v>
      </c>
      <c r="D120" s="28">
        <v>-1.6423983763464E-2</v>
      </c>
      <c r="E120" s="28">
        <v>-3.9596291222819997E-3</v>
      </c>
      <c r="F120" s="28">
        <v>-4.1887095535336101E-3</v>
      </c>
      <c r="G120" s="28">
        <v>-4.3734487875378199E-3</v>
      </c>
    </row>
    <row r="121" spans="1:7" x14ac:dyDescent="0.3">
      <c r="A121" s="3">
        <v>20090701</v>
      </c>
      <c r="B121" s="28">
        <v>6.4554403110159801E-3</v>
      </c>
      <c r="C121" s="28">
        <v>9.7703566090127508E-3</v>
      </c>
      <c r="D121" s="28">
        <v>9.8287732447120101E-3</v>
      </c>
      <c r="E121" s="28">
        <v>7.10685159920783E-3</v>
      </c>
      <c r="F121" s="28">
        <v>4.03821820354116E-2</v>
      </c>
      <c r="G121" s="28">
        <v>1.3021739069540701E-2</v>
      </c>
    </row>
    <row r="122" spans="1:7" x14ac:dyDescent="0.3">
      <c r="A122" s="3">
        <v>20090702</v>
      </c>
      <c r="B122" s="28">
        <v>8.8279604254627407E-3</v>
      </c>
      <c r="C122" s="28">
        <v>1.0387924539641E-2</v>
      </c>
      <c r="D122" s="28">
        <v>1.328223973319E-2</v>
      </c>
      <c r="E122" s="28">
        <v>4.2354849630440198E-3</v>
      </c>
      <c r="F122" s="28">
        <v>1.4147645563293201E-2</v>
      </c>
      <c r="G122" s="28">
        <v>1.6652251928177798E-2</v>
      </c>
    </row>
    <row r="123" spans="1:7" x14ac:dyDescent="0.3">
      <c r="A123" s="3">
        <v>20090703</v>
      </c>
      <c r="B123" s="28">
        <v>-4.7213189149112296E-3</v>
      </c>
      <c r="C123" s="28">
        <v>6.9284550287164503E-3</v>
      </c>
      <c r="D123" s="28">
        <v>5.0465733671057802E-3</v>
      </c>
      <c r="E123" s="28">
        <v>6.9699530086793403E-3</v>
      </c>
      <c r="F123" s="28">
        <v>2.42055302156002E-2</v>
      </c>
      <c r="G123" s="28">
        <v>8.6085954564507992E-3</v>
      </c>
    </row>
    <row r="124" spans="1:7" x14ac:dyDescent="0.3">
      <c r="A124" s="3">
        <v>20090706</v>
      </c>
      <c r="B124" s="28">
        <v>1.28104480873897E-2</v>
      </c>
      <c r="C124" s="28">
        <v>-1.5119485092231801E-3</v>
      </c>
      <c r="D124" s="28">
        <v>1.14919007963618E-2</v>
      </c>
      <c r="E124" s="28">
        <v>5.8064403556409103E-3</v>
      </c>
      <c r="F124" s="28">
        <v>9.7384149836729998E-3</v>
      </c>
      <c r="G124" s="28">
        <v>1.6638803531244001E-2</v>
      </c>
    </row>
    <row r="125" spans="1:7" x14ac:dyDescent="0.3">
      <c r="A125" s="3">
        <v>20090707</v>
      </c>
      <c r="B125" s="28">
        <v>1.10615408187763E-2</v>
      </c>
      <c r="C125" s="28">
        <v>1.8220609418987899E-2</v>
      </c>
      <c r="D125" s="28">
        <v>1.0211484236691E-2</v>
      </c>
      <c r="E125" s="28">
        <v>2.9166031121921399E-3</v>
      </c>
      <c r="F125" s="28">
        <v>-2.3187270005408499E-2</v>
      </c>
      <c r="G125" s="28">
        <v>-6.2340654782027903E-3</v>
      </c>
    </row>
    <row r="126" spans="1:7" x14ac:dyDescent="0.3">
      <c r="A126" s="3">
        <v>20090708</v>
      </c>
      <c r="B126" s="28">
        <v>6.2958542519287704E-3</v>
      </c>
      <c r="C126" s="28">
        <v>1.2570115053149899E-2</v>
      </c>
      <c r="D126" s="28">
        <v>1.0826945803654399E-2</v>
      </c>
      <c r="E126" s="28">
        <v>1.6830253768065401E-3</v>
      </c>
      <c r="F126" s="28">
        <v>8.1300823671665099E-4</v>
      </c>
      <c r="G126" s="28">
        <v>1.07412330839456E-2</v>
      </c>
    </row>
    <row r="127" spans="1:7" x14ac:dyDescent="0.3">
      <c r="A127" s="3">
        <v>20090709</v>
      </c>
      <c r="B127" s="28">
        <v>2.5731352654834699E-2</v>
      </c>
      <c r="C127" s="28">
        <v>1.8618802660174901E-2</v>
      </c>
      <c r="D127" s="28">
        <v>3.5113471219114303E-2</v>
      </c>
      <c r="E127" s="28">
        <v>2.0336033067104499E-2</v>
      </c>
      <c r="F127" s="28">
        <v>4.9031751248849202E-3</v>
      </c>
      <c r="G127" s="28">
        <v>1.5795976693083899E-2</v>
      </c>
    </row>
    <row r="128" spans="1:7" x14ac:dyDescent="0.3">
      <c r="A128" s="3">
        <v>20090710</v>
      </c>
      <c r="B128" s="28">
        <v>3.6201431315903898E-4</v>
      </c>
      <c r="C128" s="28">
        <v>-6.5653696696908205E-4</v>
      </c>
      <c r="D128" s="28">
        <v>3.6657386856813498E-3</v>
      </c>
      <c r="E128" s="28">
        <v>1.2962581694077E-2</v>
      </c>
      <c r="F128" s="28">
        <v>7.0237632802883605E-5</v>
      </c>
      <c r="G128" s="28">
        <v>1.52903548586378E-3</v>
      </c>
    </row>
    <row r="129" spans="1:7" x14ac:dyDescent="0.3">
      <c r="A129" s="3">
        <v>20090713</v>
      </c>
      <c r="B129" s="28">
        <v>6.3759427912129796E-3</v>
      </c>
      <c r="C129" s="28">
        <v>1.3822182260086399E-2</v>
      </c>
      <c r="D129" s="28">
        <v>1.44769303772187E-2</v>
      </c>
      <c r="E129" s="28">
        <v>1.2749813482640799E-2</v>
      </c>
      <c r="F129" s="28">
        <v>-2.0404768472005601E-2</v>
      </c>
      <c r="G129" s="28">
        <v>-3.6368693622902898E-3</v>
      </c>
    </row>
    <row r="130" spans="1:7" x14ac:dyDescent="0.3">
      <c r="A130" s="3">
        <v>20090714</v>
      </c>
      <c r="B130" s="28">
        <v>1.7353107941477201E-2</v>
      </c>
      <c r="C130" s="28">
        <v>1.38281754967299E-2</v>
      </c>
      <c r="D130" s="28">
        <v>2.0122226605134401E-2</v>
      </c>
      <c r="E130" s="28">
        <v>1.77681859744469E-2</v>
      </c>
      <c r="F130" s="28">
        <v>3.5925551305397603E-2</v>
      </c>
      <c r="G130" s="28">
        <v>2.03747497060505E-2</v>
      </c>
    </row>
    <row r="131" spans="1:7" x14ac:dyDescent="0.3">
      <c r="A131" s="3">
        <v>20090715</v>
      </c>
      <c r="B131" s="28">
        <v>6.3826192038799901E-3</v>
      </c>
      <c r="C131" s="28">
        <v>1.60653779712964E-3</v>
      </c>
      <c r="D131" s="28">
        <v>8.0889671195934192E-3</v>
      </c>
      <c r="E131" s="28">
        <v>-4.1749891717183197E-3</v>
      </c>
      <c r="F131" s="28">
        <v>2.1831748053935699E-3</v>
      </c>
      <c r="G131" s="28">
        <v>2.3708462360433401E-2</v>
      </c>
    </row>
    <row r="132" spans="1:7" x14ac:dyDescent="0.3">
      <c r="A132" s="3">
        <v>20090716</v>
      </c>
      <c r="B132" s="28">
        <v>-9.8987465086430599E-3</v>
      </c>
      <c r="C132" s="28">
        <v>-1.6052527453363601E-2</v>
      </c>
      <c r="D132" s="28">
        <v>-9.9977393734761808E-3</v>
      </c>
      <c r="E132" s="28">
        <v>-7.0532994463937699E-3</v>
      </c>
      <c r="F132" s="28">
        <v>1.50560924438299E-2</v>
      </c>
      <c r="G132" s="28">
        <v>-4.9221363855566401E-3</v>
      </c>
    </row>
    <row r="133" spans="1:7" x14ac:dyDescent="0.3">
      <c r="A133" s="3">
        <v>20090717</v>
      </c>
      <c r="B133" s="28">
        <v>6.90586269008759E-3</v>
      </c>
      <c r="C133" s="28">
        <v>-3.4811609876683998E-3</v>
      </c>
      <c r="D133" s="28">
        <v>2.06966749387267E-4</v>
      </c>
      <c r="E133" s="28">
        <v>-1.5064492165376901E-5</v>
      </c>
      <c r="F133" s="28">
        <v>-5.8079250552337102E-3</v>
      </c>
      <c r="G133" s="28">
        <v>1.7422595487314198E-2</v>
      </c>
    </row>
    <row r="134" spans="1:7" x14ac:dyDescent="0.3">
      <c r="A134" s="3">
        <v>20090720</v>
      </c>
      <c r="B134" s="28">
        <v>2.2608254140644199E-2</v>
      </c>
      <c r="C134" s="28">
        <v>1.55525050824982E-2</v>
      </c>
      <c r="D134" s="28">
        <v>1.8047654933604201E-2</v>
      </c>
      <c r="E134" s="28">
        <v>1.3352106323088499E-2</v>
      </c>
      <c r="F134" s="28">
        <v>5.8605976870732702E-3</v>
      </c>
      <c r="G134" s="28">
        <v>3.3024998703245503E-2</v>
      </c>
    </row>
    <row r="135" spans="1:7" x14ac:dyDescent="0.3">
      <c r="A135" s="3">
        <v>20090721</v>
      </c>
      <c r="B135" s="28">
        <v>-2.4789770528296399E-2</v>
      </c>
      <c r="C135" s="28">
        <v>-1.35819813623668E-2</v>
      </c>
      <c r="D135" s="28">
        <v>-2.5342676368526201E-2</v>
      </c>
      <c r="E135" s="28">
        <v>-1.62042833612768E-2</v>
      </c>
      <c r="F135" s="28">
        <v>-5.2941028425583202E-3</v>
      </c>
      <c r="G135" s="28">
        <v>-2.25233429863303E-2</v>
      </c>
    </row>
    <row r="136" spans="1:7" x14ac:dyDescent="0.3">
      <c r="A136" s="3">
        <v>20090722</v>
      </c>
      <c r="B136" s="28">
        <v>1.42655484377858E-2</v>
      </c>
      <c r="C136" s="28">
        <v>1.8473934319738299E-2</v>
      </c>
      <c r="D136" s="28">
        <v>1.2515452758556001E-2</v>
      </c>
      <c r="E136" s="28">
        <v>9.5523888839707492E-3</v>
      </c>
      <c r="F136" s="28">
        <v>1.48046392508339E-2</v>
      </c>
      <c r="G136" s="28">
        <v>2.6860167590305701E-2</v>
      </c>
    </row>
    <row r="137" spans="1:7" x14ac:dyDescent="0.3">
      <c r="A137" s="3">
        <v>20090723</v>
      </c>
      <c r="B137" s="28">
        <v>1.7775492980192799E-2</v>
      </c>
      <c r="C137" s="28">
        <v>8.2819902659016301E-3</v>
      </c>
      <c r="D137" s="28">
        <v>1.02114622550038E-2</v>
      </c>
      <c r="E137" s="28">
        <v>7.5487473446092298E-3</v>
      </c>
      <c r="F137" s="28">
        <v>2.0048537503916199E-2</v>
      </c>
      <c r="G137" s="28">
        <v>5.0930570413836099E-3</v>
      </c>
    </row>
    <row r="138" spans="1:7" x14ac:dyDescent="0.3">
      <c r="A138" s="3">
        <v>20090724</v>
      </c>
      <c r="B138" s="28">
        <v>-2.2830595730852299E-3</v>
      </c>
      <c r="C138" s="28">
        <v>-7.2918303428098699E-3</v>
      </c>
      <c r="D138" s="28">
        <v>-6.6189501335109403E-3</v>
      </c>
      <c r="E138" s="28">
        <v>-7.4659856176534003E-3</v>
      </c>
      <c r="F138" s="28">
        <v>-2.80751469242647E-3</v>
      </c>
      <c r="G138" s="28">
        <v>1.2208009477415399E-2</v>
      </c>
    </row>
    <row r="139" spans="1:7" x14ac:dyDescent="0.3">
      <c r="A139" s="3">
        <v>20090727</v>
      </c>
      <c r="B139" s="28">
        <v>1.91207810109046E-2</v>
      </c>
      <c r="C139" s="28">
        <v>1.50160454052962E-2</v>
      </c>
      <c r="D139" s="28">
        <v>1.6838849278583701E-2</v>
      </c>
      <c r="E139" s="28">
        <v>1.4964303800070701E-2</v>
      </c>
      <c r="F139" s="28">
        <v>1.54998936809005E-2</v>
      </c>
      <c r="G139" s="28">
        <v>2.6670950008813799E-2</v>
      </c>
    </row>
    <row r="140" spans="1:7" x14ac:dyDescent="0.3">
      <c r="A140" s="3">
        <v>20090728</v>
      </c>
      <c r="B140" s="28">
        <v>1.28656542333285E-2</v>
      </c>
      <c r="C140" s="28">
        <v>8.7537803579380705E-4</v>
      </c>
      <c r="D140" s="28">
        <v>1.34083000443422E-2</v>
      </c>
      <c r="E140" s="28">
        <v>9.9676058770252502E-3</v>
      </c>
      <c r="F140" s="28">
        <v>-1.2951668800277401E-3</v>
      </c>
      <c r="G140" s="28">
        <v>7.69112922420628E-3</v>
      </c>
    </row>
    <row r="141" spans="1:7" x14ac:dyDescent="0.3">
      <c r="A141" s="3">
        <v>20090729</v>
      </c>
      <c r="B141" s="28">
        <v>-5.3337494294507903E-2</v>
      </c>
      <c r="C141" s="28">
        <v>-4.84330240453342E-2</v>
      </c>
      <c r="D141" s="28">
        <v>-5.0871814589993299E-2</v>
      </c>
      <c r="E141" s="28">
        <v>-5.5444156802126901E-2</v>
      </c>
      <c r="F141" s="28">
        <v>-4.62520619983205E-2</v>
      </c>
      <c r="G141" s="28">
        <v>-6.3081248909557699E-2</v>
      </c>
    </row>
    <row r="142" spans="1:7" x14ac:dyDescent="0.3">
      <c r="A142" s="3">
        <v>20090730</v>
      </c>
      <c r="B142" s="28">
        <v>4.4948388422719102E-2</v>
      </c>
      <c r="C142" s="28">
        <v>3.5509876933862302E-3</v>
      </c>
      <c r="D142" s="28">
        <v>2.07941302727595E-2</v>
      </c>
      <c r="E142" s="28">
        <v>5.2903045771774499E-3</v>
      </c>
      <c r="F142" s="28">
        <v>2.7355384041981699E-2</v>
      </c>
      <c r="G142" s="28">
        <v>1.53661958078687E-2</v>
      </c>
    </row>
    <row r="143" spans="1:7" x14ac:dyDescent="0.3">
      <c r="A143" s="3">
        <v>20090731</v>
      </c>
      <c r="B143" s="28">
        <v>1.8604479652893201E-2</v>
      </c>
      <c r="C143" s="28">
        <v>2.9323602008720001E-2</v>
      </c>
      <c r="D143" s="28">
        <v>2.6713837067386701E-2</v>
      </c>
      <c r="E143" s="28">
        <v>2.4497716894678698E-2</v>
      </c>
      <c r="F143" s="28">
        <v>1.8870192944153201E-2</v>
      </c>
      <c r="G143" s="28">
        <v>3.7102627923262403E-2</v>
      </c>
    </row>
    <row r="144" spans="1:7" x14ac:dyDescent="0.3">
      <c r="A144" s="3">
        <v>20090803</v>
      </c>
      <c r="B144" s="28">
        <v>1.1918237331596301E-2</v>
      </c>
      <c r="C144" s="28">
        <v>1.6963306685340698E-2</v>
      </c>
      <c r="D144" s="28">
        <v>1.64317629412216E-2</v>
      </c>
      <c r="E144" s="28">
        <v>1.66588550071055E-2</v>
      </c>
      <c r="F144" s="28">
        <v>-2.6090580339669998E-3</v>
      </c>
      <c r="G144" s="28">
        <v>3.0914315677226901E-2</v>
      </c>
    </row>
    <row r="145" spans="1:7" x14ac:dyDescent="0.3">
      <c r="A145" s="3">
        <v>20090804</v>
      </c>
      <c r="B145" s="28">
        <v>-7.2411921106746296E-3</v>
      </c>
      <c r="C145" s="28">
        <v>8.2666376565816296E-3</v>
      </c>
      <c r="D145" s="28">
        <v>1.0274478996277E-2</v>
      </c>
      <c r="E145" s="28">
        <v>1.7079287090027099E-2</v>
      </c>
      <c r="F145" s="28">
        <v>-1.6959251698829898E-2</v>
      </c>
      <c r="G145" s="28">
        <v>1.8449318755600099E-2</v>
      </c>
    </row>
    <row r="146" spans="1:7" x14ac:dyDescent="0.3">
      <c r="A146" s="3">
        <v>20090805</v>
      </c>
      <c r="B146" s="28">
        <v>1.18016579800189E-3</v>
      </c>
      <c r="C146" s="28">
        <v>8.8252818443934501E-3</v>
      </c>
      <c r="D146" s="28">
        <v>-1.2511721710458401E-3</v>
      </c>
      <c r="E146" s="28">
        <v>1.10540238572939E-2</v>
      </c>
      <c r="F146" s="28">
        <v>-2.1827811505086499E-2</v>
      </c>
      <c r="G146" s="28">
        <v>-9.2341976733182392E-3</v>
      </c>
    </row>
    <row r="147" spans="1:7" x14ac:dyDescent="0.3">
      <c r="A147" s="3">
        <v>20090806</v>
      </c>
      <c r="B147" s="28">
        <v>-1.3835609594285999E-2</v>
      </c>
      <c r="C147" s="28">
        <v>-5.7363656516752296E-3</v>
      </c>
      <c r="D147" s="28">
        <v>-1.7990355055880099E-2</v>
      </c>
      <c r="E147" s="28">
        <v>-9.0419110339862701E-3</v>
      </c>
      <c r="F147" s="28">
        <v>-1.20818443962756E-2</v>
      </c>
      <c r="G147" s="28">
        <v>-3.05969876516804E-2</v>
      </c>
    </row>
    <row r="148" spans="1:7" x14ac:dyDescent="0.3">
      <c r="A148" s="3">
        <v>20090807</v>
      </c>
      <c r="B148" s="28">
        <v>-2.3963317372293701E-2</v>
      </c>
      <c r="C148" s="28">
        <v>-1.6337275935995599E-2</v>
      </c>
      <c r="D148" s="28">
        <v>-2.9943380133428898E-2</v>
      </c>
      <c r="E148" s="28">
        <v>-2.7019304797891899E-2</v>
      </c>
      <c r="F148" s="28">
        <v>-2.0702490029105399E-2</v>
      </c>
      <c r="G148" s="28">
        <v>-3.9845890234967297E-2</v>
      </c>
    </row>
    <row r="149" spans="1:7" x14ac:dyDescent="0.3">
      <c r="A149" s="3">
        <v>20090810</v>
      </c>
      <c r="B149" s="28">
        <v>1.05236531231761E-2</v>
      </c>
      <c r="C149" s="28">
        <v>1.7153218150986999E-2</v>
      </c>
      <c r="D149" s="28">
        <v>9.7619035649730897E-3</v>
      </c>
      <c r="E149" s="28">
        <v>5.9629985539277402E-3</v>
      </c>
      <c r="F149" s="28">
        <v>-1.36296002899144E-2</v>
      </c>
      <c r="G149" s="28">
        <v>6.8624565726914397E-3</v>
      </c>
    </row>
    <row r="150" spans="1:7" x14ac:dyDescent="0.3">
      <c r="A150" s="3">
        <v>20090811</v>
      </c>
      <c r="B150" s="28">
        <v>2.6181518038058001E-3</v>
      </c>
      <c r="C150" s="28">
        <v>-2.4858375568228598E-3</v>
      </c>
      <c r="D150" s="28">
        <v>4.71849368277465E-3</v>
      </c>
      <c r="E150" s="28">
        <v>1.6345580062767401E-2</v>
      </c>
      <c r="F150" s="28">
        <v>4.7264859440595197E-3</v>
      </c>
      <c r="G150" s="28">
        <v>-2.8745071025783098E-4</v>
      </c>
    </row>
    <row r="151" spans="1:7" x14ac:dyDescent="0.3">
      <c r="A151" s="3">
        <v>20090812</v>
      </c>
      <c r="B151" s="28">
        <v>-4.6923981021024699E-2</v>
      </c>
      <c r="C151" s="28">
        <v>-4.0479584450108498E-2</v>
      </c>
      <c r="D151" s="28">
        <v>-4.6162226354030098E-2</v>
      </c>
      <c r="E151" s="28">
        <v>-4.1686017858968701E-2</v>
      </c>
      <c r="F151" s="28">
        <v>-3.31395456349525E-2</v>
      </c>
      <c r="G151" s="28">
        <v>-5.5111438414109599E-2</v>
      </c>
    </row>
    <row r="152" spans="1:7" x14ac:dyDescent="0.3">
      <c r="A152" s="3">
        <v>20090813</v>
      </c>
      <c r="B152" s="28">
        <v>6.2522256517632505E-4</v>
      </c>
      <c r="C152" s="28">
        <v>-7.0119163949518898E-3</v>
      </c>
      <c r="D152" s="28">
        <v>1.9624098630558E-3</v>
      </c>
      <c r="E152" s="28">
        <v>-4.0502678275707001E-3</v>
      </c>
      <c r="F152" s="28">
        <v>2.0651691787619199E-2</v>
      </c>
      <c r="G152" s="28">
        <v>1.0886138272846201E-2</v>
      </c>
    </row>
    <row r="153" spans="1:7" x14ac:dyDescent="0.3">
      <c r="A153" s="3">
        <v>20090814</v>
      </c>
      <c r="B153" s="28">
        <v>-4.6081741992938102E-2</v>
      </c>
      <c r="C153" s="28">
        <v>-3.5520044978365597E-2</v>
      </c>
      <c r="D153" s="28">
        <v>-3.9952191851733203E-2</v>
      </c>
      <c r="E153" s="28">
        <v>-4.3342925197843003E-2</v>
      </c>
      <c r="F153" s="28">
        <v>-2.0879026504701699E-2</v>
      </c>
      <c r="G153" s="28">
        <v>-3.3414213817261597E-2</v>
      </c>
    </row>
    <row r="154" spans="1:7" x14ac:dyDescent="0.3">
      <c r="A154" s="3">
        <v>20090817</v>
      </c>
      <c r="B154" s="28">
        <v>-6.6050932289905898E-2</v>
      </c>
      <c r="C154" s="28">
        <v>-4.9199987784923002E-2</v>
      </c>
      <c r="D154" s="28">
        <v>-6.1127227450676898E-2</v>
      </c>
      <c r="E154" s="28">
        <v>-5.8230016206072897E-2</v>
      </c>
      <c r="F154" s="28">
        <v>-5.78060911704779E-2</v>
      </c>
      <c r="G154" s="28">
        <v>-7.1573574383557104E-2</v>
      </c>
    </row>
    <row r="155" spans="1:7" x14ac:dyDescent="0.3">
      <c r="A155" s="3">
        <v>20090818</v>
      </c>
      <c r="B155" s="28">
        <v>1.6410666533497299E-2</v>
      </c>
      <c r="C155" s="28">
        <v>1.56239404291993E-2</v>
      </c>
      <c r="D155" s="28">
        <v>1.5232889905694999E-2</v>
      </c>
      <c r="E155" s="28">
        <v>1.8639721199113401E-2</v>
      </c>
      <c r="F155" s="28">
        <v>-2.1530611252507399E-3</v>
      </c>
      <c r="G155" s="28">
        <v>2.2335160279961599E-2</v>
      </c>
    </row>
    <row r="156" spans="1:7" x14ac:dyDescent="0.3">
      <c r="A156" s="3">
        <v>20090819</v>
      </c>
      <c r="B156" s="28">
        <v>-4.3438474526518001E-2</v>
      </c>
      <c r="C156" s="28">
        <v>-2.7019941659273301E-2</v>
      </c>
      <c r="D156" s="28">
        <v>-3.8073811034098702E-2</v>
      </c>
      <c r="E156" s="28">
        <v>-3.5904622469391599E-2</v>
      </c>
      <c r="F156" s="28">
        <v>-5.0279815969176703E-2</v>
      </c>
      <c r="G156" s="28">
        <v>-5.6494085720555198E-2</v>
      </c>
    </row>
    <row r="157" spans="1:7" x14ac:dyDescent="0.3">
      <c r="A157" s="3">
        <v>20090820</v>
      </c>
      <c r="B157" s="28">
        <v>3.5744540973787799E-2</v>
      </c>
      <c r="C157" s="28">
        <v>3.3036961791060401E-2</v>
      </c>
      <c r="D157" s="28">
        <v>4.0190335390923697E-2</v>
      </c>
      <c r="E157" s="28">
        <v>3.4618057718390501E-2</v>
      </c>
      <c r="F157" s="28">
        <v>4.1288028728653302E-2</v>
      </c>
      <c r="G157" s="28">
        <v>4.70499613363329E-2</v>
      </c>
    </row>
    <row r="158" spans="1:7" x14ac:dyDescent="0.3">
      <c r="A158" s="3">
        <v>20090821</v>
      </c>
      <c r="B158" s="28">
        <v>2.73625468741782E-2</v>
      </c>
      <c r="C158" s="28">
        <v>2.3455254452167999E-2</v>
      </c>
      <c r="D158" s="28">
        <v>2.5292220111766E-2</v>
      </c>
      <c r="E158" s="28">
        <v>2.7654964147195999E-2</v>
      </c>
      <c r="F158" s="28">
        <v>1.43276890083959E-2</v>
      </c>
      <c r="G158" s="28">
        <v>2.4415314165607199E-2</v>
      </c>
    </row>
    <row r="159" spans="1:7" x14ac:dyDescent="0.3">
      <c r="A159" s="3">
        <v>20090824</v>
      </c>
      <c r="B159" s="28">
        <v>2.5506801914929302E-2</v>
      </c>
      <c r="C159" s="28">
        <v>3.9584546891058399E-2</v>
      </c>
      <c r="D159" s="28">
        <v>2.5381767858986298E-2</v>
      </c>
      <c r="E159" s="28">
        <v>1.9284917181307499E-2</v>
      </c>
      <c r="F159" s="28">
        <v>-3.2897364995964802E-3</v>
      </c>
      <c r="G159" s="28">
        <v>1.84400795312347E-2</v>
      </c>
    </row>
    <row r="160" spans="1:7" x14ac:dyDescent="0.3">
      <c r="A160" s="3">
        <v>20090825</v>
      </c>
      <c r="B160" s="28">
        <v>-5.1813042460625699E-3</v>
      </c>
      <c r="C160" s="28">
        <v>-1.4947545916585399E-2</v>
      </c>
      <c r="D160" s="28">
        <v>-1.10293031153218E-2</v>
      </c>
      <c r="E160" s="28">
        <v>-6.1210330636377701E-3</v>
      </c>
      <c r="F160" s="28">
        <v>-5.3994174587598899E-2</v>
      </c>
      <c r="G160" s="28">
        <v>-2.9704120021857499E-2</v>
      </c>
    </row>
    <row r="161" spans="1:7" x14ac:dyDescent="0.3">
      <c r="A161" s="3">
        <v>20090826</v>
      </c>
      <c r="B161" s="28">
        <v>3.4549649604121498E-2</v>
      </c>
      <c r="C161" s="28">
        <v>2.2987374731799001E-2</v>
      </c>
      <c r="D161" s="28">
        <v>4.2811003693667797E-2</v>
      </c>
      <c r="E161" s="28">
        <v>2.92249856320057E-2</v>
      </c>
      <c r="F161" s="28">
        <v>1.4575006584076801E-2</v>
      </c>
      <c r="G161" s="28">
        <v>2.45357881518714E-2</v>
      </c>
    </row>
    <row r="162" spans="1:7" x14ac:dyDescent="0.3">
      <c r="A162" s="3">
        <v>20090827</v>
      </c>
      <c r="B162" s="28">
        <v>1.4278264609065099E-2</v>
      </c>
      <c r="C162" s="28">
        <v>2.09895014832986E-2</v>
      </c>
      <c r="D162" s="28">
        <v>-6.7326676327916204E-4</v>
      </c>
      <c r="E162" s="28">
        <v>6.9925186711927902E-3</v>
      </c>
      <c r="F162" s="28">
        <v>-7.7136773596397099E-3</v>
      </c>
      <c r="G162" s="28">
        <v>-5.6793705846085599E-3</v>
      </c>
    </row>
    <row r="163" spans="1:7" x14ac:dyDescent="0.3">
      <c r="A163" s="3">
        <v>20090828</v>
      </c>
      <c r="B163" s="28">
        <v>-2.32752940416938E-2</v>
      </c>
      <c r="C163" s="28">
        <v>-3.7049266334002302E-2</v>
      </c>
      <c r="D163" s="28">
        <v>-2.4758860371142201E-2</v>
      </c>
      <c r="E163" s="28">
        <v>-2.3254702133973602E-2</v>
      </c>
      <c r="F163" s="28">
        <v>-4.1195512395535698E-2</v>
      </c>
      <c r="G163" s="28">
        <v>-3.1447337984715502E-2</v>
      </c>
    </row>
    <row r="164" spans="1:7" x14ac:dyDescent="0.3">
      <c r="A164" s="3">
        <v>20090831</v>
      </c>
      <c r="B164" s="28">
        <v>-6.2926801109329494E-2</v>
      </c>
      <c r="C164" s="28">
        <v>-5.6629675040130202E-2</v>
      </c>
      <c r="D164" s="28">
        <v>-7.1685065059943501E-2</v>
      </c>
      <c r="E164" s="28">
        <v>-5.81813657486321E-2</v>
      </c>
      <c r="F164" s="28">
        <v>-6.9761669729007103E-2</v>
      </c>
      <c r="G164" s="28">
        <v>-7.9423152107707701E-2</v>
      </c>
    </row>
    <row r="165" spans="1:7" x14ac:dyDescent="0.3">
      <c r="A165" s="3">
        <v>20090901</v>
      </c>
      <c r="B165" s="28">
        <v>-6.36144491612981E-3</v>
      </c>
      <c r="C165" s="28">
        <v>-5.7320900256721498E-3</v>
      </c>
      <c r="D165" s="28">
        <v>-6.1985337855069598E-3</v>
      </c>
      <c r="E165" s="28">
        <v>-4.7896914959810301E-3</v>
      </c>
      <c r="F165" s="28">
        <v>2.4961445053469099E-2</v>
      </c>
      <c r="G165" s="28">
        <v>-1.1529869956439899E-2</v>
      </c>
    </row>
    <row r="166" spans="1:7" x14ac:dyDescent="0.3">
      <c r="A166" s="3">
        <v>20090902</v>
      </c>
      <c r="B166" s="28">
        <v>-1.0150334770107901E-3</v>
      </c>
      <c r="C166" s="28">
        <v>5.7707007251949997E-3</v>
      </c>
      <c r="D166" s="28">
        <v>7.0703721878124801E-3</v>
      </c>
      <c r="E166" s="28">
        <v>5.8056409504661198E-3</v>
      </c>
      <c r="F166" s="28">
        <v>2.7288479523610999E-2</v>
      </c>
      <c r="G166" s="28">
        <v>9.6613173872767896E-3</v>
      </c>
    </row>
    <row r="167" spans="1:7" x14ac:dyDescent="0.3">
      <c r="A167" s="3">
        <v>20090903</v>
      </c>
      <c r="B167" s="28">
        <v>4.1109966064259602E-2</v>
      </c>
      <c r="C167" s="28">
        <v>3.5859265380078199E-2</v>
      </c>
      <c r="D167" s="28">
        <v>4.9989268041948899E-2</v>
      </c>
      <c r="E167" s="28">
        <v>4.2022049679774499E-2</v>
      </c>
      <c r="F167" s="28">
        <v>5.6154615214534999E-2</v>
      </c>
      <c r="G167" s="28">
        <v>6.1579435549906199E-2</v>
      </c>
    </row>
    <row r="168" spans="1:7" x14ac:dyDescent="0.3">
      <c r="A168" s="3">
        <v>20090904</v>
      </c>
      <c r="B168" s="28">
        <v>1.77295102562335E-2</v>
      </c>
      <c r="C168" s="28">
        <v>2.6350952615774401E-2</v>
      </c>
      <c r="D168" s="28">
        <v>1.96563363598138E-2</v>
      </c>
      <c r="E168" s="28">
        <v>1.7030942614642899E-2</v>
      </c>
      <c r="F168" s="28">
        <v>6.7544246318954398E-3</v>
      </c>
      <c r="G168" s="28">
        <v>9.6294881167603309E-3</v>
      </c>
    </row>
    <row r="169" spans="1:7" x14ac:dyDescent="0.3">
      <c r="A169" s="3">
        <v>20090907</v>
      </c>
      <c r="B169" s="28">
        <v>1.33316246658438E-2</v>
      </c>
      <c r="C169" s="28">
        <v>2.84998745838153E-2</v>
      </c>
      <c r="D169" s="28">
        <v>8.6781710718772404E-3</v>
      </c>
      <c r="E169" s="28">
        <v>2.3846778063459601E-2</v>
      </c>
      <c r="F169" s="28">
        <v>3.9692371563960901E-3</v>
      </c>
      <c r="G169" s="28">
        <v>7.2514219894058299E-3</v>
      </c>
    </row>
    <row r="170" spans="1:7" x14ac:dyDescent="0.3">
      <c r="A170" s="3">
        <v>20090908</v>
      </c>
      <c r="B170" s="28">
        <v>1.2196502786810901E-2</v>
      </c>
      <c r="C170" s="28">
        <v>2.8694480630961198E-4</v>
      </c>
      <c r="D170" s="28">
        <v>2.18761933748171E-2</v>
      </c>
      <c r="E170" s="28">
        <v>1.83877626507849E-2</v>
      </c>
      <c r="F170" s="28">
        <v>1.9801874978365702E-2</v>
      </c>
      <c r="G170" s="28">
        <v>2.5231460971751499E-2</v>
      </c>
    </row>
    <row r="171" spans="1:7" x14ac:dyDescent="0.3">
      <c r="A171" s="3">
        <v>20090909</v>
      </c>
      <c r="B171" s="28">
        <v>2.1401754226927998E-3</v>
      </c>
      <c r="C171" s="28">
        <v>-2.6855186318206999E-3</v>
      </c>
      <c r="D171" s="28">
        <v>1.94354070885128E-2</v>
      </c>
      <c r="E171" s="28">
        <v>-6.8129971375879197E-3</v>
      </c>
      <c r="F171" s="28">
        <v>3.3248482616066399E-4</v>
      </c>
      <c r="G171" s="28">
        <v>1.8965530646705302E-2</v>
      </c>
    </row>
    <row r="172" spans="1:7" x14ac:dyDescent="0.3">
      <c r="A172" s="3">
        <v>20090910</v>
      </c>
      <c r="B172" s="28">
        <v>-9.4389773474912505E-3</v>
      </c>
      <c r="C172" s="28">
        <v>-1.7214415777706198E-2</v>
      </c>
      <c r="D172" s="28">
        <v>-1.7543825695759501E-2</v>
      </c>
      <c r="E172" s="28">
        <v>-1.1811246321967299E-2</v>
      </c>
      <c r="F172" s="28">
        <v>-5.9831593943806298E-3</v>
      </c>
      <c r="G172" s="28">
        <v>-1.1254037855886301E-2</v>
      </c>
    </row>
    <row r="173" spans="1:7" x14ac:dyDescent="0.3">
      <c r="A173" s="3">
        <v>20090911</v>
      </c>
      <c r="B173" s="28">
        <v>1.9217763630103898E-2</v>
      </c>
      <c r="C173" s="28">
        <v>2.4390942819963801E-2</v>
      </c>
      <c r="D173" s="28">
        <v>1.40616888683366E-2</v>
      </c>
      <c r="E173" s="28">
        <v>1.3171753157338199E-2</v>
      </c>
      <c r="F173" s="28">
        <v>3.9945677768165801E-2</v>
      </c>
      <c r="G173" s="28">
        <v>1.34316283008787E-2</v>
      </c>
    </row>
    <row r="174" spans="1:7" x14ac:dyDescent="0.3">
      <c r="A174" s="3">
        <v>20090914</v>
      </c>
      <c r="B174" s="28">
        <v>3.2690601705847297E-2</v>
      </c>
      <c r="C174" s="28">
        <v>2.2061833553348901E-2</v>
      </c>
      <c r="D174" s="28">
        <v>2.3299594345314499E-2</v>
      </c>
      <c r="E174" s="28">
        <v>2.5241814452127601E-2</v>
      </c>
      <c r="F174" s="28">
        <v>1.48891912143516E-2</v>
      </c>
      <c r="G174" s="28">
        <v>1.65548998717986E-2</v>
      </c>
    </row>
    <row r="175" spans="1:7" x14ac:dyDescent="0.3">
      <c r="A175" s="3">
        <v>20090915</v>
      </c>
      <c r="B175" s="28">
        <v>8.1910670102278808E-3</v>
      </c>
      <c r="C175" s="28">
        <v>4.7189825818971603E-4</v>
      </c>
      <c r="D175" s="28">
        <v>1.9018611786084201E-3</v>
      </c>
      <c r="E175" s="28">
        <v>3.6666393636952599E-3</v>
      </c>
      <c r="F175" s="28">
        <v>-2.3083127649079298E-3</v>
      </c>
      <c r="G175" s="28">
        <v>9.9762034501490893E-3</v>
      </c>
    </row>
    <row r="176" spans="1:7" x14ac:dyDescent="0.3">
      <c r="A176" s="3">
        <v>20090916</v>
      </c>
      <c r="B176" s="28">
        <v>1.01370001449198E-2</v>
      </c>
      <c r="C176" s="28">
        <v>-6.2326327687333002E-3</v>
      </c>
      <c r="D176" s="28">
        <v>-5.5594368335037101E-4</v>
      </c>
      <c r="E176" s="28">
        <v>-4.0374139179866304E-3</v>
      </c>
      <c r="F176" s="28">
        <v>-2.17192244846421E-2</v>
      </c>
      <c r="G176" s="28">
        <v>-5.9054676059329203E-3</v>
      </c>
    </row>
    <row r="177" spans="1:7" x14ac:dyDescent="0.3">
      <c r="A177" s="3">
        <v>20090917</v>
      </c>
      <c r="B177" s="28">
        <v>4.0420683197933398E-2</v>
      </c>
      <c r="C177" s="28">
        <v>1.44598248652918E-2</v>
      </c>
      <c r="D177" s="28">
        <v>3.2133650547647601E-2</v>
      </c>
      <c r="E177" s="28">
        <v>1.8631149040519102E-2</v>
      </c>
      <c r="F177" s="28">
        <v>1.75501592404924E-2</v>
      </c>
      <c r="G177" s="28">
        <v>1.9902328416993801E-2</v>
      </c>
    </row>
    <row r="178" spans="1:7" x14ac:dyDescent="0.3">
      <c r="A178" s="3">
        <v>20090918</v>
      </c>
      <c r="B178" s="28">
        <v>-3.8769792071577103E-2</v>
      </c>
      <c r="C178" s="28">
        <v>-7.93518746286004E-3</v>
      </c>
      <c r="D178" s="28">
        <v>-2.9922601031474299E-2</v>
      </c>
      <c r="E178" s="28">
        <v>-2.9729839501378801E-2</v>
      </c>
      <c r="F178" s="28">
        <v>-4.0469373081161802E-2</v>
      </c>
      <c r="G178" s="28">
        <v>-3.5789773140201903E-2</v>
      </c>
    </row>
    <row r="179" spans="1:7" x14ac:dyDescent="0.3">
      <c r="A179" s="3">
        <v>20090921</v>
      </c>
      <c r="B179" s="28">
        <v>1.40982107018602E-2</v>
      </c>
      <c r="C179" s="28">
        <v>3.24412199321127E-2</v>
      </c>
      <c r="D179" s="28">
        <v>1.9809867242214299E-2</v>
      </c>
      <c r="E179" s="28">
        <v>2.1954807145188899E-2</v>
      </c>
      <c r="F179" s="28">
        <v>-5.3777365622251503E-3</v>
      </c>
      <c r="G179" s="28">
        <v>5.0375718270551303E-3</v>
      </c>
    </row>
    <row r="180" spans="1:7" x14ac:dyDescent="0.3">
      <c r="A180" s="3">
        <v>20090922</v>
      </c>
      <c r="B180" s="28">
        <v>-2.6781467226425701E-2</v>
      </c>
      <c r="C180" s="28">
        <v>-1.44189384930987E-2</v>
      </c>
      <c r="D180" s="28">
        <v>-1.9911286607668201E-2</v>
      </c>
      <c r="E180" s="28">
        <v>-9.1546131728270797E-3</v>
      </c>
      <c r="F180" s="28">
        <v>-2.87009992208879E-2</v>
      </c>
      <c r="G180" s="28">
        <v>-2.77543454000665E-2</v>
      </c>
    </row>
    <row r="181" spans="1:7" x14ac:dyDescent="0.3">
      <c r="A181" s="3">
        <v>20090923</v>
      </c>
      <c r="B181" s="28">
        <v>-2.4504950619457299E-2</v>
      </c>
      <c r="C181" s="28">
        <v>-3.1294623730233E-2</v>
      </c>
      <c r="D181" s="28">
        <v>-2.5549136241507401E-2</v>
      </c>
      <c r="E181" s="28">
        <v>-2.5654110057149401E-2</v>
      </c>
      <c r="F181" s="28">
        <v>-1.7699459465616602E-2</v>
      </c>
      <c r="G181" s="28">
        <v>-2.7708615480753901E-2</v>
      </c>
    </row>
    <row r="182" spans="1:7" x14ac:dyDescent="0.3">
      <c r="A182" s="3">
        <v>20090924</v>
      </c>
      <c r="B182" s="28">
        <v>-1.56481515053267E-2</v>
      </c>
      <c r="C182" s="28">
        <v>-1.7597309224414999E-2</v>
      </c>
      <c r="D182" s="28">
        <v>-1.7624823997950501E-2</v>
      </c>
      <c r="E182" s="28">
        <v>-1.1058047180737499E-2</v>
      </c>
      <c r="F182" s="28">
        <v>2.8420659032649301E-2</v>
      </c>
      <c r="G182" s="28">
        <v>-5.8396514952322003E-3</v>
      </c>
    </row>
    <row r="183" spans="1:7" x14ac:dyDescent="0.3">
      <c r="A183" s="3">
        <v>20090925</v>
      </c>
      <c r="B183" s="28">
        <v>-7.8023626853766896E-3</v>
      </c>
      <c r="C183" s="28">
        <v>-3.5510273634806202E-3</v>
      </c>
      <c r="D183" s="28">
        <v>-7.18015767080329E-3</v>
      </c>
      <c r="E183" s="28">
        <v>1.7073264624063399E-3</v>
      </c>
      <c r="F183" s="28">
        <v>-7.1118785937967204E-3</v>
      </c>
      <c r="G183" s="28">
        <v>-1.07111363340089E-2</v>
      </c>
    </row>
    <row r="184" spans="1:7" x14ac:dyDescent="0.3">
      <c r="A184" s="3">
        <v>20090928</v>
      </c>
      <c r="B184" s="28">
        <v>-2.9245396740871898E-2</v>
      </c>
      <c r="C184" s="28">
        <v>-1.0220750299687E-2</v>
      </c>
      <c r="D184" s="28">
        <v>-2.72451572751823E-2</v>
      </c>
      <c r="E184" s="28">
        <v>-2.0815180935385699E-2</v>
      </c>
      <c r="F184" s="28">
        <v>-3.1082207884796698E-2</v>
      </c>
      <c r="G184" s="28">
        <v>-3.0891621331865699E-2</v>
      </c>
    </row>
    <row r="185" spans="1:7" x14ac:dyDescent="0.3">
      <c r="A185" s="3">
        <v>20090929</v>
      </c>
      <c r="B185" s="28">
        <v>-1.2091635024999501E-2</v>
      </c>
      <c r="C185" s="28">
        <v>-2.2811588871903599E-2</v>
      </c>
      <c r="D185" s="28">
        <v>-9.8219947721554599E-3</v>
      </c>
      <c r="E185" s="28">
        <v>-1.41832518873853E-2</v>
      </c>
      <c r="F185" s="28">
        <v>1.0964316069041E-2</v>
      </c>
      <c r="G185" s="28">
        <v>-7.8843919619582398E-3</v>
      </c>
    </row>
    <row r="186" spans="1:7" x14ac:dyDescent="0.3">
      <c r="A186" s="3">
        <v>20090930</v>
      </c>
      <c r="B186" s="28">
        <v>8.5079284376399298E-4</v>
      </c>
      <c r="C186" s="28">
        <v>1.6882409044639099E-2</v>
      </c>
      <c r="D186" s="28">
        <v>7.5144855340474404E-3</v>
      </c>
      <c r="E186" s="28">
        <v>6.6169832782053796E-3</v>
      </c>
      <c r="F186" s="28">
        <v>1.0560296216012999E-2</v>
      </c>
      <c r="G186" s="28">
        <v>1.11535593454833E-2</v>
      </c>
    </row>
    <row r="187" spans="1:7" x14ac:dyDescent="0.3">
      <c r="A187" s="3">
        <v>20091009</v>
      </c>
      <c r="B187" s="28">
        <v>4.3522926877890597E-2</v>
      </c>
      <c r="C187" s="28">
        <v>4.2956592341936398E-2</v>
      </c>
      <c r="D187" s="28">
        <v>4.4739780992702302E-2</v>
      </c>
      <c r="E187" s="28">
        <v>4.4053589261771602E-2</v>
      </c>
      <c r="F187" s="28">
        <v>4.9094457687659701E-2</v>
      </c>
      <c r="G187" s="28">
        <v>6.0971657707627101E-2</v>
      </c>
    </row>
    <row r="188" spans="1:7" x14ac:dyDescent="0.3">
      <c r="A188" s="3">
        <v>20091012</v>
      </c>
      <c r="B188" s="28">
        <v>6.6570114147777399E-3</v>
      </c>
      <c r="C188" s="28">
        <v>-1.80783956840818E-3</v>
      </c>
      <c r="D188" s="28">
        <v>1.03076315784084E-2</v>
      </c>
      <c r="E188" s="28">
        <v>7.8387921166077606E-3</v>
      </c>
      <c r="F188" s="28">
        <v>-2.9090198078013801E-3</v>
      </c>
      <c r="G188" s="28">
        <v>-6.3490438183149501E-3</v>
      </c>
    </row>
    <row r="189" spans="1:7" x14ac:dyDescent="0.3">
      <c r="A189" s="3">
        <v>20091013</v>
      </c>
      <c r="B189" s="28">
        <v>9.4200329903505395E-3</v>
      </c>
      <c r="C189" s="28">
        <v>9.7773186861262601E-3</v>
      </c>
      <c r="D189" s="28">
        <v>1.1701129285319901E-2</v>
      </c>
      <c r="E189" s="28">
        <v>6.4879746579147596E-3</v>
      </c>
      <c r="F189" s="28">
        <v>1.7208073739877899E-2</v>
      </c>
      <c r="G189" s="28">
        <v>1.67964124723117E-2</v>
      </c>
    </row>
    <row r="190" spans="1:7" x14ac:dyDescent="0.3">
      <c r="A190" s="3">
        <v>20091014</v>
      </c>
      <c r="B190" s="28">
        <v>2.8425598580937802E-3</v>
      </c>
      <c r="C190" s="28">
        <v>3.5965855918432799E-3</v>
      </c>
      <c r="D190" s="28">
        <v>-1.14419035526838E-3</v>
      </c>
      <c r="E190" s="28">
        <v>8.1820434211796601E-4</v>
      </c>
      <c r="F190" s="28">
        <v>1.3112567616843899E-2</v>
      </c>
      <c r="G190" s="28">
        <v>1.12231207551518E-2</v>
      </c>
    </row>
    <row r="191" spans="1:7" x14ac:dyDescent="0.3">
      <c r="A191" s="3">
        <v>20091015</v>
      </c>
      <c r="B191" s="28">
        <v>-2.12819804986984E-3</v>
      </c>
      <c r="C191" s="28">
        <v>-1.5194301471025101E-3</v>
      </c>
      <c r="D191" s="28">
        <v>5.4707282311295203E-3</v>
      </c>
      <c r="E191" s="28">
        <v>-4.0541098644442403E-3</v>
      </c>
      <c r="F191" s="28">
        <v>6.27202342897975E-3</v>
      </c>
      <c r="G191" s="28">
        <v>3.3159344998325299E-3</v>
      </c>
    </row>
    <row r="192" spans="1:7" x14ac:dyDescent="0.3">
      <c r="A192" s="3">
        <v>20091016</v>
      </c>
      <c r="B192" s="28">
        <v>-3.8607562815405399E-3</v>
      </c>
      <c r="C192" s="28">
        <v>5.2248466696312203E-3</v>
      </c>
      <c r="D192" s="28">
        <v>6.5567362161266603E-4</v>
      </c>
      <c r="E192" s="28">
        <v>-5.1556761767207503E-4</v>
      </c>
      <c r="F192" s="28">
        <v>-5.1177814282767E-4</v>
      </c>
      <c r="G192" s="28">
        <v>3.1078068281620501E-3</v>
      </c>
    </row>
    <row r="193" spans="1:7" x14ac:dyDescent="0.3">
      <c r="A193" s="3">
        <v>20091019</v>
      </c>
      <c r="B193" s="28">
        <v>1.6751986380019301E-2</v>
      </c>
      <c r="C193" s="28">
        <v>1.8890347913625899E-2</v>
      </c>
      <c r="D193" s="28">
        <v>2.1391247197963401E-2</v>
      </c>
      <c r="E193" s="28">
        <v>1.8349393202995098E-2</v>
      </c>
      <c r="F193" s="28">
        <v>3.1491311349065298E-2</v>
      </c>
      <c r="G193" s="28">
        <v>2.7056852749215599E-2</v>
      </c>
    </row>
    <row r="194" spans="1:7" x14ac:dyDescent="0.3">
      <c r="A194" s="3">
        <v>20091020</v>
      </c>
      <c r="B194" s="28">
        <v>2.00739943198084E-2</v>
      </c>
      <c r="C194" s="28">
        <v>4.5612018315980404E-3</v>
      </c>
      <c r="D194" s="28">
        <v>1.8696898189575699E-2</v>
      </c>
      <c r="E194" s="28">
        <v>1.9791698514686401E-2</v>
      </c>
      <c r="F194" s="28">
        <v>1.73841429005657E-2</v>
      </c>
      <c r="G194" s="28">
        <v>1.2461001056973601E-2</v>
      </c>
    </row>
    <row r="195" spans="1:7" x14ac:dyDescent="0.3">
      <c r="A195" s="3">
        <v>20091021</v>
      </c>
      <c r="B195" s="28">
        <v>-1.4224779152216101E-2</v>
      </c>
      <c r="C195" s="28">
        <v>-5.9967810059501298E-3</v>
      </c>
      <c r="D195" s="28">
        <v>-1.4606395348390901E-2</v>
      </c>
      <c r="E195" s="28">
        <v>-9.4994319093432596E-3</v>
      </c>
      <c r="F195" s="28">
        <v>4.3966023789162399E-3</v>
      </c>
      <c r="G195" s="28">
        <v>-6.2107370438852297E-3</v>
      </c>
    </row>
    <row r="196" spans="1:7" x14ac:dyDescent="0.3">
      <c r="A196" s="3">
        <v>20091022</v>
      </c>
      <c r="B196" s="28">
        <v>-2.09939923613819E-4</v>
      </c>
      <c r="C196" s="28">
        <v>1.3466624914193199E-3</v>
      </c>
      <c r="D196" s="28">
        <v>-1.7360891509197E-3</v>
      </c>
      <c r="E196" s="28">
        <v>3.07073640190493E-3</v>
      </c>
      <c r="F196" s="28">
        <v>-7.4106502064279897E-3</v>
      </c>
      <c r="G196" s="28">
        <v>-4.8981546501485201E-3</v>
      </c>
    </row>
    <row r="197" spans="1:7" x14ac:dyDescent="0.3">
      <c r="A197" s="3">
        <v>20091023</v>
      </c>
      <c r="B197" s="28">
        <v>1.0188187852666199E-2</v>
      </c>
      <c r="C197" s="28">
        <v>1.47197416488555E-2</v>
      </c>
      <c r="D197" s="28">
        <v>1.37966204740422E-2</v>
      </c>
      <c r="E197" s="28">
        <v>1.0299076053102599E-2</v>
      </c>
      <c r="F197" s="28">
        <v>2.1834729182011799E-2</v>
      </c>
      <c r="G197" s="28">
        <v>1.98619859363377E-2</v>
      </c>
    </row>
    <row r="198" spans="1:7" x14ac:dyDescent="0.3">
      <c r="A198" s="3">
        <v>20091026</v>
      </c>
      <c r="B198" s="28">
        <v>-1.2550175402622999E-3</v>
      </c>
      <c r="C198" s="28">
        <v>1.3679974072861201E-2</v>
      </c>
      <c r="D198" s="28">
        <v>6.7629235690465899E-3</v>
      </c>
      <c r="E198" s="28">
        <v>-3.7228379588659299E-3</v>
      </c>
      <c r="F198" s="28">
        <v>6.2252143110470902E-4</v>
      </c>
      <c r="G198" s="28">
        <v>-4.80648543947477E-5</v>
      </c>
    </row>
    <row r="199" spans="1:7" x14ac:dyDescent="0.3">
      <c r="A199" s="3">
        <v>20091027</v>
      </c>
      <c r="B199" s="28">
        <v>-2.2684603906446402E-2</v>
      </c>
      <c r="C199" s="28">
        <v>-2.0724659487262601E-2</v>
      </c>
      <c r="D199" s="28">
        <v>-2.0194052561147601E-2</v>
      </c>
      <c r="E199" s="28">
        <v>-2.0529394338802499E-2</v>
      </c>
      <c r="F199" s="28">
        <v>-2.7825192707118501E-2</v>
      </c>
      <c r="G199" s="28">
        <v>-3.4956009827966303E-2</v>
      </c>
    </row>
    <row r="200" spans="1:7" x14ac:dyDescent="0.3">
      <c r="A200" s="3">
        <v>20091028</v>
      </c>
      <c r="B200" s="28">
        <v>1.05081396604656E-2</v>
      </c>
      <c r="C200" s="28">
        <v>1.01895048023201E-2</v>
      </c>
      <c r="D200" s="28">
        <v>1.58671319683929E-2</v>
      </c>
      <c r="E200" s="28">
        <v>1.2372037084980501E-2</v>
      </c>
      <c r="F200" s="28">
        <v>-2.8594326835698399E-3</v>
      </c>
      <c r="G200" s="28">
        <v>7.8599720001993004E-3</v>
      </c>
    </row>
    <row r="201" spans="1:7" x14ac:dyDescent="0.3">
      <c r="A201" s="3">
        <v>20091029</v>
      </c>
      <c r="B201" s="28">
        <v>-2.1499786682755401E-2</v>
      </c>
      <c r="C201" s="28">
        <v>-3.2823265829527199E-3</v>
      </c>
      <c r="D201" s="28">
        <v>-1.49906514243372E-2</v>
      </c>
      <c r="E201" s="28">
        <v>-1.23823392273409E-2</v>
      </c>
      <c r="F201" s="28">
        <v>-2.6919397857429899E-2</v>
      </c>
      <c r="G201" s="28">
        <v>-2.68545882164892E-2</v>
      </c>
    </row>
    <row r="202" spans="1:7" x14ac:dyDescent="0.3">
      <c r="A202" s="3">
        <v>20091030</v>
      </c>
      <c r="B202" s="28">
        <v>5.94046148934348E-3</v>
      </c>
      <c r="C202" s="28">
        <v>2.7003804295674099E-2</v>
      </c>
      <c r="D202" s="28">
        <v>1.3238112567579801E-2</v>
      </c>
      <c r="E202" s="28">
        <v>1.16423405170075E-2</v>
      </c>
      <c r="F202" s="28">
        <v>1.06222196150286E-2</v>
      </c>
      <c r="G202" s="28">
        <v>1.0253093922865299E-2</v>
      </c>
    </row>
    <row r="203" spans="1:7" x14ac:dyDescent="0.3">
      <c r="A203" s="3">
        <v>20091102</v>
      </c>
      <c r="B203" s="28">
        <v>2.1485218065917001E-2</v>
      </c>
      <c r="C203" s="28">
        <v>5.26470973726594E-2</v>
      </c>
      <c r="D203" s="28">
        <v>2.9019950549710901E-2</v>
      </c>
      <c r="E203" s="28">
        <v>3.1179632886149999E-2</v>
      </c>
      <c r="F203" s="28">
        <v>4.3878642260587103E-2</v>
      </c>
      <c r="G203" s="28">
        <v>2.6704910697171499E-2</v>
      </c>
    </row>
    <row r="204" spans="1:7" x14ac:dyDescent="0.3">
      <c r="A204" s="3">
        <v>20091103</v>
      </c>
      <c r="B204" s="28">
        <v>1.56223825960339E-2</v>
      </c>
      <c r="C204" s="28">
        <v>6.1174849422247803E-3</v>
      </c>
      <c r="D204" s="28">
        <v>1.4665911204633999E-2</v>
      </c>
      <c r="E204" s="28">
        <v>1.6776454224787501E-2</v>
      </c>
      <c r="F204" s="28">
        <v>1.16788855528584E-2</v>
      </c>
      <c r="G204" s="28">
        <v>1.8870033786702E-2</v>
      </c>
    </row>
    <row r="205" spans="1:7" x14ac:dyDescent="0.3">
      <c r="A205" s="3">
        <v>20091104</v>
      </c>
      <c r="B205" s="28">
        <v>1.4260260815085499E-2</v>
      </c>
      <c r="C205" s="28">
        <v>4.8155108013104402E-3</v>
      </c>
      <c r="D205" s="28">
        <v>2.9799456684795498E-3</v>
      </c>
      <c r="E205" s="28">
        <v>9.0883311491504193E-3</v>
      </c>
      <c r="F205" s="28">
        <v>2.7174988654601298E-3</v>
      </c>
      <c r="G205" s="28">
        <v>8.3794359288984592E-3</v>
      </c>
    </row>
    <row r="206" spans="1:7" x14ac:dyDescent="0.3">
      <c r="A206" s="3">
        <v>20091105</v>
      </c>
      <c r="B206" s="28">
        <v>8.7298507526584398E-3</v>
      </c>
      <c r="C206" s="28">
        <v>6.3158838753536702E-3</v>
      </c>
      <c r="D206" s="28">
        <v>9.1833256138847894E-3</v>
      </c>
      <c r="E206" s="28">
        <v>5.7586043978750997E-3</v>
      </c>
      <c r="F206" s="28">
        <v>-4.5401248353058802E-4</v>
      </c>
      <c r="G206" s="28">
        <v>7.6645600800273198E-3</v>
      </c>
    </row>
    <row r="207" spans="1:7" x14ac:dyDescent="0.3">
      <c r="A207" s="3">
        <v>20091106</v>
      </c>
      <c r="B207" s="28">
        <v>-6.8161691356658904E-4</v>
      </c>
      <c r="C207" s="28">
        <v>-5.3191928131641197E-3</v>
      </c>
      <c r="D207" s="28">
        <v>6.5075577177812196E-3</v>
      </c>
      <c r="E207" s="28">
        <v>3.2555829352073098E-4</v>
      </c>
      <c r="F207" s="28">
        <v>4.6357355681244097E-3</v>
      </c>
      <c r="G207" s="28">
        <v>8.7720054777054995E-3</v>
      </c>
    </row>
    <row r="208" spans="1:7" x14ac:dyDescent="0.3">
      <c r="A208" s="3">
        <v>20091109</v>
      </c>
      <c r="B208" s="28">
        <v>7.9652482995845493E-3</v>
      </c>
      <c r="C208" s="28">
        <v>-1.4826085952474499E-3</v>
      </c>
      <c r="D208" s="28">
        <v>5.1792454835032E-3</v>
      </c>
      <c r="E208" s="28">
        <v>5.8052274702391701E-3</v>
      </c>
      <c r="F208" s="28">
        <v>4.1332232306413099E-4</v>
      </c>
      <c r="G208" s="28">
        <v>6.7617250833968802E-3</v>
      </c>
    </row>
    <row r="209" spans="1:7" x14ac:dyDescent="0.3">
      <c r="A209" s="3">
        <v>20091110</v>
      </c>
      <c r="B209" s="28">
        <v>-2.0485072690404702E-3</v>
      </c>
      <c r="C209" s="28">
        <v>9.7961275728393696E-3</v>
      </c>
      <c r="D209" s="28">
        <v>3.0187164076938499E-3</v>
      </c>
      <c r="E209" s="28">
        <v>7.0760185411181302E-3</v>
      </c>
      <c r="F209" s="28">
        <v>5.4919069089147503E-3</v>
      </c>
      <c r="G209" s="28">
        <v>-1.32674982558892E-3</v>
      </c>
    </row>
    <row r="210" spans="1:7" x14ac:dyDescent="0.3">
      <c r="A210" s="3">
        <v>20091111</v>
      </c>
      <c r="B210" s="28">
        <v>5.10393908255561E-3</v>
      </c>
      <c r="C210" s="28">
        <v>5.0152783729598797E-3</v>
      </c>
      <c r="D210" s="28">
        <v>6.1489010446065502E-3</v>
      </c>
      <c r="E210" s="28">
        <v>6.2911827934688004E-3</v>
      </c>
      <c r="F210" s="28">
        <v>-4.2998194240624196E-3</v>
      </c>
      <c r="G210" s="28">
        <v>-1.26825414638309E-3</v>
      </c>
    </row>
    <row r="211" spans="1:7" x14ac:dyDescent="0.3">
      <c r="A211" s="3">
        <v>20091112</v>
      </c>
      <c r="B211" s="28">
        <v>-1.7261398707548101E-3</v>
      </c>
      <c r="C211" s="28">
        <v>9.4856491617357E-4</v>
      </c>
      <c r="D211" s="28">
        <v>3.4962235130227099E-3</v>
      </c>
      <c r="E211" s="28">
        <v>1.6077772209504401E-2</v>
      </c>
      <c r="F211" s="28">
        <v>-4.6817748048134803E-3</v>
      </c>
      <c r="G211" s="28">
        <v>2.8315639595688801E-3</v>
      </c>
    </row>
    <row r="212" spans="1:7" x14ac:dyDescent="0.3">
      <c r="A212" s="3">
        <v>20091113</v>
      </c>
      <c r="B212" s="28">
        <v>8.3198086686793599E-3</v>
      </c>
      <c r="C212" s="28">
        <v>9.1999677834961602E-3</v>
      </c>
      <c r="D212" s="28">
        <v>1.29586844605765E-2</v>
      </c>
      <c r="E212" s="28">
        <v>1.83802349083758E-2</v>
      </c>
      <c r="F212" s="28">
        <v>4.5235689528793201E-3</v>
      </c>
      <c r="G212" s="28">
        <v>5.0674800482023398E-3</v>
      </c>
    </row>
    <row r="213" spans="1:7" x14ac:dyDescent="0.3">
      <c r="A213" s="3">
        <v>20091116</v>
      </c>
      <c r="B213" s="28">
        <v>2.0386132882202101E-2</v>
      </c>
      <c r="C213" s="28">
        <v>2.1653655310337801E-2</v>
      </c>
      <c r="D213" s="28">
        <v>2.1224656145750399E-2</v>
      </c>
      <c r="E213" s="28">
        <v>1.9944106304847199E-2</v>
      </c>
      <c r="F213" s="28">
        <v>2.8488575156300398E-2</v>
      </c>
      <c r="G213" s="28">
        <v>3.3986367417072602E-2</v>
      </c>
    </row>
    <row r="214" spans="1:7" x14ac:dyDescent="0.3">
      <c r="A214" s="3">
        <v>20091117</v>
      </c>
      <c r="B214" s="28">
        <v>4.7999895250747599E-3</v>
      </c>
      <c r="C214" s="28">
        <v>5.0674288098249603E-3</v>
      </c>
      <c r="D214" s="28">
        <v>6.8732371012745596E-4</v>
      </c>
      <c r="E214" s="28">
        <v>1.3721682031892701E-3</v>
      </c>
      <c r="F214" s="28">
        <v>3.8868988574678898E-3</v>
      </c>
      <c r="G214" s="28">
        <v>2.11488009942782E-4</v>
      </c>
    </row>
    <row r="215" spans="1:7" x14ac:dyDescent="0.3">
      <c r="A215" s="3">
        <v>20091118</v>
      </c>
      <c r="B215" s="28">
        <v>7.0438744248941402E-3</v>
      </c>
      <c r="C215" s="28">
        <v>1.1970695020631E-2</v>
      </c>
      <c r="D215" s="28">
        <v>-1.79682340222293E-3</v>
      </c>
      <c r="E215" s="28">
        <v>3.06125866651643E-3</v>
      </c>
      <c r="F215" s="28">
        <v>-3.6604003859697001E-3</v>
      </c>
      <c r="G215" s="28">
        <v>3.1224805941536299E-3</v>
      </c>
    </row>
    <row r="216" spans="1:7" x14ac:dyDescent="0.3">
      <c r="A216" s="3">
        <v>20091119</v>
      </c>
      <c r="B216" s="28">
        <v>1.5326919901793299E-2</v>
      </c>
      <c r="C216" s="28">
        <v>8.3150284032472502E-3</v>
      </c>
      <c r="D216" s="28">
        <v>9.56987111838342E-3</v>
      </c>
      <c r="E216" s="28">
        <v>7.2095815922359197E-3</v>
      </c>
      <c r="F216" s="28">
        <v>-1.4384295400891301E-3</v>
      </c>
      <c r="G216" s="28">
        <v>1.0244676517405699E-2</v>
      </c>
    </row>
    <row r="217" spans="1:7" x14ac:dyDescent="0.3">
      <c r="A217" s="3">
        <v>20091120</v>
      </c>
      <c r="B217" s="28">
        <v>6.1615755697184797E-3</v>
      </c>
      <c r="C217" s="28">
        <v>-5.1332034916424501E-3</v>
      </c>
      <c r="D217" s="28">
        <v>5.7704192819371903E-3</v>
      </c>
      <c r="E217" s="28">
        <v>1.5074636558168599E-3</v>
      </c>
      <c r="F217" s="28">
        <v>-3.8196729505421097E-4</v>
      </c>
      <c r="G217" s="28">
        <v>-2.1413590720664199E-3</v>
      </c>
    </row>
    <row r="218" spans="1:7" x14ac:dyDescent="0.3">
      <c r="A218" s="3">
        <v>20091123</v>
      </c>
      <c r="B218" s="28">
        <v>1.2034599299939001E-2</v>
      </c>
      <c r="C218" s="28">
        <v>1.31060449470486E-2</v>
      </c>
      <c r="D218" s="28">
        <v>1.67580992775237E-2</v>
      </c>
      <c r="E218" s="28">
        <v>2.4201672814317499E-2</v>
      </c>
      <c r="F218" s="28">
        <v>1.2322712722315401E-3</v>
      </c>
      <c r="G218" s="28">
        <v>1.5568802999608699E-2</v>
      </c>
    </row>
    <row r="219" spans="1:7" x14ac:dyDescent="0.3">
      <c r="A219" s="3">
        <v>20091124</v>
      </c>
      <c r="B219" s="28">
        <v>-4.9668817089012697E-2</v>
      </c>
      <c r="C219" s="28">
        <v>-5.6691242292400502E-2</v>
      </c>
      <c r="D219" s="28">
        <v>-5.0268740626278403E-2</v>
      </c>
      <c r="E219" s="28">
        <v>-4.64297247790387E-2</v>
      </c>
      <c r="F219" s="28">
        <v>-2.6286142006664601E-2</v>
      </c>
      <c r="G219" s="28">
        <v>-3.7700877921022898E-2</v>
      </c>
    </row>
    <row r="220" spans="1:7" x14ac:dyDescent="0.3">
      <c r="A220" s="3">
        <v>20091125</v>
      </c>
      <c r="B220" s="28">
        <v>2.5465225260242998E-2</v>
      </c>
      <c r="C220" s="28">
        <v>1.8431133225221299E-2</v>
      </c>
      <c r="D220" s="28">
        <v>2.4078214825037102E-2</v>
      </c>
      <c r="E220" s="28">
        <v>3.5984136964649797E-2</v>
      </c>
      <c r="F220" s="28">
        <v>1.5779309585241E-2</v>
      </c>
      <c r="G220" s="28">
        <v>3.3227877348072199E-2</v>
      </c>
    </row>
    <row r="221" spans="1:7" x14ac:dyDescent="0.3">
      <c r="A221" s="3">
        <v>20091126</v>
      </c>
      <c r="B221" s="28">
        <v>-4.1271067002715899E-2</v>
      </c>
      <c r="C221" s="28">
        <v>-4.0478706333619399E-2</v>
      </c>
      <c r="D221" s="28">
        <v>-4.7395723961825197E-2</v>
      </c>
      <c r="E221" s="28">
        <v>-4.4357202856975801E-2</v>
      </c>
      <c r="F221" s="28">
        <v>-4.0269539280176403E-2</v>
      </c>
      <c r="G221" s="28">
        <v>-3.6039186654829497E-2</v>
      </c>
    </row>
    <row r="222" spans="1:7" x14ac:dyDescent="0.3">
      <c r="A222" s="3">
        <v>20091127</v>
      </c>
      <c r="B222" s="28">
        <v>-1.7667559122119501E-2</v>
      </c>
      <c r="C222" s="28">
        <v>-5.0884249071491998E-3</v>
      </c>
      <c r="D222" s="28">
        <v>-1.7804876354304701E-2</v>
      </c>
      <c r="E222" s="28">
        <v>-1.92781868736887E-2</v>
      </c>
      <c r="F222" s="28">
        <v>-3.4245121757647698E-2</v>
      </c>
      <c r="G222" s="28">
        <v>-3.1104277418385701E-2</v>
      </c>
    </row>
    <row r="223" spans="1:7" x14ac:dyDescent="0.3">
      <c r="A223" s="3">
        <v>20091130</v>
      </c>
      <c r="B223" s="28">
        <v>3.8537977852840397E-2</v>
      </c>
      <c r="C223" s="28">
        <v>4.1416075716317599E-2</v>
      </c>
      <c r="D223" s="28">
        <v>4.5641961367358798E-2</v>
      </c>
      <c r="E223" s="28">
        <v>5.6272055924381698E-2</v>
      </c>
      <c r="F223" s="28">
        <v>3.1470270616589899E-2</v>
      </c>
      <c r="G223" s="28">
        <v>4.1630750889142601E-2</v>
      </c>
    </row>
    <row r="224" spans="1:7" x14ac:dyDescent="0.3">
      <c r="A224" s="3">
        <v>20091201</v>
      </c>
      <c r="B224" s="28">
        <v>1.8992027370074799E-2</v>
      </c>
      <c r="C224" s="28">
        <v>2.13349927184227E-2</v>
      </c>
      <c r="D224" s="28">
        <v>1.7369711868317799E-2</v>
      </c>
      <c r="E224" s="28">
        <v>2.4116642830333799E-2</v>
      </c>
      <c r="F224" s="28">
        <v>8.5883058455759505E-3</v>
      </c>
      <c r="G224" s="28">
        <v>2.10041991272008E-2</v>
      </c>
    </row>
    <row r="225" spans="1:7" x14ac:dyDescent="0.3">
      <c r="A225" s="3">
        <v>20091202</v>
      </c>
      <c r="B225" s="28">
        <v>9.08886128978054E-3</v>
      </c>
      <c r="C225" s="28">
        <v>5.8433111083062497E-3</v>
      </c>
      <c r="D225" s="28">
        <v>1.01778364848724E-2</v>
      </c>
      <c r="E225" s="28">
        <v>4.3359620911703799E-3</v>
      </c>
      <c r="F225" s="28">
        <v>1.1055758223443299E-2</v>
      </c>
      <c r="G225" s="28">
        <v>1.35800940538136E-2</v>
      </c>
    </row>
    <row r="226" spans="1:7" x14ac:dyDescent="0.3">
      <c r="A226" s="3">
        <v>20091203</v>
      </c>
      <c r="B226" s="28">
        <v>-2.2853415037427799E-4</v>
      </c>
      <c r="C226" s="28">
        <v>1.7500710072876999E-3</v>
      </c>
      <c r="D226" s="28">
        <v>7.3969996452660502E-3</v>
      </c>
      <c r="E226" s="28">
        <v>8.4488510345889496E-4</v>
      </c>
      <c r="F226" s="28">
        <v>-7.3572445109956102E-3</v>
      </c>
      <c r="G226" s="28">
        <v>4.8472261407301103E-3</v>
      </c>
    </row>
    <row r="227" spans="1:7" x14ac:dyDescent="0.3">
      <c r="A227" s="3">
        <v>20091204</v>
      </c>
      <c r="B227" s="28">
        <v>-1.5801615169280199E-2</v>
      </c>
      <c r="C227" s="28">
        <v>-2.1069271606624002E-2</v>
      </c>
      <c r="D227" s="28">
        <v>-1.4875540636169301E-2</v>
      </c>
      <c r="E227" s="28">
        <v>-2.18508585394484E-2</v>
      </c>
      <c r="F227" s="28">
        <v>3.83062326934661E-2</v>
      </c>
      <c r="G227" s="28">
        <v>-5.5963614377560799E-3</v>
      </c>
    </row>
    <row r="228" spans="1:7" x14ac:dyDescent="0.3">
      <c r="A228" s="3">
        <v>20091207</v>
      </c>
      <c r="B228" s="28">
        <v>1.7412883654666901E-2</v>
      </c>
      <c r="C228" s="28">
        <v>1.20372330073872E-2</v>
      </c>
      <c r="D228" s="28">
        <v>1.1952082376487899E-2</v>
      </c>
      <c r="E228" s="28">
        <v>1.80112883847388E-2</v>
      </c>
      <c r="F228" s="28">
        <v>6.79275126216684E-3</v>
      </c>
      <c r="G228" s="28">
        <v>7.7758568970943097E-3</v>
      </c>
    </row>
    <row r="229" spans="1:7" x14ac:dyDescent="0.3">
      <c r="A229" s="3">
        <v>20091208</v>
      </c>
      <c r="B229" s="28">
        <v>-5.8441236633237897E-3</v>
      </c>
      <c r="C229" s="28">
        <v>-5.87824503647241E-3</v>
      </c>
      <c r="D229" s="28">
        <v>-4.3841998418477201E-3</v>
      </c>
      <c r="E229" s="28">
        <v>-2.6493329513700699E-3</v>
      </c>
      <c r="F229" s="28">
        <v>-1.4363567720248899E-2</v>
      </c>
      <c r="G229" s="28">
        <v>-9.66787636596954E-3</v>
      </c>
    </row>
    <row r="230" spans="1:7" x14ac:dyDescent="0.3">
      <c r="A230" s="3">
        <v>20091209</v>
      </c>
      <c r="B230" s="28">
        <v>-6.8531628775809301E-3</v>
      </c>
      <c r="C230" s="28">
        <v>-1.43986151784486E-2</v>
      </c>
      <c r="D230" s="28">
        <v>-8.8645570553880192E-3</v>
      </c>
      <c r="E230" s="28">
        <v>-1.32595099877685E-2</v>
      </c>
      <c r="F230" s="28">
        <v>-2.2953955525632098E-2</v>
      </c>
      <c r="G230" s="28">
        <v>-1.9927396548829801E-2</v>
      </c>
    </row>
    <row r="231" spans="1:7" x14ac:dyDescent="0.3">
      <c r="A231" s="3">
        <v>20091210</v>
      </c>
      <c r="B231" s="28">
        <v>1.20025072179902E-2</v>
      </c>
      <c r="C231" s="28">
        <v>7.9632068422983305E-3</v>
      </c>
      <c r="D231" s="28">
        <v>1.10475383189648E-2</v>
      </c>
      <c r="E231" s="28">
        <v>1.29145675167454E-2</v>
      </c>
      <c r="F231" s="28">
        <v>4.36270643524426E-3</v>
      </c>
      <c r="G231" s="28">
        <v>7.2598123905432002E-3</v>
      </c>
    </row>
    <row r="232" spans="1:7" x14ac:dyDescent="0.3">
      <c r="A232" s="3">
        <v>20091211</v>
      </c>
      <c r="B232" s="28">
        <v>-4.4931487625741101E-4</v>
      </c>
      <c r="C232" s="28">
        <v>-1.61624865419982E-3</v>
      </c>
      <c r="D232" s="28">
        <v>1.0845904718538499E-3</v>
      </c>
      <c r="E232" s="28">
        <v>1.28173723077423E-3</v>
      </c>
      <c r="F232" s="28">
        <v>-1.7726009780216999E-3</v>
      </c>
      <c r="G232" s="28">
        <v>7.8458319004811596E-4</v>
      </c>
    </row>
    <row r="233" spans="1:7" x14ac:dyDescent="0.3">
      <c r="A233" s="3">
        <v>20091214</v>
      </c>
      <c r="B233" s="28">
        <v>4.0574497792857898E-3</v>
      </c>
      <c r="C233" s="28">
        <v>-7.1500405487845402E-3</v>
      </c>
      <c r="D233" s="28">
        <v>5.5238070629925996E-4</v>
      </c>
      <c r="E233" s="28">
        <v>-5.7014487778622698E-3</v>
      </c>
      <c r="F233" s="28">
        <v>1.36298125801637E-2</v>
      </c>
      <c r="G233" s="28">
        <v>7.6174549329171004E-3</v>
      </c>
    </row>
    <row r="234" spans="1:7" x14ac:dyDescent="0.3">
      <c r="A234" s="3">
        <v>20091215</v>
      </c>
      <c r="B234" s="28">
        <v>7.8036394843577798E-3</v>
      </c>
      <c r="C234" s="28">
        <v>6.1152027032192399E-3</v>
      </c>
      <c r="D234" s="28">
        <v>5.2083125819688304E-3</v>
      </c>
      <c r="E234" s="28">
        <v>1.9003062267060602E-5</v>
      </c>
      <c r="F234" s="28">
        <v>-1.8569945354891999E-2</v>
      </c>
      <c r="G234" s="28">
        <v>-1.20997017047453E-3</v>
      </c>
    </row>
    <row r="235" spans="1:7" x14ac:dyDescent="0.3">
      <c r="A235" s="3">
        <v>20091216</v>
      </c>
      <c r="B235" s="28">
        <v>-1.21796005753735E-3</v>
      </c>
      <c r="C235" s="28">
        <v>6.1169238282443496E-3</v>
      </c>
      <c r="D235" s="28">
        <v>-7.9923944573628402E-3</v>
      </c>
      <c r="E235" s="28">
        <v>-1.0354373017375001E-2</v>
      </c>
      <c r="F235" s="28">
        <v>-3.8102668363930599E-3</v>
      </c>
      <c r="G235" s="28">
        <v>-7.8494093872638702E-3</v>
      </c>
    </row>
    <row r="236" spans="1:7" x14ac:dyDescent="0.3">
      <c r="A236" s="3">
        <v>20091217</v>
      </c>
      <c r="B236" s="28">
        <v>-1.0553207389140199E-2</v>
      </c>
      <c r="C236" s="28">
        <v>-3.7612573559630803E-2</v>
      </c>
      <c r="D236" s="28">
        <v>-2.26055338553755E-2</v>
      </c>
      <c r="E236" s="28">
        <v>-2.7607092324458099E-2</v>
      </c>
      <c r="F236" s="28">
        <v>-1.78710615669582E-2</v>
      </c>
      <c r="G236" s="28">
        <v>-2.9035606300187498E-2</v>
      </c>
    </row>
    <row r="237" spans="1:7" x14ac:dyDescent="0.3">
      <c r="A237" s="3">
        <v>20091218</v>
      </c>
      <c r="B237" s="28">
        <v>-2.32979544098736E-2</v>
      </c>
      <c r="C237" s="28">
        <v>-2.2623431513549199E-2</v>
      </c>
      <c r="D237" s="28">
        <v>-2.88559557746393E-2</v>
      </c>
      <c r="E237" s="28">
        <v>-2.9617553277440999E-2</v>
      </c>
      <c r="F237" s="28">
        <v>-2.7056147891654898E-2</v>
      </c>
      <c r="G237" s="28">
        <v>-3.0067695591121799E-2</v>
      </c>
    </row>
    <row r="238" spans="1:7" x14ac:dyDescent="0.3">
      <c r="A238" s="3">
        <v>20091221</v>
      </c>
      <c r="B238" s="28">
        <v>4.1604454267333002E-3</v>
      </c>
      <c r="C238" s="28">
        <v>8.0206084975179403E-3</v>
      </c>
      <c r="D238" s="28">
        <v>7.53910856226956E-3</v>
      </c>
      <c r="E238" s="28">
        <v>1.7816411177861799E-2</v>
      </c>
      <c r="F238" s="28">
        <v>-4.20304963667979E-3</v>
      </c>
      <c r="G238" s="28">
        <v>4.0736706346468999E-3</v>
      </c>
    </row>
    <row r="239" spans="1:7" x14ac:dyDescent="0.3">
      <c r="A239" s="3">
        <v>20091222</v>
      </c>
      <c r="B239" s="28">
        <v>-6.8192370649078002E-3</v>
      </c>
      <c r="C239" s="28">
        <v>-1.4773880459669E-2</v>
      </c>
      <c r="D239" s="28">
        <v>-1.7863335814821302E-2</v>
      </c>
      <c r="E239" s="28">
        <v>-2.24098243244641E-2</v>
      </c>
      <c r="F239" s="28">
        <v>-2.90742194500349E-2</v>
      </c>
      <c r="G239" s="28">
        <v>-3.2870117416014998E-2</v>
      </c>
    </row>
    <row r="240" spans="1:7" x14ac:dyDescent="0.3">
      <c r="A240" s="3">
        <v>20091223</v>
      </c>
      <c r="B240" s="28">
        <v>2.4979654064384901E-2</v>
      </c>
      <c r="C240" s="28">
        <v>1.9885964261409601E-2</v>
      </c>
      <c r="D240" s="28">
        <v>2.1098741842846901E-2</v>
      </c>
      <c r="E240" s="28">
        <v>2.2169366402845999E-2</v>
      </c>
      <c r="F240" s="28">
        <v>3.2814657370663202E-3</v>
      </c>
      <c r="G240" s="28">
        <v>1.10725652134494E-2</v>
      </c>
    </row>
    <row r="241" spans="1:7" x14ac:dyDescent="0.3">
      <c r="A241" s="3">
        <v>20091224</v>
      </c>
      <c r="B241" s="28">
        <v>2.6898339613158202E-2</v>
      </c>
      <c r="C241" s="28">
        <v>2.66119975252825E-2</v>
      </c>
      <c r="D241" s="28">
        <v>3.61600054171861E-2</v>
      </c>
      <c r="E241" s="28">
        <v>3.0540207518375499E-2</v>
      </c>
      <c r="F241" s="28">
        <v>2.39207434725596E-2</v>
      </c>
      <c r="G241" s="28">
        <v>3.8518925132197797E-2</v>
      </c>
    </row>
    <row r="242" spans="1:7" x14ac:dyDescent="0.3">
      <c r="A242" s="3">
        <v>20091225</v>
      </c>
      <c r="B242" s="28">
        <v>1.1509157780877801E-2</v>
      </c>
      <c r="C242" s="28">
        <v>1.19186187437379E-2</v>
      </c>
      <c r="D242" s="28">
        <v>7.8731087444326095E-3</v>
      </c>
      <c r="E242" s="28">
        <v>3.6636905173431798E-3</v>
      </c>
      <c r="F242" s="28">
        <v>-7.5096343053259202E-3</v>
      </c>
      <c r="G242" s="28">
        <v>-1.9016277910078199E-3</v>
      </c>
    </row>
    <row r="243" spans="1:7" x14ac:dyDescent="0.3">
      <c r="A243" s="3">
        <v>20091228</v>
      </c>
      <c r="B243" s="28">
        <v>1.4119014484295001E-2</v>
      </c>
      <c r="C243" s="28">
        <v>4.6819696277007198E-3</v>
      </c>
      <c r="D243" s="28">
        <v>1.6761125996604599E-2</v>
      </c>
      <c r="E243" s="28">
        <v>1.64031189700042E-2</v>
      </c>
      <c r="F243" s="28">
        <v>1.7661445084239901E-2</v>
      </c>
      <c r="G243" s="28">
        <v>1.6609812798059499E-2</v>
      </c>
    </row>
    <row r="244" spans="1:7" x14ac:dyDescent="0.3">
      <c r="A244" s="3">
        <v>20091229</v>
      </c>
      <c r="B244" s="28">
        <v>-6.1376139021592196E-4</v>
      </c>
      <c r="C244" s="28">
        <v>2.10817931701762E-3</v>
      </c>
      <c r="D244" s="28">
        <v>4.4977103418075E-5</v>
      </c>
      <c r="E244" s="28">
        <v>6.0482953445638197E-3</v>
      </c>
      <c r="F244" s="28">
        <v>9.4411788717040108E-3</v>
      </c>
      <c r="G244" s="28">
        <v>4.4037351715893996E-3</v>
      </c>
    </row>
    <row r="245" spans="1:7" x14ac:dyDescent="0.3">
      <c r="A245" s="3">
        <v>20091230</v>
      </c>
      <c r="B245" s="28">
        <v>-5.0073336209127397E-3</v>
      </c>
      <c r="C245" s="28">
        <v>2.37493345935896E-4</v>
      </c>
      <c r="D245" s="28">
        <v>-4.9206130163680101E-3</v>
      </c>
      <c r="E245" s="28">
        <v>-5.4313868989689399E-3</v>
      </c>
      <c r="F245" s="28">
        <v>3.1773682281474397E-2</v>
      </c>
      <c r="G245" s="28">
        <v>6.60157141664954E-3</v>
      </c>
    </row>
    <row r="246" spans="1:7" x14ac:dyDescent="0.3">
      <c r="A246" s="3">
        <v>20091231</v>
      </c>
      <c r="B246" s="28">
        <v>9.6294215726942297E-3</v>
      </c>
      <c r="C246" s="28">
        <v>1.99954346455869E-3</v>
      </c>
      <c r="D246" s="28">
        <v>8.2897611034678693E-3</v>
      </c>
      <c r="E246" s="28">
        <v>1.0305577027938599E-2</v>
      </c>
      <c r="F246" s="28">
        <v>5.2137368594646202E-3</v>
      </c>
      <c r="G246" s="28">
        <v>4.7068496931552102E-3</v>
      </c>
    </row>
    <row r="247" spans="1:7" x14ac:dyDescent="0.3">
      <c r="A247" s="3">
        <v>20100104</v>
      </c>
      <c r="B247" s="28">
        <v>1.1045081431941099E-2</v>
      </c>
      <c r="C247" s="28">
        <v>-7.2168873579861103E-3</v>
      </c>
      <c r="D247" s="28">
        <v>6.6247442748122798E-3</v>
      </c>
      <c r="E247" s="28">
        <v>-2.37221412903715E-3</v>
      </c>
      <c r="F247" s="28">
        <v>-1.8863305007264301E-2</v>
      </c>
      <c r="G247" s="28">
        <v>-4.0780208216216101E-3</v>
      </c>
    </row>
    <row r="248" spans="1:7" x14ac:dyDescent="0.3">
      <c r="A248" s="3">
        <v>20100105</v>
      </c>
      <c r="B248" s="28">
        <v>2.4012732045048599E-2</v>
      </c>
      <c r="C248" s="28">
        <v>4.7454257747326497E-3</v>
      </c>
      <c r="D248" s="28">
        <v>7.0822700550745403E-3</v>
      </c>
      <c r="E248" s="28">
        <v>-1.93761538367308E-3</v>
      </c>
      <c r="F248" s="28">
        <v>6.3761281242090901E-3</v>
      </c>
      <c r="G248" s="28">
        <v>1.4413725387167601E-2</v>
      </c>
    </row>
    <row r="249" spans="1:7" x14ac:dyDescent="0.3">
      <c r="A249" s="3">
        <v>20100106</v>
      </c>
      <c r="B249" s="28">
        <v>-5.1349954380782202E-3</v>
      </c>
      <c r="C249" s="28">
        <v>3.7410471578370299E-3</v>
      </c>
      <c r="D249" s="28">
        <v>-2.9402809814914002E-4</v>
      </c>
      <c r="E249" s="28">
        <v>-1.07331590700579E-2</v>
      </c>
      <c r="F249" s="28">
        <v>-1.2086237453385299E-2</v>
      </c>
      <c r="G249" s="28">
        <v>2.5369981097590698E-3</v>
      </c>
    </row>
    <row r="250" spans="1:7" x14ac:dyDescent="0.3">
      <c r="A250" s="3">
        <v>20100107</v>
      </c>
      <c r="B250" s="28">
        <v>-2.63515124017667E-2</v>
      </c>
      <c r="C250" s="28">
        <v>-2.1807763015808199E-2</v>
      </c>
      <c r="D250" s="28">
        <v>-2.6189605685344602E-2</v>
      </c>
      <c r="E250" s="28">
        <v>-2.4883528125659301E-2</v>
      </c>
      <c r="F250" s="28">
        <v>-1.6977086387069299E-2</v>
      </c>
      <c r="G250" s="28">
        <v>-1.78771641028669E-2</v>
      </c>
    </row>
    <row r="251" spans="1:7" x14ac:dyDescent="0.3">
      <c r="A251" s="3">
        <v>20100108</v>
      </c>
      <c r="B251" s="28">
        <v>1.9097890874323301E-2</v>
      </c>
      <c r="C251" s="28">
        <v>5.9126515626280497E-3</v>
      </c>
      <c r="D251" s="28">
        <v>7.1713648996664199E-3</v>
      </c>
      <c r="E251" s="28">
        <v>8.9397327614905205E-3</v>
      </c>
      <c r="F251" s="28">
        <v>7.6939063079527496E-3</v>
      </c>
      <c r="G251" s="28">
        <v>-8.8526027616742098E-4</v>
      </c>
    </row>
    <row r="252" spans="1:7" x14ac:dyDescent="0.3">
      <c r="A252" s="3">
        <v>20100111</v>
      </c>
      <c r="B252" s="28">
        <v>2.08217436047974E-2</v>
      </c>
      <c r="C252" s="28">
        <v>5.0727380162494196E-3</v>
      </c>
      <c r="D252" s="28">
        <v>3.9088293735217196E-3</v>
      </c>
      <c r="E252" s="28">
        <v>-4.9679511498029504E-3</v>
      </c>
      <c r="F252" s="28">
        <v>-1.5987299890656199E-3</v>
      </c>
      <c r="G252" s="28">
        <v>3.9426563696326198E-3</v>
      </c>
    </row>
    <row r="253" spans="1:7" x14ac:dyDescent="0.3">
      <c r="A253" s="3">
        <v>20100112</v>
      </c>
      <c r="B253" s="28">
        <v>2.7978069648318699E-2</v>
      </c>
      <c r="C253" s="28">
        <v>3.0499528899431701E-2</v>
      </c>
      <c r="D253" s="28">
        <v>2.3323794613854899E-2</v>
      </c>
      <c r="E253" s="28">
        <v>2.3980865985163399E-2</v>
      </c>
      <c r="F253" s="28">
        <v>6.9924086048112804E-3</v>
      </c>
      <c r="G253" s="28">
        <v>1.8114700998347898E-2</v>
      </c>
    </row>
    <row r="254" spans="1:7" x14ac:dyDescent="0.3">
      <c r="A254" s="3">
        <v>20100113</v>
      </c>
      <c r="B254" s="28">
        <v>7.9971225456539497E-3</v>
      </c>
      <c r="C254" s="28">
        <v>9.9490495224675308E-3</v>
      </c>
      <c r="D254" s="28">
        <v>-1.03799015724447E-2</v>
      </c>
      <c r="E254" s="28">
        <v>-7.6571060137005697E-3</v>
      </c>
      <c r="F254" s="28">
        <v>-4.8385762008732902E-2</v>
      </c>
      <c r="G254" s="28">
        <v>-2.7858990479173E-2</v>
      </c>
    </row>
    <row r="255" spans="1:7" x14ac:dyDescent="0.3">
      <c r="A255" s="3">
        <v>20100114</v>
      </c>
      <c r="B255" s="28">
        <v>2.3295528885872399E-2</v>
      </c>
      <c r="C255" s="28">
        <v>2.40809395244563E-2</v>
      </c>
      <c r="D255" s="28">
        <v>2.2100018545498E-2</v>
      </c>
      <c r="E255" s="28">
        <v>3.28650298499941E-2</v>
      </c>
      <c r="F255" s="28">
        <v>8.6259365713105707E-3</v>
      </c>
      <c r="G255" s="28">
        <v>1.6758728722795199E-2</v>
      </c>
    </row>
    <row r="256" spans="1:7" x14ac:dyDescent="0.3">
      <c r="A256" s="3">
        <v>20100115</v>
      </c>
      <c r="B256" s="28">
        <v>-2.62792221530582E-3</v>
      </c>
      <c r="C256" s="28">
        <v>1.8882613096751399E-3</v>
      </c>
      <c r="D256" s="28">
        <v>1.0689577204910899E-2</v>
      </c>
      <c r="E256" s="28">
        <v>3.357257883348E-3</v>
      </c>
      <c r="F256" s="28">
        <v>7.16365512848245E-3</v>
      </c>
      <c r="G256" s="28">
        <v>4.5311951873152397E-3</v>
      </c>
    </row>
    <row r="257" spans="1:7" x14ac:dyDescent="0.3">
      <c r="A257" s="3">
        <v>20100118</v>
      </c>
      <c r="B257" s="28">
        <v>1.5732978639191299E-2</v>
      </c>
      <c r="C257" s="28">
        <v>1.4168719630662E-2</v>
      </c>
      <c r="D257" s="28">
        <v>1.5785181534282901E-2</v>
      </c>
      <c r="E257" s="28">
        <v>1.9614321155275099E-2</v>
      </c>
      <c r="F257" s="28">
        <v>-2.1423888606506699E-3</v>
      </c>
      <c r="G257" s="28">
        <v>1.1343763540235001E-2</v>
      </c>
    </row>
    <row r="258" spans="1:7" x14ac:dyDescent="0.3">
      <c r="A258" s="3">
        <v>20100119</v>
      </c>
      <c r="B258" s="28">
        <v>-1.19710395599977E-2</v>
      </c>
      <c r="C258" s="28">
        <v>-5.1756094623266798E-3</v>
      </c>
      <c r="D258" s="28">
        <v>-8.0205297760550295E-3</v>
      </c>
      <c r="E258" s="28">
        <v>-3.5701610337291099E-3</v>
      </c>
      <c r="F258" s="28">
        <v>7.1090225923501199E-3</v>
      </c>
      <c r="G258" s="28">
        <v>2.05626155766393E-3</v>
      </c>
    </row>
    <row r="259" spans="1:7" x14ac:dyDescent="0.3">
      <c r="A259" s="3">
        <v>20100120</v>
      </c>
      <c r="B259" s="28">
        <v>-5.21761640501191E-2</v>
      </c>
      <c r="C259" s="28">
        <v>-2.84148891712891E-2</v>
      </c>
      <c r="D259" s="28">
        <v>-3.8917574215562599E-2</v>
      </c>
      <c r="E259" s="28">
        <v>-3.3612399338877698E-2</v>
      </c>
      <c r="F259" s="28">
        <v>-3.00843166055423E-2</v>
      </c>
      <c r="G259" s="28">
        <v>-3.4247820635459399E-2</v>
      </c>
    </row>
    <row r="260" spans="1:7" x14ac:dyDescent="0.3">
      <c r="A260" s="3">
        <v>20100121</v>
      </c>
      <c r="B260" s="28">
        <v>2.64869958811972E-3</v>
      </c>
      <c r="C260" s="28">
        <v>5.6108079972107703E-3</v>
      </c>
      <c r="D260" s="28">
        <v>-1.2004147141112199E-3</v>
      </c>
      <c r="E260" s="28">
        <v>4.3284060344085697E-3</v>
      </c>
      <c r="F260" s="28">
        <v>1.8610054720664401E-2</v>
      </c>
      <c r="G260" s="28">
        <v>-6.69888784717226E-3</v>
      </c>
    </row>
    <row r="261" spans="1:7" x14ac:dyDescent="0.3">
      <c r="A261" s="3">
        <v>20100122</v>
      </c>
      <c r="B261" s="28">
        <v>-2.6542523146125301E-2</v>
      </c>
      <c r="C261" s="28">
        <v>-1.5480826682153399E-2</v>
      </c>
      <c r="D261" s="28">
        <v>-2.6398614342106899E-2</v>
      </c>
      <c r="E261" s="28">
        <v>-2.4519865237683E-2</v>
      </c>
      <c r="F261" s="28">
        <v>3.6017289300319102E-3</v>
      </c>
      <c r="G261" s="28">
        <v>-2.7003323886201101E-2</v>
      </c>
    </row>
    <row r="262" spans="1:7" x14ac:dyDescent="0.3">
      <c r="A262" s="3">
        <v>20100125</v>
      </c>
      <c r="B262" s="28">
        <v>-1.0035412625992E-2</v>
      </c>
      <c r="C262" s="28">
        <v>-9.1193546498169204E-3</v>
      </c>
      <c r="D262" s="28">
        <v>-1.04751008697273E-2</v>
      </c>
      <c r="E262" s="28">
        <v>-9.4276621411207105E-3</v>
      </c>
      <c r="F262" s="28">
        <v>-1.57590377558459E-2</v>
      </c>
      <c r="G262" s="28">
        <v>-1.18405299686495E-2</v>
      </c>
    </row>
    <row r="263" spans="1:7" x14ac:dyDescent="0.3">
      <c r="A263" s="3">
        <v>20100126</v>
      </c>
      <c r="B263" s="28">
        <v>-2.82955413210472E-2</v>
      </c>
      <c r="C263" s="28">
        <v>-3.2068084727146597E-2</v>
      </c>
      <c r="D263" s="28">
        <v>-3.07406657271273E-2</v>
      </c>
      <c r="E263" s="28">
        <v>-2.6051288854623801E-2</v>
      </c>
      <c r="F263" s="28">
        <v>-1.9243070348690799E-2</v>
      </c>
      <c r="G263" s="28">
        <v>-3.5097650359922697E-2</v>
      </c>
    </row>
    <row r="264" spans="1:7" x14ac:dyDescent="0.3">
      <c r="A264" s="3">
        <v>20100127</v>
      </c>
      <c r="B264" s="28">
        <v>7.7068411575137295E-5</v>
      </c>
      <c r="C264" s="28">
        <v>-6.8095900230703797E-3</v>
      </c>
      <c r="D264" s="28">
        <v>-6.4364930933993097E-3</v>
      </c>
      <c r="E264" s="28">
        <v>-6.2859183921185899E-3</v>
      </c>
      <c r="F264" s="28">
        <v>-2.2017227668997399E-2</v>
      </c>
      <c r="G264" s="28">
        <v>-8.4438980029401499E-3</v>
      </c>
    </row>
    <row r="265" spans="1:7" x14ac:dyDescent="0.3">
      <c r="A265" s="3">
        <v>20100128</v>
      </c>
      <c r="B265" s="28">
        <v>1.4787493619503E-2</v>
      </c>
      <c r="C265" s="28">
        <v>2.08895858441965E-2</v>
      </c>
      <c r="D265" s="28">
        <v>1.52785117421218E-2</v>
      </c>
      <c r="E265" s="28">
        <v>1.7716868014017201E-2</v>
      </c>
      <c r="F265" s="28">
        <v>-7.4043653496615796E-3</v>
      </c>
      <c r="G265" s="28">
        <v>8.3171996636295202E-3</v>
      </c>
    </row>
    <row r="266" spans="1:7" x14ac:dyDescent="0.3">
      <c r="A266" s="3">
        <v>20100129</v>
      </c>
      <c r="B266" s="28">
        <v>7.41809825056086E-3</v>
      </c>
      <c r="C266" s="28">
        <v>1.9452968161483699E-2</v>
      </c>
      <c r="D266" s="28">
        <v>3.1649029744703402E-3</v>
      </c>
      <c r="E266" s="28">
        <v>1.0232070108897101E-2</v>
      </c>
      <c r="F266" s="28">
        <v>-2.7105200274028102E-3</v>
      </c>
      <c r="G266" s="28">
        <v>1.2331333871342599E-4</v>
      </c>
    </row>
    <row r="267" spans="1:7" x14ac:dyDescent="0.3">
      <c r="A267" s="3">
        <v>20100201</v>
      </c>
      <c r="B267" s="28">
        <v>-2.8367549796735898E-2</v>
      </c>
      <c r="C267" s="28">
        <v>1.0798887406554301E-2</v>
      </c>
      <c r="D267" s="28">
        <v>-2.1775239498972698E-2</v>
      </c>
      <c r="E267" s="28">
        <v>1.36367142713707E-3</v>
      </c>
      <c r="F267" s="28">
        <v>-7.9416947533390899E-3</v>
      </c>
      <c r="G267" s="28">
        <v>-2.4790622743290101E-2</v>
      </c>
    </row>
    <row r="268" spans="1:7" x14ac:dyDescent="0.3">
      <c r="A268" s="3">
        <v>20100202</v>
      </c>
      <c r="B268" s="28">
        <v>-9.6936568289643001E-3</v>
      </c>
      <c r="C268" s="28">
        <v>-1.42587197608771E-2</v>
      </c>
      <c r="D268" s="28">
        <v>-5.3152383596294303E-3</v>
      </c>
      <c r="E268" s="28">
        <v>-9.3150012498371404E-3</v>
      </c>
      <c r="F268" s="28">
        <v>-3.4275613736738098E-4</v>
      </c>
      <c r="G268" s="28">
        <v>-1.40468039734737E-3</v>
      </c>
    </row>
    <row r="269" spans="1:7" x14ac:dyDescent="0.3">
      <c r="A269" s="3">
        <v>20100203</v>
      </c>
      <c r="B269" s="28">
        <v>8.3632282922344592E-3</v>
      </c>
      <c r="C269" s="28">
        <v>-8.7334088650934498E-3</v>
      </c>
      <c r="D269" s="28">
        <v>1.8115790010533199E-2</v>
      </c>
      <c r="E269" s="28">
        <v>7.7090440471705903E-3</v>
      </c>
      <c r="F269" s="28">
        <v>3.2601129501588298E-2</v>
      </c>
      <c r="G269" s="28">
        <v>2.96836946241841E-2</v>
      </c>
    </row>
    <row r="270" spans="1:7" x14ac:dyDescent="0.3">
      <c r="A270" s="3">
        <v>20100204</v>
      </c>
      <c r="B270" s="28">
        <v>6.9178926009071601E-3</v>
      </c>
      <c r="C270" s="28">
        <v>6.2269326960332303E-3</v>
      </c>
      <c r="D270" s="28">
        <v>1.5180717036152099E-3</v>
      </c>
      <c r="E270" s="28">
        <v>7.4931863022677497E-3</v>
      </c>
      <c r="F270" s="28">
        <v>-3.29334360894743E-3</v>
      </c>
      <c r="G270" s="28">
        <v>-3.3002224608337902E-3</v>
      </c>
    </row>
    <row r="271" spans="1:7" x14ac:dyDescent="0.3">
      <c r="A271" s="3">
        <v>20100205</v>
      </c>
      <c r="B271" s="28">
        <v>-1.8992492045391E-2</v>
      </c>
      <c r="C271" s="28">
        <v>-1.5088384448052401E-2</v>
      </c>
      <c r="D271" s="28">
        <v>-1.9161785131308898E-2</v>
      </c>
      <c r="E271" s="28">
        <v>-1.51073734825926E-2</v>
      </c>
      <c r="F271" s="28">
        <v>-2.02562915507963E-2</v>
      </c>
      <c r="G271" s="28">
        <v>-2.4392235970150899E-2</v>
      </c>
    </row>
    <row r="272" spans="1:7" x14ac:dyDescent="0.3">
      <c r="A272" s="3">
        <v>20100208</v>
      </c>
      <c r="B272" s="28">
        <v>-7.0577764991073804E-3</v>
      </c>
      <c r="C272" s="28">
        <v>-1.0637090599680199E-4</v>
      </c>
      <c r="D272" s="28">
        <v>-3.00894488365509E-3</v>
      </c>
      <c r="E272" s="28">
        <v>3.5630228684997698E-3</v>
      </c>
      <c r="F272" s="28">
        <v>-4.1566142321632204E-3</v>
      </c>
      <c r="G272" s="28">
        <v>2.0065357101019701E-3</v>
      </c>
    </row>
    <row r="273" spans="1:7" x14ac:dyDescent="0.3">
      <c r="A273" s="3">
        <v>20100209</v>
      </c>
      <c r="B273" s="28">
        <v>4.5008669784675698E-4</v>
      </c>
      <c r="C273" s="28">
        <v>-2.2155411551163899E-3</v>
      </c>
      <c r="D273" s="28">
        <v>2.0453567549339499E-3</v>
      </c>
      <c r="E273" s="28">
        <v>-3.5417064774701801E-3</v>
      </c>
      <c r="F273" s="28">
        <v>5.3773771347883602E-3</v>
      </c>
      <c r="G273" s="28">
        <v>8.0678310531172095E-3</v>
      </c>
    </row>
    <row r="274" spans="1:7" x14ac:dyDescent="0.3">
      <c r="A274" s="3">
        <v>20100210</v>
      </c>
      <c r="B274" s="28">
        <v>2.0575901678285699E-2</v>
      </c>
      <c r="C274" s="28">
        <v>1.71032268915829E-2</v>
      </c>
      <c r="D274" s="28">
        <v>1.68925433299137E-2</v>
      </c>
      <c r="E274" s="28">
        <v>1.03527531209371E-2</v>
      </c>
      <c r="F274" s="28">
        <v>1.5191549774005501E-2</v>
      </c>
      <c r="G274" s="28">
        <v>1.37162569238887E-2</v>
      </c>
    </row>
    <row r="275" spans="1:7" x14ac:dyDescent="0.3">
      <c r="A275" s="3">
        <v>20100211</v>
      </c>
      <c r="B275" s="28">
        <v>-3.7327668728717E-3</v>
      </c>
      <c r="C275" s="28">
        <v>2.3400888837782101E-3</v>
      </c>
      <c r="D275" s="28">
        <v>-2.0798913962745001E-3</v>
      </c>
      <c r="E275" s="28">
        <v>1.1234006030967801E-3</v>
      </c>
      <c r="F275" s="28">
        <v>-9.6918741548510201E-5</v>
      </c>
      <c r="G275" s="28">
        <v>1.80321407287317E-3</v>
      </c>
    </row>
    <row r="276" spans="1:7" x14ac:dyDescent="0.3">
      <c r="A276" s="3">
        <v>20100212</v>
      </c>
      <c r="B276" s="28">
        <v>1.22428082455995E-2</v>
      </c>
      <c r="C276" s="28">
        <v>1.7401070110553501E-3</v>
      </c>
      <c r="D276" s="28">
        <v>1.24734833537172E-2</v>
      </c>
      <c r="E276" s="28">
        <v>1.2521207958203599E-2</v>
      </c>
      <c r="F276" s="28">
        <v>9.6904656444101091E-3</v>
      </c>
      <c r="G276" s="28">
        <v>1.21044464228606E-2</v>
      </c>
    </row>
    <row r="277" spans="1:7" x14ac:dyDescent="0.3">
      <c r="A277" s="3">
        <v>20100222</v>
      </c>
      <c r="B277" s="28">
        <v>-4.8020607073918703E-3</v>
      </c>
      <c r="C277" s="28">
        <v>1.5699677517237399E-3</v>
      </c>
      <c r="D277" s="28">
        <v>-1.56679727604019E-3</v>
      </c>
      <c r="E277" s="28">
        <v>-4.4934932894442796E-3</v>
      </c>
      <c r="F277" s="28">
        <v>-8.2631492038616992E-3</v>
      </c>
      <c r="G277" s="28">
        <v>-9.9362593999066792E-4</v>
      </c>
    </row>
    <row r="278" spans="1:7" x14ac:dyDescent="0.3">
      <c r="A278" s="3">
        <v>20100223</v>
      </c>
      <c r="B278" s="28">
        <v>1.82349337136344E-2</v>
      </c>
      <c r="C278" s="28">
        <v>2.8468525489982002E-3</v>
      </c>
      <c r="D278" s="28">
        <v>1.36609712565572E-2</v>
      </c>
      <c r="E278" s="28">
        <v>1.1200934621511799E-3</v>
      </c>
      <c r="F278" s="28">
        <v>-1.9857197903282602E-2</v>
      </c>
      <c r="G278" s="28">
        <v>-4.4217301257488397E-3</v>
      </c>
    </row>
    <row r="279" spans="1:7" x14ac:dyDescent="0.3">
      <c r="A279" s="3">
        <v>20100224</v>
      </c>
      <c r="B279" s="28">
        <v>2.2931517799653901E-2</v>
      </c>
      <c r="C279" s="28">
        <v>2.9664878141476701E-2</v>
      </c>
      <c r="D279" s="28">
        <v>2.2898235699114498E-2</v>
      </c>
      <c r="E279" s="28">
        <v>1.6573177556236902E-2</v>
      </c>
      <c r="F279" s="28">
        <v>9.3778802487739805E-3</v>
      </c>
      <c r="G279" s="28">
        <v>1.8071841342722599E-2</v>
      </c>
    </row>
    <row r="280" spans="1:7" x14ac:dyDescent="0.3">
      <c r="A280" s="3">
        <v>20100225</v>
      </c>
      <c r="B280" s="28">
        <v>9.5316375756085894E-3</v>
      </c>
      <c r="C280" s="28">
        <v>5.0996405135073702E-3</v>
      </c>
      <c r="D280" s="28">
        <v>1.18099152058188E-2</v>
      </c>
      <c r="E280" s="28">
        <v>1.5861162769745599E-2</v>
      </c>
      <c r="F280" s="28">
        <v>2.1630113035566199E-2</v>
      </c>
      <c r="G280" s="28">
        <v>1.2725417299182799E-2</v>
      </c>
    </row>
    <row r="281" spans="1:7" x14ac:dyDescent="0.3">
      <c r="A281" s="3">
        <v>20100226</v>
      </c>
      <c r="B281" s="28">
        <v>7.4652082904592696E-3</v>
      </c>
      <c r="C281" s="28">
        <v>6.9201288636736996E-3</v>
      </c>
      <c r="D281" s="28">
        <v>6.47405580684445E-3</v>
      </c>
      <c r="E281" s="28">
        <v>-4.0291023257608303E-3</v>
      </c>
      <c r="F281" s="28">
        <v>-1.7797018415261199E-3</v>
      </c>
      <c r="G281" s="28">
        <v>-4.8427238981906999E-3</v>
      </c>
    </row>
    <row r="282" spans="1:7" x14ac:dyDescent="0.3">
      <c r="A282" s="3">
        <v>20100301</v>
      </c>
      <c r="B282" s="28">
        <v>7.5444809749377704E-3</v>
      </c>
      <c r="C282" s="28">
        <v>4.9449783193453003E-3</v>
      </c>
      <c r="D282" s="28">
        <v>6.7858582732906996E-3</v>
      </c>
      <c r="E282" s="28">
        <v>7.0162956748751103E-3</v>
      </c>
      <c r="F282" s="28">
        <v>1.5733017242113598E-2</v>
      </c>
      <c r="G282" s="28">
        <v>1.45625115298903E-2</v>
      </c>
    </row>
    <row r="283" spans="1:7" x14ac:dyDescent="0.3">
      <c r="A283" s="3">
        <v>20100302</v>
      </c>
      <c r="B283" s="28">
        <v>6.2882514264138599E-3</v>
      </c>
      <c r="C283" s="28">
        <v>-4.5315909543155401E-3</v>
      </c>
      <c r="D283" s="28">
        <v>7.8241573624315797E-4</v>
      </c>
      <c r="E283" s="28">
        <v>-1.13772211525889E-3</v>
      </c>
      <c r="F283" s="28">
        <v>1.2023539329824699E-3</v>
      </c>
      <c r="G283" s="28">
        <v>-7.5997008235999097E-3</v>
      </c>
    </row>
    <row r="284" spans="1:7" x14ac:dyDescent="0.3">
      <c r="A284" s="3">
        <v>20100303</v>
      </c>
      <c r="B284" s="28">
        <v>1.01898443592817E-2</v>
      </c>
      <c r="C284" s="28">
        <v>3.67599893608744E-3</v>
      </c>
      <c r="D284" s="28">
        <v>1.08973564723867E-2</v>
      </c>
      <c r="E284" s="28">
        <v>1.2233773854032E-2</v>
      </c>
      <c r="F284" s="28">
        <v>2.5989559969733498E-3</v>
      </c>
      <c r="G284" s="28">
        <v>1.14620023664845E-2</v>
      </c>
    </row>
    <row r="285" spans="1:7" x14ac:dyDescent="0.3">
      <c r="A285" s="3">
        <v>20100304</v>
      </c>
      <c r="B285" s="28">
        <v>-4.0921624536302902E-2</v>
      </c>
      <c r="C285" s="28">
        <v>-3.0399169610931E-2</v>
      </c>
      <c r="D285" s="28">
        <v>-3.1027400277075599E-2</v>
      </c>
      <c r="E285" s="28">
        <v>-3.2406354818851998E-2</v>
      </c>
      <c r="F285" s="28">
        <v>-2.3662766333225799E-2</v>
      </c>
      <c r="G285" s="28">
        <v>-2.8139220312966801E-2</v>
      </c>
    </row>
    <row r="286" spans="1:7" x14ac:dyDescent="0.3">
      <c r="A286" s="3">
        <v>20100305</v>
      </c>
      <c r="B286" s="28">
        <v>1.39493419570611E-3</v>
      </c>
      <c r="C286" s="28">
        <v>3.1450390692681599E-3</v>
      </c>
      <c r="D286" s="28">
        <v>4.1591577997791601E-4</v>
      </c>
      <c r="E286" s="28">
        <v>2.61243749495095E-3</v>
      </c>
      <c r="F286" s="28">
        <v>3.8213715793369799E-3</v>
      </c>
      <c r="G286" s="28">
        <v>2.8621048349049601E-3</v>
      </c>
    </row>
    <row r="287" spans="1:7" x14ac:dyDescent="0.3">
      <c r="A287" s="3">
        <v>20100308</v>
      </c>
      <c r="B287" s="28">
        <v>6.3617442853806296E-3</v>
      </c>
      <c r="C287" s="28">
        <v>8.1549904446126201E-3</v>
      </c>
      <c r="D287" s="28">
        <v>1.04091247059822E-2</v>
      </c>
      <c r="E287" s="28">
        <v>4.3147657778381402E-3</v>
      </c>
      <c r="F287" s="28">
        <v>1.0580531454425E-2</v>
      </c>
      <c r="G287" s="28">
        <v>9.6468904711375092E-3</v>
      </c>
    </row>
    <row r="288" spans="1:7" x14ac:dyDescent="0.3">
      <c r="A288" s="3">
        <v>20100309</v>
      </c>
      <c r="B288" s="28">
        <v>-2.0275791879707798E-3</v>
      </c>
      <c r="C288" s="28">
        <v>-2.4833983918467902E-3</v>
      </c>
      <c r="D288" s="28">
        <v>-6.7347826474441197E-4</v>
      </c>
      <c r="E288" s="28">
        <v>-1.93334495440274E-3</v>
      </c>
      <c r="F288" s="28">
        <v>1.28659599379282E-2</v>
      </c>
      <c r="G288" s="28">
        <v>2.9680889735065998E-3</v>
      </c>
    </row>
    <row r="289" spans="1:7" x14ac:dyDescent="0.3">
      <c r="A289" s="3">
        <v>20100310</v>
      </c>
      <c r="B289" s="28">
        <v>-1.18108767531539E-2</v>
      </c>
      <c r="C289" s="28">
        <v>-1.16923516642713E-2</v>
      </c>
      <c r="D289" s="28">
        <v>-1.53902134024879E-2</v>
      </c>
      <c r="E289" s="28">
        <v>-9.6070175150664294E-3</v>
      </c>
      <c r="F289" s="28">
        <v>-7.5641554416183204E-3</v>
      </c>
      <c r="G289" s="28">
        <v>-9.0347365287156804E-3</v>
      </c>
    </row>
    <row r="290" spans="1:7" x14ac:dyDescent="0.3">
      <c r="A290" s="3">
        <v>20100311</v>
      </c>
      <c r="B290" s="28">
        <v>-6.27293246174827E-3</v>
      </c>
      <c r="C290" s="28">
        <v>-1.0451498725575501E-2</v>
      </c>
      <c r="D290" s="28">
        <v>-8.8295583431656499E-3</v>
      </c>
      <c r="E290" s="28">
        <v>-7.1347812014677303E-3</v>
      </c>
      <c r="F290" s="28">
        <v>4.0238518923389303E-3</v>
      </c>
      <c r="G290" s="28">
        <v>-3.8076886803308902E-3</v>
      </c>
    </row>
    <row r="291" spans="1:7" x14ac:dyDescent="0.3">
      <c r="A291" s="3">
        <v>20100312</v>
      </c>
      <c r="B291" s="28">
        <v>-1.4250461227275101E-2</v>
      </c>
      <c r="C291" s="28">
        <v>-1.43841327200311E-2</v>
      </c>
      <c r="D291" s="28">
        <v>-1.43248947659764E-2</v>
      </c>
      <c r="E291" s="28">
        <v>-1.18629865772641E-2</v>
      </c>
      <c r="F291" s="28">
        <v>-1.30858706493714E-2</v>
      </c>
      <c r="G291" s="28">
        <v>-1.44462785365507E-2</v>
      </c>
    </row>
    <row r="292" spans="1:7" x14ac:dyDescent="0.3">
      <c r="A292" s="3">
        <v>20100315</v>
      </c>
      <c r="B292" s="28">
        <v>-1.3856159532278299E-2</v>
      </c>
      <c r="C292" s="28">
        <v>-7.8170130647011692E-3</v>
      </c>
      <c r="D292" s="28">
        <v>-1.54932873556463E-2</v>
      </c>
      <c r="E292" s="28">
        <v>-1.3180199989489799E-2</v>
      </c>
      <c r="F292" s="28">
        <v>-1.40930686365425E-2</v>
      </c>
      <c r="G292" s="28">
        <v>-1.66333132232678E-2</v>
      </c>
    </row>
    <row r="293" spans="1:7" x14ac:dyDescent="0.3">
      <c r="A293" s="3">
        <v>20100316</v>
      </c>
      <c r="B293" s="28">
        <v>5.8229610869728497E-3</v>
      </c>
      <c r="C293" s="28">
        <v>3.2826391629259201E-3</v>
      </c>
      <c r="D293" s="28">
        <v>5.2619500471989197E-3</v>
      </c>
      <c r="E293" s="28">
        <v>4.3786876276044797E-3</v>
      </c>
      <c r="F293" s="28">
        <v>1.1523390024215501E-2</v>
      </c>
      <c r="G293" s="28">
        <v>4.4076319864481796E-3</v>
      </c>
    </row>
    <row r="294" spans="1:7" x14ac:dyDescent="0.3">
      <c r="A294" s="3">
        <v>20100317</v>
      </c>
      <c r="B294" s="28">
        <v>3.3001310636551803E-2</v>
      </c>
      <c r="C294" s="28">
        <v>2.24273727170845E-2</v>
      </c>
      <c r="D294" s="28">
        <v>3.0483944139216901E-2</v>
      </c>
      <c r="E294" s="28">
        <v>2.2183364072805401E-2</v>
      </c>
      <c r="F294" s="28">
        <v>2.20433830602829E-2</v>
      </c>
      <c r="G294" s="28">
        <v>2.3452006663572101E-2</v>
      </c>
    </row>
    <row r="295" spans="1:7" x14ac:dyDescent="0.3">
      <c r="A295" s="3">
        <v>20100318</v>
      </c>
      <c r="B295" s="28">
        <v>3.6909616952141098E-3</v>
      </c>
      <c r="C295" s="28">
        <v>-6.1106794096543798E-3</v>
      </c>
      <c r="D295" s="28">
        <v>-4.5389327795993802E-4</v>
      </c>
      <c r="E295" s="28">
        <v>1.879460841955E-3</v>
      </c>
      <c r="F295" s="28">
        <v>-1.6969039032048801E-3</v>
      </c>
      <c r="G295" s="28">
        <v>-4.91948899949401E-4</v>
      </c>
    </row>
    <row r="296" spans="1:7" x14ac:dyDescent="0.3">
      <c r="A296" s="3">
        <v>20100319</v>
      </c>
      <c r="B296" s="28">
        <v>7.5255699787619501E-3</v>
      </c>
      <c r="C296" s="28">
        <v>2.1442286416064201E-3</v>
      </c>
      <c r="D296" s="28">
        <v>8.9917533728243303E-3</v>
      </c>
      <c r="E296" s="28">
        <v>5.5512353681753997E-3</v>
      </c>
      <c r="F296" s="28">
        <v>4.9757429746901602E-3</v>
      </c>
      <c r="G296" s="28">
        <v>1.1426084674641899E-2</v>
      </c>
    </row>
    <row r="297" spans="1:7" x14ac:dyDescent="0.3">
      <c r="A297" s="3">
        <v>20100322</v>
      </c>
      <c r="B297" s="28">
        <v>9.0235827534459398E-3</v>
      </c>
      <c r="C297" s="28">
        <v>6.4012752721408998E-4</v>
      </c>
      <c r="D297" s="28">
        <v>7.3519745463707402E-3</v>
      </c>
      <c r="E297" s="28">
        <v>4.7838893437647601E-3</v>
      </c>
      <c r="F297" s="28">
        <v>2.37907321452876E-3</v>
      </c>
      <c r="G297" s="28">
        <v>3.2898081556810899E-3</v>
      </c>
    </row>
    <row r="298" spans="1:7" x14ac:dyDescent="0.3">
      <c r="A298" s="3">
        <v>20100323</v>
      </c>
      <c r="B298" s="28">
        <v>-1.0010315874793301E-2</v>
      </c>
      <c r="C298" s="28">
        <v>-6.3970278821131E-3</v>
      </c>
      <c r="D298" s="28">
        <v>-9.6106410241353305E-3</v>
      </c>
      <c r="E298" s="28">
        <v>-1.7316605644634401E-3</v>
      </c>
      <c r="F298" s="28">
        <v>-1.1285667025444901E-2</v>
      </c>
      <c r="G298" s="28">
        <v>-6.2022307440042397E-3</v>
      </c>
    </row>
    <row r="299" spans="1:7" x14ac:dyDescent="0.3">
      <c r="A299" s="3">
        <v>20100324</v>
      </c>
      <c r="B299" s="28">
        <v>5.1396262540439304E-3</v>
      </c>
      <c r="C299" s="28">
        <v>2.1368024505533001E-3</v>
      </c>
      <c r="D299" s="28">
        <v>6.3784198589416797E-3</v>
      </c>
      <c r="E299" s="28">
        <v>3.4741412193316401E-3</v>
      </c>
      <c r="F299" s="28">
        <v>5.4065225012568403E-4</v>
      </c>
      <c r="G299" s="28">
        <v>9.4573351249330098E-4</v>
      </c>
    </row>
    <row r="300" spans="1:7" x14ac:dyDescent="0.3">
      <c r="A300" s="3">
        <v>20100325</v>
      </c>
      <c r="B300" s="28">
        <v>-1.0764438442011101E-2</v>
      </c>
      <c r="C300" s="28">
        <v>-1.11249050036359E-2</v>
      </c>
      <c r="D300" s="28">
        <v>-1.15898160155613E-2</v>
      </c>
      <c r="E300" s="28">
        <v>-1.53308997600781E-2</v>
      </c>
      <c r="F300" s="28">
        <v>-1.6065278971160699E-2</v>
      </c>
      <c r="G300" s="28">
        <v>-1.28848409994189E-2</v>
      </c>
    </row>
    <row r="301" spans="1:7" x14ac:dyDescent="0.3">
      <c r="A301" s="3">
        <v>20100326</v>
      </c>
      <c r="B301" s="28">
        <v>1.1534783654140599E-2</v>
      </c>
      <c r="C301" s="28">
        <v>7.5818056550515499E-3</v>
      </c>
      <c r="D301" s="28">
        <v>1.58319023797792E-2</v>
      </c>
      <c r="E301" s="28">
        <v>1.32353453093568E-2</v>
      </c>
      <c r="F301" s="28">
        <v>1.6853134907182099E-2</v>
      </c>
      <c r="G301" s="28">
        <v>1.32418750863667E-2</v>
      </c>
    </row>
    <row r="302" spans="1:7" x14ac:dyDescent="0.3">
      <c r="A302" s="3">
        <v>20100329</v>
      </c>
      <c r="B302" s="28">
        <v>3.6349853564486899E-3</v>
      </c>
      <c r="C302" s="28">
        <v>1.20476048981959E-2</v>
      </c>
      <c r="D302" s="28">
        <v>1.01350119779839E-2</v>
      </c>
      <c r="E302" s="28">
        <v>1.19480872474499E-2</v>
      </c>
      <c r="F302" s="28">
        <v>3.2310769661203602E-2</v>
      </c>
      <c r="G302" s="28">
        <v>1.9851386423793901E-2</v>
      </c>
    </row>
    <row r="303" spans="1:7" x14ac:dyDescent="0.3">
      <c r="A303" s="3">
        <v>20100330</v>
      </c>
      <c r="B303" s="28">
        <v>6.1103628210121804E-3</v>
      </c>
      <c r="C303" s="28">
        <v>-2.7115731892238299E-3</v>
      </c>
      <c r="D303" s="28">
        <v>7.5952409648504396E-3</v>
      </c>
      <c r="E303" s="28">
        <v>2.7386249395429498E-3</v>
      </c>
      <c r="F303" s="28">
        <v>3.07701689522644E-3</v>
      </c>
      <c r="G303" s="28">
        <v>2.7551803455597899E-3</v>
      </c>
    </row>
    <row r="304" spans="1:7" x14ac:dyDescent="0.3">
      <c r="A304" s="3">
        <v>20100331</v>
      </c>
      <c r="B304" s="28">
        <v>4.3759580254837602E-3</v>
      </c>
      <c r="C304" s="28">
        <v>7.3435634645536703E-4</v>
      </c>
      <c r="D304" s="28">
        <v>-2.4576743723283802E-4</v>
      </c>
      <c r="E304" s="28">
        <v>-2.3855832571919801E-3</v>
      </c>
      <c r="F304" s="28">
        <v>-5.4163896316474797E-3</v>
      </c>
      <c r="G304" s="28">
        <v>-5.7407378812559398E-3</v>
      </c>
    </row>
    <row r="305" spans="1:7" x14ac:dyDescent="0.3">
      <c r="A305" s="3">
        <v>20100401</v>
      </c>
      <c r="B305" s="28">
        <v>1.07548951830981E-2</v>
      </c>
      <c r="C305" s="28">
        <v>1.13546322650202E-2</v>
      </c>
      <c r="D305" s="28">
        <v>1.44138082426937E-2</v>
      </c>
      <c r="E305" s="28">
        <v>1.22556578846124E-2</v>
      </c>
      <c r="F305" s="28">
        <v>1.3472164022016101E-2</v>
      </c>
      <c r="G305" s="28">
        <v>1.6168815126114899E-2</v>
      </c>
    </row>
    <row r="306" spans="1:7" x14ac:dyDescent="0.3">
      <c r="A306" s="3">
        <v>20100402</v>
      </c>
      <c r="B306" s="28">
        <v>-3.5449861631868598E-3</v>
      </c>
      <c r="C306" s="28">
        <v>4.9232847423990103E-3</v>
      </c>
      <c r="D306" s="28">
        <v>8.2283362003638793E-3</v>
      </c>
      <c r="E306" s="28">
        <v>-2.6991050673818998E-3</v>
      </c>
      <c r="F306" s="28">
        <v>-4.9414380198763197E-5</v>
      </c>
      <c r="G306" s="28">
        <v>1.10957633992224E-2</v>
      </c>
    </row>
    <row r="307" spans="1:7" x14ac:dyDescent="0.3">
      <c r="A307" s="3">
        <v>20100406</v>
      </c>
      <c r="B307" s="28">
        <v>-2.4886957935274499E-3</v>
      </c>
      <c r="C307" s="28">
        <v>2.4730502242147098E-3</v>
      </c>
      <c r="D307" s="28">
        <v>5.5563751137558499E-4</v>
      </c>
      <c r="E307" s="28">
        <v>-3.7931841405042998E-3</v>
      </c>
      <c r="F307" s="28">
        <v>-3.5088865059413302E-3</v>
      </c>
      <c r="G307" s="28">
        <v>4.0040362856014399E-3</v>
      </c>
    </row>
    <row r="308" spans="1:7" x14ac:dyDescent="0.3">
      <c r="A308" s="3">
        <v>20100407</v>
      </c>
      <c r="B308" s="28">
        <v>6.5079691523709498E-3</v>
      </c>
      <c r="C308" s="28">
        <v>6.57802872604717E-3</v>
      </c>
      <c r="D308" s="28">
        <v>2.34593867256445E-3</v>
      </c>
      <c r="E308" s="28">
        <v>-2.3359166688163898E-3</v>
      </c>
      <c r="F308" s="28">
        <v>-1.0018886821566099E-2</v>
      </c>
      <c r="G308" s="28">
        <v>-1.31488272279156E-3</v>
      </c>
    </row>
    <row r="309" spans="1:7" x14ac:dyDescent="0.3">
      <c r="A309" s="3">
        <v>20100408</v>
      </c>
      <c r="B309" s="28">
        <v>4.0458783477828998E-3</v>
      </c>
      <c r="C309" s="28">
        <v>1.55430699806195E-2</v>
      </c>
      <c r="D309" s="28">
        <v>-4.8747910634915599E-3</v>
      </c>
      <c r="E309" s="28">
        <v>-5.0229857075011998E-3</v>
      </c>
      <c r="F309" s="28">
        <v>-1.6030314271362801E-2</v>
      </c>
      <c r="G309" s="28">
        <v>-8.7237122670755403E-3</v>
      </c>
    </row>
    <row r="310" spans="1:7" x14ac:dyDescent="0.3">
      <c r="A310" s="3">
        <v>20100409</v>
      </c>
      <c r="B310" s="28">
        <v>2.3312570317336599E-2</v>
      </c>
      <c r="C310" s="28">
        <v>1.41776820970706E-2</v>
      </c>
      <c r="D310" s="28">
        <v>1.54001121652669E-2</v>
      </c>
      <c r="E310" s="28">
        <v>1.08617449406692E-2</v>
      </c>
      <c r="F310" s="28">
        <v>8.0453783835398394E-3</v>
      </c>
      <c r="G310" s="28">
        <v>1.09222227737567E-2</v>
      </c>
    </row>
    <row r="311" spans="1:7" x14ac:dyDescent="0.3">
      <c r="A311" s="3">
        <v>20100412</v>
      </c>
      <c r="B311" s="28">
        <v>1.9353420174521001E-2</v>
      </c>
      <c r="C311" s="28">
        <v>2.5859550170619701E-2</v>
      </c>
      <c r="D311" s="28">
        <v>6.9008985123487502E-3</v>
      </c>
      <c r="E311" s="28">
        <v>1.6653698599696E-3</v>
      </c>
      <c r="F311" s="28">
        <v>-2.1574526122607102E-2</v>
      </c>
      <c r="G311" s="28">
        <v>3.2870735625553001E-5</v>
      </c>
    </row>
    <row r="312" spans="1:7" x14ac:dyDescent="0.3">
      <c r="A312" s="3">
        <v>20100413</v>
      </c>
      <c r="B312" s="28">
        <v>-1.51204994731273E-2</v>
      </c>
      <c r="C312" s="28">
        <v>2.16380678248051E-3</v>
      </c>
      <c r="D312" s="28">
        <v>-7.9470998237476092E-3</v>
      </c>
      <c r="E312" s="28">
        <v>-8.8566264598985997E-4</v>
      </c>
      <c r="F312" s="28">
        <v>2.0897569458160199E-2</v>
      </c>
      <c r="G312" s="28">
        <v>1.8835324937344999E-3</v>
      </c>
    </row>
    <row r="313" spans="1:7" x14ac:dyDescent="0.3">
      <c r="A313" s="3">
        <v>20100414</v>
      </c>
      <c r="B313" s="28">
        <v>7.5729446101842597E-3</v>
      </c>
      <c r="C313" s="28">
        <v>1.18689451274756E-2</v>
      </c>
      <c r="D313" s="28">
        <v>9.2564672443465196E-3</v>
      </c>
      <c r="E313" s="28">
        <v>1.1038901673386E-2</v>
      </c>
      <c r="F313" s="28">
        <v>-1.8175595036583499E-3</v>
      </c>
      <c r="G313" s="28">
        <v>8.6634180017822107E-3</v>
      </c>
    </row>
    <row r="314" spans="1:7" x14ac:dyDescent="0.3">
      <c r="A314" s="3">
        <v>20100415</v>
      </c>
      <c r="B314" s="28">
        <v>-1.2989118323152599E-2</v>
      </c>
      <c r="C314" s="28">
        <v>-1.5076272830357101E-2</v>
      </c>
      <c r="D314" s="28">
        <v>-8.7422402534950705E-3</v>
      </c>
      <c r="E314" s="28">
        <v>-9.5518033396739498E-3</v>
      </c>
      <c r="F314" s="28">
        <v>-2.8163145203566201E-3</v>
      </c>
      <c r="G314" s="28">
        <v>-3.8909024245169701E-3</v>
      </c>
    </row>
    <row r="315" spans="1:7" x14ac:dyDescent="0.3">
      <c r="A315" s="3">
        <v>20100416</v>
      </c>
      <c r="B315" s="28">
        <v>3.7303327597101202E-3</v>
      </c>
      <c r="C315" s="28">
        <v>-4.5061645047855701E-3</v>
      </c>
      <c r="D315" s="28">
        <v>-2.1398722730406701E-3</v>
      </c>
      <c r="E315" s="28">
        <v>-8.4059258138484004E-4</v>
      </c>
      <c r="F315" s="28">
        <v>-1.6141863747161599E-2</v>
      </c>
      <c r="G315" s="28">
        <v>-8.8774880225393395E-3</v>
      </c>
    </row>
    <row r="316" spans="1:7" x14ac:dyDescent="0.3">
      <c r="A316" s="3">
        <v>20100419</v>
      </c>
      <c r="B316" s="28">
        <v>-3.7290421809566598E-2</v>
      </c>
      <c r="C316" s="28">
        <v>-1.7568751228730101E-2</v>
      </c>
      <c r="D316" s="28">
        <v>-4.8564576216703001E-2</v>
      </c>
      <c r="E316" s="28">
        <v>-3.8715684717311599E-2</v>
      </c>
      <c r="F316" s="28">
        <v>-6.2511914338764796E-2</v>
      </c>
      <c r="G316" s="28">
        <v>-5.27275661832739E-2</v>
      </c>
    </row>
    <row r="317" spans="1:7" x14ac:dyDescent="0.3">
      <c r="A317" s="3">
        <v>20100420</v>
      </c>
      <c r="B317" s="28">
        <v>2.7734629641955201E-2</v>
      </c>
      <c r="C317" s="28">
        <v>4.0061939760013703E-2</v>
      </c>
      <c r="D317" s="28">
        <v>1.181898445698E-2</v>
      </c>
      <c r="E317" s="28">
        <v>4.2175734564700801E-3</v>
      </c>
      <c r="F317" s="28">
        <v>-1.1858939987958899E-2</v>
      </c>
      <c r="G317" s="28">
        <v>4.64009679437537E-3</v>
      </c>
    </row>
    <row r="318" spans="1:7" x14ac:dyDescent="0.3">
      <c r="A318" s="3">
        <v>20100421</v>
      </c>
      <c r="B318" s="28">
        <v>2.79235863985072E-2</v>
      </c>
      <c r="C318" s="28">
        <v>2.30181705085254E-2</v>
      </c>
      <c r="D318" s="28">
        <v>2.8641413997055401E-2</v>
      </c>
      <c r="E318" s="28">
        <v>2.9337014876022201E-2</v>
      </c>
      <c r="F318" s="28">
        <v>1.5462097177098601E-2</v>
      </c>
      <c r="G318" s="28">
        <v>2.3289934899535701E-2</v>
      </c>
    </row>
    <row r="319" spans="1:7" x14ac:dyDescent="0.3">
      <c r="A319" s="3">
        <v>20100422</v>
      </c>
      <c r="B319" s="28">
        <v>-1.78284409942206E-3</v>
      </c>
      <c r="C319" s="28">
        <v>-5.2706868273688103E-4</v>
      </c>
      <c r="D319" s="28">
        <v>-2.3696283554297702E-3</v>
      </c>
      <c r="E319" s="28">
        <v>7.4517473520083997E-3</v>
      </c>
      <c r="F319" s="28">
        <v>-2.30082745685221E-2</v>
      </c>
      <c r="G319" s="28">
        <v>-4.54854392389685E-3</v>
      </c>
    </row>
    <row r="320" spans="1:7" x14ac:dyDescent="0.3">
      <c r="A320" s="3">
        <v>20100423</v>
      </c>
      <c r="B320" s="28">
        <v>-1.92717468462364E-2</v>
      </c>
      <c r="C320" s="28">
        <v>1.8336731623831001E-3</v>
      </c>
      <c r="D320" s="28">
        <v>-1.19230308604604E-2</v>
      </c>
      <c r="E320" s="28">
        <v>-1.1375386873622601E-2</v>
      </c>
      <c r="F320" s="28">
        <v>8.6748116517798004E-4</v>
      </c>
      <c r="G320" s="28">
        <v>-3.8831422885126999E-3</v>
      </c>
    </row>
    <row r="321" spans="1:7" x14ac:dyDescent="0.3">
      <c r="A321" s="3">
        <v>20100426</v>
      </c>
      <c r="B321" s="28">
        <v>1.1430030525185601E-2</v>
      </c>
      <c r="C321" s="28">
        <v>5.32750473609616E-3</v>
      </c>
      <c r="D321" s="28">
        <v>5.7612334314668997E-3</v>
      </c>
      <c r="E321" s="28">
        <v>-1.07329169026763E-2</v>
      </c>
      <c r="F321" s="28">
        <v>-1.08498395059217E-2</v>
      </c>
      <c r="G321" s="28">
        <v>-2.4397546492948802E-3</v>
      </c>
    </row>
    <row r="322" spans="1:7" x14ac:dyDescent="0.3">
      <c r="A322" s="3">
        <v>20100427</v>
      </c>
      <c r="B322" s="28">
        <v>-1.33587193052256E-2</v>
      </c>
      <c r="C322" s="28">
        <v>-1.6480999265561101E-2</v>
      </c>
      <c r="D322" s="28">
        <v>-2.5613977355279E-2</v>
      </c>
      <c r="E322" s="28">
        <v>-2.7146150384988899E-2</v>
      </c>
      <c r="F322" s="28">
        <v>-1.5150135788338801E-2</v>
      </c>
      <c r="G322" s="28">
        <v>-2.8070506759868899E-2</v>
      </c>
    </row>
    <row r="323" spans="1:7" x14ac:dyDescent="0.3">
      <c r="A323" s="3">
        <v>20100428</v>
      </c>
      <c r="B323" s="28">
        <v>-9.3392905252660807E-3</v>
      </c>
      <c r="C323" s="28">
        <v>-1.5114125632270401E-4</v>
      </c>
      <c r="D323" s="28">
        <v>-1.78299241004844E-3</v>
      </c>
      <c r="E323" s="28">
        <v>-6.7232402823110002E-3</v>
      </c>
      <c r="F323" s="28">
        <v>-5.4915103495090003E-4</v>
      </c>
      <c r="G323" s="28">
        <v>-4.9013468916464104E-3</v>
      </c>
    </row>
    <row r="324" spans="1:7" x14ac:dyDescent="0.3">
      <c r="A324" s="3">
        <v>20100429</v>
      </c>
      <c r="B324" s="28">
        <v>-3.6170837351031597E-2</v>
      </c>
      <c r="C324" s="28">
        <v>-4.1013288623751101E-2</v>
      </c>
      <c r="D324" s="28">
        <v>-2.5235702436732201E-2</v>
      </c>
      <c r="E324" s="28">
        <v>-2.25277704796721E-2</v>
      </c>
      <c r="F324" s="28">
        <v>-4.2957163967849898E-4</v>
      </c>
      <c r="G324" s="28">
        <v>-2.1327022466039399E-2</v>
      </c>
    </row>
    <row r="325" spans="1:7" x14ac:dyDescent="0.3">
      <c r="A325" s="3">
        <v>20100430</v>
      </c>
      <c r="B325" s="28">
        <v>-3.1496897452480403E-2</v>
      </c>
      <c r="C325" s="28">
        <v>-2.0745922387910901E-2</v>
      </c>
      <c r="D325" s="28">
        <v>-2.2304307280567301E-2</v>
      </c>
      <c r="E325" s="28">
        <v>-2.1542822467965898E-2</v>
      </c>
      <c r="F325" s="28">
        <v>1.4353460939457E-2</v>
      </c>
      <c r="G325" s="28">
        <v>-7.2222774301642602E-3</v>
      </c>
    </row>
    <row r="326" spans="1:7" x14ac:dyDescent="0.3">
      <c r="A326" s="3">
        <v>20100504</v>
      </c>
      <c r="B326" s="28">
        <v>1.7836845712367801E-3</v>
      </c>
      <c r="C326" s="28">
        <v>2.0119646561368301E-2</v>
      </c>
      <c r="D326" s="28">
        <v>-5.8494818121612099E-3</v>
      </c>
      <c r="E326" s="28">
        <v>-2.23828467481398E-3</v>
      </c>
      <c r="F326" s="28">
        <v>-3.1429166696073499E-2</v>
      </c>
      <c r="G326" s="28">
        <v>-6.8590739253855297E-3</v>
      </c>
    </row>
    <row r="327" spans="1:7" x14ac:dyDescent="0.3">
      <c r="A327" s="3">
        <v>20100505</v>
      </c>
      <c r="B327" s="28">
        <v>2.24963887064316E-2</v>
      </c>
      <c r="C327" s="28">
        <v>2.8267801311032102E-2</v>
      </c>
      <c r="D327" s="28">
        <v>2.1410331029750901E-2</v>
      </c>
      <c r="E327" s="28">
        <v>2.4499618700407299E-2</v>
      </c>
      <c r="F327" s="28">
        <v>3.6430846849009801E-3</v>
      </c>
      <c r="G327" s="28">
        <v>1.05624097431802E-2</v>
      </c>
    </row>
    <row r="328" spans="1:7" x14ac:dyDescent="0.3">
      <c r="A328" s="3">
        <v>20100506</v>
      </c>
      <c r="B328" s="28">
        <v>-3.27097305649722E-2</v>
      </c>
      <c r="C328" s="28">
        <v>-2.16567353346694E-2</v>
      </c>
      <c r="D328" s="28">
        <v>-3.3424825647574999E-2</v>
      </c>
      <c r="E328" s="28">
        <v>-3.2259332457403103E-2</v>
      </c>
      <c r="F328" s="28">
        <v>-5.3171613479267597E-2</v>
      </c>
      <c r="G328" s="28">
        <v>-4.3043077344038602E-2</v>
      </c>
    </row>
    <row r="329" spans="1:7" x14ac:dyDescent="0.3">
      <c r="A329" s="3">
        <v>20100507</v>
      </c>
      <c r="B329" s="28">
        <v>-1.9953746409595501E-2</v>
      </c>
      <c r="C329" s="28">
        <v>-2.28534153367356E-2</v>
      </c>
      <c r="D329" s="28">
        <v>-2.1756183804552898E-2</v>
      </c>
      <c r="E329" s="28">
        <v>-1.25943406403233E-2</v>
      </c>
      <c r="F329" s="28">
        <v>-9.9277006730772808E-3</v>
      </c>
      <c r="G329" s="28">
        <v>-2.6304625749797899E-2</v>
      </c>
    </row>
    <row r="330" spans="1:7" x14ac:dyDescent="0.3">
      <c r="A330" s="3">
        <v>20100510</v>
      </c>
      <c r="B330" s="28">
        <v>-1.86072424624514E-2</v>
      </c>
      <c r="C330" s="28">
        <v>-2.6564628971980201E-2</v>
      </c>
      <c r="D330" s="28">
        <v>-1.51817409278642E-2</v>
      </c>
      <c r="E330" s="28">
        <v>-2.3298900224920501E-3</v>
      </c>
      <c r="F330" s="28">
        <v>1.88631248915727E-2</v>
      </c>
      <c r="G330" s="28">
        <v>-2.4290768865786998E-3</v>
      </c>
    </row>
    <row r="331" spans="1:7" x14ac:dyDescent="0.3">
      <c r="A331" s="3">
        <v>20100511</v>
      </c>
      <c r="B331" s="28">
        <v>-2.4420652991110001E-2</v>
      </c>
      <c r="C331" s="28">
        <v>-2.6257405587061699E-2</v>
      </c>
      <c r="D331" s="28">
        <v>-2.33063936702591E-2</v>
      </c>
      <c r="E331" s="28">
        <v>-2.3263908540079401E-2</v>
      </c>
      <c r="F331" s="28">
        <v>-2.62691319972558E-2</v>
      </c>
      <c r="G331" s="28">
        <v>-1.7928585153028798E-2</v>
      </c>
    </row>
    <row r="332" spans="1:7" x14ac:dyDescent="0.3">
      <c r="A332" s="3">
        <v>20100512</v>
      </c>
      <c r="B332" s="28">
        <v>-2.34925699577733E-2</v>
      </c>
      <c r="C332" s="28">
        <v>-1.7120083739344798E-2</v>
      </c>
      <c r="D332" s="28">
        <v>-1.50651583883881E-2</v>
      </c>
      <c r="E332" s="28">
        <v>-1.8398250182005301E-2</v>
      </c>
      <c r="F332" s="28">
        <v>2.3504176403025E-2</v>
      </c>
      <c r="G332" s="28">
        <v>-8.8703177455724605E-3</v>
      </c>
    </row>
    <row r="333" spans="1:7" x14ac:dyDescent="0.3">
      <c r="A333" s="3">
        <v>20100513</v>
      </c>
      <c r="B333" s="28">
        <v>3.1626664697356602E-2</v>
      </c>
      <c r="C333" s="28">
        <v>4.0975403002473799E-2</v>
      </c>
      <c r="D333" s="28">
        <v>3.5993042938377497E-2</v>
      </c>
      <c r="E333" s="28">
        <v>2.6125612647440399E-2</v>
      </c>
      <c r="F333" s="28">
        <v>1.79377113457534E-2</v>
      </c>
      <c r="G333" s="28">
        <v>2.73500582900836E-2</v>
      </c>
    </row>
    <row r="334" spans="1:7" x14ac:dyDescent="0.3">
      <c r="A334" s="3">
        <v>20100514</v>
      </c>
      <c r="B334" s="28">
        <v>1.3340168519217E-2</v>
      </c>
      <c r="C334" s="28">
        <v>2.1684224964200499E-2</v>
      </c>
      <c r="D334" s="28">
        <v>3.3325393045920902E-4</v>
      </c>
      <c r="E334" s="28">
        <v>2.0939110671656402E-3</v>
      </c>
      <c r="F334" s="28">
        <v>-1.26142633388465E-2</v>
      </c>
      <c r="G334" s="28">
        <v>-3.4998575815709801E-3</v>
      </c>
    </row>
    <row r="335" spans="1:7" x14ac:dyDescent="0.3">
      <c r="A335" s="3">
        <v>20100517</v>
      </c>
      <c r="B335" s="28">
        <v>-5.9738802222835799E-2</v>
      </c>
      <c r="C335" s="28">
        <v>-4.4926974086480997E-2</v>
      </c>
      <c r="D335" s="28">
        <v>-6.2652656016755695E-2</v>
      </c>
      <c r="E335" s="28">
        <v>-5.5495465971472702E-2</v>
      </c>
      <c r="F335" s="28">
        <v>-5.2199222359965498E-2</v>
      </c>
      <c r="G335" s="28">
        <v>-6.0940355036873103E-2</v>
      </c>
    </row>
    <row r="336" spans="1:7" x14ac:dyDescent="0.3">
      <c r="A336" s="3">
        <v>20100518</v>
      </c>
      <c r="B336" s="28">
        <v>6.7923421352740999E-3</v>
      </c>
      <c r="C336" s="28">
        <v>-3.68818425031531E-4</v>
      </c>
      <c r="D336" s="28">
        <v>1.8130910014366401E-2</v>
      </c>
      <c r="E336" s="28">
        <v>1.0769081748151801E-2</v>
      </c>
      <c r="F336" s="28">
        <v>3.3443993731145198E-2</v>
      </c>
      <c r="G336" s="28">
        <v>1.73210457120727E-2</v>
      </c>
    </row>
    <row r="337" spans="1:7" x14ac:dyDescent="0.3">
      <c r="A337" s="3">
        <v>20100519</v>
      </c>
      <c r="B337" s="28">
        <v>5.1073100602939498E-3</v>
      </c>
      <c r="C337" s="28">
        <v>-3.6573729503920401E-3</v>
      </c>
      <c r="D337" s="28">
        <v>6.4602035516066799E-3</v>
      </c>
      <c r="E337" s="28">
        <v>3.7077959571555799E-3</v>
      </c>
      <c r="F337" s="28">
        <v>-9.7230094133984903E-3</v>
      </c>
      <c r="G337" s="28">
        <v>7.8490767320187505E-4</v>
      </c>
    </row>
    <row r="338" spans="1:7" x14ac:dyDescent="0.3">
      <c r="A338" s="3">
        <v>20100520</v>
      </c>
      <c r="B338" s="28">
        <v>-1.6501377025434399E-2</v>
      </c>
      <c r="C338" s="28">
        <v>-2.2169606299539402E-2</v>
      </c>
      <c r="D338" s="28">
        <v>-1.0094220818749E-2</v>
      </c>
      <c r="E338" s="28">
        <v>-1.1013675317951801E-2</v>
      </c>
      <c r="F338" s="28">
        <v>-1.6796126776621401E-2</v>
      </c>
      <c r="G338" s="28">
        <v>-1.19609499318256E-2</v>
      </c>
    </row>
    <row r="339" spans="1:7" x14ac:dyDescent="0.3">
      <c r="A339" s="3">
        <v>20100521</v>
      </c>
      <c r="B339" s="28">
        <v>1.5969708867747401E-2</v>
      </c>
      <c r="C339" s="28">
        <v>6.5844661672403897E-3</v>
      </c>
      <c r="D339" s="28">
        <v>2.48006122455776E-2</v>
      </c>
      <c r="E339" s="28">
        <v>2.02421543351624E-2</v>
      </c>
      <c r="F339" s="28">
        <v>1.72463530090727E-2</v>
      </c>
      <c r="G339" s="28">
        <v>1.8242954576839401E-2</v>
      </c>
    </row>
    <row r="340" spans="1:7" x14ac:dyDescent="0.3">
      <c r="A340" s="3">
        <v>20100524</v>
      </c>
      <c r="B340" s="28">
        <v>4.0803261920421802E-2</v>
      </c>
      <c r="C340" s="28">
        <v>4.5932771736955397E-2</v>
      </c>
      <c r="D340" s="28">
        <v>3.8670102097003001E-2</v>
      </c>
      <c r="E340" s="28">
        <v>4.0205421403376101E-2</v>
      </c>
      <c r="F340" s="28">
        <v>3.7932771471022801E-2</v>
      </c>
      <c r="G340" s="28">
        <v>4.1526422613824603E-2</v>
      </c>
    </row>
    <row r="341" spans="1:7" x14ac:dyDescent="0.3">
      <c r="A341" s="3">
        <v>20100525</v>
      </c>
      <c r="B341" s="28">
        <v>-1.08589565555377E-2</v>
      </c>
      <c r="C341" s="28">
        <v>6.5197378666882796E-3</v>
      </c>
      <c r="D341" s="28">
        <v>-1.3035495732027299E-2</v>
      </c>
      <c r="E341" s="28">
        <v>-1.36295908206122E-2</v>
      </c>
      <c r="F341" s="28">
        <v>-2.66964625106055E-2</v>
      </c>
      <c r="G341" s="28">
        <v>-1.6251428958793598E-2</v>
      </c>
    </row>
    <row r="342" spans="1:7" x14ac:dyDescent="0.3">
      <c r="A342" s="3">
        <v>20100526</v>
      </c>
      <c r="B342" s="28">
        <v>8.4736686282526306E-3</v>
      </c>
      <c r="C342" s="28">
        <v>-6.64082140363871E-3</v>
      </c>
      <c r="D342" s="28">
        <v>3.20724798487893E-3</v>
      </c>
      <c r="E342" s="28">
        <v>-5.47018528663287E-4</v>
      </c>
      <c r="F342" s="28">
        <v>4.9710176177165098E-4</v>
      </c>
      <c r="G342" s="28">
        <v>1.4222331430414001E-3</v>
      </c>
    </row>
    <row r="343" spans="1:7" x14ac:dyDescent="0.3">
      <c r="A343" s="3">
        <v>20100527</v>
      </c>
      <c r="B343" s="28">
        <v>1.8292704926590998E-2</v>
      </c>
      <c r="C343" s="28">
        <v>1.7366717771382299E-2</v>
      </c>
      <c r="D343" s="28">
        <v>1.66225958513916E-2</v>
      </c>
      <c r="E343" s="28">
        <v>1.6906581858650401E-2</v>
      </c>
      <c r="F343" s="28">
        <v>1.1866277789792301E-2</v>
      </c>
      <c r="G343" s="28">
        <v>2.12281110613163E-2</v>
      </c>
    </row>
    <row r="344" spans="1:7" x14ac:dyDescent="0.3">
      <c r="A344" s="3">
        <v>20100528</v>
      </c>
      <c r="B344" s="28">
        <v>8.7270222456894801E-3</v>
      </c>
      <c r="C344" s="28">
        <v>2.0103119406668899E-2</v>
      </c>
      <c r="D344" s="28">
        <v>-8.2562335089971797E-4</v>
      </c>
      <c r="E344" s="28">
        <v>6.4909392096855804E-4</v>
      </c>
      <c r="F344" s="28">
        <v>-7.6987398456518199E-3</v>
      </c>
      <c r="G344" s="28">
        <v>-1.7981153104103E-3</v>
      </c>
    </row>
    <row r="345" spans="1:7" x14ac:dyDescent="0.3">
      <c r="A345" s="3">
        <v>20100531</v>
      </c>
      <c r="B345" s="28">
        <v>-3.40620704933507E-2</v>
      </c>
      <c r="C345" s="28">
        <v>-1.0249374528005799E-2</v>
      </c>
      <c r="D345" s="28">
        <v>-3.4428784638312102E-2</v>
      </c>
      <c r="E345" s="28">
        <v>-2.0371131939295298E-2</v>
      </c>
      <c r="F345" s="28">
        <v>-2.64459771858911E-2</v>
      </c>
      <c r="G345" s="28">
        <v>-3.3069448811612702E-2</v>
      </c>
    </row>
    <row r="346" spans="1:7" x14ac:dyDescent="0.3">
      <c r="A346" s="3">
        <v>20100601</v>
      </c>
      <c r="B346" s="28">
        <v>-1.6895659243241101E-2</v>
      </c>
      <c r="C346" s="28">
        <v>-1.9772642509958301E-2</v>
      </c>
      <c r="D346" s="28">
        <v>-1.83031597435547E-2</v>
      </c>
      <c r="E346" s="28">
        <v>-1.168063149261E-2</v>
      </c>
      <c r="F346" s="28">
        <v>-1.0924388895235801E-2</v>
      </c>
      <c r="G346" s="28">
        <v>-1.2429765827904201E-2</v>
      </c>
    </row>
    <row r="347" spans="1:7" x14ac:dyDescent="0.3">
      <c r="A347" s="3">
        <v>20100602</v>
      </c>
      <c r="B347" s="28">
        <v>1.7147159110982701E-2</v>
      </c>
      <c r="C347" s="28">
        <v>1.3382270640833499E-3</v>
      </c>
      <c r="D347" s="28">
        <v>1.7656918451286901E-2</v>
      </c>
      <c r="E347" s="28">
        <v>9.2696415531786595E-3</v>
      </c>
      <c r="F347" s="28">
        <v>3.38671554299905E-3</v>
      </c>
      <c r="G347" s="28">
        <v>8.8574872499027797E-3</v>
      </c>
    </row>
    <row r="348" spans="1:7" x14ac:dyDescent="0.3">
      <c r="A348" s="3">
        <v>20100603</v>
      </c>
      <c r="B348" s="28">
        <v>-1.8574889871788699E-3</v>
      </c>
      <c r="C348" s="28">
        <v>-1.27816188374168E-3</v>
      </c>
      <c r="D348" s="28">
        <v>-8.3722068595927408E-3</v>
      </c>
      <c r="E348" s="28">
        <v>-1.60442403023387E-3</v>
      </c>
      <c r="F348" s="28">
        <v>-8.8037526874132008E-3</v>
      </c>
      <c r="G348" s="28">
        <v>-9.6152957444220703E-3</v>
      </c>
    </row>
    <row r="349" spans="1:7" x14ac:dyDescent="0.3">
      <c r="A349" s="3">
        <v>20100604</v>
      </c>
      <c r="B349" s="28">
        <v>1.0289344741783901E-2</v>
      </c>
      <c r="C349" s="28">
        <v>1.32031660965783E-2</v>
      </c>
      <c r="D349" s="28">
        <v>4.6382610805759499E-3</v>
      </c>
      <c r="E349" s="28">
        <v>1.16687582418439E-2</v>
      </c>
      <c r="F349" s="28">
        <v>3.79574335464256E-3</v>
      </c>
      <c r="G349" s="28">
        <v>1.2004216714082399E-3</v>
      </c>
    </row>
    <row r="350" spans="1:7" x14ac:dyDescent="0.3">
      <c r="A350" s="3">
        <v>20100607</v>
      </c>
      <c r="B350" s="28">
        <v>-8.7800811800356796E-4</v>
      </c>
      <c r="C350" s="28">
        <v>9.4767837386941604E-3</v>
      </c>
      <c r="D350" s="28">
        <v>-1.0205314676671301E-2</v>
      </c>
      <c r="E350" s="28">
        <v>-1.6287213880244501E-3</v>
      </c>
      <c r="F350" s="28">
        <v>-2.43685600864154E-2</v>
      </c>
      <c r="G350" s="28">
        <v>-1.55980212790763E-2</v>
      </c>
    </row>
    <row r="351" spans="1:7" x14ac:dyDescent="0.3">
      <c r="A351" s="3">
        <v>20100608</v>
      </c>
      <c r="B351" s="28">
        <v>9.9414902086214299E-3</v>
      </c>
      <c r="C351" s="28">
        <v>6.9446764026813703E-3</v>
      </c>
      <c r="D351" s="28">
        <v>1.27291475186309E-2</v>
      </c>
      <c r="E351" s="28">
        <v>8.2052212343324202E-3</v>
      </c>
      <c r="F351" s="28">
        <v>-5.5309191695706401E-3</v>
      </c>
      <c r="G351" s="28">
        <v>6.5055640601136598E-3</v>
      </c>
    </row>
    <row r="352" spans="1:7" x14ac:dyDescent="0.3">
      <c r="A352" s="3">
        <v>20100609</v>
      </c>
      <c r="B352" s="28">
        <v>1.5556843243443899E-2</v>
      </c>
      <c r="C352" s="28">
        <v>1.5373249325144899E-2</v>
      </c>
      <c r="D352" s="28">
        <v>2.36996480193317E-2</v>
      </c>
      <c r="E352" s="28">
        <v>2.2570679929476801E-2</v>
      </c>
      <c r="F352" s="28">
        <v>4.3021580088846503E-2</v>
      </c>
      <c r="G352" s="28">
        <v>2.6970163620581401E-2</v>
      </c>
    </row>
    <row r="353" spans="1:7" x14ac:dyDescent="0.3">
      <c r="A353" s="3">
        <v>20100610</v>
      </c>
      <c r="B353" s="28">
        <v>5.4939845826233197E-3</v>
      </c>
      <c r="C353" s="28">
        <v>-3.07857157533404E-3</v>
      </c>
      <c r="D353" s="28">
        <v>1.87092500172053E-3</v>
      </c>
      <c r="E353" s="28">
        <v>6.1391263975277E-3</v>
      </c>
      <c r="F353" s="28">
        <v>-2.0949092149756501E-2</v>
      </c>
      <c r="G353" s="28">
        <v>-5.45443187423654E-3</v>
      </c>
    </row>
    <row r="354" spans="1:7" x14ac:dyDescent="0.3">
      <c r="A354" s="3">
        <v>20100611</v>
      </c>
      <c r="B354" s="28">
        <v>-9.1940847879965898E-3</v>
      </c>
      <c r="C354" s="28">
        <v>-1.6915283117076602E-2</v>
      </c>
      <c r="D354" s="28">
        <v>-2.5198897657241499E-3</v>
      </c>
      <c r="E354" s="28">
        <v>-5.5733750435253996E-3</v>
      </c>
      <c r="F354" s="28">
        <v>4.4572935749960596E-3</v>
      </c>
      <c r="G354" s="28">
        <v>4.5943849460434501E-3</v>
      </c>
    </row>
    <row r="355" spans="1:7" x14ac:dyDescent="0.3">
      <c r="A355" s="3">
        <v>20100617</v>
      </c>
      <c r="B355" s="28">
        <v>-1.2164610288304701E-2</v>
      </c>
      <c r="C355" s="28">
        <v>-5.2222399919246799E-2</v>
      </c>
      <c r="D355" s="28">
        <v>-5.44167569521026E-3</v>
      </c>
      <c r="E355" s="28">
        <v>-1.4549012625183599E-2</v>
      </c>
      <c r="F355" s="28">
        <v>1.4168253411685999E-3</v>
      </c>
      <c r="G355" s="28">
        <v>-6.3339842798313404E-3</v>
      </c>
    </row>
    <row r="356" spans="1:7" x14ac:dyDescent="0.3">
      <c r="A356" s="3">
        <v>20100618</v>
      </c>
      <c r="B356" s="28">
        <v>-4.1752795775388797E-2</v>
      </c>
      <c r="C356" s="28">
        <v>-4.9103723202298902E-2</v>
      </c>
      <c r="D356" s="28">
        <v>-3.9891260455473199E-2</v>
      </c>
      <c r="E356" s="28">
        <v>-3.3020037717136498E-2</v>
      </c>
      <c r="F356" s="28">
        <v>-2.9580970785839798E-3</v>
      </c>
      <c r="G356" s="28">
        <v>-2.6869571102777299E-2</v>
      </c>
    </row>
    <row r="357" spans="1:7" x14ac:dyDescent="0.3">
      <c r="A357" s="3">
        <v>20100621</v>
      </c>
      <c r="B357" s="28">
        <v>2.9252366081265101E-2</v>
      </c>
      <c r="C357" s="28">
        <v>1.2253420694068399E-2</v>
      </c>
      <c r="D357" s="28">
        <v>2.5552975009283399E-2</v>
      </c>
      <c r="E357" s="28">
        <v>2.7866604718685701E-2</v>
      </c>
      <c r="F357" s="28">
        <v>4.0186100572415603E-2</v>
      </c>
      <c r="G357" s="28">
        <v>2.8035332733341099E-2</v>
      </c>
    </row>
    <row r="358" spans="1:7" x14ac:dyDescent="0.3">
      <c r="A358" s="3">
        <v>20100622</v>
      </c>
      <c r="B358" s="28">
        <v>5.0286776786290796E-3</v>
      </c>
      <c r="C358" s="28">
        <v>6.8148698012706899E-3</v>
      </c>
      <c r="D358" s="28">
        <v>4.7134648970160497E-3</v>
      </c>
      <c r="E358" s="28">
        <v>5.80642261512373E-3</v>
      </c>
      <c r="F358" s="28">
        <v>1.0538364509350901E-3</v>
      </c>
      <c r="G358" s="28">
        <v>2.77868062162763E-3</v>
      </c>
    </row>
    <row r="359" spans="1:7" x14ac:dyDescent="0.3">
      <c r="A359" s="3">
        <v>20100623</v>
      </c>
      <c r="B359" s="28">
        <v>-8.9331797341063294E-5</v>
      </c>
      <c r="C359" s="28">
        <v>9.4248731457738702E-4</v>
      </c>
      <c r="D359" s="28">
        <v>-7.0166490034419904E-3</v>
      </c>
      <c r="E359" s="28">
        <v>-3.1281700006018302E-3</v>
      </c>
      <c r="F359" s="28">
        <v>-6.66889658418584E-3</v>
      </c>
      <c r="G359" s="28">
        <v>-1.3143729293554E-2</v>
      </c>
    </row>
    <row r="360" spans="1:7" x14ac:dyDescent="0.3">
      <c r="A360" s="3">
        <v>20100624</v>
      </c>
      <c r="B360" s="28">
        <v>8.8337146064910099E-4</v>
      </c>
      <c r="C360" s="28">
        <v>-2.5030773530710501E-3</v>
      </c>
      <c r="D360" s="28">
        <v>2.87160804740106E-3</v>
      </c>
      <c r="E360" s="28">
        <v>1.7405446809826101E-4</v>
      </c>
      <c r="F360" s="28">
        <v>2.9228892996966201E-3</v>
      </c>
      <c r="G360" s="28">
        <v>-2.2988787820577201E-3</v>
      </c>
    </row>
    <row r="361" spans="1:7" x14ac:dyDescent="0.3">
      <c r="A361" s="3">
        <v>20100625</v>
      </c>
      <c r="B361" s="28">
        <v>-1.11261902191165E-2</v>
      </c>
      <c r="C361" s="28">
        <v>-2.58618839128219E-2</v>
      </c>
      <c r="D361" s="28">
        <v>-1.4603328311953399E-2</v>
      </c>
      <c r="E361" s="28">
        <v>-9.9875923425161404E-3</v>
      </c>
      <c r="F361" s="28">
        <v>-2.5884045783732702E-3</v>
      </c>
      <c r="G361" s="28">
        <v>-1.35347879563276E-2</v>
      </c>
    </row>
    <row r="362" spans="1:7" x14ac:dyDescent="0.3">
      <c r="A362" s="3">
        <v>20100628</v>
      </c>
      <c r="B362" s="28">
        <v>-1.93280111402854E-2</v>
      </c>
      <c r="C362" s="28">
        <v>-1.01823088498008E-2</v>
      </c>
      <c r="D362" s="28">
        <v>-1.4962069402999699E-2</v>
      </c>
      <c r="E362" s="28">
        <v>-1.2243806999128901E-2</v>
      </c>
      <c r="F362" s="28">
        <v>-2.3211314690673298E-3</v>
      </c>
      <c r="G362" s="28">
        <v>-1.23216254081529E-2</v>
      </c>
    </row>
    <row r="363" spans="1:7" x14ac:dyDescent="0.3">
      <c r="A363" s="3">
        <v>20100629</v>
      </c>
      <c r="B363" s="28">
        <v>-5.2551146599924402E-2</v>
      </c>
      <c r="C363" s="28">
        <v>-4.1382861560576502E-2</v>
      </c>
      <c r="D363" s="28">
        <v>-5.0635195139624799E-2</v>
      </c>
      <c r="E363" s="28">
        <v>-4.8073609654480202E-2</v>
      </c>
      <c r="F363" s="28">
        <v>-4.6499226067244298E-2</v>
      </c>
      <c r="G363" s="28">
        <v>-5.1086414010937602E-2</v>
      </c>
    </row>
    <row r="364" spans="1:7" x14ac:dyDescent="0.3">
      <c r="A364" s="3">
        <v>20100630</v>
      </c>
      <c r="B364" s="28">
        <v>-4.1867408819331797E-3</v>
      </c>
      <c r="C364" s="28">
        <v>5.6001190250758604E-3</v>
      </c>
      <c r="D364" s="28">
        <v>-1.48406923400034E-2</v>
      </c>
      <c r="E364" s="28">
        <v>-1.01637083728837E-2</v>
      </c>
      <c r="F364" s="28">
        <v>-9.7791056574695698E-3</v>
      </c>
      <c r="G364" s="28">
        <v>-2.14789756637415E-2</v>
      </c>
    </row>
    <row r="365" spans="1:7" x14ac:dyDescent="0.3">
      <c r="A365" s="3">
        <v>20100701</v>
      </c>
      <c r="B365" s="28">
        <v>-1.7554199560672799E-2</v>
      </c>
      <c r="C365" s="28">
        <v>-3.5649025749455297E-2</v>
      </c>
      <c r="D365" s="28">
        <v>-1.33501503067632E-2</v>
      </c>
      <c r="E365" s="28">
        <v>-1.82092457504117E-2</v>
      </c>
      <c r="F365" s="28">
        <v>-7.0326828438706602E-3</v>
      </c>
      <c r="G365" s="28">
        <v>-1.74307457990815E-2</v>
      </c>
    </row>
    <row r="366" spans="1:7" x14ac:dyDescent="0.3">
      <c r="A366" s="3">
        <v>20100702</v>
      </c>
      <c r="B366" s="28">
        <v>-1.33341381758822E-2</v>
      </c>
      <c r="C366" s="28">
        <v>-2.9967383553116001E-2</v>
      </c>
      <c r="D366" s="28">
        <v>-1.77255638168937E-3</v>
      </c>
      <c r="E366" s="28">
        <v>-8.57169078554414E-3</v>
      </c>
      <c r="F366" s="28">
        <v>1.4279649150060201E-2</v>
      </c>
      <c r="G366" s="28">
        <v>-1.6934260354826199E-3</v>
      </c>
    </row>
    <row r="367" spans="1:7" x14ac:dyDescent="0.3">
      <c r="A367" s="3">
        <v>20100705</v>
      </c>
      <c r="B367" s="28">
        <v>-8.1039521556537306E-3</v>
      </c>
      <c r="C367" s="28">
        <v>1.5814172162475199E-4</v>
      </c>
      <c r="D367" s="28">
        <v>-7.8750194570178407E-3</v>
      </c>
      <c r="E367" s="28">
        <v>-3.5462865960731301E-3</v>
      </c>
      <c r="F367" s="28">
        <v>-5.55612876791903E-3</v>
      </c>
      <c r="G367" s="28">
        <v>-1.1501282183415101E-2</v>
      </c>
    </row>
    <row r="368" spans="1:7" x14ac:dyDescent="0.3">
      <c r="A368" s="3">
        <v>20100706</v>
      </c>
      <c r="B368" s="28">
        <v>2.7537204609266501E-2</v>
      </c>
      <c r="C368" s="28">
        <v>2.9987450260188699E-2</v>
      </c>
      <c r="D368" s="28">
        <v>2.6931373825231201E-2</v>
      </c>
      <c r="E368" s="28">
        <v>2.5328103006697501E-2</v>
      </c>
      <c r="F368" s="28">
        <v>1.7038803225206501E-2</v>
      </c>
      <c r="G368" s="28">
        <v>2.6231480398016701E-2</v>
      </c>
    </row>
    <row r="369" spans="1:7" x14ac:dyDescent="0.3">
      <c r="A369" s="3">
        <v>20100707</v>
      </c>
      <c r="B369" s="28">
        <v>1.2783897672136901E-2</v>
      </c>
      <c r="C369" s="28">
        <v>1.3056595515924901E-2</v>
      </c>
      <c r="D369" s="28">
        <v>1.88551813436082E-2</v>
      </c>
      <c r="E369" s="28">
        <v>1.6686811108782899E-2</v>
      </c>
      <c r="F369" s="28">
        <v>2.1324127788763798E-3</v>
      </c>
      <c r="G369" s="28">
        <v>1.12710974190031E-2</v>
      </c>
    </row>
    <row r="370" spans="1:7" x14ac:dyDescent="0.3">
      <c r="A370" s="3">
        <v>20100708</v>
      </c>
      <c r="B370" s="28">
        <v>-1.2632735255731701E-2</v>
      </c>
      <c r="C370" s="28">
        <v>9.3995515648966001E-4</v>
      </c>
      <c r="D370" s="28">
        <v>-5.0221171055379798E-3</v>
      </c>
      <c r="E370" s="28">
        <v>-5.7255067241288003E-3</v>
      </c>
      <c r="F370" s="28">
        <v>1.25443485254487E-3</v>
      </c>
      <c r="G370" s="28">
        <v>-3.4248865397783798E-3</v>
      </c>
    </row>
    <row r="371" spans="1:7" x14ac:dyDescent="0.3">
      <c r="A371" s="3">
        <v>20100709</v>
      </c>
      <c r="B371" s="28">
        <v>3.1340263402147003E-2</v>
      </c>
      <c r="C371" s="28">
        <v>2.4577474040927801E-2</v>
      </c>
      <c r="D371" s="28">
        <v>3.4726702084970799E-2</v>
      </c>
      <c r="E371" s="28">
        <v>2.9776321572580099E-2</v>
      </c>
      <c r="F371" s="28">
        <v>2.2109367615832199E-2</v>
      </c>
      <c r="G371" s="28">
        <v>3.4087424451234097E-2</v>
      </c>
    </row>
    <row r="372" spans="1:7" x14ac:dyDescent="0.3">
      <c r="A372" s="3">
        <v>20100712</v>
      </c>
      <c r="B372" s="28">
        <v>1.04305804791793E-2</v>
      </c>
      <c r="C372" s="28">
        <v>-6.8960592853639397E-4</v>
      </c>
      <c r="D372" s="28">
        <v>1.3867734074478701E-2</v>
      </c>
      <c r="E372" s="28">
        <v>7.3067793490033802E-3</v>
      </c>
      <c r="F372" s="28">
        <v>1.5286551866831999E-2</v>
      </c>
      <c r="G372" s="28">
        <v>1.1010244841908001E-2</v>
      </c>
    </row>
    <row r="373" spans="1:7" x14ac:dyDescent="0.3">
      <c r="A373" s="3">
        <v>20100713</v>
      </c>
      <c r="B373" s="28">
        <v>-8.0935524547401504E-3</v>
      </c>
      <c r="C373" s="28">
        <v>-1.9077469981946E-2</v>
      </c>
      <c r="D373" s="28">
        <v>-8.0091875804073794E-3</v>
      </c>
      <c r="E373" s="28">
        <v>-1.1406642252454999E-2</v>
      </c>
      <c r="F373" s="28">
        <v>-1.6660100268361001E-2</v>
      </c>
      <c r="G373" s="28">
        <v>-1.75636391119968E-2</v>
      </c>
    </row>
    <row r="374" spans="1:7" x14ac:dyDescent="0.3">
      <c r="A374" s="3">
        <v>20100714</v>
      </c>
      <c r="B374" s="28">
        <v>5.8866884280290299E-3</v>
      </c>
      <c r="C374" s="28">
        <v>5.6060766842376004E-3</v>
      </c>
      <c r="D374" s="28">
        <v>7.8761706175726805E-3</v>
      </c>
      <c r="E374" s="28">
        <v>5.4574361261293704E-3</v>
      </c>
      <c r="F374" s="28">
        <v>6.4534005947511804E-3</v>
      </c>
      <c r="G374" s="28">
        <v>9.5703820602541009E-3</v>
      </c>
    </row>
    <row r="375" spans="1:7" x14ac:dyDescent="0.3">
      <c r="A375" s="3">
        <v>20100715</v>
      </c>
      <c r="B375" s="28">
        <v>-2.3073323193326899E-2</v>
      </c>
      <c r="C375" s="28">
        <v>-1.19193231862459E-2</v>
      </c>
      <c r="D375" s="28">
        <v>-1.8661979655921899E-2</v>
      </c>
      <c r="E375" s="28">
        <v>-1.38174807263696E-2</v>
      </c>
      <c r="F375" s="28">
        <v>-1.6405709415900801E-2</v>
      </c>
      <c r="G375" s="28">
        <v>-2.1838844174070601E-2</v>
      </c>
    </row>
    <row r="376" spans="1:7" x14ac:dyDescent="0.3">
      <c r="A376" s="3">
        <v>20100716</v>
      </c>
      <c r="B376" s="28">
        <v>-5.8460427609981496E-4</v>
      </c>
      <c r="C376" s="28">
        <v>1.9564449031282002E-3</v>
      </c>
      <c r="D376" s="28">
        <v>3.2461562110990901E-3</v>
      </c>
      <c r="E376" s="28">
        <v>5.3522804345477997E-3</v>
      </c>
      <c r="F376" s="28">
        <v>1.8466316081661E-3</v>
      </c>
      <c r="G376" s="28">
        <v>5.7676024452270698E-3</v>
      </c>
    </row>
    <row r="377" spans="1:7" x14ac:dyDescent="0.3">
      <c r="A377" s="3">
        <v>20100719</v>
      </c>
      <c r="B377" s="28">
        <v>2.1412448453447301E-2</v>
      </c>
      <c r="C377" s="28">
        <v>1.4613238754931399E-2</v>
      </c>
      <c r="D377" s="28">
        <v>2.8323352313511799E-2</v>
      </c>
      <c r="E377" s="28">
        <v>2.2497750849823101E-2</v>
      </c>
      <c r="F377" s="28">
        <v>2.2214908859918E-2</v>
      </c>
      <c r="G377" s="28">
        <v>2.9843398772866299E-2</v>
      </c>
    </row>
    <row r="378" spans="1:7" x14ac:dyDescent="0.3">
      <c r="A378" s="3">
        <v>20100720</v>
      </c>
      <c r="B378" s="28">
        <v>2.8906497149343301E-2</v>
      </c>
      <c r="C378" s="28">
        <v>3.6933234232270899E-2</v>
      </c>
      <c r="D378" s="28">
        <v>2.7927020804313699E-2</v>
      </c>
      <c r="E378" s="28">
        <v>2.2699542467023399E-2</v>
      </c>
      <c r="F378" s="28">
        <v>1.4009784296745501E-2</v>
      </c>
      <c r="G378" s="28">
        <v>3.1386875692588898E-2</v>
      </c>
    </row>
    <row r="379" spans="1:7" x14ac:dyDescent="0.3">
      <c r="A379" s="3">
        <v>20100721</v>
      </c>
      <c r="B379" s="28">
        <v>2.6850746993460398E-3</v>
      </c>
      <c r="C379" s="28">
        <v>1.7667775024492499E-3</v>
      </c>
      <c r="D379" s="28">
        <v>3.5992577208281101E-3</v>
      </c>
      <c r="E379" s="28">
        <v>2.1004429299341901E-3</v>
      </c>
      <c r="F379" s="28">
        <v>-2.0706903031907798E-3</v>
      </c>
      <c r="G379" s="28">
        <v>3.4583468800957499E-3</v>
      </c>
    </row>
    <row r="380" spans="1:7" x14ac:dyDescent="0.3">
      <c r="A380" s="3">
        <v>20100722</v>
      </c>
      <c r="B380" s="28">
        <v>1.53118121386618E-2</v>
      </c>
      <c r="C380" s="28">
        <v>1.10764033798264E-2</v>
      </c>
      <c r="D380" s="28">
        <v>1.3317725628636701E-2</v>
      </c>
      <c r="E380" s="28">
        <v>1.08394530531392E-2</v>
      </c>
      <c r="F380" s="28">
        <v>1.50461809778313E-2</v>
      </c>
      <c r="G380" s="28">
        <v>1.3820108594331099E-2</v>
      </c>
    </row>
    <row r="381" spans="1:7" x14ac:dyDescent="0.3">
      <c r="A381" s="3">
        <v>20100723</v>
      </c>
      <c r="B381" s="28">
        <v>2.7868728243972598E-3</v>
      </c>
      <c r="C381" s="28">
        <v>1.1321036615380401E-2</v>
      </c>
      <c r="D381" s="28">
        <v>5.7002530201274602E-4</v>
      </c>
      <c r="E381" s="28">
        <v>3.0311632136449298E-3</v>
      </c>
      <c r="F381" s="28">
        <v>6.5298138128875296E-3</v>
      </c>
      <c r="G381" s="28">
        <v>1.3061256653488799E-3</v>
      </c>
    </row>
    <row r="382" spans="1:7" x14ac:dyDescent="0.3">
      <c r="A382" s="3">
        <v>20100726</v>
      </c>
      <c r="B382" s="28">
        <v>1.1040131619095899E-2</v>
      </c>
      <c r="C382" s="28">
        <v>1.8992610888923199E-2</v>
      </c>
      <c r="D382" s="28">
        <v>1.16785294245097E-2</v>
      </c>
      <c r="E382" s="28">
        <v>9.8119469571193406E-3</v>
      </c>
      <c r="F382" s="28">
        <v>4.1079276652354201E-4</v>
      </c>
      <c r="G382" s="28">
        <v>1.23248444908897E-2</v>
      </c>
    </row>
    <row r="383" spans="1:7" x14ac:dyDescent="0.3">
      <c r="A383" s="3">
        <v>20100727</v>
      </c>
      <c r="B383" s="28">
        <v>-2.29538903296489E-3</v>
      </c>
      <c r="C383" s="28">
        <v>3.5712073920912799E-4</v>
      </c>
      <c r="D383" s="28">
        <v>-4.3475826645412701E-3</v>
      </c>
      <c r="E383" s="28">
        <v>6.5053216429577197E-3</v>
      </c>
      <c r="F383" s="28">
        <v>-6.6441587848434002E-3</v>
      </c>
      <c r="G383" s="28">
        <v>-6.3883623335796698E-3</v>
      </c>
    </row>
    <row r="384" spans="1:7" x14ac:dyDescent="0.3">
      <c r="A384" s="3">
        <v>20100728</v>
      </c>
      <c r="B384" s="28">
        <v>2.38157083597954E-2</v>
      </c>
      <c r="C384" s="28">
        <v>2.07771535134171E-2</v>
      </c>
      <c r="D384" s="28">
        <v>2.26179469776722E-2</v>
      </c>
      <c r="E384" s="28">
        <v>1.9458162910873801E-2</v>
      </c>
      <c r="F384" s="28">
        <v>2.5554780104415101E-2</v>
      </c>
      <c r="G384" s="28">
        <v>2.6309655908389899E-2</v>
      </c>
    </row>
    <row r="385" spans="1:7" x14ac:dyDescent="0.3">
      <c r="A385" s="3">
        <v>20100729</v>
      </c>
      <c r="B385" s="28">
        <v>8.7463481096657705E-3</v>
      </c>
      <c r="C385" s="28">
        <v>-3.1248625635726798E-3</v>
      </c>
      <c r="D385" s="28">
        <v>1.07312776800777E-2</v>
      </c>
      <c r="E385" s="28">
        <v>-3.2735021905721598E-3</v>
      </c>
      <c r="F385" s="28">
        <v>4.33868370047601E-3</v>
      </c>
      <c r="G385" s="28">
        <v>1.04445020189931E-2</v>
      </c>
    </row>
    <row r="386" spans="1:7" x14ac:dyDescent="0.3">
      <c r="A386" s="3">
        <v>20100730</v>
      </c>
      <c r="B386" s="28">
        <v>-4.12603825733561E-4</v>
      </c>
      <c r="C386" s="28">
        <v>6.8172328640029404E-6</v>
      </c>
      <c r="D386" s="28">
        <v>-4.5849207525529501E-4</v>
      </c>
      <c r="E386" s="28">
        <v>-3.42280698914683E-4</v>
      </c>
      <c r="F386" s="28">
        <v>-2.4056016460529098E-3</v>
      </c>
      <c r="G386" s="28">
        <v>-3.3186372958838302E-3</v>
      </c>
    </row>
    <row r="387" spans="1:7" x14ac:dyDescent="0.3">
      <c r="A387" s="3">
        <v>20100802</v>
      </c>
      <c r="B387" s="28">
        <v>1.39205892647544E-2</v>
      </c>
      <c r="C387" s="28">
        <v>2.5616169778176202E-2</v>
      </c>
      <c r="D387" s="28">
        <v>1.6168125286884001E-2</v>
      </c>
      <c r="E387" s="28">
        <v>2.4369199171214901E-2</v>
      </c>
      <c r="F387" s="28">
        <v>1.50753478768765E-2</v>
      </c>
      <c r="G387" s="28">
        <v>1.7017625420047301E-2</v>
      </c>
    </row>
    <row r="388" spans="1:7" x14ac:dyDescent="0.3">
      <c r="A388" s="3">
        <v>20100803</v>
      </c>
      <c r="B388" s="28">
        <v>-1.8677979530395801E-2</v>
      </c>
      <c r="C388" s="28">
        <v>-1.83402898277399E-2</v>
      </c>
      <c r="D388" s="28">
        <v>-2.1920650810184999E-2</v>
      </c>
      <c r="E388" s="28">
        <v>-1.6608669661871699E-2</v>
      </c>
      <c r="F388" s="28">
        <v>-1.7005232740651501E-2</v>
      </c>
      <c r="G388" s="28">
        <v>-1.68327214537837E-2</v>
      </c>
    </row>
    <row r="389" spans="1:7" x14ac:dyDescent="0.3">
      <c r="A389" s="3">
        <v>20100804</v>
      </c>
      <c r="B389" s="28">
        <v>1.30012699465713E-2</v>
      </c>
      <c r="C389" s="28">
        <v>3.0079857065520698E-3</v>
      </c>
      <c r="D389" s="28">
        <v>1.22625088788096E-2</v>
      </c>
      <c r="E389" s="28">
        <v>1.0027392530286901E-2</v>
      </c>
      <c r="F389" s="28">
        <v>-2.0336301541429799E-5</v>
      </c>
      <c r="G389" s="28">
        <v>7.9380087726756508E-3</v>
      </c>
    </row>
    <row r="390" spans="1:7" x14ac:dyDescent="0.3">
      <c r="A390" s="3">
        <v>20100805</v>
      </c>
      <c r="B390" s="28">
        <v>-1.8118987595448399E-3</v>
      </c>
      <c r="C390" s="28">
        <v>1.9713809804362398E-2</v>
      </c>
      <c r="D390" s="28">
        <v>-4.34727640604172E-3</v>
      </c>
      <c r="E390" s="28">
        <v>1.24600286207224E-2</v>
      </c>
      <c r="F390" s="28">
        <v>-1.8555284179658599E-2</v>
      </c>
      <c r="G390" s="28">
        <v>-6.1188222719749802E-3</v>
      </c>
    </row>
    <row r="391" spans="1:7" x14ac:dyDescent="0.3">
      <c r="A391" s="3">
        <v>20100806</v>
      </c>
      <c r="B391" s="28">
        <v>2.4348894429493E-2</v>
      </c>
      <c r="C391" s="28">
        <v>2.0334379272990099E-2</v>
      </c>
      <c r="D391" s="28">
        <v>2.4651607153201201E-2</v>
      </c>
      <c r="E391" s="28">
        <v>1.8212062998068299E-2</v>
      </c>
      <c r="F391" s="28">
        <v>1.19133365343291E-2</v>
      </c>
      <c r="G391" s="28">
        <v>2.0356297106284699E-2</v>
      </c>
    </row>
    <row r="392" spans="1:7" x14ac:dyDescent="0.3">
      <c r="A392" s="3">
        <v>20100809</v>
      </c>
      <c r="B392" s="28">
        <v>8.9465264411356504E-3</v>
      </c>
      <c r="C392" s="28">
        <v>1.3908183209923699E-2</v>
      </c>
      <c r="D392" s="28">
        <v>7.6927715744109504E-3</v>
      </c>
      <c r="E392" s="28">
        <v>1.03794838968179E-2</v>
      </c>
      <c r="F392" s="28">
        <v>2.7507614285520298E-3</v>
      </c>
      <c r="G392" s="28">
        <v>1.26930507448946E-2</v>
      </c>
    </row>
    <row r="393" spans="1:7" x14ac:dyDescent="0.3">
      <c r="A393" s="3">
        <v>20100810</v>
      </c>
      <c r="B393" s="28">
        <v>-3.2332058632781997E-2</v>
      </c>
      <c r="C393" s="28">
        <v>-2.63182813416795E-2</v>
      </c>
      <c r="D393" s="28">
        <v>-3.4356942225585399E-2</v>
      </c>
      <c r="E393" s="28">
        <v>-3.5318427680997001E-2</v>
      </c>
      <c r="F393" s="28">
        <v>-2.7450090691906501E-2</v>
      </c>
      <c r="G393" s="28">
        <v>-3.4418303577660798E-2</v>
      </c>
    </row>
    <row r="394" spans="1:7" x14ac:dyDescent="0.3">
      <c r="A394" s="3">
        <v>20100811</v>
      </c>
      <c r="B394" s="28">
        <v>7.5683477478647601E-3</v>
      </c>
      <c r="C394" s="28">
        <v>7.1594782699156197E-3</v>
      </c>
      <c r="D394" s="28">
        <v>7.89772204740068E-3</v>
      </c>
      <c r="E394" s="28">
        <v>1.28388848235801E-2</v>
      </c>
      <c r="F394" s="28">
        <v>6.9420572383975497E-3</v>
      </c>
      <c r="G394" s="28">
        <v>6.2876706337493E-3</v>
      </c>
    </row>
    <row r="395" spans="1:7" x14ac:dyDescent="0.3">
      <c r="A395" s="3">
        <v>20100812</v>
      </c>
      <c r="B395" s="28">
        <v>-1.9927067017034301E-2</v>
      </c>
      <c r="C395" s="28">
        <v>-6.6596984395382204E-3</v>
      </c>
      <c r="D395" s="28">
        <v>-1.6497334558160701E-2</v>
      </c>
      <c r="E395" s="28">
        <v>-8.0458321612429402E-3</v>
      </c>
      <c r="F395" s="28">
        <v>-8.8838173269456897E-3</v>
      </c>
      <c r="G395" s="28">
        <v>-1.57872044536903E-2</v>
      </c>
    </row>
    <row r="396" spans="1:7" x14ac:dyDescent="0.3">
      <c r="A396" s="3">
        <v>20100813</v>
      </c>
      <c r="B396" s="28">
        <v>1.9115654569290999E-2</v>
      </c>
      <c r="C396" s="28">
        <v>2.05951252724716E-2</v>
      </c>
      <c r="D396" s="28">
        <v>2.35215241164978E-2</v>
      </c>
      <c r="E396" s="28">
        <v>1.6278698884430998E-2</v>
      </c>
      <c r="F396" s="28">
        <v>9.5519666840671903E-3</v>
      </c>
      <c r="G396" s="28">
        <v>1.8940074874763398E-2</v>
      </c>
    </row>
    <row r="397" spans="1:7" x14ac:dyDescent="0.3">
      <c r="A397" s="3">
        <v>20100816</v>
      </c>
      <c r="B397" s="28">
        <v>2.2585198856758401E-2</v>
      </c>
      <c r="C397" s="28">
        <v>3.3573671721498603E-2</v>
      </c>
      <c r="D397" s="28">
        <v>2.6762156716977199E-2</v>
      </c>
      <c r="E397" s="28">
        <v>2.2714877417542401E-2</v>
      </c>
      <c r="F397" s="28">
        <v>1.7463563630206302E-2</v>
      </c>
      <c r="G397" s="28">
        <v>2.77026095658989E-2</v>
      </c>
    </row>
    <row r="398" spans="1:7" x14ac:dyDescent="0.3">
      <c r="A398" s="3">
        <v>20100817</v>
      </c>
      <c r="B398" s="28">
        <v>8.2191159079519297E-3</v>
      </c>
      <c r="C398" s="28">
        <v>-2.2903989241718401E-3</v>
      </c>
      <c r="D398" s="28">
        <v>1.2339036209005901E-2</v>
      </c>
      <c r="E398" s="28">
        <v>1.2585490594318099E-2</v>
      </c>
      <c r="F398" s="28">
        <v>5.6026366426925496E-3</v>
      </c>
      <c r="G398" s="28">
        <v>7.5372326444822901E-3</v>
      </c>
    </row>
    <row r="399" spans="1:7" x14ac:dyDescent="0.3">
      <c r="A399" s="3">
        <v>20100818</v>
      </c>
      <c r="B399" s="28">
        <v>-6.5878521907373599E-4</v>
      </c>
      <c r="C399" s="28">
        <v>-2.4361300457728398E-3</v>
      </c>
      <c r="D399" s="28">
        <v>-7.0929224856146604E-4</v>
      </c>
      <c r="E399" s="28">
        <v>-2.6056611979974201E-3</v>
      </c>
      <c r="F399" s="28">
        <v>-5.4257317270531898E-3</v>
      </c>
      <c r="G399" s="28">
        <v>2.2666555562068E-3</v>
      </c>
    </row>
    <row r="400" spans="1:7" x14ac:dyDescent="0.3">
      <c r="A400" s="3">
        <v>20100819</v>
      </c>
      <c r="B400" s="28">
        <v>5.2688818674681895E-4</v>
      </c>
      <c r="C400" s="28">
        <v>-4.9337481774931503E-3</v>
      </c>
      <c r="D400" s="28">
        <v>2.9693560993767202E-3</v>
      </c>
      <c r="E400" s="28">
        <v>-2.7259868006732301E-3</v>
      </c>
      <c r="F400" s="28">
        <v>6.5850280986469497E-3</v>
      </c>
      <c r="G400" s="28">
        <v>8.7943313637642295E-3</v>
      </c>
    </row>
    <row r="401" spans="1:7" x14ac:dyDescent="0.3">
      <c r="A401" s="3">
        <v>20100820</v>
      </c>
      <c r="B401" s="28">
        <v>-2.6787188631387401E-2</v>
      </c>
      <c r="C401" s="28">
        <v>-3.6564449530491802E-2</v>
      </c>
      <c r="D401" s="28">
        <v>-2.4596686018105499E-2</v>
      </c>
      <c r="E401" s="28">
        <v>-2.0793313302241798E-2</v>
      </c>
      <c r="F401" s="28">
        <v>-1.1906803647955501E-2</v>
      </c>
      <c r="G401" s="28">
        <v>-2.22173483976346E-2</v>
      </c>
    </row>
    <row r="402" spans="1:7" x14ac:dyDescent="0.3">
      <c r="A402" s="3">
        <v>20100823</v>
      </c>
      <c r="B402" s="28">
        <v>8.3265193879587893E-3</v>
      </c>
      <c r="C402" s="28">
        <v>3.5895138081907898E-3</v>
      </c>
      <c r="D402" s="28">
        <v>1.09614157967718E-2</v>
      </c>
      <c r="E402" s="28">
        <v>7.9701791579077797E-3</v>
      </c>
      <c r="F402" s="28">
        <v>-2.4062713660975999E-3</v>
      </c>
      <c r="G402" s="28">
        <v>1.9873242152507898E-3</v>
      </c>
    </row>
    <row r="403" spans="1:7" x14ac:dyDescent="0.3">
      <c r="A403" s="3">
        <v>20100824</v>
      </c>
      <c r="B403" s="28">
        <v>1.25094130558312E-2</v>
      </c>
      <c r="C403" s="28">
        <v>1.16702205102527E-2</v>
      </c>
      <c r="D403" s="28">
        <v>1.00810450177312E-2</v>
      </c>
      <c r="E403" s="28">
        <v>1.3248441332341401E-2</v>
      </c>
      <c r="F403" s="28">
        <v>2.1921229023697999E-3</v>
      </c>
      <c r="G403" s="28">
        <v>6.8806469850296297E-3</v>
      </c>
    </row>
    <row r="404" spans="1:7" x14ac:dyDescent="0.3">
      <c r="A404" s="3">
        <v>20100825</v>
      </c>
      <c r="B404" s="28">
        <v>-2.44001271822822E-2</v>
      </c>
      <c r="C404" s="28">
        <v>-1.44148202852075E-2</v>
      </c>
      <c r="D404" s="28">
        <v>-2.8346346989368901E-2</v>
      </c>
      <c r="E404" s="28">
        <v>-1.3790525016169401E-2</v>
      </c>
      <c r="F404" s="28">
        <v>-2.6372851508039499E-2</v>
      </c>
      <c r="G404" s="28">
        <v>-2.44280226972515E-2</v>
      </c>
    </row>
    <row r="405" spans="1:7" x14ac:dyDescent="0.3">
      <c r="A405" s="3">
        <v>20100826</v>
      </c>
      <c r="B405" s="28">
        <v>6.8304961421038297E-3</v>
      </c>
      <c r="C405" s="28">
        <v>7.0065948355034699E-3</v>
      </c>
      <c r="D405" s="28">
        <v>7.3380308112332097E-3</v>
      </c>
      <c r="E405" s="28">
        <v>6.5192882477462201E-3</v>
      </c>
      <c r="F405" s="28">
        <v>-1.51682287870346E-3</v>
      </c>
      <c r="G405" s="28">
        <v>4.2341949969056901E-3</v>
      </c>
    </row>
    <row r="406" spans="1:7" x14ac:dyDescent="0.3">
      <c r="A406" s="3">
        <v>20100827</v>
      </c>
      <c r="B406" s="28">
        <v>5.9515574942514103E-3</v>
      </c>
      <c r="C406" s="28">
        <v>1.3122159000841399E-2</v>
      </c>
      <c r="D406" s="28">
        <v>5.3277206581813698E-3</v>
      </c>
      <c r="E406" s="28">
        <v>6.0739430317302999E-3</v>
      </c>
      <c r="F406" s="28">
        <v>7.1957930836611295E-4</v>
      </c>
      <c r="G406" s="28">
        <v>4.1135065717118396E-3</v>
      </c>
    </row>
    <row r="407" spans="1:7" x14ac:dyDescent="0.3">
      <c r="A407" s="3">
        <v>20100830</v>
      </c>
      <c r="B407" s="28">
        <v>2.6901477941904801E-2</v>
      </c>
      <c r="C407" s="28">
        <v>3.2229833232475698E-2</v>
      </c>
      <c r="D407" s="28">
        <v>2.66275965989261E-2</v>
      </c>
      <c r="E407" s="28">
        <v>3.0638950776872401E-2</v>
      </c>
      <c r="F407" s="28">
        <v>8.8381285877413007E-3</v>
      </c>
      <c r="G407" s="28">
        <v>2.53921136699355E-2</v>
      </c>
    </row>
    <row r="408" spans="1:7" x14ac:dyDescent="0.3">
      <c r="A408" s="3">
        <v>20100831</v>
      </c>
      <c r="B408" s="28">
        <v>1.0650869342105599E-2</v>
      </c>
      <c r="C408" s="28">
        <v>5.8442079200442601E-3</v>
      </c>
      <c r="D408" s="28">
        <v>1.5782833007214898E-2</v>
      </c>
      <c r="E408" s="28">
        <v>-9.3186667962396493E-5</v>
      </c>
      <c r="F408" s="28">
        <v>-1.0506156938509301E-2</v>
      </c>
      <c r="G408" s="28">
        <v>3.5667901747310502E-3</v>
      </c>
    </row>
    <row r="409" spans="1:7" x14ac:dyDescent="0.3">
      <c r="A409" s="3">
        <v>20100901</v>
      </c>
      <c r="B409" s="28">
        <v>-1.21221928985267E-2</v>
      </c>
      <c r="C409" s="28">
        <v>-1.5322213043327799E-2</v>
      </c>
      <c r="D409" s="28">
        <v>-1.4258161999185601E-2</v>
      </c>
      <c r="E409" s="28">
        <v>-1.3789945864079899E-2</v>
      </c>
      <c r="F409" s="28">
        <v>-1.4368242199172801E-3</v>
      </c>
      <c r="G409" s="28">
        <v>-8.485312978515E-3</v>
      </c>
    </row>
    <row r="410" spans="1:7" x14ac:dyDescent="0.3">
      <c r="A410" s="3">
        <v>20100902</v>
      </c>
      <c r="B410" s="28">
        <v>1.7681737923640299E-2</v>
      </c>
      <c r="C410" s="28">
        <v>1.92373203870254E-2</v>
      </c>
      <c r="D410" s="28">
        <v>2.53804663596187E-2</v>
      </c>
      <c r="E410" s="28">
        <v>1.6437610682586399E-2</v>
      </c>
      <c r="F410" s="28">
        <v>7.7811590797623002E-3</v>
      </c>
      <c r="G410" s="28">
        <v>1.5749913564259799E-2</v>
      </c>
    </row>
    <row r="411" spans="1:7" x14ac:dyDescent="0.3">
      <c r="A411" s="3">
        <v>20100903</v>
      </c>
      <c r="B411" s="28">
        <v>1.3827199462548701E-2</v>
      </c>
      <c r="C411" s="28">
        <v>4.8855860661736305E-4</v>
      </c>
      <c r="D411" s="28">
        <v>1.48030238650544E-2</v>
      </c>
      <c r="E411" s="28">
        <v>1.07402761563239E-2</v>
      </c>
      <c r="F411" s="28">
        <v>-5.9244902202669003E-3</v>
      </c>
      <c r="G411" s="28">
        <v>2.30851912174728E-3</v>
      </c>
    </row>
    <row r="412" spans="1:7" x14ac:dyDescent="0.3">
      <c r="A412" s="3">
        <v>20100906</v>
      </c>
      <c r="B412" s="28">
        <v>-2.1422102109017998E-3</v>
      </c>
      <c r="C412" s="28">
        <v>-4.2011712796238398E-4</v>
      </c>
      <c r="D412" s="28">
        <v>-1.19912358624006E-3</v>
      </c>
      <c r="E412" s="28">
        <v>1.4682818074535299E-3</v>
      </c>
      <c r="F412" s="28">
        <v>2.51376134481088E-2</v>
      </c>
      <c r="G412" s="28">
        <v>1.43983517261198E-2</v>
      </c>
    </row>
    <row r="413" spans="1:7" x14ac:dyDescent="0.3">
      <c r="A413" s="3">
        <v>20100907</v>
      </c>
      <c r="B413" s="28">
        <v>9.36684796697769E-3</v>
      </c>
      <c r="C413" s="28">
        <v>-1.2039698685862E-4</v>
      </c>
      <c r="D413" s="28">
        <v>8.3043660136226105E-3</v>
      </c>
      <c r="E413" s="28">
        <v>-4.1306298633057999E-4</v>
      </c>
      <c r="F413" s="28">
        <v>-2.5984991220700201E-3</v>
      </c>
      <c r="G413" s="28">
        <v>8.5313926814321005E-3</v>
      </c>
    </row>
    <row r="414" spans="1:7" x14ac:dyDescent="0.3">
      <c r="A414" s="3">
        <v>20100908</v>
      </c>
      <c r="B414" s="28">
        <v>7.1519076204618701E-3</v>
      </c>
      <c r="C414" s="28">
        <v>9.2110380423527892E-3</v>
      </c>
      <c r="D414" s="28">
        <v>9.3463107266296506E-3</v>
      </c>
      <c r="E414" s="28">
        <v>8.9514678903906408E-3</v>
      </c>
      <c r="F414" s="28">
        <v>-1.69137891078345E-2</v>
      </c>
      <c r="G414" s="28">
        <v>1.00799488132881E-2</v>
      </c>
    </row>
    <row r="415" spans="1:7" x14ac:dyDescent="0.3">
      <c r="A415" s="3">
        <v>20100909</v>
      </c>
      <c r="B415" s="28">
        <v>-6.8678395967661197E-3</v>
      </c>
      <c r="C415" s="28">
        <v>7.6488431835552801E-3</v>
      </c>
      <c r="D415" s="28">
        <v>-1.58911755439827E-2</v>
      </c>
      <c r="E415" s="28">
        <v>-1.51026792325196E-2</v>
      </c>
      <c r="F415" s="28">
        <v>-2.08541546466166E-2</v>
      </c>
      <c r="G415" s="28">
        <v>-1.93175858664568E-2</v>
      </c>
    </row>
    <row r="416" spans="1:7" x14ac:dyDescent="0.3">
      <c r="A416" s="3">
        <v>20100910</v>
      </c>
      <c r="B416" s="28">
        <v>1.18312558671926E-2</v>
      </c>
      <c r="C416" s="28">
        <v>4.4614434851147799E-2</v>
      </c>
      <c r="D416" s="28">
        <v>6.7622048040051697E-3</v>
      </c>
      <c r="E416" s="28">
        <v>1.17743742768865E-2</v>
      </c>
      <c r="F416" s="28">
        <v>-4.12067292522159E-3</v>
      </c>
      <c r="G416" s="28">
        <v>3.21003108167399E-3</v>
      </c>
    </row>
    <row r="417" spans="1:7" x14ac:dyDescent="0.3">
      <c r="A417" s="3">
        <v>20100913</v>
      </c>
      <c r="B417" s="28">
        <v>2.1722579652680301E-2</v>
      </c>
      <c r="C417" s="28">
        <v>3.3008587539249401E-3</v>
      </c>
      <c r="D417" s="28">
        <v>2.4159690199018199E-2</v>
      </c>
      <c r="E417" s="28">
        <v>1.4054547306635599E-2</v>
      </c>
      <c r="F417" s="28">
        <v>5.7957810569511103E-3</v>
      </c>
      <c r="G417" s="28">
        <v>1.40467521883105E-2</v>
      </c>
    </row>
    <row r="418" spans="1:7" x14ac:dyDescent="0.3">
      <c r="A418" s="3">
        <v>20100914</v>
      </c>
      <c r="B418" s="28">
        <v>1.38330738892631E-2</v>
      </c>
      <c r="C418" s="28">
        <v>-7.2173444644735001E-3</v>
      </c>
      <c r="D418" s="28">
        <v>1.00467570747633E-2</v>
      </c>
      <c r="E418" s="28">
        <v>7.3120629671360202E-4</v>
      </c>
      <c r="F418" s="28">
        <v>-6.4361101803847597E-4</v>
      </c>
      <c r="G418" s="28">
        <v>-4.0182224321071099E-4</v>
      </c>
    </row>
    <row r="419" spans="1:7" x14ac:dyDescent="0.3">
      <c r="A419" s="3">
        <v>20100915</v>
      </c>
      <c r="B419" s="28">
        <v>-1.5645852163829299E-2</v>
      </c>
      <c r="C419" s="28">
        <v>-1.2152107879558499E-2</v>
      </c>
      <c r="D419" s="28">
        <v>-2.2425202108931799E-2</v>
      </c>
      <c r="E419" s="28">
        <v>-1.6195960823808201E-2</v>
      </c>
      <c r="F419" s="28">
        <v>-1.7085250192160499E-2</v>
      </c>
      <c r="G419" s="28">
        <v>-1.7696803632063801E-2</v>
      </c>
    </row>
    <row r="420" spans="1:7" x14ac:dyDescent="0.3">
      <c r="A420" s="3">
        <v>20100916</v>
      </c>
      <c r="B420" s="28">
        <v>-2.4214887955676001E-2</v>
      </c>
      <c r="C420" s="28">
        <v>-2.2863769145534299E-2</v>
      </c>
      <c r="D420" s="28">
        <v>-2.3989955210346799E-2</v>
      </c>
      <c r="E420" s="28">
        <v>-2.1617159401403501E-2</v>
      </c>
      <c r="F420" s="28">
        <v>-1.74052875199486E-2</v>
      </c>
      <c r="G420" s="28">
        <v>-2.1082712624393301E-2</v>
      </c>
    </row>
    <row r="421" spans="1:7" x14ac:dyDescent="0.3">
      <c r="A421" s="3">
        <v>20100917</v>
      </c>
      <c r="B421" s="28">
        <v>-1.3165524002747E-3</v>
      </c>
      <c r="C421" s="28">
        <v>1.33761756035149E-2</v>
      </c>
      <c r="D421" s="28">
        <v>-3.2865705287291702E-3</v>
      </c>
      <c r="E421" s="28">
        <v>4.73936690392451E-3</v>
      </c>
      <c r="F421" s="28">
        <v>-2.1214239044028199E-3</v>
      </c>
      <c r="G421" s="28">
        <v>-9.9862148302856798E-4</v>
      </c>
    </row>
    <row r="422" spans="1:7" x14ac:dyDescent="0.3">
      <c r="A422" s="3">
        <v>20100920</v>
      </c>
      <c r="B422" s="28">
        <v>-1.9186165817928799E-2</v>
      </c>
      <c r="C422" s="28">
        <v>-1.3943207306756199E-2</v>
      </c>
      <c r="D422" s="28">
        <v>-1.10161686702156E-2</v>
      </c>
      <c r="E422" s="28">
        <v>3.66430264255399E-3</v>
      </c>
      <c r="F422" s="28">
        <v>-3.7885845017858097E-4</v>
      </c>
      <c r="G422" s="28">
        <v>-1.0198521487110399E-2</v>
      </c>
    </row>
    <row r="423" spans="1:7" x14ac:dyDescent="0.3">
      <c r="A423" s="3">
        <v>20100921</v>
      </c>
      <c r="B423" s="28">
        <v>-3.01026505328239E-3</v>
      </c>
      <c r="C423" s="28">
        <v>9.0659870614315102E-3</v>
      </c>
      <c r="D423" s="28">
        <v>2.66542097904567E-3</v>
      </c>
      <c r="E423" s="28">
        <v>5.8258613045177503E-3</v>
      </c>
      <c r="F423" s="28">
        <v>1.7299282512274799E-3</v>
      </c>
      <c r="G423" s="28">
        <v>4.4994811054833203E-4</v>
      </c>
    </row>
    <row r="424" spans="1:7" x14ac:dyDescent="0.3">
      <c r="A424" s="3">
        <v>20100927</v>
      </c>
      <c r="B424" s="28">
        <v>2.6012376057939501E-2</v>
      </c>
      <c r="C424" s="28">
        <v>2.9672127610090099E-2</v>
      </c>
      <c r="D424" s="28">
        <v>2.8981881720608199E-2</v>
      </c>
      <c r="E424" s="28">
        <v>2.23435386371395E-2</v>
      </c>
      <c r="F424" s="28">
        <v>5.8017721564839701E-3</v>
      </c>
      <c r="G424" s="28">
        <v>2.5164758595517301E-2</v>
      </c>
    </row>
    <row r="425" spans="1:7" x14ac:dyDescent="0.3">
      <c r="A425" s="3">
        <v>20100928</v>
      </c>
      <c r="B425" s="28">
        <v>2.39014454219267E-4</v>
      </c>
      <c r="C425" s="28">
        <v>-3.68081207747306E-5</v>
      </c>
      <c r="D425" s="28">
        <v>-5.5722484920019003E-3</v>
      </c>
      <c r="E425" s="28">
        <v>1.79730238435673E-3</v>
      </c>
      <c r="F425" s="28">
        <v>-1.62986032884231E-2</v>
      </c>
      <c r="G425" s="28">
        <v>-4.8328215584885498E-3</v>
      </c>
    </row>
    <row r="426" spans="1:7" x14ac:dyDescent="0.3">
      <c r="A426" s="3">
        <v>20100929</v>
      </c>
      <c r="B426" s="28">
        <v>-1.6828421984742801E-2</v>
      </c>
      <c r="C426" s="28">
        <v>-1.46333218421313E-2</v>
      </c>
      <c r="D426" s="28">
        <v>-1.4639388142515799E-2</v>
      </c>
      <c r="E426" s="28">
        <v>-1.20147262415222E-2</v>
      </c>
      <c r="F426" s="28">
        <v>-7.5473777935067602E-4</v>
      </c>
      <c r="G426" s="28">
        <v>-1.8533170351594499E-3</v>
      </c>
    </row>
    <row r="427" spans="1:7" x14ac:dyDescent="0.3">
      <c r="A427" s="3">
        <v>20100930</v>
      </c>
      <c r="B427" s="28">
        <v>1.30709808992595E-2</v>
      </c>
      <c r="C427" s="28">
        <v>1.2009337546260599E-2</v>
      </c>
      <c r="D427" s="28">
        <v>1.45024458473033E-2</v>
      </c>
      <c r="E427" s="28">
        <v>1.2103031564064899E-2</v>
      </c>
      <c r="F427" s="28">
        <v>2.7394248889628901E-2</v>
      </c>
      <c r="G427" s="28">
        <v>2.0099154900059601E-2</v>
      </c>
    </row>
    <row r="428" spans="1:7" x14ac:dyDescent="0.3">
      <c r="A428" s="3">
        <v>20101008</v>
      </c>
      <c r="B428" s="28">
        <v>2.1546970040160499E-2</v>
      </c>
      <c r="C428" s="28">
        <v>1.93069757123603E-2</v>
      </c>
      <c r="D428" s="28">
        <v>2.5193903330213999E-2</v>
      </c>
      <c r="E428" s="28">
        <v>2.3283475217678599E-2</v>
      </c>
      <c r="F428" s="28">
        <v>3.3290690029911203E-2</v>
      </c>
      <c r="G428" s="28">
        <v>4.2125158436364898E-2</v>
      </c>
    </row>
    <row r="429" spans="1:7" x14ac:dyDescent="0.3">
      <c r="A429" s="3">
        <v>20101011</v>
      </c>
      <c r="B429" s="28">
        <v>-6.1448641191431501E-3</v>
      </c>
      <c r="C429" s="28">
        <v>-1.9378480389916901E-2</v>
      </c>
      <c r="D429" s="28">
        <v>4.8380182095278702E-3</v>
      </c>
      <c r="E429" s="28">
        <v>-5.7939902913579904E-3</v>
      </c>
      <c r="F429" s="28">
        <v>4.1315118166446799E-2</v>
      </c>
      <c r="G429" s="28">
        <v>2.9078966116258199E-2</v>
      </c>
    </row>
    <row r="430" spans="1:7" x14ac:dyDescent="0.3">
      <c r="A430" s="3">
        <v>20101012</v>
      </c>
      <c r="B430" s="28">
        <v>1.6042527038298701E-3</v>
      </c>
      <c r="C430" s="28">
        <v>-1.54381826261508E-2</v>
      </c>
      <c r="D430" s="28">
        <v>1.8183344705451899E-2</v>
      </c>
      <c r="E430" s="28">
        <v>-6.25801799745171E-3</v>
      </c>
      <c r="F430" s="28">
        <v>9.948537890021559E-4</v>
      </c>
      <c r="G430" s="28">
        <v>2.4058982310070798E-2</v>
      </c>
    </row>
    <row r="431" spans="1:7" x14ac:dyDescent="0.3">
      <c r="A431" s="3">
        <v>20101013</v>
      </c>
      <c r="B431" s="28">
        <v>-4.2424360915047704E-3</v>
      </c>
      <c r="C431" s="28">
        <v>-7.5166409482815199E-3</v>
      </c>
      <c r="D431" s="28">
        <v>1.18175105393561E-2</v>
      </c>
      <c r="E431" s="28">
        <v>6.36621740684702E-3</v>
      </c>
      <c r="F431" s="28">
        <v>3.16168381624558E-2</v>
      </c>
      <c r="G431" s="28">
        <v>6.7944048472155603E-3</v>
      </c>
    </row>
    <row r="432" spans="1:7" x14ac:dyDescent="0.3">
      <c r="A432" s="3">
        <v>20101014</v>
      </c>
      <c r="B432" s="28">
        <v>-2.7003707919393299E-2</v>
      </c>
      <c r="C432" s="28">
        <v>-3.5264110476664799E-2</v>
      </c>
      <c r="D432" s="28">
        <v>-2.5147844797771698E-2</v>
      </c>
      <c r="E432" s="28">
        <v>-3.0805751844297E-2</v>
      </c>
      <c r="F432" s="28">
        <v>6.4032107728631098E-3</v>
      </c>
      <c r="G432" s="28">
        <v>1.37866876718354E-3</v>
      </c>
    </row>
    <row r="433" spans="1:7" x14ac:dyDescent="0.3">
      <c r="A433" s="3">
        <v>20101015</v>
      </c>
      <c r="B433" s="28">
        <v>8.0101458379290297E-3</v>
      </c>
      <c r="C433" s="28">
        <v>9.0225740804695902E-4</v>
      </c>
      <c r="D433" s="28">
        <v>2.1196419189813E-2</v>
      </c>
      <c r="E433" s="28">
        <v>2.78656622680689E-3</v>
      </c>
      <c r="F433" s="28">
        <v>4.5430744588675701E-2</v>
      </c>
      <c r="G433" s="28">
        <v>2.4773368518178299E-2</v>
      </c>
    </row>
    <row r="434" spans="1:7" x14ac:dyDescent="0.3">
      <c r="A434" s="3">
        <v>20101018</v>
      </c>
      <c r="B434" s="28">
        <v>-8.87382762872207E-3</v>
      </c>
      <c r="C434" s="28">
        <v>9.5014350439885792E-3</v>
      </c>
      <c r="D434" s="28">
        <v>-8.4465450004453102E-3</v>
      </c>
      <c r="E434" s="28">
        <v>-1.10687689096984E-2</v>
      </c>
      <c r="F434" s="28">
        <v>6.8956548291241202E-3</v>
      </c>
      <c r="G434" s="28">
        <v>-1.6972272469342999E-2</v>
      </c>
    </row>
    <row r="435" spans="1:7" x14ac:dyDescent="0.3">
      <c r="A435" s="3">
        <v>20101019</v>
      </c>
      <c r="B435" s="28">
        <v>4.4052852956861302E-2</v>
      </c>
      <c r="C435" s="28">
        <v>2.2913943467386799E-2</v>
      </c>
      <c r="D435" s="28">
        <v>4.4956553163728603E-2</v>
      </c>
      <c r="E435" s="28">
        <v>2.8010699997390299E-2</v>
      </c>
      <c r="F435" s="28">
        <v>1.0707139677227299E-2</v>
      </c>
      <c r="G435" s="28">
        <v>2.6437526800234298E-2</v>
      </c>
    </row>
    <row r="436" spans="1:7" x14ac:dyDescent="0.3">
      <c r="A436" s="3">
        <v>20101020</v>
      </c>
      <c r="B436" s="28">
        <v>5.4886140034873902E-3</v>
      </c>
      <c r="C436" s="28">
        <v>2.13565686259438E-2</v>
      </c>
      <c r="D436" s="28">
        <v>2.03828755286822E-2</v>
      </c>
      <c r="E436" s="28">
        <v>2.0982721619670901E-2</v>
      </c>
      <c r="F436" s="28">
        <v>-1.2010660876332E-5</v>
      </c>
      <c r="G436" s="28">
        <v>2.0899475589823001E-3</v>
      </c>
    </row>
    <row r="437" spans="1:7" x14ac:dyDescent="0.3">
      <c r="A437" s="3">
        <v>20101021</v>
      </c>
      <c r="B437" s="28">
        <v>5.2188469063674603E-3</v>
      </c>
      <c r="C437" s="28">
        <v>1.0237055248869999E-2</v>
      </c>
      <c r="D437" s="28">
        <v>4.0518736458769796E-3</v>
      </c>
      <c r="E437" s="28">
        <v>-1.37506245732045E-3</v>
      </c>
      <c r="F437" s="28">
        <v>-2.1778693438409501E-2</v>
      </c>
      <c r="G437" s="28">
        <v>6.2186621793934704E-3</v>
      </c>
    </row>
    <row r="438" spans="1:7" x14ac:dyDescent="0.3">
      <c r="A438" s="3">
        <v>20101022</v>
      </c>
      <c r="B438" s="28">
        <v>1.7728778661797801E-2</v>
      </c>
      <c r="C438" s="28">
        <v>-4.1493871724734097E-3</v>
      </c>
      <c r="D438" s="28">
        <v>2.3015321210589201E-2</v>
      </c>
      <c r="E438" s="28">
        <v>6.8830338696476701E-3</v>
      </c>
      <c r="F438" s="28">
        <v>-8.4388737214046803E-3</v>
      </c>
      <c r="G438" s="28">
        <v>6.6363548829965896E-3</v>
      </c>
    </row>
    <row r="439" spans="1:7" x14ac:dyDescent="0.3">
      <c r="A439" s="3">
        <v>20101025</v>
      </c>
      <c r="B439" s="28">
        <v>3.0619182682401099E-2</v>
      </c>
      <c r="C439" s="28">
        <v>1.5375331694847E-2</v>
      </c>
      <c r="D439" s="28">
        <v>2.2743743471714099E-2</v>
      </c>
      <c r="E439" s="28">
        <v>2.8260183830347899E-2</v>
      </c>
      <c r="F439" s="28">
        <v>2.5310290512286698E-2</v>
      </c>
      <c r="G439" s="28">
        <v>3.4549768336397897E-2</v>
      </c>
    </row>
    <row r="440" spans="1:7" x14ac:dyDescent="0.3">
      <c r="A440" s="3">
        <v>20101026</v>
      </c>
      <c r="B440" s="28">
        <v>6.6499917916076996E-3</v>
      </c>
      <c r="C440" s="28">
        <v>1.8521031621940898E-2</v>
      </c>
      <c r="D440" s="28">
        <v>4.2810969948905802E-4</v>
      </c>
      <c r="E440" s="28">
        <v>-3.1112757457402202E-3</v>
      </c>
      <c r="F440" s="28">
        <v>-6.1762549814892397E-3</v>
      </c>
      <c r="G440" s="28">
        <v>-1.0570701529997999E-3</v>
      </c>
    </row>
    <row r="441" spans="1:7" x14ac:dyDescent="0.3">
      <c r="A441" s="3">
        <v>20101027</v>
      </c>
      <c r="B441" s="28">
        <v>-1.3459182183744201E-2</v>
      </c>
      <c r="C441" s="28">
        <v>-1.25108846988641E-2</v>
      </c>
      <c r="D441" s="28">
        <v>-1.54779849679303E-2</v>
      </c>
      <c r="E441" s="28">
        <v>-1.49435309797464E-2</v>
      </c>
      <c r="F441" s="28">
        <v>-1.25232952568955E-2</v>
      </c>
      <c r="G441" s="28">
        <v>-1.7875722135843299E-2</v>
      </c>
    </row>
    <row r="442" spans="1:7" x14ac:dyDescent="0.3">
      <c r="A442" s="3">
        <v>20101028</v>
      </c>
      <c r="B442" s="28">
        <v>7.6266104306288796E-3</v>
      </c>
      <c r="C442" s="28">
        <v>-9.6542155617686705E-3</v>
      </c>
      <c r="D442" s="28">
        <v>2.9894127658917601E-3</v>
      </c>
      <c r="E442" s="28">
        <v>-7.1451848925466301E-3</v>
      </c>
      <c r="F442" s="28">
        <v>6.6154614978090496E-3</v>
      </c>
      <c r="G442" s="28">
        <v>-3.9428842184764399E-3</v>
      </c>
    </row>
    <row r="443" spans="1:7" x14ac:dyDescent="0.3">
      <c r="A443" s="3">
        <v>20101029</v>
      </c>
      <c r="B443" s="28">
        <v>2.0888496845175099E-2</v>
      </c>
      <c r="C443" s="28">
        <v>7.0997683978129798E-3</v>
      </c>
      <c r="D443" s="28">
        <v>1.9844204117488301E-2</v>
      </c>
      <c r="E443" s="28">
        <v>3.0715321769944899E-3</v>
      </c>
      <c r="F443" s="28">
        <v>-2.1706413922717899E-2</v>
      </c>
      <c r="G443" s="28">
        <v>5.4137594717645603E-3</v>
      </c>
    </row>
    <row r="444" spans="1:7" x14ac:dyDescent="0.3">
      <c r="A444" s="3">
        <v>20101101</v>
      </c>
      <c r="B444" s="28">
        <v>2.5193412925284899E-2</v>
      </c>
      <c r="C444" s="28">
        <v>2.4889726571969101E-2</v>
      </c>
      <c r="D444" s="28">
        <v>3.4156658172016997E-2</v>
      </c>
      <c r="E444" s="28">
        <v>2.4514414036306699E-2</v>
      </c>
      <c r="F444" s="28">
        <v>1.41337426016364E-2</v>
      </c>
      <c r="G444" s="28">
        <v>3.8655636475102097E-2</v>
      </c>
    </row>
    <row r="445" spans="1:7" x14ac:dyDescent="0.3">
      <c r="A445" s="3">
        <v>20101102</v>
      </c>
      <c r="B445" s="28">
        <v>-1.12780864631768E-2</v>
      </c>
      <c r="C445" s="28">
        <v>-9.9674872099594705E-3</v>
      </c>
      <c r="D445" s="28">
        <v>-7.2389123041509702E-3</v>
      </c>
      <c r="E445" s="28">
        <v>-7.1216318168692699E-3</v>
      </c>
      <c r="F445" s="28">
        <v>-7.6290248319019899E-4</v>
      </c>
      <c r="G445" s="28">
        <v>-1.8807207466373999E-4</v>
      </c>
    </row>
    <row r="446" spans="1:7" x14ac:dyDescent="0.3">
      <c r="A446" s="3">
        <v>20101103</v>
      </c>
      <c r="B446" s="28">
        <v>-1.9416081861293101E-2</v>
      </c>
      <c r="C446" s="28">
        <v>-4.7919493769695998E-3</v>
      </c>
      <c r="D446" s="28">
        <v>-2.31691207827791E-2</v>
      </c>
      <c r="E446" s="28">
        <v>-4.4702628691022598E-3</v>
      </c>
      <c r="F446" s="28">
        <v>9.50807467282129E-3</v>
      </c>
      <c r="G446" s="28">
        <v>-2.8363993628503299E-2</v>
      </c>
    </row>
    <row r="447" spans="1:7" x14ac:dyDescent="0.3">
      <c r="A447" s="3">
        <v>20101104</v>
      </c>
      <c r="B447" s="28">
        <v>4.3556038622553202E-2</v>
      </c>
      <c r="C447" s="28">
        <v>2.49842649631924E-2</v>
      </c>
      <c r="D447" s="28">
        <v>3.3415070918934198E-2</v>
      </c>
      <c r="E447" s="28">
        <v>1.8116565622247598E-2</v>
      </c>
      <c r="F447" s="28">
        <v>7.4062401789503603E-3</v>
      </c>
      <c r="G447" s="28">
        <v>2.3603457443059798E-2</v>
      </c>
    </row>
    <row r="448" spans="1:7" x14ac:dyDescent="0.3">
      <c r="A448" s="3">
        <v>20101105</v>
      </c>
      <c r="B448" s="28">
        <v>1.17771864178139E-2</v>
      </c>
      <c r="C448" s="28">
        <v>1.1475785431068799E-2</v>
      </c>
      <c r="D448" s="28">
        <v>1.20196956045569E-2</v>
      </c>
      <c r="E448" s="28">
        <v>6.9913509213821202E-3</v>
      </c>
      <c r="F448" s="28">
        <v>1.1590695441711299E-2</v>
      </c>
      <c r="G448" s="28">
        <v>1.6382709247118699E-2</v>
      </c>
    </row>
    <row r="449" spans="1:7" x14ac:dyDescent="0.3">
      <c r="A449" s="3">
        <v>20101108</v>
      </c>
      <c r="B449" s="28">
        <v>1.2625004652843899E-2</v>
      </c>
      <c r="C449" s="28">
        <v>2.5758886660294699E-2</v>
      </c>
      <c r="D449" s="28">
        <v>1.1042869796435701E-2</v>
      </c>
      <c r="E449" s="28">
        <v>1.85745227009988E-2</v>
      </c>
      <c r="F449" s="28">
        <v>6.6434782344449196E-3</v>
      </c>
      <c r="G449" s="28">
        <v>8.9748944004713008E-3</v>
      </c>
    </row>
    <row r="450" spans="1:7" x14ac:dyDescent="0.3">
      <c r="A450" s="3">
        <v>20101109</v>
      </c>
      <c r="B450" s="28">
        <v>5.5627858498204499E-3</v>
      </c>
      <c r="C450" s="28">
        <v>2.5641304114852999E-2</v>
      </c>
      <c r="D450" s="28">
        <v>-3.4350626582735199E-3</v>
      </c>
      <c r="E450" s="28">
        <v>3.4052286972162601E-3</v>
      </c>
      <c r="F450" s="28">
        <v>-1.9529251008968899E-2</v>
      </c>
      <c r="G450" s="28">
        <v>1.6477506038886701E-3</v>
      </c>
    </row>
    <row r="451" spans="1:7" x14ac:dyDescent="0.3">
      <c r="A451" s="3">
        <v>20101110</v>
      </c>
      <c r="B451" s="28">
        <v>-4.33992838483724E-3</v>
      </c>
      <c r="C451" s="28">
        <v>1.9299321760231702E-2</v>
      </c>
      <c r="D451" s="28">
        <v>-8.4325237124362306E-3</v>
      </c>
      <c r="E451" s="28">
        <v>1.6150274209061101E-2</v>
      </c>
      <c r="F451" s="28">
        <v>-1.9493344866536699E-2</v>
      </c>
      <c r="G451" s="28">
        <v>-4.4846888071153803E-3</v>
      </c>
    </row>
    <row r="452" spans="1:7" x14ac:dyDescent="0.3">
      <c r="A452" s="3">
        <v>20101111</v>
      </c>
      <c r="B452" s="28">
        <v>-9.2413383278887803E-3</v>
      </c>
      <c r="C452" s="28">
        <v>-4.7661059836378401E-3</v>
      </c>
      <c r="D452" s="28">
        <v>-7.4117422193545196E-3</v>
      </c>
      <c r="E452" s="28">
        <v>-1.0119257342427799E-2</v>
      </c>
      <c r="F452" s="28">
        <v>8.2822991697824797E-3</v>
      </c>
      <c r="G452" s="28">
        <v>6.4029508559358E-4</v>
      </c>
    </row>
    <row r="453" spans="1:7" x14ac:dyDescent="0.3">
      <c r="A453" s="3">
        <v>20101112</v>
      </c>
      <c r="B453" s="28">
        <v>-5.9709021647594201E-2</v>
      </c>
      <c r="C453" s="28">
        <v>-4.9014484588692397E-2</v>
      </c>
      <c r="D453" s="28">
        <v>-7.2366790143723506E-2</v>
      </c>
      <c r="E453" s="28">
        <v>-5.2159398238914897E-2</v>
      </c>
      <c r="F453" s="28">
        <v>-5.8182806113117297E-2</v>
      </c>
      <c r="G453" s="28">
        <v>-6.9055765316291595E-2</v>
      </c>
    </row>
    <row r="454" spans="1:7" x14ac:dyDescent="0.3">
      <c r="A454" s="3">
        <v>20101115</v>
      </c>
      <c r="B454" s="28">
        <v>2.87604249842663E-2</v>
      </c>
      <c r="C454" s="28">
        <v>5.0175097549728001E-2</v>
      </c>
      <c r="D454" s="28">
        <v>2.4246491252453199E-2</v>
      </c>
      <c r="E454" s="28">
        <v>3.2371501995770102E-2</v>
      </c>
      <c r="F454" s="28">
        <v>7.5031526221071504E-3</v>
      </c>
      <c r="G454" s="28">
        <v>1.83246155495911E-3</v>
      </c>
    </row>
    <row r="455" spans="1:7" x14ac:dyDescent="0.3">
      <c r="A455" s="3">
        <v>20101116</v>
      </c>
      <c r="B455" s="28">
        <v>-3.5065028614009702E-2</v>
      </c>
      <c r="C455" s="28">
        <v>-2.6707101141902001E-2</v>
      </c>
      <c r="D455" s="28">
        <v>-3.8682997778821102E-2</v>
      </c>
      <c r="E455" s="28">
        <v>-3.1009808931311399E-2</v>
      </c>
      <c r="F455" s="28">
        <v>-4.1056574377338798E-2</v>
      </c>
      <c r="G455" s="28">
        <v>-4.7684436050071E-2</v>
      </c>
    </row>
    <row r="456" spans="1:7" x14ac:dyDescent="0.3">
      <c r="A456" s="3">
        <v>20101117</v>
      </c>
      <c r="B456" s="28">
        <v>-3.6773542203544E-2</v>
      </c>
      <c r="C456" s="28">
        <v>-6.5338762097139805E-2</v>
      </c>
      <c r="D456" s="28">
        <v>-3.2996676511974597E-2</v>
      </c>
      <c r="E456" s="28">
        <v>-4.2114653996111098E-2</v>
      </c>
      <c r="F456" s="28">
        <v>-4.47469430511556E-3</v>
      </c>
      <c r="G456" s="28">
        <v>-2.8604148486461801E-2</v>
      </c>
    </row>
    <row r="457" spans="1:7" x14ac:dyDescent="0.3">
      <c r="A457" s="3">
        <v>20101118</v>
      </c>
      <c r="B457" s="28">
        <v>2.0043603342231101E-2</v>
      </c>
      <c r="C457" s="28">
        <v>1.3589512015292401E-2</v>
      </c>
      <c r="D457" s="28">
        <v>2.1801070051176801E-2</v>
      </c>
      <c r="E457" s="28">
        <v>1.3743340479771099E-2</v>
      </c>
      <c r="F457" s="28">
        <v>9.1083521227212205E-3</v>
      </c>
      <c r="G457" s="28">
        <v>1.75588678269431E-2</v>
      </c>
    </row>
    <row r="458" spans="1:7" x14ac:dyDescent="0.3">
      <c r="A458" s="3">
        <v>20101119</v>
      </c>
      <c r="B458" s="28">
        <v>4.5430213274729202E-2</v>
      </c>
      <c r="C458" s="28">
        <v>3.3270769524344899E-2</v>
      </c>
      <c r="D458" s="28">
        <v>3.5460334051292598E-2</v>
      </c>
      <c r="E458" s="28">
        <v>2.3934703091173799E-2</v>
      </c>
      <c r="F458" s="28">
        <v>1.15255198157937E-3</v>
      </c>
      <c r="G458" s="28">
        <v>1.3914742826112001E-2</v>
      </c>
    </row>
    <row r="459" spans="1:7" x14ac:dyDescent="0.3">
      <c r="A459" s="3">
        <v>20101122</v>
      </c>
      <c r="B459" s="28">
        <v>2.6598400007066501E-2</v>
      </c>
      <c r="C459" s="28">
        <v>1.45613042727181E-2</v>
      </c>
      <c r="D459" s="28">
        <v>1.4225078373194399E-2</v>
      </c>
      <c r="E459" s="28">
        <v>6.8653232147767402E-3</v>
      </c>
      <c r="F459" s="28">
        <v>-1.1246082404496999E-2</v>
      </c>
      <c r="G459" s="28">
        <v>3.5685438541668002E-3</v>
      </c>
    </row>
    <row r="460" spans="1:7" x14ac:dyDescent="0.3">
      <c r="A460" s="3">
        <v>20101123</v>
      </c>
      <c r="B460" s="28">
        <v>-1.8061000081559201E-2</v>
      </c>
      <c r="C460" s="28">
        <v>-8.8870382410126403E-3</v>
      </c>
      <c r="D460" s="28">
        <v>-1.8591807768751498E-2</v>
      </c>
      <c r="E460" s="28">
        <v>-1.06281255505101E-2</v>
      </c>
      <c r="F460" s="28">
        <v>-1.8066977880940999E-2</v>
      </c>
      <c r="G460" s="28">
        <v>-2.61224246281152E-2</v>
      </c>
    </row>
    <row r="461" spans="1:7" x14ac:dyDescent="0.3">
      <c r="A461" s="3">
        <v>20101124</v>
      </c>
      <c r="B461" s="28">
        <v>2.6239034232613399E-2</v>
      </c>
      <c r="C461" s="28">
        <v>4.1383013463281298E-2</v>
      </c>
      <c r="D461" s="28">
        <v>3.6649760417867702E-2</v>
      </c>
      <c r="E461" s="28">
        <v>2.63791668766373E-2</v>
      </c>
      <c r="F461" s="28">
        <v>1.5641100686525002E-2</v>
      </c>
      <c r="G461" s="28">
        <v>2.59342120652842E-2</v>
      </c>
    </row>
    <row r="462" spans="1:7" x14ac:dyDescent="0.3">
      <c r="A462" s="3">
        <v>20101125</v>
      </c>
      <c r="B462" s="28">
        <v>3.6089858189676601E-3</v>
      </c>
      <c r="C462" s="28">
        <v>-1.6374383451058701E-3</v>
      </c>
      <c r="D462" s="28">
        <v>9.7653698507781401E-3</v>
      </c>
      <c r="E462" s="28">
        <v>1.2720460958495199E-2</v>
      </c>
      <c r="F462" s="28">
        <v>1.59338887936065E-2</v>
      </c>
      <c r="G462" s="28">
        <v>1.6961461111319801E-2</v>
      </c>
    </row>
    <row r="463" spans="1:7" x14ac:dyDescent="0.3">
      <c r="A463" s="3">
        <v>20101126</v>
      </c>
      <c r="B463" s="28">
        <v>-9.7091948628713395E-3</v>
      </c>
      <c r="C463" s="28">
        <v>-5.6926480008530301E-3</v>
      </c>
      <c r="D463" s="28">
        <v>-8.4927076755923203E-3</v>
      </c>
      <c r="E463" s="28">
        <v>4.4479344899290202E-4</v>
      </c>
      <c r="F463" s="28">
        <v>-1.4384633779545099E-2</v>
      </c>
      <c r="G463" s="28">
        <v>-7.0147325954483097E-3</v>
      </c>
    </row>
    <row r="464" spans="1:7" x14ac:dyDescent="0.3">
      <c r="A464" s="3">
        <v>20101129</v>
      </c>
      <c r="B464" s="28">
        <v>-1.2327512814470499E-3</v>
      </c>
      <c r="C464" s="28">
        <v>1.8639454803425E-2</v>
      </c>
      <c r="D464" s="28">
        <v>5.69137743410888E-3</v>
      </c>
      <c r="E464" s="28">
        <v>6.8666175170541697E-3</v>
      </c>
      <c r="F464" s="28">
        <v>-1.9223220753598099E-3</v>
      </c>
      <c r="G464" s="28">
        <v>-2.45035547945278E-3</v>
      </c>
    </row>
    <row r="465" spans="1:7" x14ac:dyDescent="0.3">
      <c r="A465" s="3">
        <v>20101130</v>
      </c>
      <c r="B465" s="28">
        <v>-2.4290963124778998E-2</v>
      </c>
      <c r="C465" s="28">
        <v>-2.8749052300461E-2</v>
      </c>
      <c r="D465" s="28">
        <v>-2.3889775497334401E-2</v>
      </c>
      <c r="E465" s="28">
        <v>-2.7803478835221E-2</v>
      </c>
      <c r="F465" s="28">
        <v>-1.78849703694146E-2</v>
      </c>
      <c r="G465" s="28">
        <v>-1.43737012274824E-2</v>
      </c>
    </row>
    <row r="466" spans="1:7" x14ac:dyDescent="0.3">
      <c r="A466" s="3">
        <v>20101201</v>
      </c>
      <c r="B466" s="28">
        <v>-1.4934713651621999E-4</v>
      </c>
      <c r="C466" s="28">
        <v>-1.53203691228486E-2</v>
      </c>
      <c r="D466" s="28">
        <v>-7.5800009981174801E-3</v>
      </c>
      <c r="E466" s="28">
        <v>2.5768870394845801E-4</v>
      </c>
      <c r="F466" s="28">
        <v>3.5158649980973002E-3</v>
      </c>
      <c r="G466" s="28">
        <v>-1.0038647036904799E-3</v>
      </c>
    </row>
    <row r="467" spans="1:7" x14ac:dyDescent="0.3">
      <c r="A467" s="3">
        <v>20101202</v>
      </c>
      <c r="B467" s="28">
        <v>3.7920721443520599E-3</v>
      </c>
      <c r="C467" s="28">
        <v>-3.1495328033347499E-3</v>
      </c>
      <c r="D467" s="28">
        <v>5.9141329530331696E-3</v>
      </c>
      <c r="E467" s="28">
        <v>1.3393419310635799E-4</v>
      </c>
      <c r="F467" s="28">
        <v>8.7494646698851996E-3</v>
      </c>
      <c r="G467" s="28">
        <v>7.4147484189904904E-3</v>
      </c>
    </row>
    <row r="468" spans="1:7" x14ac:dyDescent="0.3">
      <c r="A468" s="3">
        <v>20101203</v>
      </c>
      <c r="B468" s="28">
        <v>-1.2342361125662799E-2</v>
      </c>
      <c r="C468" s="28">
        <v>-1.2492217431571201E-2</v>
      </c>
      <c r="D468" s="28">
        <v>-9.1471412991303899E-3</v>
      </c>
      <c r="E468" s="28">
        <v>-1.14513266444227E-3</v>
      </c>
      <c r="F468" s="28">
        <v>6.9592535738600596E-3</v>
      </c>
      <c r="G468" s="28">
        <v>-4.1030682259083099E-3</v>
      </c>
    </row>
    <row r="469" spans="1:7" x14ac:dyDescent="0.3">
      <c r="A469" s="3">
        <v>20101206</v>
      </c>
      <c r="B469" s="28">
        <v>-1.7474901066945499E-2</v>
      </c>
      <c r="C469" s="28">
        <v>-1.28918256846425E-2</v>
      </c>
      <c r="D469" s="28">
        <v>-1.36165594890564E-2</v>
      </c>
      <c r="E469" s="28">
        <v>-1.6592593738536599E-2</v>
      </c>
      <c r="F469" s="28">
        <v>1.29033727058737E-2</v>
      </c>
      <c r="G469" s="28">
        <v>-2.6273073776525002E-3</v>
      </c>
    </row>
    <row r="470" spans="1:7" x14ac:dyDescent="0.3">
      <c r="A470" s="3">
        <v>20101207</v>
      </c>
      <c r="B470" s="28">
        <v>1.6220099547540601E-2</v>
      </c>
      <c r="C470" s="28">
        <v>1.4743929193347599E-2</v>
      </c>
      <c r="D470" s="28">
        <v>1.5033701873169301E-2</v>
      </c>
      <c r="E470" s="28">
        <v>1.60147213990917E-2</v>
      </c>
      <c r="F470" s="28">
        <v>5.2226651305659899E-3</v>
      </c>
      <c r="G470" s="28">
        <v>1.43950653498709E-2</v>
      </c>
    </row>
    <row r="471" spans="1:7" x14ac:dyDescent="0.3">
      <c r="A471" s="3">
        <v>20101208</v>
      </c>
      <c r="B471" s="28">
        <v>1.3010956547570299E-4</v>
      </c>
      <c r="C471" s="28">
        <v>-3.4386864534560698E-3</v>
      </c>
      <c r="D471" s="28">
        <v>6.0347782206319096E-3</v>
      </c>
      <c r="E471" s="28">
        <v>-3.4286442151281599E-3</v>
      </c>
      <c r="F471" s="28">
        <v>-1.7119567415535199E-2</v>
      </c>
      <c r="G471" s="28">
        <v>-4.4960554746866698E-3</v>
      </c>
    </row>
    <row r="472" spans="1:7" x14ac:dyDescent="0.3">
      <c r="A472" s="3">
        <v>20101209</v>
      </c>
      <c r="B472" s="28">
        <v>-1.0312042645065401E-2</v>
      </c>
      <c r="C472" s="28">
        <v>-2.24746220044196E-2</v>
      </c>
      <c r="D472" s="28">
        <v>-1.2587164528652901E-2</v>
      </c>
      <c r="E472" s="28">
        <v>-2.1595167759182399E-2</v>
      </c>
      <c r="F472" s="28">
        <v>-1.6938438560896101E-2</v>
      </c>
      <c r="G472" s="28">
        <v>-1.55599217615758E-2</v>
      </c>
    </row>
    <row r="473" spans="1:7" x14ac:dyDescent="0.3">
      <c r="A473" s="3">
        <v>20101210</v>
      </c>
      <c r="B473" s="28">
        <v>1.97459836235333E-2</v>
      </c>
      <c r="C473" s="28">
        <v>1.2028399842499499E-2</v>
      </c>
      <c r="D473" s="28">
        <v>1.2680380129353901E-2</v>
      </c>
      <c r="E473" s="28">
        <v>6.7893707424989203E-3</v>
      </c>
      <c r="F473" s="28">
        <v>1.1359201600781899E-2</v>
      </c>
      <c r="G473" s="28">
        <v>1.4708484347168999E-2</v>
      </c>
    </row>
    <row r="474" spans="1:7" x14ac:dyDescent="0.3">
      <c r="A474" s="3">
        <v>20101213</v>
      </c>
      <c r="B474" s="28">
        <v>3.4067607949886898E-2</v>
      </c>
      <c r="C474" s="28">
        <v>1.9662294073816901E-2</v>
      </c>
      <c r="D474" s="28">
        <v>3.9811643950395097E-2</v>
      </c>
      <c r="E474" s="28">
        <v>2.4389104192361399E-2</v>
      </c>
      <c r="F474" s="28">
        <v>2.0040133439092899E-2</v>
      </c>
      <c r="G474" s="28">
        <v>3.7868138217782302E-2</v>
      </c>
    </row>
    <row r="475" spans="1:7" x14ac:dyDescent="0.3">
      <c r="A475" s="3">
        <v>20101214</v>
      </c>
      <c r="B475" s="28">
        <v>1.43662287698803E-2</v>
      </c>
      <c r="C475" s="28">
        <v>-1.2245192620160201E-3</v>
      </c>
      <c r="D475" s="28">
        <v>9.9295445591298E-3</v>
      </c>
      <c r="E475" s="28">
        <v>1.1463981349629801E-2</v>
      </c>
      <c r="F475" s="28">
        <v>-2.92737071905409E-3</v>
      </c>
      <c r="G475" s="28">
        <v>7.7918078449508597E-3</v>
      </c>
    </row>
    <row r="476" spans="1:7" x14ac:dyDescent="0.3">
      <c r="A476" s="3">
        <v>20101215</v>
      </c>
      <c r="B476" s="28">
        <v>-1.1586382317573401E-2</v>
      </c>
      <c r="C476" s="28">
        <v>8.6939318436961895E-3</v>
      </c>
      <c r="D476" s="28">
        <v>-1.2531307298297E-2</v>
      </c>
      <c r="E476" s="28">
        <v>-2.44133983650673E-3</v>
      </c>
      <c r="F476" s="28">
        <v>-5.4278978871439704E-3</v>
      </c>
      <c r="G476" s="28">
        <v>-6.9868530477015904E-3</v>
      </c>
    </row>
    <row r="477" spans="1:7" x14ac:dyDescent="0.3">
      <c r="A477" s="3">
        <v>20101216</v>
      </c>
      <c r="B477" s="28">
        <v>-1.2239206192269001E-3</v>
      </c>
      <c r="C477" s="28">
        <v>1.5883644677231999E-3</v>
      </c>
      <c r="D477" s="28">
        <v>-3.2982644095521201E-3</v>
      </c>
      <c r="E477" s="28">
        <v>7.1026150107501905E-4</v>
      </c>
      <c r="F477" s="28">
        <v>-7.2052990356858302E-3</v>
      </c>
      <c r="G477" s="28">
        <v>-5.2215487737944898E-3</v>
      </c>
    </row>
    <row r="478" spans="1:7" x14ac:dyDescent="0.3">
      <c r="A478" s="3">
        <v>20101217</v>
      </c>
      <c r="B478" s="28">
        <v>-1.0286405939897701E-3</v>
      </c>
      <c r="C478" s="28">
        <v>-2.6769753766500001E-3</v>
      </c>
      <c r="D478" s="28">
        <v>2.0146497879188702E-3</v>
      </c>
      <c r="E478" s="28">
        <v>-1.9642863233859799E-3</v>
      </c>
      <c r="F478" s="28">
        <v>-4.0021710015378598E-3</v>
      </c>
      <c r="G478" s="28">
        <v>2.6786911032301501E-3</v>
      </c>
    </row>
    <row r="479" spans="1:7" x14ac:dyDescent="0.3">
      <c r="A479" s="3">
        <v>20101220</v>
      </c>
      <c r="B479" s="28">
        <v>-5.1399290451182803E-3</v>
      </c>
      <c r="C479" s="28">
        <v>-2.4186241092135598E-2</v>
      </c>
      <c r="D479" s="28">
        <v>-4.6893179963055504E-3</v>
      </c>
      <c r="E479" s="28">
        <v>-1.41658506130051E-2</v>
      </c>
      <c r="F479" s="28">
        <v>-1.7884064689926302E-2</v>
      </c>
      <c r="G479" s="28">
        <v>-1.06646302572685E-2</v>
      </c>
    </row>
    <row r="480" spans="1:7" x14ac:dyDescent="0.3">
      <c r="A480" s="3">
        <v>20101221</v>
      </c>
      <c r="B480" s="28">
        <v>4.4810327380608098E-3</v>
      </c>
      <c r="C480" s="28">
        <v>-5.2158399204407498E-4</v>
      </c>
      <c r="D480" s="28">
        <v>9.7038863778824494E-3</v>
      </c>
      <c r="E480" s="28">
        <v>3.1414065216460499E-3</v>
      </c>
      <c r="F480" s="28">
        <v>3.6394932226649697E-2</v>
      </c>
      <c r="G480" s="28">
        <v>1.9374686993829798E-2</v>
      </c>
    </row>
    <row r="481" spans="1:7" x14ac:dyDescent="0.3">
      <c r="A481" s="3">
        <v>20101222</v>
      </c>
      <c r="B481" s="28">
        <v>-8.0846190210952396E-3</v>
      </c>
      <c r="C481" s="28">
        <v>-1.19958536184996E-2</v>
      </c>
      <c r="D481" s="28">
        <v>-8.7986100936934403E-3</v>
      </c>
      <c r="E481" s="28">
        <v>-1.29367308644351E-2</v>
      </c>
      <c r="F481" s="28">
        <v>-1.6041014235927499E-2</v>
      </c>
      <c r="G481" s="28">
        <v>-6.1938731054015303E-3</v>
      </c>
    </row>
    <row r="482" spans="1:7" x14ac:dyDescent="0.3">
      <c r="A482" s="3">
        <v>20101223</v>
      </c>
      <c r="B482" s="28">
        <v>-2.2313578939568399E-2</v>
      </c>
      <c r="C482" s="28">
        <v>-1.02066939119536E-2</v>
      </c>
      <c r="D482" s="28">
        <v>-2.1416004882849001E-2</v>
      </c>
      <c r="E482" s="28">
        <v>-1.2965571933245899E-2</v>
      </c>
      <c r="F482" s="28">
        <v>-7.5390232253605904E-4</v>
      </c>
      <c r="G482" s="28">
        <v>-1.49123598814704E-2</v>
      </c>
    </row>
    <row r="483" spans="1:7" x14ac:dyDescent="0.3">
      <c r="A483" s="3">
        <v>20101224</v>
      </c>
      <c r="B483" s="28">
        <v>-1.8064134150756798E-2</v>
      </c>
      <c r="C483" s="28">
        <v>-1.2877998236914601E-2</v>
      </c>
      <c r="D483" s="28">
        <v>-2.1561871714752E-2</v>
      </c>
      <c r="E483" s="28">
        <v>-1.2519402027274199E-2</v>
      </c>
      <c r="F483" s="28">
        <v>5.3959849208425397E-3</v>
      </c>
      <c r="G483" s="28">
        <v>-1.6480201009901899E-2</v>
      </c>
    </row>
    <row r="484" spans="1:7" x14ac:dyDescent="0.3">
      <c r="A484" s="3">
        <v>20101227</v>
      </c>
      <c r="B484" s="28">
        <v>-3.4599593484512497E-2</v>
      </c>
      <c r="C484" s="28">
        <v>-3.3542662565218803E-2</v>
      </c>
      <c r="D484" s="28">
        <v>-2.66348361887307E-2</v>
      </c>
      <c r="E484" s="28">
        <v>-2.5980932084853602E-2</v>
      </c>
      <c r="F484" s="28">
        <v>-2.03574951685064E-2</v>
      </c>
      <c r="G484" s="28">
        <v>-1.90712268067985E-2</v>
      </c>
    </row>
    <row r="485" spans="1:7" x14ac:dyDescent="0.3">
      <c r="A485" s="3">
        <v>20101228</v>
      </c>
      <c r="B485" s="28">
        <v>-2.2154971311489802E-2</v>
      </c>
      <c r="C485" s="28">
        <v>-1.57804042870257E-2</v>
      </c>
      <c r="D485" s="28">
        <v>-2.63231194465765E-2</v>
      </c>
      <c r="E485" s="28">
        <v>-1.2821715499772599E-2</v>
      </c>
      <c r="F485" s="28">
        <v>-1.8823291653154502E-2</v>
      </c>
      <c r="G485" s="28">
        <v>-2.1437911902017302E-2</v>
      </c>
    </row>
    <row r="486" spans="1:7" x14ac:dyDescent="0.3">
      <c r="A486" s="3">
        <v>20101229</v>
      </c>
      <c r="B486" s="28">
        <v>2.4271063816119501E-2</v>
      </c>
      <c r="C486" s="28">
        <v>2.0428780851248999E-2</v>
      </c>
      <c r="D486" s="28">
        <v>2.0118716494714899E-2</v>
      </c>
      <c r="E486" s="28">
        <v>1.4507168134736299E-2</v>
      </c>
      <c r="F486" s="28">
        <v>1.1710295368883899E-3</v>
      </c>
      <c r="G486" s="28">
        <v>8.2942255490826601E-3</v>
      </c>
    </row>
    <row r="487" spans="1:7" x14ac:dyDescent="0.3">
      <c r="A487" s="3">
        <v>20101230</v>
      </c>
      <c r="B487" s="28">
        <v>6.3029605317619997E-3</v>
      </c>
      <c r="C487" s="28">
        <v>9.7665830284756408E-3</v>
      </c>
      <c r="D487" s="28">
        <v>4.7148879142030198E-3</v>
      </c>
      <c r="E487" s="28">
        <v>-1.42610196253721E-3</v>
      </c>
      <c r="F487" s="28">
        <v>-6.6510824649574796E-3</v>
      </c>
      <c r="G487" s="28">
        <v>6.4615351827731898E-3</v>
      </c>
    </row>
    <row r="488" spans="1:7" x14ac:dyDescent="0.3">
      <c r="A488" s="3">
        <v>20101231</v>
      </c>
      <c r="B488" s="28">
        <v>2.0418824310389001E-2</v>
      </c>
      <c r="C488" s="28">
        <v>1.6584054708872201E-2</v>
      </c>
      <c r="D488" s="28">
        <v>2.2405861958584801E-2</v>
      </c>
      <c r="E488" s="28">
        <v>2.14611923512231E-2</v>
      </c>
      <c r="F488" s="28">
        <v>1.08024534002698E-2</v>
      </c>
      <c r="G488" s="28">
        <v>2.8553454238175499E-2</v>
      </c>
    </row>
    <row r="489" spans="1:7" x14ac:dyDescent="0.3">
      <c r="A489" s="3">
        <v>20110104</v>
      </c>
      <c r="B489" s="28">
        <v>8.9423935167919494E-3</v>
      </c>
      <c r="C489" s="28">
        <v>8.6512522873935203E-3</v>
      </c>
      <c r="D489" s="28">
        <v>1.41518666892477E-2</v>
      </c>
      <c r="E489" s="28">
        <v>7.7767606800491001E-3</v>
      </c>
      <c r="F489" s="28">
        <v>2.4076017598368998E-2</v>
      </c>
      <c r="G489" s="28">
        <v>2.0562386545655099E-2</v>
      </c>
    </row>
    <row r="490" spans="1:7" x14ac:dyDescent="0.3">
      <c r="A490" s="3">
        <v>20110105</v>
      </c>
      <c r="B490" s="28">
        <v>-3.1223674209426302E-3</v>
      </c>
      <c r="C490" s="28">
        <v>4.3097515049924104E-3</v>
      </c>
      <c r="D490" s="28">
        <v>7.3119650133344101E-3</v>
      </c>
      <c r="E490" s="28">
        <v>-1.0318718549882699E-2</v>
      </c>
      <c r="F490" s="28">
        <v>-7.2095761179150697E-3</v>
      </c>
      <c r="G490" s="28">
        <v>3.06201761960359E-3</v>
      </c>
    </row>
    <row r="491" spans="1:7" x14ac:dyDescent="0.3">
      <c r="A491" s="3">
        <v>20110106</v>
      </c>
      <c r="B491" s="28">
        <v>-7.7358856048281403E-3</v>
      </c>
      <c r="C491" s="28">
        <v>-4.0611646794410502E-3</v>
      </c>
      <c r="D491" s="28">
        <v>-6.9675281383119597E-3</v>
      </c>
      <c r="E491" s="28">
        <v>-5.8649934470796897E-4</v>
      </c>
      <c r="F491" s="28">
        <v>-5.0299786614691503E-3</v>
      </c>
      <c r="G491" s="28">
        <v>-6.2322649564901999E-3</v>
      </c>
    </row>
    <row r="492" spans="1:7" x14ac:dyDescent="0.3">
      <c r="A492" s="3">
        <v>20110107</v>
      </c>
      <c r="B492" s="28">
        <v>-1.6424525563482899E-3</v>
      </c>
      <c r="C492" s="28">
        <v>-2.3910128175860098E-3</v>
      </c>
      <c r="D492" s="28">
        <v>-4.9463894868561698E-3</v>
      </c>
      <c r="E492" s="28">
        <v>-2.7242965604038598E-3</v>
      </c>
      <c r="F492" s="28">
        <v>1.91737125264549E-2</v>
      </c>
      <c r="G492" s="28">
        <v>-9.5002768456884899E-3</v>
      </c>
    </row>
    <row r="493" spans="1:7" x14ac:dyDescent="0.3">
      <c r="A493" s="3">
        <v>20110110</v>
      </c>
      <c r="B493" s="28">
        <v>-2.7255493001971599E-2</v>
      </c>
      <c r="C493" s="28">
        <v>-3.5141565647180802E-2</v>
      </c>
      <c r="D493" s="28">
        <v>-2.3537087520443499E-2</v>
      </c>
      <c r="E493" s="28">
        <v>-2.4900224084717901E-2</v>
      </c>
      <c r="F493" s="28">
        <v>-1.8578252842869299E-2</v>
      </c>
      <c r="G493" s="28">
        <v>-1.8688394089515701E-2</v>
      </c>
    </row>
    <row r="494" spans="1:7" x14ac:dyDescent="0.3">
      <c r="A494" s="3">
        <v>20110111</v>
      </c>
      <c r="B494" s="28">
        <v>-8.0128846799440104E-3</v>
      </c>
      <c r="C494" s="28">
        <v>-1.2595446717079101E-2</v>
      </c>
      <c r="D494" s="28">
        <v>-7.9588096914649208E-3</v>
      </c>
      <c r="E494" s="28">
        <v>-1.93861800432097E-3</v>
      </c>
      <c r="F494" s="28">
        <v>1.5699278707241901E-2</v>
      </c>
      <c r="G494" s="28">
        <v>2.30904889703985E-4</v>
      </c>
    </row>
    <row r="495" spans="1:7" x14ac:dyDescent="0.3">
      <c r="A495" s="3">
        <v>20110112</v>
      </c>
      <c r="B495" s="28">
        <v>2.23465621907179E-3</v>
      </c>
      <c r="C495" s="28">
        <v>1.52993380426078E-3</v>
      </c>
      <c r="D495" s="28">
        <v>4.7728538410995404E-3</v>
      </c>
      <c r="E495" s="28">
        <v>2.9961185631358898E-3</v>
      </c>
      <c r="F495" s="28">
        <v>1.2397668226537701E-2</v>
      </c>
      <c r="G495" s="28">
        <v>3.6600793460484101E-3</v>
      </c>
    </row>
    <row r="496" spans="1:7" x14ac:dyDescent="0.3">
      <c r="A496" s="3">
        <v>20110113</v>
      </c>
      <c r="B496" s="28">
        <v>3.9348416830933897E-3</v>
      </c>
      <c r="C496" s="28">
        <v>1.2824962668739901E-2</v>
      </c>
      <c r="D496" s="28">
        <v>-1.56580888228678E-3</v>
      </c>
      <c r="E496" s="28">
        <v>6.5587006487316498E-3</v>
      </c>
      <c r="F496" s="28">
        <v>-5.40563989559958E-3</v>
      </c>
      <c r="G496" s="28">
        <v>-2.0306210148572802E-3</v>
      </c>
    </row>
    <row r="497" spans="1:7" x14ac:dyDescent="0.3">
      <c r="A497" s="3">
        <v>20110114</v>
      </c>
      <c r="B497" s="28">
        <v>-2.3720420751171499E-2</v>
      </c>
      <c r="C497" s="28">
        <v>-9.90663938153955E-3</v>
      </c>
      <c r="D497" s="28">
        <v>-2.0475862221919602E-2</v>
      </c>
      <c r="E497" s="28">
        <v>-8.5654914968983104E-3</v>
      </c>
      <c r="F497" s="28">
        <v>-1.1465139019636699E-2</v>
      </c>
      <c r="G497" s="28">
        <v>-2.4218485217546801E-2</v>
      </c>
    </row>
    <row r="498" spans="1:7" x14ac:dyDescent="0.3">
      <c r="A498" s="3">
        <v>20110117</v>
      </c>
      <c r="B498" s="28">
        <v>-4.5913592987248203E-2</v>
      </c>
      <c r="C498" s="28">
        <v>-4.1942801755206802E-2</v>
      </c>
      <c r="D498" s="28">
        <v>-4.4310512866289897E-2</v>
      </c>
      <c r="E498" s="28">
        <v>-4.0896405584252699E-2</v>
      </c>
      <c r="F498" s="28">
        <v>-4.0526184393442202E-2</v>
      </c>
      <c r="G498" s="28">
        <v>-3.7580780682231203E-2</v>
      </c>
    </row>
    <row r="499" spans="1:7" x14ac:dyDescent="0.3">
      <c r="A499" s="3">
        <v>20110118</v>
      </c>
      <c r="B499" s="28">
        <v>2.1552145605814501E-3</v>
      </c>
      <c r="C499" s="28">
        <v>9.4596582961928698E-3</v>
      </c>
      <c r="D499" s="28">
        <v>3.8897911136115198E-4</v>
      </c>
      <c r="E499" s="28">
        <v>1.0257245816018E-2</v>
      </c>
      <c r="F499" s="28">
        <v>2.37948862560801E-4</v>
      </c>
      <c r="G499" s="28">
        <v>1.8369716277367E-4</v>
      </c>
    </row>
    <row r="500" spans="1:7" x14ac:dyDescent="0.3">
      <c r="A500" s="3">
        <v>20110119</v>
      </c>
      <c r="B500" s="28">
        <v>2.41285045128708E-2</v>
      </c>
      <c r="C500" s="28">
        <v>1.74013977098991E-2</v>
      </c>
      <c r="D500" s="28">
        <v>3.2282128703972499E-2</v>
      </c>
      <c r="E500" s="28">
        <v>1.76582886502419E-2</v>
      </c>
      <c r="F500" s="28">
        <v>1.29753339327821E-2</v>
      </c>
      <c r="G500" s="28">
        <v>3.14422526021126E-2</v>
      </c>
    </row>
    <row r="501" spans="1:7" x14ac:dyDescent="0.3">
      <c r="A501" s="3">
        <v>20110120</v>
      </c>
      <c r="B501" s="28">
        <v>-4.1372354470184301E-2</v>
      </c>
      <c r="C501" s="28">
        <v>-3.3059863503913503E-2</v>
      </c>
      <c r="D501" s="28">
        <v>-3.8334064031695099E-2</v>
      </c>
      <c r="E501" s="28">
        <v>-3.1794988989880001E-2</v>
      </c>
      <c r="F501" s="28">
        <v>-2.9543664016541502E-2</v>
      </c>
      <c r="G501" s="28">
        <v>-3.6363450041843999E-2</v>
      </c>
    </row>
    <row r="502" spans="1:7" x14ac:dyDescent="0.3">
      <c r="A502" s="3">
        <v>20110121</v>
      </c>
      <c r="B502" s="28">
        <v>6.7878534373801902E-3</v>
      </c>
      <c r="C502" s="28">
        <v>-9.6381794018173296E-3</v>
      </c>
      <c r="D502" s="28">
        <v>1.6401495967234399E-2</v>
      </c>
      <c r="E502" s="28">
        <v>-6.6793859039369701E-4</v>
      </c>
      <c r="F502" s="28">
        <v>1.7816920252126601E-2</v>
      </c>
      <c r="G502" s="28">
        <v>1.3108136029068801E-2</v>
      </c>
    </row>
    <row r="503" spans="1:7" x14ac:dyDescent="0.3">
      <c r="A503" s="3">
        <v>20110124</v>
      </c>
      <c r="B503" s="28">
        <v>-1.77741087218432E-2</v>
      </c>
      <c r="C503" s="28">
        <v>-3.13178830682505E-2</v>
      </c>
      <c r="D503" s="28">
        <v>-1.4739603412454699E-2</v>
      </c>
      <c r="E503" s="28">
        <v>-1.9409205532202399E-2</v>
      </c>
      <c r="F503" s="28">
        <v>-6.6767113904969604E-3</v>
      </c>
      <c r="G503" s="28">
        <v>-1.35298039269386E-2</v>
      </c>
    </row>
    <row r="504" spans="1:7" x14ac:dyDescent="0.3">
      <c r="A504" s="3">
        <v>20110125</v>
      </c>
      <c r="B504" s="28">
        <v>-1.30184161152985E-2</v>
      </c>
      <c r="C504" s="28">
        <v>4.1550282814568197E-6</v>
      </c>
      <c r="D504" s="28">
        <v>-1.47699121722725E-2</v>
      </c>
      <c r="E504" s="28">
        <v>-5.4110312527466198E-3</v>
      </c>
      <c r="F504" s="28">
        <v>2.9418442647224301E-3</v>
      </c>
      <c r="G504" s="28">
        <v>-1.4263911037809E-2</v>
      </c>
    </row>
    <row r="505" spans="1:7" x14ac:dyDescent="0.3">
      <c r="A505" s="3">
        <v>20110126</v>
      </c>
      <c r="B505" s="28">
        <v>2.28298872984691E-2</v>
      </c>
      <c r="C505" s="28">
        <v>1.3549277709439599E-2</v>
      </c>
      <c r="D505" s="28">
        <v>2.5411408209427899E-2</v>
      </c>
      <c r="E505" s="28">
        <v>1.4305987214560299E-2</v>
      </c>
      <c r="F505" s="28">
        <v>7.0627922092044298E-3</v>
      </c>
      <c r="G505" s="28">
        <v>1.8630031377160301E-2</v>
      </c>
    </row>
    <row r="506" spans="1:7" x14ac:dyDescent="0.3">
      <c r="A506" s="3">
        <v>20110127</v>
      </c>
      <c r="B506" s="28">
        <v>2.2659224339122201E-2</v>
      </c>
      <c r="C506" s="28">
        <v>1.6708114192084501E-2</v>
      </c>
      <c r="D506" s="28">
        <v>3.2374100520754401E-2</v>
      </c>
      <c r="E506" s="28">
        <v>1.14539252212851E-2</v>
      </c>
      <c r="F506" s="28">
        <v>2.7578200831518398E-3</v>
      </c>
      <c r="G506" s="28">
        <v>2.48706351796559E-2</v>
      </c>
    </row>
    <row r="507" spans="1:7" x14ac:dyDescent="0.3">
      <c r="A507" s="3">
        <v>20110128</v>
      </c>
      <c r="B507" s="28">
        <v>1.4065471084072601E-2</v>
      </c>
      <c r="C507" s="28">
        <v>1.3697290502464699E-2</v>
      </c>
      <c r="D507" s="28">
        <v>1.91218113639431E-2</v>
      </c>
      <c r="E507" s="28">
        <v>1.06003284829065E-2</v>
      </c>
      <c r="F507" s="28">
        <v>-5.4119744810738803E-3</v>
      </c>
      <c r="G507" s="28">
        <v>7.8573038706628105E-3</v>
      </c>
    </row>
    <row r="508" spans="1:7" x14ac:dyDescent="0.3">
      <c r="A508" s="3">
        <v>20110131</v>
      </c>
      <c r="B508" s="28">
        <v>8.8708654402691999E-3</v>
      </c>
      <c r="C508" s="28">
        <v>6.5586623532865604E-3</v>
      </c>
      <c r="D508" s="28">
        <v>1.8521334603083899E-2</v>
      </c>
      <c r="E508" s="28">
        <v>1.3668530974983001E-2</v>
      </c>
      <c r="F508" s="28">
        <v>4.7843971195479004E-3</v>
      </c>
      <c r="G508" s="28">
        <v>1.9376540005728301E-2</v>
      </c>
    </row>
    <row r="509" spans="1:7" x14ac:dyDescent="0.3">
      <c r="A509" s="3">
        <v>20110201</v>
      </c>
      <c r="B509" s="28">
        <v>1.9724160129036801E-3</v>
      </c>
      <c r="C509" s="28">
        <v>3.4338117937996598E-3</v>
      </c>
      <c r="D509" s="28">
        <v>-6.8441836866732697E-3</v>
      </c>
      <c r="E509" s="28">
        <v>2.60133020302012E-3</v>
      </c>
      <c r="F509" s="28">
        <v>4.0194867051725298E-3</v>
      </c>
      <c r="G509" s="28">
        <v>4.9191816056684697E-4</v>
      </c>
    </row>
    <row r="510" spans="1:7" x14ac:dyDescent="0.3">
      <c r="A510" s="3">
        <v>20110209</v>
      </c>
      <c r="B510" s="28">
        <v>7.6590230833838398E-3</v>
      </c>
      <c r="C510" s="28">
        <v>-7.73217835262881E-3</v>
      </c>
      <c r="D510" s="28">
        <v>-3.5164431765636098E-3</v>
      </c>
      <c r="E510" s="28">
        <v>-1.3424925152148699E-3</v>
      </c>
      <c r="F510" s="28">
        <v>-1.3383723961269901E-2</v>
      </c>
      <c r="G510" s="28">
        <v>-1.21829690757271E-2</v>
      </c>
    </row>
    <row r="511" spans="1:7" x14ac:dyDescent="0.3">
      <c r="A511" s="3">
        <v>20110210</v>
      </c>
      <c r="B511" s="28">
        <v>2.5443612918412201E-2</v>
      </c>
      <c r="C511" s="28">
        <v>3.7726334634404002E-2</v>
      </c>
      <c r="D511" s="28">
        <v>3.0125346382160901E-2</v>
      </c>
      <c r="E511" s="28">
        <v>3.1333281640180302E-2</v>
      </c>
      <c r="F511" s="28">
        <v>1.66105107644023E-2</v>
      </c>
      <c r="G511" s="28">
        <v>1.9326056180297198E-2</v>
      </c>
    </row>
    <row r="512" spans="1:7" x14ac:dyDescent="0.3">
      <c r="A512" s="3">
        <v>20110211</v>
      </c>
      <c r="B512" s="28">
        <v>3.7015626465110398E-3</v>
      </c>
      <c r="C512" s="28">
        <v>4.9112611141239604E-3</v>
      </c>
      <c r="D512" s="28">
        <v>1.2149522950391701E-2</v>
      </c>
      <c r="E512" s="28">
        <v>8.7765029877831403E-3</v>
      </c>
      <c r="F512" s="28">
        <v>5.9558788005897104E-3</v>
      </c>
      <c r="G512" s="28">
        <v>7.91523140369867E-3</v>
      </c>
    </row>
    <row r="513" spans="1:7" x14ac:dyDescent="0.3">
      <c r="A513" s="3">
        <v>20110214</v>
      </c>
      <c r="B513" s="28">
        <v>1.8023844105507E-2</v>
      </c>
      <c r="C513" s="28">
        <v>1.37113559691057E-2</v>
      </c>
      <c r="D513" s="28">
        <v>1.9360789369719699E-2</v>
      </c>
      <c r="E513" s="28">
        <v>1.7742662901482301E-2</v>
      </c>
      <c r="F513" s="28">
        <v>3.8093412899085799E-2</v>
      </c>
      <c r="G513" s="28">
        <v>2.95076206043699E-2</v>
      </c>
    </row>
    <row r="514" spans="1:7" x14ac:dyDescent="0.3">
      <c r="A514" s="3">
        <v>20110215</v>
      </c>
      <c r="B514" s="28">
        <v>1.1906391558213E-4</v>
      </c>
      <c r="C514" s="28">
        <v>-4.32032325353265E-4</v>
      </c>
      <c r="D514" s="28">
        <v>-2.0267424474937701E-4</v>
      </c>
      <c r="E514" s="28">
        <v>-2.3946567494385102E-3</v>
      </c>
      <c r="F514" s="28">
        <v>-6.1163663631796901E-3</v>
      </c>
      <c r="G514" s="28">
        <v>3.0248322037912901E-3</v>
      </c>
    </row>
    <row r="515" spans="1:7" x14ac:dyDescent="0.3">
      <c r="A515" s="3">
        <v>20110216</v>
      </c>
      <c r="B515" s="28">
        <v>1.33905297494158E-2</v>
      </c>
      <c r="C515" s="28">
        <v>7.0798458709949398E-3</v>
      </c>
      <c r="D515" s="28">
        <v>2.4448597237186599E-2</v>
      </c>
      <c r="E515" s="28">
        <v>6.2124159266464399E-3</v>
      </c>
      <c r="F515" s="28">
        <v>4.23436116422595E-4</v>
      </c>
      <c r="G515" s="28">
        <v>1.9621845096692101E-2</v>
      </c>
    </row>
    <row r="516" spans="1:7" x14ac:dyDescent="0.3">
      <c r="A516" s="3">
        <v>20110217</v>
      </c>
      <c r="B516" s="28">
        <v>9.4845175663371504E-3</v>
      </c>
      <c r="C516" s="28">
        <v>-7.6277968165143302E-3</v>
      </c>
      <c r="D516" s="28">
        <v>9.9033693413923003E-3</v>
      </c>
      <c r="E516" s="28">
        <v>-2.6285580943525302E-3</v>
      </c>
      <c r="F516" s="28">
        <v>-1.6522570481291E-3</v>
      </c>
      <c r="G516" s="28">
        <v>4.2772539812333601E-3</v>
      </c>
    </row>
    <row r="517" spans="1:7" x14ac:dyDescent="0.3">
      <c r="A517" s="3">
        <v>20110218</v>
      </c>
      <c r="B517" s="28">
        <v>-1.23307914968473E-2</v>
      </c>
      <c r="C517" s="28">
        <v>-4.9965216581073701E-3</v>
      </c>
      <c r="D517" s="28">
        <v>-1.7193221355427502E-2</v>
      </c>
      <c r="E517" s="28">
        <v>-6.4963567006185597E-3</v>
      </c>
      <c r="F517" s="28">
        <v>-5.0719327762404603E-3</v>
      </c>
      <c r="G517" s="28">
        <v>-1.40386650851838E-2</v>
      </c>
    </row>
    <row r="518" spans="1:7" x14ac:dyDescent="0.3">
      <c r="A518" s="3">
        <v>20110221</v>
      </c>
      <c r="B518" s="28">
        <v>3.1304968408947198E-2</v>
      </c>
      <c r="C518" s="28">
        <v>1.0497600424672199E-2</v>
      </c>
      <c r="D518" s="28">
        <v>2.3541628501781799E-2</v>
      </c>
      <c r="E518" s="28">
        <v>2.2233328265090901E-2</v>
      </c>
      <c r="F518" s="28">
        <v>6.7690045649574596E-3</v>
      </c>
      <c r="G518" s="28">
        <v>1.8314954504625901E-2</v>
      </c>
    </row>
    <row r="519" spans="1:7" x14ac:dyDescent="0.3">
      <c r="A519" s="3">
        <v>20110222</v>
      </c>
      <c r="B519" s="28">
        <v>-2.7579212230698199E-2</v>
      </c>
      <c r="C519" s="28">
        <v>-2.75698944102554E-2</v>
      </c>
      <c r="D519" s="28">
        <v>-3.3418815942819799E-2</v>
      </c>
      <c r="E519" s="28">
        <v>-2.08370742597703E-2</v>
      </c>
      <c r="F519" s="28">
        <v>-3.0579170931314101E-2</v>
      </c>
      <c r="G519" s="28">
        <v>-2.90418761376488E-2</v>
      </c>
    </row>
    <row r="520" spans="1:7" x14ac:dyDescent="0.3">
      <c r="A520" s="3">
        <v>20110223</v>
      </c>
      <c r="B520" s="28">
        <v>1.7162343913856602E-2</v>
      </c>
      <c r="C520" s="28">
        <v>1.8843374439805698E-2</v>
      </c>
      <c r="D520" s="28">
        <v>6.8924159383794798E-3</v>
      </c>
      <c r="E520" s="28">
        <v>4.6903208916447897E-3</v>
      </c>
      <c r="F520" s="28">
        <v>2.4999415069321602E-3</v>
      </c>
      <c r="G520" s="28">
        <v>6.0309769742723802E-3</v>
      </c>
    </row>
    <row r="521" spans="1:7" x14ac:dyDescent="0.3">
      <c r="A521" s="3">
        <v>20110224</v>
      </c>
      <c r="B521" s="28">
        <v>9.9322781047179597E-4</v>
      </c>
      <c r="C521" s="28">
        <v>5.1655652832441404E-3</v>
      </c>
      <c r="D521" s="28">
        <v>4.1603745317779599E-3</v>
      </c>
      <c r="E521" s="28">
        <v>5.1909282411656101E-3</v>
      </c>
      <c r="F521" s="28">
        <v>5.88598255907926E-3</v>
      </c>
      <c r="G521" s="28">
        <v>8.4655924088471394E-3</v>
      </c>
    </row>
    <row r="522" spans="1:7" x14ac:dyDescent="0.3">
      <c r="A522" s="3">
        <v>20110225</v>
      </c>
      <c r="B522" s="28">
        <v>1.0873662688551499E-3</v>
      </c>
      <c r="C522" s="28">
        <v>-3.3825044266320098E-3</v>
      </c>
      <c r="D522" s="28">
        <v>2.4612470396139599E-3</v>
      </c>
      <c r="E522" s="28">
        <v>1.01770355396524E-3</v>
      </c>
      <c r="F522" s="28">
        <v>4.3056389880734404E-3</v>
      </c>
      <c r="G522" s="28">
        <v>1.0886850892220499E-3</v>
      </c>
    </row>
    <row r="523" spans="1:7" x14ac:dyDescent="0.3">
      <c r="A523" s="3">
        <v>20110228</v>
      </c>
      <c r="B523" s="28">
        <v>1.5857942662365902E-2</v>
      </c>
      <c r="C523" s="28">
        <v>6.50149378551908E-3</v>
      </c>
      <c r="D523" s="28">
        <v>2.66712732137615E-2</v>
      </c>
      <c r="E523" s="28">
        <v>1.7318184234833101E-2</v>
      </c>
      <c r="F523" s="28">
        <v>6.7612066211843597E-3</v>
      </c>
      <c r="G523" s="28">
        <v>1.6444327373486899E-2</v>
      </c>
    </row>
    <row r="524" spans="1:7" x14ac:dyDescent="0.3">
      <c r="A524" s="3">
        <v>20110301</v>
      </c>
      <c r="B524" s="28">
        <v>-3.5333351958903299E-3</v>
      </c>
      <c r="C524" s="28">
        <v>1.59522322923994E-2</v>
      </c>
      <c r="D524" s="28">
        <v>-3.83123229323809E-3</v>
      </c>
      <c r="E524" s="28">
        <v>8.6812254239092296E-3</v>
      </c>
      <c r="F524" s="28">
        <v>1.02865721524922E-2</v>
      </c>
      <c r="G524" s="28">
        <v>1.24405782503754E-3</v>
      </c>
    </row>
    <row r="525" spans="1:7" x14ac:dyDescent="0.3">
      <c r="A525" s="3">
        <v>20110302</v>
      </c>
      <c r="B525" s="28">
        <v>-7.8662981606513506E-3</v>
      </c>
      <c r="C525" s="28">
        <v>3.05849428825034E-3</v>
      </c>
      <c r="D525" s="28">
        <v>-6.4197594619228001E-3</v>
      </c>
      <c r="E525" s="28">
        <v>-7.2753139839933697E-4</v>
      </c>
      <c r="F525" s="28">
        <v>3.0128974272733799E-3</v>
      </c>
      <c r="G525" s="28">
        <v>-6.58222507791694E-3</v>
      </c>
    </row>
    <row r="526" spans="1:7" x14ac:dyDescent="0.3">
      <c r="A526" s="3">
        <v>20110303</v>
      </c>
      <c r="B526" s="28">
        <v>-1.9371770631557299E-2</v>
      </c>
      <c r="C526" s="28">
        <v>-2.6540585993568299E-2</v>
      </c>
      <c r="D526" s="28">
        <v>-1.60607474283289E-2</v>
      </c>
      <c r="E526" s="28">
        <v>-1.90366855195594E-2</v>
      </c>
      <c r="F526" s="28">
        <v>7.36152174065304E-3</v>
      </c>
      <c r="G526" s="28">
        <v>-1.4635415412682399E-2</v>
      </c>
    </row>
    <row r="527" spans="1:7" x14ac:dyDescent="0.3">
      <c r="A527" s="3">
        <v>20110304</v>
      </c>
      <c r="B527" s="28">
        <v>1.13395432430423E-2</v>
      </c>
      <c r="C527" s="28">
        <v>2.2763665642488999E-3</v>
      </c>
      <c r="D527" s="28">
        <v>1.20810478366195E-2</v>
      </c>
      <c r="E527" s="28">
        <v>1.08351085754579E-2</v>
      </c>
      <c r="F527" s="28">
        <v>1.5871907025671799E-2</v>
      </c>
      <c r="G527" s="28">
        <v>1.6759661786354099E-2</v>
      </c>
    </row>
    <row r="528" spans="1:7" x14ac:dyDescent="0.3">
      <c r="A528" s="3">
        <v>20110307</v>
      </c>
      <c r="B528" s="28">
        <v>1.04902440639888E-2</v>
      </c>
      <c r="C528" s="28">
        <v>9.5399550995159497E-4</v>
      </c>
      <c r="D528" s="28">
        <v>1.3393621913305301E-2</v>
      </c>
      <c r="E528" s="28">
        <v>1.3687803625897599E-2</v>
      </c>
      <c r="F528" s="28">
        <v>1.20926877555446E-2</v>
      </c>
      <c r="G528" s="28">
        <v>2.75444956107243E-2</v>
      </c>
    </row>
    <row r="529" spans="1:7" x14ac:dyDescent="0.3">
      <c r="A529" s="3">
        <v>20110308</v>
      </c>
      <c r="B529" s="28">
        <v>5.34029395298731E-3</v>
      </c>
      <c r="C529" s="28">
        <v>3.7824929639690098E-3</v>
      </c>
      <c r="D529" s="28">
        <v>2.97284214029253E-3</v>
      </c>
      <c r="E529" s="28">
        <v>3.3858927568515E-3</v>
      </c>
      <c r="F529" s="28">
        <v>7.2069383415540198E-4</v>
      </c>
      <c r="G529" s="28">
        <v>2.0756781444338799E-3</v>
      </c>
    </row>
    <row r="530" spans="1:7" x14ac:dyDescent="0.3">
      <c r="A530" s="3">
        <v>20110309</v>
      </c>
      <c r="B530" s="28">
        <v>4.1167234657490002E-3</v>
      </c>
      <c r="C530" s="28">
        <v>3.4227993531386203E-4</v>
      </c>
      <c r="D530" s="28">
        <v>6.57684470421713E-3</v>
      </c>
      <c r="E530" s="28">
        <v>-7.1585609980560298E-4</v>
      </c>
      <c r="F530" s="28">
        <v>5.2502972883484902E-4</v>
      </c>
      <c r="G530" s="28">
        <v>1.29420412909528E-3</v>
      </c>
    </row>
    <row r="531" spans="1:7" x14ac:dyDescent="0.3">
      <c r="A531" s="3">
        <v>20110310</v>
      </c>
      <c r="B531" s="28">
        <v>-9.0214608334966105E-3</v>
      </c>
      <c r="C531" s="28">
        <v>5.8950394603051997E-3</v>
      </c>
      <c r="D531" s="28">
        <v>-1.6335996567296299E-2</v>
      </c>
      <c r="E531" s="28">
        <v>-2.3459687350120299E-3</v>
      </c>
      <c r="F531" s="28">
        <v>-2.05257178679829E-2</v>
      </c>
      <c r="G531" s="28">
        <v>-1.91125726847662E-2</v>
      </c>
    </row>
    <row r="532" spans="1:7" x14ac:dyDescent="0.3">
      <c r="A532" s="3">
        <v>20110311</v>
      </c>
      <c r="B532" s="28">
        <v>-6.3498160598380099E-3</v>
      </c>
      <c r="C532" s="28">
        <v>2.1076282268512299E-3</v>
      </c>
      <c r="D532" s="28">
        <v>-5.5471177784673304E-3</v>
      </c>
      <c r="E532" s="28">
        <v>-4.8638930081371301E-3</v>
      </c>
      <c r="F532" s="28">
        <v>-1.23521873264908E-2</v>
      </c>
      <c r="G532" s="28">
        <v>-7.0253630792355302E-3</v>
      </c>
    </row>
    <row r="533" spans="1:7" x14ac:dyDescent="0.3">
      <c r="A533" s="3">
        <v>20110314</v>
      </c>
      <c r="B533" s="28">
        <v>1.6232910074516198E-2</v>
      </c>
      <c r="C533" s="28">
        <v>2.72815038967298E-2</v>
      </c>
      <c r="D533" s="28">
        <v>6.36480560325281E-3</v>
      </c>
      <c r="E533" s="28">
        <v>7.5011541100029602E-3</v>
      </c>
      <c r="F533" s="28">
        <v>6.8994917310738501E-4</v>
      </c>
      <c r="G533" s="28">
        <v>3.0021493109297901E-3</v>
      </c>
    </row>
    <row r="534" spans="1:7" x14ac:dyDescent="0.3">
      <c r="A534" s="3">
        <v>20110315</v>
      </c>
      <c r="B534" s="28">
        <v>-2.0042838582799701E-2</v>
      </c>
      <c r="C534" s="28">
        <v>-9.9682975592566992E-3</v>
      </c>
      <c r="D534" s="28">
        <v>-1.6216784436120998E-2</v>
      </c>
      <c r="E534" s="28">
        <v>-1.9141633190940099E-2</v>
      </c>
      <c r="F534" s="28">
        <v>-1.7602247237505E-2</v>
      </c>
      <c r="G534" s="28">
        <v>-1.56502215010858E-2</v>
      </c>
    </row>
    <row r="535" spans="1:7" x14ac:dyDescent="0.3">
      <c r="A535" s="3">
        <v>20110316</v>
      </c>
      <c r="B535" s="28">
        <v>1.5700766585500899E-2</v>
      </c>
      <c r="C535" s="28">
        <v>-4.2223890013976997E-3</v>
      </c>
      <c r="D535" s="28">
        <v>1.35497787754549E-2</v>
      </c>
      <c r="E535" s="28">
        <v>1.21915908050047E-2</v>
      </c>
      <c r="F535" s="28">
        <v>1.0139011917084601E-2</v>
      </c>
      <c r="G535" s="28">
        <v>1.7511081836986901E-2</v>
      </c>
    </row>
    <row r="536" spans="1:7" x14ac:dyDescent="0.3">
      <c r="A536" s="3">
        <v>20110317</v>
      </c>
      <c r="B536" s="28">
        <v>-2.76475128008426E-2</v>
      </c>
      <c r="C536" s="28">
        <v>-1.8917011415790899E-2</v>
      </c>
      <c r="D536" s="28">
        <v>-2.41849459935729E-2</v>
      </c>
      <c r="E536" s="28">
        <v>-1.1574949398397099E-2</v>
      </c>
      <c r="F536" s="28">
        <v>-1.6131277562740801E-2</v>
      </c>
      <c r="G536" s="28">
        <v>-1.7241245283801599E-2</v>
      </c>
    </row>
    <row r="537" spans="1:7" x14ac:dyDescent="0.3">
      <c r="A537" s="3">
        <v>20110318</v>
      </c>
      <c r="B537" s="28">
        <v>-2.0229055328423799E-4</v>
      </c>
      <c r="C537" s="28">
        <v>-1.4921235356292199E-3</v>
      </c>
      <c r="D537" s="28">
        <v>1.1127400027440899E-2</v>
      </c>
      <c r="E537" s="28">
        <v>2.9048660513790502E-3</v>
      </c>
      <c r="F537" s="28">
        <v>6.8036066449968704E-3</v>
      </c>
      <c r="G537" s="28">
        <v>7.0218448575606199E-3</v>
      </c>
    </row>
    <row r="538" spans="1:7" x14ac:dyDescent="0.3">
      <c r="A538" s="3">
        <v>20110321</v>
      </c>
      <c r="B538" s="28">
        <v>-8.1693288888768402E-3</v>
      </c>
      <c r="C538" s="28">
        <v>-1.82940527803006E-2</v>
      </c>
      <c r="D538" s="28">
        <v>-4.7143264527829704E-3</v>
      </c>
      <c r="E538" s="28">
        <v>-8.9123159523278091E-3</v>
      </c>
      <c r="F538" s="28">
        <v>2.8319292787906099E-3</v>
      </c>
      <c r="G538" s="28">
        <v>-3.6638097909338601E-3</v>
      </c>
    </row>
    <row r="539" spans="1:7" x14ac:dyDescent="0.3">
      <c r="A539" s="3">
        <v>20110322</v>
      </c>
      <c r="B539" s="28">
        <v>-6.0271053659229697E-4</v>
      </c>
      <c r="C539" s="28">
        <v>-7.6397546969640103E-3</v>
      </c>
      <c r="D539" s="28">
        <v>-1.7213565777380599E-3</v>
      </c>
      <c r="E539" s="28">
        <v>-2.59429266620425E-3</v>
      </c>
      <c r="F539" s="28">
        <v>1.0302110158372299E-2</v>
      </c>
      <c r="G539" s="28">
        <v>3.5623786945339301E-3</v>
      </c>
    </row>
    <row r="540" spans="1:7" x14ac:dyDescent="0.3">
      <c r="A540" s="3">
        <v>20110323</v>
      </c>
      <c r="B540" s="28">
        <v>1.18854178881375E-2</v>
      </c>
      <c r="C540" s="28">
        <v>9.7605765391420105E-3</v>
      </c>
      <c r="D540" s="28">
        <v>1.4586261405933601E-2</v>
      </c>
      <c r="E540" s="28">
        <v>9.5580553579229805E-3</v>
      </c>
      <c r="F540" s="28">
        <v>1.41223622069796E-2</v>
      </c>
      <c r="G540" s="28">
        <v>1.3806965071195E-2</v>
      </c>
    </row>
    <row r="541" spans="1:7" x14ac:dyDescent="0.3">
      <c r="A541" s="3">
        <v>20110324</v>
      </c>
      <c r="B541" s="28">
        <v>-1.6637618851128499E-3</v>
      </c>
      <c r="C541" s="28">
        <v>4.5100431208843503E-3</v>
      </c>
      <c r="D541" s="28">
        <v>-4.0590001528535797E-3</v>
      </c>
      <c r="E541" s="28">
        <v>-2.6371010149729801E-3</v>
      </c>
      <c r="F541" s="28">
        <v>-3.4508546411497099E-3</v>
      </c>
      <c r="G541" s="28">
        <v>-2.60536100771984E-3</v>
      </c>
    </row>
    <row r="542" spans="1:7" x14ac:dyDescent="0.3">
      <c r="A542" s="3">
        <v>20110325</v>
      </c>
      <c r="B542" s="28">
        <v>2.12871913608272E-3</v>
      </c>
      <c r="C542" s="28">
        <v>2.9980419369785099E-3</v>
      </c>
      <c r="D542" s="28">
        <v>3.3061618982871098E-3</v>
      </c>
      <c r="E542" s="28">
        <v>6.1417823120524804E-3</v>
      </c>
      <c r="F542" s="28">
        <v>1.6886429328062801E-2</v>
      </c>
      <c r="G542" s="28">
        <v>1.35209217245277E-2</v>
      </c>
    </row>
    <row r="543" spans="1:7" x14ac:dyDescent="0.3">
      <c r="A543" s="3">
        <v>20110328</v>
      </c>
      <c r="B543" s="28">
        <v>-1.21967500222201E-2</v>
      </c>
      <c r="C543" s="28">
        <v>-1.6124056449545201E-2</v>
      </c>
      <c r="D543" s="28">
        <v>-8.44933883186374E-3</v>
      </c>
      <c r="E543" s="28">
        <v>-1.12018914986152E-2</v>
      </c>
      <c r="F543" s="28">
        <v>2.8824017654906602E-3</v>
      </c>
      <c r="G543" s="28">
        <v>1.58393042342226E-3</v>
      </c>
    </row>
    <row r="544" spans="1:7" x14ac:dyDescent="0.3">
      <c r="A544" s="3">
        <v>20110329</v>
      </c>
      <c r="B544" s="28">
        <v>-1.6349730201440399E-2</v>
      </c>
      <c r="C544" s="28">
        <v>-2.1743128532495701E-2</v>
      </c>
      <c r="D544" s="28">
        <v>-1.8852181287204801E-2</v>
      </c>
      <c r="E544" s="28">
        <v>-1.74618588470347E-2</v>
      </c>
      <c r="F544" s="28">
        <v>4.8046763846258198E-3</v>
      </c>
      <c r="G544" s="28">
        <v>-1.7953018518925501E-2</v>
      </c>
    </row>
    <row r="545" spans="1:7" x14ac:dyDescent="0.3">
      <c r="A545" s="3">
        <v>20110330</v>
      </c>
      <c r="B545" s="28">
        <v>-7.4622640115323303E-3</v>
      </c>
      <c r="C545" s="28">
        <v>-1.86156795399933E-3</v>
      </c>
      <c r="D545" s="28">
        <v>-6.3352710251133497E-3</v>
      </c>
      <c r="E545" s="28">
        <v>-3.6073722370483698E-3</v>
      </c>
      <c r="F545" s="28">
        <v>-4.73721230183137E-3</v>
      </c>
      <c r="G545" s="28">
        <v>-9.4007117323207596E-5</v>
      </c>
    </row>
    <row r="546" spans="1:7" x14ac:dyDescent="0.3">
      <c r="A546" s="3">
        <v>20110331</v>
      </c>
      <c r="B546" s="28">
        <v>-6.5493203721786299E-3</v>
      </c>
      <c r="C546" s="28">
        <v>-6.8640421919434298E-3</v>
      </c>
      <c r="D546" s="28">
        <v>-1.0423149494986799E-2</v>
      </c>
      <c r="E546" s="28">
        <v>-5.0071863899604496E-3</v>
      </c>
      <c r="F546" s="28">
        <v>-1.1981086984727E-2</v>
      </c>
      <c r="G546" s="28">
        <v>-1.2228891684396099E-2</v>
      </c>
    </row>
    <row r="547" spans="1:7" x14ac:dyDescent="0.3">
      <c r="A547" s="3">
        <v>20110401</v>
      </c>
      <c r="B547" s="28">
        <v>5.2778847932798802E-3</v>
      </c>
      <c r="C547" s="28">
        <v>4.6623063475080603E-3</v>
      </c>
      <c r="D547" s="28">
        <v>9.1393678327033306E-3</v>
      </c>
      <c r="E547" s="28">
        <v>5.1437969299220603E-3</v>
      </c>
      <c r="F547" s="28">
        <v>2.6221531210479699E-2</v>
      </c>
      <c r="G547" s="28">
        <v>1.35662760090397E-2</v>
      </c>
    </row>
    <row r="548" spans="1:7" x14ac:dyDescent="0.3">
      <c r="A548" s="3">
        <v>20110406</v>
      </c>
      <c r="B548" s="28">
        <v>-4.7580707739669301E-3</v>
      </c>
      <c r="C548" s="28">
        <v>-9.9802514965653608E-3</v>
      </c>
      <c r="D548" s="28">
        <v>-5.6729893478448899E-3</v>
      </c>
      <c r="E548" s="28">
        <v>-7.9292067359135101E-3</v>
      </c>
      <c r="F548" s="28">
        <v>2.6408299311841198E-2</v>
      </c>
      <c r="G548" s="28">
        <v>6.9633103727271897E-3</v>
      </c>
    </row>
    <row r="549" spans="1:7" x14ac:dyDescent="0.3">
      <c r="A549" s="3">
        <v>20110407</v>
      </c>
      <c r="B549" s="28">
        <v>6.0938205237380397E-4</v>
      </c>
      <c r="C549" s="28">
        <v>4.0084126518288698E-3</v>
      </c>
      <c r="D549" s="28">
        <v>8.0129498411905305E-3</v>
      </c>
      <c r="E549" s="28">
        <v>8.4898478201859296E-3</v>
      </c>
      <c r="F549" s="28">
        <v>-1.5208699659318701E-3</v>
      </c>
      <c r="G549" s="28">
        <v>8.6528656805369107E-3</v>
      </c>
    </row>
    <row r="550" spans="1:7" x14ac:dyDescent="0.3">
      <c r="A550" s="3">
        <v>20110408</v>
      </c>
      <c r="B550" s="28">
        <v>1.7088634765305501E-2</v>
      </c>
      <c r="C550" s="28">
        <v>2.0643253696604202E-2</v>
      </c>
      <c r="D550" s="28">
        <v>1.4449494474957299E-2</v>
      </c>
      <c r="E550" s="28">
        <v>8.3035326088919895E-3</v>
      </c>
      <c r="F550" s="28">
        <v>2.3474406089755602E-3</v>
      </c>
      <c r="G550" s="28">
        <v>1.02618496958991E-2</v>
      </c>
    </row>
    <row r="551" spans="1:7" x14ac:dyDescent="0.3">
      <c r="A551" s="3">
        <v>20110411</v>
      </c>
      <c r="B551" s="28">
        <v>-1.1045744858446701E-2</v>
      </c>
      <c r="C551" s="28">
        <v>-3.6536428289582002E-3</v>
      </c>
      <c r="D551" s="28">
        <v>-1.1753852306457599E-2</v>
      </c>
      <c r="E551" s="28">
        <v>-7.1208467535605804E-3</v>
      </c>
      <c r="F551" s="28">
        <v>-1.07987658142046E-2</v>
      </c>
      <c r="G551" s="28">
        <v>-3.2038858210687799E-3</v>
      </c>
    </row>
    <row r="552" spans="1:7" x14ac:dyDescent="0.3">
      <c r="A552" s="3">
        <v>20110412</v>
      </c>
      <c r="B552" s="28">
        <v>9.8031114552082606E-4</v>
      </c>
      <c r="C552" s="28">
        <v>-7.2488508513554204E-4</v>
      </c>
      <c r="D552" s="28">
        <v>9.2615594337073704E-5</v>
      </c>
      <c r="E552" s="28">
        <v>4.0706652380802198E-3</v>
      </c>
      <c r="F552" s="28">
        <v>-2.4753737789348701E-3</v>
      </c>
      <c r="G552" s="28">
        <v>-3.4398844582177401E-3</v>
      </c>
    </row>
    <row r="553" spans="1:7" x14ac:dyDescent="0.3">
      <c r="A553" s="3">
        <v>20110413</v>
      </c>
      <c r="B553" s="28">
        <v>1.2256748936563901E-2</v>
      </c>
      <c r="C553" s="28">
        <v>2.2922602136621301E-2</v>
      </c>
      <c r="D553" s="28">
        <v>9.4844456456445805E-3</v>
      </c>
      <c r="E553" s="28">
        <v>1.2666292261255201E-2</v>
      </c>
      <c r="F553" s="28">
        <v>2.1707046269412798E-2</v>
      </c>
      <c r="G553" s="28">
        <v>7.3134397387708801E-3</v>
      </c>
    </row>
    <row r="554" spans="1:7" x14ac:dyDescent="0.3">
      <c r="A554" s="3">
        <v>20110414</v>
      </c>
      <c r="B554" s="28">
        <v>-6.0355700019390198E-3</v>
      </c>
      <c r="C554" s="28">
        <v>7.5716835538362597E-4</v>
      </c>
      <c r="D554" s="28">
        <v>-6.7169623927238803E-3</v>
      </c>
      <c r="E554" s="28">
        <v>-3.0669290879644902E-3</v>
      </c>
      <c r="F554" s="28">
        <v>-3.6870526856062802E-3</v>
      </c>
      <c r="G554" s="28">
        <v>-6.1616304969783304E-3</v>
      </c>
    </row>
    <row r="555" spans="1:7" x14ac:dyDescent="0.3">
      <c r="A555" s="3">
        <v>20110415</v>
      </c>
      <c r="B555" s="28">
        <v>-4.1370922775134803E-3</v>
      </c>
      <c r="C555" s="28">
        <v>-3.2983991536610102E-3</v>
      </c>
      <c r="D555" s="28">
        <v>-8.0455526246996298E-3</v>
      </c>
      <c r="E555" s="28">
        <v>-3.8902637857635598E-3</v>
      </c>
      <c r="F555" s="28">
        <v>1.2561359621875601E-2</v>
      </c>
      <c r="G555" s="28">
        <v>-1.2129220856930999E-3</v>
      </c>
    </row>
    <row r="556" spans="1:7" x14ac:dyDescent="0.3">
      <c r="A556" s="3">
        <v>20110418</v>
      </c>
      <c r="B556" s="28">
        <v>-1.31628296287447E-3</v>
      </c>
      <c r="C556" s="28">
        <v>2.6663194180713899E-3</v>
      </c>
      <c r="D556" s="28">
        <v>-2.9553407137809101E-3</v>
      </c>
      <c r="E556" s="28">
        <v>4.2744371883363298E-4</v>
      </c>
      <c r="F556" s="28">
        <v>1.2038058240455801E-3</v>
      </c>
      <c r="G556" s="28">
        <v>1.4569038484384799E-3</v>
      </c>
    </row>
    <row r="557" spans="1:7" x14ac:dyDescent="0.3">
      <c r="A557" s="3">
        <v>20110419</v>
      </c>
      <c r="B557" s="28">
        <v>-1.5887052277528901E-2</v>
      </c>
      <c r="C557" s="28">
        <v>-7.9863569326724393E-3</v>
      </c>
      <c r="D557" s="28">
        <v>-1.6053636685636301E-2</v>
      </c>
      <c r="E557" s="28">
        <v>-2.1376427104513301E-3</v>
      </c>
      <c r="F557" s="28">
        <v>-2.35634573024367E-2</v>
      </c>
      <c r="G557" s="28">
        <v>-1.84225752586765E-2</v>
      </c>
    </row>
    <row r="558" spans="1:7" x14ac:dyDescent="0.3">
      <c r="A558" s="3">
        <v>20110420</v>
      </c>
      <c r="B558" s="28">
        <v>1.36887985150868E-2</v>
      </c>
      <c r="C558" s="28">
        <v>2.28608878258157E-2</v>
      </c>
      <c r="D558" s="28">
        <v>3.3719990601186502E-3</v>
      </c>
      <c r="E558" s="28">
        <v>4.26981258958748E-3</v>
      </c>
      <c r="F558" s="28">
        <v>-7.0692771566794902E-3</v>
      </c>
      <c r="G558" s="28">
        <v>1.88235676321158E-3</v>
      </c>
    </row>
    <row r="559" spans="1:7" x14ac:dyDescent="0.3">
      <c r="A559" s="3">
        <v>20110421</v>
      </c>
      <c r="B559" s="28">
        <v>5.2363977032213096E-3</v>
      </c>
      <c r="C559" s="28">
        <v>-4.7524068783616801E-3</v>
      </c>
      <c r="D559" s="28">
        <v>9.6943210740494008E-3</v>
      </c>
      <c r="E559" s="28">
        <v>1.22025054183347E-3</v>
      </c>
      <c r="F559" s="28">
        <v>4.9716968846470902E-3</v>
      </c>
      <c r="G559" s="28">
        <v>1.0896417370426599E-2</v>
      </c>
    </row>
    <row r="560" spans="1:7" x14ac:dyDescent="0.3">
      <c r="A560" s="3">
        <v>20110422</v>
      </c>
      <c r="B560" s="28">
        <v>-1.02686567060005E-2</v>
      </c>
      <c r="C560" s="28">
        <v>-9.4414603145608796E-3</v>
      </c>
      <c r="D560" s="28">
        <v>-3.9681511504249698E-3</v>
      </c>
      <c r="E560" s="28">
        <v>-1.87757211323705E-3</v>
      </c>
      <c r="F560" s="28">
        <v>-8.1453293204301492E-3</v>
      </c>
      <c r="G560" s="28">
        <v>-3.0196043758420098E-3</v>
      </c>
    </row>
    <row r="561" spans="1:7" x14ac:dyDescent="0.3">
      <c r="A561" s="3">
        <v>20110425</v>
      </c>
      <c r="B561" s="28">
        <v>-2.1378050107296601E-2</v>
      </c>
      <c r="C561" s="28">
        <v>-1.4344922830170999E-2</v>
      </c>
      <c r="D561" s="28">
        <v>-2.2013815400561298E-2</v>
      </c>
      <c r="E561" s="28">
        <v>-3.7374581575105401E-3</v>
      </c>
      <c r="F561" s="28">
        <v>-7.6798410293754896E-3</v>
      </c>
      <c r="G561" s="28">
        <v>-2.6467490638856499E-2</v>
      </c>
    </row>
    <row r="562" spans="1:7" x14ac:dyDescent="0.3">
      <c r="A562" s="3">
        <v>20110426</v>
      </c>
      <c r="B562" s="28">
        <v>-1.7771947344630799E-2</v>
      </c>
      <c r="C562" s="28">
        <v>-9.3889828295935802E-3</v>
      </c>
      <c r="D562" s="28">
        <v>-1.5526292688050501E-2</v>
      </c>
      <c r="E562" s="28">
        <v>-1.34083472209422E-2</v>
      </c>
      <c r="F562" s="28">
        <v>-2.8120960749777001E-4</v>
      </c>
      <c r="G562" s="28">
        <v>-1.17656652782493E-2</v>
      </c>
    </row>
    <row r="563" spans="1:7" x14ac:dyDescent="0.3">
      <c r="A563" s="3">
        <v>20110427</v>
      </c>
      <c r="B563" s="28">
        <v>-1.15069485349013E-2</v>
      </c>
      <c r="C563" s="28">
        <v>-1.17824690405275E-2</v>
      </c>
      <c r="D563" s="28">
        <v>-1.2113097565149699E-2</v>
      </c>
      <c r="E563" s="28">
        <v>-5.6601291049890902E-3</v>
      </c>
      <c r="F563" s="28">
        <v>-6.3804404530276798E-3</v>
      </c>
      <c r="G563" s="28">
        <v>-9.0359869566015091E-3</v>
      </c>
    </row>
    <row r="564" spans="1:7" x14ac:dyDescent="0.3">
      <c r="A564" s="3">
        <v>20110428</v>
      </c>
      <c r="B564" s="28">
        <v>-2.7478219343535899E-2</v>
      </c>
      <c r="C564" s="28">
        <v>-3.2956240537089301E-2</v>
      </c>
      <c r="D564" s="28">
        <v>-2.9428183000568899E-2</v>
      </c>
      <c r="E564" s="28">
        <v>-2.3416550045910201E-2</v>
      </c>
      <c r="F564" s="28">
        <v>-1.9176816271603901E-3</v>
      </c>
      <c r="G564" s="28">
        <v>-2.61163289452334E-2</v>
      </c>
    </row>
    <row r="565" spans="1:7" x14ac:dyDescent="0.3">
      <c r="A565" s="3">
        <v>20110429</v>
      </c>
      <c r="B565" s="28">
        <v>1.43041608045266E-2</v>
      </c>
      <c r="C565" s="28">
        <v>1.07429740329532E-2</v>
      </c>
      <c r="D565" s="28">
        <v>1.71251617597231E-2</v>
      </c>
      <c r="E565" s="28">
        <v>1.46743977936875E-2</v>
      </c>
      <c r="F565" s="28">
        <v>-2.6905725679776198E-3</v>
      </c>
      <c r="G565" s="28">
        <v>1.77649155555865E-2</v>
      </c>
    </row>
    <row r="566" spans="1:7" x14ac:dyDescent="0.3">
      <c r="A566" s="3">
        <v>20110503</v>
      </c>
      <c r="B566" s="28">
        <v>1.41105247224242E-2</v>
      </c>
      <c r="C566" s="28">
        <v>1.52882595650331E-2</v>
      </c>
      <c r="D566" s="28">
        <v>1.05956122098464E-2</v>
      </c>
      <c r="E566" s="28">
        <v>1.34484718319121E-2</v>
      </c>
      <c r="F566" s="28">
        <v>2.17340989045653E-3</v>
      </c>
      <c r="G566" s="28">
        <v>9.9617421363288293E-3</v>
      </c>
    </row>
    <row r="567" spans="1:7" x14ac:dyDescent="0.3">
      <c r="A567" s="3">
        <v>20110504</v>
      </c>
      <c r="B567" s="28">
        <v>-2.3157881233194601E-2</v>
      </c>
      <c r="C567" s="28">
        <v>-1.27429670375378E-2</v>
      </c>
      <c r="D567" s="28">
        <v>-2.5531321636518198E-2</v>
      </c>
      <c r="E567" s="28">
        <v>-1.66426835408875E-2</v>
      </c>
      <c r="F567" s="28">
        <v>-2.48676525696097E-2</v>
      </c>
      <c r="G567" s="28">
        <v>-2.7780301909575499E-2</v>
      </c>
    </row>
    <row r="568" spans="1:7" x14ac:dyDescent="0.3">
      <c r="A568" s="3">
        <v>20110505</v>
      </c>
      <c r="B568" s="28">
        <v>5.5096098510192502E-3</v>
      </c>
      <c r="C568" s="28">
        <v>1.09266925884103E-2</v>
      </c>
      <c r="D568" s="28">
        <v>-5.3192861507959498E-3</v>
      </c>
      <c r="E568" s="28">
        <v>8.3878512125681402E-3</v>
      </c>
      <c r="F568" s="28">
        <v>1.58449462644693E-3</v>
      </c>
      <c r="G568" s="28">
        <v>-5.3118925673703802E-3</v>
      </c>
    </row>
    <row r="569" spans="1:7" x14ac:dyDescent="0.3">
      <c r="A569" s="3">
        <v>20110506</v>
      </c>
      <c r="B569" s="28">
        <v>1.01608328941336E-2</v>
      </c>
      <c r="C569" s="28">
        <v>1.3459801566106501E-2</v>
      </c>
      <c r="D569" s="28">
        <v>5.8210441663968399E-3</v>
      </c>
      <c r="E569" s="28">
        <v>8.3105645777459495E-3</v>
      </c>
      <c r="F569" s="28">
        <v>-6.7023272636468397E-3</v>
      </c>
      <c r="G569" s="28">
        <v>-2.0730641162052901E-3</v>
      </c>
    </row>
    <row r="570" spans="1:7" x14ac:dyDescent="0.3">
      <c r="A570" s="3">
        <v>20110509</v>
      </c>
      <c r="B570" s="28">
        <v>8.0178565681866005E-3</v>
      </c>
      <c r="C570" s="28">
        <v>1.5135847984107699E-3</v>
      </c>
      <c r="D570" s="28">
        <v>1.39601662761478E-2</v>
      </c>
      <c r="E570" s="28">
        <v>1.63821862808974E-3</v>
      </c>
      <c r="F570" s="28">
        <v>-2.22662639275267E-3</v>
      </c>
      <c r="G570" s="28">
        <v>8.5580968698039106E-3</v>
      </c>
    </row>
    <row r="571" spans="1:7" x14ac:dyDescent="0.3">
      <c r="A571" s="3">
        <v>20110510</v>
      </c>
      <c r="B571" s="28">
        <v>3.3436981995232699E-3</v>
      </c>
      <c r="C571" s="28">
        <v>-3.6963066106685699E-3</v>
      </c>
      <c r="D571" s="28">
        <v>3.0536289201320501E-3</v>
      </c>
      <c r="E571" s="28">
        <v>1.75314270270899E-3</v>
      </c>
      <c r="F571" s="28">
        <v>9.4123200153313005E-3</v>
      </c>
      <c r="G571" s="28">
        <v>8.2854130594062492E-3</v>
      </c>
    </row>
    <row r="572" spans="1:7" x14ac:dyDescent="0.3">
      <c r="A572" s="3">
        <v>20110511</v>
      </c>
      <c r="B572" s="28">
        <v>3.40728573519886E-3</v>
      </c>
      <c r="C572" s="28">
        <v>2.3630554243982199E-3</v>
      </c>
      <c r="D572" s="28">
        <v>-2.4608609801597598E-3</v>
      </c>
      <c r="E572" s="28">
        <v>1.75044344093299E-3</v>
      </c>
      <c r="F572" s="28">
        <v>-2.9357912091196002E-3</v>
      </c>
      <c r="G572" s="28">
        <v>-1.5768719179452199E-3</v>
      </c>
    </row>
    <row r="573" spans="1:7" x14ac:dyDescent="0.3">
      <c r="A573" s="3">
        <v>20110512</v>
      </c>
      <c r="B573" s="28">
        <v>-1.9590113194694499E-2</v>
      </c>
      <c r="C573" s="28">
        <v>-9.0864029211140396E-3</v>
      </c>
      <c r="D573" s="28">
        <v>-2.0430011172268801E-2</v>
      </c>
      <c r="E573" s="28">
        <v>-4.2907349260611401E-3</v>
      </c>
      <c r="F573" s="28">
        <v>-8.9495915358913294E-3</v>
      </c>
      <c r="G573" s="28">
        <v>-2.0438028057794801E-2</v>
      </c>
    </row>
    <row r="574" spans="1:7" x14ac:dyDescent="0.3">
      <c r="A574" s="3">
        <v>20110513</v>
      </c>
      <c r="B574" s="28">
        <v>8.0979960486979499E-3</v>
      </c>
      <c r="C574" s="28">
        <v>1.9035312146734201E-3</v>
      </c>
      <c r="D574" s="28">
        <v>8.0119477088060002E-3</v>
      </c>
      <c r="E574" s="28">
        <v>2.9595700104057998E-3</v>
      </c>
      <c r="F574" s="28">
        <v>1.2318036595152199E-2</v>
      </c>
      <c r="G574" s="28">
        <v>9.7103290671165295E-3</v>
      </c>
    </row>
    <row r="575" spans="1:7" x14ac:dyDescent="0.3">
      <c r="A575" s="3">
        <v>20110516</v>
      </c>
      <c r="B575" s="28">
        <v>5.2769395946355101E-4</v>
      </c>
      <c r="C575" s="28">
        <v>-3.1117312894746998E-3</v>
      </c>
      <c r="D575" s="28">
        <v>-4.0241850857279798E-3</v>
      </c>
      <c r="E575" s="28">
        <v>-7.3941756075482704E-4</v>
      </c>
      <c r="F575" s="28">
        <v>-8.3184329308929293E-3</v>
      </c>
      <c r="G575" s="28">
        <v>-8.7524261154535606E-3</v>
      </c>
    </row>
    <row r="576" spans="1:7" x14ac:dyDescent="0.3">
      <c r="A576" s="3">
        <v>20110517</v>
      </c>
      <c r="B576" s="28">
        <v>-3.7068445629007598E-3</v>
      </c>
      <c r="C576" s="28">
        <v>-5.3389384672703601E-3</v>
      </c>
      <c r="D576" s="28">
        <v>6.7962939724814497E-3</v>
      </c>
      <c r="E576" s="28">
        <v>-1.65383710147176E-3</v>
      </c>
      <c r="F576" s="28">
        <v>5.7471986141873002E-3</v>
      </c>
      <c r="G576" s="28">
        <v>4.3684710328695496E-3</v>
      </c>
    </row>
    <row r="577" spans="1:7" x14ac:dyDescent="0.3">
      <c r="A577" s="3">
        <v>20110518</v>
      </c>
      <c r="B577" s="28">
        <v>5.9665424673015898E-3</v>
      </c>
      <c r="C577" s="28">
        <v>5.7892104984934604E-3</v>
      </c>
      <c r="D577" s="28">
        <v>4.3925675436085202E-3</v>
      </c>
      <c r="E577" s="28">
        <v>9.7457172410384003E-3</v>
      </c>
      <c r="F577" s="28">
        <v>9.5793865467465704E-3</v>
      </c>
      <c r="G577" s="28">
        <v>5.3824819526017403E-3</v>
      </c>
    </row>
    <row r="578" spans="1:7" x14ac:dyDescent="0.3">
      <c r="A578" s="3">
        <v>20110519</v>
      </c>
      <c r="B578" s="28">
        <v>-4.0160660680599097E-3</v>
      </c>
      <c r="C578" s="28">
        <v>-1.0659772112402699E-3</v>
      </c>
      <c r="D578" s="28">
        <v>-6.1621614945856296E-3</v>
      </c>
      <c r="E578" s="28">
        <v>-2.2087205962255498E-3</v>
      </c>
      <c r="F578" s="28">
        <v>-6.4916103984123102E-3</v>
      </c>
      <c r="G578" s="28">
        <v>-6.5967254609434296E-3</v>
      </c>
    </row>
    <row r="579" spans="1:7" x14ac:dyDescent="0.3">
      <c r="A579" s="3">
        <v>20110520</v>
      </c>
      <c r="B579" s="28">
        <v>-2.6241147201804199E-3</v>
      </c>
      <c r="C579" s="28">
        <v>-9.2671386167362396E-4</v>
      </c>
      <c r="D579" s="28">
        <v>-6.5879510042683304E-3</v>
      </c>
      <c r="E579" s="28">
        <v>-7.5763538650664005E-4</v>
      </c>
      <c r="F579" s="28">
        <v>1.94678466963485E-3</v>
      </c>
      <c r="G579" s="28">
        <v>-1.50173240397171E-3</v>
      </c>
    </row>
    <row r="580" spans="1:7" x14ac:dyDescent="0.3">
      <c r="A580" s="3">
        <v>20110523</v>
      </c>
      <c r="B580" s="28">
        <v>-3.3686633566382101E-2</v>
      </c>
      <c r="C580" s="28">
        <v>-3.2952317117065602E-2</v>
      </c>
      <c r="D580" s="28">
        <v>-3.2847669014709202E-2</v>
      </c>
      <c r="E580" s="28">
        <v>-3.4447415997673599E-2</v>
      </c>
      <c r="F580" s="28">
        <v>-3.0286263436573702E-2</v>
      </c>
      <c r="G580" s="28">
        <v>-3.45676332037907E-2</v>
      </c>
    </row>
    <row r="581" spans="1:7" x14ac:dyDescent="0.3">
      <c r="A581" s="3">
        <v>20110524</v>
      </c>
      <c r="B581" s="28">
        <v>-2.6965410297911702E-3</v>
      </c>
      <c r="C581" s="28">
        <v>-4.6202031924797602E-3</v>
      </c>
      <c r="D581" s="28">
        <v>-3.8025048069594402E-3</v>
      </c>
      <c r="E581" s="28">
        <v>-5.9477020258397696E-3</v>
      </c>
      <c r="F581" s="28">
        <v>-3.4293945925562301E-4</v>
      </c>
      <c r="G581" s="28">
        <v>3.9383908233411296E-3</v>
      </c>
    </row>
    <row r="582" spans="1:7" x14ac:dyDescent="0.3">
      <c r="A582" s="3">
        <v>20110525</v>
      </c>
      <c r="B582" s="28">
        <v>-1.59258639498971E-2</v>
      </c>
      <c r="C582" s="28">
        <v>-1.5754900057308601E-2</v>
      </c>
      <c r="D582" s="28">
        <v>-1.1211080966449001E-2</v>
      </c>
      <c r="E582" s="28">
        <v>-8.3911837732908393E-3</v>
      </c>
      <c r="F582" s="28">
        <v>-1.39250754088636E-2</v>
      </c>
      <c r="G582" s="28">
        <v>-9.5304235984683301E-3</v>
      </c>
    </row>
    <row r="583" spans="1:7" x14ac:dyDescent="0.3">
      <c r="A583" s="3">
        <v>20110526</v>
      </c>
      <c r="B583" s="28">
        <v>-9.7485522207366605E-3</v>
      </c>
      <c r="C583" s="28">
        <v>-1.9975983924459401E-2</v>
      </c>
      <c r="D583" s="28">
        <v>-9.8283489092927702E-3</v>
      </c>
      <c r="E583" s="28">
        <v>-3.7935226036118902E-3</v>
      </c>
      <c r="F583" s="28">
        <v>1.25015259067373E-3</v>
      </c>
      <c r="G583" s="28">
        <v>-7.7554331324766398E-3</v>
      </c>
    </row>
    <row r="584" spans="1:7" x14ac:dyDescent="0.3">
      <c r="A584" s="3">
        <v>20110527</v>
      </c>
      <c r="B584" s="28">
        <v>-1.64100917420088E-2</v>
      </c>
      <c r="C584" s="28">
        <v>-1.54064239035294E-2</v>
      </c>
      <c r="D584" s="28">
        <v>-1.9475692602720699E-2</v>
      </c>
      <c r="E584" s="28">
        <v>-1.95078437525311E-2</v>
      </c>
      <c r="F584" s="28">
        <v>4.29595856422562E-4</v>
      </c>
      <c r="G584" s="28">
        <v>-1.5422463749998099E-2</v>
      </c>
    </row>
    <row r="585" spans="1:7" x14ac:dyDescent="0.3">
      <c r="A585" s="3">
        <v>20110530</v>
      </c>
      <c r="B585" s="28">
        <v>-1.6045096285691899E-2</v>
      </c>
      <c r="C585" s="28">
        <v>-7.0987746216376801E-3</v>
      </c>
      <c r="D585" s="28">
        <v>-1.6000961054108899E-2</v>
      </c>
      <c r="E585" s="28">
        <v>1.3797714088434E-3</v>
      </c>
      <c r="F585" s="28">
        <v>-2.6796225106652102E-3</v>
      </c>
      <c r="G585" s="28">
        <v>-1.08258179047044E-2</v>
      </c>
    </row>
    <row r="586" spans="1:7" x14ac:dyDescent="0.3">
      <c r="A586" s="3">
        <v>20110531</v>
      </c>
      <c r="B586" s="28">
        <v>1.77074411959483E-2</v>
      </c>
      <c r="C586" s="28">
        <v>1.7033883492868399E-2</v>
      </c>
      <c r="D586" s="28">
        <v>2.8367067658492399E-2</v>
      </c>
      <c r="E586" s="28">
        <v>1.3475578697099399E-2</v>
      </c>
      <c r="F586" s="28">
        <v>1.0191252294196E-2</v>
      </c>
      <c r="G586" s="28">
        <v>2.3743391800719001E-2</v>
      </c>
    </row>
    <row r="587" spans="1:7" x14ac:dyDescent="0.3">
      <c r="A587" s="3">
        <v>20110601</v>
      </c>
      <c r="B587" s="28">
        <v>9.9121552758239095E-3</v>
      </c>
      <c r="C587" s="28">
        <v>4.5576759809596397E-3</v>
      </c>
      <c r="D587" s="28">
        <v>8.5037398921836496E-3</v>
      </c>
      <c r="E587" s="28">
        <v>1.12350783473231E-2</v>
      </c>
      <c r="F587" s="28">
        <v>-6.2319200695345398E-3</v>
      </c>
      <c r="G587" s="28">
        <v>5.6450276951554804E-3</v>
      </c>
    </row>
    <row r="588" spans="1:7" x14ac:dyDescent="0.3">
      <c r="A588" s="3">
        <v>20110602</v>
      </c>
      <c r="B588" s="28">
        <v>-1.31842651599471E-2</v>
      </c>
      <c r="C588" s="28">
        <v>-1.0799313365814901E-2</v>
      </c>
      <c r="D588" s="28">
        <v>-1.3373348340352101E-2</v>
      </c>
      <c r="E588" s="28">
        <v>-1.38056886927726E-2</v>
      </c>
      <c r="F588" s="28">
        <v>-2.79785047108638E-2</v>
      </c>
      <c r="G588" s="28">
        <v>-8.9407393858881093E-3</v>
      </c>
    </row>
    <row r="589" spans="1:7" x14ac:dyDescent="0.3">
      <c r="A589" s="3">
        <v>20110603</v>
      </c>
      <c r="B589" s="28">
        <v>1.84105735418718E-2</v>
      </c>
      <c r="C589" s="28">
        <v>1.8853905798538701E-2</v>
      </c>
      <c r="D589" s="28">
        <v>1.80417116374589E-2</v>
      </c>
      <c r="E589" s="28">
        <v>1.47785989138585E-2</v>
      </c>
      <c r="F589" s="28">
        <v>8.6420385513609494E-3</v>
      </c>
      <c r="G589" s="28">
        <v>1.2994848528796701E-2</v>
      </c>
    </row>
    <row r="590" spans="1:7" x14ac:dyDescent="0.3">
      <c r="A590" s="3">
        <v>20110607</v>
      </c>
      <c r="B590" s="28">
        <v>7.9847012144401604E-3</v>
      </c>
      <c r="C590" s="28">
        <v>9.0679646768536508E-3</v>
      </c>
      <c r="D590" s="28">
        <v>6.6756433003440103E-3</v>
      </c>
      <c r="E590" s="28">
        <v>5.2734464197004803E-3</v>
      </c>
      <c r="F590" s="28">
        <v>3.4619529976190199E-3</v>
      </c>
      <c r="G590" s="28">
        <v>9.5649476382007395E-3</v>
      </c>
    </row>
    <row r="591" spans="1:7" x14ac:dyDescent="0.3">
      <c r="A591" s="3">
        <v>20110608</v>
      </c>
      <c r="B591" s="28">
        <v>2.6075120399003601E-3</v>
      </c>
      <c r="C591" s="28">
        <v>-1.8150404341523501E-3</v>
      </c>
      <c r="D591" s="28">
        <v>6.5979125189558003E-3</v>
      </c>
      <c r="E591" s="28">
        <v>5.4169679917424702E-3</v>
      </c>
      <c r="F591" s="28">
        <v>-1.07106267220735E-4</v>
      </c>
      <c r="G591" s="28">
        <v>2.6220552630685798E-3</v>
      </c>
    </row>
    <row r="592" spans="1:7" x14ac:dyDescent="0.3">
      <c r="A592" s="3">
        <v>20110609</v>
      </c>
      <c r="B592" s="28">
        <v>-2.1243820484865499E-2</v>
      </c>
      <c r="C592" s="28">
        <v>-2.1110773835279099E-2</v>
      </c>
      <c r="D592" s="28">
        <v>-2.0428122226507601E-2</v>
      </c>
      <c r="E592" s="28">
        <v>-2.1156892991679499E-2</v>
      </c>
      <c r="F592" s="28">
        <v>-1.6639167939878002E-2</v>
      </c>
      <c r="G592" s="28">
        <v>-1.9778815726526899E-2</v>
      </c>
    </row>
    <row r="593" spans="1:7" x14ac:dyDescent="0.3">
      <c r="A593" s="3">
        <v>20110610</v>
      </c>
      <c r="B593" s="28">
        <v>7.2274868089592902E-3</v>
      </c>
      <c r="C593" s="28">
        <v>4.0883232780980503E-3</v>
      </c>
      <c r="D593" s="28">
        <v>7.5101494723266802E-3</v>
      </c>
      <c r="E593" s="28">
        <v>3.8200051002335602E-3</v>
      </c>
      <c r="F593" s="28">
        <v>6.9936408574011099E-3</v>
      </c>
      <c r="G593" s="28">
        <v>2.7141190677644699E-3</v>
      </c>
    </row>
    <row r="594" spans="1:7" x14ac:dyDescent="0.3">
      <c r="A594" s="3">
        <v>20110613</v>
      </c>
      <c r="B594" s="28">
        <v>1.2355209875289899E-3</v>
      </c>
      <c r="C594" s="28">
        <v>-6.5746803495525504E-3</v>
      </c>
      <c r="D594" s="28">
        <v>-1.1894766844327E-3</v>
      </c>
      <c r="E594" s="28">
        <v>-1.01662456288171E-2</v>
      </c>
      <c r="F594" s="28">
        <v>-3.1231799736802799E-3</v>
      </c>
      <c r="G594" s="28">
        <v>2.3707038849374301E-4</v>
      </c>
    </row>
    <row r="595" spans="1:7" x14ac:dyDescent="0.3">
      <c r="A595" s="3">
        <v>20110614</v>
      </c>
      <c r="B595" s="28">
        <v>1.22342382759986E-2</v>
      </c>
      <c r="C595" s="28">
        <v>8.9820805394429E-3</v>
      </c>
      <c r="D595" s="28">
        <v>1.5809192997839699E-2</v>
      </c>
      <c r="E595" s="28">
        <v>1.27572141115024E-2</v>
      </c>
      <c r="F595" s="28">
        <v>1.44272464612145E-2</v>
      </c>
      <c r="G595" s="28">
        <v>1.7519136816603099E-2</v>
      </c>
    </row>
    <row r="596" spans="1:7" x14ac:dyDescent="0.3">
      <c r="A596" s="3">
        <v>20110615</v>
      </c>
      <c r="B596" s="28">
        <v>-7.7770850223988297E-3</v>
      </c>
      <c r="C596" s="28">
        <v>-1.1088904322031501E-2</v>
      </c>
      <c r="D596" s="28">
        <v>-1.1186796234971401E-2</v>
      </c>
      <c r="E596" s="28">
        <v>-7.9995469396491707E-3</v>
      </c>
      <c r="F596" s="28">
        <v>-1.1286108979417901E-2</v>
      </c>
      <c r="G596" s="28">
        <v>-8.6457775198868405E-3</v>
      </c>
    </row>
    <row r="597" spans="1:7" x14ac:dyDescent="0.3">
      <c r="A597" s="3">
        <v>20110616</v>
      </c>
      <c r="B597" s="28">
        <v>-2.0583013900062501E-2</v>
      </c>
      <c r="C597" s="28">
        <v>-2.29712014042786E-2</v>
      </c>
      <c r="D597" s="28">
        <v>-1.7971496063476099E-2</v>
      </c>
      <c r="E597" s="28">
        <v>-1.6336362071111402E-2</v>
      </c>
      <c r="F597" s="28">
        <v>-1.09007890862862E-2</v>
      </c>
      <c r="G597" s="28">
        <v>-1.8813814053641E-2</v>
      </c>
    </row>
    <row r="598" spans="1:7" x14ac:dyDescent="0.3">
      <c r="A598" s="3">
        <v>20110617</v>
      </c>
      <c r="B598" s="28">
        <v>-1.4190017138715601E-2</v>
      </c>
      <c r="C598" s="28">
        <v>-1.4097133550006E-2</v>
      </c>
      <c r="D598" s="28">
        <v>-1.12281595423382E-2</v>
      </c>
      <c r="E598" s="28">
        <v>-6.2423936685122002E-3</v>
      </c>
      <c r="F598" s="28">
        <v>-4.2540521198212999E-3</v>
      </c>
      <c r="G598" s="28">
        <v>-1.28822366168395E-2</v>
      </c>
    </row>
    <row r="599" spans="1:7" x14ac:dyDescent="0.3">
      <c r="A599" s="3">
        <v>20110620</v>
      </c>
      <c r="B599" s="28">
        <v>-2.3162069681461599E-2</v>
      </c>
      <c r="C599" s="28">
        <v>-1.6719774211145601E-2</v>
      </c>
      <c r="D599" s="28">
        <v>-1.6168917932250299E-2</v>
      </c>
      <c r="E599" s="28">
        <v>-1.35214873423122E-2</v>
      </c>
      <c r="F599" s="28">
        <v>1.33916789579998E-3</v>
      </c>
      <c r="G599" s="28">
        <v>-8.2761727923526904E-3</v>
      </c>
    </row>
    <row r="600" spans="1:7" x14ac:dyDescent="0.3">
      <c r="A600" s="3">
        <v>20110621</v>
      </c>
      <c r="B600" s="28">
        <v>1.0685183646325201E-2</v>
      </c>
      <c r="C600" s="28">
        <v>8.3127213059379298E-3</v>
      </c>
      <c r="D600" s="28">
        <v>1.6202204040549801E-2</v>
      </c>
      <c r="E600" s="28">
        <v>1.2904035813317E-2</v>
      </c>
      <c r="F600" s="28">
        <v>9.7567935501080404E-3</v>
      </c>
      <c r="G600" s="28">
        <v>1.46630667661116E-2</v>
      </c>
    </row>
    <row r="601" spans="1:7" x14ac:dyDescent="0.3">
      <c r="A601" s="3">
        <v>20110622</v>
      </c>
      <c r="B601" s="28">
        <v>-3.6187055277727498E-3</v>
      </c>
      <c r="C601" s="28">
        <v>-9.5220757033413696E-4</v>
      </c>
      <c r="D601" s="28">
        <v>-4.5046757955665399E-4</v>
      </c>
      <c r="E601" s="28">
        <v>4.8880684797877102E-3</v>
      </c>
      <c r="F601" s="28">
        <v>-9.4948322870825404E-4</v>
      </c>
      <c r="G601" s="28">
        <v>-2.50343598381279E-3</v>
      </c>
    </row>
    <row r="602" spans="1:7" x14ac:dyDescent="0.3">
      <c r="A602" s="3">
        <v>20110623</v>
      </c>
      <c r="B602" s="28">
        <v>1.9290153519572001E-2</v>
      </c>
      <c r="C602" s="28">
        <v>2.1785936129959299E-2</v>
      </c>
      <c r="D602" s="28">
        <v>2.2421179601968499E-2</v>
      </c>
      <c r="E602" s="28">
        <v>1.4715706098116701E-2</v>
      </c>
      <c r="F602" s="28">
        <v>1.47329428973804E-2</v>
      </c>
      <c r="G602" s="28">
        <v>2.05717969042764E-2</v>
      </c>
    </row>
    <row r="603" spans="1:7" x14ac:dyDescent="0.3">
      <c r="A603" s="3">
        <v>20110624</v>
      </c>
      <c r="B603" s="28">
        <v>2.8425481912677499E-2</v>
      </c>
      <c r="C603" s="28">
        <v>2.4187397932698199E-2</v>
      </c>
      <c r="D603" s="28">
        <v>2.7580107914381698E-2</v>
      </c>
      <c r="E603" s="28">
        <v>1.9322512616599001E-2</v>
      </c>
      <c r="F603" s="28">
        <v>2.9603397872302002E-2</v>
      </c>
      <c r="G603" s="28">
        <v>2.1935699773042199E-2</v>
      </c>
    </row>
    <row r="604" spans="1:7" x14ac:dyDescent="0.3">
      <c r="A604" s="3">
        <v>20110627</v>
      </c>
      <c r="B604" s="28">
        <v>1.52066195804466E-2</v>
      </c>
      <c r="C604" s="28">
        <v>8.9818154702145606E-3</v>
      </c>
      <c r="D604" s="28">
        <v>1.44158712318243E-2</v>
      </c>
      <c r="E604" s="28">
        <v>5.2920461077804399E-3</v>
      </c>
      <c r="F604" s="28">
        <v>-1.7418328155384701E-3</v>
      </c>
      <c r="G604" s="28">
        <v>9.0866431202245405E-3</v>
      </c>
    </row>
    <row r="605" spans="1:7" x14ac:dyDescent="0.3">
      <c r="A605" s="3">
        <v>20110628</v>
      </c>
      <c r="B605" s="28">
        <v>2.2354585953842199E-3</v>
      </c>
      <c r="C605" s="28">
        <v>3.8649011142311601E-3</v>
      </c>
      <c r="D605" s="28">
        <v>3.45481194258307E-4</v>
      </c>
      <c r="E605" s="28">
        <v>2.95460902505609E-3</v>
      </c>
      <c r="F605" s="28">
        <v>-2.1818629783130102E-3</v>
      </c>
      <c r="G605" s="28">
        <v>3.4409653594680801E-3</v>
      </c>
    </row>
    <row r="606" spans="1:7" x14ac:dyDescent="0.3">
      <c r="A606" s="3">
        <v>20110629</v>
      </c>
      <c r="B606" s="28">
        <v>-1.23787218077756E-2</v>
      </c>
      <c r="C606" s="28">
        <v>-6.5836572550049804E-3</v>
      </c>
      <c r="D606" s="28">
        <v>-1.03488126630564E-2</v>
      </c>
      <c r="E606" s="28">
        <v>-1.05570624713716E-2</v>
      </c>
      <c r="F606" s="28">
        <v>-1.6952157383146399E-2</v>
      </c>
      <c r="G606" s="28">
        <v>-1.36001959054624E-2</v>
      </c>
    </row>
    <row r="607" spans="1:7" x14ac:dyDescent="0.3">
      <c r="A607" s="3">
        <v>20110630</v>
      </c>
      <c r="B607" s="28">
        <v>1.6211096033284401E-2</v>
      </c>
      <c r="C607" s="28">
        <v>1.04470689220526E-2</v>
      </c>
      <c r="D607" s="28">
        <v>1.3987961782410499E-2</v>
      </c>
      <c r="E607" s="28">
        <v>1.10021955221175E-2</v>
      </c>
      <c r="F607" s="28">
        <v>1.4404506228595499E-2</v>
      </c>
      <c r="G607" s="28">
        <v>1.6867052873743401E-2</v>
      </c>
    </row>
    <row r="608" spans="1:7" x14ac:dyDescent="0.3">
      <c r="A608" s="3">
        <v>20110701</v>
      </c>
      <c r="B608" s="28">
        <v>2.2497791099550501E-4</v>
      </c>
      <c r="C608" s="28">
        <v>4.6232821095377099E-3</v>
      </c>
      <c r="D608" s="28">
        <v>1.7759163853948E-4</v>
      </c>
      <c r="E608" s="28">
        <v>7.4244895227109598E-3</v>
      </c>
      <c r="F608" s="28">
        <v>-3.0073466935190603E-4</v>
      </c>
      <c r="G608" s="28">
        <v>4.5099339327514202E-3</v>
      </c>
    </row>
    <row r="609" spans="1:7" x14ac:dyDescent="0.3">
      <c r="A609" s="3">
        <v>20110704</v>
      </c>
      <c r="B609" s="28">
        <v>2.26734084201996E-2</v>
      </c>
      <c r="C609" s="28">
        <v>2.17408690637989E-2</v>
      </c>
      <c r="D609" s="28">
        <v>2.8130152559738199E-2</v>
      </c>
      <c r="E609" s="28">
        <v>1.96430560382105E-2</v>
      </c>
      <c r="F609" s="28">
        <v>2.4020720636253799E-2</v>
      </c>
      <c r="G609" s="28">
        <v>2.50232474854893E-2</v>
      </c>
    </row>
    <row r="610" spans="1:7" x14ac:dyDescent="0.3">
      <c r="A610" s="3">
        <v>20110705</v>
      </c>
      <c r="B610" s="28">
        <v>2.5060403987708299E-3</v>
      </c>
      <c r="C610" s="28">
        <v>5.9880257803382802E-3</v>
      </c>
      <c r="D610" s="28">
        <v>2.36925355427602E-3</v>
      </c>
      <c r="E610" s="28">
        <v>1.2740057027436399E-3</v>
      </c>
      <c r="F610" s="28">
        <v>-1.36765800951131E-3</v>
      </c>
      <c r="G610" s="28">
        <v>4.3348175374312197E-3</v>
      </c>
    </row>
    <row r="611" spans="1:7" x14ac:dyDescent="0.3">
      <c r="A611" s="3">
        <v>20110706</v>
      </c>
      <c r="B611" s="28">
        <v>6.9909874071287601E-3</v>
      </c>
      <c r="C611" s="28">
        <v>3.3604747612657501E-3</v>
      </c>
      <c r="D611" s="28">
        <v>-5.2887677243455798E-5</v>
      </c>
      <c r="E611" s="28">
        <v>3.4789326027212901E-3</v>
      </c>
      <c r="F611" s="28">
        <v>-7.6328011693669101E-3</v>
      </c>
      <c r="G611" s="28">
        <v>-7.4541089485302605E-4</v>
      </c>
    </row>
    <row r="612" spans="1:7" x14ac:dyDescent="0.3">
      <c r="A612" s="3">
        <v>20110707</v>
      </c>
      <c r="B612" s="28">
        <v>7.5538675233988097E-4</v>
      </c>
      <c r="C612" s="28">
        <v>5.43008232487204E-3</v>
      </c>
      <c r="D612" s="28">
        <v>-6.2270048393792002E-3</v>
      </c>
      <c r="E612" s="28">
        <v>4.3553209182368401E-3</v>
      </c>
      <c r="F612" s="28">
        <v>-2.3254036238538099E-3</v>
      </c>
      <c r="G612" s="28">
        <v>-5.8752859902964898E-3</v>
      </c>
    </row>
    <row r="613" spans="1:7" x14ac:dyDescent="0.3">
      <c r="A613" s="3">
        <v>20110708</v>
      </c>
      <c r="B613" s="28">
        <v>1.89489777153225E-3</v>
      </c>
      <c r="C613" s="28">
        <v>-1.27901376900779E-3</v>
      </c>
      <c r="D613" s="28">
        <v>-4.8518515525818598E-4</v>
      </c>
      <c r="E613" s="28">
        <v>-9.2963363983371999E-4</v>
      </c>
      <c r="F613" s="28">
        <v>7.6326265426161898E-3</v>
      </c>
      <c r="G613" s="28">
        <v>1.8463498854901501E-4</v>
      </c>
    </row>
    <row r="614" spans="1:7" x14ac:dyDescent="0.3">
      <c r="A614" s="3">
        <v>20110711</v>
      </c>
      <c r="B614" s="28">
        <v>7.5931211438477197E-3</v>
      </c>
      <c r="C614" s="28">
        <v>9.7131101289265002E-3</v>
      </c>
      <c r="D614" s="28">
        <v>1.0925651505897501E-2</v>
      </c>
      <c r="E614" s="28">
        <v>1.0396803581481E-2</v>
      </c>
      <c r="F614" s="28">
        <v>-5.3369709917904101E-3</v>
      </c>
      <c r="G614" s="28">
        <v>3.8968106212316001E-3</v>
      </c>
    </row>
    <row r="615" spans="1:7" x14ac:dyDescent="0.3">
      <c r="A615" s="3">
        <v>20110712</v>
      </c>
      <c r="B615" s="28">
        <v>-1.5917765760488801E-2</v>
      </c>
      <c r="C615" s="28">
        <v>-1.1660554155366799E-2</v>
      </c>
      <c r="D615" s="28">
        <v>-1.7268150829797602E-2</v>
      </c>
      <c r="E615" s="28">
        <v>-9.7246727612175492E-3</v>
      </c>
      <c r="F615" s="28">
        <v>-2.12207038728628E-2</v>
      </c>
      <c r="G615" s="28">
        <v>-1.84809558443806E-2</v>
      </c>
    </row>
    <row r="616" spans="1:7" x14ac:dyDescent="0.3">
      <c r="A616" s="3">
        <v>20110713</v>
      </c>
      <c r="B616" s="28">
        <v>1.6321401029009999E-2</v>
      </c>
      <c r="C616" s="28">
        <v>1.81895036508017E-2</v>
      </c>
      <c r="D616" s="28">
        <v>1.53920816758834E-2</v>
      </c>
      <c r="E616" s="28">
        <v>1.7251837673647401E-2</v>
      </c>
      <c r="F616" s="28">
        <v>1.56135375363058E-2</v>
      </c>
      <c r="G616" s="28">
        <v>1.8255420800109199E-2</v>
      </c>
    </row>
    <row r="617" spans="1:7" x14ac:dyDescent="0.3">
      <c r="A617" s="3">
        <v>20110714</v>
      </c>
      <c r="B617" s="28">
        <v>1.81287930301393E-3</v>
      </c>
      <c r="C617" s="28">
        <v>5.9102137557345497E-3</v>
      </c>
      <c r="D617" s="28">
        <v>4.4572394250608199E-3</v>
      </c>
      <c r="E617" s="28">
        <v>1.2932310120035101E-3</v>
      </c>
      <c r="F617" s="28">
        <v>6.9304753764397797E-4</v>
      </c>
      <c r="G617" s="28">
        <v>8.7263062087561596E-3</v>
      </c>
    </row>
    <row r="618" spans="1:7" x14ac:dyDescent="0.3">
      <c r="A618" s="3">
        <v>20110715</v>
      </c>
      <c r="B618" s="28">
        <v>1.07154837271955E-2</v>
      </c>
      <c r="C618" s="28">
        <v>3.5252337568292699E-2</v>
      </c>
      <c r="D618" s="28">
        <v>2.9525472268801599E-3</v>
      </c>
      <c r="E618" s="28">
        <v>4.5272717749764201E-3</v>
      </c>
      <c r="F618" s="28">
        <v>8.2782241009707195E-5</v>
      </c>
      <c r="G618" s="28">
        <v>4.1517410082982896E-3</v>
      </c>
    </row>
    <row r="619" spans="1:7" x14ac:dyDescent="0.3">
      <c r="A619" s="3">
        <v>20110718</v>
      </c>
      <c r="B619" s="28">
        <v>5.7231931911043499E-3</v>
      </c>
      <c r="C619" s="28">
        <v>1.92271779839067E-3</v>
      </c>
      <c r="D619" s="28">
        <v>4.0761748307596504E-3</v>
      </c>
      <c r="E619" s="28">
        <v>7.1523563603780203E-3</v>
      </c>
      <c r="F619" s="28">
        <v>-3.4107256264112101E-3</v>
      </c>
      <c r="G619" s="28">
        <v>-3.5604688771225302E-3</v>
      </c>
    </row>
    <row r="620" spans="1:7" x14ac:dyDescent="0.3">
      <c r="A620" s="3">
        <v>20110719</v>
      </c>
      <c r="B620" s="28">
        <v>-1.0951808988291799E-2</v>
      </c>
      <c r="C620" s="28">
        <v>-1.31495959078317E-2</v>
      </c>
      <c r="D620" s="28">
        <v>-1.3717361039673E-2</v>
      </c>
      <c r="E620" s="28">
        <v>-1.0744975859985101E-2</v>
      </c>
      <c r="F620" s="28">
        <v>-8.3735690787180399E-3</v>
      </c>
      <c r="G620" s="28">
        <v>-7.7183434443976002E-3</v>
      </c>
    </row>
    <row r="621" spans="1:7" x14ac:dyDescent="0.3">
      <c r="A621" s="3">
        <v>20110720</v>
      </c>
      <c r="B621" s="28">
        <v>-1.0743708937205E-3</v>
      </c>
      <c r="C621" s="28">
        <v>-7.8846789345751798E-4</v>
      </c>
      <c r="D621" s="28">
        <v>-4.04150088499381E-3</v>
      </c>
      <c r="E621" s="28">
        <v>5.35816056613218E-3</v>
      </c>
      <c r="F621" s="28">
        <v>1.64913487254791E-4</v>
      </c>
      <c r="G621" s="28">
        <v>-3.6910790133168102E-3</v>
      </c>
    </row>
    <row r="622" spans="1:7" x14ac:dyDescent="0.3">
      <c r="A622" s="3">
        <v>20110721</v>
      </c>
      <c r="B622" s="28">
        <v>-1.22651229371042E-2</v>
      </c>
      <c r="C622" s="28">
        <v>-7.5497279950519497E-3</v>
      </c>
      <c r="D622" s="28">
        <v>-1.2759488967195899E-2</v>
      </c>
      <c r="E622" s="28">
        <v>-3.8223995059281702E-3</v>
      </c>
      <c r="F622" s="28">
        <v>-1.08962991091025E-2</v>
      </c>
      <c r="G622" s="28">
        <v>-1.43946725420382E-2</v>
      </c>
    </row>
    <row r="623" spans="1:7" x14ac:dyDescent="0.3">
      <c r="A623" s="3">
        <v>20110722</v>
      </c>
      <c r="B623" s="28">
        <v>4.4042400632216001E-3</v>
      </c>
      <c r="C623" s="28">
        <v>8.3891986060518706E-3</v>
      </c>
      <c r="D623" s="28">
        <v>1.5229625944235101E-3</v>
      </c>
      <c r="E623" s="28">
        <v>6.5517462364742601E-3</v>
      </c>
      <c r="F623" s="28">
        <v>9.4065448508417495E-4</v>
      </c>
      <c r="G623" s="28">
        <v>2.9354670216027901E-3</v>
      </c>
    </row>
    <row r="624" spans="1:7" x14ac:dyDescent="0.3">
      <c r="A624" s="3">
        <v>20110725</v>
      </c>
      <c r="B624" s="28">
        <v>-4.0385935569984002E-2</v>
      </c>
      <c r="C624" s="28">
        <v>-3.3831781553629398E-2</v>
      </c>
      <c r="D624" s="28">
        <v>-3.94054406292818E-2</v>
      </c>
      <c r="E624" s="28">
        <v>-3.1017359420875201E-2</v>
      </c>
      <c r="F624" s="28">
        <v>-3.1892704811686497E-2</v>
      </c>
      <c r="G624" s="28">
        <v>-3.5840001882900603E-2</v>
      </c>
    </row>
    <row r="625" spans="1:7" x14ac:dyDescent="0.3">
      <c r="A625" s="3">
        <v>20110726</v>
      </c>
      <c r="B625" s="28">
        <v>4.0598057192809903E-3</v>
      </c>
      <c r="C625" s="28">
        <v>1.85962832272699E-3</v>
      </c>
      <c r="D625" s="28">
        <v>3.7254239684537701E-3</v>
      </c>
      <c r="E625" s="28">
        <v>2.2370285015778698E-3</v>
      </c>
      <c r="F625" s="28">
        <v>2.4535183278275498E-3</v>
      </c>
      <c r="G625" s="28">
        <v>4.6667164564275204E-3</v>
      </c>
    </row>
    <row r="626" spans="1:7" x14ac:dyDescent="0.3">
      <c r="A626" s="3">
        <v>20110727</v>
      </c>
      <c r="B626" s="28">
        <v>1.19625971741189E-2</v>
      </c>
      <c r="C626" s="28">
        <v>1.7677003882404001E-2</v>
      </c>
      <c r="D626" s="28">
        <v>1.1410775269221201E-2</v>
      </c>
      <c r="E626" s="28">
        <v>1.3792425611781799E-2</v>
      </c>
      <c r="F626" s="28">
        <v>-9.1738974209939204E-4</v>
      </c>
      <c r="G626" s="28">
        <v>1.41360286150553E-2</v>
      </c>
    </row>
    <row r="627" spans="1:7" x14ac:dyDescent="0.3">
      <c r="A627" s="3">
        <v>20110728</v>
      </c>
      <c r="B627" s="28">
        <v>-7.8767911668288608E-3</v>
      </c>
      <c r="C627" s="28">
        <v>-3.2589029058852702E-3</v>
      </c>
      <c r="D627" s="28">
        <v>-7.6296917108839204E-3</v>
      </c>
      <c r="E627" s="28">
        <v>-2.2075935653418401E-3</v>
      </c>
      <c r="F627" s="28">
        <v>-1.3297426479582E-2</v>
      </c>
      <c r="G627" s="28">
        <v>-4.1021178438890296E-3</v>
      </c>
    </row>
    <row r="628" spans="1:7" x14ac:dyDescent="0.3">
      <c r="A628" s="3">
        <v>20110729</v>
      </c>
      <c r="B628" s="28">
        <v>-1.09257597062992E-2</v>
      </c>
      <c r="C628" s="28">
        <v>-1.3725003329235701E-2</v>
      </c>
      <c r="D628" s="28">
        <v>-1.31391117379871E-2</v>
      </c>
      <c r="E628" s="28">
        <v>-9.5312386430581094E-3</v>
      </c>
      <c r="F628" s="28">
        <v>1.6090758439610001E-2</v>
      </c>
      <c r="G628" s="28">
        <v>-1.44787684743302E-2</v>
      </c>
    </row>
    <row r="629" spans="1:7" x14ac:dyDescent="0.3">
      <c r="A629" s="3">
        <v>20110801</v>
      </c>
      <c r="B629" s="28">
        <v>2.63069853639872E-3</v>
      </c>
      <c r="C629" s="28">
        <v>2.3722754294751199E-4</v>
      </c>
      <c r="D629" s="28">
        <v>2.8379993779188701E-3</v>
      </c>
      <c r="E629" s="28">
        <v>-2.9240691085800699E-3</v>
      </c>
      <c r="F629" s="28">
        <v>-6.0302233960037998E-4</v>
      </c>
      <c r="G629" s="28">
        <v>5.5779026650332802E-3</v>
      </c>
    </row>
    <row r="630" spans="1:7" x14ac:dyDescent="0.3">
      <c r="A630" s="3">
        <v>20110802</v>
      </c>
      <c r="B630" s="28">
        <v>-1.40888162228281E-2</v>
      </c>
      <c r="C630" s="28">
        <v>-9.2529523194667396E-3</v>
      </c>
      <c r="D630" s="28">
        <v>-9.0609645326965808E-3</v>
      </c>
      <c r="E630" s="28">
        <v>-7.3150607831553903E-3</v>
      </c>
      <c r="F630" s="28">
        <v>-6.9816499136586803E-3</v>
      </c>
      <c r="G630" s="28">
        <v>-6.4994536343506801E-3</v>
      </c>
    </row>
    <row r="631" spans="1:7" x14ac:dyDescent="0.3">
      <c r="A631" s="3">
        <v>20110803</v>
      </c>
      <c r="B631" s="28">
        <v>-9.1341428127400797E-4</v>
      </c>
      <c r="C631" s="28">
        <v>-7.1054731668569802E-4</v>
      </c>
      <c r="D631" s="28">
        <v>-1.8715089776153899E-3</v>
      </c>
      <c r="E631" s="28">
        <v>3.3593261378890701E-3</v>
      </c>
      <c r="F631" s="28">
        <v>-5.3078174992966603E-4</v>
      </c>
      <c r="G631" s="28">
        <v>1.6184746257171299E-5</v>
      </c>
    </row>
    <row r="632" spans="1:7" x14ac:dyDescent="0.3">
      <c r="A632" s="3">
        <v>20110804</v>
      </c>
      <c r="B632" s="28">
        <v>4.8395478923465001E-3</v>
      </c>
      <c r="C632" s="28">
        <v>3.0248469019289199E-4</v>
      </c>
      <c r="D632" s="28">
        <v>4.3183977735100996E-3</v>
      </c>
      <c r="E632" s="28">
        <v>5.9472333586252698E-3</v>
      </c>
      <c r="F632" s="28">
        <v>-3.4999358793336399E-4</v>
      </c>
      <c r="G632" s="28">
        <v>3.9960266293647302E-3</v>
      </c>
    </row>
    <row r="633" spans="1:7" x14ac:dyDescent="0.3">
      <c r="A633" s="3">
        <v>20110805</v>
      </c>
      <c r="B633" s="28">
        <v>-1.9798916772141899E-2</v>
      </c>
      <c r="C633" s="28">
        <v>-1.0417898827616401E-2</v>
      </c>
      <c r="D633" s="28">
        <v>-2.21916629843673E-2</v>
      </c>
      <c r="E633" s="28">
        <v>-1.37166861145742E-2</v>
      </c>
      <c r="F633" s="28">
        <v>-2.3777406903115202E-2</v>
      </c>
      <c r="G633" s="28">
        <v>-2.2728295387153999E-2</v>
      </c>
    </row>
    <row r="634" spans="1:7" x14ac:dyDescent="0.3">
      <c r="A634" s="3">
        <v>20110808</v>
      </c>
      <c r="B634" s="28">
        <v>-4.64363794108456E-2</v>
      </c>
      <c r="C634" s="28">
        <v>-3.3457859670014599E-2</v>
      </c>
      <c r="D634" s="28">
        <v>-4.8404456643079297E-2</v>
      </c>
      <c r="E634" s="28">
        <v>-3.09425071073689E-2</v>
      </c>
      <c r="F634" s="28">
        <v>-3.1110258295914E-2</v>
      </c>
      <c r="G634" s="28">
        <v>-4.6823790103487702E-2</v>
      </c>
    </row>
    <row r="635" spans="1:7" x14ac:dyDescent="0.3">
      <c r="A635" s="3">
        <v>20110809</v>
      </c>
      <c r="B635" s="28">
        <v>-3.48380033900462E-3</v>
      </c>
      <c r="C635" s="28">
        <v>-1.0584060091894899E-3</v>
      </c>
      <c r="D635" s="28">
        <v>-3.4090366791858502E-3</v>
      </c>
      <c r="E635" s="28">
        <v>2.8410104799662102E-3</v>
      </c>
      <c r="F635" s="28">
        <v>7.3681570643673198E-3</v>
      </c>
      <c r="G635" s="28">
        <v>-3.14824719730254E-3</v>
      </c>
    </row>
    <row r="636" spans="1:7" x14ac:dyDescent="0.3">
      <c r="A636" s="3">
        <v>20110810</v>
      </c>
      <c r="B636" s="28">
        <v>1.05625643067945E-2</v>
      </c>
      <c r="C636" s="28">
        <v>8.9816258690740402E-3</v>
      </c>
      <c r="D636" s="28">
        <v>1.08467473758891E-2</v>
      </c>
      <c r="E636" s="28">
        <v>1.5896272313177098E-2</v>
      </c>
      <c r="F636" s="28">
        <v>7.1506619603398103E-3</v>
      </c>
      <c r="G636" s="28">
        <v>1.03151039397784E-2</v>
      </c>
    </row>
    <row r="637" spans="1:7" x14ac:dyDescent="0.3">
      <c r="A637" s="3">
        <v>20110811</v>
      </c>
      <c r="B637" s="28">
        <v>9.0458274207008207E-3</v>
      </c>
      <c r="C637" s="28">
        <v>2.95801287199749E-2</v>
      </c>
      <c r="D637" s="28">
        <v>4.9387871408010297E-3</v>
      </c>
      <c r="E637" s="28">
        <v>2.61494751764784E-2</v>
      </c>
      <c r="F637" s="28">
        <v>1.806922827735E-2</v>
      </c>
      <c r="G637" s="28">
        <v>1.0529399060712499E-2</v>
      </c>
    </row>
    <row r="638" spans="1:7" x14ac:dyDescent="0.3">
      <c r="A638" s="3">
        <v>20110812</v>
      </c>
      <c r="B638" s="28">
        <v>1.46249312906916E-2</v>
      </c>
      <c r="C638" s="28">
        <v>1.0527782729019801E-2</v>
      </c>
      <c r="D638" s="28">
        <v>1.33133461247339E-2</v>
      </c>
      <c r="E638" s="28">
        <v>5.0187371467340699E-3</v>
      </c>
      <c r="F638" s="28">
        <v>-1.75460304610673E-3</v>
      </c>
      <c r="G638" s="28">
        <v>7.1406383347878896E-3</v>
      </c>
    </row>
    <row r="639" spans="1:7" x14ac:dyDescent="0.3">
      <c r="A639" s="3">
        <v>20110815</v>
      </c>
      <c r="B639" s="28">
        <v>1.19076950898988E-2</v>
      </c>
      <c r="C639" s="28">
        <v>1.02349116368981E-2</v>
      </c>
      <c r="D639" s="28">
        <v>1.96402552703034E-2</v>
      </c>
      <c r="E639" s="28">
        <v>4.6112195164316697E-3</v>
      </c>
      <c r="F639" s="28">
        <v>2.3277793728015798E-2</v>
      </c>
      <c r="G639" s="28">
        <v>1.43128604908616E-2</v>
      </c>
    </row>
    <row r="640" spans="1:7" x14ac:dyDescent="0.3">
      <c r="A640" s="3">
        <v>20110816</v>
      </c>
      <c r="B640" s="28">
        <v>-7.6352152582969401E-3</v>
      </c>
      <c r="C640" s="28">
        <v>-1.42419799110487E-2</v>
      </c>
      <c r="D640" s="28">
        <v>-8.66863971969087E-3</v>
      </c>
      <c r="E640" s="28">
        <v>-8.9460446604552792E-3</v>
      </c>
      <c r="F640" s="28">
        <v>-6.28674292062429E-3</v>
      </c>
      <c r="G640" s="28">
        <v>-5.72398550347361E-3</v>
      </c>
    </row>
    <row r="641" spans="1:7" x14ac:dyDescent="0.3">
      <c r="A641" s="3">
        <v>20110817</v>
      </c>
      <c r="B641" s="28">
        <v>-5.6277462242553498E-3</v>
      </c>
      <c r="C641" s="28">
        <v>-5.9885915327371302E-3</v>
      </c>
      <c r="D641" s="28">
        <v>-4.5891980153801304E-3</v>
      </c>
      <c r="E641" s="28">
        <v>-3.15087580476701E-3</v>
      </c>
      <c r="F641" s="28">
        <v>-3.7102822855037998E-4</v>
      </c>
      <c r="G641" s="28">
        <v>-6.2112639401947804E-3</v>
      </c>
    </row>
    <row r="642" spans="1:7" x14ac:dyDescent="0.3">
      <c r="A642" s="3">
        <v>20110818</v>
      </c>
      <c r="B642" s="28">
        <v>-1.6217850296072402E-2</v>
      </c>
      <c r="C642" s="28">
        <v>-1.7745880517167599E-2</v>
      </c>
      <c r="D642" s="28">
        <v>-2.0027670654243199E-2</v>
      </c>
      <c r="E642" s="28">
        <v>-1.3805720827149801E-2</v>
      </c>
      <c r="F642" s="28">
        <v>-1.76010001209445E-2</v>
      </c>
      <c r="G642" s="28">
        <v>-1.9704508972192E-2</v>
      </c>
    </row>
    <row r="643" spans="1:7" x14ac:dyDescent="0.3">
      <c r="A643" s="3">
        <v>20110819</v>
      </c>
      <c r="B643" s="28">
        <v>-9.9131315672970899E-3</v>
      </c>
      <c r="C643" s="28">
        <v>-1.8391445114994099E-3</v>
      </c>
      <c r="D643" s="28">
        <v>-1.2700300015399299E-2</v>
      </c>
      <c r="E643" s="28">
        <v>-2.9782783548481899E-3</v>
      </c>
      <c r="F643" s="28">
        <v>-7.9138163403100602E-3</v>
      </c>
      <c r="G643" s="28">
        <v>-1.31887139503168E-2</v>
      </c>
    </row>
    <row r="644" spans="1:7" x14ac:dyDescent="0.3">
      <c r="A644" s="3">
        <v>20110822</v>
      </c>
      <c r="B644" s="28">
        <v>-8.8870175568397207E-3</v>
      </c>
      <c r="C644" s="28">
        <v>-1.6575264827404599E-2</v>
      </c>
      <c r="D644" s="28">
        <v>-1.13285507215392E-2</v>
      </c>
      <c r="E644" s="28">
        <v>-1.7261332737730301E-2</v>
      </c>
      <c r="F644" s="28">
        <v>-6.2207551373639298E-3</v>
      </c>
      <c r="G644" s="28">
        <v>-8.5230338376631708E-3</v>
      </c>
    </row>
    <row r="645" spans="1:7" x14ac:dyDescent="0.3">
      <c r="A645" s="3">
        <v>20110823</v>
      </c>
      <c r="B645" s="28">
        <v>1.5554913643102601E-2</v>
      </c>
      <c r="C645" s="28">
        <v>1.2333477973044999E-2</v>
      </c>
      <c r="D645" s="28">
        <v>1.56743814374193E-2</v>
      </c>
      <c r="E645" s="28">
        <v>1.03915170042843E-2</v>
      </c>
      <c r="F645" s="28">
        <v>1.99638097978007E-2</v>
      </c>
      <c r="G645" s="28">
        <v>1.5305464557652601E-2</v>
      </c>
    </row>
    <row r="646" spans="1:7" x14ac:dyDescent="0.3">
      <c r="A646" s="3">
        <v>20110824</v>
      </c>
      <c r="B646" s="28">
        <v>6.7146770885755901E-3</v>
      </c>
      <c r="C646" s="28">
        <v>2.6031687912729902E-3</v>
      </c>
      <c r="D646" s="28">
        <v>1.34293780350438E-3</v>
      </c>
      <c r="E646" s="28">
        <v>5.8288462865998104E-4</v>
      </c>
      <c r="F646" s="28">
        <v>-7.6284804490343201E-3</v>
      </c>
      <c r="G646" s="28">
        <v>-4.6667042980818802E-3</v>
      </c>
    </row>
    <row r="647" spans="1:7" x14ac:dyDescent="0.3">
      <c r="A647" s="3">
        <v>20110825</v>
      </c>
      <c r="B647" s="28">
        <v>2.09880115856028E-2</v>
      </c>
      <c r="C647" s="28">
        <v>1.7338983839920899E-2</v>
      </c>
      <c r="D647" s="28">
        <v>2.4393571961032E-2</v>
      </c>
      <c r="E647" s="28">
        <v>1.8691447491965E-2</v>
      </c>
      <c r="F647" s="28">
        <v>4.3493083161947797E-2</v>
      </c>
      <c r="G647" s="28">
        <v>2.9235331798101401E-2</v>
      </c>
    </row>
    <row r="648" spans="1:7" x14ac:dyDescent="0.3">
      <c r="A648" s="3">
        <v>20110826</v>
      </c>
      <c r="B648" s="28">
        <v>4.5923556066426998E-3</v>
      </c>
      <c r="C648" s="28">
        <v>2.3002036918101602E-3</v>
      </c>
      <c r="D648" s="28">
        <v>2.9188657143888199E-4</v>
      </c>
      <c r="E648" s="28">
        <v>6.6945436640538205E-4</v>
      </c>
      <c r="F648" s="28">
        <v>-2.7250176996689301E-3</v>
      </c>
      <c r="G648" s="28">
        <v>8.6727364869415503E-4</v>
      </c>
    </row>
    <row r="649" spans="1:7" x14ac:dyDescent="0.3">
      <c r="A649" s="3">
        <v>20110829</v>
      </c>
      <c r="B649" s="28">
        <v>-6.0835594658277103E-3</v>
      </c>
      <c r="C649" s="28">
        <v>-1.5534156302883201E-3</v>
      </c>
      <c r="D649" s="28">
        <v>-1.52849101258592E-2</v>
      </c>
      <c r="E649" s="28">
        <v>-2.0233442051953601E-3</v>
      </c>
      <c r="F649" s="28">
        <v>-2.52054493515966E-2</v>
      </c>
      <c r="G649" s="28">
        <v>-1.50829516607186E-2</v>
      </c>
    </row>
    <row r="650" spans="1:7" x14ac:dyDescent="0.3">
      <c r="A650" s="3">
        <v>20110830</v>
      </c>
      <c r="B650" s="28">
        <v>-1.11534073887082E-2</v>
      </c>
      <c r="C650" s="28">
        <v>-9.7229110054703194E-3</v>
      </c>
      <c r="D650" s="28">
        <v>-7.8364796552152505E-3</v>
      </c>
      <c r="E650" s="28">
        <v>-5.2089037749334802E-3</v>
      </c>
      <c r="F650" s="28">
        <v>-1.53567462594583E-3</v>
      </c>
      <c r="G650" s="28">
        <v>-5.63604213509149E-3</v>
      </c>
    </row>
    <row r="651" spans="1:7" x14ac:dyDescent="0.3">
      <c r="A651" s="3">
        <v>20110831</v>
      </c>
      <c r="B651" s="28">
        <v>-7.4181672935827898E-3</v>
      </c>
      <c r="C651" s="28">
        <v>-2.6745024276650701E-3</v>
      </c>
      <c r="D651" s="28">
        <v>-2.0388323629771101E-3</v>
      </c>
      <c r="E651" s="28">
        <v>1.5727523985241099E-3</v>
      </c>
      <c r="F651" s="28">
        <v>3.4930740592992401E-3</v>
      </c>
      <c r="G651" s="28">
        <v>-7.0790681228640904E-4</v>
      </c>
    </row>
    <row r="652" spans="1:7" x14ac:dyDescent="0.3">
      <c r="A652" s="3">
        <v>20110901</v>
      </c>
      <c r="B652" s="28">
        <v>-1.0706083616049E-4</v>
      </c>
      <c r="C652" s="28">
        <v>-1.2023031217671299E-2</v>
      </c>
      <c r="D652" s="28">
        <v>-4.3935548275203804E-3</v>
      </c>
      <c r="E652" s="28">
        <v>-9.35737456189056E-3</v>
      </c>
      <c r="F652" s="28">
        <v>1.26588969298535E-3</v>
      </c>
      <c r="G652" s="28">
        <v>-7.8745977181201195E-3</v>
      </c>
    </row>
    <row r="653" spans="1:7" x14ac:dyDescent="0.3">
      <c r="A653" s="3">
        <v>20110902</v>
      </c>
      <c r="B653" s="28">
        <v>-9.2936623608494001E-3</v>
      </c>
      <c r="C653" s="28">
        <v>-1.5179413236732799E-2</v>
      </c>
      <c r="D653" s="28">
        <v>-7.9891114215724403E-3</v>
      </c>
      <c r="E653" s="28">
        <v>-9.2344451686780602E-3</v>
      </c>
      <c r="F653" s="28">
        <v>-1.0862238186052701E-2</v>
      </c>
      <c r="G653" s="28">
        <v>-1.20729042050011E-2</v>
      </c>
    </row>
    <row r="654" spans="1:7" x14ac:dyDescent="0.3">
      <c r="A654" s="3">
        <v>20110905</v>
      </c>
      <c r="B654" s="28">
        <v>-2.67110910559719E-2</v>
      </c>
      <c r="C654" s="28">
        <v>-2.2899711728896099E-2</v>
      </c>
      <c r="D654" s="28">
        <v>-2.67098762728296E-2</v>
      </c>
      <c r="E654" s="28">
        <v>-1.7775803391635502E-2</v>
      </c>
      <c r="F654" s="28">
        <v>-1.6840290899997098E-2</v>
      </c>
      <c r="G654" s="28">
        <v>-2.67379565017365E-2</v>
      </c>
    </row>
    <row r="655" spans="1:7" x14ac:dyDescent="0.3">
      <c r="A655" s="3">
        <v>20110906</v>
      </c>
      <c r="B655" s="28">
        <v>-1.07309131521727E-2</v>
      </c>
      <c r="C655" s="28">
        <v>-9.0016901330541594E-3</v>
      </c>
      <c r="D655" s="28">
        <v>-1.31745483538519E-2</v>
      </c>
      <c r="E655" s="28">
        <v>-1.5715623086755399E-2</v>
      </c>
      <c r="F655" s="28">
        <v>-2.2221740948570202E-3</v>
      </c>
      <c r="G655" s="28">
        <v>-7.00755242510606E-3</v>
      </c>
    </row>
    <row r="656" spans="1:7" x14ac:dyDescent="0.3">
      <c r="A656" s="3">
        <v>20110907</v>
      </c>
      <c r="B656" s="28">
        <v>2.1709424443395301E-2</v>
      </c>
      <c r="C656" s="28">
        <v>1.9607439953237899E-2</v>
      </c>
      <c r="D656" s="28">
        <v>1.9908560626591899E-2</v>
      </c>
      <c r="E656" s="28">
        <v>2.1205745187280502E-2</v>
      </c>
      <c r="F656" s="28">
        <v>2.03004282207036E-2</v>
      </c>
      <c r="G656" s="28">
        <v>2.2569829056564399E-2</v>
      </c>
    </row>
    <row r="657" spans="1:7" x14ac:dyDescent="0.3">
      <c r="A657" s="3">
        <v>20110908</v>
      </c>
      <c r="B657" s="28">
        <v>-6.14476561633975E-3</v>
      </c>
      <c r="C657" s="28">
        <v>-1.36416218886944E-3</v>
      </c>
      <c r="D657" s="28">
        <v>-1.06594270284033E-2</v>
      </c>
      <c r="E657" s="28">
        <v>-9.1562667341579806E-3</v>
      </c>
      <c r="F657" s="28">
        <v>-8.1640808617865698E-3</v>
      </c>
      <c r="G657" s="28">
        <v>-1.05150818783351E-2</v>
      </c>
    </row>
    <row r="658" spans="1:7" x14ac:dyDescent="0.3">
      <c r="A658" s="3">
        <v>20110909</v>
      </c>
      <c r="B658" s="28">
        <v>-5.56835254711771E-3</v>
      </c>
      <c r="C658" s="28">
        <v>-1.02656484424994E-2</v>
      </c>
      <c r="D658" s="28">
        <v>-5.7930022443572603E-3</v>
      </c>
      <c r="E658" s="28">
        <v>-6.2066957750440402E-3</v>
      </c>
      <c r="F658" s="28">
        <v>1.78075565694325E-3</v>
      </c>
      <c r="G658" s="28">
        <v>-3.6597863532563299E-3</v>
      </c>
    </row>
    <row r="659" spans="1:7" x14ac:dyDescent="0.3">
      <c r="A659" s="3">
        <v>20110913</v>
      </c>
      <c r="B659" s="28">
        <v>-1.6467542030171201E-2</v>
      </c>
      <c r="C659" s="28">
        <v>-1.78776338214587E-2</v>
      </c>
      <c r="D659" s="28">
        <v>-1.76032668997405E-2</v>
      </c>
      <c r="E659" s="28">
        <v>-1.5556039225825701E-2</v>
      </c>
      <c r="F659" s="28">
        <v>-8.0339508695566105E-3</v>
      </c>
      <c r="G659" s="28">
        <v>-1.5876040852342399E-2</v>
      </c>
    </row>
    <row r="660" spans="1:7" x14ac:dyDescent="0.3">
      <c r="A660" s="3">
        <v>20110914</v>
      </c>
      <c r="B660" s="28">
        <v>1.2629450956069099E-2</v>
      </c>
      <c r="C660" s="28">
        <v>6.4003793961801498E-3</v>
      </c>
      <c r="D660" s="28">
        <v>9.2870909075084308E-3</v>
      </c>
      <c r="E660" s="28">
        <v>9.8708155897397703E-4</v>
      </c>
      <c r="F660" s="28">
        <v>3.7159231560695699E-3</v>
      </c>
      <c r="G660" s="28">
        <v>9.0522964145190992E-3</v>
      </c>
    </row>
    <row r="661" spans="1:7" x14ac:dyDescent="0.3">
      <c r="A661" s="3">
        <v>20110915</v>
      </c>
      <c r="B661" s="28">
        <v>5.8388684056026796E-3</v>
      </c>
      <c r="C661" s="28">
        <v>-3.0420707869015001E-4</v>
      </c>
      <c r="D661" s="28">
        <v>2.55202066652331E-3</v>
      </c>
      <c r="E661" s="28">
        <v>1.68793905317862E-3</v>
      </c>
      <c r="F661" s="28">
        <v>-4.0164761884337397E-3</v>
      </c>
      <c r="G661" s="28">
        <v>-8.7042513603325603E-4</v>
      </c>
    </row>
    <row r="662" spans="1:7" x14ac:dyDescent="0.3">
      <c r="A662" s="3">
        <v>20110916</v>
      </c>
      <c r="B662" s="28">
        <v>2.2165176959000402E-3</v>
      </c>
      <c r="C662" s="28">
        <v>6.66480104958178E-4</v>
      </c>
      <c r="D662" s="28">
        <v>1.17472948111689E-3</v>
      </c>
      <c r="E662" s="28">
        <v>1.08057417170569E-3</v>
      </c>
      <c r="F662" s="28">
        <v>2.9052260069860102E-3</v>
      </c>
      <c r="G662" s="28">
        <v>9.69017547596384E-4</v>
      </c>
    </row>
    <row r="663" spans="1:7" x14ac:dyDescent="0.3">
      <c r="A663" s="3">
        <v>20110919</v>
      </c>
      <c r="B663" s="28">
        <v>-1.77815682613967E-2</v>
      </c>
      <c r="C663" s="28">
        <v>-1.4174803559984499E-2</v>
      </c>
      <c r="D663" s="28">
        <v>-1.90724545024866E-2</v>
      </c>
      <c r="E663" s="28">
        <v>-1.3361392880784801E-2</v>
      </c>
      <c r="F663" s="28">
        <v>-2.34486686168675E-2</v>
      </c>
      <c r="G663" s="28">
        <v>-2.0965416184599E-2</v>
      </c>
    </row>
    <row r="664" spans="1:7" x14ac:dyDescent="0.3">
      <c r="A664" s="3">
        <v>20110920</v>
      </c>
      <c r="B664" s="28">
        <v>5.5864577144952403E-3</v>
      </c>
      <c r="C664" s="28">
        <v>2.66108724168707E-3</v>
      </c>
      <c r="D664" s="28">
        <v>6.96637595977204E-3</v>
      </c>
      <c r="E664" s="28">
        <v>-2.3495725813038998E-3</v>
      </c>
      <c r="F664" s="28">
        <v>6.4431732876651703E-3</v>
      </c>
      <c r="G664" s="28">
        <v>5.07405335785236E-3</v>
      </c>
    </row>
    <row r="665" spans="1:7" x14ac:dyDescent="0.3">
      <c r="A665" s="3">
        <v>20110921</v>
      </c>
      <c r="B665" s="28">
        <v>2.8959873963373E-2</v>
      </c>
      <c r="C665" s="28">
        <v>2.59812913357793E-2</v>
      </c>
      <c r="D665" s="28">
        <v>3.7152631059287997E-2</v>
      </c>
      <c r="E665" s="28">
        <v>2.40960678961698E-2</v>
      </c>
      <c r="F665" s="28">
        <v>2.4876636461676E-2</v>
      </c>
      <c r="G665" s="28">
        <v>3.6195788669462402E-2</v>
      </c>
    </row>
    <row r="666" spans="1:7" x14ac:dyDescent="0.3">
      <c r="A666" s="3">
        <v>20110922</v>
      </c>
      <c r="B666" s="28">
        <v>-2.58094303756265E-2</v>
      </c>
      <c r="C666" s="28">
        <v>-2.86162302346341E-2</v>
      </c>
      <c r="D666" s="28">
        <v>-3.0569775930373601E-2</v>
      </c>
      <c r="E666" s="28">
        <v>-2.4660914018982499E-2</v>
      </c>
      <c r="F666" s="28">
        <v>-3.37341029358963E-2</v>
      </c>
      <c r="G666" s="28">
        <v>-3.1401526374067797E-2</v>
      </c>
    </row>
    <row r="667" spans="1:7" x14ac:dyDescent="0.3">
      <c r="A667" s="3">
        <v>20110923</v>
      </c>
      <c r="B667" s="28">
        <v>-3.0027856674727802E-3</v>
      </c>
      <c r="C667" s="28">
        <v>-9.37826767500647E-3</v>
      </c>
      <c r="D667" s="28">
        <v>-4.0251845839780701E-3</v>
      </c>
      <c r="E667" s="28">
        <v>-1.2507448661026099E-2</v>
      </c>
      <c r="F667" s="28">
        <v>-5.8053176064169904E-3</v>
      </c>
      <c r="G667" s="28">
        <v>-5.2298585708730697E-3</v>
      </c>
    </row>
    <row r="668" spans="1:7" x14ac:dyDescent="0.3">
      <c r="A668" s="3">
        <v>20110926</v>
      </c>
      <c r="B668" s="28">
        <v>-1.6821672851506701E-2</v>
      </c>
      <c r="C668" s="28">
        <v>-1.7957052653087498E-2</v>
      </c>
      <c r="D668" s="28">
        <v>-1.12255896571791E-2</v>
      </c>
      <c r="E668" s="28">
        <v>-1.8275982323144702E-2</v>
      </c>
      <c r="F668" s="28">
        <v>-3.2005514323373299E-2</v>
      </c>
      <c r="G668" s="28">
        <v>-1.60235616225223E-2</v>
      </c>
    </row>
    <row r="669" spans="1:7" x14ac:dyDescent="0.3">
      <c r="A669" s="3">
        <v>20110927</v>
      </c>
      <c r="B669" s="28">
        <v>5.4561623467885801E-3</v>
      </c>
      <c r="C669" s="28">
        <v>8.5550248534018098E-4</v>
      </c>
      <c r="D669" s="28">
        <v>1.1750161673245999E-2</v>
      </c>
      <c r="E669" s="28">
        <v>6.7621771563559996E-3</v>
      </c>
      <c r="F669" s="28">
        <v>1.0470504631576699E-2</v>
      </c>
      <c r="G669" s="28">
        <v>8.7021151353187994E-3</v>
      </c>
    </row>
    <row r="670" spans="1:7" x14ac:dyDescent="0.3">
      <c r="A670" s="3">
        <v>20110928</v>
      </c>
      <c r="B670" s="28">
        <v>-1.21168657870549E-2</v>
      </c>
      <c r="C670" s="28">
        <v>-1.1085755276588701E-2</v>
      </c>
      <c r="D670" s="28">
        <v>-1.2612988809781501E-2</v>
      </c>
      <c r="E670" s="28">
        <v>-1.05493197093338E-2</v>
      </c>
      <c r="F670" s="28">
        <v>-1.2966266246897401E-2</v>
      </c>
      <c r="G670" s="28">
        <v>-1.14358788883346E-2</v>
      </c>
    </row>
    <row r="671" spans="1:7" x14ac:dyDescent="0.3">
      <c r="A671" s="3">
        <v>20110929</v>
      </c>
      <c r="B671" s="28">
        <v>-2.94935643707765E-2</v>
      </c>
      <c r="C671" s="28">
        <v>-2.1644492895404901E-2</v>
      </c>
      <c r="D671" s="28">
        <v>-2.2242422653625998E-2</v>
      </c>
      <c r="E671" s="28">
        <v>-1.6263644563450499E-2</v>
      </c>
      <c r="F671" s="28">
        <v>-2.4232341130860902E-3</v>
      </c>
      <c r="G671" s="28">
        <v>-1.9532418792284699E-2</v>
      </c>
    </row>
    <row r="672" spans="1:7" x14ac:dyDescent="0.3">
      <c r="A672" s="3">
        <v>20110930</v>
      </c>
      <c r="B672" s="28">
        <v>-5.1188046117789099E-3</v>
      </c>
      <c r="C672" s="28">
        <v>4.9117249128917498E-5</v>
      </c>
      <c r="D672" s="28">
        <v>-6.7204768749565E-3</v>
      </c>
      <c r="E672" s="28">
        <v>1.36055599102591E-3</v>
      </c>
      <c r="F672" s="28">
        <v>-3.1083674445366101E-3</v>
      </c>
      <c r="G672" s="28">
        <v>-4.8914863149063497E-3</v>
      </c>
    </row>
    <row r="673" spans="1:7" x14ac:dyDescent="0.3">
      <c r="A673" s="3">
        <v>20111010</v>
      </c>
      <c r="B673" s="28">
        <v>-7.4873232263267704E-3</v>
      </c>
      <c r="C673" s="28">
        <v>8.88111404858175E-4</v>
      </c>
      <c r="D673" s="28">
        <v>-1.2135421606483E-2</v>
      </c>
      <c r="E673" s="28">
        <v>-1.0839400885842799E-2</v>
      </c>
      <c r="F673" s="28">
        <v>-1.20080734673031E-2</v>
      </c>
      <c r="G673" s="28">
        <v>-7.3542446142598403E-3</v>
      </c>
    </row>
    <row r="674" spans="1:7" x14ac:dyDescent="0.3">
      <c r="A674" s="3">
        <v>20111011</v>
      </c>
      <c r="B674" s="28">
        <v>-8.8971971951819998E-3</v>
      </c>
      <c r="C674" s="28">
        <v>-3.86520987342568E-3</v>
      </c>
      <c r="D674" s="28">
        <v>-6.11364213817328E-3</v>
      </c>
      <c r="E674" s="28">
        <v>-8.9951941070008697E-3</v>
      </c>
      <c r="F674" s="28">
        <v>1.16226816435908E-2</v>
      </c>
      <c r="G674" s="28">
        <v>-7.7786767246674701E-3</v>
      </c>
    </row>
    <row r="675" spans="1:7" x14ac:dyDescent="0.3">
      <c r="A675" s="3">
        <v>20111012</v>
      </c>
      <c r="B675" s="28">
        <v>3.1212648378351599E-2</v>
      </c>
      <c r="C675" s="28">
        <v>3.01781512838749E-2</v>
      </c>
      <c r="D675" s="28">
        <v>3.5944410147533502E-2</v>
      </c>
      <c r="E675" s="28">
        <v>3.1606015947942302E-2</v>
      </c>
      <c r="F675" s="28">
        <v>4.4229604318598799E-2</v>
      </c>
      <c r="G675" s="28">
        <v>3.3715342746400499E-2</v>
      </c>
    </row>
    <row r="676" spans="1:7" x14ac:dyDescent="0.3">
      <c r="A676" s="3">
        <v>20111013</v>
      </c>
      <c r="B676" s="28">
        <v>1.35493635072275E-2</v>
      </c>
      <c r="C676" s="28">
        <v>1.11558662273867E-2</v>
      </c>
      <c r="D676" s="28">
        <v>1.2405820844725E-2</v>
      </c>
      <c r="E676" s="28">
        <v>9.3092525753765507E-3</v>
      </c>
      <c r="F676" s="28">
        <v>1.9584481639806101E-3</v>
      </c>
      <c r="G676" s="28">
        <v>1.14855704670282E-2</v>
      </c>
    </row>
    <row r="677" spans="1:7" x14ac:dyDescent="0.3">
      <c r="A677" s="3">
        <v>20111014</v>
      </c>
      <c r="B677" s="28">
        <v>-6.9895816455381203E-3</v>
      </c>
      <c r="C677" s="28">
        <v>-7.2847508883436196E-3</v>
      </c>
      <c r="D677" s="28">
        <v>-6.6147282388058903E-3</v>
      </c>
      <c r="E677" s="28">
        <v>-5.1023788484884404E-3</v>
      </c>
      <c r="F677" s="28">
        <v>-3.2304902936798998E-4</v>
      </c>
      <c r="G677" s="28">
        <v>-4.5301132064815104E-3</v>
      </c>
    </row>
    <row r="678" spans="1:7" x14ac:dyDescent="0.3">
      <c r="A678" s="3">
        <v>20111017</v>
      </c>
      <c r="B678" s="28">
        <v>7.8386716287064707E-3</v>
      </c>
      <c r="C678" s="28">
        <v>1.52511161391518E-3</v>
      </c>
      <c r="D678" s="28">
        <v>3.8089314705198598E-3</v>
      </c>
      <c r="E678" s="28">
        <v>1.3900591492185E-2</v>
      </c>
      <c r="F678" s="28">
        <v>5.3961303968604697E-3</v>
      </c>
      <c r="G678" s="28">
        <v>9.6986619577496503E-4</v>
      </c>
    </row>
    <row r="679" spans="1:7" x14ac:dyDescent="0.3">
      <c r="A679" s="3">
        <v>20111018</v>
      </c>
      <c r="B679" s="28">
        <v>-2.41434441879557E-2</v>
      </c>
      <c r="C679" s="28">
        <v>-2.5188573507949098E-2</v>
      </c>
      <c r="D679" s="28">
        <v>-2.9907617254971399E-2</v>
      </c>
      <c r="E679" s="28">
        <v>-1.6837919473699399E-2</v>
      </c>
      <c r="F679" s="28">
        <v>-2.78083488017563E-2</v>
      </c>
      <c r="G679" s="28">
        <v>-3.41266644355094E-2</v>
      </c>
    </row>
    <row r="680" spans="1:7" x14ac:dyDescent="0.3">
      <c r="A680" s="3">
        <v>20111019</v>
      </c>
      <c r="B680" s="28">
        <v>-8.9355463808823404E-3</v>
      </c>
      <c r="C680" s="28">
        <v>-4.9676717079392601E-3</v>
      </c>
      <c r="D680" s="28">
        <v>-9.3915281886332198E-3</v>
      </c>
      <c r="E680" s="28">
        <v>-5.8837282463554E-3</v>
      </c>
      <c r="F680" s="28">
        <v>-4.9054191906613303E-4</v>
      </c>
      <c r="G680" s="28">
        <v>-5.5665206599183103E-3</v>
      </c>
    </row>
    <row r="681" spans="1:7" x14ac:dyDescent="0.3">
      <c r="A681" s="3">
        <v>20111020</v>
      </c>
      <c r="B681" s="28">
        <v>-3.13485211508443E-2</v>
      </c>
      <c r="C681" s="28">
        <v>-2.5081491553457701E-2</v>
      </c>
      <c r="D681" s="28">
        <v>-3.2302761311619903E-2</v>
      </c>
      <c r="E681" s="28">
        <v>-2.9890659445555301E-2</v>
      </c>
      <c r="F681" s="28">
        <v>-1.6447928159288801E-2</v>
      </c>
      <c r="G681" s="28">
        <v>-3.0891971976407799E-2</v>
      </c>
    </row>
    <row r="682" spans="1:7" x14ac:dyDescent="0.3">
      <c r="A682" s="3">
        <v>20111021</v>
      </c>
      <c r="B682" s="28">
        <v>-2.2264009085386401E-2</v>
      </c>
      <c r="C682" s="28">
        <v>-7.8521418003238003E-3</v>
      </c>
      <c r="D682" s="28">
        <v>-1.95433046813796E-2</v>
      </c>
      <c r="E682" s="28">
        <v>-4.8800448632924801E-3</v>
      </c>
      <c r="F682" s="28">
        <v>5.7683875170170098E-3</v>
      </c>
      <c r="G682" s="28">
        <v>-1.6663700343925999E-2</v>
      </c>
    </row>
    <row r="683" spans="1:7" x14ac:dyDescent="0.3">
      <c r="A683" s="3">
        <v>20111024</v>
      </c>
      <c r="B683" s="28">
        <v>1.66163810612752E-2</v>
      </c>
      <c r="C683" s="28">
        <v>1.9616109030305001E-2</v>
      </c>
      <c r="D683" s="28">
        <v>1.8639554242422599E-2</v>
      </c>
      <c r="E683" s="28">
        <v>2.2646544164445798E-2</v>
      </c>
      <c r="F683" s="28">
        <v>3.2419786031493203E-2</v>
      </c>
      <c r="G683" s="28">
        <v>2.28348638949212E-2</v>
      </c>
    </row>
    <row r="684" spans="1:7" x14ac:dyDescent="0.3">
      <c r="A684" s="3">
        <v>20111025</v>
      </c>
      <c r="B684" s="28">
        <v>3.05438146903282E-2</v>
      </c>
      <c r="C684" s="28">
        <v>2.0806399586927399E-2</v>
      </c>
      <c r="D684" s="28">
        <v>2.5976498415538202E-2</v>
      </c>
      <c r="E684" s="28">
        <v>2.0713795581127601E-2</v>
      </c>
      <c r="F684" s="28">
        <v>1.20664310339797E-2</v>
      </c>
      <c r="G684" s="28">
        <v>2.67572475096826E-2</v>
      </c>
    </row>
    <row r="685" spans="1:7" x14ac:dyDescent="0.3">
      <c r="A685" s="3">
        <v>20111026</v>
      </c>
      <c r="B685" s="28">
        <v>9.5817153183782606E-3</v>
      </c>
      <c r="C685" s="28">
        <v>1.30566526160671E-2</v>
      </c>
      <c r="D685" s="28">
        <v>1.28848973540299E-2</v>
      </c>
      <c r="E685" s="28">
        <v>1.2473396167590901E-2</v>
      </c>
      <c r="F685" s="28">
        <v>7.0925032637911001E-3</v>
      </c>
      <c r="G685" s="28">
        <v>1.04055877190371E-2</v>
      </c>
    </row>
    <row r="686" spans="1:7" x14ac:dyDescent="0.3">
      <c r="A686" s="3">
        <v>20111027</v>
      </c>
      <c r="B686" s="28">
        <v>-5.3716376612509597E-3</v>
      </c>
      <c r="C686" s="28">
        <v>3.2677310986587002E-4</v>
      </c>
      <c r="D686" s="28">
        <v>-1.87972517449366E-3</v>
      </c>
      <c r="E686" s="28">
        <v>8.9802833772351196E-4</v>
      </c>
      <c r="F686" s="28">
        <v>6.6441964726057599E-3</v>
      </c>
      <c r="G686" s="28">
        <v>6.0477303314139996E-4</v>
      </c>
    </row>
    <row r="687" spans="1:7" x14ac:dyDescent="0.3">
      <c r="A687" s="3">
        <v>20111028</v>
      </c>
      <c r="B687" s="28">
        <v>2.0161311458551101E-2</v>
      </c>
      <c r="C687" s="28">
        <v>1.43542977136649E-2</v>
      </c>
      <c r="D687" s="28">
        <v>2.1100990658293801E-2</v>
      </c>
      <c r="E687" s="28">
        <v>1.77260088979957E-2</v>
      </c>
      <c r="F687" s="28">
        <v>1.7264686965111398E-2</v>
      </c>
      <c r="G687" s="28">
        <v>2.4665605955586999E-2</v>
      </c>
    </row>
    <row r="688" spans="1:7" x14ac:dyDescent="0.3">
      <c r="A688" s="3">
        <v>20111031</v>
      </c>
      <c r="B688" s="28">
        <v>7.0302080146627203E-3</v>
      </c>
      <c r="C688" s="28">
        <v>3.7680757821542899E-4</v>
      </c>
      <c r="D688" s="28">
        <v>3.4423800554384998E-3</v>
      </c>
      <c r="E688" s="28">
        <v>-1.4091698153770899E-3</v>
      </c>
      <c r="F688" s="28">
        <v>-6.9273397070037197E-3</v>
      </c>
      <c r="G688" s="28">
        <v>-2.5805036131492801E-3</v>
      </c>
    </row>
    <row r="689" spans="1:7" x14ac:dyDescent="0.3">
      <c r="A689" s="3">
        <v>20111101</v>
      </c>
      <c r="B689" s="28">
        <v>4.4813462487923597E-3</v>
      </c>
      <c r="C689" s="28">
        <v>5.8573268349460797E-3</v>
      </c>
      <c r="D689" s="28">
        <v>4.2816754075449496E-3</v>
      </c>
      <c r="E689" s="28">
        <v>2.7810229422928498E-3</v>
      </c>
      <c r="F689" s="28">
        <v>1.0775474759011901E-3</v>
      </c>
      <c r="G689" s="28">
        <v>-2.3388237142860902E-3</v>
      </c>
    </row>
    <row r="690" spans="1:7" x14ac:dyDescent="0.3">
      <c r="A690" s="3">
        <v>20111102</v>
      </c>
      <c r="B690" s="28">
        <v>3.6234350763313203E-2</v>
      </c>
      <c r="C690" s="28">
        <v>2.37345268151215E-2</v>
      </c>
      <c r="D690" s="28">
        <v>1.9726159773152799E-2</v>
      </c>
      <c r="E690" s="28">
        <v>1.5576392065850099E-2</v>
      </c>
      <c r="F690" s="28">
        <v>1.8941087440909499E-2</v>
      </c>
      <c r="G690" s="28">
        <v>1.1716722406019901E-2</v>
      </c>
    </row>
    <row r="691" spans="1:7" x14ac:dyDescent="0.3">
      <c r="A691" s="3">
        <v>20111103</v>
      </c>
      <c r="B691" s="28">
        <v>6.6082087232699699E-3</v>
      </c>
      <c r="C691" s="28">
        <v>9.7613107952679908E-3</v>
      </c>
      <c r="D691" s="28">
        <v>6.9685459884060797E-3</v>
      </c>
      <c r="E691" s="28">
        <v>3.5319804419688202E-3</v>
      </c>
      <c r="F691" s="28">
        <v>-6.9046194531716398E-3</v>
      </c>
      <c r="G691" s="28">
        <v>7.1390954020721801E-3</v>
      </c>
    </row>
    <row r="692" spans="1:7" x14ac:dyDescent="0.3">
      <c r="A692" s="3">
        <v>20111104</v>
      </c>
      <c r="B692" s="28">
        <v>5.9600432954931004E-3</v>
      </c>
      <c r="C692" s="28">
        <v>3.0719539322908102E-3</v>
      </c>
      <c r="D692" s="28">
        <v>8.5572969159075293E-3</v>
      </c>
      <c r="E692" s="28">
        <v>6.6011274186629403E-3</v>
      </c>
      <c r="F692" s="28">
        <v>6.1933886422099902E-3</v>
      </c>
      <c r="G692" s="28">
        <v>9.9075500099118398E-3</v>
      </c>
    </row>
    <row r="693" spans="1:7" x14ac:dyDescent="0.3">
      <c r="A693" s="3">
        <v>20111107</v>
      </c>
      <c r="B693" s="28">
        <v>-3.7779370499997798E-3</v>
      </c>
      <c r="C693" s="28">
        <v>-2.8853600637264699E-3</v>
      </c>
      <c r="D693" s="28">
        <v>-9.6695813375891095E-3</v>
      </c>
      <c r="E693" s="28">
        <v>-5.5923373958066203E-3</v>
      </c>
      <c r="F693" s="28">
        <v>-1.5193176203761E-2</v>
      </c>
      <c r="G693" s="28">
        <v>-5.7350619756509503E-3</v>
      </c>
    </row>
    <row r="694" spans="1:7" x14ac:dyDescent="0.3">
      <c r="A694" s="3">
        <v>20111108</v>
      </c>
      <c r="B694" s="28">
        <v>-1.54322287167454E-2</v>
      </c>
      <c r="C694" s="28">
        <v>-1.25767832728875E-2</v>
      </c>
      <c r="D694" s="28">
        <v>-1.3145863301209501E-2</v>
      </c>
      <c r="E694" s="28">
        <v>-9.0698169064758801E-3</v>
      </c>
      <c r="F694" s="28">
        <v>-8.6242885753682501E-4</v>
      </c>
      <c r="G694" s="28">
        <v>-6.4129932535347302E-3</v>
      </c>
    </row>
    <row r="695" spans="1:7" x14ac:dyDescent="0.3">
      <c r="A695" s="3">
        <v>20111109</v>
      </c>
      <c r="B695" s="28">
        <v>1.84769300197112E-2</v>
      </c>
      <c r="C695" s="28">
        <v>1.1082612934903299E-2</v>
      </c>
      <c r="D695" s="28">
        <v>1.59115290877959E-2</v>
      </c>
      <c r="E695" s="28">
        <v>1.049827822532E-2</v>
      </c>
      <c r="F695" s="28">
        <v>9.3900258532695294E-3</v>
      </c>
      <c r="G695" s="28">
        <v>1.0699319855942999E-2</v>
      </c>
    </row>
    <row r="696" spans="1:7" x14ac:dyDescent="0.3">
      <c r="A696" s="3">
        <v>20111110</v>
      </c>
      <c r="B696" s="28">
        <v>-9.96042964160492E-3</v>
      </c>
      <c r="C696" s="28">
        <v>-4.4366753140205398E-3</v>
      </c>
      <c r="D696" s="28">
        <v>-1.4893632427465799E-2</v>
      </c>
      <c r="E696" s="28">
        <v>-1.31354382982832E-2</v>
      </c>
      <c r="F696" s="28">
        <v>-2.2754291002491E-2</v>
      </c>
      <c r="G696" s="28">
        <v>-1.8990668414950299E-2</v>
      </c>
    </row>
    <row r="697" spans="1:7" x14ac:dyDescent="0.3">
      <c r="A697" s="3">
        <v>20111111</v>
      </c>
      <c r="B697" s="28">
        <v>8.75563321081761E-4</v>
      </c>
      <c r="C697" s="28">
        <v>-1.8685077154018601E-3</v>
      </c>
      <c r="D697" s="28">
        <v>-3.5014446643630002E-3</v>
      </c>
      <c r="E697" s="28">
        <v>-2.1500359622242601E-3</v>
      </c>
      <c r="F697" s="28">
        <v>-4.7816375355239597E-5</v>
      </c>
      <c r="G697" s="28">
        <v>-2.5158345969866699E-3</v>
      </c>
    </row>
    <row r="698" spans="1:7" x14ac:dyDescent="0.3">
      <c r="A698" s="3">
        <v>20111114</v>
      </c>
      <c r="B698" s="28">
        <v>2.3917939745828801E-2</v>
      </c>
      <c r="C698" s="28">
        <v>1.99210269825883E-2</v>
      </c>
      <c r="D698" s="28">
        <v>2.2684930650836699E-2</v>
      </c>
      <c r="E698" s="28">
        <v>1.9300994267835599E-2</v>
      </c>
      <c r="F698" s="28">
        <v>1.87671835474503E-2</v>
      </c>
      <c r="G698" s="28">
        <v>2.3519859337507401E-2</v>
      </c>
    </row>
    <row r="699" spans="1:7" x14ac:dyDescent="0.3">
      <c r="A699" s="3">
        <v>20111115</v>
      </c>
      <c r="B699" s="28">
        <v>7.5820801601225399E-3</v>
      </c>
      <c r="C699" s="28">
        <v>5.78051440091503E-3</v>
      </c>
      <c r="D699" s="28">
        <v>6.9696638948210498E-3</v>
      </c>
      <c r="E699" s="28">
        <v>-3.3446501692798898E-3</v>
      </c>
      <c r="F699" s="28">
        <v>-6.7996872287308498E-3</v>
      </c>
      <c r="G699" s="28">
        <v>3.9490331990331704E-3</v>
      </c>
    </row>
    <row r="700" spans="1:7" x14ac:dyDescent="0.3">
      <c r="A700" s="3">
        <v>20111116</v>
      </c>
      <c r="B700" s="28">
        <v>-2.09196795569166E-2</v>
      </c>
      <c r="C700" s="28">
        <v>-2.3132261779839201E-2</v>
      </c>
      <c r="D700" s="28">
        <v>-2.4974488729959402E-2</v>
      </c>
      <c r="E700" s="28">
        <v>-2.1170394402240101E-2</v>
      </c>
      <c r="F700" s="28">
        <v>-2.8467827914944101E-2</v>
      </c>
      <c r="G700" s="28">
        <v>-2.90406973792234E-2</v>
      </c>
    </row>
    <row r="701" spans="1:7" x14ac:dyDescent="0.3">
      <c r="A701" s="3">
        <v>20111117</v>
      </c>
      <c r="B701" s="28">
        <v>4.5328690501050199E-4</v>
      </c>
      <c r="C701" s="28">
        <v>-4.6362023598726801E-4</v>
      </c>
      <c r="D701" s="28">
        <v>-1.8519366574970501E-3</v>
      </c>
      <c r="E701" s="28">
        <v>-7.2654800312524196E-4</v>
      </c>
      <c r="F701" s="28">
        <v>-3.8421358634288202E-3</v>
      </c>
      <c r="G701" s="28">
        <v>-3.44849816680699E-3</v>
      </c>
    </row>
    <row r="702" spans="1:7" x14ac:dyDescent="0.3">
      <c r="A702" s="3">
        <v>20111118</v>
      </c>
      <c r="B702" s="28">
        <v>-2.8747632996578301E-2</v>
      </c>
      <c r="C702" s="28">
        <v>-2.1405563531576698E-2</v>
      </c>
      <c r="D702" s="28">
        <v>-2.7433662937915399E-2</v>
      </c>
      <c r="E702" s="28">
        <v>-2.0444191864931498E-2</v>
      </c>
      <c r="F702" s="28">
        <v>-1.5672551490878098E-2</v>
      </c>
      <c r="G702" s="28">
        <v>-2.7543333203031699E-2</v>
      </c>
    </row>
    <row r="703" spans="1:7" x14ac:dyDescent="0.3">
      <c r="A703" s="3">
        <v>20111121</v>
      </c>
      <c r="B703" s="28">
        <v>3.87878414077062E-4</v>
      </c>
      <c r="C703" s="28">
        <v>1.1700192328255199E-3</v>
      </c>
      <c r="D703" s="28">
        <v>2.4629540991739202E-3</v>
      </c>
      <c r="E703" s="28">
        <v>-9.8873987771457402E-5</v>
      </c>
      <c r="F703" s="28">
        <v>1.4379663150405799E-3</v>
      </c>
      <c r="G703" s="28">
        <v>7.5152063079921699E-4</v>
      </c>
    </row>
    <row r="704" spans="1:7" x14ac:dyDescent="0.3">
      <c r="A704" s="3">
        <v>20111122</v>
      </c>
      <c r="B704" s="28">
        <v>-3.1970838375828098E-3</v>
      </c>
      <c r="C704" s="28">
        <v>-4.5210014759194898E-3</v>
      </c>
      <c r="D704" s="28">
        <v>-5.7115047139652203E-3</v>
      </c>
      <c r="E704" s="28">
        <v>6.7962738515557897E-3</v>
      </c>
      <c r="F704" s="28">
        <v>1.10562760771284E-3</v>
      </c>
      <c r="G704" s="28">
        <v>-4.2055705553999704E-3</v>
      </c>
    </row>
    <row r="705" spans="1:7" x14ac:dyDescent="0.3">
      <c r="A705" s="3">
        <v>20111123</v>
      </c>
      <c r="B705" s="28">
        <v>-3.5262186025813501E-3</v>
      </c>
      <c r="C705" s="28">
        <v>-3.05051108363947E-3</v>
      </c>
      <c r="D705" s="28">
        <v>-8.0838518563310004E-3</v>
      </c>
      <c r="E705" s="28">
        <v>1.6325259555408399E-3</v>
      </c>
      <c r="F705" s="28">
        <v>-1.3599339477785801E-2</v>
      </c>
      <c r="G705" s="28">
        <v>-9.8016079958495091E-3</v>
      </c>
    </row>
    <row r="706" spans="1:7" x14ac:dyDescent="0.3">
      <c r="A706" s="3">
        <v>20111124</v>
      </c>
      <c r="B706" s="28">
        <v>2.0954352078483198E-3</v>
      </c>
      <c r="C706" s="28">
        <v>1.03865822407955E-2</v>
      </c>
      <c r="D706" s="28">
        <v>-2.4494930449035402E-3</v>
      </c>
      <c r="E706" s="28">
        <v>2.2043573023261499E-3</v>
      </c>
      <c r="F706" s="28">
        <v>5.9594231568049598E-3</v>
      </c>
      <c r="G706" s="28">
        <v>-3.57437184456749E-3</v>
      </c>
    </row>
    <row r="707" spans="1:7" x14ac:dyDescent="0.3">
      <c r="A707" s="3">
        <v>20111125</v>
      </c>
      <c r="B707" s="28">
        <v>-9.8922968874319301E-3</v>
      </c>
      <c r="C707" s="28">
        <v>-5.4603878324533403E-3</v>
      </c>
      <c r="D707" s="28">
        <v>-1.2046668105958599E-2</v>
      </c>
      <c r="E707" s="28">
        <v>8.16083666852292E-5</v>
      </c>
      <c r="F707" s="28">
        <v>-1.07516969928121E-2</v>
      </c>
      <c r="G707" s="28">
        <v>-6.84098568721007E-3</v>
      </c>
    </row>
    <row r="708" spans="1:7" x14ac:dyDescent="0.3">
      <c r="A708" s="3">
        <v>20111128</v>
      </c>
      <c r="B708" s="28">
        <v>-4.9283050675949401E-3</v>
      </c>
      <c r="C708" s="28">
        <v>9.4667756872880496E-3</v>
      </c>
      <c r="D708" s="28">
        <v>-4.11171918319218E-3</v>
      </c>
      <c r="E708" s="28">
        <v>4.6007356956733799E-3</v>
      </c>
      <c r="F708" s="28">
        <v>4.6882466197906798E-4</v>
      </c>
      <c r="G708" s="28">
        <v>2.35227477955028E-4</v>
      </c>
    </row>
    <row r="709" spans="1:7" x14ac:dyDescent="0.3">
      <c r="A709" s="3">
        <v>20111129</v>
      </c>
      <c r="B709" s="28">
        <v>1.7406894137851101E-2</v>
      </c>
      <c r="C709" s="28">
        <v>1.45315391117862E-2</v>
      </c>
      <c r="D709" s="28">
        <v>1.8225205978927999E-2</v>
      </c>
      <c r="E709" s="28">
        <v>7.6497065424623398E-3</v>
      </c>
      <c r="F709" s="28">
        <v>1.39750417154242E-2</v>
      </c>
      <c r="G709" s="28">
        <v>1.7176696086979699E-2</v>
      </c>
    </row>
    <row r="710" spans="1:7" x14ac:dyDescent="0.3">
      <c r="A710" s="3">
        <v>20111130</v>
      </c>
      <c r="B710" s="28">
        <v>-4.1743696731589001E-2</v>
      </c>
      <c r="C710" s="28">
        <v>-2.4958891602864599E-2</v>
      </c>
      <c r="D710" s="28">
        <v>-4.3433667916928702E-2</v>
      </c>
      <c r="E710" s="28">
        <v>-2.6924803953798999E-2</v>
      </c>
      <c r="F710" s="28">
        <v>-3.10019255437421E-2</v>
      </c>
      <c r="G710" s="28">
        <v>-4.1796631447771397E-2</v>
      </c>
    </row>
    <row r="711" spans="1:7" x14ac:dyDescent="0.3">
      <c r="A711" s="3">
        <v>20111201</v>
      </c>
      <c r="B711" s="28">
        <v>1.6621432574595502E-2</v>
      </c>
      <c r="C711" s="28">
        <v>2.1025077722161799E-2</v>
      </c>
      <c r="D711" s="28">
        <v>2.0123998664216901E-2</v>
      </c>
      <c r="E711" s="28">
        <v>1.29326634190596E-2</v>
      </c>
      <c r="F711" s="28">
        <v>3.4896864916650498E-2</v>
      </c>
      <c r="G711" s="28">
        <v>2.3027223487606899E-2</v>
      </c>
    </row>
    <row r="712" spans="1:7" x14ac:dyDescent="0.3">
      <c r="A712" s="3">
        <v>20111202</v>
      </c>
      <c r="B712" s="28">
        <v>-1.7618019773018901E-2</v>
      </c>
      <c r="C712" s="28">
        <v>-1.43172811303823E-2</v>
      </c>
      <c r="D712" s="28">
        <v>-1.8482121904649301E-2</v>
      </c>
      <c r="E712" s="28">
        <v>-1.3795308868491301E-2</v>
      </c>
      <c r="F712" s="28">
        <v>-3.5748469748222902E-3</v>
      </c>
      <c r="G712" s="28">
        <v>-1.6637597891446899E-2</v>
      </c>
    </row>
    <row r="713" spans="1:7" x14ac:dyDescent="0.3">
      <c r="A713" s="3">
        <v>20111205</v>
      </c>
      <c r="B713" s="28">
        <v>-3.45539257380853E-2</v>
      </c>
      <c r="C713" s="28">
        <v>-3.0196974127407801E-2</v>
      </c>
      <c r="D713" s="28">
        <v>-2.9724160597421501E-2</v>
      </c>
      <c r="E713" s="28">
        <v>-2.55854002036341E-2</v>
      </c>
      <c r="F713" s="28">
        <v>-8.6194522365701904E-4</v>
      </c>
      <c r="G713" s="28">
        <v>-2.3696732989199401E-2</v>
      </c>
    </row>
    <row r="714" spans="1:7" x14ac:dyDescent="0.3">
      <c r="A714" s="3">
        <v>20111206</v>
      </c>
      <c r="B714" s="28">
        <v>2.7325554820809101E-3</v>
      </c>
      <c r="C714" s="28">
        <v>-1.2049164287081099E-3</v>
      </c>
      <c r="D714" s="28">
        <v>-4.8952211850006896E-4</v>
      </c>
      <c r="E714" s="28">
        <v>-5.30565702009569E-3</v>
      </c>
      <c r="F714" s="28">
        <v>-8.5598823548021E-4</v>
      </c>
      <c r="G714" s="28">
        <v>-1.1768161042620801E-3</v>
      </c>
    </row>
    <row r="715" spans="1:7" x14ac:dyDescent="0.3">
      <c r="A715" s="3">
        <v>20111207</v>
      </c>
      <c r="B715" s="28">
        <v>9.2392568471226996E-3</v>
      </c>
      <c r="C715" s="28">
        <v>3.54026186191385E-3</v>
      </c>
      <c r="D715" s="28">
        <v>5.7863240472140502E-3</v>
      </c>
      <c r="E715" s="28">
        <v>2.7349233505418401E-3</v>
      </c>
      <c r="F715" s="28">
        <v>7.4861242118797397E-3</v>
      </c>
      <c r="G715" s="28">
        <v>2.5889596117614302E-3</v>
      </c>
    </row>
    <row r="716" spans="1:7" x14ac:dyDescent="0.3">
      <c r="A716" s="3">
        <v>20111208</v>
      </c>
      <c r="B716" s="28">
        <v>2.1653451187964999E-3</v>
      </c>
      <c r="C716" s="28">
        <v>-7.1151978544897699E-3</v>
      </c>
      <c r="D716" s="28">
        <v>-4.2000681843792101E-4</v>
      </c>
      <c r="E716" s="28">
        <v>-5.3595829600329697E-3</v>
      </c>
      <c r="F716" s="28">
        <v>8.5553377545323798E-4</v>
      </c>
      <c r="G716" s="28">
        <v>-1.48040130877133E-3</v>
      </c>
    </row>
    <row r="717" spans="1:7" x14ac:dyDescent="0.3">
      <c r="A717" s="3">
        <v>20111209</v>
      </c>
      <c r="B717" s="28">
        <v>-1.0182638387582E-2</v>
      </c>
      <c r="C717" s="28">
        <v>-8.9162260953564495E-3</v>
      </c>
      <c r="D717" s="28">
        <v>-1.0929463252858601E-2</v>
      </c>
      <c r="E717" s="28">
        <v>-1.67701959506164E-2</v>
      </c>
      <c r="F717" s="28">
        <v>-4.5506383258358696E-3</v>
      </c>
      <c r="G717" s="28">
        <v>-9.2834189987279804E-3</v>
      </c>
    </row>
    <row r="718" spans="1:7" x14ac:dyDescent="0.3">
      <c r="A718" s="3">
        <v>20111212</v>
      </c>
      <c r="B718" s="28">
        <v>-1.32720558134969E-2</v>
      </c>
      <c r="C718" s="28">
        <v>-1.0087913408852E-2</v>
      </c>
      <c r="D718" s="28">
        <v>-1.18112664756379E-2</v>
      </c>
      <c r="E718" s="28">
        <v>-1.32616232319523E-2</v>
      </c>
      <c r="F718" s="28">
        <v>-9.1730999567957196E-3</v>
      </c>
      <c r="G718" s="28">
        <v>-1.15913535349461E-2</v>
      </c>
    </row>
    <row r="719" spans="1:7" x14ac:dyDescent="0.3">
      <c r="A719" s="3">
        <v>20111213</v>
      </c>
      <c r="B719" s="28">
        <v>-3.0992106467087902E-2</v>
      </c>
      <c r="C719" s="28">
        <v>-2.5145032044068299E-2</v>
      </c>
      <c r="D719" s="28">
        <v>-3.1973218944142401E-2</v>
      </c>
      <c r="E719" s="28">
        <v>-2.0594948361609799E-2</v>
      </c>
      <c r="F719" s="28">
        <v>-2.09960499252781E-2</v>
      </c>
      <c r="G719" s="28">
        <v>-3.0769703756946699E-2</v>
      </c>
    </row>
    <row r="720" spans="1:7" x14ac:dyDescent="0.3">
      <c r="A720" s="3">
        <v>20111214</v>
      </c>
      <c r="B720" s="28">
        <v>-1.70181572867617E-2</v>
      </c>
      <c r="C720" s="28">
        <v>-1.15963887121752E-2</v>
      </c>
      <c r="D720" s="28">
        <v>-1.69417528024579E-2</v>
      </c>
      <c r="E720" s="28">
        <v>-1.1237046233577099E-2</v>
      </c>
      <c r="F720" s="28">
        <v>-6.8324914239801301E-3</v>
      </c>
      <c r="G720" s="28">
        <v>-1.6928318101392399E-2</v>
      </c>
    </row>
    <row r="721" spans="1:7" x14ac:dyDescent="0.3">
      <c r="A721" s="3">
        <v>20111215</v>
      </c>
      <c r="B721" s="28">
        <v>-2.16867954887935E-2</v>
      </c>
      <c r="C721" s="28">
        <v>-2.3010736671804699E-2</v>
      </c>
      <c r="D721" s="28">
        <v>-2.7410091551390101E-2</v>
      </c>
      <c r="E721" s="28">
        <v>-1.3027149435749801E-2</v>
      </c>
      <c r="F721" s="28">
        <v>-1.6730572034623699E-2</v>
      </c>
      <c r="G721" s="28">
        <v>-3.7824609544025799E-2</v>
      </c>
    </row>
    <row r="722" spans="1:7" x14ac:dyDescent="0.3">
      <c r="A722" s="3">
        <v>20111216</v>
      </c>
      <c r="B722" s="28">
        <v>2.6721173938208598E-2</v>
      </c>
      <c r="C722" s="28">
        <v>2.11944333640668E-2</v>
      </c>
      <c r="D722" s="28">
        <v>2.8018602954753599E-2</v>
      </c>
      <c r="E722" s="28">
        <v>2.0551091654461399E-2</v>
      </c>
      <c r="F722" s="28">
        <v>2.08516572884535E-2</v>
      </c>
      <c r="G722" s="28">
        <v>2.52301937737332E-2</v>
      </c>
    </row>
    <row r="723" spans="1:7" x14ac:dyDescent="0.3">
      <c r="A723" s="3">
        <v>20111219</v>
      </c>
      <c r="B723" s="28">
        <v>1.0594403994017201E-2</v>
      </c>
      <c r="C723" s="28">
        <v>2.4737137567995599E-3</v>
      </c>
      <c r="D723" s="28">
        <v>5.7117016733802903E-3</v>
      </c>
      <c r="E723" s="28">
        <v>-2.9251086684414099E-3</v>
      </c>
      <c r="F723" s="28">
        <v>-3.8441791624532897E-4</v>
      </c>
      <c r="G723" s="28">
        <v>-5.3035825944841896E-3</v>
      </c>
    </row>
    <row r="724" spans="1:7" x14ac:dyDescent="0.3">
      <c r="A724" s="3">
        <v>20111220</v>
      </c>
      <c r="B724" s="28">
        <v>-4.6960904936542503E-3</v>
      </c>
      <c r="C724" s="28">
        <v>-3.0937867470598899E-3</v>
      </c>
      <c r="D724" s="28">
        <v>-6.1370268769668397E-3</v>
      </c>
      <c r="E724" s="28">
        <v>-4.44274583183821E-3</v>
      </c>
      <c r="F724" s="28">
        <v>-2.33522387401214E-3</v>
      </c>
      <c r="G724" s="28">
        <v>-2.4179952811814601E-3</v>
      </c>
    </row>
    <row r="725" spans="1:7" x14ac:dyDescent="0.3">
      <c r="A725" s="3">
        <v>20111221</v>
      </c>
      <c r="B725" s="28">
        <v>-2.0643335793313001E-2</v>
      </c>
      <c r="C725" s="28">
        <v>-1.4596484931472401E-2</v>
      </c>
      <c r="D725" s="28">
        <v>-2.40121545392648E-2</v>
      </c>
      <c r="E725" s="28">
        <v>-1.5748490474811999E-2</v>
      </c>
      <c r="F725" s="28">
        <v>-1.58598257043388E-2</v>
      </c>
      <c r="G725" s="28">
        <v>-2.1012268359486101E-2</v>
      </c>
    </row>
    <row r="726" spans="1:7" x14ac:dyDescent="0.3">
      <c r="A726" s="3">
        <v>20111222</v>
      </c>
      <c r="B726" s="28">
        <v>-7.4100627408316402E-3</v>
      </c>
      <c r="C726" s="28">
        <v>-3.9422526782241602E-3</v>
      </c>
      <c r="D726" s="28">
        <v>-3.9336278298622903E-3</v>
      </c>
      <c r="E726" s="28">
        <v>-2.1277145307367299E-3</v>
      </c>
      <c r="F726" s="28">
        <v>-7.1322782211007005E-5</v>
      </c>
      <c r="G726" s="28">
        <v>-3.0990242582152202E-3</v>
      </c>
    </row>
    <row r="727" spans="1:7" x14ac:dyDescent="0.3">
      <c r="A727" s="3">
        <v>20111223</v>
      </c>
      <c r="B727" s="28">
        <v>6.2817017630374204E-3</v>
      </c>
      <c r="C727" s="28">
        <v>1.9826736877725502E-3</v>
      </c>
      <c r="D727" s="28">
        <v>1.42236940997828E-2</v>
      </c>
      <c r="E727" s="28">
        <v>5.1752320521138602E-3</v>
      </c>
      <c r="F727" s="28">
        <v>4.7039033802885998E-3</v>
      </c>
      <c r="G727" s="28">
        <v>1.13447962817697E-2</v>
      </c>
    </row>
    <row r="728" spans="1:7" x14ac:dyDescent="0.3">
      <c r="A728" s="3">
        <v>20111226</v>
      </c>
      <c r="B728" s="28">
        <v>-4.9958370283914501E-3</v>
      </c>
      <c r="C728" s="28">
        <v>-1.4218576001926501E-2</v>
      </c>
      <c r="D728" s="28">
        <v>-9.4605040530527894E-3</v>
      </c>
      <c r="E728" s="28">
        <v>-1.42025392236011E-2</v>
      </c>
      <c r="F728" s="28">
        <v>-9.1870053205002095E-3</v>
      </c>
      <c r="G728" s="28">
        <v>-7.0476285859524899E-3</v>
      </c>
    </row>
    <row r="729" spans="1:7" x14ac:dyDescent="0.3">
      <c r="A729" s="3">
        <v>20111227</v>
      </c>
      <c r="B729" s="28">
        <v>-2.7511342620707702E-2</v>
      </c>
      <c r="C729" s="28">
        <v>-2.4781665412495199E-2</v>
      </c>
      <c r="D729" s="28">
        <v>-2.0955616128278901E-2</v>
      </c>
      <c r="E729" s="28">
        <v>-2.4987841571742699E-2</v>
      </c>
      <c r="F729" s="28">
        <v>-5.4063967543540696E-3</v>
      </c>
      <c r="G729" s="28">
        <v>-1.71947365377297E-2</v>
      </c>
    </row>
    <row r="730" spans="1:7" x14ac:dyDescent="0.3">
      <c r="A730" s="3">
        <v>20111228</v>
      </c>
      <c r="B730" s="28">
        <v>-4.36238921146223E-3</v>
      </c>
      <c r="C730" s="28">
        <v>-9.9185197155164297E-3</v>
      </c>
      <c r="D730" s="28">
        <v>3.0971535249707901E-4</v>
      </c>
      <c r="E730" s="28">
        <v>-2.9934820836954299E-3</v>
      </c>
      <c r="F730" s="28">
        <v>3.2576100948692398E-4</v>
      </c>
      <c r="G730" s="28">
        <v>2.5430346928029799E-3</v>
      </c>
    </row>
    <row r="731" spans="1:7" x14ac:dyDescent="0.3">
      <c r="A731" s="3">
        <v>20111229</v>
      </c>
      <c r="B731" s="28">
        <v>6.2512202877833597E-3</v>
      </c>
      <c r="C731" s="28">
        <v>2.0832929478157899E-3</v>
      </c>
      <c r="D731" s="28">
        <v>7.2937428785923601E-3</v>
      </c>
      <c r="E731" s="28">
        <v>6.2848407334461804E-3</v>
      </c>
      <c r="F731" s="28">
        <v>-3.5637466983775398E-3</v>
      </c>
      <c r="G731" s="28">
        <v>3.3503116189641301E-4</v>
      </c>
    </row>
    <row r="732" spans="1:7" x14ac:dyDescent="0.3">
      <c r="A732" s="3">
        <v>20111230</v>
      </c>
      <c r="B732" s="28">
        <v>1.3969827120757001E-2</v>
      </c>
      <c r="C732" s="28">
        <v>1.1540887620893701E-2</v>
      </c>
      <c r="D732" s="28">
        <v>1.7010594495871299E-2</v>
      </c>
      <c r="E732" s="28">
        <v>1.7186587652496501E-2</v>
      </c>
      <c r="F732" s="28">
        <v>1.5240381990291299E-2</v>
      </c>
      <c r="G732" s="28">
        <v>1.58453944250985E-2</v>
      </c>
    </row>
    <row r="733" spans="1:7" x14ac:dyDescent="0.3">
      <c r="A733" s="3">
        <v>20120104</v>
      </c>
      <c r="B733" s="28">
        <v>-2.9297991938461099E-2</v>
      </c>
      <c r="C733" s="28">
        <v>-3.0903928717974202E-2</v>
      </c>
      <c r="D733" s="28">
        <v>-2.31508534151743E-2</v>
      </c>
      <c r="E733" s="28">
        <v>-2.7710022962750599E-2</v>
      </c>
      <c r="F733" s="28">
        <v>-1.45151462580606E-2</v>
      </c>
      <c r="G733" s="28">
        <v>-2.1710257644737101E-2</v>
      </c>
    </row>
    <row r="734" spans="1:7" x14ac:dyDescent="0.3">
      <c r="A734" s="3">
        <v>20120105</v>
      </c>
      <c r="B734" s="28">
        <v>-3.8175041086117599E-2</v>
      </c>
      <c r="C734" s="28">
        <v>-3.9913212155368298E-2</v>
      </c>
      <c r="D734" s="28">
        <v>-2.7119860551685498E-2</v>
      </c>
      <c r="E734" s="28">
        <v>-2.3955228089632501E-2</v>
      </c>
      <c r="F734" s="28">
        <v>3.5088805010036099E-3</v>
      </c>
      <c r="G734" s="28">
        <v>-2.2450958529417E-2</v>
      </c>
    </row>
    <row r="735" spans="1:7" x14ac:dyDescent="0.3">
      <c r="A735" s="3">
        <v>20120106</v>
      </c>
      <c r="B735" s="28">
        <v>3.07880788910616E-3</v>
      </c>
      <c r="C735" s="28">
        <v>-3.5824047662053001E-3</v>
      </c>
      <c r="D735" s="28">
        <v>2.34084461702451E-3</v>
      </c>
      <c r="E735" s="28">
        <v>1.85235403350229E-3</v>
      </c>
      <c r="F735" s="28">
        <v>6.7416706705792501E-3</v>
      </c>
      <c r="G735" s="28">
        <v>8.0179586584551293E-3</v>
      </c>
    </row>
    <row r="736" spans="1:7" x14ac:dyDescent="0.3">
      <c r="A736" s="3">
        <v>20120109</v>
      </c>
      <c r="B736" s="28">
        <v>3.5431365038220801E-2</v>
      </c>
      <c r="C736" s="28">
        <v>3.1901807922941901E-2</v>
      </c>
      <c r="D736" s="28">
        <v>4.0376039830965299E-2</v>
      </c>
      <c r="E736" s="28">
        <v>2.6733564309487E-2</v>
      </c>
      <c r="F736" s="28">
        <v>2.85509827661093E-2</v>
      </c>
      <c r="G736" s="28">
        <v>4.5175331470674797E-2</v>
      </c>
    </row>
    <row r="737" spans="1:7" x14ac:dyDescent="0.3">
      <c r="A737" s="3">
        <v>20120110</v>
      </c>
      <c r="B737" s="28">
        <v>3.9911387624736297E-2</v>
      </c>
      <c r="C737" s="28">
        <v>3.46113480528372E-2</v>
      </c>
      <c r="D737" s="28">
        <v>4.62437367356082E-2</v>
      </c>
      <c r="E737" s="28">
        <v>3.85496705015268E-2</v>
      </c>
      <c r="F737" s="28">
        <v>2.1577864321688799E-2</v>
      </c>
      <c r="G737" s="28">
        <v>4.4848490658837101E-2</v>
      </c>
    </row>
    <row r="738" spans="1:7" x14ac:dyDescent="0.3">
      <c r="A738" s="3">
        <v>20120111</v>
      </c>
      <c r="B738" s="28">
        <v>2.5781415659944999E-3</v>
      </c>
      <c r="C738" s="28">
        <v>-4.1268775459864203E-3</v>
      </c>
      <c r="D738" s="28">
        <v>-1.0414633406554501E-3</v>
      </c>
      <c r="E738" s="28">
        <v>-5.3737935430396696E-3</v>
      </c>
      <c r="F738" s="28">
        <v>-6.1955667571402797E-3</v>
      </c>
      <c r="G738" s="28">
        <v>-1.5668892348358601E-3</v>
      </c>
    </row>
    <row r="739" spans="1:7" x14ac:dyDescent="0.3">
      <c r="A739" s="3">
        <v>20120112</v>
      </c>
      <c r="B739" s="28">
        <v>-6.46482685834844E-3</v>
      </c>
      <c r="C739" s="28">
        <v>-5.0355931580420201E-3</v>
      </c>
      <c r="D739" s="28">
        <v>-8.8942411734302298E-4</v>
      </c>
      <c r="E739" s="28">
        <v>-7.4233459265153501E-3</v>
      </c>
      <c r="F739" s="28">
        <v>5.1436926133170396E-3</v>
      </c>
      <c r="G739" s="28">
        <v>5.5205632297701201E-5</v>
      </c>
    </row>
    <row r="740" spans="1:7" x14ac:dyDescent="0.3">
      <c r="A740" s="3">
        <v>20120113</v>
      </c>
      <c r="B740" s="28">
        <v>-3.8186389839201897E-2</v>
      </c>
      <c r="C740" s="28">
        <v>-3.5250001092267703E-2</v>
      </c>
      <c r="D740" s="28">
        <v>-2.9256169809043699E-2</v>
      </c>
      <c r="E740" s="28">
        <v>-2.3463408612489901E-2</v>
      </c>
      <c r="F740" s="28">
        <v>-1.04340298684801E-2</v>
      </c>
      <c r="G740" s="28">
        <v>-2.2017098684915699E-2</v>
      </c>
    </row>
    <row r="741" spans="1:7" x14ac:dyDescent="0.3">
      <c r="A741" s="3">
        <v>20120116</v>
      </c>
      <c r="B741" s="28">
        <v>-3.14432413366353E-2</v>
      </c>
      <c r="C741" s="28">
        <v>-3.93262438311376E-2</v>
      </c>
      <c r="D741" s="28">
        <v>-2.0198035451309899E-2</v>
      </c>
      <c r="E741" s="28">
        <v>-3.78360475610841E-2</v>
      </c>
      <c r="F741" s="28">
        <v>-9.3847573372150897E-3</v>
      </c>
      <c r="G741" s="28">
        <v>-2.63921097628423E-2</v>
      </c>
    </row>
    <row r="742" spans="1:7" x14ac:dyDescent="0.3">
      <c r="A742" s="3">
        <v>20120117</v>
      </c>
      <c r="B742" s="28">
        <v>5.09028859898717E-2</v>
      </c>
      <c r="C742" s="28">
        <v>4.4593893473341299E-2</v>
      </c>
      <c r="D742" s="28">
        <v>5.8234110248876703E-2</v>
      </c>
      <c r="E742" s="28">
        <v>4.2109700301240498E-2</v>
      </c>
      <c r="F742" s="28">
        <v>3.7191136574416001E-2</v>
      </c>
      <c r="G742" s="28">
        <v>6.4635531627092097E-2</v>
      </c>
    </row>
    <row r="743" spans="1:7" x14ac:dyDescent="0.3">
      <c r="A743" s="3">
        <v>20120118</v>
      </c>
      <c r="B743" s="28">
        <v>-2.5078501377308101E-2</v>
      </c>
      <c r="C743" s="28">
        <v>-3.8087000802686399E-2</v>
      </c>
      <c r="D743" s="28">
        <v>-1.7927059421946698E-2</v>
      </c>
      <c r="E743" s="28">
        <v>-2.6624384489427399E-2</v>
      </c>
      <c r="F743" s="28">
        <v>-1.22512614084819E-2</v>
      </c>
      <c r="G743" s="28">
        <v>-1.2434420459259099E-2</v>
      </c>
    </row>
    <row r="744" spans="1:7" x14ac:dyDescent="0.3">
      <c r="A744" s="3">
        <v>20120119</v>
      </c>
      <c r="B744" s="28">
        <v>-5.7605347705116895E-4</v>
      </c>
      <c r="C744" s="28">
        <v>1.31795476627793E-2</v>
      </c>
      <c r="D744" s="28">
        <v>8.4275762506819899E-3</v>
      </c>
      <c r="E744" s="28">
        <v>2.04479263166207E-2</v>
      </c>
      <c r="F744" s="28">
        <v>2.19818909987449E-2</v>
      </c>
      <c r="G744" s="28">
        <v>1.6894637134388699E-2</v>
      </c>
    </row>
    <row r="745" spans="1:7" x14ac:dyDescent="0.3">
      <c r="A745" s="3">
        <v>20120120</v>
      </c>
      <c r="B745" s="28">
        <v>1.48035286973155E-2</v>
      </c>
      <c r="C745" s="28">
        <v>3.50091455800291E-2</v>
      </c>
      <c r="D745" s="28">
        <v>1.53483930905783E-2</v>
      </c>
      <c r="E745" s="28">
        <v>2.33385696092233E-2</v>
      </c>
      <c r="F745" s="28">
        <v>1.7732025009934201E-2</v>
      </c>
      <c r="G745" s="28">
        <v>7.6331721353808798E-3</v>
      </c>
    </row>
    <row r="746" spans="1:7" x14ac:dyDescent="0.3">
      <c r="A746" s="3">
        <v>20120130</v>
      </c>
      <c r="B746" s="28">
        <v>-7.4453677109838296E-3</v>
      </c>
      <c r="C746" s="28">
        <v>-1.00140068403047E-2</v>
      </c>
      <c r="D746" s="28">
        <v>-9.6588364817719301E-3</v>
      </c>
      <c r="E746" s="28">
        <v>-1.3476065000096101E-2</v>
      </c>
      <c r="F746" s="28">
        <v>-2.1730256277328101E-2</v>
      </c>
      <c r="G746" s="28">
        <v>-1.2817203201893199E-2</v>
      </c>
    </row>
    <row r="747" spans="1:7" x14ac:dyDescent="0.3">
      <c r="A747" s="3">
        <v>20120131</v>
      </c>
      <c r="B747" s="28">
        <v>-1.53199540321626E-3</v>
      </c>
      <c r="C747" s="28">
        <v>1.3617265655390599E-4</v>
      </c>
      <c r="D747" s="28">
        <v>-9.5462362436121002E-4</v>
      </c>
      <c r="E747" s="28">
        <v>4.7120315544588402E-3</v>
      </c>
      <c r="F747" s="28">
        <v>1.78761201543864E-3</v>
      </c>
      <c r="G747" s="28">
        <v>2.1413500707178601E-4</v>
      </c>
    </row>
    <row r="748" spans="1:7" x14ac:dyDescent="0.3">
      <c r="A748" s="3">
        <v>20120201</v>
      </c>
      <c r="B748" s="28">
        <v>-7.2604371313605299E-3</v>
      </c>
      <c r="C748" s="28">
        <v>-2.2748277276578598E-3</v>
      </c>
      <c r="D748" s="28">
        <v>-1.25248549628226E-2</v>
      </c>
      <c r="E748" s="28">
        <v>-1.34696873544092E-3</v>
      </c>
      <c r="F748" s="28">
        <v>-1.6496350277766501E-2</v>
      </c>
      <c r="G748" s="28">
        <v>-1.7134682797459899E-2</v>
      </c>
    </row>
    <row r="749" spans="1:7" x14ac:dyDescent="0.3">
      <c r="A749" s="3">
        <v>20120202</v>
      </c>
      <c r="B749" s="28">
        <v>1.9264909353736901E-2</v>
      </c>
      <c r="C749" s="28">
        <v>1.31370180097031E-2</v>
      </c>
      <c r="D749" s="28">
        <v>2.0776800215649299E-2</v>
      </c>
      <c r="E749" s="28">
        <v>1.30381267307523E-2</v>
      </c>
      <c r="F749" s="28">
        <v>3.1707057378199302E-2</v>
      </c>
      <c r="G749" s="28">
        <v>2.1390631428593002E-2</v>
      </c>
    </row>
    <row r="750" spans="1:7" x14ac:dyDescent="0.3">
      <c r="A750" s="3">
        <v>20120203</v>
      </c>
      <c r="B750" s="28">
        <v>2.3473706268960001E-2</v>
      </c>
      <c r="C750" s="28">
        <v>1.6496153500738599E-2</v>
      </c>
      <c r="D750" s="28">
        <v>1.2561782087115799E-2</v>
      </c>
      <c r="E750" s="28">
        <v>8.1012556583522494E-3</v>
      </c>
      <c r="F750" s="28">
        <v>8.7946228238860794E-3</v>
      </c>
      <c r="G750" s="28">
        <v>9.6847157178035596E-3</v>
      </c>
    </row>
    <row r="751" spans="1:7" x14ac:dyDescent="0.3">
      <c r="A751" s="3">
        <v>20120206</v>
      </c>
      <c r="B751" s="28">
        <v>5.6964600896594504E-3</v>
      </c>
      <c r="C751" s="28">
        <v>1.1811887304363101E-2</v>
      </c>
      <c r="D751" s="28">
        <v>1.15452699031851E-3</v>
      </c>
      <c r="E751" s="28">
        <v>1.01980391860484E-2</v>
      </c>
      <c r="F751" s="28">
        <v>-5.8848794711867996E-3</v>
      </c>
      <c r="G751" s="28">
        <v>2.49158303919176E-3</v>
      </c>
    </row>
    <row r="752" spans="1:7" x14ac:dyDescent="0.3">
      <c r="A752" s="3">
        <v>20120207</v>
      </c>
      <c r="B752" s="28">
        <v>-1.36785930901472E-2</v>
      </c>
      <c r="C752" s="28">
        <v>-1.8926954035923999E-2</v>
      </c>
      <c r="D752" s="28">
        <v>-1.7459625061921401E-2</v>
      </c>
      <c r="E752" s="28">
        <v>-1.4988118496534799E-2</v>
      </c>
      <c r="F752" s="28">
        <v>-1.9951507494013601E-2</v>
      </c>
      <c r="G752" s="28">
        <v>-1.7830275708771302E-2</v>
      </c>
    </row>
    <row r="753" spans="1:7" x14ac:dyDescent="0.3">
      <c r="A753" s="3">
        <v>20120208</v>
      </c>
      <c r="B753" s="28">
        <v>2.70972930511734E-2</v>
      </c>
      <c r="C753" s="28">
        <v>1.9683528986076199E-2</v>
      </c>
      <c r="D753" s="28">
        <v>2.5979247293518502E-2</v>
      </c>
      <c r="E753" s="28">
        <v>2.11131828479229E-2</v>
      </c>
      <c r="F753" s="28">
        <v>2.61276694635501E-2</v>
      </c>
      <c r="G753" s="28">
        <v>3.4962583573214003E-2</v>
      </c>
    </row>
    <row r="754" spans="1:7" x14ac:dyDescent="0.3">
      <c r="A754" s="3">
        <v>20120209</v>
      </c>
      <c r="B754" s="28">
        <v>3.2411716070765602E-3</v>
      </c>
      <c r="C754" s="28">
        <v>9.4120549177512808E-3</v>
      </c>
      <c r="D754" s="28">
        <v>2.2713979232525201E-3</v>
      </c>
      <c r="E754" s="28">
        <v>4.7008024749176404E-3</v>
      </c>
      <c r="F754" s="28">
        <v>1.27710161967259E-3</v>
      </c>
      <c r="G754" s="28">
        <v>4.6671450663725501E-4</v>
      </c>
    </row>
    <row r="755" spans="1:7" x14ac:dyDescent="0.3">
      <c r="A755" s="3">
        <v>20120210</v>
      </c>
      <c r="B755" s="28">
        <v>5.0938378543759102E-4</v>
      </c>
      <c r="C755" s="28">
        <v>7.3992318087488904E-4</v>
      </c>
      <c r="D755" s="28">
        <v>4.2756819097914704E-3</v>
      </c>
      <c r="E755" s="28">
        <v>2.7935674368964802E-3</v>
      </c>
      <c r="F755" s="28">
        <v>1.4720281252795101E-3</v>
      </c>
      <c r="G755" s="28">
        <v>4.0134433599675699E-3</v>
      </c>
    </row>
    <row r="756" spans="1:7" x14ac:dyDescent="0.3">
      <c r="A756" s="3">
        <v>20120213</v>
      </c>
      <c r="B756" s="28">
        <v>1.7569540385673901E-2</v>
      </c>
      <c r="C756" s="28">
        <v>1.04243028964307E-2</v>
      </c>
      <c r="D756" s="28">
        <v>9.8020129373158696E-3</v>
      </c>
      <c r="E756" s="28">
        <v>8.6092550370679907E-3</v>
      </c>
      <c r="F756" s="28">
        <v>-8.7548302025415806E-3</v>
      </c>
      <c r="G756" s="28">
        <v>2.2956282855329298E-3</v>
      </c>
    </row>
    <row r="757" spans="1:7" x14ac:dyDescent="0.3">
      <c r="A757" s="3">
        <v>20120214</v>
      </c>
      <c r="B757" s="28">
        <v>-4.2545781431424E-3</v>
      </c>
      <c r="C757" s="28">
        <v>2.2206219551369798E-3</v>
      </c>
      <c r="D757" s="28">
        <v>-3.17224527238422E-3</v>
      </c>
      <c r="E757" s="28">
        <v>-1.20877695510646E-3</v>
      </c>
      <c r="F757" s="28">
        <v>-4.2440647967263304E-3</v>
      </c>
      <c r="G757" s="28">
        <v>-2.5051848242346598E-3</v>
      </c>
    </row>
    <row r="758" spans="1:7" x14ac:dyDescent="0.3">
      <c r="A758" s="3">
        <v>20120215</v>
      </c>
      <c r="B758" s="28">
        <v>2.12760325865014E-2</v>
      </c>
      <c r="C758" s="28">
        <v>8.4394470648599292E-3</v>
      </c>
      <c r="D758" s="28">
        <v>2.0353190607644001E-2</v>
      </c>
      <c r="E758" s="28">
        <v>1.1037116282165501E-2</v>
      </c>
      <c r="F758" s="28">
        <v>7.2334494911432097E-3</v>
      </c>
      <c r="G758" s="28">
        <v>1.50945780102679E-2</v>
      </c>
    </row>
    <row r="759" spans="1:7" x14ac:dyDescent="0.3">
      <c r="A759" s="3">
        <v>20120216</v>
      </c>
      <c r="B759" s="28">
        <v>-2.1999731433638399E-3</v>
      </c>
      <c r="C759" s="28">
        <v>-2.3629616072731001E-3</v>
      </c>
      <c r="D759" s="28">
        <v>-4.3524049490264302E-3</v>
      </c>
      <c r="E759" s="28">
        <v>-6.35024746241302E-3</v>
      </c>
      <c r="F759" s="28">
        <v>-3.7279235188828102E-3</v>
      </c>
      <c r="G759" s="28">
        <v>-5.9385217812744197E-3</v>
      </c>
    </row>
    <row r="760" spans="1:7" x14ac:dyDescent="0.3">
      <c r="A760" s="3">
        <v>20120217</v>
      </c>
      <c r="B760" s="28">
        <v>-3.0879848792694101E-3</v>
      </c>
      <c r="C760" s="28">
        <v>-4.1941062741033099E-3</v>
      </c>
      <c r="D760" s="28">
        <v>-1.6196636844780601E-3</v>
      </c>
      <c r="E760" s="28">
        <v>-1.03499239737658E-3</v>
      </c>
      <c r="F760" s="28">
        <v>3.6857891711956602E-3</v>
      </c>
      <c r="G760" s="28">
        <v>-2.2135366077534499E-3</v>
      </c>
    </row>
    <row r="761" spans="1:7" x14ac:dyDescent="0.3">
      <c r="A761" s="3">
        <v>20120220</v>
      </c>
      <c r="B761" s="28">
        <v>4.1697371141577802E-3</v>
      </c>
      <c r="C761" s="28">
        <v>-5.97679697426475E-3</v>
      </c>
      <c r="D761" s="28">
        <v>3.3915564145814898E-3</v>
      </c>
      <c r="E761" s="28">
        <v>8.7864415560168598E-4</v>
      </c>
      <c r="F761" s="28">
        <v>2.6487770461480899E-3</v>
      </c>
      <c r="G761" s="28">
        <v>2.1910120514126198E-3</v>
      </c>
    </row>
    <row r="762" spans="1:7" x14ac:dyDescent="0.3">
      <c r="A762" s="3">
        <v>20120221</v>
      </c>
      <c r="B762" s="28">
        <v>1.3194469808793701E-2</v>
      </c>
      <c r="C762" s="28">
        <v>5.5925544562615299E-3</v>
      </c>
      <c r="D762" s="28">
        <v>1.2326962513849E-2</v>
      </c>
      <c r="E762" s="28">
        <v>1.09512589484046E-2</v>
      </c>
      <c r="F762" s="28">
        <v>8.9253289466714406E-3</v>
      </c>
      <c r="G762" s="28">
        <v>8.2204421922967303E-3</v>
      </c>
    </row>
    <row r="763" spans="1:7" x14ac:dyDescent="0.3">
      <c r="A763" s="3">
        <v>20120222</v>
      </c>
      <c r="B763" s="28">
        <v>2.1071359070444901E-2</v>
      </c>
      <c r="C763" s="28">
        <v>1.7532883788860899E-2</v>
      </c>
      <c r="D763" s="28">
        <v>1.9571680530365398E-2</v>
      </c>
      <c r="E763" s="28">
        <v>1.63549357944501E-2</v>
      </c>
      <c r="F763" s="28">
        <v>1.3381488572180401E-2</v>
      </c>
      <c r="G763" s="28">
        <v>1.41732935249348E-2</v>
      </c>
    </row>
    <row r="764" spans="1:7" x14ac:dyDescent="0.3">
      <c r="A764" s="3">
        <v>20120223</v>
      </c>
      <c r="B764" s="28">
        <v>-1.88928967817803E-3</v>
      </c>
      <c r="C764" s="28">
        <v>6.3316904009827002E-3</v>
      </c>
      <c r="D764" s="28">
        <v>2.00449694303005E-3</v>
      </c>
      <c r="E764" s="28">
        <v>5.7990119102234701E-3</v>
      </c>
      <c r="F764" s="28">
        <v>-1.37747197485629E-3</v>
      </c>
      <c r="G764" s="28">
        <v>6.5162737909370202E-3</v>
      </c>
    </row>
    <row r="765" spans="1:7" x14ac:dyDescent="0.3">
      <c r="A765" s="3">
        <v>20120224</v>
      </c>
      <c r="B765" s="28">
        <v>8.3752998521083796E-3</v>
      </c>
      <c r="C765" s="28">
        <v>1.3594208282974699E-2</v>
      </c>
      <c r="D765" s="28">
        <v>1.22835241174094E-2</v>
      </c>
      <c r="E765" s="28">
        <v>1.24755631475237E-2</v>
      </c>
      <c r="F765" s="28">
        <v>2.1498754159726199E-2</v>
      </c>
      <c r="G765" s="28">
        <v>1.6376972675206301E-2</v>
      </c>
    </row>
    <row r="766" spans="1:7" x14ac:dyDescent="0.3">
      <c r="A766" s="3">
        <v>20120227</v>
      </c>
      <c r="B766" s="28">
        <v>3.76441508894052E-3</v>
      </c>
      <c r="C766" s="28">
        <v>2.26116210402692E-3</v>
      </c>
      <c r="D766" s="28">
        <v>6.3687829688226297E-3</v>
      </c>
      <c r="E766" s="28">
        <v>5.9759609882066899E-3</v>
      </c>
      <c r="F766" s="28">
        <v>6.0253751477949702E-4</v>
      </c>
      <c r="G766" s="28">
        <v>3.1778882943948E-3</v>
      </c>
    </row>
    <row r="767" spans="1:7" x14ac:dyDescent="0.3">
      <c r="A767" s="3">
        <v>20120228</v>
      </c>
      <c r="B767" s="28">
        <v>-6.1985447936411297E-3</v>
      </c>
      <c r="C767" s="28">
        <v>-8.2935634199035203E-3</v>
      </c>
      <c r="D767" s="28">
        <v>-2.7941789148322E-3</v>
      </c>
      <c r="E767" s="28">
        <v>2.3226373049721099E-3</v>
      </c>
      <c r="F767" s="28">
        <v>5.7977071450763503E-3</v>
      </c>
      <c r="G767" s="28">
        <v>-2.7977852738663802E-3</v>
      </c>
    </row>
    <row r="768" spans="1:7" x14ac:dyDescent="0.3">
      <c r="A768" s="3">
        <v>20120229</v>
      </c>
      <c r="B768" s="28">
        <v>-1.5183229397193399E-2</v>
      </c>
      <c r="C768" s="28">
        <v>-7.3935750913501196E-3</v>
      </c>
      <c r="D768" s="28">
        <v>-1.33963612507613E-2</v>
      </c>
      <c r="E768" s="28">
        <v>-4.90060160252229E-3</v>
      </c>
      <c r="F768" s="28">
        <v>-1.4771962007229199E-2</v>
      </c>
      <c r="G768" s="28">
        <v>-1.0783800006635799E-2</v>
      </c>
    </row>
    <row r="769" spans="1:7" x14ac:dyDescent="0.3">
      <c r="A769" s="3">
        <v>20120301</v>
      </c>
      <c r="B769" s="28">
        <v>8.6194243085067294E-3</v>
      </c>
      <c r="C769" s="28">
        <v>-6.3330304467486302E-3</v>
      </c>
      <c r="D769" s="28">
        <v>6.22535429286903E-3</v>
      </c>
      <c r="E769" s="28">
        <v>1.44201599301719E-3</v>
      </c>
      <c r="F769" s="28">
        <v>1.68857527515191E-3</v>
      </c>
      <c r="G769" s="28">
        <v>7.8122217457237799E-5</v>
      </c>
    </row>
    <row r="770" spans="1:7" x14ac:dyDescent="0.3">
      <c r="A770" s="3">
        <v>20120302</v>
      </c>
      <c r="B770" s="28">
        <v>1.71300162675238E-2</v>
      </c>
      <c r="C770" s="28">
        <v>1.36010540760724E-2</v>
      </c>
      <c r="D770" s="28">
        <v>2.17037825693745E-2</v>
      </c>
      <c r="E770" s="28">
        <v>1.5294684306017501E-2</v>
      </c>
      <c r="F770" s="28">
        <v>2.1077217779039599E-2</v>
      </c>
      <c r="G770" s="28">
        <v>1.83173695521993E-2</v>
      </c>
    </row>
    <row r="771" spans="1:7" x14ac:dyDescent="0.3">
      <c r="A771" s="3">
        <v>20120305</v>
      </c>
      <c r="B771" s="28">
        <v>-1.32486552009166E-3</v>
      </c>
      <c r="C771" s="28">
        <v>-9.0490699984564806E-3</v>
      </c>
      <c r="D771" s="28">
        <v>-3.6894719241031598E-4</v>
      </c>
      <c r="E771" s="28">
        <v>-2.15207800711072E-3</v>
      </c>
      <c r="F771" s="28">
        <v>-8.3480069451788794E-3</v>
      </c>
      <c r="G771" s="28">
        <v>-1.25290145912339E-3</v>
      </c>
    </row>
    <row r="772" spans="1:7" x14ac:dyDescent="0.3">
      <c r="A772" s="3">
        <v>20120306</v>
      </c>
      <c r="B772" s="28">
        <v>-9.8601553121860693E-3</v>
      </c>
      <c r="C772" s="28">
        <v>-1.6783967218966401E-2</v>
      </c>
      <c r="D772" s="28">
        <v>-1.1534692681373099E-2</v>
      </c>
      <c r="E772" s="28">
        <v>-8.6499525743435994E-3</v>
      </c>
      <c r="F772" s="28">
        <v>-1.38651596359896E-2</v>
      </c>
      <c r="G772" s="28">
        <v>-1.7779095234181901E-2</v>
      </c>
    </row>
    <row r="773" spans="1:7" x14ac:dyDescent="0.3">
      <c r="A773" s="3">
        <v>20120307</v>
      </c>
      <c r="B773" s="28">
        <v>-4.7410049533571303E-3</v>
      </c>
      <c r="C773" s="28">
        <v>-2.8547405347642799E-3</v>
      </c>
      <c r="D773" s="28">
        <v>-5.1369440715732196E-3</v>
      </c>
      <c r="E773" s="28">
        <v>4.6681833016762097E-4</v>
      </c>
      <c r="F773" s="28">
        <v>-8.0212498208373506E-3</v>
      </c>
      <c r="G773" s="28">
        <v>-9.6150363373609504E-3</v>
      </c>
    </row>
    <row r="774" spans="1:7" x14ac:dyDescent="0.3">
      <c r="A774" s="3">
        <v>20120308</v>
      </c>
      <c r="B774" s="28">
        <v>1.2257797308397199E-2</v>
      </c>
      <c r="C774" s="28">
        <v>1.1278572971315501E-2</v>
      </c>
      <c r="D774" s="28">
        <v>1.09982365723137E-2</v>
      </c>
      <c r="E774" s="28">
        <v>1.0190250335872E-2</v>
      </c>
      <c r="F774" s="28">
        <v>1.3974635080262299E-2</v>
      </c>
      <c r="G774" s="28">
        <v>1.4982553184447999E-2</v>
      </c>
    </row>
    <row r="775" spans="1:7" x14ac:dyDescent="0.3">
      <c r="A775" s="3">
        <v>20120309</v>
      </c>
      <c r="B775" s="28">
        <v>1.3711024341603199E-2</v>
      </c>
      <c r="C775" s="28">
        <v>1.37513549658436E-2</v>
      </c>
      <c r="D775" s="28">
        <v>1.29201371251935E-2</v>
      </c>
      <c r="E775" s="28">
        <v>2.0872581418185401E-2</v>
      </c>
      <c r="F775" s="28">
        <v>2.0105636070657002E-3</v>
      </c>
      <c r="G775" s="28">
        <v>1.5548949054793801E-2</v>
      </c>
    </row>
    <row r="776" spans="1:7" x14ac:dyDescent="0.3">
      <c r="A776" s="3">
        <v>20120312</v>
      </c>
      <c r="B776" s="28">
        <v>6.52494262495473E-3</v>
      </c>
      <c r="C776" s="28">
        <v>2.5632571962935599E-2</v>
      </c>
      <c r="D776" s="28">
        <v>6.60671698420323E-5</v>
      </c>
      <c r="E776" s="28">
        <v>3.32269301584298E-3</v>
      </c>
      <c r="F776" s="28">
        <v>-1.19054431766105E-2</v>
      </c>
      <c r="G776" s="28">
        <v>-2.8494579008453397E-4</v>
      </c>
    </row>
    <row r="777" spans="1:7" x14ac:dyDescent="0.3">
      <c r="A777" s="3">
        <v>20120313</v>
      </c>
      <c r="B777" s="28">
        <v>9.6672032300496296E-3</v>
      </c>
      <c r="C777" s="28">
        <v>2.7048918319148001E-3</v>
      </c>
      <c r="D777" s="28">
        <v>1.09900439244804E-2</v>
      </c>
      <c r="E777" s="28">
        <v>1.03805650616547E-2</v>
      </c>
      <c r="F777" s="28">
        <v>1.08476551906482E-2</v>
      </c>
      <c r="G777" s="28">
        <v>1.0791689934690599E-2</v>
      </c>
    </row>
    <row r="778" spans="1:7" x14ac:dyDescent="0.3">
      <c r="A778" s="3">
        <v>20120314</v>
      </c>
      <c r="B778" s="28">
        <v>-4.2768433304421503E-2</v>
      </c>
      <c r="C778" s="28">
        <v>-3.3250352838276397E-2</v>
      </c>
      <c r="D778" s="28">
        <v>-4.29187587878112E-2</v>
      </c>
      <c r="E778" s="28">
        <v>-3.2232413982544401E-2</v>
      </c>
      <c r="F778" s="28">
        <v>-2.36725158433332E-2</v>
      </c>
      <c r="G778" s="28">
        <v>-3.6188436989548503E-2</v>
      </c>
    </row>
    <row r="779" spans="1:7" x14ac:dyDescent="0.3">
      <c r="A779" s="3">
        <v>20120315</v>
      </c>
      <c r="B779" s="28">
        <v>-9.1199945235473992E-3</v>
      </c>
      <c r="C779" s="28">
        <v>1.0874201894840001E-2</v>
      </c>
      <c r="D779" s="28">
        <v>-1.33851503781213E-2</v>
      </c>
      <c r="E779" s="28">
        <v>2.5025932550498502E-3</v>
      </c>
      <c r="F779" s="28">
        <v>-9.2230348687895002E-3</v>
      </c>
      <c r="G779" s="28">
        <v>-1.4107889960423401E-2</v>
      </c>
    </row>
    <row r="780" spans="1:7" x14ac:dyDescent="0.3">
      <c r="A780" s="3">
        <v>20120316</v>
      </c>
      <c r="B780" s="28">
        <v>1.8308861327498899E-2</v>
      </c>
      <c r="C780" s="28">
        <v>2.6347908348181501E-2</v>
      </c>
      <c r="D780" s="28">
        <v>1.53724150373353E-2</v>
      </c>
      <c r="E780" s="28">
        <v>3.1536800220971897E-2</v>
      </c>
      <c r="F780" s="28">
        <v>9.1063088584095193E-3</v>
      </c>
      <c r="G780" s="28">
        <v>1.64415530343156E-2</v>
      </c>
    </row>
    <row r="781" spans="1:7" x14ac:dyDescent="0.3">
      <c r="A781" s="3">
        <v>20120319</v>
      </c>
      <c r="B781" s="28">
        <v>8.8419850555695595E-3</v>
      </c>
      <c r="C781" s="28">
        <v>9.3722283868299307E-3</v>
      </c>
      <c r="D781" s="28">
        <v>4.5622329032886299E-3</v>
      </c>
      <c r="E781" s="28">
        <v>1.10360766783054E-4</v>
      </c>
      <c r="F781" s="28">
        <v>-2.7624506113285699E-3</v>
      </c>
      <c r="G781" s="28">
        <v>1.1126605939676799E-2</v>
      </c>
    </row>
    <row r="782" spans="1:7" x14ac:dyDescent="0.3">
      <c r="A782" s="3">
        <v>20120320</v>
      </c>
      <c r="B782" s="28">
        <v>-2.84634728221108E-2</v>
      </c>
      <c r="C782" s="28">
        <v>-2.6036164323768402E-2</v>
      </c>
      <c r="D782" s="28">
        <v>-2.3835427820841502E-2</v>
      </c>
      <c r="E782" s="28">
        <v>-2.0775132720300502E-2</v>
      </c>
      <c r="F782" s="28">
        <v>-1.4647221019744999E-2</v>
      </c>
      <c r="G782" s="28">
        <v>-1.81950933277659E-2</v>
      </c>
    </row>
    <row r="783" spans="1:7" x14ac:dyDescent="0.3">
      <c r="A783" s="3">
        <v>20120321</v>
      </c>
      <c r="B783" s="28">
        <v>-1.93820811591153E-3</v>
      </c>
      <c r="C783" s="28">
        <v>-6.8250761928167602E-3</v>
      </c>
      <c r="D783" s="28">
        <v>1.65238349489563E-3</v>
      </c>
      <c r="E783" s="28">
        <v>-6.8289928908092301E-3</v>
      </c>
      <c r="F783" s="28">
        <v>-1.74619670551376E-3</v>
      </c>
      <c r="G783" s="28">
        <v>9.5529578467633599E-3</v>
      </c>
    </row>
    <row r="784" spans="1:7" x14ac:dyDescent="0.3">
      <c r="A784" s="3">
        <v>20120322</v>
      </c>
      <c r="B784" s="28">
        <v>-4.2006279236023597E-3</v>
      </c>
      <c r="C784" s="28">
        <v>-5.4170940580712101E-3</v>
      </c>
      <c r="D784" s="28">
        <v>-2.4122830133707098E-3</v>
      </c>
      <c r="E784" s="28">
        <v>-2.4121732971771098E-3</v>
      </c>
      <c r="F784" s="28">
        <v>5.8813355404620203E-3</v>
      </c>
      <c r="G784" s="28">
        <v>-7.3500685875245598E-3</v>
      </c>
    </row>
    <row r="785" spans="1:7" x14ac:dyDescent="0.3">
      <c r="A785" s="3">
        <v>20120323</v>
      </c>
      <c r="B785" s="28">
        <v>-1.7502111982132199E-2</v>
      </c>
      <c r="C785" s="28">
        <v>-1.6856716437371001E-2</v>
      </c>
      <c r="D785" s="28">
        <v>-1.9165019663267401E-2</v>
      </c>
      <c r="E785" s="28">
        <v>-1.00686078855373E-2</v>
      </c>
      <c r="F785" s="28">
        <v>-8.7711304434714404E-3</v>
      </c>
      <c r="G785" s="28">
        <v>-1.7654114199372399E-2</v>
      </c>
    </row>
    <row r="786" spans="1:7" x14ac:dyDescent="0.3">
      <c r="A786" s="3">
        <v>20120326</v>
      </c>
      <c r="B786" s="28">
        <v>-3.3829445223994199E-3</v>
      </c>
      <c r="C786" s="28">
        <v>4.5261058021287401E-3</v>
      </c>
      <c r="D786" s="28">
        <v>-4.8119835388723501E-3</v>
      </c>
      <c r="E786" s="28">
        <v>9.4710444377370199E-3</v>
      </c>
      <c r="F786" s="28">
        <v>4.4431541126460102E-4</v>
      </c>
      <c r="G786" s="28">
        <v>-1.65306350042739E-3</v>
      </c>
    </row>
    <row r="787" spans="1:7" x14ac:dyDescent="0.3">
      <c r="A787" s="3">
        <v>20120327</v>
      </c>
      <c r="B787" s="28">
        <v>1.10983028708668E-3</v>
      </c>
      <c r="C787" s="28">
        <v>-1.18798368642501E-2</v>
      </c>
      <c r="D787" s="28">
        <v>-9.0314279706288098E-4</v>
      </c>
      <c r="E787" s="28">
        <v>-2.0407292443948399E-2</v>
      </c>
      <c r="F787" s="28">
        <v>-6.0498489079690904E-4</v>
      </c>
      <c r="G787" s="28">
        <v>7.3245639289524101E-4</v>
      </c>
    </row>
    <row r="788" spans="1:7" x14ac:dyDescent="0.3">
      <c r="A788" s="3">
        <v>20120328</v>
      </c>
      <c r="B788" s="28">
        <v>-4.19848716491747E-2</v>
      </c>
      <c r="C788" s="28">
        <v>-3.7854158552700801E-2</v>
      </c>
      <c r="D788" s="28">
        <v>-4.0064094947346002E-2</v>
      </c>
      <c r="E788" s="28">
        <v>-3.0980530563892002E-2</v>
      </c>
      <c r="F788" s="28">
        <v>-1.88998878715264E-2</v>
      </c>
      <c r="G788" s="28">
        <v>-4.1054142720833603E-2</v>
      </c>
    </row>
    <row r="789" spans="1:7" x14ac:dyDescent="0.3">
      <c r="A789" s="3">
        <v>20120329</v>
      </c>
      <c r="B789" s="28">
        <v>-1.9161884909401398E-2</v>
      </c>
      <c r="C789" s="28">
        <v>-1.20205012829404E-2</v>
      </c>
      <c r="D789" s="28">
        <v>-2.1474303709075E-2</v>
      </c>
      <c r="E789" s="28">
        <v>-1.0346239897506101E-2</v>
      </c>
      <c r="F789" s="28">
        <v>-7.3036656076225998E-3</v>
      </c>
      <c r="G789" s="28">
        <v>-2.1692687722630302E-2</v>
      </c>
    </row>
    <row r="790" spans="1:7" x14ac:dyDescent="0.3">
      <c r="A790" s="3">
        <v>20120330</v>
      </c>
      <c r="B790" s="28">
        <v>1.76530600109505E-3</v>
      </c>
      <c r="C790" s="28">
        <v>-4.0601056527604703E-3</v>
      </c>
      <c r="D790" s="28">
        <v>5.0447573554371697E-3</v>
      </c>
      <c r="E790" s="28">
        <v>-7.6820413545222697E-3</v>
      </c>
      <c r="F790" s="28">
        <v>1.37558747583245E-2</v>
      </c>
      <c r="G790" s="28">
        <v>-4.8782700887458897E-4</v>
      </c>
    </row>
    <row r="791" spans="1:7" x14ac:dyDescent="0.3">
      <c r="A791" s="3">
        <v>20120405</v>
      </c>
      <c r="B791" s="28">
        <v>2.81914264637502E-2</v>
      </c>
      <c r="C791" s="28">
        <v>2.5227956147606399E-2</v>
      </c>
      <c r="D791" s="28">
        <v>3.3101444954062698E-2</v>
      </c>
      <c r="E791" s="28">
        <v>3.35295999669602E-2</v>
      </c>
      <c r="F791" s="28">
        <v>1.5068665116102701E-2</v>
      </c>
      <c r="G791" s="28">
        <v>3.0556063008183799E-2</v>
      </c>
    </row>
    <row r="792" spans="1:7" x14ac:dyDescent="0.3">
      <c r="A792" s="3">
        <v>20120406</v>
      </c>
      <c r="B792" s="28">
        <v>4.1014943627033203E-3</v>
      </c>
      <c r="C792" s="28">
        <v>-9.6534641708928602E-4</v>
      </c>
      <c r="D792" s="28">
        <v>2.4927280082359801E-3</v>
      </c>
      <c r="E792" s="28">
        <v>8.7745317598228595E-3</v>
      </c>
      <c r="F792" s="28">
        <v>3.9869480557194496E-3</v>
      </c>
      <c r="G792" s="28">
        <v>2.1056705944636198E-3</v>
      </c>
    </row>
    <row r="793" spans="1:7" x14ac:dyDescent="0.3">
      <c r="A793" s="3">
        <v>20120409</v>
      </c>
      <c r="B793" s="28">
        <v>-1.37205799160542E-2</v>
      </c>
      <c r="C793" s="28">
        <v>-1.3143485364161401E-2</v>
      </c>
      <c r="D793" s="28">
        <v>-1.0930000160724099E-2</v>
      </c>
      <c r="E793" s="28">
        <v>-8.7872269308440099E-3</v>
      </c>
      <c r="F793" s="28">
        <v>-1.09768375382492E-2</v>
      </c>
      <c r="G793" s="28">
        <v>-8.3058322992493796E-3</v>
      </c>
    </row>
    <row r="794" spans="1:7" x14ac:dyDescent="0.3">
      <c r="A794" s="3">
        <v>20120410</v>
      </c>
      <c r="B794" s="28">
        <v>9.3628651584333998E-3</v>
      </c>
      <c r="C794" s="28">
        <v>1.0456448800386001E-2</v>
      </c>
      <c r="D794" s="28">
        <v>1.42429906472318E-2</v>
      </c>
      <c r="E794" s="28">
        <v>6.2840068445707102E-3</v>
      </c>
      <c r="F794" s="28">
        <v>1.22852401763026E-2</v>
      </c>
      <c r="G794" s="28">
        <v>9.90375332241125E-3</v>
      </c>
    </row>
    <row r="795" spans="1:7" x14ac:dyDescent="0.3">
      <c r="A795" s="3">
        <v>20120411</v>
      </c>
      <c r="B795" s="28">
        <v>4.2238606587515597E-3</v>
      </c>
      <c r="C795" s="28">
        <v>5.1916411641326002E-4</v>
      </c>
      <c r="D795" s="28">
        <v>6.3030402791369004E-3</v>
      </c>
      <c r="E795" s="28">
        <v>3.2709970645171402E-3</v>
      </c>
      <c r="F795" s="28">
        <v>5.3291919086449204E-4</v>
      </c>
      <c r="G795" s="28">
        <v>2.2780376701964699E-4</v>
      </c>
    </row>
    <row r="796" spans="1:7" x14ac:dyDescent="0.3">
      <c r="A796" s="3">
        <v>20120412</v>
      </c>
      <c r="B796" s="28">
        <v>2.1226548143219899E-2</v>
      </c>
      <c r="C796" s="28">
        <v>2.0659576618038598E-2</v>
      </c>
      <c r="D796" s="28">
        <v>1.7033884635481899E-2</v>
      </c>
      <c r="E796" s="28">
        <v>1.71105043686718E-2</v>
      </c>
      <c r="F796" s="28">
        <v>2.49695048791586E-2</v>
      </c>
      <c r="G796" s="28">
        <v>1.8498818140361702E-2</v>
      </c>
    </row>
    <row r="797" spans="1:7" x14ac:dyDescent="0.3">
      <c r="A797" s="3">
        <v>20120413</v>
      </c>
      <c r="B797" s="28">
        <v>6.2238263982522697E-3</v>
      </c>
      <c r="C797" s="28">
        <v>3.3771658785405698E-3</v>
      </c>
      <c r="D797" s="28">
        <v>5.6290083299159301E-3</v>
      </c>
      <c r="E797" s="28">
        <v>2.9951334831126199E-3</v>
      </c>
      <c r="F797" s="28">
        <v>2.4711475140098802E-3</v>
      </c>
      <c r="G797" s="28">
        <v>7.8983787742369204E-3</v>
      </c>
    </row>
    <row r="798" spans="1:7" x14ac:dyDescent="0.3">
      <c r="A798" s="3">
        <v>20120416</v>
      </c>
      <c r="B798" s="28">
        <v>-2.5889711082770798E-3</v>
      </c>
      <c r="C798" s="28">
        <v>-3.6866266760383799E-3</v>
      </c>
      <c r="D798" s="28">
        <v>-8.2129081271764895E-4</v>
      </c>
      <c r="E798" s="28">
        <v>-3.4677074472852601E-4</v>
      </c>
      <c r="F798" s="28">
        <v>-4.03111739211957E-4</v>
      </c>
      <c r="G798" s="28">
        <v>-2.95145232121044E-3</v>
      </c>
    </row>
    <row r="799" spans="1:7" x14ac:dyDescent="0.3">
      <c r="A799" s="3">
        <v>20120417</v>
      </c>
      <c r="B799" s="28">
        <v>-6.1059608709920802E-3</v>
      </c>
      <c r="C799" s="28">
        <v>-1.9958911221863501E-3</v>
      </c>
      <c r="D799" s="28">
        <v>-1.25537713575034E-2</v>
      </c>
      <c r="E799" s="28">
        <v>-1.1570345709935599E-2</v>
      </c>
      <c r="F799" s="28">
        <v>-1.63236385296999E-2</v>
      </c>
      <c r="G799" s="28">
        <v>-1.27396374061186E-2</v>
      </c>
    </row>
    <row r="800" spans="1:7" x14ac:dyDescent="0.3">
      <c r="A800" s="3">
        <v>20120418</v>
      </c>
      <c r="B800" s="28">
        <v>1.95972321883713E-2</v>
      </c>
      <c r="C800" s="28">
        <v>9.4723650490510097E-3</v>
      </c>
      <c r="D800" s="28">
        <v>2.95258929984702E-2</v>
      </c>
      <c r="E800" s="28">
        <v>1.62003989296895E-2</v>
      </c>
      <c r="F800" s="28">
        <v>2.5617310466638999E-2</v>
      </c>
      <c r="G800" s="28">
        <v>2.5517145920493398E-2</v>
      </c>
    </row>
    <row r="801" spans="1:7" x14ac:dyDescent="0.3">
      <c r="A801" s="3">
        <v>20120419</v>
      </c>
      <c r="B801" s="28">
        <v>3.7126141309838802E-4</v>
      </c>
      <c r="C801" s="28">
        <v>-6.7534037013960405E-4</v>
      </c>
      <c r="D801" s="28">
        <v>-1.3943292306648799E-3</v>
      </c>
      <c r="E801" s="28">
        <v>-9.6862018725957493E-3</v>
      </c>
      <c r="F801" s="28">
        <v>1.68336160966428E-3</v>
      </c>
      <c r="G801" s="28">
        <v>-8.9363837398076995E-4</v>
      </c>
    </row>
    <row r="802" spans="1:7" x14ac:dyDescent="0.3">
      <c r="A802" s="3">
        <v>20120420</v>
      </c>
      <c r="B802" s="28">
        <v>9.0442086139182996E-3</v>
      </c>
      <c r="C802" s="28">
        <v>4.8865806253573403E-3</v>
      </c>
      <c r="D802" s="28">
        <v>8.0423567461539603E-3</v>
      </c>
      <c r="E802" s="28">
        <v>7.6662104394672904E-3</v>
      </c>
      <c r="F802" s="28">
        <v>1.7493437852835102E-2</v>
      </c>
      <c r="G802" s="28">
        <v>9.7182895046105892E-3</v>
      </c>
    </row>
    <row r="803" spans="1:7" x14ac:dyDescent="0.3">
      <c r="A803" s="3">
        <v>20120423</v>
      </c>
      <c r="B803" s="28">
        <v>-2.70561452674717E-3</v>
      </c>
      <c r="C803" s="28">
        <v>-6.8081638291065602E-3</v>
      </c>
      <c r="D803" s="28">
        <v>-1.7811269247215301E-3</v>
      </c>
      <c r="E803" s="28">
        <v>-9.2348536110068696E-3</v>
      </c>
      <c r="F803" s="28">
        <v>-1.06395253246093E-2</v>
      </c>
      <c r="G803" s="28">
        <v>-6.7770430243661497E-3</v>
      </c>
    </row>
    <row r="804" spans="1:7" x14ac:dyDescent="0.3">
      <c r="A804" s="3">
        <v>20120424</v>
      </c>
      <c r="B804" s="28">
        <v>-1.047917155903E-2</v>
      </c>
      <c r="C804" s="28">
        <v>-1.0285363790067699E-2</v>
      </c>
      <c r="D804" s="28">
        <v>-9.7292926404458305E-3</v>
      </c>
      <c r="E804" s="28">
        <v>-6.3256693421570196E-3</v>
      </c>
      <c r="F804" s="28">
        <v>1.01781301095661E-2</v>
      </c>
      <c r="G804" s="28">
        <v>-7.4208950359410698E-3</v>
      </c>
    </row>
    <row r="805" spans="1:7" x14ac:dyDescent="0.3">
      <c r="A805" s="3">
        <v>20120425</v>
      </c>
      <c r="B805" s="28">
        <v>4.5156329288077099E-3</v>
      </c>
      <c r="C805" s="28">
        <v>3.3724139830051902E-3</v>
      </c>
      <c r="D805" s="28">
        <v>8.6205273139352504E-3</v>
      </c>
      <c r="E805" s="28">
        <v>1.06654542881943E-2</v>
      </c>
      <c r="F805" s="28">
        <v>6.35734770065805E-3</v>
      </c>
      <c r="G805" s="28">
        <v>1.3132087255493601E-2</v>
      </c>
    </row>
    <row r="806" spans="1:7" x14ac:dyDescent="0.3">
      <c r="A806" s="3">
        <v>20120426</v>
      </c>
      <c r="B806" s="28">
        <v>-4.3791631655626002E-3</v>
      </c>
      <c r="C806" s="28">
        <v>-5.8283562443638198E-3</v>
      </c>
      <c r="D806" s="28">
        <v>-5.7915197784124696E-4</v>
      </c>
      <c r="E806" s="28">
        <v>3.7574422270699299E-3</v>
      </c>
      <c r="F806" s="28">
        <v>-6.4523850367090296E-4</v>
      </c>
      <c r="G806" s="28">
        <v>2.0867444546703502E-3</v>
      </c>
    </row>
    <row r="807" spans="1:7" x14ac:dyDescent="0.3">
      <c r="A807" s="3">
        <v>20120427</v>
      </c>
      <c r="B807" s="28">
        <v>-7.1043968875926702E-3</v>
      </c>
      <c r="C807" s="28">
        <v>-3.1573561571494099E-3</v>
      </c>
      <c r="D807" s="28">
        <v>-8.93600922160462E-3</v>
      </c>
      <c r="E807" s="28">
        <v>3.5973978893274099E-3</v>
      </c>
      <c r="F807" s="28">
        <v>-3.8406679706186201E-3</v>
      </c>
      <c r="G807" s="28">
        <v>-6.4507947145601699E-3</v>
      </c>
    </row>
    <row r="808" spans="1:7" x14ac:dyDescent="0.3">
      <c r="A808" s="3">
        <v>20120502</v>
      </c>
      <c r="B808" s="28">
        <v>1.4923934336751699E-2</v>
      </c>
      <c r="C808" s="28">
        <v>2.2455841981425799E-2</v>
      </c>
      <c r="D808" s="28">
        <v>1.9746383694325399E-2</v>
      </c>
      <c r="E808" s="28">
        <v>1.07621905307416E-2</v>
      </c>
      <c r="F808" s="28">
        <v>1.7917605169616501E-2</v>
      </c>
      <c r="G808" s="28">
        <v>2.5184326580636102E-2</v>
      </c>
    </row>
    <row r="809" spans="1:7" x14ac:dyDescent="0.3">
      <c r="A809" s="3">
        <v>20120503</v>
      </c>
      <c r="B809" s="28">
        <v>4.4327769372141702E-3</v>
      </c>
      <c r="C809" s="28">
        <v>2.3339388398009499E-2</v>
      </c>
      <c r="D809" s="28">
        <v>5.2296867110057802E-3</v>
      </c>
      <c r="E809" s="28">
        <v>4.8542102497030198E-3</v>
      </c>
      <c r="F809" s="28">
        <v>1.7745148335421199E-3</v>
      </c>
      <c r="G809" s="28">
        <v>1.6053879492575699E-3</v>
      </c>
    </row>
    <row r="810" spans="1:7" x14ac:dyDescent="0.3">
      <c r="A810" s="3">
        <v>20120504</v>
      </c>
      <c r="B810" s="28">
        <v>1.27065677313922E-2</v>
      </c>
      <c r="C810" s="28">
        <v>7.6011452077573999E-3</v>
      </c>
      <c r="D810" s="28">
        <v>8.4305948670217509E-3</v>
      </c>
      <c r="E810" s="28">
        <v>1.52799872237041E-2</v>
      </c>
      <c r="F810" s="28">
        <v>4.7874174928007E-3</v>
      </c>
      <c r="G810" s="28">
        <v>8.3919583837807499E-3</v>
      </c>
    </row>
    <row r="811" spans="1:7" x14ac:dyDescent="0.3">
      <c r="A811" s="3">
        <v>20120507</v>
      </c>
      <c r="B811" s="28">
        <v>1.04730664561137E-2</v>
      </c>
      <c r="C811" s="28">
        <v>1.69236076236642E-2</v>
      </c>
      <c r="D811" s="28">
        <v>6.4913290437291797E-3</v>
      </c>
      <c r="E811" s="28">
        <v>9.5441040163345495E-3</v>
      </c>
      <c r="F811" s="28">
        <v>-5.61006932756328E-3</v>
      </c>
      <c r="G811" s="28">
        <v>2.27012517528999E-3</v>
      </c>
    </row>
    <row r="812" spans="1:7" x14ac:dyDescent="0.3">
      <c r="A812" s="3">
        <v>20120508</v>
      </c>
      <c r="B812" s="28">
        <v>-2.1176464272078701E-3</v>
      </c>
      <c r="C812" s="28">
        <v>-5.31626570280862E-3</v>
      </c>
      <c r="D812" s="28">
        <v>-1.3361095382855999E-3</v>
      </c>
      <c r="E812" s="28">
        <v>-4.2604632969345801E-3</v>
      </c>
      <c r="F812" s="28">
        <v>-5.41188567631365E-3</v>
      </c>
      <c r="G812" s="28">
        <v>3.3874046205717602E-4</v>
      </c>
    </row>
    <row r="813" spans="1:7" x14ac:dyDescent="0.3">
      <c r="A813" s="3">
        <v>20120509</v>
      </c>
      <c r="B813" s="28">
        <v>-1.7104644830323201E-2</v>
      </c>
      <c r="C813" s="28">
        <v>-2.10395619639107E-2</v>
      </c>
      <c r="D813" s="28">
        <v>-2.0670802411824701E-2</v>
      </c>
      <c r="E813" s="28">
        <v>-1.8552269097935201E-2</v>
      </c>
      <c r="F813" s="28">
        <v>-1.3818415923979199E-2</v>
      </c>
      <c r="G813" s="28">
        <v>-2.2017314993641499E-2</v>
      </c>
    </row>
    <row r="814" spans="1:7" x14ac:dyDescent="0.3">
      <c r="A814" s="3">
        <v>20120510</v>
      </c>
      <c r="B814" s="28">
        <v>3.94084310140812E-3</v>
      </c>
      <c r="C814" s="28">
        <v>1.2954447643917099E-2</v>
      </c>
      <c r="D814" s="28">
        <v>-3.2665724363374198E-4</v>
      </c>
      <c r="E814" s="28">
        <v>-2.7913805137133301E-3</v>
      </c>
      <c r="F814" s="28">
        <v>-7.1083145816399295E-4</v>
      </c>
      <c r="G814" s="28">
        <v>7.5733541437499703E-4</v>
      </c>
    </row>
    <row r="815" spans="1:7" x14ac:dyDescent="0.3">
      <c r="A815" s="3">
        <v>20120511</v>
      </c>
      <c r="B815" s="28">
        <v>-9.4398427646280106E-3</v>
      </c>
      <c r="C815" s="28">
        <v>7.86663114104659E-3</v>
      </c>
      <c r="D815" s="28">
        <v>-1.01213485031419E-2</v>
      </c>
      <c r="E815" s="28">
        <v>-3.4753271169643699E-3</v>
      </c>
      <c r="F815" s="28">
        <v>-7.3190591329941098E-3</v>
      </c>
      <c r="G815" s="28">
        <v>-8.8631793903261799E-3</v>
      </c>
    </row>
    <row r="816" spans="1:7" x14ac:dyDescent="0.3">
      <c r="A816" s="3">
        <v>20120514</v>
      </c>
      <c r="B816" s="28">
        <v>-7.1968783866165602E-3</v>
      </c>
      <c r="C816" s="28">
        <v>1.17673069220169E-2</v>
      </c>
      <c r="D816" s="28">
        <v>-4.8247322079550204E-3</v>
      </c>
      <c r="E816" s="28">
        <v>-1.14122664349852E-2</v>
      </c>
      <c r="F816" s="28">
        <v>-4.4152506956457597E-3</v>
      </c>
      <c r="G816" s="28">
        <v>-8.4893265639944104E-3</v>
      </c>
    </row>
    <row r="817" spans="1:7" x14ac:dyDescent="0.3">
      <c r="A817" s="3">
        <v>20120515</v>
      </c>
      <c r="B817" s="28">
        <v>2.1199556935555201E-3</v>
      </c>
      <c r="C817" s="28">
        <v>-7.9347090941627695E-3</v>
      </c>
      <c r="D817" s="28">
        <v>2.2035521990444299E-3</v>
      </c>
      <c r="E817" s="28">
        <v>8.9812039152860797E-3</v>
      </c>
      <c r="F817" s="28">
        <v>3.6198517431139101E-3</v>
      </c>
      <c r="G817" s="28">
        <v>-5.1512801231839702E-3</v>
      </c>
    </row>
    <row r="818" spans="1:7" x14ac:dyDescent="0.3">
      <c r="A818" s="3">
        <v>20120516</v>
      </c>
      <c r="B818" s="28">
        <v>-1.5824484091323799E-2</v>
      </c>
      <c r="C818" s="28">
        <v>-7.9693157894104999E-3</v>
      </c>
      <c r="D818" s="28">
        <v>-1.75071084617636E-2</v>
      </c>
      <c r="E818" s="28">
        <v>-1.3772811671445701E-2</v>
      </c>
      <c r="F818" s="28">
        <v>-1.8316469426018198E-2</v>
      </c>
      <c r="G818" s="28">
        <v>-1.4507189588121701E-2</v>
      </c>
    </row>
    <row r="819" spans="1:7" x14ac:dyDescent="0.3">
      <c r="A819" s="3">
        <v>20120517</v>
      </c>
      <c r="B819" s="28">
        <v>1.13844152166206E-2</v>
      </c>
      <c r="C819" s="28">
        <v>1.54907020837294E-3</v>
      </c>
      <c r="D819" s="28">
        <v>1.3883314270047201E-2</v>
      </c>
      <c r="E819" s="28">
        <v>1.0278605937911699E-2</v>
      </c>
      <c r="F819" s="28">
        <v>1.9426445601579901E-2</v>
      </c>
      <c r="G819" s="28">
        <v>1.51035505612619E-2</v>
      </c>
    </row>
    <row r="820" spans="1:7" x14ac:dyDescent="0.3">
      <c r="A820" s="3">
        <v>20120518</v>
      </c>
      <c r="B820" s="28">
        <v>-1.9095016878294801E-2</v>
      </c>
      <c r="C820" s="28">
        <v>-1.9844198376713602E-2</v>
      </c>
      <c r="D820" s="28">
        <v>-2.0102132073506501E-2</v>
      </c>
      <c r="E820" s="28">
        <v>-1.46170115597391E-2</v>
      </c>
      <c r="F820" s="28">
        <v>-1.5342483472579301E-2</v>
      </c>
      <c r="G820" s="28">
        <v>-1.5637000800889998E-2</v>
      </c>
    </row>
    <row r="821" spans="1:7" x14ac:dyDescent="0.3">
      <c r="A821" s="3">
        <v>20120521</v>
      </c>
      <c r="B821" s="28">
        <v>1.4806315133698299E-4</v>
      </c>
      <c r="C821" s="28">
        <v>6.7837032927306202E-4</v>
      </c>
      <c r="D821" s="28">
        <v>3.10591611692972E-3</v>
      </c>
      <c r="E821" s="28">
        <v>9.2505049165502399E-3</v>
      </c>
      <c r="F821" s="28">
        <v>3.1843227457218303E-4</v>
      </c>
      <c r="G821" s="28">
        <v>6.0903040686884702E-3</v>
      </c>
    </row>
    <row r="822" spans="1:7" x14ac:dyDescent="0.3">
      <c r="A822" s="3">
        <v>20120522</v>
      </c>
      <c r="B822" s="28">
        <v>1.18303638014406E-2</v>
      </c>
      <c r="C822" s="28">
        <v>1.42324659555472E-2</v>
      </c>
      <c r="D822" s="28">
        <v>1.80396659267682E-2</v>
      </c>
      <c r="E822" s="28">
        <v>1.54517533375507E-2</v>
      </c>
      <c r="F822" s="28">
        <v>1.7940558490551699E-2</v>
      </c>
      <c r="G822" s="28">
        <v>1.54894349889935E-2</v>
      </c>
    </row>
    <row r="823" spans="1:7" x14ac:dyDescent="0.3">
      <c r="A823" s="3">
        <v>20120523</v>
      </c>
      <c r="B823" s="28">
        <v>-5.7254803638215898E-3</v>
      </c>
      <c r="C823" s="28">
        <v>1.00944240644638E-3</v>
      </c>
      <c r="D823" s="28">
        <v>-2.3160467715431102E-3</v>
      </c>
      <c r="E823" s="28">
        <v>-4.2687559128033997E-3</v>
      </c>
      <c r="F823" s="28">
        <v>3.5245970007113998E-5</v>
      </c>
      <c r="G823" s="28">
        <v>-7.0648988999740796E-3</v>
      </c>
    </row>
    <row r="824" spans="1:7" x14ac:dyDescent="0.3">
      <c r="A824" s="3">
        <v>20120524</v>
      </c>
      <c r="B824" s="28">
        <v>-1.9460997227298699E-4</v>
      </c>
      <c r="C824" s="28">
        <v>-1.22248966230147E-2</v>
      </c>
      <c r="D824" s="28">
        <v>1.32567541306606E-3</v>
      </c>
      <c r="E824" s="28">
        <v>-2.1673524787788698E-2</v>
      </c>
      <c r="F824" s="28">
        <v>-8.6689955240117408E-3</v>
      </c>
      <c r="G824" s="28">
        <v>-3.2074395155997702E-3</v>
      </c>
    </row>
    <row r="825" spans="1:7" x14ac:dyDescent="0.3">
      <c r="A825" s="3">
        <v>20120525</v>
      </c>
      <c r="B825" s="28">
        <v>-1.3304709369744899E-2</v>
      </c>
      <c r="C825" s="28">
        <v>-1.3071515295788001E-2</v>
      </c>
      <c r="D825" s="28">
        <v>-9.6252046311390994E-3</v>
      </c>
      <c r="E825" s="28">
        <v>-1.4894009073102499E-2</v>
      </c>
      <c r="F825" s="28">
        <v>-8.8417193597978994E-3</v>
      </c>
      <c r="G825" s="28">
        <v>-4.94162115101372E-3</v>
      </c>
    </row>
    <row r="826" spans="1:7" x14ac:dyDescent="0.3">
      <c r="A826" s="3">
        <v>20120528</v>
      </c>
      <c r="B826" s="28">
        <v>4.9179247924305098E-3</v>
      </c>
      <c r="C826" s="28">
        <v>7.1335602532739597E-3</v>
      </c>
      <c r="D826" s="28">
        <v>2.3869473159420701E-2</v>
      </c>
      <c r="E826" s="28">
        <v>1.3785623704773899E-2</v>
      </c>
      <c r="F826" s="28">
        <v>1.34099572758414E-2</v>
      </c>
      <c r="G826" s="28">
        <v>2.0872704091449298E-2</v>
      </c>
    </row>
    <row r="827" spans="1:7" x14ac:dyDescent="0.3">
      <c r="A827" s="3">
        <v>20120529</v>
      </c>
      <c r="B827" s="28">
        <v>1.7236453283025598E-2</v>
      </c>
      <c r="C827" s="28">
        <v>9.9497650642384992E-3</v>
      </c>
      <c r="D827" s="28">
        <v>1.6790693320466801E-2</v>
      </c>
      <c r="E827" s="28">
        <v>9.8703961963497299E-3</v>
      </c>
      <c r="F827" s="28">
        <v>1.5491899475075699E-2</v>
      </c>
      <c r="G827" s="28">
        <v>1.53503638814307E-2</v>
      </c>
    </row>
    <row r="828" spans="1:7" x14ac:dyDescent="0.3">
      <c r="A828" s="3">
        <v>20120530</v>
      </c>
      <c r="B828" s="28">
        <v>-8.7113466589870897E-5</v>
      </c>
      <c r="C828" s="28">
        <v>-1.79389505338188E-4</v>
      </c>
      <c r="D828" s="28">
        <v>-2.6051023894683098E-3</v>
      </c>
      <c r="E828" s="28">
        <v>1.0672649203595399E-3</v>
      </c>
      <c r="F828" s="28">
        <v>-1.0620508488463E-3</v>
      </c>
      <c r="G828" s="28">
        <v>-4.5683826500256099E-3</v>
      </c>
    </row>
    <row r="829" spans="1:7" x14ac:dyDescent="0.3">
      <c r="A829" s="3">
        <v>20120531</v>
      </c>
      <c r="B829" s="28">
        <v>7.2684337800109399E-3</v>
      </c>
      <c r="C829" s="28">
        <v>9.3520209779645695E-3</v>
      </c>
      <c r="D829" s="28">
        <v>-2.47880444206205E-3</v>
      </c>
      <c r="E829" s="28">
        <v>6.3269402348623601E-3</v>
      </c>
      <c r="F829" s="28">
        <v>-5.5084386402539896E-3</v>
      </c>
      <c r="G829" s="28">
        <v>-5.9874409606320697E-3</v>
      </c>
    </row>
    <row r="830" spans="1:7" x14ac:dyDescent="0.3">
      <c r="A830" s="3">
        <v>20120601</v>
      </c>
      <c r="B830" s="28">
        <v>-5.5569582006747501E-3</v>
      </c>
      <c r="C830" s="28">
        <v>1.1531034134539099E-2</v>
      </c>
      <c r="D830" s="28">
        <v>-5.4791790190660602E-3</v>
      </c>
      <c r="E830" s="28">
        <v>2.65604028399927E-3</v>
      </c>
      <c r="F830" s="28">
        <v>1.86732564728468E-3</v>
      </c>
      <c r="G830" s="28">
        <v>-3.38323830478705E-3</v>
      </c>
    </row>
    <row r="831" spans="1:7" x14ac:dyDescent="0.3">
      <c r="A831" s="3">
        <v>20120604</v>
      </c>
      <c r="B831" s="28">
        <v>-3.3914639963269502E-2</v>
      </c>
      <c r="C831" s="28">
        <v>-1.1114584134471899E-2</v>
      </c>
      <c r="D831" s="28">
        <v>-3.5256649943650402E-2</v>
      </c>
      <c r="E831" s="28">
        <v>-2.28057598918068E-2</v>
      </c>
      <c r="F831" s="28">
        <v>-2.88997731292648E-2</v>
      </c>
      <c r="G831" s="28">
        <v>-3.3577936267732401E-2</v>
      </c>
    </row>
    <row r="832" spans="1:7" x14ac:dyDescent="0.3">
      <c r="A832" s="3">
        <v>20120605</v>
      </c>
      <c r="B832" s="28">
        <v>1.48368293450632E-4</v>
      </c>
      <c r="C832" s="28">
        <v>1.7725893863745599E-2</v>
      </c>
      <c r="D832" s="28">
        <v>-4.40325465099781E-3</v>
      </c>
      <c r="E832" s="28">
        <v>2.1619755423190998E-3</v>
      </c>
      <c r="F832" s="28">
        <v>-3.3239122776618701E-4</v>
      </c>
      <c r="G832" s="28">
        <v>-3.1622419839116298E-3</v>
      </c>
    </row>
    <row r="833" spans="1:7" x14ac:dyDescent="0.3">
      <c r="A833" s="3">
        <v>20120606</v>
      </c>
      <c r="B833" s="28">
        <v>-2.38129031238863E-3</v>
      </c>
      <c r="C833" s="28">
        <v>-6.2105388444912398E-3</v>
      </c>
      <c r="D833" s="28">
        <v>-1.4295607790773201E-3</v>
      </c>
      <c r="E833" s="28">
        <v>-5.6045110518164699E-3</v>
      </c>
      <c r="F833" s="28">
        <v>1.5009334629068299E-3</v>
      </c>
      <c r="G833" s="28">
        <v>-1.39580850693976E-3</v>
      </c>
    </row>
    <row r="834" spans="1:7" x14ac:dyDescent="0.3">
      <c r="A834" s="3">
        <v>20120607</v>
      </c>
      <c r="B834" s="28">
        <v>-7.3157272029438902E-3</v>
      </c>
      <c r="C834" s="28">
        <v>-9.2805251737716303E-3</v>
      </c>
      <c r="D834" s="28">
        <v>-7.5792105778459198E-3</v>
      </c>
      <c r="E834" s="28">
        <v>-2.9257361141402901E-3</v>
      </c>
      <c r="F834" s="28">
        <v>-1.2675375414742201E-3</v>
      </c>
      <c r="G834" s="28">
        <v>-7.4695120830068204E-3</v>
      </c>
    </row>
    <row r="835" spans="1:7" x14ac:dyDescent="0.3">
      <c r="A835" s="3">
        <v>20120608</v>
      </c>
      <c r="B835" s="28">
        <v>-3.5120657224827398E-3</v>
      </c>
      <c r="C835" s="28">
        <v>-2.4293259792608898E-3</v>
      </c>
      <c r="D835" s="28">
        <v>-1.5845840822038999E-3</v>
      </c>
      <c r="E835" s="28">
        <v>-5.6154853557164597E-3</v>
      </c>
      <c r="F835" s="28">
        <v>-9.6640525525372705E-3</v>
      </c>
      <c r="G835" s="28">
        <v>-5.40087574374906E-3</v>
      </c>
    </row>
    <row r="836" spans="1:7" x14ac:dyDescent="0.3">
      <c r="A836" s="3">
        <v>20120611</v>
      </c>
      <c r="B836" s="28">
        <v>2.37141469493376E-2</v>
      </c>
      <c r="C836" s="28">
        <v>1.48129823688292E-2</v>
      </c>
      <c r="D836" s="28">
        <v>2.1826611276077001E-2</v>
      </c>
      <c r="E836" s="28">
        <v>8.4605425068808894E-3</v>
      </c>
      <c r="F836" s="28">
        <v>1.49698329916734E-2</v>
      </c>
      <c r="G836" s="28">
        <v>1.6956805935400599E-2</v>
      </c>
    </row>
    <row r="837" spans="1:7" x14ac:dyDescent="0.3">
      <c r="A837" s="3">
        <v>20120612</v>
      </c>
      <c r="B837" s="28">
        <v>-1.01525010836376E-2</v>
      </c>
      <c r="C837" s="28">
        <v>7.3564686153981497E-3</v>
      </c>
      <c r="D837" s="28">
        <v>-9.9430618366610993E-3</v>
      </c>
      <c r="E837" s="28">
        <v>-3.96372999477665E-3</v>
      </c>
      <c r="F837" s="28">
        <v>-3.16501002668153E-3</v>
      </c>
      <c r="G837" s="28">
        <v>-1.02761322188925E-2</v>
      </c>
    </row>
    <row r="838" spans="1:7" x14ac:dyDescent="0.3">
      <c r="A838" s="3">
        <v>20120613</v>
      </c>
      <c r="B838" s="28">
        <v>1.2816392129100801E-2</v>
      </c>
      <c r="C838" s="28">
        <v>2.5405020288941201E-2</v>
      </c>
      <c r="D838" s="28">
        <v>1.2488341843496901E-2</v>
      </c>
      <c r="E838" s="28">
        <v>2.2753131601728899E-2</v>
      </c>
      <c r="F838" s="28">
        <v>1.75972950484043E-2</v>
      </c>
      <c r="G838" s="28">
        <v>1.26871817858463E-2</v>
      </c>
    </row>
    <row r="839" spans="1:7" x14ac:dyDescent="0.3">
      <c r="A839" s="3">
        <v>20120614</v>
      </c>
      <c r="B839" s="28">
        <v>-4.4194338728189304E-3</v>
      </c>
      <c r="C839" s="28">
        <v>-5.4588074111122297E-3</v>
      </c>
      <c r="D839" s="28">
        <v>-8.4813014334978402E-3</v>
      </c>
      <c r="E839" s="28">
        <v>4.1395021568749303E-3</v>
      </c>
      <c r="F839" s="28">
        <v>-9.4023249955443693E-3</v>
      </c>
      <c r="G839" s="28">
        <v>-1.09571819676735E-2</v>
      </c>
    </row>
    <row r="840" spans="1:7" x14ac:dyDescent="0.3">
      <c r="A840" s="3">
        <v>20120615</v>
      </c>
      <c r="B840" s="28">
        <v>4.0324459870296001E-4</v>
      </c>
      <c r="C840" s="28">
        <v>9.9984672252386008E-3</v>
      </c>
      <c r="D840" s="28">
        <v>-3.88658233063494E-3</v>
      </c>
      <c r="E840" s="28">
        <v>-4.3429747470534802E-3</v>
      </c>
      <c r="F840" s="28">
        <v>7.1917419348157003E-3</v>
      </c>
      <c r="G840" s="28">
        <v>5.7132408526515204E-4</v>
      </c>
    </row>
    <row r="841" spans="1:7" x14ac:dyDescent="0.3">
      <c r="A841" s="3">
        <v>20120618</v>
      </c>
      <c r="B841" s="28">
        <v>8.0515677721403299E-3</v>
      </c>
      <c r="C841" s="28">
        <v>1.09552888679714E-2</v>
      </c>
      <c r="D841" s="28">
        <v>7.4799803225840504E-3</v>
      </c>
      <c r="E841" s="28">
        <v>7.6309304093174898E-3</v>
      </c>
      <c r="F841" s="28">
        <v>4.4955169541950699E-3</v>
      </c>
      <c r="G841" s="28">
        <v>7.21933989307646E-3</v>
      </c>
    </row>
    <row r="842" spans="1:7" x14ac:dyDescent="0.3">
      <c r="A842" s="3">
        <v>20120619</v>
      </c>
      <c r="B842" s="28">
        <v>-6.4414798166559702E-3</v>
      </c>
      <c r="C842" s="28">
        <v>1.8599817982248101E-4</v>
      </c>
      <c r="D842" s="28">
        <v>-1.17938944011247E-2</v>
      </c>
      <c r="E842" s="28">
        <v>-9.6993609463400694E-3</v>
      </c>
      <c r="F842" s="28">
        <v>-7.1079007518082904E-3</v>
      </c>
      <c r="G842" s="28">
        <v>-9.9692346563562198E-3</v>
      </c>
    </row>
    <row r="843" spans="1:7" x14ac:dyDescent="0.3">
      <c r="A843" s="3">
        <v>20120620</v>
      </c>
      <c r="B843" s="28">
        <v>9.2837725461119896E-4</v>
      </c>
      <c r="C843" s="28">
        <v>-2.2102641349188198E-2</v>
      </c>
      <c r="D843" s="28">
        <v>-2.2964354878381998E-3</v>
      </c>
      <c r="E843" s="28">
        <v>-3.9520169307330402E-3</v>
      </c>
      <c r="F843" s="28">
        <v>-1.42560930005043E-3</v>
      </c>
      <c r="G843" s="28">
        <v>-1.2026442555229701E-3</v>
      </c>
    </row>
    <row r="844" spans="1:7" x14ac:dyDescent="0.3">
      <c r="A844" s="3">
        <v>20120621</v>
      </c>
      <c r="B844" s="28">
        <v>-1.59072565099477E-2</v>
      </c>
      <c r="C844" s="28">
        <v>-9.4846804364190403E-3</v>
      </c>
      <c r="D844" s="28">
        <v>-1.4593723874144199E-2</v>
      </c>
      <c r="E844" s="28">
        <v>-1.20979910270943E-2</v>
      </c>
      <c r="F844" s="28">
        <v>-1.4931305827297001E-2</v>
      </c>
      <c r="G844" s="28">
        <v>-1.7886624274205998E-2</v>
      </c>
    </row>
    <row r="845" spans="1:7" x14ac:dyDescent="0.3">
      <c r="A845" s="3">
        <v>20120625</v>
      </c>
      <c r="B845" s="28">
        <v>-2.3611454044795699E-2</v>
      </c>
      <c r="C845" s="28">
        <v>-5.9687366099561798E-3</v>
      </c>
      <c r="D845" s="28">
        <v>-2.62679417552199E-2</v>
      </c>
      <c r="E845" s="28">
        <v>-1.7786121792472801E-2</v>
      </c>
      <c r="F845" s="28">
        <v>-1.9088133505144399E-2</v>
      </c>
      <c r="G845" s="28">
        <v>-3.1127049978459401E-2</v>
      </c>
    </row>
    <row r="846" spans="1:7" x14ac:dyDescent="0.3">
      <c r="A846" s="3">
        <v>20120626</v>
      </c>
      <c r="B846" s="28">
        <v>-2.64660195699172E-3</v>
      </c>
      <c r="C846" s="28">
        <v>-4.8615810374874301E-3</v>
      </c>
      <c r="D846" s="28">
        <v>-3.9646764119877602E-3</v>
      </c>
      <c r="E846" s="28">
        <v>-1.6577990051992199E-3</v>
      </c>
      <c r="F846" s="28">
        <v>6.9956407014343698E-3</v>
      </c>
      <c r="G846" s="28">
        <v>-5.4172547918190104E-4</v>
      </c>
    </row>
    <row r="847" spans="1:7" x14ac:dyDescent="0.3">
      <c r="A847" s="3">
        <v>20120627</v>
      </c>
      <c r="B847" s="28">
        <v>-3.3859356798891399E-3</v>
      </c>
      <c r="C847" s="28">
        <v>6.0373168551760498E-3</v>
      </c>
      <c r="D847" s="28">
        <v>-3.6820523673797801E-3</v>
      </c>
      <c r="E847" s="28">
        <v>8.0548104675489502E-4</v>
      </c>
      <c r="F847" s="28">
        <v>-3.03920199850265E-3</v>
      </c>
      <c r="G847" s="28">
        <v>-6.4342863811483698E-3</v>
      </c>
    </row>
    <row r="848" spans="1:7" x14ac:dyDescent="0.3">
      <c r="A848" s="3">
        <v>20120628</v>
      </c>
      <c r="B848" s="28">
        <v>-1.1667637994792601E-2</v>
      </c>
      <c r="C848" s="28">
        <v>4.96237035294784E-3</v>
      </c>
      <c r="D848" s="28">
        <v>-1.49959951261746E-2</v>
      </c>
      <c r="E848" s="28">
        <v>-8.3479427994010702E-3</v>
      </c>
      <c r="F848" s="28">
        <v>-5.5942107297637603E-3</v>
      </c>
      <c r="G848" s="28">
        <v>-1.5287231188536801E-2</v>
      </c>
    </row>
    <row r="849" spans="1:7" x14ac:dyDescent="0.3">
      <c r="A849" s="3">
        <v>20120629</v>
      </c>
      <c r="B849" s="28">
        <v>1.2144753688600299E-2</v>
      </c>
      <c r="C849" s="28">
        <v>1.6268563154474301E-2</v>
      </c>
      <c r="D849" s="28">
        <v>9.3587401991106697E-3</v>
      </c>
      <c r="E849" s="28">
        <v>1.4212141074997501E-2</v>
      </c>
      <c r="F849" s="28">
        <v>1.91945348560369E-2</v>
      </c>
      <c r="G849" s="28">
        <v>1.1732999216206699E-2</v>
      </c>
    </row>
    <row r="850" spans="1:7" x14ac:dyDescent="0.3">
      <c r="A850" s="3">
        <v>20120702</v>
      </c>
      <c r="B850" s="28">
        <v>9.0657921158028305E-3</v>
      </c>
      <c r="C850" s="28">
        <v>1.9492646604924498E-2</v>
      </c>
      <c r="D850" s="28">
        <v>-2.8766889958430002E-3</v>
      </c>
      <c r="E850" s="28">
        <v>1.3463109838051501E-2</v>
      </c>
      <c r="F850" s="28">
        <v>1.55158975718617E-3</v>
      </c>
      <c r="G850" s="28">
        <v>2.1867006863719998E-3</v>
      </c>
    </row>
    <row r="851" spans="1:7" x14ac:dyDescent="0.3">
      <c r="A851" s="3">
        <v>20120703</v>
      </c>
      <c r="B851" s="28">
        <v>3.05974600956114E-3</v>
      </c>
      <c r="C851" s="28">
        <v>-7.8470287235742897E-3</v>
      </c>
      <c r="D851" s="28">
        <v>-4.7727726116457998E-3</v>
      </c>
      <c r="E851" s="28">
        <v>1.30783126601965E-2</v>
      </c>
      <c r="F851" s="28">
        <v>3.1649252943054401E-3</v>
      </c>
      <c r="G851" s="28">
        <v>-2.07101104114086E-3</v>
      </c>
    </row>
    <row r="852" spans="1:7" x14ac:dyDescent="0.3">
      <c r="A852" s="3">
        <v>20120704</v>
      </c>
      <c r="B852" s="28">
        <v>1.29711595534683E-3</v>
      </c>
      <c r="C852" s="28">
        <v>-1.38784013963785E-2</v>
      </c>
      <c r="D852" s="28">
        <v>-7.3047507436287901E-3</v>
      </c>
      <c r="E852" s="28">
        <v>-7.1684155289053703E-4</v>
      </c>
      <c r="F852" s="28">
        <v>-6.0070769085633299E-4</v>
      </c>
      <c r="G852" s="28">
        <v>-2.2799843065755198E-3</v>
      </c>
    </row>
    <row r="853" spans="1:7" x14ac:dyDescent="0.3">
      <c r="A853" s="3">
        <v>20120705</v>
      </c>
      <c r="B853" s="28">
        <v>-1.89018520431012E-2</v>
      </c>
      <c r="C853" s="28">
        <v>-5.6684282795295398E-3</v>
      </c>
      <c r="D853" s="28">
        <v>-1.98460809045422E-2</v>
      </c>
      <c r="E853" s="28">
        <v>-1.55443917771245E-2</v>
      </c>
      <c r="F853" s="28">
        <v>-9.0065421027907804E-3</v>
      </c>
      <c r="G853" s="28">
        <v>-2.23889283013835E-2</v>
      </c>
    </row>
    <row r="854" spans="1:7" x14ac:dyDescent="0.3">
      <c r="A854" s="3">
        <v>20120706</v>
      </c>
      <c r="B854" s="28">
        <v>1.9436696511116801E-2</v>
      </c>
      <c r="C854" s="28">
        <v>3.01240600877659E-2</v>
      </c>
      <c r="D854" s="28">
        <v>2.1384851700028799E-2</v>
      </c>
      <c r="E854" s="28">
        <v>2.90167774254993E-2</v>
      </c>
      <c r="F854" s="28">
        <v>1.01252768242838E-2</v>
      </c>
      <c r="G854" s="28">
        <v>1.8061150310383901E-2</v>
      </c>
    </row>
    <row r="855" spans="1:7" x14ac:dyDescent="0.3">
      <c r="A855" s="3">
        <v>20120709</v>
      </c>
      <c r="B855" s="28">
        <v>-2.4228479239698699E-2</v>
      </c>
      <c r="C855" s="28">
        <v>-5.7476589481736898E-3</v>
      </c>
      <c r="D855" s="28">
        <v>-2.94872619684141E-2</v>
      </c>
      <c r="E855" s="28">
        <v>-1.43458648231829E-2</v>
      </c>
      <c r="F855" s="28">
        <v>-2.5487472566314E-2</v>
      </c>
      <c r="G855" s="28">
        <v>-3.0698658406714999E-2</v>
      </c>
    </row>
    <row r="856" spans="1:7" x14ac:dyDescent="0.3">
      <c r="A856" s="3">
        <v>20120710</v>
      </c>
      <c r="B856" s="28">
        <v>-1.3999593575717799E-2</v>
      </c>
      <c r="C856" s="28">
        <v>-2.47813636288353E-2</v>
      </c>
      <c r="D856" s="28">
        <v>-5.7789180819306004E-3</v>
      </c>
      <c r="E856" s="28">
        <v>-7.8252704056037108E-3</v>
      </c>
      <c r="F856" s="28">
        <v>-4.2064165209042903E-3</v>
      </c>
      <c r="G856" s="28">
        <v>-3.0735258017823399E-3</v>
      </c>
    </row>
    <row r="857" spans="1:7" x14ac:dyDescent="0.3">
      <c r="A857" s="3">
        <v>20120711</v>
      </c>
      <c r="B857" s="28">
        <v>6.9208344812268603E-3</v>
      </c>
      <c r="C857" s="28">
        <v>2.7375941956504699E-2</v>
      </c>
      <c r="D857" s="28">
        <v>1.14686328619664E-2</v>
      </c>
      <c r="E857" s="28">
        <v>1.3568065029868299E-2</v>
      </c>
      <c r="F857" s="28">
        <v>2.5798056191286801E-4</v>
      </c>
      <c r="G857" s="28">
        <v>1.3309245690817499E-2</v>
      </c>
    </row>
    <row r="858" spans="1:7" x14ac:dyDescent="0.3">
      <c r="A858" s="3">
        <v>20120712</v>
      </c>
      <c r="B858" s="28">
        <v>1.07243139279936E-2</v>
      </c>
      <c r="C858" s="28">
        <v>1.00049329498777E-2</v>
      </c>
      <c r="D858" s="28">
        <v>1.12594907414519E-2</v>
      </c>
      <c r="E858" s="28">
        <v>8.0582308017116099E-3</v>
      </c>
      <c r="F858" s="28">
        <v>7.7637177527398998E-3</v>
      </c>
      <c r="G858" s="28">
        <v>1.68341984438816E-2</v>
      </c>
    </row>
    <row r="859" spans="1:7" x14ac:dyDescent="0.3">
      <c r="A859" s="3">
        <v>20120713</v>
      </c>
      <c r="B859" s="28">
        <v>-9.3235132926737605E-3</v>
      </c>
      <c r="C859" s="28">
        <v>6.7545777296133397E-3</v>
      </c>
      <c r="D859" s="28">
        <v>-6.6418457830057101E-3</v>
      </c>
      <c r="E859" s="28">
        <v>4.6039823659493797E-3</v>
      </c>
      <c r="F859" s="28">
        <v>3.8616212927163902E-3</v>
      </c>
      <c r="G859" s="28">
        <v>-3.9537543565112002E-3</v>
      </c>
    </row>
    <row r="860" spans="1:7" x14ac:dyDescent="0.3">
      <c r="A860" s="3">
        <v>20120716</v>
      </c>
      <c r="B860" s="28">
        <v>-4.3347443203461802E-2</v>
      </c>
      <c r="C860" s="28">
        <v>-2.3309606302232701E-2</v>
      </c>
      <c r="D860" s="28">
        <v>-3.8803345824594299E-2</v>
      </c>
      <c r="E860" s="28">
        <v>-2.5284374678334401E-2</v>
      </c>
      <c r="F860" s="28">
        <v>-1.71253883604209E-2</v>
      </c>
      <c r="G860" s="28">
        <v>-2.6965380755653801E-2</v>
      </c>
    </row>
    <row r="861" spans="1:7" x14ac:dyDescent="0.3">
      <c r="A861" s="3">
        <v>20120717</v>
      </c>
      <c r="B861" s="28">
        <v>5.5428535446205799E-3</v>
      </c>
      <c r="C861" s="28">
        <v>-5.2754835856765299E-3</v>
      </c>
      <c r="D861" s="28">
        <v>7.3737255454192404E-3</v>
      </c>
      <c r="E861" s="28">
        <v>-7.8814998999942095E-3</v>
      </c>
      <c r="F861" s="28">
        <v>1.39460784441096E-2</v>
      </c>
      <c r="G861" s="28">
        <v>9.1799194015279896E-3</v>
      </c>
    </row>
    <row r="862" spans="1:7" x14ac:dyDescent="0.3">
      <c r="A862" s="3">
        <v>20120718</v>
      </c>
      <c r="B862" s="28">
        <v>2.5652077438563302E-3</v>
      </c>
      <c r="C862" s="28">
        <v>-8.4297464281504698E-4</v>
      </c>
      <c r="D862" s="28">
        <v>4.1580113847506702E-3</v>
      </c>
      <c r="E862" s="28">
        <v>-1.3855195942691901E-3</v>
      </c>
      <c r="F862" s="28">
        <v>-3.5244136524005898E-3</v>
      </c>
      <c r="G862" s="28">
        <v>6.4557530834230504E-3</v>
      </c>
    </row>
    <row r="863" spans="1:7" x14ac:dyDescent="0.3">
      <c r="A863" s="3">
        <v>20120719</v>
      </c>
      <c r="B863" s="28">
        <v>1.2157050181194E-2</v>
      </c>
      <c r="C863" s="28">
        <v>3.4988947337234498E-3</v>
      </c>
      <c r="D863" s="28">
        <v>1.02418417184558E-2</v>
      </c>
      <c r="E863" s="28">
        <v>3.8970990820799099E-3</v>
      </c>
      <c r="F863" s="28">
        <v>6.5286188745031504E-3</v>
      </c>
      <c r="G863" s="28">
        <v>6.3815584482677197E-3</v>
      </c>
    </row>
    <row r="864" spans="1:7" x14ac:dyDescent="0.3">
      <c r="A864" s="3">
        <v>20120720</v>
      </c>
      <c r="B864" s="28">
        <v>-6.7834930411278397E-4</v>
      </c>
      <c r="C864" s="28">
        <v>4.6989182456429104E-3</v>
      </c>
      <c r="D864" s="28">
        <v>-1.2920120205518301E-2</v>
      </c>
      <c r="E864" s="28">
        <v>-1.2648739520365399E-2</v>
      </c>
      <c r="F864" s="28">
        <v>-9.9465629872691006E-3</v>
      </c>
      <c r="G864" s="28">
        <v>-1.19264799832951E-2</v>
      </c>
    </row>
    <row r="865" spans="1:7" x14ac:dyDescent="0.3">
      <c r="A865" s="3">
        <v>20120723</v>
      </c>
      <c r="B865" s="28">
        <v>-5.3133925913568299E-3</v>
      </c>
      <c r="C865" s="28">
        <v>3.7239946959209702E-4</v>
      </c>
      <c r="D865" s="28">
        <v>-1.50198556785972E-2</v>
      </c>
      <c r="E865" s="28">
        <v>-9.6097835984859797E-3</v>
      </c>
      <c r="F865" s="28">
        <v>-1.68863967053417E-2</v>
      </c>
      <c r="G865" s="28">
        <v>-1.45142592070547E-2</v>
      </c>
    </row>
    <row r="866" spans="1:7" x14ac:dyDescent="0.3">
      <c r="A866" s="3">
        <v>20120724</v>
      </c>
      <c r="B866" s="28">
        <v>7.5855245161728603E-3</v>
      </c>
      <c r="C866" s="28">
        <v>5.94558649402887E-3</v>
      </c>
      <c r="D866" s="28">
        <v>7.0481649764255003E-3</v>
      </c>
      <c r="E866" s="28">
        <v>1.0210603145626501E-2</v>
      </c>
      <c r="F866" s="28">
        <v>2.65684001051691E-3</v>
      </c>
      <c r="G866" s="28">
        <v>4.41981695633702E-3</v>
      </c>
    </row>
    <row r="867" spans="1:7" x14ac:dyDescent="0.3">
      <c r="A867" s="3">
        <v>20120725</v>
      </c>
      <c r="B867" s="28">
        <v>-4.1909523895577996E-3</v>
      </c>
      <c r="C867" s="28">
        <v>-1.91642008717684E-3</v>
      </c>
      <c r="D867" s="28">
        <v>-4.7467431289962203E-3</v>
      </c>
      <c r="E867" s="28">
        <v>-4.21669733720045E-3</v>
      </c>
      <c r="F867" s="28">
        <v>-7.9019680319249493E-3</v>
      </c>
      <c r="G867" s="28">
        <v>-8.5142856075828693E-3</v>
      </c>
    </row>
    <row r="868" spans="1:7" x14ac:dyDescent="0.3">
      <c r="A868" s="3">
        <v>20120726</v>
      </c>
      <c r="B868" s="28">
        <v>-2.4773637566932599E-3</v>
      </c>
      <c r="C868" s="28">
        <v>-1.09828104261518E-2</v>
      </c>
      <c r="D868" s="28">
        <v>-3.6403497984035102E-3</v>
      </c>
      <c r="E868" s="28">
        <v>-1.2815134327787501E-2</v>
      </c>
      <c r="F868" s="28">
        <v>-6.2564559676146197E-3</v>
      </c>
      <c r="G868" s="28">
        <v>-3.7620155978737701E-3</v>
      </c>
    </row>
    <row r="869" spans="1:7" x14ac:dyDescent="0.3">
      <c r="A869" s="3">
        <v>20120727</v>
      </c>
      <c r="B869" s="28">
        <v>-6.7901654203120403E-3</v>
      </c>
      <c r="C869" s="28">
        <v>-2.15703768807438E-2</v>
      </c>
      <c r="D869" s="28">
        <v>-7.4962211996211796E-4</v>
      </c>
      <c r="E869" s="28">
        <v>-4.0598028644520502E-3</v>
      </c>
      <c r="F869" s="28">
        <v>2.71701388322123E-3</v>
      </c>
      <c r="G869" s="28">
        <v>1.2976947392136201E-3</v>
      </c>
    </row>
    <row r="870" spans="1:7" x14ac:dyDescent="0.3">
      <c r="A870" s="3">
        <v>20120730</v>
      </c>
      <c r="B870" s="28">
        <v>-2.10221700976162E-2</v>
      </c>
      <c r="C870" s="28">
        <v>-1.5292373186456199E-2</v>
      </c>
      <c r="D870" s="28">
        <v>-1.02461297266302E-2</v>
      </c>
      <c r="E870" s="28">
        <v>-9.6061612580512004E-3</v>
      </c>
      <c r="F870" s="28">
        <v>-4.9933734469089401E-3</v>
      </c>
      <c r="G870" s="28">
        <v>-9.2381724445845005E-3</v>
      </c>
    </row>
    <row r="871" spans="1:7" x14ac:dyDescent="0.3">
      <c r="A871" s="3">
        <v>20120731</v>
      </c>
      <c r="B871" s="28">
        <v>-1.8936756864641299E-2</v>
      </c>
      <c r="C871" s="28">
        <v>-7.31510238941456E-3</v>
      </c>
      <c r="D871" s="28">
        <v>-1.5492145332748701E-2</v>
      </c>
      <c r="E871" s="28">
        <v>-1.0317477323746301E-2</v>
      </c>
      <c r="F871" s="28">
        <v>1.1635598630051E-2</v>
      </c>
      <c r="G871" s="28">
        <v>-1.40617707819151E-2</v>
      </c>
    </row>
    <row r="872" spans="1:7" x14ac:dyDescent="0.3">
      <c r="A872" s="3">
        <v>20120801</v>
      </c>
      <c r="B872" s="28">
        <v>1.68508501483263E-2</v>
      </c>
      <c r="C872" s="28">
        <v>1.68596421576763E-2</v>
      </c>
      <c r="D872" s="28">
        <v>1.7885977073299902E-2</v>
      </c>
      <c r="E872" s="28">
        <v>7.7012851296008001E-3</v>
      </c>
      <c r="F872" s="28">
        <v>8.0383734131612792E-3</v>
      </c>
      <c r="G872" s="28">
        <v>1.72556942242756E-2</v>
      </c>
    </row>
    <row r="873" spans="1:7" x14ac:dyDescent="0.3">
      <c r="A873" s="3">
        <v>20120802</v>
      </c>
      <c r="B873" s="28">
        <v>-2.23916426736928E-3</v>
      </c>
      <c r="C873" s="28">
        <v>1.31869732983746E-2</v>
      </c>
      <c r="D873" s="28">
        <v>-8.9610033874964693E-3</v>
      </c>
      <c r="E873" s="28">
        <v>-1.00077115349197E-2</v>
      </c>
      <c r="F873" s="28">
        <v>-1.2966955605385799E-2</v>
      </c>
      <c r="G873" s="28">
        <v>-1.0432235155749699E-2</v>
      </c>
    </row>
    <row r="874" spans="1:7" x14ac:dyDescent="0.3">
      <c r="A874" s="3">
        <v>20120803</v>
      </c>
      <c r="B874" s="28">
        <v>1.8826877638920499E-2</v>
      </c>
      <c r="C874" s="28">
        <v>1.6408322901968701E-2</v>
      </c>
      <c r="D874" s="28">
        <v>1.15438013777747E-2</v>
      </c>
      <c r="E874" s="28">
        <v>1.55455871548064E-2</v>
      </c>
      <c r="F874" s="28">
        <v>2.7616709061865298E-3</v>
      </c>
      <c r="G874" s="28">
        <v>1.53256536270157E-2</v>
      </c>
    </row>
    <row r="875" spans="1:7" x14ac:dyDescent="0.3">
      <c r="A875" s="3">
        <v>20120806</v>
      </c>
      <c r="B875" s="28">
        <v>2.53159737716478E-2</v>
      </c>
      <c r="C875" s="28">
        <v>1.6867559194813801E-2</v>
      </c>
      <c r="D875" s="28">
        <v>2.1939666759474299E-2</v>
      </c>
      <c r="E875" s="28">
        <v>1.6064420081672501E-2</v>
      </c>
      <c r="F875" s="28">
        <v>8.0643989093171706E-3</v>
      </c>
      <c r="G875" s="28">
        <v>2.2757260255974299E-2</v>
      </c>
    </row>
    <row r="876" spans="1:7" x14ac:dyDescent="0.3">
      <c r="A876" s="3">
        <v>20120807</v>
      </c>
      <c r="B876" s="28">
        <v>1.10351411437085E-2</v>
      </c>
      <c r="C876" s="28">
        <v>8.5612754406184303E-4</v>
      </c>
      <c r="D876" s="28">
        <v>6.9081361683890003E-3</v>
      </c>
      <c r="E876" s="28">
        <v>5.8193892255271901E-3</v>
      </c>
      <c r="F876" s="28">
        <v>-3.5825104855127599E-3</v>
      </c>
      <c r="G876" s="28">
        <v>7.4076411674733602E-3</v>
      </c>
    </row>
    <row r="877" spans="1:7" x14ac:dyDescent="0.3">
      <c r="A877" s="3">
        <v>20120808</v>
      </c>
      <c r="B877" s="28">
        <v>-6.4376637934408197E-3</v>
      </c>
      <c r="C877" s="28">
        <v>-1.14343745926399E-2</v>
      </c>
      <c r="D877" s="28">
        <v>-3.9120865989683102E-3</v>
      </c>
      <c r="E877" s="28">
        <v>-7.6582074682315397E-3</v>
      </c>
      <c r="F877" s="28">
        <v>6.0565548999285601E-3</v>
      </c>
      <c r="G877" s="28">
        <v>3.70028724890807E-4</v>
      </c>
    </row>
    <row r="878" spans="1:7" x14ac:dyDescent="0.3">
      <c r="A878" s="3">
        <v>20120809</v>
      </c>
      <c r="B878" s="28">
        <v>1.6146751804577999E-2</v>
      </c>
      <c r="C878" s="28">
        <v>2.60847277857039E-2</v>
      </c>
      <c r="D878" s="28">
        <v>1.2960035333194999E-2</v>
      </c>
      <c r="E878" s="28">
        <v>2.31138714943738E-2</v>
      </c>
      <c r="F878" s="28">
        <v>4.4281296729849701E-3</v>
      </c>
      <c r="G878" s="28">
        <v>6.9240750404661504E-3</v>
      </c>
    </row>
    <row r="879" spans="1:7" x14ac:dyDescent="0.3">
      <c r="A879" s="3">
        <v>20120810</v>
      </c>
      <c r="B879" s="28">
        <v>9.9444970550290491E-4</v>
      </c>
      <c r="C879" s="28">
        <v>4.8360565384999296E-3</v>
      </c>
      <c r="D879" s="28">
        <v>-3.60394186532461E-3</v>
      </c>
      <c r="E879" s="28">
        <v>-1.25048281314168E-2</v>
      </c>
      <c r="F879" s="28">
        <v>-2.18016849623187E-3</v>
      </c>
      <c r="G879" s="28">
        <v>-5.6912515238181499E-3</v>
      </c>
    </row>
    <row r="880" spans="1:7" x14ac:dyDescent="0.3">
      <c r="A880" s="3">
        <v>20120813</v>
      </c>
      <c r="B880" s="28">
        <v>-1.81382855062346E-2</v>
      </c>
      <c r="C880" s="28">
        <v>-6.0319747940300802E-3</v>
      </c>
      <c r="D880" s="28">
        <v>-2.3847304836838501E-2</v>
      </c>
      <c r="E880" s="28">
        <v>-1.05570318166787E-2</v>
      </c>
      <c r="F880" s="28">
        <v>-3.00794357245288E-2</v>
      </c>
      <c r="G880" s="28">
        <v>-2.0553606919429101E-2</v>
      </c>
    </row>
    <row r="881" spans="1:7" x14ac:dyDescent="0.3">
      <c r="A881" s="3">
        <v>20120814</v>
      </c>
      <c r="B881" s="28">
        <v>7.1954315035979701E-3</v>
      </c>
      <c r="C881" s="28">
        <v>2.5804524737421202E-3</v>
      </c>
      <c r="D881" s="28">
        <v>6.7902227797485802E-3</v>
      </c>
      <c r="E881" s="28">
        <v>8.5947267252674698E-4</v>
      </c>
      <c r="F881" s="28">
        <v>3.37337546189969E-3</v>
      </c>
      <c r="G881" s="28">
        <v>5.5460372015927097E-3</v>
      </c>
    </row>
    <row r="882" spans="1:7" x14ac:dyDescent="0.3">
      <c r="A882" s="3">
        <v>20120815</v>
      </c>
      <c r="B882" s="28">
        <v>-6.5815585923413899E-3</v>
      </c>
      <c r="C882" s="28">
        <v>-5.3531938749512304E-3</v>
      </c>
      <c r="D882" s="28">
        <v>-1.0290026941826701E-2</v>
      </c>
      <c r="E882" s="28">
        <v>-7.5290211483758102E-3</v>
      </c>
      <c r="F882" s="28">
        <v>-1.2880938878142199E-2</v>
      </c>
      <c r="G882" s="28">
        <v>-1.25446220030286E-2</v>
      </c>
    </row>
    <row r="883" spans="1:7" x14ac:dyDescent="0.3">
      <c r="A883" s="3">
        <v>20120816</v>
      </c>
      <c r="B883" s="28">
        <v>-5.7510090623771604E-3</v>
      </c>
      <c r="C883" s="28">
        <v>-1.6733244682103701E-2</v>
      </c>
      <c r="D883" s="28">
        <v>-2.3695161111568302E-3</v>
      </c>
      <c r="E883" s="28">
        <v>-1.3910769179311401E-2</v>
      </c>
      <c r="F883" s="28">
        <v>-1.7358088629443799E-3</v>
      </c>
      <c r="G883" s="28">
        <v>-3.56282180675359E-3</v>
      </c>
    </row>
    <row r="884" spans="1:7" x14ac:dyDescent="0.3">
      <c r="A884" s="3">
        <v>20120817</v>
      </c>
      <c r="B884" s="28">
        <v>-2.0386801013627101E-3</v>
      </c>
      <c r="C884" s="28">
        <v>-1.1236924426637601E-2</v>
      </c>
      <c r="D884" s="28">
        <v>4.2400437716646499E-5</v>
      </c>
      <c r="E884" s="28">
        <v>-1.2894669267380299E-2</v>
      </c>
      <c r="F884" s="28">
        <v>2.3688322894547102E-3</v>
      </c>
      <c r="G884" s="28">
        <v>1.19143724414486E-3</v>
      </c>
    </row>
    <row r="885" spans="1:7" x14ac:dyDescent="0.3">
      <c r="A885" s="3">
        <v>20120820</v>
      </c>
      <c r="B885" s="28">
        <v>3.9226558045083798E-3</v>
      </c>
      <c r="C885" s="28">
        <v>4.4330402350248902E-3</v>
      </c>
      <c r="D885" s="28">
        <v>-3.3739786116178901E-3</v>
      </c>
      <c r="E885" s="28">
        <v>4.5432785621752E-3</v>
      </c>
      <c r="F885" s="28">
        <v>-8.9348219440111704E-3</v>
      </c>
      <c r="G885" s="28">
        <v>-5.04045081297037E-3</v>
      </c>
    </row>
    <row r="886" spans="1:7" x14ac:dyDescent="0.3">
      <c r="A886" s="3">
        <v>20120821</v>
      </c>
      <c r="B886" s="28">
        <v>2.0487750935371599E-2</v>
      </c>
      <c r="C886" s="28">
        <v>2.2213092455678402E-2</v>
      </c>
      <c r="D886" s="28">
        <v>1.24113920983443E-2</v>
      </c>
      <c r="E886" s="28">
        <v>1.1334671116219899E-2</v>
      </c>
      <c r="F886" s="28">
        <v>-1.8660791980021399E-3</v>
      </c>
      <c r="G886" s="28">
        <v>8.4341405935458198E-3</v>
      </c>
    </row>
    <row r="887" spans="1:7" x14ac:dyDescent="0.3">
      <c r="A887" s="3">
        <v>20120822</v>
      </c>
      <c r="B887" s="28">
        <v>-8.4541186394768708E-3</v>
      </c>
      <c r="C887" s="28">
        <v>-5.1805343232794203E-3</v>
      </c>
      <c r="D887" s="28">
        <v>-9.9813724571353301E-3</v>
      </c>
      <c r="E887" s="28">
        <v>-1.1696057415239399E-2</v>
      </c>
      <c r="F887" s="28">
        <v>-5.0770620614872799E-3</v>
      </c>
      <c r="G887" s="28">
        <v>-1.0143428173840801E-2</v>
      </c>
    </row>
    <row r="888" spans="1:7" x14ac:dyDescent="0.3">
      <c r="A888" s="3">
        <v>20120823</v>
      </c>
      <c r="B888" s="28">
        <v>9.0440003185076508E-3</v>
      </c>
      <c r="C888" s="28">
        <v>1.13414304279507E-3</v>
      </c>
      <c r="D888" s="28">
        <v>5.18843602769147E-3</v>
      </c>
      <c r="E888" s="28">
        <v>-2.2535033856636798E-3</v>
      </c>
      <c r="F888" s="28">
        <v>1.8474298740076599E-3</v>
      </c>
      <c r="G888" s="28">
        <v>8.4054079390714995E-3</v>
      </c>
    </row>
    <row r="889" spans="1:7" x14ac:dyDescent="0.3">
      <c r="A889" s="3">
        <v>20120824</v>
      </c>
      <c r="B889" s="28">
        <v>-1.50455297474789E-2</v>
      </c>
      <c r="C889" s="28">
        <v>-1.3146075283364899E-2</v>
      </c>
      <c r="D889" s="28">
        <v>-2.0854110560704301E-2</v>
      </c>
      <c r="E889" s="28">
        <v>-7.3298468859297897E-3</v>
      </c>
      <c r="F889" s="28">
        <v>-5.9920841106605796E-3</v>
      </c>
      <c r="G889" s="28">
        <v>-2.0803190479256401E-2</v>
      </c>
    </row>
    <row r="890" spans="1:7" x14ac:dyDescent="0.3">
      <c r="A890" s="3">
        <v>20120827</v>
      </c>
      <c r="B890" s="28">
        <v>-2.9490043348341401E-2</v>
      </c>
      <c r="C890" s="28">
        <v>-1.68986113636517E-2</v>
      </c>
      <c r="D890" s="28">
        <v>-3.2752705148964702E-2</v>
      </c>
      <c r="E890" s="28">
        <v>-1.4699700562540999E-2</v>
      </c>
      <c r="F890" s="28">
        <v>-1.8434631875007299E-2</v>
      </c>
      <c r="G890" s="28">
        <v>-2.8255380275500001E-2</v>
      </c>
    </row>
    <row r="891" spans="1:7" x14ac:dyDescent="0.3">
      <c r="A891" s="3">
        <v>20120828</v>
      </c>
      <c r="B891" s="28">
        <v>8.0635157039161097E-3</v>
      </c>
      <c r="C891" s="28">
        <v>-2.2959822247382699E-3</v>
      </c>
      <c r="D891" s="28">
        <v>4.8834328303917996E-3</v>
      </c>
      <c r="E891" s="28">
        <v>-3.21176391614652E-3</v>
      </c>
      <c r="F891" s="28">
        <v>8.1284245216607307E-3</v>
      </c>
      <c r="G891" s="28">
        <v>6.9692112204148499E-3</v>
      </c>
    </row>
    <row r="892" spans="1:7" x14ac:dyDescent="0.3">
      <c r="A892" s="3">
        <v>20120829</v>
      </c>
      <c r="B892" s="28">
        <v>2.33214826638776E-3</v>
      </c>
      <c r="C892" s="28">
        <v>-4.5904139700289701E-3</v>
      </c>
      <c r="D892" s="28">
        <v>-7.7628916181848003E-3</v>
      </c>
      <c r="E892" s="28">
        <v>-1.1357346667809499E-2</v>
      </c>
      <c r="F892" s="28">
        <v>-5.9531146943683803E-3</v>
      </c>
      <c r="G892" s="28">
        <v>-1.56046225626193E-2</v>
      </c>
    </row>
    <row r="893" spans="1:7" x14ac:dyDescent="0.3">
      <c r="A893" s="3">
        <v>20120830</v>
      </c>
      <c r="B893" s="28">
        <v>-1.1311935304232501E-2</v>
      </c>
      <c r="C893" s="28">
        <v>-2.5942524133805201E-2</v>
      </c>
      <c r="D893" s="28">
        <v>-6.4730084702113002E-3</v>
      </c>
      <c r="E893" s="28">
        <v>-1.5180833769875999E-2</v>
      </c>
      <c r="F893" s="28">
        <v>9.3654779510363093E-3</v>
      </c>
      <c r="G893" s="28">
        <v>-7.8655240717257404E-3</v>
      </c>
    </row>
    <row r="894" spans="1:7" x14ac:dyDescent="0.3">
      <c r="A894" s="3">
        <v>20120831</v>
      </c>
      <c r="B894" s="28">
        <v>-2.0043655149386101E-3</v>
      </c>
      <c r="C894" s="28">
        <v>-9.7502027299071396E-4</v>
      </c>
      <c r="D894" s="28">
        <v>-3.5414662727877599E-3</v>
      </c>
      <c r="E894" s="28">
        <v>3.89311680832077E-3</v>
      </c>
      <c r="F894" s="28">
        <v>-1.86809490892218E-3</v>
      </c>
      <c r="G894" s="28">
        <v>-3.6806438741051198E-3</v>
      </c>
    </row>
    <row r="895" spans="1:7" x14ac:dyDescent="0.3">
      <c r="A895" s="3">
        <v>20120903</v>
      </c>
      <c r="B895" s="28">
        <v>1.53113732389478E-2</v>
      </c>
      <c r="C895" s="28">
        <v>2.1817163889619198E-2</v>
      </c>
      <c r="D895" s="28">
        <v>1.2778429296300801E-2</v>
      </c>
      <c r="E895" s="28">
        <v>1.96438877694908E-2</v>
      </c>
      <c r="F895" s="28">
        <v>1.08547329707246E-2</v>
      </c>
      <c r="G895" s="28">
        <v>1.21505337507212E-2</v>
      </c>
    </row>
    <row r="896" spans="1:7" x14ac:dyDescent="0.3">
      <c r="A896" s="3">
        <v>20120904</v>
      </c>
      <c r="B896" s="28">
        <v>-6.2419094234416701E-3</v>
      </c>
      <c r="C896" s="28">
        <v>-8.8742128550575502E-3</v>
      </c>
      <c r="D896" s="28">
        <v>-1.41534893364226E-2</v>
      </c>
      <c r="E896" s="28">
        <v>-2.9336492061067402E-3</v>
      </c>
      <c r="F896" s="28">
        <v>-1.31892596599756E-2</v>
      </c>
      <c r="G896" s="28">
        <v>-1.3062415552080301E-2</v>
      </c>
    </row>
    <row r="897" spans="1:7" x14ac:dyDescent="0.3">
      <c r="A897" s="3">
        <v>20120905</v>
      </c>
      <c r="B897" s="28">
        <v>1.3265151672975701E-2</v>
      </c>
      <c r="C897" s="28">
        <v>3.7347279574561402E-3</v>
      </c>
      <c r="D897" s="28">
        <v>4.0848413415670902E-3</v>
      </c>
      <c r="E897" s="28">
        <v>3.2296722908201998E-3</v>
      </c>
      <c r="F897" s="28">
        <v>-5.1757193345914202E-3</v>
      </c>
      <c r="G897" s="28">
        <v>-1.74438125088731E-3</v>
      </c>
    </row>
    <row r="898" spans="1:7" x14ac:dyDescent="0.3">
      <c r="A898" s="3">
        <v>20120906</v>
      </c>
      <c r="B898" s="28">
        <v>8.7384756596571595E-3</v>
      </c>
      <c r="C898" s="28">
        <v>4.9809825133527996E-3</v>
      </c>
      <c r="D898" s="28">
        <v>1.24256653407765E-2</v>
      </c>
      <c r="E898" s="28">
        <v>3.8706850671915102E-3</v>
      </c>
      <c r="F898" s="28">
        <v>8.2269736467483305E-3</v>
      </c>
      <c r="G898" s="28">
        <v>1.3502632248735999E-2</v>
      </c>
    </row>
    <row r="899" spans="1:7" x14ac:dyDescent="0.3">
      <c r="A899" s="3">
        <v>20120907</v>
      </c>
      <c r="B899" s="28">
        <v>3.0535830670329198E-2</v>
      </c>
      <c r="C899" s="28">
        <v>2.9701925189142501E-2</v>
      </c>
      <c r="D899" s="28">
        <v>4.8182317675160402E-2</v>
      </c>
      <c r="E899" s="28">
        <v>3.41828522148864E-2</v>
      </c>
      <c r="F899" s="28">
        <v>4.1416397742018898E-2</v>
      </c>
      <c r="G899" s="28">
        <v>5.3421170236991999E-2</v>
      </c>
    </row>
    <row r="900" spans="1:7" x14ac:dyDescent="0.3">
      <c r="A900" s="3">
        <v>20120910</v>
      </c>
      <c r="B900" s="28">
        <v>6.2337211452768099E-3</v>
      </c>
      <c r="C900" s="28">
        <v>1.05902015061781E-3</v>
      </c>
      <c r="D900" s="28">
        <v>1.5811345537491899E-2</v>
      </c>
      <c r="E900" s="28">
        <v>2.8185330236899999E-3</v>
      </c>
      <c r="F900" s="28">
        <v>-1.16418079816772E-3</v>
      </c>
      <c r="G900" s="28">
        <v>1.17936353871755E-2</v>
      </c>
    </row>
    <row r="901" spans="1:7" x14ac:dyDescent="0.3">
      <c r="A901" s="3">
        <v>20120911</v>
      </c>
      <c r="B901" s="28">
        <v>-8.4595151907342102E-4</v>
      </c>
      <c r="C901" s="28">
        <v>7.9221143026559603E-3</v>
      </c>
      <c r="D901" s="28">
        <v>-2.1197651380212702E-3</v>
      </c>
      <c r="E901" s="28">
        <v>-2.3669568358179898E-3</v>
      </c>
      <c r="F901" s="28">
        <v>-8.7982432489948897E-3</v>
      </c>
      <c r="G901" s="28">
        <v>-7.0603094686997204E-3</v>
      </c>
    </row>
    <row r="902" spans="1:7" x14ac:dyDescent="0.3">
      <c r="A902" s="3">
        <v>20120912</v>
      </c>
      <c r="B902" s="28">
        <v>6.0729714104888997E-3</v>
      </c>
      <c r="C902" s="28">
        <v>3.7322233457688998E-3</v>
      </c>
      <c r="D902" s="28">
        <v>8.3809872946858793E-3</v>
      </c>
      <c r="E902" s="28">
        <v>3.94391958222815E-3</v>
      </c>
      <c r="F902" s="28">
        <v>-5.9860760821076997E-4</v>
      </c>
      <c r="G902" s="28">
        <v>1.0867205357098699E-2</v>
      </c>
    </row>
    <row r="903" spans="1:7" x14ac:dyDescent="0.3">
      <c r="A903" s="3">
        <v>20120913</v>
      </c>
      <c r="B903" s="28">
        <v>-4.55819211227349E-3</v>
      </c>
      <c r="C903" s="28">
        <v>-8.6190612932240292E-3</v>
      </c>
      <c r="D903" s="28">
        <v>-8.5214932706286894E-3</v>
      </c>
      <c r="E903" s="28">
        <v>-1.00720659303848E-2</v>
      </c>
      <c r="F903" s="28">
        <v>-7.5423711751473697E-3</v>
      </c>
      <c r="G903" s="28">
        <v>-1.39367376289535E-2</v>
      </c>
    </row>
    <row r="904" spans="1:7" x14ac:dyDescent="0.3">
      <c r="A904" s="3">
        <v>20120914</v>
      </c>
      <c r="B904" s="28">
        <v>-4.38683467992997E-3</v>
      </c>
      <c r="C904" s="28">
        <v>-2.2888476326936801E-3</v>
      </c>
      <c r="D904" s="28">
        <v>7.86282415416202E-4</v>
      </c>
      <c r="E904" s="28">
        <v>4.4022849776134496E-3</v>
      </c>
      <c r="F904" s="28">
        <v>6.7503947923549801E-3</v>
      </c>
      <c r="G904" s="28">
        <v>9.0074029891355403E-3</v>
      </c>
    </row>
    <row r="905" spans="1:7" x14ac:dyDescent="0.3">
      <c r="A905" s="3">
        <v>20120917</v>
      </c>
      <c r="B905" s="28">
        <v>-2.6513008845260901E-2</v>
      </c>
      <c r="C905" s="28">
        <v>-2.1323127558914499E-2</v>
      </c>
      <c r="D905" s="28">
        <v>-3.42689017931559E-2</v>
      </c>
      <c r="E905" s="28">
        <v>-2.4132539202804601E-2</v>
      </c>
      <c r="F905" s="28">
        <v>-2.5363729441117099E-2</v>
      </c>
      <c r="G905" s="28">
        <v>-2.9108713675149701E-2</v>
      </c>
    </row>
    <row r="906" spans="1:7" x14ac:dyDescent="0.3">
      <c r="A906" s="3">
        <v>20120918</v>
      </c>
      <c r="B906" s="28">
        <v>-5.0735596668909002E-3</v>
      </c>
      <c r="C906" s="28">
        <v>1.64923641239826E-3</v>
      </c>
      <c r="D906" s="28">
        <v>-7.1125473115942698E-3</v>
      </c>
      <c r="E906" s="28">
        <v>-6.3976151003296801E-3</v>
      </c>
      <c r="F906" s="28">
        <v>-7.2987675434565804E-3</v>
      </c>
      <c r="G906" s="28">
        <v>-1.3536952827832901E-2</v>
      </c>
    </row>
    <row r="907" spans="1:7" x14ac:dyDescent="0.3">
      <c r="A907" s="3">
        <v>20120919</v>
      </c>
      <c r="B907" s="28">
        <v>1.19029732432389E-2</v>
      </c>
      <c r="C907" s="28">
        <v>9.1906765326535203E-3</v>
      </c>
      <c r="D907" s="28">
        <v>9.3690608905843305E-3</v>
      </c>
      <c r="E907" s="28">
        <v>-1.9266631494436299E-3</v>
      </c>
      <c r="F907" s="28">
        <v>2.0226217365729299E-3</v>
      </c>
      <c r="G907" s="28">
        <v>1.0739578835621001E-2</v>
      </c>
    </row>
    <row r="908" spans="1:7" x14ac:dyDescent="0.3">
      <c r="A908" s="3">
        <v>20120920</v>
      </c>
      <c r="B908" s="28">
        <v>-2.91426890660757E-2</v>
      </c>
      <c r="C908" s="28">
        <v>-2.6090599741475099E-2</v>
      </c>
      <c r="D908" s="28">
        <v>-2.9411448973144901E-2</v>
      </c>
      <c r="E908" s="28">
        <v>-2.23676136535465E-2</v>
      </c>
      <c r="F908" s="28">
        <v>-1.7565346720695998E-2</v>
      </c>
      <c r="G908" s="28">
        <v>-2.7874908345164699E-2</v>
      </c>
    </row>
    <row r="909" spans="1:7" x14ac:dyDescent="0.3">
      <c r="A909" s="3">
        <v>20120921</v>
      </c>
      <c r="B909" s="28">
        <v>-1.55183277985934E-2</v>
      </c>
      <c r="C909" s="28">
        <v>-7.8452944278793197E-3</v>
      </c>
      <c r="D909" s="28">
        <v>-1.15604712716884E-2</v>
      </c>
      <c r="E909" s="28">
        <v>-3.1602087895443798E-3</v>
      </c>
      <c r="F909" s="28">
        <v>-3.3882471003363399E-4</v>
      </c>
      <c r="G909" s="28">
        <v>3.2063402378830499E-3</v>
      </c>
    </row>
    <row r="910" spans="1:7" x14ac:dyDescent="0.3">
      <c r="A910" s="3">
        <v>20120924</v>
      </c>
      <c r="B910" s="28">
        <v>8.5352470953930105E-3</v>
      </c>
      <c r="C910" s="28">
        <v>6.8249085875924098E-3</v>
      </c>
      <c r="D910" s="28">
        <v>1.12383787939634E-2</v>
      </c>
      <c r="E910" s="28">
        <v>6.2773674386389497E-3</v>
      </c>
      <c r="F910" s="28">
        <v>7.3206430176824301E-3</v>
      </c>
      <c r="G910" s="28">
        <v>8.5456182779171108E-3</v>
      </c>
    </row>
    <row r="911" spans="1:7" x14ac:dyDescent="0.3">
      <c r="A911" s="3">
        <v>20120925</v>
      </c>
      <c r="B911" s="28">
        <v>-9.6269869635155093E-3</v>
      </c>
      <c r="C911" s="28">
        <v>-2.4067771204330001E-3</v>
      </c>
      <c r="D911" s="28">
        <v>-7.9759726634046797E-3</v>
      </c>
      <c r="E911" s="28">
        <v>3.7475833596167002E-3</v>
      </c>
      <c r="F911" s="28">
        <v>-7.3555815997739603E-5</v>
      </c>
      <c r="G911" s="28">
        <v>-8.5631289345938708E-3</v>
      </c>
    </row>
    <row r="912" spans="1:7" x14ac:dyDescent="0.3">
      <c r="A912" s="3">
        <v>20120926</v>
      </c>
      <c r="B912" s="28">
        <v>-2.1095295808560299E-2</v>
      </c>
      <c r="C912" s="28">
        <v>-1.46663197806101E-2</v>
      </c>
      <c r="D912" s="28">
        <v>-2.0859005417455501E-2</v>
      </c>
      <c r="E912" s="28">
        <v>-1.53185797422079E-2</v>
      </c>
      <c r="F912" s="28">
        <v>-7.8014465948103504E-3</v>
      </c>
      <c r="G912" s="28">
        <v>-1.7296300357594802E-2</v>
      </c>
    </row>
    <row r="913" spans="1:7" x14ac:dyDescent="0.3">
      <c r="A913" s="3">
        <v>20120927</v>
      </c>
      <c r="B913" s="28">
        <v>2.2289793424834801E-2</v>
      </c>
      <c r="C913" s="28">
        <v>1.82960026307591E-2</v>
      </c>
      <c r="D913" s="28">
        <v>2.54818523236451E-2</v>
      </c>
      <c r="E913" s="28">
        <v>2.2580706667460398E-2</v>
      </c>
      <c r="F913" s="28">
        <v>3.4122347597835903E-2</v>
      </c>
      <c r="G913" s="28">
        <v>2.9129721561365202E-2</v>
      </c>
    </row>
    <row r="914" spans="1:7" x14ac:dyDescent="0.3">
      <c r="A914" s="3">
        <v>20120928</v>
      </c>
      <c r="B914" s="28">
        <v>1.7091089455491999E-2</v>
      </c>
      <c r="C914" s="28">
        <v>1.4499709034600201E-2</v>
      </c>
      <c r="D914" s="28">
        <v>2.1323408929831901E-2</v>
      </c>
      <c r="E914" s="28">
        <v>2.2325107526824699E-2</v>
      </c>
      <c r="F914" s="28">
        <v>1.3603508023889399E-2</v>
      </c>
      <c r="G914" s="28">
        <v>2.0912838982199498E-2</v>
      </c>
    </row>
    <row r="915" spans="1:7" x14ac:dyDescent="0.3">
      <c r="A915" s="3">
        <v>20121008</v>
      </c>
      <c r="B915" s="28">
        <v>-3.4520271312359599E-3</v>
      </c>
      <c r="C915" s="28">
        <v>-1.80973469962345E-3</v>
      </c>
      <c r="D915" s="28">
        <v>-4.2592679247283102E-3</v>
      </c>
      <c r="E915" s="28">
        <v>-1.1067062437912299E-2</v>
      </c>
      <c r="F915" s="28">
        <v>-9.0256580109758996E-3</v>
      </c>
      <c r="G915" s="28">
        <v>-9.5039993448431601E-3</v>
      </c>
    </row>
    <row r="916" spans="1:7" x14ac:dyDescent="0.3">
      <c r="A916" s="3">
        <v>20121009</v>
      </c>
      <c r="B916" s="28">
        <v>2.3612425347276401E-2</v>
      </c>
      <c r="C916" s="28">
        <v>2.78988615597308E-2</v>
      </c>
      <c r="D916" s="28">
        <v>2.6226822762711099E-2</v>
      </c>
      <c r="E916" s="28">
        <v>2.1192321555516199E-2</v>
      </c>
      <c r="F916" s="28">
        <v>2.1835020483397902E-2</v>
      </c>
      <c r="G916" s="28">
        <v>2.3421678651041899E-2</v>
      </c>
    </row>
    <row r="917" spans="1:7" x14ac:dyDescent="0.3">
      <c r="A917" s="3">
        <v>20121010</v>
      </c>
      <c r="B917" s="28">
        <v>1.1084373579621E-2</v>
      </c>
      <c r="C917" s="28">
        <v>6.1600981184893001E-3</v>
      </c>
      <c r="D917" s="28">
        <v>9.2842588902539002E-3</v>
      </c>
      <c r="E917" s="28">
        <v>5.7567430365695199E-3</v>
      </c>
      <c r="F917" s="28">
        <v>-2.3399758346858001E-4</v>
      </c>
      <c r="G917" s="28">
        <v>4.4372387763405904E-3</v>
      </c>
    </row>
    <row r="918" spans="1:7" x14ac:dyDescent="0.3">
      <c r="A918" s="3">
        <v>20121011</v>
      </c>
      <c r="B918" s="28">
        <v>-1.56711327141058E-2</v>
      </c>
      <c r="C918" s="28">
        <v>-9.3621454050048705E-3</v>
      </c>
      <c r="D918" s="28">
        <v>-1.9168564644330699E-2</v>
      </c>
      <c r="E918" s="28">
        <v>-1.1064743451179899E-2</v>
      </c>
      <c r="F918" s="28">
        <v>-7.1884841009057501E-3</v>
      </c>
      <c r="G918" s="28">
        <v>-1.2412055255435501E-2</v>
      </c>
    </row>
    <row r="919" spans="1:7" x14ac:dyDescent="0.3">
      <c r="A919" s="3">
        <v>20121012</v>
      </c>
      <c r="B919" s="28">
        <v>-5.6719439340764304E-3</v>
      </c>
      <c r="C919" s="28">
        <v>-2.5776419068314002E-3</v>
      </c>
      <c r="D919" s="28">
        <v>-4.5692782371213004E-3</v>
      </c>
      <c r="E919" s="28">
        <v>-1.32876961161319E-3</v>
      </c>
      <c r="F919" s="28">
        <v>4.6587375988344001E-3</v>
      </c>
      <c r="G919" s="28">
        <v>-1.3655715852502301E-3</v>
      </c>
    </row>
    <row r="920" spans="1:7" x14ac:dyDescent="0.3">
      <c r="A920" s="3">
        <v>20121015</v>
      </c>
      <c r="B920" s="28">
        <v>-9.7416667697976401E-3</v>
      </c>
      <c r="C920" s="28">
        <v>1.17684371150695E-2</v>
      </c>
      <c r="D920" s="28">
        <v>-1.1313389025056001E-2</v>
      </c>
      <c r="E920" s="28">
        <v>2.13741876927547E-3</v>
      </c>
      <c r="F920" s="28">
        <v>-1.2652410286438499E-3</v>
      </c>
      <c r="G920" s="28">
        <v>-1.0977217262116199E-2</v>
      </c>
    </row>
    <row r="921" spans="1:7" x14ac:dyDescent="0.3">
      <c r="A921" s="3">
        <v>20121016</v>
      </c>
      <c r="B921" s="28">
        <v>-1.16186700917831E-3</v>
      </c>
      <c r="C921" s="28">
        <v>1.03469998816698E-2</v>
      </c>
      <c r="D921" s="28">
        <v>-3.11179612316672E-4</v>
      </c>
      <c r="E921" s="28">
        <v>8.9669562654246006E-3</v>
      </c>
      <c r="F921" s="28">
        <v>1.18209178516946E-3</v>
      </c>
      <c r="G921" s="28">
        <v>-4.1256292907923499E-4</v>
      </c>
    </row>
    <row r="922" spans="1:7" x14ac:dyDescent="0.3">
      <c r="A922" s="3">
        <v>20121017</v>
      </c>
      <c r="B922" s="28">
        <v>-2.4829391208967999E-3</v>
      </c>
      <c r="C922" s="28">
        <v>-3.20452325758369E-3</v>
      </c>
      <c r="D922" s="28">
        <v>7.6303009600684499E-4</v>
      </c>
      <c r="E922" s="28">
        <v>-1.14338913074369E-3</v>
      </c>
      <c r="F922" s="28">
        <v>3.9106769970566801E-4</v>
      </c>
      <c r="G922" s="28">
        <v>4.6896905259979698E-3</v>
      </c>
    </row>
    <row r="923" spans="1:7" x14ac:dyDescent="0.3">
      <c r="A923" s="3">
        <v>20121018</v>
      </c>
      <c r="B923" s="28">
        <v>1.7288827840962001E-2</v>
      </c>
      <c r="C923" s="28">
        <v>7.6808952137309297E-3</v>
      </c>
      <c r="D923" s="28">
        <v>2.1205367691104302E-2</v>
      </c>
      <c r="E923" s="28">
        <v>1.4154483264324801E-2</v>
      </c>
      <c r="F923" s="28">
        <v>1.54981259051022E-2</v>
      </c>
      <c r="G923" s="28">
        <v>1.7329904200567799E-2</v>
      </c>
    </row>
    <row r="924" spans="1:7" x14ac:dyDescent="0.3">
      <c r="A924" s="3">
        <v>20121019</v>
      </c>
      <c r="B924" s="28">
        <v>-7.9764200102799701E-4</v>
      </c>
      <c r="C924" s="28">
        <v>-9.3005873353358692E-3</v>
      </c>
      <c r="D924" s="28">
        <v>3.3442065878942499E-3</v>
      </c>
      <c r="E924" s="28">
        <v>-9.6769657077858497E-4</v>
      </c>
      <c r="F924" s="28">
        <v>-1.43489583667919E-3</v>
      </c>
      <c r="G924" s="28">
        <v>-1.28355023250643E-3</v>
      </c>
    </row>
    <row r="925" spans="1:7" x14ac:dyDescent="0.3">
      <c r="A925" s="3">
        <v>20121022</v>
      </c>
      <c r="B925" s="28">
        <v>1.7625025641910101E-3</v>
      </c>
      <c r="C925" s="28">
        <v>5.5596988048298799E-3</v>
      </c>
      <c r="D925" s="28">
        <v>4.3671294580358696E-3</v>
      </c>
      <c r="E925" s="28">
        <v>2.5395542693262899E-3</v>
      </c>
      <c r="F925" s="28">
        <v>7.5212226179070998E-3</v>
      </c>
      <c r="G925" s="28">
        <v>1.32531549629765E-3</v>
      </c>
    </row>
    <row r="926" spans="1:7" x14ac:dyDescent="0.3">
      <c r="A926" s="3">
        <v>20121023</v>
      </c>
      <c r="B926" s="28">
        <v>-1.34749745063546E-2</v>
      </c>
      <c r="C926" s="28">
        <v>-2.01859058201285E-2</v>
      </c>
      <c r="D926" s="28">
        <v>-1.04709373740473E-2</v>
      </c>
      <c r="E926" s="28">
        <v>-1.6161881888000201E-2</v>
      </c>
      <c r="F926" s="28">
        <v>-1.21281464134221E-2</v>
      </c>
      <c r="G926" s="28">
        <v>-1.0422825949646899E-2</v>
      </c>
    </row>
    <row r="927" spans="1:7" x14ac:dyDescent="0.3">
      <c r="A927" s="3">
        <v>20121024</v>
      </c>
      <c r="B927" s="28">
        <v>-1.65131056647214E-3</v>
      </c>
      <c r="C927" s="28">
        <v>-7.62195459799623E-3</v>
      </c>
      <c r="D927" s="28">
        <v>2.7094896101440401E-3</v>
      </c>
      <c r="E927" s="28">
        <v>-1.35448212595145E-3</v>
      </c>
      <c r="F927" s="28">
        <v>-3.4257577893513601E-3</v>
      </c>
      <c r="G927" s="28">
        <v>-5.66107924601693E-4</v>
      </c>
    </row>
    <row r="928" spans="1:7" x14ac:dyDescent="0.3">
      <c r="A928" s="3">
        <v>20121025</v>
      </c>
      <c r="B928" s="28">
        <v>-8.6936364948763199E-3</v>
      </c>
      <c r="C928" s="28">
        <v>-7.88434594661328E-3</v>
      </c>
      <c r="D928" s="28">
        <v>-1.2927047546344999E-2</v>
      </c>
      <c r="E928" s="28">
        <v>-7.3754304271897199E-3</v>
      </c>
      <c r="F928" s="28">
        <v>-8.2628923655028302E-3</v>
      </c>
      <c r="G928" s="28">
        <v>-7.2547584817348101E-3</v>
      </c>
    </row>
    <row r="929" spans="1:7" x14ac:dyDescent="0.3">
      <c r="A929" s="3">
        <v>20121026</v>
      </c>
      <c r="B929" s="28">
        <v>-2.2199189225956598E-2</v>
      </c>
      <c r="C929" s="28">
        <v>-5.9829236996869302E-3</v>
      </c>
      <c r="D929" s="28">
        <v>-2.6196148019104401E-2</v>
      </c>
      <c r="E929" s="28">
        <v>-1.8198530051847701E-2</v>
      </c>
      <c r="F929" s="28">
        <v>-1.50676936311708E-2</v>
      </c>
      <c r="G929" s="28">
        <v>-2.4436233528304901E-2</v>
      </c>
    </row>
    <row r="930" spans="1:7" x14ac:dyDescent="0.3">
      <c r="A930" s="3">
        <v>20121029</v>
      </c>
      <c r="B930" s="28">
        <v>-3.5171297361929598E-3</v>
      </c>
      <c r="C930" s="28">
        <v>7.9622803510989004E-3</v>
      </c>
      <c r="D930" s="28">
        <v>-4.5561551590586804E-3</v>
      </c>
      <c r="E930" s="28">
        <v>-3.5721773858795702E-4</v>
      </c>
      <c r="F930" s="28">
        <v>-7.1205615338120701E-3</v>
      </c>
      <c r="G930" s="28">
        <v>-5.9356990943424297E-3</v>
      </c>
    </row>
    <row r="931" spans="1:7" x14ac:dyDescent="0.3">
      <c r="A931" s="3">
        <v>20121030</v>
      </c>
      <c r="B931" s="28">
        <v>-6.0439204751875598E-3</v>
      </c>
      <c r="C931" s="28">
        <v>-3.4611794748083198E-3</v>
      </c>
      <c r="D931" s="28">
        <v>1.0558378182757499E-3</v>
      </c>
      <c r="E931" s="28">
        <v>-1.21791988611548E-4</v>
      </c>
      <c r="F931" s="28">
        <v>3.9906167445511297E-3</v>
      </c>
      <c r="G931" s="28">
        <v>2.2982897955533101E-3</v>
      </c>
    </row>
    <row r="932" spans="1:7" x14ac:dyDescent="0.3">
      <c r="A932" s="3">
        <v>20121031</v>
      </c>
      <c r="B932" s="28">
        <v>6.51252173425685E-4</v>
      </c>
      <c r="C932" s="28">
        <v>1.46915915918966E-2</v>
      </c>
      <c r="D932" s="28">
        <v>3.8455650640031899E-3</v>
      </c>
      <c r="E932" s="28">
        <v>7.1214621682019804E-3</v>
      </c>
      <c r="F932" s="28">
        <v>4.15528230582996E-3</v>
      </c>
      <c r="G932" s="28">
        <v>5.0285192261443198E-3</v>
      </c>
    </row>
    <row r="933" spans="1:7" x14ac:dyDescent="0.3">
      <c r="A933" s="3">
        <v>20121101</v>
      </c>
      <c r="B933" s="28">
        <v>1.3994344572898E-2</v>
      </c>
      <c r="C933" s="28">
        <v>1.07164334376745E-2</v>
      </c>
      <c r="D933" s="28">
        <v>1.8075583569724499E-2</v>
      </c>
      <c r="E933" s="28">
        <v>1.6744869504698098E-2</v>
      </c>
      <c r="F933" s="28">
        <v>2.26558509774634E-2</v>
      </c>
      <c r="G933" s="28">
        <v>1.9239485537972601E-2</v>
      </c>
    </row>
    <row r="934" spans="1:7" x14ac:dyDescent="0.3">
      <c r="A934" s="3">
        <v>20121102</v>
      </c>
      <c r="B934" s="28">
        <v>9.0620748544997505E-4</v>
      </c>
      <c r="C934" s="28">
        <v>-1.9748948474907399E-4</v>
      </c>
      <c r="D934" s="28">
        <v>1.4897388872688799E-3</v>
      </c>
      <c r="E934" s="28">
        <v>1.97584207329657E-3</v>
      </c>
      <c r="F934" s="28">
        <v>1.0117864155136E-2</v>
      </c>
      <c r="G934" s="28">
        <v>2.4805653847314898E-3</v>
      </c>
    </row>
    <row r="935" spans="1:7" x14ac:dyDescent="0.3">
      <c r="A935" s="3">
        <v>20121105</v>
      </c>
      <c r="B935" s="28">
        <v>-2.20690328178629E-4</v>
      </c>
      <c r="C935" s="28">
        <v>-5.4089978946243499E-3</v>
      </c>
      <c r="D935" s="28">
        <v>-1.03911156101945E-4</v>
      </c>
      <c r="E935" s="28">
        <v>-7.5507182564262297E-3</v>
      </c>
      <c r="F935" s="28">
        <v>-2.7125509704707001E-3</v>
      </c>
      <c r="G935" s="28">
        <v>-1.9265969622053701E-4</v>
      </c>
    </row>
    <row r="936" spans="1:7" x14ac:dyDescent="0.3">
      <c r="A936" s="3">
        <v>20121106</v>
      </c>
      <c r="B936" s="28">
        <v>-5.9615350091624898E-3</v>
      </c>
      <c r="C936" s="28">
        <v>-2.9462811070539302E-3</v>
      </c>
      <c r="D936" s="28">
        <v>-4.11114773062076E-3</v>
      </c>
      <c r="E936" s="28">
        <v>-9.5101368212760599E-3</v>
      </c>
      <c r="F936" s="28">
        <v>-2.0021134031762201E-3</v>
      </c>
      <c r="G936" s="28">
        <v>-6.3719526286729802E-3</v>
      </c>
    </row>
    <row r="937" spans="1:7" x14ac:dyDescent="0.3">
      <c r="A937" s="3">
        <v>20121107</v>
      </c>
      <c r="B937" s="28">
        <v>-4.2829939273605901E-5</v>
      </c>
      <c r="C937" s="28">
        <v>-4.4347042122895699E-3</v>
      </c>
      <c r="D937" s="28">
        <v>1.8485694999500999E-4</v>
      </c>
      <c r="E937" s="28">
        <v>-9.35401794093855E-4</v>
      </c>
      <c r="F937" s="28">
        <v>-6.1170437491908803E-3</v>
      </c>
      <c r="G937" s="28">
        <v>1.0314491690464999E-3</v>
      </c>
    </row>
    <row r="938" spans="1:7" x14ac:dyDescent="0.3">
      <c r="A938" s="3">
        <v>20121108</v>
      </c>
      <c r="B938" s="28">
        <v>-2.4518299039045701E-2</v>
      </c>
      <c r="C938" s="28">
        <v>-1.23914434258887E-2</v>
      </c>
      <c r="D938" s="28">
        <v>-2.3822942506526001E-2</v>
      </c>
      <c r="E938" s="28">
        <v>-1.49834663308564E-2</v>
      </c>
      <c r="F938" s="28">
        <v>-1.63893979028223E-2</v>
      </c>
      <c r="G938" s="28">
        <v>-2.5657319324996802E-2</v>
      </c>
    </row>
    <row r="939" spans="1:7" x14ac:dyDescent="0.3">
      <c r="A939" s="3">
        <v>20121109</v>
      </c>
      <c r="B939" s="28">
        <v>-2.47545005698268E-3</v>
      </c>
      <c r="C939" s="28">
        <v>-1.0085516619466E-2</v>
      </c>
      <c r="D939" s="28">
        <v>-5.1975220475978102E-4</v>
      </c>
      <c r="E939" s="28">
        <v>-2.8747041800415E-3</v>
      </c>
      <c r="F939" s="28">
        <v>-1.37359528883416E-3</v>
      </c>
      <c r="G939" s="28">
        <v>-8.8952894654971296E-4</v>
      </c>
    </row>
    <row r="940" spans="1:7" x14ac:dyDescent="0.3">
      <c r="A940" s="3">
        <v>20121112</v>
      </c>
      <c r="B940" s="28">
        <v>3.9844102754857599E-3</v>
      </c>
      <c r="C940" s="28">
        <v>-1.03119722367394E-2</v>
      </c>
      <c r="D940" s="28">
        <v>8.5628755960937292E-3</v>
      </c>
      <c r="E940" s="28">
        <v>-5.64354734277084E-3</v>
      </c>
      <c r="F940" s="28">
        <v>1.04262529795914E-2</v>
      </c>
      <c r="G940" s="28">
        <v>8.1847216397432504E-3</v>
      </c>
    </row>
    <row r="941" spans="1:7" x14ac:dyDescent="0.3">
      <c r="A941" s="3">
        <v>20121113</v>
      </c>
      <c r="B941" s="28">
        <v>-1.8027347105886299E-2</v>
      </c>
      <c r="C941" s="28">
        <v>-1.31605842468678E-2</v>
      </c>
      <c r="D941" s="28">
        <v>-2.0074972225141E-2</v>
      </c>
      <c r="E941" s="28">
        <v>-1.6525881545976201E-2</v>
      </c>
      <c r="F941" s="28">
        <v>-2.0532397461870602E-2</v>
      </c>
      <c r="G941" s="28">
        <v>-1.8104619350456399E-2</v>
      </c>
    </row>
    <row r="942" spans="1:7" x14ac:dyDescent="0.3">
      <c r="A942" s="3">
        <v>20121114</v>
      </c>
      <c r="B942" s="28">
        <v>5.0062000198299299E-3</v>
      </c>
      <c r="C942" s="28">
        <v>1.04164592913521E-2</v>
      </c>
      <c r="D942" s="28">
        <v>2.7952560441892602E-3</v>
      </c>
      <c r="E942" s="28">
        <v>3.9039469164636499E-3</v>
      </c>
      <c r="F942" s="28">
        <v>1.7082305348513399E-3</v>
      </c>
      <c r="G942" s="28">
        <v>5.7127977434582103E-3</v>
      </c>
    </row>
    <row r="943" spans="1:7" x14ac:dyDescent="0.3">
      <c r="A943" s="3">
        <v>20121115</v>
      </c>
      <c r="B943" s="28">
        <v>-1.9685641223303501E-2</v>
      </c>
      <c r="C943" s="28">
        <v>-3.8238839274561099E-3</v>
      </c>
      <c r="D943" s="28">
        <v>-1.83461513912275E-2</v>
      </c>
      <c r="E943" s="28">
        <v>-1.16589108327487E-2</v>
      </c>
      <c r="F943" s="28">
        <v>-1.10628152642333E-2</v>
      </c>
      <c r="G943" s="28">
        <v>-1.8293377879319499E-2</v>
      </c>
    </row>
    <row r="944" spans="1:7" x14ac:dyDescent="0.3">
      <c r="A944" s="3">
        <v>20121116</v>
      </c>
      <c r="B944" s="28">
        <v>-9.9212973357066091E-3</v>
      </c>
      <c r="C944" s="28">
        <v>-1.1410289579941901E-2</v>
      </c>
      <c r="D944" s="28">
        <v>-5.9599787837398398E-3</v>
      </c>
      <c r="E944" s="28">
        <v>-1.09813533612294E-2</v>
      </c>
      <c r="F944" s="28">
        <v>-5.1382953095840999E-3</v>
      </c>
      <c r="G944" s="28">
        <v>-5.9877199126449499E-3</v>
      </c>
    </row>
    <row r="945" spans="1:7" x14ac:dyDescent="0.3">
      <c r="A945" s="3">
        <v>20121119</v>
      </c>
      <c r="B945" s="28">
        <v>-2.4532292683986899E-3</v>
      </c>
      <c r="C945" s="28">
        <v>-4.5056396485327801E-3</v>
      </c>
      <c r="D945" s="28">
        <v>4.1177842907203404E-3</v>
      </c>
      <c r="E945" s="28">
        <v>-1.6459962279719399E-2</v>
      </c>
      <c r="F945" s="28">
        <v>1.3880503617636399E-3</v>
      </c>
      <c r="G945" s="28">
        <v>5.6121776080182897E-3</v>
      </c>
    </row>
    <row r="946" spans="1:7" x14ac:dyDescent="0.3">
      <c r="A946" s="3">
        <v>20121120</v>
      </c>
      <c r="B946" s="28">
        <v>-5.2678811216169304E-3</v>
      </c>
      <c r="C946" s="28">
        <v>-2.52833153621598E-3</v>
      </c>
      <c r="D946" s="28">
        <v>-3.8236288120568501E-3</v>
      </c>
      <c r="E946" s="28">
        <v>-2.0516142147278499E-3</v>
      </c>
      <c r="F946" s="28">
        <v>-6.2448041372256298E-3</v>
      </c>
      <c r="G946" s="28">
        <v>-5.1172345027769104E-3</v>
      </c>
    </row>
    <row r="947" spans="1:7" x14ac:dyDescent="0.3">
      <c r="A947" s="3">
        <v>20121121</v>
      </c>
      <c r="B947" s="28">
        <v>1.19034555318899E-2</v>
      </c>
      <c r="C947" s="28">
        <v>4.8188668431665199E-3</v>
      </c>
      <c r="D947" s="28">
        <v>1.45453248873674E-2</v>
      </c>
      <c r="E947" s="28">
        <v>5.0059319244667401E-3</v>
      </c>
      <c r="F947" s="28">
        <v>1.78133310339114E-2</v>
      </c>
      <c r="G947" s="28">
        <v>1.34661921173678E-2</v>
      </c>
    </row>
    <row r="948" spans="1:7" x14ac:dyDescent="0.3">
      <c r="A948" s="3">
        <v>20121122</v>
      </c>
      <c r="B948" s="28">
        <v>-1.1187170221665699E-2</v>
      </c>
      <c r="C948" s="28">
        <v>-1.2663213155941801E-2</v>
      </c>
      <c r="D948" s="28">
        <v>-1.1450828331437801E-2</v>
      </c>
      <c r="E948" s="28">
        <v>-1.2014966483754601E-2</v>
      </c>
      <c r="F948" s="28">
        <v>-4.6150560544599099E-3</v>
      </c>
      <c r="G948" s="28">
        <v>-1.1518977338016E-2</v>
      </c>
    </row>
    <row r="949" spans="1:7" x14ac:dyDescent="0.3">
      <c r="A949" s="3">
        <v>20121123</v>
      </c>
      <c r="B949" s="28">
        <v>-9.0774172778489105E-4</v>
      </c>
      <c r="C949" s="28">
        <v>1.25619873819825E-3</v>
      </c>
      <c r="D949" s="28">
        <v>4.0551670650220599E-3</v>
      </c>
      <c r="E949" s="28">
        <v>1.0238496478449001E-2</v>
      </c>
      <c r="F949" s="28">
        <v>6.9037997980684902E-3</v>
      </c>
      <c r="G949" s="28">
        <v>5.26605636655335E-3</v>
      </c>
    </row>
    <row r="950" spans="1:7" x14ac:dyDescent="0.3">
      <c r="A950" s="3">
        <v>20121126</v>
      </c>
      <c r="B950" s="28">
        <v>-1.4324463369047099E-2</v>
      </c>
      <c r="C950" s="28">
        <v>-8.7582537777970201E-3</v>
      </c>
      <c r="D950" s="28">
        <v>-1.2477389693027099E-2</v>
      </c>
      <c r="E950" s="28">
        <v>-1.67007375311304E-2</v>
      </c>
      <c r="F950" s="28">
        <v>-4.8543815048983901E-3</v>
      </c>
      <c r="G950" s="28">
        <v>-7.5742097948750496E-3</v>
      </c>
    </row>
    <row r="951" spans="1:7" x14ac:dyDescent="0.3">
      <c r="A951" s="3">
        <v>20121127</v>
      </c>
      <c r="B951" s="28">
        <v>-2.7738275783871801E-2</v>
      </c>
      <c r="C951" s="28">
        <v>-2.60224653921108E-2</v>
      </c>
      <c r="D951" s="28">
        <v>-2.55551505856563E-2</v>
      </c>
      <c r="E951" s="28">
        <v>-1.5685970523480301E-2</v>
      </c>
      <c r="F951" s="28">
        <v>-7.7729519615613498E-3</v>
      </c>
      <c r="G951" s="28">
        <v>-2.2600158322886001E-2</v>
      </c>
    </row>
    <row r="952" spans="1:7" x14ac:dyDescent="0.3">
      <c r="A952" s="3">
        <v>20121128</v>
      </c>
      <c r="B952" s="28">
        <v>-2.21900748896081E-2</v>
      </c>
      <c r="C952" s="28">
        <v>-1.6278228433041501E-2</v>
      </c>
      <c r="D952" s="28">
        <v>-1.58809356558169E-2</v>
      </c>
      <c r="E952" s="28">
        <v>-1.4438069844128199E-2</v>
      </c>
      <c r="F952" s="28">
        <v>-6.6298140844944396E-3</v>
      </c>
      <c r="G952" s="28">
        <v>-1.6152852715748001E-2</v>
      </c>
    </row>
    <row r="953" spans="1:7" x14ac:dyDescent="0.3">
      <c r="A953" s="3">
        <v>20121129</v>
      </c>
      <c r="B953" s="28">
        <v>-7.3959217517364098E-3</v>
      </c>
      <c r="C953" s="28">
        <v>6.7650606691938106E-5</v>
      </c>
      <c r="D953" s="28">
        <v>-1.8529524673477401E-3</v>
      </c>
      <c r="E953" s="28">
        <v>-1.9744791721830099E-3</v>
      </c>
      <c r="F953" s="28">
        <v>-1.1669116277745801E-2</v>
      </c>
      <c r="G953" s="28">
        <v>-6.1506126573872997E-3</v>
      </c>
    </row>
    <row r="954" spans="1:7" x14ac:dyDescent="0.3">
      <c r="A954" s="3">
        <v>20121130</v>
      </c>
      <c r="B954" s="28">
        <v>1.22669960073489E-2</v>
      </c>
      <c r="C954" s="28">
        <v>9.3712453110628494E-3</v>
      </c>
      <c r="D954" s="28">
        <v>1.37586677880227E-2</v>
      </c>
      <c r="E954" s="28">
        <v>6.4801438780509001E-3</v>
      </c>
      <c r="F954" s="28">
        <v>1.2807746271966699E-2</v>
      </c>
      <c r="G954" s="28">
        <v>1.38379205905179E-2</v>
      </c>
    </row>
    <row r="955" spans="1:7" x14ac:dyDescent="0.3">
      <c r="A955" s="3">
        <v>20121203</v>
      </c>
      <c r="B955" s="28">
        <v>-2.28108184522904E-2</v>
      </c>
      <c r="C955" s="28">
        <v>-2.00745801169856E-2</v>
      </c>
      <c r="D955" s="28">
        <v>-2.01292310757973E-2</v>
      </c>
      <c r="E955" s="28">
        <v>-3.3893303276704902E-2</v>
      </c>
      <c r="F955" s="28">
        <v>-6.2973433042734601E-3</v>
      </c>
      <c r="G955" s="28">
        <v>-1.8138940745821099E-2</v>
      </c>
    </row>
    <row r="956" spans="1:7" x14ac:dyDescent="0.3">
      <c r="A956" s="3">
        <v>20121204</v>
      </c>
      <c r="B956" s="28">
        <v>1.8548881284577198E-2</v>
      </c>
      <c r="C956" s="28">
        <v>3.20471416969149E-3</v>
      </c>
      <c r="D956" s="28">
        <v>1.81961014497771E-2</v>
      </c>
      <c r="E956" s="28">
        <v>6.2216780544440201E-3</v>
      </c>
      <c r="F956" s="28">
        <v>1.29955020047483E-2</v>
      </c>
      <c r="G956" s="28">
        <v>1.10851695759047E-2</v>
      </c>
    </row>
    <row r="957" spans="1:7" x14ac:dyDescent="0.3">
      <c r="A957" s="3">
        <v>20121205</v>
      </c>
      <c r="B957" s="28">
        <v>3.5894919558202301E-2</v>
      </c>
      <c r="C957" s="28">
        <v>2.9762411722912999E-2</v>
      </c>
      <c r="D957" s="28">
        <v>4.1450304534300798E-2</v>
      </c>
      <c r="E957" s="28">
        <v>2.4111705113407E-2</v>
      </c>
      <c r="F957" s="28">
        <v>4.0970279091205597E-2</v>
      </c>
      <c r="G957" s="28">
        <v>3.83452315908911E-2</v>
      </c>
    </row>
    <row r="958" spans="1:7" x14ac:dyDescent="0.3">
      <c r="A958" s="3">
        <v>20121206</v>
      </c>
      <c r="B958" s="28">
        <v>-1.8633048519072499E-3</v>
      </c>
      <c r="C958" s="28">
        <v>-3.0378749542023199E-3</v>
      </c>
      <c r="D958" s="28">
        <v>-4.3468351606624801E-3</v>
      </c>
      <c r="E958" s="28">
        <v>-5.7227664569886897E-3</v>
      </c>
      <c r="F958" s="28">
        <v>4.1697921797882202E-3</v>
      </c>
      <c r="G958" s="28">
        <v>-4.8948109042269497E-3</v>
      </c>
    </row>
    <row r="959" spans="1:7" x14ac:dyDescent="0.3">
      <c r="A959" s="3">
        <v>20121207</v>
      </c>
      <c r="B959" s="28">
        <v>1.7666202660240202E-2</v>
      </c>
      <c r="C959" s="28">
        <v>1.7443172693556198E-2</v>
      </c>
      <c r="D959" s="28">
        <v>2.1238039193576402E-2</v>
      </c>
      <c r="E959" s="28">
        <v>1.7786232927040999E-2</v>
      </c>
      <c r="F959" s="28">
        <v>2.0892082847363502E-2</v>
      </c>
      <c r="G959" s="28">
        <v>2.2662702330105599E-2</v>
      </c>
    </row>
    <row r="960" spans="1:7" x14ac:dyDescent="0.3">
      <c r="A960" s="3">
        <v>20121210</v>
      </c>
      <c r="B960" s="28">
        <v>1.5611946686928901E-2</v>
      </c>
      <c r="C960" s="28">
        <v>-8.6913521346466296E-5</v>
      </c>
      <c r="D960" s="28">
        <v>1.4319834107884399E-2</v>
      </c>
      <c r="E960" s="28">
        <v>1.23951363745924E-2</v>
      </c>
      <c r="F960" s="28">
        <v>1.2958139111457699E-2</v>
      </c>
      <c r="G960" s="28">
        <v>1.3879677906825301E-2</v>
      </c>
    </row>
    <row r="961" spans="1:7" x14ac:dyDescent="0.3">
      <c r="A961" s="3">
        <v>20121211</v>
      </c>
      <c r="B961" s="28">
        <v>-7.2212665814120596E-3</v>
      </c>
      <c r="C961" s="28">
        <v>-4.4300884511992997E-3</v>
      </c>
      <c r="D961" s="28">
        <v>-8.63383800442394E-3</v>
      </c>
      <c r="E961" s="28">
        <v>-2.48821197028418E-3</v>
      </c>
      <c r="F961" s="28">
        <v>-6.6132569993649698E-3</v>
      </c>
      <c r="G961" s="28">
        <v>-6.3952523022973396E-3</v>
      </c>
    </row>
    <row r="962" spans="1:7" x14ac:dyDescent="0.3">
      <c r="A962" s="3">
        <v>20121212</v>
      </c>
      <c r="B962" s="28">
        <v>-5.3247508109336896E-3</v>
      </c>
      <c r="C962" s="28">
        <v>-3.6888851881551098E-3</v>
      </c>
      <c r="D962" s="28">
        <v>-6.8396960002971795E-4</v>
      </c>
      <c r="E962" s="28">
        <v>5.6722285810614798E-3</v>
      </c>
      <c r="F962" s="28">
        <v>5.9927679728602398E-3</v>
      </c>
      <c r="G962" s="28">
        <v>2.6071317430218701E-3</v>
      </c>
    </row>
    <row r="963" spans="1:7" x14ac:dyDescent="0.3">
      <c r="A963" s="3">
        <v>20121213</v>
      </c>
      <c r="B963" s="28">
        <v>-1.2730443622804099E-2</v>
      </c>
      <c r="C963" s="28">
        <v>-2.5681941478625501E-3</v>
      </c>
      <c r="D963" s="28">
        <v>-1.46050720794341E-2</v>
      </c>
      <c r="E963" s="28">
        <v>-1.2104212643941001E-2</v>
      </c>
      <c r="F963" s="28">
        <v>-1.0850509051160299E-2</v>
      </c>
      <c r="G963" s="28">
        <v>-1.3697078021557001E-2</v>
      </c>
    </row>
    <row r="964" spans="1:7" x14ac:dyDescent="0.3">
      <c r="A964" s="3">
        <v>20121214</v>
      </c>
      <c r="B964" s="28">
        <v>3.9222122327753003E-2</v>
      </c>
      <c r="C964" s="28">
        <v>3.1725969596072698E-2</v>
      </c>
      <c r="D964" s="28">
        <v>4.48588764303866E-2</v>
      </c>
      <c r="E964" s="28">
        <v>3.2992609460401501E-2</v>
      </c>
      <c r="F964" s="28">
        <v>6.5660762817482704E-2</v>
      </c>
      <c r="G964" s="28">
        <v>4.4529447416545201E-2</v>
      </c>
    </row>
    <row r="965" spans="1:7" x14ac:dyDescent="0.3">
      <c r="A965" s="3">
        <v>20121217</v>
      </c>
      <c r="B965" s="28">
        <v>-2.4115953095697998E-3</v>
      </c>
      <c r="C965" s="28">
        <v>-1.61026632606351E-2</v>
      </c>
      <c r="D965" s="28">
        <v>2.1247600434293199E-3</v>
      </c>
      <c r="E965" s="28">
        <v>1.19556909435528E-2</v>
      </c>
      <c r="F965" s="28">
        <v>2.9699397768974101E-3</v>
      </c>
      <c r="G965" s="28">
        <v>9.6421638663028997E-3</v>
      </c>
    </row>
    <row r="966" spans="1:7" x14ac:dyDescent="0.3">
      <c r="A966" s="3">
        <v>20121218</v>
      </c>
      <c r="B966" s="28">
        <v>-2.2869198332149598E-3</v>
      </c>
      <c r="C966" s="28">
        <v>-2.5191470475921501E-3</v>
      </c>
      <c r="D966" s="28">
        <v>-8.0018936827806904E-4</v>
      </c>
      <c r="E966" s="28">
        <v>3.2626282338391998E-3</v>
      </c>
      <c r="F966" s="28">
        <v>-5.7555481446135896E-4</v>
      </c>
      <c r="G966" s="28">
        <v>5.95341839727862E-4</v>
      </c>
    </row>
    <row r="967" spans="1:7" x14ac:dyDescent="0.3">
      <c r="A967" s="3">
        <v>20121219</v>
      </c>
      <c r="B967" s="28">
        <v>5.2727837199277403E-3</v>
      </c>
      <c r="C967" s="28">
        <v>3.52844826533983E-3</v>
      </c>
      <c r="D967" s="28">
        <v>1.35270064843408E-2</v>
      </c>
      <c r="E967" s="28">
        <v>5.70096529284197E-3</v>
      </c>
      <c r="F967" s="28">
        <v>-1.8980712150683801E-3</v>
      </c>
      <c r="G967" s="28">
        <v>2.30814433601788E-3</v>
      </c>
    </row>
    <row r="968" spans="1:7" x14ac:dyDescent="0.3">
      <c r="A968" s="3">
        <v>20121220</v>
      </c>
      <c r="B968" s="28">
        <v>3.3091704315111798E-3</v>
      </c>
      <c r="C968" s="28">
        <v>-7.34909851250958E-3</v>
      </c>
      <c r="D968" s="28">
        <v>2.4327367949613602E-3</v>
      </c>
      <c r="E968" s="28">
        <v>9.8074727377717792E-4</v>
      </c>
      <c r="F968" s="28">
        <v>4.9364340823984899E-3</v>
      </c>
      <c r="G968" s="28">
        <v>8.5663658146166201E-3</v>
      </c>
    </row>
    <row r="969" spans="1:7" x14ac:dyDescent="0.3">
      <c r="A969" s="3">
        <v>20121221</v>
      </c>
      <c r="B969" s="28">
        <v>1.8079220245234E-3</v>
      </c>
      <c r="C969" s="28">
        <v>1.03996589814514E-2</v>
      </c>
      <c r="D969" s="28">
        <v>6.5461003049258504E-4</v>
      </c>
      <c r="E969" s="28">
        <v>1.2288531577424799E-4</v>
      </c>
      <c r="F969" s="28">
        <v>-9.2455740967449292E-3</v>
      </c>
      <c r="G969" s="28">
        <v>-6.4684393537745204E-3</v>
      </c>
    </row>
    <row r="970" spans="1:7" x14ac:dyDescent="0.3">
      <c r="A970" s="3">
        <v>20121224</v>
      </c>
      <c r="B970" s="28">
        <v>8.6166849089187193E-3</v>
      </c>
      <c r="C970" s="28">
        <v>1.90130269789422E-2</v>
      </c>
      <c r="D970" s="28">
        <v>4.46762022447894E-3</v>
      </c>
      <c r="E970" s="28">
        <v>-9.26139519596339E-3</v>
      </c>
      <c r="F970" s="28">
        <v>1.03159372861034E-2</v>
      </c>
      <c r="G970" s="28">
        <v>3.2280218784695399E-4</v>
      </c>
    </row>
    <row r="971" spans="1:7" x14ac:dyDescent="0.3">
      <c r="A971" s="3">
        <v>20121225</v>
      </c>
      <c r="B971" s="28">
        <v>2.0629280000308399E-2</v>
      </c>
      <c r="C971" s="28">
        <v>2.2034151444351901E-2</v>
      </c>
      <c r="D971" s="28">
        <v>2.4397419688855199E-2</v>
      </c>
      <c r="E971" s="28">
        <v>1.99678662730115E-2</v>
      </c>
      <c r="F971" s="28">
        <v>3.59190857018876E-2</v>
      </c>
      <c r="G971" s="28">
        <v>2.35309207014552E-2</v>
      </c>
    </row>
    <row r="972" spans="1:7" x14ac:dyDescent="0.3">
      <c r="A972" s="3">
        <v>20121226</v>
      </c>
      <c r="B972" s="28">
        <v>1.4566263560684699E-2</v>
      </c>
      <c r="C972" s="28">
        <v>2.8333557986450798E-3</v>
      </c>
      <c r="D972" s="28">
        <v>6.6030857692887003E-3</v>
      </c>
      <c r="E972" s="28">
        <v>1.02710531552337E-2</v>
      </c>
      <c r="F972" s="28">
        <v>1.2720976528381601E-3</v>
      </c>
      <c r="G972" s="28">
        <v>8.3594619723590998E-3</v>
      </c>
    </row>
    <row r="973" spans="1:7" x14ac:dyDescent="0.3">
      <c r="A973" s="3">
        <v>20121227</v>
      </c>
      <c r="B973" s="28">
        <v>-4.4838382812612603E-3</v>
      </c>
      <c r="C973" s="28">
        <v>-4.8120281898466899E-3</v>
      </c>
      <c r="D973" s="28">
        <v>-4.6688477611186198E-3</v>
      </c>
      <c r="E973" s="28">
        <v>-6.4776668814345404E-4</v>
      </c>
      <c r="F973" s="28">
        <v>-9.4651473743408102E-3</v>
      </c>
      <c r="G973" s="28">
        <v>-5.4680917235783999E-3</v>
      </c>
    </row>
    <row r="974" spans="1:7" x14ac:dyDescent="0.3">
      <c r="A974" s="3">
        <v>20121228</v>
      </c>
      <c r="B974" s="28">
        <v>1.1484236526699601E-2</v>
      </c>
      <c r="C974" s="28">
        <v>1.0514292600867101E-2</v>
      </c>
      <c r="D974" s="28">
        <v>1.03596731901317E-2</v>
      </c>
      <c r="E974" s="28">
        <v>1.07642294562404E-2</v>
      </c>
      <c r="F974" s="28">
        <v>2.1643533890866502E-2</v>
      </c>
      <c r="G974" s="28">
        <v>9.2506241249350595E-3</v>
      </c>
    </row>
    <row r="975" spans="1:7" x14ac:dyDescent="0.3">
      <c r="A975" s="3">
        <v>20121231</v>
      </c>
      <c r="B975" s="28">
        <v>1.41301232924322E-2</v>
      </c>
      <c r="C975" s="28">
        <v>8.3991301178199893E-3</v>
      </c>
      <c r="D975" s="28">
        <v>1.3292911329009199E-2</v>
      </c>
      <c r="E975" s="28">
        <v>6.4986507633074102E-3</v>
      </c>
      <c r="F975" s="28">
        <v>2.6033082389652101E-2</v>
      </c>
      <c r="G975" s="28">
        <v>1.2071545050392299E-2</v>
      </c>
    </row>
    <row r="976" spans="1:7" x14ac:dyDescent="0.3">
      <c r="A976" s="3">
        <v>20130104</v>
      </c>
      <c r="B976" s="28">
        <v>-1.47224279848099E-2</v>
      </c>
      <c r="C976" s="28">
        <v>-2.1239641945589201E-2</v>
      </c>
      <c r="D976" s="28">
        <v>-8.9625912111552294E-3</v>
      </c>
      <c r="E976" s="28">
        <v>-4.1059320782020001E-3</v>
      </c>
      <c r="F976" s="28">
        <v>8.3118859756432101E-3</v>
      </c>
      <c r="G976" s="28">
        <v>-4.83429778211004E-4</v>
      </c>
    </row>
    <row r="977" spans="1:7" x14ac:dyDescent="0.3">
      <c r="A977" s="3">
        <v>20130107</v>
      </c>
      <c r="B977" s="28">
        <v>1.3807695252476101E-2</v>
      </c>
      <c r="C977" s="28">
        <v>2.2342514518210101E-2</v>
      </c>
      <c r="D977" s="28">
        <v>4.3904902205207201E-3</v>
      </c>
      <c r="E977" s="28">
        <v>7.0281356394445299E-3</v>
      </c>
      <c r="F977" s="28">
        <v>6.6527771516478804E-3</v>
      </c>
      <c r="G977" s="28">
        <v>2.2395912972962601E-3</v>
      </c>
    </row>
    <row r="978" spans="1:7" x14ac:dyDescent="0.3">
      <c r="A978" s="3">
        <v>20130108</v>
      </c>
      <c r="B978" s="28">
        <v>2.2321217543746601E-2</v>
      </c>
      <c r="C978" s="28">
        <v>2.61537363315178E-2</v>
      </c>
      <c r="D978" s="28">
        <v>7.35068092789671E-3</v>
      </c>
      <c r="E978" s="28">
        <v>1.3025847803334101E-2</v>
      </c>
      <c r="F978" s="28">
        <v>-1.5079244518848799E-2</v>
      </c>
      <c r="G978" s="28">
        <v>1.4498766535827399E-3</v>
      </c>
    </row>
    <row r="979" spans="1:7" x14ac:dyDescent="0.3">
      <c r="A979" s="3">
        <v>20130109</v>
      </c>
      <c r="B979" s="28">
        <v>5.2841833631786898E-3</v>
      </c>
      <c r="C979" s="28">
        <v>-4.9756425346578095E-4</v>
      </c>
      <c r="D979" s="28">
        <v>-6.5472625110851496E-4</v>
      </c>
      <c r="E979" s="28">
        <v>1.07026946744371E-2</v>
      </c>
      <c r="F979" s="28">
        <v>-4.1132403826774104E-3</v>
      </c>
      <c r="G979" s="28">
        <v>1.40042037187588E-3</v>
      </c>
    </row>
    <row r="980" spans="1:7" x14ac:dyDescent="0.3">
      <c r="A980" s="3">
        <v>20130110</v>
      </c>
      <c r="B980" s="28">
        <v>5.2968822017979101E-3</v>
      </c>
      <c r="C980" s="28">
        <v>4.4201999647782396E-3</v>
      </c>
      <c r="D980" s="28">
        <v>6.2719970075757201E-3</v>
      </c>
      <c r="E980" s="28">
        <v>8.7569195142390901E-4</v>
      </c>
      <c r="F980" s="28">
        <v>2.5489536314379298E-3</v>
      </c>
      <c r="G980" s="28">
        <v>4.2644727822391901E-3</v>
      </c>
    </row>
    <row r="981" spans="1:7" x14ac:dyDescent="0.3">
      <c r="A981" s="3">
        <v>20130111</v>
      </c>
      <c r="B981" s="28">
        <v>-1.1535070353944601E-2</v>
      </c>
      <c r="C981" s="28">
        <v>-1.0649956399171E-2</v>
      </c>
      <c r="D981" s="28">
        <v>-1.2420939157500799E-2</v>
      </c>
      <c r="E981" s="28">
        <v>-1.6172300684233601E-2</v>
      </c>
      <c r="F981" s="28">
        <v>-2.1882362822801801E-2</v>
      </c>
      <c r="G981" s="28">
        <v>-2.2941864425202602E-2</v>
      </c>
    </row>
    <row r="982" spans="1:7" x14ac:dyDescent="0.3">
      <c r="A982" s="3">
        <v>20130114</v>
      </c>
      <c r="B982" s="28">
        <v>4.6177064409746997E-2</v>
      </c>
      <c r="C982" s="28">
        <v>3.9858353185655303E-2</v>
      </c>
      <c r="D982" s="28">
        <v>4.3778955451951998E-2</v>
      </c>
      <c r="E982" s="28">
        <v>2.4882215620974299E-2</v>
      </c>
      <c r="F982" s="28">
        <v>4.5760178135772399E-2</v>
      </c>
      <c r="G982" s="28">
        <v>3.2676135325947903E-2</v>
      </c>
    </row>
    <row r="983" spans="1:7" x14ac:dyDescent="0.3">
      <c r="A983" s="3">
        <v>20130115</v>
      </c>
      <c r="B983" s="28">
        <v>2.0387892319234099E-2</v>
      </c>
      <c r="C983" s="28">
        <v>1.6425273526041999E-2</v>
      </c>
      <c r="D983" s="28">
        <v>1.644513909071E-2</v>
      </c>
      <c r="E983" s="28">
        <v>9.9397606252803299E-3</v>
      </c>
      <c r="F983" s="28">
        <v>3.0089101413721801E-3</v>
      </c>
      <c r="G983" s="28">
        <v>1.2943259829987799E-2</v>
      </c>
    </row>
    <row r="984" spans="1:7" x14ac:dyDescent="0.3">
      <c r="A984" s="3">
        <v>20130116</v>
      </c>
      <c r="B984" s="28">
        <v>1.00065178253153E-2</v>
      </c>
      <c r="C984" s="28">
        <v>1.1516500499532499E-2</v>
      </c>
      <c r="D984" s="28">
        <v>5.4014561163982996E-3</v>
      </c>
      <c r="E984" s="28">
        <v>-4.7691195092148201E-3</v>
      </c>
      <c r="F984" s="28">
        <v>-1.47568852749628E-2</v>
      </c>
      <c r="G984" s="28">
        <v>9.2452855888676205E-4</v>
      </c>
    </row>
    <row r="985" spans="1:7" x14ac:dyDescent="0.3">
      <c r="A985" s="3">
        <v>20130117</v>
      </c>
      <c r="B985" s="28">
        <v>-2.13245512139482E-2</v>
      </c>
      <c r="C985" s="28">
        <v>1.80394666277941E-3</v>
      </c>
      <c r="D985" s="28">
        <v>-2.1538443269256399E-2</v>
      </c>
      <c r="E985" s="28">
        <v>-7.4974497239351998E-3</v>
      </c>
      <c r="F985" s="28">
        <v>-7.79957845897693E-3</v>
      </c>
      <c r="G985" s="28">
        <v>-1.54929260110757E-2</v>
      </c>
    </row>
    <row r="986" spans="1:7" x14ac:dyDescent="0.3">
      <c r="A986" s="3">
        <v>20130118</v>
      </c>
      <c r="B986" s="28">
        <v>1.18838346171309E-2</v>
      </c>
      <c r="C986" s="28">
        <v>1.1096414506683199E-2</v>
      </c>
      <c r="D986" s="28">
        <v>1.6773438479327898E-2</v>
      </c>
      <c r="E986" s="28">
        <v>1.23498788643575E-2</v>
      </c>
      <c r="F986" s="28">
        <v>1.9918730493708001E-2</v>
      </c>
      <c r="G986" s="28">
        <v>1.4781603919287701E-2</v>
      </c>
    </row>
    <row r="987" spans="1:7" x14ac:dyDescent="0.3">
      <c r="A987" s="3">
        <v>20130121</v>
      </c>
      <c r="B987" s="28">
        <v>2.92542921695114E-3</v>
      </c>
      <c r="C987" s="28">
        <v>2.4708827077959002E-3</v>
      </c>
      <c r="D987" s="28">
        <v>1.10762390221996E-2</v>
      </c>
      <c r="E987" s="28">
        <v>-8.3228387196701507E-3</v>
      </c>
      <c r="F987" s="28">
        <v>1.1311108441032801E-2</v>
      </c>
      <c r="G987" s="28">
        <v>9.0329512490607399E-3</v>
      </c>
    </row>
    <row r="988" spans="1:7" x14ac:dyDescent="0.3">
      <c r="A988" s="3">
        <v>20130122</v>
      </c>
      <c r="B988" s="28">
        <v>-1.7584944586438299E-2</v>
      </c>
      <c r="C988" s="28">
        <v>-1.9336844465567701E-2</v>
      </c>
      <c r="D988" s="28">
        <v>-2.06017755384038E-2</v>
      </c>
      <c r="E988" s="28">
        <v>-1.14798580338867E-2</v>
      </c>
      <c r="F988" s="28">
        <v>6.2405672956823699E-3</v>
      </c>
      <c r="G988" s="28">
        <v>-1.50824328651348E-2</v>
      </c>
    </row>
    <row r="989" spans="1:7" x14ac:dyDescent="0.3">
      <c r="A989" s="3">
        <v>20130123</v>
      </c>
      <c r="B989" s="28">
        <v>1.33947786145067E-2</v>
      </c>
      <c r="C989" s="28">
        <v>6.86361229875335E-3</v>
      </c>
      <c r="D989" s="28">
        <v>6.8150678351500899E-3</v>
      </c>
      <c r="E989" s="28">
        <v>2.1557110934826802E-3</v>
      </c>
      <c r="F989" s="28">
        <v>6.5661001152962197E-3</v>
      </c>
      <c r="G989" s="28">
        <v>-6.8735594902457698E-5</v>
      </c>
    </row>
    <row r="990" spans="1:7" x14ac:dyDescent="0.3">
      <c r="A990" s="3">
        <v>20130124</v>
      </c>
      <c r="B990" s="28">
        <v>-1.5736929138986298E-2</v>
      </c>
      <c r="C990" s="28">
        <v>-1.1577747671427399E-2</v>
      </c>
      <c r="D990" s="28">
        <v>-1.6038828578875401E-2</v>
      </c>
      <c r="E990" s="28">
        <v>-1.8392900362873801E-2</v>
      </c>
      <c r="F990" s="28">
        <v>-1.9110094433358799E-3</v>
      </c>
      <c r="G990" s="28">
        <v>-1.69715100557686E-2</v>
      </c>
    </row>
    <row r="991" spans="1:7" x14ac:dyDescent="0.3">
      <c r="A991" s="3">
        <v>20130125</v>
      </c>
      <c r="B991" s="28">
        <v>-3.9198482881585102E-3</v>
      </c>
      <c r="C991" s="28">
        <v>2.2872252376299501E-2</v>
      </c>
      <c r="D991" s="28">
        <v>-3.6280532847202601E-4</v>
      </c>
      <c r="E991" s="28">
        <v>-9.2225028120335902E-3</v>
      </c>
      <c r="F991" s="28">
        <v>-1.12953245015517E-2</v>
      </c>
      <c r="G991" s="28">
        <v>-1.6216904509725699E-3</v>
      </c>
    </row>
    <row r="992" spans="1:7" x14ac:dyDescent="0.3">
      <c r="A992" s="3">
        <v>20130128</v>
      </c>
      <c r="B992" s="28">
        <v>2.5031020652187399E-2</v>
      </c>
      <c r="C992" s="28">
        <v>2.4196975139159499E-2</v>
      </c>
      <c r="D992" s="28">
        <v>3.07929824225412E-2</v>
      </c>
      <c r="E992" s="28">
        <v>4.5865170294199804E-3</v>
      </c>
      <c r="F992" s="28">
        <v>4.5954803991773603E-2</v>
      </c>
      <c r="G992" s="28">
        <v>2.5077335780764001E-2</v>
      </c>
    </row>
    <row r="993" spans="1:7" x14ac:dyDescent="0.3">
      <c r="A993" s="3">
        <v>20130129</v>
      </c>
      <c r="B993" s="28">
        <v>1.06228097761801E-2</v>
      </c>
      <c r="C993" s="28">
        <v>-1.9633876640006002E-3</v>
      </c>
      <c r="D993" s="28">
        <v>5.8103949528677899E-3</v>
      </c>
      <c r="E993" s="28">
        <v>4.0595623203764503E-3</v>
      </c>
      <c r="F993" s="28">
        <v>1.54650658437906E-2</v>
      </c>
      <c r="G993" s="28">
        <v>7.0441226914041803E-3</v>
      </c>
    </row>
    <row r="994" spans="1:7" x14ac:dyDescent="0.3">
      <c r="A994" s="3">
        <v>20130130</v>
      </c>
      <c r="B994" s="28">
        <v>1.0582746487338099E-2</v>
      </c>
      <c r="C994" s="28">
        <v>-3.9625776927680904E-3</v>
      </c>
      <c r="D994" s="28">
        <v>2.01328651160965E-3</v>
      </c>
      <c r="E994" s="28">
        <v>5.0642451697115697E-3</v>
      </c>
      <c r="F994" s="28">
        <v>1.03320781927159E-2</v>
      </c>
      <c r="G994" s="28">
        <v>2.6309189715378301E-3</v>
      </c>
    </row>
    <row r="995" spans="1:7" x14ac:dyDescent="0.3">
      <c r="A995" s="3">
        <v>20130131</v>
      </c>
      <c r="B995" s="28">
        <v>-1.0849213081351301E-2</v>
      </c>
      <c r="C995" s="28">
        <v>-4.4698442143458099E-3</v>
      </c>
      <c r="D995" s="28">
        <v>-4.7766119816953596E-3</v>
      </c>
      <c r="E995" s="28">
        <v>-7.4369633052104199E-3</v>
      </c>
      <c r="F995" s="28">
        <v>-4.5162803252351601E-3</v>
      </c>
      <c r="G995" s="28">
        <v>1.72035119663369E-3</v>
      </c>
    </row>
    <row r="996" spans="1:7" x14ac:dyDescent="0.3">
      <c r="A996" s="3">
        <v>20130201</v>
      </c>
      <c r="B996" s="28">
        <v>4.5600336921702098E-3</v>
      </c>
      <c r="C996" s="28">
        <v>1.9696468215332401E-3</v>
      </c>
      <c r="D996" s="28">
        <v>1.2144079929752799E-2</v>
      </c>
      <c r="E996" s="28">
        <v>9.9074723800347507E-3</v>
      </c>
      <c r="F996" s="28">
        <v>3.6578831842231797E-2</v>
      </c>
      <c r="G996" s="28">
        <v>7.0157182763623599E-3</v>
      </c>
    </row>
    <row r="997" spans="1:7" x14ac:dyDescent="0.3">
      <c r="A997" s="3">
        <v>20130204</v>
      </c>
      <c r="B997" s="28">
        <v>-1.0398644643671E-2</v>
      </c>
      <c r="C997" s="28">
        <v>-2.06987787943048E-2</v>
      </c>
      <c r="D997" s="28">
        <v>-1.9619896778315699E-3</v>
      </c>
      <c r="E997" s="28">
        <v>-1.17402187744156E-2</v>
      </c>
      <c r="F997" s="28">
        <v>3.4338154418148099E-4</v>
      </c>
      <c r="G997" s="28">
        <v>9.9274363268091401E-3</v>
      </c>
    </row>
    <row r="998" spans="1:7" x14ac:dyDescent="0.3">
      <c r="A998" s="3">
        <v>20130205</v>
      </c>
      <c r="B998" s="28">
        <v>5.6162047418854104E-3</v>
      </c>
      <c r="C998" s="28">
        <v>1.7031532641257702E-2</v>
      </c>
      <c r="D998" s="28">
        <v>1.49315315013108E-2</v>
      </c>
      <c r="E998" s="28">
        <v>2.3233880491616E-2</v>
      </c>
      <c r="F998" s="28">
        <v>-3.2208242529948201E-3</v>
      </c>
      <c r="G998" s="28">
        <v>1.3995872762403E-2</v>
      </c>
    </row>
    <row r="999" spans="1:7" x14ac:dyDescent="0.3">
      <c r="A999" s="3">
        <v>20130206</v>
      </c>
      <c r="B999" s="28">
        <v>9.7408203647309597E-3</v>
      </c>
      <c r="C999" s="28">
        <v>1.74302285738012E-2</v>
      </c>
      <c r="D999" s="28">
        <v>1.2724221981890799E-4</v>
      </c>
      <c r="E999" s="28">
        <v>-1.3322722740710801E-3</v>
      </c>
      <c r="F999" s="28">
        <v>6.09952664250063E-3</v>
      </c>
      <c r="G999" s="28">
        <v>-2.3978939022079901E-3</v>
      </c>
    </row>
    <row r="1000" spans="1:7" x14ac:dyDescent="0.3">
      <c r="A1000" s="3">
        <v>20130207</v>
      </c>
      <c r="B1000" s="28">
        <v>1.42322635159551E-2</v>
      </c>
      <c r="C1000" s="28">
        <v>9.7335379191708198E-3</v>
      </c>
      <c r="D1000" s="28">
        <v>1.04753245768478E-2</v>
      </c>
      <c r="E1000" s="28">
        <v>6.3072555085712297E-3</v>
      </c>
      <c r="F1000" s="28">
        <v>-1.80221393696561E-2</v>
      </c>
      <c r="G1000" s="28">
        <v>1.7642571047509E-3</v>
      </c>
    </row>
    <row r="1001" spans="1:7" x14ac:dyDescent="0.3">
      <c r="A1001" s="3">
        <v>20130208</v>
      </c>
      <c r="B1001" s="28">
        <v>1.3518342577368199E-2</v>
      </c>
      <c r="C1001" s="28">
        <v>2.22142569518794E-2</v>
      </c>
      <c r="D1001" s="28">
        <v>1.7365112626715799E-2</v>
      </c>
      <c r="E1001" s="28">
        <v>1.2381615154903901E-2</v>
      </c>
      <c r="F1001" s="28">
        <v>-5.3203613592341902E-3</v>
      </c>
      <c r="G1001" s="28">
        <v>8.9250922115709196E-3</v>
      </c>
    </row>
    <row r="1002" spans="1:7" x14ac:dyDescent="0.3">
      <c r="A1002" s="3">
        <v>20130218</v>
      </c>
      <c r="B1002" s="28">
        <v>7.5765003993756999E-3</v>
      </c>
      <c r="C1002" s="28">
        <v>-6.1549662518372802E-4</v>
      </c>
      <c r="D1002" s="28">
        <v>4.1069491098468204E-3</v>
      </c>
      <c r="E1002" s="28">
        <v>-1.2767642496605299E-2</v>
      </c>
      <c r="F1002" s="28">
        <v>-1.6081657990221501E-2</v>
      </c>
      <c r="G1002" s="28">
        <v>-4.5527532463845999E-3</v>
      </c>
    </row>
    <row r="1003" spans="1:7" x14ac:dyDescent="0.3">
      <c r="A1003" s="3">
        <v>20130219</v>
      </c>
      <c r="B1003" s="28">
        <v>-1.49105839420106E-2</v>
      </c>
      <c r="C1003" s="28">
        <v>-7.1722533374378597E-3</v>
      </c>
      <c r="D1003" s="28">
        <v>-2.3669084291162799E-2</v>
      </c>
      <c r="E1003" s="28">
        <v>-1.2959961392324301E-2</v>
      </c>
      <c r="F1003" s="28">
        <v>-1.6767425111863399E-2</v>
      </c>
      <c r="G1003" s="28">
        <v>-2.2886673012315499E-2</v>
      </c>
    </row>
    <row r="1004" spans="1:7" x14ac:dyDescent="0.3">
      <c r="A1004" s="3">
        <v>20130220</v>
      </c>
      <c r="B1004" s="28">
        <v>1.84848542385188E-2</v>
      </c>
      <c r="C1004" s="28">
        <v>4.5283333898493698E-2</v>
      </c>
      <c r="D1004" s="28">
        <v>1.29994009939392E-2</v>
      </c>
      <c r="E1004" s="28">
        <v>1.54690530573049E-2</v>
      </c>
      <c r="F1004" s="28">
        <v>-2.0147295405712998E-3</v>
      </c>
      <c r="G1004" s="28">
        <v>1.02143989067352E-2</v>
      </c>
    </row>
    <row r="1005" spans="1:7" x14ac:dyDescent="0.3">
      <c r="A1005" s="3">
        <v>20130221</v>
      </c>
      <c r="B1005" s="28">
        <v>-2.0457137202206498E-2</v>
      </c>
      <c r="C1005" s="28">
        <v>-1.78832734217651E-2</v>
      </c>
      <c r="D1005" s="28">
        <v>-3.1358718485370897E-2</v>
      </c>
      <c r="E1005" s="28">
        <v>-9.6530831435698294E-3</v>
      </c>
      <c r="F1005" s="28">
        <v>-3.8849211912142897E-2</v>
      </c>
      <c r="G1005" s="28">
        <v>-3.4794102518577903E-2</v>
      </c>
    </row>
    <row r="1006" spans="1:7" x14ac:dyDescent="0.3">
      <c r="A1006" s="3">
        <v>20130222</v>
      </c>
      <c r="B1006" s="28">
        <v>-2.2346883592371501E-4</v>
      </c>
      <c r="C1006" s="28">
        <v>-1.3319422542197701E-2</v>
      </c>
      <c r="D1006" s="28">
        <v>-6.62893354262078E-3</v>
      </c>
      <c r="E1006" s="28">
        <v>6.3830047029558804E-3</v>
      </c>
      <c r="F1006" s="28">
        <v>-9.0521232637964695E-3</v>
      </c>
      <c r="G1006" s="28">
        <v>-2.2646142552436E-3</v>
      </c>
    </row>
    <row r="1007" spans="1:7" x14ac:dyDescent="0.3">
      <c r="A1007" s="3">
        <v>20130225</v>
      </c>
      <c r="B1007" s="28">
        <v>6.6865429128140901E-3</v>
      </c>
      <c r="C1007" s="28">
        <v>8.4382386317278096E-3</v>
      </c>
      <c r="D1007" s="28">
        <v>8.1787257401905299E-3</v>
      </c>
      <c r="E1007" s="28">
        <v>-1.6964292306009801E-3</v>
      </c>
      <c r="F1007" s="28">
        <v>3.8956990810817202E-3</v>
      </c>
      <c r="G1007" s="28">
        <v>5.4198475773150597E-3</v>
      </c>
    </row>
    <row r="1008" spans="1:7" x14ac:dyDescent="0.3">
      <c r="A1008" s="3">
        <v>20130226</v>
      </c>
      <c r="B1008" s="28">
        <v>-7.4541762772506997E-3</v>
      </c>
      <c r="C1008" s="28">
        <v>-5.0769641730111798E-3</v>
      </c>
      <c r="D1008" s="28">
        <v>-1.18467775619772E-2</v>
      </c>
      <c r="E1008" s="28">
        <v>-1.84024518670792E-2</v>
      </c>
      <c r="F1008" s="28">
        <v>-9.9476168741529092E-3</v>
      </c>
      <c r="G1008" s="28">
        <v>-1.9410825591227799E-2</v>
      </c>
    </row>
    <row r="1009" spans="1:7" x14ac:dyDescent="0.3">
      <c r="A1009" s="3">
        <v>20130227</v>
      </c>
      <c r="B1009" s="28">
        <v>-1.2673539264823699E-3</v>
      </c>
      <c r="C1009" s="28">
        <v>-1.47807094435447E-2</v>
      </c>
      <c r="D1009" s="28">
        <v>4.4760741983625304E-3</v>
      </c>
      <c r="E1009" s="28">
        <v>-1.573345114075E-3</v>
      </c>
      <c r="F1009" s="28">
        <v>1.9820076584041901E-2</v>
      </c>
      <c r="G1009" s="28">
        <v>6.9768753849804802E-3</v>
      </c>
    </row>
    <row r="1010" spans="1:7" x14ac:dyDescent="0.3">
      <c r="A1010" s="3">
        <v>20130228</v>
      </c>
      <c r="B1010" s="28">
        <v>1.8136269800673899E-2</v>
      </c>
      <c r="C1010" s="28">
        <v>1.33428518303138E-2</v>
      </c>
      <c r="D1010" s="28">
        <v>2.3347943170551898E-2</v>
      </c>
      <c r="E1010" s="28">
        <v>1.2092032852988099E-2</v>
      </c>
      <c r="F1010" s="28">
        <v>4.1049276063528602E-2</v>
      </c>
      <c r="G1010" s="28">
        <v>2.4099811363729899E-2</v>
      </c>
    </row>
    <row r="1011" spans="1:7" x14ac:dyDescent="0.3">
      <c r="A1011" s="3">
        <v>20130301</v>
      </c>
      <c r="B1011" s="28">
        <v>1.7164105074063098E-2</v>
      </c>
      <c r="C1011" s="28">
        <v>1.9924924026810301E-2</v>
      </c>
      <c r="D1011" s="28">
        <v>7.6235273489737403E-3</v>
      </c>
      <c r="E1011" s="28">
        <v>2.95394306169308E-3</v>
      </c>
      <c r="F1011" s="28">
        <v>-5.1676655864636798E-3</v>
      </c>
      <c r="G1011" s="28">
        <v>9.5026277651635401E-5</v>
      </c>
    </row>
    <row r="1012" spans="1:7" x14ac:dyDescent="0.3">
      <c r="A1012" s="3">
        <v>20130304</v>
      </c>
      <c r="B1012" s="28">
        <v>-1.6425085621913301E-2</v>
      </c>
      <c r="C1012" s="28">
        <v>-1.44913218890296E-2</v>
      </c>
      <c r="D1012" s="28">
        <v>-3.4619423458954197E-2</v>
      </c>
      <c r="E1012" s="28">
        <v>-1.9527823535813098E-2</v>
      </c>
      <c r="F1012" s="28">
        <v>-6.5763862308068896E-2</v>
      </c>
      <c r="G1012" s="28">
        <v>-4.1381307976540799E-2</v>
      </c>
    </row>
    <row r="1013" spans="1:7" x14ac:dyDescent="0.3">
      <c r="A1013" s="3">
        <v>20130305</v>
      </c>
      <c r="B1013" s="28">
        <v>2.9663250599752999E-2</v>
      </c>
      <c r="C1013" s="28">
        <v>3.2573723240387799E-2</v>
      </c>
      <c r="D1013" s="28">
        <v>1.7517404341174998E-2</v>
      </c>
      <c r="E1013" s="28">
        <v>1.5836001140817801E-2</v>
      </c>
      <c r="F1013" s="28">
        <v>4.6797380942307398E-2</v>
      </c>
      <c r="G1013" s="28">
        <v>1.4161293186630401E-2</v>
      </c>
    </row>
    <row r="1014" spans="1:7" x14ac:dyDescent="0.3">
      <c r="A1014" s="3">
        <v>20130306</v>
      </c>
      <c r="B1014" s="28">
        <v>2.7827685678542099E-2</v>
      </c>
      <c r="C1014" s="28">
        <v>1.2052805221067799E-2</v>
      </c>
      <c r="D1014" s="28">
        <v>1.9552554001992298E-2</v>
      </c>
      <c r="E1014" s="28">
        <v>1.49275937456235E-2</v>
      </c>
      <c r="F1014" s="28">
        <v>6.6568768610843002E-3</v>
      </c>
      <c r="G1014" s="28">
        <v>9.3428487722384893E-3</v>
      </c>
    </row>
    <row r="1015" spans="1:7" x14ac:dyDescent="0.3">
      <c r="A1015" s="3">
        <v>20130307</v>
      </c>
      <c r="B1015" s="28">
        <v>-2.1203309022872902E-2</v>
      </c>
      <c r="C1015" s="28">
        <v>-2.7974554778963798E-2</v>
      </c>
      <c r="D1015" s="28">
        <v>-1.5237367793200399E-2</v>
      </c>
      <c r="E1015" s="28">
        <v>-1.7039087659965701E-3</v>
      </c>
      <c r="F1015" s="28">
        <v>-1.7554987534681401E-2</v>
      </c>
      <c r="G1015" s="28">
        <v>-4.2911725163595899E-3</v>
      </c>
    </row>
    <row r="1016" spans="1:7" x14ac:dyDescent="0.3">
      <c r="A1016" s="3">
        <v>20130308</v>
      </c>
      <c r="B1016" s="28">
        <v>-1.1495343359453101E-2</v>
      </c>
      <c r="C1016" s="28">
        <v>-1.2322404099791E-2</v>
      </c>
      <c r="D1016" s="28">
        <v>-5.6026377298932896E-3</v>
      </c>
      <c r="E1016" s="28">
        <v>-8.02406099493457E-3</v>
      </c>
      <c r="F1016" s="28">
        <v>-4.1421482191081197E-3</v>
      </c>
      <c r="G1016" s="28">
        <v>-5.5960733750784397E-3</v>
      </c>
    </row>
    <row r="1017" spans="1:7" x14ac:dyDescent="0.3">
      <c r="A1017" s="3">
        <v>20130311</v>
      </c>
      <c r="B1017" s="28">
        <v>3.9895384687875799E-3</v>
      </c>
      <c r="C1017" s="28">
        <v>6.8736820169130698E-3</v>
      </c>
      <c r="D1017" s="28">
        <v>-1.9408661570771101E-3</v>
      </c>
      <c r="E1017" s="28">
        <v>-2.4755774575529999E-3</v>
      </c>
      <c r="F1017" s="28">
        <v>-9.5145883791908394E-3</v>
      </c>
      <c r="G1017" s="28">
        <v>-3.64379864894615E-3</v>
      </c>
    </row>
    <row r="1018" spans="1:7" x14ac:dyDescent="0.3">
      <c r="A1018" s="3">
        <v>20130312</v>
      </c>
      <c r="B1018" s="28">
        <v>-2.99925216158686E-2</v>
      </c>
      <c r="C1018" s="28">
        <v>-2.78098453108718E-2</v>
      </c>
      <c r="D1018" s="28">
        <v>-1.8689967352616702E-2</v>
      </c>
      <c r="E1018" s="28">
        <v>-1.81620673541193E-2</v>
      </c>
      <c r="F1018" s="28">
        <v>-1.3333843999125201E-2</v>
      </c>
      <c r="G1018" s="28">
        <v>-1.5194478987597199E-2</v>
      </c>
    </row>
    <row r="1019" spans="1:7" x14ac:dyDescent="0.3">
      <c r="A1019" s="3">
        <v>20130313</v>
      </c>
      <c r="B1019" s="28">
        <v>-9.3350131318571897E-3</v>
      </c>
      <c r="C1019" s="28">
        <v>-6.2168325133219902E-3</v>
      </c>
      <c r="D1019" s="28">
        <v>-1.5801217984972801E-2</v>
      </c>
      <c r="E1019" s="28">
        <v>-1.0500724289054001E-2</v>
      </c>
      <c r="F1019" s="28">
        <v>-1.2498694675445701E-2</v>
      </c>
      <c r="G1019" s="28">
        <v>-8.3037719034387593E-3</v>
      </c>
    </row>
    <row r="1020" spans="1:7" x14ac:dyDescent="0.3">
      <c r="A1020" s="3">
        <v>20130314</v>
      </c>
      <c r="B1020" s="28">
        <v>1.2746680562767799E-2</v>
      </c>
      <c r="C1020" s="28">
        <v>2.0101939522326799E-2</v>
      </c>
      <c r="D1020" s="28">
        <v>6.5730899004483399E-3</v>
      </c>
      <c r="E1020" s="28">
        <v>-8.4321602143813397E-4</v>
      </c>
      <c r="F1020" s="28">
        <v>2.13914124408459E-3</v>
      </c>
      <c r="G1020" s="28">
        <v>-1.22646095117071E-4</v>
      </c>
    </row>
    <row r="1021" spans="1:7" x14ac:dyDescent="0.3">
      <c r="A1021" s="3">
        <v>20130315</v>
      </c>
      <c r="B1021" s="28">
        <v>1.0918269762850199E-2</v>
      </c>
      <c r="C1021" s="28">
        <v>6.6191217228512801E-3</v>
      </c>
      <c r="D1021" s="28">
        <v>6.5233597569082803E-3</v>
      </c>
      <c r="E1021" s="28">
        <v>3.3405672094288102E-4</v>
      </c>
      <c r="F1021" s="28">
        <v>-2.2471909104370501E-4</v>
      </c>
      <c r="G1021" s="28">
        <v>2.8898499969364599E-3</v>
      </c>
    </row>
    <row r="1022" spans="1:7" x14ac:dyDescent="0.3">
      <c r="A1022" s="3">
        <v>20130318</v>
      </c>
      <c r="B1022" s="28">
        <v>-8.8429426762364899E-3</v>
      </c>
      <c r="C1022" s="28">
        <v>-7.4652886858340003E-3</v>
      </c>
      <c r="D1022" s="28">
        <v>-1.4198590846685099E-2</v>
      </c>
      <c r="E1022" s="28">
        <v>-1.35422696454407E-2</v>
      </c>
      <c r="F1022" s="28">
        <v>-1.2505140187007401E-2</v>
      </c>
      <c r="G1022" s="28">
        <v>-2.1379084136407999E-2</v>
      </c>
    </row>
    <row r="1023" spans="1:7" x14ac:dyDescent="0.3">
      <c r="A1023" s="3">
        <v>20130319</v>
      </c>
      <c r="B1023" s="28">
        <v>1.73237886693212E-3</v>
      </c>
      <c r="C1023" s="28">
        <v>-8.2143491226562507E-3</v>
      </c>
      <c r="D1023" s="28">
        <v>2.0553450235462701E-3</v>
      </c>
      <c r="E1023" s="28">
        <v>-1.9813207116002999E-3</v>
      </c>
      <c r="F1023" s="28">
        <v>1.6366588977108298E-2</v>
      </c>
      <c r="G1023" s="28">
        <v>7.0404125039528996E-3</v>
      </c>
    </row>
    <row r="1024" spans="1:7" x14ac:dyDescent="0.3">
      <c r="A1024" s="3">
        <v>20130320</v>
      </c>
      <c r="B1024" s="28">
        <v>2.5168141183028198E-2</v>
      </c>
      <c r="C1024" s="28">
        <v>2.5331363226945802E-2</v>
      </c>
      <c r="D1024" s="28">
        <v>2.9595436246828699E-2</v>
      </c>
      <c r="E1024" s="28">
        <v>2.59413722328805E-2</v>
      </c>
      <c r="F1024" s="28">
        <v>4.5609908663156201E-2</v>
      </c>
      <c r="G1024" s="28">
        <v>2.4289178446496799E-2</v>
      </c>
    </row>
    <row r="1025" spans="1:7" x14ac:dyDescent="0.3">
      <c r="A1025" s="3">
        <v>20130321</v>
      </c>
      <c r="B1025" s="28">
        <v>1.9367322797663501E-2</v>
      </c>
      <c r="C1025" s="28">
        <v>1.51911952497026E-2</v>
      </c>
      <c r="D1025" s="28">
        <v>1.2283780558535899E-2</v>
      </c>
      <c r="E1025" s="28">
        <v>5.3706690725184103E-3</v>
      </c>
      <c r="F1025" s="28">
        <v>-3.0946547591858102E-3</v>
      </c>
      <c r="G1025" s="28">
        <v>4.0507489223974898E-3</v>
      </c>
    </row>
    <row r="1026" spans="1:7" x14ac:dyDescent="0.3">
      <c r="A1026" s="3">
        <v>20130322</v>
      </c>
      <c r="B1026" s="28">
        <v>1.3174782438685E-3</v>
      </c>
      <c r="C1026" s="28">
        <v>7.9512083949446893E-3</v>
      </c>
      <c r="D1026" s="28">
        <v>-1.4755491144390401E-3</v>
      </c>
      <c r="E1026" s="28">
        <v>3.4710571881463302E-3</v>
      </c>
      <c r="F1026" s="28">
        <v>1.223496843389E-3</v>
      </c>
      <c r="G1026" s="28">
        <v>2.2416621170193302E-3</v>
      </c>
    </row>
    <row r="1027" spans="1:7" x14ac:dyDescent="0.3">
      <c r="A1027" s="3">
        <v>20130325</v>
      </c>
      <c r="B1027" s="28">
        <v>-5.0533945854681402E-3</v>
      </c>
      <c r="C1027" s="28">
        <v>-5.5585238297467298E-3</v>
      </c>
      <c r="D1027" s="28">
        <v>-5.7880898954740002E-3</v>
      </c>
      <c r="E1027" s="28">
        <v>-2.1224895842623E-3</v>
      </c>
      <c r="F1027" s="28">
        <v>-3.2170587318384901E-3</v>
      </c>
      <c r="G1027" s="28">
        <v>6.78705495178031E-4</v>
      </c>
    </row>
    <row r="1028" spans="1:7" x14ac:dyDescent="0.3">
      <c r="A1028" s="3">
        <v>20130326</v>
      </c>
      <c r="B1028" s="28">
        <v>-2.1613815963477299E-3</v>
      </c>
      <c r="C1028" s="28">
        <v>3.21485379444054E-3</v>
      </c>
      <c r="D1028" s="28">
        <v>-1.0661184061242701E-2</v>
      </c>
      <c r="E1028" s="28">
        <v>-3.5758432451281997E-4</v>
      </c>
      <c r="F1028" s="28">
        <v>-2.2113936206540299E-2</v>
      </c>
      <c r="G1028" s="28">
        <v>-1.3962007319115E-2</v>
      </c>
    </row>
    <row r="1029" spans="1:7" x14ac:dyDescent="0.3">
      <c r="A1029" s="3">
        <v>20130327</v>
      </c>
      <c r="B1029" s="28">
        <v>5.7772236891990899E-3</v>
      </c>
      <c r="C1029" s="28">
        <v>1.3166029487280099E-2</v>
      </c>
      <c r="D1029" s="28">
        <v>2.6582654351531001E-3</v>
      </c>
      <c r="E1029" s="28">
        <v>-4.8638518778141302E-3</v>
      </c>
      <c r="F1029" s="28">
        <v>6.6507765784815298E-3</v>
      </c>
      <c r="G1029" s="28">
        <v>4.8598191901611399E-4</v>
      </c>
    </row>
    <row r="1030" spans="1:7" x14ac:dyDescent="0.3">
      <c r="A1030" s="3">
        <v>20130328</v>
      </c>
      <c r="B1030" s="28">
        <v>-2.3601854218224E-2</v>
      </c>
      <c r="C1030" s="28">
        <v>-1.0257725726597401E-2</v>
      </c>
      <c r="D1030" s="28">
        <v>-2.5643428182156699E-2</v>
      </c>
      <c r="E1030" s="28">
        <v>-1.6347022867372201E-2</v>
      </c>
      <c r="F1030" s="28">
        <v>-5.2067902511319299E-2</v>
      </c>
      <c r="G1030" s="28">
        <v>-2.5356374244930001E-2</v>
      </c>
    </row>
    <row r="1031" spans="1:7" x14ac:dyDescent="0.3">
      <c r="A1031" s="3">
        <v>20130329</v>
      </c>
      <c r="B1031" s="28">
        <v>-4.7556526897407398E-4</v>
      </c>
      <c r="C1031" s="28">
        <v>-1.0765143819945699E-2</v>
      </c>
      <c r="D1031" s="28">
        <v>-4.0283328492855498E-3</v>
      </c>
      <c r="E1031" s="28">
        <v>-4.2557654719079302E-3</v>
      </c>
      <c r="F1031" s="28">
        <v>1.01035243964751E-3</v>
      </c>
      <c r="G1031" s="28">
        <v>-1.5885550851997799E-3</v>
      </c>
    </row>
    <row r="1032" spans="1:7" x14ac:dyDescent="0.3">
      <c r="A1032" s="3">
        <v>20130401</v>
      </c>
      <c r="B1032" s="28">
        <v>8.9134131118381102E-3</v>
      </c>
      <c r="C1032" s="28">
        <v>6.0207339345992204E-3</v>
      </c>
      <c r="D1032" s="28">
        <v>1.3608985737650001E-3</v>
      </c>
      <c r="E1032" s="28">
        <v>1.1609591687757701E-3</v>
      </c>
      <c r="F1032" s="28">
        <v>1.1206490705474401E-3</v>
      </c>
      <c r="G1032" s="28">
        <v>-1.7811217784254599E-4</v>
      </c>
    </row>
    <row r="1033" spans="1:7" x14ac:dyDescent="0.3">
      <c r="A1033" s="3">
        <v>20130402</v>
      </c>
      <c r="B1033" s="28">
        <v>-2.5790511546782399E-2</v>
      </c>
      <c r="C1033" s="28">
        <v>-3.8502318998939897E-2</v>
      </c>
      <c r="D1033" s="28">
        <v>-1.1847171237765399E-2</v>
      </c>
      <c r="E1033" s="28">
        <v>-7.6225581422488201E-3</v>
      </c>
      <c r="F1033" s="28">
        <v>3.7666783777479799E-3</v>
      </c>
      <c r="G1033" s="28">
        <v>-2.5743216783377198E-3</v>
      </c>
    </row>
    <row r="1034" spans="1:7" x14ac:dyDescent="0.3">
      <c r="A1034" s="3">
        <v>20130403</v>
      </c>
      <c r="B1034" s="28">
        <v>-2.9955420525068298E-4</v>
      </c>
      <c r="C1034" s="28">
        <v>1.6459293584408701E-3</v>
      </c>
      <c r="D1034" s="28">
        <v>-4.2871495510867002E-3</v>
      </c>
      <c r="E1034" s="28">
        <v>-5.0181549009205703E-3</v>
      </c>
      <c r="F1034" s="28">
        <v>1.2473885973765501E-4</v>
      </c>
      <c r="G1034" s="28">
        <v>-3.7856758403077301E-3</v>
      </c>
    </row>
    <row r="1035" spans="1:7" x14ac:dyDescent="0.3">
      <c r="A1035" s="3">
        <v>20130408</v>
      </c>
      <c r="B1035" s="28">
        <v>1.71254835713581E-2</v>
      </c>
      <c r="C1035" s="28">
        <v>1.44667846395732E-2</v>
      </c>
      <c r="D1035" s="28">
        <v>7.77444503367719E-3</v>
      </c>
      <c r="E1035" s="28">
        <v>5.8482026358475502E-3</v>
      </c>
      <c r="F1035" s="28">
        <v>-1.1309824439071E-2</v>
      </c>
      <c r="G1035" s="28">
        <v>-4.9305807753563498E-3</v>
      </c>
    </row>
    <row r="1036" spans="1:7" x14ac:dyDescent="0.3">
      <c r="A1036" s="3">
        <v>20130409</v>
      </c>
      <c r="B1036" s="28">
        <v>2.8036894736782202E-3</v>
      </c>
      <c r="C1036" s="28">
        <v>-1.8273639381170399E-2</v>
      </c>
      <c r="D1036" s="28">
        <v>1.1991921358770301E-2</v>
      </c>
      <c r="E1036" s="28">
        <v>1.53265609496797E-3</v>
      </c>
      <c r="F1036" s="28">
        <v>1.1365239199618399E-2</v>
      </c>
      <c r="G1036" s="28">
        <v>9.8782550568236992E-3</v>
      </c>
    </row>
    <row r="1037" spans="1:7" x14ac:dyDescent="0.3">
      <c r="A1037" s="3">
        <v>20130410</v>
      </c>
      <c r="B1037" s="28">
        <v>-3.5422055517105402E-3</v>
      </c>
      <c r="C1037" s="28">
        <v>-1.8084918414285601E-2</v>
      </c>
      <c r="D1037" s="28">
        <v>-2.1170807201749899E-4</v>
      </c>
      <c r="E1037" s="28">
        <v>3.4573085395904202E-3</v>
      </c>
      <c r="F1037" s="28">
        <v>-4.8141874268638899E-3</v>
      </c>
      <c r="G1037" s="28">
        <v>3.5085679048300201E-3</v>
      </c>
    </row>
    <row r="1038" spans="1:7" x14ac:dyDescent="0.3">
      <c r="A1038" s="3">
        <v>20130411</v>
      </c>
      <c r="B1038" s="28">
        <v>-7.1750809248871299E-3</v>
      </c>
      <c r="C1038" s="28">
        <v>5.1389595672075795E-4</v>
      </c>
      <c r="D1038" s="28">
        <v>-2.1769197576241E-4</v>
      </c>
      <c r="E1038" s="28">
        <v>-6.7245867905081601E-3</v>
      </c>
      <c r="F1038" s="28">
        <v>-1.3728580957150099E-3</v>
      </c>
      <c r="G1038" s="28">
        <v>-5.3023061139990096E-3</v>
      </c>
    </row>
    <row r="1039" spans="1:7" x14ac:dyDescent="0.3">
      <c r="A1039" s="3">
        <v>20130412</v>
      </c>
      <c r="B1039" s="28">
        <v>-1.2836728260822499E-2</v>
      </c>
      <c r="C1039" s="28">
        <v>-5.4066902745350696E-3</v>
      </c>
      <c r="D1039" s="28">
        <v>-9.5082200760944098E-3</v>
      </c>
      <c r="E1039" s="28">
        <v>1.0072765207930199E-3</v>
      </c>
      <c r="F1039" s="28">
        <v>-7.4617427923922997E-3</v>
      </c>
      <c r="G1039" s="28">
        <v>-8.04216631334842E-3</v>
      </c>
    </row>
    <row r="1040" spans="1:7" x14ac:dyDescent="0.3">
      <c r="A1040" s="3">
        <v>20130415</v>
      </c>
      <c r="B1040" s="28">
        <v>-2.08994688891006E-2</v>
      </c>
      <c r="C1040" s="28">
        <v>-2.75024483816014E-3</v>
      </c>
      <c r="D1040" s="28">
        <v>-2.37799656343489E-2</v>
      </c>
      <c r="E1040" s="28">
        <v>-9.6679531969584096E-3</v>
      </c>
      <c r="F1040" s="28">
        <v>-8.01372369098656E-4</v>
      </c>
      <c r="G1040" s="28">
        <v>-2.0737319311925399E-2</v>
      </c>
    </row>
    <row r="1041" spans="1:7" x14ac:dyDescent="0.3">
      <c r="A1041" s="3">
        <v>20130416</v>
      </c>
      <c r="B1041" s="28">
        <v>1.34513908114727E-2</v>
      </c>
      <c r="C1041" s="28">
        <v>4.7748078750302504E-3</v>
      </c>
      <c r="D1041" s="28">
        <v>1.34306958868767E-2</v>
      </c>
      <c r="E1041" s="28">
        <v>2.1561997651478502E-3</v>
      </c>
      <c r="F1041" s="28">
        <v>1.6413640577763299E-2</v>
      </c>
      <c r="G1041" s="28">
        <v>6.8523366671317896E-3</v>
      </c>
    </row>
    <row r="1042" spans="1:7" x14ac:dyDescent="0.3">
      <c r="A1042" s="3">
        <v>20130417</v>
      </c>
      <c r="B1042" s="28">
        <v>1.7327542019762401E-2</v>
      </c>
      <c r="C1042" s="28">
        <v>1.9905193545978202E-2</v>
      </c>
      <c r="D1042" s="28">
        <v>6.6060750845394799E-3</v>
      </c>
      <c r="E1042" s="28">
        <v>1.30318740102181E-2</v>
      </c>
      <c r="F1042" s="28">
        <v>-7.79607922958136E-3</v>
      </c>
      <c r="G1042" s="28">
        <v>9.2130331342857102E-4</v>
      </c>
    </row>
    <row r="1043" spans="1:7" x14ac:dyDescent="0.3">
      <c r="A1043" s="3">
        <v>20130418</v>
      </c>
      <c r="B1043" s="28">
        <v>2.6990513957304801E-3</v>
      </c>
      <c r="C1043" s="28">
        <v>-4.9656855867385901E-3</v>
      </c>
      <c r="D1043" s="28">
        <v>1.4872401098766301E-3</v>
      </c>
      <c r="E1043" s="28">
        <v>-5.1315300940406696E-4</v>
      </c>
      <c r="F1043" s="28">
        <v>6.3097094139728501E-3</v>
      </c>
      <c r="G1043" s="28">
        <v>1.7741189178754299E-4</v>
      </c>
    </row>
    <row r="1044" spans="1:7" x14ac:dyDescent="0.3">
      <c r="A1044" s="3">
        <v>20130419</v>
      </c>
      <c r="B1044" s="28">
        <v>1.7802940483421001E-2</v>
      </c>
      <c r="C1044" s="28">
        <v>1.7079891347032802E-2</v>
      </c>
      <c r="D1044" s="28">
        <v>2.3069101154179601E-2</v>
      </c>
      <c r="E1044" s="28">
        <v>1.79008910784694E-2</v>
      </c>
      <c r="F1044" s="28">
        <v>3.5425859632928901E-2</v>
      </c>
      <c r="G1044" s="28">
        <v>2.3940960596308299E-2</v>
      </c>
    </row>
    <row r="1045" spans="1:7" x14ac:dyDescent="0.3">
      <c r="A1045" s="3">
        <v>20130422</v>
      </c>
      <c r="B1045" s="28">
        <v>1.3121659860899601E-2</v>
      </c>
      <c r="C1045" s="28">
        <v>7.7537462315810397E-3</v>
      </c>
      <c r="D1045" s="28">
        <v>1.2642865615067601E-2</v>
      </c>
      <c r="E1045" s="28">
        <v>-6.5963611996056101E-3</v>
      </c>
      <c r="F1045" s="28">
        <v>-4.2836343477434596E-3</v>
      </c>
      <c r="G1045" s="28">
        <v>2.3229882055790501E-3</v>
      </c>
    </row>
    <row r="1046" spans="1:7" x14ac:dyDescent="0.3">
      <c r="A1046" s="3">
        <v>20130423</v>
      </c>
      <c r="B1046" s="28">
        <v>-2.15619278237917E-2</v>
      </c>
      <c r="C1046" s="28">
        <v>-2.4217507501454499E-2</v>
      </c>
      <c r="D1046" s="28">
        <v>-2.8884717261539902E-2</v>
      </c>
      <c r="E1046" s="28">
        <v>-2.16638929099401E-2</v>
      </c>
      <c r="F1046" s="28">
        <v>-3.8276593266863501E-2</v>
      </c>
      <c r="G1046" s="28">
        <v>-3.1052970956106499E-2</v>
      </c>
    </row>
    <row r="1047" spans="1:7" x14ac:dyDescent="0.3">
      <c r="A1047" s="3">
        <v>20130424</v>
      </c>
      <c r="B1047" s="28">
        <v>3.1556104631895503E-2</v>
      </c>
      <c r="C1047" s="28">
        <v>1.9520953561103099E-2</v>
      </c>
      <c r="D1047" s="28">
        <v>2.23608498029776E-2</v>
      </c>
      <c r="E1047" s="28">
        <v>1.2182003048200499E-2</v>
      </c>
      <c r="F1047" s="28">
        <v>2.0990846661014001E-2</v>
      </c>
      <c r="G1047" s="28">
        <v>1.55602698128874E-2</v>
      </c>
    </row>
    <row r="1048" spans="1:7" x14ac:dyDescent="0.3">
      <c r="A1048" s="3">
        <v>20130425</v>
      </c>
      <c r="B1048" s="28">
        <v>-1.6651268545896301E-2</v>
      </c>
      <c r="C1048" s="28">
        <v>-3.8833795552955502E-3</v>
      </c>
      <c r="D1048" s="28">
        <v>-1.7703131581199301E-2</v>
      </c>
      <c r="E1048" s="28">
        <v>-6.9608071572716899E-3</v>
      </c>
      <c r="F1048" s="28">
        <v>-1.2586957655577701E-2</v>
      </c>
      <c r="G1048" s="28">
        <v>-1.3961309189173E-2</v>
      </c>
    </row>
    <row r="1049" spans="1:7" x14ac:dyDescent="0.3">
      <c r="A1049" s="3">
        <v>20130426</v>
      </c>
      <c r="B1049" s="28">
        <v>-2.58465696876191E-2</v>
      </c>
      <c r="C1049" s="28">
        <v>-1.5775918153161501E-2</v>
      </c>
      <c r="D1049" s="28">
        <v>-2.0884671509562299E-2</v>
      </c>
      <c r="E1049" s="28">
        <v>-1.1311201836225099E-2</v>
      </c>
      <c r="F1049" s="28">
        <v>-4.4872930415675704E-3</v>
      </c>
      <c r="G1049" s="28">
        <v>-1.34172321491779E-2</v>
      </c>
    </row>
    <row r="1050" spans="1:7" x14ac:dyDescent="0.3">
      <c r="A1050" s="3">
        <v>20130502</v>
      </c>
      <c r="B1050" s="28">
        <v>1.52454958772805E-2</v>
      </c>
      <c r="C1050" s="28">
        <v>1.23395506832331E-2</v>
      </c>
      <c r="D1050" s="28">
        <v>6.3872118627679203E-4</v>
      </c>
      <c r="E1050" s="28">
        <v>-2.27831502224092E-3</v>
      </c>
      <c r="F1050" s="28">
        <v>7.52766470158058E-3</v>
      </c>
      <c r="G1050" s="28">
        <v>-8.8538695101567592E-3</v>
      </c>
    </row>
    <row r="1051" spans="1:7" x14ac:dyDescent="0.3">
      <c r="A1051" s="3">
        <v>20130503</v>
      </c>
      <c r="B1051" s="28">
        <v>1.5464164057581499E-2</v>
      </c>
      <c r="C1051" s="28">
        <v>2.5038489836322099E-2</v>
      </c>
      <c r="D1051" s="28">
        <v>1.83428425508247E-2</v>
      </c>
      <c r="E1051" s="28">
        <v>1.43032920740323E-2</v>
      </c>
      <c r="F1051" s="28">
        <v>2.1180371453695002E-2</v>
      </c>
      <c r="G1051" s="28">
        <v>1.4414955714876001E-2</v>
      </c>
    </row>
    <row r="1052" spans="1:7" x14ac:dyDescent="0.3">
      <c r="A1052" s="3">
        <v>20130506</v>
      </c>
      <c r="B1052" s="28">
        <v>2.2009970144112E-2</v>
      </c>
      <c r="C1052" s="28">
        <v>1.12901016442649E-2</v>
      </c>
      <c r="D1052" s="28">
        <v>1.91229023108241E-2</v>
      </c>
      <c r="E1052" s="28">
        <v>1.7267869395050699E-2</v>
      </c>
      <c r="F1052" s="28">
        <v>8.8783387338705402E-3</v>
      </c>
      <c r="G1052" s="28">
        <v>1.7159220906824001E-2</v>
      </c>
    </row>
    <row r="1053" spans="1:7" x14ac:dyDescent="0.3">
      <c r="A1053" s="3">
        <v>20130507</v>
      </c>
      <c r="B1053" s="28">
        <v>-3.7778200463418799E-3</v>
      </c>
      <c r="C1053" s="28">
        <v>-4.7459537899073503E-3</v>
      </c>
      <c r="D1053" s="28">
        <v>1.53983503581341E-3</v>
      </c>
      <c r="E1053" s="28">
        <v>5.6297837503125397E-3</v>
      </c>
      <c r="F1053" s="28">
        <v>-2.7430533052585199E-3</v>
      </c>
      <c r="G1053" s="28">
        <v>4.4400373811163E-3</v>
      </c>
    </row>
    <row r="1054" spans="1:7" x14ac:dyDescent="0.3">
      <c r="A1054" s="3">
        <v>20130508</v>
      </c>
      <c r="B1054" s="28">
        <v>1.6787333609375302E-2</v>
      </c>
      <c r="C1054" s="28">
        <v>2.09789622022565E-2</v>
      </c>
      <c r="D1054" s="28">
        <v>1.48991698314476E-2</v>
      </c>
      <c r="E1054" s="28">
        <v>2.9948670084406501E-3</v>
      </c>
      <c r="F1054" s="28">
        <v>1.9033473151819E-3</v>
      </c>
      <c r="G1054" s="28">
        <v>5.2066640542495603E-3</v>
      </c>
    </row>
    <row r="1055" spans="1:7" x14ac:dyDescent="0.3">
      <c r="A1055" s="3">
        <v>20130509</v>
      </c>
      <c r="B1055" s="28">
        <v>7.0645486864628097E-3</v>
      </c>
      <c r="C1055" s="28">
        <v>-5.0443142531855596E-3</v>
      </c>
      <c r="D1055" s="28">
        <v>1.35101128692101E-3</v>
      </c>
      <c r="E1055" s="28">
        <v>2.5597235562733701E-3</v>
      </c>
      <c r="F1055" s="28">
        <v>-8.7845734164191999E-3</v>
      </c>
      <c r="G1055" s="28">
        <v>-6.8684175859909302E-3</v>
      </c>
    </row>
    <row r="1056" spans="1:7" x14ac:dyDescent="0.3">
      <c r="A1056" s="3">
        <v>20130510</v>
      </c>
      <c r="B1056" s="28">
        <v>-2.6622452667354902E-3</v>
      </c>
      <c r="C1056" s="28">
        <v>3.5002608182224101E-4</v>
      </c>
      <c r="D1056" s="28">
        <v>6.55371692454048E-3</v>
      </c>
      <c r="E1056" s="28">
        <v>4.74292780727688E-3</v>
      </c>
      <c r="F1056" s="28">
        <v>6.48208898110509E-3</v>
      </c>
      <c r="G1056" s="28">
        <v>8.1415387889800708E-3</v>
      </c>
    </row>
    <row r="1057" spans="1:7" x14ac:dyDescent="0.3">
      <c r="A1057" s="3">
        <v>20130513</v>
      </c>
      <c r="B1057" s="28">
        <v>1.8144140450937301E-2</v>
      </c>
      <c r="C1057" s="28">
        <v>-5.0806711110019699E-3</v>
      </c>
      <c r="D1057" s="28">
        <v>7.7322806249713301E-3</v>
      </c>
      <c r="E1057" s="28">
        <v>-8.5925066004822895E-4</v>
      </c>
      <c r="F1057" s="28">
        <v>-7.2763788983393699E-3</v>
      </c>
      <c r="G1057" s="28">
        <v>5.3182937517164304E-4</v>
      </c>
    </row>
    <row r="1058" spans="1:7" x14ac:dyDescent="0.3">
      <c r="A1058" s="3">
        <v>20130514</v>
      </c>
      <c r="B1058" s="28">
        <v>-1.5270232262994499E-2</v>
      </c>
      <c r="C1058" s="28">
        <v>-1.07867297802118E-2</v>
      </c>
      <c r="D1058" s="28">
        <v>-1.62960167094982E-2</v>
      </c>
      <c r="E1058" s="28">
        <v>-1.7839150001501301E-2</v>
      </c>
      <c r="F1058" s="28">
        <v>-1.33885479714501E-2</v>
      </c>
      <c r="G1058" s="28">
        <v>-1.4089230471447899E-2</v>
      </c>
    </row>
    <row r="1059" spans="1:7" x14ac:dyDescent="0.3">
      <c r="A1059" s="3">
        <v>20130515</v>
      </c>
      <c r="B1059" s="28">
        <v>3.0105675987632401E-2</v>
      </c>
      <c r="C1059" s="28">
        <v>1.6930178241800299E-2</v>
      </c>
      <c r="D1059" s="28">
        <v>1.62084946270553E-2</v>
      </c>
      <c r="E1059" s="28">
        <v>8.7661118250295308E-3</v>
      </c>
      <c r="F1059" s="28">
        <v>2.6325854898590702E-3</v>
      </c>
      <c r="G1059" s="28">
        <v>4.6412225312775501E-3</v>
      </c>
    </row>
    <row r="1060" spans="1:7" x14ac:dyDescent="0.3">
      <c r="A1060" s="3">
        <v>20130516</v>
      </c>
      <c r="B1060" s="28">
        <v>1.57483293096327E-2</v>
      </c>
      <c r="C1060" s="28">
        <v>8.6255578281366901E-3</v>
      </c>
      <c r="D1060" s="28">
        <v>1.39448232885234E-2</v>
      </c>
      <c r="E1060" s="28">
        <v>1.02696227988391E-2</v>
      </c>
      <c r="F1060" s="28">
        <v>2.6722726843907599E-2</v>
      </c>
      <c r="G1060" s="28">
        <v>1.31216897774679E-2</v>
      </c>
    </row>
    <row r="1061" spans="1:7" x14ac:dyDescent="0.3">
      <c r="A1061" s="3">
        <v>20130517</v>
      </c>
      <c r="B1061" s="28">
        <v>1.55028678406936E-2</v>
      </c>
      <c r="C1061" s="28">
        <v>3.1740869763366899E-3</v>
      </c>
      <c r="D1061" s="28">
        <v>1.13974357731932E-2</v>
      </c>
      <c r="E1061" s="28">
        <v>1.3652366268116899E-2</v>
      </c>
      <c r="F1061" s="28">
        <v>1.39571882372235E-2</v>
      </c>
      <c r="G1061" s="28">
        <v>2.1490368574814501E-2</v>
      </c>
    </row>
    <row r="1062" spans="1:7" x14ac:dyDescent="0.3">
      <c r="A1062" s="3">
        <v>20130520</v>
      </c>
      <c r="B1062" s="28">
        <v>1.5322521776718501E-2</v>
      </c>
      <c r="C1062" s="28">
        <v>-2.87881238700275E-2</v>
      </c>
      <c r="D1062" s="28">
        <v>1.55706641760776E-2</v>
      </c>
      <c r="E1062" s="28">
        <v>1.03902727604259E-2</v>
      </c>
      <c r="F1062" s="28">
        <v>9.5127020086969993E-3</v>
      </c>
      <c r="G1062" s="28">
        <v>1.01679635917754E-2</v>
      </c>
    </row>
    <row r="1063" spans="1:7" x14ac:dyDescent="0.3">
      <c r="A1063" s="3">
        <v>20130521</v>
      </c>
      <c r="B1063" s="28">
        <v>2.5775578801372601E-2</v>
      </c>
      <c r="C1063" s="28">
        <v>6.3378528316177102E-3</v>
      </c>
      <c r="D1063" s="28">
        <v>1.6839342840844498E-2</v>
      </c>
      <c r="E1063" s="28">
        <v>3.3231405559328098E-3</v>
      </c>
      <c r="F1063" s="28">
        <v>-2.2961507907215801E-3</v>
      </c>
      <c r="G1063" s="28">
        <v>7.1144429808421396E-3</v>
      </c>
    </row>
    <row r="1064" spans="1:7" x14ac:dyDescent="0.3">
      <c r="A1064" s="3">
        <v>20130522</v>
      </c>
      <c r="B1064" s="28">
        <v>-1.8479910343465501E-2</v>
      </c>
      <c r="C1064" s="28">
        <v>-5.4819426449426796E-4</v>
      </c>
      <c r="D1064" s="28">
        <v>-6.6549316209681903E-3</v>
      </c>
      <c r="E1064" s="28">
        <v>1.21597722547734E-3</v>
      </c>
      <c r="F1064" s="28">
        <v>5.3640270206131001E-3</v>
      </c>
      <c r="G1064" s="28">
        <v>-4.2312286588190801E-3</v>
      </c>
    </row>
    <row r="1065" spans="1:7" x14ac:dyDescent="0.3">
      <c r="A1065" s="3">
        <v>20130523</v>
      </c>
      <c r="B1065" s="28">
        <v>3.6588878652617598E-3</v>
      </c>
      <c r="C1065" s="28">
        <v>2.6789906615783399E-3</v>
      </c>
      <c r="D1065" s="28">
        <v>-8.4273346835765997E-3</v>
      </c>
      <c r="E1065" s="28">
        <v>-6.3351239528951202E-3</v>
      </c>
      <c r="F1065" s="28">
        <v>-1.7734390333343099E-2</v>
      </c>
      <c r="G1065" s="28">
        <v>-1.1998442986097599E-2</v>
      </c>
    </row>
    <row r="1066" spans="1:7" x14ac:dyDescent="0.3">
      <c r="A1066" s="3">
        <v>20130524</v>
      </c>
      <c r="B1066" s="28">
        <v>2.1825090312984002E-2</v>
      </c>
      <c r="C1066" s="28">
        <v>1.3637227296795E-2</v>
      </c>
      <c r="D1066" s="28">
        <v>1.5627123347358E-2</v>
      </c>
      <c r="E1066" s="28">
        <v>6.0562850037055296E-3</v>
      </c>
      <c r="F1066" s="28">
        <v>4.0458546505716397E-3</v>
      </c>
      <c r="G1066" s="28">
        <v>8.82612149413773E-3</v>
      </c>
    </row>
    <row r="1067" spans="1:7" x14ac:dyDescent="0.3">
      <c r="A1067" s="3">
        <v>20130527</v>
      </c>
      <c r="B1067" s="28">
        <v>7.0514570064113104E-3</v>
      </c>
      <c r="C1067" s="28">
        <v>9.3243380361936294E-3</v>
      </c>
      <c r="D1067" s="28">
        <v>5.80426867477064E-3</v>
      </c>
      <c r="E1067" s="28">
        <v>2.52715007005214E-3</v>
      </c>
      <c r="F1067" s="28">
        <v>1.03328145198372E-3</v>
      </c>
      <c r="G1067" s="28">
        <v>2.3285552106088502E-3</v>
      </c>
    </row>
    <row r="1068" spans="1:7" x14ac:dyDescent="0.3">
      <c r="A1068" s="3">
        <v>20130528</v>
      </c>
      <c r="B1068" s="28">
        <v>-1.8471528577434299E-2</v>
      </c>
      <c r="C1068" s="28">
        <v>5.69983309721004E-3</v>
      </c>
      <c r="D1068" s="28">
        <v>-4.4429544441149599E-3</v>
      </c>
      <c r="E1068" s="28">
        <v>1.0654336333939101E-2</v>
      </c>
      <c r="F1068" s="28">
        <v>2.90983053136585E-2</v>
      </c>
      <c r="G1068" s="28">
        <v>1.10052846054131E-2</v>
      </c>
    </row>
    <row r="1069" spans="1:7" x14ac:dyDescent="0.3">
      <c r="A1069" s="3">
        <v>20130529</v>
      </c>
      <c r="B1069" s="28">
        <v>9.6582695035125898E-3</v>
      </c>
      <c r="C1069" s="28">
        <v>8.1780061128760694E-3</v>
      </c>
      <c r="D1069" s="28">
        <v>1.0494308146696101E-2</v>
      </c>
      <c r="E1069" s="28">
        <v>1.85718001140059E-3</v>
      </c>
      <c r="F1069" s="28">
        <v>-5.0700822552576597E-3</v>
      </c>
      <c r="G1069" s="28">
        <v>1.76965124024046E-3</v>
      </c>
    </row>
    <row r="1070" spans="1:7" x14ac:dyDescent="0.3">
      <c r="A1070" s="3">
        <v>20130530</v>
      </c>
      <c r="B1070" s="28">
        <v>-3.5461125855650402E-3</v>
      </c>
      <c r="C1070" s="28">
        <v>9.4430210213105499E-3</v>
      </c>
      <c r="D1070" s="28">
        <v>-6.5466749339853801E-3</v>
      </c>
      <c r="E1070" s="28">
        <v>-3.8358141810787599E-3</v>
      </c>
      <c r="F1070" s="28">
        <v>-1.9870657176881599E-3</v>
      </c>
      <c r="G1070" s="28">
        <v>-1.1259538489371099E-3</v>
      </c>
    </row>
    <row r="1071" spans="1:7" x14ac:dyDescent="0.3">
      <c r="A1071" s="3">
        <v>20130531</v>
      </c>
      <c r="B1071" s="28">
        <v>-1.1789029337139399E-2</v>
      </c>
      <c r="C1071" s="28">
        <v>7.7541548634772002E-4</v>
      </c>
      <c r="D1071" s="28">
        <v>-1.0489151900932E-2</v>
      </c>
      <c r="E1071" s="28">
        <v>-1.0252843345130901E-2</v>
      </c>
      <c r="F1071" s="28">
        <v>-1.08802539594955E-2</v>
      </c>
      <c r="G1071" s="28">
        <v>-8.5261433010300307E-3</v>
      </c>
    </row>
    <row r="1072" spans="1:7" x14ac:dyDescent="0.3">
      <c r="A1072" s="3">
        <v>20130603</v>
      </c>
      <c r="B1072" s="28">
        <v>-6.7155488133424403E-3</v>
      </c>
      <c r="C1072" s="28">
        <v>-2.3669772009727299E-3</v>
      </c>
      <c r="D1072" s="28">
        <v>-6.4847722832887004E-3</v>
      </c>
      <c r="E1072" s="28">
        <v>1.919755764023E-3</v>
      </c>
      <c r="F1072" s="28">
        <v>1.0547787367816001E-3</v>
      </c>
      <c r="G1072" s="28">
        <v>-3.12830265507663E-3</v>
      </c>
    </row>
    <row r="1073" spans="1:7" x14ac:dyDescent="0.3">
      <c r="A1073" s="3">
        <v>20130604</v>
      </c>
      <c r="B1073" s="28">
        <v>-1.7895535437472299E-2</v>
      </c>
      <c r="C1073" s="28">
        <v>-2.0575096630554301E-2</v>
      </c>
      <c r="D1073" s="28">
        <v>-1.9418139684355101E-2</v>
      </c>
      <c r="E1073" s="28">
        <v>-1.71803528649314E-2</v>
      </c>
      <c r="F1073" s="28">
        <v>-1.07374166306696E-2</v>
      </c>
      <c r="G1073" s="28">
        <v>-1.6955721207161701E-2</v>
      </c>
    </row>
    <row r="1074" spans="1:7" x14ac:dyDescent="0.3">
      <c r="A1074" s="3">
        <v>20130605</v>
      </c>
      <c r="B1074" s="28">
        <v>4.4198208591322303E-3</v>
      </c>
      <c r="C1074" s="28">
        <v>4.3844238511996803E-3</v>
      </c>
      <c r="D1074" s="28">
        <v>3.34471332189324E-3</v>
      </c>
      <c r="E1074" s="28">
        <v>3.0310140020861202E-3</v>
      </c>
      <c r="F1074" s="28">
        <v>-5.7357665253840598E-3</v>
      </c>
      <c r="G1074" s="28">
        <v>1.2204609912554701E-3</v>
      </c>
    </row>
    <row r="1075" spans="1:7" x14ac:dyDescent="0.3">
      <c r="A1075" s="3">
        <v>20130606</v>
      </c>
      <c r="B1075" s="28">
        <v>-1.7559829599483701E-2</v>
      </c>
      <c r="C1075" s="28">
        <v>-2.0008723665257699E-2</v>
      </c>
      <c r="D1075" s="28">
        <v>-8.5027264865721805E-3</v>
      </c>
      <c r="E1075" s="28">
        <v>-8.5390821114874702E-3</v>
      </c>
      <c r="F1075" s="28">
        <v>-1.6895104779597901E-2</v>
      </c>
      <c r="G1075" s="28">
        <v>-1.1837677407782901E-2</v>
      </c>
    </row>
    <row r="1076" spans="1:7" x14ac:dyDescent="0.3">
      <c r="A1076" s="3">
        <v>20130607</v>
      </c>
      <c r="B1076" s="28">
        <v>-1.58550646102949E-2</v>
      </c>
      <c r="C1076" s="28">
        <v>-1.5919154999627799E-2</v>
      </c>
      <c r="D1076" s="28">
        <v>-1.6173567840134601E-2</v>
      </c>
      <c r="E1076" s="28">
        <v>-1.8051613984710502E-2</v>
      </c>
      <c r="F1076" s="28">
        <v>-1.6319277027835699E-2</v>
      </c>
      <c r="G1076" s="28">
        <v>-1.8420086493144101E-2</v>
      </c>
    </row>
    <row r="1077" spans="1:7" x14ac:dyDescent="0.3">
      <c r="A1077" s="3">
        <v>20130613</v>
      </c>
      <c r="B1077" s="28">
        <v>-2.0928625357038301E-2</v>
      </c>
      <c r="C1077" s="28">
        <v>-1.6145096495068401E-2</v>
      </c>
      <c r="D1077" s="28">
        <v>-3.2818264783670198E-2</v>
      </c>
      <c r="E1077" s="28">
        <v>-2.35186973794759E-2</v>
      </c>
      <c r="F1077" s="28">
        <v>-3.3475112074947702E-2</v>
      </c>
      <c r="G1077" s="28">
        <v>-3.6387378550953198E-2</v>
      </c>
    </row>
    <row r="1078" spans="1:7" x14ac:dyDescent="0.3">
      <c r="A1078" s="3">
        <v>20130614</v>
      </c>
      <c r="B1078" s="28">
        <v>2.9349334853419801E-2</v>
      </c>
      <c r="C1078" s="28">
        <v>2.2860919618033899E-2</v>
      </c>
      <c r="D1078" s="28">
        <v>1.8406518879225502E-2</v>
      </c>
      <c r="E1078" s="28">
        <v>8.4009024576140907E-3</v>
      </c>
      <c r="F1078" s="28">
        <v>4.4646219012381303E-3</v>
      </c>
      <c r="G1078" s="28">
        <v>8.7391650481468894E-3</v>
      </c>
    </row>
    <row r="1079" spans="1:7" x14ac:dyDescent="0.3">
      <c r="A1079" s="3">
        <v>20130617</v>
      </c>
      <c r="B1079" s="28">
        <v>6.0796709583033103E-4</v>
      </c>
      <c r="C1079" s="28">
        <v>1.8328802844153301E-2</v>
      </c>
      <c r="D1079" s="28">
        <v>-2.3115541912237499E-3</v>
      </c>
      <c r="E1079" s="28">
        <v>-6.2963906499606797E-3</v>
      </c>
      <c r="F1079" s="28">
        <v>-7.89354623883343E-3</v>
      </c>
      <c r="G1079" s="28">
        <v>-3.1750327435968698E-3</v>
      </c>
    </row>
    <row r="1080" spans="1:7" x14ac:dyDescent="0.3">
      <c r="A1080" s="3">
        <v>20130618</v>
      </c>
      <c r="B1080" s="28">
        <v>6.3770437736179898E-3</v>
      </c>
      <c r="C1080" s="28">
        <v>-2.6083806052528799E-3</v>
      </c>
      <c r="D1080" s="28">
        <v>4.6348780292429902E-3</v>
      </c>
      <c r="E1080" s="28">
        <v>1.30797218586855E-2</v>
      </c>
      <c r="F1080" s="28">
        <v>9.9523289389262404E-3</v>
      </c>
      <c r="G1080" s="28">
        <v>1.1351431742981401E-3</v>
      </c>
    </row>
    <row r="1081" spans="1:7" x14ac:dyDescent="0.3">
      <c r="A1081" s="3">
        <v>20130619</v>
      </c>
      <c r="B1081" s="28">
        <v>-4.5811615077949201E-3</v>
      </c>
      <c r="C1081" s="28">
        <v>-7.3347297413409304E-3</v>
      </c>
      <c r="D1081" s="28">
        <v>-6.6042255912702403E-3</v>
      </c>
      <c r="E1081" s="28">
        <v>4.8420524794018501E-3</v>
      </c>
      <c r="F1081" s="28">
        <v>-1.3784431186311801E-2</v>
      </c>
      <c r="G1081" s="28">
        <v>-3.9032522368351399E-3</v>
      </c>
    </row>
    <row r="1082" spans="1:7" x14ac:dyDescent="0.3">
      <c r="A1082" s="3">
        <v>20130620</v>
      </c>
      <c r="B1082" s="28">
        <v>-3.8236967254650998E-2</v>
      </c>
      <c r="C1082" s="28">
        <v>-3.2499255211438802E-2</v>
      </c>
      <c r="D1082" s="28">
        <v>-3.8422528655549799E-2</v>
      </c>
      <c r="E1082" s="28">
        <v>-2.5406198499223001E-2</v>
      </c>
      <c r="F1082" s="28">
        <v>-3.3682107799349298E-2</v>
      </c>
      <c r="G1082" s="28">
        <v>-3.4085941941853402E-2</v>
      </c>
    </row>
    <row r="1083" spans="1:7" x14ac:dyDescent="0.3">
      <c r="A1083" s="3">
        <v>20130621</v>
      </c>
      <c r="B1083" s="28">
        <v>-7.1788913373418599E-3</v>
      </c>
      <c r="C1083" s="28">
        <v>1.86829985336831E-3</v>
      </c>
      <c r="D1083" s="28">
        <v>-7.1662630030681403E-3</v>
      </c>
      <c r="E1083" s="28">
        <v>-1.09040911260381E-3</v>
      </c>
      <c r="F1083" s="28">
        <v>2.43533697632715E-3</v>
      </c>
      <c r="G1083" s="28">
        <v>-8.1779563386840098E-3</v>
      </c>
    </row>
    <row r="1084" spans="1:7" x14ac:dyDescent="0.3">
      <c r="A1084" s="3">
        <v>20130624</v>
      </c>
      <c r="B1084" s="28">
        <v>-5.5059326736555697E-2</v>
      </c>
      <c r="C1084" s="28">
        <v>-4.4754529030536297E-2</v>
      </c>
      <c r="D1084" s="28">
        <v>-6.0895425805358797E-2</v>
      </c>
      <c r="E1084" s="28">
        <v>-4.7063738475789499E-2</v>
      </c>
      <c r="F1084" s="28">
        <v>-7.6034712729283097E-2</v>
      </c>
      <c r="G1084" s="28">
        <v>-6.3789406515075697E-2</v>
      </c>
    </row>
    <row r="1085" spans="1:7" x14ac:dyDescent="0.3">
      <c r="A1085" s="3">
        <v>20130625</v>
      </c>
      <c r="B1085" s="28">
        <v>1.4878192342271199E-2</v>
      </c>
      <c r="C1085" s="28">
        <v>-9.8049854692628807E-3</v>
      </c>
      <c r="D1085" s="28">
        <v>1.00255158551198E-2</v>
      </c>
      <c r="E1085" s="28">
        <v>-4.3244787911708601E-4</v>
      </c>
      <c r="F1085" s="28">
        <v>-4.72017997366993E-3</v>
      </c>
      <c r="G1085" s="28">
        <v>-8.3640684583551703E-3</v>
      </c>
    </row>
    <row r="1086" spans="1:7" x14ac:dyDescent="0.3">
      <c r="A1086" s="3">
        <v>20130626</v>
      </c>
      <c r="B1086" s="28">
        <v>3.7331711034644902E-2</v>
      </c>
      <c r="C1086" s="28">
        <v>3.2065907211511001E-2</v>
      </c>
      <c r="D1086" s="28">
        <v>2.0640040292112399E-2</v>
      </c>
      <c r="E1086" s="28">
        <v>8.0394990976041594E-3</v>
      </c>
      <c r="F1086" s="28">
        <v>-3.7863808110951301E-3</v>
      </c>
      <c r="G1086" s="28">
        <v>1.9668734751044099E-3</v>
      </c>
    </row>
    <row r="1087" spans="1:7" x14ac:dyDescent="0.3">
      <c r="A1087" s="3">
        <v>20130627</v>
      </c>
      <c r="B1087" s="28">
        <v>-2.2280534709750999E-2</v>
      </c>
      <c r="C1087" s="28">
        <v>-5.8177333148169402E-3</v>
      </c>
      <c r="D1087" s="28">
        <v>-2.08705744196802E-2</v>
      </c>
      <c r="E1087" s="28">
        <v>-8.5039901746898298E-3</v>
      </c>
      <c r="F1087" s="28">
        <v>4.1302567290590099E-3</v>
      </c>
      <c r="G1087" s="28">
        <v>-1.03305076317609E-2</v>
      </c>
    </row>
    <row r="1088" spans="1:7" x14ac:dyDescent="0.3">
      <c r="A1088" s="3">
        <v>20130628</v>
      </c>
      <c r="B1088" s="28">
        <v>-5.7336920959023098E-3</v>
      </c>
      <c r="C1088" s="28">
        <v>-7.5269957885973201E-3</v>
      </c>
      <c r="D1088" s="28">
        <v>-1.9640840320641899E-3</v>
      </c>
      <c r="E1088" s="28">
        <v>5.8968955913040197E-3</v>
      </c>
      <c r="F1088" s="28">
        <v>3.9233205864461697E-2</v>
      </c>
      <c r="G1088" s="28">
        <v>5.53520788104289E-3</v>
      </c>
    </row>
    <row r="1089" spans="1:7" x14ac:dyDescent="0.3">
      <c r="A1089" s="3">
        <v>20130701</v>
      </c>
      <c r="B1089" s="28">
        <v>2.9750594629095801E-2</v>
      </c>
      <c r="C1089" s="28">
        <v>2.9300410506106898E-2</v>
      </c>
      <c r="D1089" s="28">
        <v>1.50648373334842E-2</v>
      </c>
      <c r="E1089" s="28">
        <v>1.1723277541805001E-2</v>
      </c>
      <c r="F1089" s="28">
        <v>-2.0701256505790602E-3</v>
      </c>
      <c r="G1089" s="28">
        <v>9.0307042041773804E-3</v>
      </c>
    </row>
    <row r="1090" spans="1:7" x14ac:dyDescent="0.3">
      <c r="A1090" s="3">
        <v>20130702</v>
      </c>
      <c r="B1090" s="28">
        <v>2.4080855420871301E-2</v>
      </c>
      <c r="C1090" s="28">
        <v>3.6329834241913501E-2</v>
      </c>
      <c r="D1090" s="28">
        <v>1.6864991301098801E-2</v>
      </c>
      <c r="E1090" s="28">
        <v>1.4479861614805399E-2</v>
      </c>
      <c r="F1090" s="28">
        <v>-4.5572980058696299E-3</v>
      </c>
      <c r="G1090" s="28">
        <v>4.9960653210369297E-3</v>
      </c>
    </row>
    <row r="1091" spans="1:7" x14ac:dyDescent="0.3">
      <c r="A1091" s="3">
        <v>20130703</v>
      </c>
      <c r="B1091" s="28">
        <v>1.28041074481293E-2</v>
      </c>
      <c r="C1091" s="28">
        <v>9.3473079220527805E-3</v>
      </c>
      <c r="D1091" s="28">
        <v>-1.2776914370269999E-3</v>
      </c>
      <c r="E1091" s="28">
        <v>5.7307685067029598E-3</v>
      </c>
      <c r="F1091" s="28">
        <v>-1.42709899638817E-2</v>
      </c>
      <c r="G1091" s="28">
        <v>-8.6642867700711407E-3</v>
      </c>
    </row>
    <row r="1092" spans="1:7" x14ac:dyDescent="0.3">
      <c r="A1092" s="3">
        <v>20130704</v>
      </c>
      <c r="B1092" s="28">
        <v>-2.0773536106677001E-3</v>
      </c>
      <c r="C1092" s="28">
        <v>-1.14197877371987E-2</v>
      </c>
      <c r="D1092" s="28">
        <v>1.05124108713476E-2</v>
      </c>
      <c r="E1092" s="28">
        <v>4.4498447011388801E-3</v>
      </c>
      <c r="F1092" s="28">
        <v>1.0204611274458699E-2</v>
      </c>
      <c r="G1092" s="28">
        <v>1.6550157837677701E-2</v>
      </c>
    </row>
    <row r="1093" spans="1:7" x14ac:dyDescent="0.3">
      <c r="A1093" s="3">
        <v>20130705</v>
      </c>
      <c r="B1093" s="28">
        <v>-1.41089432736654E-2</v>
      </c>
      <c r="C1093" s="28">
        <v>-1.1223283655743301E-2</v>
      </c>
      <c r="D1093" s="28">
        <v>-7.4646655488845503E-3</v>
      </c>
      <c r="E1093" s="28">
        <v>-1.65610950381908E-3</v>
      </c>
      <c r="F1093" s="28">
        <v>8.7430269209995901E-3</v>
      </c>
      <c r="G1093" s="28">
        <v>1.0926048154794299E-3</v>
      </c>
    </row>
    <row r="1094" spans="1:7" x14ac:dyDescent="0.3">
      <c r="A1094" s="3">
        <v>20130708</v>
      </c>
      <c r="B1094" s="28">
        <v>-4.1973670702335403E-2</v>
      </c>
      <c r="C1094" s="28">
        <v>-2.09528250377688E-2</v>
      </c>
      <c r="D1094" s="28">
        <v>-4.1800160809233398E-2</v>
      </c>
      <c r="E1094" s="28">
        <v>-2.1013282641768799E-2</v>
      </c>
      <c r="F1094" s="28">
        <v>-2.06957060985762E-2</v>
      </c>
      <c r="G1094" s="28">
        <v>-4.3227970418010297E-2</v>
      </c>
    </row>
    <row r="1095" spans="1:7" x14ac:dyDescent="0.3">
      <c r="A1095" s="3">
        <v>20130709</v>
      </c>
      <c r="B1095" s="28">
        <v>1.0293770956380999E-2</v>
      </c>
      <c r="C1095" s="28">
        <v>1.0036618977165001E-2</v>
      </c>
      <c r="D1095" s="28">
        <v>8.3421347973237805E-4</v>
      </c>
      <c r="E1095" s="28">
        <v>-2.4039148685816099E-3</v>
      </c>
      <c r="F1095" s="28">
        <v>-3.8627564037140801E-3</v>
      </c>
      <c r="G1095" s="28">
        <v>4.3776860232432801E-3</v>
      </c>
    </row>
    <row r="1096" spans="1:7" x14ac:dyDescent="0.3">
      <c r="A1096" s="3">
        <v>20130710</v>
      </c>
      <c r="B1096" s="28">
        <v>2.8494733248546299E-2</v>
      </c>
      <c r="C1096" s="28">
        <v>1.6027654065518902E-2</v>
      </c>
      <c r="D1096" s="28">
        <v>3.1997921766306801E-2</v>
      </c>
      <c r="E1096" s="28">
        <v>2.0218948246762201E-2</v>
      </c>
      <c r="F1096" s="28">
        <v>3.17468447305327E-2</v>
      </c>
      <c r="G1096" s="28">
        <v>3.4648966284113202E-2</v>
      </c>
    </row>
    <row r="1097" spans="1:7" x14ac:dyDescent="0.3">
      <c r="A1097" s="3">
        <v>20130711</v>
      </c>
      <c r="B1097" s="28">
        <v>2.7269436778762E-2</v>
      </c>
      <c r="C1097" s="28">
        <v>2.2373896478234501E-2</v>
      </c>
      <c r="D1097" s="28">
        <v>3.3189086188984397E-2</v>
      </c>
      <c r="E1097" s="28">
        <v>2.50812764621548E-2</v>
      </c>
      <c r="F1097" s="28">
        <v>6.6863417043954002E-2</v>
      </c>
      <c r="G1097" s="28">
        <v>3.8999535619149303E-2</v>
      </c>
    </row>
    <row r="1098" spans="1:7" x14ac:dyDescent="0.3">
      <c r="A1098" s="3">
        <v>20130712</v>
      </c>
      <c r="B1098" s="28">
        <v>-6.5689598954586101E-3</v>
      </c>
      <c r="C1098" s="28">
        <v>2.5764467059199098E-3</v>
      </c>
      <c r="D1098" s="28">
        <v>-1.63267482079065E-2</v>
      </c>
      <c r="E1098" s="28">
        <v>-1.2848542455101201E-2</v>
      </c>
      <c r="F1098" s="28">
        <v>-3.0523960611372799E-2</v>
      </c>
      <c r="G1098" s="28">
        <v>-1.8122345319058802E-2</v>
      </c>
    </row>
    <row r="1099" spans="1:7" x14ac:dyDescent="0.3">
      <c r="A1099" s="3">
        <v>20130715</v>
      </c>
      <c r="B1099" s="28">
        <v>3.07407546422221E-2</v>
      </c>
      <c r="C1099" s="28">
        <v>2.99950951011923E-2</v>
      </c>
      <c r="D1099" s="28">
        <v>2.0541490949904401E-2</v>
      </c>
      <c r="E1099" s="28">
        <v>1.2079248145981301E-2</v>
      </c>
      <c r="F1099" s="28">
        <v>1.3865890806474299E-2</v>
      </c>
      <c r="G1099" s="28">
        <v>1.12164247287329E-2</v>
      </c>
    </row>
    <row r="1100" spans="1:7" x14ac:dyDescent="0.3">
      <c r="A1100" s="3">
        <v>20130716</v>
      </c>
      <c r="B1100" s="28">
        <v>1.45691742183372E-2</v>
      </c>
      <c r="C1100" s="28">
        <v>5.9018928821310398E-3</v>
      </c>
      <c r="D1100" s="28">
        <v>1.6956658764950599E-2</v>
      </c>
      <c r="E1100" s="28">
        <v>1.15086523047233E-2</v>
      </c>
      <c r="F1100" s="28">
        <v>1.5663135445422301E-3</v>
      </c>
      <c r="G1100" s="28">
        <v>6.9492937644822896E-3</v>
      </c>
    </row>
    <row r="1101" spans="1:7" x14ac:dyDescent="0.3">
      <c r="A1101" s="3">
        <v>20130717</v>
      </c>
      <c r="B1101" s="28">
        <v>-1.16776703091195E-2</v>
      </c>
      <c r="C1101" s="28">
        <v>-2.09495227423111E-2</v>
      </c>
      <c r="D1101" s="28">
        <v>-1.7211076242474001E-2</v>
      </c>
      <c r="E1101" s="28">
        <v>-1.7767126757471299E-2</v>
      </c>
      <c r="F1101" s="28">
        <v>-1.37830868555449E-2</v>
      </c>
      <c r="G1101" s="28">
        <v>-1.26374453363279E-2</v>
      </c>
    </row>
    <row r="1102" spans="1:7" x14ac:dyDescent="0.3">
      <c r="A1102" s="3">
        <v>20130718</v>
      </c>
      <c r="B1102" s="28">
        <v>8.9071503130430298E-3</v>
      </c>
      <c r="C1102" s="28">
        <v>-5.4319900649451996E-3</v>
      </c>
      <c r="D1102" s="28">
        <v>-6.8092328210818502E-3</v>
      </c>
      <c r="E1102" s="28">
        <v>-1.0929585214407201E-2</v>
      </c>
      <c r="F1102" s="28">
        <v>-2.13043423369473E-2</v>
      </c>
      <c r="G1102" s="28">
        <v>-1.2280061586070401E-2</v>
      </c>
    </row>
    <row r="1103" spans="1:7" x14ac:dyDescent="0.3">
      <c r="A1103" s="3">
        <v>20130719</v>
      </c>
      <c r="B1103" s="28">
        <v>-1.7812763135922699E-2</v>
      </c>
      <c r="C1103" s="28">
        <v>-1.90414937591727E-2</v>
      </c>
      <c r="D1103" s="28">
        <v>-2.4341200225470299E-2</v>
      </c>
      <c r="E1103" s="28">
        <v>-2.1548701164084399E-2</v>
      </c>
      <c r="F1103" s="28">
        <v>-2.92160899649344E-2</v>
      </c>
      <c r="G1103" s="28">
        <v>-2.33092250500486E-2</v>
      </c>
    </row>
    <row r="1104" spans="1:7" x14ac:dyDescent="0.3">
      <c r="A1104" s="3">
        <v>20130722</v>
      </c>
      <c r="B1104" s="28">
        <v>2.7074089576073102E-2</v>
      </c>
      <c r="C1104" s="28">
        <v>2.66981927123645E-2</v>
      </c>
      <c r="D1104" s="28">
        <v>1.8294327205626501E-2</v>
      </c>
      <c r="E1104" s="28">
        <v>1.0051526585494E-2</v>
      </c>
      <c r="F1104" s="28">
        <v>1.0059730155679699E-3</v>
      </c>
      <c r="G1104" s="28">
        <v>9.3780591051547003E-3</v>
      </c>
    </row>
    <row r="1105" spans="1:7" x14ac:dyDescent="0.3">
      <c r="A1105" s="3">
        <v>20130723</v>
      </c>
      <c r="B1105" s="28">
        <v>3.0890655233312098E-2</v>
      </c>
      <c r="C1105" s="28">
        <v>2.3204335516521801E-2</v>
      </c>
      <c r="D1105" s="28">
        <v>3.03639090993978E-2</v>
      </c>
      <c r="E1105" s="28">
        <v>2.33926259360153E-2</v>
      </c>
      <c r="F1105" s="28">
        <v>2.8127295360220801E-2</v>
      </c>
      <c r="G1105" s="28">
        <v>2.9604880198815998E-2</v>
      </c>
    </row>
    <row r="1106" spans="1:7" x14ac:dyDescent="0.3">
      <c r="A1106" s="3">
        <v>20130724</v>
      </c>
      <c r="B1106" s="28">
        <v>1.7921813000484399E-2</v>
      </c>
      <c r="C1106" s="28">
        <v>1.5813415398472998E-2</v>
      </c>
      <c r="D1106" s="28">
        <v>5.0248464487903403E-3</v>
      </c>
      <c r="E1106" s="28">
        <v>-1.3641576017746099E-3</v>
      </c>
      <c r="F1106" s="28">
        <v>-1.6006135664283799E-2</v>
      </c>
      <c r="G1106" s="28">
        <v>-4.8366650375846199E-3</v>
      </c>
    </row>
    <row r="1107" spans="1:7" x14ac:dyDescent="0.3">
      <c r="A1107" s="3">
        <v>20130725</v>
      </c>
      <c r="B1107" s="28">
        <v>-3.3226484579610201E-2</v>
      </c>
      <c r="C1107" s="28">
        <v>-1.60498908168503E-2</v>
      </c>
      <c r="D1107" s="28">
        <v>-1.9035438014492999E-2</v>
      </c>
      <c r="E1107" s="28">
        <v>-1.4507656944169501E-3</v>
      </c>
      <c r="F1107" s="28">
        <v>-2.3568304279551798E-3</v>
      </c>
      <c r="G1107" s="28">
        <v>-5.3208141207291204E-3</v>
      </c>
    </row>
    <row r="1108" spans="1:7" x14ac:dyDescent="0.3">
      <c r="A1108" s="3">
        <v>20130726</v>
      </c>
      <c r="B1108" s="28">
        <v>-4.5808593844486999E-3</v>
      </c>
      <c r="C1108" s="28">
        <v>-2.72548637498781E-3</v>
      </c>
      <c r="D1108" s="28">
        <v>-6.6670154006948697E-3</v>
      </c>
      <c r="E1108" s="28">
        <v>-5.0317858398861402E-3</v>
      </c>
      <c r="F1108" s="28">
        <v>-6.5398708603592202E-3</v>
      </c>
      <c r="G1108" s="28">
        <v>-5.1990144063603898E-3</v>
      </c>
    </row>
    <row r="1109" spans="1:7" x14ac:dyDescent="0.3">
      <c r="A1109" s="3">
        <v>20130729</v>
      </c>
      <c r="B1109" s="28">
        <v>-1.57215332175073E-2</v>
      </c>
      <c r="C1109" s="28">
        <v>-1.02109332311671E-2</v>
      </c>
      <c r="D1109" s="28">
        <v>-2.2161555511054101E-2</v>
      </c>
      <c r="E1109" s="28">
        <v>-1.7741002862604199E-2</v>
      </c>
      <c r="F1109" s="28">
        <v>-2.67953298470637E-2</v>
      </c>
      <c r="G1109" s="28">
        <v>-2.2092272908045898E-2</v>
      </c>
    </row>
    <row r="1110" spans="1:7" x14ac:dyDescent="0.3">
      <c r="A1110" s="3">
        <v>20130730</v>
      </c>
      <c r="B1110" s="28">
        <v>-1.9417420553543702E-2</v>
      </c>
      <c r="C1110" s="28">
        <v>-1.1934206450778201E-2</v>
      </c>
      <c r="D1110" s="28">
        <v>-5.6087802012310803E-3</v>
      </c>
      <c r="E1110" s="28">
        <v>2.1737740000314001E-3</v>
      </c>
      <c r="F1110" s="28">
        <v>1.4856635926335401E-2</v>
      </c>
      <c r="G1110" s="28">
        <v>5.7548341281341E-3</v>
      </c>
    </row>
    <row r="1111" spans="1:7" x14ac:dyDescent="0.3">
      <c r="A1111" s="3">
        <v>20130731</v>
      </c>
      <c r="B1111" s="28">
        <v>2.79597721001157E-3</v>
      </c>
      <c r="C1111" s="28">
        <v>-5.71170439086014E-3</v>
      </c>
      <c r="D1111" s="28">
        <v>2.9006687678661798E-3</v>
      </c>
      <c r="E1111" s="28">
        <v>2.87341098844713E-3</v>
      </c>
      <c r="F1111" s="28">
        <v>5.4454724826902001E-3</v>
      </c>
      <c r="G1111" s="28">
        <v>2.45712122803354E-3</v>
      </c>
    </row>
    <row r="1112" spans="1:7" x14ac:dyDescent="0.3">
      <c r="A1112" s="3">
        <v>20130801</v>
      </c>
      <c r="B1112" s="28">
        <v>3.7988895756106297E-2</v>
      </c>
      <c r="C1112" s="28">
        <v>2.3784608500222501E-2</v>
      </c>
      <c r="D1112" s="28">
        <v>2.8384004996871399E-2</v>
      </c>
      <c r="E1112" s="28">
        <v>1.59236210816164E-2</v>
      </c>
      <c r="F1112" s="28">
        <v>2.381449877367E-2</v>
      </c>
      <c r="G1112" s="28">
        <v>2.4654639984372902E-2</v>
      </c>
    </row>
    <row r="1113" spans="1:7" x14ac:dyDescent="0.3">
      <c r="A1113" s="3">
        <v>20130802</v>
      </c>
      <c r="B1113" s="28">
        <v>5.1952224651125199E-3</v>
      </c>
      <c r="C1113" s="28">
        <v>-1.05283234313813E-3</v>
      </c>
      <c r="D1113" s="28">
        <v>5.0506729374966695E-4</v>
      </c>
      <c r="E1113" s="28">
        <v>6.3503304286289903E-3</v>
      </c>
      <c r="F1113" s="28">
        <v>2.2493299978972999E-4</v>
      </c>
      <c r="G1113" s="28">
        <v>2.10737371851864E-3</v>
      </c>
    </row>
    <row r="1114" spans="1:7" x14ac:dyDescent="0.3">
      <c r="A1114" s="3">
        <v>20130805</v>
      </c>
      <c r="B1114" s="28">
        <v>1.6563430803138799E-2</v>
      </c>
      <c r="C1114" s="28">
        <v>2.6920918844374701E-2</v>
      </c>
      <c r="D1114" s="28">
        <v>1.6039780864837899E-2</v>
      </c>
      <c r="E1114" s="28">
        <v>1.7266601024078999E-2</v>
      </c>
      <c r="F1114" s="28">
        <v>1.0168362794309599E-2</v>
      </c>
      <c r="G1114" s="28">
        <v>1.33239861887377E-2</v>
      </c>
    </row>
    <row r="1115" spans="1:7" x14ac:dyDescent="0.3">
      <c r="A1115" s="3">
        <v>20130806</v>
      </c>
      <c r="B1115" s="28">
        <v>1.0972510030706E-2</v>
      </c>
      <c r="C1115" s="28">
        <v>1.0404257066074601E-2</v>
      </c>
      <c r="D1115" s="28">
        <v>1.9671066853141E-2</v>
      </c>
      <c r="E1115" s="28">
        <v>1.33324799283278E-2</v>
      </c>
      <c r="F1115" s="28">
        <v>-8.1580096377706704E-4</v>
      </c>
      <c r="G1115" s="28">
        <v>6.1010431480297304E-3</v>
      </c>
    </row>
    <row r="1116" spans="1:7" x14ac:dyDescent="0.3">
      <c r="A1116" s="3">
        <v>20130807</v>
      </c>
      <c r="B1116" s="28">
        <v>-2.07733404162385E-2</v>
      </c>
      <c r="C1116" s="28">
        <v>-1.66253674123991E-2</v>
      </c>
      <c r="D1116" s="28">
        <v>-1.21828383757711E-2</v>
      </c>
      <c r="E1116" s="28">
        <v>-2.2580409606650898E-3</v>
      </c>
      <c r="F1116" s="28">
        <v>-1.88636336393645E-3</v>
      </c>
      <c r="G1116" s="28">
        <v>-4.6107315833418304E-3</v>
      </c>
    </row>
    <row r="1117" spans="1:7" x14ac:dyDescent="0.3">
      <c r="A1117" s="3">
        <v>20130808</v>
      </c>
      <c r="B1117" s="28">
        <v>7.3504669411201097E-3</v>
      </c>
      <c r="C1117" s="28">
        <v>1.32223289357732E-2</v>
      </c>
      <c r="D1117" s="28">
        <v>1.4737249350124601E-3</v>
      </c>
      <c r="E1117" s="28">
        <v>2.9712919604214499E-3</v>
      </c>
      <c r="F1117" s="28">
        <v>-5.1331848628391802E-3</v>
      </c>
      <c r="G1117" s="28">
        <v>-2.3913878553913398E-3</v>
      </c>
    </row>
    <row r="1118" spans="1:7" x14ac:dyDescent="0.3">
      <c r="A1118" s="3">
        <v>20130809</v>
      </c>
      <c r="B1118" s="28">
        <v>-9.4996009158054503E-4</v>
      </c>
      <c r="C1118" s="28">
        <v>1.71401116943464E-3</v>
      </c>
      <c r="D1118" s="28">
        <v>4.06126477562644E-3</v>
      </c>
      <c r="E1118" s="28">
        <v>2.9330129406677299E-3</v>
      </c>
      <c r="F1118" s="28">
        <v>2.7283597900008101E-3</v>
      </c>
      <c r="G1118" s="28">
        <v>1.04104491440011E-2</v>
      </c>
    </row>
    <row r="1119" spans="1:7" x14ac:dyDescent="0.3">
      <c r="A1119" s="3">
        <v>20130812</v>
      </c>
      <c r="B1119" s="28">
        <v>5.6129327265754996E-3</v>
      </c>
      <c r="C1119" s="28">
        <v>5.0047602834669004E-4</v>
      </c>
      <c r="D1119" s="28">
        <v>1.8522083649007499E-2</v>
      </c>
      <c r="E1119" s="28">
        <v>1.7299425320661001E-2</v>
      </c>
      <c r="F1119" s="28">
        <v>3.6555864740061603E-2</v>
      </c>
      <c r="G1119" s="28">
        <v>3.3727399413040503E-2</v>
      </c>
    </row>
    <row r="1120" spans="1:7" x14ac:dyDescent="0.3">
      <c r="A1120" s="3">
        <v>20130813</v>
      </c>
      <c r="B1120" s="28">
        <v>5.9030347247248198E-3</v>
      </c>
      <c r="C1120" s="28">
        <v>-2.72408772154397E-3</v>
      </c>
      <c r="D1120" s="28">
        <v>5.35335550734003E-3</v>
      </c>
      <c r="E1120" s="28">
        <v>-4.10723494927147E-3</v>
      </c>
      <c r="F1120" s="28">
        <v>7.4336559500927397E-3</v>
      </c>
      <c r="G1120" s="28">
        <v>3.2316929802426401E-3</v>
      </c>
    </row>
    <row r="1121" spans="1:7" x14ac:dyDescent="0.3">
      <c r="A1121" s="3">
        <v>20130814</v>
      </c>
      <c r="B1121" s="28">
        <v>5.2002354302297504E-3</v>
      </c>
      <c r="C1121" s="28">
        <v>-3.4967936338612302E-3</v>
      </c>
      <c r="D1121" s="28">
        <v>2.3206810596640599E-4</v>
      </c>
      <c r="E1121" s="28">
        <v>-4.34510924144604E-3</v>
      </c>
      <c r="F1121" s="28">
        <v>-4.9121442440871899E-3</v>
      </c>
      <c r="G1121" s="28">
        <v>-7.8017046318976302E-3</v>
      </c>
    </row>
    <row r="1122" spans="1:7" x14ac:dyDescent="0.3">
      <c r="A1122" s="3">
        <v>20130815</v>
      </c>
      <c r="B1122" s="28">
        <v>-1.5786720321165501E-2</v>
      </c>
      <c r="C1122" s="28">
        <v>-3.10750318772221E-2</v>
      </c>
      <c r="D1122" s="28">
        <v>-1.4004541159540401E-2</v>
      </c>
      <c r="E1122" s="28">
        <v>-9.1695120585264193E-3</v>
      </c>
      <c r="F1122" s="28">
        <v>-1.2985974304182701E-2</v>
      </c>
      <c r="G1122" s="28">
        <v>-7.3269296181454301E-3</v>
      </c>
    </row>
    <row r="1123" spans="1:7" x14ac:dyDescent="0.3">
      <c r="A1123" s="3">
        <v>20130816</v>
      </c>
      <c r="B1123" s="28">
        <v>-2.3882250708410602E-2</v>
      </c>
      <c r="C1123" s="28">
        <v>-2.1066520504919702E-2</v>
      </c>
      <c r="D1123" s="28">
        <v>-1.6916168752972E-2</v>
      </c>
      <c r="E1123" s="28">
        <v>-1.6195367296696E-2</v>
      </c>
      <c r="F1123" s="28">
        <v>2.0499078856724001E-3</v>
      </c>
      <c r="G1123" s="28">
        <v>-1.52274587346029E-2</v>
      </c>
    </row>
    <row r="1124" spans="1:7" x14ac:dyDescent="0.3">
      <c r="A1124" s="3">
        <v>20130819</v>
      </c>
      <c r="B1124" s="28">
        <v>3.3097142273427797E-2</v>
      </c>
      <c r="C1124" s="28">
        <v>1.6621990692334901E-2</v>
      </c>
      <c r="D1124" s="28">
        <v>2.25795911197549E-2</v>
      </c>
      <c r="E1124" s="28">
        <v>1.8341720675116101E-2</v>
      </c>
      <c r="F1124" s="28">
        <v>6.4882945970019699E-3</v>
      </c>
      <c r="G1124" s="28">
        <v>1.26385938411449E-2</v>
      </c>
    </row>
    <row r="1125" spans="1:7" x14ac:dyDescent="0.3">
      <c r="A1125" s="3">
        <v>20130820</v>
      </c>
      <c r="B1125" s="28">
        <v>5.5512382125195504E-4</v>
      </c>
      <c r="C1125" s="28">
        <v>-1.0089257153955601E-2</v>
      </c>
      <c r="D1125" s="28">
        <v>-4.8912092078533401E-3</v>
      </c>
      <c r="E1125" s="28">
        <v>-2.7999874981248802E-3</v>
      </c>
      <c r="F1125" s="28">
        <v>-8.3038542228665302E-3</v>
      </c>
      <c r="G1125" s="28">
        <v>-8.2665342902266108E-3</v>
      </c>
    </row>
    <row r="1126" spans="1:7" x14ac:dyDescent="0.3">
      <c r="A1126" s="3">
        <v>20130821</v>
      </c>
      <c r="B1126" s="28">
        <v>5.9031722947357401E-3</v>
      </c>
      <c r="C1126" s="28">
        <v>-1.7834814923863001E-3</v>
      </c>
      <c r="D1126" s="28">
        <v>4.3419345090196697E-3</v>
      </c>
      <c r="E1126" s="28">
        <v>2.4347649977720901E-3</v>
      </c>
      <c r="F1126" s="28">
        <v>-4.4151330740693296E-3</v>
      </c>
      <c r="G1126" s="28">
        <v>3.9780704866107996E-3</v>
      </c>
    </row>
    <row r="1127" spans="1:7" x14ac:dyDescent="0.3">
      <c r="A1127" s="3">
        <v>20130822</v>
      </c>
      <c r="B1127" s="28">
        <v>8.8293713368564203E-3</v>
      </c>
      <c r="C1127" s="28">
        <v>1.2706815339060399E-2</v>
      </c>
      <c r="D1127" s="28">
        <v>1.7676944238179499E-3</v>
      </c>
      <c r="E1127" s="28">
        <v>-1.72362438572297E-3</v>
      </c>
      <c r="F1127" s="28">
        <v>-3.0827090687593102E-3</v>
      </c>
      <c r="G1127" s="28">
        <v>-3.6204061303693E-3</v>
      </c>
    </row>
    <row r="1128" spans="1:7" x14ac:dyDescent="0.3">
      <c r="A1128" s="3">
        <v>20130823</v>
      </c>
      <c r="B1128" s="28">
        <v>-3.2052202757512E-3</v>
      </c>
      <c r="C1128" s="28">
        <v>3.2388197213593299E-3</v>
      </c>
      <c r="D1128" s="28">
        <v>-6.0965766504547303E-3</v>
      </c>
      <c r="E1128" s="28">
        <v>-6.0746329298967602E-3</v>
      </c>
      <c r="F1128" s="28">
        <v>-1.0942895063502199E-2</v>
      </c>
      <c r="G1128" s="28">
        <v>-6.9708351107169797E-3</v>
      </c>
    </row>
    <row r="1129" spans="1:7" x14ac:dyDescent="0.3">
      <c r="A1129" s="3">
        <v>20130826</v>
      </c>
      <c r="B1129" s="28">
        <v>2.50239446324153E-2</v>
      </c>
      <c r="C1129" s="28">
        <v>1.35881968102818E-2</v>
      </c>
      <c r="D1129" s="28">
        <v>2.3713947354352598E-2</v>
      </c>
      <c r="E1129" s="28">
        <v>1.5386059098513399E-2</v>
      </c>
      <c r="F1129" s="28">
        <v>2.6021997424248201E-2</v>
      </c>
      <c r="G1129" s="28">
        <v>2.0560423842679601E-2</v>
      </c>
    </row>
    <row r="1130" spans="1:7" x14ac:dyDescent="0.3">
      <c r="A1130" s="3">
        <v>20130827</v>
      </c>
      <c r="B1130" s="28">
        <v>3.1184847026977298E-3</v>
      </c>
      <c r="C1130" s="28">
        <v>1.2683787728940399E-3</v>
      </c>
      <c r="D1130" s="28">
        <v>2.39529106808868E-3</v>
      </c>
      <c r="E1130" s="28">
        <v>4.16716664853086E-3</v>
      </c>
      <c r="F1130" s="28">
        <v>1.23070087701041E-3</v>
      </c>
      <c r="G1130" s="28">
        <v>7.7027022819343297E-3</v>
      </c>
    </row>
    <row r="1131" spans="1:7" x14ac:dyDescent="0.3">
      <c r="A1131" s="3">
        <v>20130828</v>
      </c>
      <c r="B1131" s="28">
        <v>-1.1916263950815201E-2</v>
      </c>
      <c r="C1131" s="28">
        <v>-2.4724933930089298E-2</v>
      </c>
      <c r="D1131" s="28">
        <v>-6.6491389604503596E-3</v>
      </c>
      <c r="E1131" s="28">
        <v>-7.7764986123289997E-3</v>
      </c>
      <c r="F1131" s="28">
        <v>-9.24512612768978E-3</v>
      </c>
      <c r="G1131" s="28">
        <v>6.7392712870769896E-3</v>
      </c>
    </row>
    <row r="1132" spans="1:7" x14ac:dyDescent="0.3">
      <c r="A1132" s="3">
        <v>20130829</v>
      </c>
      <c r="B1132" s="28">
        <v>-8.6335282036678809E-3</v>
      </c>
      <c r="C1132" s="28">
        <v>1.10667566247084E-3</v>
      </c>
      <c r="D1132" s="28">
        <v>-7.14128343141281E-3</v>
      </c>
      <c r="E1132" s="28">
        <v>-2.3786512362083201E-3</v>
      </c>
      <c r="F1132" s="28">
        <v>2.2933411645344902E-3</v>
      </c>
      <c r="G1132" s="28">
        <v>-8.9042057532122097E-3</v>
      </c>
    </row>
    <row r="1133" spans="1:7" x14ac:dyDescent="0.3">
      <c r="A1133" s="3">
        <v>20130830</v>
      </c>
      <c r="B1133" s="28">
        <v>-2.9812846091017701E-2</v>
      </c>
      <c r="C1133" s="28">
        <v>-1.36058477193977E-2</v>
      </c>
      <c r="D1133" s="28">
        <v>-1.11696034894837E-2</v>
      </c>
      <c r="E1133" s="28">
        <v>-1.5671391647707901E-3</v>
      </c>
      <c r="F1133" s="28">
        <v>6.4068410187737498E-3</v>
      </c>
      <c r="G1133" s="28">
        <v>-2.2851623358072499E-3</v>
      </c>
    </row>
    <row r="1134" spans="1:7" x14ac:dyDescent="0.3">
      <c r="A1134" s="3">
        <v>20130902</v>
      </c>
      <c r="B1134" s="28">
        <v>1.43341584952067E-2</v>
      </c>
      <c r="C1134" s="28">
        <v>5.1942714179398202E-3</v>
      </c>
      <c r="D1134" s="28">
        <v>2.1195565653521199E-2</v>
      </c>
      <c r="E1134" s="28">
        <v>-5.45325991451841E-3</v>
      </c>
      <c r="F1134" s="28">
        <v>-2.1634131016706501E-3</v>
      </c>
      <c r="G1134" s="28">
        <v>7.77282061281821E-3</v>
      </c>
    </row>
    <row r="1135" spans="1:7" x14ac:dyDescent="0.3">
      <c r="A1135" s="3">
        <v>20130903</v>
      </c>
      <c r="B1135" s="28">
        <v>1.4883055547056399E-2</v>
      </c>
      <c r="C1135" s="28">
        <v>1.32005584222079E-2</v>
      </c>
      <c r="D1135" s="28">
        <v>1.04927500695724E-2</v>
      </c>
      <c r="E1135" s="28">
        <v>1.59274574930608E-2</v>
      </c>
      <c r="F1135" s="28">
        <v>1.9347596996664201E-2</v>
      </c>
      <c r="G1135" s="28">
        <v>9.7328829601627895E-3</v>
      </c>
    </row>
    <row r="1136" spans="1:7" x14ac:dyDescent="0.3">
      <c r="A1136" s="3">
        <v>20130904</v>
      </c>
      <c r="B1136" s="28">
        <v>-2.0586442125408899E-3</v>
      </c>
      <c r="C1136" s="28">
        <v>-8.5607952099471998E-3</v>
      </c>
      <c r="D1136" s="28">
        <v>-9.8630216122011093E-4</v>
      </c>
      <c r="E1136" s="28">
        <v>1.9837576444979902E-3</v>
      </c>
      <c r="F1136" s="28">
        <v>-2.3965171630409799E-3</v>
      </c>
      <c r="G1136" s="28">
        <v>3.8642579236859102E-3</v>
      </c>
    </row>
    <row r="1137" spans="1:7" x14ac:dyDescent="0.3">
      <c r="A1137" s="3">
        <v>20130905</v>
      </c>
      <c r="B1137" s="28">
        <v>4.9808454833496201E-3</v>
      </c>
      <c r="C1137" s="28">
        <v>-5.7478012336750295E-4</v>
      </c>
      <c r="D1137" s="28">
        <v>-4.8881926249702999E-3</v>
      </c>
      <c r="E1137" s="28">
        <v>3.7729057512110001E-3</v>
      </c>
      <c r="F1137" s="28">
        <v>-2.4408979208846199E-3</v>
      </c>
      <c r="G1137" s="28">
        <v>-8.8782435840415001E-3</v>
      </c>
    </row>
    <row r="1138" spans="1:7" x14ac:dyDescent="0.3">
      <c r="A1138" s="3">
        <v>20130906</v>
      </c>
      <c r="B1138" s="28">
        <v>7.0660351994517798E-3</v>
      </c>
      <c r="C1138" s="28">
        <v>2.7734575784588299E-3</v>
      </c>
      <c r="D1138" s="28">
        <v>8.7154362634073897E-3</v>
      </c>
      <c r="E1138" s="28">
        <v>-2.5527213127290102E-3</v>
      </c>
      <c r="F1138" s="28">
        <v>1.09496920713267E-2</v>
      </c>
      <c r="G1138" s="28">
        <v>8.3611097635501799E-3</v>
      </c>
    </row>
    <row r="1139" spans="1:7" x14ac:dyDescent="0.3">
      <c r="A1139" s="3">
        <v>20130909</v>
      </c>
      <c r="B1139" s="28">
        <v>6.93447165291589E-3</v>
      </c>
      <c r="C1139" s="28">
        <v>-2.7522036379414002E-3</v>
      </c>
      <c r="D1139" s="28">
        <v>1.5035393689477001E-2</v>
      </c>
      <c r="E1139" s="28">
        <v>1.09252632496633E-2</v>
      </c>
      <c r="F1139" s="28">
        <v>6.3240661971759093E-2</v>
      </c>
      <c r="G1139" s="28">
        <v>1.7732173009972398E-2</v>
      </c>
    </row>
    <row r="1140" spans="1:7" x14ac:dyDescent="0.3">
      <c r="A1140" s="3">
        <v>20130910</v>
      </c>
      <c r="B1140" s="28">
        <v>-5.18340991377281E-3</v>
      </c>
      <c r="C1140" s="28">
        <v>-5.6623217810255998E-3</v>
      </c>
      <c r="D1140" s="28">
        <v>1.03167561728215E-2</v>
      </c>
      <c r="E1140" s="28">
        <v>1.53331373252903E-2</v>
      </c>
      <c r="F1140" s="28">
        <v>1.6987761583907902E-2</v>
      </c>
      <c r="G1140" s="28">
        <v>1.92906840626446E-2</v>
      </c>
    </row>
    <row r="1141" spans="1:7" x14ac:dyDescent="0.3">
      <c r="A1141" s="3">
        <v>20130911</v>
      </c>
      <c r="B1141" s="28">
        <v>-3.0008177689528799E-2</v>
      </c>
      <c r="C1141" s="28">
        <v>-5.8329021110029603E-3</v>
      </c>
      <c r="D1141" s="28">
        <v>9.64440878060803E-4</v>
      </c>
      <c r="E1141" s="28">
        <v>4.3190416534909098E-3</v>
      </c>
      <c r="F1141" s="28">
        <v>-1.75824351149723E-3</v>
      </c>
      <c r="G1141" s="28">
        <v>9.7511549698235892E-3</v>
      </c>
    </row>
    <row r="1142" spans="1:7" x14ac:dyDescent="0.3">
      <c r="A1142" s="3">
        <v>20130912</v>
      </c>
      <c r="B1142" s="28">
        <v>2.70706666261889E-3</v>
      </c>
      <c r="C1142" s="28">
        <v>3.2702828380909601E-3</v>
      </c>
      <c r="D1142" s="28">
        <v>-1.7959495239885999E-3</v>
      </c>
      <c r="E1142" s="28">
        <v>6.2768814556837102E-3</v>
      </c>
      <c r="F1142" s="28">
        <v>2.4773767450738601E-2</v>
      </c>
      <c r="G1142" s="28">
        <v>-3.8711687247210999E-3</v>
      </c>
    </row>
    <row r="1143" spans="1:7" x14ac:dyDescent="0.3">
      <c r="A1143" s="3">
        <v>20130913</v>
      </c>
      <c r="B1143" s="28">
        <v>7.0325242966058302E-3</v>
      </c>
      <c r="C1143" s="28">
        <v>8.9468901230103804E-3</v>
      </c>
      <c r="D1143" s="28">
        <v>-1.1097024075540701E-3</v>
      </c>
      <c r="E1143" s="28">
        <v>8.0910411265806993E-3</v>
      </c>
      <c r="F1143" s="28">
        <v>-1.5842836670445601E-2</v>
      </c>
      <c r="G1143" s="28">
        <v>-7.4086154540215698E-3</v>
      </c>
    </row>
    <row r="1144" spans="1:7" x14ac:dyDescent="0.3">
      <c r="A1144" s="3">
        <v>20130916</v>
      </c>
      <c r="B1144" s="28">
        <v>6.50908567666964E-3</v>
      </c>
      <c r="C1144" s="28">
        <v>6.8325845887535798E-3</v>
      </c>
      <c r="D1144" s="28">
        <v>7.4145508220668798E-4</v>
      </c>
      <c r="E1144" s="28">
        <v>-1.26457451908668E-3</v>
      </c>
      <c r="F1144" s="28">
        <v>-8.1514094992141094E-3</v>
      </c>
      <c r="G1144" s="28">
        <v>-4.7774995734645199E-3</v>
      </c>
    </row>
    <row r="1145" spans="1:7" x14ac:dyDescent="0.3">
      <c r="A1145" s="3">
        <v>20130917</v>
      </c>
      <c r="B1145" s="28">
        <v>-1.29137353563109E-2</v>
      </c>
      <c r="C1145" s="28">
        <v>-1.1331576752797201E-2</v>
      </c>
      <c r="D1145" s="28">
        <v>-1.4377532137635899E-2</v>
      </c>
      <c r="E1145" s="28">
        <v>-1.7715665756970998E-2</v>
      </c>
      <c r="F1145" s="28">
        <v>-2.4826369319987902E-2</v>
      </c>
      <c r="G1145" s="28">
        <v>-2.01600519559407E-2</v>
      </c>
    </row>
    <row r="1146" spans="1:7" x14ac:dyDescent="0.3">
      <c r="A1146" s="3">
        <v>20130918</v>
      </c>
      <c r="B1146" s="28">
        <v>6.5642661118161102E-3</v>
      </c>
      <c r="C1146" s="28">
        <v>1.0572104453205699E-2</v>
      </c>
      <c r="D1146" s="28">
        <v>-3.3866998135666801E-5</v>
      </c>
      <c r="E1146" s="28">
        <v>5.0868095805346398E-3</v>
      </c>
      <c r="F1146" s="28">
        <v>2.5950318230169699E-3</v>
      </c>
      <c r="G1146" s="28">
        <v>2.0003019613908501E-3</v>
      </c>
    </row>
    <row r="1147" spans="1:7" x14ac:dyDescent="0.3">
      <c r="A1147" s="3">
        <v>20130923</v>
      </c>
      <c r="B1147" s="28">
        <v>3.2856296430016002E-2</v>
      </c>
      <c r="C1147" s="28">
        <v>2.60910592098717E-2</v>
      </c>
      <c r="D1147" s="28">
        <v>2.7749023831800699E-2</v>
      </c>
      <c r="E1147" s="28">
        <v>1.8850174335757201E-2</v>
      </c>
      <c r="F1147" s="28">
        <v>7.58519860415857E-3</v>
      </c>
      <c r="G1147" s="28">
        <v>1.51316442382346E-2</v>
      </c>
    </row>
    <row r="1148" spans="1:7" x14ac:dyDescent="0.3">
      <c r="A1148" s="3">
        <v>20130924</v>
      </c>
      <c r="B1148" s="28">
        <v>5.9993354832895904E-3</v>
      </c>
      <c r="C1148" s="28">
        <v>3.41840837654088E-3</v>
      </c>
      <c r="D1148" s="28">
        <v>-4.9485305017528305E-4</v>
      </c>
      <c r="E1148" s="28">
        <v>1.00646556537758E-2</v>
      </c>
      <c r="F1148" s="28">
        <v>-2.4433157220587899E-2</v>
      </c>
      <c r="G1148" s="28">
        <v>-8.0213239465372101E-3</v>
      </c>
    </row>
    <row r="1149" spans="1:7" x14ac:dyDescent="0.3">
      <c r="A1149" s="3">
        <v>20130925</v>
      </c>
      <c r="B1149" s="28">
        <v>-3.7879904774284299E-3</v>
      </c>
      <c r="C1149" s="28">
        <v>-4.2030041803854303E-3</v>
      </c>
      <c r="D1149" s="28">
        <v>-9.5097739511853102E-3</v>
      </c>
      <c r="E1149" s="28">
        <v>3.64864911777523E-3</v>
      </c>
      <c r="F1149" s="28">
        <v>-7.4328461141671999E-3</v>
      </c>
      <c r="G1149" s="28">
        <v>-7.8984431925566406E-3</v>
      </c>
    </row>
    <row r="1150" spans="1:7" x14ac:dyDescent="0.3">
      <c r="A1150" s="3">
        <v>20130926</v>
      </c>
      <c r="B1150" s="28">
        <v>-1.5121740020019901E-2</v>
      </c>
      <c r="C1150" s="28">
        <v>1.34397397673409E-2</v>
      </c>
      <c r="D1150" s="28">
        <v>-1.83207742646724E-2</v>
      </c>
      <c r="E1150" s="28">
        <v>-1.68113849518455E-2</v>
      </c>
      <c r="F1150" s="28">
        <v>-2.2849348140775799E-2</v>
      </c>
      <c r="G1150" s="28">
        <v>-2.0252741670861999E-2</v>
      </c>
    </row>
    <row r="1151" spans="1:7" x14ac:dyDescent="0.3">
      <c r="A1151" s="3">
        <v>20130927</v>
      </c>
      <c r="B1151" s="28">
        <v>2.1437791332512101E-3</v>
      </c>
      <c r="C1151" s="28">
        <v>1.7556273529004102E-2</v>
      </c>
      <c r="D1151" s="28">
        <v>-5.7222841463510397E-5</v>
      </c>
      <c r="E1151" s="28">
        <v>1.70919400660834E-4</v>
      </c>
      <c r="F1151" s="28">
        <v>5.85364905182222E-3</v>
      </c>
      <c r="G1151" s="28">
        <v>1.61348033162304E-3</v>
      </c>
    </row>
    <row r="1152" spans="1:7" x14ac:dyDescent="0.3">
      <c r="A1152" s="3">
        <v>20130930</v>
      </c>
      <c r="B1152" s="28">
        <v>1.38256441081543E-2</v>
      </c>
      <c r="C1152" s="28">
        <v>2.0489687224457E-3</v>
      </c>
      <c r="D1152" s="28">
        <v>1.0327856566475399E-2</v>
      </c>
      <c r="E1152" s="28">
        <v>1.6490493478906298E-2</v>
      </c>
      <c r="F1152" s="28">
        <v>6.3979237032116103E-4</v>
      </c>
      <c r="G1152" s="28">
        <v>5.1544998296030996E-3</v>
      </c>
    </row>
    <row r="1153" spans="1:7" x14ac:dyDescent="0.3">
      <c r="A1153" s="3">
        <v>20131008</v>
      </c>
      <c r="B1153" s="28">
        <v>3.0075427945960301E-2</v>
      </c>
      <c r="C1153" s="28">
        <v>5.9429597361230905E-4</v>
      </c>
      <c r="D1153" s="28">
        <v>2.13325168913212E-2</v>
      </c>
      <c r="E1153" s="28">
        <v>1.17415714860365E-2</v>
      </c>
      <c r="F1153" s="28">
        <v>1.4044006889661601E-2</v>
      </c>
      <c r="G1153" s="28">
        <v>1.53775780056559E-2</v>
      </c>
    </row>
    <row r="1154" spans="1:7" x14ac:dyDescent="0.3">
      <c r="A1154" s="3">
        <v>20131009</v>
      </c>
      <c r="B1154" s="28">
        <v>4.0014966534290299E-3</v>
      </c>
      <c r="C1154" s="28">
        <v>-3.8857680870259498E-4</v>
      </c>
      <c r="D1154" s="28">
        <v>6.0908743982780499E-3</v>
      </c>
      <c r="E1154" s="28">
        <v>9.87006202301784E-3</v>
      </c>
      <c r="F1154" s="28">
        <v>5.4181940508608801E-3</v>
      </c>
      <c r="G1154" s="28">
        <v>7.1979798284001898E-3</v>
      </c>
    </row>
    <row r="1155" spans="1:7" x14ac:dyDescent="0.3">
      <c r="A1155" s="3">
        <v>20131010</v>
      </c>
      <c r="B1155" s="28">
        <v>-8.4532498475542207E-3</v>
      </c>
      <c r="C1155" s="28">
        <v>-1.14312561429879E-2</v>
      </c>
      <c r="D1155" s="28">
        <v>-5.7690458659793199E-3</v>
      </c>
      <c r="E1155" s="28">
        <v>9.0884306466906609E-3</v>
      </c>
      <c r="F1155" s="28">
        <v>-1.72354412487437E-2</v>
      </c>
      <c r="G1155" s="28">
        <v>-5.8822078071095402E-3</v>
      </c>
    </row>
    <row r="1156" spans="1:7" x14ac:dyDescent="0.3">
      <c r="A1156" s="3">
        <v>20131011</v>
      </c>
      <c r="B1156" s="28">
        <v>3.5346266614101301E-3</v>
      </c>
      <c r="C1156" s="28">
        <v>1.3035400319016999E-2</v>
      </c>
      <c r="D1156" s="28">
        <v>1.5489051777438201E-2</v>
      </c>
      <c r="E1156" s="28">
        <v>1.29750961384009E-2</v>
      </c>
      <c r="F1156" s="28">
        <v>2.02699495189433E-2</v>
      </c>
      <c r="G1156" s="28">
        <v>1.6128803166900602E-2</v>
      </c>
    </row>
    <row r="1157" spans="1:7" x14ac:dyDescent="0.3">
      <c r="A1157" s="3">
        <v>20131014</v>
      </c>
      <c r="B1157" s="28">
        <v>1.9819319690077301E-3</v>
      </c>
      <c r="C1157" s="28">
        <v>-6.6163502685450404E-3</v>
      </c>
      <c r="D1157" s="28">
        <v>9.9937391970315106E-3</v>
      </c>
      <c r="E1157" s="28">
        <v>1.6793771798202101E-2</v>
      </c>
      <c r="F1157" s="28">
        <v>-9.4193510615713603E-3</v>
      </c>
      <c r="G1157" s="28">
        <v>1.12235968083807E-2</v>
      </c>
    </row>
    <row r="1158" spans="1:7" x14ac:dyDescent="0.3">
      <c r="A1158" s="3">
        <v>20131015</v>
      </c>
      <c r="B1158" s="28">
        <v>-2.1750268742798499E-3</v>
      </c>
      <c r="C1158" s="28">
        <v>1.27745875025658E-2</v>
      </c>
      <c r="D1158" s="28">
        <v>-4.58706417463317E-3</v>
      </c>
      <c r="E1158" s="28">
        <v>3.1013766114916502E-3</v>
      </c>
      <c r="F1158" s="28">
        <v>-6.0760434203672997E-3</v>
      </c>
      <c r="G1158" s="28">
        <v>-1.18995173782259E-3</v>
      </c>
    </row>
    <row r="1159" spans="1:7" x14ac:dyDescent="0.3">
      <c r="A1159" s="3">
        <v>20131016</v>
      </c>
      <c r="B1159" s="28">
        <v>-2.57852842645186E-2</v>
      </c>
      <c r="C1159" s="28">
        <v>-1.5442250359557199E-2</v>
      </c>
      <c r="D1159" s="28">
        <v>-2.54507484761591E-2</v>
      </c>
      <c r="E1159" s="28">
        <v>-1.9260354016250099E-2</v>
      </c>
      <c r="F1159" s="28">
        <v>-1.8585448752402901E-2</v>
      </c>
      <c r="G1159" s="28">
        <v>-2.2155955667758399E-2</v>
      </c>
    </row>
    <row r="1160" spans="1:7" x14ac:dyDescent="0.3">
      <c r="A1160" s="3">
        <v>20131017</v>
      </c>
      <c r="B1160" s="28">
        <v>-7.4182764173730499E-3</v>
      </c>
      <c r="C1160" s="28">
        <v>-6.9960116823818003E-3</v>
      </c>
      <c r="D1160" s="28">
        <v>-4.6674212229937898E-4</v>
      </c>
      <c r="E1160" s="28">
        <v>-7.6129126655895604E-3</v>
      </c>
      <c r="F1160" s="28">
        <v>-3.5675988168866E-3</v>
      </c>
      <c r="G1160" s="28">
        <v>1.1738182937373199E-3</v>
      </c>
    </row>
    <row r="1161" spans="1:7" x14ac:dyDescent="0.3">
      <c r="A1161" s="3">
        <v>20131018</v>
      </c>
      <c r="B1161" s="28">
        <v>1.31917533859286E-2</v>
      </c>
      <c r="C1161" s="28">
        <v>-9.6313049858381397E-4</v>
      </c>
      <c r="D1161" s="28">
        <v>6.4081782841377503E-3</v>
      </c>
      <c r="E1161" s="28">
        <v>6.7761497636922097E-3</v>
      </c>
      <c r="F1161" s="28">
        <v>6.5863092113849801E-3</v>
      </c>
      <c r="G1161" s="28">
        <v>3.6665689848087502E-4</v>
      </c>
    </row>
    <row r="1162" spans="1:7" x14ac:dyDescent="0.3">
      <c r="A1162" s="3">
        <v>20131021</v>
      </c>
      <c r="B1162" s="28">
        <v>2.80616706976765E-2</v>
      </c>
      <c r="C1162" s="28">
        <v>2.4093339240761302E-2</v>
      </c>
      <c r="D1162" s="28">
        <v>2.5851399731821101E-2</v>
      </c>
      <c r="E1162" s="28">
        <v>3.6124448531645502E-2</v>
      </c>
      <c r="F1162" s="28">
        <v>1.1493903278394399E-2</v>
      </c>
      <c r="G1162" s="28">
        <v>1.6893262264951098E-2</v>
      </c>
    </row>
    <row r="1163" spans="1:7" x14ac:dyDescent="0.3">
      <c r="A1163" s="3">
        <v>20131022</v>
      </c>
      <c r="B1163" s="28">
        <v>-2.1755917968500599E-2</v>
      </c>
      <c r="C1163" s="28">
        <v>-4.6041042315968202E-3</v>
      </c>
      <c r="D1163" s="28">
        <v>-7.1774985945249597E-3</v>
      </c>
      <c r="E1163" s="28">
        <v>-1.15170753552438E-2</v>
      </c>
      <c r="F1163" s="28">
        <v>-1.34449708823861E-2</v>
      </c>
      <c r="G1163" s="28">
        <v>-1.58997441639256E-3</v>
      </c>
    </row>
    <row r="1164" spans="1:7" x14ac:dyDescent="0.3">
      <c r="A1164" s="3">
        <v>20131023</v>
      </c>
      <c r="B1164" s="28">
        <v>-2.91899947238628E-2</v>
      </c>
      <c r="C1164" s="28">
        <v>-1.82443729101807E-2</v>
      </c>
      <c r="D1164" s="28">
        <v>-2.2923018840981701E-2</v>
      </c>
      <c r="E1164" s="28">
        <v>-3.24380124069047E-2</v>
      </c>
      <c r="F1164" s="28">
        <v>1.0469256257881899E-5</v>
      </c>
      <c r="G1164" s="28">
        <v>-1.5427794516245701E-2</v>
      </c>
    </row>
    <row r="1165" spans="1:7" x14ac:dyDescent="0.3">
      <c r="A1165" s="3">
        <v>20131024</v>
      </c>
      <c r="B1165" s="28">
        <v>-5.0057534740652497E-3</v>
      </c>
      <c r="C1165" s="28">
        <v>-2.5681965081534898E-3</v>
      </c>
      <c r="D1165" s="28">
        <v>-3.1985474315293898E-3</v>
      </c>
      <c r="E1165" s="28">
        <v>-3.7422445926653101E-3</v>
      </c>
      <c r="F1165" s="28">
        <v>-1.0379843658126201E-2</v>
      </c>
      <c r="G1165" s="28">
        <v>-1.0135911489017499E-2</v>
      </c>
    </row>
    <row r="1166" spans="1:7" x14ac:dyDescent="0.3">
      <c r="A1166" s="3">
        <v>20131025</v>
      </c>
      <c r="B1166" s="28">
        <v>-3.21381712532125E-2</v>
      </c>
      <c r="C1166" s="28">
        <v>-2.62630790535783E-2</v>
      </c>
      <c r="D1166" s="28">
        <v>-2.0380552066665499E-2</v>
      </c>
      <c r="E1166" s="28">
        <v>-2.32323592402775E-2</v>
      </c>
      <c r="F1166" s="28">
        <v>-5.7127224624536899E-4</v>
      </c>
      <c r="G1166" s="28">
        <v>-1.7637850510447799E-2</v>
      </c>
    </row>
    <row r="1167" spans="1:7" x14ac:dyDescent="0.3">
      <c r="A1167" s="3">
        <v>20131028</v>
      </c>
      <c r="B1167" s="28">
        <v>3.5252644191372099E-3</v>
      </c>
      <c r="C1167" s="28">
        <v>-1.17487365440005E-2</v>
      </c>
      <c r="D1167" s="28">
        <v>2.7261969426484599E-3</v>
      </c>
      <c r="E1167" s="28">
        <v>-3.8225636241217601E-3</v>
      </c>
      <c r="F1167" s="28">
        <v>-2.1658336724098902E-3</v>
      </c>
      <c r="G1167" s="28">
        <v>3.6291689974673699E-4</v>
      </c>
    </row>
    <row r="1168" spans="1:7" x14ac:dyDescent="0.3">
      <c r="A1168" s="3">
        <v>20131029</v>
      </c>
      <c r="B1168" s="28">
        <v>-2.3892930191391899E-2</v>
      </c>
      <c r="C1168" s="28">
        <v>-1.18421406180403E-2</v>
      </c>
      <c r="D1168" s="28">
        <v>-2.4778173012839799E-2</v>
      </c>
      <c r="E1168" s="28">
        <v>-1.23807175444056E-2</v>
      </c>
      <c r="F1168" s="28">
        <v>1.7498680430424799E-2</v>
      </c>
      <c r="G1168" s="28">
        <v>-1.78710439145798E-2</v>
      </c>
    </row>
    <row r="1169" spans="1:7" x14ac:dyDescent="0.3">
      <c r="A1169" s="3">
        <v>20131030</v>
      </c>
      <c r="B1169" s="28">
        <v>1.1638262852729E-2</v>
      </c>
      <c r="C1169" s="28">
        <v>1.3542132423885699E-2</v>
      </c>
      <c r="D1169" s="28">
        <v>1.84638285497194E-2</v>
      </c>
      <c r="E1169" s="28">
        <v>1.6727478943371499E-2</v>
      </c>
      <c r="F1169" s="28">
        <v>9.7965004297645292E-3</v>
      </c>
      <c r="G1169" s="28">
        <v>1.8913478699558499E-2</v>
      </c>
    </row>
    <row r="1170" spans="1:7" x14ac:dyDescent="0.3">
      <c r="A1170" s="3">
        <v>20131031</v>
      </c>
      <c r="B1170" s="28">
        <v>-1.28470317877708E-2</v>
      </c>
      <c r="C1170" s="28">
        <v>-1.72147995390372E-2</v>
      </c>
      <c r="D1170" s="28">
        <v>-1.38996306263032E-2</v>
      </c>
      <c r="E1170" s="28">
        <v>-2.3385235566791999E-2</v>
      </c>
      <c r="F1170" s="28">
        <v>-1.12455991657908E-2</v>
      </c>
      <c r="G1170" s="28">
        <v>-7.9764749467149294E-3</v>
      </c>
    </row>
    <row r="1171" spans="1:7" x14ac:dyDescent="0.3">
      <c r="A1171" s="3">
        <v>20131101</v>
      </c>
      <c r="B1171" s="28">
        <v>-4.0354899037120502E-3</v>
      </c>
      <c r="C1171" s="28">
        <v>4.3327902021130403E-3</v>
      </c>
      <c r="D1171" s="28">
        <v>2.6427484865030699E-3</v>
      </c>
      <c r="E1171" s="28">
        <v>-6.7492415799375203E-3</v>
      </c>
      <c r="F1171" s="28">
        <v>1.19237541109408E-2</v>
      </c>
      <c r="G1171" s="28">
        <v>7.4134899042627796E-4</v>
      </c>
    </row>
    <row r="1172" spans="1:7" x14ac:dyDescent="0.3">
      <c r="A1172" s="3">
        <v>20131104</v>
      </c>
      <c r="B1172" s="28">
        <v>7.1660790334231702E-3</v>
      </c>
      <c r="C1172" s="28">
        <v>-1.17475813596852E-2</v>
      </c>
      <c r="D1172" s="28">
        <v>1.16221029068087E-2</v>
      </c>
      <c r="E1172" s="28">
        <v>2.54088257246664E-3</v>
      </c>
      <c r="F1172" s="28">
        <v>-7.6908695641911499E-3</v>
      </c>
      <c r="G1172" s="28">
        <v>4.7842126973914696E-3</v>
      </c>
    </row>
    <row r="1173" spans="1:7" x14ac:dyDescent="0.3">
      <c r="A1173" s="3">
        <v>20131105</v>
      </c>
      <c r="B1173" s="28">
        <v>1.2354560744425499E-2</v>
      </c>
      <c r="C1173" s="28">
        <v>1.2921359652909999E-3</v>
      </c>
      <c r="D1173" s="28">
        <v>8.3459016879273793E-3</v>
      </c>
      <c r="E1173" s="28">
        <v>1.06635621782182E-2</v>
      </c>
      <c r="F1173" s="28">
        <v>-3.5983679299438302E-3</v>
      </c>
      <c r="G1173" s="28">
        <v>5.4994559442829204E-3</v>
      </c>
    </row>
    <row r="1174" spans="1:7" x14ac:dyDescent="0.3">
      <c r="A1174" s="3">
        <v>20131106</v>
      </c>
      <c r="B1174" s="28">
        <v>-8.63767017755784E-3</v>
      </c>
      <c r="C1174" s="28">
        <v>-1.4579058111863301E-2</v>
      </c>
      <c r="D1174" s="28">
        <v>-1.20522284276381E-2</v>
      </c>
      <c r="E1174" s="28">
        <v>-1.21934095983573E-2</v>
      </c>
      <c r="F1174" s="28">
        <v>-1.5653324484132099E-2</v>
      </c>
      <c r="G1174" s="28">
        <v>-4.8877846115026697E-3</v>
      </c>
    </row>
    <row r="1175" spans="1:7" x14ac:dyDescent="0.3">
      <c r="A1175" s="3">
        <v>20131107</v>
      </c>
      <c r="B1175" s="28">
        <v>-1.8272624145460901E-2</v>
      </c>
      <c r="C1175" s="28">
        <v>-1.6081377838560399E-2</v>
      </c>
      <c r="D1175" s="28">
        <v>-1.47917660343283E-2</v>
      </c>
      <c r="E1175" s="28">
        <v>-1.21961362370069E-2</v>
      </c>
      <c r="F1175" s="28">
        <v>-7.1583999700009795E-4</v>
      </c>
      <c r="G1175" s="28">
        <v>-7.0460513284449997E-3</v>
      </c>
    </row>
    <row r="1176" spans="1:7" x14ac:dyDescent="0.3">
      <c r="A1176" s="3">
        <v>20131108</v>
      </c>
      <c r="B1176" s="28">
        <v>-1.3731143722380899E-2</v>
      </c>
      <c r="C1176" s="28">
        <v>-1.26322962211468E-2</v>
      </c>
      <c r="D1176" s="28">
        <v>-1.34672076247663E-2</v>
      </c>
      <c r="E1176" s="28">
        <v>-1.36375527665989E-2</v>
      </c>
      <c r="F1176" s="28">
        <v>-1.3871336184690801E-2</v>
      </c>
      <c r="G1176" s="28">
        <v>-1.6057472054025201E-2</v>
      </c>
    </row>
    <row r="1177" spans="1:7" x14ac:dyDescent="0.3">
      <c r="A1177" s="3">
        <v>20131111</v>
      </c>
      <c r="B1177" s="28">
        <v>8.9467519663265806E-3</v>
      </c>
      <c r="C1177" s="28">
        <v>2.6612574463771799E-2</v>
      </c>
      <c r="D1177" s="28">
        <v>9.9203794686103398E-3</v>
      </c>
      <c r="E1177" s="28">
        <v>6.5089392062933696E-3</v>
      </c>
      <c r="F1177" s="28">
        <v>-2.1398080693427099E-3</v>
      </c>
      <c r="G1177" s="28">
        <v>3.4352780555308399E-3</v>
      </c>
    </row>
    <row r="1178" spans="1:7" x14ac:dyDescent="0.3">
      <c r="A1178" s="3">
        <v>20131112</v>
      </c>
      <c r="B1178" s="28">
        <v>8.6558172207696297E-3</v>
      </c>
      <c r="C1178" s="28">
        <v>1.29993113553923E-2</v>
      </c>
      <c r="D1178" s="28">
        <v>5.9529973643161404E-3</v>
      </c>
      <c r="E1178" s="28">
        <v>1.46509355380886E-2</v>
      </c>
      <c r="F1178" s="28">
        <v>1.3458666487002001E-2</v>
      </c>
      <c r="G1178" s="28">
        <v>7.0097038314509003E-3</v>
      </c>
    </row>
    <row r="1179" spans="1:7" x14ac:dyDescent="0.3">
      <c r="A1179" s="3">
        <v>20131113</v>
      </c>
      <c r="B1179" s="28">
        <v>-1.05717410955783E-2</v>
      </c>
      <c r="C1179" s="28">
        <v>-1.6477865508236201E-2</v>
      </c>
      <c r="D1179" s="28">
        <v>-1.6673944495868599E-2</v>
      </c>
      <c r="E1179" s="28">
        <v>-1.8757934017982699E-2</v>
      </c>
      <c r="F1179" s="28">
        <v>-2.6825848595923699E-2</v>
      </c>
      <c r="G1179" s="28">
        <v>-1.85298041643676E-2</v>
      </c>
    </row>
    <row r="1180" spans="1:7" x14ac:dyDescent="0.3">
      <c r="A1180" s="3">
        <v>20131114</v>
      </c>
      <c r="B1180" s="28">
        <v>2.6564241251495899E-2</v>
      </c>
      <c r="C1180" s="28">
        <v>1.6140425042258402E-2</v>
      </c>
      <c r="D1180" s="28">
        <v>2.45226755522946E-2</v>
      </c>
      <c r="E1180" s="28">
        <v>1.35120691682287E-2</v>
      </c>
      <c r="F1180" s="28">
        <v>-1.95278760765661E-3</v>
      </c>
      <c r="G1180" s="28">
        <v>1.05996747029765E-2</v>
      </c>
    </row>
    <row r="1181" spans="1:7" x14ac:dyDescent="0.3">
      <c r="A1181" s="3">
        <v>20131115</v>
      </c>
      <c r="B1181" s="28">
        <v>2.2983661535691501E-2</v>
      </c>
      <c r="C1181" s="28">
        <v>9.2159275655879693E-3</v>
      </c>
      <c r="D1181" s="28">
        <v>1.7732578692748299E-2</v>
      </c>
      <c r="E1181" s="28">
        <v>1.8295973185772401E-2</v>
      </c>
      <c r="F1181" s="28">
        <v>2.5494234558202E-2</v>
      </c>
      <c r="G1181" s="28">
        <v>1.88905779278551E-2</v>
      </c>
    </row>
    <row r="1182" spans="1:7" x14ac:dyDescent="0.3">
      <c r="A1182" s="3">
        <v>20131118</v>
      </c>
      <c r="B1182" s="28">
        <v>2.39233794910928E-2</v>
      </c>
      <c r="C1182" s="28">
        <v>9.1565982547249895E-3</v>
      </c>
      <c r="D1182" s="28">
        <v>2.61897666124064E-2</v>
      </c>
      <c r="E1182" s="28">
        <v>2.3134386562093798E-2</v>
      </c>
      <c r="F1182" s="28">
        <v>4.8806778262646601E-2</v>
      </c>
      <c r="G1182" s="28">
        <v>2.3483912757642202E-2</v>
      </c>
    </row>
    <row r="1183" spans="1:7" x14ac:dyDescent="0.3">
      <c r="A1183" s="3">
        <v>20131119</v>
      </c>
      <c r="B1183" s="28">
        <v>-3.2773973544520099E-3</v>
      </c>
      <c r="C1183" s="28">
        <v>-5.3139824766270296E-3</v>
      </c>
      <c r="D1183" s="28">
        <v>-3.48494288314871E-3</v>
      </c>
      <c r="E1183" s="28">
        <v>-6.1946639585938696E-3</v>
      </c>
      <c r="F1183" s="28">
        <v>-9.6366248817097901E-3</v>
      </c>
      <c r="G1183" s="28">
        <v>-6.5753332874504504E-4</v>
      </c>
    </row>
    <row r="1184" spans="1:7" x14ac:dyDescent="0.3">
      <c r="A1184" s="3">
        <v>20131120</v>
      </c>
      <c r="B1184" s="28">
        <v>1.9990140478131899E-2</v>
      </c>
      <c r="C1184" s="28">
        <v>5.7459485150962103E-3</v>
      </c>
      <c r="D1184" s="28">
        <v>1.8054593525331199E-2</v>
      </c>
      <c r="E1184" s="28">
        <v>4.6189843373446397E-3</v>
      </c>
      <c r="F1184" s="28">
        <v>3.66099236464398E-3</v>
      </c>
      <c r="G1184" s="28">
        <v>9.5659548978864507E-3</v>
      </c>
    </row>
    <row r="1185" spans="1:7" x14ac:dyDescent="0.3">
      <c r="A1185" s="3">
        <v>20131121</v>
      </c>
      <c r="B1185" s="28">
        <v>-6.7355030046476203E-3</v>
      </c>
      <c r="C1185" s="28">
        <v>-3.12312231851067E-3</v>
      </c>
      <c r="D1185" s="28">
        <v>-1.11835995474591E-2</v>
      </c>
      <c r="E1185" s="28">
        <v>-1.92997951652736E-3</v>
      </c>
      <c r="F1185" s="28">
        <v>-9.8848736584772594E-3</v>
      </c>
      <c r="G1185" s="28">
        <v>-3.0967146072758802E-3</v>
      </c>
    </row>
    <row r="1186" spans="1:7" x14ac:dyDescent="0.3">
      <c r="A1186" s="3">
        <v>20131122</v>
      </c>
      <c r="B1186" s="28">
        <v>-1.1635478437741801E-2</v>
      </c>
      <c r="C1186" s="28">
        <v>-7.4894028456847098E-3</v>
      </c>
      <c r="D1186" s="28">
        <v>-4.9318800020301404E-3</v>
      </c>
      <c r="E1186" s="28">
        <v>-5.0269280259016601E-3</v>
      </c>
      <c r="F1186" s="28">
        <v>-4.8069526897990102E-3</v>
      </c>
      <c r="G1186" s="28">
        <v>-2.9421861389087498E-3</v>
      </c>
    </row>
    <row r="1187" spans="1:7" x14ac:dyDescent="0.3">
      <c r="A1187" s="3">
        <v>20131125</v>
      </c>
      <c r="B1187" s="28">
        <v>3.1397911272329502E-3</v>
      </c>
      <c r="C1187" s="28">
        <v>1.14602425920403E-3</v>
      </c>
      <c r="D1187" s="28">
        <v>6.8746142109351299E-3</v>
      </c>
      <c r="E1187" s="28">
        <v>-1.82809927456936E-3</v>
      </c>
      <c r="F1187" s="28">
        <v>-5.4498014935461603E-3</v>
      </c>
      <c r="G1187" s="28">
        <v>-2.02876978194268E-3</v>
      </c>
    </row>
    <row r="1188" spans="1:7" x14ac:dyDescent="0.3">
      <c r="A1188" s="3">
        <v>20131126</v>
      </c>
      <c r="B1188" s="28">
        <v>1.0514587055957401E-2</v>
      </c>
      <c r="C1188" s="28">
        <v>1.29024275613899E-3</v>
      </c>
      <c r="D1188" s="28">
        <v>3.5873641434027701E-3</v>
      </c>
      <c r="E1188" s="28">
        <v>-7.7475371877236496E-4</v>
      </c>
      <c r="F1188" s="28">
        <v>-8.0470802483126097E-4</v>
      </c>
      <c r="G1188" s="28">
        <v>-1.5186589924807601E-3</v>
      </c>
    </row>
    <row r="1189" spans="1:7" x14ac:dyDescent="0.3">
      <c r="A1189" s="3">
        <v>20131127</v>
      </c>
      <c r="B1189" s="28">
        <v>2.2520354151758602E-2</v>
      </c>
      <c r="C1189" s="28">
        <v>6.39910983350992E-3</v>
      </c>
      <c r="D1189" s="28">
        <v>1.7330634361236101E-2</v>
      </c>
      <c r="E1189" s="28">
        <v>5.23025147365866E-3</v>
      </c>
      <c r="F1189" s="28">
        <v>1.13508507645083E-2</v>
      </c>
      <c r="G1189" s="28">
        <v>1.25448364377507E-2</v>
      </c>
    </row>
    <row r="1190" spans="1:7" x14ac:dyDescent="0.3">
      <c r="A1190" s="3">
        <v>20131128</v>
      </c>
      <c r="B1190" s="28">
        <v>2.5385640127320698E-3</v>
      </c>
      <c r="C1190" s="28">
        <v>8.7679395613658902E-3</v>
      </c>
      <c r="D1190" s="28">
        <v>8.3753809506369493E-3</v>
      </c>
      <c r="E1190" s="28">
        <v>1.00363518790644E-2</v>
      </c>
      <c r="F1190" s="28">
        <v>4.9948665413243904E-3</v>
      </c>
      <c r="G1190" s="28">
        <v>1.5829244679161799E-2</v>
      </c>
    </row>
    <row r="1191" spans="1:7" x14ac:dyDescent="0.3">
      <c r="A1191" s="3">
        <v>20131129</v>
      </c>
      <c r="B1191" s="28">
        <v>1.3506221628541201E-2</v>
      </c>
      <c r="C1191" s="28">
        <v>9.7796195317348608E-3</v>
      </c>
      <c r="D1191" s="28">
        <v>5.2151423949387604E-3</v>
      </c>
      <c r="E1191" s="28">
        <v>1.5991840853410301E-3</v>
      </c>
      <c r="F1191" s="28">
        <v>-1.08597959319541E-3</v>
      </c>
      <c r="G1191" s="28">
        <v>-3.9226874440485002E-4</v>
      </c>
    </row>
    <row r="1192" spans="1:7" x14ac:dyDescent="0.3">
      <c r="A1192" s="3">
        <v>20131202</v>
      </c>
      <c r="B1192" s="28">
        <v>-5.19395302339066E-2</v>
      </c>
      <c r="C1192" s="28">
        <v>-3.0757987421339599E-2</v>
      </c>
      <c r="D1192" s="28">
        <v>-4.2700571835510799E-2</v>
      </c>
      <c r="E1192" s="28">
        <v>-3.9703749926684302E-2</v>
      </c>
      <c r="F1192" s="28">
        <v>1.4949621524968501E-2</v>
      </c>
      <c r="G1192" s="28">
        <v>-2.70443190074021E-2</v>
      </c>
    </row>
    <row r="1193" spans="1:7" x14ac:dyDescent="0.3">
      <c r="A1193" s="3">
        <v>20131203</v>
      </c>
      <c r="B1193" s="28">
        <v>2.4219612972762601E-2</v>
      </c>
      <c r="C1193" s="28">
        <v>2.1741794358424601E-2</v>
      </c>
      <c r="D1193" s="28">
        <v>2.678352055321E-2</v>
      </c>
      <c r="E1193" s="28">
        <v>1.95273468752627E-2</v>
      </c>
      <c r="F1193" s="28">
        <v>-2.28858083786609E-4</v>
      </c>
      <c r="G1193" s="28">
        <v>1.88651587969275E-2</v>
      </c>
    </row>
    <row r="1194" spans="1:7" x14ac:dyDescent="0.3">
      <c r="A1194" s="3">
        <v>20131204</v>
      </c>
      <c r="B1194" s="28">
        <v>1.57108896864682E-2</v>
      </c>
      <c r="C1194" s="28">
        <v>1.41585957802873E-2</v>
      </c>
      <c r="D1194" s="28">
        <v>1.77958843142508E-2</v>
      </c>
      <c r="E1194" s="28">
        <v>1.9391225809621299E-2</v>
      </c>
      <c r="F1194" s="28">
        <v>9.4378159346216704E-3</v>
      </c>
      <c r="G1194" s="28">
        <v>1.5771598571516599E-2</v>
      </c>
    </row>
    <row r="1195" spans="1:7" x14ac:dyDescent="0.3">
      <c r="A1195" s="3">
        <v>20131205</v>
      </c>
      <c r="B1195" s="28">
        <v>-1.6112966548777401E-2</v>
      </c>
      <c r="C1195" s="28">
        <v>1.6768867421447101E-3</v>
      </c>
      <c r="D1195" s="28">
        <v>-4.3588071189116298E-3</v>
      </c>
      <c r="E1195" s="28">
        <v>1.12362156150022E-4</v>
      </c>
      <c r="F1195" s="28">
        <v>-2.1392649888336201E-3</v>
      </c>
      <c r="G1195" s="28">
        <v>-2.4872196030992799E-3</v>
      </c>
    </row>
    <row r="1196" spans="1:7" x14ac:dyDescent="0.3">
      <c r="A1196" s="3">
        <v>20131206</v>
      </c>
      <c r="B1196" s="28">
        <v>-1.40135485667639E-2</v>
      </c>
      <c r="C1196" s="28">
        <v>-2.2474049528196901E-3</v>
      </c>
      <c r="D1196" s="28">
        <v>-7.2244513258136397E-3</v>
      </c>
      <c r="E1196" s="28">
        <v>9.0258394659004505E-4</v>
      </c>
      <c r="F1196" s="28">
        <v>-1.0024105118037901E-2</v>
      </c>
      <c r="G1196" s="28">
        <v>-4.0722061081997999E-3</v>
      </c>
    </row>
    <row r="1197" spans="1:7" x14ac:dyDescent="0.3">
      <c r="A1197" s="3">
        <v>20131209</v>
      </c>
      <c r="B1197" s="28">
        <v>1.0780036117930099E-2</v>
      </c>
      <c r="C1197" s="28">
        <v>1.3910089982242201E-3</v>
      </c>
      <c r="D1197" s="28">
        <v>6.60419134649908E-3</v>
      </c>
      <c r="E1197" s="28">
        <v>7.6091434771178301E-3</v>
      </c>
      <c r="F1197" s="28">
        <v>-3.4048174374740202E-3</v>
      </c>
      <c r="G1197" s="28">
        <v>1.05561816442285E-3</v>
      </c>
    </row>
    <row r="1198" spans="1:7" x14ac:dyDescent="0.3">
      <c r="A1198" s="3">
        <v>20131210</v>
      </c>
      <c r="B1198" s="28">
        <v>-6.1892295064852696E-4</v>
      </c>
      <c r="C1198" s="28">
        <v>-7.2901294869764698E-3</v>
      </c>
      <c r="D1198" s="28">
        <v>-7.6406676575859996E-4</v>
      </c>
      <c r="E1198" s="28">
        <v>7.1742848922515699E-3</v>
      </c>
      <c r="F1198" s="28">
        <v>4.0751735637623203E-3</v>
      </c>
      <c r="G1198" s="28">
        <v>-2.5016732321202599E-3</v>
      </c>
    </row>
    <row r="1199" spans="1:7" x14ac:dyDescent="0.3">
      <c r="A1199" s="3">
        <v>20131211</v>
      </c>
      <c r="B1199" s="28">
        <v>-1.2520958533903699E-2</v>
      </c>
      <c r="C1199" s="28">
        <v>-8.4545216045640199E-3</v>
      </c>
      <c r="D1199" s="28">
        <v>-1.3992311608320001E-2</v>
      </c>
      <c r="E1199" s="28">
        <v>-8.5559093832485791E-3</v>
      </c>
      <c r="F1199" s="28">
        <v>-2.0228353704189499E-2</v>
      </c>
      <c r="G1199" s="28">
        <v>-1.4892037386132401E-2</v>
      </c>
    </row>
    <row r="1200" spans="1:7" x14ac:dyDescent="0.3">
      <c r="A1200" s="3">
        <v>20131212</v>
      </c>
      <c r="B1200" s="28">
        <v>9.1733594921314197E-3</v>
      </c>
      <c r="C1200" s="28">
        <v>7.5803556071656498E-3</v>
      </c>
      <c r="D1200" s="28">
        <v>3.8018568954099399E-3</v>
      </c>
      <c r="E1200" s="28">
        <v>-8.8813135532159497E-4</v>
      </c>
      <c r="F1200" s="28">
        <v>-4.1400817108940601E-3</v>
      </c>
      <c r="G1200" s="28">
        <v>-4.2466817498556402E-4</v>
      </c>
    </row>
    <row r="1201" spans="1:7" x14ac:dyDescent="0.3">
      <c r="A1201" s="3">
        <v>20131213</v>
      </c>
      <c r="B1201" s="28">
        <v>1.60724765674269E-3</v>
      </c>
      <c r="C1201" s="28">
        <v>3.9382209968928401E-3</v>
      </c>
      <c r="D1201" s="28">
        <v>4.75712559035252E-4</v>
      </c>
      <c r="E1201" s="28">
        <v>2.0348032488244098E-3</v>
      </c>
      <c r="F1201" s="28">
        <v>8.4012218018117497E-5</v>
      </c>
      <c r="G1201" s="28">
        <v>-2.3188496001275102E-3</v>
      </c>
    </row>
    <row r="1202" spans="1:7" x14ac:dyDescent="0.3">
      <c r="A1202" s="3">
        <v>20131216</v>
      </c>
      <c r="B1202" s="28">
        <v>-1.9359864687313801E-2</v>
      </c>
      <c r="C1202" s="28">
        <v>-1.7511256968372899E-2</v>
      </c>
      <c r="D1202" s="28">
        <v>-2.1987796777991502E-2</v>
      </c>
      <c r="E1202" s="28">
        <v>-1.99093065470075E-2</v>
      </c>
      <c r="F1202" s="28">
        <v>-1.1233428851626899E-2</v>
      </c>
      <c r="G1202" s="28">
        <v>-1.91248054419705E-2</v>
      </c>
    </row>
    <row r="1203" spans="1:7" x14ac:dyDescent="0.3">
      <c r="A1203" s="3">
        <v>20131217</v>
      </c>
      <c r="B1203" s="28">
        <v>1.22860589439088E-3</v>
      </c>
      <c r="C1203" s="28">
        <v>5.4816407002941797E-3</v>
      </c>
      <c r="D1203" s="28">
        <v>-4.7273468663523504E-3</v>
      </c>
      <c r="E1203" s="28">
        <v>-1.0333672237282E-2</v>
      </c>
      <c r="F1203" s="28">
        <v>-4.2354685574322202E-3</v>
      </c>
      <c r="G1203" s="28">
        <v>-4.2322776378854801E-3</v>
      </c>
    </row>
    <row r="1204" spans="1:7" x14ac:dyDescent="0.3">
      <c r="A1204" s="3">
        <v>20131218</v>
      </c>
      <c r="B1204" s="28">
        <v>-1.87453153314055E-3</v>
      </c>
      <c r="C1204" s="28">
        <v>6.23409061710593E-3</v>
      </c>
      <c r="D1204" s="28">
        <v>-1.7589687249627299E-3</v>
      </c>
      <c r="E1204" s="28">
        <v>7.7750661758364001E-4</v>
      </c>
      <c r="F1204" s="28">
        <v>1.9758232732209101E-3</v>
      </c>
      <c r="G1204" s="28">
        <v>-1.493147137218E-3</v>
      </c>
    </row>
    <row r="1205" spans="1:7" x14ac:dyDescent="0.3">
      <c r="A1205" s="3">
        <v>20131219</v>
      </c>
      <c r="B1205" s="28">
        <v>-6.7790468956431E-3</v>
      </c>
      <c r="C1205" s="28">
        <v>-9.5300995289554196E-3</v>
      </c>
      <c r="D1205" s="28">
        <v>-9.7631360299886994E-3</v>
      </c>
      <c r="E1205" s="28">
        <v>-1.04929584108707E-2</v>
      </c>
      <c r="F1205" s="28">
        <v>-1.26155306748259E-2</v>
      </c>
      <c r="G1205" s="28">
        <v>-9.2768148739478008E-3</v>
      </c>
    </row>
    <row r="1206" spans="1:7" x14ac:dyDescent="0.3">
      <c r="A1206" s="3">
        <v>20131220</v>
      </c>
      <c r="B1206" s="28">
        <v>-1.4214451111052099E-2</v>
      </c>
      <c r="C1206" s="28">
        <v>-6.8542152462931702E-3</v>
      </c>
      <c r="D1206" s="28">
        <v>-2.2588747204168799E-2</v>
      </c>
      <c r="E1206" s="28">
        <v>-6.5946790096119302E-3</v>
      </c>
      <c r="F1206" s="28">
        <v>-2.8899565194366501E-2</v>
      </c>
      <c r="G1206" s="28">
        <v>-2.2647646858163201E-2</v>
      </c>
    </row>
    <row r="1207" spans="1:7" x14ac:dyDescent="0.3">
      <c r="A1207" s="3">
        <v>20131223</v>
      </c>
      <c r="B1207" s="28">
        <v>3.5808347010825598E-3</v>
      </c>
      <c r="C1207" s="28">
        <v>3.0637097525772001E-2</v>
      </c>
      <c r="D1207" s="28">
        <v>3.7276709182248501E-3</v>
      </c>
      <c r="E1207" s="28">
        <v>5.7899611140050603E-5</v>
      </c>
      <c r="F1207" s="28">
        <v>4.62152473732219E-4</v>
      </c>
      <c r="G1207" s="28">
        <v>1.5821235997641599E-4</v>
      </c>
    </row>
    <row r="1208" spans="1:7" x14ac:dyDescent="0.3">
      <c r="A1208" s="3">
        <v>20131224</v>
      </c>
      <c r="B1208" s="28">
        <v>1.12968155523072E-2</v>
      </c>
      <c r="C1208" s="28">
        <v>-3.9614242449221796E-3</v>
      </c>
      <c r="D1208" s="28">
        <v>9.1915514664643906E-3</v>
      </c>
      <c r="E1208" s="28">
        <v>3.39858451943359E-3</v>
      </c>
      <c r="F1208" s="28">
        <v>-3.4154648520922E-4</v>
      </c>
      <c r="G1208" s="28">
        <v>2.8448684369757902E-3</v>
      </c>
    </row>
    <row r="1209" spans="1:7" x14ac:dyDescent="0.3">
      <c r="A1209" s="3">
        <v>20131225</v>
      </c>
      <c r="B1209" s="28">
        <v>1.42603547466689E-2</v>
      </c>
      <c r="C1209" s="28">
        <v>-5.6544605114733099E-4</v>
      </c>
      <c r="D1209" s="28">
        <v>1.24839095109553E-2</v>
      </c>
      <c r="E1209" s="28">
        <v>9.8094872683149002E-3</v>
      </c>
      <c r="F1209" s="28">
        <v>6.7967485133780597E-3</v>
      </c>
      <c r="G1209" s="28">
        <v>7.1062945718720297E-3</v>
      </c>
    </row>
    <row r="1210" spans="1:7" x14ac:dyDescent="0.3">
      <c r="A1210" s="3">
        <v>20131226</v>
      </c>
      <c r="B1210" s="28">
        <v>-2.2153391871103999E-2</v>
      </c>
      <c r="C1210" s="28">
        <v>-7.11648558976291E-3</v>
      </c>
      <c r="D1210" s="28">
        <v>-2.3148794116813601E-2</v>
      </c>
      <c r="E1210" s="28">
        <v>-1.77530379634353E-2</v>
      </c>
      <c r="F1210" s="28">
        <v>-1.53812872985981E-2</v>
      </c>
      <c r="G1210" s="28">
        <v>-1.8000294964836301E-2</v>
      </c>
    </row>
    <row r="1211" spans="1:7" x14ac:dyDescent="0.3">
      <c r="A1211" s="3">
        <v>20131227</v>
      </c>
      <c r="B1211" s="28">
        <v>1.8775970742821099E-2</v>
      </c>
      <c r="C1211" s="28">
        <v>8.2775501351413597E-3</v>
      </c>
      <c r="D1211" s="28">
        <v>2.260386410572E-2</v>
      </c>
      <c r="E1211" s="28">
        <v>1.4590330051034399E-2</v>
      </c>
      <c r="F1211" s="28">
        <v>1.88951443722453E-2</v>
      </c>
      <c r="G1211" s="28">
        <v>1.5330930846851E-2</v>
      </c>
    </row>
    <row r="1212" spans="1:7" x14ac:dyDescent="0.3">
      <c r="A1212" s="3">
        <v>20131230</v>
      </c>
      <c r="B1212" s="28">
        <v>2.8542792514024101E-3</v>
      </c>
      <c r="C1212" s="28">
        <v>-1.18061899219585E-3</v>
      </c>
      <c r="D1212" s="28">
        <v>6.6792526009311598E-4</v>
      </c>
      <c r="E1212" s="28">
        <v>6.6982441686570901E-4</v>
      </c>
      <c r="F1212" s="28">
        <v>-1.9073541047914401E-3</v>
      </c>
      <c r="G1212" s="28">
        <v>-1.99916780179788E-4</v>
      </c>
    </row>
    <row r="1213" spans="1:7" x14ac:dyDescent="0.3">
      <c r="A1213" s="3">
        <v>20131231</v>
      </c>
      <c r="B1213" s="28">
        <v>-1.4687580800799699E-3</v>
      </c>
      <c r="C1213" s="28">
        <v>8.5984060872148597E-3</v>
      </c>
      <c r="D1213" s="28">
        <v>1.92839055256111E-3</v>
      </c>
      <c r="E1213" s="28">
        <v>9.6298883014869392E-3</v>
      </c>
      <c r="F1213" s="28">
        <v>1.9265998961886199E-2</v>
      </c>
      <c r="G1213" s="28">
        <v>7.2890910214118499E-3</v>
      </c>
    </row>
    <row r="1214" spans="1:7" x14ac:dyDescent="0.3">
      <c r="A1214" s="3">
        <v>20140102</v>
      </c>
      <c r="B1214" s="28">
        <v>2.1120709652408899E-2</v>
      </c>
      <c r="C1214" s="28">
        <v>1.8164077381419001E-2</v>
      </c>
      <c r="D1214" s="28">
        <v>9.8858793121852397E-3</v>
      </c>
      <c r="E1214" s="28">
        <v>-4.4957828999145702E-3</v>
      </c>
      <c r="F1214" s="28">
        <v>-8.9911754211574098E-3</v>
      </c>
      <c r="G1214" s="28">
        <v>-1.4962697794877E-3</v>
      </c>
    </row>
    <row r="1215" spans="1:7" x14ac:dyDescent="0.3">
      <c r="A1215" s="3">
        <v>20140103</v>
      </c>
      <c r="B1215" s="28">
        <v>-1.27273010050664E-3</v>
      </c>
      <c r="C1215" s="28">
        <v>-7.6365544673175799E-3</v>
      </c>
      <c r="D1215" s="28">
        <v>-7.7671052071076998E-3</v>
      </c>
      <c r="E1215" s="28">
        <v>-1.16831083525015E-2</v>
      </c>
      <c r="F1215" s="28">
        <v>-1.9610303022273699E-2</v>
      </c>
      <c r="G1215" s="28">
        <v>-1.01120739476549E-2</v>
      </c>
    </row>
    <row r="1216" spans="1:7" x14ac:dyDescent="0.3">
      <c r="A1216" s="3">
        <v>20140106</v>
      </c>
      <c r="B1216" s="28">
        <v>-2.4723242961070001E-2</v>
      </c>
      <c r="C1216" s="28">
        <v>-2.3165117330589801E-2</v>
      </c>
      <c r="D1216" s="28">
        <v>-3.01059417850006E-2</v>
      </c>
      <c r="E1216" s="28">
        <v>-2.7052065057864099E-2</v>
      </c>
      <c r="F1216" s="28">
        <v>-1.44249643517422E-2</v>
      </c>
      <c r="G1216" s="28">
        <v>-3.1204475941702E-2</v>
      </c>
    </row>
    <row r="1217" spans="1:7" x14ac:dyDescent="0.3">
      <c r="A1217" s="3">
        <v>20140107</v>
      </c>
      <c r="B1217" s="28">
        <v>6.6290590905481797E-3</v>
      </c>
      <c r="C1217" s="28">
        <v>7.3990851879540799E-3</v>
      </c>
      <c r="D1217" s="28">
        <v>4.4842806944570398E-3</v>
      </c>
      <c r="E1217" s="28">
        <v>2.9532888934933098E-3</v>
      </c>
      <c r="F1217" s="28">
        <v>-4.7124827521431798E-3</v>
      </c>
      <c r="G1217" s="28">
        <v>2.6128431922359699E-3</v>
      </c>
    </row>
    <row r="1218" spans="1:7" x14ac:dyDescent="0.3">
      <c r="A1218" s="3">
        <v>20140108</v>
      </c>
      <c r="B1218" s="28">
        <v>9.7057050210530692E-3</v>
      </c>
      <c r="C1218" s="28">
        <v>8.0378799920099008E-3</v>
      </c>
      <c r="D1218" s="28">
        <v>3.02500440514823E-3</v>
      </c>
      <c r="E1218" s="28">
        <v>4.4359129580350499E-3</v>
      </c>
      <c r="F1218" s="28">
        <v>3.3373091882467798E-3</v>
      </c>
      <c r="G1218" s="28">
        <v>-6.0771768841450403E-3</v>
      </c>
    </row>
    <row r="1219" spans="1:7" x14ac:dyDescent="0.3">
      <c r="A1219" s="3">
        <v>20140109</v>
      </c>
      <c r="B1219" s="28">
        <v>-1.19880317307389E-2</v>
      </c>
      <c r="C1219" s="28">
        <v>-6.5107747406375396E-3</v>
      </c>
      <c r="D1219" s="28">
        <v>-1.4566284676571201E-2</v>
      </c>
      <c r="E1219" s="28">
        <v>-1.1750723737342801E-2</v>
      </c>
      <c r="F1219" s="28">
        <v>-5.4702536152232096E-3</v>
      </c>
      <c r="G1219" s="28">
        <v>-1.22033800895252E-2</v>
      </c>
    </row>
    <row r="1220" spans="1:7" x14ac:dyDescent="0.3">
      <c r="A1220" s="3">
        <v>20140110</v>
      </c>
      <c r="B1220" s="28">
        <v>-1.9984205403719899E-2</v>
      </c>
      <c r="C1220" s="28">
        <v>-1.76834356951245E-2</v>
      </c>
      <c r="D1220" s="28">
        <v>-1.7569043493887399E-2</v>
      </c>
      <c r="E1220" s="28">
        <v>-3.9704651015790501E-3</v>
      </c>
      <c r="F1220" s="28">
        <v>-5.0662164123731696E-3</v>
      </c>
      <c r="G1220" s="28">
        <v>-1.3164661211557399E-2</v>
      </c>
    </row>
    <row r="1221" spans="1:7" x14ac:dyDescent="0.3">
      <c r="A1221" s="3">
        <v>20140113</v>
      </c>
      <c r="B1221" s="28">
        <v>-1.04459966605286E-2</v>
      </c>
      <c r="C1221" s="28">
        <v>-7.1716525423690799E-3</v>
      </c>
      <c r="D1221" s="28">
        <v>-8.2224060044406005E-3</v>
      </c>
      <c r="E1221" s="28">
        <v>-6.3645072529880699E-3</v>
      </c>
      <c r="F1221" s="28">
        <v>-4.0058724843768101E-3</v>
      </c>
      <c r="G1221" s="28">
        <v>-3.0320841555270799E-3</v>
      </c>
    </row>
    <row r="1222" spans="1:7" x14ac:dyDescent="0.3">
      <c r="A1222" s="3">
        <v>20140114</v>
      </c>
      <c r="B1222" s="28">
        <v>1.7555484751479899E-2</v>
      </c>
      <c r="C1222" s="28">
        <v>1.0342712203396699E-2</v>
      </c>
      <c r="D1222" s="28">
        <v>1.97659912993121E-2</v>
      </c>
      <c r="E1222" s="28">
        <v>1.9647910160891398E-2</v>
      </c>
      <c r="F1222" s="28">
        <v>5.2641598180601899E-3</v>
      </c>
      <c r="G1222" s="28">
        <v>9.8188127060513507E-3</v>
      </c>
    </row>
    <row r="1223" spans="1:7" x14ac:dyDescent="0.3">
      <c r="A1223" s="3">
        <v>20140115</v>
      </c>
      <c r="B1223" s="28">
        <v>2.0677901988657401E-2</v>
      </c>
      <c r="C1223" s="28">
        <v>1.43483511197243E-2</v>
      </c>
      <c r="D1223" s="28">
        <v>9.5370448326471194E-3</v>
      </c>
      <c r="E1223" s="28">
        <v>2.2029590997073999E-3</v>
      </c>
      <c r="F1223" s="28">
        <v>-8.3920997993210695E-3</v>
      </c>
      <c r="G1223" s="28">
        <v>3.6599835514043998E-4</v>
      </c>
    </row>
    <row r="1224" spans="1:7" x14ac:dyDescent="0.3">
      <c r="A1224" s="3">
        <v>20140116</v>
      </c>
      <c r="B1224" s="28">
        <v>-5.3924924129975802E-3</v>
      </c>
      <c r="C1224" s="28">
        <v>-4.9195575345298203E-3</v>
      </c>
      <c r="D1224" s="28">
        <v>-3.4284593162418999E-3</v>
      </c>
      <c r="E1224" s="28">
        <v>2.71167509040659E-3</v>
      </c>
      <c r="F1224" s="28">
        <v>2.41113475880974E-3</v>
      </c>
      <c r="G1224" s="28">
        <v>4.60015229911256E-3</v>
      </c>
    </row>
    <row r="1225" spans="1:7" x14ac:dyDescent="0.3">
      <c r="A1225" s="3">
        <v>20140117</v>
      </c>
      <c r="B1225" s="28">
        <v>-1.2350737336837499E-2</v>
      </c>
      <c r="C1225" s="28">
        <v>-1.38612253641515E-2</v>
      </c>
      <c r="D1225" s="28">
        <v>-1.7388352587379498E-2</v>
      </c>
      <c r="E1225" s="28">
        <v>-1.8469701140367101E-2</v>
      </c>
      <c r="F1225" s="28">
        <v>-9.7975964398803097E-3</v>
      </c>
      <c r="G1225" s="28">
        <v>-1.6495635288130899E-2</v>
      </c>
    </row>
    <row r="1226" spans="1:7" x14ac:dyDescent="0.3">
      <c r="A1226" s="3">
        <v>20140120</v>
      </c>
      <c r="B1226" s="28">
        <v>-9.1411096038018398E-3</v>
      </c>
      <c r="C1226" s="28">
        <v>-1.46164454561847E-2</v>
      </c>
      <c r="D1226" s="28">
        <v>-7.9995232546543407E-3</v>
      </c>
      <c r="E1226" s="28">
        <v>1.94117433789778E-3</v>
      </c>
      <c r="F1226" s="28">
        <v>-5.4937752776153502E-3</v>
      </c>
      <c r="G1226" s="28">
        <v>-5.7973897452027199E-3</v>
      </c>
    </row>
    <row r="1227" spans="1:7" x14ac:dyDescent="0.3">
      <c r="A1227" s="3">
        <v>20140121</v>
      </c>
      <c r="B1227" s="28">
        <v>1.6104222692729101E-2</v>
      </c>
      <c r="C1227" s="28">
        <v>4.29343699069274E-3</v>
      </c>
      <c r="D1227" s="28">
        <v>1.3796695457214099E-2</v>
      </c>
      <c r="E1227" s="28">
        <v>7.0471683224426701E-3</v>
      </c>
      <c r="F1227" s="28">
        <v>1.0868788493014699E-2</v>
      </c>
      <c r="G1227" s="28">
        <v>1.04699240599478E-2</v>
      </c>
    </row>
    <row r="1228" spans="1:7" x14ac:dyDescent="0.3">
      <c r="A1228" s="3">
        <v>20140122</v>
      </c>
      <c r="B1228" s="28">
        <v>2.3244184239132101E-2</v>
      </c>
      <c r="C1228" s="28">
        <v>2.1346890030249199E-2</v>
      </c>
      <c r="D1228" s="28">
        <v>3.01824486708628E-2</v>
      </c>
      <c r="E1228" s="28">
        <v>2.7498708775600698E-2</v>
      </c>
      <c r="F1228" s="28">
        <v>2.62703139912203E-2</v>
      </c>
      <c r="G1228" s="28">
        <v>2.6703350750317201E-2</v>
      </c>
    </row>
    <row r="1229" spans="1:7" x14ac:dyDescent="0.3">
      <c r="A1229" s="3">
        <v>20140123</v>
      </c>
      <c r="B1229" s="28">
        <v>6.9059440071695703E-3</v>
      </c>
      <c r="C1229" s="28">
        <v>-1.78966301711734E-3</v>
      </c>
      <c r="D1229" s="28">
        <v>3.3944786986824598E-3</v>
      </c>
      <c r="E1229" s="28">
        <v>1.8906291111600701E-3</v>
      </c>
      <c r="F1229" s="28">
        <v>-1.1840569956745201E-2</v>
      </c>
      <c r="G1229" s="28">
        <v>-2.2001444451368898E-3</v>
      </c>
    </row>
    <row r="1230" spans="1:7" x14ac:dyDescent="0.3">
      <c r="A1230" s="3">
        <v>20140124</v>
      </c>
      <c r="B1230" s="28">
        <v>1.7028125865969301E-2</v>
      </c>
      <c r="C1230" s="28">
        <v>1.0640569133710399E-2</v>
      </c>
      <c r="D1230" s="28">
        <v>1.25644580951913E-2</v>
      </c>
      <c r="E1230" s="28">
        <v>6.0164730539582498E-3</v>
      </c>
      <c r="F1230" s="28">
        <v>6.0832854922419901E-3</v>
      </c>
      <c r="G1230" s="28">
        <v>9.2799768698871802E-3</v>
      </c>
    </row>
    <row r="1231" spans="1:7" x14ac:dyDescent="0.3">
      <c r="A1231" s="3">
        <v>20140127</v>
      </c>
      <c r="B1231" s="28">
        <v>-3.7201897832952501E-6</v>
      </c>
      <c r="C1231" s="28">
        <v>-1.24526123579914E-2</v>
      </c>
      <c r="D1231" s="28">
        <v>-2.9309762090995199E-3</v>
      </c>
      <c r="E1231" s="28">
        <v>-3.9900835743792102E-3</v>
      </c>
      <c r="F1231" s="28">
        <v>-1.6107115895398399E-2</v>
      </c>
      <c r="G1231" s="28">
        <v>-9.0485739223839807E-3</v>
      </c>
    </row>
    <row r="1232" spans="1:7" x14ac:dyDescent="0.3">
      <c r="A1232" s="3">
        <v>20140128</v>
      </c>
      <c r="B1232" s="28">
        <v>-8.8343591015632994E-3</v>
      </c>
      <c r="C1232" s="28">
        <v>5.1567804579351001E-3</v>
      </c>
      <c r="D1232" s="28">
        <v>-4.2008187994117697E-3</v>
      </c>
      <c r="E1232" s="28">
        <v>-6.7463529147724398E-3</v>
      </c>
      <c r="F1232" s="28">
        <v>7.7752489019086704E-3</v>
      </c>
      <c r="G1232" s="28">
        <v>-5.68129810282109E-4</v>
      </c>
    </row>
    <row r="1233" spans="1:7" x14ac:dyDescent="0.3">
      <c r="A1233" s="3">
        <v>20140129</v>
      </c>
      <c r="B1233" s="28">
        <v>2.18562635925253E-2</v>
      </c>
      <c r="C1233" s="28">
        <v>3.9936317006856398E-3</v>
      </c>
      <c r="D1233" s="28">
        <v>6.4982707682007699E-3</v>
      </c>
      <c r="E1233" s="28">
        <v>-2.4504996245790201E-3</v>
      </c>
      <c r="F1233" s="28">
        <v>6.9879374355449799E-3</v>
      </c>
      <c r="G1233" s="28">
        <v>1.4860639783234699E-3</v>
      </c>
    </row>
    <row r="1234" spans="1:7" x14ac:dyDescent="0.3">
      <c r="A1234" s="3">
        <v>20140130</v>
      </c>
      <c r="B1234" s="28">
        <v>-1.30888661790925E-3</v>
      </c>
      <c r="C1234" s="28">
        <v>-3.9359379902866101E-3</v>
      </c>
      <c r="D1234" s="28">
        <v>-7.7477371255250003E-3</v>
      </c>
      <c r="E1234" s="28">
        <v>-1.69884865531853E-2</v>
      </c>
      <c r="F1234" s="28">
        <v>-1.2016796453266001E-2</v>
      </c>
      <c r="G1234" s="28">
        <v>-8.4530711079104093E-3</v>
      </c>
    </row>
    <row r="1235" spans="1:7" x14ac:dyDescent="0.3">
      <c r="A1235" s="3">
        <v>20140207</v>
      </c>
      <c r="B1235" s="28">
        <v>2.6644853446845699E-2</v>
      </c>
      <c r="C1235" s="28">
        <v>-2.22523385242739E-3</v>
      </c>
      <c r="D1235" s="28">
        <v>2.5165806498316599E-2</v>
      </c>
      <c r="E1235" s="28">
        <v>1.3019666444174001E-2</v>
      </c>
      <c r="F1235" s="28">
        <v>-1.8362054014859201E-3</v>
      </c>
      <c r="G1235" s="28">
        <v>1.16949678686814E-2</v>
      </c>
    </row>
    <row r="1236" spans="1:7" x14ac:dyDescent="0.3">
      <c r="A1236" s="3">
        <v>20140210</v>
      </c>
      <c r="B1236" s="28">
        <v>2.1976409344849301E-2</v>
      </c>
      <c r="C1236" s="28">
        <v>3.2686151479111698E-2</v>
      </c>
      <c r="D1236" s="28">
        <v>3.62214618848705E-2</v>
      </c>
      <c r="E1236" s="28">
        <v>2.3635992655016601E-2</v>
      </c>
      <c r="F1236" s="28">
        <v>1.7704580145499201E-2</v>
      </c>
      <c r="G1236" s="28">
        <v>3.10224520192529E-2</v>
      </c>
    </row>
    <row r="1237" spans="1:7" x14ac:dyDescent="0.3">
      <c r="A1237" s="3">
        <v>20140211</v>
      </c>
      <c r="B1237" s="28">
        <v>-9.9356923574506206E-3</v>
      </c>
      <c r="C1237" s="28">
        <v>6.71031347314811E-3</v>
      </c>
      <c r="D1237" s="28">
        <v>-9.5514295265002505E-5</v>
      </c>
      <c r="E1237" s="28">
        <v>1.66683316707084E-3</v>
      </c>
      <c r="F1237" s="28">
        <v>1.5671255762455798E-2</v>
      </c>
      <c r="G1237" s="28">
        <v>5.7227424071317097E-3</v>
      </c>
    </row>
    <row r="1238" spans="1:7" x14ac:dyDescent="0.3">
      <c r="A1238" s="3">
        <v>20140212</v>
      </c>
      <c r="B1238" s="28">
        <v>4.7674323547144603E-3</v>
      </c>
      <c r="C1238" s="28">
        <v>6.9087201920770402E-3</v>
      </c>
      <c r="D1238" s="28">
        <v>3.57018203841613E-3</v>
      </c>
      <c r="E1238" s="28">
        <v>1.03494914183252E-2</v>
      </c>
      <c r="F1238" s="28">
        <v>9.25682357197282E-4</v>
      </c>
      <c r="G1238" s="28">
        <v>4.8350163523201697E-3</v>
      </c>
    </row>
    <row r="1239" spans="1:7" x14ac:dyDescent="0.3">
      <c r="A1239" s="3">
        <v>20140213</v>
      </c>
      <c r="B1239" s="28">
        <v>-2.1153386562031098E-2</v>
      </c>
      <c r="C1239" s="28">
        <v>-1.83124979925724E-2</v>
      </c>
      <c r="D1239" s="28">
        <v>-1.55709613593663E-2</v>
      </c>
      <c r="E1239" s="28">
        <v>-7.9850534366757292E-3</v>
      </c>
      <c r="F1239" s="28">
        <v>2.0448786466850501E-3</v>
      </c>
      <c r="G1239" s="28">
        <v>-1.03561776420944E-2</v>
      </c>
    </row>
    <row r="1240" spans="1:7" x14ac:dyDescent="0.3">
      <c r="A1240" s="3">
        <v>20140214</v>
      </c>
      <c r="B1240" s="28">
        <v>1.3981119784266E-2</v>
      </c>
      <c r="C1240" s="28">
        <v>2.11365613287526E-2</v>
      </c>
      <c r="D1240" s="28">
        <v>1.1943730434352699E-2</v>
      </c>
      <c r="E1240" s="28">
        <v>1.5416445285986799E-2</v>
      </c>
      <c r="F1240" s="28">
        <v>-2.2386744803292799E-4</v>
      </c>
      <c r="G1240" s="28">
        <v>1.3005239150788399E-2</v>
      </c>
    </row>
    <row r="1241" spans="1:7" x14ac:dyDescent="0.3">
      <c r="A1241" s="3">
        <v>20140217</v>
      </c>
      <c r="B1241" s="28">
        <v>2.6288243889328801E-2</v>
      </c>
      <c r="C1241" s="28">
        <v>8.6279146378897692E-3</v>
      </c>
      <c r="D1241" s="28">
        <v>2.2876191244862999E-2</v>
      </c>
      <c r="E1241" s="28">
        <v>1.4362269798074799E-2</v>
      </c>
      <c r="F1241" s="28">
        <v>-3.8318979388908299E-5</v>
      </c>
      <c r="G1241" s="28">
        <v>1.29978714765169E-2</v>
      </c>
    </row>
    <row r="1242" spans="1:7" x14ac:dyDescent="0.3">
      <c r="A1242" s="3">
        <v>20140218</v>
      </c>
      <c r="B1242" s="28">
        <v>-3.8440930941412198E-3</v>
      </c>
      <c r="C1242" s="28">
        <v>4.3418460958966201E-4</v>
      </c>
      <c r="D1242" s="28">
        <v>-9.5906877498276605E-3</v>
      </c>
      <c r="E1242" s="28">
        <v>-4.0949205175493898E-3</v>
      </c>
      <c r="F1242" s="28">
        <v>-1.9221772448154002E-2</v>
      </c>
      <c r="G1242" s="28">
        <v>-7.4781400131206698E-3</v>
      </c>
    </row>
    <row r="1243" spans="1:7" x14ac:dyDescent="0.3">
      <c r="A1243" s="3">
        <v>20140219</v>
      </c>
      <c r="B1243" s="28">
        <v>-1.33102065711494E-3</v>
      </c>
      <c r="C1243" s="28">
        <v>4.6777824359772102E-3</v>
      </c>
      <c r="D1243" s="28">
        <v>1.05906407126448E-3</v>
      </c>
      <c r="E1243" s="28">
        <v>9.2183599963374697E-3</v>
      </c>
      <c r="F1243" s="28">
        <v>1.9463761348566699E-2</v>
      </c>
      <c r="G1243" s="28">
        <v>3.6516578515431702E-3</v>
      </c>
    </row>
    <row r="1244" spans="1:7" x14ac:dyDescent="0.3">
      <c r="A1244" s="3">
        <v>20140220</v>
      </c>
      <c r="B1244" s="28">
        <v>-1.5825187700687301E-2</v>
      </c>
      <c r="C1244" s="28">
        <v>-1.25851276133679E-2</v>
      </c>
      <c r="D1244" s="28">
        <v>-1.40038727030532E-2</v>
      </c>
      <c r="E1244" s="28">
        <v>-8.7395850179556797E-3</v>
      </c>
      <c r="F1244" s="28">
        <v>-1.6080344043147201E-2</v>
      </c>
      <c r="G1244" s="28">
        <v>-5.5121410415524298E-3</v>
      </c>
    </row>
    <row r="1245" spans="1:7" x14ac:dyDescent="0.3">
      <c r="A1245" s="3">
        <v>20140221</v>
      </c>
      <c r="B1245" s="28">
        <v>-6.9141569160088899E-4</v>
      </c>
      <c r="C1245" s="28">
        <v>-2.4064473754717101E-3</v>
      </c>
      <c r="D1245" s="28">
        <v>-5.2388223240192001E-3</v>
      </c>
      <c r="E1245" s="28">
        <v>-1.1275324942526199E-2</v>
      </c>
      <c r="F1245" s="28">
        <v>-1.0666923530330301E-2</v>
      </c>
      <c r="G1245" s="28">
        <v>-1.15780118997007E-2</v>
      </c>
    </row>
    <row r="1246" spans="1:7" x14ac:dyDescent="0.3">
      <c r="A1246" s="3">
        <v>20140224</v>
      </c>
      <c r="B1246" s="28">
        <v>7.4304400986872302E-3</v>
      </c>
      <c r="C1246" s="28">
        <v>6.5598816159106498E-3</v>
      </c>
      <c r="D1246" s="28">
        <v>-7.0066142150946699E-3</v>
      </c>
      <c r="E1246" s="28">
        <v>-1.88517306520046E-2</v>
      </c>
      <c r="F1246" s="28">
        <v>-3.0068711917817698E-2</v>
      </c>
      <c r="G1246" s="28">
        <v>-1.8987648383860599E-2</v>
      </c>
    </row>
    <row r="1247" spans="1:7" x14ac:dyDescent="0.3">
      <c r="A1247" s="3">
        <v>20140225</v>
      </c>
      <c r="B1247" s="28">
        <v>-4.3636105375106898E-2</v>
      </c>
      <c r="C1247" s="28">
        <v>-2.76845508261719E-2</v>
      </c>
      <c r="D1247" s="28">
        <v>-4.3136980941486901E-2</v>
      </c>
      <c r="E1247" s="28">
        <v>-3.56994102846276E-2</v>
      </c>
      <c r="F1247" s="28">
        <v>-1.7555902381192302E-2</v>
      </c>
      <c r="G1247" s="28">
        <v>-2.8367889321639601E-2</v>
      </c>
    </row>
    <row r="1248" spans="1:7" x14ac:dyDescent="0.3">
      <c r="A1248" s="3">
        <v>20140226</v>
      </c>
      <c r="B1248" s="28">
        <v>-1.5024682456669599E-3</v>
      </c>
      <c r="C1248" s="28">
        <v>5.86031654847628E-3</v>
      </c>
      <c r="D1248" s="28">
        <v>5.8604093419623703E-3</v>
      </c>
      <c r="E1248" s="28">
        <v>-2.45321328309885E-3</v>
      </c>
      <c r="F1248" s="28">
        <v>2.2456593303833098E-3</v>
      </c>
      <c r="G1248" s="28">
        <v>9.2593251328683592E-3</v>
      </c>
    </row>
    <row r="1249" spans="1:7" x14ac:dyDescent="0.3">
      <c r="A1249" s="3">
        <v>20140227</v>
      </c>
      <c r="B1249" s="28">
        <v>-8.0867650427778499E-3</v>
      </c>
      <c r="C1249" s="28">
        <v>-3.07425498040205E-2</v>
      </c>
      <c r="D1249" s="28">
        <v>-8.9114024575415694E-3</v>
      </c>
      <c r="E1249" s="28">
        <v>-1.7818543277180701E-2</v>
      </c>
      <c r="F1249" s="28">
        <v>4.9522875197478599E-3</v>
      </c>
      <c r="G1249" s="28">
        <v>-5.9452750239454297E-3</v>
      </c>
    </row>
    <row r="1250" spans="1:7" x14ac:dyDescent="0.3">
      <c r="A1250" s="3">
        <v>20140228</v>
      </c>
      <c r="B1250" s="28">
        <v>7.8230367375568995E-3</v>
      </c>
      <c r="C1250" s="28">
        <v>3.88603884257409E-3</v>
      </c>
      <c r="D1250" s="28">
        <v>1.84784001787111E-2</v>
      </c>
      <c r="E1250" s="28">
        <v>1.8776451643268501E-2</v>
      </c>
      <c r="F1250" s="28">
        <v>8.8995939010113601E-3</v>
      </c>
      <c r="G1250" s="28">
        <v>9.4317095126117308E-3</v>
      </c>
    </row>
    <row r="1251" spans="1:7" x14ac:dyDescent="0.3">
      <c r="A1251" s="3">
        <v>20140303</v>
      </c>
      <c r="B1251" s="28">
        <v>2.10266096650863E-2</v>
      </c>
      <c r="C1251" s="28">
        <v>1.13166132759808E-2</v>
      </c>
      <c r="D1251" s="28">
        <v>1.9011447484392902E-2</v>
      </c>
      <c r="E1251" s="28">
        <v>1.5128095032163801E-2</v>
      </c>
      <c r="F1251" s="28">
        <v>-6.18379247415998E-3</v>
      </c>
      <c r="G1251" s="28">
        <v>1.38551424415932E-2</v>
      </c>
    </row>
    <row r="1252" spans="1:7" x14ac:dyDescent="0.3">
      <c r="A1252" s="3">
        <v>20140304</v>
      </c>
      <c r="B1252" s="28">
        <v>-3.8747039360784801E-3</v>
      </c>
      <c r="C1252" s="28">
        <v>-9.1537368346292294E-3</v>
      </c>
      <c r="D1252" s="28">
        <v>-3.2081446764577999E-3</v>
      </c>
      <c r="E1252" s="28">
        <v>-7.2691934252856298E-3</v>
      </c>
      <c r="F1252" s="28">
        <v>6.51510050113432E-3</v>
      </c>
      <c r="G1252" s="28">
        <v>-2.2761727056007201E-3</v>
      </c>
    </row>
    <row r="1253" spans="1:7" x14ac:dyDescent="0.3">
      <c r="A1253" s="3">
        <v>20140305</v>
      </c>
      <c r="B1253" s="28">
        <v>-7.24098910875516E-3</v>
      </c>
      <c r="C1253" s="28">
        <v>-1.0576317007283001E-2</v>
      </c>
      <c r="D1253" s="28">
        <v>-7.5672554700715201E-3</v>
      </c>
      <c r="E1253" s="28">
        <v>3.37065827299645E-3</v>
      </c>
      <c r="F1253" s="28">
        <v>-1.3533690092764099E-2</v>
      </c>
      <c r="G1253" s="28">
        <v>-7.4327400452884902E-3</v>
      </c>
    </row>
    <row r="1254" spans="1:7" x14ac:dyDescent="0.3">
      <c r="A1254" s="3">
        <v>20140306</v>
      </c>
      <c r="B1254" s="28">
        <v>-7.4694893437815199E-3</v>
      </c>
      <c r="C1254" s="28">
        <v>-7.48155255245997E-3</v>
      </c>
      <c r="D1254" s="28">
        <v>-7.6475094585070798E-3</v>
      </c>
      <c r="E1254" s="28">
        <v>2.3964612072173599E-3</v>
      </c>
      <c r="F1254" s="28">
        <v>1.5251744606918E-2</v>
      </c>
      <c r="G1254" s="28">
        <v>1.52092558149087E-4</v>
      </c>
    </row>
    <row r="1255" spans="1:7" x14ac:dyDescent="0.3">
      <c r="A1255" s="3">
        <v>20140307</v>
      </c>
      <c r="B1255" s="28">
        <v>-7.6900398022048998E-3</v>
      </c>
      <c r="C1255" s="28">
        <v>1.1290329281714801E-2</v>
      </c>
      <c r="D1255" s="28">
        <v>-4.7277168376719299E-3</v>
      </c>
      <c r="E1255" s="28">
        <v>-8.9167165880682205E-4</v>
      </c>
      <c r="F1255" s="28">
        <v>-7.7415932339449404E-3</v>
      </c>
      <c r="G1255" s="28">
        <v>-1.3512227052569E-3</v>
      </c>
    </row>
    <row r="1256" spans="1:7" x14ac:dyDescent="0.3">
      <c r="A1256" s="3">
        <v>20140310</v>
      </c>
      <c r="B1256" s="28">
        <v>-3.8707051259267697E-2</v>
      </c>
      <c r="C1256" s="28">
        <v>-2.3571670507782201E-2</v>
      </c>
      <c r="D1256" s="28">
        <v>-3.6446341354989198E-2</v>
      </c>
      <c r="E1256" s="28">
        <v>-3.1255526063412697E-2</v>
      </c>
      <c r="F1256" s="28">
        <v>-3.1503213269314503E-2</v>
      </c>
      <c r="G1256" s="28">
        <v>-3.8624146550237701E-2</v>
      </c>
    </row>
    <row r="1257" spans="1:7" x14ac:dyDescent="0.3">
      <c r="A1257" s="3">
        <v>20140311</v>
      </c>
      <c r="B1257" s="28">
        <v>1.5236504705257901E-3</v>
      </c>
      <c r="C1257" s="28">
        <v>1.0223046259544901E-2</v>
      </c>
      <c r="D1257" s="28">
        <v>-1.43702588461371E-3</v>
      </c>
      <c r="E1257" s="28">
        <v>1.0051119024985299E-2</v>
      </c>
      <c r="F1257" s="28">
        <v>6.1475197902160997E-3</v>
      </c>
      <c r="G1257" s="28">
        <v>1.5702464320301601E-3</v>
      </c>
    </row>
    <row r="1258" spans="1:7" x14ac:dyDescent="0.3">
      <c r="A1258" s="3">
        <v>20140312</v>
      </c>
      <c r="B1258" s="28">
        <v>-4.3409342796195804E-3</v>
      </c>
      <c r="C1258" s="28">
        <v>1.06210982093327E-3</v>
      </c>
      <c r="D1258" s="28">
        <v>8.9397940553520401E-5</v>
      </c>
      <c r="E1258" s="28">
        <v>-5.0676947931869599E-3</v>
      </c>
      <c r="F1258" s="28">
        <v>8.4449118896586396E-3</v>
      </c>
      <c r="G1258" s="28">
        <v>1.51054269389644E-3</v>
      </c>
    </row>
    <row r="1259" spans="1:7" x14ac:dyDescent="0.3">
      <c r="A1259" s="3">
        <v>20140313</v>
      </c>
      <c r="B1259" s="28">
        <v>1.5347634409287301E-2</v>
      </c>
      <c r="C1259" s="28">
        <v>1.13532564979094E-2</v>
      </c>
      <c r="D1259" s="28">
        <v>1.24679487454215E-2</v>
      </c>
      <c r="E1259" s="28">
        <v>1.8913181241235501E-2</v>
      </c>
      <c r="F1259" s="28">
        <v>1.14073392390574E-2</v>
      </c>
      <c r="G1259" s="28">
        <v>8.1225422097995006E-3</v>
      </c>
    </row>
    <row r="1260" spans="1:7" x14ac:dyDescent="0.3">
      <c r="A1260" s="3">
        <v>20140314</v>
      </c>
      <c r="B1260" s="28">
        <v>-3.4813900998096302E-3</v>
      </c>
      <c r="C1260" s="28">
        <v>-8.8548635127521091E-3</v>
      </c>
      <c r="D1260" s="28">
        <v>-4.3295278628326097E-3</v>
      </c>
      <c r="E1260" s="28">
        <v>-7.5791974167337796E-3</v>
      </c>
      <c r="F1260" s="28">
        <v>-8.0318630622652695E-3</v>
      </c>
      <c r="G1260" s="28">
        <v>-6.2944159571762101E-3</v>
      </c>
    </row>
    <row r="1261" spans="1:7" x14ac:dyDescent="0.3">
      <c r="A1261" s="3">
        <v>20140317</v>
      </c>
      <c r="B1261" s="28">
        <v>1.7074541552676101E-2</v>
      </c>
      <c r="C1261" s="28">
        <v>1.34529665004286E-2</v>
      </c>
      <c r="D1261" s="28">
        <v>1.8857530108088001E-2</v>
      </c>
      <c r="E1261" s="28">
        <v>9.5646589200337803E-3</v>
      </c>
      <c r="F1261" s="28">
        <v>5.3624712414519502E-3</v>
      </c>
      <c r="G1261" s="28">
        <v>1.4609066909762901E-2</v>
      </c>
    </row>
    <row r="1262" spans="1:7" x14ac:dyDescent="0.3">
      <c r="A1262" s="3">
        <v>20140318</v>
      </c>
      <c r="B1262" s="28">
        <v>1.62503725689143E-3</v>
      </c>
      <c r="C1262" s="28">
        <v>3.1145070267857098E-3</v>
      </c>
      <c r="D1262" s="28">
        <v>1.38057179551018E-3</v>
      </c>
      <c r="E1262" s="28">
        <v>7.0314086701209503E-3</v>
      </c>
      <c r="F1262" s="28">
        <v>-6.6883349427748996E-3</v>
      </c>
      <c r="G1262" s="28">
        <v>-2.7125549259036799E-4</v>
      </c>
    </row>
    <row r="1263" spans="1:7" x14ac:dyDescent="0.3">
      <c r="A1263" s="3">
        <v>20140319</v>
      </c>
      <c r="B1263" s="28">
        <v>-8.2407834869396793E-3</v>
      </c>
      <c r="C1263" s="28">
        <v>-1.0055572390907101E-2</v>
      </c>
      <c r="D1263" s="28">
        <v>-8.7372037698555897E-3</v>
      </c>
      <c r="E1263" s="28">
        <v>-1.25157441109506E-2</v>
      </c>
      <c r="F1263" s="28">
        <v>-5.2201939973031703E-3</v>
      </c>
      <c r="G1263" s="28">
        <v>-3.1300490703370198E-3</v>
      </c>
    </row>
    <row r="1264" spans="1:7" x14ac:dyDescent="0.3">
      <c r="A1264" s="3">
        <v>20140320</v>
      </c>
      <c r="B1264" s="28">
        <v>-3.0858779302652802E-2</v>
      </c>
      <c r="C1264" s="28">
        <v>-2.4182523053973198E-2</v>
      </c>
      <c r="D1264" s="28">
        <v>-3.0328935067734999E-2</v>
      </c>
      <c r="E1264" s="28">
        <v>-2.6935665176987301E-2</v>
      </c>
      <c r="F1264" s="28">
        <v>-6.3014981391331E-3</v>
      </c>
      <c r="G1264" s="28">
        <v>-1.8746437316541801E-2</v>
      </c>
    </row>
    <row r="1265" spans="1:7" x14ac:dyDescent="0.3">
      <c r="A1265" s="3">
        <v>20140321</v>
      </c>
      <c r="B1265" s="28">
        <v>1.7738921048264501E-2</v>
      </c>
      <c r="C1265" s="28">
        <v>1.6436165945266999E-2</v>
      </c>
      <c r="D1265" s="28">
        <v>2.0673197760715099E-2</v>
      </c>
      <c r="E1265" s="28">
        <v>2.3556537963856799E-2</v>
      </c>
      <c r="F1265" s="28">
        <v>4.7240366453030501E-2</v>
      </c>
      <c r="G1265" s="28">
        <v>2.5705973111300399E-2</v>
      </c>
    </row>
    <row r="1266" spans="1:7" x14ac:dyDescent="0.3">
      <c r="A1266" s="3">
        <v>20140324</v>
      </c>
      <c r="B1266" s="28">
        <v>-3.18734060259888E-3</v>
      </c>
      <c r="C1266" s="28">
        <v>-1.8595573734614501E-3</v>
      </c>
      <c r="D1266" s="28">
        <v>3.4956907693639602E-3</v>
      </c>
      <c r="E1266" s="28">
        <v>3.39650028299298E-3</v>
      </c>
      <c r="F1266" s="28">
        <v>1.3588198235958001E-2</v>
      </c>
      <c r="G1266" s="28">
        <v>1.1942469083592399E-2</v>
      </c>
    </row>
    <row r="1267" spans="1:7" x14ac:dyDescent="0.3">
      <c r="A1267" s="3">
        <v>20140325</v>
      </c>
      <c r="B1267" s="28">
        <v>1.66452913517386E-3</v>
      </c>
      <c r="C1267" s="28">
        <v>-1.7289030717188799E-3</v>
      </c>
      <c r="D1267" s="28">
        <v>3.3698074617425902E-3</v>
      </c>
      <c r="E1267" s="28">
        <v>1.4885065824177699E-3</v>
      </c>
      <c r="F1267" s="28">
        <v>-6.4712108480112097E-3</v>
      </c>
      <c r="G1267" s="28">
        <v>2.9183793297939899E-3</v>
      </c>
    </row>
    <row r="1268" spans="1:7" x14ac:dyDescent="0.3">
      <c r="A1268" s="3">
        <v>20140326</v>
      </c>
      <c r="B1268" s="28">
        <v>3.5886339153347398E-3</v>
      </c>
      <c r="C1268" s="28">
        <v>1.1518498649365499E-2</v>
      </c>
      <c r="D1268" s="28">
        <v>2.4804350050868901E-3</v>
      </c>
      <c r="E1268" s="28">
        <v>-1.8322123238862799E-3</v>
      </c>
      <c r="F1268" s="28">
        <v>-3.2685002382085099E-3</v>
      </c>
      <c r="G1268" s="28">
        <v>-1.5296385259002099E-3</v>
      </c>
    </row>
    <row r="1269" spans="1:7" x14ac:dyDescent="0.3">
      <c r="A1269" s="3">
        <v>20140327</v>
      </c>
      <c r="B1269" s="28">
        <v>-2.14784454247278E-2</v>
      </c>
      <c r="C1269" s="28">
        <v>-1.5721921631637999E-2</v>
      </c>
      <c r="D1269" s="28">
        <v>-1.9927118640493399E-2</v>
      </c>
      <c r="E1269" s="28">
        <v>-1.4205279990214099E-2</v>
      </c>
      <c r="F1269" s="28">
        <v>3.7084481425112199E-3</v>
      </c>
      <c r="G1269" s="28">
        <v>-1.25648843321751E-2</v>
      </c>
    </row>
    <row r="1270" spans="1:7" x14ac:dyDescent="0.3">
      <c r="A1270" s="3">
        <v>20140328</v>
      </c>
      <c r="B1270" s="28">
        <v>-2.48547061515553E-2</v>
      </c>
      <c r="C1270" s="28">
        <v>-1.4588649248063501E-2</v>
      </c>
      <c r="D1270" s="28">
        <v>-1.19190468356373E-2</v>
      </c>
      <c r="E1270" s="28">
        <v>-9.2304585233653896E-3</v>
      </c>
      <c r="F1270" s="28">
        <v>2.7964323886306001E-3</v>
      </c>
      <c r="G1270" s="28">
        <v>-8.1408813512777595E-3</v>
      </c>
    </row>
    <row r="1271" spans="1:7" x14ac:dyDescent="0.3">
      <c r="A1271" s="3">
        <v>20140331</v>
      </c>
      <c r="B1271" s="28">
        <v>-8.9180889446765002E-4</v>
      </c>
      <c r="C1271" s="28">
        <v>-3.9557588046138601E-3</v>
      </c>
      <c r="D1271" s="28">
        <v>-2.38782295240085E-3</v>
      </c>
      <c r="E1271" s="28">
        <v>2.6650043811564999E-6</v>
      </c>
      <c r="F1271" s="28">
        <v>-4.5232507393604803E-3</v>
      </c>
      <c r="G1271" s="28">
        <v>-5.1397852473773903E-3</v>
      </c>
    </row>
    <row r="1272" spans="1:7" x14ac:dyDescent="0.3">
      <c r="A1272" s="3">
        <v>20140401</v>
      </c>
      <c r="B1272" s="28">
        <v>1.8484812266869901E-2</v>
      </c>
      <c r="C1272" s="28">
        <v>7.52954663911391E-3</v>
      </c>
      <c r="D1272" s="28">
        <v>1.34913997322565E-2</v>
      </c>
      <c r="E1272" s="28">
        <v>1.5275831871253E-2</v>
      </c>
      <c r="F1272" s="28">
        <v>4.5483377909220097E-3</v>
      </c>
      <c r="G1272" s="28">
        <v>1.0232794186787599E-2</v>
      </c>
    </row>
    <row r="1273" spans="1:7" x14ac:dyDescent="0.3">
      <c r="A1273" s="3">
        <v>20140402</v>
      </c>
      <c r="B1273" s="28">
        <v>-4.5732831440513204E-3</v>
      </c>
      <c r="C1273" s="28">
        <v>-7.4346832137545203E-3</v>
      </c>
      <c r="D1273" s="28">
        <v>9.4850739057340198E-4</v>
      </c>
      <c r="E1273" s="28">
        <v>-4.9760300699506403E-4</v>
      </c>
      <c r="F1273" s="28">
        <v>1.5761869556422399E-2</v>
      </c>
      <c r="G1273" s="28">
        <v>5.3307622008172701E-3</v>
      </c>
    </row>
    <row r="1274" spans="1:7" x14ac:dyDescent="0.3">
      <c r="A1274" s="3">
        <v>20140403</v>
      </c>
      <c r="B1274" s="28">
        <v>3.33820792882709E-3</v>
      </c>
      <c r="C1274" s="28">
        <v>-2.4749895908810601E-3</v>
      </c>
      <c r="D1274" s="28">
        <v>1.5405351100849099E-3</v>
      </c>
      <c r="E1274" s="28">
        <v>-3.8149053622105501E-3</v>
      </c>
      <c r="F1274" s="28">
        <v>-1.0227058785920199E-2</v>
      </c>
      <c r="G1274" s="28">
        <v>-5.9115322128122996E-3</v>
      </c>
    </row>
    <row r="1275" spans="1:7" x14ac:dyDescent="0.3">
      <c r="A1275" s="3">
        <v>20140404</v>
      </c>
      <c r="B1275" s="28">
        <v>1.38216889697453E-2</v>
      </c>
      <c r="C1275" s="28">
        <v>8.2183586170118308E-3</v>
      </c>
      <c r="D1275" s="28">
        <v>1.34106658521115E-2</v>
      </c>
      <c r="E1275" s="28">
        <v>1.09610002534137E-2</v>
      </c>
      <c r="F1275" s="28">
        <v>8.96459483784608E-3</v>
      </c>
      <c r="G1275" s="28">
        <v>8.6997842846178296E-3</v>
      </c>
    </row>
    <row r="1276" spans="1:7" x14ac:dyDescent="0.3">
      <c r="A1276" s="3">
        <v>20140408</v>
      </c>
      <c r="B1276" s="28">
        <v>1.24402854092728E-2</v>
      </c>
      <c r="C1276" s="28">
        <v>1.8478514148058501E-2</v>
      </c>
      <c r="D1276" s="28">
        <v>1.84930401283009E-2</v>
      </c>
      <c r="E1276" s="28">
        <v>1.87240537471942E-2</v>
      </c>
      <c r="F1276" s="28">
        <v>2.84742596675128E-2</v>
      </c>
      <c r="G1276" s="28">
        <v>1.6972210599765399E-2</v>
      </c>
    </row>
    <row r="1277" spans="1:7" x14ac:dyDescent="0.3">
      <c r="A1277" s="3">
        <v>20140409</v>
      </c>
      <c r="B1277" s="28">
        <v>1.1154652016760899E-2</v>
      </c>
      <c r="C1277" s="28">
        <v>5.9064652239568301E-3</v>
      </c>
      <c r="D1277" s="28">
        <v>6.5307847437831596E-3</v>
      </c>
      <c r="E1277" s="28">
        <v>5.1570483787264703E-3</v>
      </c>
      <c r="F1277" s="28">
        <v>-4.9230436726388103E-3</v>
      </c>
      <c r="G1277" s="28">
        <v>4.99888673821794E-3</v>
      </c>
    </row>
    <row r="1278" spans="1:7" x14ac:dyDescent="0.3">
      <c r="A1278" s="3">
        <v>20140410</v>
      </c>
      <c r="B1278" s="28">
        <v>8.4565986795743908E-3</v>
      </c>
      <c r="C1278" s="28">
        <v>2.6492510371796098E-4</v>
      </c>
      <c r="D1278" s="28">
        <v>8.6635448848621198E-3</v>
      </c>
      <c r="E1278" s="28">
        <v>7.3020957307518598E-3</v>
      </c>
      <c r="F1278" s="28">
        <v>2.1829594972337701E-2</v>
      </c>
      <c r="G1278" s="28">
        <v>1.19933236778531E-2</v>
      </c>
    </row>
    <row r="1279" spans="1:7" x14ac:dyDescent="0.3">
      <c r="A1279" s="3">
        <v>20140411</v>
      </c>
      <c r="B1279" s="28">
        <v>-5.4041677412056998E-3</v>
      </c>
      <c r="C1279" s="28">
        <v>6.8341181302003203E-3</v>
      </c>
      <c r="D1279" s="28">
        <v>-5.9510986759104198E-3</v>
      </c>
      <c r="E1279" s="28">
        <v>8.3706213668279499E-3</v>
      </c>
      <c r="F1279" s="28">
        <v>-4.6589442538557202E-3</v>
      </c>
      <c r="G1279" s="28">
        <v>-6.3381507844247698E-3</v>
      </c>
    </row>
    <row r="1280" spans="1:7" x14ac:dyDescent="0.3">
      <c r="A1280" s="3">
        <v>20140414</v>
      </c>
      <c r="B1280" s="28">
        <v>3.3590894459464599E-3</v>
      </c>
      <c r="C1280" s="28">
        <v>2.0635016814389202E-3</v>
      </c>
      <c r="D1280" s="28">
        <v>5.0929604962250798E-3</v>
      </c>
      <c r="E1280" s="28">
        <v>2.67221938606869E-3</v>
      </c>
      <c r="F1280" s="28">
        <v>-4.9096362028039396E-3</v>
      </c>
      <c r="G1280" s="28">
        <v>4.2668730826909097E-3</v>
      </c>
    </row>
    <row r="1281" spans="1:7" x14ac:dyDescent="0.3">
      <c r="A1281" s="3">
        <v>20140415</v>
      </c>
      <c r="B1281" s="28">
        <v>-2.35645499503439E-3</v>
      </c>
      <c r="C1281" s="28">
        <v>-8.6559405128869803E-3</v>
      </c>
      <c r="D1281" s="28">
        <v>-9.5195808347188892E-3</v>
      </c>
      <c r="E1281" s="28">
        <v>-1.3158242833160199E-2</v>
      </c>
      <c r="F1281" s="28">
        <v>-2.1332589320802401E-2</v>
      </c>
      <c r="G1281" s="28">
        <v>-1.3300199442928699E-2</v>
      </c>
    </row>
    <row r="1282" spans="1:7" x14ac:dyDescent="0.3">
      <c r="A1282" s="3">
        <v>20140416</v>
      </c>
      <c r="B1282" s="28">
        <v>-2.1472276009377299E-3</v>
      </c>
      <c r="C1282" s="28">
        <v>-2.32561546044395E-3</v>
      </c>
      <c r="D1282" s="28">
        <v>-1.912386835934E-4</v>
      </c>
      <c r="E1282" s="28">
        <v>2.1332263751214599E-4</v>
      </c>
      <c r="F1282" s="28">
        <v>4.8235608894413298E-3</v>
      </c>
      <c r="G1282" s="28">
        <v>-7.8677812031974204E-4</v>
      </c>
    </row>
    <row r="1283" spans="1:7" x14ac:dyDescent="0.3">
      <c r="A1283" s="3">
        <v>20140417</v>
      </c>
      <c r="B1283" s="28">
        <v>1.8405669113248401E-3</v>
      </c>
      <c r="C1283" s="28">
        <v>-3.77076693574541E-3</v>
      </c>
      <c r="D1283" s="28">
        <v>1.1946691170694401E-3</v>
      </c>
      <c r="E1283" s="28">
        <v>-1.58699001278347E-3</v>
      </c>
      <c r="F1283" s="28">
        <v>-4.6251416881765003E-3</v>
      </c>
      <c r="G1283" s="28">
        <v>-4.3020977522733898E-3</v>
      </c>
    </row>
    <row r="1284" spans="1:7" x14ac:dyDescent="0.3">
      <c r="A1284" s="3">
        <v>20140418</v>
      </c>
      <c r="B1284" s="28">
        <v>4.1962539840385204E-3</v>
      </c>
      <c r="C1284" s="28">
        <v>1.70605136483576E-3</v>
      </c>
      <c r="D1284" s="28">
        <v>2.92025999632793E-4</v>
      </c>
      <c r="E1284" s="28">
        <v>6.6934432242075697E-4</v>
      </c>
      <c r="F1284" s="28">
        <v>1.4561480793134199E-5</v>
      </c>
      <c r="G1284" s="28">
        <v>9.9351514274644199E-4</v>
      </c>
    </row>
    <row r="1285" spans="1:7" x14ac:dyDescent="0.3">
      <c r="A1285" s="3">
        <v>20140421</v>
      </c>
      <c r="B1285" s="28">
        <v>-1.4303724239890099E-2</v>
      </c>
      <c r="C1285" s="28">
        <v>-1.21976131149952E-2</v>
      </c>
      <c r="D1285" s="28">
        <v>-1.6458279507096999E-2</v>
      </c>
      <c r="E1285" s="28">
        <v>-1.9033648745888501E-2</v>
      </c>
      <c r="F1285" s="28">
        <v>-1.7661824651305599E-2</v>
      </c>
      <c r="G1285" s="28">
        <v>-1.66769373648262E-2</v>
      </c>
    </row>
    <row r="1286" spans="1:7" x14ac:dyDescent="0.3">
      <c r="A1286" s="3">
        <v>20140422</v>
      </c>
      <c r="B1286" s="28">
        <v>-8.5019283627439102E-3</v>
      </c>
      <c r="C1286" s="28">
        <v>-8.84699797510617E-3</v>
      </c>
      <c r="D1286" s="28">
        <v>-5.5645737470483804E-3</v>
      </c>
      <c r="E1286" s="28">
        <v>-2.5369351676124202E-3</v>
      </c>
      <c r="F1286" s="28">
        <v>1.38869806126641E-2</v>
      </c>
      <c r="G1286" s="28">
        <v>-1.3413606231055201E-3</v>
      </c>
    </row>
    <row r="1287" spans="1:7" x14ac:dyDescent="0.3">
      <c r="A1287" s="3">
        <v>20140423</v>
      </c>
      <c r="B1287" s="28">
        <v>-1.3289576876513E-3</v>
      </c>
      <c r="C1287" s="28">
        <v>-3.22583168893567E-3</v>
      </c>
      <c r="D1287" s="28">
        <v>2.8523728674050199E-3</v>
      </c>
      <c r="E1287" s="28">
        <v>2.159212797764E-3</v>
      </c>
      <c r="F1287" s="28">
        <v>-3.4458236651562801E-3</v>
      </c>
      <c r="G1287" s="28">
        <v>-1.4655105231336401E-4</v>
      </c>
    </row>
    <row r="1288" spans="1:7" x14ac:dyDescent="0.3">
      <c r="A1288" s="3">
        <v>20140424</v>
      </c>
      <c r="B1288" s="28">
        <v>-1.43330832021879E-2</v>
      </c>
      <c r="C1288" s="28">
        <v>-1.28968619436498E-2</v>
      </c>
      <c r="D1288" s="28">
        <v>-1.20628299248671E-2</v>
      </c>
      <c r="E1288" s="28">
        <v>-5.7251205386389002E-3</v>
      </c>
      <c r="F1288" s="28">
        <v>3.0442038234944398E-3</v>
      </c>
      <c r="G1288" s="28">
        <v>-6.2446092154185102E-3</v>
      </c>
    </row>
    <row r="1289" spans="1:7" x14ac:dyDescent="0.3">
      <c r="A1289" s="3">
        <v>20140425</v>
      </c>
      <c r="B1289" s="28">
        <v>-2.0596194759937399E-2</v>
      </c>
      <c r="C1289" s="28">
        <v>-1.6799381973068801E-2</v>
      </c>
      <c r="D1289" s="28">
        <v>-2.0645592707099199E-2</v>
      </c>
      <c r="E1289" s="28">
        <v>-2.44769798481137E-2</v>
      </c>
      <c r="F1289" s="28">
        <v>-3.2094154534392798E-3</v>
      </c>
      <c r="G1289" s="28">
        <v>-1.5459768229728501E-2</v>
      </c>
    </row>
    <row r="1290" spans="1:7" x14ac:dyDescent="0.3">
      <c r="A1290" s="3">
        <v>20140428</v>
      </c>
      <c r="B1290" s="28">
        <v>-2.63597013365932E-2</v>
      </c>
      <c r="C1290" s="28">
        <v>-2.7628764272337399E-2</v>
      </c>
      <c r="D1290" s="28">
        <v>-2.61861720330041E-2</v>
      </c>
      <c r="E1290" s="28">
        <v>-2.1550654921065199E-2</v>
      </c>
      <c r="F1290" s="28">
        <v>-1.09108858439491E-2</v>
      </c>
      <c r="G1290" s="28">
        <v>-2.4667506799810501E-2</v>
      </c>
    </row>
    <row r="1291" spans="1:7" x14ac:dyDescent="0.3">
      <c r="A1291" s="3">
        <v>20140429</v>
      </c>
      <c r="B1291" s="28">
        <v>1.71168419767606E-2</v>
      </c>
      <c r="C1291" s="28">
        <v>1.2208905188926301E-2</v>
      </c>
      <c r="D1291" s="28">
        <v>1.7268427598972399E-2</v>
      </c>
      <c r="E1291" s="28">
        <v>1.7565832794896E-2</v>
      </c>
      <c r="F1291" s="28">
        <v>8.5732166307757301E-3</v>
      </c>
      <c r="G1291" s="28">
        <v>1.1005095007177701E-2</v>
      </c>
    </row>
    <row r="1292" spans="1:7" x14ac:dyDescent="0.3">
      <c r="A1292" s="3">
        <v>20140430</v>
      </c>
      <c r="B1292" s="28">
        <v>8.4660503896884301E-3</v>
      </c>
      <c r="C1292" s="28">
        <v>1.1720432282457499E-2</v>
      </c>
      <c r="D1292" s="28">
        <v>4.5297277784280198E-3</v>
      </c>
      <c r="E1292" s="28">
        <v>4.4073859346785496E-3</v>
      </c>
      <c r="F1292" s="28">
        <v>-3.6288881195911198E-3</v>
      </c>
      <c r="G1292" s="28">
        <v>2.5291614229887801E-3</v>
      </c>
    </row>
    <row r="1293" spans="1:7" x14ac:dyDescent="0.3">
      <c r="A1293" s="3">
        <v>20140505</v>
      </c>
      <c r="B1293" s="28">
        <v>9.6741305603602005E-3</v>
      </c>
      <c r="C1293" s="28">
        <v>5.3343265575317798E-3</v>
      </c>
      <c r="D1293" s="28">
        <v>8.8059227981696908E-3</v>
      </c>
      <c r="E1293" s="28">
        <v>4.1294413762669596E-3</v>
      </c>
      <c r="F1293" s="28">
        <v>-5.3231372860020497E-3</v>
      </c>
      <c r="G1293" s="28">
        <v>3.7999027784989298E-3</v>
      </c>
    </row>
    <row r="1294" spans="1:7" x14ac:dyDescent="0.3">
      <c r="A1294" s="3">
        <v>20140506</v>
      </c>
      <c r="B1294" s="28">
        <v>9.8852587239563906E-3</v>
      </c>
      <c r="C1294" s="28">
        <v>4.3864350633429604E-3</v>
      </c>
      <c r="D1294" s="28">
        <v>6.1471741131218999E-3</v>
      </c>
      <c r="E1294" s="28">
        <v>1.1789582345697999E-3</v>
      </c>
      <c r="F1294" s="28">
        <v>-2.0224154677041502E-3</v>
      </c>
      <c r="G1294" s="28">
        <v>3.11652881251399E-3</v>
      </c>
    </row>
    <row r="1295" spans="1:7" x14ac:dyDescent="0.3">
      <c r="A1295" s="3">
        <v>20140507</v>
      </c>
      <c r="B1295" s="28">
        <v>-1.67486895138385E-2</v>
      </c>
      <c r="C1295" s="28">
        <v>-1.2795805490012401E-2</v>
      </c>
      <c r="D1295" s="28">
        <v>-1.5975713398211699E-2</v>
      </c>
      <c r="E1295" s="28">
        <v>-1.6505357958722201E-2</v>
      </c>
      <c r="F1295" s="28">
        <v>-4.7554095802349004E-3</v>
      </c>
      <c r="G1295" s="28">
        <v>-1.3268261494658699E-2</v>
      </c>
    </row>
    <row r="1296" spans="1:7" x14ac:dyDescent="0.3">
      <c r="A1296" s="3">
        <v>20140508</v>
      </c>
      <c r="B1296" s="28">
        <v>-4.8526167112949003E-3</v>
      </c>
      <c r="C1296" s="28">
        <v>-2.6703087126450799E-4</v>
      </c>
      <c r="D1296" s="28">
        <v>-2.19806292036351E-3</v>
      </c>
      <c r="E1296" s="28">
        <v>-2.2764656648932798E-3</v>
      </c>
      <c r="F1296" s="28">
        <v>2.3734569069547599E-3</v>
      </c>
      <c r="G1296" s="28">
        <v>1.69396931768469E-3</v>
      </c>
    </row>
    <row r="1297" spans="1:7" x14ac:dyDescent="0.3">
      <c r="A1297" s="3">
        <v>20140509</v>
      </c>
      <c r="B1297" s="28">
        <v>-1.2040996050781599E-2</v>
      </c>
      <c r="C1297" s="28">
        <v>-5.4174819199568399E-3</v>
      </c>
      <c r="D1297" s="28">
        <v>-1.06844314671279E-2</v>
      </c>
      <c r="E1297" s="28">
        <v>-4.2041547109310804E-3</v>
      </c>
      <c r="F1297" s="28">
        <v>-5.0725858611882005E-4</v>
      </c>
      <c r="G1297" s="28">
        <v>-8.7166374191497103E-4</v>
      </c>
    </row>
    <row r="1298" spans="1:7" x14ac:dyDescent="0.3">
      <c r="A1298" s="3">
        <v>20140512</v>
      </c>
      <c r="B1298" s="28">
        <v>2.4544183080326298E-2</v>
      </c>
      <c r="C1298" s="28">
        <v>1.53985021235997E-2</v>
      </c>
      <c r="D1298" s="28">
        <v>2.3589420132049399E-2</v>
      </c>
      <c r="E1298" s="28">
        <v>1.84971387839683E-2</v>
      </c>
      <c r="F1298" s="28">
        <v>1.7410740463188499E-2</v>
      </c>
      <c r="G1298" s="28">
        <v>3.2888765835594497E-2</v>
      </c>
    </row>
    <row r="1299" spans="1:7" x14ac:dyDescent="0.3">
      <c r="A1299" s="3">
        <v>20140513</v>
      </c>
      <c r="B1299" s="28">
        <v>-1.47328253483036E-4</v>
      </c>
      <c r="C1299" s="28">
        <v>-1.7778880859978599E-3</v>
      </c>
      <c r="D1299" s="28">
        <v>-3.0308105517135001E-3</v>
      </c>
      <c r="E1299" s="28">
        <v>-2.70148234832239E-4</v>
      </c>
      <c r="F1299" s="28">
        <v>-1.1075790753294901E-3</v>
      </c>
      <c r="G1299" s="28">
        <v>-4.4475559972086201E-3</v>
      </c>
    </row>
    <row r="1300" spans="1:7" x14ac:dyDescent="0.3">
      <c r="A1300" s="3">
        <v>20140514</v>
      </c>
      <c r="B1300" s="28">
        <v>-1.4699700578846601E-3</v>
      </c>
      <c r="C1300" s="28">
        <v>1.70906608945465E-3</v>
      </c>
      <c r="D1300" s="28">
        <v>-1.1583949843194999E-3</v>
      </c>
      <c r="E1300" s="28">
        <v>-3.8674169225138499E-3</v>
      </c>
      <c r="F1300" s="28">
        <v>1.7214960107705399E-3</v>
      </c>
      <c r="G1300" s="28">
        <v>-1.6250909307369201E-3</v>
      </c>
    </row>
    <row r="1301" spans="1:7" x14ac:dyDescent="0.3">
      <c r="A1301" s="3">
        <v>20140515</v>
      </c>
      <c r="B1301" s="28">
        <v>-1.9145296399326901E-2</v>
      </c>
      <c r="C1301" s="28">
        <v>-1.48849413219362E-2</v>
      </c>
      <c r="D1301" s="28">
        <v>-1.63412954211761E-2</v>
      </c>
      <c r="E1301" s="28">
        <v>-1.55937444635817E-2</v>
      </c>
      <c r="F1301" s="28">
        <v>-1.01370836908364E-2</v>
      </c>
      <c r="G1301" s="28">
        <v>-1.60498247548394E-2</v>
      </c>
    </row>
    <row r="1302" spans="1:7" x14ac:dyDescent="0.3">
      <c r="A1302" s="3">
        <v>20140516</v>
      </c>
      <c r="B1302" s="28">
        <v>-2.2913460494800599E-3</v>
      </c>
      <c r="C1302" s="28">
        <v>-6.8485780354245098E-3</v>
      </c>
      <c r="D1302" s="28">
        <v>2.3427588451425101E-3</v>
      </c>
      <c r="E1302" s="28">
        <v>3.0311695554836701E-3</v>
      </c>
      <c r="F1302" s="28">
        <v>3.0492727218512701E-4</v>
      </c>
      <c r="G1302" s="28">
        <v>1.84660567768936E-3</v>
      </c>
    </row>
    <row r="1303" spans="1:7" x14ac:dyDescent="0.3">
      <c r="A1303" s="3">
        <v>20140519</v>
      </c>
      <c r="B1303" s="28">
        <v>-9.7565266242558898E-3</v>
      </c>
      <c r="C1303" s="28">
        <v>-1.12318656609975E-2</v>
      </c>
      <c r="D1303" s="28">
        <v>-1.13207133050544E-2</v>
      </c>
      <c r="E1303" s="28">
        <v>-1.15005048177972E-2</v>
      </c>
      <c r="F1303" s="28">
        <v>-1.7266590753611699E-2</v>
      </c>
      <c r="G1303" s="28">
        <v>-1.0485306734740201E-2</v>
      </c>
    </row>
    <row r="1304" spans="1:7" x14ac:dyDescent="0.3">
      <c r="A1304" s="3">
        <v>20140520</v>
      </c>
      <c r="B1304" s="28">
        <v>5.8528051456320403E-3</v>
      </c>
      <c r="C1304" s="28">
        <v>1.47156948927505E-3</v>
      </c>
      <c r="D1304" s="28">
        <v>1.79445679807825E-3</v>
      </c>
      <c r="E1304" s="28">
        <v>-2.0376638417183299E-3</v>
      </c>
      <c r="F1304" s="28">
        <v>2.2776199487193499E-3</v>
      </c>
      <c r="G1304" s="28">
        <v>-1.5197559454442301E-3</v>
      </c>
    </row>
    <row r="1305" spans="1:7" x14ac:dyDescent="0.3">
      <c r="A1305" s="3">
        <v>20140521</v>
      </c>
      <c r="B1305" s="28">
        <v>1.20133803109903E-2</v>
      </c>
      <c r="C1305" s="28">
        <v>9.5668811258227907E-3</v>
      </c>
      <c r="D1305" s="28">
        <v>1.10121887725685E-2</v>
      </c>
      <c r="E1305" s="28">
        <v>1.1741990679100299E-2</v>
      </c>
      <c r="F1305" s="28">
        <v>8.2755529600688996E-3</v>
      </c>
      <c r="G1305" s="28">
        <v>8.8222052871220098E-3</v>
      </c>
    </row>
    <row r="1306" spans="1:7" x14ac:dyDescent="0.3">
      <c r="A1306" s="3">
        <v>20140522</v>
      </c>
      <c r="B1306" s="28">
        <v>-1.7140963343524899E-3</v>
      </c>
      <c r="C1306" s="28">
        <v>9.0077475474918396E-4</v>
      </c>
      <c r="D1306" s="28">
        <v>-4.7590927714343204E-3</v>
      </c>
      <c r="E1306" s="28">
        <v>-3.5016967352242598E-3</v>
      </c>
      <c r="F1306" s="28">
        <v>9.5776304804432496E-4</v>
      </c>
      <c r="G1306" s="28">
        <v>-4.2445957294616503E-3</v>
      </c>
    </row>
    <row r="1307" spans="1:7" x14ac:dyDescent="0.3">
      <c r="A1307" s="3">
        <v>20140523</v>
      </c>
      <c r="B1307" s="28">
        <v>1.6137189013007602E-2</v>
      </c>
      <c r="C1307" s="28">
        <v>9.6369374750009899E-3</v>
      </c>
      <c r="D1307" s="28">
        <v>8.6811148483599502E-3</v>
      </c>
      <c r="E1307" s="28">
        <v>8.5413000263411896E-3</v>
      </c>
      <c r="F1307" s="28">
        <v>1.13513855302112E-2</v>
      </c>
      <c r="G1307" s="28">
        <v>5.6328230549666297E-3</v>
      </c>
    </row>
    <row r="1308" spans="1:7" x14ac:dyDescent="0.3">
      <c r="A1308" s="3">
        <v>20140526</v>
      </c>
      <c r="B1308" s="28">
        <v>8.1320719812047401E-3</v>
      </c>
      <c r="C1308" s="28">
        <v>1.6593311159340401E-2</v>
      </c>
      <c r="D1308" s="28">
        <v>9.4171648979480497E-3</v>
      </c>
      <c r="E1308" s="28">
        <v>7.8561175153207697E-3</v>
      </c>
      <c r="F1308" s="28">
        <v>-2.79964389038475E-4</v>
      </c>
      <c r="G1308" s="28">
        <v>6.4705828446079599E-3</v>
      </c>
    </row>
    <row r="1309" spans="1:7" x14ac:dyDescent="0.3">
      <c r="A1309" s="3">
        <v>20140527</v>
      </c>
      <c r="B1309" s="28">
        <v>-3.9301688575017696E-3</v>
      </c>
      <c r="C1309" s="28">
        <v>-4.7908733264748803E-3</v>
      </c>
      <c r="D1309" s="28">
        <v>-2.7616245600368002E-3</v>
      </c>
      <c r="E1309" s="28">
        <v>-4.7387238532263501E-3</v>
      </c>
      <c r="F1309" s="28">
        <v>-2.26644106763164E-3</v>
      </c>
      <c r="G1309" s="28">
        <v>-5.0274067356280601E-3</v>
      </c>
    </row>
    <row r="1310" spans="1:7" x14ac:dyDescent="0.3">
      <c r="A1310" s="3">
        <v>20140528</v>
      </c>
      <c r="B1310" s="28">
        <v>2.7018558673229401E-2</v>
      </c>
      <c r="C1310" s="28">
        <v>8.0764296343200405E-3</v>
      </c>
      <c r="D1310" s="28">
        <v>1.6019574025078899E-2</v>
      </c>
      <c r="E1310" s="28">
        <v>1.0316735007158399E-2</v>
      </c>
      <c r="F1310" s="28">
        <v>1.09884409707517E-2</v>
      </c>
      <c r="G1310" s="28">
        <v>6.68871179632664E-3</v>
      </c>
    </row>
    <row r="1311" spans="1:7" x14ac:dyDescent="0.3">
      <c r="A1311" s="3">
        <v>20140529</v>
      </c>
      <c r="B1311" s="28">
        <v>-1.07268645991038E-2</v>
      </c>
      <c r="C1311" s="28">
        <v>-2.0659163336586399E-3</v>
      </c>
      <c r="D1311" s="28">
        <v>-1.1055841507867E-2</v>
      </c>
      <c r="E1311" s="28">
        <v>-6.6804475098588903E-3</v>
      </c>
      <c r="F1311" s="28">
        <v>-6.3806722887823604E-3</v>
      </c>
      <c r="G1311" s="28">
        <v>-9.1483209810613308E-3</v>
      </c>
    </row>
    <row r="1312" spans="1:7" x14ac:dyDescent="0.3">
      <c r="A1312" s="3">
        <v>20140530</v>
      </c>
      <c r="B1312" s="28">
        <v>7.9383113663968295E-3</v>
      </c>
      <c r="C1312" s="28">
        <v>4.2497700429913602E-4</v>
      </c>
      <c r="D1312" s="28">
        <v>6.7747489597590402E-3</v>
      </c>
      <c r="E1312" s="28">
        <v>2.8464135386332902E-3</v>
      </c>
      <c r="F1312" s="28">
        <v>-1.6476120003762701E-3</v>
      </c>
      <c r="G1312" s="28">
        <v>1.3298318278785199E-3</v>
      </c>
    </row>
    <row r="1313" spans="1:7" x14ac:dyDescent="0.3">
      <c r="A1313" s="3">
        <v>20140603</v>
      </c>
      <c r="B1313" s="28">
        <v>-4.3529607907109797E-3</v>
      </c>
      <c r="C1313" s="28">
        <v>6.1555082531348604E-4</v>
      </c>
      <c r="D1313" s="28">
        <v>-2.3072355484350399E-3</v>
      </c>
      <c r="E1313" s="28">
        <v>-6.8548261072838897E-3</v>
      </c>
      <c r="F1313" s="28">
        <v>-2.42720142844223E-3</v>
      </c>
      <c r="G1313" s="28">
        <v>-1.21848589342202E-3</v>
      </c>
    </row>
    <row r="1314" spans="1:7" x14ac:dyDescent="0.3">
      <c r="A1314" s="3">
        <v>20140604</v>
      </c>
      <c r="B1314" s="28">
        <v>-1.07479517528676E-2</v>
      </c>
      <c r="C1314" s="28">
        <v>-1.2961229887717699E-2</v>
      </c>
      <c r="D1314" s="28">
        <v>-8.0617323239514406E-3</v>
      </c>
      <c r="E1314" s="28">
        <v>-1.00343942153785E-2</v>
      </c>
      <c r="F1314" s="28">
        <v>-1.0063403771719499E-2</v>
      </c>
      <c r="G1314" s="28">
        <v>-9.1102403726414493E-3</v>
      </c>
    </row>
    <row r="1315" spans="1:7" x14ac:dyDescent="0.3">
      <c r="A1315" s="3">
        <v>20140605</v>
      </c>
      <c r="B1315" s="28">
        <v>1.037143990121E-2</v>
      </c>
      <c r="C1315" s="28">
        <v>9.6803405803905507E-3</v>
      </c>
      <c r="D1315" s="28">
        <v>7.7994247658551398E-3</v>
      </c>
      <c r="E1315" s="28">
        <v>1.21675119394269E-2</v>
      </c>
      <c r="F1315" s="28">
        <v>1.2506769078473499E-2</v>
      </c>
      <c r="G1315" s="28">
        <v>8.6378538447710092E-3</v>
      </c>
    </row>
    <row r="1316" spans="1:7" x14ac:dyDescent="0.3">
      <c r="A1316" s="3">
        <v>20140606</v>
      </c>
      <c r="B1316" s="28">
        <v>-4.4643390490083203E-3</v>
      </c>
      <c r="C1316" s="28">
        <v>-7.1001395354489702E-4</v>
      </c>
      <c r="D1316" s="28">
        <v>-4.1977632549790103E-3</v>
      </c>
      <c r="E1316" s="28">
        <v>-5.0163617961674102E-3</v>
      </c>
      <c r="F1316" s="28">
        <v>-7.77169021328578E-3</v>
      </c>
      <c r="G1316" s="28">
        <v>-5.1479207606540496E-3</v>
      </c>
    </row>
    <row r="1317" spans="1:7" x14ac:dyDescent="0.3">
      <c r="A1317" s="3">
        <v>20140609</v>
      </c>
      <c r="B1317" s="28">
        <v>-1.39858583110246E-2</v>
      </c>
      <c r="C1317" s="28">
        <v>-6.4732987349480999E-4</v>
      </c>
      <c r="D1317" s="28">
        <v>-8.8193817655046608E-3</v>
      </c>
      <c r="E1317" s="28">
        <v>4.10364225235618E-4</v>
      </c>
      <c r="F1317" s="28">
        <v>2.5059050599545501E-3</v>
      </c>
      <c r="G1317" s="28">
        <v>-3.0716415597434E-3</v>
      </c>
    </row>
    <row r="1318" spans="1:7" x14ac:dyDescent="0.3">
      <c r="A1318" s="3">
        <v>20140610</v>
      </c>
      <c r="B1318" s="28">
        <v>1.9246375862435501E-2</v>
      </c>
      <c r="C1318" s="28">
        <v>8.1917352840178703E-3</v>
      </c>
      <c r="D1318" s="28">
        <v>1.5952456828214001E-2</v>
      </c>
      <c r="E1318" s="28">
        <v>9.7582715677851997E-3</v>
      </c>
      <c r="F1318" s="28">
        <v>1.3960907488897299E-2</v>
      </c>
      <c r="G1318" s="28">
        <v>1.02106695833302E-2</v>
      </c>
    </row>
    <row r="1319" spans="1:7" x14ac:dyDescent="0.3">
      <c r="A1319" s="3">
        <v>20140611</v>
      </c>
      <c r="B1319" s="28">
        <v>4.8855470366061804E-3</v>
      </c>
      <c r="C1319" s="28">
        <v>8.0019186401580691E-3</v>
      </c>
      <c r="D1319" s="28">
        <v>3.3745083750908399E-3</v>
      </c>
      <c r="E1319" s="28">
        <v>2.60316209336592E-3</v>
      </c>
      <c r="F1319" s="28">
        <v>-4.0162447753579501E-3</v>
      </c>
      <c r="G1319" s="28">
        <v>2.0703978556490801E-3</v>
      </c>
    </row>
    <row r="1320" spans="1:7" x14ac:dyDescent="0.3">
      <c r="A1320" s="3">
        <v>20140612</v>
      </c>
      <c r="B1320" s="28">
        <v>1.83630846051821E-3</v>
      </c>
      <c r="C1320" s="28">
        <v>-1.83940867069185E-3</v>
      </c>
      <c r="D1320" s="28">
        <v>-3.39915219647128E-4</v>
      </c>
      <c r="E1320" s="28">
        <v>-3.4832998468491902E-3</v>
      </c>
      <c r="F1320" s="28">
        <v>-3.9309251359408801E-3</v>
      </c>
      <c r="G1320" s="28">
        <v>-1.4718863789348999E-3</v>
      </c>
    </row>
    <row r="1321" spans="1:7" x14ac:dyDescent="0.3">
      <c r="A1321" s="3">
        <v>20140613</v>
      </c>
      <c r="B1321" s="28">
        <v>1.08046181604581E-2</v>
      </c>
      <c r="C1321" s="28">
        <v>4.2935199437507997E-3</v>
      </c>
      <c r="D1321" s="28">
        <v>1.6223281011342301E-2</v>
      </c>
      <c r="E1321" s="28">
        <v>8.3576842164827404E-3</v>
      </c>
      <c r="F1321" s="28">
        <v>1.42434690115132E-2</v>
      </c>
      <c r="G1321" s="28">
        <v>8.8393935246018403E-3</v>
      </c>
    </row>
    <row r="1322" spans="1:7" x14ac:dyDescent="0.3">
      <c r="A1322" s="3">
        <v>20140616</v>
      </c>
      <c r="B1322" s="28">
        <v>1.05025684423259E-2</v>
      </c>
      <c r="C1322" s="28">
        <v>-7.2708750458916295E-4</v>
      </c>
      <c r="D1322" s="28">
        <v>9.5011705569221193E-3</v>
      </c>
      <c r="E1322" s="28">
        <v>2.9377674820254599E-3</v>
      </c>
      <c r="F1322" s="28">
        <v>7.9163224966227706E-3</v>
      </c>
      <c r="G1322" s="28">
        <v>7.4718393925863298E-3</v>
      </c>
    </row>
    <row r="1323" spans="1:7" x14ac:dyDescent="0.3">
      <c r="A1323" s="3">
        <v>20140617</v>
      </c>
      <c r="B1323" s="28">
        <v>-7.6195205922782502E-3</v>
      </c>
      <c r="C1323" s="28">
        <v>-8.0878115251850798E-3</v>
      </c>
      <c r="D1323" s="28">
        <v>-1.1261747352363899E-2</v>
      </c>
      <c r="E1323" s="28">
        <v>-1.0493124882456E-2</v>
      </c>
      <c r="F1323" s="28">
        <v>-9.0086913280442594E-3</v>
      </c>
      <c r="G1323" s="28">
        <v>-7.7811682949054696E-3</v>
      </c>
    </row>
    <row r="1324" spans="1:7" x14ac:dyDescent="0.3">
      <c r="A1324" s="3">
        <v>20140618</v>
      </c>
      <c r="B1324" s="28">
        <v>-2.2018119989465701E-3</v>
      </c>
      <c r="C1324" s="28">
        <v>-3.2549120994839098E-3</v>
      </c>
      <c r="D1324" s="28">
        <v>-2.4756561986797798E-3</v>
      </c>
      <c r="E1324" s="28">
        <v>-7.3036850819606699E-3</v>
      </c>
      <c r="F1324" s="28">
        <v>-4.7373002563305703E-3</v>
      </c>
      <c r="G1324" s="28">
        <v>-2.5704035882427598E-3</v>
      </c>
    </row>
    <row r="1325" spans="1:7" x14ac:dyDescent="0.3">
      <c r="A1325" s="3">
        <v>20140619</v>
      </c>
      <c r="B1325" s="28">
        <v>-2.8581480364219199E-2</v>
      </c>
      <c r="C1325" s="28">
        <v>-1.47729732398744E-2</v>
      </c>
      <c r="D1325" s="28">
        <v>-2.4848589209858701E-2</v>
      </c>
      <c r="E1325" s="28">
        <v>-1.53913336071287E-2</v>
      </c>
      <c r="F1325" s="28">
        <v>-1.36437273770896E-2</v>
      </c>
      <c r="G1325" s="28">
        <v>-1.97865491773031E-2</v>
      </c>
    </row>
    <row r="1326" spans="1:7" x14ac:dyDescent="0.3">
      <c r="A1326" s="3">
        <v>20140620</v>
      </c>
      <c r="B1326" s="28">
        <v>9.5759952081275607E-3</v>
      </c>
      <c r="C1326" s="28">
        <v>5.5679599297285302E-3</v>
      </c>
      <c r="D1326" s="28">
        <v>8.7221685238901107E-3</v>
      </c>
      <c r="E1326" s="28">
        <v>1.8679980081454E-3</v>
      </c>
      <c r="F1326" s="28">
        <v>6.8856363332615101E-3</v>
      </c>
      <c r="G1326" s="28">
        <v>6.9838903083622502E-3</v>
      </c>
    </row>
    <row r="1327" spans="1:7" x14ac:dyDescent="0.3">
      <c r="A1327" s="3">
        <v>20140623</v>
      </c>
      <c r="B1327" s="28">
        <v>7.5159948243440399E-3</v>
      </c>
      <c r="C1327" s="28">
        <v>2.7030836536551398E-3</v>
      </c>
      <c r="D1327" s="28">
        <v>5.2835142056796404E-3</v>
      </c>
      <c r="E1327" s="28">
        <v>2.92684169851588E-3</v>
      </c>
      <c r="F1327" s="28">
        <v>-4.8537226973419702E-3</v>
      </c>
      <c r="G1327" s="28">
        <v>4.6521137018719896E-3</v>
      </c>
    </row>
    <row r="1328" spans="1:7" x14ac:dyDescent="0.3">
      <c r="A1328" s="3">
        <v>20140624</v>
      </c>
      <c r="B1328" s="28">
        <v>8.0794065254990999E-3</v>
      </c>
      <c r="C1328" s="28">
        <v>1.0228146565963801E-2</v>
      </c>
      <c r="D1328" s="28">
        <v>8.6171323366295606E-3</v>
      </c>
      <c r="E1328" s="28">
        <v>1.0212870875406401E-2</v>
      </c>
      <c r="F1328" s="28">
        <v>3.6142122558567298E-3</v>
      </c>
      <c r="G1328" s="28">
        <v>6.0820386136288896E-3</v>
      </c>
    </row>
    <row r="1329" spans="1:7" x14ac:dyDescent="0.3">
      <c r="A1329" s="3">
        <v>20140625</v>
      </c>
      <c r="B1329" s="28">
        <v>-8.9772640547026092E-3</v>
      </c>
      <c r="C1329" s="28">
        <v>-3.0596571596257899E-3</v>
      </c>
      <c r="D1329" s="28">
        <v>-6.1257920467911904E-3</v>
      </c>
      <c r="E1329" s="28">
        <v>-4.0589283842896997E-3</v>
      </c>
      <c r="F1329" s="28">
        <v>-4.2903337241109903E-3</v>
      </c>
      <c r="G1329" s="28">
        <v>-5.9190521736048902E-3</v>
      </c>
    </row>
    <row r="1330" spans="1:7" x14ac:dyDescent="0.3">
      <c r="A1330" s="3">
        <v>20140626</v>
      </c>
      <c r="B1330" s="28">
        <v>1.55480979597951E-2</v>
      </c>
      <c r="C1330" s="28">
        <v>9.2824686155318793E-3</v>
      </c>
      <c r="D1330" s="28">
        <v>1.15407833242968E-2</v>
      </c>
      <c r="E1330" s="28">
        <v>1.0269952516002601E-2</v>
      </c>
      <c r="F1330" s="28">
        <v>7.2816051662601697E-3</v>
      </c>
      <c r="G1330" s="28">
        <v>7.98383223357969E-3</v>
      </c>
    </row>
    <row r="1331" spans="1:7" x14ac:dyDescent="0.3">
      <c r="A1331" s="3">
        <v>20140627</v>
      </c>
      <c r="B1331" s="28">
        <v>4.2481713329355101E-3</v>
      </c>
      <c r="C1331" s="28">
        <v>3.9001355800782002E-3</v>
      </c>
      <c r="D1331" s="28">
        <v>6.8616492714148099E-3</v>
      </c>
      <c r="E1331" s="28">
        <v>4.3210427360907003E-3</v>
      </c>
      <c r="F1331" s="28">
        <v>-2.0162590527464E-3</v>
      </c>
      <c r="G1331" s="28">
        <v>5.4574140304522699E-3</v>
      </c>
    </row>
    <row r="1332" spans="1:7" x14ac:dyDescent="0.3">
      <c r="A1332" s="3">
        <v>20140630</v>
      </c>
      <c r="B1332" s="28">
        <v>1.55726091411536E-2</v>
      </c>
      <c r="C1332" s="28">
        <v>7.0754108021413601E-3</v>
      </c>
      <c r="D1332" s="28">
        <v>1.1960144466372001E-2</v>
      </c>
      <c r="E1332" s="28">
        <v>7.46836170711874E-3</v>
      </c>
      <c r="F1332" s="28">
        <v>5.7350509613900702E-3</v>
      </c>
      <c r="G1332" s="28">
        <v>9.1284956977399304E-3</v>
      </c>
    </row>
    <row r="1333" spans="1:7" x14ac:dyDescent="0.3">
      <c r="A1333" s="3">
        <v>20140701</v>
      </c>
      <c r="B1333" s="28">
        <v>9.1568091472266806E-3</v>
      </c>
      <c r="C1333" s="28">
        <v>1.6408915067941501E-3</v>
      </c>
      <c r="D1333" s="28">
        <v>2.4691323251101599E-3</v>
      </c>
      <c r="E1333" s="28">
        <v>-2.2939033042549601E-3</v>
      </c>
      <c r="F1333" s="28">
        <v>-8.3845574003027295E-4</v>
      </c>
      <c r="G1333" s="28">
        <v>2.7580686041433502E-3</v>
      </c>
    </row>
    <row r="1334" spans="1:7" x14ac:dyDescent="0.3">
      <c r="A1334" s="3">
        <v>20140702</v>
      </c>
      <c r="B1334" s="28">
        <v>6.1262938308261801E-3</v>
      </c>
      <c r="C1334" s="28">
        <v>4.9018348720213101E-3</v>
      </c>
      <c r="D1334" s="28">
        <v>7.08500593903846E-3</v>
      </c>
      <c r="E1334" s="28">
        <v>2.2398052285038002E-3</v>
      </c>
      <c r="F1334" s="28">
        <v>3.96249125249704E-3</v>
      </c>
      <c r="G1334" s="28">
        <v>5.6286866798165597E-3</v>
      </c>
    </row>
    <row r="1335" spans="1:7" x14ac:dyDescent="0.3">
      <c r="A1335" s="3">
        <v>20140703</v>
      </c>
      <c r="B1335" s="28">
        <v>1.4412945687384501E-3</v>
      </c>
      <c r="C1335" s="28">
        <v>1.47620501265681E-2</v>
      </c>
      <c r="D1335" s="28">
        <v>4.5637830159538902E-3</v>
      </c>
      <c r="E1335" s="28">
        <v>4.40457250773607E-3</v>
      </c>
      <c r="F1335" s="28">
        <v>5.3596633163625904E-3</v>
      </c>
      <c r="G1335" s="28">
        <v>7.3691523684725098E-3</v>
      </c>
    </row>
    <row r="1336" spans="1:7" x14ac:dyDescent="0.3">
      <c r="A1336" s="3">
        <v>20140704</v>
      </c>
      <c r="B1336" s="28">
        <v>-3.5051634491148698E-3</v>
      </c>
      <c r="C1336" s="28">
        <v>-7.9028088094637693E-3</v>
      </c>
      <c r="D1336" s="28">
        <v>-3.63249517080529E-3</v>
      </c>
      <c r="E1336" s="28">
        <v>-4.8939003627030797E-4</v>
      </c>
      <c r="F1336" s="28">
        <v>2.8466313111654299E-3</v>
      </c>
      <c r="G1336" s="28">
        <v>-4.2928066208117099E-3</v>
      </c>
    </row>
    <row r="1337" spans="1:7" x14ac:dyDescent="0.3">
      <c r="A1337" s="3">
        <v>20140707</v>
      </c>
      <c r="B1337" s="28">
        <v>-6.6516949392797899E-4</v>
      </c>
      <c r="C1337" s="28">
        <v>-5.3333850988536904E-3</v>
      </c>
      <c r="D1337" s="28">
        <v>4.78022501109785E-4</v>
      </c>
      <c r="E1337" s="28">
        <v>-3.6755329335557501E-3</v>
      </c>
      <c r="F1337" s="28">
        <v>3.8218501018048002E-3</v>
      </c>
      <c r="G1337" s="28">
        <v>1.9475529251771601E-3</v>
      </c>
    </row>
    <row r="1338" spans="1:7" x14ac:dyDescent="0.3">
      <c r="A1338" s="3">
        <v>20140708</v>
      </c>
      <c r="B1338" s="28">
        <v>4.3376402783328397E-3</v>
      </c>
      <c r="C1338" s="28">
        <v>3.8211606259881299E-3</v>
      </c>
      <c r="D1338" s="28">
        <v>6.65971068999346E-3</v>
      </c>
      <c r="E1338" s="28">
        <v>2.86407246631198E-3</v>
      </c>
      <c r="F1338" s="28">
        <v>5.0906476419817505E-4</v>
      </c>
      <c r="G1338" s="28">
        <v>1.46344268736685E-3</v>
      </c>
    </row>
    <row r="1339" spans="1:7" x14ac:dyDescent="0.3">
      <c r="A1339" s="3">
        <v>20140709</v>
      </c>
      <c r="B1339" s="28">
        <v>-1.6224334857202299E-2</v>
      </c>
      <c r="C1339" s="28">
        <v>-1.6262627551258201E-2</v>
      </c>
      <c r="D1339" s="28">
        <v>-1.0424671958846801E-2</v>
      </c>
      <c r="E1339" s="28">
        <v>-1.6154228253950399E-2</v>
      </c>
      <c r="F1339" s="28">
        <v>-1.38769186326564E-2</v>
      </c>
      <c r="G1339" s="28">
        <v>-1.1477886336349E-2</v>
      </c>
    </row>
    <row r="1340" spans="1:7" x14ac:dyDescent="0.3">
      <c r="A1340" s="3">
        <v>20140710</v>
      </c>
      <c r="B1340" s="28">
        <v>-9.0498004614329702E-3</v>
      </c>
      <c r="C1340" s="28">
        <v>-5.9467400776197705E-4</v>
      </c>
      <c r="D1340" s="28">
        <v>-5.72297264133108E-3</v>
      </c>
      <c r="E1340" s="28">
        <v>-2.6653623141649901E-3</v>
      </c>
      <c r="F1340" s="28">
        <v>-7.4189654404090502E-4</v>
      </c>
      <c r="G1340" s="28">
        <v>1.98855289440719E-3</v>
      </c>
    </row>
    <row r="1341" spans="1:7" x14ac:dyDescent="0.3">
      <c r="A1341" s="3">
        <v>20140711</v>
      </c>
      <c r="B1341" s="28">
        <v>1.04010567713625E-2</v>
      </c>
      <c r="C1341" s="28">
        <v>2.4570751979478399E-3</v>
      </c>
      <c r="D1341" s="28">
        <v>1.2848492355876999E-2</v>
      </c>
      <c r="E1341" s="28">
        <v>5.7555985763333099E-3</v>
      </c>
      <c r="F1341" s="28">
        <v>5.3686965642653203E-3</v>
      </c>
      <c r="G1341" s="28">
        <v>1.0698258763448799E-2</v>
      </c>
    </row>
    <row r="1342" spans="1:7" x14ac:dyDescent="0.3">
      <c r="A1342" s="3">
        <v>20140714</v>
      </c>
      <c r="B1342" s="28">
        <v>9.6400424075053608E-3</v>
      </c>
      <c r="C1342" s="28">
        <v>9.0707650793057908E-3</v>
      </c>
      <c r="D1342" s="28">
        <v>1.6531966338496101E-2</v>
      </c>
      <c r="E1342" s="28">
        <v>1.8124872579136399E-2</v>
      </c>
      <c r="F1342" s="28">
        <v>8.7945824718796105E-3</v>
      </c>
      <c r="G1342" s="28">
        <v>1.2430296396875E-2</v>
      </c>
    </row>
    <row r="1343" spans="1:7" x14ac:dyDescent="0.3">
      <c r="A1343" s="3">
        <v>20140715</v>
      </c>
      <c r="B1343" s="28">
        <v>-5.9047161307453197E-4</v>
      </c>
      <c r="C1343" s="28">
        <v>8.44962382520811E-3</v>
      </c>
      <c r="D1343" s="28">
        <v>3.7735002910464999E-4</v>
      </c>
      <c r="E1343" s="28">
        <v>1.14036877163151E-2</v>
      </c>
      <c r="F1343" s="28">
        <v>1.12637263810453E-4</v>
      </c>
      <c r="G1343" s="28">
        <v>1.3115864891365201E-4</v>
      </c>
    </row>
    <row r="1344" spans="1:7" x14ac:dyDescent="0.3">
      <c r="A1344" s="3">
        <v>20140716</v>
      </c>
      <c r="B1344" s="28">
        <v>-1.6631755874559399E-2</v>
      </c>
      <c r="C1344" s="28">
        <v>-7.3364474926442798E-3</v>
      </c>
      <c r="D1344" s="28">
        <v>-1.4916390580736001E-2</v>
      </c>
      <c r="E1344" s="28">
        <v>-2.82092231974314E-3</v>
      </c>
      <c r="F1344" s="28">
        <v>1.7328012478148901E-4</v>
      </c>
      <c r="G1344" s="28">
        <v>-2.63868377959818E-3</v>
      </c>
    </row>
    <row r="1345" spans="1:7" x14ac:dyDescent="0.3">
      <c r="A1345" s="3">
        <v>20140717</v>
      </c>
      <c r="B1345" s="28">
        <v>-7.9444797338399705E-3</v>
      </c>
      <c r="C1345" s="28">
        <v>-8.5366033116799304E-3</v>
      </c>
      <c r="D1345" s="28">
        <v>-7.9326359417914195E-3</v>
      </c>
      <c r="E1345" s="28">
        <v>-6.7037989560561296E-3</v>
      </c>
      <c r="F1345" s="28">
        <v>-3.68179227615569E-3</v>
      </c>
      <c r="G1345" s="28">
        <v>-4.1228822604324903E-3</v>
      </c>
    </row>
    <row r="1346" spans="1:7" x14ac:dyDescent="0.3">
      <c r="A1346" s="3">
        <v>20140718</v>
      </c>
      <c r="B1346" s="28">
        <v>-2.1183659620029401E-3</v>
      </c>
      <c r="C1346" s="28">
        <v>2.3124767150047702E-3</v>
      </c>
      <c r="D1346" s="28">
        <v>-4.6632100465122999E-4</v>
      </c>
      <c r="E1346" s="28">
        <v>1.26414422202056E-2</v>
      </c>
      <c r="F1346" s="28">
        <v>7.5695648215211003E-3</v>
      </c>
      <c r="G1346" s="28">
        <v>1.3490781138002701E-3</v>
      </c>
    </row>
    <row r="1347" spans="1:7" x14ac:dyDescent="0.3">
      <c r="A1347" s="3">
        <v>20140721</v>
      </c>
      <c r="B1347" s="28">
        <v>1.721101617131E-3</v>
      </c>
      <c r="C1347" s="28">
        <v>5.8200520553352304E-3</v>
      </c>
      <c r="D1347" s="28">
        <v>4.4544041415814804E-3</v>
      </c>
      <c r="E1347" s="28">
        <v>1.89693540516751E-3</v>
      </c>
      <c r="F1347" s="28">
        <v>-1.7638634359318001E-3</v>
      </c>
      <c r="G1347" s="28">
        <v>-3.0506474603843401E-3</v>
      </c>
    </row>
    <row r="1348" spans="1:7" x14ac:dyDescent="0.3">
      <c r="A1348" s="3">
        <v>20140722</v>
      </c>
      <c r="B1348" s="28">
        <v>9.2693015350812299E-3</v>
      </c>
      <c r="C1348" s="28">
        <v>7.4362079741381202E-3</v>
      </c>
      <c r="D1348" s="28">
        <v>1.4018058771177301E-2</v>
      </c>
      <c r="E1348" s="28">
        <v>8.8837615633817202E-3</v>
      </c>
      <c r="F1348" s="28">
        <v>1.2621785393830401E-2</v>
      </c>
      <c r="G1348" s="28">
        <v>1.40934053566663E-2</v>
      </c>
    </row>
    <row r="1349" spans="1:7" x14ac:dyDescent="0.3">
      <c r="A1349" s="3">
        <v>20140723</v>
      </c>
      <c r="B1349" s="28">
        <v>-1.19036787123351E-2</v>
      </c>
      <c r="C1349" s="28">
        <v>-9.4066743258428599E-3</v>
      </c>
      <c r="D1349" s="28">
        <v>-5.8089541893719997E-3</v>
      </c>
      <c r="E1349" s="28">
        <v>-4.3847063322586203E-3</v>
      </c>
      <c r="F1349" s="28">
        <v>7.3418849153299801E-3</v>
      </c>
      <c r="G1349" s="28">
        <v>3.8032580116050402E-3</v>
      </c>
    </row>
    <row r="1350" spans="1:7" x14ac:dyDescent="0.3">
      <c r="A1350" s="3">
        <v>20140724</v>
      </c>
      <c r="B1350" s="28">
        <v>-8.0396707096739399E-3</v>
      </c>
      <c r="C1350" s="28">
        <v>3.0323468719968198E-3</v>
      </c>
      <c r="D1350" s="28">
        <v>-6.6441817206216904E-4</v>
      </c>
      <c r="E1350" s="28">
        <v>7.6855216616569903E-3</v>
      </c>
      <c r="F1350" s="28">
        <v>2.9184238614344601E-2</v>
      </c>
      <c r="G1350" s="28">
        <v>9.9031579056869899E-3</v>
      </c>
    </row>
    <row r="1351" spans="1:7" x14ac:dyDescent="0.3">
      <c r="A1351" s="3">
        <v>20140725</v>
      </c>
      <c r="B1351" s="28">
        <v>1.00654437735604E-2</v>
      </c>
      <c r="C1351" s="28">
        <v>5.8657713024792904E-3</v>
      </c>
      <c r="D1351" s="28">
        <v>1.05620548211006E-2</v>
      </c>
      <c r="E1351" s="28">
        <v>7.3297979027704598E-3</v>
      </c>
      <c r="F1351" s="28">
        <v>8.7628195713027497E-3</v>
      </c>
      <c r="G1351" s="28">
        <v>1.38765353337432E-2</v>
      </c>
    </row>
    <row r="1352" spans="1:7" x14ac:dyDescent="0.3">
      <c r="A1352" s="3">
        <v>20140728</v>
      </c>
      <c r="B1352" s="28">
        <v>2.0118317454408102E-2</v>
      </c>
      <c r="C1352" s="28">
        <v>1.44340256941061E-2</v>
      </c>
      <c r="D1352" s="28">
        <v>1.93101267627066E-2</v>
      </c>
      <c r="E1352" s="28">
        <v>2.1545788463538801E-2</v>
      </c>
      <c r="F1352" s="28">
        <v>3.9160989274811597E-2</v>
      </c>
      <c r="G1352" s="28">
        <v>2.0969856290369501E-2</v>
      </c>
    </row>
    <row r="1353" spans="1:7" x14ac:dyDescent="0.3">
      <c r="A1353" s="3">
        <v>20140729</v>
      </c>
      <c r="B1353" s="28">
        <v>1.6224050324891701E-2</v>
      </c>
      <c r="C1353" s="28">
        <v>5.4541371836939996E-3</v>
      </c>
      <c r="D1353" s="28">
        <v>1.3953937220124E-2</v>
      </c>
      <c r="E1353" s="28">
        <v>-1.6194592578182599E-4</v>
      </c>
      <c r="F1353" s="28">
        <v>5.5695721758826601E-3</v>
      </c>
      <c r="G1353" s="28">
        <v>4.5053539450452904E-3</v>
      </c>
    </row>
    <row r="1354" spans="1:7" x14ac:dyDescent="0.3">
      <c r="A1354" s="3">
        <v>20140730</v>
      </c>
      <c r="B1354" s="28">
        <v>8.2169885644241096E-3</v>
      </c>
      <c r="C1354" s="28">
        <v>9.1529248521998695E-3</v>
      </c>
      <c r="D1354" s="28">
        <v>4.72015452753496E-3</v>
      </c>
      <c r="E1354" s="28">
        <v>-9.6049626210263704E-4</v>
      </c>
      <c r="F1354" s="28">
        <v>-7.7382856245658002E-3</v>
      </c>
      <c r="G1354" s="28">
        <v>-5.8953680040088E-4</v>
      </c>
    </row>
    <row r="1355" spans="1:7" x14ac:dyDescent="0.3">
      <c r="A1355" s="3">
        <v>20140731</v>
      </c>
      <c r="B1355" s="28">
        <v>8.0531371875026403E-3</v>
      </c>
      <c r="C1355" s="28">
        <v>3.8271733430209E-3</v>
      </c>
      <c r="D1355" s="28">
        <v>8.7243959968174908E-3</v>
      </c>
      <c r="E1355" s="28">
        <v>1.4997539291025999E-2</v>
      </c>
      <c r="F1355" s="28">
        <v>1.4197087431311199E-2</v>
      </c>
      <c r="G1355" s="28">
        <v>1.16798403424043E-2</v>
      </c>
    </row>
    <row r="1356" spans="1:7" x14ac:dyDescent="0.3">
      <c r="A1356" s="3">
        <v>20140801</v>
      </c>
      <c r="B1356" s="28">
        <v>-1.4068174776564401E-2</v>
      </c>
      <c r="C1356" s="28">
        <v>5.74380000324451E-3</v>
      </c>
      <c r="D1356" s="28">
        <v>-1.2373444686132299E-2</v>
      </c>
      <c r="E1356" s="28">
        <v>-1.02903584414175E-3</v>
      </c>
      <c r="F1356" s="28">
        <v>-1.3925083688898899E-2</v>
      </c>
      <c r="G1356" s="28">
        <v>-1.08429003985883E-2</v>
      </c>
    </row>
    <row r="1357" spans="1:7" x14ac:dyDescent="0.3">
      <c r="A1357" s="3">
        <v>20140804</v>
      </c>
      <c r="B1357" s="28">
        <v>1.34019996965674E-2</v>
      </c>
      <c r="C1357" s="28">
        <v>8.78096781337428E-3</v>
      </c>
      <c r="D1357" s="28">
        <v>1.6618274174528401E-2</v>
      </c>
      <c r="E1357" s="28">
        <v>1.53962007199082E-2</v>
      </c>
      <c r="F1357" s="28">
        <v>2.3630122626969501E-2</v>
      </c>
      <c r="G1357" s="28">
        <v>2.0993871660391E-2</v>
      </c>
    </row>
    <row r="1358" spans="1:7" x14ac:dyDescent="0.3">
      <c r="A1358" s="3">
        <v>20140805</v>
      </c>
      <c r="B1358" s="28">
        <v>8.5604164710990898E-3</v>
      </c>
      <c r="C1358" s="28">
        <v>-2.2610393429300601E-3</v>
      </c>
      <c r="D1358" s="28">
        <v>5.1194459584278096E-3</v>
      </c>
      <c r="E1358" s="28">
        <v>2.0946600026571899E-3</v>
      </c>
      <c r="F1358" s="28">
        <v>-8.4616042831616497E-3</v>
      </c>
      <c r="G1358" s="28">
        <v>2.80044434038782E-3</v>
      </c>
    </row>
    <row r="1359" spans="1:7" x14ac:dyDescent="0.3">
      <c r="A1359" s="3">
        <v>20140806</v>
      </c>
      <c r="B1359" s="28">
        <v>8.6909902619962294E-3</v>
      </c>
      <c r="C1359" s="28">
        <v>9.1991287679107101E-4</v>
      </c>
      <c r="D1359" s="28">
        <v>9.0001103996867598E-3</v>
      </c>
      <c r="E1359" s="28">
        <v>-4.7426262798121897E-3</v>
      </c>
      <c r="F1359" s="28">
        <v>-8.0599242077746703E-3</v>
      </c>
      <c r="G1359" s="28">
        <v>6.6191040178340196E-3</v>
      </c>
    </row>
    <row r="1360" spans="1:7" x14ac:dyDescent="0.3">
      <c r="A1360" s="3">
        <v>20140807</v>
      </c>
      <c r="B1360" s="28">
        <v>-8.6773846957161997E-3</v>
      </c>
      <c r="C1360" s="28">
        <v>-1.26925009944779E-2</v>
      </c>
      <c r="D1360" s="28">
        <v>-1.27874616133928E-2</v>
      </c>
      <c r="E1360" s="28">
        <v>-1.38929767603848E-2</v>
      </c>
      <c r="F1360" s="28">
        <v>-1.6073365768994399E-2</v>
      </c>
      <c r="G1360" s="28">
        <v>-1.33504710893326E-2</v>
      </c>
    </row>
    <row r="1361" spans="1:7" x14ac:dyDescent="0.3">
      <c r="A1361" s="3">
        <v>20140808</v>
      </c>
      <c r="B1361" s="28">
        <v>1.1493039710811699E-2</v>
      </c>
      <c r="C1361" s="28">
        <v>3.8564065051259E-3</v>
      </c>
      <c r="D1361" s="28">
        <v>5.6029795625764196E-3</v>
      </c>
      <c r="E1361" s="28">
        <v>3.9758691742672603E-3</v>
      </c>
      <c r="F1361" s="28">
        <v>3.1020719599847597E-4</v>
      </c>
      <c r="G1361" s="28">
        <v>3.5896939970400002E-3</v>
      </c>
    </row>
    <row r="1362" spans="1:7" x14ac:dyDescent="0.3">
      <c r="A1362" s="3">
        <v>20140811</v>
      </c>
      <c r="B1362" s="28">
        <v>1.24740833636097E-2</v>
      </c>
      <c r="C1362" s="28">
        <v>1.32424224418905E-2</v>
      </c>
      <c r="D1362" s="28">
        <v>1.54413426930944E-2</v>
      </c>
      <c r="E1362" s="28">
        <v>1.3424754225267999E-2</v>
      </c>
      <c r="F1362" s="28">
        <v>1.58991988989442E-2</v>
      </c>
      <c r="G1362" s="28">
        <v>1.5415326252845E-2</v>
      </c>
    </row>
    <row r="1363" spans="1:7" x14ac:dyDescent="0.3">
      <c r="A1363" s="3">
        <v>20140812</v>
      </c>
      <c r="B1363" s="28">
        <v>6.1523388490042803E-3</v>
      </c>
      <c r="C1363" s="28">
        <v>-3.1806236962687801E-3</v>
      </c>
      <c r="D1363" s="28">
        <v>4.4545325361146004E-3</v>
      </c>
      <c r="E1363" s="28">
        <v>-2.4333345242369898E-5</v>
      </c>
      <c r="F1363" s="28">
        <v>-6.8099803954849202E-3</v>
      </c>
      <c r="G1363" s="28">
        <v>9.4573224446316598E-4</v>
      </c>
    </row>
    <row r="1364" spans="1:7" x14ac:dyDescent="0.3">
      <c r="A1364" s="3">
        <v>20140813</v>
      </c>
      <c r="B1364" s="28">
        <v>-2.4750716813820698E-3</v>
      </c>
      <c r="C1364" s="28">
        <v>-3.3801856534905598E-3</v>
      </c>
      <c r="D1364" s="28">
        <v>-1.8671519298964301E-3</v>
      </c>
      <c r="E1364" s="28">
        <v>1.3397364232206001E-3</v>
      </c>
      <c r="F1364" s="28">
        <v>1.98094984192407E-3</v>
      </c>
      <c r="G1364" s="28">
        <v>4.9580230506805897E-4</v>
      </c>
    </row>
    <row r="1365" spans="1:7" x14ac:dyDescent="0.3">
      <c r="A1365" s="3">
        <v>20140814</v>
      </c>
      <c r="B1365" s="28">
        <v>-7.5664179228892899E-3</v>
      </c>
      <c r="C1365" s="28">
        <v>-6.1516835987629097E-3</v>
      </c>
      <c r="D1365" s="28">
        <v>-4.7093433937058296E-3</v>
      </c>
      <c r="E1365" s="28">
        <v>-8.1143482549784207E-3</v>
      </c>
      <c r="F1365" s="28">
        <v>-1.0379814965256799E-2</v>
      </c>
      <c r="G1365" s="28">
        <v>-1.0529132478609799E-2</v>
      </c>
    </row>
    <row r="1366" spans="1:7" x14ac:dyDescent="0.3">
      <c r="A1366" s="3">
        <v>20140815</v>
      </c>
      <c r="B1366" s="28">
        <v>1.24893246627517E-2</v>
      </c>
      <c r="C1366" s="28">
        <v>1.09455432142856E-2</v>
      </c>
      <c r="D1366" s="28">
        <v>1.1373628180735999E-2</v>
      </c>
      <c r="E1366" s="28">
        <v>1.21020659179407E-2</v>
      </c>
      <c r="F1366" s="28">
        <v>1.1540807647728499E-2</v>
      </c>
      <c r="G1366" s="28">
        <v>9.2737304994541803E-3</v>
      </c>
    </row>
    <row r="1367" spans="1:7" x14ac:dyDescent="0.3">
      <c r="A1367" s="3">
        <v>20140818</v>
      </c>
      <c r="B1367" s="28">
        <v>1.5369506462688301E-2</v>
      </c>
      <c r="C1367" s="28">
        <v>8.3941865518113307E-3</v>
      </c>
      <c r="D1367" s="28">
        <v>9.7856236801271701E-3</v>
      </c>
      <c r="E1367" s="28">
        <v>8.9526418002754404E-3</v>
      </c>
      <c r="F1367" s="28">
        <v>1.4263464923083499E-3</v>
      </c>
      <c r="G1367" s="28">
        <v>1.04287378091591E-2</v>
      </c>
    </row>
    <row r="1368" spans="1:7" x14ac:dyDescent="0.3">
      <c r="A1368" s="3">
        <v>20140819</v>
      </c>
      <c r="B1368" s="28">
        <v>4.2002414830649504E-3</v>
      </c>
      <c r="C1368" s="28">
        <v>-8.0100059763594199E-4</v>
      </c>
      <c r="D1368" s="28">
        <v>2.0953792240138301E-3</v>
      </c>
      <c r="E1368" s="28">
        <v>1.15802620991885E-3</v>
      </c>
      <c r="F1368" s="28">
        <v>-2.1963826777817198E-3</v>
      </c>
      <c r="G1368" s="28">
        <v>2.1528388735472599E-3</v>
      </c>
    </row>
    <row r="1369" spans="1:7" x14ac:dyDescent="0.3">
      <c r="A1369" s="3">
        <v>20140820</v>
      </c>
      <c r="B1369" s="28">
        <v>-6.7095884773280996E-3</v>
      </c>
      <c r="C1369" s="28">
        <v>-2.6865273712992199E-3</v>
      </c>
      <c r="D1369" s="28">
        <v>-4.1642366962707502E-3</v>
      </c>
      <c r="E1369" s="28">
        <v>3.7412942594291202E-3</v>
      </c>
      <c r="F1369" s="28">
        <v>-5.1734414614007899E-3</v>
      </c>
      <c r="G1369" s="28">
        <v>-1.1468918516667999E-3</v>
      </c>
    </row>
    <row r="1370" spans="1:7" x14ac:dyDescent="0.3">
      <c r="A1370" s="3">
        <v>20140821</v>
      </c>
      <c r="B1370" s="28">
        <v>2.2771353153397101E-3</v>
      </c>
      <c r="C1370" s="28">
        <v>-3.08897929831594E-3</v>
      </c>
      <c r="D1370" s="28">
        <v>-7.30557229498241E-4</v>
      </c>
      <c r="E1370" s="28">
        <v>-4.2927038436200203E-3</v>
      </c>
      <c r="F1370" s="28">
        <v>-7.8823946014283004E-3</v>
      </c>
      <c r="G1370" s="28">
        <v>-3.6510400819421101E-3</v>
      </c>
    </row>
    <row r="1371" spans="1:7" x14ac:dyDescent="0.3">
      <c r="A1371" s="3">
        <v>20140822</v>
      </c>
      <c r="B1371" s="28">
        <v>8.1052668206502594E-3</v>
      </c>
      <c r="C1371" s="28">
        <v>7.9457742246714907E-3</v>
      </c>
      <c r="D1371" s="28">
        <v>2.7748577575843602E-3</v>
      </c>
      <c r="E1371" s="28">
        <v>3.53238281332122E-3</v>
      </c>
      <c r="F1371" s="28">
        <v>6.3563399910153201E-3</v>
      </c>
      <c r="G1371" s="28">
        <v>3.81204567826916E-3</v>
      </c>
    </row>
    <row r="1372" spans="1:7" x14ac:dyDescent="0.3">
      <c r="A1372" s="3">
        <v>20140825</v>
      </c>
      <c r="B1372" s="28">
        <v>-1.0608568752999301E-2</v>
      </c>
      <c r="C1372" s="28">
        <v>-8.5686616354488099E-3</v>
      </c>
      <c r="D1372" s="28">
        <v>-9.6373615403467904E-3</v>
      </c>
      <c r="E1372" s="28">
        <v>-9.1446918334493806E-3</v>
      </c>
      <c r="F1372" s="28">
        <v>-1.2854852541522001E-2</v>
      </c>
      <c r="G1372" s="28">
        <v>-5.4673463403406199E-3</v>
      </c>
    </row>
    <row r="1373" spans="1:7" x14ac:dyDescent="0.3">
      <c r="A1373" s="3">
        <v>20140826</v>
      </c>
      <c r="B1373" s="28">
        <v>-1.44963914118167E-2</v>
      </c>
      <c r="C1373" s="28">
        <v>-1.4815841330100599E-2</v>
      </c>
      <c r="D1373" s="28">
        <v>-1.3126266588519999E-2</v>
      </c>
      <c r="E1373" s="28">
        <v>-1.45783988994235E-2</v>
      </c>
      <c r="F1373" s="28">
        <v>-3.4205412732019802E-3</v>
      </c>
      <c r="G1373" s="28">
        <v>-1.42455075493513E-2</v>
      </c>
    </row>
    <row r="1374" spans="1:7" x14ac:dyDescent="0.3">
      <c r="A1374" s="3">
        <v>20140827</v>
      </c>
      <c r="B1374" s="28">
        <v>1.18714390491445E-2</v>
      </c>
      <c r="C1374" s="28">
        <v>-4.4156172797477902E-4</v>
      </c>
      <c r="D1374" s="28">
        <v>9.8567128901895906E-3</v>
      </c>
      <c r="E1374" s="28">
        <v>2.1074213738833201E-3</v>
      </c>
      <c r="F1374" s="28">
        <v>-1.0228177020369701E-3</v>
      </c>
      <c r="G1374" s="28">
        <v>2.8727421022987001E-3</v>
      </c>
    </row>
    <row r="1375" spans="1:7" x14ac:dyDescent="0.3">
      <c r="A1375" s="3">
        <v>20140828</v>
      </c>
      <c r="B1375" s="28">
        <v>-1.3542259758784699E-2</v>
      </c>
      <c r="C1375" s="28">
        <v>-4.3978047621204804E-3</v>
      </c>
      <c r="D1375" s="28">
        <v>-1.13991716673068E-2</v>
      </c>
      <c r="E1375" s="28">
        <v>-7.0685879459622203E-3</v>
      </c>
      <c r="F1375" s="28">
        <v>-8.31005266818516E-3</v>
      </c>
      <c r="G1375" s="28">
        <v>-6.2475756809336602E-3</v>
      </c>
    </row>
    <row r="1376" spans="1:7" x14ac:dyDescent="0.3">
      <c r="A1376" s="3">
        <v>20140829</v>
      </c>
      <c r="B1376" s="28">
        <v>1.74783679593472E-2</v>
      </c>
      <c r="C1376" s="28">
        <v>5.9046092495762996E-3</v>
      </c>
      <c r="D1376" s="28">
        <v>1.79304018474159E-2</v>
      </c>
      <c r="E1376" s="28">
        <v>1.2929216619112701E-2</v>
      </c>
      <c r="F1376" s="28">
        <v>1.0833871802307099E-2</v>
      </c>
      <c r="G1376" s="28">
        <v>9.9065934874788906E-3</v>
      </c>
    </row>
    <row r="1377" spans="1:7" x14ac:dyDescent="0.3">
      <c r="A1377" s="3">
        <v>20140901</v>
      </c>
      <c r="B1377" s="28">
        <v>2.2485402788889101E-2</v>
      </c>
      <c r="C1377" s="28">
        <v>1.19629116819379E-2</v>
      </c>
      <c r="D1377" s="28">
        <v>1.9062510284011101E-2</v>
      </c>
      <c r="E1377" s="28">
        <v>1.0375950613512E-2</v>
      </c>
      <c r="F1377" s="28">
        <v>3.1164876318880699E-3</v>
      </c>
      <c r="G1377" s="28">
        <v>1.2779817499174799E-2</v>
      </c>
    </row>
    <row r="1378" spans="1:7" x14ac:dyDescent="0.3">
      <c r="A1378" s="3">
        <v>20140902</v>
      </c>
      <c r="B1378" s="28">
        <v>1.8955833757224899E-2</v>
      </c>
      <c r="C1378" s="28">
        <v>9.6794810291060806E-3</v>
      </c>
      <c r="D1378" s="28">
        <v>1.63180655636955E-2</v>
      </c>
      <c r="E1378" s="28">
        <v>1.30451908600709E-2</v>
      </c>
      <c r="F1378" s="28">
        <v>1.5449325255195601E-2</v>
      </c>
      <c r="G1378" s="28">
        <v>1.48518734967587E-2</v>
      </c>
    </row>
    <row r="1379" spans="1:7" x14ac:dyDescent="0.3">
      <c r="A1379" s="3">
        <v>20140903</v>
      </c>
      <c r="B1379" s="28">
        <v>4.56451456482626E-3</v>
      </c>
      <c r="C1379" s="28">
        <v>5.8050423907817002E-3</v>
      </c>
      <c r="D1379" s="28">
        <v>9.87378554339584E-3</v>
      </c>
      <c r="E1379" s="28">
        <v>7.2979506543790302E-3</v>
      </c>
      <c r="F1379" s="28">
        <v>8.2921311180933106E-3</v>
      </c>
      <c r="G1379" s="28">
        <v>9.49269505046825E-3</v>
      </c>
    </row>
    <row r="1380" spans="1:7" x14ac:dyDescent="0.3">
      <c r="A1380" s="3">
        <v>20140904</v>
      </c>
      <c r="B1380" s="28">
        <v>1.0863678964845899E-2</v>
      </c>
      <c r="C1380" s="28">
        <v>2.25713466998443E-3</v>
      </c>
      <c r="D1380" s="28">
        <v>6.4249499014029298E-3</v>
      </c>
      <c r="E1380" s="28">
        <v>3.9853605917468697E-3</v>
      </c>
      <c r="F1380" s="28">
        <v>1.07828143537117E-2</v>
      </c>
      <c r="G1380" s="28">
        <v>7.09479767745105E-3</v>
      </c>
    </row>
    <row r="1381" spans="1:7" x14ac:dyDescent="0.3">
      <c r="A1381" s="3">
        <v>20140905</v>
      </c>
      <c r="B1381" s="28">
        <v>2.4484329468544598E-4</v>
      </c>
      <c r="C1381" s="28">
        <v>6.4276741471040698E-3</v>
      </c>
      <c r="D1381" s="28">
        <v>1.0079594898914201E-2</v>
      </c>
      <c r="E1381" s="28">
        <v>6.3363340882823102E-3</v>
      </c>
      <c r="F1381" s="28">
        <v>5.7972022836538803E-3</v>
      </c>
      <c r="G1381" s="28">
        <v>1.2616005681644501E-2</v>
      </c>
    </row>
    <row r="1382" spans="1:7" x14ac:dyDescent="0.3">
      <c r="A1382" s="3">
        <v>20140909</v>
      </c>
      <c r="B1382" s="28">
        <v>1.8071989620539401E-3</v>
      </c>
      <c r="C1382" s="28">
        <v>8.6686239968825195E-3</v>
      </c>
      <c r="D1382" s="28">
        <v>6.15629666549265E-3</v>
      </c>
      <c r="E1382" s="28">
        <v>4.0123506266782497E-3</v>
      </c>
      <c r="F1382" s="28">
        <v>-8.5655749592524703E-3</v>
      </c>
      <c r="G1382" s="28">
        <v>6.8047372153557202E-3</v>
      </c>
    </row>
    <row r="1383" spans="1:7" x14ac:dyDescent="0.3">
      <c r="A1383" s="3">
        <v>20140910</v>
      </c>
      <c r="B1383" s="28">
        <v>1.1366715811571399E-3</v>
      </c>
      <c r="C1383" s="28">
        <v>-2.9590641719486302E-3</v>
      </c>
      <c r="D1383" s="28">
        <v>-2.1667024445764802E-3</v>
      </c>
      <c r="E1383" s="28">
        <v>-2.8224726828259401E-4</v>
      </c>
      <c r="F1383" s="28">
        <v>-8.8327010969785694E-3</v>
      </c>
      <c r="G1383" s="28">
        <v>-1.2598464287840599E-4</v>
      </c>
    </row>
    <row r="1384" spans="1:7" x14ac:dyDescent="0.3">
      <c r="A1384" s="3">
        <v>20140911</v>
      </c>
      <c r="B1384" s="28">
        <v>2.3946489292568998E-3</v>
      </c>
      <c r="C1384" s="28">
        <v>-6.3103763410866098E-3</v>
      </c>
      <c r="D1384" s="28">
        <v>-2.1072350133875999E-3</v>
      </c>
      <c r="E1384" s="28">
        <v>-4.9451604137627798E-3</v>
      </c>
      <c r="F1384" s="28">
        <v>-1.5747485624253599E-3</v>
      </c>
      <c r="G1384" s="28">
        <v>-2.9206433056629599E-3</v>
      </c>
    </row>
    <row r="1385" spans="1:7" x14ac:dyDescent="0.3">
      <c r="A1385" s="3">
        <v>20140912</v>
      </c>
      <c r="B1385" s="28">
        <v>1.04299529515272E-2</v>
      </c>
      <c r="C1385" s="28">
        <v>7.76331701526921E-3</v>
      </c>
      <c r="D1385" s="28">
        <v>1.33653270318373E-2</v>
      </c>
      <c r="E1385" s="28">
        <v>5.29931872815524E-3</v>
      </c>
      <c r="F1385" s="28">
        <v>4.5739957660723496E-3</v>
      </c>
      <c r="G1385" s="28">
        <v>1.13823648145208E-2</v>
      </c>
    </row>
    <row r="1386" spans="1:7" x14ac:dyDescent="0.3">
      <c r="A1386" s="3">
        <v>20140915</v>
      </c>
      <c r="B1386" s="28">
        <v>6.3413540888965798E-3</v>
      </c>
      <c r="C1386" s="28">
        <v>6.0033869321280998E-3</v>
      </c>
      <c r="D1386" s="28">
        <v>3.1356455858246898E-3</v>
      </c>
      <c r="E1386" s="28">
        <v>3.0182331453476601E-3</v>
      </c>
      <c r="F1386" s="28">
        <v>-3.7579258156447098E-3</v>
      </c>
      <c r="G1386" s="28">
        <v>5.8029717279688402E-3</v>
      </c>
    </row>
    <row r="1387" spans="1:7" x14ac:dyDescent="0.3">
      <c r="A1387" s="3">
        <v>20140916</v>
      </c>
      <c r="B1387" s="28">
        <v>-3.8619336184325302E-2</v>
      </c>
      <c r="C1387" s="28">
        <v>-2.3587335340513299E-2</v>
      </c>
      <c r="D1387" s="28">
        <v>-3.7453401008483898E-2</v>
      </c>
      <c r="E1387" s="28">
        <v>-2.4291569813437001E-2</v>
      </c>
      <c r="F1387" s="28">
        <v>-1.21542665973042E-2</v>
      </c>
      <c r="G1387" s="28">
        <v>-2.6618114257518699E-2</v>
      </c>
    </row>
    <row r="1388" spans="1:7" x14ac:dyDescent="0.3">
      <c r="A1388" s="3">
        <v>20140917</v>
      </c>
      <c r="B1388" s="28">
        <v>3.3867461386713799E-3</v>
      </c>
      <c r="C1388" s="28">
        <v>9.1652755936062601E-3</v>
      </c>
      <c r="D1388" s="28">
        <v>3.6120652950896799E-3</v>
      </c>
      <c r="E1388" s="28">
        <v>9.7010979920305E-3</v>
      </c>
      <c r="F1388" s="28">
        <v>3.9514291637064904E-3</v>
      </c>
      <c r="G1388" s="28">
        <v>6.8644375446311303E-3</v>
      </c>
    </row>
    <row r="1389" spans="1:7" x14ac:dyDescent="0.3">
      <c r="A1389" s="3">
        <v>20140918</v>
      </c>
      <c r="B1389" s="28">
        <v>5.32760140512566E-3</v>
      </c>
      <c r="C1389" s="28">
        <v>1.55732478039685E-2</v>
      </c>
      <c r="D1389" s="28">
        <v>4.1321503327531499E-3</v>
      </c>
      <c r="E1389" s="28">
        <v>4.6709482854095799E-3</v>
      </c>
      <c r="F1389" s="28">
        <v>3.3657538208482899E-3</v>
      </c>
      <c r="G1389" s="28">
        <v>1.9652841788268299E-3</v>
      </c>
    </row>
    <row r="1390" spans="1:7" x14ac:dyDescent="0.3">
      <c r="A1390" s="3">
        <v>20140919</v>
      </c>
      <c r="B1390" s="28">
        <v>1.23452331743211E-2</v>
      </c>
      <c r="C1390" s="28">
        <v>9.5452752472056403E-3</v>
      </c>
      <c r="D1390" s="28">
        <v>1.3880112141190001E-2</v>
      </c>
      <c r="E1390" s="28">
        <v>5.9798520290678002E-3</v>
      </c>
      <c r="F1390" s="28">
        <v>5.72947634554244E-3</v>
      </c>
      <c r="G1390" s="28">
        <v>7.7483434695295502E-3</v>
      </c>
    </row>
    <row r="1391" spans="1:7" x14ac:dyDescent="0.3">
      <c r="A1391" s="3">
        <v>20140922</v>
      </c>
      <c r="B1391" s="28">
        <v>-1.3107081208742301E-2</v>
      </c>
      <c r="C1391" s="28">
        <v>-1.02584674840926E-2</v>
      </c>
      <c r="D1391" s="28">
        <v>-1.81827070368921E-2</v>
      </c>
      <c r="E1391" s="28">
        <v>-1.8422805406184899E-2</v>
      </c>
      <c r="F1391" s="28">
        <v>-2.1452444909876699E-2</v>
      </c>
      <c r="G1391" s="28">
        <v>-1.7036432925296299E-2</v>
      </c>
    </row>
    <row r="1392" spans="1:7" x14ac:dyDescent="0.3">
      <c r="A1392" s="3">
        <v>20140923</v>
      </c>
      <c r="B1392" s="28">
        <v>1.38187392312378E-2</v>
      </c>
      <c r="C1392" s="28">
        <v>9.4991753963998195E-3</v>
      </c>
      <c r="D1392" s="28">
        <v>1.24702699754038E-2</v>
      </c>
      <c r="E1392" s="28">
        <v>9.4569707785843397E-3</v>
      </c>
      <c r="F1392" s="28">
        <v>8.8005935411931205E-3</v>
      </c>
      <c r="G1392" s="28">
        <v>1.02929736284674E-2</v>
      </c>
    </row>
    <row r="1393" spans="1:7" x14ac:dyDescent="0.3">
      <c r="A1393" s="3">
        <v>20140924</v>
      </c>
      <c r="B1393" s="28">
        <v>1.3671579000913E-2</v>
      </c>
      <c r="C1393" s="28">
        <v>8.8143666750199693E-3</v>
      </c>
      <c r="D1393" s="28">
        <v>1.6562645885966999E-2</v>
      </c>
      <c r="E1393" s="28">
        <v>1.24704377756895E-2</v>
      </c>
      <c r="F1393" s="28">
        <v>2.0913603058882999E-2</v>
      </c>
      <c r="G1393" s="28">
        <v>1.7342559934837201E-2</v>
      </c>
    </row>
    <row r="1394" spans="1:7" x14ac:dyDescent="0.3">
      <c r="A1394" s="3">
        <v>20140925</v>
      </c>
      <c r="B1394" s="28">
        <v>8.5979325134739296E-4</v>
      </c>
      <c r="C1394" s="28">
        <v>-1.5999859787035799E-3</v>
      </c>
      <c r="D1394" s="28">
        <v>-5.8712839491283195E-4</v>
      </c>
      <c r="E1394" s="28">
        <v>-2.36343053510515E-3</v>
      </c>
      <c r="F1394" s="28">
        <v>-6.1644690555795597E-3</v>
      </c>
      <c r="G1394" s="28">
        <v>1.3994614278487901E-3</v>
      </c>
    </row>
    <row r="1395" spans="1:7" x14ac:dyDescent="0.3">
      <c r="A1395" s="3">
        <v>20140926</v>
      </c>
      <c r="B1395" s="28">
        <v>7.9073241419077395E-4</v>
      </c>
      <c r="C1395" s="28">
        <v>2.3735623070048699E-3</v>
      </c>
      <c r="D1395" s="28">
        <v>-1.4163559197851699E-3</v>
      </c>
      <c r="E1395" s="28">
        <v>2.5183307163579201E-3</v>
      </c>
      <c r="F1395" s="28">
        <v>-1.6812422001466301E-3</v>
      </c>
      <c r="G1395" s="28">
        <v>1.33507177653908E-3</v>
      </c>
    </row>
    <row r="1396" spans="1:7" x14ac:dyDescent="0.3">
      <c r="A1396" s="3">
        <v>20140929</v>
      </c>
      <c r="B1396" s="28">
        <v>1.0574902604835301E-2</v>
      </c>
      <c r="C1396" s="28">
        <v>6.7967439637701297E-3</v>
      </c>
      <c r="D1396" s="28">
        <v>1.19662228199649E-2</v>
      </c>
      <c r="E1396" s="28">
        <v>3.2210173759984E-3</v>
      </c>
      <c r="F1396" s="28">
        <v>2.2830258937829502E-3</v>
      </c>
      <c r="G1396" s="28">
        <v>7.2688351583614303E-3</v>
      </c>
    </row>
    <row r="1397" spans="1:7" x14ac:dyDescent="0.3">
      <c r="A1397" s="3">
        <v>20140930</v>
      </c>
      <c r="B1397" s="28">
        <v>1.1803759884674501E-2</v>
      </c>
      <c r="C1397" s="28">
        <v>6.7411279550335197E-3</v>
      </c>
      <c r="D1397" s="28">
        <v>4.6949289437271703E-3</v>
      </c>
      <c r="E1397" s="28">
        <v>1.8501447069177799E-3</v>
      </c>
      <c r="F1397" s="28">
        <v>-2.91349158813144E-4</v>
      </c>
      <c r="G1397" s="28">
        <v>3.7006636106901298E-3</v>
      </c>
    </row>
    <row r="1398" spans="1:7" x14ac:dyDescent="0.3">
      <c r="A1398" s="3">
        <v>20141008</v>
      </c>
      <c r="B1398" s="28">
        <v>1.2479040941895499E-2</v>
      </c>
      <c r="C1398" s="28">
        <v>3.3991963209411898E-2</v>
      </c>
      <c r="D1398" s="28">
        <v>1.3332952763193099E-2</v>
      </c>
      <c r="E1398" s="28">
        <v>1.1574870994689099E-2</v>
      </c>
      <c r="F1398" s="28">
        <v>1.0969341080392299E-2</v>
      </c>
      <c r="G1398" s="28">
        <v>1.18060971570232E-2</v>
      </c>
    </row>
    <row r="1399" spans="1:7" x14ac:dyDescent="0.3">
      <c r="A1399" s="3">
        <v>20141009</v>
      </c>
      <c r="B1399" s="28">
        <v>-2.0831248091836198E-3</v>
      </c>
      <c r="C1399" s="28">
        <v>-5.28590825036899E-3</v>
      </c>
      <c r="D1399" s="28">
        <v>3.1252995019439901E-3</v>
      </c>
      <c r="E1399" s="28">
        <v>3.0517237552616597E-4</v>
      </c>
      <c r="F1399" s="28">
        <v>-6.7905649568153102E-4</v>
      </c>
      <c r="G1399" s="28">
        <v>5.6860220566125703E-3</v>
      </c>
    </row>
    <row r="1400" spans="1:7" x14ac:dyDescent="0.3">
      <c r="A1400" s="3">
        <v>20141010</v>
      </c>
      <c r="B1400" s="28">
        <v>-3.9854189044806598E-3</v>
      </c>
      <c r="C1400" s="28">
        <v>4.0912195692413599E-5</v>
      </c>
      <c r="D1400" s="28">
        <v>-5.9971940707324303E-3</v>
      </c>
      <c r="E1400" s="28">
        <v>-6.4395577505823604E-3</v>
      </c>
      <c r="F1400" s="28">
        <v>-2.36831941343791E-3</v>
      </c>
      <c r="G1400" s="28">
        <v>-6.7296813646355201E-3</v>
      </c>
    </row>
    <row r="1401" spans="1:7" x14ac:dyDescent="0.3">
      <c r="A1401" s="3">
        <v>20141013</v>
      </c>
      <c r="B1401" s="28">
        <v>-6.9068759229746497E-3</v>
      </c>
      <c r="C1401" s="28">
        <v>7.8555802824877893E-3</v>
      </c>
      <c r="D1401" s="28">
        <v>-2.1394672344087801E-3</v>
      </c>
      <c r="E1401" s="28">
        <v>-9.4402495798663003E-3</v>
      </c>
      <c r="F1401" s="28">
        <v>-6.4185957817984203E-3</v>
      </c>
      <c r="G1401" s="28">
        <v>1.74579098161314E-3</v>
      </c>
    </row>
    <row r="1402" spans="1:7" x14ac:dyDescent="0.3">
      <c r="A1402" s="3">
        <v>20141014</v>
      </c>
      <c r="B1402" s="28">
        <v>-1.51006936260003E-3</v>
      </c>
      <c r="C1402" s="28">
        <v>-5.89130107866093E-3</v>
      </c>
      <c r="D1402" s="28">
        <v>-2.5553514498960002E-3</v>
      </c>
      <c r="E1402" s="28">
        <v>-2.3139916639825699E-3</v>
      </c>
      <c r="F1402" s="28">
        <v>-3.8948826382034299E-3</v>
      </c>
      <c r="G1402" s="28">
        <v>-2.8939388076517801E-3</v>
      </c>
    </row>
    <row r="1403" spans="1:7" x14ac:dyDescent="0.3">
      <c r="A1403" s="3">
        <v>20141015</v>
      </c>
      <c r="B1403" s="28">
        <v>3.9627070466959E-3</v>
      </c>
      <c r="C1403" s="28">
        <v>2.1340122083481902E-2</v>
      </c>
      <c r="D1403" s="28">
        <v>-1.35178029219033E-3</v>
      </c>
      <c r="E1403" s="28">
        <v>4.9033148015692101E-3</v>
      </c>
      <c r="F1403" s="28">
        <v>1.00175510736982E-2</v>
      </c>
      <c r="G1403" s="28">
        <v>2.4688885457539201E-5</v>
      </c>
    </row>
    <row r="1404" spans="1:7" x14ac:dyDescent="0.3">
      <c r="A1404" s="3">
        <v>20141016</v>
      </c>
      <c r="B1404" s="28">
        <v>-1.6001372201250901E-2</v>
      </c>
      <c r="C1404" s="28">
        <v>-1.0291390572065601E-2</v>
      </c>
      <c r="D1404" s="28">
        <v>-1.5703939321561399E-2</v>
      </c>
      <c r="E1404" s="28">
        <v>-1.05651685099386E-2</v>
      </c>
      <c r="F1404" s="28">
        <v>-5.9720965330138202E-3</v>
      </c>
      <c r="G1404" s="28">
        <v>-1.0524542013532499E-2</v>
      </c>
    </row>
    <row r="1405" spans="1:7" x14ac:dyDescent="0.3">
      <c r="A1405" s="3">
        <v>20141017</v>
      </c>
      <c r="B1405" s="28">
        <v>-2.4899582769266899E-3</v>
      </c>
      <c r="C1405" s="28">
        <v>-8.9391284516525497E-3</v>
      </c>
      <c r="D1405" s="28">
        <v>1.34852220472706E-3</v>
      </c>
      <c r="E1405" s="28">
        <v>-2.1548789570853999E-3</v>
      </c>
      <c r="F1405" s="28">
        <v>1.98134908535923E-3</v>
      </c>
      <c r="G1405" s="28">
        <v>-8.8064415995207992E-3</v>
      </c>
    </row>
    <row r="1406" spans="1:7" x14ac:dyDescent="0.3">
      <c r="A1406" s="3">
        <v>20141020</v>
      </c>
      <c r="B1406" s="28">
        <v>1.4084758185881599E-2</v>
      </c>
      <c r="C1406" s="28">
        <v>1.2354909122072001E-2</v>
      </c>
      <c r="D1406" s="28">
        <v>8.7209024877863504E-3</v>
      </c>
      <c r="E1406" s="28">
        <v>6.1086217206939098E-3</v>
      </c>
      <c r="F1406" s="28">
        <v>3.8224536390000698E-3</v>
      </c>
      <c r="G1406" s="28">
        <v>7.7182819687294504E-3</v>
      </c>
    </row>
    <row r="1407" spans="1:7" x14ac:dyDescent="0.3">
      <c r="A1407" s="3">
        <v>20141021</v>
      </c>
      <c r="B1407" s="28">
        <v>-1.12144421651354E-2</v>
      </c>
      <c r="C1407" s="28">
        <v>-1.6525575970669601E-2</v>
      </c>
      <c r="D1407" s="28">
        <v>-1.2249844311203999E-2</v>
      </c>
      <c r="E1407" s="28">
        <v>-7.2190906261845799E-3</v>
      </c>
      <c r="F1407" s="28">
        <v>-7.5186837559160103E-3</v>
      </c>
      <c r="G1407" s="28">
        <v>-1.0532765622031599E-2</v>
      </c>
    </row>
    <row r="1408" spans="1:7" x14ac:dyDescent="0.3">
      <c r="A1408" s="3">
        <v>20141022</v>
      </c>
      <c r="B1408" s="28">
        <v>-6.8023066660622602E-3</v>
      </c>
      <c r="C1408" s="28">
        <v>-1.8517889632490601E-2</v>
      </c>
      <c r="D1408" s="28">
        <v>-5.4077921544003101E-3</v>
      </c>
      <c r="E1408" s="28">
        <v>-8.7415099847323804E-3</v>
      </c>
      <c r="F1408" s="28">
        <v>-3.2574100058893399E-3</v>
      </c>
      <c r="G1408" s="28">
        <v>-8.5172115068913607E-3</v>
      </c>
    </row>
    <row r="1409" spans="1:7" x14ac:dyDescent="0.3">
      <c r="A1409" s="3">
        <v>20141023</v>
      </c>
      <c r="B1409" s="28">
        <v>-1.0449550638420801E-2</v>
      </c>
      <c r="C1409" s="28">
        <v>-1.4837790005078301E-2</v>
      </c>
      <c r="D1409" s="28">
        <v>-7.4675192463613997E-3</v>
      </c>
      <c r="E1409" s="28">
        <v>-1.2678004180415E-2</v>
      </c>
      <c r="F1409" s="28">
        <v>-6.0558544215383097E-3</v>
      </c>
      <c r="G1409" s="28">
        <v>-1.35086616689803E-2</v>
      </c>
    </row>
    <row r="1410" spans="1:7" x14ac:dyDescent="0.3">
      <c r="A1410" s="3">
        <v>20141024</v>
      </c>
      <c r="B1410" s="28">
        <v>1.9004878395091501E-3</v>
      </c>
      <c r="C1410" s="28">
        <v>1.60528571998036E-3</v>
      </c>
      <c r="D1410" s="28">
        <v>-3.0343364334502799E-3</v>
      </c>
      <c r="E1410" s="28">
        <v>-9.19382476110497E-4</v>
      </c>
      <c r="F1410" s="28">
        <v>-1.66521152259886E-3</v>
      </c>
      <c r="G1410" s="28">
        <v>-5.7401454066735797E-4</v>
      </c>
    </row>
    <row r="1411" spans="1:7" x14ac:dyDescent="0.3">
      <c r="A1411" s="3">
        <v>20141027</v>
      </c>
      <c r="B1411" s="28">
        <v>5.3392166154005698E-3</v>
      </c>
      <c r="C1411" s="28">
        <v>1.05018370809316E-2</v>
      </c>
      <c r="D1411" s="28">
        <v>3.3250897686222902E-3</v>
      </c>
      <c r="E1411" s="28">
        <v>-8.5431894992050398E-4</v>
      </c>
      <c r="F1411" s="28">
        <v>-1.9662514340607801E-2</v>
      </c>
      <c r="G1411" s="28">
        <v>2.5154656280347298E-3</v>
      </c>
    </row>
    <row r="1412" spans="1:7" x14ac:dyDescent="0.3">
      <c r="A1412" s="3">
        <v>20141028</v>
      </c>
      <c r="B1412" s="28">
        <v>2.3684747058633399E-2</v>
      </c>
      <c r="C1412" s="28">
        <v>1.6768179515939199E-2</v>
      </c>
      <c r="D1412" s="28">
        <v>2.6324045574673501E-2</v>
      </c>
      <c r="E1412" s="28">
        <v>1.38468917659535E-2</v>
      </c>
      <c r="F1412" s="28">
        <v>2.0560685772038099E-2</v>
      </c>
      <c r="G1412" s="28">
        <v>2.6286016585632101E-2</v>
      </c>
    </row>
    <row r="1413" spans="1:7" x14ac:dyDescent="0.3">
      <c r="A1413" s="3">
        <v>20141029</v>
      </c>
      <c r="B1413" s="28">
        <v>9.2939407524615294E-3</v>
      </c>
      <c r="C1413" s="28">
        <v>3.9522009421594801E-3</v>
      </c>
      <c r="D1413" s="28">
        <v>1.03978916331001E-2</v>
      </c>
      <c r="E1413" s="28">
        <v>9.8607459991499995E-3</v>
      </c>
      <c r="F1413" s="28">
        <v>1.9378487438821201E-2</v>
      </c>
      <c r="G1413" s="28">
        <v>1.4531769136569599E-2</v>
      </c>
    </row>
    <row r="1414" spans="1:7" x14ac:dyDescent="0.3">
      <c r="A1414" s="3">
        <v>20141030</v>
      </c>
      <c r="B1414" s="28">
        <v>-1.41271561108279E-4</v>
      </c>
      <c r="C1414" s="28">
        <v>4.3676197812159596E-3</v>
      </c>
      <c r="D1414" s="28">
        <v>-1.21104141950836E-4</v>
      </c>
      <c r="E1414" s="28">
        <v>-5.3493895336768904E-4</v>
      </c>
      <c r="F1414" s="28">
        <v>6.0684093184144999E-3</v>
      </c>
      <c r="G1414" s="28">
        <v>6.1167702810340204E-3</v>
      </c>
    </row>
    <row r="1415" spans="1:7" x14ac:dyDescent="0.3">
      <c r="A1415" s="3">
        <v>20141031</v>
      </c>
      <c r="B1415" s="28">
        <v>-4.9748330540664697E-3</v>
      </c>
      <c r="C1415" s="28">
        <v>-4.6541404889045099E-3</v>
      </c>
      <c r="D1415" s="28">
        <v>-1.1233274709327599E-3</v>
      </c>
      <c r="E1415" s="28">
        <v>7.6388527830087401E-3</v>
      </c>
      <c r="F1415" s="28">
        <v>3.0005604078171499E-2</v>
      </c>
      <c r="G1415" s="28">
        <v>5.2814873082226502E-3</v>
      </c>
    </row>
    <row r="1416" spans="1:7" x14ac:dyDescent="0.3">
      <c r="A1416" s="3">
        <v>20141103</v>
      </c>
      <c r="B1416" s="28">
        <v>5.2211020936835401E-3</v>
      </c>
      <c r="C1416" s="28">
        <v>-8.2147102940860798E-4</v>
      </c>
      <c r="D1416" s="28">
        <v>5.8905522101673699E-3</v>
      </c>
      <c r="E1416" s="28">
        <v>3.6207114945685098E-3</v>
      </c>
      <c r="F1416" s="28">
        <v>-4.0736899271633896E-3</v>
      </c>
      <c r="G1416" s="28">
        <v>1.10786211471032E-2</v>
      </c>
    </row>
    <row r="1417" spans="1:7" x14ac:dyDescent="0.3">
      <c r="A1417" s="3">
        <v>20141104</v>
      </c>
      <c r="B1417" s="28">
        <v>-5.6517422856937104E-3</v>
      </c>
      <c r="C1417" s="28">
        <v>-1.25857292306676E-2</v>
      </c>
      <c r="D1417" s="28">
        <v>1.5741912074411001E-3</v>
      </c>
      <c r="E1417" s="28">
        <v>-1.06923845551576E-2</v>
      </c>
      <c r="F1417" s="28">
        <v>-4.2651546894587698E-3</v>
      </c>
      <c r="G1417" s="28">
        <v>9.7729400877608705E-3</v>
      </c>
    </row>
    <row r="1418" spans="1:7" x14ac:dyDescent="0.3">
      <c r="A1418" s="3">
        <v>20141105</v>
      </c>
      <c r="B1418" s="28">
        <v>-5.4257337714843203E-3</v>
      </c>
      <c r="C1418" s="28">
        <v>-2.55404212192702E-3</v>
      </c>
      <c r="D1418" s="28">
        <v>-3.0578697287423E-3</v>
      </c>
      <c r="E1418" s="28">
        <v>-3.59138831936082E-3</v>
      </c>
      <c r="F1418" s="28">
        <v>-1.13338686610316E-4</v>
      </c>
      <c r="G1418" s="28">
        <v>-6.4730830479131796E-3</v>
      </c>
    </row>
    <row r="1419" spans="1:7" x14ac:dyDescent="0.3">
      <c r="A1419" s="3">
        <v>20141106</v>
      </c>
      <c r="B1419" s="28">
        <v>6.8107457552204096E-3</v>
      </c>
      <c r="C1419" s="28">
        <v>5.2118366232620297E-3</v>
      </c>
      <c r="D1419" s="28">
        <v>4.2615852122661101E-3</v>
      </c>
      <c r="E1419" s="28">
        <v>2.7438668232231001E-3</v>
      </c>
      <c r="F1419" s="28">
        <v>-2.18567019291339E-4</v>
      </c>
      <c r="G1419" s="28">
        <v>2.99010421060311E-3</v>
      </c>
    </row>
    <row r="1420" spans="1:7" x14ac:dyDescent="0.3">
      <c r="A1420" s="3">
        <v>20141107</v>
      </c>
      <c r="B1420" s="28">
        <v>-7.0316850390053096E-3</v>
      </c>
      <c r="C1420" s="28">
        <v>-1.00597644917728E-2</v>
      </c>
      <c r="D1420" s="28">
        <v>-1.0373819758257401E-2</v>
      </c>
      <c r="E1420" s="28">
        <v>-6.2639231588644297E-3</v>
      </c>
      <c r="F1420" s="28">
        <v>9.8174099506039905E-3</v>
      </c>
      <c r="G1420" s="28">
        <v>-1.25904817497313E-2</v>
      </c>
    </row>
    <row r="1421" spans="1:7" x14ac:dyDescent="0.3">
      <c r="A1421" s="3">
        <v>20141110</v>
      </c>
      <c r="B1421" s="28">
        <v>4.9783915453839997E-3</v>
      </c>
      <c r="C1421" s="28">
        <v>8.7382143996868993E-3</v>
      </c>
      <c r="D1421" s="28">
        <v>1.19924240276647E-2</v>
      </c>
      <c r="E1421" s="28">
        <v>2.0728128699415E-2</v>
      </c>
      <c r="F1421" s="28">
        <v>2.7145374890021799E-2</v>
      </c>
      <c r="G1421" s="28">
        <v>2.3156947585090699E-2</v>
      </c>
    </row>
    <row r="1422" spans="1:7" x14ac:dyDescent="0.3">
      <c r="A1422" s="3">
        <v>20141111</v>
      </c>
      <c r="B1422" s="28">
        <v>-2.8797388859744501E-2</v>
      </c>
      <c r="C1422" s="28">
        <v>-2.01568335833807E-2</v>
      </c>
      <c r="D1422" s="28">
        <v>-3.16073695112997E-2</v>
      </c>
      <c r="E1422" s="28">
        <v>-1.4086494410909801E-2</v>
      </c>
      <c r="F1422" s="28">
        <v>1.45028636001613E-2</v>
      </c>
      <c r="G1422" s="28">
        <v>-2.1807828035868299E-2</v>
      </c>
    </row>
    <row r="1423" spans="1:7" x14ac:dyDescent="0.3">
      <c r="A1423" s="3">
        <v>20141112</v>
      </c>
      <c r="B1423" s="28">
        <v>1.3772911004253501E-2</v>
      </c>
      <c r="C1423" s="28">
        <v>9.8921479553473798E-3</v>
      </c>
      <c r="D1423" s="28">
        <v>1.4226287959735399E-2</v>
      </c>
      <c r="E1423" s="28">
        <v>1.4298372067181399E-2</v>
      </c>
      <c r="F1423" s="28">
        <v>1.5049982280091899E-2</v>
      </c>
      <c r="G1423" s="28">
        <v>1.6321616295544301E-2</v>
      </c>
    </row>
    <row r="1424" spans="1:7" x14ac:dyDescent="0.3">
      <c r="A1424" s="3">
        <v>20141113</v>
      </c>
      <c r="B1424" s="28">
        <v>-1.8484356245512201E-2</v>
      </c>
      <c r="C1424" s="28">
        <v>-1.28167821885549E-2</v>
      </c>
      <c r="D1424" s="28">
        <v>-1.69511105432767E-2</v>
      </c>
      <c r="E1424" s="28">
        <v>-4.1351355239702603E-3</v>
      </c>
      <c r="F1424" s="28">
        <v>-5.1635910429416098E-3</v>
      </c>
      <c r="G1424" s="28">
        <v>-4.38368764365849E-3</v>
      </c>
    </row>
    <row r="1425" spans="1:7" x14ac:dyDescent="0.3">
      <c r="A1425" s="3">
        <v>20141114</v>
      </c>
      <c r="B1425" s="28">
        <v>4.8341331860137903E-3</v>
      </c>
      <c r="C1425" s="28">
        <v>1.07192187702409E-2</v>
      </c>
      <c r="D1425" s="28">
        <v>3.9381188110784397E-3</v>
      </c>
      <c r="E1425" s="28">
        <v>6.4084163450721203E-3</v>
      </c>
      <c r="F1425" s="28">
        <v>-2.42663077524675E-3</v>
      </c>
      <c r="G1425" s="28">
        <v>-4.4753915897920498E-3</v>
      </c>
    </row>
    <row r="1426" spans="1:7" x14ac:dyDescent="0.3">
      <c r="A1426" s="3">
        <v>20141117</v>
      </c>
      <c r="B1426" s="28">
        <v>9.3717977453015699E-3</v>
      </c>
      <c r="C1426" s="28">
        <v>8.2577729885510206E-3</v>
      </c>
      <c r="D1426" s="28">
        <v>1.0449338507993299E-2</v>
      </c>
      <c r="E1426" s="28">
        <v>1.94809351054853E-3</v>
      </c>
      <c r="F1426" s="28">
        <v>-1.47766480934778E-2</v>
      </c>
      <c r="G1426" s="28">
        <v>3.36384518582404E-3</v>
      </c>
    </row>
    <row r="1427" spans="1:7" x14ac:dyDescent="0.3">
      <c r="A1427" s="3">
        <v>20141118</v>
      </c>
      <c r="B1427" s="28">
        <v>2.3448401075390401E-3</v>
      </c>
      <c r="C1427" s="28">
        <v>-2.4946189845399501E-3</v>
      </c>
      <c r="D1427" s="28">
        <v>-1.1916679394942901E-3</v>
      </c>
      <c r="E1427" s="28">
        <v>-7.44685255023185E-3</v>
      </c>
      <c r="F1427" s="28">
        <v>-1.50224616486917E-2</v>
      </c>
      <c r="G1427" s="28">
        <v>-3.0582180158499899E-3</v>
      </c>
    </row>
    <row r="1428" spans="1:7" x14ac:dyDescent="0.3">
      <c r="A1428" s="3">
        <v>20141119</v>
      </c>
      <c r="B1428" s="28">
        <v>1.1398222061406E-2</v>
      </c>
      <c r="C1428" s="28">
        <v>7.2165982686938704E-3</v>
      </c>
      <c r="D1428" s="28">
        <v>-1.13841233861324E-3</v>
      </c>
      <c r="E1428" s="28">
        <v>5.2776807848778297E-4</v>
      </c>
      <c r="F1428" s="28">
        <v>-2.2339569805073299E-3</v>
      </c>
      <c r="G1428" s="28">
        <v>-3.1484798949574801E-3</v>
      </c>
    </row>
    <row r="1429" spans="1:7" x14ac:dyDescent="0.3">
      <c r="A1429" s="3">
        <v>20141120</v>
      </c>
      <c r="B1429" s="28">
        <v>-9.8725924277781596E-3</v>
      </c>
      <c r="C1429" s="28">
        <v>-8.9164370273900808E-3</v>
      </c>
      <c r="D1429" s="28">
        <v>-5.2043041114034601E-3</v>
      </c>
      <c r="E1429" s="28">
        <v>-4.5187435579392499E-3</v>
      </c>
      <c r="F1429" s="28">
        <v>5.5112158047023602E-3</v>
      </c>
      <c r="G1429" s="28">
        <v>-1.28049347957856E-3</v>
      </c>
    </row>
    <row r="1430" spans="1:7" x14ac:dyDescent="0.3">
      <c r="A1430" s="3">
        <v>20141121</v>
      </c>
      <c r="B1430" s="28">
        <v>6.3482809100203104E-3</v>
      </c>
      <c r="C1430" s="28">
        <v>6.52256095688134E-3</v>
      </c>
      <c r="D1430" s="28">
        <v>7.8638160788360393E-3</v>
      </c>
      <c r="E1430" s="28">
        <v>9.7427258947660796E-3</v>
      </c>
      <c r="F1430" s="28">
        <v>2.8414782722571301E-2</v>
      </c>
      <c r="G1430" s="28">
        <v>1.17483044845856E-2</v>
      </c>
    </row>
    <row r="1431" spans="1:7" x14ac:dyDescent="0.3">
      <c r="A1431" s="3">
        <v>20141124</v>
      </c>
      <c r="B1431" s="28">
        <v>1.29690755198842E-2</v>
      </c>
      <c r="C1431" s="28">
        <v>2.0374194247289299E-3</v>
      </c>
      <c r="D1431" s="28">
        <v>1.3378771088999901E-2</v>
      </c>
      <c r="E1431" s="28">
        <v>1.32351839313786E-2</v>
      </c>
      <c r="F1431" s="28">
        <v>3.44561187365768E-2</v>
      </c>
      <c r="G1431" s="28">
        <v>2.3470876245597801E-2</v>
      </c>
    </row>
    <row r="1432" spans="1:7" x14ac:dyDescent="0.3">
      <c r="A1432" s="3">
        <v>20141125</v>
      </c>
      <c r="B1432" s="28">
        <v>1.8030636834785702E-2</v>
      </c>
      <c r="C1432" s="28">
        <v>1.18427618940035E-2</v>
      </c>
      <c r="D1432" s="28">
        <v>1.6209631684092101E-2</v>
      </c>
      <c r="E1432" s="28">
        <v>1.5667264210467099E-2</v>
      </c>
      <c r="F1432" s="28">
        <v>8.5533717568330898E-3</v>
      </c>
      <c r="G1432" s="28">
        <v>1.8081876847106802E-2</v>
      </c>
    </row>
    <row r="1433" spans="1:7" x14ac:dyDescent="0.3">
      <c r="A1433" s="3">
        <v>20141126</v>
      </c>
      <c r="B1433" s="28">
        <v>2.6370262665191299E-3</v>
      </c>
      <c r="C1433" s="28">
        <v>2.6776098846602401E-3</v>
      </c>
      <c r="D1433" s="28">
        <v>1.53451703714081E-3</v>
      </c>
      <c r="E1433" s="28">
        <v>4.1433112556254099E-3</v>
      </c>
      <c r="F1433" s="28">
        <v>3.04710727039855E-2</v>
      </c>
      <c r="G1433" s="28">
        <v>2.8198189485998601E-3</v>
      </c>
    </row>
    <row r="1434" spans="1:7" x14ac:dyDescent="0.3">
      <c r="A1434" s="3">
        <v>20141127</v>
      </c>
      <c r="B1434" s="28">
        <v>7.8671371465221E-4</v>
      </c>
      <c r="C1434" s="28">
        <v>5.0406979493979199E-3</v>
      </c>
      <c r="D1434" s="28">
        <v>2.0433567624848301E-3</v>
      </c>
      <c r="E1434" s="28">
        <v>3.2861435653971402E-3</v>
      </c>
      <c r="F1434" s="28">
        <v>2.6691298186721502E-2</v>
      </c>
      <c r="G1434" s="28">
        <v>4.1646646290597602E-3</v>
      </c>
    </row>
    <row r="1435" spans="1:7" x14ac:dyDescent="0.3">
      <c r="A1435" s="3">
        <v>20141128</v>
      </c>
      <c r="B1435" s="28">
        <v>3.8750571048284499E-4</v>
      </c>
      <c r="C1435" s="28">
        <v>-4.1773465915172399E-3</v>
      </c>
      <c r="D1435" s="28">
        <v>-2.9837502303920599E-3</v>
      </c>
      <c r="E1435" s="28">
        <v>6.7711775476101896E-4</v>
      </c>
      <c r="F1435" s="28">
        <v>4.18677476706667E-2</v>
      </c>
      <c r="G1435" s="28">
        <v>2.95783354511295E-3</v>
      </c>
    </row>
    <row r="1436" spans="1:7" x14ac:dyDescent="0.3">
      <c r="A1436" s="3">
        <v>20141201</v>
      </c>
      <c r="B1436" s="28">
        <v>-6.5306777697657298E-3</v>
      </c>
      <c r="C1436" s="28">
        <v>7.9556150137461198E-3</v>
      </c>
      <c r="D1436" s="28">
        <v>-6.6166328424110002E-3</v>
      </c>
      <c r="E1436" s="28">
        <v>1.22093870227208E-2</v>
      </c>
      <c r="F1436" s="28">
        <v>-1.52115932195483E-3</v>
      </c>
      <c r="G1436" s="28">
        <v>4.3145690262395402E-4</v>
      </c>
    </row>
    <row r="1437" spans="1:7" x14ac:dyDescent="0.3">
      <c r="A1437" s="3">
        <v>20141202</v>
      </c>
      <c r="B1437" s="28">
        <v>1.29352575755123E-2</v>
      </c>
      <c r="C1437" s="28">
        <v>8.8201384675700902E-3</v>
      </c>
      <c r="D1437" s="28">
        <v>1.25425572950275E-2</v>
      </c>
      <c r="E1437" s="28">
        <v>1.3682468888784801E-2</v>
      </c>
      <c r="F1437" s="28">
        <v>6.2867685270922999E-2</v>
      </c>
      <c r="G1437" s="28">
        <v>1.6559149138515399E-2</v>
      </c>
    </row>
    <row r="1438" spans="1:7" x14ac:dyDescent="0.3">
      <c r="A1438" s="3">
        <v>20141203</v>
      </c>
      <c r="B1438" s="28">
        <v>1.3701059906710901E-2</v>
      </c>
      <c r="C1438" s="28">
        <v>7.6899245064673697E-3</v>
      </c>
      <c r="D1438" s="28">
        <v>2.0986489236506499E-2</v>
      </c>
      <c r="E1438" s="28">
        <v>2.0412715249353602E-2</v>
      </c>
      <c r="F1438" s="28">
        <v>4.7649084081160297E-3</v>
      </c>
      <c r="G1438" s="28">
        <v>2.1550931114912599E-2</v>
      </c>
    </row>
    <row r="1439" spans="1:7" x14ac:dyDescent="0.3">
      <c r="A1439" s="3">
        <v>20141204</v>
      </c>
      <c r="B1439" s="28">
        <v>2.13511575576604E-2</v>
      </c>
      <c r="C1439" s="28">
        <v>1.8458799057840099E-2</v>
      </c>
      <c r="D1439" s="28">
        <v>1.65124719189997E-2</v>
      </c>
      <c r="E1439" s="28">
        <v>2.2498224571593999E-2</v>
      </c>
      <c r="F1439" s="28">
        <v>6.7994578684235196E-2</v>
      </c>
      <c r="G1439" s="28">
        <v>2.95527937932063E-2</v>
      </c>
    </row>
    <row r="1440" spans="1:7" x14ac:dyDescent="0.3">
      <c r="A1440" s="3">
        <v>20141205</v>
      </c>
      <c r="B1440" s="28">
        <v>-3.93817866723138E-3</v>
      </c>
      <c r="C1440" s="28">
        <v>-1.41731503425051E-2</v>
      </c>
      <c r="D1440" s="28">
        <v>1.2849156480871501E-3</v>
      </c>
      <c r="E1440" s="28">
        <v>-2.4759103778473301E-2</v>
      </c>
      <c r="F1440" s="28">
        <v>3.0587080930729399E-2</v>
      </c>
      <c r="G1440" s="28">
        <v>-1.78486152681233E-2</v>
      </c>
    </row>
    <row r="1441" spans="1:7" x14ac:dyDescent="0.3">
      <c r="A1441" s="3">
        <v>20141208</v>
      </c>
      <c r="B1441" s="28">
        <v>1.5148340017229599E-2</v>
      </c>
      <c r="C1441" s="28">
        <v>5.4082903737039398E-3</v>
      </c>
      <c r="D1441" s="28">
        <v>3.2335770768894399E-2</v>
      </c>
      <c r="E1441" s="28">
        <v>1.7172543137067502E-2</v>
      </c>
      <c r="F1441" s="28">
        <v>4.96825672543929E-2</v>
      </c>
      <c r="G1441" s="28">
        <v>3.6564510439631902E-2</v>
      </c>
    </row>
    <row r="1442" spans="1:7" x14ac:dyDescent="0.3">
      <c r="A1442" s="3">
        <v>20141209</v>
      </c>
      <c r="B1442" s="28">
        <v>-5.26563788119963E-2</v>
      </c>
      <c r="C1442" s="28">
        <v>-2.85052802777227E-2</v>
      </c>
      <c r="D1442" s="28">
        <v>-4.5058640339558698E-2</v>
      </c>
      <c r="E1442" s="28">
        <v>-2.39975080181049E-2</v>
      </c>
      <c r="F1442" s="28">
        <v>-6.1691391253562003E-2</v>
      </c>
      <c r="G1442" s="28">
        <v>-3.5309080464764303E-2</v>
      </c>
    </row>
    <row r="1443" spans="1:7" x14ac:dyDescent="0.3">
      <c r="A1443" s="3">
        <v>20141210</v>
      </c>
      <c r="B1443" s="28">
        <v>3.0885186669799301E-2</v>
      </c>
      <c r="C1443" s="28">
        <v>3.241972181991E-2</v>
      </c>
      <c r="D1443" s="28">
        <v>4.0351314151002599E-2</v>
      </c>
      <c r="E1443" s="28">
        <v>4.1449752978953099E-2</v>
      </c>
      <c r="F1443" s="28">
        <v>2.6548793152884401E-2</v>
      </c>
      <c r="G1443" s="28">
        <v>4.1217685477559302E-2</v>
      </c>
    </row>
    <row r="1444" spans="1:7" x14ac:dyDescent="0.3">
      <c r="A1444" s="3">
        <v>20141211</v>
      </c>
      <c r="B1444" s="28">
        <v>8.6452437375564104E-3</v>
      </c>
      <c r="C1444" s="28">
        <v>4.7282204652531899E-4</v>
      </c>
      <c r="D1444" s="28">
        <v>4.5516515610341101E-3</v>
      </c>
      <c r="E1444" s="28">
        <v>1.2938513797884201E-3</v>
      </c>
      <c r="F1444" s="28">
        <v>-2.8775257260998201E-2</v>
      </c>
      <c r="G1444" s="28">
        <v>1.1000079685919701E-2</v>
      </c>
    </row>
    <row r="1445" spans="1:7" x14ac:dyDescent="0.3">
      <c r="A1445" s="3">
        <v>20141212</v>
      </c>
      <c r="B1445" s="28">
        <v>1.26270822017721E-2</v>
      </c>
      <c r="C1445" s="28">
        <v>2.3897439123501201E-3</v>
      </c>
      <c r="D1445" s="28">
        <v>3.08500972999579E-3</v>
      </c>
      <c r="E1445" s="28">
        <v>3.53236957811634E-3</v>
      </c>
      <c r="F1445" s="28">
        <v>1.84858632058083E-3</v>
      </c>
      <c r="G1445" s="28">
        <v>6.62989602265532E-3</v>
      </c>
    </row>
    <row r="1446" spans="1:7" x14ac:dyDescent="0.3">
      <c r="A1446" s="3">
        <v>20141215</v>
      </c>
      <c r="B1446" s="28">
        <v>1.7565124208270399E-2</v>
      </c>
      <c r="C1446" s="28">
        <v>1.9386271553142299E-2</v>
      </c>
      <c r="D1446" s="28">
        <v>1.03467884648805E-2</v>
      </c>
      <c r="E1446" s="28">
        <v>1.3709865132714801E-2</v>
      </c>
      <c r="F1446" s="28">
        <v>-7.7898101777063001E-4</v>
      </c>
      <c r="G1446" s="28">
        <v>1.1690838283353801E-2</v>
      </c>
    </row>
    <row r="1447" spans="1:7" x14ac:dyDescent="0.3">
      <c r="A1447" s="3">
        <v>20141216</v>
      </c>
      <c r="B1447" s="28">
        <v>-2.90058612859254E-3</v>
      </c>
      <c r="C1447" s="28">
        <v>-2.7631258663246101E-3</v>
      </c>
      <c r="D1447" s="28">
        <v>5.7293052702656901E-4</v>
      </c>
      <c r="E1447" s="28">
        <v>-7.0589671499384898E-3</v>
      </c>
      <c r="F1447" s="28">
        <v>5.6990900235733999E-2</v>
      </c>
      <c r="G1447" s="28">
        <v>7.6057563063682996E-3</v>
      </c>
    </row>
    <row r="1448" spans="1:7" x14ac:dyDescent="0.3">
      <c r="A1448" s="3">
        <v>20141217</v>
      </c>
      <c r="B1448" s="28">
        <v>-1.1937084880632101E-2</v>
      </c>
      <c r="C1448" s="28">
        <v>-1.79654877804198E-2</v>
      </c>
      <c r="D1448" s="28">
        <v>-1.30721048735397E-2</v>
      </c>
      <c r="E1448" s="28">
        <v>-1.42097544158503E-2</v>
      </c>
      <c r="F1448" s="28">
        <v>4.7997217984514402E-2</v>
      </c>
      <c r="G1448" s="28">
        <v>-8.1941494504271205E-3</v>
      </c>
    </row>
    <row r="1449" spans="1:7" x14ac:dyDescent="0.3">
      <c r="A1449" s="3">
        <v>20141218</v>
      </c>
      <c r="B1449" s="28">
        <v>5.89761700265856E-3</v>
      </c>
      <c r="C1449" s="28">
        <v>-6.8739052733526197E-3</v>
      </c>
      <c r="D1449" s="28">
        <v>1.12067378057998E-2</v>
      </c>
      <c r="E1449" s="28">
        <v>6.1446214863324902E-3</v>
      </c>
      <c r="F1449" s="28">
        <v>-2.2912692599635E-2</v>
      </c>
      <c r="G1449" s="28">
        <v>1.7240599499746601E-2</v>
      </c>
    </row>
    <row r="1450" spans="1:7" x14ac:dyDescent="0.3">
      <c r="A1450" s="3">
        <v>20141219</v>
      </c>
      <c r="B1450" s="28">
        <v>-1.4715017174817499E-2</v>
      </c>
      <c r="C1450" s="28">
        <v>-1.2570323321600799E-2</v>
      </c>
      <c r="D1450" s="28">
        <v>2.12626185722539E-3</v>
      </c>
      <c r="E1450" s="28">
        <v>-5.0226992144559203E-3</v>
      </c>
      <c r="F1450" s="28">
        <v>1.2578982077428599E-3</v>
      </c>
      <c r="G1450" s="28">
        <v>2.4987911819396601E-2</v>
      </c>
    </row>
    <row r="1451" spans="1:7" x14ac:dyDescent="0.3">
      <c r="A1451" s="3">
        <v>20141222</v>
      </c>
      <c r="B1451" s="28">
        <v>-4.8981019867117198E-2</v>
      </c>
      <c r="C1451" s="28">
        <v>-3.07086541524299E-2</v>
      </c>
      <c r="D1451" s="28">
        <v>-3.4541563791568197E-2</v>
      </c>
      <c r="E1451" s="28">
        <v>-7.4080249707379198E-3</v>
      </c>
      <c r="F1451" s="28">
        <v>1.5794003465473501E-2</v>
      </c>
      <c r="G1451" s="28">
        <v>-1.7778681255867301E-2</v>
      </c>
    </row>
    <row r="1452" spans="1:7" x14ac:dyDescent="0.3">
      <c r="A1452" s="3">
        <v>20141223</v>
      </c>
      <c r="B1452" s="28">
        <v>-1.71280582714698E-2</v>
      </c>
      <c r="C1452" s="28">
        <v>-8.4619958974503397E-3</v>
      </c>
      <c r="D1452" s="28">
        <v>-2.20249790242322E-2</v>
      </c>
      <c r="E1452" s="28">
        <v>-7.5781352933147598E-4</v>
      </c>
      <c r="F1452" s="28">
        <v>-1.50143137680107E-2</v>
      </c>
      <c r="G1452" s="28">
        <v>-3.7771653366002397E-2</v>
      </c>
    </row>
    <row r="1453" spans="1:7" x14ac:dyDescent="0.3">
      <c r="A1453" s="3">
        <v>20141224</v>
      </c>
      <c r="B1453" s="28">
        <v>1.7100324442633302E-2</v>
      </c>
      <c r="C1453" s="28">
        <v>8.3321470200208893E-3</v>
      </c>
      <c r="D1453" s="28">
        <v>5.1591457835370403E-3</v>
      </c>
      <c r="E1453" s="28">
        <v>-2.66313068059488E-3</v>
      </c>
      <c r="F1453" s="28">
        <v>-4.8544608526864999E-2</v>
      </c>
      <c r="G1453" s="28">
        <v>-3.65422411842141E-3</v>
      </c>
    </row>
    <row r="1454" spans="1:7" x14ac:dyDescent="0.3">
      <c r="A1454" s="3">
        <v>20141225</v>
      </c>
      <c r="B1454" s="28">
        <v>1.50040945119877E-2</v>
      </c>
      <c r="C1454" s="28">
        <v>6.6876099811159799E-3</v>
      </c>
      <c r="D1454" s="28">
        <v>2.3364277781576799E-2</v>
      </c>
      <c r="E1454" s="28">
        <v>1.0077686099579E-2</v>
      </c>
      <c r="F1454" s="28">
        <v>4.3017216465436998E-2</v>
      </c>
      <c r="G1454" s="28">
        <v>3.3654884708571801E-2</v>
      </c>
    </row>
    <row r="1455" spans="1:7" x14ac:dyDescent="0.3">
      <c r="A1455" s="3">
        <v>20141226</v>
      </c>
      <c r="B1455" s="28">
        <v>6.8346490801612604E-3</v>
      </c>
      <c r="C1455" s="28">
        <v>8.9002073396853496E-3</v>
      </c>
      <c r="D1455" s="28">
        <v>1.1058206385590101E-2</v>
      </c>
      <c r="E1455" s="28">
        <v>1.02926611714757E-2</v>
      </c>
      <c r="F1455" s="28">
        <v>5.4715617944959702E-2</v>
      </c>
      <c r="G1455" s="28">
        <v>1.49648209787653E-2</v>
      </c>
    </row>
    <row r="1456" spans="1:7" x14ac:dyDescent="0.3">
      <c r="A1456" s="3">
        <v>20141229</v>
      </c>
      <c r="B1456" s="28">
        <v>-1.7434156306475702E-2</v>
      </c>
      <c r="C1456" s="28">
        <v>-1.3901245002877E-2</v>
      </c>
      <c r="D1456" s="28">
        <v>-9.1556166854063308E-3</v>
      </c>
      <c r="E1456" s="28">
        <v>-4.9397339548188602E-3</v>
      </c>
      <c r="F1456" s="28">
        <v>9.1242692004111295E-3</v>
      </c>
      <c r="G1456" s="28">
        <v>1.2853981318269E-3</v>
      </c>
    </row>
    <row r="1457" spans="1:7" x14ac:dyDescent="0.3">
      <c r="A1457" s="3">
        <v>20141230</v>
      </c>
      <c r="B1457" s="28">
        <v>-2.30192981906935E-2</v>
      </c>
      <c r="C1457" s="28">
        <v>-6.3829838449001104E-4</v>
      </c>
      <c r="D1457" s="28">
        <v>-2.1383106966821601E-2</v>
      </c>
      <c r="E1457" s="28">
        <v>-1.3680220372554499E-2</v>
      </c>
      <c r="F1457" s="28">
        <v>2.0945669114794899E-2</v>
      </c>
      <c r="G1457" s="28">
        <v>-1.59679835209613E-2</v>
      </c>
    </row>
    <row r="1458" spans="1:7" x14ac:dyDescent="0.3">
      <c r="A1458" s="3">
        <v>20141231</v>
      </c>
      <c r="B1458" s="28">
        <v>9.5715968325036701E-3</v>
      </c>
      <c r="C1458" s="28">
        <v>7.8939458511952595E-3</v>
      </c>
      <c r="D1458" s="28">
        <v>1.484716919621E-2</v>
      </c>
      <c r="E1458" s="28">
        <v>1.43073087435374E-2</v>
      </c>
      <c r="F1458" s="28">
        <v>2.8589971982338501E-2</v>
      </c>
      <c r="G1458" s="28">
        <v>1.27042375715514E-2</v>
      </c>
    </row>
    <row r="1459" spans="1:7" x14ac:dyDescent="0.3">
      <c r="A1459" s="3">
        <v>20150105</v>
      </c>
      <c r="B1459" s="28">
        <v>1.6354517726084601E-2</v>
      </c>
      <c r="C1459" s="28">
        <v>1.4623387212935501E-2</v>
      </c>
      <c r="D1459" s="28">
        <v>3.1871569283392097E-2</v>
      </c>
      <c r="E1459" s="28">
        <v>4.2825240362674002E-2</v>
      </c>
      <c r="F1459" s="28">
        <v>1.64833107495405E-2</v>
      </c>
      <c r="G1459" s="28">
        <v>3.7925442744943402E-2</v>
      </c>
    </row>
    <row r="1460" spans="1:7" x14ac:dyDescent="0.3">
      <c r="A1460" s="3">
        <v>20150106</v>
      </c>
      <c r="B1460" s="28">
        <v>2.9291250663128099E-2</v>
      </c>
      <c r="C1460" s="28">
        <v>3.19545276670496E-2</v>
      </c>
      <c r="D1460" s="28">
        <v>2.4119880184069999E-2</v>
      </c>
      <c r="E1460" s="28">
        <v>1.18490955528165E-2</v>
      </c>
      <c r="F1460" s="28">
        <v>-1.8566871462737299E-2</v>
      </c>
      <c r="G1460" s="28">
        <v>7.6111045113397401E-3</v>
      </c>
    </row>
    <row r="1461" spans="1:7" x14ac:dyDescent="0.3">
      <c r="A1461" s="3">
        <v>20150107</v>
      </c>
      <c r="B1461" s="28">
        <v>-6.3226275140217496E-3</v>
      </c>
      <c r="C1461" s="28">
        <v>-7.6760602834251603E-3</v>
      </c>
      <c r="D1461" s="28">
        <v>-1.02395791491986E-3</v>
      </c>
      <c r="E1461" s="28">
        <v>-6.5601024668393501E-3</v>
      </c>
      <c r="F1461" s="28">
        <v>6.5033593811258603E-4</v>
      </c>
      <c r="G1461" s="28">
        <v>7.0375172151227201E-3</v>
      </c>
    </row>
    <row r="1462" spans="1:7" x14ac:dyDescent="0.3">
      <c r="A1462" s="3">
        <v>20150108</v>
      </c>
      <c r="B1462" s="28">
        <v>-2.0359015080354602E-3</v>
      </c>
      <c r="C1462" s="28">
        <v>-1.2634975527774999E-3</v>
      </c>
      <c r="D1462" s="28">
        <v>-5.63549695657655E-3</v>
      </c>
      <c r="E1462" s="28">
        <v>-4.5357229853447397E-3</v>
      </c>
      <c r="F1462" s="28">
        <v>-3.4789009288044202E-2</v>
      </c>
      <c r="G1462" s="28">
        <v>-1.68227567055051E-2</v>
      </c>
    </row>
    <row r="1463" spans="1:7" x14ac:dyDescent="0.3">
      <c r="A1463" s="3">
        <v>20150109</v>
      </c>
      <c r="B1463" s="28">
        <v>-2.39556699188496E-3</v>
      </c>
      <c r="C1463" s="28">
        <v>-6.3316928008780599E-3</v>
      </c>
      <c r="D1463" s="28">
        <v>-5.3407312395362004E-3</v>
      </c>
      <c r="E1463" s="28">
        <v>-1.1590389914428E-2</v>
      </c>
      <c r="F1463" s="28">
        <v>5.58836820696282E-3</v>
      </c>
      <c r="G1463" s="28">
        <v>-9.7428561701526292E-3</v>
      </c>
    </row>
    <row r="1464" spans="1:7" x14ac:dyDescent="0.3">
      <c r="A1464" s="3">
        <v>20150112</v>
      </c>
      <c r="B1464" s="28">
        <v>1.0857119970981901E-3</v>
      </c>
      <c r="C1464" s="28">
        <v>3.1893364497820802E-3</v>
      </c>
      <c r="D1464" s="28">
        <v>-4.2590548226233904E-3</v>
      </c>
      <c r="E1464" s="28">
        <v>-4.7358689499511896E-3</v>
      </c>
      <c r="F1464" s="28">
        <v>-1.12400213194287E-2</v>
      </c>
      <c r="G1464" s="28">
        <v>-2.3211454656661801E-2</v>
      </c>
    </row>
    <row r="1465" spans="1:7" x14ac:dyDescent="0.3">
      <c r="A1465" s="3">
        <v>20150113</v>
      </c>
      <c r="B1465" s="28">
        <v>3.00192102347E-2</v>
      </c>
      <c r="C1465" s="28">
        <v>1.1641155852037399E-2</v>
      </c>
      <c r="D1465" s="28">
        <v>1.84696610866497E-2</v>
      </c>
      <c r="E1465" s="28">
        <v>8.6133279291913199E-3</v>
      </c>
      <c r="F1465" s="28">
        <v>-1.04759840461317E-2</v>
      </c>
      <c r="G1465" s="28">
        <v>6.8258022638089102E-3</v>
      </c>
    </row>
    <row r="1466" spans="1:7" x14ac:dyDescent="0.3">
      <c r="A1466" s="3">
        <v>20150114</v>
      </c>
      <c r="B1466" s="28">
        <v>-6.4549670483671703E-3</v>
      </c>
      <c r="C1466" s="28">
        <v>-1.6723534105288801E-3</v>
      </c>
      <c r="D1466" s="28">
        <v>-9.3882142947391695E-3</v>
      </c>
      <c r="E1466" s="28">
        <v>-1.2980467347149201E-2</v>
      </c>
      <c r="F1466" s="28">
        <v>9.97574338321368E-3</v>
      </c>
      <c r="G1466" s="28">
        <v>-1.2533736262204701E-2</v>
      </c>
    </row>
    <row r="1467" spans="1:7" x14ac:dyDescent="0.3">
      <c r="A1467" s="3">
        <v>20150115</v>
      </c>
      <c r="B1467" s="28">
        <v>4.9006412575696798E-3</v>
      </c>
      <c r="C1467" s="28">
        <v>8.6348404658912305E-4</v>
      </c>
      <c r="D1467" s="28">
        <v>1.3792869217476999E-2</v>
      </c>
      <c r="E1467" s="28">
        <v>1.09567742901709E-2</v>
      </c>
      <c r="F1467" s="28">
        <v>4.26507785027994E-2</v>
      </c>
      <c r="G1467" s="28">
        <v>2.47855633705742E-2</v>
      </c>
    </row>
    <row r="1468" spans="1:7" x14ac:dyDescent="0.3">
      <c r="A1468" s="3">
        <v>20150116</v>
      </c>
      <c r="B1468" s="28">
        <v>2.4058344018646999E-2</v>
      </c>
      <c r="C1468" s="28">
        <v>7.7045807340759796E-3</v>
      </c>
      <c r="D1468" s="28">
        <v>1.5656518700009298E-2</v>
      </c>
      <c r="E1468" s="28">
        <v>6.9406833459613798E-3</v>
      </c>
      <c r="F1468" s="28">
        <v>2.6875974853477801E-3</v>
      </c>
      <c r="G1468" s="28">
        <v>1.3997464826526401E-2</v>
      </c>
    </row>
    <row r="1469" spans="1:7" x14ac:dyDescent="0.3">
      <c r="A1469" s="3">
        <v>20150119</v>
      </c>
      <c r="B1469" s="28">
        <v>-3.3863040363823101E-2</v>
      </c>
      <c r="C1469" s="28">
        <v>-2.6739050263178799E-2</v>
      </c>
      <c r="D1469" s="28">
        <v>-5.2950012942888099E-2</v>
      </c>
      <c r="E1469" s="28">
        <v>-5.0594453968211703E-2</v>
      </c>
      <c r="F1469" s="28">
        <v>-9.3297832278122106E-2</v>
      </c>
      <c r="G1469" s="28">
        <v>-6.5684787362615696E-2</v>
      </c>
    </row>
    <row r="1470" spans="1:7" x14ac:dyDescent="0.3">
      <c r="A1470" s="3">
        <v>20150120</v>
      </c>
      <c r="B1470" s="28">
        <v>5.2550787664156898E-2</v>
      </c>
      <c r="C1470" s="28">
        <v>2.738444839681E-2</v>
      </c>
      <c r="D1470" s="28">
        <v>4.0957206621606103E-2</v>
      </c>
      <c r="E1470" s="28">
        <v>3.15904278352655E-2</v>
      </c>
      <c r="F1470" s="28">
        <v>-6.85532501522373E-3</v>
      </c>
      <c r="G1470" s="28">
        <v>3.16837172904917E-2</v>
      </c>
    </row>
    <row r="1471" spans="1:7" x14ac:dyDescent="0.3">
      <c r="A1471" s="3">
        <v>20150121</v>
      </c>
      <c r="B1471" s="28">
        <v>1.6460477274622201E-2</v>
      </c>
      <c r="C1471" s="28">
        <v>1.8539477412670199E-2</v>
      </c>
      <c r="D1471" s="28">
        <v>2.6107515778178499E-2</v>
      </c>
      <c r="E1471" s="28">
        <v>2.67845305536752E-2</v>
      </c>
      <c r="F1471" s="28">
        <v>6.2172736942858499E-2</v>
      </c>
      <c r="G1471" s="28">
        <v>3.50582423371694E-2</v>
      </c>
    </row>
    <row r="1472" spans="1:7" x14ac:dyDescent="0.3">
      <c r="A1472" s="3">
        <v>20150122</v>
      </c>
      <c r="B1472" s="28">
        <v>1.8464705603163899E-2</v>
      </c>
      <c r="C1472" s="28">
        <v>1.07842108041083E-2</v>
      </c>
      <c r="D1472" s="28">
        <v>2.0795042665139402E-2</v>
      </c>
      <c r="E1472" s="28">
        <v>5.5084716848078997E-3</v>
      </c>
      <c r="F1472" s="28">
        <v>2.7597294756565999E-3</v>
      </c>
      <c r="G1472" s="28">
        <v>1.39183797148406E-2</v>
      </c>
    </row>
    <row r="1473" spans="1:7" x14ac:dyDescent="0.3">
      <c r="A1473" s="3">
        <v>20150123</v>
      </c>
      <c r="B1473" s="28">
        <v>-1.90584114968766E-2</v>
      </c>
      <c r="C1473" s="28">
        <v>-9.1836652021785401E-3</v>
      </c>
      <c r="D1473" s="28">
        <v>-1.45694959964321E-2</v>
      </c>
      <c r="E1473" s="28">
        <v>-6.8072287217816104E-3</v>
      </c>
      <c r="F1473" s="28">
        <v>1.2423370683050499E-2</v>
      </c>
      <c r="G1473" s="28">
        <v>-6.3582646021333403E-3</v>
      </c>
    </row>
    <row r="1474" spans="1:7" x14ac:dyDescent="0.3">
      <c r="A1474" s="3">
        <v>20150126</v>
      </c>
      <c r="B1474" s="28">
        <v>2.1837874128936299E-2</v>
      </c>
      <c r="C1474" s="28">
        <v>1.8453213046263101E-2</v>
      </c>
      <c r="D1474" s="28">
        <v>1.6198949855413501E-2</v>
      </c>
      <c r="E1474" s="28">
        <v>2.0488264138751201E-2</v>
      </c>
      <c r="F1474" s="28">
        <v>-3.67018855769912E-3</v>
      </c>
      <c r="G1474" s="28">
        <v>2.0449092100604499E-2</v>
      </c>
    </row>
    <row r="1475" spans="1:7" x14ac:dyDescent="0.3">
      <c r="A1475" s="3">
        <v>20150127</v>
      </c>
      <c r="B1475" s="28">
        <v>3.6128887713679698E-3</v>
      </c>
      <c r="C1475" s="28">
        <v>2.7481572141494902E-4</v>
      </c>
      <c r="D1475" s="28">
        <v>1.04357381566093E-2</v>
      </c>
      <c r="E1475" s="28">
        <v>1.5843834668328701E-3</v>
      </c>
      <c r="F1475" s="28">
        <v>-2.00217085534279E-2</v>
      </c>
      <c r="G1475" s="28">
        <v>2.36978280046594E-3</v>
      </c>
    </row>
    <row r="1476" spans="1:7" x14ac:dyDescent="0.3">
      <c r="A1476" s="3">
        <v>20150128</v>
      </c>
      <c r="B1476" s="28">
        <v>-1.28512945630731E-2</v>
      </c>
      <c r="C1476" s="28">
        <v>-5.8223268244737203E-3</v>
      </c>
      <c r="D1476" s="28">
        <v>-1.5285443805728801E-2</v>
      </c>
      <c r="E1476" s="28">
        <v>-9.7977956312016098E-3</v>
      </c>
      <c r="F1476" s="28">
        <v>-1.3539882193984699E-2</v>
      </c>
      <c r="G1476" s="28">
        <v>-1.36312857483625E-2</v>
      </c>
    </row>
    <row r="1477" spans="1:7" x14ac:dyDescent="0.3">
      <c r="A1477" s="3">
        <v>20150129</v>
      </c>
      <c r="B1477" s="28">
        <v>-1.3766634356972101E-3</v>
      </c>
      <c r="C1477" s="28">
        <v>-1.72140578426071E-2</v>
      </c>
      <c r="D1477" s="28">
        <v>-9.0959345348774305E-3</v>
      </c>
      <c r="E1477" s="28">
        <v>-1.03892059395245E-2</v>
      </c>
      <c r="F1477" s="28">
        <v>-1.8009129525952901E-2</v>
      </c>
      <c r="G1477" s="28">
        <v>-6.7007374962584796E-3</v>
      </c>
    </row>
    <row r="1478" spans="1:7" x14ac:dyDescent="0.3">
      <c r="A1478" s="3">
        <v>20150130</v>
      </c>
      <c r="B1478" s="28">
        <v>-1.51531696323368E-2</v>
      </c>
      <c r="C1478" s="28">
        <v>-5.3003352209122102E-3</v>
      </c>
      <c r="D1478" s="28">
        <v>-1.55051737289297E-2</v>
      </c>
      <c r="E1478" s="28">
        <v>-3.1996032220252902E-3</v>
      </c>
      <c r="F1478" s="28">
        <v>-9.2006670679534008E-3</v>
      </c>
      <c r="G1478" s="28">
        <v>-2.0750227597922302E-2</v>
      </c>
    </row>
    <row r="1479" spans="1:7" x14ac:dyDescent="0.3">
      <c r="A1479" s="3">
        <v>20150202</v>
      </c>
      <c r="B1479" s="28">
        <v>3.9987419356069297E-3</v>
      </c>
      <c r="C1479" s="28">
        <v>1.8474819792580201E-5</v>
      </c>
      <c r="D1479" s="28">
        <v>-1.11675575365491E-2</v>
      </c>
      <c r="E1479" s="28">
        <v>-1.20889434730585E-2</v>
      </c>
      <c r="F1479" s="28">
        <v>-2.7576024948465099E-2</v>
      </c>
      <c r="G1479" s="28">
        <v>-1.9929148579356699E-2</v>
      </c>
    </row>
    <row r="1480" spans="1:7" x14ac:dyDescent="0.3">
      <c r="A1480" s="3">
        <v>20150203</v>
      </c>
      <c r="B1480" s="28">
        <v>2.3483191530054799E-2</v>
      </c>
      <c r="C1480" s="28">
        <v>9.0721189814296898E-3</v>
      </c>
      <c r="D1480" s="28">
        <v>1.7937616702636099E-2</v>
      </c>
      <c r="E1480" s="28">
        <v>1.6761611341527899E-2</v>
      </c>
      <c r="F1480" s="28">
        <v>3.11296383817714E-2</v>
      </c>
      <c r="G1480" s="28">
        <v>1.80505075836765E-2</v>
      </c>
    </row>
    <row r="1481" spans="1:7" x14ac:dyDescent="0.3">
      <c r="A1481" s="3">
        <v>20150204</v>
      </c>
      <c r="B1481" s="28">
        <v>-3.8321662580915001E-3</v>
      </c>
      <c r="C1481" s="28">
        <v>-1.33669659104367E-2</v>
      </c>
      <c r="D1481" s="28">
        <v>-5.1778005614790696E-3</v>
      </c>
      <c r="E1481" s="28">
        <v>-8.1887208028488707E-3</v>
      </c>
      <c r="F1481" s="28">
        <v>-1.68314084741568E-2</v>
      </c>
      <c r="G1481" s="28">
        <v>-2.3885526049963299E-3</v>
      </c>
    </row>
    <row r="1482" spans="1:7" x14ac:dyDescent="0.3">
      <c r="A1482" s="3">
        <v>20150205</v>
      </c>
      <c r="B1482" s="28">
        <v>2.4459623682100899E-3</v>
      </c>
      <c r="C1482" s="28">
        <v>-9.6440350565976003E-3</v>
      </c>
      <c r="D1482" s="28">
        <v>-1.201604694794E-2</v>
      </c>
      <c r="E1482" s="28">
        <v>-9.1627306131768903E-3</v>
      </c>
      <c r="F1482" s="28">
        <v>-4.6718624281873898E-3</v>
      </c>
      <c r="G1482" s="28">
        <v>-1.8946438359422502E-2</v>
      </c>
    </row>
    <row r="1483" spans="1:7" x14ac:dyDescent="0.3">
      <c r="A1483" s="3">
        <v>20150206</v>
      </c>
      <c r="B1483" s="28">
        <v>-2.2759275583158801E-2</v>
      </c>
      <c r="C1483" s="28">
        <v>-1.03366358041633E-2</v>
      </c>
      <c r="D1483" s="28">
        <v>-2.19576882388203E-2</v>
      </c>
      <c r="E1483" s="28">
        <v>-1.4769719268265299E-2</v>
      </c>
      <c r="F1483" s="28">
        <v>-1.1692892159948899E-2</v>
      </c>
      <c r="G1483" s="28">
        <v>-2.3641960442072299E-2</v>
      </c>
    </row>
    <row r="1484" spans="1:7" x14ac:dyDescent="0.3">
      <c r="A1484" s="3">
        <v>20150209</v>
      </c>
      <c r="B1484" s="28">
        <v>-5.9152698342201998E-3</v>
      </c>
      <c r="C1484" s="28">
        <v>-3.2466483727022098E-3</v>
      </c>
      <c r="D1484" s="28">
        <v>-1.2556969547008899E-3</v>
      </c>
      <c r="E1484" s="28">
        <v>4.2178962625203402E-3</v>
      </c>
      <c r="F1484" s="28">
        <v>1.6773465598712001E-2</v>
      </c>
      <c r="G1484" s="28">
        <v>4.7437416657523701E-4</v>
      </c>
    </row>
    <row r="1485" spans="1:7" x14ac:dyDescent="0.3">
      <c r="A1485" s="3">
        <v>20150210</v>
      </c>
      <c r="B1485" s="28">
        <v>2.15042538385826E-2</v>
      </c>
      <c r="C1485" s="28">
        <v>8.5858398802278607E-3</v>
      </c>
      <c r="D1485" s="28">
        <v>2.1248030215339199E-2</v>
      </c>
      <c r="E1485" s="28">
        <v>1.2677450421920301E-2</v>
      </c>
      <c r="F1485" s="28">
        <v>1.5823334678805302E-2</v>
      </c>
      <c r="G1485" s="28">
        <v>1.8283493532935399E-2</v>
      </c>
    </row>
    <row r="1486" spans="1:7" x14ac:dyDescent="0.3">
      <c r="A1486" s="3">
        <v>20150211</v>
      </c>
      <c r="B1486" s="28">
        <v>2.6840466938928099E-2</v>
      </c>
      <c r="C1486" s="28">
        <v>1.50619503868699E-2</v>
      </c>
      <c r="D1486" s="28">
        <v>1.51895264762679E-2</v>
      </c>
      <c r="E1486" s="28">
        <v>1.46035239199006E-2</v>
      </c>
      <c r="F1486" s="28">
        <v>4.2094877058275401E-3</v>
      </c>
      <c r="G1486" s="28">
        <v>4.3190858299494202E-3</v>
      </c>
    </row>
    <row r="1487" spans="1:7" x14ac:dyDescent="0.3">
      <c r="A1487" s="3">
        <v>20150212</v>
      </c>
      <c r="B1487" s="28">
        <v>7.6192608671320399E-3</v>
      </c>
      <c r="C1487" s="28">
        <v>3.0056016120563098E-3</v>
      </c>
      <c r="D1487" s="28">
        <v>9.4981628430000908E-3</v>
      </c>
      <c r="E1487" s="28">
        <v>8.2486729051560407E-3</v>
      </c>
      <c r="F1487" s="28">
        <v>-1.7617563105996399E-3</v>
      </c>
      <c r="G1487" s="28">
        <v>7.4997447634428602E-3</v>
      </c>
    </row>
    <row r="1488" spans="1:7" x14ac:dyDescent="0.3">
      <c r="A1488" s="3">
        <v>20150213</v>
      </c>
      <c r="B1488" s="28">
        <v>8.9335675328539102E-3</v>
      </c>
      <c r="C1488" s="28">
        <v>1.9785830924515201E-2</v>
      </c>
      <c r="D1488" s="28">
        <v>9.9290323378105495E-3</v>
      </c>
      <c r="E1488" s="28">
        <v>9.7855425982219506E-3</v>
      </c>
      <c r="F1488" s="28">
        <v>6.7480218881556002E-3</v>
      </c>
      <c r="G1488" s="28">
        <v>1.2053345987175199E-2</v>
      </c>
    </row>
    <row r="1489" spans="1:7" x14ac:dyDescent="0.3">
      <c r="A1489" s="3">
        <v>20150216</v>
      </c>
      <c r="B1489" s="28">
        <v>3.5620111717122101E-2</v>
      </c>
      <c r="C1489" s="28">
        <v>1.6161354323660199E-2</v>
      </c>
      <c r="D1489" s="28">
        <v>2.3088818899200302E-2</v>
      </c>
      <c r="E1489" s="28">
        <v>1.55206516918745E-2</v>
      </c>
      <c r="F1489" s="28">
        <v>-2.69481976565811E-3</v>
      </c>
      <c r="G1489" s="28">
        <v>1.04169211265666E-2</v>
      </c>
    </row>
    <row r="1490" spans="1:7" x14ac:dyDescent="0.3">
      <c r="A1490" s="3">
        <v>20150217</v>
      </c>
      <c r="B1490" s="28">
        <v>-1.27661718094337E-3</v>
      </c>
      <c r="C1490" s="28">
        <v>4.1163094419038098E-3</v>
      </c>
      <c r="D1490" s="28">
        <v>2.4784383349552301E-3</v>
      </c>
      <c r="E1490" s="28">
        <v>4.9105036085586602E-3</v>
      </c>
      <c r="F1490" s="28">
        <v>9.3425937146343705E-3</v>
      </c>
      <c r="G1490" s="28">
        <v>6.9067170674466799E-3</v>
      </c>
    </row>
    <row r="1491" spans="1:7" x14ac:dyDescent="0.3">
      <c r="A1491" s="3">
        <v>20150225</v>
      </c>
      <c r="B1491" s="28">
        <v>-8.8997193609468596E-3</v>
      </c>
      <c r="C1491" s="28">
        <v>1.1566524921073299E-3</v>
      </c>
      <c r="D1491" s="28">
        <v>-2.1372776385541301E-3</v>
      </c>
      <c r="E1491" s="28">
        <v>-5.63787959136745E-3</v>
      </c>
      <c r="F1491" s="28">
        <v>-1.9351198751615301E-2</v>
      </c>
      <c r="G1491" s="28">
        <v>-2.1883436792389001E-3</v>
      </c>
    </row>
    <row r="1492" spans="1:7" x14ac:dyDescent="0.3">
      <c r="A1492" s="3">
        <v>20150226</v>
      </c>
      <c r="B1492" s="28">
        <v>3.6459449020731999E-3</v>
      </c>
      <c r="C1492" s="28">
        <v>3.1196359951238101E-3</v>
      </c>
      <c r="D1492" s="28">
        <v>1.2834851117656599E-2</v>
      </c>
      <c r="E1492" s="28">
        <v>8.3139545294160701E-3</v>
      </c>
      <c r="F1492" s="28">
        <v>3.0505382001786398E-2</v>
      </c>
      <c r="G1492" s="28">
        <v>2.65698777794326E-2</v>
      </c>
    </row>
    <row r="1493" spans="1:7" x14ac:dyDescent="0.3">
      <c r="A1493" s="3">
        <v>20150227</v>
      </c>
      <c r="B1493" s="28">
        <v>1.561428332117E-2</v>
      </c>
      <c r="C1493" s="28">
        <v>2.9791841188982499E-3</v>
      </c>
      <c r="D1493" s="28">
        <v>1.0532911996998301E-2</v>
      </c>
      <c r="E1493" s="28">
        <v>7.4108856963318401E-3</v>
      </c>
      <c r="F1493" s="28">
        <v>-3.6275649054187602E-3</v>
      </c>
      <c r="G1493" s="28">
        <v>6.9159388980975303E-3</v>
      </c>
    </row>
    <row r="1494" spans="1:7" x14ac:dyDescent="0.3">
      <c r="A1494" s="3">
        <v>20150302</v>
      </c>
      <c r="B1494" s="28">
        <v>1.7132957961716801E-2</v>
      </c>
      <c r="C1494" s="28">
        <v>1.14174062054572E-2</v>
      </c>
      <c r="D1494" s="28">
        <v>1.57752338935663E-2</v>
      </c>
      <c r="E1494" s="28">
        <v>1.42748260652233E-2</v>
      </c>
      <c r="F1494" s="28">
        <v>4.4109822469982204E-3</v>
      </c>
      <c r="G1494" s="28">
        <v>1.3145924038239E-2</v>
      </c>
    </row>
    <row r="1495" spans="1:7" x14ac:dyDescent="0.3">
      <c r="A1495" s="3">
        <v>20150303</v>
      </c>
      <c r="B1495" s="28">
        <v>-1.17581012686432E-2</v>
      </c>
      <c r="C1495" s="28">
        <v>-2.9370760563108499E-3</v>
      </c>
      <c r="D1495" s="28">
        <v>-1.31326067092134E-2</v>
      </c>
      <c r="E1495" s="28">
        <v>-1.3859305711670799E-2</v>
      </c>
      <c r="F1495" s="28">
        <v>-3.5117452372118899E-2</v>
      </c>
      <c r="G1495" s="28">
        <v>-1.1369822058942399E-2</v>
      </c>
    </row>
    <row r="1496" spans="1:7" x14ac:dyDescent="0.3">
      <c r="A1496" s="3">
        <v>20150304</v>
      </c>
      <c r="B1496" s="28">
        <v>1.7178334176923701E-2</v>
      </c>
      <c r="C1496" s="28">
        <v>3.0424521279454698E-2</v>
      </c>
      <c r="D1496" s="28">
        <v>1.49962584834764E-2</v>
      </c>
      <c r="E1496" s="28">
        <v>2.15884573496848E-2</v>
      </c>
      <c r="F1496" s="28">
        <v>-1.9179261040968499E-4</v>
      </c>
      <c r="G1496" s="28">
        <v>5.67073678148258E-3</v>
      </c>
    </row>
    <row r="1497" spans="1:7" x14ac:dyDescent="0.3">
      <c r="A1497" s="3">
        <v>20150305</v>
      </c>
      <c r="B1497" s="28">
        <v>-3.6717629817055201E-3</v>
      </c>
      <c r="C1497" s="28">
        <v>7.5805567284842196E-3</v>
      </c>
      <c r="D1497" s="28">
        <v>8.2085327183438104E-4</v>
      </c>
      <c r="E1497" s="28">
        <v>-5.0310819098858003E-4</v>
      </c>
      <c r="F1497" s="28">
        <v>-1.45112005332706E-2</v>
      </c>
      <c r="G1497" s="28">
        <v>-4.7340901090798604E-3</v>
      </c>
    </row>
    <row r="1498" spans="1:7" x14ac:dyDescent="0.3">
      <c r="A1498" s="3">
        <v>20150306</v>
      </c>
      <c r="B1498" s="28">
        <v>-2.0468320973928499E-2</v>
      </c>
      <c r="C1498" s="28">
        <v>-1.92634093441242E-2</v>
      </c>
      <c r="D1498" s="28">
        <v>-1.54871012176839E-2</v>
      </c>
      <c r="E1498" s="28">
        <v>-9.0520736122469397E-3</v>
      </c>
      <c r="F1498" s="28">
        <v>-7.3900403758305302E-4</v>
      </c>
      <c r="G1498" s="28">
        <v>-1.35971502768175E-3</v>
      </c>
    </row>
    <row r="1499" spans="1:7" x14ac:dyDescent="0.3">
      <c r="A1499" s="3">
        <v>20150309</v>
      </c>
      <c r="B1499" s="28">
        <v>1.43567579803996E-2</v>
      </c>
      <c r="C1499" s="28">
        <v>1.40950192076255E-2</v>
      </c>
      <c r="D1499" s="28">
        <v>1.15508726932646E-2</v>
      </c>
      <c r="E1499" s="28">
        <v>1.58239578265769E-2</v>
      </c>
      <c r="F1499" s="28">
        <v>2.6035360521409898E-2</v>
      </c>
      <c r="G1499" s="28">
        <v>1.0349622900468401E-2</v>
      </c>
    </row>
    <row r="1500" spans="1:7" x14ac:dyDescent="0.3">
      <c r="A1500" s="3">
        <v>20150310</v>
      </c>
      <c r="B1500" s="28">
        <v>9.5092705873038707E-3</v>
      </c>
      <c r="C1500" s="28">
        <v>1.41834774916396E-2</v>
      </c>
      <c r="D1500" s="28">
        <v>4.7331945322596899E-3</v>
      </c>
      <c r="E1500" s="28">
        <v>5.7387205933387402E-3</v>
      </c>
      <c r="F1500" s="28">
        <v>-1.42183215413861E-2</v>
      </c>
      <c r="G1500" s="28">
        <v>1.8380793850617399E-3</v>
      </c>
    </row>
    <row r="1501" spans="1:7" x14ac:dyDescent="0.3">
      <c r="A1501" s="3">
        <v>20150311</v>
      </c>
      <c r="B1501" s="28">
        <v>-5.8600043356826703E-3</v>
      </c>
      <c r="C1501" s="28">
        <v>-9.2087098830130002E-3</v>
      </c>
      <c r="D1501" s="28">
        <v>-3.7605258533215599E-3</v>
      </c>
      <c r="E1501" s="28">
        <v>2.1065542773767102E-3</v>
      </c>
      <c r="F1501" s="28">
        <v>6.49969140291128E-3</v>
      </c>
      <c r="G1501" s="28">
        <v>-4.4724846720144004E-3</v>
      </c>
    </row>
    <row r="1502" spans="1:7" x14ac:dyDescent="0.3">
      <c r="A1502" s="3">
        <v>20150312</v>
      </c>
      <c r="B1502" s="28">
        <v>-4.8013686668598799E-4</v>
      </c>
      <c r="C1502" s="28">
        <v>-1.49728828697209E-3</v>
      </c>
      <c r="D1502" s="28">
        <v>1.51026452417728E-3</v>
      </c>
      <c r="E1502" s="28">
        <v>2.4170612665422799E-4</v>
      </c>
      <c r="F1502" s="28">
        <v>3.7731808536218998E-2</v>
      </c>
      <c r="G1502" s="28">
        <v>6.0711932519362799E-3</v>
      </c>
    </row>
    <row r="1503" spans="1:7" x14ac:dyDescent="0.3">
      <c r="A1503" s="3">
        <v>20150313</v>
      </c>
      <c r="B1503" s="28">
        <v>1.50209818510609E-2</v>
      </c>
      <c r="C1503" s="28">
        <v>1.36703951040082E-2</v>
      </c>
      <c r="D1503" s="28">
        <v>9.5302193243606802E-3</v>
      </c>
      <c r="E1503" s="28">
        <v>1.0295533245020199E-2</v>
      </c>
      <c r="F1503" s="28">
        <v>1.7382675923719301E-3</v>
      </c>
      <c r="G1503" s="28">
        <v>1.1572248449303201E-2</v>
      </c>
    </row>
    <row r="1504" spans="1:7" x14ac:dyDescent="0.3">
      <c r="A1504" s="3">
        <v>20150316</v>
      </c>
      <c r="B1504" s="28">
        <v>3.3607382229282598E-2</v>
      </c>
      <c r="C1504" s="28">
        <v>3.03859837943279E-2</v>
      </c>
      <c r="D1504" s="28">
        <v>2.17452267945661E-2</v>
      </c>
      <c r="E1504" s="28">
        <v>2.6972283388083398E-2</v>
      </c>
      <c r="F1504" s="28">
        <v>2.4440137724672999E-2</v>
      </c>
      <c r="G1504" s="28">
        <v>2.2474745028144401E-2</v>
      </c>
    </row>
    <row r="1505" spans="1:7" x14ac:dyDescent="0.3">
      <c r="A1505" s="3">
        <v>20150317</v>
      </c>
      <c r="B1505" s="28">
        <v>1.1902199891979499E-2</v>
      </c>
      <c r="C1505" s="28">
        <v>4.12867675141211E-3</v>
      </c>
      <c r="D1505" s="28">
        <v>1.8016074591315601E-2</v>
      </c>
      <c r="E1505" s="28">
        <v>7.7453968973826099E-3</v>
      </c>
      <c r="F1505" s="28">
        <v>1.55244619351388E-2</v>
      </c>
      <c r="G1505" s="28">
        <v>2.0680050280914301E-2</v>
      </c>
    </row>
    <row r="1506" spans="1:7" x14ac:dyDescent="0.3">
      <c r="A1506" s="3">
        <v>20150318</v>
      </c>
      <c r="B1506" s="28">
        <v>1.82961229622738E-2</v>
      </c>
      <c r="C1506" s="28">
        <v>1.5237233262248601E-2</v>
      </c>
      <c r="D1506" s="28">
        <v>2.15446589361507E-2</v>
      </c>
      <c r="E1506" s="28">
        <v>2.4027241740911101E-2</v>
      </c>
      <c r="F1506" s="28">
        <v>2.3782535135809399E-2</v>
      </c>
      <c r="G1506" s="28">
        <v>2.26180923796474E-2</v>
      </c>
    </row>
    <row r="1507" spans="1:7" x14ac:dyDescent="0.3">
      <c r="A1507" s="3">
        <v>20150319</v>
      </c>
      <c r="B1507" s="28">
        <v>4.44218969574802E-3</v>
      </c>
      <c r="C1507" s="28">
        <v>-5.8571127171165999E-3</v>
      </c>
      <c r="D1507" s="28">
        <v>5.2620612524469602E-3</v>
      </c>
      <c r="E1507" s="28">
        <v>-1.91853987578541E-3</v>
      </c>
      <c r="F1507" s="28">
        <v>-1.11742941238544E-2</v>
      </c>
      <c r="G1507" s="28">
        <v>1.3882517483162901E-2</v>
      </c>
    </row>
    <row r="1508" spans="1:7" x14ac:dyDescent="0.3">
      <c r="A1508" s="3">
        <v>20150320</v>
      </c>
      <c r="B1508" s="28">
        <v>1.6121304129335701E-2</v>
      </c>
      <c r="C1508" s="28">
        <v>1.1528525093798399E-2</v>
      </c>
      <c r="D1508" s="28">
        <v>3.2319193776052199E-3</v>
      </c>
      <c r="E1508" s="28">
        <v>3.9577906392042599E-3</v>
      </c>
      <c r="F1508" s="28">
        <v>2.99450099459573E-2</v>
      </c>
      <c r="G1508" s="28">
        <v>-1.7586535594372699E-3</v>
      </c>
    </row>
    <row r="1509" spans="1:7" x14ac:dyDescent="0.3">
      <c r="A1509" s="3">
        <v>20150323</v>
      </c>
      <c r="B1509" s="28">
        <v>3.08070649017727E-2</v>
      </c>
      <c r="C1509" s="28">
        <v>1.89355256333077E-2</v>
      </c>
      <c r="D1509" s="28">
        <v>2.0853991383691799E-2</v>
      </c>
      <c r="E1509" s="28">
        <v>2.14554822140023E-2</v>
      </c>
      <c r="F1509" s="28">
        <v>1.44857022524407E-2</v>
      </c>
      <c r="G1509" s="28">
        <v>2.30943603609482E-2</v>
      </c>
    </row>
    <row r="1510" spans="1:7" x14ac:dyDescent="0.3">
      <c r="A1510" s="3">
        <v>20150324</v>
      </c>
      <c r="B1510" s="28">
        <v>1.3482980197286901E-2</v>
      </c>
      <c r="C1510" s="28">
        <v>1.10478775010653E-2</v>
      </c>
      <c r="D1510" s="28">
        <v>3.4662265400586898E-3</v>
      </c>
      <c r="E1510" s="28">
        <v>4.3760283290567199E-3</v>
      </c>
      <c r="F1510" s="28">
        <v>-1.40484277741108E-2</v>
      </c>
      <c r="G1510" s="28">
        <v>9.2312355875425606E-3</v>
      </c>
    </row>
    <row r="1511" spans="1:7" x14ac:dyDescent="0.3">
      <c r="A1511" s="3">
        <v>20150325</v>
      </c>
      <c r="B1511" s="28">
        <v>5.94609541138175E-3</v>
      </c>
      <c r="C1511" s="28">
        <v>1.37669788697804E-2</v>
      </c>
      <c r="D1511" s="28">
        <v>1.1841877963596301E-2</v>
      </c>
      <c r="E1511" s="28">
        <v>1.06989912450419E-2</v>
      </c>
      <c r="F1511" s="28">
        <v>-1.6682729535838998E-2</v>
      </c>
      <c r="G1511" s="28">
        <v>2.6557804019670901E-4</v>
      </c>
    </row>
    <row r="1512" spans="1:7" x14ac:dyDescent="0.3">
      <c r="A1512" s="3">
        <v>20150326</v>
      </c>
      <c r="B1512" s="28">
        <v>-2.5619992433421099E-2</v>
      </c>
      <c r="C1512" s="28">
        <v>-1.37640590432498E-2</v>
      </c>
      <c r="D1512" s="28">
        <v>1.85184258359655E-3</v>
      </c>
      <c r="E1512" s="28">
        <v>2.4639396574300701E-3</v>
      </c>
      <c r="F1512" s="28">
        <v>4.9743130632429597E-3</v>
      </c>
      <c r="G1512" s="28">
        <v>8.1453673137246198E-3</v>
      </c>
    </row>
    <row r="1513" spans="1:7" x14ac:dyDescent="0.3">
      <c r="A1513" s="3">
        <v>20150327</v>
      </c>
      <c r="B1513" s="28">
        <v>8.0514836024387099E-3</v>
      </c>
      <c r="C1513" s="28">
        <v>1.2954047032404801E-2</v>
      </c>
      <c r="D1513" s="28">
        <v>4.5291317296207602E-4</v>
      </c>
      <c r="E1513" s="28">
        <v>5.9278985776322199E-3</v>
      </c>
      <c r="F1513" s="28">
        <v>7.1269492935765099E-3</v>
      </c>
      <c r="G1513" s="28">
        <v>6.8966871635852203E-3</v>
      </c>
    </row>
    <row r="1514" spans="1:7" x14ac:dyDescent="0.3">
      <c r="A1514" s="3">
        <v>20150330</v>
      </c>
      <c r="B1514" s="28">
        <v>4.3288695127530899E-3</v>
      </c>
      <c r="C1514" s="28">
        <v>1.01010776375056E-2</v>
      </c>
      <c r="D1514" s="28">
        <v>1.9426983966631901E-2</v>
      </c>
      <c r="E1514" s="28">
        <v>1.15067597361421E-2</v>
      </c>
      <c r="F1514" s="28">
        <v>3.89492952503993E-2</v>
      </c>
      <c r="G1514" s="28">
        <v>3.0047725818136101E-2</v>
      </c>
    </row>
    <row r="1515" spans="1:7" x14ac:dyDescent="0.3">
      <c r="A1515" s="3">
        <v>20150331</v>
      </c>
      <c r="B1515" s="28">
        <v>1.13749444298609E-2</v>
      </c>
      <c r="C1515" s="28">
        <v>3.6984130448514999E-3</v>
      </c>
      <c r="D1515" s="28">
        <v>-2.4332041743017402E-3</v>
      </c>
      <c r="E1515" s="28">
        <v>-1.5955409849917901E-3</v>
      </c>
      <c r="F1515" s="28">
        <v>-9.0916311081417796E-3</v>
      </c>
      <c r="G1515" s="28">
        <v>-1.29043683329859E-2</v>
      </c>
    </row>
    <row r="1516" spans="1:7" x14ac:dyDescent="0.3">
      <c r="A1516" s="3">
        <v>20150401</v>
      </c>
      <c r="B1516" s="28">
        <v>2.8359929860322802E-2</v>
      </c>
      <c r="C1516" s="28">
        <v>2.5171451385540802E-2</v>
      </c>
      <c r="D1516" s="28">
        <v>2.38772915430478E-2</v>
      </c>
      <c r="E1516" s="28">
        <v>1.8277145212490901E-2</v>
      </c>
      <c r="F1516" s="28">
        <v>1.5464361013618E-2</v>
      </c>
      <c r="G1516" s="28">
        <v>1.8382825141502999E-2</v>
      </c>
    </row>
    <row r="1517" spans="1:7" x14ac:dyDescent="0.3">
      <c r="A1517" s="3">
        <v>20150402</v>
      </c>
      <c r="B1517" s="28">
        <v>1.6597298932308401E-2</v>
      </c>
      <c r="C1517" s="28">
        <v>1.223528580313E-2</v>
      </c>
      <c r="D1517" s="28">
        <v>1.1140123813676199E-2</v>
      </c>
      <c r="E1517" s="28">
        <v>1.29421544038568E-2</v>
      </c>
      <c r="F1517" s="28">
        <v>-8.4403597078516104E-3</v>
      </c>
      <c r="G1517" s="28">
        <v>9.3484770646294606E-3</v>
      </c>
    </row>
    <row r="1518" spans="1:7" x14ac:dyDescent="0.3">
      <c r="A1518" s="3">
        <v>20150403</v>
      </c>
      <c r="B1518" s="28">
        <v>1.6937755529512599E-2</v>
      </c>
      <c r="C1518" s="28">
        <v>1.1275147753101801E-2</v>
      </c>
      <c r="D1518" s="28">
        <v>1.23948992488796E-2</v>
      </c>
      <c r="E1518" s="28">
        <v>7.9545719843510301E-3</v>
      </c>
      <c r="F1518" s="28">
        <v>1.5635010987890802E-2</v>
      </c>
      <c r="G1518" s="28">
        <v>1.0381991167070901E-2</v>
      </c>
    </row>
    <row r="1519" spans="1:7" x14ac:dyDescent="0.3">
      <c r="A1519" s="3">
        <v>20150407</v>
      </c>
      <c r="B1519" s="28">
        <v>1.87780034612983E-2</v>
      </c>
      <c r="C1519" s="28">
        <v>2.9880887797787501E-2</v>
      </c>
      <c r="D1519" s="28">
        <v>1.90697304468932E-2</v>
      </c>
      <c r="E1519" s="28">
        <v>2.0114337846294801E-2</v>
      </c>
      <c r="F1519" s="28">
        <v>2.2861264600233099E-2</v>
      </c>
      <c r="G1519" s="28">
        <v>2.3007180720058501E-2</v>
      </c>
    </row>
    <row r="1520" spans="1:7" x14ac:dyDescent="0.3">
      <c r="A1520" s="3">
        <v>20150408</v>
      </c>
      <c r="B1520" s="28">
        <v>-1.8328951121813E-2</v>
      </c>
      <c r="C1520" s="28">
        <v>-7.7614827257988803E-3</v>
      </c>
      <c r="D1520" s="28">
        <v>-8.41462737610639E-3</v>
      </c>
      <c r="E1520" s="28">
        <v>-3.4046876291545501E-3</v>
      </c>
      <c r="F1520" s="28">
        <v>2.5911898312803699E-2</v>
      </c>
      <c r="G1520" s="28">
        <v>-6.6286450820667595E-4</v>
      </c>
    </row>
    <row r="1521" spans="1:7" x14ac:dyDescent="0.3">
      <c r="A1521" s="3">
        <v>20150409</v>
      </c>
      <c r="B1521" s="28">
        <v>-9.6666603053796804E-3</v>
      </c>
      <c r="C1521" s="28">
        <v>6.2189320423910804E-4</v>
      </c>
      <c r="D1521" s="28">
        <v>-1.78939267978655E-2</v>
      </c>
      <c r="E1521" s="28">
        <v>-1.13081541556095E-2</v>
      </c>
      <c r="F1521" s="28">
        <v>-4.4354187599958698E-4</v>
      </c>
      <c r="G1521" s="28">
        <v>-1.28810467445449E-2</v>
      </c>
    </row>
    <row r="1522" spans="1:7" x14ac:dyDescent="0.3">
      <c r="A1522" s="3">
        <v>20150410</v>
      </c>
      <c r="B1522" s="28">
        <v>2.8421083236287701E-2</v>
      </c>
      <c r="C1522" s="28">
        <v>3.5071519742747997E-2</v>
      </c>
      <c r="D1522" s="28">
        <v>2.08681277012564E-2</v>
      </c>
      <c r="E1522" s="28">
        <v>2.69775761067922E-2</v>
      </c>
      <c r="F1522" s="28">
        <v>1.7246591361233299E-2</v>
      </c>
      <c r="G1522" s="28">
        <v>2.0320032408306099E-2</v>
      </c>
    </row>
    <row r="1523" spans="1:7" x14ac:dyDescent="0.3">
      <c r="A1523" s="3">
        <v>20150413</v>
      </c>
      <c r="B1523" s="28">
        <v>1.85329308232987E-2</v>
      </c>
      <c r="C1523" s="28">
        <v>3.5589356845027502E-2</v>
      </c>
      <c r="D1523" s="28">
        <v>2.19519356197353E-2</v>
      </c>
      <c r="E1523" s="28">
        <v>1.4257813019183401E-2</v>
      </c>
      <c r="F1523" s="28">
        <v>1.15939912770128E-2</v>
      </c>
      <c r="G1523" s="28">
        <v>2.5961763229164801E-2</v>
      </c>
    </row>
    <row r="1524" spans="1:7" x14ac:dyDescent="0.3">
      <c r="A1524" s="3">
        <v>20150414</v>
      </c>
      <c r="B1524" s="28">
        <v>-7.0006152145874502E-3</v>
      </c>
      <c r="C1524" s="28">
        <v>7.9804067979496703E-4</v>
      </c>
      <c r="D1524" s="28">
        <v>9.2131645868295704E-3</v>
      </c>
      <c r="E1524" s="28">
        <v>-7.61979778039307E-4</v>
      </c>
      <c r="F1524" s="28">
        <v>-4.6552890522875701E-3</v>
      </c>
      <c r="G1524" s="28">
        <v>1.4136152176731601E-2</v>
      </c>
    </row>
    <row r="1525" spans="1:7" x14ac:dyDescent="0.3">
      <c r="A1525" s="3">
        <v>20150415</v>
      </c>
      <c r="B1525" s="28">
        <v>-3.8826957783197301E-2</v>
      </c>
      <c r="C1525" s="28">
        <v>-3.9722949051322301E-2</v>
      </c>
      <c r="D1525" s="28">
        <v>-2.6586850925781499E-2</v>
      </c>
      <c r="E1525" s="28">
        <v>-3.2475258757534299E-2</v>
      </c>
      <c r="F1525" s="28">
        <v>-9.2454203410728096E-3</v>
      </c>
      <c r="G1525" s="28">
        <v>-1.49429464755778E-2</v>
      </c>
    </row>
    <row r="1526" spans="1:7" x14ac:dyDescent="0.3">
      <c r="A1526" s="3">
        <v>20150416</v>
      </c>
      <c r="B1526" s="28">
        <v>1.6300231013340102E-2</v>
      </c>
      <c r="C1526" s="28">
        <v>1.88353909513552E-2</v>
      </c>
      <c r="D1526" s="28">
        <v>2.8436521379370101E-2</v>
      </c>
      <c r="E1526" s="28">
        <v>3.1730295832551901E-2</v>
      </c>
      <c r="F1526" s="28">
        <v>2.8793885045202999E-2</v>
      </c>
      <c r="G1526" s="28">
        <v>2.3634722961398801E-2</v>
      </c>
    </row>
    <row r="1527" spans="1:7" x14ac:dyDescent="0.3">
      <c r="A1527" s="3">
        <v>20150417</v>
      </c>
      <c r="B1527" s="28">
        <v>7.6022218015460302E-3</v>
      </c>
      <c r="C1527" s="28">
        <v>-3.1865665835006602E-3</v>
      </c>
      <c r="D1527" s="28">
        <v>2.87149165996122E-2</v>
      </c>
      <c r="E1527" s="28">
        <v>1.0045337020255901E-2</v>
      </c>
      <c r="F1527" s="28">
        <v>1.80689963070224E-3</v>
      </c>
      <c r="G1527" s="28">
        <v>4.04784169545752E-2</v>
      </c>
    </row>
    <row r="1528" spans="1:7" x14ac:dyDescent="0.3">
      <c r="A1528" s="3">
        <v>20150420</v>
      </c>
      <c r="B1528" s="28">
        <v>-9.2906910641609199E-3</v>
      </c>
      <c r="C1528" s="28">
        <v>-3.12619866142895E-2</v>
      </c>
      <c r="D1528" s="28">
        <v>-1.87121289903706E-3</v>
      </c>
      <c r="E1528" s="28">
        <v>-1.56552623826949E-2</v>
      </c>
      <c r="F1528" s="28">
        <v>-4.0446710314377902E-2</v>
      </c>
      <c r="G1528" s="28">
        <v>1.05887634522751E-2</v>
      </c>
    </row>
    <row r="1529" spans="1:7" x14ac:dyDescent="0.3">
      <c r="A1529" s="3">
        <v>20150421</v>
      </c>
      <c r="B1529" s="28">
        <v>3.8025233500458902E-2</v>
      </c>
      <c r="C1529" s="28">
        <v>3.9770699835462803E-2</v>
      </c>
      <c r="D1529" s="28">
        <v>1.70758783329799E-2</v>
      </c>
      <c r="E1529" s="28">
        <v>4.9191693950203598E-2</v>
      </c>
      <c r="F1529" s="28">
        <v>2.86228706187973E-2</v>
      </c>
      <c r="G1529" s="28">
        <v>2.40550247304339E-3</v>
      </c>
    </row>
    <row r="1530" spans="1:7" x14ac:dyDescent="0.3">
      <c r="A1530" s="3">
        <v>20150422</v>
      </c>
      <c r="B1530" s="28">
        <v>1.68923673613369E-2</v>
      </c>
      <c r="C1530" s="28">
        <v>1.9425852277457401E-2</v>
      </c>
      <c r="D1530" s="28">
        <v>1.6825982830565401E-2</v>
      </c>
      <c r="E1530" s="28">
        <v>1.9666077975017401E-2</v>
      </c>
      <c r="F1530" s="28">
        <v>3.6680241822907501E-2</v>
      </c>
      <c r="G1530" s="28">
        <v>1.9751969601647299E-2</v>
      </c>
    </row>
    <row r="1531" spans="1:7" x14ac:dyDescent="0.3">
      <c r="A1531" s="3">
        <v>20150423</v>
      </c>
      <c r="B1531" s="28">
        <v>8.9516984609421795E-3</v>
      </c>
      <c r="C1531" s="28">
        <v>-6.7879983483953095E-5</v>
      </c>
      <c r="D1531" s="28">
        <v>1.18122861209245E-2</v>
      </c>
      <c r="E1531" s="28">
        <v>2.3546712478258501E-3</v>
      </c>
      <c r="F1531" s="28">
        <v>-1.2238432545541199E-2</v>
      </c>
      <c r="G1531" s="28">
        <v>1.1442106461357101E-2</v>
      </c>
    </row>
    <row r="1532" spans="1:7" x14ac:dyDescent="0.3">
      <c r="A1532" s="3">
        <v>20150424</v>
      </c>
      <c r="B1532" s="28">
        <v>1.0032896621030201E-2</v>
      </c>
      <c r="C1532" s="28">
        <v>2.7900128799025498E-4</v>
      </c>
      <c r="D1532" s="28">
        <v>8.1843028904330598E-3</v>
      </c>
      <c r="E1532" s="28">
        <v>-1.2745083442358E-3</v>
      </c>
      <c r="F1532" s="28">
        <v>-2.6385572059357501E-2</v>
      </c>
      <c r="G1532" s="28">
        <v>4.5582586838714099E-3</v>
      </c>
    </row>
    <row r="1533" spans="1:7" x14ac:dyDescent="0.3">
      <c r="A1533" s="3">
        <v>20150427</v>
      </c>
      <c r="B1533" s="28">
        <v>9.9001040670215097E-3</v>
      </c>
      <c r="C1533" s="28">
        <v>8.2718508522610402E-3</v>
      </c>
      <c r="D1533" s="28">
        <v>1.3562061353577201E-2</v>
      </c>
      <c r="E1533" s="28">
        <v>8.5544837883820106E-3</v>
      </c>
      <c r="F1533" s="28">
        <v>1.9012186683119998E-2</v>
      </c>
      <c r="G1533" s="28">
        <v>3.1745552300332901E-2</v>
      </c>
    </row>
    <row r="1534" spans="1:7" x14ac:dyDescent="0.3">
      <c r="A1534" s="3">
        <v>20150428</v>
      </c>
      <c r="B1534" s="28">
        <v>-3.2421966772004901E-2</v>
      </c>
      <c r="C1534" s="28">
        <v>-2.9012031198398101E-2</v>
      </c>
      <c r="D1534" s="28">
        <v>-3.9038628466073803E-2</v>
      </c>
      <c r="E1534" s="28">
        <v>-2.5112785045152401E-2</v>
      </c>
      <c r="F1534" s="28">
        <v>1.2289967974703599E-3</v>
      </c>
      <c r="G1534" s="28">
        <v>-2.4560435343646402E-2</v>
      </c>
    </row>
    <row r="1535" spans="1:7" x14ac:dyDescent="0.3">
      <c r="A1535" s="3">
        <v>20150429</v>
      </c>
      <c r="B1535" s="28">
        <v>2.9202417010923E-2</v>
      </c>
      <c r="C1535" s="28">
        <v>2.3223628086305601E-2</v>
      </c>
      <c r="D1535" s="28">
        <v>2.21576266232489E-2</v>
      </c>
      <c r="E1535" s="28">
        <v>1.9792018755649701E-2</v>
      </c>
      <c r="F1535" s="28">
        <v>5.38421382106243E-4</v>
      </c>
      <c r="G1535" s="28">
        <v>7.0491216391622502E-3</v>
      </c>
    </row>
    <row r="1536" spans="1:7" x14ac:dyDescent="0.3">
      <c r="A1536" s="3">
        <v>20150430</v>
      </c>
      <c r="B1536" s="28">
        <v>9.6682540942988303E-3</v>
      </c>
      <c r="C1536" s="28">
        <v>-5.8172329293690805E-4</v>
      </c>
      <c r="D1536" s="28">
        <v>-2.4509617255344699E-3</v>
      </c>
      <c r="E1536" s="28">
        <v>-9.55589827179146E-4</v>
      </c>
      <c r="F1536" s="28">
        <v>-7.4522497709139102E-3</v>
      </c>
      <c r="G1536" s="28">
        <v>-4.5066706517012398E-3</v>
      </c>
    </row>
    <row r="1537" spans="1:7" x14ac:dyDescent="0.3">
      <c r="A1537" s="3">
        <v>20150504</v>
      </c>
      <c r="B1537" s="28">
        <v>4.0844596579911402E-3</v>
      </c>
      <c r="C1537" s="28">
        <v>-2.05797254970559E-3</v>
      </c>
      <c r="D1537" s="28">
        <v>1.7292067487498002E-2</v>
      </c>
      <c r="E1537" s="28">
        <v>5.6947169197753703E-3</v>
      </c>
      <c r="F1537" s="28">
        <v>1.3918851631305E-3</v>
      </c>
      <c r="G1537" s="28">
        <v>1.34332108388561E-2</v>
      </c>
    </row>
    <row r="1538" spans="1:7" x14ac:dyDescent="0.3">
      <c r="A1538" s="3">
        <v>20150505</v>
      </c>
      <c r="B1538" s="28">
        <v>-3.53722769432031E-2</v>
      </c>
      <c r="C1538" s="28">
        <v>-2.3241728585507701E-2</v>
      </c>
      <c r="D1538" s="28">
        <v>-3.07477915365067E-2</v>
      </c>
      <c r="E1538" s="28">
        <v>-3.8047762333022497E-2</v>
      </c>
      <c r="F1538" s="28">
        <v>-3.9092641052363999E-2</v>
      </c>
      <c r="G1538" s="28">
        <v>-3.8879883676174898E-2</v>
      </c>
    </row>
    <row r="1539" spans="1:7" x14ac:dyDescent="0.3">
      <c r="A1539" s="3">
        <v>20150506</v>
      </c>
      <c r="B1539" s="28">
        <v>2.5710700089587699E-3</v>
      </c>
      <c r="C1539" s="28">
        <v>-5.8583631999842099E-3</v>
      </c>
      <c r="D1539" s="28">
        <v>-1.8248088129040201E-2</v>
      </c>
      <c r="E1539" s="28">
        <v>-8.90024777690826E-3</v>
      </c>
      <c r="F1539" s="28">
        <v>4.4152685995232904E-3</v>
      </c>
      <c r="G1539" s="28">
        <v>-3.0068411186025702E-2</v>
      </c>
    </row>
    <row r="1540" spans="1:7" x14ac:dyDescent="0.3">
      <c r="A1540" s="3">
        <v>20150507</v>
      </c>
      <c r="B1540" s="28">
        <v>-1.77543655721451E-2</v>
      </c>
      <c r="C1540" s="28">
        <v>-1.76720574828063E-2</v>
      </c>
      <c r="D1540" s="28">
        <v>-2.4662283457331301E-2</v>
      </c>
      <c r="E1540" s="28">
        <v>-6.5093790272322304E-3</v>
      </c>
      <c r="F1540" s="28">
        <v>-3.8146781333657002E-3</v>
      </c>
      <c r="G1540" s="28">
        <v>-3.9770810615868603E-2</v>
      </c>
    </row>
    <row r="1541" spans="1:7" x14ac:dyDescent="0.3">
      <c r="A1541" s="3">
        <v>20150508</v>
      </c>
      <c r="B1541" s="28">
        <v>5.2274786860163097E-2</v>
      </c>
      <c r="C1541" s="28">
        <v>3.1364066033057102E-2</v>
      </c>
      <c r="D1541" s="28">
        <v>3.3487639448291397E-2</v>
      </c>
      <c r="E1541" s="28">
        <v>2.9784659705295001E-2</v>
      </c>
      <c r="F1541" s="28">
        <v>3.4830632202509301E-3</v>
      </c>
      <c r="G1541" s="28">
        <v>3.0812501728589601E-2</v>
      </c>
    </row>
    <row r="1542" spans="1:7" x14ac:dyDescent="0.3">
      <c r="A1542" s="3">
        <v>20150511</v>
      </c>
      <c r="B1542" s="28">
        <v>4.7012622556305297E-2</v>
      </c>
      <c r="C1542" s="28">
        <v>4.0212569216179501E-2</v>
      </c>
      <c r="D1542" s="28">
        <v>3.7354616701852E-2</v>
      </c>
      <c r="E1542" s="28">
        <v>3.3492177776851401E-2</v>
      </c>
      <c r="F1542" s="28">
        <v>2.18497202123317E-2</v>
      </c>
      <c r="G1542" s="28">
        <v>3.4431231100356001E-2</v>
      </c>
    </row>
    <row r="1543" spans="1:7" x14ac:dyDescent="0.3">
      <c r="A1543" s="3">
        <v>20150512</v>
      </c>
      <c r="B1543" s="28">
        <v>2.55913004300551E-2</v>
      </c>
      <c r="C1543" s="28">
        <v>1.31154577808059E-2</v>
      </c>
      <c r="D1543" s="28">
        <v>2.1498826329510799E-2</v>
      </c>
      <c r="E1543" s="28">
        <v>1.5517179476699301E-2</v>
      </c>
      <c r="F1543" s="28">
        <v>5.6033142330220199E-3</v>
      </c>
      <c r="G1543" s="28">
        <v>1.9318466251424402E-2</v>
      </c>
    </row>
    <row r="1544" spans="1:7" x14ac:dyDescent="0.3">
      <c r="A1544" s="3">
        <v>20150513</v>
      </c>
      <c r="B1544" s="28">
        <v>2.5658747934405499E-3</v>
      </c>
      <c r="C1544" s="28">
        <v>6.8190206911913397E-3</v>
      </c>
      <c r="D1544" s="28">
        <v>-1.85615274736638E-3</v>
      </c>
      <c r="E1544" s="28">
        <v>1.27592125896882E-2</v>
      </c>
      <c r="F1544" s="28">
        <v>-1.00936534559013E-2</v>
      </c>
      <c r="G1544" s="28">
        <v>-2.4639287844465301E-3</v>
      </c>
    </row>
    <row r="1545" spans="1:7" x14ac:dyDescent="0.3">
      <c r="A1545" s="3">
        <v>20150514</v>
      </c>
      <c r="B1545" s="28">
        <v>-5.5703528559516201E-3</v>
      </c>
      <c r="C1545" s="28">
        <v>-1.5256887047272599E-3</v>
      </c>
      <c r="D1545" s="28">
        <v>3.1462601564601902E-4</v>
      </c>
      <c r="E1545" s="28">
        <v>-4.1455129044662099E-3</v>
      </c>
      <c r="F1545" s="28">
        <v>-5.4554915413179902E-3</v>
      </c>
      <c r="G1545" s="28">
        <v>9.2827815392488699E-4</v>
      </c>
    </row>
    <row r="1546" spans="1:7" x14ac:dyDescent="0.3">
      <c r="A1546" s="3">
        <v>20150515</v>
      </c>
      <c r="B1546" s="28">
        <v>1.2133301157803401E-3</v>
      </c>
      <c r="C1546" s="28">
        <v>-1.3085511803614201E-2</v>
      </c>
      <c r="D1546" s="28">
        <v>-3.0336385960784999E-3</v>
      </c>
      <c r="E1546" s="28">
        <v>-1.6675839910494001E-2</v>
      </c>
      <c r="F1546" s="28">
        <v>-2.50299023666101E-2</v>
      </c>
      <c r="G1546" s="28">
        <v>-1.02419958784624E-2</v>
      </c>
    </row>
    <row r="1547" spans="1:7" x14ac:dyDescent="0.3">
      <c r="A1547" s="3">
        <v>20150518</v>
      </c>
      <c r="B1547" s="28">
        <v>2.9397155901807599E-2</v>
      </c>
      <c r="C1547" s="28">
        <v>2.0761523349923299E-2</v>
      </c>
      <c r="D1547" s="28">
        <v>1.2316015448706899E-2</v>
      </c>
      <c r="E1547" s="28">
        <v>3.5211771560719502E-4</v>
      </c>
      <c r="F1547" s="28">
        <v>-1.88766467207667E-2</v>
      </c>
      <c r="G1547" s="28">
        <v>-2.5127757661231099E-3</v>
      </c>
    </row>
    <row r="1548" spans="1:7" x14ac:dyDescent="0.3">
      <c r="A1548" s="3">
        <v>20150519</v>
      </c>
      <c r="B1548" s="28">
        <v>1.52982473627057E-2</v>
      </c>
      <c r="C1548" s="28">
        <v>2.04366325351606E-2</v>
      </c>
      <c r="D1548" s="28">
        <v>2.5851522048683299E-2</v>
      </c>
      <c r="E1548" s="28">
        <v>2.5694801649972902E-2</v>
      </c>
      <c r="F1548" s="28">
        <v>4.5338117748937701E-2</v>
      </c>
      <c r="G1548" s="28">
        <v>3.0176251238192599E-2</v>
      </c>
    </row>
    <row r="1549" spans="1:7" x14ac:dyDescent="0.3">
      <c r="A1549" s="3">
        <v>20150520</v>
      </c>
      <c r="B1549" s="28">
        <v>1.7936629296471999E-2</v>
      </c>
      <c r="C1549" s="28">
        <v>1.1116954464483301E-2</v>
      </c>
      <c r="D1549" s="28">
        <v>1.9384412899321201E-2</v>
      </c>
      <c r="E1549" s="28">
        <v>1.17356267980893E-2</v>
      </c>
      <c r="F1549" s="28">
        <v>-2.1442915559058201E-3</v>
      </c>
      <c r="G1549" s="28">
        <v>1.08470634001069E-2</v>
      </c>
    </row>
    <row r="1550" spans="1:7" x14ac:dyDescent="0.3">
      <c r="A1550" s="3">
        <v>20150521</v>
      </c>
      <c r="B1550" s="28">
        <v>3.5649157296041102E-2</v>
      </c>
      <c r="C1550" s="28">
        <v>4.5985646067915401E-2</v>
      </c>
      <c r="D1550" s="28">
        <v>3.6003689337393702E-2</v>
      </c>
      <c r="E1550" s="28">
        <v>3.8650749673878902E-2</v>
      </c>
      <c r="F1550" s="28">
        <v>6.0458626584581898E-3</v>
      </c>
      <c r="G1550" s="28">
        <v>2.5032270146026801E-2</v>
      </c>
    </row>
    <row r="1551" spans="1:7" x14ac:dyDescent="0.3">
      <c r="A1551" s="3">
        <v>20150522</v>
      </c>
      <c r="B1551" s="28">
        <v>2.3475144599851799E-3</v>
      </c>
      <c r="C1551" s="28">
        <v>7.4733494873721901E-3</v>
      </c>
      <c r="D1551" s="28">
        <v>9.3921276359949894E-3</v>
      </c>
      <c r="E1551" s="28">
        <v>1.8964612063098001E-2</v>
      </c>
      <c r="F1551" s="28">
        <v>3.09474539160823E-2</v>
      </c>
      <c r="G1551" s="28">
        <v>2.3592432844207499E-2</v>
      </c>
    </row>
    <row r="1552" spans="1:7" x14ac:dyDescent="0.3">
      <c r="A1552" s="3">
        <v>20150525</v>
      </c>
      <c r="B1552" s="28">
        <v>2.4053967316842999E-2</v>
      </c>
      <c r="C1552" s="28">
        <v>2.4044268000786601E-2</v>
      </c>
      <c r="D1552" s="28">
        <v>3.28542555958279E-2</v>
      </c>
      <c r="E1552" s="28">
        <v>2.9307483392354599E-2</v>
      </c>
      <c r="F1552" s="28">
        <v>2.5304582431372801E-2</v>
      </c>
      <c r="G1552" s="28">
        <v>4.01904833830172E-2</v>
      </c>
    </row>
    <row r="1553" spans="1:7" x14ac:dyDescent="0.3">
      <c r="A1553" s="3">
        <v>20150526</v>
      </c>
      <c r="B1553" s="28">
        <v>4.7168752525724299E-2</v>
      </c>
      <c r="C1553" s="28">
        <v>2.1448313806421201E-2</v>
      </c>
      <c r="D1553" s="28">
        <v>4.4200913773892701E-2</v>
      </c>
      <c r="E1553" s="28">
        <v>3.07429240590672E-2</v>
      </c>
      <c r="F1553" s="28">
        <v>1.0892042274000001E-2</v>
      </c>
      <c r="G1553" s="28">
        <v>2.4908403236690999E-2</v>
      </c>
    </row>
    <row r="1554" spans="1:7" x14ac:dyDescent="0.3">
      <c r="A1554" s="3">
        <v>20150527</v>
      </c>
      <c r="B1554" s="28">
        <v>5.7786748344657102E-3</v>
      </c>
      <c r="C1554" s="28">
        <v>7.39665597920786E-3</v>
      </c>
      <c r="D1554" s="28">
        <v>4.0051749357825099E-3</v>
      </c>
      <c r="E1554" s="28">
        <v>2.8607278532914601E-4</v>
      </c>
      <c r="F1554" s="28">
        <v>-9.0847154955800997E-3</v>
      </c>
      <c r="G1554" s="28">
        <v>6.4716867368159901E-3</v>
      </c>
    </row>
    <row r="1555" spans="1:7" x14ac:dyDescent="0.3">
      <c r="A1555" s="3">
        <v>20150528</v>
      </c>
      <c r="B1555" s="28">
        <v>-5.3773768996662703E-2</v>
      </c>
      <c r="C1555" s="28">
        <v>-6.0598463987089297E-2</v>
      </c>
      <c r="D1555" s="28">
        <v>-5.9835072357725699E-2</v>
      </c>
      <c r="E1555" s="28">
        <v>-6.1518110799134301E-2</v>
      </c>
      <c r="F1555" s="28">
        <v>-7.0890072974978902E-2</v>
      </c>
      <c r="G1555" s="28">
        <v>-6.88516658092517E-2</v>
      </c>
    </row>
    <row r="1556" spans="1:7" x14ac:dyDescent="0.3">
      <c r="A1556" s="3">
        <v>20150529</v>
      </c>
      <c r="B1556" s="28">
        <v>1.9670858203175299E-2</v>
      </c>
      <c r="C1556" s="28">
        <v>2.1855924379839999E-2</v>
      </c>
      <c r="D1556" s="28">
        <v>8.4278918186504494E-3</v>
      </c>
      <c r="E1556" s="28">
        <v>5.2626855749077998E-3</v>
      </c>
      <c r="F1556" s="28">
        <v>-4.0534065821245602E-3</v>
      </c>
      <c r="G1556" s="28">
        <v>5.8575251645638605E-4</v>
      </c>
    </row>
    <row r="1557" spans="1:7" x14ac:dyDescent="0.3">
      <c r="A1557" s="3">
        <v>20150601</v>
      </c>
      <c r="B1557" s="28">
        <v>5.3231645380584697E-2</v>
      </c>
      <c r="C1557" s="28">
        <v>5.8504949314574901E-2</v>
      </c>
      <c r="D1557" s="28">
        <v>4.7881333590545097E-2</v>
      </c>
      <c r="E1557" s="28">
        <v>4.7454393265098503E-2</v>
      </c>
      <c r="F1557" s="28">
        <v>4.6237442297317299E-2</v>
      </c>
      <c r="G1557" s="28">
        <v>5.17065020617095E-2</v>
      </c>
    </row>
    <row r="1558" spans="1:7" x14ac:dyDescent="0.3">
      <c r="A1558" s="3">
        <v>20150602</v>
      </c>
      <c r="B1558" s="28">
        <v>3.7402042534492697E-2</v>
      </c>
      <c r="C1558" s="28">
        <v>2.6838005312673701E-2</v>
      </c>
      <c r="D1558" s="28">
        <v>2.7316847449695002E-2</v>
      </c>
      <c r="E1558" s="28">
        <v>2.5773158032488801E-2</v>
      </c>
      <c r="F1558" s="28">
        <v>4.5082858928230203E-3</v>
      </c>
      <c r="G1558" s="28">
        <v>2.83439039959223E-2</v>
      </c>
    </row>
    <row r="1559" spans="1:7" x14ac:dyDescent="0.3">
      <c r="A1559" s="3">
        <v>20150603</v>
      </c>
      <c r="B1559" s="28">
        <v>-2.3252272107175602E-3</v>
      </c>
      <c r="C1559" s="28">
        <v>-3.80345024867918E-3</v>
      </c>
      <c r="D1559" s="28">
        <v>-3.0606492519028201E-3</v>
      </c>
      <c r="E1559" s="28">
        <v>7.0850144233242199E-5</v>
      </c>
      <c r="F1559" s="28">
        <v>4.7544098804749597E-3</v>
      </c>
      <c r="G1559" s="28">
        <v>-2.1085821925050999E-3</v>
      </c>
    </row>
    <row r="1560" spans="1:7" x14ac:dyDescent="0.3">
      <c r="A1560" s="3">
        <v>20150604</v>
      </c>
      <c r="B1560" s="28">
        <v>-1.4770577186158E-2</v>
      </c>
      <c r="C1560" s="28">
        <v>-7.8350759935683998E-3</v>
      </c>
      <c r="D1560" s="28">
        <v>-8.0751966921483904E-3</v>
      </c>
      <c r="E1560" s="28">
        <v>-1.02309852770733E-2</v>
      </c>
      <c r="F1560" s="28">
        <v>2.6425689251014801E-2</v>
      </c>
      <c r="G1560" s="28">
        <v>1.4883516368744401E-3</v>
      </c>
    </row>
    <row r="1561" spans="1:7" x14ac:dyDescent="0.3">
      <c r="A1561" s="3">
        <v>20150605</v>
      </c>
      <c r="B1561" s="28">
        <v>1.5021691509497901E-4</v>
      </c>
      <c r="C1561" s="28">
        <v>3.9521354584540298E-3</v>
      </c>
      <c r="D1561" s="28">
        <v>1.25351466095992E-2</v>
      </c>
      <c r="E1561" s="28">
        <v>1.3661388354613E-2</v>
      </c>
      <c r="F1561" s="28">
        <v>8.8859794306206106E-5</v>
      </c>
      <c r="G1561" s="28">
        <v>3.0618372197608001E-2</v>
      </c>
    </row>
    <row r="1562" spans="1:7" x14ac:dyDescent="0.3">
      <c r="A1562" s="3">
        <v>20150608</v>
      </c>
      <c r="B1562" s="28">
        <v>-2.14296727508832E-2</v>
      </c>
      <c r="C1562" s="28">
        <v>-6.9266495906325403E-3</v>
      </c>
      <c r="D1562" s="28">
        <v>-8.3681917815571199E-3</v>
      </c>
      <c r="E1562" s="28">
        <v>8.4028083507175604E-3</v>
      </c>
      <c r="F1562" s="28">
        <v>4.6560864113802197E-2</v>
      </c>
      <c r="G1562" s="28">
        <v>1.9050054344328701E-3</v>
      </c>
    </row>
    <row r="1563" spans="1:7" x14ac:dyDescent="0.3">
      <c r="A1563" s="3">
        <v>20150609</v>
      </c>
      <c r="B1563" s="28">
        <v>2.9811235765171799E-3</v>
      </c>
      <c r="C1563" s="28">
        <v>-1.00937044185084E-2</v>
      </c>
      <c r="D1563" s="28">
        <v>1.3527845091792199E-3</v>
      </c>
      <c r="E1563" s="28">
        <v>1.4224551995980501E-3</v>
      </c>
      <c r="F1563" s="28">
        <v>-1.5603956312238E-2</v>
      </c>
      <c r="G1563" s="28">
        <v>-1.71527331865218E-3</v>
      </c>
    </row>
    <row r="1564" spans="1:7" x14ac:dyDescent="0.3">
      <c r="A1564" s="3">
        <v>20150610</v>
      </c>
      <c r="B1564" s="28">
        <v>2.6253099837287401E-2</v>
      </c>
      <c r="C1564" s="28">
        <v>2.2570856135466701E-2</v>
      </c>
      <c r="D1564" s="28">
        <v>4.2926630561823404E-3</v>
      </c>
      <c r="E1564" s="28">
        <v>1.8577104102707302E-2</v>
      </c>
      <c r="F1564" s="28">
        <v>-4.9136964522618603E-3</v>
      </c>
      <c r="G1564" s="28">
        <v>-3.1241570230846599E-3</v>
      </c>
    </row>
    <row r="1565" spans="1:7" x14ac:dyDescent="0.3">
      <c r="A1565" s="3">
        <v>20150611</v>
      </c>
      <c r="B1565" s="28">
        <v>1.5368691628658801E-2</v>
      </c>
      <c r="C1565" s="28">
        <v>1.74053787191812E-2</v>
      </c>
      <c r="D1565" s="28">
        <v>4.1638679992669399E-3</v>
      </c>
      <c r="E1565" s="28">
        <v>1.12385800347996E-2</v>
      </c>
      <c r="F1565" s="28">
        <v>-3.1557212346688701E-3</v>
      </c>
      <c r="G1565" s="28">
        <v>4.6672010319538599E-3</v>
      </c>
    </row>
    <row r="1566" spans="1:7" x14ac:dyDescent="0.3">
      <c r="A1566" s="3">
        <v>20150612</v>
      </c>
      <c r="B1566" s="28">
        <v>4.8286955831346196E-3</v>
      </c>
      <c r="C1566" s="28">
        <v>9.6149841669522298E-3</v>
      </c>
      <c r="D1566" s="28">
        <v>1.0776611417177499E-2</v>
      </c>
      <c r="E1566" s="28">
        <v>1.38949426003612E-2</v>
      </c>
      <c r="F1566" s="28">
        <v>4.4925636529701803E-3</v>
      </c>
      <c r="G1566" s="28">
        <v>7.8117740842376304E-3</v>
      </c>
    </row>
    <row r="1567" spans="1:7" x14ac:dyDescent="0.3">
      <c r="A1567" s="3">
        <v>20150615</v>
      </c>
      <c r="B1567" s="28">
        <v>-3.1911687645927202E-2</v>
      </c>
      <c r="C1567" s="28">
        <v>-2.76196866424013E-2</v>
      </c>
      <c r="D1567" s="28">
        <v>-2.0002817683190299E-2</v>
      </c>
      <c r="E1567" s="28">
        <v>-1.46716529529671E-2</v>
      </c>
      <c r="F1567" s="28">
        <v>-2.6887365427521601E-2</v>
      </c>
      <c r="G1567" s="28">
        <v>-1.42927881136433E-2</v>
      </c>
    </row>
    <row r="1568" spans="1:7" x14ac:dyDescent="0.3">
      <c r="A1568" s="3">
        <v>20150616</v>
      </c>
      <c r="B1568" s="28">
        <v>-4.7874962156368502E-2</v>
      </c>
      <c r="C1568" s="28">
        <v>-3.00676757249661E-2</v>
      </c>
      <c r="D1568" s="28">
        <v>-4.6568348335972801E-2</v>
      </c>
      <c r="E1568" s="28">
        <v>-2.5258633924694501E-2</v>
      </c>
      <c r="F1568" s="28">
        <v>-1.42810120799471E-2</v>
      </c>
      <c r="G1568" s="28">
        <v>-4.7371276383148503E-2</v>
      </c>
    </row>
    <row r="1569" spans="1:7" x14ac:dyDescent="0.3">
      <c r="A1569" s="3">
        <v>20150617</v>
      </c>
      <c r="B1569" s="28">
        <v>2.07810228100631E-2</v>
      </c>
      <c r="C1569" s="28">
        <v>1.0352174716125401E-2</v>
      </c>
      <c r="D1569" s="28">
        <v>1.3353460963465199E-2</v>
      </c>
      <c r="E1569" s="28">
        <v>1.00041005861421E-2</v>
      </c>
      <c r="F1569" s="28">
        <v>6.7441225170553299E-3</v>
      </c>
      <c r="G1569" s="28">
        <v>2.02952184180368E-2</v>
      </c>
    </row>
    <row r="1570" spans="1:7" x14ac:dyDescent="0.3">
      <c r="A1570" s="3">
        <v>20150618</v>
      </c>
      <c r="B1570" s="28">
        <v>-4.7046348263657799E-2</v>
      </c>
      <c r="C1570" s="28">
        <v>-3.6050229152271303E-2</v>
      </c>
      <c r="D1570" s="28">
        <v>-4.1959167794410501E-2</v>
      </c>
      <c r="E1570" s="28">
        <v>-3.40661983199083E-2</v>
      </c>
      <c r="F1570" s="28">
        <v>-4.0169273106629703E-2</v>
      </c>
      <c r="G1570" s="28">
        <v>-3.4861631627788402E-2</v>
      </c>
    </row>
    <row r="1571" spans="1:7" x14ac:dyDescent="0.3">
      <c r="A1571" s="3">
        <v>20150619</v>
      </c>
      <c r="B1571" s="28">
        <v>-5.5359127841022003E-2</v>
      </c>
      <c r="C1571" s="28">
        <v>-6.0851651986009198E-2</v>
      </c>
      <c r="D1571" s="28">
        <v>-5.68707729707814E-2</v>
      </c>
      <c r="E1571" s="28">
        <v>-6.3348317581567407E-2</v>
      </c>
      <c r="F1571" s="28">
        <v>-5.2557474336774601E-2</v>
      </c>
      <c r="G1571" s="28">
        <v>-6.9330139720013506E-2</v>
      </c>
    </row>
    <row r="1572" spans="1:7" x14ac:dyDescent="0.3">
      <c r="A1572" s="3">
        <v>20150623</v>
      </c>
      <c r="B1572" s="28">
        <v>2.15727795911369E-2</v>
      </c>
      <c r="C1572" s="28">
        <v>2.6171963495826098E-2</v>
      </c>
      <c r="D1572" s="28">
        <v>2.8890009940616E-2</v>
      </c>
      <c r="E1572" s="28">
        <v>2.8720631711802801E-2</v>
      </c>
      <c r="F1572" s="28">
        <v>3.3798476769640498E-2</v>
      </c>
      <c r="G1572" s="28">
        <v>2.28925536207681E-2</v>
      </c>
    </row>
    <row r="1573" spans="1:7" x14ac:dyDescent="0.3">
      <c r="A1573" s="3">
        <v>20150624</v>
      </c>
      <c r="B1573" s="28">
        <v>1.4759503694077501E-2</v>
      </c>
      <c r="C1573" s="28">
        <v>1.4986712918226701E-2</v>
      </c>
      <c r="D1573" s="28">
        <v>1.84013842901035E-2</v>
      </c>
      <c r="E1573" s="28">
        <v>2.61614817962076E-2</v>
      </c>
      <c r="F1573" s="28">
        <v>1.26517389757761E-2</v>
      </c>
      <c r="G1573" s="28">
        <v>2.7893522136018901E-2</v>
      </c>
    </row>
    <row r="1574" spans="1:7" x14ac:dyDescent="0.3">
      <c r="A1574" s="3">
        <v>20150625</v>
      </c>
      <c r="B1574" s="28">
        <v>-4.5802048918984303E-2</v>
      </c>
      <c r="C1574" s="28">
        <v>-3.7838570315285598E-2</v>
      </c>
      <c r="D1574" s="28">
        <v>-3.7956716878727703E-2</v>
      </c>
      <c r="E1574" s="28">
        <v>-3.1647416549289403E-2</v>
      </c>
      <c r="F1574" s="28">
        <v>-2.5682920250149802E-2</v>
      </c>
      <c r="G1574" s="28">
        <v>-3.58671611467129E-2</v>
      </c>
    </row>
    <row r="1575" spans="1:7" x14ac:dyDescent="0.3">
      <c r="A1575" s="3">
        <v>20150626</v>
      </c>
      <c r="B1575" s="28">
        <v>-8.8764826048939996E-2</v>
      </c>
      <c r="C1575" s="28">
        <v>-8.2073525695931196E-2</v>
      </c>
      <c r="D1575" s="28">
        <v>-8.8780209372700702E-2</v>
      </c>
      <c r="E1575" s="28">
        <v>-7.6901573343265195E-2</v>
      </c>
      <c r="F1575" s="28">
        <v>-7.0284229258219505E-2</v>
      </c>
      <c r="G1575" s="28">
        <v>-8.3456708851286102E-2</v>
      </c>
    </row>
    <row r="1576" spans="1:7" x14ac:dyDescent="0.3">
      <c r="A1576" s="3">
        <v>20150629</v>
      </c>
      <c r="B1576" s="28">
        <v>-7.2438882471239405E-2</v>
      </c>
      <c r="C1576" s="28">
        <v>-5.1941015950890797E-2</v>
      </c>
      <c r="D1576" s="28">
        <v>-6.8133733521706305E-2</v>
      </c>
      <c r="E1576" s="28">
        <v>-3.77538279233742E-2</v>
      </c>
      <c r="F1576" s="28">
        <v>-2.18089341536685E-2</v>
      </c>
      <c r="G1576" s="28">
        <v>-5.0727874868597297E-2</v>
      </c>
    </row>
    <row r="1577" spans="1:7" x14ac:dyDescent="0.3">
      <c r="A1577" s="3">
        <v>20150630</v>
      </c>
      <c r="B1577" s="28">
        <v>6.5506676899514005E-2</v>
      </c>
      <c r="C1577" s="28">
        <v>6.7321708600309907E-2</v>
      </c>
      <c r="D1577" s="28">
        <v>6.5888167738129999E-2</v>
      </c>
      <c r="E1577" s="28">
        <v>5.8561494204965397E-2</v>
      </c>
      <c r="F1577" s="28">
        <v>7.1379409364998106E-2</v>
      </c>
      <c r="G1577" s="28">
        <v>5.7194887596012302E-2</v>
      </c>
    </row>
    <row r="1578" spans="1:7" x14ac:dyDescent="0.3">
      <c r="A1578" s="3">
        <v>20150701</v>
      </c>
      <c r="B1578" s="28">
        <v>-4.7664948116045602E-2</v>
      </c>
      <c r="C1578" s="28">
        <v>-3.4737549178611299E-2</v>
      </c>
      <c r="D1578" s="28">
        <v>-5.5295333608377198E-2</v>
      </c>
      <c r="E1578" s="28">
        <v>-4.43016305635121E-2</v>
      </c>
      <c r="F1578" s="28">
        <v>-4.6654869101389197E-2</v>
      </c>
      <c r="G1578" s="28">
        <v>-6.0434957120987301E-2</v>
      </c>
    </row>
    <row r="1579" spans="1:7" x14ac:dyDescent="0.3">
      <c r="A1579" s="3">
        <v>20150702</v>
      </c>
      <c r="B1579" s="28">
        <v>-5.5138060111615698E-2</v>
      </c>
      <c r="C1579" s="28">
        <v>-4.7627834333951298E-2</v>
      </c>
      <c r="D1579" s="28">
        <v>-5.1987328097319402E-2</v>
      </c>
      <c r="E1579" s="28">
        <v>-5.0627536145736403E-2</v>
      </c>
      <c r="F1579" s="28">
        <v>-9.8729820127277206E-3</v>
      </c>
      <c r="G1579" s="28">
        <v>-6.3181718344625201E-2</v>
      </c>
    </row>
    <row r="1580" spans="1:7" x14ac:dyDescent="0.3">
      <c r="A1580" s="3">
        <v>20150703</v>
      </c>
      <c r="B1580" s="28">
        <v>-4.9517546888992597E-2</v>
      </c>
      <c r="C1580" s="28">
        <v>-4.0175420573782802E-2</v>
      </c>
      <c r="D1580" s="28">
        <v>-5.63632354444316E-2</v>
      </c>
      <c r="E1580" s="28">
        <v>-6.0467668103359497E-2</v>
      </c>
      <c r="F1580" s="28">
        <v>-4.4090741751279201E-2</v>
      </c>
      <c r="G1580" s="28">
        <v>-6.6857759897783697E-2</v>
      </c>
    </row>
    <row r="1581" spans="1:7" x14ac:dyDescent="0.3">
      <c r="A1581" s="3">
        <v>20150706</v>
      </c>
      <c r="B1581" s="28">
        <v>-3.2241163049675899E-2</v>
      </c>
      <c r="C1581" s="28">
        <v>2.1961012317595501E-3</v>
      </c>
      <c r="D1581" s="28">
        <v>-6.4187918393625101E-3</v>
      </c>
      <c r="E1581" s="28">
        <v>4.5002678265016098E-3</v>
      </c>
      <c r="F1581" s="28">
        <v>5.9893833861177803E-2</v>
      </c>
      <c r="G1581" s="28">
        <v>-2.9331994234985901E-4</v>
      </c>
    </row>
    <row r="1582" spans="1:7" x14ac:dyDescent="0.3">
      <c r="A1582" s="3">
        <v>20150707</v>
      </c>
      <c r="B1582" s="28">
        <v>-6.1857974148908597E-2</v>
      </c>
      <c r="C1582" s="28">
        <v>-6.7463751035056502E-2</v>
      </c>
      <c r="D1582" s="28">
        <v>-5.99935308121941E-2</v>
      </c>
      <c r="E1582" s="28">
        <v>-6.1683448138867197E-2</v>
      </c>
      <c r="F1582" s="28">
        <v>1.8844264123047599E-2</v>
      </c>
      <c r="G1582" s="28">
        <v>-4.3636539266962697E-2</v>
      </c>
    </row>
    <row r="1583" spans="1:7" x14ac:dyDescent="0.3">
      <c r="A1583" s="3">
        <v>20150708</v>
      </c>
      <c r="B1583" s="28">
        <v>-3.1912256280211798E-2</v>
      </c>
      <c r="C1583" s="28">
        <v>-4.3882584293779003E-2</v>
      </c>
      <c r="D1583" s="28">
        <v>-5.2624068112894801E-2</v>
      </c>
      <c r="E1583" s="28">
        <v>-5.2021682197558802E-2</v>
      </c>
      <c r="F1583" s="28">
        <v>-7.4726312839005701E-2</v>
      </c>
      <c r="G1583" s="28">
        <v>-5.27581065855059E-2</v>
      </c>
    </row>
    <row r="1584" spans="1:7" x14ac:dyDescent="0.3">
      <c r="A1584" s="3">
        <v>20150709</v>
      </c>
      <c r="B1584" s="28">
        <v>3.3135733673708999E-2</v>
      </c>
      <c r="C1584" s="28">
        <v>5.1522309471403502E-2</v>
      </c>
      <c r="D1584" s="28">
        <v>5.9341521088674999E-2</v>
      </c>
      <c r="E1584" s="28">
        <v>6.4223682053674305E-2</v>
      </c>
      <c r="F1584" s="28">
        <v>6.0424123358382702E-2</v>
      </c>
      <c r="G1584" s="28">
        <v>6.5449789947304104E-2</v>
      </c>
    </row>
    <row r="1585" spans="1:7" x14ac:dyDescent="0.3">
      <c r="A1585" s="3">
        <v>20150710</v>
      </c>
      <c r="B1585" s="28">
        <v>3.9086364386145697E-2</v>
      </c>
      <c r="C1585" s="28">
        <v>6.1051709525427801E-2</v>
      </c>
      <c r="D1585" s="28">
        <v>6.0719286147630301E-2</v>
      </c>
      <c r="E1585" s="28">
        <v>6.8149536374095904E-2</v>
      </c>
      <c r="F1585" s="28">
        <v>3.6155100351417703E-2</v>
      </c>
      <c r="G1585" s="28">
        <v>6.79772020323344E-2</v>
      </c>
    </row>
    <row r="1586" spans="1:7" x14ac:dyDescent="0.3">
      <c r="A1586" s="3">
        <v>20150713</v>
      </c>
      <c r="B1586" s="28">
        <v>5.7458617801009797E-2</v>
      </c>
      <c r="C1586" s="28">
        <v>5.99979987778817E-2</v>
      </c>
      <c r="D1586" s="28">
        <v>5.4962123545797097E-2</v>
      </c>
      <c r="E1586" s="28">
        <v>5.3479588524646002E-2</v>
      </c>
      <c r="F1586" s="28">
        <v>-8.1158166228752094E-3</v>
      </c>
      <c r="G1586" s="28">
        <v>5.4053476482623798E-2</v>
      </c>
    </row>
    <row r="1587" spans="1:7" x14ac:dyDescent="0.3">
      <c r="A1587" s="3">
        <v>20150714</v>
      </c>
      <c r="B1587" s="28">
        <v>4.3751069393056098E-2</v>
      </c>
      <c r="C1587" s="28">
        <v>1.10218645925829E-2</v>
      </c>
      <c r="D1587" s="28">
        <v>4.27335300096822E-3</v>
      </c>
      <c r="E1587" s="28">
        <v>-1.07358500289073E-2</v>
      </c>
      <c r="F1587" s="28">
        <v>-2.7248570329333099E-2</v>
      </c>
      <c r="G1587" s="28">
        <v>-1.55622627804779E-2</v>
      </c>
    </row>
    <row r="1588" spans="1:7" x14ac:dyDescent="0.3">
      <c r="A1588" s="3">
        <v>20150715</v>
      </c>
      <c r="B1588" s="28">
        <v>-4.8921514253654298E-2</v>
      </c>
      <c r="C1588" s="28">
        <v>-5.54205106644804E-2</v>
      </c>
      <c r="D1588" s="28">
        <v>-5.4476337592772997E-2</v>
      </c>
      <c r="E1588" s="28">
        <v>-4.6516545012962603E-2</v>
      </c>
      <c r="F1588" s="28">
        <v>-1.32029772400836E-2</v>
      </c>
      <c r="G1588" s="28">
        <v>-5.3360710346049701E-2</v>
      </c>
    </row>
    <row r="1589" spans="1:7" x14ac:dyDescent="0.3">
      <c r="A1589" s="3">
        <v>20150716</v>
      </c>
      <c r="B1589" s="28">
        <v>1.9213786530721099E-2</v>
      </c>
      <c r="C1589" s="28">
        <v>2.9003983493269998E-2</v>
      </c>
      <c r="D1589" s="28">
        <v>2.41564974415291E-2</v>
      </c>
      <c r="E1589" s="28">
        <v>1.7294400455167901E-2</v>
      </c>
      <c r="F1589" s="28">
        <v>-5.84640362826396E-3</v>
      </c>
      <c r="G1589" s="28">
        <v>2.1141713139458802E-2</v>
      </c>
    </row>
    <row r="1590" spans="1:7" x14ac:dyDescent="0.3">
      <c r="A1590" s="3">
        <v>20150717</v>
      </c>
      <c r="B1590" s="28">
        <v>6.1493056846195202E-2</v>
      </c>
      <c r="C1590" s="28">
        <v>5.1051846706986002E-2</v>
      </c>
      <c r="D1590" s="28">
        <v>6.2608687999653898E-2</v>
      </c>
      <c r="E1590" s="28">
        <v>4.5744609085938297E-2</v>
      </c>
      <c r="F1590" s="28">
        <v>2.5017435722947699E-2</v>
      </c>
      <c r="G1590" s="28">
        <v>5.2940856161387898E-2</v>
      </c>
    </row>
    <row r="1591" spans="1:7" x14ac:dyDescent="0.3">
      <c r="A1591" s="3">
        <v>20150720</v>
      </c>
      <c r="B1591" s="28">
        <v>2.6977599223376201E-2</v>
      </c>
      <c r="C1591" s="28">
        <v>2.2507821957472702E-3</v>
      </c>
      <c r="D1591" s="28">
        <v>1.7032164931073599E-2</v>
      </c>
      <c r="E1591" s="28">
        <v>3.8518563220277802E-3</v>
      </c>
      <c r="F1591" s="28">
        <v>-7.1832379107757503E-3</v>
      </c>
      <c r="G1591" s="28">
        <v>1.32893656035813E-2</v>
      </c>
    </row>
    <row r="1592" spans="1:7" x14ac:dyDescent="0.3">
      <c r="A1592" s="3">
        <v>20150721</v>
      </c>
      <c r="B1592" s="28">
        <v>4.7209702457767597E-3</v>
      </c>
      <c r="C1592" s="28">
        <v>1.41108688148884E-2</v>
      </c>
      <c r="D1592" s="28">
        <v>6.5636166863441703E-3</v>
      </c>
      <c r="E1592" s="28">
        <v>7.7712088363041196E-3</v>
      </c>
      <c r="F1592" s="28">
        <v>-7.1648863507879704E-3</v>
      </c>
      <c r="G1592" s="28">
        <v>1.3714832886234801E-2</v>
      </c>
    </row>
    <row r="1593" spans="1:7" x14ac:dyDescent="0.3">
      <c r="A1593" s="3">
        <v>20150722</v>
      </c>
      <c r="B1593" s="28">
        <v>2.18856550740156E-2</v>
      </c>
      <c r="C1593" s="28">
        <v>1.2650449266539401E-3</v>
      </c>
      <c r="D1593" s="28">
        <v>1.3814604325957901E-2</v>
      </c>
      <c r="E1593" s="28">
        <v>4.8630366604343897E-3</v>
      </c>
      <c r="F1593" s="28">
        <v>-1.0137260564158399E-2</v>
      </c>
      <c r="G1593" s="28">
        <v>5.8495445065327202E-3</v>
      </c>
    </row>
    <row r="1594" spans="1:7" x14ac:dyDescent="0.3">
      <c r="A1594" s="3">
        <v>20150723</v>
      </c>
      <c r="B1594" s="28">
        <v>2.3925799168078701E-2</v>
      </c>
      <c r="C1594" s="28">
        <v>2.4925382468598899E-2</v>
      </c>
      <c r="D1594" s="28">
        <v>2.3737210620283802E-2</v>
      </c>
      <c r="E1594" s="28">
        <v>2.2128810020179499E-2</v>
      </c>
      <c r="F1594" s="28">
        <v>2.2437392126523601E-2</v>
      </c>
      <c r="G1594" s="28">
        <v>2.5186337888531099E-2</v>
      </c>
    </row>
    <row r="1595" spans="1:7" x14ac:dyDescent="0.3">
      <c r="A1595" s="3">
        <v>20150724</v>
      </c>
      <c r="B1595" s="28">
        <v>-1.3290671823911099E-2</v>
      </c>
      <c r="C1595" s="28">
        <v>-2.17696881913646E-2</v>
      </c>
      <c r="D1595" s="28">
        <v>-1.6358857162702401E-2</v>
      </c>
      <c r="E1595" s="28">
        <v>-1.82669996272945E-2</v>
      </c>
      <c r="F1595" s="28">
        <v>-1.6196905484329699E-2</v>
      </c>
      <c r="G1595" s="28">
        <v>-1.38497652556917E-2</v>
      </c>
    </row>
    <row r="1596" spans="1:7" x14ac:dyDescent="0.3">
      <c r="A1596" s="3">
        <v>20150727</v>
      </c>
      <c r="B1596" s="28">
        <v>-7.7126674939879097E-2</v>
      </c>
      <c r="C1596" s="28">
        <v>-8.0315597976805694E-2</v>
      </c>
      <c r="D1596" s="28">
        <v>-8.4546650830350401E-2</v>
      </c>
      <c r="E1596" s="28">
        <v>-7.8769827192031697E-2</v>
      </c>
      <c r="F1596" s="28">
        <v>-8.5320386215329197E-2</v>
      </c>
      <c r="G1596" s="28">
        <v>-8.3202531150476003E-2</v>
      </c>
    </row>
    <row r="1597" spans="1:7" x14ac:dyDescent="0.3">
      <c r="A1597" s="3">
        <v>20150728</v>
      </c>
      <c r="B1597" s="28">
        <v>-2.0367671336891501E-2</v>
      </c>
      <c r="C1597" s="28">
        <v>1.5732015095407501E-3</v>
      </c>
      <c r="D1597" s="28">
        <v>-1.6582134518747901E-2</v>
      </c>
      <c r="E1597" s="28">
        <v>2.3134489280269201E-3</v>
      </c>
      <c r="F1597" s="28">
        <v>1.55295463057871E-2</v>
      </c>
      <c r="G1597" s="28">
        <v>-2.62856051626674E-2</v>
      </c>
    </row>
    <row r="1598" spans="1:7" x14ac:dyDescent="0.3">
      <c r="A1598" s="3">
        <v>20150729</v>
      </c>
      <c r="B1598" s="28">
        <v>5.1828278051330202E-2</v>
      </c>
      <c r="C1598" s="28">
        <v>4.0378178303481602E-2</v>
      </c>
      <c r="D1598" s="28">
        <v>5.6856441266059002E-2</v>
      </c>
      <c r="E1598" s="28">
        <v>3.4147583708278903E-2</v>
      </c>
      <c r="F1598" s="28">
        <v>8.3736728153005497E-3</v>
      </c>
      <c r="G1598" s="28">
        <v>5.4401116285128601E-2</v>
      </c>
    </row>
    <row r="1599" spans="1:7" x14ac:dyDescent="0.3">
      <c r="A1599" s="3">
        <v>20150730</v>
      </c>
      <c r="B1599" s="28">
        <v>-2.4233588854835099E-2</v>
      </c>
      <c r="C1599" s="28">
        <v>-3.9047842094987802E-2</v>
      </c>
      <c r="D1599" s="28">
        <v>-2.4044647262469999E-2</v>
      </c>
      <c r="E1599" s="28">
        <v>-2.9246171161075401E-2</v>
      </c>
      <c r="F1599" s="28">
        <v>-2.8417696485076398E-2</v>
      </c>
      <c r="G1599" s="28">
        <v>-2.4659664461289199E-2</v>
      </c>
    </row>
    <row r="1600" spans="1:7" x14ac:dyDescent="0.3">
      <c r="A1600" s="3">
        <v>20150731</v>
      </c>
      <c r="B1600" s="28">
        <v>-2.2801750935937799E-2</v>
      </c>
      <c r="C1600" s="28">
        <v>6.8158781640492803E-3</v>
      </c>
      <c r="D1600" s="28">
        <v>-1.6514043790242801E-2</v>
      </c>
      <c r="E1600" s="28">
        <v>-3.6347307557989001E-4</v>
      </c>
      <c r="F1600" s="28">
        <v>1.1464690122762701E-3</v>
      </c>
      <c r="G1600" s="28">
        <v>-8.1338487683921008E-3</v>
      </c>
    </row>
    <row r="1601" spans="1:7" x14ac:dyDescent="0.3">
      <c r="A1601" s="3">
        <v>20150803</v>
      </c>
      <c r="B1601" s="28">
        <v>-4.5179779207859601E-2</v>
      </c>
      <c r="C1601" s="28">
        <v>-1.19271351562516E-3</v>
      </c>
      <c r="D1601" s="28">
        <v>-3.2400091433547301E-2</v>
      </c>
      <c r="E1601" s="28">
        <v>-1.4876678989706E-3</v>
      </c>
      <c r="F1601" s="28">
        <v>1.24785510387802E-2</v>
      </c>
      <c r="G1601" s="28">
        <v>-1.13581710111662E-2</v>
      </c>
    </row>
    <row r="1602" spans="1:7" x14ac:dyDescent="0.3">
      <c r="A1602" s="3">
        <v>20150804</v>
      </c>
      <c r="B1602" s="28">
        <v>6.3036433322663205E-2</v>
      </c>
      <c r="C1602" s="28">
        <v>4.2287992009586502E-2</v>
      </c>
      <c r="D1602" s="28">
        <v>5.72196162706749E-2</v>
      </c>
      <c r="E1602" s="28">
        <v>3.4209820827385301E-2</v>
      </c>
      <c r="F1602" s="28">
        <v>1.7794916781825001E-2</v>
      </c>
      <c r="G1602" s="28">
        <v>4.7646932232412703E-2</v>
      </c>
    </row>
    <row r="1603" spans="1:7" x14ac:dyDescent="0.3">
      <c r="A1603" s="3">
        <v>20150805</v>
      </c>
      <c r="B1603" s="28">
        <v>-1.8511574170289102E-2</v>
      </c>
      <c r="C1603" s="28">
        <v>-1.57858983428503E-2</v>
      </c>
      <c r="D1603" s="28">
        <v>-1.18771850289239E-2</v>
      </c>
      <c r="E1603" s="28">
        <v>-1.6853000830951599E-2</v>
      </c>
      <c r="F1603" s="28">
        <v>-2.36388632740142E-2</v>
      </c>
      <c r="G1603" s="28">
        <v>-1.07047658926545E-2</v>
      </c>
    </row>
    <row r="1604" spans="1:7" x14ac:dyDescent="0.3">
      <c r="A1604" s="3">
        <v>20150806</v>
      </c>
      <c r="B1604" s="28">
        <v>-9.6017093052322491E-3</v>
      </c>
      <c r="C1604" s="28">
        <v>-9.5521609306071491E-3</v>
      </c>
      <c r="D1604" s="28">
        <v>-2.47834183841002E-3</v>
      </c>
      <c r="E1604" s="28">
        <v>-1.2521262495740801E-2</v>
      </c>
      <c r="F1604" s="28">
        <v>-1.0261162355280099E-2</v>
      </c>
      <c r="G1604" s="28">
        <v>-7.95377033819087E-3</v>
      </c>
    </row>
    <row r="1605" spans="1:7" x14ac:dyDescent="0.3">
      <c r="A1605" s="3">
        <v>20150807</v>
      </c>
      <c r="B1605" s="28">
        <v>3.5714130579758301E-2</v>
      </c>
      <c r="C1605" s="28">
        <v>2.2939051828742601E-2</v>
      </c>
      <c r="D1605" s="28">
        <v>2.6368314596977499E-2</v>
      </c>
      <c r="E1605" s="28">
        <v>2.0497050216297E-2</v>
      </c>
      <c r="F1605" s="28">
        <v>1.43769676201254E-2</v>
      </c>
      <c r="G1605" s="28">
        <v>2.48033904459454E-2</v>
      </c>
    </row>
    <row r="1606" spans="1:7" x14ac:dyDescent="0.3">
      <c r="A1606" s="3">
        <v>20150810</v>
      </c>
      <c r="B1606" s="28">
        <v>5.2092496852811802E-2</v>
      </c>
      <c r="C1606" s="28">
        <v>4.2654723815945303E-2</v>
      </c>
      <c r="D1606" s="28">
        <v>5.2933685005987802E-2</v>
      </c>
      <c r="E1606" s="28">
        <v>4.1838143916710702E-2</v>
      </c>
      <c r="F1606" s="28">
        <v>3.8990220245313199E-2</v>
      </c>
      <c r="G1606" s="28">
        <v>5.4214554061941998E-2</v>
      </c>
    </row>
    <row r="1607" spans="1:7" x14ac:dyDescent="0.3">
      <c r="A1607" s="3">
        <v>20150811</v>
      </c>
      <c r="B1607" s="28">
        <v>-5.0515487160060499E-3</v>
      </c>
      <c r="C1607" s="28">
        <v>-5.2547291969075897E-3</v>
      </c>
      <c r="D1607" s="28">
        <v>-1.8693973289326999E-3</v>
      </c>
      <c r="E1607" s="28">
        <v>1.3068345434754601E-2</v>
      </c>
      <c r="F1607" s="28">
        <v>-9.2979709023435601E-3</v>
      </c>
      <c r="G1607" s="28">
        <v>7.0972712600778304E-4</v>
      </c>
    </row>
    <row r="1608" spans="1:7" x14ac:dyDescent="0.3">
      <c r="A1608" s="3">
        <v>20150812</v>
      </c>
      <c r="B1608" s="28">
        <v>-1.1811422261380501E-2</v>
      </c>
      <c r="C1608" s="28">
        <v>-1.8513733691974201E-2</v>
      </c>
      <c r="D1608" s="28">
        <v>-1.16731701778333E-2</v>
      </c>
      <c r="E1608" s="28">
        <v>-7.9113859843769896E-3</v>
      </c>
      <c r="F1608" s="28">
        <v>-1.50752781330445E-2</v>
      </c>
      <c r="G1608" s="28">
        <v>-8.8103176649569608E-3</v>
      </c>
    </row>
    <row r="1609" spans="1:7" x14ac:dyDescent="0.3">
      <c r="A1609" s="3">
        <v>20150813</v>
      </c>
      <c r="B1609" s="28">
        <v>2.1843547086035399E-2</v>
      </c>
      <c r="C1609" s="28">
        <v>1.0737602880232899E-2</v>
      </c>
      <c r="D1609" s="28">
        <v>1.9623948919106699E-2</v>
      </c>
      <c r="E1609" s="28">
        <v>2.0261411499114802E-2</v>
      </c>
      <c r="F1609" s="28">
        <v>8.2033699846814807E-3</v>
      </c>
      <c r="G1609" s="28">
        <v>1.8937214527338798E-2</v>
      </c>
    </row>
    <row r="1610" spans="1:7" x14ac:dyDescent="0.3">
      <c r="A1610" s="3">
        <v>20150814</v>
      </c>
      <c r="B1610" s="28">
        <v>2.8802921270423701E-3</v>
      </c>
      <c r="C1610" s="28">
        <v>7.8122367722292703E-3</v>
      </c>
      <c r="D1610" s="28">
        <v>-1.2433923031064001E-3</v>
      </c>
      <c r="E1610" s="28">
        <v>7.8937929490152103E-3</v>
      </c>
      <c r="F1610" s="28">
        <v>5.5212893326870198E-3</v>
      </c>
      <c r="G1610" s="28">
        <v>-1.08451511341892E-3</v>
      </c>
    </row>
    <row r="1611" spans="1:7" x14ac:dyDescent="0.3">
      <c r="A1611" s="3">
        <v>20150817</v>
      </c>
      <c r="B1611" s="28">
        <v>8.5424398296834007E-3</v>
      </c>
      <c r="C1611" s="28">
        <v>1.9869269804521701E-2</v>
      </c>
      <c r="D1611" s="28">
        <v>1.03734957431935E-2</v>
      </c>
      <c r="E1611" s="28">
        <v>1.28344710480003E-2</v>
      </c>
      <c r="F1611" s="28">
        <v>-8.2164525980153204E-3</v>
      </c>
      <c r="G1611" s="28">
        <v>1.47275891876323E-2</v>
      </c>
    </row>
    <row r="1612" spans="1:7" x14ac:dyDescent="0.3">
      <c r="A1612" s="3">
        <v>20150818</v>
      </c>
      <c r="B1612" s="28">
        <v>-7.1099080843419302E-2</v>
      </c>
      <c r="C1612" s="28">
        <v>-6.3342661981902706E-2</v>
      </c>
      <c r="D1612" s="28">
        <v>-7.7564160169127705E-2</v>
      </c>
      <c r="E1612" s="28">
        <v>-6.7104619133201995E-2</v>
      </c>
      <c r="F1612" s="28">
        <v>-4.96976477321164E-2</v>
      </c>
      <c r="G1612" s="28">
        <v>-7.4107598896885105E-2</v>
      </c>
    </row>
    <row r="1613" spans="1:7" x14ac:dyDescent="0.3">
      <c r="A1613" s="3">
        <v>20150819</v>
      </c>
      <c r="B1613" s="28">
        <v>2.7881256865595099E-2</v>
      </c>
      <c r="C1613" s="28">
        <v>2.5389360531338001E-2</v>
      </c>
      <c r="D1613" s="28">
        <v>1.8389276180144801E-2</v>
      </c>
      <c r="E1613" s="28">
        <v>1.7201210131354401E-2</v>
      </c>
      <c r="F1613" s="28">
        <v>1.1653147953926401E-2</v>
      </c>
      <c r="G1613" s="28">
        <v>1.7027920389972799E-2</v>
      </c>
    </row>
    <row r="1614" spans="1:7" x14ac:dyDescent="0.3">
      <c r="A1614" s="3">
        <v>20150820</v>
      </c>
      <c r="B1614" s="28">
        <v>-2.6456861535383701E-2</v>
      </c>
      <c r="C1614" s="28">
        <v>-3.3188318600534297E-2</v>
      </c>
      <c r="D1614" s="28">
        <v>-3.8055942884035902E-2</v>
      </c>
      <c r="E1614" s="28">
        <v>-3.52219976760468E-2</v>
      </c>
      <c r="F1614" s="28">
        <v>-3.0381441012316698E-2</v>
      </c>
      <c r="G1614" s="28">
        <v>-3.8291745153656201E-2</v>
      </c>
    </row>
    <row r="1615" spans="1:7" x14ac:dyDescent="0.3">
      <c r="A1615" s="3">
        <v>20150821</v>
      </c>
      <c r="B1615" s="28">
        <v>-5.7983865335826501E-2</v>
      </c>
      <c r="C1615" s="28">
        <v>-4.5788253037529598E-2</v>
      </c>
      <c r="D1615" s="28">
        <v>-5.2331714342789999E-2</v>
      </c>
      <c r="E1615" s="28">
        <v>-5.3237784201006798E-2</v>
      </c>
      <c r="F1615" s="28">
        <v>-4.2238513374499201E-2</v>
      </c>
      <c r="G1615" s="28">
        <v>-4.5490240115603403E-2</v>
      </c>
    </row>
    <row r="1616" spans="1:7" x14ac:dyDescent="0.3">
      <c r="A1616" s="3">
        <v>20150824</v>
      </c>
      <c r="B1616" s="28">
        <v>-8.3136701650939504E-2</v>
      </c>
      <c r="C1616" s="28">
        <v>-8.6513024491647703E-2</v>
      </c>
      <c r="D1616" s="28">
        <v>-8.6591799211441597E-2</v>
      </c>
      <c r="E1616" s="28">
        <v>-8.7790512938753507E-2</v>
      </c>
      <c r="F1616" s="28">
        <v>-9.1030532324911997E-2</v>
      </c>
      <c r="G1616" s="28">
        <v>-8.1903104266988602E-2</v>
      </c>
    </row>
    <row r="1617" spans="1:7" x14ac:dyDescent="0.3">
      <c r="A1617" s="3">
        <v>20150825</v>
      </c>
      <c r="B1617" s="28">
        <v>-7.9950722844944297E-2</v>
      </c>
      <c r="C1617" s="28">
        <v>-7.4141239593032801E-2</v>
      </c>
      <c r="D1617" s="28">
        <v>-8.3439326180726706E-2</v>
      </c>
      <c r="E1617" s="28">
        <v>-5.98131337242339E-2</v>
      </c>
      <c r="F1617" s="28">
        <v>-6.5282944787847894E-2</v>
      </c>
      <c r="G1617" s="28">
        <v>-7.9363626586980998E-2</v>
      </c>
    </row>
    <row r="1618" spans="1:7" x14ac:dyDescent="0.3">
      <c r="A1618" s="3">
        <v>20150826</v>
      </c>
      <c r="B1618" s="28">
        <v>-5.1941594411007999E-2</v>
      </c>
      <c r="C1618" s="28">
        <v>-5.7842244542509599E-3</v>
      </c>
      <c r="D1618" s="28">
        <v>-4.1940443671133497E-2</v>
      </c>
      <c r="E1618" s="28">
        <v>2.6500484347248398E-3</v>
      </c>
      <c r="F1618" s="28">
        <v>2.20267086843366E-2</v>
      </c>
      <c r="G1618" s="28">
        <v>-4.3035100529658601E-2</v>
      </c>
    </row>
    <row r="1619" spans="1:7" x14ac:dyDescent="0.3">
      <c r="A1619" s="3">
        <v>20150827</v>
      </c>
      <c r="B1619" s="28">
        <v>3.77033336984052E-2</v>
      </c>
      <c r="C1619" s="28">
        <v>4.6953348504872199E-2</v>
      </c>
      <c r="D1619" s="28">
        <v>5.1944799839499303E-2</v>
      </c>
      <c r="E1619" s="28">
        <v>4.5956077086676601E-2</v>
      </c>
      <c r="F1619" s="28">
        <v>6.9913522924014801E-2</v>
      </c>
      <c r="G1619" s="28">
        <v>4.6682760946517202E-2</v>
      </c>
    </row>
    <row r="1620" spans="1:7" x14ac:dyDescent="0.3">
      <c r="A1620" s="3">
        <v>20150828</v>
      </c>
      <c r="B1620" s="28">
        <v>6.5282087056640695E-2</v>
      </c>
      <c r="C1620" s="28">
        <v>5.0815663497064401E-2</v>
      </c>
      <c r="D1620" s="28">
        <v>6.9388822030113401E-2</v>
      </c>
      <c r="E1620" s="28">
        <v>4.4542484085386302E-2</v>
      </c>
      <c r="F1620" s="28">
        <v>2.4675461723623001E-2</v>
      </c>
      <c r="G1620" s="28">
        <v>6.4701210364183595E-2</v>
      </c>
    </row>
    <row r="1621" spans="1:7" x14ac:dyDescent="0.3">
      <c r="A1621" s="3">
        <v>20150831</v>
      </c>
      <c r="B1621" s="28">
        <v>-1.8958172380277499E-2</v>
      </c>
      <c r="C1621" s="28">
        <v>-2.3178313936611201E-2</v>
      </c>
      <c r="D1621" s="28">
        <v>-1.01101767133297E-3</v>
      </c>
      <c r="E1621" s="28">
        <v>-2.5559401285231102E-2</v>
      </c>
      <c r="F1621" s="28">
        <v>8.7318089636915699E-3</v>
      </c>
      <c r="G1621" s="28">
        <v>6.1967407791775099E-4</v>
      </c>
    </row>
    <row r="1622" spans="1:7" x14ac:dyDescent="0.3">
      <c r="A1622" s="3">
        <v>20150901</v>
      </c>
      <c r="B1622" s="28">
        <v>-4.9135901726985898E-2</v>
      </c>
      <c r="C1622" s="28">
        <v>-3.6131234182290098E-2</v>
      </c>
      <c r="D1622" s="28">
        <v>-4.3773921378661797E-2</v>
      </c>
      <c r="E1622" s="28">
        <v>-3.2702963445473403E-2</v>
      </c>
      <c r="F1622" s="28">
        <v>1.2075952790567199E-2</v>
      </c>
      <c r="G1622" s="28">
        <v>-2.9432797997009302E-2</v>
      </c>
    </row>
    <row r="1623" spans="1:7" x14ac:dyDescent="0.3">
      <c r="A1623" s="3">
        <v>20150902</v>
      </c>
      <c r="B1623" s="28">
        <v>-2.0890114093569698E-2</v>
      </c>
      <c r="C1623" s="28">
        <v>6.1175975153404403E-3</v>
      </c>
      <c r="D1623" s="28">
        <v>-1.76422374667809E-2</v>
      </c>
      <c r="E1623" s="28">
        <v>-5.5000789075344801E-3</v>
      </c>
      <c r="F1623" s="28">
        <v>3.4429666018160102E-3</v>
      </c>
      <c r="G1623" s="28">
        <v>-6.99525518070062E-3</v>
      </c>
    </row>
    <row r="1624" spans="1:7" x14ac:dyDescent="0.3">
      <c r="A1624" s="3">
        <v>20150907</v>
      </c>
      <c r="B1624" s="28">
        <v>-6.85709207761069E-3</v>
      </c>
      <c r="C1624" s="28">
        <v>-7.6542488901230896E-3</v>
      </c>
      <c r="D1624" s="28">
        <v>-1.25079040358191E-2</v>
      </c>
      <c r="E1624" s="28">
        <v>-1.8553570028317E-2</v>
      </c>
      <c r="F1624" s="28">
        <v>-4.4658298933092699E-2</v>
      </c>
      <c r="G1624" s="28">
        <v>-1.70673033447667E-2</v>
      </c>
    </row>
    <row r="1625" spans="1:7" x14ac:dyDescent="0.3">
      <c r="A1625" s="3">
        <v>20150908</v>
      </c>
      <c r="B1625" s="28">
        <v>3.6802851975595199E-2</v>
      </c>
      <c r="C1625" s="28">
        <v>3.9139727506521699E-2</v>
      </c>
      <c r="D1625" s="28">
        <v>3.2230149860018098E-2</v>
      </c>
      <c r="E1625" s="28">
        <v>2.6317813899326799E-2</v>
      </c>
      <c r="F1625" s="28">
        <v>2.6277085956643201E-2</v>
      </c>
      <c r="G1625" s="28">
        <v>2.5485707493956899E-2</v>
      </c>
    </row>
    <row r="1626" spans="1:7" x14ac:dyDescent="0.3">
      <c r="A1626" s="3">
        <v>20150909</v>
      </c>
      <c r="B1626" s="28">
        <v>3.1831813988150902E-2</v>
      </c>
      <c r="C1626" s="28">
        <v>1.6206360375266401E-2</v>
      </c>
      <c r="D1626" s="28">
        <v>3.1555271987261699E-2</v>
      </c>
      <c r="E1626" s="28">
        <v>2.0817110200700002E-2</v>
      </c>
      <c r="F1626" s="28">
        <v>1.6581544314427599E-2</v>
      </c>
      <c r="G1626" s="28">
        <v>2.62581753323856E-2</v>
      </c>
    </row>
    <row r="1627" spans="1:7" x14ac:dyDescent="0.3">
      <c r="A1627" s="3">
        <v>20150910</v>
      </c>
      <c r="B1627" s="28">
        <v>-2.0171527906042899E-2</v>
      </c>
      <c r="C1627" s="28">
        <v>-1.1585093874675999E-2</v>
      </c>
      <c r="D1627" s="28">
        <v>-2.0050694170264199E-2</v>
      </c>
      <c r="E1627" s="28">
        <v>-1.6066090436562101E-2</v>
      </c>
      <c r="F1627" s="28">
        <v>-3.4081166745736202E-3</v>
      </c>
      <c r="G1627" s="28">
        <v>-1.7010818212828901E-2</v>
      </c>
    </row>
    <row r="1628" spans="1:7" x14ac:dyDescent="0.3">
      <c r="A1628" s="3">
        <v>20150911</v>
      </c>
      <c r="B1628" s="28">
        <v>7.8754369044633302E-3</v>
      </c>
      <c r="C1628" s="28">
        <v>-4.6146000134461703E-3</v>
      </c>
      <c r="D1628" s="28">
        <v>2.0173750705429201E-3</v>
      </c>
      <c r="E1628" s="28">
        <v>2.33634912384723E-5</v>
      </c>
      <c r="F1628" s="28">
        <v>-2.2741675371120702E-3</v>
      </c>
      <c r="G1628" s="28">
        <v>7.3100816705011296E-6</v>
      </c>
    </row>
    <row r="1629" spans="1:7" x14ac:dyDescent="0.3">
      <c r="A1629" s="3">
        <v>20150914</v>
      </c>
      <c r="B1629" s="28">
        <v>-7.1886228118536094E-2</v>
      </c>
      <c r="C1629" s="28">
        <v>-4.5932913903833597E-2</v>
      </c>
      <c r="D1629" s="28">
        <v>-5.6836780948528003E-2</v>
      </c>
      <c r="E1629" s="28">
        <v>-4.5217917381475702E-2</v>
      </c>
      <c r="F1629" s="28">
        <v>-3.5355383609843001E-3</v>
      </c>
      <c r="G1629" s="28">
        <v>-4.1749207343203497E-2</v>
      </c>
    </row>
    <row r="1630" spans="1:7" x14ac:dyDescent="0.3">
      <c r="A1630" s="3">
        <v>20150915</v>
      </c>
      <c r="B1630" s="28">
        <v>-6.9201270016396199E-2</v>
      </c>
      <c r="C1630" s="28">
        <v>-4.45851847737938E-2</v>
      </c>
      <c r="D1630" s="28">
        <v>-6.7932440601699604E-2</v>
      </c>
      <c r="E1630" s="28">
        <v>-4.5983577860098303E-2</v>
      </c>
      <c r="F1630" s="28">
        <v>-2.5840686213659599E-2</v>
      </c>
      <c r="G1630" s="28">
        <v>-5.6015580784167303E-2</v>
      </c>
    </row>
    <row r="1631" spans="1:7" x14ac:dyDescent="0.3">
      <c r="A1631" s="3">
        <v>20150916</v>
      </c>
      <c r="B1631" s="28">
        <v>7.2896617451671794E-2</v>
      </c>
      <c r="C1631" s="28">
        <v>6.5891869538091799E-2</v>
      </c>
      <c r="D1631" s="28">
        <v>7.6884394759623206E-2</v>
      </c>
      <c r="E1631" s="28">
        <v>6.4099764410617696E-2</v>
      </c>
      <c r="F1631" s="28">
        <v>3.1344071359293499E-2</v>
      </c>
      <c r="G1631" s="28">
        <v>6.4359350154451794E-2</v>
      </c>
    </row>
    <row r="1632" spans="1:7" x14ac:dyDescent="0.3">
      <c r="A1632" s="3">
        <v>20150917</v>
      </c>
      <c r="B1632" s="28">
        <v>-1.3983855968228201E-2</v>
      </c>
      <c r="C1632" s="28">
        <v>-2.73166656904393E-2</v>
      </c>
      <c r="D1632" s="28">
        <v>-1.54662831711235E-2</v>
      </c>
      <c r="E1632" s="28">
        <v>-3.2201330609694802E-2</v>
      </c>
      <c r="F1632" s="28">
        <v>-2.1018535828284099E-2</v>
      </c>
      <c r="G1632" s="28">
        <v>-1.94496461342154E-2</v>
      </c>
    </row>
    <row r="1633" spans="1:7" x14ac:dyDescent="0.3">
      <c r="A1633" s="3">
        <v>20150918</v>
      </c>
      <c r="B1633" s="28">
        <v>1.30522537287554E-2</v>
      </c>
      <c r="C1633" s="28">
        <v>4.9041538296500297E-3</v>
      </c>
      <c r="D1633" s="28">
        <v>1.1548148883232899E-2</v>
      </c>
      <c r="E1633" s="28">
        <v>1.0275491696890401E-2</v>
      </c>
      <c r="F1633" s="28">
        <v>1.6190577618236601E-3</v>
      </c>
      <c r="G1633" s="28">
        <v>6.64840811077211E-3</v>
      </c>
    </row>
    <row r="1634" spans="1:7" x14ac:dyDescent="0.3">
      <c r="A1634" s="3">
        <v>20150921</v>
      </c>
      <c r="B1634" s="28">
        <v>4.8109682019049402E-2</v>
      </c>
      <c r="C1634" s="28">
        <v>2.7279400967402698E-2</v>
      </c>
      <c r="D1634" s="28">
        <v>4.0124192334696399E-2</v>
      </c>
      <c r="E1634" s="28">
        <v>2.6133557084300402E-2</v>
      </c>
      <c r="F1634" s="28">
        <v>7.3769559204614902E-3</v>
      </c>
      <c r="G1634" s="28">
        <v>2.85843088331568E-2</v>
      </c>
    </row>
    <row r="1635" spans="1:7" x14ac:dyDescent="0.3">
      <c r="A1635" s="3">
        <v>20150922</v>
      </c>
      <c r="B1635" s="28">
        <v>4.47323024669563E-3</v>
      </c>
      <c r="C1635" s="28">
        <v>7.3842788659373802E-3</v>
      </c>
      <c r="D1635" s="28">
        <v>1.92113418612023E-3</v>
      </c>
      <c r="E1635" s="28">
        <v>9.2889673104145001E-3</v>
      </c>
      <c r="F1635" s="28">
        <v>1.6880857769382199E-2</v>
      </c>
      <c r="G1635" s="28">
        <v>5.9868404375945598E-3</v>
      </c>
    </row>
    <row r="1636" spans="1:7" x14ac:dyDescent="0.3">
      <c r="A1636" s="3">
        <v>20150923</v>
      </c>
      <c r="B1636" s="28">
        <v>-1.0072779612186E-2</v>
      </c>
      <c r="C1636" s="28">
        <v>-1.69823496440576E-2</v>
      </c>
      <c r="D1636" s="28">
        <v>-1.6520618806737601E-2</v>
      </c>
      <c r="E1636" s="28">
        <v>-1.9002660387549001E-2</v>
      </c>
      <c r="F1636" s="28">
        <v>-2.26602043706873E-2</v>
      </c>
      <c r="G1636" s="28">
        <v>-2.0943298931952799E-2</v>
      </c>
    </row>
    <row r="1637" spans="1:7" x14ac:dyDescent="0.3">
      <c r="A1637" s="3">
        <v>20150924</v>
      </c>
      <c r="B1637" s="28">
        <v>1.6338363115384901E-2</v>
      </c>
      <c r="C1637" s="28">
        <v>1.3476372137740099E-2</v>
      </c>
      <c r="D1637" s="28">
        <v>1.43365574282455E-2</v>
      </c>
      <c r="E1637" s="28">
        <v>9.1758883854422893E-3</v>
      </c>
      <c r="F1637" s="28">
        <v>2.7386624326714601E-3</v>
      </c>
      <c r="G1637" s="28">
        <v>1.22713705314117E-2</v>
      </c>
    </row>
    <row r="1638" spans="1:7" x14ac:dyDescent="0.3">
      <c r="A1638" s="3">
        <v>20150925</v>
      </c>
      <c r="B1638" s="28">
        <v>-4.2748946566357797E-2</v>
      </c>
      <c r="C1638" s="28">
        <v>-2.5423384689281601E-2</v>
      </c>
      <c r="D1638" s="28">
        <v>-3.7189426964082603E-2</v>
      </c>
      <c r="E1638" s="28">
        <v>-2.49537015480676E-2</v>
      </c>
      <c r="F1638" s="28">
        <v>-4.3372634541748497E-3</v>
      </c>
      <c r="G1638" s="28">
        <v>-2.59200950762286E-2</v>
      </c>
    </row>
    <row r="1639" spans="1:7" x14ac:dyDescent="0.3">
      <c r="A1639" s="3">
        <v>20150928</v>
      </c>
      <c r="B1639" s="28">
        <v>2.48470686432988E-2</v>
      </c>
      <c r="C1639" s="28">
        <v>1.6206444771174802E-2</v>
      </c>
      <c r="D1639" s="28">
        <v>1.6351005523892199E-2</v>
      </c>
      <c r="E1639" s="28">
        <v>9.7666620755799197E-3</v>
      </c>
      <c r="F1639" s="28">
        <v>-3.0745931775130598E-3</v>
      </c>
      <c r="G1639" s="28">
        <v>5.5321802515402498E-3</v>
      </c>
    </row>
    <row r="1640" spans="1:7" x14ac:dyDescent="0.3">
      <c r="A1640" s="3">
        <v>20150929</v>
      </c>
      <c r="B1640" s="28">
        <v>-2.2657554857203301E-2</v>
      </c>
      <c r="C1640" s="28">
        <v>-1.87970839241801E-2</v>
      </c>
      <c r="D1640" s="28">
        <v>-2.54164203256926E-2</v>
      </c>
      <c r="E1640" s="28">
        <v>-1.54645924972385E-2</v>
      </c>
      <c r="F1640" s="28">
        <v>-1.6096245788175999E-2</v>
      </c>
      <c r="G1640" s="28">
        <v>-2.55239235055204E-2</v>
      </c>
    </row>
    <row r="1641" spans="1:7" x14ac:dyDescent="0.3">
      <c r="A1641" s="3">
        <v>20150930</v>
      </c>
      <c r="B1641" s="28">
        <v>1.53826523458232E-2</v>
      </c>
      <c r="C1641" s="28">
        <v>2.5672882533839601E-3</v>
      </c>
      <c r="D1641" s="28">
        <v>2.1240249288379299E-2</v>
      </c>
      <c r="E1641" s="28">
        <v>3.2418024865684299E-3</v>
      </c>
      <c r="F1641" s="28">
        <v>7.51985126585142E-3</v>
      </c>
      <c r="G1641" s="28">
        <v>8.1862085533106598E-3</v>
      </c>
    </row>
    <row r="1642" spans="1:7" x14ac:dyDescent="0.3">
      <c r="A1642" s="3">
        <v>20151008</v>
      </c>
      <c r="B1642" s="28">
        <v>4.4878818216458401E-2</v>
      </c>
      <c r="C1642" s="28">
        <v>4.7530173166674898E-2</v>
      </c>
      <c r="D1642" s="28">
        <v>3.9518282771009501E-2</v>
      </c>
      <c r="E1642" s="28">
        <v>3.72041738661145E-2</v>
      </c>
      <c r="F1642" s="28">
        <v>2.09439129409251E-2</v>
      </c>
      <c r="G1642" s="28">
        <v>3.38784986243452E-2</v>
      </c>
    </row>
    <row r="1643" spans="1:7" x14ac:dyDescent="0.3">
      <c r="A1643" s="3">
        <v>20151009</v>
      </c>
      <c r="B1643" s="28">
        <v>1.9098952327665401E-2</v>
      </c>
      <c r="C1643" s="28">
        <v>8.4938518292679201E-3</v>
      </c>
      <c r="D1643" s="28">
        <v>1.5154185145816399E-2</v>
      </c>
      <c r="E1643" s="28">
        <v>6.2846258851486699E-3</v>
      </c>
      <c r="F1643" s="28">
        <v>1.6434646675336301E-2</v>
      </c>
      <c r="G1643" s="28">
        <v>1.56702466202896E-2</v>
      </c>
    </row>
    <row r="1644" spans="1:7" x14ac:dyDescent="0.3">
      <c r="A1644" s="3">
        <v>20151012</v>
      </c>
      <c r="B1644" s="28">
        <v>3.7386817486815598E-2</v>
      </c>
      <c r="C1644" s="28">
        <v>2.9405111171360201E-2</v>
      </c>
      <c r="D1644" s="28">
        <v>3.8288776949071797E-2</v>
      </c>
      <c r="E1644" s="28">
        <v>3.6017625586504502E-2</v>
      </c>
      <c r="F1644" s="28">
        <v>2.9648676460554801E-2</v>
      </c>
      <c r="G1644" s="28">
        <v>3.82214148837728E-2</v>
      </c>
    </row>
    <row r="1645" spans="1:7" x14ac:dyDescent="0.3">
      <c r="A1645" s="3">
        <v>20151013</v>
      </c>
      <c r="B1645" s="28">
        <v>1.24192578763874E-2</v>
      </c>
      <c r="C1645" s="28">
        <v>1.5349149725577999E-4</v>
      </c>
      <c r="D1645" s="28">
        <v>7.9568722271019608E-3</v>
      </c>
      <c r="E1645" s="28">
        <v>5.6697886746945496E-3</v>
      </c>
      <c r="F1645" s="28">
        <v>-4.6656666121808101E-3</v>
      </c>
      <c r="G1645" s="28">
        <v>4.9431755662998102E-3</v>
      </c>
    </row>
    <row r="1646" spans="1:7" x14ac:dyDescent="0.3">
      <c r="A1646" s="3">
        <v>20151014</v>
      </c>
      <c r="B1646" s="28">
        <v>-1.1060517783408601E-2</v>
      </c>
      <c r="C1646" s="28">
        <v>-1.14464880105981E-2</v>
      </c>
      <c r="D1646" s="28">
        <v>-1.4664553508011199E-2</v>
      </c>
      <c r="E1646" s="28">
        <v>-1.3014064806412901E-2</v>
      </c>
      <c r="F1646" s="28">
        <v>-1.16071858182552E-2</v>
      </c>
      <c r="G1646" s="28">
        <v>-8.5497441309954902E-3</v>
      </c>
    </row>
    <row r="1647" spans="1:7" x14ac:dyDescent="0.3">
      <c r="A1647" s="3">
        <v>20151015</v>
      </c>
      <c r="B1647" s="28">
        <v>4.0469993430464098E-2</v>
      </c>
      <c r="C1647" s="28">
        <v>2.5871533725173802E-2</v>
      </c>
      <c r="D1647" s="28">
        <v>3.0241979532679701E-2</v>
      </c>
      <c r="E1647" s="28">
        <v>2.9038293112754798E-2</v>
      </c>
      <c r="F1647" s="28">
        <v>2.0801649127793299E-2</v>
      </c>
      <c r="G1647" s="28">
        <v>2.5159953825025401E-2</v>
      </c>
    </row>
    <row r="1648" spans="1:7" x14ac:dyDescent="0.3">
      <c r="A1648" s="3">
        <v>20151016</v>
      </c>
      <c r="B1648" s="28">
        <v>1.63781857095243E-2</v>
      </c>
      <c r="C1648" s="28">
        <v>7.8965777309739499E-3</v>
      </c>
      <c r="D1648" s="28">
        <v>1.26610529495336E-2</v>
      </c>
      <c r="E1648" s="28">
        <v>1.5961208885926E-2</v>
      </c>
      <c r="F1648" s="28">
        <v>1.4863353076357E-2</v>
      </c>
      <c r="G1648" s="28">
        <v>1.53989129225476E-2</v>
      </c>
    </row>
    <row r="1649" spans="1:7" x14ac:dyDescent="0.3">
      <c r="A1649" s="3">
        <v>20151019</v>
      </c>
      <c r="B1649" s="28">
        <v>-8.68690300976902E-3</v>
      </c>
      <c r="C1649" s="28">
        <v>-4.8698130870642002E-3</v>
      </c>
      <c r="D1649" s="28">
        <v>-5.0128410097633598E-5</v>
      </c>
      <c r="E1649" s="28">
        <v>-7.8932302293590803E-4</v>
      </c>
      <c r="F1649" s="28">
        <v>4.2138935043358403E-3</v>
      </c>
      <c r="G1649" s="28">
        <v>-4.8944259738148803E-3</v>
      </c>
    </row>
    <row r="1650" spans="1:7" x14ac:dyDescent="0.3">
      <c r="A1650" s="3">
        <v>20151020</v>
      </c>
      <c r="B1650" s="28">
        <v>3.1850361021454103E-2</v>
      </c>
      <c r="C1650" s="28">
        <v>1.47890155216305E-2</v>
      </c>
      <c r="D1650" s="28">
        <v>1.9293354620591601E-2</v>
      </c>
      <c r="E1650" s="28">
        <v>1.4320777611826201E-2</v>
      </c>
      <c r="F1650" s="28">
        <v>4.4728010255226302E-3</v>
      </c>
      <c r="G1650" s="28">
        <v>1.72106333135277E-2</v>
      </c>
    </row>
    <row r="1651" spans="1:7" x14ac:dyDescent="0.3">
      <c r="A1651" s="3">
        <v>20151021</v>
      </c>
      <c r="B1651" s="28">
        <v>-5.8542364413816203E-2</v>
      </c>
      <c r="C1651" s="28">
        <v>-3.54119927298659E-2</v>
      </c>
      <c r="D1651" s="28">
        <v>-6.2607512539411103E-2</v>
      </c>
      <c r="E1651" s="28">
        <v>-4.7458572637244699E-2</v>
      </c>
      <c r="F1651" s="28">
        <v>-9.0485987334821393E-3</v>
      </c>
      <c r="G1651" s="28">
        <v>-5.1034122196726102E-2</v>
      </c>
    </row>
    <row r="1652" spans="1:7" x14ac:dyDescent="0.3">
      <c r="A1652" s="3">
        <v>20151022</v>
      </c>
      <c r="B1652" s="28">
        <v>4.1885816072920898E-2</v>
      </c>
      <c r="C1652" s="28">
        <v>4.8334731953278399E-2</v>
      </c>
      <c r="D1652" s="28">
        <v>3.0047204087398301E-2</v>
      </c>
      <c r="E1652" s="28">
        <v>3.1230230322379399E-2</v>
      </c>
      <c r="F1652" s="28">
        <v>2.4755694102215498E-3</v>
      </c>
      <c r="G1652" s="28">
        <v>2.4883082107386701E-2</v>
      </c>
    </row>
    <row r="1653" spans="1:7" x14ac:dyDescent="0.3">
      <c r="A1653" s="3">
        <v>20151023</v>
      </c>
      <c r="B1653" s="28">
        <v>1.8856169845893701E-2</v>
      </c>
      <c r="C1653" s="28">
        <v>3.4557258414217799E-2</v>
      </c>
      <c r="D1653" s="28">
        <v>1.8561027446319201E-2</v>
      </c>
      <c r="E1653" s="28">
        <v>2.02608649790578E-2</v>
      </c>
      <c r="F1653" s="28">
        <v>1.28831427576666E-2</v>
      </c>
      <c r="G1653" s="28">
        <v>1.3386164046094899E-2</v>
      </c>
    </row>
    <row r="1654" spans="1:7" x14ac:dyDescent="0.3">
      <c r="A1654" s="3">
        <v>20151026</v>
      </c>
      <c r="B1654" s="28">
        <v>9.7708107719378899E-3</v>
      </c>
      <c r="C1654" s="28">
        <v>-2.4401585601252799E-3</v>
      </c>
      <c r="D1654" s="28">
        <v>1.42374763108779E-2</v>
      </c>
      <c r="E1654" s="28">
        <v>1.48348155260354E-3</v>
      </c>
      <c r="F1654" s="28">
        <v>4.5614437027325797E-3</v>
      </c>
      <c r="G1654" s="28">
        <v>8.1228720754288799E-3</v>
      </c>
    </row>
    <row r="1655" spans="1:7" x14ac:dyDescent="0.3">
      <c r="A1655" s="3">
        <v>20151027</v>
      </c>
      <c r="B1655" s="28">
        <v>2.2998720146791701E-2</v>
      </c>
      <c r="C1655" s="28">
        <v>3.41120036631829E-3</v>
      </c>
      <c r="D1655" s="28">
        <v>1.7179669923593901E-2</v>
      </c>
      <c r="E1655" s="28">
        <v>-1.81402965374166E-3</v>
      </c>
      <c r="F1655" s="28">
        <v>-1.4801208177729001E-3</v>
      </c>
      <c r="G1655" s="28">
        <v>4.01777461447429E-3</v>
      </c>
    </row>
    <row r="1656" spans="1:7" x14ac:dyDescent="0.3">
      <c r="A1656" s="3">
        <v>20151028</v>
      </c>
      <c r="B1656" s="28">
        <v>-3.0410117184968999E-2</v>
      </c>
      <c r="C1656" s="28">
        <v>-2.9156382315389199E-2</v>
      </c>
      <c r="D1656" s="28">
        <v>-2.4343939750339001E-2</v>
      </c>
      <c r="E1656" s="28">
        <v>-2.1982099132930599E-2</v>
      </c>
      <c r="F1656" s="28">
        <v>-1.8524121702924799E-2</v>
      </c>
      <c r="G1656" s="28">
        <v>-2.0973997970641801E-2</v>
      </c>
    </row>
    <row r="1657" spans="1:7" x14ac:dyDescent="0.3">
      <c r="A1657" s="3">
        <v>20151029</v>
      </c>
      <c r="B1657" s="28">
        <v>6.2628482662019699E-3</v>
      </c>
      <c r="C1657" s="28">
        <v>7.3062795161064498E-3</v>
      </c>
      <c r="D1657" s="28">
        <v>5.3699929314972999E-3</v>
      </c>
      <c r="E1657" s="28">
        <v>1.12022737810428E-2</v>
      </c>
      <c r="F1657" s="28">
        <v>1.74501103084751E-4</v>
      </c>
      <c r="G1657" s="28">
        <v>5.0623931082142597E-3</v>
      </c>
    </row>
    <row r="1658" spans="1:7" x14ac:dyDescent="0.3">
      <c r="A1658" s="3">
        <v>20151030</v>
      </c>
      <c r="B1658" s="28">
        <v>-9.8600628096933308E-4</v>
      </c>
      <c r="C1658" s="28">
        <v>-6.5900945693450098E-3</v>
      </c>
      <c r="D1658" s="28">
        <v>-7.8490196385932604E-3</v>
      </c>
      <c r="E1658" s="28">
        <v>-1.0351405061837301E-3</v>
      </c>
      <c r="F1658" s="28">
        <v>7.2341871597125596E-3</v>
      </c>
      <c r="G1658" s="28">
        <v>-7.0909179878185704E-3</v>
      </c>
    </row>
    <row r="1659" spans="1:7" x14ac:dyDescent="0.3">
      <c r="A1659" s="3">
        <v>20151102</v>
      </c>
      <c r="B1659" s="28">
        <v>-2.60637523823582E-2</v>
      </c>
      <c r="C1659" s="28">
        <v>-1.9701323831573799E-2</v>
      </c>
      <c r="D1659" s="28">
        <v>-2.6025725111196701E-2</v>
      </c>
      <c r="E1659" s="28">
        <v>-1.3479707122333999E-2</v>
      </c>
      <c r="F1659" s="28">
        <v>-1.5691828274117699E-2</v>
      </c>
      <c r="G1659" s="28">
        <v>-2.0683884615075001E-2</v>
      </c>
    </row>
    <row r="1660" spans="1:7" x14ac:dyDescent="0.3">
      <c r="A1660" s="3">
        <v>20151103</v>
      </c>
      <c r="B1660" s="28">
        <v>-3.9766311794241904E-3</v>
      </c>
      <c r="C1660" s="28">
        <v>-8.8206268693793392E-3</v>
      </c>
      <c r="D1660" s="28">
        <v>-4.3481022120193504E-3</v>
      </c>
      <c r="E1660" s="28">
        <v>-5.7312342280439197E-3</v>
      </c>
      <c r="F1660" s="28">
        <v>-8.0430000975893095E-4</v>
      </c>
      <c r="G1660" s="28">
        <v>-2.36860928799778E-3</v>
      </c>
    </row>
    <row r="1661" spans="1:7" x14ac:dyDescent="0.3">
      <c r="A1661" s="3">
        <v>20151104</v>
      </c>
      <c r="B1661" s="28">
        <v>5.7098790222511603E-2</v>
      </c>
      <c r="C1661" s="28">
        <v>5.1143441710684301E-2</v>
      </c>
      <c r="D1661" s="28">
        <v>4.8530307813792903E-2</v>
      </c>
      <c r="E1661" s="28">
        <v>4.2711069999829002E-2</v>
      </c>
      <c r="F1661" s="28">
        <v>5.39195626937473E-2</v>
      </c>
      <c r="G1661" s="28">
        <v>4.317947685779E-2</v>
      </c>
    </row>
    <row r="1662" spans="1:7" x14ac:dyDescent="0.3">
      <c r="A1662" s="3">
        <v>20151105</v>
      </c>
      <c r="B1662" s="28">
        <v>7.0235226874679701E-4</v>
      </c>
      <c r="C1662" s="28">
        <v>-4.9268494518509998E-3</v>
      </c>
      <c r="D1662" s="28">
        <v>8.5175295094311494E-3</v>
      </c>
      <c r="E1662" s="28">
        <v>7.5256808229995E-3</v>
      </c>
      <c r="F1662" s="28">
        <v>2.9892358988244699E-2</v>
      </c>
      <c r="G1662" s="28">
        <v>1.6276815742138299E-2</v>
      </c>
    </row>
    <row r="1663" spans="1:7" x14ac:dyDescent="0.3">
      <c r="A1663" s="3">
        <v>20151106</v>
      </c>
      <c r="B1663" s="28">
        <v>3.3883877965603403E-2</v>
      </c>
      <c r="C1663" s="28">
        <v>1.59676671250472E-2</v>
      </c>
      <c r="D1663" s="28">
        <v>2.4815629823353599E-2</v>
      </c>
      <c r="E1663" s="28">
        <v>1.4609041188890001E-2</v>
      </c>
      <c r="F1663" s="28">
        <v>3.1122716248417399E-2</v>
      </c>
      <c r="G1663" s="28">
        <v>1.71547599585655E-2</v>
      </c>
    </row>
    <row r="1664" spans="1:7" x14ac:dyDescent="0.3">
      <c r="A1664" s="3">
        <v>20151109</v>
      </c>
      <c r="B1664" s="28">
        <v>1.20516802986632E-2</v>
      </c>
      <c r="C1664" s="28">
        <v>1.20815254464899E-2</v>
      </c>
      <c r="D1664" s="28">
        <v>1.1001437538713099E-2</v>
      </c>
      <c r="E1664" s="28">
        <v>1.06330788658751E-2</v>
      </c>
      <c r="F1664" s="28">
        <v>1.5231664450622E-2</v>
      </c>
      <c r="G1664" s="28">
        <v>9.6584749222325093E-3</v>
      </c>
    </row>
    <row r="1665" spans="1:7" x14ac:dyDescent="0.3">
      <c r="A1665" s="3">
        <v>20151110</v>
      </c>
      <c r="B1665" s="28">
        <v>1.16058445709362E-3</v>
      </c>
      <c r="C1665" s="28">
        <v>-3.1291798072641099E-3</v>
      </c>
      <c r="D1665" s="28">
        <v>-1.5214441364444901E-3</v>
      </c>
      <c r="E1665" s="28">
        <v>-2.76453029325911E-3</v>
      </c>
      <c r="F1665" s="28">
        <v>-2.5910024634697602E-3</v>
      </c>
      <c r="G1665" s="28">
        <v>3.6332547184671801E-3</v>
      </c>
    </row>
    <row r="1666" spans="1:7" x14ac:dyDescent="0.3">
      <c r="A1666" s="3">
        <v>20151111</v>
      </c>
      <c r="B1666" s="28">
        <v>1.5018355154768801E-2</v>
      </c>
      <c r="C1666" s="28">
        <v>1.6104982515057001E-2</v>
      </c>
      <c r="D1666" s="28">
        <v>7.99885544154816E-3</v>
      </c>
      <c r="E1666" s="28">
        <v>1.72480471759032E-3</v>
      </c>
      <c r="F1666" s="28">
        <v>-5.83806646824633E-4</v>
      </c>
      <c r="G1666" s="28">
        <v>3.4633877973381699E-3</v>
      </c>
    </row>
    <row r="1667" spans="1:7" x14ac:dyDescent="0.3">
      <c r="A1667" s="3">
        <v>20151112</v>
      </c>
      <c r="B1667" s="28">
        <v>-5.9155123297581604E-3</v>
      </c>
      <c r="C1667" s="28">
        <v>1.78565497753296E-3</v>
      </c>
      <c r="D1667" s="28">
        <v>-1.03170269955151E-3</v>
      </c>
      <c r="E1667" s="28">
        <v>-6.8130518249880602E-3</v>
      </c>
      <c r="F1667" s="28">
        <v>-1.30274268197844E-2</v>
      </c>
      <c r="G1667" s="28">
        <v>-3.3200480225130898E-3</v>
      </c>
    </row>
    <row r="1668" spans="1:7" x14ac:dyDescent="0.3">
      <c r="A1668" s="3">
        <v>20151113</v>
      </c>
      <c r="B1668" s="28">
        <v>-2.6579165582823999E-2</v>
      </c>
      <c r="C1668" s="28">
        <v>-2.42487688733906E-2</v>
      </c>
      <c r="D1668" s="28">
        <v>-1.9386294172265301E-2</v>
      </c>
      <c r="E1668" s="28">
        <v>-1.9188854180935501E-2</v>
      </c>
      <c r="F1668" s="28">
        <v>-4.9380416003662704E-3</v>
      </c>
      <c r="G1668" s="28">
        <v>-1.88775787668834E-2</v>
      </c>
    </row>
    <row r="1669" spans="1:7" x14ac:dyDescent="0.3">
      <c r="A1669" s="3">
        <v>20151116</v>
      </c>
      <c r="B1669" s="28">
        <v>2.4402186737281902E-2</v>
      </c>
      <c r="C1669" s="28">
        <v>1.4437928107657899E-2</v>
      </c>
      <c r="D1669" s="28">
        <v>1.9316549180034202E-2</v>
      </c>
      <c r="E1669" s="28">
        <v>8.6376641583877801E-3</v>
      </c>
      <c r="F1669" s="28">
        <v>-6.86762234828091E-5</v>
      </c>
      <c r="G1669" s="28">
        <v>1.39640904796344E-2</v>
      </c>
    </row>
    <row r="1670" spans="1:7" x14ac:dyDescent="0.3">
      <c r="A1670" s="3">
        <v>20151117</v>
      </c>
      <c r="B1670" s="28">
        <v>-1.1385480371219401E-2</v>
      </c>
      <c r="C1670" s="28">
        <v>-8.5901825595745395E-3</v>
      </c>
      <c r="D1670" s="28">
        <v>-3.0034816841775602E-3</v>
      </c>
      <c r="E1670" s="28">
        <v>-1.9584305487373899E-3</v>
      </c>
      <c r="F1670" s="28">
        <v>3.7525122237282199E-3</v>
      </c>
      <c r="G1670" s="28">
        <v>-2.9091181328750998E-3</v>
      </c>
    </row>
    <row r="1671" spans="1:7" x14ac:dyDescent="0.3">
      <c r="A1671" s="3">
        <v>20151118</v>
      </c>
      <c r="B1671" s="28">
        <v>-2.2934307687039902E-2</v>
      </c>
      <c r="C1671" s="28">
        <v>-1.6027864286908701E-2</v>
      </c>
      <c r="D1671" s="28">
        <v>-2.1580348487256099E-2</v>
      </c>
      <c r="E1671" s="28">
        <v>-7.5911388046686302E-3</v>
      </c>
      <c r="F1671" s="28">
        <v>-5.8963174418402396E-3</v>
      </c>
      <c r="G1671" s="28">
        <v>-1.5286063640699499E-2</v>
      </c>
    </row>
    <row r="1672" spans="1:7" x14ac:dyDescent="0.3">
      <c r="A1672" s="3">
        <v>20151119</v>
      </c>
      <c r="B1672" s="28">
        <v>3.6996224207460897E-2</v>
      </c>
      <c r="C1672" s="28">
        <v>1.7722355637339E-2</v>
      </c>
      <c r="D1672" s="28">
        <v>2.83660535558426E-2</v>
      </c>
      <c r="E1672" s="28">
        <v>1.4352421747721901E-2</v>
      </c>
      <c r="F1672" s="28">
        <v>1.38867875313074E-2</v>
      </c>
      <c r="G1672" s="28">
        <v>1.7266528514543401E-2</v>
      </c>
    </row>
    <row r="1673" spans="1:7" x14ac:dyDescent="0.3">
      <c r="A1673" s="3">
        <v>20151120</v>
      </c>
      <c r="B1673" s="28">
        <v>1.3040782261653099E-2</v>
      </c>
      <c r="C1673" s="28">
        <v>4.0460162035548201E-3</v>
      </c>
      <c r="D1673" s="28">
        <v>1.1287897023617899E-2</v>
      </c>
      <c r="E1673" s="28">
        <v>2.44797630125852E-3</v>
      </c>
      <c r="F1673" s="28">
        <v>-2.1670359199415798E-3</v>
      </c>
      <c r="G1673" s="28">
        <v>7.0458520743719704E-3</v>
      </c>
    </row>
    <row r="1674" spans="1:7" x14ac:dyDescent="0.3">
      <c r="A1674" s="3">
        <v>20151123</v>
      </c>
      <c r="B1674" s="28">
        <v>-1.2804715593644499E-2</v>
      </c>
      <c r="C1674" s="28">
        <v>-3.9694559834736604E-3</v>
      </c>
      <c r="D1674" s="28">
        <v>-1.0541731738274201E-2</v>
      </c>
      <c r="E1674" s="28">
        <v>-2.1957958762378002E-3</v>
      </c>
      <c r="F1674" s="28">
        <v>-5.0707089673706603E-3</v>
      </c>
      <c r="G1674" s="28">
        <v>-7.9939239461084902E-3</v>
      </c>
    </row>
    <row r="1675" spans="1:7" x14ac:dyDescent="0.3">
      <c r="A1675" s="3">
        <v>20151124</v>
      </c>
      <c r="B1675" s="28">
        <v>8.0517436268309692E-3</v>
      </c>
      <c r="C1675" s="28">
        <v>4.5072182486863496E-3</v>
      </c>
      <c r="D1675" s="28">
        <v>2.89237591428007E-3</v>
      </c>
      <c r="E1675" s="28">
        <v>1.7971716730964501E-3</v>
      </c>
      <c r="F1675" s="28">
        <v>1.9545644592938202E-3</v>
      </c>
      <c r="G1675" s="28">
        <v>-1.2676901461072499E-3</v>
      </c>
    </row>
    <row r="1676" spans="1:7" x14ac:dyDescent="0.3">
      <c r="A1676" s="3">
        <v>20151125</v>
      </c>
      <c r="B1676" s="28">
        <v>2.0615850277296899E-2</v>
      </c>
      <c r="C1676" s="28">
        <v>1.96353826535457E-2</v>
      </c>
      <c r="D1676" s="28">
        <v>1.23452903071245E-2</v>
      </c>
      <c r="E1676" s="28">
        <v>1.0800021893565E-2</v>
      </c>
      <c r="F1676" s="28">
        <v>4.3299837023696199E-3</v>
      </c>
      <c r="G1676" s="28">
        <v>9.59039862897197E-3</v>
      </c>
    </row>
    <row r="1677" spans="1:7" x14ac:dyDescent="0.3">
      <c r="A1677" s="3">
        <v>20151126</v>
      </c>
      <c r="B1677" s="28">
        <v>-1.26320383641011E-2</v>
      </c>
      <c r="C1677" s="28">
        <v>-9.9050203191244895E-3</v>
      </c>
      <c r="D1677" s="28">
        <v>-6.5381904634127701E-3</v>
      </c>
      <c r="E1677" s="28">
        <v>-3.3333135594749898E-3</v>
      </c>
      <c r="F1677" s="28">
        <v>-5.7665133393908202E-3</v>
      </c>
      <c r="G1677" s="28">
        <v>-1.8739730070084499E-3</v>
      </c>
    </row>
    <row r="1678" spans="1:7" x14ac:dyDescent="0.3">
      <c r="A1678" s="3">
        <v>20151127</v>
      </c>
      <c r="B1678" s="28">
        <v>-6.4854903226955002E-2</v>
      </c>
      <c r="C1678" s="28">
        <v>-5.1381156266624699E-2</v>
      </c>
      <c r="D1678" s="28">
        <v>-6.5444389724405694E-2</v>
      </c>
      <c r="E1678" s="28">
        <v>-5.30183965488659E-2</v>
      </c>
      <c r="F1678" s="28">
        <v>-5.2378746833824E-2</v>
      </c>
      <c r="G1678" s="28">
        <v>-6.2220304959019597E-2</v>
      </c>
    </row>
    <row r="1679" spans="1:7" x14ac:dyDescent="0.3">
      <c r="A1679" s="3">
        <v>20151130</v>
      </c>
      <c r="B1679" s="28">
        <v>2.6382826918106797E-4</v>
      </c>
      <c r="C1679" s="28">
        <v>-1.0022246276787401E-3</v>
      </c>
      <c r="D1679" s="28">
        <v>-7.2057571566695603E-4</v>
      </c>
      <c r="E1679" s="28">
        <v>1.97059312881039E-3</v>
      </c>
      <c r="F1679" s="28">
        <v>7.6112581473440997E-3</v>
      </c>
      <c r="G1679" s="28">
        <v>-3.7589837852742298E-3</v>
      </c>
    </row>
    <row r="1680" spans="1:7" x14ac:dyDescent="0.3">
      <c r="A1680" s="3">
        <v>20151201</v>
      </c>
      <c r="B1680" s="28">
        <v>-3.5930779677128999E-3</v>
      </c>
      <c r="C1680" s="28">
        <v>1.2037387377402099E-2</v>
      </c>
      <c r="D1680" s="28">
        <v>8.5565248053478301E-4</v>
      </c>
      <c r="E1680" s="28">
        <v>1.00731703452989E-2</v>
      </c>
      <c r="F1680" s="28">
        <v>8.4143570707009303E-3</v>
      </c>
      <c r="G1680" s="28">
        <v>6.4117192575841196E-3</v>
      </c>
    </row>
    <row r="1681" spans="1:7" x14ac:dyDescent="0.3">
      <c r="A1681" s="3">
        <v>20151202</v>
      </c>
      <c r="B1681" s="28">
        <v>-6.4547059457672803E-3</v>
      </c>
      <c r="C1681" s="28">
        <v>5.3699142030346498E-3</v>
      </c>
      <c r="D1681" s="28">
        <v>9.5106631950404898E-3</v>
      </c>
      <c r="E1681" s="28">
        <v>1.9001822038002499E-2</v>
      </c>
      <c r="F1681" s="28">
        <v>5.39624453996429E-2</v>
      </c>
      <c r="G1681" s="28">
        <v>1.4082015517279001E-2</v>
      </c>
    </row>
    <row r="1682" spans="1:7" x14ac:dyDescent="0.3">
      <c r="A1682" s="3">
        <v>20151203</v>
      </c>
      <c r="B1682" s="28">
        <v>2.6045299711317301E-2</v>
      </c>
      <c r="C1682" s="28">
        <v>1.59609471041775E-2</v>
      </c>
      <c r="D1682" s="28">
        <v>1.45639172497982E-2</v>
      </c>
      <c r="E1682" s="28">
        <v>7.1839865760142596E-3</v>
      </c>
      <c r="F1682" s="28">
        <v>7.0044549383813199E-3</v>
      </c>
      <c r="G1682" s="28">
        <v>1.1198385605979799E-2</v>
      </c>
    </row>
    <row r="1683" spans="1:7" x14ac:dyDescent="0.3">
      <c r="A1683" s="3">
        <v>20151204</v>
      </c>
      <c r="B1683" s="28">
        <v>-1.0248008206720101E-2</v>
      </c>
      <c r="C1683" s="28">
        <v>-4.5881393894368697E-3</v>
      </c>
      <c r="D1683" s="28">
        <v>-1.44315130256026E-2</v>
      </c>
      <c r="E1683" s="28">
        <v>-4.6984460064331303E-3</v>
      </c>
      <c r="F1683" s="28">
        <v>-2.6044000000069099E-2</v>
      </c>
      <c r="G1683" s="28">
        <v>-1.49145155784876E-2</v>
      </c>
    </row>
    <row r="1684" spans="1:7" x14ac:dyDescent="0.3">
      <c r="A1684" s="3">
        <v>20151207</v>
      </c>
      <c r="B1684" s="28">
        <v>9.9832703388010296E-3</v>
      </c>
      <c r="C1684" s="28">
        <v>1.7981103255379001E-2</v>
      </c>
      <c r="D1684" s="28">
        <v>9.5973561203128496E-3</v>
      </c>
      <c r="E1684" s="28">
        <v>8.9711983075483892E-3</v>
      </c>
      <c r="F1684" s="28">
        <v>-3.075666906367E-3</v>
      </c>
      <c r="G1684" s="28">
        <v>5.4837974950478797E-3</v>
      </c>
    </row>
    <row r="1685" spans="1:7" x14ac:dyDescent="0.3">
      <c r="A1685" s="3">
        <v>20151208</v>
      </c>
      <c r="B1685" s="28">
        <v>-2.29978865948051E-2</v>
      </c>
      <c r="C1685" s="28">
        <v>-2.00467232765059E-2</v>
      </c>
      <c r="D1685" s="28">
        <v>-2.5833005660639299E-2</v>
      </c>
      <c r="E1685" s="28">
        <v>-2.4329503078158999E-2</v>
      </c>
      <c r="F1685" s="28">
        <v>-1.19936850534748E-2</v>
      </c>
      <c r="G1685" s="28">
        <v>-2.5210939391367301E-2</v>
      </c>
    </row>
    <row r="1686" spans="1:7" x14ac:dyDescent="0.3">
      <c r="A1686" s="3">
        <v>20151209</v>
      </c>
      <c r="B1686" s="28">
        <v>-2.4900670666429701E-3</v>
      </c>
      <c r="C1686" s="28">
        <v>-4.1333471190615903E-3</v>
      </c>
      <c r="D1686" s="28">
        <v>1.1867300887346301E-3</v>
      </c>
      <c r="E1686" s="28">
        <v>2.7699510918702298E-3</v>
      </c>
      <c r="F1686" s="28">
        <v>6.9595596016752302E-3</v>
      </c>
      <c r="G1686" s="28">
        <v>-2.4461564770004302E-3</v>
      </c>
    </row>
    <row r="1687" spans="1:7" x14ac:dyDescent="0.3">
      <c r="A1687" s="3">
        <v>20151210</v>
      </c>
      <c r="B1687" s="28">
        <v>1.2793388565830499E-4</v>
      </c>
      <c r="C1687" s="28">
        <v>4.5377739145712401E-3</v>
      </c>
      <c r="D1687" s="28">
        <v>-7.8141430162594807E-3</v>
      </c>
      <c r="E1687" s="28">
        <v>-3.3577168052383601E-3</v>
      </c>
      <c r="F1687" s="28">
        <v>-4.0594427558208902E-3</v>
      </c>
      <c r="G1687" s="28">
        <v>-7.5999008575427596E-3</v>
      </c>
    </row>
    <row r="1688" spans="1:7" x14ac:dyDescent="0.3">
      <c r="A1688" s="3">
        <v>20151211</v>
      </c>
      <c r="B1688" s="28">
        <v>-2.5468837209002299E-3</v>
      </c>
      <c r="C1688" s="28">
        <v>-1.10110772589444E-2</v>
      </c>
      <c r="D1688" s="28">
        <v>-2.6141480914748999E-3</v>
      </c>
      <c r="E1688" s="28">
        <v>-4.5448636627025201E-3</v>
      </c>
      <c r="F1688" s="28">
        <v>-3.49191765267009E-3</v>
      </c>
      <c r="G1688" s="28">
        <v>-6.2243586235913098E-3</v>
      </c>
    </row>
    <row r="1689" spans="1:7" x14ac:dyDescent="0.3">
      <c r="A1689" s="3">
        <v>20151214</v>
      </c>
      <c r="B1689" s="28">
        <v>1.48239558051073E-2</v>
      </c>
      <c r="C1689" s="28">
        <v>1.22521247770706E-2</v>
      </c>
      <c r="D1689" s="28">
        <v>2.1279023338448999E-2</v>
      </c>
      <c r="E1689" s="28">
        <v>1.8410600667532601E-2</v>
      </c>
      <c r="F1689" s="28">
        <v>3.5734871775415102E-2</v>
      </c>
      <c r="G1689" s="28">
        <v>2.5581486489874499E-2</v>
      </c>
    </row>
    <row r="1690" spans="1:7" x14ac:dyDescent="0.3">
      <c r="A1690" s="3">
        <v>20151215</v>
      </c>
      <c r="B1690" s="28">
        <v>1.1533352981671E-2</v>
      </c>
      <c r="C1690" s="28">
        <v>6.8737702665849897E-3</v>
      </c>
      <c r="D1690" s="28">
        <v>5.7650496026222398E-3</v>
      </c>
      <c r="E1690" s="28">
        <v>3.10581713361895E-3</v>
      </c>
      <c r="F1690" s="28">
        <v>-1.08717458920626E-2</v>
      </c>
      <c r="G1690" s="28">
        <v>-9.5630772451252603E-4</v>
      </c>
    </row>
    <row r="1691" spans="1:7" x14ac:dyDescent="0.3">
      <c r="A1691" s="3">
        <v>20151216</v>
      </c>
      <c r="B1691" s="28">
        <v>6.3882402018974804E-3</v>
      </c>
      <c r="C1691" s="28">
        <v>1.8470655869642601E-4</v>
      </c>
      <c r="D1691" s="28">
        <v>2.6290539013655201E-3</v>
      </c>
      <c r="E1691" s="28">
        <v>-3.8277632430351802E-3</v>
      </c>
      <c r="F1691" s="28">
        <v>-3.2950024521195202E-3</v>
      </c>
      <c r="G1691" s="28">
        <v>1.81928941261956E-3</v>
      </c>
    </row>
    <row r="1692" spans="1:7" x14ac:dyDescent="0.3">
      <c r="A1692" s="3">
        <v>20151217</v>
      </c>
      <c r="B1692" s="28">
        <v>2.0888169120227E-2</v>
      </c>
      <c r="C1692" s="28">
        <v>1.85640204216161E-2</v>
      </c>
      <c r="D1692" s="28">
        <v>1.9505814132655501E-2</v>
      </c>
      <c r="E1692" s="28">
        <v>2.31126311166867E-2</v>
      </c>
      <c r="F1692" s="28">
        <v>1.9079698577181701E-2</v>
      </c>
      <c r="G1692" s="28">
        <v>2.0732460271414201E-2</v>
      </c>
    </row>
    <row r="1693" spans="1:7" x14ac:dyDescent="0.3">
      <c r="A1693" s="3">
        <v>20151218</v>
      </c>
      <c r="B1693" s="28">
        <v>-5.5276677555345698E-3</v>
      </c>
      <c r="C1693" s="28">
        <v>7.7428022133683699E-3</v>
      </c>
      <c r="D1693" s="28">
        <v>-4.9140845516283203E-3</v>
      </c>
      <c r="E1693" s="28">
        <v>7.0358353454983901E-3</v>
      </c>
      <c r="F1693" s="28">
        <v>8.00507390826867E-3</v>
      </c>
      <c r="G1693" s="28">
        <v>-2.2535943928909301E-3</v>
      </c>
    </row>
    <row r="1694" spans="1:7" x14ac:dyDescent="0.3">
      <c r="A1694" s="3">
        <v>20151221</v>
      </c>
      <c r="B1694" s="28">
        <v>9.2795766639698195E-3</v>
      </c>
      <c r="C1694" s="28">
        <v>2.9070417366459898E-2</v>
      </c>
      <c r="D1694" s="28">
        <v>1.7772196024120401E-2</v>
      </c>
      <c r="E1694" s="28">
        <v>3.9378938023973603E-2</v>
      </c>
      <c r="F1694" s="28">
        <v>2.8369651816163698E-2</v>
      </c>
      <c r="G1694" s="28">
        <v>1.36535394279116E-2</v>
      </c>
    </row>
    <row r="1695" spans="1:7" x14ac:dyDescent="0.3">
      <c r="A1695" s="3">
        <v>20151222</v>
      </c>
      <c r="B1695" s="28">
        <v>8.1937722314557506E-3</v>
      </c>
      <c r="C1695" s="28">
        <v>-7.0032568731128505E-4</v>
      </c>
      <c r="D1695" s="28">
        <v>5.2709723303992302E-3</v>
      </c>
      <c r="E1695" s="28">
        <v>4.8093623110106601E-3</v>
      </c>
      <c r="F1695" s="28">
        <v>1.65040727135333E-3</v>
      </c>
      <c r="G1695" s="28">
        <v>6.5279371287751704E-3</v>
      </c>
    </row>
    <row r="1696" spans="1:7" x14ac:dyDescent="0.3">
      <c r="A1696" s="3">
        <v>20151223</v>
      </c>
      <c r="B1696" s="28">
        <v>-1.5687453620141002E-2</v>
      </c>
      <c r="C1696" s="28">
        <v>-2.2566424666157102E-3</v>
      </c>
      <c r="D1696" s="28">
        <v>-1.18377746490102E-2</v>
      </c>
      <c r="E1696" s="28">
        <v>-4.7572970771324798E-3</v>
      </c>
      <c r="F1696" s="28">
        <v>6.2970002128287196E-3</v>
      </c>
      <c r="G1696" s="28">
        <v>-1.14747243644786E-2</v>
      </c>
    </row>
    <row r="1697" spans="1:7" x14ac:dyDescent="0.3">
      <c r="A1697" s="3">
        <v>20151224</v>
      </c>
      <c r="B1697" s="28">
        <v>-1.2145064498298001E-3</v>
      </c>
      <c r="C1697" s="28">
        <v>-7.8933053065925601E-3</v>
      </c>
      <c r="D1697" s="28">
        <v>-6.0556873445552998E-3</v>
      </c>
      <c r="E1697" s="28">
        <v>-9.6255884148683801E-3</v>
      </c>
      <c r="F1697" s="28">
        <v>-1.18331867329841E-2</v>
      </c>
      <c r="G1697" s="28">
        <v>-5.3336628764136598E-3</v>
      </c>
    </row>
    <row r="1698" spans="1:7" x14ac:dyDescent="0.3">
      <c r="A1698" s="3">
        <v>20151225</v>
      </c>
      <c r="B1698" s="28">
        <v>3.1014220252812402E-3</v>
      </c>
      <c r="C1698" s="28">
        <v>5.3369753394250799E-3</v>
      </c>
      <c r="D1698" s="28">
        <v>5.3523295674989804E-3</v>
      </c>
      <c r="E1698" s="28">
        <v>2.5439429386720398E-3</v>
      </c>
      <c r="F1698" s="28">
        <v>4.1388576447793299E-3</v>
      </c>
      <c r="G1698" s="28">
        <v>4.0804732026403397E-3</v>
      </c>
    </row>
    <row r="1699" spans="1:7" x14ac:dyDescent="0.3">
      <c r="A1699" s="3">
        <v>20151228</v>
      </c>
      <c r="B1699" s="28">
        <v>-1.9294954866925399E-2</v>
      </c>
      <c r="C1699" s="28">
        <v>-2.24574866454735E-2</v>
      </c>
      <c r="D1699" s="28">
        <v>-2.5650462029211799E-2</v>
      </c>
      <c r="E1699" s="28">
        <v>-2.5805888935057801E-2</v>
      </c>
      <c r="F1699" s="28">
        <v>-3.2123494154705598E-2</v>
      </c>
      <c r="G1699" s="28">
        <v>-2.7326111454405701E-2</v>
      </c>
    </row>
    <row r="1700" spans="1:7" x14ac:dyDescent="0.3">
      <c r="A1700" s="3">
        <v>20151229</v>
      </c>
      <c r="B1700" s="28">
        <v>7.7714975442092198E-3</v>
      </c>
      <c r="C1700" s="28">
        <v>7.0377028721966004E-3</v>
      </c>
      <c r="D1700" s="28">
        <v>8.1263426935979308E-3</v>
      </c>
      <c r="E1700" s="28">
        <v>1.2798279069856601E-2</v>
      </c>
      <c r="F1700" s="28">
        <v>9.5069455085441505E-3</v>
      </c>
      <c r="G1700" s="28">
        <v>7.4030167963544799E-3</v>
      </c>
    </row>
    <row r="1701" spans="1:7" x14ac:dyDescent="0.3">
      <c r="A1701" s="3">
        <v>20151230</v>
      </c>
      <c r="B1701" s="28">
        <v>1.8010330643015399E-2</v>
      </c>
      <c r="C1701" s="28">
        <v>5.3514735701081497E-3</v>
      </c>
      <c r="D1701" s="28">
        <v>1.26546882698157E-2</v>
      </c>
      <c r="E1701" s="28">
        <v>8.7204473695877004E-4</v>
      </c>
      <c r="F1701" s="28">
        <v>-8.1616311800955304E-4</v>
      </c>
      <c r="G1701" s="28">
        <v>4.5314772495958101E-3</v>
      </c>
    </row>
    <row r="1702" spans="1:7" x14ac:dyDescent="0.3">
      <c r="A1702" s="3">
        <v>20151231</v>
      </c>
      <c r="B1702" s="28">
        <v>-2.1965143684379799E-2</v>
      </c>
      <c r="C1702" s="28">
        <v>-9.4335322337596103E-3</v>
      </c>
      <c r="D1702" s="28">
        <v>-1.4798631831555701E-2</v>
      </c>
      <c r="E1702" s="28">
        <v>-9.4991949920228396E-3</v>
      </c>
      <c r="F1702" s="28">
        <v>-6.6110176482279698E-3</v>
      </c>
      <c r="G1702" s="28">
        <v>-1.10192106323392E-2</v>
      </c>
    </row>
    <row r="1703" spans="1:7" x14ac:dyDescent="0.3">
      <c r="A1703" s="3">
        <v>20160104</v>
      </c>
      <c r="B1703" s="28">
        <v>-7.6953263890315496E-2</v>
      </c>
      <c r="C1703" s="28">
        <v>-8.1913887655077705E-2</v>
      </c>
      <c r="D1703" s="28">
        <v>-8.0176433875342998E-2</v>
      </c>
      <c r="E1703" s="28">
        <v>-7.5909280784198105E-2</v>
      </c>
      <c r="F1703" s="28">
        <v>-6.1948274963774398E-2</v>
      </c>
      <c r="G1703" s="28">
        <v>-7.8940909117782607E-2</v>
      </c>
    </row>
    <row r="1704" spans="1:7" x14ac:dyDescent="0.3">
      <c r="A1704" s="3">
        <v>20160105</v>
      </c>
      <c r="B1704" s="28">
        <v>-1.0638422970587501E-2</v>
      </c>
      <c r="C1704" s="28">
        <v>-9.3157559509744001E-3</v>
      </c>
      <c r="D1704" s="28">
        <v>1.8012953758713699E-3</v>
      </c>
      <c r="E1704" s="28">
        <v>2.8207124825736099E-3</v>
      </c>
      <c r="F1704" s="28">
        <v>4.8884363619229598E-3</v>
      </c>
      <c r="G1704" s="28">
        <v>-1.7252319924984101E-3</v>
      </c>
    </row>
    <row r="1705" spans="1:7" x14ac:dyDescent="0.3">
      <c r="A1705" s="3">
        <v>20160106</v>
      </c>
      <c r="B1705" s="28">
        <v>1.7592508399694399E-2</v>
      </c>
      <c r="C1705" s="28">
        <v>1.6681589847803002E-2</v>
      </c>
      <c r="D1705" s="28">
        <v>1.9671085779929501E-2</v>
      </c>
      <c r="E1705" s="28">
        <v>1.85537034504339E-2</v>
      </c>
      <c r="F1705" s="28">
        <v>1.04857458662599E-2</v>
      </c>
      <c r="G1705" s="28">
        <v>3.2395419405779703E-2</v>
      </c>
    </row>
    <row r="1706" spans="1:7" x14ac:dyDescent="0.3">
      <c r="A1706" s="3">
        <v>20160107</v>
      </c>
      <c r="B1706" s="28">
        <v>-8.0550683721993296E-2</v>
      </c>
      <c r="C1706" s="28">
        <v>-8.19781759358508E-2</v>
      </c>
      <c r="D1706" s="28">
        <v>-8.4579875968046794E-2</v>
      </c>
      <c r="E1706" s="28">
        <v>-7.2983001765215105E-2</v>
      </c>
      <c r="F1706" s="28">
        <v>-5.8023884401678598E-2</v>
      </c>
      <c r="G1706" s="28">
        <v>-8.3994485280506695E-2</v>
      </c>
    </row>
    <row r="1707" spans="1:7" x14ac:dyDescent="0.3">
      <c r="A1707" s="3">
        <v>20160108</v>
      </c>
      <c r="B1707" s="28">
        <v>4.6688737180791903E-3</v>
      </c>
      <c r="C1707" s="28">
        <v>2.0124816286687799E-2</v>
      </c>
      <c r="D1707" s="28">
        <v>1.29321298106414E-2</v>
      </c>
      <c r="E1707" s="28">
        <v>2.0172045499455501E-2</v>
      </c>
      <c r="F1707" s="28">
        <v>1.56298426858309E-2</v>
      </c>
      <c r="G1707" s="28">
        <v>2.7834401614602801E-2</v>
      </c>
    </row>
    <row r="1708" spans="1:7" x14ac:dyDescent="0.3">
      <c r="A1708" s="3">
        <v>20160111</v>
      </c>
      <c r="B1708" s="28">
        <v>-6.6641050113597403E-2</v>
      </c>
      <c r="C1708" s="28">
        <v>-6.5456002236785799E-2</v>
      </c>
      <c r="D1708" s="28">
        <v>-6.3402050075972397E-2</v>
      </c>
      <c r="E1708" s="28">
        <v>-5.3500487945874503E-2</v>
      </c>
      <c r="F1708" s="28">
        <v>-4.8928400610819898E-2</v>
      </c>
      <c r="G1708" s="28">
        <v>-5.4574417789679398E-2</v>
      </c>
    </row>
    <row r="1709" spans="1:7" x14ac:dyDescent="0.3">
      <c r="A1709" s="3">
        <v>20160112</v>
      </c>
      <c r="B1709" s="28">
        <v>5.03686183196877E-3</v>
      </c>
      <c r="C1709" s="28">
        <v>1.1492379069681501E-2</v>
      </c>
      <c r="D1709" s="28">
        <v>5.6872012991459799E-3</v>
      </c>
      <c r="E1709" s="28">
        <v>3.0067371212745501E-3</v>
      </c>
      <c r="F1709" s="28">
        <v>7.6771469309003101E-3</v>
      </c>
      <c r="G1709" s="28">
        <v>1.12747981956879E-3</v>
      </c>
    </row>
    <row r="1710" spans="1:7" x14ac:dyDescent="0.3">
      <c r="A1710" s="3">
        <v>20160113</v>
      </c>
      <c r="B1710" s="28">
        <v>-3.4081597132288401E-2</v>
      </c>
      <c r="C1710" s="28">
        <v>-3.08091411205344E-2</v>
      </c>
      <c r="D1710" s="28">
        <v>-3.2841791056590498E-2</v>
      </c>
      <c r="E1710" s="28">
        <v>-1.9528096762414699E-2</v>
      </c>
      <c r="F1710" s="28">
        <v>-1.17090474978105E-2</v>
      </c>
      <c r="G1710" s="28">
        <v>-3.2110423020623398E-2</v>
      </c>
    </row>
    <row r="1711" spans="1:7" x14ac:dyDescent="0.3">
      <c r="A1711" s="3">
        <v>20160114</v>
      </c>
      <c r="B1711" s="28">
        <v>4.1703393367280399E-2</v>
      </c>
      <c r="C1711" s="28">
        <v>3.5449109861043097E-2</v>
      </c>
      <c r="D1711" s="28">
        <v>3.5326004621671799E-2</v>
      </c>
      <c r="E1711" s="28">
        <v>2.3720591215451701E-2</v>
      </c>
      <c r="F1711" s="28">
        <v>1.32566853819624E-2</v>
      </c>
      <c r="G1711" s="28">
        <v>2.68388130793152E-2</v>
      </c>
    </row>
    <row r="1712" spans="1:7" x14ac:dyDescent="0.3">
      <c r="A1712" s="3">
        <v>20160115</v>
      </c>
      <c r="B1712" s="28">
        <v>-2.9369342711882199E-2</v>
      </c>
      <c r="C1712" s="28">
        <v>-2.9676817208490198E-2</v>
      </c>
      <c r="D1712" s="28">
        <v>-3.3420719725686603E-2</v>
      </c>
      <c r="E1712" s="28">
        <v>-3.2987170081763002E-2</v>
      </c>
      <c r="F1712" s="28">
        <v>-2.4990840183083899E-2</v>
      </c>
      <c r="G1712" s="28">
        <v>-4.3603457681366697E-2</v>
      </c>
    </row>
    <row r="1713" spans="1:7" x14ac:dyDescent="0.3">
      <c r="A1713" s="3">
        <v>20160118</v>
      </c>
      <c r="B1713" s="28">
        <v>2.2366888897605599E-2</v>
      </c>
      <c r="C1713" s="28">
        <v>1.2402849311137099E-2</v>
      </c>
      <c r="D1713" s="28">
        <v>1.51574214329534E-2</v>
      </c>
      <c r="E1713" s="28">
        <v>7.5207292434738299E-3</v>
      </c>
      <c r="F1713" s="28">
        <v>9.4569871548279099E-5</v>
      </c>
      <c r="G1713" s="28">
        <v>7.7733254548413098E-3</v>
      </c>
    </row>
    <row r="1714" spans="1:7" x14ac:dyDescent="0.3">
      <c r="A1714" s="3">
        <v>20160119</v>
      </c>
      <c r="B1714" s="28">
        <v>3.3311743585055197E-2</v>
      </c>
      <c r="C1714" s="28">
        <v>3.07363467616814E-2</v>
      </c>
      <c r="D1714" s="28">
        <v>3.71082903197218E-2</v>
      </c>
      <c r="E1714" s="28">
        <v>3.3743313942442198E-2</v>
      </c>
      <c r="F1714" s="28">
        <v>2.34017260245678E-2</v>
      </c>
      <c r="G1714" s="28">
        <v>4.01568180388817E-2</v>
      </c>
    </row>
    <row r="1715" spans="1:7" x14ac:dyDescent="0.3">
      <c r="A1715" s="3">
        <v>20160120</v>
      </c>
      <c r="B1715" s="28">
        <v>-1.42687283371279E-2</v>
      </c>
      <c r="C1715" s="28">
        <v>-1.42455801555015E-2</v>
      </c>
      <c r="D1715" s="28">
        <v>-1.6030009780659601E-2</v>
      </c>
      <c r="E1715" s="28">
        <v>-1.7638250697196101E-2</v>
      </c>
      <c r="F1715" s="28">
        <v>-1.59570810421652E-2</v>
      </c>
      <c r="G1715" s="28">
        <v>-8.8554455684140207E-3</v>
      </c>
    </row>
    <row r="1716" spans="1:7" x14ac:dyDescent="0.3">
      <c r="A1716" s="3">
        <v>20160121</v>
      </c>
      <c r="B1716" s="28">
        <v>-3.6296191017590101E-2</v>
      </c>
      <c r="C1716" s="28">
        <v>-2.77229127817138E-2</v>
      </c>
      <c r="D1716" s="28">
        <v>-3.6993803144895802E-2</v>
      </c>
      <c r="E1716" s="28">
        <v>-3.08897543554362E-2</v>
      </c>
      <c r="F1716" s="28">
        <v>-2.4120200686311901E-2</v>
      </c>
      <c r="G1716" s="28">
        <v>-3.9297895859807697E-2</v>
      </c>
    </row>
    <row r="1717" spans="1:7" x14ac:dyDescent="0.3">
      <c r="A1717" s="3">
        <v>20160122</v>
      </c>
      <c r="B1717" s="28">
        <v>1.62094921735494E-2</v>
      </c>
      <c r="C1717" s="28">
        <v>6.5254883662074197E-3</v>
      </c>
      <c r="D1717" s="28">
        <v>1.64620499167373E-2</v>
      </c>
      <c r="E1717" s="28">
        <v>9.1022709421326904E-3</v>
      </c>
      <c r="F1717" s="28">
        <v>8.7883549844637397E-3</v>
      </c>
      <c r="G1717" s="28">
        <v>1.6371358246432599E-2</v>
      </c>
    </row>
    <row r="1718" spans="1:7" x14ac:dyDescent="0.3">
      <c r="A1718" s="3">
        <v>20160125</v>
      </c>
      <c r="B1718" s="28">
        <v>5.9648770481849104E-3</v>
      </c>
      <c r="C1718" s="28">
        <v>8.3289309055136398E-3</v>
      </c>
      <c r="D1718" s="28">
        <v>6.5032342441996597E-3</v>
      </c>
      <c r="E1718" s="28">
        <v>8.9008206606451395E-3</v>
      </c>
      <c r="F1718" s="28">
        <v>2.9442254317433099E-3</v>
      </c>
      <c r="G1718" s="28">
        <v>8.4060945797697507E-3</v>
      </c>
    </row>
    <row r="1719" spans="1:7" x14ac:dyDescent="0.3">
      <c r="A1719" s="3">
        <v>20160126</v>
      </c>
      <c r="B1719" s="28">
        <v>-6.9398786204582702E-2</v>
      </c>
      <c r="C1719" s="28">
        <v>-6.3650547502144397E-2</v>
      </c>
      <c r="D1719" s="28">
        <v>-7.2832625488435707E-2</v>
      </c>
      <c r="E1719" s="28">
        <v>-5.8480051101160703E-2</v>
      </c>
      <c r="F1719" s="28">
        <v>-5.2719836648868902E-2</v>
      </c>
      <c r="G1719" s="28">
        <v>-7.2861904204696695E-2</v>
      </c>
    </row>
    <row r="1720" spans="1:7" x14ac:dyDescent="0.3">
      <c r="A1720" s="3">
        <v>20160127</v>
      </c>
      <c r="B1720" s="28">
        <v>-3.1053870301155599E-4</v>
      </c>
      <c r="C1720" s="28">
        <v>-8.0400827663901601E-3</v>
      </c>
      <c r="D1720" s="28">
        <v>-2.80712303305845E-3</v>
      </c>
      <c r="E1720" s="28">
        <v>-6.9765472090242402E-3</v>
      </c>
      <c r="F1720" s="28">
        <v>-3.0398931952242201E-3</v>
      </c>
      <c r="G1720" s="28">
        <v>-7.5184101833752296E-3</v>
      </c>
    </row>
    <row r="1721" spans="1:7" x14ac:dyDescent="0.3">
      <c r="A1721" s="3">
        <v>20160128</v>
      </c>
      <c r="B1721" s="28">
        <v>-3.9085116000959701E-2</v>
      </c>
      <c r="C1721" s="28">
        <v>-2.8301206507612801E-2</v>
      </c>
      <c r="D1721" s="28">
        <v>-4.2567674155423001E-2</v>
      </c>
      <c r="E1721" s="28">
        <v>-2.5652339689810701E-2</v>
      </c>
      <c r="F1721" s="28">
        <v>-1.6438801842581501E-2</v>
      </c>
      <c r="G1721" s="28">
        <v>-4.6314728068284697E-2</v>
      </c>
    </row>
    <row r="1722" spans="1:7" x14ac:dyDescent="0.3">
      <c r="A1722" s="3">
        <v>20160129</v>
      </c>
      <c r="B1722" s="28">
        <v>3.4232290977823897E-2</v>
      </c>
      <c r="C1722" s="28">
        <v>3.4214905103543997E-2</v>
      </c>
      <c r="D1722" s="28">
        <v>3.4905124615701201E-2</v>
      </c>
      <c r="E1722" s="28">
        <v>3.0354770728946899E-2</v>
      </c>
      <c r="F1722" s="28">
        <v>3.1303099535801397E-2</v>
      </c>
      <c r="G1722" s="28">
        <v>3.5178807096086902E-2</v>
      </c>
    </row>
    <row r="1723" spans="1:7" x14ac:dyDescent="0.3">
      <c r="A1723" s="3">
        <v>20160201</v>
      </c>
      <c r="B1723" s="28">
        <v>-1.1556983012578501E-2</v>
      </c>
      <c r="C1723" s="28">
        <v>-7.5183551976309004E-3</v>
      </c>
      <c r="D1723" s="28">
        <v>-1.6951405674989501E-2</v>
      </c>
      <c r="E1723" s="28">
        <v>-1.02329901345991E-2</v>
      </c>
      <c r="F1723" s="28">
        <v>-1.5779430523758499E-2</v>
      </c>
      <c r="G1723" s="28">
        <v>-2.1893840174812201E-2</v>
      </c>
    </row>
    <row r="1724" spans="1:7" x14ac:dyDescent="0.3">
      <c r="A1724" s="3">
        <v>20160202</v>
      </c>
      <c r="B1724" s="28">
        <v>3.4362657978876297E-2</v>
      </c>
      <c r="C1724" s="28">
        <v>2.9430574696236899E-2</v>
      </c>
      <c r="D1724" s="28">
        <v>3.1490659332938403E-2</v>
      </c>
      <c r="E1724" s="28">
        <v>2.2730914343797599E-2</v>
      </c>
      <c r="F1724" s="28">
        <v>1.6852775339684101E-2</v>
      </c>
      <c r="G1724" s="28">
        <v>2.79291705915964E-2</v>
      </c>
    </row>
    <row r="1725" spans="1:7" x14ac:dyDescent="0.3">
      <c r="A1725" s="3">
        <v>20160203</v>
      </c>
      <c r="B1725" s="28">
        <v>4.7412677448294198E-4</v>
      </c>
      <c r="C1725" s="28">
        <v>1.4990116280604801E-3</v>
      </c>
      <c r="D1725" s="28">
        <v>4.6513379409791501E-5</v>
      </c>
      <c r="E1725" s="28">
        <v>-2.7832943224491802E-3</v>
      </c>
      <c r="F1725" s="28">
        <v>-6.0010433065401901E-3</v>
      </c>
      <c r="G1725" s="28">
        <v>-1.0430241927502899E-3</v>
      </c>
    </row>
    <row r="1726" spans="1:7" x14ac:dyDescent="0.3">
      <c r="A1726" s="3">
        <v>20160204</v>
      </c>
      <c r="B1726" s="28">
        <v>1.4700017327730901E-2</v>
      </c>
      <c r="C1726" s="28">
        <v>1.6945765229642699E-2</v>
      </c>
      <c r="D1726" s="28">
        <v>1.3721700199436001E-2</v>
      </c>
      <c r="E1726" s="28">
        <v>1.3698860479562199E-2</v>
      </c>
      <c r="F1726" s="28">
        <v>1.1336233769766601E-2</v>
      </c>
      <c r="G1726" s="28">
        <v>1.9356770981487199E-2</v>
      </c>
    </row>
    <row r="1727" spans="1:7" x14ac:dyDescent="0.3">
      <c r="A1727" s="3">
        <v>20160205</v>
      </c>
      <c r="B1727" s="28">
        <v>-1.0814548683421899E-2</v>
      </c>
      <c r="C1727" s="28">
        <v>-3.2829149006052601E-3</v>
      </c>
      <c r="D1727" s="28">
        <v>-1.0162336185363901E-2</v>
      </c>
      <c r="E1727" s="28">
        <v>-5.1679048813095003E-3</v>
      </c>
      <c r="F1727" s="28">
        <v>-7.6829794335701402E-3</v>
      </c>
      <c r="G1727" s="28">
        <v>-5.9291144096574599E-3</v>
      </c>
    </row>
    <row r="1728" spans="1:7" x14ac:dyDescent="0.3">
      <c r="A1728" s="3">
        <v>20160215</v>
      </c>
      <c r="B1728" s="28">
        <v>5.2112020370767001E-3</v>
      </c>
      <c r="C1728" s="28">
        <v>6.97400274211573E-3</v>
      </c>
      <c r="D1728" s="28">
        <v>-7.1667321357215305E-4</v>
      </c>
      <c r="E1728" s="28">
        <v>-6.7583790822196401E-3</v>
      </c>
      <c r="F1728" s="28">
        <v>-9.9356502664447802E-3</v>
      </c>
      <c r="G1728" s="28">
        <v>-7.3628231130901198E-4</v>
      </c>
    </row>
    <row r="1729" spans="1:7" x14ac:dyDescent="0.3">
      <c r="A1729" s="3">
        <v>20160216</v>
      </c>
      <c r="B1729" s="28">
        <v>4.0393652142405402E-2</v>
      </c>
      <c r="C1729" s="28">
        <v>3.19323370731808E-2</v>
      </c>
      <c r="D1729" s="28">
        <v>3.9824284195576598E-2</v>
      </c>
      <c r="E1729" s="28">
        <v>3.3518343286652798E-2</v>
      </c>
      <c r="F1729" s="28">
        <v>2.7388881406645499E-2</v>
      </c>
      <c r="G1729" s="28">
        <v>3.60510298003845E-2</v>
      </c>
    </row>
    <row r="1730" spans="1:7" x14ac:dyDescent="0.3">
      <c r="A1730" s="3">
        <v>20160217</v>
      </c>
      <c r="B1730" s="28">
        <v>1.4586314138527101E-2</v>
      </c>
      <c r="C1730" s="28">
        <v>2.3621313095311199E-3</v>
      </c>
      <c r="D1730" s="28">
        <v>1.61821744178497E-2</v>
      </c>
      <c r="E1730" s="28">
        <v>1.09252893171008E-2</v>
      </c>
      <c r="F1730" s="28">
        <v>5.0305040046040401E-3</v>
      </c>
      <c r="G1730" s="28">
        <v>1.3934305602592199E-2</v>
      </c>
    </row>
    <row r="1731" spans="1:7" x14ac:dyDescent="0.3">
      <c r="A1731" s="3">
        <v>20160218</v>
      </c>
      <c r="B1731" s="28">
        <v>-6.4707153784386096E-3</v>
      </c>
      <c r="C1731" s="28">
        <v>-5.6580582932040397E-3</v>
      </c>
      <c r="D1731" s="28">
        <v>-7.1504495768701798E-3</v>
      </c>
      <c r="E1731" s="28">
        <v>-3.6703049535345002E-3</v>
      </c>
      <c r="F1731" s="28">
        <v>-1.8267072993706399E-3</v>
      </c>
      <c r="G1731" s="28">
        <v>-1.90370702517337E-3</v>
      </c>
    </row>
    <row r="1732" spans="1:7" x14ac:dyDescent="0.3">
      <c r="A1732" s="3">
        <v>20160219</v>
      </c>
      <c r="B1732" s="28">
        <v>6.0075793809345503E-3</v>
      </c>
      <c r="C1732" s="28">
        <v>3.12675677744359E-3</v>
      </c>
      <c r="D1732" s="28">
        <v>5.08574290070691E-3</v>
      </c>
      <c r="E1732" s="28">
        <v>1.8060815746303101E-3</v>
      </c>
      <c r="F1732" s="28">
        <v>-2.0647040192210099E-3</v>
      </c>
      <c r="G1732" s="28">
        <v>-2.07188699839871E-4</v>
      </c>
    </row>
    <row r="1733" spans="1:7" x14ac:dyDescent="0.3">
      <c r="A1733" s="3">
        <v>20160222</v>
      </c>
      <c r="B1733" s="28">
        <v>1.5821070376130598E-2</v>
      </c>
      <c r="C1733" s="28">
        <v>1.3359267746583201E-2</v>
      </c>
      <c r="D1733" s="28">
        <v>1.96144374244887E-2</v>
      </c>
      <c r="E1733" s="28">
        <v>1.88041647158089E-2</v>
      </c>
      <c r="F1733" s="28">
        <v>2.4835883680719501E-2</v>
      </c>
      <c r="G1733" s="28">
        <v>2.33374574640802E-2</v>
      </c>
    </row>
    <row r="1734" spans="1:7" x14ac:dyDescent="0.3">
      <c r="A1734" s="3">
        <v>20160223</v>
      </c>
      <c r="B1734" s="28">
        <v>-1.10460547703615E-2</v>
      </c>
      <c r="C1734" s="28">
        <v>-6.5474185472510302E-3</v>
      </c>
      <c r="D1734" s="28">
        <v>-9.6288203320817802E-3</v>
      </c>
      <c r="E1734" s="28">
        <v>-2.6415418719465101E-3</v>
      </c>
      <c r="F1734" s="28">
        <v>-1.2814248269705101E-2</v>
      </c>
      <c r="G1734" s="28">
        <v>-5.0944044954599598E-3</v>
      </c>
    </row>
    <row r="1735" spans="1:7" x14ac:dyDescent="0.3">
      <c r="A1735" s="3">
        <v>20160224</v>
      </c>
      <c r="B1735" s="28">
        <v>2.4317912004744599E-3</v>
      </c>
      <c r="C1735" s="28">
        <v>1.97802547448685E-3</v>
      </c>
      <c r="D1735" s="28">
        <v>1.0257362428112701E-2</v>
      </c>
      <c r="E1735" s="28">
        <v>1.1019763493808E-2</v>
      </c>
      <c r="F1735" s="28">
        <v>4.0337994042182902E-3</v>
      </c>
      <c r="G1735" s="28">
        <v>1.19238262348312E-2</v>
      </c>
    </row>
    <row r="1736" spans="1:7" x14ac:dyDescent="0.3">
      <c r="A1736" s="3">
        <v>20160225</v>
      </c>
      <c r="B1736" s="28">
        <v>-7.9089014199499E-2</v>
      </c>
      <c r="C1736" s="28">
        <v>-6.7656157336414696E-2</v>
      </c>
      <c r="D1736" s="28">
        <v>-8.0501966760093496E-2</v>
      </c>
      <c r="E1736" s="28">
        <v>-6.47949204079869E-2</v>
      </c>
      <c r="F1736" s="28">
        <v>-5.1201116519988397E-2</v>
      </c>
      <c r="G1736" s="28">
        <v>-7.8091579570700703E-2</v>
      </c>
    </row>
    <row r="1737" spans="1:7" x14ac:dyDescent="0.3">
      <c r="A1737" s="3">
        <v>20160226</v>
      </c>
      <c r="B1737" s="28">
        <v>-1.1702368764494799E-3</v>
      </c>
      <c r="C1737" s="28">
        <v>5.4252832680940898E-3</v>
      </c>
      <c r="D1737" s="28">
        <v>6.3509564778537596E-3</v>
      </c>
      <c r="E1737" s="28">
        <v>9.8386387428664596E-3</v>
      </c>
      <c r="F1737" s="28">
        <v>9.8751648274482701E-3</v>
      </c>
      <c r="G1737" s="28">
        <v>1.00462432851146E-2</v>
      </c>
    </row>
    <row r="1738" spans="1:7" x14ac:dyDescent="0.3">
      <c r="A1738" s="3">
        <v>20160229</v>
      </c>
      <c r="B1738" s="28">
        <v>-5.5388548486841098E-2</v>
      </c>
      <c r="C1738" s="28">
        <v>-4.3546734716179099E-2</v>
      </c>
      <c r="D1738" s="28">
        <v>-4.9415481356046898E-2</v>
      </c>
      <c r="E1738" s="28">
        <v>-3.603097507262E-2</v>
      </c>
      <c r="F1738" s="28">
        <v>-8.7146787939587304E-3</v>
      </c>
      <c r="G1738" s="28">
        <v>-4.0704198713279398E-2</v>
      </c>
    </row>
    <row r="1739" spans="1:7" x14ac:dyDescent="0.3">
      <c r="A1739" s="3">
        <v>20160301</v>
      </c>
      <c r="B1739" s="28">
        <v>2.0588838586478499E-2</v>
      </c>
      <c r="C1739" s="28">
        <v>1.73256169547614E-2</v>
      </c>
      <c r="D1739" s="28">
        <v>2.16255800898871E-2</v>
      </c>
      <c r="E1739" s="28">
        <v>2.1447735470534701E-2</v>
      </c>
      <c r="F1739" s="28">
        <v>1.6288050817759501E-2</v>
      </c>
      <c r="G1739" s="28">
        <v>2.3026345864042199E-2</v>
      </c>
    </row>
    <row r="1740" spans="1:7" x14ac:dyDescent="0.3">
      <c r="A1740" s="3">
        <v>20160302</v>
      </c>
      <c r="B1740" s="28">
        <v>4.4148683535786201E-2</v>
      </c>
      <c r="C1740" s="28">
        <v>4.0644959087711797E-2</v>
      </c>
      <c r="D1740" s="28">
        <v>4.6841687650216103E-2</v>
      </c>
      <c r="E1740" s="28">
        <v>4.0803178030895497E-2</v>
      </c>
      <c r="F1740" s="28">
        <v>3.7696387863768999E-2</v>
      </c>
      <c r="G1740" s="28">
        <v>5.3065305288364797E-2</v>
      </c>
    </row>
    <row r="1741" spans="1:7" x14ac:dyDescent="0.3">
      <c r="A1741" s="3">
        <v>20160303</v>
      </c>
      <c r="B1741" s="28">
        <v>3.3949045894948997E-4</v>
      </c>
      <c r="C1741" s="28">
        <v>4.40213689032159E-3</v>
      </c>
      <c r="D1741" s="28">
        <v>1.34991095864617E-3</v>
      </c>
      <c r="E1741" s="28">
        <v>5.5757461333847801E-3</v>
      </c>
      <c r="F1741" s="28">
        <v>3.1705584265020802E-3</v>
      </c>
      <c r="G1741" s="28">
        <v>3.5778552518502598E-3</v>
      </c>
    </row>
    <row r="1742" spans="1:7" x14ac:dyDescent="0.3">
      <c r="A1742" s="3">
        <v>20160304</v>
      </c>
      <c r="B1742" s="28">
        <v>-2.67135937653495E-2</v>
      </c>
      <c r="C1742" s="28">
        <v>-1.55533044395885E-2</v>
      </c>
      <c r="D1742" s="28">
        <v>-9.2783131696213706E-3</v>
      </c>
      <c r="E1742" s="28">
        <v>-1.6229444525532499E-3</v>
      </c>
      <c r="F1742" s="28">
        <v>2.40850366358729E-2</v>
      </c>
      <c r="G1742" s="28">
        <v>-6.3194520514079904E-3</v>
      </c>
    </row>
    <row r="1743" spans="1:7" x14ac:dyDescent="0.3">
      <c r="A1743" s="3">
        <v>20160307</v>
      </c>
      <c r="B1743" s="28">
        <v>1.9591755044858699E-2</v>
      </c>
      <c r="C1743" s="28">
        <v>1.18700451577754E-2</v>
      </c>
      <c r="D1743" s="28">
        <v>1.3686047707801E-2</v>
      </c>
      <c r="E1743" s="28">
        <v>9.0861358545489806E-3</v>
      </c>
      <c r="F1743" s="28">
        <v>-5.1144517820392596E-3</v>
      </c>
      <c r="G1743" s="28">
        <v>1.98127244177367E-2</v>
      </c>
    </row>
    <row r="1744" spans="1:7" x14ac:dyDescent="0.3">
      <c r="A1744" s="3">
        <v>20160308</v>
      </c>
      <c r="B1744" s="28">
        <v>2.60746285233259E-3</v>
      </c>
      <c r="C1744" s="28">
        <v>6.0866941360598796E-3</v>
      </c>
      <c r="D1744" s="28">
        <v>-9.0017251259175103E-4</v>
      </c>
      <c r="E1744" s="28">
        <v>-2.83225297905661E-3</v>
      </c>
      <c r="F1744" s="28">
        <v>1.90675817504507E-3</v>
      </c>
      <c r="G1744" s="28">
        <v>-6.9030853537476898E-4</v>
      </c>
    </row>
    <row r="1745" spans="1:7" x14ac:dyDescent="0.3">
      <c r="A1745" s="3">
        <v>20160309</v>
      </c>
      <c r="B1745" s="28">
        <v>-1.6478712397276201E-2</v>
      </c>
      <c r="C1745" s="28">
        <v>-7.5218464065373997E-3</v>
      </c>
      <c r="D1745" s="28">
        <v>-1.5989675823349699E-2</v>
      </c>
      <c r="E1745" s="28">
        <v>-1.6439190455654701E-2</v>
      </c>
      <c r="F1745" s="28">
        <v>-3.6411093445713701E-3</v>
      </c>
      <c r="G1745" s="28">
        <v>-2.9234718839327999E-2</v>
      </c>
    </row>
    <row r="1746" spans="1:7" x14ac:dyDescent="0.3">
      <c r="A1746" s="3">
        <v>20160310</v>
      </c>
      <c r="B1746" s="28">
        <v>-1.61429440071361E-2</v>
      </c>
      <c r="C1746" s="28">
        <v>-1.5730310880472002E-2</v>
      </c>
      <c r="D1746" s="28">
        <v>-1.70933360933333E-2</v>
      </c>
      <c r="E1746" s="28">
        <v>-5.8825295007514699E-3</v>
      </c>
      <c r="F1746" s="28">
        <v>-2.3117359195406698E-2</v>
      </c>
      <c r="G1746" s="28">
        <v>-1.95601360664675E-2</v>
      </c>
    </row>
    <row r="1747" spans="1:7" x14ac:dyDescent="0.3">
      <c r="A1747" s="3">
        <v>20160311</v>
      </c>
      <c r="B1747" s="28">
        <v>-4.1700528477425702E-3</v>
      </c>
      <c r="C1747" s="28">
        <v>-1.3260392782639299E-3</v>
      </c>
      <c r="D1747" s="28">
        <v>-2.1029342312274902E-3</v>
      </c>
      <c r="E1747" s="28">
        <v>-2.2625517880412302E-3</v>
      </c>
      <c r="F1747" s="28">
        <v>1.8828152198582899E-3</v>
      </c>
      <c r="G1747" s="28">
        <v>6.4701536622141899E-4</v>
      </c>
    </row>
    <row r="1748" spans="1:7" x14ac:dyDescent="0.3">
      <c r="A1748" s="3">
        <v>20160314</v>
      </c>
      <c r="B1748" s="28">
        <v>3.2449206349916403E-2</v>
      </c>
      <c r="C1748" s="28">
        <v>2.5275248886514199E-2</v>
      </c>
      <c r="D1748" s="28">
        <v>2.6223099542564299E-2</v>
      </c>
      <c r="E1748" s="28">
        <v>1.8253978255490699E-2</v>
      </c>
      <c r="F1748" s="28">
        <v>6.6732394434612097E-3</v>
      </c>
      <c r="G1748" s="28">
        <v>2.7256973928597099E-2</v>
      </c>
    </row>
    <row r="1749" spans="1:7" x14ac:dyDescent="0.3">
      <c r="A1749" s="3">
        <v>20160315</v>
      </c>
      <c r="B1749" s="28">
        <v>-8.1636605323476396E-3</v>
      </c>
      <c r="C1749" s="28">
        <v>2.1668512363158601E-3</v>
      </c>
      <c r="D1749" s="28">
        <v>-4.74702600374125E-3</v>
      </c>
      <c r="E1749" s="28">
        <v>2.3478945415145399E-3</v>
      </c>
      <c r="F1749" s="28">
        <v>4.2985298330269397E-3</v>
      </c>
      <c r="G1749" s="28">
        <v>-5.3233671160302001E-3</v>
      </c>
    </row>
    <row r="1750" spans="1:7" x14ac:dyDescent="0.3">
      <c r="A1750" s="3">
        <v>20160316</v>
      </c>
      <c r="B1750" s="28">
        <v>-1.03730166850333E-2</v>
      </c>
      <c r="C1750" s="28">
        <v>-4.1410296202869599E-3</v>
      </c>
      <c r="D1750" s="28">
        <v>-1.03782137950451E-2</v>
      </c>
      <c r="E1750" s="28">
        <v>-9.1546501608546008E-3</v>
      </c>
      <c r="F1750" s="28">
        <v>1.38905731907098E-2</v>
      </c>
      <c r="G1750" s="28">
        <v>-6.8145648402907497E-3</v>
      </c>
    </row>
    <row r="1751" spans="1:7" x14ac:dyDescent="0.3">
      <c r="A1751" s="3">
        <v>20160317</v>
      </c>
      <c r="B1751" s="28">
        <v>3.4310169523125399E-2</v>
      </c>
      <c r="C1751" s="28">
        <v>2.4171212687019699E-2</v>
      </c>
      <c r="D1751" s="28">
        <v>2.6771518259846201E-2</v>
      </c>
      <c r="E1751" s="28">
        <v>1.8896467806818199E-2</v>
      </c>
      <c r="F1751" s="28">
        <v>2.7908559378272001E-3</v>
      </c>
      <c r="G1751" s="28">
        <v>2.24181916989971E-2</v>
      </c>
    </row>
    <row r="1752" spans="1:7" x14ac:dyDescent="0.3">
      <c r="A1752" s="3">
        <v>20160318</v>
      </c>
      <c r="B1752" s="28">
        <v>3.2552671751139899E-2</v>
      </c>
      <c r="C1752" s="28">
        <v>2.2364510887875302E-2</v>
      </c>
      <c r="D1752" s="28">
        <v>2.9167177085470501E-2</v>
      </c>
      <c r="E1752" s="28">
        <v>2.0510117922709199E-2</v>
      </c>
      <c r="F1752" s="28">
        <v>1.29403400673081E-2</v>
      </c>
      <c r="G1752" s="28">
        <v>2.4410741006082901E-2</v>
      </c>
    </row>
    <row r="1753" spans="1:7" x14ac:dyDescent="0.3">
      <c r="A1753" s="3">
        <v>20160321</v>
      </c>
      <c r="B1753" s="28">
        <v>2.4426301040032499E-2</v>
      </c>
      <c r="C1753" s="28">
        <v>1.6536797183775501E-2</v>
      </c>
      <c r="D1753" s="28">
        <v>2.3930921081477301E-2</v>
      </c>
      <c r="E1753" s="28">
        <v>1.78814922828174E-2</v>
      </c>
      <c r="F1753" s="28">
        <v>3.2482725432243703E-2</v>
      </c>
      <c r="G1753" s="28">
        <v>2.2158942839255999E-2</v>
      </c>
    </row>
    <row r="1754" spans="1:7" x14ac:dyDescent="0.3">
      <c r="A1754" s="3">
        <v>20160322</v>
      </c>
      <c r="B1754" s="28">
        <v>9.3882786203944096E-4</v>
      </c>
      <c r="C1754" s="28">
        <v>-4.0701330256908003E-3</v>
      </c>
      <c r="D1754" s="28">
        <v>1.80283363173871E-3</v>
      </c>
      <c r="E1754" s="28">
        <v>-7.6189369762451895E-4</v>
      </c>
      <c r="F1754" s="28">
        <v>-1.31739531280799E-2</v>
      </c>
      <c r="G1754" s="28">
        <v>-4.1864430329522596E-3</v>
      </c>
    </row>
    <row r="1755" spans="1:7" x14ac:dyDescent="0.3">
      <c r="A1755" s="3">
        <v>20160323</v>
      </c>
      <c r="B1755" s="28">
        <v>6.9815804323703204E-3</v>
      </c>
      <c r="C1755" s="28">
        <v>-4.52342752867805E-5</v>
      </c>
      <c r="D1755" s="28">
        <v>1.8519508231725199E-3</v>
      </c>
      <c r="E1755" s="28">
        <v>4.4724939291575904E-3</v>
      </c>
      <c r="F1755" s="28">
        <v>4.6663444696558301E-3</v>
      </c>
      <c r="G1755" s="28">
        <v>3.12874414160536E-3</v>
      </c>
    </row>
    <row r="1756" spans="1:7" x14ac:dyDescent="0.3">
      <c r="A1756" s="3">
        <v>20160324</v>
      </c>
      <c r="B1756" s="28">
        <v>-1.5805161201621301E-2</v>
      </c>
      <c r="C1756" s="28">
        <v>-1.47194969277189E-2</v>
      </c>
      <c r="D1756" s="28">
        <v>-1.2683075040048E-2</v>
      </c>
      <c r="E1756" s="28">
        <v>-8.4216239278895998E-3</v>
      </c>
      <c r="F1756" s="28">
        <v>-2.05158415029369E-2</v>
      </c>
      <c r="G1756" s="28">
        <v>-1.9435073274425299E-2</v>
      </c>
    </row>
    <row r="1757" spans="1:7" x14ac:dyDescent="0.3">
      <c r="A1757" s="3">
        <v>20160325</v>
      </c>
      <c r="B1757" s="28">
        <v>3.1716227922781101E-3</v>
      </c>
      <c r="C1757" s="28">
        <v>6.3903480174361997E-3</v>
      </c>
      <c r="D1757" s="28">
        <v>6.6800275642790001E-3</v>
      </c>
      <c r="E1757" s="28">
        <v>9.5677744816340601E-3</v>
      </c>
      <c r="F1757" s="28">
        <v>6.43067726655378E-3</v>
      </c>
      <c r="G1757" s="28">
        <v>5.6043644979973002E-3</v>
      </c>
    </row>
    <row r="1758" spans="1:7" x14ac:dyDescent="0.3">
      <c r="A1758" s="3">
        <v>20160328</v>
      </c>
      <c r="B1758" s="28">
        <v>-8.3466604883701192E-3</v>
      </c>
      <c r="C1758" s="28">
        <v>-9.3847820932780397E-4</v>
      </c>
      <c r="D1758" s="28">
        <v>-8.1596609093391101E-3</v>
      </c>
      <c r="E1758" s="28">
        <v>-4.9597323951813603E-5</v>
      </c>
      <c r="F1758" s="28">
        <v>-1.44523118933846E-2</v>
      </c>
      <c r="G1758" s="28">
        <v>-6.7111496728530298E-3</v>
      </c>
    </row>
    <row r="1759" spans="1:7" x14ac:dyDescent="0.3">
      <c r="A1759" s="3">
        <v>20160329</v>
      </c>
      <c r="B1759" s="28">
        <v>-1.8572820613146999E-2</v>
      </c>
      <c r="C1759" s="28">
        <v>-1.9632441718811299E-2</v>
      </c>
      <c r="D1759" s="28">
        <v>-1.7512107438463001E-2</v>
      </c>
      <c r="E1759" s="28">
        <v>-1.5653502932692801E-2</v>
      </c>
      <c r="F1759" s="28">
        <v>-5.8012250151105197E-3</v>
      </c>
      <c r="G1759" s="28">
        <v>-1.6579512337930199E-2</v>
      </c>
    </row>
    <row r="1760" spans="1:7" x14ac:dyDescent="0.3">
      <c r="A1760" s="3">
        <v>20160330</v>
      </c>
      <c r="B1760" s="28">
        <v>3.4851864999011203E-2</v>
      </c>
      <c r="C1760" s="28">
        <v>3.5032259661401298E-2</v>
      </c>
      <c r="D1760" s="28">
        <v>3.2929085654452697E-2</v>
      </c>
      <c r="E1760" s="28">
        <v>2.2625108426642698E-2</v>
      </c>
      <c r="F1760" s="28">
        <v>2.48554988578688E-2</v>
      </c>
      <c r="G1760" s="28">
        <v>3.1911669515656597E-2</v>
      </c>
    </row>
    <row r="1761" spans="1:7" x14ac:dyDescent="0.3">
      <c r="A1761" s="3">
        <v>20160331</v>
      </c>
      <c r="B1761" s="28">
        <v>1.2860368028300799E-3</v>
      </c>
      <c r="C1761" s="28">
        <v>-9.0139065948475496E-4</v>
      </c>
      <c r="D1761" s="28">
        <v>2.4006205750192401E-3</v>
      </c>
      <c r="E1761" s="28">
        <v>7.3188079364530103E-4</v>
      </c>
      <c r="F1761" s="28">
        <v>-1.6347132870317099E-3</v>
      </c>
      <c r="G1761" s="28">
        <v>5.10778583081578E-3</v>
      </c>
    </row>
    <row r="1762" spans="1:7" x14ac:dyDescent="0.3">
      <c r="A1762" s="3">
        <v>20160401</v>
      </c>
      <c r="B1762" s="28">
        <v>-5.52169321895629E-3</v>
      </c>
      <c r="C1762" s="28">
        <v>-6.4597543275444098E-3</v>
      </c>
      <c r="D1762" s="28">
        <v>-6.2189743953199299E-3</v>
      </c>
      <c r="E1762" s="28">
        <v>-6.4442115673211996E-3</v>
      </c>
      <c r="F1762" s="28">
        <v>2.1694610459143302E-3</v>
      </c>
      <c r="G1762" s="28">
        <v>3.04361161372808E-3</v>
      </c>
    </row>
    <row r="1763" spans="1:7" x14ac:dyDescent="0.3">
      <c r="A1763" s="3">
        <v>20160405</v>
      </c>
      <c r="B1763" s="28">
        <v>2.6237526889409599E-2</v>
      </c>
      <c r="C1763" s="28">
        <v>2.20371281209699E-2</v>
      </c>
      <c r="D1763" s="28">
        <v>2.4911123933782101E-2</v>
      </c>
      <c r="E1763" s="28">
        <v>1.53095878445979E-2</v>
      </c>
      <c r="F1763" s="28">
        <v>9.2936371401750699E-3</v>
      </c>
      <c r="G1763" s="28">
        <v>1.9740702033326001E-2</v>
      </c>
    </row>
    <row r="1764" spans="1:7" x14ac:dyDescent="0.3">
      <c r="A1764" s="3">
        <v>20160406</v>
      </c>
      <c r="B1764" s="28">
        <v>3.3403346389245499E-3</v>
      </c>
      <c r="C1764" s="28">
        <v>6.40897212707023E-3</v>
      </c>
      <c r="D1764" s="28">
        <v>5.5188739404047104E-3</v>
      </c>
      <c r="E1764" s="28">
        <v>4.8168215186792799E-3</v>
      </c>
      <c r="F1764" s="28">
        <v>-6.3914146906280103E-3</v>
      </c>
      <c r="G1764" s="28">
        <v>2.40288979672837E-3</v>
      </c>
    </row>
    <row r="1765" spans="1:7" x14ac:dyDescent="0.3">
      <c r="A1765" s="3">
        <v>20160407</v>
      </c>
      <c r="B1765" s="28">
        <v>-1.6362105108659399E-2</v>
      </c>
      <c r="C1765" s="28">
        <v>-1.3366627036085E-2</v>
      </c>
      <c r="D1765" s="28">
        <v>-1.68843383883579E-2</v>
      </c>
      <c r="E1765" s="28">
        <v>-1.61110724219427E-2</v>
      </c>
      <c r="F1765" s="28">
        <v>-1.37290347679981E-2</v>
      </c>
      <c r="G1765" s="28">
        <v>-1.5566445530523601E-2</v>
      </c>
    </row>
    <row r="1766" spans="1:7" x14ac:dyDescent="0.3">
      <c r="A1766" s="3">
        <v>20160408</v>
      </c>
      <c r="B1766" s="28">
        <v>-8.7160089466356803E-3</v>
      </c>
      <c r="C1766" s="28">
        <v>-6.3864665954619501E-3</v>
      </c>
      <c r="D1766" s="28">
        <v>-1.0608196189730801E-2</v>
      </c>
      <c r="E1766" s="28">
        <v>-8.4783992858425E-3</v>
      </c>
      <c r="F1766" s="28">
        <v>-6.6273278364335697E-3</v>
      </c>
      <c r="G1766" s="28">
        <v>-9.3835709563463796E-3</v>
      </c>
    </row>
    <row r="1767" spans="1:7" x14ac:dyDescent="0.3">
      <c r="A1767" s="3">
        <v>20160411</v>
      </c>
      <c r="B1767" s="28">
        <v>1.6527148863516899E-2</v>
      </c>
      <c r="C1767" s="28">
        <v>2.5911649265328001E-2</v>
      </c>
      <c r="D1767" s="28">
        <v>1.7313760934599399E-2</v>
      </c>
      <c r="E1767" s="28">
        <v>1.1463202822996E-2</v>
      </c>
      <c r="F1767" s="28">
        <v>1.3285859905327199E-2</v>
      </c>
      <c r="G1767" s="28">
        <v>1.9632479626045599E-2</v>
      </c>
    </row>
    <row r="1768" spans="1:7" x14ac:dyDescent="0.3">
      <c r="A1768" s="3">
        <v>20160412</v>
      </c>
      <c r="B1768" s="28">
        <v>-8.3636259851981604E-3</v>
      </c>
      <c r="C1768" s="28">
        <v>-8.4805708558965808E-3</v>
      </c>
      <c r="D1768" s="28">
        <v>-1.01531701984227E-2</v>
      </c>
      <c r="E1768" s="28">
        <v>-6.2586817682632797E-3</v>
      </c>
      <c r="F1768" s="28">
        <v>-2.4290604182277799E-3</v>
      </c>
      <c r="G1768" s="28">
        <v>-4.7977102069971401E-3</v>
      </c>
    </row>
    <row r="1769" spans="1:7" x14ac:dyDescent="0.3">
      <c r="A1769" s="3">
        <v>20160413</v>
      </c>
      <c r="B1769" s="28">
        <v>1.26024122945289E-2</v>
      </c>
      <c r="C1769" s="28">
        <v>8.2343626457529306E-3</v>
      </c>
      <c r="D1769" s="28">
        <v>1.3226507898165801E-2</v>
      </c>
      <c r="E1769" s="28">
        <v>8.3292071060011696E-3</v>
      </c>
      <c r="F1769" s="28">
        <v>1.30739401506728E-2</v>
      </c>
      <c r="G1769" s="28">
        <v>1.9585328339716698E-2</v>
      </c>
    </row>
    <row r="1770" spans="1:7" x14ac:dyDescent="0.3">
      <c r="A1770" s="3">
        <v>20160414</v>
      </c>
      <c r="B1770" s="28">
        <v>8.5299744307054601E-3</v>
      </c>
      <c r="C1770" s="28">
        <v>6.4431135918074601E-3</v>
      </c>
      <c r="D1770" s="28">
        <v>8.4751856094468104E-3</v>
      </c>
      <c r="E1770" s="28">
        <v>7.9576542235738901E-3</v>
      </c>
      <c r="F1770" s="28">
        <v>4.20184876612688E-3</v>
      </c>
      <c r="G1770" s="28">
        <v>4.5992628253407903E-3</v>
      </c>
    </row>
    <row r="1771" spans="1:7" x14ac:dyDescent="0.3">
      <c r="A1771" s="3">
        <v>20160415</v>
      </c>
      <c r="B1771" s="28">
        <v>-1.6275836208612499E-3</v>
      </c>
      <c r="C1771" s="28">
        <v>-2.7684588364872702E-3</v>
      </c>
      <c r="D1771" s="28">
        <v>-4.6657623504001101E-4</v>
      </c>
      <c r="E1771" s="28">
        <v>-1.6004020322886901E-3</v>
      </c>
      <c r="F1771" s="28">
        <v>1.75093796205638E-3</v>
      </c>
      <c r="G1771" s="28">
        <v>-4.2598578225888197E-3</v>
      </c>
    </row>
    <row r="1772" spans="1:7" x14ac:dyDescent="0.3">
      <c r="A1772" s="3">
        <v>20160418</v>
      </c>
      <c r="B1772" s="28">
        <v>-1.85914785112829E-2</v>
      </c>
      <c r="C1772" s="28">
        <v>-1.6240684212657699E-2</v>
      </c>
      <c r="D1772" s="28">
        <v>-1.74403352358188E-2</v>
      </c>
      <c r="E1772" s="28">
        <v>-1.1502382505835299E-2</v>
      </c>
      <c r="F1772" s="28">
        <v>-1.16728115406906E-2</v>
      </c>
      <c r="G1772" s="28">
        <v>-1.60535900389693E-2</v>
      </c>
    </row>
    <row r="1773" spans="1:7" x14ac:dyDescent="0.3">
      <c r="A1773" s="3">
        <v>20160419</v>
      </c>
      <c r="B1773" s="28">
        <v>2.7055521122941201E-3</v>
      </c>
      <c r="C1773" s="28">
        <v>2.2444796017747999E-3</v>
      </c>
      <c r="D1773" s="28">
        <v>3.5069568394940601E-3</v>
      </c>
      <c r="E1773" s="28">
        <v>3.2465120483680899E-3</v>
      </c>
      <c r="F1773" s="28">
        <v>3.6798070508171801E-3</v>
      </c>
      <c r="G1773" s="28">
        <v>3.4711153497561402E-3</v>
      </c>
    </row>
    <row r="1774" spans="1:7" x14ac:dyDescent="0.3">
      <c r="A1774" s="3">
        <v>20160420</v>
      </c>
      <c r="B1774" s="28">
        <v>-3.6151317135936903E-2</v>
      </c>
      <c r="C1774" s="28">
        <v>-3.7387398416623002E-2</v>
      </c>
      <c r="D1774" s="28">
        <v>-3.7786912212125302E-2</v>
      </c>
      <c r="E1774" s="28">
        <v>-3.0047917028540601E-2</v>
      </c>
      <c r="F1774" s="28">
        <v>-7.6167612516179596E-3</v>
      </c>
      <c r="G1774" s="28">
        <v>-3.3246543774386503E-2</v>
      </c>
    </row>
    <row r="1775" spans="1:7" x14ac:dyDescent="0.3">
      <c r="A1775" s="3">
        <v>20160421</v>
      </c>
      <c r="B1775" s="28">
        <v>-1.4599080568253601E-2</v>
      </c>
      <c r="C1775" s="28">
        <v>-9.7717241006435793E-3</v>
      </c>
      <c r="D1775" s="28">
        <v>-1.18748719907187E-2</v>
      </c>
      <c r="E1775" s="28">
        <v>-6.3446456459805099E-3</v>
      </c>
      <c r="F1775" s="28">
        <v>-5.3067002159158296E-3</v>
      </c>
      <c r="G1775" s="28">
        <v>-4.1961678756456998E-3</v>
      </c>
    </row>
    <row r="1776" spans="1:7" x14ac:dyDescent="0.3">
      <c r="A1776" s="3">
        <v>20160422</v>
      </c>
      <c r="B1776" s="28">
        <v>9.2874719867277501E-3</v>
      </c>
      <c r="C1776" s="28">
        <v>1.0376394221353899E-2</v>
      </c>
      <c r="D1776" s="28">
        <v>7.3800668041754704E-3</v>
      </c>
      <c r="E1776" s="28">
        <v>1.0924013230121101E-2</v>
      </c>
      <c r="F1776" s="28">
        <v>6.3746764440119601E-3</v>
      </c>
      <c r="G1776" s="28">
        <v>-1.8929882517073899E-3</v>
      </c>
    </row>
    <row r="1777" spans="1:7" x14ac:dyDescent="0.3">
      <c r="A1777" s="3">
        <v>20160425</v>
      </c>
      <c r="B1777" s="28">
        <v>-1.42273774774726E-3</v>
      </c>
      <c r="C1777" s="28">
        <v>-5.3038043494578599E-3</v>
      </c>
      <c r="D1777" s="28">
        <v>-3.00390106846088E-3</v>
      </c>
      <c r="E1777" s="28">
        <v>-2.2444018633498899E-3</v>
      </c>
      <c r="F1777" s="28">
        <v>-5.7136133372169299E-3</v>
      </c>
      <c r="G1777" s="28">
        <v>-4.6504261508872402E-3</v>
      </c>
    </row>
    <row r="1778" spans="1:7" x14ac:dyDescent="0.3">
      <c r="A1778" s="3">
        <v>20160426</v>
      </c>
      <c r="B1778" s="28">
        <v>8.9929149845140808E-3</v>
      </c>
      <c r="C1778" s="28">
        <v>1.1827580742957E-2</v>
      </c>
      <c r="D1778" s="28">
        <v>7.4951655768695597E-3</v>
      </c>
      <c r="E1778" s="28">
        <v>6.6611017333818899E-3</v>
      </c>
      <c r="F1778" s="28">
        <v>5.5771874277418098E-3</v>
      </c>
      <c r="G1778" s="28">
        <v>6.9662145926552496E-3</v>
      </c>
    </row>
    <row r="1779" spans="1:7" x14ac:dyDescent="0.3">
      <c r="A1779" s="3">
        <v>20160427</v>
      </c>
      <c r="B1779" s="28">
        <v>-4.3862102219110596E-3</v>
      </c>
      <c r="C1779" s="28">
        <v>-3.4136147580463802E-3</v>
      </c>
      <c r="D1779" s="28">
        <v>-6.4046602988460499E-3</v>
      </c>
      <c r="E1779" s="28">
        <v>-1.8029649739801899E-3</v>
      </c>
      <c r="F1779" s="28">
        <v>-4.5011267381489103E-3</v>
      </c>
      <c r="G1779" s="28">
        <v>-6.0845363186513698E-3</v>
      </c>
    </row>
    <row r="1780" spans="1:7" x14ac:dyDescent="0.3">
      <c r="A1780" s="3">
        <v>20160428</v>
      </c>
      <c r="B1780" s="28">
        <v>-9.5453710321803198E-4</v>
      </c>
      <c r="C1780" s="28">
        <v>-2.6254397334259699E-3</v>
      </c>
      <c r="D1780" s="28">
        <v>-3.9322356523541499E-3</v>
      </c>
      <c r="E1780" s="28">
        <v>-1.19045084291986E-3</v>
      </c>
      <c r="F1780" s="28">
        <v>-5.3319074510650797E-4</v>
      </c>
      <c r="G1780" s="28">
        <v>-5.6198049385155898E-3</v>
      </c>
    </row>
    <row r="1781" spans="1:7" x14ac:dyDescent="0.3">
      <c r="A1781" s="3">
        <v>20160429</v>
      </c>
      <c r="B1781" s="28">
        <v>-2.1101085153201202E-3</v>
      </c>
      <c r="C1781" s="28">
        <v>7.1260871061899398E-4</v>
      </c>
      <c r="D1781" s="28">
        <v>-8.14525862026713E-4</v>
      </c>
      <c r="E1781" s="28">
        <v>9.1816429617678202E-3</v>
      </c>
      <c r="F1781" s="28">
        <v>-5.0155935059993098E-3</v>
      </c>
      <c r="G1781" s="28">
        <v>-1.0057426186850201E-3</v>
      </c>
    </row>
    <row r="1782" spans="1:7" x14ac:dyDescent="0.3">
      <c r="A1782" s="3">
        <v>20160503</v>
      </c>
      <c r="B1782" s="28">
        <v>2.9784190911169E-2</v>
      </c>
      <c r="C1782" s="28">
        <v>2.74070363791728E-2</v>
      </c>
      <c r="D1782" s="28">
        <v>2.8102177811584701E-2</v>
      </c>
      <c r="E1782" s="28">
        <v>3.2879638578154402E-2</v>
      </c>
      <c r="F1782" s="28">
        <v>1.11268518735761E-2</v>
      </c>
      <c r="G1782" s="28">
        <v>2.33222700194619E-2</v>
      </c>
    </row>
    <row r="1783" spans="1:7" x14ac:dyDescent="0.3">
      <c r="A1783" s="3">
        <v>20160504</v>
      </c>
      <c r="B1783" s="28">
        <v>1.8375764767020501E-3</v>
      </c>
      <c r="C1783" s="28">
        <v>1.54625274044286E-6</v>
      </c>
      <c r="D1783" s="28">
        <v>3.69339264909268E-3</v>
      </c>
      <c r="E1783" s="28">
        <v>-4.6155845771555098E-3</v>
      </c>
      <c r="F1783" s="28">
        <v>-1.0916256373408001E-3</v>
      </c>
      <c r="G1783" s="28">
        <v>1.29658147882584E-4</v>
      </c>
    </row>
    <row r="1784" spans="1:7" x14ac:dyDescent="0.3">
      <c r="A1784" s="3">
        <v>20160505</v>
      </c>
      <c r="B1784" s="28">
        <v>4.8587529604232297E-3</v>
      </c>
      <c r="C1784" s="28">
        <v>-4.7847514320826899E-4</v>
      </c>
      <c r="D1784" s="28">
        <v>8.13153816444847E-4</v>
      </c>
      <c r="E1784" s="28">
        <v>3.37125512258346E-3</v>
      </c>
      <c r="F1784" s="28">
        <v>1.2556302818415E-3</v>
      </c>
      <c r="G1784" s="28">
        <v>3.9437207972956804E-3</v>
      </c>
    </row>
    <row r="1785" spans="1:7" x14ac:dyDescent="0.3">
      <c r="A1785" s="3">
        <v>20160506</v>
      </c>
      <c r="B1785" s="28">
        <v>-3.5809898893592401E-2</v>
      </c>
      <c r="C1785" s="28">
        <v>-2.9776267718889401E-2</v>
      </c>
      <c r="D1785" s="28">
        <v>-3.4943260598384498E-2</v>
      </c>
      <c r="E1785" s="28">
        <v>-2.98557488864046E-2</v>
      </c>
      <c r="F1785" s="28">
        <v>-2.18654410179797E-2</v>
      </c>
      <c r="G1785" s="28">
        <v>-3.5435095972602297E-2</v>
      </c>
    </row>
    <row r="1786" spans="1:7" x14ac:dyDescent="0.3">
      <c r="A1786" s="3">
        <v>20160509</v>
      </c>
      <c r="B1786" s="28">
        <v>-2.9625007485722301E-2</v>
      </c>
      <c r="C1786" s="28">
        <v>-2.3822244823874499E-2</v>
      </c>
      <c r="D1786" s="28">
        <v>-3.1484173784817902E-2</v>
      </c>
      <c r="E1786" s="28">
        <v>-1.66584457975067E-2</v>
      </c>
      <c r="F1786" s="28">
        <v>-1.6776069081343901E-2</v>
      </c>
      <c r="G1786" s="28">
        <v>-3.7186939041391698E-2</v>
      </c>
    </row>
    <row r="1787" spans="1:7" x14ac:dyDescent="0.3">
      <c r="A1787" s="3">
        <v>20160510</v>
      </c>
      <c r="B1787" s="28">
        <v>1.12451599653281E-5</v>
      </c>
      <c r="C1787" s="28">
        <v>-1.23624083365495E-3</v>
      </c>
      <c r="D1787" s="28">
        <v>3.3213437008213197E-4</v>
      </c>
      <c r="E1787" s="28">
        <v>9.9027910489248895E-3</v>
      </c>
      <c r="F1787" s="28">
        <v>-2.4163855707000502E-3</v>
      </c>
      <c r="G1787" s="28">
        <v>1.4849124642486299E-3</v>
      </c>
    </row>
    <row r="1788" spans="1:7" x14ac:dyDescent="0.3">
      <c r="A1788" s="3">
        <v>20160511</v>
      </c>
      <c r="B1788" s="28">
        <v>-7.9571216872669492E-3</v>
      </c>
      <c r="C1788" s="28">
        <v>1.9341985427861599E-2</v>
      </c>
      <c r="D1788" s="28">
        <v>-5.5562772261480101E-3</v>
      </c>
      <c r="E1788" s="28">
        <v>1.58949323808972E-2</v>
      </c>
      <c r="F1788" s="28">
        <v>6.8640432968198001E-4</v>
      </c>
      <c r="G1788" s="28">
        <v>7.0212251626609803E-4</v>
      </c>
    </row>
    <row r="1789" spans="1:7" x14ac:dyDescent="0.3">
      <c r="A1789" s="3">
        <v>20160512</v>
      </c>
      <c r="B1789" s="28">
        <v>3.8159590172471701E-3</v>
      </c>
      <c r="C1789" s="28">
        <v>-2.4838045602131801E-3</v>
      </c>
      <c r="D1789" s="28">
        <v>5.3640625645554902E-3</v>
      </c>
      <c r="E1789" s="28">
        <v>-4.4020773348074698E-3</v>
      </c>
      <c r="F1789" s="28">
        <v>4.1551803724624199E-3</v>
      </c>
      <c r="G1789" s="28">
        <v>1.6779030685597199E-4</v>
      </c>
    </row>
    <row r="1790" spans="1:7" x14ac:dyDescent="0.3">
      <c r="A1790" s="3">
        <v>20160513</v>
      </c>
      <c r="B1790" s="28">
        <v>-4.6189572835810301E-3</v>
      </c>
      <c r="C1790" s="28">
        <v>-4.06265211339154E-3</v>
      </c>
      <c r="D1790" s="28">
        <v>-4.79188144736673E-3</v>
      </c>
      <c r="E1790" s="28">
        <v>-7.0335395692715597E-3</v>
      </c>
      <c r="F1790" s="28">
        <v>-3.7251450404334999E-3</v>
      </c>
      <c r="G1790" s="28">
        <v>-2.1962512426611301E-3</v>
      </c>
    </row>
    <row r="1791" spans="1:7" x14ac:dyDescent="0.3">
      <c r="A1791" s="3">
        <v>20160516</v>
      </c>
      <c r="B1791" s="28">
        <v>1.48344919148241E-2</v>
      </c>
      <c r="C1791" s="28">
        <v>1.3583383696250201E-2</v>
      </c>
      <c r="D1791" s="28">
        <v>1.38681496628401E-2</v>
      </c>
      <c r="E1791" s="28">
        <v>1.39678639339117E-2</v>
      </c>
      <c r="F1791" s="28">
        <v>2.9117422166785398E-3</v>
      </c>
      <c r="G1791" s="28">
        <v>1.1572243850079499E-2</v>
      </c>
    </row>
    <row r="1792" spans="1:7" x14ac:dyDescent="0.3">
      <c r="A1792" s="3">
        <v>20160517</v>
      </c>
      <c r="B1792" s="28">
        <v>2.0993185393839999E-3</v>
      </c>
      <c r="C1792" s="28">
        <v>1.2326380202534099E-3</v>
      </c>
      <c r="D1792" s="28">
        <v>-3.5740996372081398E-3</v>
      </c>
      <c r="E1792" s="28">
        <v>-9.8185741301056294E-3</v>
      </c>
      <c r="F1792" s="28">
        <v>-1.9650163322604201E-3</v>
      </c>
      <c r="G1792" s="28">
        <v>-3.39026144130305E-3</v>
      </c>
    </row>
    <row r="1793" spans="1:7" x14ac:dyDescent="0.3">
      <c r="A1793" s="3">
        <v>20160518</v>
      </c>
      <c r="B1793" s="28">
        <v>-2.1917869627158901E-2</v>
      </c>
      <c r="C1793" s="28">
        <v>-1.8709799533492399E-2</v>
      </c>
      <c r="D1793" s="28">
        <v>-1.9577040367248E-2</v>
      </c>
      <c r="E1793" s="28">
        <v>-1.7508894598538299E-2</v>
      </c>
      <c r="F1793" s="28">
        <v>4.4951689978249502E-3</v>
      </c>
      <c r="G1793" s="28">
        <v>-2.1582081958910999E-2</v>
      </c>
    </row>
    <row r="1794" spans="1:7" x14ac:dyDescent="0.3">
      <c r="A1794" s="3">
        <v>20160519</v>
      </c>
      <c r="B1794" s="28">
        <v>6.5550806457640599E-3</v>
      </c>
      <c r="C1794" s="28">
        <v>-2.0547507646569898E-3</v>
      </c>
      <c r="D1794" s="28">
        <v>3.40317784753276E-3</v>
      </c>
      <c r="E1794" s="28">
        <v>-3.0765886774979199E-4</v>
      </c>
      <c r="F1794" s="28">
        <v>-4.2255172337843502E-3</v>
      </c>
      <c r="G1794" s="28">
        <v>3.9615057757556704E-3</v>
      </c>
    </row>
    <row r="1795" spans="1:7" x14ac:dyDescent="0.3">
      <c r="A1795" s="3">
        <v>20160520</v>
      </c>
      <c r="B1795" s="28">
        <v>1.19011787610069E-2</v>
      </c>
      <c r="C1795" s="28">
        <v>7.62221930837053E-3</v>
      </c>
      <c r="D1795" s="28">
        <v>1.1677186131950399E-2</v>
      </c>
      <c r="E1795" s="28">
        <v>7.0993788678826997E-3</v>
      </c>
      <c r="F1795" s="28">
        <v>4.8315442803627097E-3</v>
      </c>
      <c r="G1795" s="28">
        <v>7.6874252124539098E-3</v>
      </c>
    </row>
    <row r="1796" spans="1:7" x14ac:dyDescent="0.3">
      <c r="A1796" s="3">
        <v>20160523</v>
      </c>
      <c r="B1796" s="28">
        <v>1.38755008470573E-2</v>
      </c>
      <c r="C1796" s="28">
        <v>5.6251626583062398E-3</v>
      </c>
      <c r="D1796" s="28">
        <v>1.1669181092919201E-2</v>
      </c>
      <c r="E1796" s="28">
        <v>8.1625326436832405E-3</v>
      </c>
      <c r="F1796" s="28">
        <v>1.95999588918202E-4</v>
      </c>
      <c r="G1796" s="28">
        <v>8.4079964540892602E-3</v>
      </c>
    </row>
    <row r="1797" spans="1:7" x14ac:dyDescent="0.3">
      <c r="A1797" s="3">
        <v>20160524</v>
      </c>
      <c r="B1797" s="28">
        <v>-9.2157665236768001E-3</v>
      </c>
      <c r="C1797" s="28">
        <v>-7.1113637708062399E-3</v>
      </c>
      <c r="D1797" s="28">
        <v>-8.0142305845027004E-3</v>
      </c>
      <c r="E1797" s="28">
        <v>-8.8742927386342308E-3</v>
      </c>
      <c r="F1797" s="28">
        <v>-8.5383188475562904E-3</v>
      </c>
      <c r="G1797" s="28">
        <v>-1.0616334080073999E-2</v>
      </c>
    </row>
    <row r="1798" spans="1:7" x14ac:dyDescent="0.3">
      <c r="A1798" s="3">
        <v>20160525</v>
      </c>
      <c r="B1798" s="28">
        <v>-3.7898994501978801E-3</v>
      </c>
      <c r="C1798" s="28">
        <v>-6.2013563308545199E-3</v>
      </c>
      <c r="D1798" s="28">
        <v>-3.7666858068941401E-3</v>
      </c>
      <c r="E1798" s="28">
        <v>-5.6672312694483404E-3</v>
      </c>
      <c r="F1798" s="28">
        <v>2.7809997263104299E-3</v>
      </c>
      <c r="G1798" s="28">
        <v>-4.95997729058879E-3</v>
      </c>
    </row>
    <row r="1799" spans="1:7" x14ac:dyDescent="0.3">
      <c r="A1799" s="3">
        <v>20160526</v>
      </c>
      <c r="B1799" s="28">
        <v>6.3545159848272699E-3</v>
      </c>
      <c r="C1799" s="28">
        <v>2.9393787681896502E-3</v>
      </c>
      <c r="D1799" s="28">
        <v>4.4398536309416502E-3</v>
      </c>
      <c r="E1799" s="28">
        <v>-6.8967444789386396E-4</v>
      </c>
      <c r="F1799" s="28">
        <v>1.93900601227846E-3</v>
      </c>
      <c r="G1799" s="28">
        <v>3.0228614444614199E-3</v>
      </c>
    </row>
    <row r="1800" spans="1:7" x14ac:dyDescent="0.3">
      <c r="A1800" s="3">
        <v>20160527</v>
      </c>
      <c r="B1800" s="28">
        <v>3.26983233322174E-3</v>
      </c>
      <c r="C1800" s="28">
        <v>-2.7868085754769499E-3</v>
      </c>
      <c r="D1800" s="28">
        <v>4.2887164461430502E-3</v>
      </c>
      <c r="E1800" s="28">
        <v>1.3561562202253599E-3</v>
      </c>
      <c r="F1800" s="28">
        <v>-5.8566268139374896E-4</v>
      </c>
      <c r="G1800" s="28">
        <v>-1.97555994680938E-3</v>
      </c>
    </row>
    <row r="1801" spans="1:7" x14ac:dyDescent="0.3">
      <c r="A1801" s="3">
        <v>20160530</v>
      </c>
      <c r="B1801" s="28">
        <v>-1.14063490437569E-3</v>
      </c>
      <c r="C1801" s="28">
        <v>-4.1473925913467101E-3</v>
      </c>
      <c r="D1801" s="28">
        <v>-1.79118733635899E-3</v>
      </c>
      <c r="E1801" s="28">
        <v>-3.41553230048959E-3</v>
      </c>
      <c r="F1801" s="28">
        <v>5.2889523205552E-3</v>
      </c>
      <c r="G1801" s="28">
        <v>-3.8185253796929998E-3</v>
      </c>
    </row>
    <row r="1802" spans="1:7" x14ac:dyDescent="0.3">
      <c r="A1802" s="3">
        <v>20160531</v>
      </c>
      <c r="B1802" s="28">
        <v>4.1841232242181697E-2</v>
      </c>
      <c r="C1802" s="28">
        <v>3.4206161572410201E-2</v>
      </c>
      <c r="D1802" s="28">
        <v>3.8716614845294102E-2</v>
      </c>
      <c r="E1802" s="28">
        <v>3.1355752623254303E-2</v>
      </c>
      <c r="F1802" s="28">
        <v>3.4773843071388699E-2</v>
      </c>
      <c r="G1802" s="28">
        <v>3.6704388838963597E-2</v>
      </c>
    </row>
    <row r="1803" spans="1:7" x14ac:dyDescent="0.3">
      <c r="A1803" s="3">
        <v>20160601</v>
      </c>
      <c r="B1803" s="28">
        <v>5.6982738273374696E-3</v>
      </c>
      <c r="C1803" s="28">
        <v>2.9871876592423398E-4</v>
      </c>
      <c r="D1803" s="28">
        <v>3.1702089405609801E-3</v>
      </c>
      <c r="E1803" s="28">
        <v>4.2351368290282701E-3</v>
      </c>
      <c r="F1803" s="28">
        <v>-8.0047884493076992E-3</v>
      </c>
      <c r="G1803" s="28">
        <v>2.5480315749918801E-3</v>
      </c>
    </row>
    <row r="1804" spans="1:7" x14ac:dyDescent="0.3">
      <c r="A1804" s="3">
        <v>20160602</v>
      </c>
      <c r="B1804" s="28">
        <v>7.2915604481037198E-3</v>
      </c>
      <c r="C1804" s="28">
        <v>1.5377397718303199E-3</v>
      </c>
      <c r="D1804" s="28">
        <v>6.7308010673093697E-3</v>
      </c>
      <c r="E1804" s="28">
        <v>3.95498944005918E-3</v>
      </c>
      <c r="F1804" s="28">
        <v>9.1151064766792703E-4</v>
      </c>
      <c r="G1804" s="28">
        <v>4.9537125516311096E-3</v>
      </c>
    </row>
    <row r="1805" spans="1:7" x14ac:dyDescent="0.3">
      <c r="A1805" s="3">
        <v>20160603</v>
      </c>
      <c r="B1805" s="28">
        <v>4.1845555020930004E-3</v>
      </c>
      <c r="C1805" s="28">
        <v>1.2486034980662201E-2</v>
      </c>
      <c r="D1805" s="28">
        <v>4.3710479641838399E-4</v>
      </c>
      <c r="E1805" s="28">
        <v>1.8590948587325101E-2</v>
      </c>
      <c r="F1805" s="28">
        <v>2.8209148243260799E-3</v>
      </c>
      <c r="G1805" s="28">
        <v>1.4119334574337499E-3</v>
      </c>
    </row>
    <row r="1806" spans="1:7" x14ac:dyDescent="0.3">
      <c r="A1806" s="3">
        <v>20160606</v>
      </c>
      <c r="B1806" s="28">
        <v>-7.8727328333331797E-4</v>
      </c>
      <c r="C1806" s="28">
        <v>-1.7322063559934899E-3</v>
      </c>
      <c r="D1806" s="28">
        <v>-8.2667133410849303E-5</v>
      </c>
      <c r="E1806" s="28">
        <v>-1.18998041907807E-3</v>
      </c>
      <c r="F1806" s="28">
        <v>-3.3751434987483002E-3</v>
      </c>
      <c r="G1806" s="28">
        <v>1.76397588805493E-3</v>
      </c>
    </row>
    <row r="1807" spans="1:7" x14ac:dyDescent="0.3">
      <c r="A1807" s="3">
        <v>20160607</v>
      </c>
      <c r="B1807" s="28">
        <v>-2.4303438798844198E-3</v>
      </c>
      <c r="C1807" s="28">
        <v>-1.34754624524573E-3</v>
      </c>
      <c r="D1807" s="28">
        <v>-1.1272730471612699E-3</v>
      </c>
      <c r="E1807" s="28">
        <v>-9.0826823599208996E-4</v>
      </c>
      <c r="F1807" s="28">
        <v>1.31947968162186E-3</v>
      </c>
      <c r="G1807" s="28">
        <v>-1.82900418462395E-3</v>
      </c>
    </row>
    <row r="1808" spans="1:7" x14ac:dyDescent="0.3">
      <c r="A1808" s="3">
        <v>20160608</v>
      </c>
      <c r="B1808" s="28">
        <v>1.6148692401910799E-4</v>
      </c>
      <c r="C1808" s="28">
        <v>-5.64060003107474E-3</v>
      </c>
      <c r="D1808" s="28">
        <v>-4.5981602672258702E-4</v>
      </c>
      <c r="E1808" s="28">
        <v>-9.8062934795390706E-3</v>
      </c>
      <c r="F1808" s="28">
        <v>-1.51429226004049E-3</v>
      </c>
      <c r="G1808" s="28">
        <v>-2.74886493795443E-3</v>
      </c>
    </row>
    <row r="1809" spans="1:7" x14ac:dyDescent="0.3">
      <c r="A1809" s="3">
        <v>20160613</v>
      </c>
      <c r="B1809" s="28">
        <v>-5.09666360853199E-2</v>
      </c>
      <c r="C1809" s="28">
        <v>-3.29848382918504E-2</v>
      </c>
      <c r="D1809" s="28">
        <v>-4.1821170680821099E-2</v>
      </c>
      <c r="E1809" s="28">
        <v>-2.91149168582912E-2</v>
      </c>
      <c r="F1809" s="28">
        <v>-2.5026545498380601E-2</v>
      </c>
      <c r="G1809" s="28">
        <v>-3.6639265761534298E-2</v>
      </c>
    </row>
    <row r="1810" spans="1:7" x14ac:dyDescent="0.3">
      <c r="A1810" s="3">
        <v>20160614</v>
      </c>
      <c r="B1810" s="28">
        <v>-7.6643777480116997E-4</v>
      </c>
      <c r="C1810" s="28">
        <v>3.2838444105422601E-3</v>
      </c>
      <c r="D1810" s="28">
        <v>2.5962646352570402E-3</v>
      </c>
      <c r="E1810" s="28">
        <v>7.0294639259818803E-3</v>
      </c>
      <c r="F1810" s="28">
        <v>5.3086607367713702E-3</v>
      </c>
      <c r="G1810" s="28">
        <v>9.6987981407152795E-5</v>
      </c>
    </row>
    <row r="1811" spans="1:7" x14ac:dyDescent="0.3">
      <c r="A1811" s="3">
        <v>20160615</v>
      </c>
      <c r="B1811" s="28">
        <v>3.09175840039938E-2</v>
      </c>
      <c r="C1811" s="28">
        <v>1.8501394640986601E-2</v>
      </c>
      <c r="D1811" s="28">
        <v>2.9529612036166601E-2</v>
      </c>
      <c r="E1811" s="28">
        <v>1.7486000762674099E-2</v>
      </c>
      <c r="F1811" s="28">
        <v>6.7186081557761099E-3</v>
      </c>
      <c r="G1811" s="28">
        <v>2.29487459494109E-2</v>
      </c>
    </row>
    <row r="1812" spans="1:7" x14ac:dyDescent="0.3">
      <c r="A1812" s="3">
        <v>20160616</v>
      </c>
      <c r="B1812" s="28">
        <v>-6.4007780503325196E-3</v>
      </c>
      <c r="C1812" s="28">
        <v>-9.7530250978996296E-3</v>
      </c>
      <c r="D1812" s="28">
        <v>-4.0648932043019399E-3</v>
      </c>
      <c r="E1812" s="28">
        <v>-8.6628486873633406E-3</v>
      </c>
      <c r="F1812" s="28">
        <v>-5.4388458068382103E-3</v>
      </c>
      <c r="G1812" s="28">
        <v>-2.14595471469639E-3</v>
      </c>
    </row>
    <row r="1813" spans="1:7" x14ac:dyDescent="0.3">
      <c r="A1813" s="3">
        <v>20160617</v>
      </c>
      <c r="B1813" s="28">
        <v>8.2476922777372508E-3</v>
      </c>
      <c r="C1813" s="28">
        <v>1.30355882572274E-2</v>
      </c>
      <c r="D1813" s="28">
        <v>5.12300432268851E-3</v>
      </c>
      <c r="E1813" s="28">
        <v>1.09380146571451E-2</v>
      </c>
      <c r="F1813" s="28">
        <v>4.7015632656925302E-3</v>
      </c>
      <c r="G1813" s="28">
        <v>3.6971487605830301E-3</v>
      </c>
    </row>
    <row r="1814" spans="1:7" x14ac:dyDescent="0.3">
      <c r="A1814" s="3">
        <v>20160620</v>
      </c>
      <c r="B1814" s="28">
        <v>7.5335670221374201E-3</v>
      </c>
      <c r="C1814" s="28">
        <v>1.6200643709048E-3</v>
      </c>
      <c r="D1814" s="28">
        <v>6.65579766285135E-3</v>
      </c>
      <c r="E1814" s="28">
        <v>-9.3296781575771402E-4</v>
      </c>
      <c r="F1814" s="28">
        <v>2.0076320930958202E-3</v>
      </c>
      <c r="G1814" s="28">
        <v>-9.9878322178592301E-4</v>
      </c>
    </row>
    <row r="1815" spans="1:7" x14ac:dyDescent="0.3">
      <c r="A1815" s="3">
        <v>20160621</v>
      </c>
      <c r="B1815" s="28">
        <v>-1.26391346536624E-2</v>
      </c>
      <c r="C1815" s="28">
        <v>-8.4476741412381293E-3</v>
      </c>
      <c r="D1815" s="28">
        <v>-9.2897925954259705E-3</v>
      </c>
      <c r="E1815" s="28">
        <v>-9.3778312834740599E-3</v>
      </c>
      <c r="F1815" s="28">
        <v>2.4205992880194501E-3</v>
      </c>
      <c r="G1815" s="28">
        <v>-5.6578426515957103E-3</v>
      </c>
    </row>
    <row r="1816" spans="1:7" x14ac:dyDescent="0.3">
      <c r="A1816" s="3">
        <v>20160622</v>
      </c>
      <c r="B1816" s="28">
        <v>1.6616638747602799E-2</v>
      </c>
      <c r="C1816" s="28">
        <v>1.3452838227873999E-2</v>
      </c>
      <c r="D1816" s="28">
        <v>1.3693551183596201E-2</v>
      </c>
      <c r="E1816" s="28">
        <v>8.3769894109024991E-3</v>
      </c>
      <c r="F1816" s="28">
        <v>6.8005626118762099E-3</v>
      </c>
      <c r="G1816" s="28">
        <v>1.2017546596010301E-2</v>
      </c>
    </row>
    <row r="1817" spans="1:7" x14ac:dyDescent="0.3">
      <c r="A1817" s="3">
        <v>20160623</v>
      </c>
      <c r="B1817" s="28">
        <v>1.6366899490539101E-3</v>
      </c>
      <c r="C1817" s="28">
        <v>-3.0150132799277802E-3</v>
      </c>
      <c r="D1817" s="28">
        <v>-2.7166817609202902E-3</v>
      </c>
      <c r="E1817" s="28">
        <v>-7.1055304276796197E-3</v>
      </c>
      <c r="F1817" s="28">
        <v>-3.2462135054618299E-3</v>
      </c>
      <c r="G1817" s="28">
        <v>-5.9059532556331598E-3</v>
      </c>
    </row>
    <row r="1818" spans="1:7" x14ac:dyDescent="0.3">
      <c r="A1818" s="3">
        <v>20160624</v>
      </c>
      <c r="B1818" s="28">
        <v>-1.2724058343143101E-2</v>
      </c>
      <c r="C1818" s="28">
        <v>-1.0403752738408101E-2</v>
      </c>
      <c r="D1818" s="28">
        <v>-1.4138886908182199E-2</v>
      </c>
      <c r="E1818" s="28">
        <v>-1.07578648535414E-2</v>
      </c>
      <c r="F1818" s="28">
        <v>-1.1148696984379199E-2</v>
      </c>
      <c r="G1818" s="28">
        <v>-1.2630307015053899E-2</v>
      </c>
    </row>
    <row r="1819" spans="1:7" x14ac:dyDescent="0.3">
      <c r="A1819" s="3">
        <v>20160627</v>
      </c>
      <c r="B1819" s="28">
        <v>3.1194966903892601E-2</v>
      </c>
      <c r="C1819" s="28">
        <v>1.9329062272500499E-2</v>
      </c>
      <c r="D1819" s="28">
        <v>2.4410913670800199E-2</v>
      </c>
      <c r="E1819" s="28">
        <v>2.1005190216588799E-2</v>
      </c>
      <c r="F1819" s="28">
        <v>8.9563791901018305E-3</v>
      </c>
      <c r="G1819" s="28">
        <v>1.7391733420153498E-2</v>
      </c>
    </row>
    <row r="1820" spans="1:7" x14ac:dyDescent="0.3">
      <c r="A1820" s="3">
        <v>20160628</v>
      </c>
      <c r="B1820" s="28">
        <v>1.0679812933991501E-2</v>
      </c>
      <c r="C1820" s="28">
        <v>2.0205486413760101E-2</v>
      </c>
      <c r="D1820" s="28">
        <v>5.7106468402254402E-3</v>
      </c>
      <c r="E1820" s="28">
        <v>4.4915039419672603E-3</v>
      </c>
      <c r="F1820" s="28">
        <v>4.9359412892074003E-3</v>
      </c>
      <c r="G1820" s="28">
        <v>4.5185727331187699E-3</v>
      </c>
    </row>
    <row r="1821" spans="1:7" x14ac:dyDescent="0.3">
      <c r="A1821" s="3">
        <v>20160629</v>
      </c>
      <c r="B1821" s="28">
        <v>-3.0834821207866101E-3</v>
      </c>
      <c r="C1821" s="28">
        <v>-1.9054529494020899E-3</v>
      </c>
      <c r="D1821" s="28">
        <v>3.4983007265083298E-3</v>
      </c>
      <c r="E1821" s="28">
        <v>9.0641656987855597E-4</v>
      </c>
      <c r="F1821" s="28">
        <v>6.3422128345108101E-3</v>
      </c>
      <c r="G1821" s="28">
        <v>9.0441531518604297E-3</v>
      </c>
    </row>
    <row r="1822" spans="1:7" x14ac:dyDescent="0.3">
      <c r="A1822" s="3">
        <v>20160630</v>
      </c>
      <c r="B1822" s="28">
        <v>3.9603022181887802E-3</v>
      </c>
      <c r="C1822" s="28">
        <v>3.5639141270919698E-3</v>
      </c>
      <c r="D1822" s="28">
        <v>-1.08888682522368E-3</v>
      </c>
      <c r="E1822" s="28">
        <v>4.4929716394661997E-3</v>
      </c>
      <c r="F1822" s="28">
        <v>-4.5979989538064901E-4</v>
      </c>
      <c r="G1822" s="28">
        <v>-2.70299962708586E-3</v>
      </c>
    </row>
    <row r="1823" spans="1:7" x14ac:dyDescent="0.3">
      <c r="A1823" s="3">
        <v>20160701</v>
      </c>
      <c r="B1823" s="28">
        <v>-1.7600230078499801E-3</v>
      </c>
      <c r="C1823" s="28">
        <v>-4.3046259591203997E-3</v>
      </c>
      <c r="D1823" s="28">
        <v>2.6392898378163002E-4</v>
      </c>
      <c r="E1823" s="28">
        <v>9.5893726093517905E-4</v>
      </c>
      <c r="F1823" s="28">
        <v>2.7282127994560199E-3</v>
      </c>
      <c r="G1823" s="28">
        <v>1.1133135582345401E-3</v>
      </c>
    </row>
    <row r="1824" spans="1:7" x14ac:dyDescent="0.3">
      <c r="A1824" s="3">
        <v>20160704</v>
      </c>
      <c r="B1824" s="28">
        <v>2.0844668903295699E-2</v>
      </c>
      <c r="C1824" s="28">
        <v>1.3619912485776001E-2</v>
      </c>
      <c r="D1824" s="28">
        <v>2.56132366893779E-2</v>
      </c>
      <c r="E1824" s="28">
        <v>1.43201399417491E-2</v>
      </c>
      <c r="F1824" s="28">
        <v>1.0686886680533201E-2</v>
      </c>
      <c r="G1824" s="28">
        <v>2.6614419830390701E-2</v>
      </c>
    </row>
    <row r="1825" spans="1:7" x14ac:dyDescent="0.3">
      <c r="A1825" s="3">
        <v>20160705</v>
      </c>
      <c r="B1825" s="28">
        <v>-8.4814814827431802E-4</v>
      </c>
      <c r="C1825" s="28">
        <v>-5.0520836913982997E-4</v>
      </c>
      <c r="D1825" s="28">
        <v>7.9179077611270694E-3</v>
      </c>
      <c r="E1825" s="28">
        <v>4.2071773857516401E-3</v>
      </c>
      <c r="F1825" s="28">
        <v>-4.9239161146426803E-3</v>
      </c>
      <c r="G1825" s="28">
        <v>1.1832051360557899E-2</v>
      </c>
    </row>
    <row r="1826" spans="1:7" x14ac:dyDescent="0.3">
      <c r="A1826" s="3">
        <v>20160706</v>
      </c>
      <c r="B1826" s="28">
        <v>4.6501988413389502E-3</v>
      </c>
      <c r="C1826" s="28">
        <v>1.3051020823724E-2</v>
      </c>
      <c r="D1826" s="28">
        <v>-7.2808510233149902E-4</v>
      </c>
      <c r="E1826" s="28">
        <v>1.9643778515729599E-2</v>
      </c>
      <c r="F1826" s="28">
        <v>-2.3013169091703799E-3</v>
      </c>
      <c r="G1826" s="28">
        <v>2.4003886532691998E-3</v>
      </c>
    </row>
    <row r="1827" spans="1:7" x14ac:dyDescent="0.3">
      <c r="A1827" s="3">
        <v>20160707</v>
      </c>
      <c r="B1827" s="28">
        <v>-2.9509231118075301E-3</v>
      </c>
      <c r="C1827" s="28">
        <v>1.41246537634336E-2</v>
      </c>
      <c r="D1827" s="28">
        <v>-1.0028757418721599E-3</v>
      </c>
      <c r="E1827" s="28">
        <v>1.6219887394345999E-3</v>
      </c>
      <c r="F1827" s="28">
        <v>-1.3988386255935101E-3</v>
      </c>
      <c r="G1827" s="28">
        <v>3.1618660050606101E-3</v>
      </c>
    </row>
    <row r="1828" spans="1:7" x14ac:dyDescent="0.3">
      <c r="A1828" s="3">
        <v>20160708</v>
      </c>
      <c r="B1828" s="28">
        <v>1.5184054587181401E-3</v>
      </c>
      <c r="C1828" s="28">
        <v>-6.4110107171548398E-3</v>
      </c>
      <c r="D1828" s="28">
        <v>-1.8318849694907899E-3</v>
      </c>
      <c r="E1828" s="28">
        <v>-4.9364351683596798E-3</v>
      </c>
      <c r="F1828" s="28">
        <v>-3.7737218121827198E-3</v>
      </c>
      <c r="G1828" s="28">
        <v>-3.4539823188322201E-3</v>
      </c>
    </row>
    <row r="1829" spans="1:7" x14ac:dyDescent="0.3">
      <c r="A1829" s="3">
        <v>20160711</v>
      </c>
      <c r="B1829" s="28">
        <v>-1.0891717606115901E-3</v>
      </c>
      <c r="C1829" s="28">
        <v>4.7624097207396403E-3</v>
      </c>
      <c r="D1829" s="28">
        <v>2.2898149841388601E-3</v>
      </c>
      <c r="E1829" s="28">
        <v>1.15226994661803E-2</v>
      </c>
      <c r="F1829" s="28">
        <v>-1.09877234219388E-3</v>
      </c>
      <c r="G1829" s="28">
        <v>8.3819216502958507E-3</v>
      </c>
    </row>
    <row r="1830" spans="1:7" x14ac:dyDescent="0.3">
      <c r="A1830" s="3">
        <v>20160712</v>
      </c>
      <c r="B1830" s="28">
        <v>1.2820850583391399E-2</v>
      </c>
      <c r="C1830" s="28">
        <v>2.5950177350876302E-2</v>
      </c>
      <c r="D1830" s="28">
        <v>1.6417629087490199E-2</v>
      </c>
      <c r="E1830" s="28">
        <v>2.6898307232944799E-2</v>
      </c>
      <c r="F1830" s="28">
        <v>1.71779136496771E-2</v>
      </c>
      <c r="G1830" s="28">
        <v>1.9225983413187101E-2</v>
      </c>
    </row>
    <row r="1831" spans="1:7" x14ac:dyDescent="0.3">
      <c r="A1831" s="3">
        <v>20160713</v>
      </c>
      <c r="B1831" s="28">
        <v>9.9886801868322404E-3</v>
      </c>
      <c r="C1831" s="28">
        <v>-1.8263348771520101E-3</v>
      </c>
      <c r="D1831" s="28">
        <v>6.2136668411511302E-3</v>
      </c>
      <c r="E1831" s="28">
        <v>-2.88064458959207E-3</v>
      </c>
      <c r="F1831" s="28">
        <v>6.4154723430822997E-3</v>
      </c>
      <c r="G1831" s="28">
        <v>5.7492138706436496E-3</v>
      </c>
    </row>
    <row r="1832" spans="1:7" x14ac:dyDescent="0.3">
      <c r="A1832" s="3">
        <v>20160714</v>
      </c>
      <c r="B1832" s="28">
        <v>3.9273835370093801E-3</v>
      </c>
      <c r="C1832" s="28">
        <v>-6.7176445670804599E-4</v>
      </c>
      <c r="D1832" s="28">
        <v>5.3854744062595804E-4</v>
      </c>
      <c r="E1832" s="28">
        <v>-1.10734234695156E-3</v>
      </c>
      <c r="F1832" s="28">
        <v>-2.4938355153775302E-4</v>
      </c>
      <c r="G1832" s="28">
        <v>-3.2428460447864E-3</v>
      </c>
    </row>
    <row r="1833" spans="1:7" x14ac:dyDescent="0.3">
      <c r="A1833" s="3">
        <v>20160715</v>
      </c>
      <c r="B1833" s="28">
        <v>-2.3482327504740102E-3</v>
      </c>
      <c r="C1833" s="28">
        <v>1.1816483051373E-3</v>
      </c>
      <c r="D1833" s="28">
        <v>-4.6419881321640798E-4</v>
      </c>
      <c r="E1833" s="28">
        <v>2.5988184016214398E-3</v>
      </c>
      <c r="F1833" s="28">
        <v>-6.3184212197544198E-4</v>
      </c>
      <c r="G1833" s="28">
        <v>-1.2810293492991601E-3</v>
      </c>
    </row>
    <row r="1834" spans="1:7" x14ac:dyDescent="0.3">
      <c r="A1834" s="3">
        <v>20160718</v>
      </c>
      <c r="B1834" s="28">
        <v>-3.9744583363905397E-3</v>
      </c>
      <c r="C1834" s="28">
        <v>-2.8922073191705801E-3</v>
      </c>
      <c r="D1834" s="28">
        <v>-3.5596554346542502E-3</v>
      </c>
      <c r="E1834" s="28">
        <v>-5.1080473672665896E-3</v>
      </c>
      <c r="F1834" s="28">
        <v>-2.2858572009134301E-3</v>
      </c>
      <c r="G1834" s="28">
        <v>-7.31426094737468E-3</v>
      </c>
    </row>
    <row r="1835" spans="1:7" x14ac:dyDescent="0.3">
      <c r="A1835" s="3">
        <v>20160719</v>
      </c>
      <c r="B1835" s="28">
        <v>5.1956807307334202E-3</v>
      </c>
      <c r="C1835" s="28">
        <v>-4.39667057756185E-3</v>
      </c>
      <c r="D1835" s="28">
        <v>2.22686734874119E-3</v>
      </c>
      <c r="E1835" s="28">
        <v>-1.0613930178524199E-2</v>
      </c>
      <c r="F1835" s="28">
        <v>-4.08409338811594E-3</v>
      </c>
      <c r="G1835" s="28">
        <v>3.2529967236417598E-4</v>
      </c>
    </row>
    <row r="1836" spans="1:7" x14ac:dyDescent="0.3">
      <c r="A1836" s="3">
        <v>20160720</v>
      </c>
      <c r="B1836" s="28">
        <v>7.8666574337478003E-5</v>
      </c>
      <c r="C1836" s="28">
        <v>8.3638723044202003E-4</v>
      </c>
      <c r="D1836" s="28">
        <v>-2.0294127809706401E-3</v>
      </c>
      <c r="E1836" s="28">
        <v>7.7492935679918302E-4</v>
      </c>
      <c r="F1836" s="28">
        <v>-5.1983501390033696E-3</v>
      </c>
      <c r="G1836" s="28">
        <v>-4.9348385157553E-3</v>
      </c>
    </row>
    <row r="1837" spans="1:7" x14ac:dyDescent="0.3">
      <c r="A1837" s="3">
        <v>20160721</v>
      </c>
      <c r="B1837" s="28">
        <v>5.8130272660126096E-3</v>
      </c>
      <c r="C1837" s="28">
        <v>4.8275477976364497E-3</v>
      </c>
      <c r="D1837" s="28">
        <v>3.0230004900310501E-3</v>
      </c>
      <c r="E1837" s="28">
        <v>6.9565174391791598E-3</v>
      </c>
      <c r="F1837" s="28">
        <v>5.4004043532393502E-3</v>
      </c>
      <c r="G1837" s="28">
        <v>1.6422953124407499E-3</v>
      </c>
    </row>
    <row r="1838" spans="1:7" x14ac:dyDescent="0.3">
      <c r="A1838" s="3">
        <v>20160722</v>
      </c>
      <c r="B1838" s="28">
        <v>-1.1637617314593899E-3</v>
      </c>
      <c r="C1838" s="28">
        <v>-8.8041393392029408E-3</v>
      </c>
      <c r="D1838" s="28">
        <v>-7.0909420285202298E-3</v>
      </c>
      <c r="E1838" s="28">
        <v>-1.4818140856032801E-2</v>
      </c>
      <c r="F1838" s="28">
        <v>-7.2356980817243196E-3</v>
      </c>
      <c r="G1838" s="28">
        <v>-8.1408536067727102E-3</v>
      </c>
    </row>
    <row r="1839" spans="1:7" x14ac:dyDescent="0.3">
      <c r="A1839" s="3">
        <v>20160725</v>
      </c>
      <c r="B1839" s="28">
        <v>2.87706414523574E-3</v>
      </c>
      <c r="C1839" s="28">
        <v>4.2344709038909002E-3</v>
      </c>
      <c r="D1839" s="28">
        <v>1.02024336581806E-3</v>
      </c>
      <c r="E1839" s="28">
        <v>3.5655216475771502E-3</v>
      </c>
      <c r="F1839" s="28">
        <v>1.7197512822843899E-3</v>
      </c>
      <c r="G1839" s="28">
        <v>2.5507293535253399E-3</v>
      </c>
    </row>
    <row r="1840" spans="1:7" x14ac:dyDescent="0.3">
      <c r="A1840" s="3">
        <v>20160726</v>
      </c>
      <c r="B1840" s="28">
        <v>1.0980584229867399E-2</v>
      </c>
      <c r="C1840" s="28">
        <v>1.48044314758967E-2</v>
      </c>
      <c r="D1840" s="28">
        <v>1.3843563326456899E-2</v>
      </c>
      <c r="E1840" s="28">
        <v>1.8479462462162699E-2</v>
      </c>
      <c r="F1840" s="28">
        <v>8.3627912105762002E-3</v>
      </c>
      <c r="G1840" s="28">
        <v>1.3176378253703601E-2</v>
      </c>
    </row>
    <row r="1841" spans="1:7" x14ac:dyDescent="0.3">
      <c r="A1841" s="3">
        <v>20160727</v>
      </c>
      <c r="B1841" s="28">
        <v>-3.9869227202103702E-2</v>
      </c>
      <c r="C1841" s="28">
        <v>-1.90282524678403E-2</v>
      </c>
      <c r="D1841" s="28">
        <v>-3.3852883756932899E-2</v>
      </c>
      <c r="E1841" s="28">
        <v>-2.5130135065873301E-2</v>
      </c>
      <c r="F1841" s="28">
        <v>-8.2147483598755296E-3</v>
      </c>
      <c r="G1841" s="28">
        <v>-2.8417199724897899E-2</v>
      </c>
    </row>
    <row r="1842" spans="1:7" x14ac:dyDescent="0.3">
      <c r="A1842" s="3">
        <v>20160728</v>
      </c>
      <c r="B1842" s="28">
        <v>-5.5541945170524496E-3</v>
      </c>
      <c r="C1842" s="28">
        <v>8.2332515323950105E-3</v>
      </c>
      <c r="D1842" s="28">
        <v>4.1905841745746497E-3</v>
      </c>
      <c r="E1842" s="28">
        <v>1.1824429936770501E-2</v>
      </c>
      <c r="F1842" s="28">
        <v>-7.8969125527482992E-3</v>
      </c>
      <c r="G1842" s="28">
        <v>7.5394569393069898E-3</v>
      </c>
    </row>
    <row r="1843" spans="1:7" x14ac:dyDescent="0.3">
      <c r="A1843" s="3">
        <v>20160729</v>
      </c>
      <c r="B1843" s="28">
        <v>-9.8742901029075895E-3</v>
      </c>
      <c r="C1843" s="28">
        <v>3.7401173427576398E-3</v>
      </c>
      <c r="D1843" s="28">
        <v>-9.6106031476142599E-3</v>
      </c>
      <c r="E1843" s="28">
        <v>-1.60045378432758E-3</v>
      </c>
      <c r="F1843" s="28">
        <v>-2.2317131421718201E-3</v>
      </c>
      <c r="G1843" s="28">
        <v>-8.8662036039295691E-3</v>
      </c>
    </row>
    <row r="1844" spans="1:7" x14ac:dyDescent="0.3">
      <c r="A1844" s="3">
        <v>20160801</v>
      </c>
      <c r="B1844" s="28">
        <v>-1.8193526216030299E-2</v>
      </c>
      <c r="C1844" s="28">
        <v>-1.8327644146767502E-2</v>
      </c>
      <c r="D1844" s="28">
        <v>-1.6612249989250899E-2</v>
      </c>
      <c r="E1844" s="28">
        <v>-1.6313934001097399E-2</v>
      </c>
      <c r="F1844" s="28">
        <v>-1.8937869963722299E-3</v>
      </c>
      <c r="G1844" s="28">
        <v>-1.0557203971855099E-2</v>
      </c>
    </row>
    <row r="1845" spans="1:7" x14ac:dyDescent="0.3">
      <c r="A1845" s="3">
        <v>20160802</v>
      </c>
      <c r="B1845" s="28">
        <v>8.4179007062577301E-3</v>
      </c>
      <c r="C1845" s="28">
        <v>4.6341673283770996E-3</v>
      </c>
      <c r="D1845" s="28">
        <v>8.0252548071738407E-3</v>
      </c>
      <c r="E1845" s="28">
        <v>2.6448078657826599E-3</v>
      </c>
      <c r="F1845" s="28">
        <v>2.5932305433619099E-3</v>
      </c>
      <c r="G1845" s="28">
        <v>8.5069354295336502E-3</v>
      </c>
    </row>
    <row r="1846" spans="1:7" x14ac:dyDescent="0.3">
      <c r="A1846" s="3">
        <v>20160803</v>
      </c>
      <c r="B1846" s="28">
        <v>7.2088121181186904E-3</v>
      </c>
      <c r="C1846" s="28">
        <v>2.5796914013492302E-3</v>
      </c>
      <c r="D1846" s="28">
        <v>5.6470626145984897E-3</v>
      </c>
      <c r="E1846" s="28">
        <v>4.4803199665366901E-3</v>
      </c>
      <c r="F1846" s="28">
        <v>-3.2494212955893801E-4</v>
      </c>
      <c r="G1846" s="28">
        <v>4.1128242131470696E-3</v>
      </c>
    </row>
    <row r="1847" spans="1:7" x14ac:dyDescent="0.3">
      <c r="A1847" s="3">
        <v>20160804</v>
      </c>
      <c r="B1847" s="28">
        <v>9.5573934643456999E-3</v>
      </c>
      <c r="C1847" s="28">
        <v>-9.4471647844021796E-4</v>
      </c>
      <c r="D1847" s="28">
        <v>5.2324966126917503E-3</v>
      </c>
      <c r="E1847" s="28">
        <v>-1.34569988674887E-3</v>
      </c>
      <c r="F1847" s="28">
        <v>4.8519086549839597E-3</v>
      </c>
      <c r="G1847" s="28">
        <v>1.8308164369334799E-3</v>
      </c>
    </row>
    <row r="1848" spans="1:7" x14ac:dyDescent="0.3">
      <c r="A1848" s="3">
        <v>20160805</v>
      </c>
      <c r="B1848" s="28">
        <v>-6.8215935806512197E-3</v>
      </c>
      <c r="C1848" s="28">
        <v>-1.23939698412237E-3</v>
      </c>
      <c r="D1848" s="28">
        <v>-6.16035710651256E-3</v>
      </c>
      <c r="E1848" s="28">
        <v>2.06545545076095E-4</v>
      </c>
      <c r="F1848" s="28">
        <v>7.4362478195927001E-3</v>
      </c>
      <c r="G1848" s="28">
        <v>-3.6732282781073902E-3</v>
      </c>
    </row>
    <row r="1849" spans="1:7" x14ac:dyDescent="0.3">
      <c r="A1849" s="3">
        <v>20160808</v>
      </c>
      <c r="B1849" s="28">
        <v>1.7590111881064401E-2</v>
      </c>
      <c r="C1849" s="28">
        <v>7.5633680359023098E-3</v>
      </c>
      <c r="D1849" s="28">
        <v>1.7177726993122599E-2</v>
      </c>
      <c r="E1849" s="28">
        <v>7.2944096562336204E-3</v>
      </c>
      <c r="F1849" s="28">
        <v>6.5664812546673296E-3</v>
      </c>
      <c r="G1849" s="28">
        <v>1.40592069085613E-2</v>
      </c>
    </row>
    <row r="1850" spans="1:7" x14ac:dyDescent="0.3">
      <c r="A1850" s="3">
        <v>20160809</v>
      </c>
      <c r="B1850" s="28">
        <v>7.8865646176266308E-3</v>
      </c>
      <c r="C1850" s="28">
        <v>8.9334414800764494E-3</v>
      </c>
      <c r="D1850" s="28">
        <v>5.0502079631065304E-3</v>
      </c>
      <c r="E1850" s="28">
        <v>9.6206162718684794E-3</v>
      </c>
      <c r="F1850" s="28">
        <v>4.4471529553441001E-3</v>
      </c>
      <c r="G1850" s="28">
        <v>8.0252670453244308E-3</v>
      </c>
    </row>
    <row r="1851" spans="1:7" x14ac:dyDescent="0.3">
      <c r="A1851" s="3">
        <v>20160810</v>
      </c>
      <c r="B1851" s="28">
        <v>-5.7007124699428799E-3</v>
      </c>
      <c r="C1851" s="28">
        <v>-2.8858814056706302E-3</v>
      </c>
      <c r="D1851" s="28">
        <v>-6.7263251385507802E-3</v>
      </c>
      <c r="E1851" s="28">
        <v>-7.6407772707859298E-3</v>
      </c>
      <c r="F1851" s="28">
        <v>-3.6671337269406101E-3</v>
      </c>
      <c r="G1851" s="28">
        <v>-1.6036382057050701E-3</v>
      </c>
    </row>
    <row r="1852" spans="1:7" x14ac:dyDescent="0.3">
      <c r="A1852" s="3">
        <v>20160811</v>
      </c>
      <c r="B1852" s="28">
        <v>-1.70798250949507E-2</v>
      </c>
      <c r="C1852" s="28">
        <v>-1.0916942184128701E-2</v>
      </c>
      <c r="D1852" s="28">
        <v>-1.33205820874534E-2</v>
      </c>
      <c r="E1852" s="28">
        <v>-5.5753379154868101E-3</v>
      </c>
      <c r="F1852" s="28">
        <v>4.9816467300051199E-3</v>
      </c>
      <c r="G1852" s="28">
        <v>-1.3396128401978701E-2</v>
      </c>
    </row>
    <row r="1853" spans="1:7" x14ac:dyDescent="0.3">
      <c r="A1853" s="3">
        <v>20160812</v>
      </c>
      <c r="B1853" s="28">
        <v>9.5835401164039401E-3</v>
      </c>
      <c r="C1853" s="28">
        <v>8.9695461960704499E-3</v>
      </c>
      <c r="D1853" s="28">
        <v>1.12686250692251E-2</v>
      </c>
      <c r="E1853" s="28">
        <v>7.9146945890417892E-3</v>
      </c>
      <c r="F1853" s="28">
        <v>3.0161855788845799E-2</v>
      </c>
      <c r="G1853" s="28">
        <v>1.2571842380634199E-2</v>
      </c>
    </row>
    <row r="1854" spans="1:7" x14ac:dyDescent="0.3">
      <c r="A1854" s="3">
        <v>20160815</v>
      </c>
      <c r="B1854" s="28">
        <v>2.56989381459959E-2</v>
      </c>
      <c r="C1854" s="28">
        <v>1.7134351118287899E-2</v>
      </c>
      <c r="D1854" s="28">
        <v>2.2857193106898498E-2</v>
      </c>
      <c r="E1854" s="28">
        <v>1.7192977413812802E-2</v>
      </c>
      <c r="F1854" s="28">
        <v>3.8671479160757E-2</v>
      </c>
      <c r="G1854" s="28">
        <v>2.2444175316987301E-2</v>
      </c>
    </row>
    <row r="1855" spans="1:7" x14ac:dyDescent="0.3">
      <c r="A1855" s="3">
        <v>20160816</v>
      </c>
      <c r="B1855" s="28">
        <v>1.39828782946574E-3</v>
      </c>
      <c r="C1855" s="28">
        <v>6.0084068865850603E-4</v>
      </c>
      <c r="D1855" s="28">
        <v>2.1457535149546499E-3</v>
      </c>
      <c r="E1855" s="28">
        <v>-2.6430363148547699E-3</v>
      </c>
      <c r="F1855" s="28">
        <v>-9.1064243626055308E-3</v>
      </c>
      <c r="G1855" s="28">
        <v>4.7266394233464E-3</v>
      </c>
    </row>
    <row r="1856" spans="1:7" x14ac:dyDescent="0.3">
      <c r="A1856" s="3">
        <v>20160817</v>
      </c>
      <c r="B1856" s="28">
        <v>4.8664081074795201E-3</v>
      </c>
      <c r="C1856" s="28">
        <v>1.2695488674692699E-3</v>
      </c>
      <c r="D1856" s="28">
        <v>3.26668049169326E-3</v>
      </c>
      <c r="E1856" s="28">
        <v>5.7210944431523403E-4</v>
      </c>
      <c r="F1856" s="28">
        <v>-7.17880896167589E-3</v>
      </c>
      <c r="G1856" s="28">
        <v>2.6054323928199502E-3</v>
      </c>
    </row>
    <row r="1857" spans="1:7" x14ac:dyDescent="0.3">
      <c r="A1857" s="3">
        <v>20160818</v>
      </c>
      <c r="B1857" s="28">
        <v>-1.9082318664815101E-3</v>
      </c>
      <c r="C1857" s="28">
        <v>-5.7044362249857499E-3</v>
      </c>
      <c r="D1857" s="28">
        <v>-2.2954027774214699E-3</v>
      </c>
      <c r="E1857" s="28">
        <v>-4.3524546585341599E-3</v>
      </c>
      <c r="F1857" s="28">
        <v>-2.3480833726713E-4</v>
      </c>
      <c r="G1857" s="28">
        <v>-1.7228542414654199E-3</v>
      </c>
    </row>
    <row r="1858" spans="1:7" x14ac:dyDescent="0.3">
      <c r="A1858" s="3">
        <v>20160819</v>
      </c>
      <c r="B1858" s="28">
        <v>-2.23106494898203E-4</v>
      </c>
      <c r="C1858" s="28">
        <v>1.52030082569175E-3</v>
      </c>
      <c r="D1858" s="28">
        <v>3.08537709366349E-3</v>
      </c>
      <c r="E1858" s="28">
        <v>-3.6785578139371801E-3</v>
      </c>
      <c r="F1858" s="28">
        <v>-1.40059918906765E-3</v>
      </c>
      <c r="G1858" s="28">
        <v>5.3260874545732403E-3</v>
      </c>
    </row>
    <row r="1859" spans="1:7" x14ac:dyDescent="0.3">
      <c r="A1859" s="3">
        <v>20160822</v>
      </c>
      <c r="B1859" s="28">
        <v>-1.28024883424901E-2</v>
      </c>
      <c r="C1859" s="28">
        <v>-1.9663184270312102E-3</v>
      </c>
      <c r="D1859" s="28">
        <v>-1.46526551292509E-2</v>
      </c>
      <c r="E1859" s="28">
        <v>-3.8474616169632599E-3</v>
      </c>
      <c r="F1859" s="28">
        <v>-6.4429352399184899E-3</v>
      </c>
      <c r="G1859" s="28">
        <v>-1.48609681118482E-2</v>
      </c>
    </row>
    <row r="1860" spans="1:7" x14ac:dyDescent="0.3">
      <c r="A1860" s="3">
        <v>20160823</v>
      </c>
      <c r="B1860" s="28">
        <v>1.9858886984128899E-3</v>
      </c>
      <c r="C1860" s="28">
        <v>6.94292135732936E-3</v>
      </c>
      <c r="D1860" s="28">
        <v>9.5189576011524995E-4</v>
      </c>
      <c r="E1860" s="28">
        <v>8.1972510739234902E-4</v>
      </c>
      <c r="F1860" s="28">
        <v>2.3672149077875902E-3</v>
      </c>
      <c r="G1860" s="28">
        <v>1.16339077250522E-3</v>
      </c>
    </row>
    <row r="1861" spans="1:7" x14ac:dyDescent="0.3">
      <c r="A1861" s="3">
        <v>20160824</v>
      </c>
      <c r="B1861" s="28">
        <v>5.1595048284022397E-3</v>
      </c>
      <c r="C1861" s="28">
        <v>1.36910012872224E-4</v>
      </c>
      <c r="D1861" s="28">
        <v>3.85439841337354E-3</v>
      </c>
      <c r="E1861" s="28">
        <v>-3.28031206755801E-3</v>
      </c>
      <c r="F1861" s="28">
        <v>-6.3816824296829E-3</v>
      </c>
      <c r="G1861" s="28">
        <v>-1.57025483138749E-3</v>
      </c>
    </row>
    <row r="1862" spans="1:7" x14ac:dyDescent="0.3">
      <c r="A1862" s="3">
        <v>20160825</v>
      </c>
      <c r="B1862" s="28">
        <v>-7.8451012681791995E-3</v>
      </c>
      <c r="C1862" s="28">
        <v>-3.03887017648199E-3</v>
      </c>
      <c r="D1862" s="28">
        <v>-9.1722236693577795E-3</v>
      </c>
      <c r="E1862" s="28">
        <v>-5.7021337624181797E-3</v>
      </c>
      <c r="F1862" s="28">
        <v>-3.7732668178388101E-3</v>
      </c>
      <c r="G1862" s="28">
        <v>-9.3589571465365895E-3</v>
      </c>
    </row>
    <row r="1863" spans="1:7" x14ac:dyDescent="0.3">
      <c r="A1863" s="3">
        <v>20160826</v>
      </c>
      <c r="B1863" s="28">
        <v>5.9999780731119197E-3</v>
      </c>
      <c r="C1863" s="28">
        <v>5.1465563072588E-3</v>
      </c>
      <c r="D1863" s="28">
        <v>2.42221755223873E-3</v>
      </c>
      <c r="E1863" s="28">
        <v>-1.3700590929019199E-4</v>
      </c>
      <c r="F1863" s="28">
        <v>-3.0283369170605199E-3</v>
      </c>
      <c r="G1863" s="28">
        <v>3.1986953536884098E-3</v>
      </c>
    </row>
    <row r="1864" spans="1:7" x14ac:dyDescent="0.3">
      <c r="A1864" s="3">
        <v>20160829</v>
      </c>
      <c r="B1864" s="28">
        <v>3.2693367235193099E-3</v>
      </c>
      <c r="C1864" s="28">
        <v>3.1530655567085599E-3</v>
      </c>
      <c r="D1864" s="28">
        <v>1.8334106639095299E-3</v>
      </c>
      <c r="E1864" s="28">
        <v>-1.30336058190877E-3</v>
      </c>
      <c r="F1864" s="28">
        <v>-9.5192172970532795E-4</v>
      </c>
      <c r="G1864" s="28">
        <v>2.9988420968742099E-3</v>
      </c>
    </row>
    <row r="1865" spans="1:7" x14ac:dyDescent="0.3">
      <c r="A1865" s="3">
        <v>20160830</v>
      </c>
      <c r="B1865" s="28">
        <v>8.7636790215958604E-4</v>
      </c>
      <c r="C1865" s="28">
        <v>-4.19260605121411E-3</v>
      </c>
      <c r="D1865" s="28">
        <v>2.2982821849187401E-3</v>
      </c>
      <c r="E1865" s="28">
        <v>-8.3519209433733504E-4</v>
      </c>
      <c r="F1865" s="28">
        <v>3.98634079238986E-3</v>
      </c>
      <c r="G1865" s="28">
        <v>5.2758126160266103E-4</v>
      </c>
    </row>
    <row r="1866" spans="1:7" x14ac:dyDescent="0.3">
      <c r="A1866" s="3">
        <v>20160831</v>
      </c>
      <c r="B1866" s="28">
        <v>-2.1708949852617399E-3</v>
      </c>
      <c r="C1866" s="28">
        <v>3.2189657153970002E-3</v>
      </c>
      <c r="D1866" s="28">
        <v>-2.5503479345532799E-3</v>
      </c>
      <c r="E1866" s="28">
        <v>4.3893976821777403E-3</v>
      </c>
      <c r="F1866" s="28">
        <v>1.0099665904562899E-2</v>
      </c>
      <c r="G1866" s="28">
        <v>-5.0240146109868501E-5</v>
      </c>
    </row>
    <row r="1867" spans="1:7" x14ac:dyDescent="0.3">
      <c r="A1867" s="3">
        <v>20160901</v>
      </c>
      <c r="B1867" s="28">
        <v>-5.9349068521901104E-3</v>
      </c>
      <c r="C1867" s="28">
        <v>-6.4114489926292099E-3</v>
      </c>
      <c r="D1867" s="28">
        <v>-6.8974508443643097E-3</v>
      </c>
      <c r="E1867" s="28">
        <v>-6.1327012164720997E-3</v>
      </c>
      <c r="F1867" s="28">
        <v>-1.0521673356045799E-2</v>
      </c>
      <c r="G1867" s="28">
        <v>-8.7113404113449994E-3</v>
      </c>
    </row>
    <row r="1868" spans="1:7" x14ac:dyDescent="0.3">
      <c r="A1868" s="3">
        <v>20160902</v>
      </c>
      <c r="B1868" s="28">
        <v>-6.2622831463358501E-3</v>
      </c>
      <c r="C1868" s="28">
        <v>-7.8885013054536701E-5</v>
      </c>
      <c r="D1868" s="28">
        <v>-2.56500965419358E-3</v>
      </c>
      <c r="E1868" s="28">
        <v>2.88298075055633E-3</v>
      </c>
      <c r="F1868" s="28">
        <v>5.2564378895554901E-3</v>
      </c>
      <c r="G1868" s="28">
        <v>5.3459876193829399E-4</v>
      </c>
    </row>
    <row r="1869" spans="1:7" x14ac:dyDescent="0.3">
      <c r="A1869" s="3">
        <v>20160905</v>
      </c>
      <c r="B1869" s="28">
        <v>4.3483704028235296E-3</v>
      </c>
      <c r="C1869" s="28">
        <v>3.6051926758683697E-4</v>
      </c>
      <c r="D1869" s="28">
        <v>4.1071569745448804E-3</v>
      </c>
      <c r="E1869" s="28">
        <v>8.5044020991401695E-3</v>
      </c>
      <c r="F1869" s="28">
        <v>1.6507809831454201E-4</v>
      </c>
      <c r="G1869" s="28">
        <v>5.4489777405162297E-3</v>
      </c>
    </row>
    <row r="1870" spans="1:7" x14ac:dyDescent="0.3">
      <c r="A1870" s="3">
        <v>20160906</v>
      </c>
      <c r="B1870" s="28">
        <v>1.7886108759114401E-2</v>
      </c>
      <c r="C1870" s="28">
        <v>8.6279718925646003E-3</v>
      </c>
      <c r="D1870" s="28">
        <v>1.6943155520640699E-2</v>
      </c>
      <c r="E1870" s="28">
        <v>1.28443934435498E-2</v>
      </c>
      <c r="F1870" s="28">
        <v>9.8241059682253494E-4</v>
      </c>
      <c r="G1870" s="28">
        <v>1.1124034506276999E-2</v>
      </c>
    </row>
    <row r="1871" spans="1:7" x14ac:dyDescent="0.3">
      <c r="A1871" s="3">
        <v>20160907</v>
      </c>
      <c r="B1871" s="28">
        <v>-2.8571518488171199E-3</v>
      </c>
      <c r="C1871" s="28">
        <v>6.8831721279986099E-4</v>
      </c>
      <c r="D1871" s="28">
        <v>7.2640697338451302E-5</v>
      </c>
      <c r="E1871" s="28">
        <v>-4.4358789682618499E-3</v>
      </c>
      <c r="F1871" s="28">
        <v>6.0604446442519104E-4</v>
      </c>
      <c r="G1871" s="28">
        <v>3.3968946442799498E-3</v>
      </c>
    </row>
    <row r="1872" spans="1:7" x14ac:dyDescent="0.3">
      <c r="A1872" s="3">
        <v>20160908</v>
      </c>
      <c r="B1872" s="28">
        <v>-1.83726310824498E-4</v>
      </c>
      <c r="C1872" s="28">
        <v>2.95337483161957E-3</v>
      </c>
      <c r="D1872" s="28">
        <v>-7.1012515605432802E-4</v>
      </c>
      <c r="E1872" s="28">
        <v>-2.3693514030106301E-3</v>
      </c>
      <c r="F1872" s="28">
        <v>9.7962715880412703E-4</v>
      </c>
      <c r="G1872" s="28">
        <v>1.5339454904814E-3</v>
      </c>
    </row>
    <row r="1873" spans="1:7" x14ac:dyDescent="0.3">
      <c r="A1873" s="3">
        <v>20160909</v>
      </c>
      <c r="B1873" s="28">
        <v>-8.2484892115564507E-3</v>
      </c>
      <c r="C1873" s="28">
        <v>-7.9572310065932194E-3</v>
      </c>
      <c r="D1873" s="28">
        <v>-5.1868042644573099E-3</v>
      </c>
      <c r="E1873" s="28">
        <v>-7.42111920825892E-3</v>
      </c>
      <c r="F1873" s="28">
        <v>-5.1361445732552502E-3</v>
      </c>
      <c r="G1873" s="28">
        <v>-6.0173691011132201E-3</v>
      </c>
    </row>
    <row r="1874" spans="1:7" x14ac:dyDescent="0.3">
      <c r="A1874" s="3">
        <v>20160912</v>
      </c>
      <c r="B1874" s="28">
        <v>-2.6497609633814201E-2</v>
      </c>
      <c r="C1874" s="28">
        <v>-1.9716999625761199E-2</v>
      </c>
      <c r="D1874" s="28">
        <v>-2.3307763103208701E-2</v>
      </c>
      <c r="E1874" s="28">
        <v>-2.4242087022055998E-2</v>
      </c>
      <c r="F1874" s="28">
        <v>-1.39877585512198E-2</v>
      </c>
      <c r="G1874" s="28">
        <v>-2.4690049511318601E-2</v>
      </c>
    </row>
    <row r="1875" spans="1:7" x14ac:dyDescent="0.3">
      <c r="A1875" s="3">
        <v>20160913</v>
      </c>
      <c r="B1875" s="28">
        <v>5.4877300027509701E-3</v>
      </c>
      <c r="C1875" s="28">
        <v>1.0920004688795999E-3</v>
      </c>
      <c r="D1875" s="28">
        <v>4.7708083488748904E-3</v>
      </c>
      <c r="E1875" s="28">
        <v>2.2050650560843299E-3</v>
      </c>
      <c r="F1875" s="28">
        <v>-1.6581920789397E-3</v>
      </c>
      <c r="G1875" s="28">
        <v>1.05485778841427E-3</v>
      </c>
    </row>
    <row r="1876" spans="1:7" x14ac:dyDescent="0.3">
      <c r="A1876" s="3">
        <v>20160914</v>
      </c>
      <c r="B1876" s="28">
        <v>-2.5222090006097901E-3</v>
      </c>
      <c r="C1876" s="28">
        <v>-3.8708534164267699E-3</v>
      </c>
      <c r="D1876" s="28">
        <v>-4.9737297517663398E-3</v>
      </c>
      <c r="E1876" s="28">
        <v>-6.36834848587013E-3</v>
      </c>
      <c r="F1876" s="28">
        <v>-7.9143733955863698E-3</v>
      </c>
      <c r="G1876" s="28">
        <v>-7.8506377061814403E-3</v>
      </c>
    </row>
    <row r="1877" spans="1:7" x14ac:dyDescent="0.3">
      <c r="A1877" s="3">
        <v>20160919</v>
      </c>
      <c r="B1877" s="28">
        <v>9.3567836559771498E-3</v>
      </c>
      <c r="C1877" s="28">
        <v>9.2804633837477099E-3</v>
      </c>
      <c r="D1877" s="28">
        <v>1.0083896234798899E-2</v>
      </c>
      <c r="E1877" s="28">
        <v>1.0646331692751001E-2</v>
      </c>
      <c r="F1877" s="28">
        <v>7.01966241093203E-3</v>
      </c>
      <c r="G1877" s="28">
        <v>8.0120491737969996E-3</v>
      </c>
    </row>
    <row r="1878" spans="1:7" x14ac:dyDescent="0.3">
      <c r="A1878" s="3">
        <v>20160920</v>
      </c>
      <c r="B1878" s="28">
        <v>-2.0869531671352799E-3</v>
      </c>
      <c r="C1878" s="28">
        <v>1.04119506997575E-3</v>
      </c>
      <c r="D1878" s="28">
        <v>-2.3701699498651701E-3</v>
      </c>
      <c r="E1878" s="28">
        <v>-2.2949697928050599E-3</v>
      </c>
      <c r="F1878" s="28">
        <v>-7.1676102940715402E-4</v>
      </c>
      <c r="G1878" s="28">
        <v>-1.3128680651182799E-3</v>
      </c>
    </row>
    <row r="1879" spans="1:7" x14ac:dyDescent="0.3">
      <c r="A1879" s="3">
        <v>20160921</v>
      </c>
      <c r="B1879" s="28">
        <v>1.71490388688104E-3</v>
      </c>
      <c r="C1879" s="28">
        <v>1.2768187660275501E-3</v>
      </c>
      <c r="D1879" s="28">
        <v>1.0901193202471899E-3</v>
      </c>
      <c r="E1879" s="28">
        <v>-3.6850089357895603E-5</v>
      </c>
      <c r="F1879" s="28">
        <v>5.4154285668935103E-3</v>
      </c>
      <c r="G1879" s="28">
        <v>8.6601564471547299E-4</v>
      </c>
    </row>
    <row r="1880" spans="1:7" x14ac:dyDescent="0.3">
      <c r="A1880" s="3">
        <v>20160922</v>
      </c>
      <c r="B1880" s="28">
        <v>4.1737452416356702E-3</v>
      </c>
      <c r="C1880" s="28">
        <v>4.8879771691721198E-3</v>
      </c>
      <c r="D1880" s="28">
        <v>5.2400009270815303E-3</v>
      </c>
      <c r="E1880" s="28">
        <v>6.25353482239311E-3</v>
      </c>
      <c r="F1880" s="28">
        <v>1.2135690025326299E-2</v>
      </c>
      <c r="G1880" s="28">
        <v>4.8462878967089696E-3</v>
      </c>
    </row>
    <row r="1881" spans="1:7" x14ac:dyDescent="0.3">
      <c r="A1881" s="3">
        <v>20160923</v>
      </c>
      <c r="B1881" s="28">
        <v>-3.03589946440296E-3</v>
      </c>
      <c r="C1881" s="28">
        <v>3.4008358621337898E-4</v>
      </c>
      <c r="D1881" s="28">
        <v>-2.7093389286895601E-3</v>
      </c>
      <c r="E1881" s="28">
        <v>-1.0765317533384801E-3</v>
      </c>
      <c r="F1881" s="28">
        <v>-6.5548787847322298E-3</v>
      </c>
      <c r="G1881" s="28">
        <v>-2.9496115634023001E-3</v>
      </c>
    </row>
    <row r="1882" spans="1:7" x14ac:dyDescent="0.3">
      <c r="A1882" s="3">
        <v>20160926</v>
      </c>
      <c r="B1882" s="28">
        <v>-2.28629356461739E-2</v>
      </c>
      <c r="C1882" s="28">
        <v>-1.8392727682839199E-2</v>
      </c>
      <c r="D1882" s="28">
        <v>-2.1363782017379498E-2</v>
      </c>
      <c r="E1882" s="28">
        <v>-1.8318493472288699E-2</v>
      </c>
      <c r="F1882" s="28">
        <v>-1.30254955771484E-2</v>
      </c>
      <c r="G1882" s="28">
        <v>-2.0665738681380899E-2</v>
      </c>
    </row>
    <row r="1883" spans="1:7" x14ac:dyDescent="0.3">
      <c r="A1883" s="3">
        <v>20160927</v>
      </c>
      <c r="B1883" s="28">
        <v>8.1285833298223899E-3</v>
      </c>
      <c r="C1883" s="28">
        <v>6.1760521165507903E-3</v>
      </c>
      <c r="D1883" s="28">
        <v>6.0817094115059103E-3</v>
      </c>
      <c r="E1883" s="28">
        <v>6.61829217638071E-3</v>
      </c>
      <c r="F1883" s="28">
        <v>7.9606781551870408E-3</v>
      </c>
      <c r="G1883" s="28">
        <v>4.6299029702173301E-3</v>
      </c>
    </row>
    <row r="1884" spans="1:7" x14ac:dyDescent="0.3">
      <c r="A1884" s="3">
        <v>20160928</v>
      </c>
      <c r="B1884" s="28">
        <v>-2.1058092431500901E-3</v>
      </c>
      <c r="C1884" s="28">
        <v>5.1930692782059399E-4</v>
      </c>
      <c r="D1884" s="28">
        <v>2.9491925457881998E-4</v>
      </c>
      <c r="E1884" s="28">
        <v>-2.07696975976166E-3</v>
      </c>
      <c r="F1884" s="28">
        <v>-2.94050704332964E-3</v>
      </c>
      <c r="G1884" s="28">
        <v>-3.32953099194991E-3</v>
      </c>
    </row>
    <row r="1885" spans="1:7" x14ac:dyDescent="0.3">
      <c r="A1885" s="3">
        <v>20160929</v>
      </c>
      <c r="B1885" s="28">
        <v>2.7827209650549099E-3</v>
      </c>
      <c r="C1885" s="28">
        <v>4.05728886495366E-3</v>
      </c>
      <c r="D1885" s="28">
        <v>2.89265716013131E-3</v>
      </c>
      <c r="E1885" s="28">
        <v>3.65025923222618E-3</v>
      </c>
      <c r="F1885" s="28">
        <v>4.7974285376618303E-3</v>
      </c>
      <c r="G1885" s="28">
        <v>3.84349456923537E-3</v>
      </c>
    </row>
    <row r="1886" spans="1:7" x14ac:dyDescent="0.3">
      <c r="A1886" s="3">
        <v>20160930</v>
      </c>
      <c r="B1886" s="28">
        <v>4.1624562297637897E-3</v>
      </c>
      <c r="C1886" s="28">
        <v>4.9920930553603504E-3</v>
      </c>
      <c r="D1886" s="28">
        <v>3.73403071101367E-3</v>
      </c>
      <c r="E1886" s="28">
        <v>8.3863126001776506E-3</v>
      </c>
      <c r="F1886" s="28">
        <v>1.21476016322823E-3</v>
      </c>
      <c r="G1886" s="28">
        <v>3.9160405289553396E-3</v>
      </c>
    </row>
    <row r="1887" spans="1:7" x14ac:dyDescent="0.3">
      <c r="A1887" s="3">
        <v>20161010</v>
      </c>
      <c r="B1887" s="28">
        <v>2.5502772176695401E-2</v>
      </c>
      <c r="C1887" s="28">
        <v>2.2815228154502501E-2</v>
      </c>
      <c r="D1887" s="28">
        <v>1.8941877081348799E-2</v>
      </c>
      <c r="E1887" s="28">
        <v>1.1598004294798301E-2</v>
      </c>
      <c r="F1887" s="28">
        <v>5.6135099539286904E-3</v>
      </c>
      <c r="G1887" s="28">
        <v>1.6595069197031999E-2</v>
      </c>
    </row>
    <row r="1888" spans="1:7" x14ac:dyDescent="0.3">
      <c r="A1888" s="3">
        <v>20161011</v>
      </c>
      <c r="B1888" s="28">
        <v>5.98457156568959E-3</v>
      </c>
      <c r="C1888" s="28">
        <v>2.68596331981859E-3</v>
      </c>
      <c r="D1888" s="28">
        <v>6.0202653599196899E-3</v>
      </c>
      <c r="E1888" s="28">
        <v>3.8370612866826799E-3</v>
      </c>
      <c r="F1888" s="28">
        <v>2.1012480697252E-3</v>
      </c>
      <c r="G1888" s="28">
        <v>8.3855466522491495E-3</v>
      </c>
    </row>
    <row r="1889" spans="1:7" x14ac:dyDescent="0.3">
      <c r="A1889" s="3">
        <v>20161012</v>
      </c>
      <c r="B1889" s="28">
        <v>-1.3388211394638899E-4</v>
      </c>
      <c r="C1889" s="28">
        <v>-8.3074885969800904E-4</v>
      </c>
      <c r="D1889" s="28">
        <v>-6.6287407152536705E-4</v>
      </c>
      <c r="E1889" s="28">
        <v>-2.5082949762161499E-3</v>
      </c>
      <c r="F1889" s="28">
        <v>-2.0273634505897299E-3</v>
      </c>
      <c r="G1889" s="28">
        <v>-1.81940420830735E-3</v>
      </c>
    </row>
    <row r="1890" spans="1:7" x14ac:dyDescent="0.3">
      <c r="A1890" s="3">
        <v>20161013</v>
      </c>
      <c r="B1890" s="28">
        <v>1.6342013285851201E-3</v>
      </c>
      <c r="C1890" s="28">
        <v>-8.7888052579021601E-4</v>
      </c>
      <c r="D1890" s="28">
        <v>4.7387709344595798E-3</v>
      </c>
      <c r="E1890" s="28">
        <v>-2.9549239593238902E-3</v>
      </c>
      <c r="F1890" s="28">
        <v>-3.6923364321677298E-4</v>
      </c>
      <c r="G1890" s="28">
        <v>3.6654395326134099E-3</v>
      </c>
    </row>
    <row r="1891" spans="1:7" x14ac:dyDescent="0.3">
      <c r="A1891" s="3">
        <v>20161014</v>
      </c>
      <c r="B1891" s="28">
        <v>-3.0048254902734699E-3</v>
      </c>
      <c r="C1891" s="28">
        <v>-4.1992972373445598E-4</v>
      </c>
      <c r="D1891" s="28">
        <v>-2.2664454508652399E-3</v>
      </c>
      <c r="E1891" s="28">
        <v>9.8224811103159995E-4</v>
      </c>
      <c r="F1891" s="28">
        <v>-3.4207363654653502E-4</v>
      </c>
      <c r="G1891" s="28">
        <v>2.34841578757979E-3</v>
      </c>
    </row>
    <row r="1892" spans="1:7" x14ac:dyDescent="0.3">
      <c r="A1892" s="3">
        <v>20161017</v>
      </c>
      <c r="B1892" s="28">
        <v>-1.15816685473805E-2</v>
      </c>
      <c r="C1892" s="28">
        <v>-4.7442855016978699E-3</v>
      </c>
      <c r="D1892" s="28">
        <v>-1.10650576034845E-2</v>
      </c>
      <c r="E1892" s="28">
        <v>-6.61003447006152E-3</v>
      </c>
      <c r="F1892" s="28">
        <v>-1.01634104724228E-2</v>
      </c>
      <c r="G1892" s="28">
        <v>-6.4484171827514803E-3</v>
      </c>
    </row>
    <row r="1893" spans="1:7" x14ac:dyDescent="0.3">
      <c r="A1893" s="3">
        <v>20161018</v>
      </c>
      <c r="B1893" s="28">
        <v>1.20637378357895E-2</v>
      </c>
      <c r="C1893" s="28">
        <v>1.0387420062727699E-2</v>
      </c>
      <c r="D1893" s="28">
        <v>1.5222963717383299E-2</v>
      </c>
      <c r="E1893" s="28">
        <v>1.1609834715618699E-2</v>
      </c>
      <c r="F1893" s="28">
        <v>1.14649635021104E-2</v>
      </c>
      <c r="G1893" s="28">
        <v>1.8508780595138899E-2</v>
      </c>
    </row>
    <row r="1894" spans="1:7" x14ac:dyDescent="0.3">
      <c r="A1894" s="3">
        <v>20161019</v>
      </c>
      <c r="B1894" s="28">
        <v>-1.46333493081703E-3</v>
      </c>
      <c r="C1894" s="28">
        <v>-1.88926811311574E-3</v>
      </c>
      <c r="D1894" s="28">
        <v>-1.07810211670675E-3</v>
      </c>
      <c r="E1894" s="28">
        <v>-2.7415320276220801E-3</v>
      </c>
      <c r="F1894" s="28">
        <v>-2.9003499868825501E-3</v>
      </c>
      <c r="G1894" s="28">
        <v>6.93887025452655E-5</v>
      </c>
    </row>
    <row r="1895" spans="1:7" x14ac:dyDescent="0.3">
      <c r="A1895" s="3">
        <v>20161020</v>
      </c>
      <c r="B1895" s="28">
        <v>4.2369850260219203E-3</v>
      </c>
      <c r="C1895" s="28">
        <v>-4.5126661704609303E-3</v>
      </c>
      <c r="D1895" s="28">
        <v>2.6899556354271501E-3</v>
      </c>
      <c r="E1895" s="28">
        <v>1.3372042049196299E-3</v>
      </c>
      <c r="F1895" s="28">
        <v>8.5634517247010601E-4</v>
      </c>
      <c r="G1895" s="28">
        <v>-7.6806868705874996E-4</v>
      </c>
    </row>
    <row r="1896" spans="1:7" x14ac:dyDescent="0.3">
      <c r="A1896" s="3">
        <v>20161021</v>
      </c>
      <c r="B1896" s="28">
        <v>-3.8110871862131199E-3</v>
      </c>
      <c r="C1896" s="28">
        <v>-3.79415349455313E-3</v>
      </c>
      <c r="D1896" s="28">
        <v>4.9822256457496598E-4</v>
      </c>
      <c r="E1896" s="28">
        <v>-1.72851108404848E-3</v>
      </c>
      <c r="F1896" s="28">
        <v>1.8705651050406999E-3</v>
      </c>
      <c r="G1896" s="28">
        <v>4.8110447879498404E-3</v>
      </c>
    </row>
    <row r="1897" spans="1:7" x14ac:dyDescent="0.3">
      <c r="A1897" s="3">
        <v>20161024</v>
      </c>
      <c r="B1897" s="28">
        <v>6.6884708567422398E-3</v>
      </c>
      <c r="C1897" s="28">
        <v>6.9482635795880196E-3</v>
      </c>
      <c r="D1897" s="28">
        <v>8.5936174810394197E-3</v>
      </c>
      <c r="E1897" s="28">
        <v>1.1303959328455701E-2</v>
      </c>
      <c r="F1897" s="28">
        <v>1.2409752133527199E-2</v>
      </c>
      <c r="G1897" s="28">
        <v>1.44973378134493E-2</v>
      </c>
    </row>
    <row r="1898" spans="1:7" x14ac:dyDescent="0.3">
      <c r="A1898" s="3">
        <v>20161025</v>
      </c>
      <c r="B1898" s="28">
        <v>-7.4696185523030203E-4</v>
      </c>
      <c r="C1898" s="28">
        <v>-9.8589062004943509E-4</v>
      </c>
      <c r="D1898" s="28">
        <v>-2.40445081379979E-3</v>
      </c>
      <c r="E1898" s="28">
        <v>7.3278861088621004E-3</v>
      </c>
      <c r="F1898" s="28">
        <v>-1.9471102270189201E-3</v>
      </c>
      <c r="G1898" s="28">
        <v>2.6827143307763999E-3</v>
      </c>
    </row>
    <row r="1899" spans="1:7" x14ac:dyDescent="0.3">
      <c r="A1899" s="3">
        <v>20161026</v>
      </c>
      <c r="B1899" s="28">
        <v>-4.8569120115377201E-3</v>
      </c>
      <c r="C1899" s="28">
        <v>6.8598663310157505E-4</v>
      </c>
      <c r="D1899" s="28">
        <v>-6.3155940770893296E-3</v>
      </c>
      <c r="E1899" s="28">
        <v>4.74896219645108E-3</v>
      </c>
      <c r="F1899" s="28">
        <v>-3.20013991962591E-3</v>
      </c>
      <c r="G1899" s="28">
        <v>-8.9591330564694292E-3</v>
      </c>
    </row>
    <row r="1900" spans="1:7" x14ac:dyDescent="0.3">
      <c r="A1900" s="3">
        <v>20161027</v>
      </c>
      <c r="B1900" s="28">
        <v>-2.1468393073854099E-3</v>
      </c>
      <c r="C1900" s="28">
        <v>-3.9487356085832802E-3</v>
      </c>
      <c r="D1900" s="28">
        <v>-5.4751030263111404E-4</v>
      </c>
      <c r="E1900" s="28">
        <v>-2.8046227087692999E-3</v>
      </c>
      <c r="F1900" s="28">
        <v>-2.2600786113672498E-3</v>
      </c>
      <c r="G1900" s="28">
        <v>-2.5630174974421598E-3</v>
      </c>
    </row>
    <row r="1901" spans="1:7" x14ac:dyDescent="0.3">
      <c r="A1901" s="3">
        <v>20161028</v>
      </c>
      <c r="B1901" s="28">
        <v>-7.0176677814048601E-3</v>
      </c>
      <c r="C1901" s="28">
        <v>-5.6094445360207103E-3</v>
      </c>
      <c r="D1901" s="28">
        <v>-7.5999266145380601E-3</v>
      </c>
      <c r="E1901" s="28">
        <v>-4.6648788201344299E-3</v>
      </c>
      <c r="F1901" s="28">
        <v>3.24108954640901E-3</v>
      </c>
      <c r="G1901" s="28">
        <v>-9.6717310350641402E-3</v>
      </c>
    </row>
    <row r="1902" spans="1:7" x14ac:dyDescent="0.3">
      <c r="A1902" s="3">
        <v>20161031</v>
      </c>
      <c r="B1902" s="28">
        <v>-1.3228991695143301E-3</v>
      </c>
      <c r="C1902" s="28">
        <v>-1.3038042873286201E-3</v>
      </c>
      <c r="D1902" s="28">
        <v>-2.5393818023757299E-3</v>
      </c>
      <c r="E1902" s="28">
        <v>1.11364633270812E-3</v>
      </c>
      <c r="F1902" s="28">
        <v>-9.7265766587269296E-4</v>
      </c>
      <c r="G1902" s="28">
        <v>-1.64873797998381E-3</v>
      </c>
    </row>
    <row r="1903" spans="1:7" x14ac:dyDescent="0.3">
      <c r="A1903" s="3">
        <v>20161101</v>
      </c>
      <c r="B1903" s="28">
        <v>5.9376063660095801E-3</v>
      </c>
      <c r="C1903" s="28">
        <v>8.5181087250200006E-3</v>
      </c>
      <c r="D1903" s="28">
        <v>5.9577064198166104E-3</v>
      </c>
      <c r="E1903" s="28">
        <v>7.0230268373813803E-3</v>
      </c>
      <c r="F1903" s="28">
        <v>8.4811527294716103E-3</v>
      </c>
      <c r="G1903" s="28">
        <v>6.4240870094802198E-3</v>
      </c>
    </row>
    <row r="1904" spans="1:7" x14ac:dyDescent="0.3">
      <c r="A1904" s="3">
        <v>20161102</v>
      </c>
      <c r="B1904" s="28">
        <v>-6.9487041824831701E-3</v>
      </c>
      <c r="C1904" s="28">
        <v>-2.90846229005264E-3</v>
      </c>
      <c r="D1904" s="28">
        <v>-6.7933773951253896E-3</v>
      </c>
      <c r="E1904" s="28">
        <v>-7.1799142394597896E-3</v>
      </c>
      <c r="F1904" s="28">
        <v>-7.8404105937731599E-3</v>
      </c>
      <c r="G1904" s="28">
        <v>-9.0955907711227808E-3</v>
      </c>
    </row>
    <row r="1905" spans="1:7" x14ac:dyDescent="0.3">
      <c r="A1905" s="3">
        <v>20161103</v>
      </c>
      <c r="B1905" s="28">
        <v>3.61783514666322E-3</v>
      </c>
      <c r="C1905" s="28">
        <v>3.5237097248660199E-3</v>
      </c>
      <c r="D1905" s="28">
        <v>4.66181001463191E-3</v>
      </c>
      <c r="E1905" s="28">
        <v>2.8726038756314099E-3</v>
      </c>
      <c r="F1905" s="28">
        <v>1.0037893115036001E-2</v>
      </c>
      <c r="G1905" s="28">
        <v>1.2413922804972201E-2</v>
      </c>
    </row>
    <row r="1906" spans="1:7" x14ac:dyDescent="0.3">
      <c r="A1906" s="3">
        <v>20161104</v>
      </c>
      <c r="B1906" s="28">
        <v>-5.1257742216610502E-3</v>
      </c>
      <c r="C1906" s="28">
        <v>-3.61436525227328E-3</v>
      </c>
      <c r="D1906" s="28">
        <v>-5.2030362884462897E-3</v>
      </c>
      <c r="E1906" s="28">
        <v>-2.85424243060323E-3</v>
      </c>
      <c r="F1906" s="28">
        <v>-2.6159847759163299E-3</v>
      </c>
      <c r="G1906" s="28">
        <v>-2.8601568349423501E-3</v>
      </c>
    </row>
    <row r="1907" spans="1:7" x14ac:dyDescent="0.3">
      <c r="A1907" s="3">
        <v>20161107</v>
      </c>
      <c r="B1907" s="28">
        <v>-8.9879144825464805E-4</v>
      </c>
      <c r="C1907" s="28">
        <v>-5.6839352786170697E-3</v>
      </c>
      <c r="D1907" s="28">
        <v>1.6564744069630601E-3</v>
      </c>
      <c r="E1907" s="28">
        <v>-1.2688861227622E-3</v>
      </c>
      <c r="F1907" s="28">
        <v>-6.9089764022603299E-4</v>
      </c>
      <c r="G1907" s="28">
        <v>6.15400298698117E-3</v>
      </c>
    </row>
    <row r="1908" spans="1:7" x14ac:dyDescent="0.3">
      <c r="A1908" s="3">
        <v>20161108</v>
      </c>
      <c r="B1908" s="28">
        <v>9.3155656620967104E-3</v>
      </c>
      <c r="C1908" s="28">
        <v>7.0836997673683899E-3</v>
      </c>
      <c r="D1908" s="28">
        <v>7.5940859992401103E-3</v>
      </c>
      <c r="E1908" s="28">
        <v>7.3756526143488798E-3</v>
      </c>
      <c r="F1908" s="28">
        <v>3.6167662336261701E-3</v>
      </c>
      <c r="G1908" s="28">
        <v>1.5310590622470701E-3</v>
      </c>
    </row>
    <row r="1909" spans="1:7" x14ac:dyDescent="0.3">
      <c r="A1909" s="3">
        <v>20161109</v>
      </c>
      <c r="B1909" s="28">
        <v>-8.1140557190984893E-3</v>
      </c>
      <c r="C1909" s="28">
        <v>-6.9281119928395803E-3</v>
      </c>
      <c r="D1909" s="28">
        <v>-8.3047123927399002E-3</v>
      </c>
      <c r="E1909" s="28">
        <v>-6.5353298607630896E-3</v>
      </c>
      <c r="F1909" s="28">
        <v>-4.4672050268652801E-3</v>
      </c>
      <c r="G1909" s="28">
        <v>-4.0138442750129004E-3</v>
      </c>
    </row>
    <row r="1910" spans="1:7" x14ac:dyDescent="0.3">
      <c r="A1910" s="3">
        <v>20161110</v>
      </c>
      <c r="B1910" s="28">
        <v>9.1354825902691204E-3</v>
      </c>
      <c r="C1910" s="28">
        <v>8.2045819356298001E-3</v>
      </c>
      <c r="D1910" s="28">
        <v>1.12244653877771E-2</v>
      </c>
      <c r="E1910" s="28">
        <v>8.8070661998680601E-3</v>
      </c>
      <c r="F1910" s="28">
        <v>1.1881988336907401E-2</v>
      </c>
      <c r="G1910" s="28">
        <v>1.4827884242434501E-2</v>
      </c>
    </row>
    <row r="1911" spans="1:7" x14ac:dyDescent="0.3">
      <c r="A1911" s="3">
        <v>20161111</v>
      </c>
      <c r="B1911" s="28">
        <v>-1.2608922795464201E-3</v>
      </c>
      <c r="C1911" s="28">
        <v>-2.53267973659765E-3</v>
      </c>
      <c r="D1911" s="28">
        <v>4.6109177708982801E-3</v>
      </c>
      <c r="E1911" s="28">
        <v>-9.895485621565401E-4</v>
      </c>
      <c r="F1911" s="28">
        <v>8.9896094781486604E-3</v>
      </c>
      <c r="G1911" s="28">
        <v>1.73532009238937E-2</v>
      </c>
    </row>
    <row r="1912" spans="1:7" x14ac:dyDescent="0.3">
      <c r="A1912" s="3">
        <v>20161114</v>
      </c>
      <c r="B1912" s="28">
        <v>4.58108860642967E-3</v>
      </c>
      <c r="C1912" s="28">
        <v>-2.1128148658337001E-3</v>
      </c>
      <c r="D1912" s="28">
        <v>5.4630397406392204E-3</v>
      </c>
      <c r="E1912" s="28">
        <v>-3.2722625757436899E-3</v>
      </c>
      <c r="F1912" s="28">
        <v>1.9170958959655001E-3</v>
      </c>
      <c r="G1912" s="28">
        <v>1.08770416570898E-2</v>
      </c>
    </row>
    <row r="1913" spans="1:7" x14ac:dyDescent="0.3">
      <c r="A1913" s="3">
        <v>20161115</v>
      </c>
      <c r="B1913" s="28">
        <v>3.6744247132770099E-3</v>
      </c>
      <c r="C1913" s="28">
        <v>3.4862107810633698E-3</v>
      </c>
      <c r="D1913" s="28">
        <v>8.6243889785573397E-4</v>
      </c>
      <c r="E1913" s="28">
        <v>6.1070390296776803E-3</v>
      </c>
      <c r="F1913" s="28">
        <v>1.43632226253727E-3</v>
      </c>
      <c r="G1913" s="28">
        <v>-3.7365964528032901E-3</v>
      </c>
    </row>
    <row r="1914" spans="1:7" x14ac:dyDescent="0.3">
      <c r="A1914" s="3">
        <v>20161116</v>
      </c>
      <c r="B1914" s="28">
        <v>2.8269917863360098E-3</v>
      </c>
      <c r="C1914" s="28">
        <v>6.7946237588549505E-5</v>
      </c>
      <c r="D1914" s="28">
        <v>2.19880306072177E-4</v>
      </c>
      <c r="E1914" s="28">
        <v>-2.2336102371227199E-3</v>
      </c>
      <c r="F1914" s="28">
        <v>-2.69728747681444E-4</v>
      </c>
      <c r="G1914" s="28">
        <v>-1.1080174947292001E-3</v>
      </c>
    </row>
    <row r="1915" spans="1:7" x14ac:dyDescent="0.3">
      <c r="A1915" s="3">
        <v>20161117</v>
      </c>
      <c r="B1915" s="28">
        <v>-5.1234432379859297E-3</v>
      </c>
      <c r="C1915" s="28">
        <v>1.4960293800139099E-3</v>
      </c>
      <c r="D1915" s="28">
        <v>9.7752742688333592E-4</v>
      </c>
      <c r="E1915" s="28">
        <v>4.2544701828098103E-4</v>
      </c>
      <c r="F1915" s="28">
        <v>2.86133293825191E-4</v>
      </c>
      <c r="G1915" s="28">
        <v>5.7997703955059701E-3</v>
      </c>
    </row>
    <row r="1916" spans="1:7" x14ac:dyDescent="0.3">
      <c r="A1916" s="3">
        <v>20161118</v>
      </c>
      <c r="B1916" s="28">
        <v>-4.1326205563788198E-3</v>
      </c>
      <c r="C1916" s="28">
        <v>-4.3374473281451399E-3</v>
      </c>
      <c r="D1916" s="28">
        <v>-4.8461037215569496E-3</v>
      </c>
      <c r="E1916" s="28">
        <v>-4.5760981218974104E-3</v>
      </c>
      <c r="F1916" s="28">
        <v>-4.0620362994100798E-3</v>
      </c>
      <c r="G1916" s="28">
        <v>-7.73900563869855E-3</v>
      </c>
    </row>
    <row r="1917" spans="1:7" x14ac:dyDescent="0.3">
      <c r="A1917" s="3">
        <v>20161121</v>
      </c>
      <c r="B1917" s="28">
        <v>-2.9183499622521299E-4</v>
      </c>
      <c r="C1917" s="28">
        <v>-1.62403400910007E-3</v>
      </c>
      <c r="D1917" s="28">
        <v>3.27616820377542E-3</v>
      </c>
      <c r="E1917" s="28">
        <v>7.7737171468118598E-4</v>
      </c>
      <c r="F1917" s="28">
        <v>8.65651332169237E-3</v>
      </c>
      <c r="G1917" s="28">
        <v>6.1706662985478696E-3</v>
      </c>
    </row>
    <row r="1918" spans="1:7" x14ac:dyDescent="0.3">
      <c r="A1918" s="3">
        <v>20161122</v>
      </c>
      <c r="B1918" s="28">
        <v>6.4633643089539398E-3</v>
      </c>
      <c r="C1918" s="28">
        <v>4.5985959521093103E-3</v>
      </c>
      <c r="D1918" s="28">
        <v>4.2548548446128898E-3</v>
      </c>
      <c r="E1918" s="28">
        <v>5.0045328283685204E-3</v>
      </c>
      <c r="F1918" s="28">
        <v>7.4330554621102702E-3</v>
      </c>
      <c r="G1918" s="28">
        <v>1.08731679911161E-2</v>
      </c>
    </row>
    <row r="1919" spans="1:7" x14ac:dyDescent="0.3">
      <c r="A1919" s="3">
        <v>20161123</v>
      </c>
      <c r="B1919" s="28">
        <v>-4.9979838964344303E-3</v>
      </c>
      <c r="C1919" s="28">
        <v>-4.04117470289594E-3</v>
      </c>
      <c r="D1919" s="28">
        <v>-1.2561344072963001E-3</v>
      </c>
      <c r="E1919" s="28">
        <v>8.9026078982732196E-3</v>
      </c>
      <c r="F1919" s="28">
        <v>4.8340501520856196E-3</v>
      </c>
      <c r="G1919" s="28">
        <v>-4.8953022311438096E-3</v>
      </c>
    </row>
    <row r="1920" spans="1:7" x14ac:dyDescent="0.3">
      <c r="A1920" s="3">
        <v>20161124</v>
      </c>
      <c r="B1920" s="28">
        <v>-6.6616869897867404E-3</v>
      </c>
      <c r="C1920" s="28">
        <v>4.4551687641155103E-3</v>
      </c>
      <c r="D1920" s="28">
        <v>-3.73043046376011E-3</v>
      </c>
      <c r="E1920" s="28">
        <v>1.07003319434128E-2</v>
      </c>
      <c r="F1920" s="28">
        <v>3.7260985985000899E-3</v>
      </c>
      <c r="G1920" s="28">
        <v>3.34997933916544E-4</v>
      </c>
    </row>
    <row r="1921" spans="1:7" x14ac:dyDescent="0.3">
      <c r="A1921" s="3">
        <v>20161125</v>
      </c>
      <c r="B1921" s="28">
        <v>9.9720608008871999E-3</v>
      </c>
      <c r="C1921" s="28">
        <v>5.1104359913822003E-3</v>
      </c>
      <c r="D1921" s="28">
        <v>7.5435837109697297E-3</v>
      </c>
      <c r="E1921" s="28">
        <v>2.9913688670174798E-3</v>
      </c>
      <c r="F1921" s="28">
        <v>1.10987952310545E-2</v>
      </c>
      <c r="G1921" s="28">
        <v>6.7029596851633597E-3</v>
      </c>
    </row>
    <row r="1922" spans="1:7" x14ac:dyDescent="0.3">
      <c r="A1922" s="3">
        <v>20161128</v>
      </c>
      <c r="B1922" s="28">
        <v>1.17463974072205E-3</v>
      </c>
      <c r="C1922" s="28">
        <v>-1.21655800576175E-3</v>
      </c>
      <c r="D1922" s="28">
        <v>2.7840096121001601E-3</v>
      </c>
      <c r="E1922" s="28">
        <v>5.8506675807237602E-3</v>
      </c>
      <c r="F1922" s="28">
        <v>-4.9480440671868598E-3</v>
      </c>
      <c r="G1922" s="28">
        <v>1.4580610764213501E-2</v>
      </c>
    </row>
    <row r="1923" spans="1:7" x14ac:dyDescent="0.3">
      <c r="A1923" s="3">
        <v>20161129</v>
      </c>
      <c r="B1923" s="28">
        <v>-9.6185886586761199E-4</v>
      </c>
      <c r="C1923" s="28">
        <v>-4.7311759612923298E-5</v>
      </c>
      <c r="D1923" s="28">
        <v>9.8676077514670505E-3</v>
      </c>
      <c r="E1923" s="28">
        <v>1.10404681345521E-2</v>
      </c>
      <c r="F1923" s="28">
        <v>4.5531087488057299E-4</v>
      </c>
      <c r="G1923" s="28">
        <v>4.8849732161054798E-3</v>
      </c>
    </row>
    <row r="1924" spans="1:7" x14ac:dyDescent="0.3">
      <c r="A1924" s="3">
        <v>20161130</v>
      </c>
      <c r="B1924" s="28">
        <v>4.8423210475551101E-3</v>
      </c>
      <c r="C1924" s="28">
        <v>8.3901085793501394E-5</v>
      </c>
      <c r="D1924" s="28">
        <v>-4.25174608973384E-3</v>
      </c>
      <c r="E1924" s="28">
        <v>-8.6815493282919702E-3</v>
      </c>
      <c r="F1924" s="28">
        <v>-6.4011503879304902E-3</v>
      </c>
      <c r="G1924" s="28">
        <v>-1.38449360745807E-2</v>
      </c>
    </row>
    <row r="1925" spans="1:7" x14ac:dyDescent="0.3">
      <c r="A1925" s="3">
        <v>20161201</v>
      </c>
      <c r="B1925" s="28">
        <v>4.1257851729484497E-3</v>
      </c>
      <c r="C1925" s="28">
        <v>9.0920317999351296E-4</v>
      </c>
      <c r="D1925" s="28">
        <v>5.3695261567364202E-3</v>
      </c>
      <c r="E1925" s="28">
        <v>1.17442612582234E-2</v>
      </c>
      <c r="F1925" s="28">
        <v>7.0467335141237699E-3</v>
      </c>
      <c r="G1925" s="28">
        <v>7.52735456323359E-3</v>
      </c>
    </row>
    <row r="1926" spans="1:7" x14ac:dyDescent="0.3">
      <c r="A1926" s="3">
        <v>20161202</v>
      </c>
      <c r="B1926" s="28">
        <v>-1.6822056875360002E-2</v>
      </c>
      <c r="C1926" s="28">
        <v>-9.5768677738206007E-3</v>
      </c>
      <c r="D1926" s="28">
        <v>-1.3160012878778099E-2</v>
      </c>
      <c r="E1926" s="28">
        <v>-1.62880597370932E-2</v>
      </c>
      <c r="F1926" s="28">
        <v>-8.8733240505121692E-3</v>
      </c>
      <c r="G1926" s="28">
        <v>-1.0343569285141499E-2</v>
      </c>
    </row>
    <row r="1927" spans="1:7" x14ac:dyDescent="0.3">
      <c r="A1927" s="3">
        <v>20161205</v>
      </c>
      <c r="B1927" s="28">
        <v>-3.4442409887170699E-3</v>
      </c>
      <c r="C1927" s="28">
        <v>-6.4641682937274497E-3</v>
      </c>
      <c r="D1927" s="28">
        <v>-6.5652412440215498E-3</v>
      </c>
      <c r="E1927" s="28">
        <v>-1.9271812517873702E-2</v>
      </c>
      <c r="F1927" s="28">
        <v>-1.3818839986970101E-2</v>
      </c>
      <c r="G1927" s="28">
        <v>-1.62928609474195E-2</v>
      </c>
    </row>
    <row r="1928" spans="1:7" x14ac:dyDescent="0.3">
      <c r="A1928" s="3">
        <v>20161206</v>
      </c>
      <c r="B1928" s="28">
        <v>-4.2646711957809204E-3</v>
      </c>
      <c r="C1928" s="28">
        <v>1.55837885685404E-3</v>
      </c>
      <c r="D1928" s="28">
        <v>-4.1374121213054303E-4</v>
      </c>
      <c r="E1928" s="28">
        <v>6.5054770948708499E-3</v>
      </c>
      <c r="F1928" s="28">
        <v>-4.2115768131640698E-3</v>
      </c>
      <c r="G1928" s="28">
        <v>-3.0376815514309898E-3</v>
      </c>
    </row>
    <row r="1929" spans="1:7" x14ac:dyDescent="0.3">
      <c r="A1929" s="3">
        <v>20161207</v>
      </c>
      <c r="B1929" s="28">
        <v>5.8733667754587299E-3</v>
      </c>
      <c r="C1929" s="28">
        <v>6.7162882467049203E-3</v>
      </c>
      <c r="D1929" s="28">
        <v>7.1612008880740903E-3</v>
      </c>
      <c r="E1929" s="28">
        <v>1.00257064789246E-2</v>
      </c>
      <c r="F1929" s="28">
        <v>2.3307924655141601E-3</v>
      </c>
      <c r="G1929" s="28">
        <v>1.0894049857379099E-2</v>
      </c>
    </row>
    <row r="1930" spans="1:7" x14ac:dyDescent="0.3">
      <c r="A1930" s="3">
        <v>20161208</v>
      </c>
      <c r="B1930" s="28">
        <v>-2.95573468406215E-3</v>
      </c>
      <c r="C1930" s="28">
        <v>-5.7282406880979804E-3</v>
      </c>
      <c r="D1930" s="28">
        <v>-4.4660948103263601E-3</v>
      </c>
      <c r="E1930" s="28">
        <v>1.7953040092690701E-3</v>
      </c>
      <c r="F1930" s="28">
        <v>-3.63259598780675E-4</v>
      </c>
      <c r="G1930" s="28">
        <v>-5.4916368914468498E-3</v>
      </c>
    </row>
    <row r="1931" spans="1:7" x14ac:dyDescent="0.3">
      <c r="A1931" s="3">
        <v>20161209</v>
      </c>
      <c r="B1931" s="28">
        <v>-5.4120838304504799E-3</v>
      </c>
      <c r="C1931" s="28">
        <v>-3.64520586574682E-3</v>
      </c>
      <c r="D1931" s="28">
        <v>-2.2029705757051501E-3</v>
      </c>
      <c r="E1931" s="28">
        <v>3.2851414745510101E-3</v>
      </c>
      <c r="F1931" s="28">
        <v>1.0771735243538E-2</v>
      </c>
      <c r="G1931" s="28">
        <v>4.1702903213571701E-3</v>
      </c>
    </row>
    <row r="1932" spans="1:7" x14ac:dyDescent="0.3">
      <c r="A1932" s="3">
        <v>20161212</v>
      </c>
      <c r="B1932" s="28">
        <v>-4.4851643839579299E-2</v>
      </c>
      <c r="C1932" s="28">
        <v>-3.0970860130343301E-2</v>
      </c>
      <c r="D1932" s="28">
        <v>-4.0010584949038197E-2</v>
      </c>
      <c r="E1932" s="28">
        <v>-3.1255839148918801E-2</v>
      </c>
      <c r="F1932" s="28">
        <v>-1.3817726414587001E-2</v>
      </c>
      <c r="G1932" s="28">
        <v>-3.6322059887554901E-2</v>
      </c>
    </row>
    <row r="1933" spans="1:7" x14ac:dyDescent="0.3">
      <c r="A1933" s="3">
        <v>20161213</v>
      </c>
      <c r="B1933" s="28">
        <v>4.7024524135962304E-3</v>
      </c>
      <c r="C1933" s="28">
        <v>6.0020952571180198E-4</v>
      </c>
      <c r="D1933" s="28">
        <v>5.2612293026022697E-3</v>
      </c>
      <c r="E1933" s="28">
        <v>6.4770669983068097E-3</v>
      </c>
      <c r="F1933" s="28">
        <v>-7.7620173878546802E-3</v>
      </c>
      <c r="G1933" s="28">
        <v>4.8316278365095099E-3</v>
      </c>
    </row>
    <row r="1934" spans="1:7" x14ac:dyDescent="0.3">
      <c r="A1934" s="3">
        <v>20161214</v>
      </c>
      <c r="B1934" s="28">
        <v>-9.6189377320982303E-3</v>
      </c>
      <c r="C1934" s="28">
        <v>-8.3540137162115401E-3</v>
      </c>
      <c r="D1934" s="28">
        <v>-8.75300231223149E-3</v>
      </c>
      <c r="E1934" s="28">
        <v>-7.57462454641873E-3</v>
      </c>
      <c r="F1934" s="28">
        <v>-3.69491090855256E-3</v>
      </c>
      <c r="G1934" s="28">
        <v>-7.8071676560686702E-3</v>
      </c>
    </row>
    <row r="1935" spans="1:7" x14ac:dyDescent="0.3">
      <c r="A1935" s="3">
        <v>20161215</v>
      </c>
      <c r="B1935" s="28">
        <v>4.6680217921723204E-3</v>
      </c>
      <c r="C1935" s="28">
        <v>-2.2274659027691898E-3</v>
      </c>
      <c r="D1935" s="28">
        <v>1.94668014884979E-3</v>
      </c>
      <c r="E1935" s="28">
        <v>-4.3128137008482999E-3</v>
      </c>
      <c r="F1935" s="28">
        <v>-1.8803653915663399E-2</v>
      </c>
      <c r="G1935" s="28">
        <v>1.3312409822963699E-3</v>
      </c>
    </row>
    <row r="1936" spans="1:7" x14ac:dyDescent="0.3">
      <c r="A1936" s="3">
        <v>20161216</v>
      </c>
      <c r="B1936" s="28">
        <v>6.9903214914423398E-3</v>
      </c>
      <c r="C1936" s="28">
        <v>8.3329380504062901E-3</v>
      </c>
      <c r="D1936" s="28">
        <v>2.8277287416453301E-3</v>
      </c>
      <c r="E1936" s="28">
        <v>6.8522482585244996E-3</v>
      </c>
      <c r="F1936" s="28">
        <v>-2.3197992776390701E-3</v>
      </c>
      <c r="G1936" s="28">
        <v>1.6515309314296699E-3</v>
      </c>
    </row>
    <row r="1937" spans="1:7" x14ac:dyDescent="0.3">
      <c r="A1937" s="3">
        <v>20161219</v>
      </c>
      <c r="B1937" s="28">
        <v>-4.4579277246228699E-3</v>
      </c>
      <c r="C1937" s="28">
        <v>-4.6087636102477001E-4</v>
      </c>
      <c r="D1937" s="28">
        <v>-3.40063235383813E-3</v>
      </c>
      <c r="E1937" s="28">
        <v>-8.4812210168863395E-4</v>
      </c>
      <c r="F1937" s="28">
        <v>-7.2439299420833997E-3</v>
      </c>
      <c r="G1937" s="28">
        <v>-1.0507219392390499E-3</v>
      </c>
    </row>
    <row r="1938" spans="1:7" x14ac:dyDescent="0.3">
      <c r="A1938" s="3">
        <v>20161220</v>
      </c>
      <c r="B1938" s="28">
        <v>-1.43935798593174E-5</v>
      </c>
      <c r="C1938" s="28">
        <v>-1.4538584083728301E-3</v>
      </c>
      <c r="D1938" s="28">
        <v>-2.94692786651851E-3</v>
      </c>
      <c r="E1938" s="28">
        <v>-5.9195487015047598E-3</v>
      </c>
      <c r="F1938" s="28">
        <v>-8.4578871342007294E-3</v>
      </c>
      <c r="G1938" s="28">
        <v>-5.2576487462641002E-3</v>
      </c>
    </row>
    <row r="1939" spans="1:7" x14ac:dyDescent="0.3">
      <c r="A1939" s="3">
        <v>20161221</v>
      </c>
      <c r="B1939" s="28">
        <v>8.7799881203267007E-3</v>
      </c>
      <c r="C1939" s="28">
        <v>5.54597539255471E-3</v>
      </c>
      <c r="D1939" s="28">
        <v>1.1396187337501799E-2</v>
      </c>
      <c r="E1939" s="28">
        <v>6.4203439445425703E-3</v>
      </c>
      <c r="F1939" s="28">
        <v>4.2584583254964802E-3</v>
      </c>
      <c r="G1939" s="28">
        <v>1.51057259915154E-2</v>
      </c>
    </row>
    <row r="1940" spans="1:7" x14ac:dyDescent="0.3">
      <c r="A1940" s="3">
        <v>20161222</v>
      </c>
      <c r="B1940" s="28">
        <v>-1.4009151758067001E-4</v>
      </c>
      <c r="C1940" s="28">
        <v>-1.36804893895762E-3</v>
      </c>
      <c r="D1940" s="28">
        <v>1.9603912702755599E-3</v>
      </c>
      <c r="E1940" s="28">
        <v>-2.6730875816177903E-4</v>
      </c>
      <c r="F1940" s="28">
        <v>-3.6204516749608799E-3</v>
      </c>
      <c r="G1940" s="28">
        <v>6.7418014641901203E-4</v>
      </c>
    </row>
    <row r="1941" spans="1:7" x14ac:dyDescent="0.3">
      <c r="A1941" s="3">
        <v>20161223</v>
      </c>
      <c r="B1941" s="28">
        <v>-7.1989186936092303E-3</v>
      </c>
      <c r="C1941" s="28">
        <v>-7.1120329709018796E-3</v>
      </c>
      <c r="D1941" s="28">
        <v>-9.7435860673555502E-3</v>
      </c>
      <c r="E1941" s="28">
        <v>-1.04147827120184E-2</v>
      </c>
      <c r="F1941" s="28">
        <v>-7.8008608556651201E-3</v>
      </c>
      <c r="G1941" s="28">
        <v>-8.1037318533003794E-3</v>
      </c>
    </row>
    <row r="1942" spans="1:7" x14ac:dyDescent="0.3">
      <c r="A1942" s="3">
        <v>20161226</v>
      </c>
      <c r="B1942" s="28">
        <v>1.7170056497415301E-3</v>
      </c>
      <c r="C1942" s="28">
        <v>4.0364729544119498E-3</v>
      </c>
      <c r="D1942" s="28">
        <v>3.6801580633225501E-3</v>
      </c>
      <c r="E1942" s="28">
        <v>4.82009220558646E-3</v>
      </c>
      <c r="F1942" s="28">
        <v>5.7403196007808303E-3</v>
      </c>
      <c r="G1942" s="28">
        <v>3.4843908307419899E-3</v>
      </c>
    </row>
    <row r="1943" spans="1:7" x14ac:dyDescent="0.3">
      <c r="A1943" s="3">
        <v>20161227</v>
      </c>
      <c r="B1943" s="28">
        <v>-4.20395524500495E-3</v>
      </c>
      <c r="C1943" s="28">
        <v>-4.4049858092533198E-4</v>
      </c>
      <c r="D1943" s="28">
        <v>-3.2725018940922301E-3</v>
      </c>
      <c r="E1943" s="28">
        <v>-1.4945905664661701E-4</v>
      </c>
      <c r="F1943" s="28">
        <v>-8.4254162275208204E-4</v>
      </c>
      <c r="G1943" s="28">
        <v>-1.5170097968829001E-3</v>
      </c>
    </row>
    <row r="1944" spans="1:7" x14ac:dyDescent="0.3">
      <c r="A1944" s="3">
        <v>20161228</v>
      </c>
      <c r="B1944" s="28">
        <v>-2.1790760505804802E-3</v>
      </c>
      <c r="C1944" s="28">
        <v>-2.8371966855244902E-3</v>
      </c>
      <c r="D1944" s="28">
        <v>-3.7301423741560999E-3</v>
      </c>
      <c r="E1944" s="28">
        <v>-4.3626223191537599E-3</v>
      </c>
      <c r="F1944" s="28">
        <v>-3.4289019171975499E-3</v>
      </c>
      <c r="G1944" s="28">
        <v>-5.54599928395121E-3</v>
      </c>
    </row>
    <row r="1945" spans="1:7" x14ac:dyDescent="0.3">
      <c r="A1945" s="3">
        <v>20161229</v>
      </c>
      <c r="B1945" s="28">
        <v>-2.78255510642715E-3</v>
      </c>
      <c r="C1945" s="28">
        <v>-3.4322882400567799E-3</v>
      </c>
      <c r="D1945" s="28">
        <v>-1.6941116557055299E-3</v>
      </c>
      <c r="E1945" s="28">
        <v>-1.03644172716112E-4</v>
      </c>
      <c r="F1945" s="28">
        <v>-2.9416470773156499E-3</v>
      </c>
      <c r="G1945" s="28">
        <v>-1.2429514906375701E-4</v>
      </c>
    </row>
    <row r="1946" spans="1:7" x14ac:dyDescent="0.3">
      <c r="A1946" s="3">
        <v>20161230</v>
      </c>
      <c r="B1946" s="28">
        <v>6.8009013408804097E-4</v>
      </c>
      <c r="C1946" s="28">
        <v>1.11662088937252E-2</v>
      </c>
      <c r="D1946" s="28">
        <v>2.0792955228460101E-3</v>
      </c>
      <c r="E1946" s="28">
        <v>5.4417981843915501E-3</v>
      </c>
      <c r="F1946" s="28">
        <v>5.5257124294397298E-3</v>
      </c>
      <c r="G1946" s="28">
        <v>-1.73110831196771E-3</v>
      </c>
    </row>
    <row r="1947" spans="1:7" x14ac:dyDescent="0.3">
      <c r="A1947" s="3">
        <v>20170103</v>
      </c>
      <c r="B1947" s="28">
        <v>1.2899699252269E-2</v>
      </c>
      <c r="C1947" s="28">
        <v>6.2137650569499903E-3</v>
      </c>
      <c r="D1947" s="28">
        <v>1.3120282801120001E-2</v>
      </c>
      <c r="E1947" s="28">
        <v>1.0150634960378199E-2</v>
      </c>
      <c r="F1947" s="28">
        <v>1.01120492962056E-2</v>
      </c>
      <c r="G1947" s="28">
        <v>1.09923104596282E-2</v>
      </c>
    </row>
    <row r="1948" spans="1:7" x14ac:dyDescent="0.3">
      <c r="A1948" s="3">
        <v>20170104</v>
      </c>
      <c r="B1948" s="28">
        <v>9.9337786341666297E-3</v>
      </c>
      <c r="C1948" s="28">
        <v>5.5100418381263897E-3</v>
      </c>
      <c r="D1948" s="28">
        <v>9.6131099750880796E-3</v>
      </c>
      <c r="E1948" s="28">
        <v>1.41646795765353E-2</v>
      </c>
      <c r="F1948" s="28">
        <v>2.97765228794748E-3</v>
      </c>
      <c r="G1948" s="28">
        <v>1.1398356250283201E-2</v>
      </c>
    </row>
    <row r="1949" spans="1:7" x14ac:dyDescent="0.3">
      <c r="A1949" s="3">
        <v>20170105</v>
      </c>
      <c r="B1949" s="28">
        <v>2.8271498092454499E-3</v>
      </c>
      <c r="C1949" s="28">
        <v>-3.3811310384524898E-3</v>
      </c>
      <c r="D1949" s="28">
        <v>1.5749602064401499E-3</v>
      </c>
      <c r="E1949" s="28">
        <v>-1.6012633298478499E-3</v>
      </c>
      <c r="F1949" s="28">
        <v>-1.37923729070473E-3</v>
      </c>
      <c r="G1949" s="28">
        <v>4.14252583240353E-3</v>
      </c>
    </row>
    <row r="1950" spans="1:7" x14ac:dyDescent="0.3">
      <c r="A1950" s="3">
        <v>20170106</v>
      </c>
      <c r="B1950" s="28">
        <v>-9.2938906001371301E-3</v>
      </c>
      <c r="C1950" s="28">
        <v>-7.2193567500179103E-3</v>
      </c>
      <c r="D1950" s="28">
        <v>-5.4677577949605602E-3</v>
      </c>
      <c r="E1950" s="28">
        <v>-5.1230928841524597E-3</v>
      </c>
      <c r="F1950" s="28">
        <v>-7.3124569683684802E-3</v>
      </c>
      <c r="G1950" s="28">
        <v>-1.92795041329402E-3</v>
      </c>
    </row>
    <row r="1951" spans="1:7" x14ac:dyDescent="0.3">
      <c r="A1951" s="3">
        <v>20170109</v>
      </c>
      <c r="B1951" s="28">
        <v>8.5459996690718E-3</v>
      </c>
      <c r="C1951" s="28">
        <v>4.4806181549257003E-3</v>
      </c>
      <c r="D1951" s="28">
        <v>1.2867519033065E-2</v>
      </c>
      <c r="E1951" s="28">
        <v>1.40311625706574E-3</v>
      </c>
      <c r="F1951" s="28">
        <v>3.0185211731418998E-3</v>
      </c>
      <c r="G1951" s="28">
        <v>1.03520364995008E-2</v>
      </c>
    </row>
    <row r="1952" spans="1:7" x14ac:dyDescent="0.3">
      <c r="A1952" s="3">
        <v>20170110</v>
      </c>
      <c r="B1952" s="28">
        <v>-5.1471814177802703E-3</v>
      </c>
      <c r="C1952" s="28">
        <v>-2.6377499955159999E-3</v>
      </c>
      <c r="D1952" s="28">
        <v>-7.2472839795249197E-3</v>
      </c>
      <c r="E1952" s="28">
        <v>1.4497377041834199E-3</v>
      </c>
      <c r="F1952" s="28">
        <v>-1.5169159462726099E-3</v>
      </c>
      <c r="G1952" s="28">
        <v>-2.9484515358008498E-3</v>
      </c>
    </row>
    <row r="1953" spans="1:7" x14ac:dyDescent="0.3">
      <c r="A1953" s="3">
        <v>20170111</v>
      </c>
      <c r="B1953" s="28">
        <v>-1.15657464135427E-2</v>
      </c>
      <c r="C1953" s="28">
        <v>-7.7920616325479796E-3</v>
      </c>
      <c r="D1953" s="28">
        <v>-7.3658524797808001E-3</v>
      </c>
      <c r="E1953" s="28">
        <v>-1.04499274570732E-2</v>
      </c>
      <c r="F1953" s="28">
        <v>-4.39672593563955E-3</v>
      </c>
      <c r="G1953" s="28">
        <v>-7.62420282550276E-3</v>
      </c>
    </row>
    <row r="1954" spans="1:7" x14ac:dyDescent="0.3">
      <c r="A1954" s="3">
        <v>20170112</v>
      </c>
      <c r="B1954" s="28">
        <v>-6.3320664819882001E-3</v>
      </c>
      <c r="C1954" s="28">
        <v>-9.1684836835849506E-3</v>
      </c>
      <c r="D1954" s="28">
        <v>-6.4710006154249898E-3</v>
      </c>
      <c r="E1954" s="28">
        <v>-7.4865945982088697E-3</v>
      </c>
      <c r="F1954" s="28">
        <v>-1.6690772198081701E-3</v>
      </c>
      <c r="G1954" s="28">
        <v>-1.04179976052462E-2</v>
      </c>
    </row>
    <row r="1955" spans="1:7" x14ac:dyDescent="0.3">
      <c r="A1955" s="3">
        <v>20170113</v>
      </c>
      <c r="B1955" s="28">
        <v>-1.2923375554361001E-2</v>
      </c>
      <c r="C1955" s="28">
        <v>-6.3124446089229801E-3</v>
      </c>
      <c r="D1955" s="28">
        <v>-7.4787592087436697E-3</v>
      </c>
      <c r="E1955" s="28">
        <v>-7.2613480020051503E-3</v>
      </c>
      <c r="F1955" s="28">
        <v>7.7723340662894901E-3</v>
      </c>
      <c r="G1955" s="28">
        <v>-6.8857754154290204E-3</v>
      </c>
    </row>
    <row r="1956" spans="1:7" x14ac:dyDescent="0.3">
      <c r="A1956" s="3">
        <v>20170116</v>
      </c>
      <c r="B1956" s="28">
        <v>-2.54109750945677E-2</v>
      </c>
      <c r="C1956" s="28">
        <v>-9.9649968241665304E-3</v>
      </c>
      <c r="D1956" s="28">
        <v>-1.6017058482529999E-2</v>
      </c>
      <c r="E1956" s="28">
        <v>-1.07541122783604E-2</v>
      </c>
      <c r="F1956" s="28">
        <v>5.1177230173815903E-3</v>
      </c>
      <c r="G1956" s="28">
        <v>-9.4647462205704695E-3</v>
      </c>
    </row>
    <row r="1957" spans="1:7" x14ac:dyDescent="0.3">
      <c r="A1957" s="3">
        <v>20170117</v>
      </c>
      <c r="B1957" s="28">
        <v>1.49956559192676E-2</v>
      </c>
      <c r="C1957" s="28">
        <v>5.6797784787250404E-3</v>
      </c>
      <c r="D1957" s="28">
        <v>9.6409920288679108E-3</v>
      </c>
      <c r="E1957" s="28">
        <v>1.00759989225897E-2</v>
      </c>
      <c r="F1957" s="28">
        <v>-3.9708856274116499E-3</v>
      </c>
      <c r="G1957" s="28">
        <v>4.6602580810368504E-3</v>
      </c>
    </row>
    <row r="1958" spans="1:7" x14ac:dyDescent="0.3">
      <c r="A1958" s="3">
        <v>20170118</v>
      </c>
      <c r="B1958" s="28">
        <v>-5.5486535159360896E-3</v>
      </c>
      <c r="C1958" s="28">
        <v>2.95199711291052E-4</v>
      </c>
      <c r="D1958" s="28">
        <v>-7.8166426102301598E-4</v>
      </c>
      <c r="E1958" s="28">
        <v>6.26237108508324E-3</v>
      </c>
      <c r="F1958" s="28">
        <v>3.8879482179522899E-3</v>
      </c>
      <c r="G1958" s="28">
        <v>4.3296548640323201E-3</v>
      </c>
    </row>
    <row r="1959" spans="1:7" x14ac:dyDescent="0.3">
      <c r="A1959" s="3">
        <v>20170119</v>
      </c>
      <c r="B1959" s="28">
        <v>-3.3409698624150201E-3</v>
      </c>
      <c r="C1959" s="28">
        <v>-6.9097768817693998E-4</v>
      </c>
      <c r="D1959" s="28">
        <v>-2.5831388634847798E-3</v>
      </c>
      <c r="E1959" s="28">
        <v>-3.4371356192644002E-3</v>
      </c>
      <c r="F1959" s="28">
        <v>-2.5575360286183399E-3</v>
      </c>
      <c r="G1959" s="28">
        <v>-5.5989623983519398E-3</v>
      </c>
    </row>
    <row r="1960" spans="1:7" x14ac:dyDescent="0.3">
      <c r="A1960" s="3">
        <v>20170120</v>
      </c>
      <c r="B1960" s="28">
        <v>1.49776744668349E-2</v>
      </c>
      <c r="C1960" s="28">
        <v>1.0860911505836599E-2</v>
      </c>
      <c r="D1960" s="28">
        <v>1.1679000973950301E-2</v>
      </c>
      <c r="E1960" s="28">
        <v>1.0392181955687099E-2</v>
      </c>
      <c r="F1960" s="28">
        <v>5.9085154956877101E-3</v>
      </c>
      <c r="G1960" s="28">
        <v>8.3874909091169996E-3</v>
      </c>
    </row>
    <row r="1961" spans="1:7" x14ac:dyDescent="0.3">
      <c r="A1961" s="3">
        <v>20170123</v>
      </c>
      <c r="B1961" s="28">
        <v>5.9725605974955296E-3</v>
      </c>
      <c r="C1961" s="28">
        <v>2.4962077718473398E-3</v>
      </c>
      <c r="D1961" s="28">
        <v>7.8617646408005292E-3</v>
      </c>
      <c r="E1961" s="28">
        <v>1.4022209201553599E-3</v>
      </c>
      <c r="F1961" s="28">
        <v>5.7111506759809701E-4</v>
      </c>
      <c r="G1961" s="28">
        <v>9.5638147218000194E-3</v>
      </c>
    </row>
    <row r="1962" spans="1:7" x14ac:dyDescent="0.3">
      <c r="A1962" s="3">
        <v>20170124</v>
      </c>
      <c r="B1962" s="28">
        <v>-5.5287111433112704E-3</v>
      </c>
      <c r="C1962" s="28">
        <v>-3.0702734270490798E-3</v>
      </c>
      <c r="D1962" s="28">
        <v>-1.1571294418143399E-3</v>
      </c>
      <c r="E1962" s="28">
        <v>-4.0872711597399799E-4</v>
      </c>
      <c r="F1962" s="28">
        <v>1.9969629885846101E-3</v>
      </c>
      <c r="G1962" s="28">
        <v>7.2734933333698797E-4</v>
      </c>
    </row>
    <row r="1963" spans="1:7" x14ac:dyDescent="0.3">
      <c r="A1963" s="3">
        <v>20170125</v>
      </c>
      <c r="B1963" s="28">
        <v>5.1678170270619602E-3</v>
      </c>
      <c r="C1963" s="28">
        <v>8.5509024539918502E-3</v>
      </c>
      <c r="D1963" s="28">
        <v>2.56385283782398E-3</v>
      </c>
      <c r="E1963" s="28">
        <v>3.6176111992712902E-3</v>
      </c>
      <c r="F1963" s="28">
        <v>1.59435421901143E-3</v>
      </c>
      <c r="G1963" s="28">
        <v>1.8699943571933301E-3</v>
      </c>
    </row>
    <row r="1964" spans="1:7" x14ac:dyDescent="0.3">
      <c r="A1964" s="3">
        <v>20170126</v>
      </c>
      <c r="B1964" s="28">
        <v>4.72970952988876E-3</v>
      </c>
      <c r="C1964" s="28">
        <v>5.0039830195762504E-3</v>
      </c>
      <c r="D1964" s="28">
        <v>3.6327862370179099E-3</v>
      </c>
      <c r="E1964" s="28">
        <v>3.5587366810106999E-3</v>
      </c>
      <c r="F1964" s="28">
        <v>4.3639591660132801E-3</v>
      </c>
      <c r="G1964" s="28">
        <v>5.3333089711175199E-3</v>
      </c>
    </row>
    <row r="1965" spans="1:7" x14ac:dyDescent="0.3">
      <c r="A1965" s="3">
        <v>20170203</v>
      </c>
      <c r="B1965" s="28">
        <v>-3.5747005415489399E-3</v>
      </c>
      <c r="C1965" s="28">
        <v>7.1322427470169101E-4</v>
      </c>
      <c r="D1965" s="28">
        <v>-3.6089469946456098E-3</v>
      </c>
      <c r="E1965" s="28">
        <v>-3.8289112312940099E-3</v>
      </c>
      <c r="F1965" s="28">
        <v>-1.0296336538867501E-2</v>
      </c>
      <c r="G1965" s="28">
        <v>-3.5076212510983498E-3</v>
      </c>
    </row>
    <row r="1966" spans="1:7" x14ac:dyDescent="0.3">
      <c r="A1966" s="3">
        <v>20170206</v>
      </c>
      <c r="B1966" s="28">
        <v>8.0288792828469603E-3</v>
      </c>
      <c r="C1966" s="28">
        <v>3.6826317977065701E-3</v>
      </c>
      <c r="D1966" s="28">
        <v>7.1804059448411896E-3</v>
      </c>
      <c r="E1966" s="28">
        <v>2.9271682817517499E-3</v>
      </c>
      <c r="F1966" s="28">
        <v>1.8638991065261601E-3</v>
      </c>
      <c r="G1966" s="28">
        <v>4.3320127717875198E-3</v>
      </c>
    </row>
    <row r="1967" spans="1:7" x14ac:dyDescent="0.3">
      <c r="A1967" s="3">
        <v>20170207</v>
      </c>
      <c r="B1967" s="28">
        <v>-4.3417794083363903E-3</v>
      </c>
      <c r="C1967" s="28">
        <v>-3.0783816425506302E-3</v>
      </c>
      <c r="D1967" s="28">
        <v>-6.1476553321820101E-4</v>
      </c>
      <c r="E1967" s="28">
        <v>-3.1991856930615099E-3</v>
      </c>
      <c r="F1967" s="28">
        <v>-1.4825582007352101E-3</v>
      </c>
      <c r="G1967" s="28">
        <v>-5.4000602066929797E-4</v>
      </c>
    </row>
    <row r="1968" spans="1:7" x14ac:dyDescent="0.3">
      <c r="A1968" s="3">
        <v>20170208</v>
      </c>
      <c r="B1968" s="28">
        <v>9.4739420307165707E-3</v>
      </c>
      <c r="C1968" s="28">
        <v>2.7112417113278001E-3</v>
      </c>
      <c r="D1968" s="28">
        <v>7.6525335844370504E-3</v>
      </c>
      <c r="E1968" s="28">
        <v>3.5981211537190398E-3</v>
      </c>
      <c r="F1968" s="28">
        <v>5.4967018866085397E-3</v>
      </c>
      <c r="G1968" s="28">
        <v>5.4562826292228099E-3</v>
      </c>
    </row>
    <row r="1969" spans="1:7" x14ac:dyDescent="0.3">
      <c r="A1969" s="3">
        <v>20170209</v>
      </c>
      <c r="B1969" s="28">
        <v>2.18649847903906E-3</v>
      </c>
      <c r="C1969" s="28">
        <v>1.9644766239360599E-4</v>
      </c>
      <c r="D1969" s="28">
        <v>3.5282089962428002E-3</v>
      </c>
      <c r="E1969" s="28">
        <v>5.7119513125489102E-3</v>
      </c>
      <c r="F1969" s="28">
        <v>3.0779806494452798E-3</v>
      </c>
      <c r="G1969" s="28">
        <v>7.7430301094806699E-3</v>
      </c>
    </row>
    <row r="1970" spans="1:7" x14ac:dyDescent="0.3">
      <c r="A1970" s="3">
        <v>20170210</v>
      </c>
      <c r="B1970" s="28">
        <v>-4.8203833575647601E-3</v>
      </c>
      <c r="C1970" s="28">
        <v>-2.67779591904944E-3</v>
      </c>
      <c r="D1970" s="28">
        <v>2.3588308068253701E-3</v>
      </c>
      <c r="E1970" s="28">
        <v>1.5810613327507099E-3</v>
      </c>
      <c r="F1970" s="28">
        <v>3.0713453442136698E-3</v>
      </c>
      <c r="G1970" s="28">
        <v>1.1799843771444799E-2</v>
      </c>
    </row>
    <row r="1971" spans="1:7" x14ac:dyDescent="0.3">
      <c r="A1971" s="3">
        <v>20170213</v>
      </c>
      <c r="B1971" s="28">
        <v>3.7636611855505001E-3</v>
      </c>
      <c r="C1971" s="28">
        <v>5.5916341551754999E-3</v>
      </c>
      <c r="D1971" s="28">
        <v>3.6171132319223098E-3</v>
      </c>
      <c r="E1971" s="28">
        <v>1.4460990411393799E-2</v>
      </c>
      <c r="F1971" s="28">
        <v>5.62694672572959E-3</v>
      </c>
      <c r="G1971" s="28">
        <v>4.9838943005015898E-3</v>
      </c>
    </row>
    <row r="1972" spans="1:7" x14ac:dyDescent="0.3">
      <c r="A1972" s="3">
        <v>20170214</v>
      </c>
      <c r="B1972" s="28">
        <v>7.4594055188768904E-5</v>
      </c>
      <c r="C1972" s="28">
        <v>-8.3916510440178605E-4</v>
      </c>
      <c r="D1972" s="28">
        <v>1.7967562358141501E-4</v>
      </c>
      <c r="E1972" s="28">
        <v>-1.9184868186678801E-3</v>
      </c>
      <c r="F1972" s="28">
        <v>-2.7684820264501902E-3</v>
      </c>
      <c r="G1972" s="28">
        <v>4.3408234950294902E-3</v>
      </c>
    </row>
    <row r="1973" spans="1:7" x14ac:dyDescent="0.3">
      <c r="A1973" s="3">
        <v>20170215</v>
      </c>
      <c r="B1973" s="28">
        <v>-7.92155431250194E-3</v>
      </c>
      <c r="C1973" s="28">
        <v>-7.1114814903315898E-3</v>
      </c>
      <c r="D1973" s="28">
        <v>-9.0869991864917198E-3</v>
      </c>
      <c r="E1973" s="28">
        <v>-5.0188243604200999E-3</v>
      </c>
      <c r="F1973" s="28">
        <v>1.5705668468245001E-3</v>
      </c>
      <c r="G1973" s="28">
        <v>-1.22550752717667E-2</v>
      </c>
    </row>
    <row r="1974" spans="1:7" x14ac:dyDescent="0.3">
      <c r="A1974" s="3">
        <v>20170216</v>
      </c>
      <c r="B1974" s="28">
        <v>5.5173004069367397E-3</v>
      </c>
      <c r="C1974" s="28">
        <v>4.5705280318517104E-3</v>
      </c>
      <c r="D1974" s="28">
        <v>5.4299176393260099E-3</v>
      </c>
      <c r="E1974" s="28">
        <v>6.5890243279491502E-3</v>
      </c>
      <c r="F1974" s="28">
        <v>3.4575126682667699E-3</v>
      </c>
      <c r="G1974" s="28">
        <v>9.7782073347732201E-3</v>
      </c>
    </row>
    <row r="1975" spans="1:7" x14ac:dyDescent="0.3">
      <c r="A1975" s="3">
        <v>20170217</v>
      </c>
      <c r="B1975" s="28">
        <v>-5.8087317192534798E-3</v>
      </c>
      <c r="C1975" s="28">
        <v>-6.9172247229787303E-3</v>
      </c>
      <c r="D1975" s="28">
        <v>-4.4621189790376003E-3</v>
      </c>
      <c r="E1975" s="28">
        <v>-2.2203211457787501E-3</v>
      </c>
      <c r="F1975" s="28">
        <v>-5.2695034775776901E-3</v>
      </c>
      <c r="G1975" s="28">
        <v>-1.0353829386662799E-2</v>
      </c>
    </row>
    <row r="1976" spans="1:7" x14ac:dyDescent="0.3">
      <c r="A1976" s="3">
        <v>20170220</v>
      </c>
      <c r="B1976" s="28">
        <v>9.5260906230677303E-3</v>
      </c>
      <c r="C1976" s="28">
        <v>1.14500510539246E-2</v>
      </c>
      <c r="D1976" s="28">
        <v>1.34746766595489E-2</v>
      </c>
      <c r="E1976" s="28">
        <v>2.1881822373409E-2</v>
      </c>
      <c r="F1976" s="28">
        <v>1.2933818817202E-2</v>
      </c>
      <c r="G1976" s="28">
        <v>1.41623921556858E-2</v>
      </c>
    </row>
    <row r="1977" spans="1:7" x14ac:dyDescent="0.3">
      <c r="A1977" s="3">
        <v>20170221</v>
      </c>
      <c r="B1977" s="28">
        <v>7.1042811765201696E-3</v>
      </c>
      <c r="C1977" s="28">
        <v>5.9432107990558397E-3</v>
      </c>
      <c r="D1977" s="28">
        <v>5.5262845685748298E-3</v>
      </c>
      <c r="E1977" s="28">
        <v>4.7918992543750797E-3</v>
      </c>
      <c r="F1977" s="28">
        <v>3.2821433561728399E-3</v>
      </c>
      <c r="G1977" s="28">
        <v>3.8457088332380001E-3</v>
      </c>
    </row>
    <row r="1978" spans="1:7" x14ac:dyDescent="0.3">
      <c r="A1978" s="3">
        <v>20170222</v>
      </c>
      <c r="B1978" s="28">
        <v>3.0229746460284802E-3</v>
      </c>
      <c r="C1978" s="28">
        <v>3.4476705864636102E-3</v>
      </c>
      <c r="D1978" s="28">
        <v>4.3805217794661401E-3</v>
      </c>
      <c r="E1978" s="28">
        <v>6.3829587586447497E-3</v>
      </c>
      <c r="F1978" s="28">
        <v>-3.6172203829496402E-4</v>
      </c>
      <c r="G1978" s="28">
        <v>3.9350947451613797E-3</v>
      </c>
    </row>
    <row r="1979" spans="1:7" x14ac:dyDescent="0.3">
      <c r="A1979" s="3">
        <v>20170223</v>
      </c>
      <c r="B1979" s="28">
        <v>-9.772746844821001E-4</v>
      </c>
      <c r="C1979" s="28">
        <v>1.0498244513324E-2</v>
      </c>
      <c r="D1979" s="28">
        <v>-3.88456273071075E-3</v>
      </c>
      <c r="E1979" s="28">
        <v>-4.8783659549189598E-3</v>
      </c>
      <c r="F1979" s="28">
        <v>-5.4569229924789396E-3</v>
      </c>
      <c r="G1979" s="28">
        <v>-6.2026303011422004E-3</v>
      </c>
    </row>
    <row r="1980" spans="1:7" x14ac:dyDescent="0.3">
      <c r="A1980" s="3">
        <v>20170224</v>
      </c>
      <c r="B1980" s="28">
        <v>6.1504436094925001E-3</v>
      </c>
      <c r="C1980" s="28">
        <v>1.9970121554103398E-3</v>
      </c>
      <c r="D1980" s="28">
        <v>-1.4097164731647301E-4</v>
      </c>
      <c r="E1980" s="28">
        <v>-1.0361411649277999E-3</v>
      </c>
      <c r="F1980" s="28">
        <v>-3.97900695594296E-4</v>
      </c>
      <c r="G1980" s="28">
        <v>-1.10868483211018E-3</v>
      </c>
    </row>
    <row r="1981" spans="1:7" x14ac:dyDescent="0.3">
      <c r="A1981" s="3">
        <v>20170227</v>
      </c>
      <c r="B1981" s="28">
        <v>-6.0254378779488202E-3</v>
      </c>
      <c r="C1981" s="28">
        <v>-6.59220736600118E-3</v>
      </c>
      <c r="D1981" s="28">
        <v>-7.6313894710374102E-3</v>
      </c>
      <c r="E1981" s="28">
        <v>-1.1655455499455399E-2</v>
      </c>
      <c r="F1981" s="28">
        <v>-7.8301061740397304E-3</v>
      </c>
      <c r="G1981" s="28">
        <v>-9.4905144676212406E-3</v>
      </c>
    </row>
    <row r="1982" spans="1:7" x14ac:dyDescent="0.3">
      <c r="A1982" s="3">
        <v>20170228</v>
      </c>
      <c r="B1982" s="28">
        <v>6.2552854759954696E-4</v>
      </c>
      <c r="C1982" s="28">
        <v>-1.8683361971211601E-3</v>
      </c>
      <c r="D1982" s="28">
        <v>3.5508220964753298E-3</v>
      </c>
      <c r="E1982" s="28">
        <v>2.91664042145403E-3</v>
      </c>
      <c r="F1982" s="28">
        <v>6.75540750668401E-4</v>
      </c>
      <c r="G1982" s="28">
        <v>5.0059379769758798E-3</v>
      </c>
    </row>
    <row r="1983" spans="1:7" x14ac:dyDescent="0.3">
      <c r="A1983" s="3">
        <v>20170301</v>
      </c>
      <c r="B1983" s="28">
        <v>1.70847871473705E-3</v>
      </c>
      <c r="C1983" s="28">
        <v>-7.6491105560293996E-4</v>
      </c>
      <c r="D1983" s="28">
        <v>2.5168572137557002E-3</v>
      </c>
      <c r="E1983" s="28">
        <v>2.9590382051361899E-3</v>
      </c>
      <c r="F1983" s="28">
        <v>4.8456172013914802E-5</v>
      </c>
      <c r="G1983" s="28">
        <v>3.8464128397307099E-3</v>
      </c>
    </row>
    <row r="1984" spans="1:7" x14ac:dyDescent="0.3">
      <c r="A1984" s="3">
        <v>20170302</v>
      </c>
      <c r="B1984" s="28">
        <v>-4.6887394342090402E-3</v>
      </c>
      <c r="C1984" s="28">
        <v>-4.4305440809842001E-3</v>
      </c>
      <c r="D1984" s="28">
        <v>-5.7098131747628502E-3</v>
      </c>
      <c r="E1984" s="28">
        <v>-4.96171628305901E-3</v>
      </c>
      <c r="F1984" s="28">
        <v>-6.4971690735060204E-3</v>
      </c>
      <c r="G1984" s="28">
        <v>-7.1989738407818799E-3</v>
      </c>
    </row>
    <row r="1985" spans="1:7" x14ac:dyDescent="0.3">
      <c r="A1985" s="3">
        <v>20170303</v>
      </c>
      <c r="B1985" s="28">
        <v>5.6585650549904202E-3</v>
      </c>
      <c r="C1985" s="28">
        <v>9.8174640864865498E-4</v>
      </c>
      <c r="D1985" s="28">
        <v>5.30846644836948E-3</v>
      </c>
      <c r="E1985" s="28">
        <v>5.36159543723413E-4</v>
      </c>
      <c r="F1985" s="28">
        <v>-3.5066258314592901E-3</v>
      </c>
      <c r="G1985" s="28">
        <v>-2.9256351658756702E-3</v>
      </c>
    </row>
    <row r="1986" spans="1:7" x14ac:dyDescent="0.3">
      <c r="A1986" s="3">
        <v>20170306</v>
      </c>
      <c r="B1986" s="28">
        <v>1.3435765025246099E-2</v>
      </c>
      <c r="C1986" s="28">
        <v>4.8063759646134003E-3</v>
      </c>
      <c r="D1986" s="28">
        <v>1.01987466750068E-2</v>
      </c>
      <c r="E1986" s="28">
        <v>1.04606371930257E-2</v>
      </c>
      <c r="F1986" s="28">
        <v>3.2119963106112398E-3</v>
      </c>
      <c r="G1986" s="28">
        <v>6.7559080858863004E-3</v>
      </c>
    </row>
    <row r="1987" spans="1:7" x14ac:dyDescent="0.3">
      <c r="A1987" s="3">
        <v>20170307</v>
      </c>
      <c r="B1987" s="28">
        <v>4.2018866267071403E-3</v>
      </c>
      <c r="C1987" s="28">
        <v>5.02323392376278E-3</v>
      </c>
      <c r="D1987" s="28">
        <v>-4.2200866617838402E-4</v>
      </c>
      <c r="E1987" s="28">
        <v>7.4450816575755202E-3</v>
      </c>
      <c r="F1987" s="28">
        <v>2.43815530373512E-3</v>
      </c>
      <c r="G1987" s="28">
        <v>-3.60184518963593E-3</v>
      </c>
    </row>
    <row r="1988" spans="1:7" x14ac:dyDescent="0.3">
      <c r="A1988" s="3">
        <v>20170308</v>
      </c>
      <c r="B1988" s="28">
        <v>-2.6294581594253001E-3</v>
      </c>
      <c r="C1988" s="28">
        <v>-3.48509722643982E-3</v>
      </c>
      <c r="D1988" s="28">
        <v>-5.2231870383393402E-3</v>
      </c>
      <c r="E1988" s="28">
        <v>-2.8446515749188102E-3</v>
      </c>
      <c r="F1988" s="28">
        <v>-8.7911217776981605E-4</v>
      </c>
      <c r="G1988" s="28">
        <v>-4.3470835610692201E-4</v>
      </c>
    </row>
    <row r="1989" spans="1:7" x14ac:dyDescent="0.3">
      <c r="A1989" s="3">
        <v>20170309</v>
      </c>
      <c r="B1989" s="28">
        <v>-5.5427679726504997E-3</v>
      </c>
      <c r="C1989" s="28">
        <v>-8.2148012642426407E-3</v>
      </c>
      <c r="D1989" s="28">
        <v>-7.8232349957749001E-3</v>
      </c>
      <c r="E1989" s="28">
        <v>-5.20566979597821E-3</v>
      </c>
      <c r="F1989" s="28">
        <v>-5.77775013090289E-3</v>
      </c>
      <c r="G1989" s="28">
        <v>-1.02007931230418E-2</v>
      </c>
    </row>
    <row r="1990" spans="1:7" x14ac:dyDescent="0.3">
      <c r="A1990" s="3">
        <v>20170310</v>
      </c>
      <c r="B1990" s="28">
        <v>7.7998820740107205E-5</v>
      </c>
      <c r="C1990" s="28">
        <v>3.1841040748947199E-3</v>
      </c>
      <c r="D1990" s="28">
        <v>-2.23753708768374E-4</v>
      </c>
      <c r="E1990" s="28">
        <v>6.4835250719946997E-3</v>
      </c>
      <c r="F1990" s="28">
        <v>-8.1682409888966898E-4</v>
      </c>
      <c r="G1990" s="28">
        <v>-2.0708419468906799E-3</v>
      </c>
    </row>
    <row r="1991" spans="1:7" x14ac:dyDescent="0.3">
      <c r="A1991" s="3">
        <v>20170313</v>
      </c>
      <c r="B1991" s="28">
        <v>9.2753535479093204E-3</v>
      </c>
      <c r="C1991" s="28">
        <v>7.5424595661812699E-3</v>
      </c>
      <c r="D1991" s="28">
        <v>9.8679660780696104E-3</v>
      </c>
      <c r="E1991" s="28">
        <v>4.9882580279869701E-3</v>
      </c>
      <c r="F1991" s="28">
        <v>7.9259126802606605E-3</v>
      </c>
      <c r="G1991" s="28">
        <v>9.55161119046255E-3</v>
      </c>
    </row>
    <row r="1992" spans="1:7" x14ac:dyDescent="0.3">
      <c r="A1992" s="3">
        <v>20170314</v>
      </c>
      <c r="B1992" s="28">
        <v>-4.8511994793639804E-3</v>
      </c>
      <c r="C1992" s="28">
        <v>-7.2109805524409097E-4</v>
      </c>
      <c r="D1992" s="28">
        <v>-1.7239657613032601E-3</v>
      </c>
      <c r="E1992" s="28">
        <v>-4.1687878646231901E-3</v>
      </c>
      <c r="F1992" s="28">
        <v>9.8802438349258393E-4</v>
      </c>
      <c r="G1992" s="28">
        <v>4.02341946999732E-5</v>
      </c>
    </row>
    <row r="1993" spans="1:7" x14ac:dyDescent="0.3">
      <c r="A1993" s="3">
        <v>20170315</v>
      </c>
      <c r="B1993" s="28">
        <v>-3.6207458665552498E-4</v>
      </c>
      <c r="C1993" s="28">
        <v>3.04402997429411E-3</v>
      </c>
      <c r="D1993" s="28">
        <v>-1.38249123015315E-3</v>
      </c>
      <c r="E1993" s="28">
        <v>4.6500695336817999E-3</v>
      </c>
      <c r="F1993" s="28">
        <v>-9.8236549419236695E-4</v>
      </c>
      <c r="G1993" s="28">
        <v>1.35623509632054E-3</v>
      </c>
    </row>
    <row r="1994" spans="1:7" x14ac:dyDescent="0.3">
      <c r="A1994" s="3">
        <v>20170316</v>
      </c>
      <c r="B1994" s="28">
        <v>9.7694864860031396E-3</v>
      </c>
      <c r="C1994" s="28">
        <v>3.2395988341229402E-3</v>
      </c>
      <c r="D1994" s="28">
        <v>8.4210210404990302E-3</v>
      </c>
      <c r="E1994" s="28">
        <v>-4.9174443160055999E-4</v>
      </c>
      <c r="F1994" s="28">
        <v>7.0589104106907599E-3</v>
      </c>
      <c r="G1994" s="28">
        <v>7.8306604693970903E-3</v>
      </c>
    </row>
    <row r="1995" spans="1:7" x14ac:dyDescent="0.3">
      <c r="A1995" s="3">
        <v>20170317</v>
      </c>
      <c r="B1995" s="28">
        <v>-9.2774470431950095E-3</v>
      </c>
      <c r="C1995" s="28">
        <v>-5.9962486730384297E-3</v>
      </c>
      <c r="D1995" s="28">
        <v>-1.04520539668688E-2</v>
      </c>
      <c r="E1995" s="28">
        <v>-6.2082374876997002E-3</v>
      </c>
      <c r="F1995" s="28">
        <v>-1.21647632179316E-2</v>
      </c>
      <c r="G1995" s="28">
        <v>-1.06121272998764E-2</v>
      </c>
    </row>
    <row r="1996" spans="1:7" x14ac:dyDescent="0.3">
      <c r="A1996" s="3">
        <v>20170320</v>
      </c>
      <c r="B1996" s="28">
        <v>1.80564739861971E-3</v>
      </c>
      <c r="C1996" s="28">
        <v>8.5137232641037501E-3</v>
      </c>
      <c r="D1996" s="28">
        <v>4.0745443177259899E-3</v>
      </c>
      <c r="E1996" s="28">
        <v>6.3110981258870102E-3</v>
      </c>
      <c r="F1996" s="28">
        <v>-5.2027503868531597E-3</v>
      </c>
      <c r="G1996" s="28">
        <v>4.9539838554902597E-3</v>
      </c>
    </row>
    <row r="1997" spans="1:7" x14ac:dyDescent="0.3">
      <c r="A1997" s="3">
        <v>20170321</v>
      </c>
      <c r="B1997" s="28">
        <v>1.64243471579517E-3</v>
      </c>
      <c r="C1997" s="28">
        <v>1.12088656449345E-2</v>
      </c>
      <c r="D1997" s="28">
        <v>3.8630912834797799E-3</v>
      </c>
      <c r="E1997" s="28">
        <v>1.7238277120670099E-2</v>
      </c>
      <c r="F1997" s="28">
        <v>-9.3389135255707203E-4</v>
      </c>
      <c r="G1997" s="28">
        <v>3.1382482013528898E-3</v>
      </c>
    </row>
    <row r="1998" spans="1:7" x14ac:dyDescent="0.3">
      <c r="A1998" s="3">
        <v>20170322</v>
      </c>
      <c r="B1998" s="28">
        <v>-2.5956617971261801E-3</v>
      </c>
      <c r="C1998" s="28">
        <v>1.11694818512753E-2</v>
      </c>
      <c r="D1998" s="28">
        <v>-8.7028899515109501E-5</v>
      </c>
      <c r="E1998" s="28">
        <v>1.85272819128494E-3</v>
      </c>
      <c r="F1998" s="28">
        <v>-1.22984065195235E-2</v>
      </c>
      <c r="G1998" s="28">
        <v>-2.6835723052425898E-3</v>
      </c>
    </row>
    <row r="1999" spans="1:7" x14ac:dyDescent="0.3">
      <c r="A1999" s="3">
        <v>20170323</v>
      </c>
      <c r="B1999" s="28">
        <v>4.3434493535961499E-3</v>
      </c>
      <c r="C1999" s="28">
        <v>-6.7365364731034505E-4</v>
      </c>
      <c r="D1999" s="28">
        <v>5.9096611341231302E-3</v>
      </c>
      <c r="E1999" s="28">
        <v>2.33325344209838E-3</v>
      </c>
      <c r="F1999" s="28">
        <v>4.9834310844160496E-3</v>
      </c>
      <c r="G1999" s="28">
        <v>1.4783411478582001E-3</v>
      </c>
    </row>
    <row r="2000" spans="1:7" x14ac:dyDescent="0.3">
      <c r="A2000" s="3">
        <v>20170324</v>
      </c>
      <c r="B2000" s="28">
        <v>7.7698852217278598E-3</v>
      </c>
      <c r="C2000" s="28">
        <v>1.69607346091943E-3</v>
      </c>
      <c r="D2000" s="28">
        <v>1.0593123507906701E-2</v>
      </c>
      <c r="E2000" s="28">
        <v>3.74122204398477E-3</v>
      </c>
      <c r="F2000" s="28">
        <v>5.9306827272571196E-3</v>
      </c>
      <c r="G2000" s="28">
        <v>1.12787459937965E-2</v>
      </c>
    </row>
    <row r="2001" spans="1:7" x14ac:dyDescent="0.3">
      <c r="A2001" s="3">
        <v>20170327</v>
      </c>
      <c r="B2001" s="28">
        <v>-6.3704543980875796E-3</v>
      </c>
      <c r="C2001" s="28">
        <v>-7.3429372011764799E-3</v>
      </c>
      <c r="D2001" s="28">
        <v>-4.6181720482736796E-3</v>
      </c>
      <c r="E2001" s="28">
        <v>-1.12327183999869E-2</v>
      </c>
      <c r="F2001" s="28">
        <v>1.9723799684612702E-3</v>
      </c>
      <c r="G2001" s="28">
        <v>-3.7740702374626702E-3</v>
      </c>
    </row>
    <row r="2002" spans="1:7" x14ac:dyDescent="0.3">
      <c r="A2002" s="3">
        <v>20170328</v>
      </c>
      <c r="B2002" s="28">
        <v>-5.3226592593524403E-4</v>
      </c>
      <c r="C2002" s="28">
        <v>-9.71012641778691E-4</v>
      </c>
      <c r="D2002" s="28">
        <v>-2.4654518422867898E-3</v>
      </c>
      <c r="E2002" s="28">
        <v>-2.2303453382951401E-3</v>
      </c>
      <c r="F2002" s="28">
        <v>-3.1661694939254001E-3</v>
      </c>
      <c r="G2002" s="28">
        <v>-2.4103230242733102E-3</v>
      </c>
    </row>
    <row r="2003" spans="1:7" x14ac:dyDescent="0.3">
      <c r="A2003" s="3">
        <v>20170329</v>
      </c>
      <c r="B2003" s="28">
        <v>-3.11360139134652E-3</v>
      </c>
      <c r="C2003" s="28">
        <v>-6.3485120294298099E-3</v>
      </c>
      <c r="D2003" s="28">
        <v>-3.5354875556982998E-4</v>
      </c>
      <c r="E2003" s="28">
        <v>6.3252973942150195E-4</v>
      </c>
      <c r="F2003" s="28">
        <v>-4.5170249326018097E-3</v>
      </c>
      <c r="G2003" s="28">
        <v>3.1448535013152701E-3</v>
      </c>
    </row>
    <row r="2004" spans="1:7" x14ac:dyDescent="0.3">
      <c r="A2004" s="3">
        <v>20170330</v>
      </c>
      <c r="B2004" s="28">
        <v>-1.9347675447865701E-2</v>
      </c>
      <c r="C2004" s="28">
        <v>-1.1845138025292299E-2</v>
      </c>
      <c r="D2004" s="28">
        <v>-1.6273260050750301E-2</v>
      </c>
      <c r="E2004" s="28">
        <v>-1.0438117164859999E-2</v>
      </c>
      <c r="F2004" s="28">
        <v>-3.1698143431724301E-3</v>
      </c>
      <c r="G2004" s="28">
        <v>-1.4336741919216901E-2</v>
      </c>
    </row>
    <row r="2005" spans="1:7" x14ac:dyDescent="0.3">
      <c r="A2005" s="3">
        <v>20170331</v>
      </c>
      <c r="B2005" s="28">
        <v>8.9843235867458106E-3</v>
      </c>
      <c r="C2005" s="28">
        <v>9.0458773110186994E-3</v>
      </c>
      <c r="D2005" s="28">
        <v>7.5386917188624497E-3</v>
      </c>
      <c r="E2005" s="28">
        <v>7.7019769642858501E-3</v>
      </c>
      <c r="F2005" s="28">
        <v>4.9912794133748096E-3</v>
      </c>
      <c r="G2005" s="28">
        <v>1.02908133312793E-3</v>
      </c>
    </row>
    <row r="2006" spans="1:7" x14ac:dyDescent="0.3">
      <c r="A2006" s="3">
        <v>20170405</v>
      </c>
      <c r="B2006" s="28">
        <v>1.6534304268315599E-2</v>
      </c>
      <c r="C2006" s="28">
        <v>8.1228481973075004E-3</v>
      </c>
      <c r="D2006" s="28">
        <v>1.79380455602451E-2</v>
      </c>
      <c r="E2006" s="28">
        <v>8.0771970559325307E-3</v>
      </c>
      <c r="F2006" s="28">
        <v>1.04776642408662E-2</v>
      </c>
      <c r="G2006" s="28">
        <v>2.7042989062262601E-2</v>
      </c>
    </row>
    <row r="2007" spans="1:7" x14ac:dyDescent="0.3">
      <c r="A2007" s="3">
        <v>20170406</v>
      </c>
      <c r="B2007" s="28">
        <v>-1.01010956173713E-3</v>
      </c>
      <c r="C2007" s="28">
        <v>1.1830806568992301E-3</v>
      </c>
      <c r="D2007" s="28">
        <v>9.9912986967227004E-4</v>
      </c>
      <c r="E2007" s="28">
        <v>2.1755357292153601E-3</v>
      </c>
      <c r="F2007" s="28">
        <v>-1.5316467424444299E-3</v>
      </c>
      <c r="G2007" s="28">
        <v>9.8462910284757392E-3</v>
      </c>
    </row>
    <row r="2008" spans="1:7" x14ac:dyDescent="0.3">
      <c r="A2008" s="3">
        <v>20170407</v>
      </c>
      <c r="B2008" s="28">
        <v>4.5492436840266198E-3</v>
      </c>
      <c r="C2008" s="28">
        <v>-1.18147754564514E-3</v>
      </c>
      <c r="D2008" s="28">
        <v>3.9654232282007301E-3</v>
      </c>
      <c r="E2008" s="28">
        <v>-9.2161358480419297E-4</v>
      </c>
      <c r="F2008" s="28">
        <v>3.4267734252297802E-4</v>
      </c>
      <c r="G2008" s="28">
        <v>3.2333101001833699E-3</v>
      </c>
    </row>
    <row r="2009" spans="1:7" x14ac:dyDescent="0.3">
      <c r="A2009" s="3">
        <v>20170410</v>
      </c>
      <c r="B2009" s="28">
        <v>-6.71848586987239E-3</v>
      </c>
      <c r="C2009" s="28">
        <v>-9.4284711569285907E-3</v>
      </c>
      <c r="D2009" s="28">
        <v>-2.4427254001393099E-3</v>
      </c>
      <c r="E2009" s="28">
        <v>-9.5457724175234595E-3</v>
      </c>
      <c r="F2009" s="28">
        <v>-2.8711429572657E-3</v>
      </c>
      <c r="G2009" s="28">
        <v>3.2427738230689099E-3</v>
      </c>
    </row>
    <row r="2010" spans="1:7" x14ac:dyDescent="0.3">
      <c r="A2010" s="3">
        <v>20170411</v>
      </c>
      <c r="B2010" s="28">
        <v>7.61909532110055E-3</v>
      </c>
      <c r="C2010" s="28">
        <v>-3.5073677977185899E-3</v>
      </c>
      <c r="D2010" s="28">
        <v>1.20295368492189E-2</v>
      </c>
      <c r="E2010" s="28">
        <v>-3.2225055654729801E-3</v>
      </c>
      <c r="F2010" s="28">
        <v>2.6623521705653598E-3</v>
      </c>
      <c r="G2010" s="28">
        <v>1.37710683250167E-2</v>
      </c>
    </row>
    <row r="2011" spans="1:7" x14ac:dyDescent="0.3">
      <c r="A2011" s="3">
        <v>20170412</v>
      </c>
      <c r="B2011" s="28">
        <v>-9.5035071219245395E-3</v>
      </c>
      <c r="C2011" s="28">
        <v>-9.6033337926350998E-4</v>
      </c>
      <c r="D2011" s="28">
        <v>-9.0938272082614797E-3</v>
      </c>
      <c r="E2011" s="28">
        <v>1.82031811948683E-3</v>
      </c>
      <c r="F2011" s="28">
        <v>-1.1630756164079801E-4</v>
      </c>
      <c r="G2011" s="28">
        <v>-9.7579934143915206E-3</v>
      </c>
    </row>
    <row r="2012" spans="1:7" x14ac:dyDescent="0.3">
      <c r="A2012" s="3">
        <v>20170413</v>
      </c>
      <c r="B2012" s="28">
        <v>1.9028349443934E-3</v>
      </c>
      <c r="C2012" s="28">
        <v>7.9144593223714008E-3</v>
      </c>
      <c r="D2012" s="28">
        <v>-7.55257396640671E-4</v>
      </c>
      <c r="E2012" s="28">
        <v>8.6112143695837307E-3</v>
      </c>
      <c r="F2012" s="28">
        <v>-2.5958916404251898E-3</v>
      </c>
      <c r="G2012" s="28">
        <v>3.4279798049118401E-3</v>
      </c>
    </row>
    <row r="2013" spans="1:7" x14ac:dyDescent="0.3">
      <c r="A2013" s="3">
        <v>20170414</v>
      </c>
      <c r="B2013" s="28">
        <v>-9.9439168240314096E-3</v>
      </c>
      <c r="C2013" s="28">
        <v>-7.1175010448930104E-3</v>
      </c>
      <c r="D2013" s="28">
        <v>-9.9663970529175992E-3</v>
      </c>
      <c r="E2013" s="28">
        <v>-1.09370241273462E-2</v>
      </c>
      <c r="F2013" s="28">
        <v>-8.4059891398605008E-3</v>
      </c>
      <c r="G2013" s="28">
        <v>-1.0135998678312001E-2</v>
      </c>
    </row>
    <row r="2014" spans="1:7" x14ac:dyDescent="0.3">
      <c r="A2014" s="3">
        <v>20170417</v>
      </c>
      <c r="B2014" s="28">
        <v>-8.1424828895716398E-3</v>
      </c>
      <c r="C2014" s="28">
        <v>-2.09139737574406E-3</v>
      </c>
      <c r="D2014" s="28">
        <v>-8.7311896411115704E-3</v>
      </c>
      <c r="E2014" s="28">
        <v>3.5246643857286299E-3</v>
      </c>
      <c r="F2014" s="28">
        <v>-2.8085440705181101E-3</v>
      </c>
      <c r="G2014" s="28">
        <v>-8.2042378904295405E-3</v>
      </c>
    </row>
    <row r="2015" spans="1:7" x14ac:dyDescent="0.3">
      <c r="A2015" s="3">
        <v>20170418</v>
      </c>
      <c r="B2015" s="28">
        <v>-3.3437609563177302E-3</v>
      </c>
      <c r="C2015" s="28">
        <v>4.74531831079536E-3</v>
      </c>
      <c r="D2015" s="28">
        <v>-1.93174048098288E-3</v>
      </c>
      <c r="E2015" s="28">
        <v>9.9624375316499699E-3</v>
      </c>
      <c r="F2015" s="28">
        <v>-1.24626857908205E-2</v>
      </c>
      <c r="G2015" s="28">
        <v>-6.9876354487137899E-3</v>
      </c>
    </row>
    <row r="2016" spans="1:7" x14ac:dyDescent="0.3">
      <c r="A2016" s="3">
        <v>20170419</v>
      </c>
      <c r="B2016" s="28">
        <v>-5.7811919286593202E-3</v>
      </c>
      <c r="C2016" s="28">
        <v>-2.66654783467678E-3</v>
      </c>
      <c r="D2016" s="28">
        <v>-7.6224348556081702E-3</v>
      </c>
      <c r="E2016" s="28">
        <v>-1.5033652938700199E-3</v>
      </c>
      <c r="F2016" s="28">
        <v>-6.43239203131106E-3</v>
      </c>
      <c r="G2016" s="28">
        <v>-1.08702137759833E-2</v>
      </c>
    </row>
    <row r="2017" spans="1:7" x14ac:dyDescent="0.3">
      <c r="A2017" s="3">
        <v>20170420</v>
      </c>
      <c r="B2017" s="28">
        <v>7.3082436231391304E-3</v>
      </c>
      <c r="C2017" s="28">
        <v>2.0097586906448299E-2</v>
      </c>
      <c r="D2017" s="28">
        <v>6.1569170929408404E-3</v>
      </c>
      <c r="E2017" s="28">
        <v>1.0637750124929801E-2</v>
      </c>
      <c r="F2017" s="28">
        <v>-2.5021068854728899E-3</v>
      </c>
      <c r="G2017" s="28">
        <v>-6.7916869627474398E-4</v>
      </c>
    </row>
    <row r="2018" spans="1:7" x14ac:dyDescent="0.3">
      <c r="A2018" s="3">
        <v>20170421</v>
      </c>
      <c r="B2018" s="28">
        <v>-5.5097969315626803E-3</v>
      </c>
      <c r="C2018" s="28">
        <v>-3.0671081952921698E-3</v>
      </c>
      <c r="D2018" s="28">
        <v>-3.3435609618337799E-3</v>
      </c>
      <c r="E2018" s="28">
        <v>-7.3859819556488697E-3</v>
      </c>
      <c r="F2018" s="28">
        <v>8.0768758647764803E-3</v>
      </c>
      <c r="G2018" s="28">
        <v>-4.8055027131179802E-3</v>
      </c>
    </row>
    <row r="2019" spans="1:7" x14ac:dyDescent="0.3">
      <c r="A2019" s="3">
        <v>20170424</v>
      </c>
      <c r="B2019" s="28">
        <v>-1.43035829732455E-2</v>
      </c>
      <c r="C2019" s="28">
        <v>-1.2484353266963901E-2</v>
      </c>
      <c r="D2019" s="28">
        <v>-1.87922896314873E-2</v>
      </c>
      <c r="E2019" s="28">
        <v>-1.69643426219191E-2</v>
      </c>
      <c r="F2019" s="28">
        <v>-1.8617110618632899E-3</v>
      </c>
      <c r="G2019" s="28">
        <v>-2.7621042747606201E-2</v>
      </c>
    </row>
    <row r="2020" spans="1:7" x14ac:dyDescent="0.3">
      <c r="A2020" s="3">
        <v>20170425</v>
      </c>
      <c r="B2020" s="28">
        <v>5.8281465551693204E-3</v>
      </c>
      <c r="C2020" s="28">
        <v>-7.9182290290442296E-4</v>
      </c>
      <c r="D2020" s="28">
        <v>8.1130733202252094E-3</v>
      </c>
      <c r="E2020" s="28">
        <v>1.82518465355643E-2</v>
      </c>
      <c r="F2020" s="28">
        <v>-9.6818741010079706E-5</v>
      </c>
      <c r="G2020" s="28">
        <v>-4.8831824430145196E-4</v>
      </c>
    </row>
    <row r="2021" spans="1:7" x14ac:dyDescent="0.3">
      <c r="A2021" s="3">
        <v>20170426</v>
      </c>
      <c r="B2021" s="28">
        <v>3.6360500613004201E-3</v>
      </c>
      <c r="C2021" s="28">
        <v>-2.0586555041973499E-5</v>
      </c>
      <c r="D2021" s="28">
        <v>3.3189856143697499E-3</v>
      </c>
      <c r="E2021" s="28">
        <v>-1.5708139737268801E-3</v>
      </c>
      <c r="F2021" s="28">
        <v>2.8877041288918898E-3</v>
      </c>
      <c r="G2021" s="28">
        <v>-7.7496277473646698E-5</v>
      </c>
    </row>
    <row r="2022" spans="1:7" x14ac:dyDescent="0.3">
      <c r="A2022" s="3">
        <v>20170427</v>
      </c>
      <c r="B2022" s="28">
        <v>4.2615170159267697E-3</v>
      </c>
      <c r="C2022" s="28">
        <v>3.5450662773255098E-4</v>
      </c>
      <c r="D2022" s="28">
        <v>6.2573956546809004E-4</v>
      </c>
      <c r="E2022" s="28">
        <v>-1.2300812947892801E-4</v>
      </c>
      <c r="F2022" s="28">
        <v>-3.08332917946224E-4</v>
      </c>
      <c r="G2022" s="28">
        <v>1.214314145672E-3</v>
      </c>
    </row>
    <row r="2023" spans="1:7" x14ac:dyDescent="0.3">
      <c r="A2023" s="3">
        <v>20170428</v>
      </c>
      <c r="B2023" s="28">
        <v>2.9723195099495099E-3</v>
      </c>
      <c r="C2023" s="28">
        <v>-5.6729356221737904E-3</v>
      </c>
      <c r="D2023" s="28">
        <v>-1.42878590800827E-3</v>
      </c>
      <c r="E2023" s="28">
        <v>-1.1825790216917599E-2</v>
      </c>
      <c r="F2023" s="28">
        <v>1.2102781410623801E-3</v>
      </c>
      <c r="G2023" s="28">
        <v>3.7901534811858799E-3</v>
      </c>
    </row>
    <row r="2024" spans="1:7" x14ac:dyDescent="0.3">
      <c r="A2024" s="3">
        <v>20170502</v>
      </c>
      <c r="B2024" s="28">
        <v>-3.9026838863942702E-3</v>
      </c>
      <c r="C2024" s="28">
        <v>-3.4862074680303699E-3</v>
      </c>
      <c r="D2024" s="28">
        <v>-3.0501529047526101E-3</v>
      </c>
      <c r="E2024" s="28">
        <v>2.3590318302186002E-3</v>
      </c>
      <c r="F2024" s="28">
        <v>-7.6627702604194501E-3</v>
      </c>
      <c r="G2024" s="28">
        <v>1.2456903257456601E-3</v>
      </c>
    </row>
    <row r="2025" spans="1:7" x14ac:dyDescent="0.3">
      <c r="A2025" s="3">
        <v>20170503</v>
      </c>
      <c r="B2025" s="28">
        <v>1.71108535732273E-3</v>
      </c>
      <c r="C2025" s="28">
        <v>-1.06136463451686E-3</v>
      </c>
      <c r="D2025" s="28">
        <v>1.78103899446158E-4</v>
      </c>
      <c r="E2025" s="28">
        <v>-1.39541928595999E-4</v>
      </c>
      <c r="F2025" s="28">
        <v>-5.0474867293824402E-3</v>
      </c>
      <c r="G2025" s="28">
        <v>-6.0778241121395502E-3</v>
      </c>
    </row>
    <row r="2026" spans="1:7" x14ac:dyDescent="0.3">
      <c r="A2026" s="3">
        <v>20170504</v>
      </c>
      <c r="B2026" s="28">
        <v>-4.2195054815696402E-3</v>
      </c>
      <c r="C2026" s="28">
        <v>-2.53595367894729E-3</v>
      </c>
      <c r="D2026" s="28">
        <v>-2.9181703345598502E-3</v>
      </c>
      <c r="E2026" s="28">
        <v>-1.7002242596780999E-3</v>
      </c>
      <c r="F2026" s="28">
        <v>-4.0805464510726003E-3</v>
      </c>
      <c r="G2026" s="28">
        <v>-3.01345272650296E-3</v>
      </c>
    </row>
    <row r="2027" spans="1:7" x14ac:dyDescent="0.3">
      <c r="A2027" s="3">
        <v>20170505</v>
      </c>
      <c r="B2027" s="28">
        <v>-1.3530127009816E-2</v>
      </c>
      <c r="C2027" s="28">
        <v>-6.68179779621307E-3</v>
      </c>
      <c r="D2027" s="28">
        <v>-1.3913801333539999E-2</v>
      </c>
      <c r="E2027" s="28">
        <v>-1.3737226254196401E-3</v>
      </c>
      <c r="F2027" s="28">
        <v>-7.08179213620822E-3</v>
      </c>
      <c r="G2027" s="28">
        <v>-1.33530555156527E-2</v>
      </c>
    </row>
    <row r="2028" spans="1:7" x14ac:dyDescent="0.3">
      <c r="A2028" s="3">
        <v>20170508</v>
      </c>
      <c r="B2028" s="28">
        <v>-2.04211238325685E-2</v>
      </c>
      <c r="C2028" s="28">
        <v>-7.6793273242699101E-3</v>
      </c>
      <c r="D2028" s="28">
        <v>-2.18499106289477E-2</v>
      </c>
      <c r="E2028" s="28">
        <v>-1.43072172966158E-2</v>
      </c>
      <c r="F2028" s="28">
        <v>-1.1326642841968E-3</v>
      </c>
      <c r="G2028" s="28">
        <v>-1.7737528708481401E-2</v>
      </c>
    </row>
    <row r="2029" spans="1:7" x14ac:dyDescent="0.3">
      <c r="A2029" s="3">
        <v>20170509</v>
      </c>
      <c r="B2029" s="28">
        <v>6.7637252917196701E-3</v>
      </c>
      <c r="C2029" s="28">
        <v>-3.3682803461362099E-3</v>
      </c>
      <c r="D2029" s="28">
        <v>3.7513872908593298E-3</v>
      </c>
      <c r="E2029" s="28">
        <v>-1.34843529010677E-3</v>
      </c>
      <c r="F2029" s="28">
        <v>-1.0564459884583699E-4</v>
      </c>
      <c r="G2029" s="28">
        <v>1.9671343414025102E-3</v>
      </c>
    </row>
    <row r="2030" spans="1:7" x14ac:dyDescent="0.3">
      <c r="A2030" s="3">
        <v>20170510</v>
      </c>
      <c r="B2030" s="28">
        <v>-1.16454325797454E-2</v>
      </c>
      <c r="C2030" s="28">
        <v>-6.8325563984803798E-3</v>
      </c>
      <c r="D2030" s="28">
        <v>-1.32873210954054E-2</v>
      </c>
      <c r="E2030" s="28">
        <v>-4.0686914643883699E-3</v>
      </c>
      <c r="F2030" s="28">
        <v>3.2705085226766599E-3</v>
      </c>
      <c r="G2030" s="28">
        <v>-2.1733509230307702E-2</v>
      </c>
    </row>
    <row r="2031" spans="1:7" x14ac:dyDescent="0.3">
      <c r="A2031" s="3">
        <v>20170511</v>
      </c>
      <c r="B2031" s="28">
        <v>-3.6869888263732198E-3</v>
      </c>
      <c r="C2031" s="28">
        <v>1.1908425772678699E-3</v>
      </c>
      <c r="D2031" s="28">
        <v>7.2567764483107697E-4</v>
      </c>
      <c r="E2031" s="28">
        <v>8.5260045089593107E-3</v>
      </c>
      <c r="F2031" s="28">
        <v>4.9087958209726697E-3</v>
      </c>
      <c r="G2031" s="28">
        <v>4.5400263498785697E-3</v>
      </c>
    </row>
    <row r="2032" spans="1:7" x14ac:dyDescent="0.3">
      <c r="A2032" s="3">
        <v>20170512</v>
      </c>
      <c r="B2032" s="28">
        <v>-3.7756537803054499E-3</v>
      </c>
      <c r="C2032" s="28">
        <v>4.78946302909284E-3</v>
      </c>
      <c r="D2032" s="28">
        <v>-1.8545595111228901E-3</v>
      </c>
      <c r="E2032" s="28">
        <v>2.4161541887878801E-3</v>
      </c>
      <c r="F2032" s="28">
        <v>1.85493070058728E-2</v>
      </c>
      <c r="G2032" s="28">
        <v>-4.09126824103478E-4</v>
      </c>
    </row>
    <row r="2033" spans="1:7" x14ac:dyDescent="0.3">
      <c r="A2033" s="3">
        <v>20170515</v>
      </c>
      <c r="B2033" s="28">
        <v>1.3840962826460501E-2</v>
      </c>
      <c r="C2033" s="28">
        <v>1.08837531634891E-2</v>
      </c>
      <c r="D2033" s="28">
        <v>8.4772624936664091E-3</v>
      </c>
      <c r="E2033" s="28">
        <v>5.6254615511111897E-3</v>
      </c>
      <c r="F2033" s="28">
        <v>1.55513393100307E-3</v>
      </c>
      <c r="G2033" s="28">
        <v>3.0963552159025298E-4</v>
      </c>
    </row>
    <row r="2034" spans="1:7" x14ac:dyDescent="0.3">
      <c r="A2034" s="3">
        <v>20170516</v>
      </c>
      <c r="B2034" s="28">
        <v>2.2867113892101699E-2</v>
      </c>
      <c r="C2034" s="28">
        <v>1.7791877756872101E-2</v>
      </c>
      <c r="D2034" s="28">
        <v>2.0804810579700201E-2</v>
      </c>
      <c r="E2034" s="28">
        <v>1.6466122328057699E-2</v>
      </c>
      <c r="F2034" s="28">
        <v>1.8671896005155201E-4</v>
      </c>
      <c r="G2034" s="28">
        <v>1.48347882142577E-2</v>
      </c>
    </row>
    <row r="2035" spans="1:7" x14ac:dyDescent="0.3">
      <c r="A2035" s="3">
        <v>20170517</v>
      </c>
      <c r="B2035" s="28">
        <v>-1.8691357369808601E-3</v>
      </c>
      <c r="C2035" s="28">
        <v>-5.8014042591967904E-3</v>
      </c>
      <c r="D2035" s="28">
        <v>-6.5056658809814396E-4</v>
      </c>
      <c r="E2035" s="28">
        <v>-8.6551887401514899E-3</v>
      </c>
      <c r="F2035" s="28">
        <v>-6.7160345828885604E-3</v>
      </c>
      <c r="G2035" s="28">
        <v>1.7242435593556699E-3</v>
      </c>
    </row>
    <row r="2036" spans="1:7" x14ac:dyDescent="0.3">
      <c r="A2036" s="3">
        <v>20170518</v>
      </c>
      <c r="B2036" s="28">
        <v>-4.5018073060183799E-3</v>
      </c>
      <c r="C2036" s="28">
        <v>9.6883753722663805E-5</v>
      </c>
      <c r="D2036" s="28">
        <v>-6.9046548757137702E-3</v>
      </c>
      <c r="E2036" s="28">
        <v>-1.84847631390912E-3</v>
      </c>
      <c r="F2036" s="28">
        <v>-4.37365337392236E-3</v>
      </c>
      <c r="G2036" s="28">
        <v>-7.9782722936471602E-3</v>
      </c>
    </row>
    <row r="2037" spans="1:7" x14ac:dyDescent="0.3">
      <c r="A2037" s="3">
        <v>20170519</v>
      </c>
      <c r="B2037" s="28">
        <v>-2.1279668053738798E-3</v>
      </c>
      <c r="C2037" s="28">
        <v>1.9609956816744501E-3</v>
      </c>
      <c r="D2037" s="28">
        <v>-4.20116554288351E-4</v>
      </c>
      <c r="E2037" s="28">
        <v>1.0860344997418199E-2</v>
      </c>
      <c r="F2037" s="28">
        <v>1.14266946309632E-3</v>
      </c>
      <c r="G2037" s="28">
        <v>-1.4293226167657899E-3</v>
      </c>
    </row>
    <row r="2038" spans="1:7" x14ac:dyDescent="0.3">
      <c r="A2038" s="3">
        <v>20170522</v>
      </c>
      <c r="B2038" s="28">
        <v>-6.2336555498584802E-3</v>
      </c>
      <c r="C2038" s="28">
        <v>-3.33603282265518E-4</v>
      </c>
      <c r="D2038" s="28">
        <v>-5.7357935625834099E-3</v>
      </c>
      <c r="E2038" s="28">
        <v>2.8663353599959699E-3</v>
      </c>
      <c r="F2038" s="28">
        <v>3.2140508049007502E-3</v>
      </c>
      <c r="G2038" s="28">
        <v>-9.87300638389009E-3</v>
      </c>
    </row>
    <row r="2039" spans="1:7" x14ac:dyDescent="0.3">
      <c r="A2039" s="3">
        <v>20170523</v>
      </c>
      <c r="B2039" s="28">
        <v>-1.9003810888875199E-2</v>
      </c>
      <c r="C2039" s="28">
        <v>-2.4641054695844801E-3</v>
      </c>
      <c r="D2039" s="28">
        <v>-1.5159455612319199E-2</v>
      </c>
      <c r="E2039" s="28">
        <v>2.5485625783435799E-3</v>
      </c>
      <c r="F2039" s="28">
        <v>9.9564883859096492E-3</v>
      </c>
      <c r="G2039" s="28">
        <v>-1.37286433751938E-2</v>
      </c>
    </row>
    <row r="2040" spans="1:7" x14ac:dyDescent="0.3">
      <c r="A2040" s="3">
        <v>20170524</v>
      </c>
      <c r="B2040" s="28">
        <v>5.0975748389785001E-3</v>
      </c>
      <c r="C2040" s="28">
        <v>-2.16949644395937E-4</v>
      </c>
      <c r="D2040" s="28">
        <v>5.0197796636099502E-3</v>
      </c>
      <c r="E2040" s="28">
        <v>-3.46866881001235E-3</v>
      </c>
      <c r="F2040" s="28">
        <v>-9.2846790705484404E-5</v>
      </c>
      <c r="G2040" s="28">
        <v>4.6115259288676798E-3</v>
      </c>
    </row>
    <row r="2041" spans="1:7" x14ac:dyDescent="0.3">
      <c r="A2041" s="3">
        <v>20170525</v>
      </c>
      <c r="B2041" s="28">
        <v>5.1127978125257104E-3</v>
      </c>
      <c r="C2041" s="28">
        <v>1.12706984890139E-3</v>
      </c>
      <c r="D2041" s="28">
        <v>4.6322136449656803E-3</v>
      </c>
      <c r="E2041" s="28">
        <v>4.0027135757618902E-3</v>
      </c>
      <c r="F2041" s="28">
        <v>3.6924527904071802E-2</v>
      </c>
      <c r="G2041" s="28">
        <v>1.0699527597262001E-2</v>
      </c>
    </row>
    <row r="2042" spans="1:7" x14ac:dyDescent="0.3">
      <c r="A2042" s="3">
        <v>20170526</v>
      </c>
      <c r="B2042" s="28">
        <v>-6.1901515132649102E-3</v>
      </c>
      <c r="C2042" s="28">
        <v>-3.0290026948717702E-3</v>
      </c>
      <c r="D2042" s="28">
        <v>-4.1689095004278903E-3</v>
      </c>
      <c r="E2042" s="28">
        <v>2.7859362480761301E-3</v>
      </c>
      <c r="F2042" s="28">
        <v>-2.5941715572476102E-3</v>
      </c>
      <c r="G2042" s="28">
        <v>7.0580210843120104E-6</v>
      </c>
    </row>
    <row r="2043" spans="1:7" x14ac:dyDescent="0.3">
      <c r="A2043" s="3">
        <v>20170531</v>
      </c>
      <c r="B2043" s="28">
        <v>-1.96078732734478E-3</v>
      </c>
      <c r="C2043" s="28">
        <v>1.19820648839913E-3</v>
      </c>
      <c r="D2043" s="28">
        <v>-1.12110139748773E-4</v>
      </c>
      <c r="E2043" s="28">
        <v>7.4827897495481302E-5</v>
      </c>
      <c r="F2043" s="28">
        <v>5.3591844209389004E-3</v>
      </c>
      <c r="G2043" s="28">
        <v>9.1039917621515097E-4</v>
      </c>
    </row>
    <row r="2044" spans="1:7" x14ac:dyDescent="0.3">
      <c r="A2044" s="3">
        <v>20170601</v>
      </c>
      <c r="B2044" s="28">
        <v>-1.23400211432947E-2</v>
      </c>
      <c r="C2044" s="28">
        <v>-2.0920736141213999E-5</v>
      </c>
      <c r="D2044" s="28">
        <v>-7.1481721014961296E-3</v>
      </c>
      <c r="E2044" s="28">
        <v>-1.1391690435385399E-3</v>
      </c>
      <c r="F2044" s="28">
        <v>3.2408941132272698E-3</v>
      </c>
      <c r="G2044" s="28">
        <v>-1.19998887594487E-2</v>
      </c>
    </row>
    <row r="2045" spans="1:7" x14ac:dyDescent="0.3">
      <c r="A2045" s="3">
        <v>20170602</v>
      </c>
      <c r="B2045" s="28">
        <v>8.6399959542821595E-3</v>
      </c>
      <c r="C2045" s="28">
        <v>-2.51796626550632E-3</v>
      </c>
      <c r="D2045" s="28">
        <v>7.4762844588654098E-3</v>
      </c>
      <c r="E2045" s="28">
        <v>-1.58411570448234E-3</v>
      </c>
      <c r="F2045" s="28">
        <v>-6.8653763388069299E-3</v>
      </c>
      <c r="G2045" s="28">
        <v>6.1808199237253902E-3</v>
      </c>
    </row>
    <row r="2046" spans="1:7" x14ac:dyDescent="0.3">
      <c r="A2046" s="3">
        <v>20170605</v>
      </c>
      <c r="B2046" s="28">
        <v>7.1515962034335301E-3</v>
      </c>
      <c r="C2046" s="28">
        <v>-4.8911242378205403E-3</v>
      </c>
      <c r="D2046" s="28">
        <v>4.28840946340727E-3</v>
      </c>
      <c r="E2046" s="28">
        <v>-7.2145414089030003E-4</v>
      </c>
      <c r="F2046" s="28">
        <v>-8.5439529209983302E-3</v>
      </c>
      <c r="G2046" s="28">
        <v>3.4622811125629201E-3</v>
      </c>
    </row>
    <row r="2047" spans="1:7" x14ac:dyDescent="0.3">
      <c r="A2047" s="3">
        <v>20170606</v>
      </c>
      <c r="B2047" s="28">
        <v>7.0679910726886503E-3</v>
      </c>
      <c r="C2047" s="28">
        <v>6.20764467649815E-3</v>
      </c>
      <c r="D2047" s="28">
        <v>6.6509550227960299E-3</v>
      </c>
      <c r="E2047" s="28">
        <v>1.5632804202703701E-2</v>
      </c>
      <c r="F2047" s="28">
        <v>5.7263381131789897E-3</v>
      </c>
      <c r="G2047" s="28">
        <v>2.83337376120647E-3</v>
      </c>
    </row>
    <row r="2048" spans="1:7" x14ac:dyDescent="0.3">
      <c r="A2048" s="3">
        <v>20170607</v>
      </c>
      <c r="B2048" s="28">
        <v>1.94816100249409E-2</v>
      </c>
      <c r="C2048" s="28">
        <v>1.6515357288295299E-2</v>
      </c>
      <c r="D2048" s="28">
        <v>1.6565778655652001E-2</v>
      </c>
      <c r="E2048" s="28">
        <v>1.7460075715439199E-2</v>
      </c>
      <c r="F2048" s="28">
        <v>8.5320843048435693E-3</v>
      </c>
      <c r="G2048" s="28">
        <v>1.5247966408045001E-2</v>
      </c>
    </row>
    <row r="2049" spans="1:7" x14ac:dyDescent="0.3">
      <c r="A2049" s="3">
        <v>20170608</v>
      </c>
      <c r="B2049" s="28">
        <v>2.7350614227042501E-3</v>
      </c>
      <c r="C2049" s="28">
        <v>1.0770110035164201E-2</v>
      </c>
      <c r="D2049" s="28">
        <v>3.9317003945861101E-3</v>
      </c>
      <c r="E2049" s="28">
        <v>1.75932153326477E-2</v>
      </c>
      <c r="F2049" s="28">
        <v>5.9460176257679796E-3</v>
      </c>
      <c r="G2049" s="28">
        <v>1.42167528743942E-5</v>
      </c>
    </row>
    <row r="2050" spans="1:7" x14ac:dyDescent="0.3">
      <c r="A2050" s="3">
        <v>20170609</v>
      </c>
      <c r="B2050" s="28">
        <v>4.9213707200183397E-3</v>
      </c>
      <c r="C2050" s="28">
        <v>1.1803411524209E-3</v>
      </c>
      <c r="D2050" s="28">
        <v>6.2799144595102798E-3</v>
      </c>
      <c r="E2050" s="28">
        <v>3.0609682683143901E-3</v>
      </c>
      <c r="F2050" s="28">
        <v>3.6792924250670898E-3</v>
      </c>
      <c r="G2050" s="28">
        <v>5.0520556197940396E-3</v>
      </c>
    </row>
    <row r="2051" spans="1:7" x14ac:dyDescent="0.3">
      <c r="A2051" s="3">
        <v>20170612</v>
      </c>
      <c r="B2051" s="28">
        <v>-1.3125753749646999E-2</v>
      </c>
      <c r="C2051" s="28">
        <v>2.62036121663267E-3</v>
      </c>
      <c r="D2051" s="28">
        <v>-8.0784903856254697E-3</v>
      </c>
      <c r="E2051" s="28">
        <v>8.8231533233240605E-3</v>
      </c>
      <c r="F2051" s="28">
        <v>-2.33266123742448E-3</v>
      </c>
      <c r="G2051" s="28">
        <v>-9.0316659261050498E-3</v>
      </c>
    </row>
    <row r="2052" spans="1:7" x14ac:dyDescent="0.3">
      <c r="A2052" s="3">
        <v>20170613</v>
      </c>
      <c r="B2052" s="28">
        <v>7.6844910591571001E-3</v>
      </c>
      <c r="C2052" s="28">
        <v>5.6898776384695701E-3</v>
      </c>
      <c r="D2052" s="28">
        <v>9.9083120345622097E-3</v>
      </c>
      <c r="E2052" s="28">
        <v>9.6455968144651199E-4</v>
      </c>
      <c r="F2052" s="28">
        <v>-6.6567591737208998E-4</v>
      </c>
      <c r="G2052" s="28">
        <v>1.0984806113194599E-2</v>
      </c>
    </row>
    <row r="2053" spans="1:7" x14ac:dyDescent="0.3">
      <c r="A2053" s="3">
        <v>20170614</v>
      </c>
      <c r="B2053" s="28">
        <v>-6.4726765597064697E-3</v>
      </c>
      <c r="C2053" s="28">
        <v>-9.2681188748425392E-3</v>
      </c>
      <c r="D2053" s="28">
        <v>-6.5636988093088896E-3</v>
      </c>
      <c r="E2053" s="28">
        <v>-1.18721778813513E-2</v>
      </c>
      <c r="F2053" s="28">
        <v>-1.0101637974144E-2</v>
      </c>
      <c r="G2053" s="28">
        <v>-4.7316731129708398E-3</v>
      </c>
    </row>
    <row r="2054" spans="1:7" x14ac:dyDescent="0.3">
      <c r="A2054" s="3">
        <v>20170615</v>
      </c>
      <c r="B2054" s="28">
        <v>1.12021297256622E-2</v>
      </c>
      <c r="C2054" s="28">
        <v>1.95396522680104E-3</v>
      </c>
      <c r="D2054" s="28">
        <v>6.0247548602320403E-3</v>
      </c>
      <c r="E2054" s="28">
        <v>-3.1527356135461E-3</v>
      </c>
      <c r="F2054" s="28">
        <v>-3.7653328176522902E-3</v>
      </c>
      <c r="G2054" s="28">
        <v>4.1294545037793597E-3</v>
      </c>
    </row>
    <row r="2055" spans="1:7" x14ac:dyDescent="0.3">
      <c r="A2055" s="3">
        <v>20170616</v>
      </c>
      <c r="B2055" s="28">
        <v>2.0226766970905898E-3</v>
      </c>
      <c r="C2055" s="28">
        <v>-1.1071076261991201E-3</v>
      </c>
      <c r="D2055" s="28">
        <v>-6.5838791633659999E-4</v>
      </c>
      <c r="E2055" s="28">
        <v>-5.3522229483151896E-3</v>
      </c>
      <c r="F2055" s="28">
        <v>-1.59559653444813E-4</v>
      </c>
      <c r="G2055" s="28">
        <v>-8.7096168152608401E-4</v>
      </c>
    </row>
    <row r="2056" spans="1:7" x14ac:dyDescent="0.3">
      <c r="A2056" s="3">
        <v>20170619</v>
      </c>
      <c r="B2056" s="28">
        <v>7.25875723662508E-3</v>
      </c>
      <c r="C2056" s="28">
        <v>4.8064239328082896E-3</v>
      </c>
      <c r="D2056" s="28">
        <v>8.1636752844519798E-3</v>
      </c>
      <c r="E2056" s="28">
        <v>1.4760439862737E-2</v>
      </c>
      <c r="F2056" s="28">
        <v>1.32320004240179E-2</v>
      </c>
      <c r="G2056" s="28">
        <v>6.7025264596552604E-3</v>
      </c>
    </row>
    <row r="2057" spans="1:7" x14ac:dyDescent="0.3">
      <c r="A2057" s="3">
        <v>20170620</v>
      </c>
      <c r="B2057" s="28">
        <v>2.0342531041867701E-3</v>
      </c>
      <c r="C2057" s="28">
        <v>-5.8701235477416902E-3</v>
      </c>
      <c r="D2057" s="28">
        <v>1.2929361839937E-3</v>
      </c>
      <c r="E2057" s="28">
        <v>-3.2964021553422299E-3</v>
      </c>
      <c r="F2057" s="28">
        <v>-2.2232343174524698E-3</v>
      </c>
      <c r="G2057" s="28">
        <v>1.88031262013332E-3</v>
      </c>
    </row>
    <row r="2058" spans="1:7" x14ac:dyDescent="0.3">
      <c r="A2058" s="3">
        <v>20170621</v>
      </c>
      <c r="B2058" s="28">
        <v>8.3192762644679705E-3</v>
      </c>
      <c r="C2058" s="28">
        <v>1.2061337355403901E-2</v>
      </c>
      <c r="D2058" s="28">
        <v>1.04574172368571E-2</v>
      </c>
      <c r="E2058" s="28">
        <v>2.1381839023048198E-2</v>
      </c>
      <c r="F2058" s="28">
        <v>6.71564149753579E-3</v>
      </c>
      <c r="G2058" s="28">
        <v>3.7273608531717202E-3</v>
      </c>
    </row>
    <row r="2059" spans="1:7" x14ac:dyDescent="0.3">
      <c r="A2059" s="3">
        <v>20170622</v>
      </c>
      <c r="B2059" s="28">
        <v>-1.10956613103891E-2</v>
      </c>
      <c r="C2059" s="28">
        <v>-1.19129732820163E-2</v>
      </c>
      <c r="D2059" s="28">
        <v>-8.7919776554948904E-3</v>
      </c>
      <c r="E2059" s="28">
        <v>-5.7970821298827802E-3</v>
      </c>
      <c r="F2059" s="28">
        <v>8.6752588755789808E-3</v>
      </c>
      <c r="G2059" s="28">
        <v>-7.3671411504277803E-3</v>
      </c>
    </row>
    <row r="2060" spans="1:7" x14ac:dyDescent="0.3">
      <c r="A2060" s="3">
        <v>20170623</v>
      </c>
      <c r="B2060" s="28">
        <v>6.9509976038431296E-3</v>
      </c>
      <c r="C2060" s="28">
        <v>8.5149013992389493E-3</v>
      </c>
      <c r="D2060" s="28">
        <v>7.17074583401155E-3</v>
      </c>
      <c r="E2060" s="28">
        <v>1.27260795988531E-2</v>
      </c>
      <c r="F2060" s="28">
        <v>8.5012426142493606E-3</v>
      </c>
      <c r="G2060" s="28">
        <v>4.0797413237201501E-3</v>
      </c>
    </row>
    <row r="2061" spans="1:7" x14ac:dyDescent="0.3">
      <c r="A2061" s="3">
        <v>20170626</v>
      </c>
      <c r="B2061" s="28">
        <v>1.6452748617858001E-2</v>
      </c>
      <c r="C2061" s="28">
        <v>1.3752187846223901E-2</v>
      </c>
      <c r="D2061" s="28">
        <v>1.8079827810822801E-2</v>
      </c>
      <c r="E2061" s="28">
        <v>1.47306800453547E-2</v>
      </c>
      <c r="F2061" s="28">
        <v>1.0612303576060401E-2</v>
      </c>
      <c r="G2061" s="28">
        <v>1.5758162317676901E-2</v>
      </c>
    </row>
    <row r="2062" spans="1:7" x14ac:dyDescent="0.3">
      <c r="A2062" s="3">
        <v>20170627</v>
      </c>
      <c r="B2062" s="28">
        <v>-5.8690757965961795E-4</v>
      </c>
      <c r="C2062" s="28">
        <v>2.6962150382875698E-3</v>
      </c>
      <c r="D2062" s="28">
        <v>-1.7835405763653202E-5</v>
      </c>
      <c r="E2062" s="28">
        <v>3.18085785789718E-3</v>
      </c>
      <c r="F2062" s="28">
        <v>2.4610535094000299E-3</v>
      </c>
      <c r="G2062" s="28">
        <v>2.3931039253683399E-4</v>
      </c>
    </row>
    <row r="2063" spans="1:7" x14ac:dyDescent="0.3">
      <c r="A2063" s="3">
        <v>20170628</v>
      </c>
      <c r="B2063" s="28">
        <v>-7.9223092153704201E-3</v>
      </c>
      <c r="C2063" s="28">
        <v>-8.8803731551344908E-3</v>
      </c>
      <c r="D2063" s="28">
        <v>-8.2711275066358406E-3</v>
      </c>
      <c r="E2063" s="28">
        <v>-1.40746988281661E-2</v>
      </c>
      <c r="F2063" s="28">
        <v>-5.32233162155524E-3</v>
      </c>
      <c r="G2063" s="28">
        <v>-2.9028317203235099E-3</v>
      </c>
    </row>
    <row r="2064" spans="1:7" x14ac:dyDescent="0.3">
      <c r="A2064" s="3">
        <v>20170629</v>
      </c>
      <c r="B2064" s="28">
        <v>1.22667420497059E-2</v>
      </c>
      <c r="C2064" s="28">
        <v>6.1860217737843802E-3</v>
      </c>
      <c r="D2064" s="28">
        <v>7.8949550198488296E-3</v>
      </c>
      <c r="E2064" s="28">
        <v>5.2617157782477702E-3</v>
      </c>
      <c r="F2064" s="28">
        <v>6.1371542805301396E-3</v>
      </c>
      <c r="G2064" s="28">
        <v>4.7710911907355201E-3</v>
      </c>
    </row>
    <row r="2065" spans="1:7" x14ac:dyDescent="0.3">
      <c r="A2065" s="3">
        <v>20170630</v>
      </c>
      <c r="B2065" s="28">
        <v>-8.1544952172210204E-4</v>
      </c>
      <c r="C2065" s="28">
        <v>3.7833874744691398E-3</v>
      </c>
      <c r="D2065" s="28">
        <v>9.0114528545786297E-4</v>
      </c>
      <c r="E2065" s="28">
        <v>4.2481556271889102E-3</v>
      </c>
      <c r="F2065" s="28">
        <v>-2.59995918874462E-3</v>
      </c>
      <c r="G2065" s="28">
        <v>1.50120591858234E-3</v>
      </c>
    </row>
    <row r="2066" spans="1:7" x14ac:dyDescent="0.3">
      <c r="A2066" s="3">
        <v>20170703</v>
      </c>
      <c r="B2066" s="28">
        <v>-8.2584552357375897E-4</v>
      </c>
      <c r="C2066" s="28">
        <v>-2.5244682783293298E-3</v>
      </c>
      <c r="D2066" s="28">
        <v>-4.0295770081461698E-3</v>
      </c>
      <c r="E2066" s="28">
        <v>-1.15091129798528E-2</v>
      </c>
      <c r="F2066" s="28">
        <v>-4.5878104740842401E-3</v>
      </c>
      <c r="G2066" s="28">
        <v>6.8596961927329201E-3</v>
      </c>
    </row>
    <row r="2067" spans="1:7" x14ac:dyDescent="0.3">
      <c r="A2067" s="3">
        <v>20170704</v>
      </c>
      <c r="B2067" s="28">
        <v>-3.9478004893822599E-4</v>
      </c>
      <c r="C2067" s="28">
        <v>-9.4630125409806004E-3</v>
      </c>
      <c r="D2067" s="28">
        <v>2.49369458364757E-4</v>
      </c>
      <c r="E2067" s="28">
        <v>-1.32303015005052E-2</v>
      </c>
      <c r="F2067" s="28">
        <v>-1.0192697968370201E-2</v>
      </c>
      <c r="G2067" s="28">
        <v>-4.5851433686805798E-3</v>
      </c>
    </row>
    <row r="2068" spans="1:7" x14ac:dyDescent="0.3">
      <c r="A2068" s="3">
        <v>20170705</v>
      </c>
      <c r="B2068" s="28">
        <v>6.1027126829477996E-3</v>
      </c>
      <c r="C2068" s="28">
        <v>3.9373844359115399E-3</v>
      </c>
      <c r="D2068" s="28">
        <v>8.5921623440416307E-3</v>
      </c>
      <c r="E2068" s="28">
        <v>1.3627624320208699E-2</v>
      </c>
      <c r="F2068" s="28">
        <v>1.54800338588593E-2</v>
      </c>
      <c r="G2068" s="28">
        <v>7.9337725835288506E-3</v>
      </c>
    </row>
    <row r="2069" spans="1:7" x14ac:dyDescent="0.3">
      <c r="A2069" s="3">
        <v>20170706</v>
      </c>
      <c r="B2069" s="28">
        <v>-1.9052254784488801E-3</v>
      </c>
      <c r="C2069" s="28">
        <v>-8.2237505981563892E-3</v>
      </c>
      <c r="D2069" s="28">
        <v>2.44119163339611E-3</v>
      </c>
      <c r="E2069" s="28">
        <v>-5.5124571633019502E-3</v>
      </c>
      <c r="F2069" s="28">
        <v>3.02879768296851E-3</v>
      </c>
      <c r="G2069" s="28">
        <v>4.1227209780745899E-3</v>
      </c>
    </row>
    <row r="2070" spans="1:7" x14ac:dyDescent="0.3">
      <c r="A2070" s="3">
        <v>20170707</v>
      </c>
      <c r="B2070" s="28">
        <v>-3.4593136695943902E-4</v>
      </c>
      <c r="C2070" s="28">
        <v>-4.4619243753189E-3</v>
      </c>
      <c r="D2070" s="28">
        <v>7.6829195493727405E-4</v>
      </c>
      <c r="E2070" s="28">
        <v>-9.8746204764510008E-3</v>
      </c>
      <c r="F2070" s="28">
        <v>1.36864174425616E-3</v>
      </c>
      <c r="G2070" s="28">
        <v>8.71606703407974E-3</v>
      </c>
    </row>
    <row r="2071" spans="1:7" x14ac:dyDescent="0.3">
      <c r="A2071" s="3">
        <v>20170710</v>
      </c>
      <c r="B2071" s="28">
        <v>-9.0570316421311192E-3</v>
      </c>
      <c r="C2071" s="28">
        <v>-6.3299405448311698E-3</v>
      </c>
      <c r="D2071" s="28">
        <v>-8.2719904874771193E-3</v>
      </c>
      <c r="E2071" s="28">
        <v>4.9760121136728898E-3</v>
      </c>
      <c r="F2071" s="28">
        <v>2.3103635960238702E-3</v>
      </c>
      <c r="G2071" s="28">
        <v>2.12364425233917E-3</v>
      </c>
    </row>
    <row r="2072" spans="1:7" x14ac:dyDescent="0.3">
      <c r="A2072" s="3">
        <v>20170711</v>
      </c>
      <c r="B2072" s="28">
        <v>-7.5417558714267899E-3</v>
      </c>
      <c r="C2072" s="28">
        <v>-1.87540277741378E-3</v>
      </c>
      <c r="D2072" s="28">
        <v>-5.7218311307210496E-3</v>
      </c>
      <c r="E2072" s="28">
        <v>1.5400990452606201E-2</v>
      </c>
      <c r="F2072" s="28">
        <v>1.1691634403822E-2</v>
      </c>
      <c r="G2072" s="28">
        <v>-1.20882584474204E-2</v>
      </c>
    </row>
    <row r="2073" spans="1:7" x14ac:dyDescent="0.3">
      <c r="A2073" s="3">
        <v>20170712</v>
      </c>
      <c r="B2073" s="28">
        <v>-2.02018962496304E-3</v>
      </c>
      <c r="C2073" s="28">
        <v>-8.2632027246788906E-3</v>
      </c>
      <c r="D2073" s="28">
        <v>-2.4775109462665899E-3</v>
      </c>
      <c r="E2073" s="28">
        <v>-1.10447288757236E-2</v>
      </c>
      <c r="F2073" s="28">
        <v>1.18437279647766E-3</v>
      </c>
      <c r="G2073" s="28">
        <v>2.0742760380715801E-3</v>
      </c>
    </row>
    <row r="2074" spans="1:7" x14ac:dyDescent="0.3">
      <c r="A2074" s="3">
        <v>20170713</v>
      </c>
      <c r="B2074" s="28">
        <v>-9.8302581927355004E-4</v>
      </c>
      <c r="C2074" s="28">
        <v>6.45775093620337E-3</v>
      </c>
      <c r="D2074" s="28">
        <v>-2.7054873287350002E-4</v>
      </c>
      <c r="E2074" s="28">
        <v>-1.5439100236934401E-4</v>
      </c>
      <c r="F2074" s="28">
        <v>1.62100506103145E-2</v>
      </c>
      <c r="G2074" s="28">
        <v>7.9456860486689408E-3</v>
      </c>
    </row>
    <row r="2075" spans="1:7" x14ac:dyDescent="0.3">
      <c r="A2075" s="3">
        <v>20170714</v>
      </c>
      <c r="B2075" s="28">
        <v>-2.24719045027297E-3</v>
      </c>
      <c r="C2075" s="28">
        <v>-4.7279248565535101E-3</v>
      </c>
      <c r="D2075" s="28">
        <v>3.2658584771003401E-3</v>
      </c>
      <c r="E2075" s="28">
        <v>2.7258070989601398E-3</v>
      </c>
      <c r="F2075" s="28">
        <v>8.4452488813145307E-3</v>
      </c>
      <c r="G2075" s="28">
        <v>-3.2540588321127197E-5</v>
      </c>
    </row>
    <row r="2076" spans="1:7" x14ac:dyDescent="0.3">
      <c r="A2076" s="3">
        <v>20170717</v>
      </c>
      <c r="B2076" s="28">
        <v>-4.1049557597764602E-2</v>
      </c>
      <c r="C2076" s="28">
        <v>-2.7195501132106E-2</v>
      </c>
      <c r="D2076" s="28">
        <v>-3.0691702646430799E-2</v>
      </c>
      <c r="E2076" s="28">
        <v>-2.1814727647378601E-2</v>
      </c>
      <c r="F2076" s="28">
        <v>-6.2850025487986801E-4</v>
      </c>
      <c r="G2076" s="28">
        <v>-2.5317189558082501E-2</v>
      </c>
    </row>
    <row r="2077" spans="1:7" x14ac:dyDescent="0.3">
      <c r="A2077" s="3">
        <v>20170718</v>
      </c>
      <c r="B2077" s="28">
        <v>2.3271569218657299E-3</v>
      </c>
      <c r="C2077" s="28">
        <v>-4.2915984701100401E-4</v>
      </c>
      <c r="D2077" s="28">
        <v>3.00503882300496E-3</v>
      </c>
      <c r="E2077" s="28">
        <v>-4.7997046287276098E-4</v>
      </c>
      <c r="F2077" s="28">
        <v>-3.1184095784732701E-3</v>
      </c>
      <c r="G2077" s="28">
        <v>1.66816906956033E-2</v>
      </c>
    </row>
    <row r="2078" spans="1:7" x14ac:dyDescent="0.3">
      <c r="A2078" s="3">
        <v>20170719</v>
      </c>
      <c r="B2078" s="28">
        <v>1.8591542966040601E-2</v>
      </c>
      <c r="C2078" s="28">
        <v>8.9570703345498905E-3</v>
      </c>
      <c r="D2078" s="28">
        <v>1.8618358238546299E-2</v>
      </c>
      <c r="E2078" s="28">
        <v>8.3305960011363801E-3</v>
      </c>
      <c r="F2078" s="28">
        <v>1.99110138286221E-2</v>
      </c>
      <c r="G2078" s="28">
        <v>2.3050686404455699E-2</v>
      </c>
    </row>
    <row r="2079" spans="1:7" x14ac:dyDescent="0.3">
      <c r="A2079" s="3">
        <v>20170720</v>
      </c>
      <c r="B2079" s="28">
        <v>6.6265641457134801E-3</v>
      </c>
      <c r="C2079" s="28">
        <v>3.2456196901271498E-3</v>
      </c>
      <c r="D2079" s="28">
        <v>5.6043803234456201E-3</v>
      </c>
      <c r="E2079" s="28">
        <v>1.3519380449797599E-2</v>
      </c>
      <c r="F2079" s="28">
        <v>1.82712529334156E-3</v>
      </c>
      <c r="G2079" s="28">
        <v>4.0625071346436E-3</v>
      </c>
    </row>
    <row r="2080" spans="1:7" x14ac:dyDescent="0.3">
      <c r="A2080" s="3">
        <v>20170721</v>
      </c>
      <c r="B2080" s="28">
        <v>5.3610421510039401E-4</v>
      </c>
      <c r="C2080" s="28">
        <v>-3.5523376417910899E-3</v>
      </c>
      <c r="D2080" s="28">
        <v>2.5081353146327199E-3</v>
      </c>
      <c r="E2080" s="28">
        <v>2.8811536662591798E-3</v>
      </c>
      <c r="F2080" s="28">
        <v>-1.22906765170833E-2</v>
      </c>
      <c r="G2080" s="28">
        <v>4.9716329643214596E-3</v>
      </c>
    </row>
    <row r="2081" spans="1:7" x14ac:dyDescent="0.3">
      <c r="A2081" s="3">
        <v>20170724</v>
      </c>
      <c r="B2081" s="28">
        <v>6.2694786028861102E-3</v>
      </c>
      <c r="C2081" s="28">
        <v>1.5073102495222299E-3</v>
      </c>
      <c r="D2081" s="28">
        <v>5.6536792953600402E-3</v>
      </c>
      <c r="E2081" s="28">
        <v>1.2984728845195999E-2</v>
      </c>
      <c r="F2081" s="28">
        <v>5.3797765263611597E-3</v>
      </c>
      <c r="G2081" s="28">
        <v>2.0463967851045198E-3</v>
      </c>
    </row>
    <row r="2082" spans="1:7" x14ac:dyDescent="0.3">
      <c r="A2082" s="3">
        <v>20170725</v>
      </c>
      <c r="B2082" s="28">
        <v>-6.51230010473369E-3</v>
      </c>
      <c r="C2082" s="28">
        <v>-1.34251024844975E-3</v>
      </c>
      <c r="D2082" s="28">
        <v>-6.9514324285862399E-3</v>
      </c>
      <c r="E2082" s="28">
        <v>-3.7067925200408602E-3</v>
      </c>
      <c r="F2082" s="28">
        <v>-4.8275067884124001E-3</v>
      </c>
      <c r="G2082" s="28">
        <v>-6.8402067096107301E-3</v>
      </c>
    </row>
    <row r="2083" spans="1:7" x14ac:dyDescent="0.3">
      <c r="A2083" s="3">
        <v>20170726</v>
      </c>
      <c r="B2083" s="28">
        <v>-6.48147420820353E-3</v>
      </c>
      <c r="C2083" s="28">
        <v>-1.1212332578241601E-2</v>
      </c>
      <c r="D2083" s="28">
        <v>-7.3632346383986401E-3</v>
      </c>
      <c r="E2083" s="28">
        <v>-1.2786954531305E-2</v>
      </c>
      <c r="F2083" s="28">
        <v>-7.87911132668606E-4</v>
      </c>
      <c r="G2083" s="28">
        <v>3.7762644112673801E-3</v>
      </c>
    </row>
    <row r="2084" spans="1:7" x14ac:dyDescent="0.3">
      <c r="A2084" s="3">
        <v>20170727</v>
      </c>
      <c r="B2084" s="28">
        <v>1.9670553221474599E-2</v>
      </c>
      <c r="C2084" s="28">
        <v>8.8198160941363301E-3</v>
      </c>
      <c r="D2084" s="28">
        <v>6.8886424059282601E-3</v>
      </c>
      <c r="E2084" s="28">
        <v>-2.0840513073244501E-3</v>
      </c>
      <c r="F2084" s="28">
        <v>1.53383544532981E-3</v>
      </c>
      <c r="G2084" s="28">
        <v>-2.8844475552841499E-3</v>
      </c>
    </row>
    <row r="2085" spans="1:7" x14ac:dyDescent="0.3">
      <c r="A2085" s="3">
        <v>20170728</v>
      </c>
      <c r="B2085" s="28">
        <v>-1.0266298841454199E-3</v>
      </c>
      <c r="C2085" s="28">
        <v>2.08921115238522E-3</v>
      </c>
      <c r="D2085" s="28">
        <v>5.20308953942639E-4</v>
      </c>
      <c r="E2085" s="28">
        <v>1.17915995350347E-2</v>
      </c>
      <c r="F2085" s="28">
        <v>-1.02819553802174E-3</v>
      </c>
      <c r="G2085" s="28">
        <v>7.2260412975496402E-3</v>
      </c>
    </row>
    <row r="2086" spans="1:7" x14ac:dyDescent="0.3">
      <c r="A2086" s="3">
        <v>20170731</v>
      </c>
      <c r="B2086" s="28">
        <v>2.8356373886477102E-3</v>
      </c>
      <c r="C2086" s="28">
        <v>6.0201823832302104E-3</v>
      </c>
      <c r="D2086" s="28">
        <v>3.2532638577643701E-3</v>
      </c>
      <c r="E2086" s="28">
        <v>3.4437730579155901E-3</v>
      </c>
      <c r="F2086" s="28">
        <v>2.6537561613984302E-4</v>
      </c>
      <c r="G2086" s="28">
        <v>1.8373270113484601E-2</v>
      </c>
    </row>
    <row r="2087" spans="1:7" x14ac:dyDescent="0.3">
      <c r="A2087" s="3">
        <v>20170801</v>
      </c>
      <c r="B2087" s="28">
        <v>-2.2554385149808299E-3</v>
      </c>
      <c r="C2087" s="28">
        <v>-3.4610438065598798E-4</v>
      </c>
      <c r="D2087" s="28">
        <v>-1.0367670696668099E-3</v>
      </c>
      <c r="E2087" s="28">
        <v>2.25441280716966E-3</v>
      </c>
      <c r="F2087" s="28">
        <v>1.77343440703372E-2</v>
      </c>
      <c r="G2087" s="28">
        <v>-9.27911807838513E-4</v>
      </c>
    </row>
    <row r="2088" spans="1:7" x14ac:dyDescent="0.3">
      <c r="A2088" s="3">
        <v>20170802</v>
      </c>
      <c r="B2088" s="28">
        <v>-8.7907299387725499E-3</v>
      </c>
      <c r="C2088" s="28">
        <v>-8.40455625636982E-3</v>
      </c>
      <c r="D2088" s="28">
        <v>-8.2429764343665193E-3</v>
      </c>
      <c r="E2088" s="28">
        <v>-5.6341266661023301E-3</v>
      </c>
      <c r="F2088" s="28">
        <v>2.5799198099280998E-3</v>
      </c>
      <c r="G2088" s="28">
        <v>-3.7881207236981E-3</v>
      </c>
    </row>
    <row r="2089" spans="1:7" x14ac:dyDescent="0.3">
      <c r="A2089" s="3">
        <v>20170803</v>
      </c>
      <c r="B2089" s="28">
        <v>-6.0269394838721102E-3</v>
      </c>
      <c r="C2089" s="28">
        <v>-3.3745973183653801E-3</v>
      </c>
      <c r="D2089" s="28">
        <v>-6.4020241487093201E-3</v>
      </c>
      <c r="E2089" s="28">
        <v>-9.1304133497006699E-3</v>
      </c>
      <c r="F2089" s="28">
        <v>-1.3474812952889499E-2</v>
      </c>
      <c r="G2089" s="28">
        <v>3.81570331002337E-3</v>
      </c>
    </row>
    <row r="2090" spans="1:7" x14ac:dyDescent="0.3">
      <c r="A2090" s="3">
        <v>20170804</v>
      </c>
      <c r="B2090" s="28">
        <v>1.8156436401305499E-3</v>
      </c>
      <c r="C2090" s="28">
        <v>-3.7424406706805199E-3</v>
      </c>
      <c r="D2090" s="28">
        <v>4.2319341009556602E-3</v>
      </c>
      <c r="E2090" s="28">
        <v>-1.0121440811779899E-2</v>
      </c>
      <c r="F2090" s="28">
        <v>-6.7532861229775603E-3</v>
      </c>
      <c r="G2090" s="28">
        <v>-1.46935735420633E-3</v>
      </c>
    </row>
    <row r="2091" spans="1:7" x14ac:dyDescent="0.3">
      <c r="A2091" s="3">
        <v>20170807</v>
      </c>
      <c r="B2091" s="28">
        <v>6.4058096919853398E-3</v>
      </c>
      <c r="C2091" s="28">
        <v>1.2142576135192699E-2</v>
      </c>
      <c r="D2091" s="28">
        <v>5.6102865558956697E-3</v>
      </c>
      <c r="E2091" s="28">
        <v>1.5828612814856501E-2</v>
      </c>
      <c r="F2091" s="28">
        <v>-1.51800294499128E-3</v>
      </c>
      <c r="G2091" s="28">
        <v>1.2311820444045E-2</v>
      </c>
    </row>
    <row r="2092" spans="1:7" x14ac:dyDescent="0.3">
      <c r="A2092" s="3">
        <v>20170808</v>
      </c>
      <c r="B2092" s="28">
        <v>6.1006507462215203E-3</v>
      </c>
      <c r="C2092" s="28">
        <v>3.7545781542616102E-3</v>
      </c>
      <c r="D2092" s="28">
        <v>-1.50608263351669E-4</v>
      </c>
      <c r="E2092" s="28">
        <v>3.4327392519057499E-3</v>
      </c>
      <c r="F2092" s="28">
        <v>8.4208536420997296E-4</v>
      </c>
      <c r="G2092" s="28">
        <v>-1.0306930116801001E-3</v>
      </c>
    </row>
    <row r="2093" spans="1:7" x14ac:dyDescent="0.3">
      <c r="A2093" s="3">
        <v>20170809</v>
      </c>
      <c r="B2093" s="28">
        <v>-2.5834978960804302E-4</v>
      </c>
      <c r="C2093" s="28">
        <v>1.40781903090132E-2</v>
      </c>
      <c r="D2093" s="28">
        <v>2.0209522167103301E-3</v>
      </c>
      <c r="E2093" s="28">
        <v>1.6758398238923999E-2</v>
      </c>
      <c r="F2093" s="28">
        <v>-1.1107830730351801E-2</v>
      </c>
      <c r="G2093" s="28">
        <v>4.6759672298625297E-3</v>
      </c>
    </row>
    <row r="2094" spans="1:7" x14ac:dyDescent="0.3">
      <c r="A2094" s="3">
        <v>20170810</v>
      </c>
      <c r="B2094" s="28">
        <v>-5.1172588607115198E-4</v>
      </c>
      <c r="C2094" s="28">
        <v>-3.7964839624765301E-3</v>
      </c>
      <c r="D2094" s="28">
        <v>-1.3667986228577799E-3</v>
      </c>
      <c r="E2094" s="28">
        <v>-3.5778728489745501E-3</v>
      </c>
      <c r="F2094" s="28">
        <v>-5.5636774593820198E-3</v>
      </c>
      <c r="G2094" s="28">
        <v>-8.1658925841823597E-3</v>
      </c>
    </row>
    <row r="2095" spans="1:7" x14ac:dyDescent="0.3">
      <c r="A2095" s="3">
        <v>20170811</v>
      </c>
      <c r="B2095" s="28">
        <v>-7.5432843376504102E-3</v>
      </c>
      <c r="C2095" s="28">
        <v>-4.0609613035242102E-3</v>
      </c>
      <c r="D2095" s="28">
        <v>-1.1036787583221601E-2</v>
      </c>
      <c r="E2095" s="28">
        <v>-1.8736109344938998E-2</v>
      </c>
      <c r="F2095" s="28">
        <v>-1.9497255897500499E-2</v>
      </c>
      <c r="G2095" s="28">
        <v>-2.8166516572426799E-2</v>
      </c>
    </row>
    <row r="2096" spans="1:7" x14ac:dyDescent="0.3">
      <c r="A2096" s="3">
        <v>20170814</v>
      </c>
      <c r="B2096" s="28">
        <v>2.8430754233467598E-2</v>
      </c>
      <c r="C2096" s="28">
        <v>1.35798835137893E-2</v>
      </c>
      <c r="D2096" s="28">
        <v>1.9512482204271299E-2</v>
      </c>
      <c r="E2096" s="28">
        <v>1.7611883483479598E-2</v>
      </c>
      <c r="F2096" s="28">
        <v>7.2131867883946802E-3</v>
      </c>
      <c r="G2096" s="28">
        <v>1.67161936835E-2</v>
      </c>
    </row>
    <row r="2097" spans="1:7" x14ac:dyDescent="0.3">
      <c r="A2097" s="3">
        <v>20170815</v>
      </c>
      <c r="B2097" s="28">
        <v>6.9135996035832202E-3</v>
      </c>
      <c r="C2097" s="28">
        <v>-2.4148326179412802E-3</v>
      </c>
      <c r="D2097" s="28">
        <v>4.4083762462447202E-3</v>
      </c>
      <c r="E2097" s="28">
        <v>-9.4598912156003E-4</v>
      </c>
      <c r="F2097" s="28">
        <v>7.2884340232986502E-3</v>
      </c>
      <c r="G2097" s="28">
        <v>2.0782609597338301E-4</v>
      </c>
    </row>
    <row r="2098" spans="1:7" x14ac:dyDescent="0.3">
      <c r="A2098" s="3">
        <v>20170816</v>
      </c>
      <c r="B2098" s="28">
        <v>1.4186720498799399E-2</v>
      </c>
      <c r="C2098" s="28">
        <v>-5.4455925049579903E-4</v>
      </c>
      <c r="D2098" s="28">
        <v>5.3502567728749102E-3</v>
      </c>
      <c r="E2098" s="28">
        <v>-3.63399572864428E-3</v>
      </c>
      <c r="F2098" s="28">
        <v>-2.7824992836402102E-3</v>
      </c>
      <c r="G2098" s="28">
        <v>-5.0261855051051503E-3</v>
      </c>
    </row>
    <row r="2099" spans="1:7" x14ac:dyDescent="0.3">
      <c r="A2099" s="3">
        <v>20170817</v>
      </c>
      <c r="B2099" s="28">
        <v>6.38301003496648E-3</v>
      </c>
      <c r="C2099" s="28">
        <v>2.4838328103425002E-3</v>
      </c>
      <c r="D2099" s="28">
        <v>5.1611551399518398E-3</v>
      </c>
      <c r="E2099" s="28">
        <v>2.0200169223183299E-4</v>
      </c>
      <c r="F2099" s="28">
        <v>3.2190219115948099E-3</v>
      </c>
      <c r="G2099" s="28">
        <v>1.29042658190716E-2</v>
      </c>
    </row>
    <row r="2100" spans="1:7" x14ac:dyDescent="0.3">
      <c r="A2100" s="3">
        <v>20170818</v>
      </c>
      <c r="B2100" s="28">
        <v>-3.9329774312661901E-3</v>
      </c>
      <c r="C2100" s="28">
        <v>1.4005505814931899E-3</v>
      </c>
      <c r="D2100" s="28">
        <v>-3.6837244804700099E-3</v>
      </c>
      <c r="E2100" s="28">
        <v>1.0612914573631599E-3</v>
      </c>
      <c r="F2100" s="28">
        <v>5.7207750958008898E-3</v>
      </c>
      <c r="G2100" s="28">
        <v>-3.7721578530494899E-3</v>
      </c>
    </row>
    <row r="2101" spans="1:7" x14ac:dyDescent="0.3">
      <c r="A2101" s="3">
        <v>20170821</v>
      </c>
      <c r="B2101" s="28">
        <v>9.6158312557361892E-3</v>
      </c>
      <c r="C2101" s="28">
        <v>7.1275294250302502E-3</v>
      </c>
      <c r="D2101" s="28">
        <v>4.4310476066713803E-3</v>
      </c>
      <c r="E2101" s="28">
        <v>5.9393273989709399E-3</v>
      </c>
      <c r="F2101" s="28">
        <v>5.3072694460222795E-4</v>
      </c>
      <c r="G2101" s="28">
        <v>9.3213225178930496E-3</v>
      </c>
    </row>
    <row r="2102" spans="1:7" x14ac:dyDescent="0.3">
      <c r="A2102" s="3">
        <v>20170822</v>
      </c>
      <c r="B2102" s="28">
        <v>-5.7502653282529301E-3</v>
      </c>
      <c r="C2102" s="28">
        <v>-2.9538554057200899E-3</v>
      </c>
      <c r="D2102" s="28">
        <v>-5.0736162089140002E-3</v>
      </c>
      <c r="E2102" s="28">
        <v>-1.6532959571390999E-3</v>
      </c>
      <c r="F2102" s="28">
        <v>9.4268933333615905E-3</v>
      </c>
      <c r="G2102" s="28">
        <v>-3.30479522466613E-3</v>
      </c>
    </row>
    <row r="2103" spans="1:7" x14ac:dyDescent="0.3">
      <c r="A2103" s="3">
        <v>20170823</v>
      </c>
      <c r="B2103" s="28">
        <v>-3.62591103041903E-3</v>
      </c>
      <c r="C2103" s="28">
        <v>-5.6534429419293599E-3</v>
      </c>
      <c r="D2103" s="28">
        <v>-1.2767254922359599E-3</v>
      </c>
      <c r="E2103" s="28">
        <v>1.30500208834257E-3</v>
      </c>
      <c r="F2103" s="28">
        <v>8.5800094244898907E-3</v>
      </c>
      <c r="G2103" s="28">
        <v>-1.1020911716374201E-2</v>
      </c>
    </row>
    <row r="2104" spans="1:7" x14ac:dyDescent="0.3">
      <c r="A2104" s="3">
        <v>20170824</v>
      </c>
      <c r="B2104" s="28">
        <v>-1.05773279625753E-2</v>
      </c>
      <c r="C2104" s="28">
        <v>-6.6614555543935304E-3</v>
      </c>
      <c r="D2104" s="28">
        <v>-6.0918002921516098E-3</v>
      </c>
      <c r="E2104" s="28">
        <v>-3.8163799418514102E-3</v>
      </c>
      <c r="F2104" s="28">
        <v>-5.50087898957549E-3</v>
      </c>
      <c r="G2104" s="28">
        <v>-5.5627672706757801E-3</v>
      </c>
    </row>
    <row r="2105" spans="1:7" x14ac:dyDescent="0.3">
      <c r="A2105" s="3">
        <v>20170825</v>
      </c>
      <c r="B2105" s="28">
        <v>7.6362087489310103E-3</v>
      </c>
      <c r="C2105" s="28">
        <v>6.2214142825726196E-3</v>
      </c>
      <c r="D2105" s="28">
        <v>6.2743412542871999E-3</v>
      </c>
      <c r="E2105" s="28">
        <v>6.9120655908996497E-3</v>
      </c>
      <c r="F2105" s="28">
        <v>2.5350339939800699E-2</v>
      </c>
      <c r="G2105" s="28">
        <v>1.44610079147831E-2</v>
      </c>
    </row>
    <row r="2106" spans="1:7" x14ac:dyDescent="0.3">
      <c r="A2106" s="3">
        <v>20170828</v>
      </c>
      <c r="B2106" s="28">
        <v>1.1648055981465301E-2</v>
      </c>
      <c r="C2106" s="28">
        <v>3.9695228599661899E-3</v>
      </c>
      <c r="D2106" s="28">
        <v>1.18105458921471E-2</v>
      </c>
      <c r="E2106" s="28">
        <v>6.7973929964406802E-3</v>
      </c>
      <c r="F2106" s="28">
        <v>1.7885338391820001E-2</v>
      </c>
      <c r="G2106" s="28">
        <v>1.05369488164555E-2</v>
      </c>
    </row>
    <row r="2107" spans="1:7" x14ac:dyDescent="0.3">
      <c r="A2107" s="3">
        <v>20170829</v>
      </c>
      <c r="B2107" s="28">
        <v>-5.5304552692428798E-3</v>
      </c>
      <c r="C2107" s="28">
        <v>-6.1371408538649702E-3</v>
      </c>
      <c r="D2107" s="28">
        <v>-4.0274528331062003E-3</v>
      </c>
      <c r="E2107" s="28">
        <v>-3.74205416026651E-3</v>
      </c>
      <c r="F2107" s="28">
        <v>1.2421115935005399E-3</v>
      </c>
      <c r="G2107" s="28">
        <v>-3.0881024686671798E-3</v>
      </c>
    </row>
    <row r="2108" spans="1:7" x14ac:dyDescent="0.3">
      <c r="A2108" s="3">
        <v>20170830</v>
      </c>
      <c r="B2108" s="28">
        <v>5.4339755962646598E-3</v>
      </c>
      <c r="C2108" s="28">
        <v>2.1635290811976701E-3</v>
      </c>
      <c r="D2108" s="28">
        <v>3.3431451900707799E-3</v>
      </c>
      <c r="E2108" s="28">
        <v>4.1751094157773498E-3</v>
      </c>
      <c r="F2108" s="28">
        <v>-5.0288105885539398E-3</v>
      </c>
      <c r="G2108" s="28">
        <v>7.8175539742010094E-3</v>
      </c>
    </row>
    <row r="2109" spans="1:7" x14ac:dyDescent="0.3">
      <c r="A2109" s="3">
        <v>20170831</v>
      </c>
      <c r="B2109" s="28">
        <v>3.0428367545655199E-4</v>
      </c>
      <c r="C2109" s="28">
        <v>-2.0222035666366701E-3</v>
      </c>
      <c r="D2109" s="28">
        <v>1.5278511665967301E-4</v>
      </c>
      <c r="E2109" s="28">
        <v>-3.8960916474220599E-3</v>
      </c>
      <c r="F2109" s="28">
        <v>-4.00434961435993E-3</v>
      </c>
      <c r="G2109" s="28">
        <v>7.5240636497494399E-4</v>
      </c>
    </row>
    <row r="2110" spans="1:7" x14ac:dyDescent="0.3">
      <c r="A2110" s="3">
        <v>20170901</v>
      </c>
      <c r="B2110" s="28">
        <v>9.3445609156428498E-3</v>
      </c>
      <c r="C2110" s="28">
        <v>2.8953613601800398E-3</v>
      </c>
      <c r="D2110" s="28">
        <v>3.3172141574279099E-3</v>
      </c>
      <c r="E2110" s="28">
        <v>1.26707459751652E-4</v>
      </c>
      <c r="F2110" s="28">
        <v>-2.3786414307226402E-3</v>
      </c>
      <c r="G2110" s="28">
        <v>9.2229059155619804E-3</v>
      </c>
    </row>
    <row r="2111" spans="1:7" x14ac:dyDescent="0.3">
      <c r="A2111" s="3">
        <v>20170904</v>
      </c>
      <c r="B2111" s="28">
        <v>1.6858435572853901E-2</v>
      </c>
      <c r="C2111" s="28">
        <v>6.9235408827230801E-3</v>
      </c>
      <c r="D2111" s="28">
        <v>1.23554279030294E-2</v>
      </c>
      <c r="E2111" s="28">
        <v>3.6233759724512002E-4</v>
      </c>
      <c r="F2111" s="28">
        <v>1.5513903146641399E-3</v>
      </c>
      <c r="G2111" s="28">
        <v>5.8469895390885901E-3</v>
      </c>
    </row>
    <row r="2112" spans="1:7" x14ac:dyDescent="0.3">
      <c r="A2112" s="3">
        <v>20170905</v>
      </c>
      <c r="B2112" s="28">
        <v>-1.10122400424038E-3</v>
      </c>
      <c r="C2112" s="28">
        <v>3.8516054977291801E-3</v>
      </c>
      <c r="D2112" s="28">
        <v>-2.6373947572019202E-5</v>
      </c>
      <c r="E2112" s="28">
        <v>2.1172563320044102E-3</v>
      </c>
      <c r="F2112" s="28">
        <v>9.0415936344284097E-3</v>
      </c>
      <c r="G2112" s="28">
        <v>-2.0784692831271102E-3</v>
      </c>
    </row>
    <row r="2113" spans="1:7" x14ac:dyDescent="0.3">
      <c r="A2113" s="3">
        <v>20170906</v>
      </c>
      <c r="B2113" s="28">
        <v>4.9233432470461198E-3</v>
      </c>
      <c r="C2113" s="28">
        <v>-3.62706309554879E-3</v>
      </c>
      <c r="D2113" s="28">
        <v>4.8368459349486604E-3</v>
      </c>
      <c r="E2113" s="28">
        <v>-4.3712701480547499E-3</v>
      </c>
      <c r="F2113" s="28">
        <v>-6.2748007203081496E-3</v>
      </c>
      <c r="G2113" s="28">
        <v>7.0789709914100604E-3</v>
      </c>
    </row>
    <row r="2114" spans="1:7" x14ac:dyDescent="0.3">
      <c r="A2114" s="3">
        <v>20170907</v>
      </c>
      <c r="B2114" s="28">
        <v>-8.1754525457487705E-3</v>
      </c>
      <c r="C2114" s="28">
        <v>-2.1841184549349001E-4</v>
      </c>
      <c r="D2114" s="28">
        <v>-7.18245131995304E-3</v>
      </c>
      <c r="E2114" s="28">
        <v>-7.3183570372085498E-3</v>
      </c>
      <c r="F2114" s="28">
        <v>-2.3603288490459599E-3</v>
      </c>
      <c r="G2114" s="28">
        <v>-9.1123229961956702E-3</v>
      </c>
    </row>
    <row r="2115" spans="1:7" x14ac:dyDescent="0.3">
      <c r="A2115" s="3">
        <v>20170908</v>
      </c>
      <c r="B2115" s="28">
        <v>-4.1560909758593401E-4</v>
      </c>
      <c r="C2115" s="28">
        <v>4.5922867528291403E-3</v>
      </c>
      <c r="D2115" s="28">
        <v>-4.4903377809431499E-4</v>
      </c>
      <c r="E2115" s="28">
        <v>-4.4271831945513797E-3</v>
      </c>
      <c r="F2115" s="28">
        <v>-9.8591305729486302E-4</v>
      </c>
      <c r="G2115" s="28">
        <v>2.7057884179129701E-3</v>
      </c>
    </row>
    <row r="2116" spans="1:7" x14ac:dyDescent="0.3">
      <c r="A2116" s="3">
        <v>20170911</v>
      </c>
      <c r="B2116" s="28">
        <v>2.3222481913311999E-3</v>
      </c>
      <c r="C2116" s="28">
        <v>-4.9607523921962899E-3</v>
      </c>
      <c r="D2116" s="28">
        <v>7.1538116834914999E-3</v>
      </c>
      <c r="E2116" s="28">
        <v>1.66269326065938E-3</v>
      </c>
      <c r="F2116" s="28">
        <v>-5.1435747880775899E-3</v>
      </c>
      <c r="G2116" s="28">
        <v>1.1109102390863801E-2</v>
      </c>
    </row>
    <row r="2117" spans="1:7" x14ac:dyDescent="0.3">
      <c r="A2117" s="3">
        <v>20170912</v>
      </c>
      <c r="B2117" s="28">
        <v>5.61419336212351E-4</v>
      </c>
      <c r="C2117" s="28">
        <v>-1.2236178207323299E-3</v>
      </c>
      <c r="D2117" s="28">
        <v>2.6831394730906701E-3</v>
      </c>
      <c r="E2117" s="28">
        <v>2.6715649812021698E-3</v>
      </c>
      <c r="F2117" s="28">
        <v>5.9383073848177301E-3</v>
      </c>
      <c r="G2117" s="28">
        <v>-1.2380167559628099E-3</v>
      </c>
    </row>
    <row r="2118" spans="1:7" x14ac:dyDescent="0.3">
      <c r="A2118" s="3">
        <v>20170913</v>
      </c>
      <c r="B2118" s="28">
        <v>-1.6976482334203401E-3</v>
      </c>
      <c r="C2118" s="28">
        <v>3.1185628630372299E-3</v>
      </c>
      <c r="D2118" s="28">
        <v>-2.19200627429062E-3</v>
      </c>
      <c r="E2118" s="28">
        <v>1.3021397774314899E-2</v>
      </c>
      <c r="F2118" s="28">
        <v>-2.07011229061698E-3</v>
      </c>
      <c r="G2118" s="28">
        <v>6.2191569268315403E-3</v>
      </c>
    </row>
    <row r="2119" spans="1:7" x14ac:dyDescent="0.3">
      <c r="A2119" s="3">
        <v>20170914</v>
      </c>
      <c r="B2119" s="28">
        <v>-4.06774484179532E-3</v>
      </c>
      <c r="C2119" s="28">
        <v>-1.78776943574384E-5</v>
      </c>
      <c r="D2119" s="28">
        <v>-5.1970396100275203E-3</v>
      </c>
      <c r="E2119" s="28">
        <v>5.4454815006486803E-4</v>
      </c>
      <c r="F2119" s="28">
        <v>-2.1989871820657998E-3</v>
      </c>
      <c r="G2119" s="28">
        <v>-5.3328889453953497E-3</v>
      </c>
    </row>
    <row r="2120" spans="1:7" x14ac:dyDescent="0.3">
      <c r="A2120" s="3">
        <v>20170915</v>
      </c>
      <c r="B2120" s="28">
        <v>-4.2841218404670303E-3</v>
      </c>
      <c r="C2120" s="28">
        <v>3.0640881562514602E-4</v>
      </c>
      <c r="D2120" s="28">
        <v>-6.0016691061650599E-4</v>
      </c>
      <c r="E2120" s="28">
        <v>7.5324491560202298E-3</v>
      </c>
      <c r="F2120" s="28">
        <v>1.8613490759121099E-3</v>
      </c>
      <c r="G2120" s="28">
        <v>-9.0973885818453008E-3</v>
      </c>
    </row>
    <row r="2121" spans="1:7" x14ac:dyDescent="0.3">
      <c r="A2121" s="3">
        <v>20170918</v>
      </c>
      <c r="B2121" s="28">
        <v>7.4740736487812001E-3</v>
      </c>
      <c r="C2121" s="28">
        <v>4.0078103386494398E-3</v>
      </c>
      <c r="D2121" s="28">
        <v>1.0467192636945E-2</v>
      </c>
      <c r="E2121" s="28">
        <v>8.2945453143558698E-3</v>
      </c>
      <c r="F2121" s="28">
        <v>-1.6370664317027201E-4</v>
      </c>
      <c r="G2121" s="28">
        <v>4.1351230665934201E-3</v>
      </c>
    </row>
    <row r="2122" spans="1:7" x14ac:dyDescent="0.3">
      <c r="A2122" s="3">
        <v>20170919</v>
      </c>
      <c r="B2122" s="28">
        <v>-7.7001992892579601E-3</v>
      </c>
      <c r="C2122" s="28">
        <v>-3.8826417873872301E-3</v>
      </c>
      <c r="D2122" s="28">
        <v>-8.5453804527372505E-3</v>
      </c>
      <c r="E2122" s="28">
        <v>-4.5278410655974401E-3</v>
      </c>
      <c r="F2122" s="28">
        <v>1.12298209979961E-3</v>
      </c>
      <c r="G2122" s="28">
        <v>-5.1359128107401099E-3</v>
      </c>
    </row>
    <row r="2123" spans="1:7" x14ac:dyDescent="0.3">
      <c r="A2123" s="3">
        <v>20170920</v>
      </c>
      <c r="B2123" s="28">
        <v>5.9181491848855402E-3</v>
      </c>
      <c r="C2123" s="28">
        <v>2.6235280141386598E-3</v>
      </c>
      <c r="D2123" s="28">
        <v>7.9156730775945608E-3</v>
      </c>
      <c r="E2123" s="28">
        <v>1.09794879482586E-2</v>
      </c>
      <c r="F2123" s="28">
        <v>-2.2187112912698398E-3</v>
      </c>
      <c r="G2123" s="28">
        <v>7.53425590492365E-3</v>
      </c>
    </row>
    <row r="2124" spans="1:7" x14ac:dyDescent="0.3">
      <c r="A2124" s="3">
        <v>20170921</v>
      </c>
      <c r="B2124" s="28">
        <v>-4.8979620001652702E-3</v>
      </c>
      <c r="C2124" s="28">
        <v>-3.6665239482050402E-3</v>
      </c>
      <c r="D2124" s="28">
        <v>-3.9529550738539899E-3</v>
      </c>
      <c r="E2124" s="28">
        <v>2.8951677014749197E-4</v>
      </c>
      <c r="F2124" s="28">
        <v>1.7524313010952E-3</v>
      </c>
      <c r="G2124" s="28">
        <v>-1.17203859973427E-2</v>
      </c>
    </row>
    <row r="2125" spans="1:7" x14ac:dyDescent="0.3">
      <c r="A2125" s="3">
        <v>20170922</v>
      </c>
      <c r="B2125" s="28">
        <v>6.0041407501597896E-4</v>
      </c>
      <c r="C2125" s="28">
        <v>-1.8694955616239499E-3</v>
      </c>
      <c r="D2125" s="28">
        <v>-1.80138751828856E-4</v>
      </c>
      <c r="E2125" s="28">
        <v>5.0371740086107199E-3</v>
      </c>
      <c r="F2125" s="28">
        <v>-4.2267252631926602E-4</v>
      </c>
      <c r="G2125" s="28">
        <v>-8.1743416603605804E-3</v>
      </c>
    </row>
    <row r="2126" spans="1:7" x14ac:dyDescent="0.3">
      <c r="A2126" s="3">
        <v>20170925</v>
      </c>
      <c r="B2126" s="28">
        <v>-1.14258771297738E-2</v>
      </c>
      <c r="C2126" s="28">
        <v>9.1326794579777298E-3</v>
      </c>
      <c r="D2126" s="28">
        <v>-1.1445530247725801E-2</v>
      </c>
      <c r="E2126" s="28">
        <v>-4.6142439577784598E-4</v>
      </c>
      <c r="F2126" s="28">
        <v>-7.5488106756482296E-3</v>
      </c>
      <c r="G2126" s="28">
        <v>-1.02841294034019E-2</v>
      </c>
    </row>
    <row r="2127" spans="1:7" x14ac:dyDescent="0.3">
      <c r="A2127" s="3">
        <v>20170926</v>
      </c>
      <c r="B2127" s="28">
        <v>3.0039085340154898E-3</v>
      </c>
      <c r="C2127" s="28">
        <v>-3.0261880658076401E-3</v>
      </c>
      <c r="D2127" s="28">
        <v>5.2597381610458103E-3</v>
      </c>
      <c r="E2127" s="28">
        <v>-3.1956723672903402E-3</v>
      </c>
      <c r="F2127" s="28">
        <v>-2.71805809659762E-4</v>
      </c>
      <c r="G2127" s="28">
        <v>6.7139848280616402E-3</v>
      </c>
    </row>
    <row r="2128" spans="1:7" x14ac:dyDescent="0.3">
      <c r="A2128" s="3">
        <v>20170927</v>
      </c>
      <c r="B2128" s="28">
        <v>1.42866918359648E-2</v>
      </c>
      <c r="C2128" s="28">
        <v>3.5637243723522999E-4</v>
      </c>
      <c r="D2128" s="28">
        <v>1.1068728863565899E-2</v>
      </c>
      <c r="E2128" s="28">
        <v>2.1992063637479402E-3</v>
      </c>
      <c r="F2128" s="28">
        <v>-5.4094403208941599E-3</v>
      </c>
      <c r="G2128" s="28">
        <v>6.2235958852213998E-3</v>
      </c>
    </row>
    <row r="2129" spans="1:7" x14ac:dyDescent="0.3">
      <c r="A2129" s="3">
        <v>20170928</v>
      </c>
      <c r="B2129" s="28">
        <v>8.3179737077150092E-3</v>
      </c>
      <c r="C2129" s="28">
        <v>6.1654961803097102E-3</v>
      </c>
      <c r="D2129" s="28">
        <v>8.0035073817718207E-3</v>
      </c>
      <c r="E2129" s="28">
        <v>7.70504482430707E-3</v>
      </c>
      <c r="F2129" s="28">
        <v>-4.2829327323552898E-3</v>
      </c>
      <c r="G2129" s="28">
        <v>-5.8110433021704303E-3</v>
      </c>
    </row>
    <row r="2130" spans="1:7" x14ac:dyDescent="0.3">
      <c r="A2130" s="3">
        <v>20170929</v>
      </c>
      <c r="B2130" s="28">
        <v>5.17138388495356E-3</v>
      </c>
      <c r="C2130" s="28">
        <v>3.07561536968481E-3</v>
      </c>
      <c r="D2130" s="28">
        <v>4.7662615421465099E-3</v>
      </c>
      <c r="E2130" s="28">
        <v>7.0606067810713704E-3</v>
      </c>
      <c r="F2130" s="28">
        <v>4.6494841179309304E-3</v>
      </c>
      <c r="G2130" s="28">
        <v>2.6127486391137899E-3</v>
      </c>
    </row>
    <row r="2131" spans="1:7" x14ac:dyDescent="0.3">
      <c r="A2131" s="3">
        <v>20171009</v>
      </c>
      <c r="B2131" s="28">
        <v>1.77623179739941E-2</v>
      </c>
      <c r="C2131" s="28">
        <v>1.32695713665359E-2</v>
      </c>
      <c r="D2131" s="28">
        <v>1.8279084237849099E-2</v>
      </c>
      <c r="E2131" s="28">
        <v>1.9253214412658301E-2</v>
      </c>
      <c r="F2131" s="28">
        <v>7.2501204689131996E-3</v>
      </c>
      <c r="G2131" s="28">
        <v>7.8536200343773208E-3</v>
      </c>
    </row>
    <row r="2132" spans="1:7" x14ac:dyDescent="0.3">
      <c r="A2132" s="3">
        <v>20171010</v>
      </c>
      <c r="B2132" s="28">
        <v>4.03203235001591E-3</v>
      </c>
      <c r="C2132" s="28">
        <v>1.6292562041076399E-2</v>
      </c>
      <c r="D2132" s="28">
        <v>-1.0514505142781799E-3</v>
      </c>
      <c r="E2132" s="28">
        <v>7.1194617186685896E-3</v>
      </c>
      <c r="F2132" s="28">
        <v>2.32416068533043E-3</v>
      </c>
      <c r="G2132" s="28">
        <v>-1.2615838679802299E-3</v>
      </c>
    </row>
    <row r="2133" spans="1:7" x14ac:dyDescent="0.3">
      <c r="A2133" s="3">
        <v>20171011</v>
      </c>
      <c r="B2133" s="28">
        <v>-8.2249823610480392E-3</v>
      </c>
      <c r="C2133" s="28">
        <v>7.8333078488190093E-3</v>
      </c>
      <c r="D2133" s="28">
        <v>-4.5918510308413296E-3</v>
      </c>
      <c r="E2133" s="28">
        <v>1.5385308989308301E-2</v>
      </c>
      <c r="F2133" s="28">
        <v>9.7690009688341205E-4</v>
      </c>
      <c r="G2133" s="28">
        <v>-3.7350501731438701E-3</v>
      </c>
    </row>
    <row r="2134" spans="1:7" x14ac:dyDescent="0.3">
      <c r="A2134" s="3">
        <v>20171012</v>
      </c>
      <c r="B2134" s="28">
        <v>8.6096958398408294E-3</v>
      </c>
      <c r="C2134" s="28">
        <v>1.6404556524414E-3</v>
      </c>
      <c r="D2134" s="28">
        <v>7.9245351263037608E-3</v>
      </c>
      <c r="E2134" s="28">
        <v>1.44778844767666E-3</v>
      </c>
      <c r="F2134" s="28">
        <v>3.4041885398879502E-3</v>
      </c>
      <c r="G2134" s="28">
        <v>-1.7490511820298499E-3</v>
      </c>
    </row>
    <row r="2135" spans="1:7" x14ac:dyDescent="0.3">
      <c r="A2135" s="3">
        <v>20171013</v>
      </c>
      <c r="B2135" s="28">
        <v>1.09696218310588E-2</v>
      </c>
      <c r="C2135" s="28">
        <v>3.8537876748068802E-4</v>
      </c>
      <c r="D2135" s="28">
        <v>1.0294118330787401E-2</v>
      </c>
      <c r="E2135" s="28">
        <v>4.7642133239961101E-3</v>
      </c>
      <c r="F2135" s="28">
        <v>-1.5090779399908501E-3</v>
      </c>
      <c r="G2135" s="28">
        <v>5.7204929237067801E-3</v>
      </c>
    </row>
    <row r="2136" spans="1:7" x14ac:dyDescent="0.3">
      <c r="A2136" s="3">
        <v>20171016</v>
      </c>
      <c r="B2136" s="28">
        <v>-8.8032331217902798E-3</v>
      </c>
      <c r="C2136" s="28">
        <v>-8.4246619761983096E-3</v>
      </c>
      <c r="D2136" s="28">
        <v>-2.2102599966955698E-3</v>
      </c>
      <c r="E2136" s="28">
        <v>-9.2861109878546993E-3</v>
      </c>
      <c r="F2136" s="28">
        <v>1.11973747611117E-3</v>
      </c>
      <c r="G2136" s="28">
        <v>-5.0833025063894898E-3</v>
      </c>
    </row>
    <row r="2137" spans="1:7" x14ac:dyDescent="0.3">
      <c r="A2137" s="3">
        <v>20171017</v>
      </c>
      <c r="B2137" s="28">
        <v>-2.3522259349697699E-3</v>
      </c>
      <c r="C2137" s="28">
        <v>4.0336276455007897E-3</v>
      </c>
      <c r="D2137" s="28">
        <v>8.7704491457165105E-4</v>
      </c>
      <c r="E2137" s="28">
        <v>7.2397045711235898E-3</v>
      </c>
      <c r="F2137" s="28">
        <v>-1.0473848390547E-3</v>
      </c>
      <c r="G2137" s="28">
        <v>-2.4460345036994798E-3</v>
      </c>
    </row>
    <row r="2138" spans="1:7" x14ac:dyDescent="0.3">
      <c r="A2138" s="3">
        <v>20171018</v>
      </c>
      <c r="B2138" s="28">
        <v>9.3102530732622896E-4</v>
      </c>
      <c r="C2138" s="28">
        <v>1.40747899665462E-2</v>
      </c>
      <c r="D2138" s="28">
        <v>6.0282787543206101E-3</v>
      </c>
      <c r="E2138" s="28">
        <v>1.2294356114286E-2</v>
      </c>
      <c r="F2138" s="28">
        <v>6.4515768264775302E-3</v>
      </c>
      <c r="G2138" s="28">
        <v>-5.2195321462228696E-3</v>
      </c>
    </row>
    <row r="2139" spans="1:7" x14ac:dyDescent="0.3">
      <c r="A2139" s="3">
        <v>20171019</v>
      </c>
      <c r="B2139" s="28">
        <v>-1.7246107182468998E-2</v>
      </c>
      <c r="C2139" s="28">
        <v>8.0896884461845505E-3</v>
      </c>
      <c r="D2139" s="28">
        <v>-1.4677288595589E-2</v>
      </c>
      <c r="E2139" s="28">
        <v>7.7125055210721201E-3</v>
      </c>
      <c r="F2139" s="28">
        <v>-4.4244002653229999E-3</v>
      </c>
      <c r="G2139" s="28">
        <v>-9.6302563072231204E-3</v>
      </c>
    </row>
    <row r="2140" spans="1:7" x14ac:dyDescent="0.3">
      <c r="A2140" s="3">
        <v>20171020</v>
      </c>
      <c r="B2140" s="28">
        <v>5.6066764030887201E-3</v>
      </c>
      <c r="C2140" s="28">
        <v>-3.05492328001077E-3</v>
      </c>
      <c r="D2140" s="28">
        <v>3.8272282512372899E-3</v>
      </c>
      <c r="E2140" s="28">
        <v>-9.2818570181783504E-3</v>
      </c>
      <c r="F2140" s="28">
        <v>-3.4789569824523101E-3</v>
      </c>
      <c r="G2140" s="28">
        <v>1.24195947563635E-2</v>
      </c>
    </row>
    <row r="2141" spans="1:7" x14ac:dyDescent="0.3">
      <c r="A2141" s="3">
        <v>20171023</v>
      </c>
      <c r="B2141" s="28">
        <v>8.3931332645524204E-3</v>
      </c>
      <c r="C2141" s="28">
        <v>1.3554497232979299E-2</v>
      </c>
      <c r="D2141" s="28">
        <v>6.6532645275800004E-3</v>
      </c>
      <c r="E2141" s="28">
        <v>5.1378504638471502E-3</v>
      </c>
      <c r="F2141" s="28">
        <v>-2.81780330957688E-3</v>
      </c>
      <c r="G2141" s="28">
        <v>1.6533196615089701E-3</v>
      </c>
    </row>
    <row r="2142" spans="1:7" x14ac:dyDescent="0.3">
      <c r="A2142" s="3">
        <v>20171024</v>
      </c>
      <c r="B2142" s="28">
        <v>-1.9086229757888E-3</v>
      </c>
      <c r="C2142" s="28">
        <v>2.6302354939078398E-3</v>
      </c>
      <c r="D2142" s="28">
        <v>-9.0317580748239005E-5</v>
      </c>
      <c r="E2142" s="28">
        <v>3.0703320360047298E-3</v>
      </c>
      <c r="F2142" s="28">
        <v>9.3529591215614008E-3</v>
      </c>
      <c r="G2142" s="28">
        <v>3.7624167919944498E-3</v>
      </c>
    </row>
    <row r="2143" spans="1:7" x14ac:dyDescent="0.3">
      <c r="A2143" s="3">
        <v>20171025</v>
      </c>
      <c r="B2143" s="28">
        <v>1.50413719691583E-2</v>
      </c>
      <c r="C2143" s="28">
        <v>1.0131547923209101E-2</v>
      </c>
      <c r="D2143" s="28">
        <v>1.4422752924149299E-2</v>
      </c>
      <c r="E2143" s="28">
        <v>8.6840192135481907E-3</v>
      </c>
      <c r="F2143" s="28">
        <v>2.2409317957666701E-4</v>
      </c>
      <c r="G2143" s="28">
        <v>2.5772077934976198E-3</v>
      </c>
    </row>
    <row r="2144" spans="1:7" x14ac:dyDescent="0.3">
      <c r="A2144" s="3">
        <v>20171026</v>
      </c>
      <c r="B2144" s="28">
        <v>2.4428863080525002E-3</v>
      </c>
      <c r="C2144" s="28">
        <v>-5.80500133690865E-3</v>
      </c>
      <c r="D2144" s="28">
        <v>6.1596292034750604E-3</v>
      </c>
      <c r="E2144" s="28">
        <v>1.4315884884791E-2</v>
      </c>
      <c r="F2144" s="28">
        <v>2.7714440256001299E-4</v>
      </c>
      <c r="G2144" s="28">
        <v>8.4387634975691891E-3</v>
      </c>
    </row>
    <row r="2145" spans="1:7" x14ac:dyDescent="0.3">
      <c r="A2145" s="3">
        <v>20171027</v>
      </c>
      <c r="B2145" s="28">
        <v>-1.9119863359563099E-3</v>
      </c>
      <c r="C2145" s="28">
        <v>3.41386702534075E-3</v>
      </c>
      <c r="D2145" s="28">
        <v>-2.4915591956388701E-3</v>
      </c>
      <c r="E2145" s="28">
        <v>1.8643426104943399E-2</v>
      </c>
      <c r="F2145" s="28">
        <v>1.10272158381606E-2</v>
      </c>
      <c r="G2145" s="28">
        <v>-7.8720602890204397E-3</v>
      </c>
    </row>
    <row r="2146" spans="1:7" x14ac:dyDescent="0.3">
      <c r="A2146" s="3">
        <v>20171030</v>
      </c>
      <c r="B2146" s="28">
        <v>-5.7927126555420696E-3</v>
      </c>
      <c r="C2146" s="28">
        <v>-6.7929794529462103E-3</v>
      </c>
      <c r="D2146" s="28">
        <v>-2.6243294274241801E-3</v>
      </c>
      <c r="E2146" s="28">
        <v>-1.0251611842229299E-2</v>
      </c>
      <c r="F2146" s="28">
        <v>-3.34019902416473E-3</v>
      </c>
      <c r="G2146" s="28">
        <v>-1.07805074153708E-2</v>
      </c>
    </row>
    <row r="2147" spans="1:7" x14ac:dyDescent="0.3">
      <c r="A2147" s="3">
        <v>20171031</v>
      </c>
      <c r="B2147" s="28">
        <v>1.2396124250177E-2</v>
      </c>
      <c r="C2147" s="28">
        <v>-2.2286345744568299E-3</v>
      </c>
      <c r="D2147" s="28">
        <v>7.8165284775551496E-3</v>
      </c>
      <c r="E2147" s="28">
        <v>-6.4861862611100404E-3</v>
      </c>
      <c r="F2147" s="28">
        <v>-3.7395946234500699E-3</v>
      </c>
      <c r="G2147" s="28">
        <v>7.4387854926880204E-3</v>
      </c>
    </row>
    <row r="2148" spans="1:7" x14ac:dyDescent="0.3">
      <c r="A2148" s="3">
        <v>20171101</v>
      </c>
      <c r="B2148" s="28">
        <v>-3.4608510056750902E-3</v>
      </c>
      <c r="C2148" s="28">
        <v>-2.5276639687685201E-3</v>
      </c>
      <c r="D2148" s="28">
        <v>-6.6856854215216104E-3</v>
      </c>
      <c r="E2148" s="28">
        <v>-5.4836560079198904E-3</v>
      </c>
      <c r="F2148" s="28">
        <v>-3.4897682259053498E-3</v>
      </c>
      <c r="G2148" s="28">
        <v>2.5125041020666399E-3</v>
      </c>
    </row>
    <row r="2149" spans="1:7" x14ac:dyDescent="0.3">
      <c r="A2149" s="3">
        <v>20171102</v>
      </c>
      <c r="B2149" s="28">
        <v>-7.4865219912602296E-3</v>
      </c>
      <c r="C2149" s="28">
        <v>2.4119548700597001E-3</v>
      </c>
      <c r="D2149" s="28">
        <v>-1.0190871471648801E-2</v>
      </c>
      <c r="E2149" s="28">
        <v>3.7316338217097001E-3</v>
      </c>
      <c r="F2149" s="28">
        <v>1.2298481724299099E-3</v>
      </c>
      <c r="G2149" s="28">
        <v>-9.1846644486351502E-3</v>
      </c>
    </row>
    <row r="2150" spans="1:7" x14ac:dyDescent="0.3">
      <c r="A2150" s="3">
        <v>20171103</v>
      </c>
      <c r="B2150" s="28">
        <v>2.2800127759910601E-3</v>
      </c>
      <c r="C2150" s="28">
        <v>1.4930586737554299E-3</v>
      </c>
      <c r="D2150" s="28">
        <v>2.0320848085069701E-3</v>
      </c>
      <c r="E2150" s="28">
        <v>2.3383412889704501E-4</v>
      </c>
      <c r="F2150" s="28">
        <v>-2.8441350020008802E-3</v>
      </c>
      <c r="G2150" s="28">
        <v>-1.0356677204922201E-2</v>
      </c>
    </row>
    <row r="2151" spans="1:7" x14ac:dyDescent="0.3">
      <c r="A2151" s="3">
        <v>20171106</v>
      </c>
      <c r="B2151" s="28">
        <v>2.2713311110697E-2</v>
      </c>
      <c r="C2151" s="28">
        <v>3.1235593184040698E-2</v>
      </c>
      <c r="D2151" s="28">
        <v>2.20990969323995E-2</v>
      </c>
      <c r="E2151" s="28">
        <v>2.8417500572902502E-2</v>
      </c>
      <c r="F2151" s="28">
        <v>-9.1309283445055699E-3</v>
      </c>
      <c r="G2151" s="28">
        <v>6.1493095675635399E-3</v>
      </c>
    </row>
    <row r="2152" spans="1:7" x14ac:dyDescent="0.3">
      <c r="A2152" s="3">
        <v>20171107</v>
      </c>
      <c r="B2152" s="28">
        <v>9.2282794683449104E-3</v>
      </c>
      <c r="C2152" s="28">
        <v>-3.3191553161497E-3</v>
      </c>
      <c r="D2152" s="28">
        <v>7.0921796214245504E-3</v>
      </c>
      <c r="E2152" s="28">
        <v>1.28533317808763E-5</v>
      </c>
      <c r="F2152" s="28">
        <v>1.40323171346082E-2</v>
      </c>
      <c r="G2152" s="28">
        <v>6.5569455089916698E-3</v>
      </c>
    </row>
    <row r="2153" spans="1:7" x14ac:dyDescent="0.3">
      <c r="A2153" s="3">
        <v>20171108</v>
      </c>
      <c r="B2153" s="28">
        <v>-4.3382650530115899E-3</v>
      </c>
      <c r="C2153" s="28">
        <v>-1.1312861181160301E-2</v>
      </c>
      <c r="D2153" s="28">
        <v>-5.1266522241976004E-3</v>
      </c>
      <c r="E2153" s="28">
        <v>-7.1532225409137598E-3</v>
      </c>
      <c r="F2153" s="28">
        <v>1.9970887872076898E-3</v>
      </c>
      <c r="G2153" s="28">
        <v>1.7139204143986799E-3</v>
      </c>
    </row>
    <row r="2154" spans="1:7" x14ac:dyDescent="0.3">
      <c r="A2154" s="3">
        <v>20171109</v>
      </c>
      <c r="B2154" s="28">
        <v>1.92311989412501E-2</v>
      </c>
      <c r="C2154" s="28">
        <v>6.0851970957595397E-3</v>
      </c>
      <c r="D2154" s="28">
        <v>1.77669359115048E-2</v>
      </c>
      <c r="E2154" s="28">
        <v>8.6330318039452292E-3</v>
      </c>
      <c r="F2154" s="28">
        <v>3.4587195117853002E-3</v>
      </c>
      <c r="G2154" s="28">
        <v>4.7077846453666304E-3</v>
      </c>
    </row>
    <row r="2155" spans="1:7" x14ac:dyDescent="0.3">
      <c r="A2155" s="3">
        <v>20171110</v>
      </c>
      <c r="B2155" s="28">
        <v>9.2734873345685104E-3</v>
      </c>
      <c r="C2155" s="28">
        <v>4.2736343275450103E-3</v>
      </c>
      <c r="D2155" s="28">
        <v>1.1371917395061E-2</v>
      </c>
      <c r="E2155" s="28">
        <v>2.2514024508054401E-2</v>
      </c>
      <c r="F2155" s="28">
        <v>7.9627413061289093E-3</v>
      </c>
      <c r="G2155" s="28">
        <v>-5.8218148224015403E-4</v>
      </c>
    </row>
    <row r="2156" spans="1:7" x14ac:dyDescent="0.3">
      <c r="A2156" s="3">
        <v>20171113</v>
      </c>
      <c r="B2156" s="28">
        <v>1.21781069086135E-2</v>
      </c>
      <c r="C2156" s="28">
        <v>-2.5877864452798901E-3</v>
      </c>
      <c r="D2156" s="28">
        <v>8.7442846835037499E-3</v>
      </c>
      <c r="E2156" s="28">
        <v>-8.2399107550034398E-4</v>
      </c>
      <c r="F2156" s="28">
        <v>4.02934672081542E-3</v>
      </c>
      <c r="G2156" s="28">
        <v>4.7538885096146E-3</v>
      </c>
    </row>
    <row r="2157" spans="1:7" x14ac:dyDescent="0.3">
      <c r="A2157" s="3">
        <v>20171114</v>
      </c>
      <c r="B2157" s="28">
        <v>-1.2348751164622499E-2</v>
      </c>
      <c r="C2157" s="28">
        <v>-1.3208906987705899E-2</v>
      </c>
      <c r="D2157" s="28">
        <v>-1.40683712065002E-2</v>
      </c>
      <c r="E2157" s="28">
        <v>-1.93806940433645E-2</v>
      </c>
      <c r="F2157" s="28">
        <v>-1.3462504413073E-4</v>
      </c>
      <c r="G2157" s="28">
        <v>-3.5472931200240202E-3</v>
      </c>
    </row>
    <row r="2158" spans="1:7" x14ac:dyDescent="0.3">
      <c r="A2158" s="3">
        <v>20171115</v>
      </c>
      <c r="B2158" s="28">
        <v>-1.5860698208664301E-2</v>
      </c>
      <c r="C2158" s="28">
        <v>1.0105966606519801E-3</v>
      </c>
      <c r="D2158" s="28">
        <v>-1.51947487358704E-2</v>
      </c>
      <c r="E2158" s="28">
        <v>5.9104487036134301E-3</v>
      </c>
      <c r="F2158" s="28">
        <v>-5.6420000518042704E-3</v>
      </c>
      <c r="G2158" s="28">
        <v>-1.4173772955216501E-2</v>
      </c>
    </row>
    <row r="2159" spans="1:7" x14ac:dyDescent="0.3">
      <c r="A2159" s="3">
        <v>20171116</v>
      </c>
      <c r="B2159" s="28">
        <v>1.06998232865463E-2</v>
      </c>
      <c r="C2159" s="28">
        <v>1.79429783164286E-2</v>
      </c>
      <c r="D2159" s="28">
        <v>4.2635451639803697E-3</v>
      </c>
      <c r="E2159" s="28">
        <v>1.9746980223813299E-2</v>
      </c>
      <c r="F2159" s="28">
        <v>7.3698588614886096E-3</v>
      </c>
      <c r="G2159" s="28">
        <v>-3.6146696933089901E-3</v>
      </c>
    </row>
    <row r="2160" spans="1:7" x14ac:dyDescent="0.3">
      <c r="A2160" s="3">
        <v>20171117</v>
      </c>
      <c r="B2160" s="28">
        <v>-3.1384062616656098E-2</v>
      </c>
      <c r="C2160" s="28">
        <v>-1.56245767118132E-2</v>
      </c>
      <c r="D2160" s="28">
        <v>-2.46227422358603E-2</v>
      </c>
      <c r="E2160" s="28">
        <v>-1.37438163051933E-2</v>
      </c>
      <c r="F2160" s="28">
        <v>2.0429800850281399E-2</v>
      </c>
      <c r="G2160" s="28">
        <v>-1.3900876161317599E-2</v>
      </c>
    </row>
    <row r="2161" spans="1:7" x14ac:dyDescent="0.3">
      <c r="A2161" s="3">
        <v>20171120</v>
      </c>
      <c r="B2161" s="28">
        <v>2.5508620093809602E-2</v>
      </c>
      <c r="C2161" s="28">
        <v>8.5895653879990604E-3</v>
      </c>
      <c r="D2161" s="28">
        <v>2.0651048229909201E-2</v>
      </c>
      <c r="E2161" s="28">
        <v>-2.4523818899091498E-3</v>
      </c>
      <c r="F2161" s="28">
        <v>2.9110562333788301E-3</v>
      </c>
      <c r="G2161" s="28">
        <v>6.9427801364678396E-3</v>
      </c>
    </row>
    <row r="2162" spans="1:7" x14ac:dyDescent="0.3">
      <c r="A2162" s="3">
        <v>20171121</v>
      </c>
      <c r="B2162" s="28">
        <v>1.06246484431439E-2</v>
      </c>
      <c r="C2162" s="28">
        <v>3.85867003732263E-3</v>
      </c>
      <c r="D2162" s="28">
        <v>1.2185433075742E-2</v>
      </c>
      <c r="E2162" s="28">
        <v>2.4489744486939202E-2</v>
      </c>
      <c r="F2162" s="28">
        <v>2.2234959525016501E-2</v>
      </c>
      <c r="G2162" s="28">
        <v>3.50327876876991E-3</v>
      </c>
    </row>
    <row r="2163" spans="1:7" x14ac:dyDescent="0.3">
      <c r="A2163" s="3">
        <v>20171122</v>
      </c>
      <c r="B2163" s="28">
        <v>-2.6770137108320601E-3</v>
      </c>
      <c r="C2163" s="28">
        <v>-1.0091038029513E-2</v>
      </c>
      <c r="D2163" s="28">
        <v>1.0542880052285401E-3</v>
      </c>
      <c r="E2163" s="28">
        <v>-1.8374552372384601E-2</v>
      </c>
      <c r="F2163" s="28">
        <v>7.3559159797564897E-3</v>
      </c>
      <c r="G2163" s="28">
        <v>9.1019610208329504E-3</v>
      </c>
    </row>
    <row r="2164" spans="1:7" x14ac:dyDescent="0.3">
      <c r="A2164" s="3">
        <v>20171123</v>
      </c>
      <c r="B2164" s="28">
        <v>-3.9778895939175198E-2</v>
      </c>
      <c r="C2164" s="28">
        <v>-3.3359363165893101E-2</v>
      </c>
      <c r="D2164" s="28">
        <v>-3.9691713915637798E-2</v>
      </c>
      <c r="E2164" s="28">
        <v>-3.8698112538447002E-2</v>
      </c>
      <c r="F2164" s="28">
        <v>-2.3419061751247E-2</v>
      </c>
      <c r="G2164" s="28">
        <v>-2.26736715035884E-2</v>
      </c>
    </row>
    <row r="2165" spans="1:7" x14ac:dyDescent="0.3">
      <c r="A2165" s="3">
        <v>20171124</v>
      </c>
      <c r="B2165" s="28">
        <v>-1.3008810050502801E-2</v>
      </c>
      <c r="C2165" s="28">
        <v>1.90766704301946E-3</v>
      </c>
      <c r="D2165" s="28">
        <v>-8.4130729733215108E-3</v>
      </c>
      <c r="E2165" s="28">
        <v>2.5543648154405501E-4</v>
      </c>
      <c r="F2165" s="28">
        <v>3.30714991777917E-3</v>
      </c>
      <c r="G2165" s="28">
        <v>4.3212325757327804E-3</v>
      </c>
    </row>
    <row r="2166" spans="1:7" x14ac:dyDescent="0.3">
      <c r="A2166" s="3">
        <v>20171127</v>
      </c>
      <c r="B2166" s="28">
        <v>-2.7369677141832201E-2</v>
      </c>
      <c r="C2166" s="28">
        <v>-1.1244291397118401E-2</v>
      </c>
      <c r="D2166" s="28">
        <v>-2.3671887181454802E-2</v>
      </c>
      <c r="E2166" s="28">
        <v>-1.73807936107837E-2</v>
      </c>
      <c r="F2166" s="28">
        <v>-6.44059962120662E-3</v>
      </c>
      <c r="G2166" s="28">
        <v>-1.1910289272395701E-2</v>
      </c>
    </row>
    <row r="2167" spans="1:7" x14ac:dyDescent="0.3">
      <c r="A2167" s="3">
        <v>20171128</v>
      </c>
      <c r="B2167" s="28">
        <v>2.4116284873484901E-2</v>
      </c>
      <c r="C2167" s="28">
        <v>9.6188981519842592E-3</v>
      </c>
      <c r="D2167" s="28">
        <v>1.5359209724459699E-2</v>
      </c>
      <c r="E2167" s="28">
        <v>1.0633068918924699E-2</v>
      </c>
      <c r="F2167" s="28">
        <v>-1.0078157915378701E-2</v>
      </c>
      <c r="G2167" s="28">
        <v>1.15646380867582E-2</v>
      </c>
    </row>
    <row r="2168" spans="1:7" x14ac:dyDescent="0.3">
      <c r="A2168" s="3">
        <v>20171129</v>
      </c>
      <c r="B2168" s="28">
        <v>-8.4167183287754098E-3</v>
      </c>
      <c r="C2168" s="28">
        <v>-1.07900778500058E-2</v>
      </c>
      <c r="D2168" s="28">
        <v>-6.2211695321723699E-3</v>
      </c>
      <c r="E2168" s="28">
        <v>-1.7158146892608601E-2</v>
      </c>
      <c r="F2168" s="28">
        <v>7.3997930796040204E-3</v>
      </c>
      <c r="G2168" s="28">
        <v>9.9473857550189098E-3</v>
      </c>
    </row>
    <row r="2169" spans="1:7" x14ac:dyDescent="0.3">
      <c r="A2169" s="3">
        <v>20171130</v>
      </c>
      <c r="B2169" s="28">
        <v>-1.34464605655729E-2</v>
      </c>
      <c r="C2169" s="28">
        <v>-5.5644480213180702E-3</v>
      </c>
      <c r="D2169" s="28">
        <v>-1.11775657897536E-2</v>
      </c>
      <c r="E2169" s="28">
        <v>-7.0253148841350598E-3</v>
      </c>
      <c r="F2169" s="28">
        <v>-1.4813246375262599E-2</v>
      </c>
      <c r="G2169" s="28">
        <v>-7.9228728898869394E-3</v>
      </c>
    </row>
    <row r="2170" spans="1:7" x14ac:dyDescent="0.3">
      <c r="A2170" s="3">
        <v>20171201</v>
      </c>
      <c r="B2170" s="28">
        <v>1.63638655678746E-2</v>
      </c>
      <c r="C2170" s="28">
        <v>9.5271340530768602E-3</v>
      </c>
      <c r="D2170" s="28">
        <v>1.1433600435328499E-2</v>
      </c>
      <c r="E2170" s="28">
        <v>-3.1366222241573402E-3</v>
      </c>
      <c r="F2170" s="28">
        <v>-8.1313671867920493E-3</v>
      </c>
      <c r="G2170" s="28">
        <v>1.2963060302064E-3</v>
      </c>
    </row>
    <row r="2171" spans="1:7" x14ac:dyDescent="0.3">
      <c r="A2171" s="3">
        <v>20171204</v>
      </c>
      <c r="B2171" s="28">
        <v>2.18900947106069E-3</v>
      </c>
      <c r="C2171" s="28">
        <v>8.1123967278428602E-4</v>
      </c>
      <c r="D2171" s="28">
        <v>5.2742146872226101E-4</v>
      </c>
      <c r="E2171" s="28">
        <v>1.40401958243549E-2</v>
      </c>
      <c r="F2171" s="28">
        <v>3.3137201225206798E-3</v>
      </c>
      <c r="G2171" s="28">
        <v>-2.71862696923963E-3</v>
      </c>
    </row>
    <row r="2172" spans="1:7" x14ac:dyDescent="0.3">
      <c r="A2172" s="3">
        <v>20171205</v>
      </c>
      <c r="B2172" s="28">
        <v>-2.06231540755532E-2</v>
      </c>
      <c r="C2172" s="28">
        <v>-5.4124021540307102E-3</v>
      </c>
      <c r="D2172" s="28">
        <v>-1.29565356338036E-2</v>
      </c>
      <c r="E2172" s="28">
        <v>-2.3925623776611098E-3</v>
      </c>
      <c r="F2172" s="28">
        <v>1.49175509616999E-2</v>
      </c>
      <c r="G2172" s="28">
        <v>-1.1560525302312301E-2</v>
      </c>
    </row>
    <row r="2173" spans="1:7" x14ac:dyDescent="0.3">
      <c r="A2173" s="3">
        <v>20171206</v>
      </c>
      <c r="B2173" s="28">
        <v>1.14899938122164E-2</v>
      </c>
      <c r="C2173" s="28">
        <v>1.8527766501504901E-3</v>
      </c>
      <c r="D2173" s="28">
        <v>6.0420319091629704E-3</v>
      </c>
      <c r="E2173" s="28">
        <v>-6.3284499289320596E-3</v>
      </c>
      <c r="F2173" s="28">
        <v>-1.0197484240977101E-2</v>
      </c>
      <c r="G2173" s="28">
        <v>-8.8189135520853998E-4</v>
      </c>
    </row>
    <row r="2174" spans="1:7" x14ac:dyDescent="0.3">
      <c r="A2174" s="3">
        <v>20171207</v>
      </c>
      <c r="B2174" s="28">
        <v>-8.66831777210645E-3</v>
      </c>
      <c r="C2174" s="28">
        <v>-5.4025576457542397E-3</v>
      </c>
      <c r="D2174" s="28">
        <v>-9.21781292274392E-3</v>
      </c>
      <c r="E2174" s="28">
        <v>-1.7351182249914301E-2</v>
      </c>
      <c r="F2174" s="28">
        <v>-1.0246467207269501E-2</v>
      </c>
      <c r="G2174" s="28">
        <v>-6.85609875419416E-3</v>
      </c>
    </row>
    <row r="2175" spans="1:7" x14ac:dyDescent="0.3">
      <c r="A2175" s="3">
        <v>20171208</v>
      </c>
      <c r="B2175" s="28">
        <v>1.6232190875226701E-2</v>
      </c>
      <c r="C2175" s="28">
        <v>8.3352641359192292E-3</v>
      </c>
      <c r="D2175" s="28">
        <v>1.0319822362556101E-2</v>
      </c>
      <c r="E2175" s="28">
        <v>1.9463071438654101E-2</v>
      </c>
      <c r="F2175" s="28">
        <v>5.9164310874888597E-3</v>
      </c>
      <c r="G2175" s="28">
        <v>4.9969380023902697E-3</v>
      </c>
    </row>
    <row r="2176" spans="1:7" x14ac:dyDescent="0.3">
      <c r="A2176" s="3">
        <v>20171211</v>
      </c>
      <c r="B2176" s="28">
        <v>2.1406518239819101E-2</v>
      </c>
      <c r="C2176" s="28">
        <v>2.2834023627151999E-2</v>
      </c>
      <c r="D2176" s="28">
        <v>1.8157229417337599E-2</v>
      </c>
      <c r="E2176" s="28">
        <v>3.2608836699476798E-2</v>
      </c>
      <c r="F2176" s="28">
        <v>7.6703065766152703E-3</v>
      </c>
      <c r="G2176" s="28">
        <v>9.8858523408975607E-3</v>
      </c>
    </row>
    <row r="2177" spans="1:7" x14ac:dyDescent="0.3">
      <c r="A2177" s="3">
        <v>20171212</v>
      </c>
      <c r="B2177" s="28">
        <v>-1.0301238954466999E-2</v>
      </c>
      <c r="C2177" s="28">
        <v>-6.87913436789754E-3</v>
      </c>
      <c r="D2177" s="28">
        <v>-1.37003120626378E-2</v>
      </c>
      <c r="E2177" s="28">
        <v>-6.3995119517451298E-3</v>
      </c>
      <c r="F2177" s="28">
        <v>-1.7006671232764201E-2</v>
      </c>
      <c r="G2177" s="28">
        <v>-1.0918154613878701E-2</v>
      </c>
    </row>
    <row r="2178" spans="1:7" x14ac:dyDescent="0.3">
      <c r="A2178" s="3">
        <v>20171213</v>
      </c>
      <c r="B2178" s="28">
        <v>5.9039006171066801E-3</v>
      </c>
      <c r="C2178" s="28">
        <v>5.6895776095292096E-3</v>
      </c>
      <c r="D2178" s="28">
        <v>8.5170529275971091E-3</v>
      </c>
      <c r="E2178" s="28">
        <v>2.0864962012024899E-2</v>
      </c>
      <c r="F2178" s="28">
        <v>4.64466580688426E-3</v>
      </c>
      <c r="G2178" s="28">
        <v>7.0980406531298201E-3</v>
      </c>
    </row>
    <row r="2179" spans="1:7" x14ac:dyDescent="0.3">
      <c r="A2179" s="3">
        <v>20171214</v>
      </c>
      <c r="B2179" s="28">
        <v>-3.18674991776564E-3</v>
      </c>
      <c r="C2179" s="28">
        <v>-9.00441358348341E-4</v>
      </c>
      <c r="D2179" s="28">
        <v>-3.0185966639761901E-3</v>
      </c>
      <c r="E2179" s="28">
        <v>-1.0233863552101699E-3</v>
      </c>
      <c r="F2179" s="28">
        <v>-8.9229831163624498E-3</v>
      </c>
      <c r="G2179" s="28">
        <v>-1.50464401813075E-3</v>
      </c>
    </row>
    <row r="2180" spans="1:7" x14ac:dyDescent="0.3">
      <c r="A2180" s="3">
        <v>20171215</v>
      </c>
      <c r="B2180" s="28">
        <v>-1.4026691343838099E-2</v>
      </c>
      <c r="C2180" s="28">
        <v>-1.1611521869582401E-2</v>
      </c>
      <c r="D2180" s="28">
        <v>-1.1612766470431701E-2</v>
      </c>
      <c r="E2180" s="28">
        <v>-1.10128625775309E-2</v>
      </c>
      <c r="F2180" s="28">
        <v>-1.1009527894136799E-2</v>
      </c>
      <c r="G2180" s="28">
        <v>-8.3448938287461298E-3</v>
      </c>
    </row>
    <row r="2181" spans="1:7" x14ac:dyDescent="0.3">
      <c r="A2181" s="3">
        <v>20171218</v>
      </c>
      <c r="B2181" s="28">
        <v>-1.33495579859294E-2</v>
      </c>
      <c r="C2181" s="28">
        <v>-3.76470120422015E-3</v>
      </c>
      <c r="D2181" s="28">
        <v>-7.2619804348797003E-3</v>
      </c>
      <c r="E2181" s="28">
        <v>1.2446979428098401E-2</v>
      </c>
      <c r="F2181" s="28">
        <v>-3.8307885063056698E-4</v>
      </c>
      <c r="G2181" s="28">
        <v>6.2417862203440299E-5</v>
      </c>
    </row>
    <row r="2182" spans="1:7" x14ac:dyDescent="0.3">
      <c r="A2182" s="3">
        <v>20171219</v>
      </c>
      <c r="B2182" s="28">
        <v>1.26997968945636E-2</v>
      </c>
      <c r="C2182" s="28">
        <v>1.06984083845959E-2</v>
      </c>
      <c r="D2182" s="28">
        <v>1.05328673113889E-2</v>
      </c>
      <c r="E2182" s="28">
        <v>8.0907195187323293E-3</v>
      </c>
      <c r="F2182" s="28">
        <v>1.8405593193643901E-2</v>
      </c>
      <c r="G2182" s="28">
        <v>7.5494651916299099E-3</v>
      </c>
    </row>
    <row r="2183" spans="1:7" x14ac:dyDescent="0.3">
      <c r="A2183" s="3">
        <v>20171220</v>
      </c>
      <c r="B2183" s="28">
        <v>-1.1023643560178899E-2</v>
      </c>
      <c r="C2183" s="28">
        <v>6.3861088260773902E-4</v>
      </c>
      <c r="D2183" s="28">
        <v>-7.6690346270509198E-3</v>
      </c>
      <c r="E2183" s="28">
        <v>1.1850242623546401E-2</v>
      </c>
      <c r="F2183" s="28">
        <v>-3.9395229396841499E-3</v>
      </c>
      <c r="G2183" s="28">
        <v>-6.3574573070210201E-3</v>
      </c>
    </row>
    <row r="2184" spans="1:7" x14ac:dyDescent="0.3">
      <c r="A2184" s="3">
        <v>20171221</v>
      </c>
      <c r="B2184" s="28">
        <v>1.7859617659800799E-2</v>
      </c>
      <c r="C2184" s="28">
        <v>9.0520047098926592E-3</v>
      </c>
      <c r="D2184" s="28">
        <v>1.75880736581925E-2</v>
      </c>
      <c r="E2184" s="28">
        <v>4.3312084946672104E-3</v>
      </c>
      <c r="F2184" s="28">
        <v>8.2923674687583396E-3</v>
      </c>
      <c r="G2184" s="28">
        <v>7.3642779882712901E-3</v>
      </c>
    </row>
    <row r="2185" spans="1:7" x14ac:dyDescent="0.3">
      <c r="A2185" s="3">
        <v>20171222</v>
      </c>
      <c r="B2185" s="28">
        <v>-5.1029796961138104E-3</v>
      </c>
      <c r="C2185" s="28">
        <v>3.8517214488656901E-3</v>
      </c>
      <c r="D2185" s="28">
        <v>-2.94555750452637E-3</v>
      </c>
      <c r="E2185" s="28">
        <v>-2.5100770008811102E-3</v>
      </c>
      <c r="F2185" s="28">
        <v>-7.0011743421738602E-3</v>
      </c>
      <c r="G2185" s="28">
        <v>2.57681126865646E-3</v>
      </c>
    </row>
    <row r="2186" spans="1:7" x14ac:dyDescent="0.3">
      <c r="A2186" s="3">
        <v>20171225</v>
      </c>
      <c r="B2186" s="28">
        <v>-1.6936424983839099E-2</v>
      </c>
      <c r="C2186" s="28">
        <v>-1.40902144291017E-3</v>
      </c>
      <c r="D2186" s="28">
        <v>-1.27142770031285E-2</v>
      </c>
      <c r="E2186" s="28">
        <v>2.3376896502056298E-3</v>
      </c>
      <c r="F2186" s="28">
        <v>-1.32833996835359E-3</v>
      </c>
      <c r="G2186" s="28">
        <v>-7.3286124239323597E-3</v>
      </c>
    </row>
    <row r="2187" spans="1:7" x14ac:dyDescent="0.3">
      <c r="A2187" s="3">
        <v>20171226</v>
      </c>
      <c r="B2187" s="28">
        <v>3.0308300370411102E-3</v>
      </c>
      <c r="C2187" s="28">
        <v>-1.12654967809062E-3</v>
      </c>
      <c r="D2187" s="28">
        <v>8.5496490748134292E-3</v>
      </c>
      <c r="E2187" s="28">
        <v>-9.5357506364659398E-3</v>
      </c>
      <c r="F2187" s="28">
        <v>7.6692204577188299E-3</v>
      </c>
      <c r="G2187" s="28">
        <v>8.5674301420450398E-3</v>
      </c>
    </row>
    <row r="2188" spans="1:7" x14ac:dyDescent="0.3">
      <c r="A2188" s="3">
        <v>20171227</v>
      </c>
      <c r="B2188" s="28">
        <v>-1.7336483324070701E-2</v>
      </c>
      <c r="C2188" s="28">
        <v>-1.7203101073302099E-2</v>
      </c>
      <c r="D2188" s="28">
        <v>-1.2692854670938499E-2</v>
      </c>
      <c r="E2188" s="28">
        <v>-2.0761196410099499E-2</v>
      </c>
      <c r="F2188" s="28">
        <v>-1.7557224995145199E-2</v>
      </c>
      <c r="G2188" s="28">
        <v>-4.6265542628469297E-3</v>
      </c>
    </row>
    <row r="2189" spans="1:7" x14ac:dyDescent="0.3">
      <c r="A2189" s="3">
        <v>20171228</v>
      </c>
      <c r="B2189" s="28">
        <v>1.5738536052659801E-4</v>
      </c>
      <c r="C2189" s="28">
        <v>5.3053416456219204E-3</v>
      </c>
      <c r="D2189" s="28">
        <v>2.54501395868104E-3</v>
      </c>
      <c r="E2189" s="28">
        <v>2.4824170825043401E-2</v>
      </c>
      <c r="F2189" s="28">
        <v>6.6315256665155898E-4</v>
      </c>
      <c r="G2189" s="28">
        <v>7.5554342620161004E-3</v>
      </c>
    </row>
    <row r="2190" spans="1:7" x14ac:dyDescent="0.3">
      <c r="A2190" s="3">
        <v>20171229</v>
      </c>
      <c r="B2190" s="28">
        <v>9.3085960887926093E-3</v>
      </c>
      <c r="C2190" s="28">
        <v>6.8874688471921401E-3</v>
      </c>
      <c r="D2190" s="28">
        <v>1.08913512395921E-2</v>
      </c>
      <c r="E2190" s="28">
        <v>-3.39843237401151E-3</v>
      </c>
      <c r="F2190" s="28">
        <v>4.0350214430296101E-3</v>
      </c>
      <c r="G2190" s="28">
        <v>3.8899182288345698E-3</v>
      </c>
    </row>
    <row r="2191" spans="1:7" x14ac:dyDescent="0.3">
      <c r="A2191" s="3">
        <v>20180102</v>
      </c>
      <c r="B2191" s="28">
        <v>4.6763069510170696E-3</v>
      </c>
      <c r="C2191" s="28">
        <v>4.9393369660843903E-3</v>
      </c>
      <c r="D2191" s="28">
        <v>7.3293006592560902E-3</v>
      </c>
      <c r="E2191" s="28">
        <v>9.5479752580603997E-3</v>
      </c>
      <c r="F2191" s="28">
        <v>2.0554736667309201E-2</v>
      </c>
      <c r="G2191" s="28">
        <v>1.8628267431239302E-2</v>
      </c>
    </row>
    <row r="2192" spans="1:7" x14ac:dyDescent="0.3">
      <c r="A2192" s="3">
        <v>20180103</v>
      </c>
      <c r="B2192" s="28">
        <v>1.6627705607091401E-2</v>
      </c>
      <c r="C2192" s="28">
        <v>5.0826284993939702E-3</v>
      </c>
      <c r="D2192" s="28">
        <v>1.14730819790508E-2</v>
      </c>
      <c r="E2192" s="28">
        <v>8.1961926826933408E-3</v>
      </c>
      <c r="F2192" s="28">
        <v>9.7316503936487796E-5</v>
      </c>
      <c r="G2192" s="28">
        <v>9.2032082796254296E-3</v>
      </c>
    </row>
    <row r="2193" spans="1:7" x14ac:dyDescent="0.3">
      <c r="A2193" s="3">
        <v>20180104</v>
      </c>
      <c r="B2193" s="28">
        <v>1.81987163876428E-3</v>
      </c>
      <c r="C2193" s="28">
        <v>5.7399595052963596E-3</v>
      </c>
      <c r="D2193" s="28">
        <v>9.0845056144206796E-4</v>
      </c>
      <c r="E2193" s="28">
        <v>1.6721929330581298E-2</v>
      </c>
      <c r="F2193" s="28">
        <v>-1.57715803649235E-4</v>
      </c>
      <c r="G2193" s="28">
        <v>6.04248377486511E-3</v>
      </c>
    </row>
    <row r="2194" spans="1:7" x14ac:dyDescent="0.3">
      <c r="A2194" s="3">
        <v>20180105</v>
      </c>
      <c r="B2194" s="28">
        <v>-9.90111033067834E-3</v>
      </c>
      <c r="C2194" s="28">
        <v>-2.91351179249699E-3</v>
      </c>
      <c r="D2194" s="28">
        <v>-7.5796299699484098E-3</v>
      </c>
      <c r="E2194" s="28">
        <v>6.0594724876545797E-3</v>
      </c>
      <c r="F2194" s="28">
        <v>8.2123013192214097E-3</v>
      </c>
      <c r="G2194" s="28">
        <v>-1.60591229264666E-4</v>
      </c>
    </row>
    <row r="2195" spans="1:7" x14ac:dyDescent="0.3">
      <c r="A2195" s="3">
        <v>20180108</v>
      </c>
      <c r="B2195" s="28">
        <v>-6.1327787693950904E-3</v>
      </c>
      <c r="C2195" s="28">
        <v>3.0847285554858701E-3</v>
      </c>
      <c r="D2195" s="28">
        <v>-2.6858097826899501E-3</v>
      </c>
      <c r="E2195" s="28">
        <v>5.5526999214283203E-3</v>
      </c>
      <c r="F2195" s="28">
        <v>5.7847399644883101E-3</v>
      </c>
      <c r="G2195" s="28">
        <v>9.1816603742477E-3</v>
      </c>
    </row>
    <row r="2196" spans="1:7" x14ac:dyDescent="0.3">
      <c r="A2196" s="3">
        <v>20180109</v>
      </c>
      <c r="B2196" s="28">
        <v>7.9801194435711598E-3</v>
      </c>
      <c r="C2196" s="28">
        <v>1.8217061028104199E-2</v>
      </c>
      <c r="D2196" s="28">
        <v>6.6709454347743001E-3</v>
      </c>
      <c r="E2196" s="28">
        <v>2.3918035965720199E-2</v>
      </c>
      <c r="F2196" s="28">
        <v>3.4443139484791798E-3</v>
      </c>
      <c r="G2196" s="28">
        <v>-3.9987365304430499E-3</v>
      </c>
    </row>
    <row r="2197" spans="1:7" x14ac:dyDescent="0.3">
      <c r="A2197" s="3">
        <v>20180110</v>
      </c>
      <c r="B2197" s="28">
        <v>-3.15569049463094E-3</v>
      </c>
      <c r="C2197" s="28">
        <v>-5.7934318425420699E-3</v>
      </c>
      <c r="D2197" s="28">
        <v>-3.59709457429635E-3</v>
      </c>
      <c r="E2197" s="28">
        <v>1.02551321228263E-2</v>
      </c>
      <c r="F2197" s="28">
        <v>7.2525103347508601E-3</v>
      </c>
      <c r="G2197" s="28">
        <v>-6.1978093060288397E-3</v>
      </c>
    </row>
    <row r="2198" spans="1:7" x14ac:dyDescent="0.3">
      <c r="A2198" s="3">
        <v>20180111</v>
      </c>
      <c r="B2198" s="28">
        <v>1.53373430385825E-2</v>
      </c>
      <c r="C2198" s="28">
        <v>-2.4514904240430101E-3</v>
      </c>
      <c r="D2198" s="28">
        <v>2.2498233808347901E-3</v>
      </c>
      <c r="E2198" s="28">
        <v>-7.2014216396737397E-3</v>
      </c>
      <c r="F2198" s="28">
        <v>2.44725482154835E-3</v>
      </c>
      <c r="G2198" s="28">
        <v>-3.8159283625050799E-3</v>
      </c>
    </row>
    <row r="2199" spans="1:7" x14ac:dyDescent="0.3">
      <c r="A2199" s="3">
        <v>20180112</v>
      </c>
      <c r="B2199" s="28">
        <v>-1.10481227207517E-2</v>
      </c>
      <c r="C2199" s="28">
        <v>5.73007513011575E-3</v>
      </c>
      <c r="D2199" s="28">
        <v>-6.3153243559812503E-3</v>
      </c>
      <c r="E2199" s="28">
        <v>1.5528613095549201E-2</v>
      </c>
      <c r="F2199" s="28">
        <v>6.9891699109701196E-3</v>
      </c>
      <c r="G2199" s="28">
        <v>-4.3598232731615902E-3</v>
      </c>
    </row>
    <row r="2200" spans="1:7" x14ac:dyDescent="0.3">
      <c r="A2200" s="3">
        <v>20180115</v>
      </c>
      <c r="B2200" s="28">
        <v>-2.2958508041699102E-2</v>
      </c>
      <c r="C2200" s="28">
        <v>-7.3725003528663999E-3</v>
      </c>
      <c r="D2200" s="28">
        <v>-2.2127639380165199E-2</v>
      </c>
      <c r="E2200" s="28">
        <v>7.0271212399997205E-4</v>
      </c>
      <c r="F2200" s="28">
        <v>1.5106348201765299E-2</v>
      </c>
      <c r="G2200" s="28">
        <v>-2.0510916635413299E-2</v>
      </c>
    </row>
    <row r="2201" spans="1:7" x14ac:dyDescent="0.3">
      <c r="A2201" s="3">
        <v>20180116</v>
      </c>
      <c r="B2201" s="28">
        <v>-1.52818735742578E-3</v>
      </c>
      <c r="C2201" s="28">
        <v>8.5492245364176996E-3</v>
      </c>
      <c r="D2201" s="28">
        <v>-2.1189204092773899E-4</v>
      </c>
      <c r="E2201" s="28">
        <v>4.8496802410240396E-3</v>
      </c>
      <c r="F2201" s="28">
        <v>1.8191964281466501E-2</v>
      </c>
      <c r="G2201" s="28">
        <v>4.75669784467001E-3</v>
      </c>
    </row>
    <row r="2202" spans="1:7" x14ac:dyDescent="0.3">
      <c r="A2202" s="3">
        <v>20180117</v>
      </c>
      <c r="B2202" s="28">
        <v>-7.6163251847109099E-3</v>
      </c>
      <c r="C2202" s="28">
        <v>-9.5043020038681897E-3</v>
      </c>
      <c r="D2202" s="28">
        <v>-4.8084658298013002E-3</v>
      </c>
      <c r="E2202" s="28">
        <v>-2.11846209085624E-2</v>
      </c>
      <c r="F2202" s="28">
        <v>7.3693002286947199E-3</v>
      </c>
      <c r="G2202" s="28">
        <v>-4.0633085900542197E-3</v>
      </c>
    </row>
    <row r="2203" spans="1:7" x14ac:dyDescent="0.3">
      <c r="A2203" s="3">
        <v>20180118</v>
      </c>
      <c r="B2203" s="28">
        <v>-4.62955110421308E-3</v>
      </c>
      <c r="C2203" s="28">
        <v>-3.3168838970154E-3</v>
      </c>
      <c r="D2203" s="28">
        <v>-1.5718355276638E-3</v>
      </c>
      <c r="E2203" s="28">
        <v>1.91135422218262E-3</v>
      </c>
      <c r="F2203" s="28">
        <v>8.3830006229568006E-3</v>
      </c>
      <c r="G2203" s="28">
        <v>1.0549991004689001E-2</v>
      </c>
    </row>
    <row r="2204" spans="1:7" x14ac:dyDescent="0.3">
      <c r="A2204" s="3">
        <v>20180119</v>
      </c>
      <c r="B2204" s="28">
        <v>5.0891711143716397E-3</v>
      </c>
      <c r="C2204" s="28">
        <v>-4.0379092988124202E-3</v>
      </c>
      <c r="D2204" s="28">
        <v>2.5740086764979202E-3</v>
      </c>
      <c r="E2204" s="28">
        <v>-1.0136930123802301E-2</v>
      </c>
      <c r="F2204" s="28">
        <v>6.8931511854677299E-3</v>
      </c>
      <c r="G2204" s="28">
        <v>9.7196225885327805E-4</v>
      </c>
    </row>
    <row r="2205" spans="1:7" x14ac:dyDescent="0.3">
      <c r="A2205" s="3">
        <v>20180122</v>
      </c>
      <c r="B2205" s="28">
        <v>1.3607587736141799E-2</v>
      </c>
      <c r="C2205" s="28">
        <v>1.7379695078341698E-2</v>
      </c>
      <c r="D2205" s="28">
        <v>1.1930063552351501E-2</v>
      </c>
      <c r="E2205" s="28">
        <v>4.0153769710503801E-2</v>
      </c>
      <c r="F2205" s="28">
        <v>-1.15769811324464E-3</v>
      </c>
      <c r="G2205" s="28">
        <v>8.26837873820091E-3</v>
      </c>
    </row>
    <row r="2206" spans="1:7" x14ac:dyDescent="0.3">
      <c r="A2206" s="3">
        <v>20180123</v>
      </c>
      <c r="B2206" s="28">
        <v>-2.6450429644058601E-3</v>
      </c>
      <c r="C2206" s="28">
        <v>-1.73894630248818E-3</v>
      </c>
      <c r="D2206" s="28">
        <v>6.0227759668566596E-4</v>
      </c>
      <c r="E2206" s="28">
        <v>1.93801020024341E-3</v>
      </c>
      <c r="F2206" s="28">
        <v>1.98468443408799E-2</v>
      </c>
      <c r="G2206" s="28">
        <v>6.4719805805128301E-3</v>
      </c>
    </row>
    <row r="2207" spans="1:7" x14ac:dyDescent="0.3">
      <c r="A2207" s="3">
        <v>20180124</v>
      </c>
      <c r="B2207" s="28">
        <v>1.1118047641360099E-2</v>
      </c>
      <c r="C2207" s="28">
        <v>4.2096707749504003E-3</v>
      </c>
      <c r="D2207" s="28">
        <v>3.21320135571148E-3</v>
      </c>
      <c r="E2207" s="28">
        <v>-1.06370170097243E-2</v>
      </c>
      <c r="F2207" s="28">
        <v>3.7825841642867598E-3</v>
      </c>
      <c r="G2207" s="28">
        <v>1.87216261107637E-3</v>
      </c>
    </row>
    <row r="2208" spans="1:7" x14ac:dyDescent="0.3">
      <c r="A2208" s="3">
        <v>20180125</v>
      </c>
      <c r="B2208" s="28">
        <v>-7.2157875453427601E-3</v>
      </c>
      <c r="C2208" s="28">
        <v>-1.0526507968656101E-2</v>
      </c>
      <c r="D2208" s="28">
        <v>-1.6020626728352799E-3</v>
      </c>
      <c r="E2208" s="28">
        <v>-3.7993616268676999E-3</v>
      </c>
      <c r="F2208" s="28">
        <v>-1.37494290285088E-2</v>
      </c>
      <c r="G2208" s="28">
        <v>6.0603487176080703E-3</v>
      </c>
    </row>
    <row r="2209" spans="1:7" x14ac:dyDescent="0.3">
      <c r="A2209" s="3">
        <v>20180126</v>
      </c>
      <c r="B2209" s="28">
        <v>-6.3937096125286303E-3</v>
      </c>
      <c r="C2209" s="28">
        <v>1.03565884632642E-3</v>
      </c>
      <c r="D2209" s="28">
        <v>-4.3600065057984904E-3</v>
      </c>
      <c r="E2209" s="28">
        <v>9.4817013337367105E-3</v>
      </c>
      <c r="F2209" s="28">
        <v>4.9939968846291196E-3</v>
      </c>
      <c r="G2209" s="28">
        <v>1.5577255544995899E-3</v>
      </c>
    </row>
    <row r="2210" spans="1:7" x14ac:dyDescent="0.3">
      <c r="A2210" s="3">
        <v>20180129</v>
      </c>
      <c r="B2210" s="28">
        <v>-3.0715358862434702E-2</v>
      </c>
      <c r="C2210" s="28">
        <v>-2.39656793007645E-2</v>
      </c>
      <c r="D2210" s="28">
        <v>-2.6772268052880899E-2</v>
      </c>
      <c r="E2210" s="28">
        <v>-3.1368589666628102E-2</v>
      </c>
      <c r="F2210" s="28">
        <v>-1.5196885971099101E-2</v>
      </c>
      <c r="G2210" s="28">
        <v>-3.9525359845632001E-3</v>
      </c>
    </row>
    <row r="2211" spans="1:7" x14ac:dyDescent="0.3">
      <c r="A2211" s="3">
        <v>20180130</v>
      </c>
      <c r="B2211" s="28">
        <v>-3.2201435997409799E-3</v>
      </c>
      <c r="C2211" s="28">
        <v>7.0511959158569204E-4</v>
      </c>
      <c r="D2211" s="28">
        <v>-2.7116515669599801E-3</v>
      </c>
      <c r="E2211" s="28">
        <v>-5.4797060078318202E-3</v>
      </c>
      <c r="F2211" s="28">
        <v>-1.6772158679246099E-2</v>
      </c>
      <c r="G2211" s="28">
        <v>-5.5721583286495596E-3</v>
      </c>
    </row>
    <row r="2212" spans="1:7" x14ac:dyDescent="0.3">
      <c r="A2212" s="3">
        <v>20180131</v>
      </c>
      <c r="B2212" s="28">
        <v>-2.0913165606221699E-2</v>
      </c>
      <c r="C2212" s="28">
        <v>-3.1037687540314998E-3</v>
      </c>
      <c r="D2212" s="28">
        <v>-1.43114455049377E-2</v>
      </c>
      <c r="E2212" s="28">
        <v>1.39796923010651E-2</v>
      </c>
      <c r="F2212" s="28">
        <v>1.0944230034917899E-2</v>
      </c>
      <c r="G2212" s="28">
        <v>-1.2784512235318801E-2</v>
      </c>
    </row>
    <row r="2213" spans="1:7" x14ac:dyDescent="0.3">
      <c r="A2213" s="3">
        <v>20180201</v>
      </c>
      <c r="B2213" s="28">
        <v>-3.3238579950344398E-2</v>
      </c>
      <c r="C2213" s="28">
        <v>-2.3501566294458699E-2</v>
      </c>
      <c r="D2213" s="28">
        <v>-2.7476684624649601E-2</v>
      </c>
      <c r="E2213" s="28">
        <v>-1.54090235788234E-2</v>
      </c>
      <c r="F2213" s="28">
        <v>2.7118860009907701E-3</v>
      </c>
      <c r="G2213" s="28">
        <v>-1.8853313807376301E-2</v>
      </c>
    </row>
    <row r="2214" spans="1:7" x14ac:dyDescent="0.3">
      <c r="A2214" s="3">
        <v>20180202</v>
      </c>
      <c r="B2214" s="28">
        <v>8.8798782795662095E-3</v>
      </c>
      <c r="C2214" s="28">
        <v>1.3939001602363301E-3</v>
      </c>
      <c r="D2214" s="28">
        <v>9.1202772253463505E-3</v>
      </c>
      <c r="E2214" s="28">
        <v>-1.1375967277646799E-3</v>
      </c>
      <c r="F2214" s="28">
        <v>-2.6017505052491701E-4</v>
      </c>
      <c r="G2214" s="28">
        <v>1.39035317327305E-2</v>
      </c>
    </row>
    <row r="2215" spans="1:7" x14ac:dyDescent="0.3">
      <c r="A2215" s="3">
        <v>20180205</v>
      </c>
      <c r="B2215" s="28">
        <v>-1.2620900721438601E-2</v>
      </c>
      <c r="C2215" s="28">
        <v>-1.24796957319634E-2</v>
      </c>
      <c r="D2215" s="28">
        <v>-7.59072941795299E-3</v>
      </c>
      <c r="E2215" s="28">
        <v>-2.6431654351508502E-2</v>
      </c>
      <c r="F2215" s="28">
        <v>1.6545168096006001E-2</v>
      </c>
      <c r="G2215" s="28">
        <v>3.8703913151216999E-3</v>
      </c>
    </row>
    <row r="2216" spans="1:7" x14ac:dyDescent="0.3">
      <c r="A2216" s="3">
        <v>20180206</v>
      </c>
      <c r="B2216" s="28">
        <v>-5.3517630970804503E-2</v>
      </c>
      <c r="C2216" s="28">
        <v>-3.7947114463802098E-2</v>
      </c>
      <c r="D2216" s="28">
        <v>-4.0701507472227699E-2</v>
      </c>
      <c r="E2216" s="28">
        <v>-2.65773857514345E-2</v>
      </c>
      <c r="F2216" s="28">
        <v>-2.8269565374755501E-2</v>
      </c>
      <c r="G2216" s="28">
        <v>-3.8850927456940701E-2</v>
      </c>
    </row>
    <row r="2217" spans="1:7" x14ac:dyDescent="0.3">
      <c r="A2217" s="3">
        <v>20180207</v>
      </c>
      <c r="B2217" s="28">
        <v>2.2417536645403498E-3</v>
      </c>
      <c r="C2217" s="28">
        <v>-7.9859630379231494E-3</v>
      </c>
      <c r="D2217" s="28">
        <v>-5.7205592972318995E-4</v>
      </c>
      <c r="E2217" s="28">
        <v>-3.2363381388898597E-2</v>
      </c>
      <c r="F2217" s="28">
        <v>-3.3607070613689199E-2</v>
      </c>
      <c r="G2217" s="28">
        <v>-9.8136106893989099E-3</v>
      </c>
    </row>
    <row r="2218" spans="1:7" x14ac:dyDescent="0.3">
      <c r="A2218" s="3">
        <v>20180208</v>
      </c>
      <c r="B2218" s="28">
        <v>2.6704034841212899E-2</v>
      </c>
      <c r="C2218" s="28">
        <v>1.40773083083044E-2</v>
      </c>
      <c r="D2218" s="28">
        <v>1.5749390924781202E-2</v>
      </c>
      <c r="E2218" s="28">
        <v>1.53399045754478E-2</v>
      </c>
      <c r="F2218" s="28">
        <v>-2.4039919325496501E-2</v>
      </c>
      <c r="G2218" s="28">
        <v>-1.0695962799255601E-2</v>
      </c>
    </row>
    <row r="2219" spans="1:7" x14ac:dyDescent="0.3">
      <c r="A2219" s="3">
        <v>20180209</v>
      </c>
      <c r="B2219" s="28">
        <v>-2.97846158371547E-2</v>
      </c>
      <c r="C2219" s="28">
        <v>-2.82937736055064E-2</v>
      </c>
      <c r="D2219" s="28">
        <v>-3.4711175159934202E-2</v>
      </c>
      <c r="E2219" s="28">
        <v>-2.5447375520198601E-2</v>
      </c>
      <c r="F2219" s="28">
        <v>-5.2050011018694602E-2</v>
      </c>
      <c r="G2219" s="28">
        <v>-4.6167252486602098E-2</v>
      </c>
    </row>
    <row r="2220" spans="1:7" x14ac:dyDescent="0.3">
      <c r="A2220" s="3">
        <v>20180212</v>
      </c>
      <c r="B2220" s="28">
        <v>3.3566290745938199E-2</v>
      </c>
      <c r="C2220" s="28">
        <v>2.9130095040480902E-2</v>
      </c>
      <c r="D2220" s="28">
        <v>2.6811919813749401E-2</v>
      </c>
      <c r="E2220" s="28">
        <v>2.87699987285579E-2</v>
      </c>
      <c r="F2220" s="28">
        <v>-1.20496798645708E-3</v>
      </c>
      <c r="G2220" s="28">
        <v>1.74410477396169E-2</v>
      </c>
    </row>
    <row r="2221" spans="1:7" x14ac:dyDescent="0.3">
      <c r="A2221" s="3">
        <v>20180213</v>
      </c>
      <c r="B2221" s="28">
        <v>4.4919504358805901E-3</v>
      </c>
      <c r="C2221" s="28">
        <v>9.0189552692182297E-3</v>
      </c>
      <c r="D2221" s="28">
        <v>6.2821763533850898E-3</v>
      </c>
      <c r="E2221" s="28">
        <v>1.15271267891485E-2</v>
      </c>
      <c r="F2221" s="28">
        <v>1.8124886966130901E-2</v>
      </c>
      <c r="G2221" s="28">
        <v>7.0291103813108404E-3</v>
      </c>
    </row>
    <row r="2222" spans="1:7" x14ac:dyDescent="0.3">
      <c r="A2222" s="3">
        <v>20180214</v>
      </c>
      <c r="B2222" s="28">
        <v>1.32223646148466E-4</v>
      </c>
      <c r="C2222" s="28">
        <v>6.4122942146828798E-3</v>
      </c>
      <c r="D2222" s="28">
        <v>2.4245969399671499E-3</v>
      </c>
      <c r="E2222" s="28">
        <v>1.3833532527058399E-2</v>
      </c>
      <c r="F2222" s="28">
        <v>6.5177539510949097E-3</v>
      </c>
      <c r="G2222" s="28">
        <v>6.9859725705067096E-3</v>
      </c>
    </row>
    <row r="2223" spans="1:7" x14ac:dyDescent="0.3">
      <c r="A2223" s="3">
        <v>20180222</v>
      </c>
      <c r="B2223" s="28">
        <v>2.4920941819443099E-2</v>
      </c>
      <c r="C2223" s="28">
        <v>1.57579517858959E-2</v>
      </c>
      <c r="D2223" s="28">
        <v>2.1869153284078999E-2</v>
      </c>
      <c r="E2223" s="28">
        <v>2.69915459765982E-2</v>
      </c>
      <c r="F2223" s="28">
        <v>1.6859831728792799E-2</v>
      </c>
      <c r="G2223" s="28">
        <v>2.4302208115273099E-2</v>
      </c>
    </row>
    <row r="2224" spans="1:7" x14ac:dyDescent="0.3">
      <c r="A2224" s="3">
        <v>20180223</v>
      </c>
      <c r="B2224" s="28">
        <v>-1.19688077680377E-3</v>
      </c>
      <c r="C2224" s="28">
        <v>7.6450463785237698E-4</v>
      </c>
      <c r="D2224" s="28">
        <v>7.9023107082807403E-5</v>
      </c>
      <c r="E2224" s="28">
        <v>-3.73533439403323E-3</v>
      </c>
      <c r="F2224" s="28">
        <v>1.0801643004156199E-2</v>
      </c>
      <c r="G2224" s="28">
        <v>8.0370337837737896E-3</v>
      </c>
    </row>
    <row r="2225" spans="1:7" x14ac:dyDescent="0.3">
      <c r="A2225" s="3">
        <v>20180226</v>
      </c>
      <c r="B2225" s="28">
        <v>4.0205288764386601E-2</v>
      </c>
      <c r="C2225" s="28">
        <v>1.43614807788382E-2</v>
      </c>
      <c r="D2225" s="28">
        <v>3.4838049523317399E-2</v>
      </c>
      <c r="E2225" s="28">
        <v>5.0634404318146602E-3</v>
      </c>
      <c r="F2225" s="28">
        <v>4.1890017289254698E-3</v>
      </c>
      <c r="G2225" s="28">
        <v>1.7024304411336399E-2</v>
      </c>
    </row>
    <row r="2226" spans="1:7" x14ac:dyDescent="0.3">
      <c r="A2226" s="3">
        <v>20180227</v>
      </c>
      <c r="B2226" s="28">
        <v>8.5608171737049498E-3</v>
      </c>
      <c r="C2226" s="28">
        <v>-5.0357809586845702E-3</v>
      </c>
      <c r="D2226" s="28">
        <v>1.86626479067934E-3</v>
      </c>
      <c r="E2226" s="28">
        <v>-2.24869755151598E-2</v>
      </c>
      <c r="F2226" s="28">
        <v>-1.8563391418121002E-2</v>
      </c>
      <c r="G2226" s="28">
        <v>-1.15043211191892E-2</v>
      </c>
    </row>
    <row r="2227" spans="1:7" x14ac:dyDescent="0.3">
      <c r="A2227" s="3">
        <v>20180228</v>
      </c>
      <c r="B2227" s="28">
        <v>4.9434934734221602E-3</v>
      </c>
      <c r="C2227" s="28">
        <v>-5.0973062394724204E-3</v>
      </c>
      <c r="D2227" s="28">
        <v>1.22221295163686E-5</v>
      </c>
      <c r="E2227" s="28">
        <v>-1.26722394221476E-2</v>
      </c>
      <c r="F2227" s="28">
        <v>-1.2280772217084601E-2</v>
      </c>
      <c r="G2227" s="28">
        <v>-6.8371109740862504E-4</v>
      </c>
    </row>
    <row r="2228" spans="1:7" x14ac:dyDescent="0.3">
      <c r="A2228" s="3">
        <v>20180301</v>
      </c>
      <c r="B2228" s="28">
        <v>2.35199016171849E-2</v>
      </c>
      <c r="C2228" s="28">
        <v>1.19952366497186E-2</v>
      </c>
      <c r="D2228" s="28">
        <v>1.3755860035125999E-2</v>
      </c>
      <c r="E2228" s="28">
        <v>8.7263537404762906E-3</v>
      </c>
      <c r="F2228" s="28">
        <v>3.5496140080060602E-3</v>
      </c>
      <c r="G2228" s="28">
        <v>2.7941379202951699E-3</v>
      </c>
    </row>
    <row r="2229" spans="1:7" x14ac:dyDescent="0.3">
      <c r="A2229" s="3">
        <v>20180302</v>
      </c>
      <c r="B2229" s="28">
        <v>-1.3995000324035001E-2</v>
      </c>
      <c r="C2229" s="28">
        <v>-3.82508729154482E-3</v>
      </c>
      <c r="D2229" s="28">
        <v>-1.0663296236778801E-2</v>
      </c>
      <c r="E2229" s="28">
        <v>-1.24027798260034E-3</v>
      </c>
      <c r="F2229" s="28">
        <v>-9.7811933766877301E-3</v>
      </c>
      <c r="G2229" s="28">
        <v>-8.0393720547216902E-3</v>
      </c>
    </row>
    <row r="2230" spans="1:7" x14ac:dyDescent="0.3">
      <c r="A2230" s="3">
        <v>20180305</v>
      </c>
      <c r="B2230" s="28">
        <v>1.2172383393006799E-2</v>
      </c>
      <c r="C2230" s="28">
        <v>8.3154401584507893E-3</v>
      </c>
      <c r="D2230" s="28">
        <v>8.3072533334095297E-3</v>
      </c>
      <c r="E2230" s="28">
        <v>-8.8957744909064704E-3</v>
      </c>
      <c r="F2230" s="28">
        <v>1.8073363093041301E-4</v>
      </c>
      <c r="G2230" s="28">
        <v>-2.0837263739082101E-3</v>
      </c>
    </row>
    <row r="2231" spans="1:7" x14ac:dyDescent="0.3">
      <c r="A2231" s="3">
        <v>20180306</v>
      </c>
      <c r="B2231" s="28">
        <v>1.1170546164167201E-2</v>
      </c>
      <c r="C2231" s="28">
        <v>2.1272814837951199E-2</v>
      </c>
      <c r="D2231" s="28">
        <v>1.21532591427654E-2</v>
      </c>
      <c r="E2231" s="28">
        <v>4.4745607025543097E-3</v>
      </c>
      <c r="F2231" s="28">
        <v>1.65578791560398E-2</v>
      </c>
      <c r="G2231" s="28">
        <v>1.31318558714387E-2</v>
      </c>
    </row>
    <row r="2232" spans="1:7" x14ac:dyDescent="0.3">
      <c r="A2232" s="3">
        <v>20180307</v>
      </c>
      <c r="B2232" s="28">
        <v>-1.3215223142257501E-2</v>
      </c>
      <c r="C2232" s="28">
        <v>-7.6257926581367302E-3</v>
      </c>
      <c r="D2232" s="28">
        <v>-1.16855545012244E-2</v>
      </c>
      <c r="E2232" s="28">
        <v>-7.60596421282877E-3</v>
      </c>
      <c r="F2232" s="28">
        <v>-4.2618854906542099E-3</v>
      </c>
      <c r="G2232" s="28">
        <v>-1.1296708180382E-2</v>
      </c>
    </row>
    <row r="2233" spans="1:7" x14ac:dyDescent="0.3">
      <c r="A2233" s="3">
        <v>20180308</v>
      </c>
      <c r="B2233" s="28">
        <v>3.0108707880671E-3</v>
      </c>
      <c r="C2233" s="28">
        <v>2.64651500874119E-2</v>
      </c>
      <c r="D2233" s="28">
        <v>3.24835588649665E-3</v>
      </c>
      <c r="E2233" s="28">
        <v>2.1161102677547301E-2</v>
      </c>
      <c r="F2233" s="28">
        <v>7.1377299217508204E-3</v>
      </c>
      <c r="G2233" s="28">
        <v>4.8888789167314496E-3</v>
      </c>
    </row>
    <row r="2234" spans="1:7" x14ac:dyDescent="0.3">
      <c r="A2234" s="3">
        <v>20180309</v>
      </c>
      <c r="B2234" s="28">
        <v>2.8506352236017701E-2</v>
      </c>
      <c r="C2234" s="28">
        <v>1.02666492598845E-2</v>
      </c>
      <c r="D2234" s="28">
        <v>1.9611752294021099E-2</v>
      </c>
      <c r="E2234" s="28">
        <v>6.9431258305711098E-3</v>
      </c>
      <c r="F2234" s="28">
        <v>4.0407616308109004E-3</v>
      </c>
      <c r="G2234" s="28">
        <v>4.4067428512359298E-3</v>
      </c>
    </row>
    <row r="2235" spans="1:7" x14ac:dyDescent="0.3">
      <c r="A2235" s="3">
        <v>20180312</v>
      </c>
      <c r="B2235" s="28">
        <v>1.5781109170857101E-2</v>
      </c>
      <c r="C2235" s="28">
        <v>6.3285135508757097E-3</v>
      </c>
      <c r="D2235" s="28">
        <v>1.28149481906954E-2</v>
      </c>
      <c r="E2235" s="28">
        <v>2.06307480988244E-3</v>
      </c>
      <c r="F2235" s="28">
        <v>-2.7364471398969598E-3</v>
      </c>
      <c r="G2235" s="28">
        <v>1.4180650775688501E-2</v>
      </c>
    </row>
    <row r="2236" spans="1:7" x14ac:dyDescent="0.3">
      <c r="A2236" s="3">
        <v>20180313</v>
      </c>
      <c r="B2236" s="28">
        <v>-1.08745878652949E-2</v>
      </c>
      <c r="C2236" s="28">
        <v>-1.5676636138782701E-2</v>
      </c>
      <c r="D2236" s="28">
        <v>-1.0945930049449199E-2</v>
      </c>
      <c r="E2236" s="28">
        <v>-5.6375116172548397E-3</v>
      </c>
      <c r="F2236" s="28">
        <v>-8.2108196090862704E-3</v>
      </c>
      <c r="G2236" s="28">
        <v>-6.7481615479599404E-3</v>
      </c>
    </row>
    <row r="2237" spans="1:7" x14ac:dyDescent="0.3">
      <c r="A2237" s="3">
        <v>20180314</v>
      </c>
      <c r="B2237" s="28">
        <v>-1.6149158468152802E-2</v>
      </c>
      <c r="C2237" s="28">
        <v>-4.6435587422421001E-3</v>
      </c>
      <c r="D2237" s="28">
        <v>-1.2169081939168099E-2</v>
      </c>
      <c r="E2237" s="28">
        <v>-8.3354402169305794E-5</v>
      </c>
      <c r="F2237" s="28">
        <v>-7.0247631379843399E-3</v>
      </c>
      <c r="G2237" s="28">
        <v>-3.3436518236491099E-3</v>
      </c>
    </row>
    <row r="2238" spans="1:7" x14ac:dyDescent="0.3">
      <c r="A2238" s="3">
        <v>20180315</v>
      </c>
      <c r="B2238" s="28">
        <v>-3.2906954632145197E-4</v>
      </c>
      <c r="C2238" s="28">
        <v>5.6726914466009599E-3</v>
      </c>
      <c r="D2238" s="28">
        <v>8.87579278066838E-4</v>
      </c>
      <c r="E2238" s="28">
        <v>1.5886331651442299E-2</v>
      </c>
      <c r="F2238" s="28">
        <v>3.66873782405674E-3</v>
      </c>
      <c r="G2238" s="28">
        <v>-3.5113821012884501E-4</v>
      </c>
    </row>
    <row r="2239" spans="1:7" x14ac:dyDescent="0.3">
      <c r="A2239" s="3">
        <v>20180316</v>
      </c>
      <c r="B2239" s="28">
        <v>-1.40870676365604E-2</v>
      </c>
      <c r="C2239" s="28">
        <v>-2.2682773188523902E-3</v>
      </c>
      <c r="D2239" s="28">
        <v>-1.31679856076709E-2</v>
      </c>
      <c r="E2239" s="28">
        <v>-1.32141686014756E-2</v>
      </c>
      <c r="F2239" s="28">
        <v>-5.7207136360413304E-3</v>
      </c>
      <c r="G2239" s="28">
        <v>-9.0495556840614697E-3</v>
      </c>
    </row>
    <row r="2240" spans="1:7" x14ac:dyDescent="0.3">
      <c r="A2240" s="3">
        <v>20180319</v>
      </c>
      <c r="B2240" s="28">
        <v>9.5868392012668693E-3</v>
      </c>
      <c r="C2240" s="28">
        <v>2.4162427819977E-2</v>
      </c>
      <c r="D2240" s="28">
        <v>4.1863311675109796E-3</v>
      </c>
      <c r="E2240" s="28">
        <v>1.6039885741185799E-3</v>
      </c>
      <c r="F2240" s="28">
        <v>7.3261343718990001E-3</v>
      </c>
      <c r="G2240" s="28">
        <v>-6.2335228655504404E-3</v>
      </c>
    </row>
    <row r="2241" spans="1:7" x14ac:dyDescent="0.3">
      <c r="A2241" s="3">
        <v>20180320</v>
      </c>
      <c r="B2241" s="28">
        <v>3.0410559151687801E-3</v>
      </c>
      <c r="C2241" s="28">
        <v>2.2935329170349801E-2</v>
      </c>
      <c r="D2241" s="28">
        <v>1.21601410016226E-4</v>
      </c>
      <c r="E2241" s="28">
        <v>-6.85489912961584E-3</v>
      </c>
      <c r="F2241" s="28">
        <v>1.32087239094206E-3</v>
      </c>
      <c r="G2241" s="28">
        <v>1.15771924179576E-3</v>
      </c>
    </row>
    <row r="2242" spans="1:7" x14ac:dyDescent="0.3">
      <c r="A2242" s="3">
        <v>20180321</v>
      </c>
      <c r="B2242" s="28">
        <v>-6.0168850435005803E-3</v>
      </c>
      <c r="C2242" s="28">
        <v>-1.0870521832648E-2</v>
      </c>
      <c r="D2242" s="28">
        <v>-3.6264073732104399E-3</v>
      </c>
      <c r="E2242" s="28">
        <v>-6.3905991452950202E-3</v>
      </c>
      <c r="F2242" s="28">
        <v>-2.55535340528145E-4</v>
      </c>
      <c r="G2242" s="28">
        <v>-4.5257936021452496E-3</v>
      </c>
    </row>
    <row r="2243" spans="1:7" x14ac:dyDescent="0.3">
      <c r="A2243" s="3">
        <v>20180322</v>
      </c>
      <c r="B2243" s="28">
        <v>-8.4208275475570107E-3</v>
      </c>
      <c r="C2243" s="28">
        <v>-1.16570161290038E-2</v>
      </c>
      <c r="D2243" s="28">
        <v>-9.1239926778092905E-3</v>
      </c>
      <c r="E2243" s="28">
        <v>-1.9381504106609802E-2</v>
      </c>
      <c r="F2243" s="28">
        <v>-7.9982165751570494E-3</v>
      </c>
      <c r="G2243" s="28">
        <v>-4.0677554609830904E-3</v>
      </c>
    </row>
    <row r="2244" spans="1:7" x14ac:dyDescent="0.3">
      <c r="A2244" s="3">
        <v>20180323</v>
      </c>
      <c r="B2244" s="28">
        <v>-4.9604223461448403E-2</v>
      </c>
      <c r="C2244" s="28">
        <v>-2.51805742428606E-2</v>
      </c>
      <c r="D2244" s="28">
        <v>-3.9456309627032803E-2</v>
      </c>
      <c r="E2244" s="28">
        <v>-2.2307239927517399E-2</v>
      </c>
      <c r="F2244" s="28">
        <v>-3.2334771898652498E-2</v>
      </c>
      <c r="G2244" s="28">
        <v>-3.8102254664390198E-2</v>
      </c>
    </row>
    <row r="2245" spans="1:7" x14ac:dyDescent="0.3">
      <c r="A2245" s="3">
        <v>20180326</v>
      </c>
      <c r="B2245" s="28">
        <v>2.6646835424034902E-2</v>
      </c>
      <c r="C2245" s="28">
        <v>2.8037231595985399E-2</v>
      </c>
      <c r="D2245" s="28">
        <v>1.10993233712176E-2</v>
      </c>
      <c r="E2245" s="28">
        <v>-7.32382716090742E-3</v>
      </c>
      <c r="F2245" s="28">
        <v>-1.7367299918847001E-2</v>
      </c>
      <c r="G2245" s="28">
        <v>5.41263720620284E-3</v>
      </c>
    </row>
    <row r="2246" spans="1:7" x14ac:dyDescent="0.3">
      <c r="A2246" s="3">
        <v>20180327</v>
      </c>
      <c r="B2246" s="28">
        <v>3.17279794634737E-2</v>
      </c>
      <c r="C2246" s="28">
        <v>1.1058025006164899E-2</v>
      </c>
      <c r="D2246" s="28">
        <v>2.0999791767481301E-2</v>
      </c>
      <c r="E2246" s="28">
        <v>5.2462916913152101E-3</v>
      </c>
      <c r="F2246" s="28">
        <v>3.90114672644721E-3</v>
      </c>
      <c r="G2246" s="28">
        <v>1.5641184615623499E-2</v>
      </c>
    </row>
    <row r="2247" spans="1:7" x14ac:dyDescent="0.3">
      <c r="A2247" s="3">
        <v>20180328</v>
      </c>
      <c r="B2247" s="28">
        <v>-1.1921144738671299E-2</v>
      </c>
      <c r="C2247" s="28">
        <v>-1.27759111344025E-2</v>
      </c>
      <c r="D2247" s="28">
        <v>-1.8605617605294798E-2</v>
      </c>
      <c r="E2247" s="28">
        <v>-3.2139243586464299E-2</v>
      </c>
      <c r="F2247" s="28">
        <v>-1.0919747390353399E-2</v>
      </c>
      <c r="G2247" s="28">
        <v>-1.4141093665312699E-2</v>
      </c>
    </row>
    <row r="2248" spans="1:7" x14ac:dyDescent="0.3">
      <c r="A2248" s="3">
        <v>20180329</v>
      </c>
      <c r="B2248" s="28">
        <v>-1.2144875881444099E-3</v>
      </c>
      <c r="C2248" s="28">
        <v>-6.0229143363912802E-3</v>
      </c>
      <c r="D2248" s="28">
        <v>4.4319590350972397E-4</v>
      </c>
      <c r="E2248" s="28">
        <v>2.3192900269549999E-2</v>
      </c>
      <c r="F2248" s="28">
        <v>2.2101415796921001E-2</v>
      </c>
      <c r="G2248" s="28">
        <v>1.07625245131874E-2</v>
      </c>
    </row>
    <row r="2249" spans="1:7" x14ac:dyDescent="0.3">
      <c r="A2249" s="3">
        <v>20180330</v>
      </c>
      <c r="B2249" s="28">
        <v>2.1869443077794499E-2</v>
      </c>
      <c r="C2249" s="28">
        <v>2.85350246688779E-2</v>
      </c>
      <c r="D2249" s="28">
        <v>1.7039663009858701E-2</v>
      </c>
      <c r="E2249" s="28">
        <v>-1.85765349424375E-3</v>
      </c>
      <c r="F2249" s="28">
        <v>-8.47254689058137E-3</v>
      </c>
      <c r="G2249" s="28">
        <v>5.8620542364460704E-3</v>
      </c>
    </row>
    <row r="2250" spans="1:7" x14ac:dyDescent="0.3">
      <c r="A2250" s="3">
        <v>20180402</v>
      </c>
      <c r="B2250" s="28">
        <v>6.9027898210593901E-3</v>
      </c>
      <c r="C2250" s="28">
        <v>-8.7063556311353305E-3</v>
      </c>
      <c r="D2250" s="28">
        <v>4.6136203291352899E-3</v>
      </c>
      <c r="E2250" s="28">
        <v>-6.2062061630907602E-3</v>
      </c>
      <c r="F2250" s="28">
        <v>-2.71334328981832E-3</v>
      </c>
      <c r="G2250" s="28">
        <v>1.4795667490743E-4</v>
      </c>
    </row>
    <row r="2251" spans="1:7" x14ac:dyDescent="0.3">
      <c r="A2251" s="3">
        <v>20180403</v>
      </c>
      <c r="B2251" s="28">
        <v>-1.1957319239110401E-2</v>
      </c>
      <c r="C2251" s="28">
        <v>-1.57483883305546E-3</v>
      </c>
      <c r="D2251" s="28">
        <v>-1.00126089152138E-2</v>
      </c>
      <c r="E2251" s="28">
        <v>-4.8400245926911398E-4</v>
      </c>
      <c r="F2251" s="28">
        <v>-5.5086662820849498E-3</v>
      </c>
      <c r="G2251" s="28">
        <v>-9.2656990727391694E-3</v>
      </c>
    </row>
    <row r="2252" spans="1:7" x14ac:dyDescent="0.3">
      <c r="A2252" s="3">
        <v>20180404</v>
      </c>
      <c r="B2252" s="28">
        <v>-1.7004612193578902E-2</v>
      </c>
      <c r="C2252" s="28">
        <v>-2.98993216384377E-3</v>
      </c>
      <c r="D2252" s="28">
        <v>-7.3432423858820102E-3</v>
      </c>
      <c r="E2252" s="28">
        <v>1.7518790921927801E-2</v>
      </c>
      <c r="F2252" s="28">
        <v>-3.3503914614203198E-3</v>
      </c>
      <c r="G2252" s="28">
        <v>-7.6697295574469602E-3</v>
      </c>
    </row>
    <row r="2253" spans="1:7" x14ac:dyDescent="0.3">
      <c r="A2253" s="3">
        <v>20180409</v>
      </c>
      <c r="B2253" s="28">
        <v>3.75468314639323E-3</v>
      </c>
      <c r="C2253" s="28">
        <v>2.15640685413491E-3</v>
      </c>
      <c r="D2253" s="28">
        <v>8.1600109317619897E-4</v>
      </c>
      <c r="E2253" s="28">
        <v>-1.21226215261827E-2</v>
      </c>
      <c r="F2253" s="28">
        <v>3.22454779547862E-3</v>
      </c>
      <c r="G2253" s="28">
        <v>1.95567770431735E-3</v>
      </c>
    </row>
    <row r="2254" spans="1:7" x14ac:dyDescent="0.3">
      <c r="A2254" s="3">
        <v>20180410</v>
      </c>
      <c r="B2254" s="28">
        <v>3.6151100255098702E-3</v>
      </c>
      <c r="C2254" s="28">
        <v>9.6660697054311105E-3</v>
      </c>
      <c r="D2254" s="28">
        <v>7.1346226809541301E-3</v>
      </c>
      <c r="E2254" s="28">
        <v>1.40508894878459E-2</v>
      </c>
      <c r="F2254" s="28">
        <v>2.6629052600373699E-2</v>
      </c>
      <c r="G2254" s="28">
        <v>1.38544232444257E-2</v>
      </c>
    </row>
    <row r="2255" spans="1:7" x14ac:dyDescent="0.3">
      <c r="A2255" s="3">
        <v>20180411</v>
      </c>
      <c r="B2255" s="28">
        <v>4.3401998926529102E-3</v>
      </c>
      <c r="C2255" s="28">
        <v>-2.4429446439956501E-3</v>
      </c>
      <c r="D2255" s="28">
        <v>1.67315875072193E-3</v>
      </c>
      <c r="E2255" s="28">
        <v>4.2822055924978198E-3</v>
      </c>
      <c r="F2255" s="28">
        <v>4.1122321508262703E-3</v>
      </c>
      <c r="G2255" s="28">
        <v>3.2991261238134802E-3</v>
      </c>
    </row>
    <row r="2256" spans="1:7" x14ac:dyDescent="0.3">
      <c r="A2256" s="3">
        <v>20180412</v>
      </c>
      <c r="B2256" s="28">
        <v>-5.5527285295115299E-3</v>
      </c>
      <c r="C2256" s="28">
        <v>3.7411609157912101E-3</v>
      </c>
      <c r="D2256" s="28">
        <v>-5.8543138533279603E-3</v>
      </c>
      <c r="E2256" s="28">
        <v>-1.0123447766026399E-2</v>
      </c>
      <c r="F2256" s="28">
        <v>-1.2235698087032299E-2</v>
      </c>
      <c r="G2256" s="28">
        <v>-9.82080417533014E-3</v>
      </c>
    </row>
    <row r="2257" spans="1:7" x14ac:dyDescent="0.3">
      <c r="A2257" s="3">
        <v>20180413</v>
      </c>
      <c r="B2257" s="28">
        <v>8.9859830184457398E-4</v>
      </c>
      <c r="C2257" s="28">
        <v>-2.1803514460877499E-2</v>
      </c>
      <c r="D2257" s="28">
        <v>-2.46096915261827E-4</v>
      </c>
      <c r="E2257" s="28">
        <v>-8.4141533354726902E-3</v>
      </c>
      <c r="F2257" s="28">
        <v>-8.5639804212160504E-3</v>
      </c>
      <c r="G2257" s="28">
        <v>-2.76567559456556E-3</v>
      </c>
    </row>
    <row r="2258" spans="1:7" x14ac:dyDescent="0.3">
      <c r="A2258" s="3">
        <v>20180416</v>
      </c>
      <c r="B2258" s="28">
        <v>7.3968030583857099E-3</v>
      </c>
      <c r="C2258" s="28">
        <v>3.4008500835161501E-3</v>
      </c>
      <c r="D2258" s="28">
        <v>-4.21642006928681E-3</v>
      </c>
      <c r="E2258" s="28">
        <v>-9.8768765868952994E-3</v>
      </c>
      <c r="F2258" s="28">
        <v>-2.79304417910636E-2</v>
      </c>
      <c r="G2258" s="28">
        <v>-1.17832125889049E-2</v>
      </c>
    </row>
    <row r="2259" spans="1:7" x14ac:dyDescent="0.3">
      <c r="A2259" s="3">
        <v>20180417</v>
      </c>
      <c r="B2259" s="28">
        <v>-3.2450008635796501E-2</v>
      </c>
      <c r="C2259" s="28">
        <v>-2.3954926495486899E-2</v>
      </c>
      <c r="D2259" s="28">
        <v>-2.46914910892852E-2</v>
      </c>
      <c r="E2259" s="28">
        <v>-1.67189375124875E-2</v>
      </c>
      <c r="F2259" s="28">
        <v>-7.5478023317468402E-3</v>
      </c>
      <c r="G2259" s="28">
        <v>-1.7228131538290701E-2</v>
      </c>
    </row>
    <row r="2260" spans="1:7" x14ac:dyDescent="0.3">
      <c r="A2260" s="3">
        <v>20180418</v>
      </c>
      <c r="B2260" s="28">
        <v>1.62443324684159E-2</v>
      </c>
      <c r="C2260" s="28">
        <v>5.6805200491472302E-3</v>
      </c>
      <c r="D2260" s="28">
        <v>8.7688764243648697E-3</v>
      </c>
      <c r="E2260" s="28">
        <v>-4.2656599753785399E-3</v>
      </c>
      <c r="F2260" s="28">
        <v>9.4328995911811004E-3</v>
      </c>
      <c r="G2260" s="28">
        <v>8.1384319217446908E-3</v>
      </c>
    </row>
    <row r="2261" spans="1:7" x14ac:dyDescent="0.3">
      <c r="A2261" s="3">
        <v>20180419</v>
      </c>
      <c r="B2261" s="28">
        <v>3.9043528704006099E-3</v>
      </c>
      <c r="C2261" s="28">
        <v>6.0118222821126501E-3</v>
      </c>
      <c r="D2261" s="28">
        <v>7.5739174585091702E-3</v>
      </c>
      <c r="E2261" s="28">
        <v>2.7904475917267801E-2</v>
      </c>
      <c r="F2261" s="28">
        <v>5.8637450443801403E-3</v>
      </c>
      <c r="G2261" s="28">
        <v>1.35723082721434E-2</v>
      </c>
    </row>
    <row r="2262" spans="1:7" x14ac:dyDescent="0.3">
      <c r="A2262" s="3">
        <v>20180420</v>
      </c>
      <c r="B2262" s="28">
        <v>-2.0148426041956598E-2</v>
      </c>
      <c r="C2262" s="28">
        <v>-6.07154227866313E-3</v>
      </c>
      <c r="D2262" s="28">
        <v>-1.7176213498097101E-2</v>
      </c>
      <c r="E2262" s="28">
        <v>-1.05970535902533E-2</v>
      </c>
      <c r="F2262" s="28">
        <v>-1.4367642213475499E-2</v>
      </c>
      <c r="G2262" s="28">
        <v>-1.7660870710524301E-2</v>
      </c>
    </row>
    <row r="2263" spans="1:7" x14ac:dyDescent="0.3">
      <c r="A2263" s="3">
        <v>20180423</v>
      </c>
      <c r="B2263" s="28">
        <v>-1.53278557715118E-2</v>
      </c>
      <c r="C2263" s="28">
        <v>-6.5222165688692399E-3</v>
      </c>
      <c r="D2263" s="28">
        <v>-1.4068318571828499E-2</v>
      </c>
      <c r="E2263" s="28">
        <v>5.1638392140118498E-3</v>
      </c>
      <c r="F2263" s="28">
        <v>5.4804430992041698E-3</v>
      </c>
      <c r="G2263" s="28">
        <v>-5.22068141282769E-3</v>
      </c>
    </row>
    <row r="2264" spans="1:7" x14ac:dyDescent="0.3">
      <c r="A2264" s="3">
        <v>20180424</v>
      </c>
      <c r="B2264" s="28">
        <v>2.0524895507950901E-2</v>
      </c>
      <c r="C2264" s="28">
        <v>1.7611604081468599E-2</v>
      </c>
      <c r="D2264" s="28">
        <v>1.74265368865863E-2</v>
      </c>
      <c r="E2264" s="28">
        <v>2.2128055548632199E-2</v>
      </c>
      <c r="F2264" s="28">
        <v>2.3038346311641901E-2</v>
      </c>
      <c r="G2264" s="28">
        <v>1.9570108549103401E-2</v>
      </c>
    </row>
    <row r="2265" spans="1:7" x14ac:dyDescent="0.3">
      <c r="A2265" s="3">
        <v>20180425</v>
      </c>
      <c r="B2265" s="28">
        <v>5.0398926369709203E-3</v>
      </c>
      <c r="C2265" s="28">
        <v>1.9242214453010598E-2</v>
      </c>
      <c r="D2265" s="28">
        <v>-1.37702279403908E-3</v>
      </c>
      <c r="E2265" s="28">
        <v>3.1737843447070201E-5</v>
      </c>
      <c r="F2265" s="28">
        <v>-1.0680939206084599E-2</v>
      </c>
      <c r="G2265" s="28">
        <v>-3.5233700518562E-3</v>
      </c>
    </row>
    <row r="2266" spans="1:7" x14ac:dyDescent="0.3">
      <c r="A2266" s="3">
        <v>20180426</v>
      </c>
      <c r="B2266" s="28">
        <v>-2.60543979875981E-2</v>
      </c>
      <c r="C2266" s="28">
        <v>-1.8618296967532501E-2</v>
      </c>
      <c r="D2266" s="28">
        <v>-2.2366712283973699E-2</v>
      </c>
      <c r="E2266" s="28">
        <v>-2.7850082526682401E-2</v>
      </c>
      <c r="F2266" s="28">
        <v>-1.6600079227905899E-2</v>
      </c>
      <c r="G2266" s="28">
        <v>-1.43326849116353E-2</v>
      </c>
    </row>
    <row r="2267" spans="1:7" x14ac:dyDescent="0.3">
      <c r="A2267" s="3">
        <v>20180427</v>
      </c>
      <c r="B2267" s="28">
        <v>-4.0857916906665603E-4</v>
      </c>
      <c r="C2267" s="28">
        <v>1.8902407456816699E-2</v>
      </c>
      <c r="D2267" s="28">
        <v>3.0957666269775598E-4</v>
      </c>
      <c r="E2267" s="28">
        <v>-1.4822239214536501E-2</v>
      </c>
      <c r="F2267" s="28">
        <v>-3.15452228198556E-4</v>
      </c>
      <c r="G2267" s="28">
        <v>5.1914644874978899E-3</v>
      </c>
    </row>
    <row r="2268" spans="1:7" x14ac:dyDescent="0.3">
      <c r="A2268" s="3">
        <v>20180502</v>
      </c>
      <c r="B2268" s="28">
        <v>-2.1919388221470701E-3</v>
      </c>
      <c r="C2268" s="28">
        <v>7.72054980757077E-3</v>
      </c>
      <c r="D2268" s="28">
        <v>-3.8657161937094098E-4</v>
      </c>
      <c r="E2268" s="28">
        <v>8.9607813154537596E-3</v>
      </c>
      <c r="F2268" s="28">
        <v>-2.35123950742114E-4</v>
      </c>
      <c r="G2268" s="28">
        <v>-1.7024406647643999E-3</v>
      </c>
    </row>
    <row r="2269" spans="1:7" x14ac:dyDescent="0.3">
      <c r="A2269" s="3">
        <v>20180503</v>
      </c>
      <c r="B2269" s="28">
        <v>1.49163284184882E-2</v>
      </c>
      <c r="C2269" s="28">
        <v>1.0904608858886701E-3</v>
      </c>
      <c r="D2269" s="28">
        <v>1.3890350112854701E-2</v>
      </c>
      <c r="E2269" s="28">
        <v>1.46011048601749E-2</v>
      </c>
      <c r="F2269" s="28">
        <v>4.8255941837389797E-3</v>
      </c>
      <c r="G2269" s="28">
        <v>6.3917497142330099E-3</v>
      </c>
    </row>
    <row r="2270" spans="1:7" x14ac:dyDescent="0.3">
      <c r="A2270" s="3">
        <v>20180504</v>
      </c>
      <c r="B2270" s="28">
        <v>-3.5561120543479499E-3</v>
      </c>
      <c r="C2270" s="28">
        <v>1.30798060020477E-2</v>
      </c>
      <c r="D2270" s="28">
        <v>-4.2963076420905796E-3</v>
      </c>
      <c r="E2270" s="28">
        <v>-3.7344162141268499E-3</v>
      </c>
      <c r="F2270" s="28">
        <v>-7.6030073092839502E-3</v>
      </c>
      <c r="G2270" s="28">
        <v>-7.4009731335856598E-4</v>
      </c>
    </row>
    <row r="2271" spans="1:7" x14ac:dyDescent="0.3">
      <c r="A2271" s="3">
        <v>20180507</v>
      </c>
      <c r="B2271" s="28">
        <v>1.5087509304537601E-2</v>
      </c>
      <c r="C2271" s="28">
        <v>2.1967734253824599E-2</v>
      </c>
      <c r="D2271" s="28">
        <v>1.24528240420972E-2</v>
      </c>
      <c r="E2271" s="28">
        <v>3.1098576660102999E-2</v>
      </c>
      <c r="F2271" s="28">
        <v>1.0100825175693299E-2</v>
      </c>
      <c r="G2271" s="28">
        <v>1.6242327767386499E-2</v>
      </c>
    </row>
    <row r="2272" spans="1:7" x14ac:dyDescent="0.3">
      <c r="A2272" s="3">
        <v>20180508</v>
      </c>
      <c r="B2272" s="28">
        <v>5.9405707174761202E-3</v>
      </c>
      <c r="C2272" s="28">
        <v>-1.58098715847075E-3</v>
      </c>
      <c r="D2272" s="28">
        <v>8.1516929341582094E-3</v>
      </c>
      <c r="E2272" s="28">
        <v>1.30977903492667E-2</v>
      </c>
      <c r="F2272" s="28">
        <v>1.5984440845457502E-2</v>
      </c>
      <c r="G2272" s="28">
        <v>4.8322454325549699E-3</v>
      </c>
    </row>
    <row r="2273" spans="1:7" x14ac:dyDescent="0.3">
      <c r="A2273" s="3">
        <v>20180509</v>
      </c>
      <c r="B2273" s="28">
        <v>-2.77558364289778E-3</v>
      </c>
      <c r="C2273" s="28">
        <v>1.4193674792369101E-3</v>
      </c>
      <c r="D2273" s="28">
        <v>-8.8093816784343398E-4</v>
      </c>
      <c r="E2273" s="28">
        <v>-1.89950024462948E-3</v>
      </c>
      <c r="F2273" s="28">
        <v>-3.3316348714221501E-3</v>
      </c>
      <c r="G2273" s="28">
        <v>-8.3301378603307399E-4</v>
      </c>
    </row>
    <row r="2274" spans="1:7" x14ac:dyDescent="0.3">
      <c r="A2274" s="3">
        <v>20180510</v>
      </c>
      <c r="B2274" s="28">
        <v>-1.05079637306799E-3</v>
      </c>
      <c r="C2274" s="28">
        <v>2.2052862314403499E-2</v>
      </c>
      <c r="D2274" s="28">
        <v>4.9796876917741698E-5</v>
      </c>
      <c r="E2274" s="28">
        <v>8.4016372447923305E-3</v>
      </c>
      <c r="F2274" s="28">
        <v>3.29212069197716E-3</v>
      </c>
      <c r="G2274" s="28">
        <v>2.6845706157824002E-3</v>
      </c>
    </row>
    <row r="2275" spans="1:7" x14ac:dyDescent="0.3">
      <c r="A2275" s="3">
        <v>20180511</v>
      </c>
      <c r="B2275" s="28">
        <v>-1.1393128965168701E-2</v>
      </c>
      <c r="C2275" s="28">
        <v>-2.2157998643160599E-2</v>
      </c>
      <c r="D2275" s="28">
        <v>-5.8414081570749201E-3</v>
      </c>
      <c r="E2275" s="28">
        <v>-7.5625722354039004E-3</v>
      </c>
      <c r="F2275" s="28">
        <v>-3.00484509650536E-3</v>
      </c>
      <c r="G2275" s="28">
        <v>-1.95124937736999E-3</v>
      </c>
    </row>
    <row r="2276" spans="1:7" x14ac:dyDescent="0.3">
      <c r="A2276" s="3">
        <v>20180514</v>
      </c>
      <c r="B2276" s="28">
        <v>3.2805830933659301E-3</v>
      </c>
      <c r="C2276" s="28">
        <v>4.0926016496227197E-3</v>
      </c>
      <c r="D2276" s="28">
        <v>3.7799137524182902E-3</v>
      </c>
      <c r="E2276" s="28">
        <v>1.91574231885017E-2</v>
      </c>
      <c r="F2276" s="28">
        <v>6.8674346290930801E-3</v>
      </c>
      <c r="G2276" s="28">
        <v>-1.0965123271280801E-3</v>
      </c>
    </row>
    <row r="2277" spans="1:7" x14ac:dyDescent="0.3">
      <c r="A2277" s="3">
        <v>20180515</v>
      </c>
      <c r="B2277" s="28">
        <v>1.1518525861471399E-2</v>
      </c>
      <c r="C2277" s="28">
        <v>2.1112326261434802E-2</v>
      </c>
      <c r="D2277" s="28">
        <v>7.8016749663784302E-3</v>
      </c>
      <c r="E2277" s="28">
        <v>3.6985604109781001E-3</v>
      </c>
      <c r="F2277" s="28">
        <v>-1.8026377890153699E-3</v>
      </c>
      <c r="G2277" s="28">
        <v>5.7130890931890504E-3</v>
      </c>
    </row>
    <row r="2278" spans="1:7" x14ac:dyDescent="0.3">
      <c r="A2278" s="3">
        <v>20180516</v>
      </c>
      <c r="B2278" s="28">
        <v>-5.2390707290721804E-3</v>
      </c>
      <c r="C2278" s="28">
        <v>1.0845324301649299E-2</v>
      </c>
      <c r="D2278" s="28">
        <v>-4.3071469597677102E-3</v>
      </c>
      <c r="E2278" s="28">
        <v>-2.5870616873868899E-3</v>
      </c>
      <c r="F2278" s="28">
        <v>-1.41402719422651E-2</v>
      </c>
      <c r="G2278" s="28">
        <v>-5.7624311982128404E-3</v>
      </c>
    </row>
    <row r="2279" spans="1:7" x14ac:dyDescent="0.3">
      <c r="A2279" s="3">
        <v>20180517</v>
      </c>
      <c r="B2279" s="28">
        <v>-6.4542326714054398E-3</v>
      </c>
      <c r="C2279" s="28">
        <v>-1.3309411642338301E-2</v>
      </c>
      <c r="D2279" s="28">
        <v>-6.0484189831471902E-3</v>
      </c>
      <c r="E2279" s="28">
        <v>-1.3103201139231E-2</v>
      </c>
      <c r="F2279" s="28">
        <v>-5.2481600472105401E-3</v>
      </c>
      <c r="G2279" s="28">
        <v>-3.6859508582425902E-3</v>
      </c>
    </row>
    <row r="2280" spans="1:7" x14ac:dyDescent="0.3">
      <c r="A2280" s="3">
        <v>20180518</v>
      </c>
      <c r="B2280" s="28">
        <v>-1.5844423152078001E-3</v>
      </c>
      <c r="C2280" s="28">
        <v>4.5358848837035301E-3</v>
      </c>
      <c r="D2280" s="28">
        <v>1.5286851375859E-3</v>
      </c>
      <c r="E2280" s="28">
        <v>8.6814198245813694E-3</v>
      </c>
      <c r="F2280" s="28">
        <v>1.2662403286949999E-2</v>
      </c>
      <c r="G2280" s="28">
        <v>8.9573201237939208E-3</v>
      </c>
    </row>
    <row r="2281" spans="1:7" x14ac:dyDescent="0.3">
      <c r="A2281" s="3">
        <v>20180521</v>
      </c>
      <c r="B2281" s="28">
        <v>2.0580148768849699E-2</v>
      </c>
      <c r="C2281" s="28">
        <v>3.5967693279172197E-4</v>
      </c>
      <c r="D2281" s="28">
        <v>1.7016217248682498E-2</v>
      </c>
      <c r="E2281" s="28">
        <v>-9.6731268392429297E-4</v>
      </c>
      <c r="F2281" s="28">
        <v>3.0976216715474002E-3</v>
      </c>
      <c r="G2281" s="28">
        <v>8.8636913384639096E-3</v>
      </c>
    </row>
    <row r="2282" spans="1:7" x14ac:dyDescent="0.3">
      <c r="A2282" s="3">
        <v>20180522</v>
      </c>
      <c r="B2282" s="28">
        <v>4.0058186624956299E-3</v>
      </c>
      <c r="C2282" s="28">
        <v>1.8999236838899099E-2</v>
      </c>
      <c r="D2282" s="28">
        <v>9.3546054990664902E-4</v>
      </c>
      <c r="E2282" s="28">
        <v>-9.9220219896562303E-4</v>
      </c>
      <c r="F2282" s="28">
        <v>-9.6746756972507404E-3</v>
      </c>
      <c r="G2282" s="28">
        <v>-2.9426798041932399E-3</v>
      </c>
    </row>
    <row r="2283" spans="1:7" x14ac:dyDescent="0.3">
      <c r="A2283" s="3">
        <v>20180523</v>
      </c>
      <c r="B2283" s="28">
        <v>-9.2939479931665892E-3</v>
      </c>
      <c r="C2283" s="28">
        <v>-4.6788782203116899E-3</v>
      </c>
      <c r="D2283" s="28">
        <v>-9.0161287725642608E-3</v>
      </c>
      <c r="E2283" s="28">
        <v>-1.6082294842640898E-2</v>
      </c>
      <c r="F2283" s="28">
        <v>-1.38569251022372E-2</v>
      </c>
      <c r="G2283" s="28">
        <v>-1.8416024692552099E-2</v>
      </c>
    </row>
    <row r="2284" spans="1:7" x14ac:dyDescent="0.3">
      <c r="A2284" s="3">
        <v>20180524</v>
      </c>
      <c r="B2284" s="28">
        <v>-7.3580121717715602E-3</v>
      </c>
      <c r="C2284" s="28">
        <v>6.5867370812666796E-3</v>
      </c>
      <c r="D2284" s="28">
        <v>-1.09146583302587E-2</v>
      </c>
      <c r="E2284" s="28">
        <v>-8.5437939395367098E-3</v>
      </c>
      <c r="F2284" s="28">
        <v>-6.7985875989507796E-3</v>
      </c>
      <c r="G2284" s="28">
        <v>-5.6845646585039697E-3</v>
      </c>
    </row>
    <row r="2285" spans="1:7" x14ac:dyDescent="0.3">
      <c r="A2285" s="3">
        <v>20180525</v>
      </c>
      <c r="B2285" s="28">
        <v>-1.8958655751980899E-2</v>
      </c>
      <c r="C2285" s="28">
        <v>7.9642311811878308E-3</v>
      </c>
      <c r="D2285" s="28">
        <v>-1.08518123266684E-2</v>
      </c>
      <c r="E2285" s="28">
        <v>2.9915452012746098E-3</v>
      </c>
      <c r="F2285" s="28">
        <v>-2.1806645044846799E-3</v>
      </c>
      <c r="G2285" s="28">
        <v>-8.6480881262628595E-3</v>
      </c>
    </row>
    <row r="2286" spans="1:7" x14ac:dyDescent="0.3">
      <c r="A2286" s="3">
        <v>20180528</v>
      </c>
      <c r="B2286" s="28">
        <v>-4.4432560875406497E-3</v>
      </c>
      <c r="C2286" s="28">
        <v>1.2051901788957301E-2</v>
      </c>
      <c r="D2286" s="28">
        <v>-4.8170779052675002E-3</v>
      </c>
      <c r="E2286" s="28">
        <v>2.21967196192813E-2</v>
      </c>
      <c r="F2286" s="28">
        <v>-2.7732271115427499E-4</v>
      </c>
      <c r="G2286" s="28">
        <v>-5.7115504203189499E-3</v>
      </c>
    </row>
    <row r="2287" spans="1:7" x14ac:dyDescent="0.3">
      <c r="A2287" s="3">
        <v>20180529</v>
      </c>
      <c r="B2287" s="28">
        <v>-6.1316097905085602E-3</v>
      </c>
      <c r="C2287" s="28">
        <v>-3.8767173735593803E-2</v>
      </c>
      <c r="D2287" s="28">
        <v>-2.1090354573163302E-3</v>
      </c>
      <c r="E2287" s="28">
        <v>-5.01357683460045E-3</v>
      </c>
      <c r="F2287" s="28">
        <v>-7.0692616873403204E-3</v>
      </c>
      <c r="G2287" s="28">
        <v>-4.6737716385736603E-3</v>
      </c>
    </row>
    <row r="2288" spans="1:7" x14ac:dyDescent="0.3">
      <c r="A2288" s="3">
        <v>20180530</v>
      </c>
      <c r="B2288" s="28">
        <v>-2.7654816386214202E-2</v>
      </c>
      <c r="C2288" s="28">
        <v>-1.2440342982582399E-2</v>
      </c>
      <c r="D2288" s="28">
        <v>-2.7526905413341501E-2</v>
      </c>
      <c r="E2288" s="28">
        <v>-3.9871043970578996E-3</v>
      </c>
      <c r="F2288" s="28">
        <v>-2.7233163451754201E-2</v>
      </c>
      <c r="G2288" s="28">
        <v>-2.74529471575122E-2</v>
      </c>
    </row>
    <row r="2289" spans="1:7" x14ac:dyDescent="0.3">
      <c r="A2289" s="3">
        <v>20180531</v>
      </c>
      <c r="B2289" s="28">
        <v>1.21561929426905E-2</v>
      </c>
      <c r="C2289" s="28">
        <v>2.63294790229214E-2</v>
      </c>
      <c r="D2289" s="28">
        <v>1.3832357008229299E-2</v>
      </c>
      <c r="E2289" s="28">
        <v>4.0426502170430097E-2</v>
      </c>
      <c r="F2289" s="28">
        <v>1.49680667892392E-2</v>
      </c>
      <c r="G2289" s="28">
        <v>1.22192452656149E-2</v>
      </c>
    </row>
    <row r="2290" spans="1:7" x14ac:dyDescent="0.3">
      <c r="A2290" s="3">
        <v>20180601</v>
      </c>
      <c r="B2290" s="28">
        <v>-1.5649889898391101E-2</v>
      </c>
      <c r="C2290" s="28">
        <v>-3.0889091223661701E-2</v>
      </c>
      <c r="D2290" s="28">
        <v>-1.34598569140501E-2</v>
      </c>
      <c r="E2290" s="28">
        <v>-1.4684464707759999E-2</v>
      </c>
      <c r="F2290" s="28">
        <v>-2.20265252266757E-4</v>
      </c>
      <c r="G2290" s="28">
        <v>-6.6585448829317596E-3</v>
      </c>
    </row>
    <row r="2291" spans="1:7" x14ac:dyDescent="0.3">
      <c r="A2291" s="3">
        <v>20180604</v>
      </c>
      <c r="B2291" s="28">
        <v>-1.24050486898019E-3</v>
      </c>
      <c r="C2291" s="28">
        <v>-1.08289782399296E-3</v>
      </c>
      <c r="D2291" s="28">
        <v>-4.3851685007328299E-4</v>
      </c>
      <c r="E2291" s="28">
        <v>2.1010212721616E-2</v>
      </c>
      <c r="F2291" s="28">
        <v>1.36230083520242E-2</v>
      </c>
      <c r="G2291" s="28">
        <v>9.7075655570554996E-4</v>
      </c>
    </row>
    <row r="2292" spans="1:7" x14ac:dyDescent="0.3">
      <c r="A2292" s="3">
        <v>20180605</v>
      </c>
      <c r="B2292" s="28">
        <v>3.07151998437078E-2</v>
      </c>
      <c r="C2292" s="28">
        <v>3.0198472429764901E-2</v>
      </c>
      <c r="D2292" s="28">
        <v>2.2945172807612199E-2</v>
      </c>
      <c r="E2292" s="28">
        <v>1.08069053485653E-2</v>
      </c>
      <c r="F2292" s="28">
        <v>3.9226707697271003E-3</v>
      </c>
      <c r="G2292" s="28">
        <v>9.1466069936548006E-3</v>
      </c>
    </row>
    <row r="2293" spans="1:7" x14ac:dyDescent="0.3">
      <c r="A2293" s="3">
        <v>20180606</v>
      </c>
      <c r="B2293" s="28">
        <v>-1.36293153232495E-4</v>
      </c>
      <c r="C2293" s="28">
        <v>6.4090753616921599E-3</v>
      </c>
      <c r="D2293" s="28">
        <v>-2.4080503582059901E-4</v>
      </c>
      <c r="E2293" s="28">
        <v>-3.11377338719902E-3</v>
      </c>
      <c r="F2293" s="28">
        <v>-7.4931396322461003E-3</v>
      </c>
      <c r="G2293" s="28">
        <v>3.0346767721755601E-3</v>
      </c>
    </row>
    <row r="2294" spans="1:7" x14ac:dyDescent="0.3">
      <c r="A2294" s="3">
        <v>20180607</v>
      </c>
      <c r="B2294" s="28">
        <v>-7.1831187188793801E-3</v>
      </c>
      <c r="C2294" s="28">
        <v>-1.42138237069299E-2</v>
      </c>
      <c r="D2294" s="28">
        <v>-5.6501645258564496E-3</v>
      </c>
      <c r="E2294" s="28">
        <v>-7.8838543788109592E-3</v>
      </c>
      <c r="F2294" s="28">
        <v>7.3521704727793902E-3</v>
      </c>
      <c r="G2294" s="28">
        <v>-4.9228731623648795E-4</v>
      </c>
    </row>
    <row r="2295" spans="1:7" x14ac:dyDescent="0.3">
      <c r="A2295" s="3">
        <v>20180608</v>
      </c>
      <c r="B2295" s="28">
        <v>-8.0884236341768508E-3</v>
      </c>
      <c r="C2295" s="28">
        <v>-5.7015180167944799E-3</v>
      </c>
      <c r="D2295" s="28">
        <v>-7.9599695007654403E-3</v>
      </c>
      <c r="E2295" s="28">
        <v>-5.8082028691200599E-3</v>
      </c>
      <c r="F2295" s="28">
        <v>-1.9092851639198698E-2</v>
      </c>
      <c r="G2295" s="28">
        <v>-1.4177247673835099E-2</v>
      </c>
    </row>
    <row r="2296" spans="1:7" x14ac:dyDescent="0.3">
      <c r="A2296" s="3">
        <v>20180611</v>
      </c>
      <c r="B2296" s="28">
        <v>-7.0739770320080702E-3</v>
      </c>
      <c r="C2296" s="28">
        <v>-2.2462050260729501E-2</v>
      </c>
      <c r="D2296" s="28">
        <v>-5.2545868340325699E-3</v>
      </c>
      <c r="E2296" s="28">
        <v>-4.4482132796608298E-4</v>
      </c>
      <c r="F2296" s="28">
        <v>4.97552018900116E-3</v>
      </c>
      <c r="G2296" s="28">
        <v>-2.0641442857010101E-3</v>
      </c>
    </row>
    <row r="2297" spans="1:7" x14ac:dyDescent="0.3">
      <c r="A2297" s="3">
        <v>20180612</v>
      </c>
      <c r="B2297" s="28">
        <v>8.2625116756189498E-3</v>
      </c>
      <c r="C2297" s="28">
        <v>1.6812329639333899E-2</v>
      </c>
      <c r="D2297" s="28">
        <v>8.7349101172136696E-3</v>
      </c>
      <c r="E2297" s="28">
        <v>2.66950745830642E-2</v>
      </c>
      <c r="F2297" s="28">
        <v>5.3848001199427401E-3</v>
      </c>
      <c r="G2297" s="28">
        <v>1.07197203631286E-2</v>
      </c>
    </row>
    <row r="2298" spans="1:7" x14ac:dyDescent="0.3">
      <c r="A2298" s="3">
        <v>20180613</v>
      </c>
      <c r="B2298" s="28">
        <v>-2.32621090683508E-2</v>
      </c>
      <c r="C2298" s="28">
        <v>-1.73216760813498E-2</v>
      </c>
      <c r="D2298" s="28">
        <v>-1.80105548442894E-2</v>
      </c>
      <c r="E2298" s="28">
        <v>-1.02702226192735E-2</v>
      </c>
      <c r="F2298" s="28">
        <v>-6.2796231153511798E-3</v>
      </c>
      <c r="G2298" s="28">
        <v>-1.0212273017872199E-2</v>
      </c>
    </row>
    <row r="2299" spans="1:7" x14ac:dyDescent="0.3">
      <c r="A2299" s="3">
        <v>20180614</v>
      </c>
      <c r="B2299" s="28">
        <v>-9.6299449598270005E-3</v>
      </c>
      <c r="C2299" s="28">
        <v>-7.8610035863813706E-3</v>
      </c>
      <c r="D2299" s="28">
        <v>-9.4314818083135708E-3</v>
      </c>
      <c r="E2299" s="28">
        <v>-1.2004021909497399E-2</v>
      </c>
      <c r="F2299" s="28">
        <v>3.8961055113464599E-3</v>
      </c>
      <c r="G2299" s="28">
        <v>-3.2553086739228101E-3</v>
      </c>
    </row>
    <row r="2300" spans="1:7" x14ac:dyDescent="0.3">
      <c r="A2300" s="3">
        <v>20180615</v>
      </c>
      <c r="B2300" s="28">
        <v>-2.2691155267307798E-2</v>
      </c>
      <c r="C2300" s="28">
        <v>-1.5905557343091899E-2</v>
      </c>
      <c r="D2300" s="28">
        <v>-1.6738617132674199E-2</v>
      </c>
      <c r="E2300" s="28">
        <v>-6.5186962353791997E-3</v>
      </c>
      <c r="F2300" s="28">
        <v>3.6944152642231498E-3</v>
      </c>
      <c r="G2300" s="28">
        <v>-9.5329459854982396E-3</v>
      </c>
    </row>
    <row r="2301" spans="1:7" x14ac:dyDescent="0.3">
      <c r="A2301" s="3">
        <v>20180619</v>
      </c>
      <c r="B2301" s="28">
        <v>-6.2144049483396503E-2</v>
      </c>
      <c r="C2301" s="28">
        <v>-3.11377873652692E-2</v>
      </c>
      <c r="D2301" s="28">
        <v>-5.3603596083817498E-2</v>
      </c>
      <c r="E2301" s="28">
        <v>-4.0421686386236097E-2</v>
      </c>
      <c r="F2301" s="28">
        <v>-3.1564084370350097E-2</v>
      </c>
      <c r="G2301" s="28">
        <v>-4.8145010160524297E-2</v>
      </c>
    </row>
    <row r="2302" spans="1:7" x14ac:dyDescent="0.3">
      <c r="A2302" s="3">
        <v>20180620</v>
      </c>
      <c r="B2302" s="28">
        <v>6.8316578393087897E-3</v>
      </c>
      <c r="C2302" s="28">
        <v>2.4678729055891999E-2</v>
      </c>
      <c r="D2302" s="28">
        <v>1.07134313610959E-3</v>
      </c>
      <c r="E2302" s="28">
        <v>1.91148700728941E-2</v>
      </c>
      <c r="F2302" s="28">
        <v>-2.5872162804646002E-3</v>
      </c>
      <c r="G2302" s="28">
        <v>3.4329722576359901E-3</v>
      </c>
    </row>
    <row r="2303" spans="1:7" x14ac:dyDescent="0.3">
      <c r="A2303" s="3">
        <v>20180621</v>
      </c>
      <c r="B2303" s="28">
        <v>-3.57814721885839E-2</v>
      </c>
      <c r="C2303" s="28">
        <v>-6.8471752548006698E-3</v>
      </c>
      <c r="D2303" s="28">
        <v>-2.8041232320337402E-2</v>
      </c>
      <c r="E2303" s="28">
        <v>-8.8634515954820695E-3</v>
      </c>
      <c r="F2303" s="28">
        <v>-9.3914997164102499E-3</v>
      </c>
      <c r="G2303" s="28">
        <v>-1.1779962335390901E-2</v>
      </c>
    </row>
    <row r="2304" spans="1:7" x14ac:dyDescent="0.3">
      <c r="A2304" s="3">
        <v>20180622</v>
      </c>
      <c r="B2304" s="28">
        <v>1.29290126796885E-2</v>
      </c>
      <c r="C2304" s="28">
        <v>8.5193766975049795E-3</v>
      </c>
      <c r="D2304" s="28">
        <v>1.04111406956695E-2</v>
      </c>
      <c r="E2304" s="28">
        <v>4.2429168104274901E-3</v>
      </c>
      <c r="F2304" s="28">
        <v>4.4903781828949697E-3</v>
      </c>
      <c r="G2304" s="28">
        <v>1.11812720010298E-2</v>
      </c>
    </row>
    <row r="2305" spans="1:7" x14ac:dyDescent="0.3">
      <c r="A2305" s="3">
        <v>20180625</v>
      </c>
      <c r="B2305" s="28">
        <v>-1.0221797380516401E-2</v>
      </c>
      <c r="C2305" s="28">
        <v>-6.60337634316385E-4</v>
      </c>
      <c r="D2305" s="28">
        <v>-9.2450808358781403E-3</v>
      </c>
      <c r="E2305" s="28">
        <v>-3.01762751797715E-3</v>
      </c>
      <c r="F2305" s="28">
        <v>-2.2389643146743601E-2</v>
      </c>
      <c r="G2305" s="28">
        <v>-1.09108609868519E-2</v>
      </c>
    </row>
    <row r="2306" spans="1:7" x14ac:dyDescent="0.3">
      <c r="A2306" s="3">
        <v>20180626</v>
      </c>
      <c r="B2306" s="28">
        <v>1.92957692338699E-2</v>
      </c>
      <c r="C2306" s="28">
        <v>-2.0329036566103099E-3</v>
      </c>
      <c r="D2306" s="28">
        <v>1.06324537705206E-2</v>
      </c>
      <c r="E2306" s="28">
        <v>-9.9198050751957197E-3</v>
      </c>
      <c r="F2306" s="28">
        <v>-1.31919667258628E-2</v>
      </c>
      <c r="G2306" s="28">
        <v>-4.5419007289538198E-3</v>
      </c>
    </row>
    <row r="2307" spans="1:7" x14ac:dyDescent="0.3">
      <c r="A2307" s="3">
        <v>20180627</v>
      </c>
      <c r="B2307" s="28">
        <v>-1.21882314104385E-2</v>
      </c>
      <c r="C2307" s="28">
        <v>-2.4758926262423601E-2</v>
      </c>
      <c r="D2307" s="28">
        <v>-8.5211165590014602E-3</v>
      </c>
      <c r="E2307" s="28">
        <v>-3.6714224274244402E-2</v>
      </c>
      <c r="F2307" s="28">
        <v>-1.8850512863720501E-2</v>
      </c>
      <c r="G2307" s="28">
        <v>-6.6981351868356E-3</v>
      </c>
    </row>
    <row r="2308" spans="1:7" x14ac:dyDescent="0.3">
      <c r="A2308" s="3">
        <v>20180628</v>
      </c>
      <c r="B2308" s="28">
        <v>-6.9459424666376401E-3</v>
      </c>
      <c r="C2308" s="28">
        <v>-1.44718518728707E-2</v>
      </c>
      <c r="D2308" s="28">
        <v>-1.15773170318889E-2</v>
      </c>
      <c r="E2308" s="28">
        <v>-1.65468151278357E-2</v>
      </c>
      <c r="F2308" s="28">
        <v>-5.7465624064212701E-3</v>
      </c>
      <c r="G2308" s="28">
        <v>-1.0577035779247601E-2</v>
      </c>
    </row>
    <row r="2309" spans="1:7" x14ac:dyDescent="0.3">
      <c r="A2309" s="3">
        <v>20180629</v>
      </c>
      <c r="B2309" s="28">
        <v>4.7186693855515702E-2</v>
      </c>
      <c r="C2309" s="28">
        <v>3.6545491462917801E-2</v>
      </c>
      <c r="D2309" s="28">
        <v>3.6634053280987101E-2</v>
      </c>
      <c r="E2309" s="28">
        <v>3.1855559679793199E-2</v>
      </c>
      <c r="F2309" s="28">
        <v>2.1752653256853601E-2</v>
      </c>
      <c r="G2309" s="28">
        <v>2.1548658000318299E-2</v>
      </c>
    </row>
    <row r="2310" spans="1:7" x14ac:dyDescent="0.3">
      <c r="A2310" s="3">
        <v>20180702</v>
      </c>
      <c r="B2310" s="28">
        <v>-1.3855348779211201E-2</v>
      </c>
      <c r="C2310" s="28">
        <v>-6.6135398668083602E-3</v>
      </c>
      <c r="D2310" s="28">
        <v>-2.0707653994750799E-2</v>
      </c>
      <c r="E2310" s="28">
        <v>-2.8758884915188299E-2</v>
      </c>
      <c r="F2310" s="28">
        <v>-3.93189270884838E-2</v>
      </c>
      <c r="G2310" s="28">
        <v>-2.29010537065873E-2</v>
      </c>
    </row>
    <row r="2311" spans="1:7" x14ac:dyDescent="0.3">
      <c r="A2311" s="3">
        <v>20180703</v>
      </c>
      <c r="B2311" s="28">
        <v>1.9923162300354801E-2</v>
      </c>
      <c r="C2311" s="28">
        <v>-9.8157134764342499E-3</v>
      </c>
      <c r="D2311" s="28">
        <v>1.2976046340566601E-2</v>
      </c>
      <c r="E2311" s="28">
        <v>-1.77720747660567E-2</v>
      </c>
      <c r="F2311" s="28">
        <v>1.10766773795067E-2</v>
      </c>
      <c r="G2311" s="28">
        <v>3.98925903477173E-3</v>
      </c>
    </row>
    <row r="2312" spans="1:7" x14ac:dyDescent="0.3">
      <c r="A2312" s="3">
        <v>20180704</v>
      </c>
      <c r="B2312" s="28">
        <v>-2.16595993671083E-2</v>
      </c>
      <c r="C2312" s="28">
        <v>-1.86504966925101E-2</v>
      </c>
      <c r="D2312" s="28">
        <v>-1.8185404382686898E-2</v>
      </c>
      <c r="E2312" s="28">
        <v>-1.7395645878813301E-2</v>
      </c>
      <c r="F2312" s="28">
        <v>-9.4366642432197508E-3</v>
      </c>
      <c r="G2312" s="28">
        <v>-1.0830750131605799E-2</v>
      </c>
    </row>
    <row r="2313" spans="1:7" x14ac:dyDescent="0.3">
      <c r="A2313" s="3">
        <v>20180705</v>
      </c>
      <c r="B2313" s="28">
        <v>-2.4332165392720401E-2</v>
      </c>
      <c r="C2313" s="28">
        <v>-2.2419712458847801E-2</v>
      </c>
      <c r="D2313" s="28">
        <v>-2.2286585261997199E-2</v>
      </c>
      <c r="E2313" s="28">
        <v>-1.3074672619432599E-3</v>
      </c>
      <c r="F2313" s="28">
        <v>-7.1394526580442297E-4</v>
      </c>
      <c r="G2313" s="28">
        <v>-1.8720287417347801E-2</v>
      </c>
    </row>
    <row r="2314" spans="1:7" x14ac:dyDescent="0.3">
      <c r="A2314" s="3">
        <v>20180706</v>
      </c>
      <c r="B2314" s="28">
        <v>4.0408690761198698E-3</v>
      </c>
      <c r="C2314" s="28">
        <v>5.4600883961457604E-3</v>
      </c>
      <c r="D2314" s="28">
        <v>4.8449517642179902E-3</v>
      </c>
      <c r="E2314" s="28">
        <v>1.24896204311646E-2</v>
      </c>
      <c r="F2314" s="28">
        <v>9.8065260968513892E-3</v>
      </c>
      <c r="G2314" s="28">
        <v>1.60415232788653E-3</v>
      </c>
    </row>
    <row r="2315" spans="1:7" x14ac:dyDescent="0.3">
      <c r="A2315" s="3">
        <v>20180709</v>
      </c>
      <c r="B2315" s="28">
        <v>3.0521625090096399E-2</v>
      </c>
      <c r="C2315" s="28">
        <v>3.10454572584664E-2</v>
      </c>
      <c r="D2315" s="28">
        <v>2.8629264013437301E-2</v>
      </c>
      <c r="E2315" s="28">
        <v>2.9255927385570701E-2</v>
      </c>
      <c r="F2315" s="28">
        <v>2.9518645714779201E-2</v>
      </c>
      <c r="G2315" s="28">
        <v>2.1565446939911401E-2</v>
      </c>
    </row>
    <row r="2316" spans="1:7" x14ac:dyDescent="0.3">
      <c r="A2316" s="3">
        <v>20180710</v>
      </c>
      <c r="B2316" s="28">
        <v>5.1481070456242299E-3</v>
      </c>
      <c r="C2316" s="28">
        <v>7.2112303980037696E-3</v>
      </c>
      <c r="D2316" s="28">
        <v>8.0605601498524408E-3</v>
      </c>
      <c r="E2316" s="28">
        <v>-9.9872217492212893E-4</v>
      </c>
      <c r="F2316" s="28">
        <v>-1.56412574754734E-3</v>
      </c>
      <c r="G2316" s="28">
        <v>9.7042752349053608E-3</v>
      </c>
    </row>
    <row r="2317" spans="1:7" x14ac:dyDescent="0.3">
      <c r="A2317" s="3">
        <v>20180711</v>
      </c>
      <c r="B2317" s="28">
        <v>-2.71033609762323E-2</v>
      </c>
      <c r="C2317" s="28">
        <v>-4.8513151741226002E-3</v>
      </c>
      <c r="D2317" s="28">
        <v>-2.0173731870872201E-2</v>
      </c>
      <c r="E2317" s="28">
        <v>-1.4627994556622399E-2</v>
      </c>
      <c r="F2317" s="28">
        <v>-1.8904220082150001E-2</v>
      </c>
      <c r="G2317" s="28">
        <v>-1.8090739248782201E-2</v>
      </c>
    </row>
    <row r="2318" spans="1:7" x14ac:dyDescent="0.3">
      <c r="A2318" s="3">
        <v>20180712</v>
      </c>
      <c r="B2318" s="28">
        <v>4.17213830219446E-2</v>
      </c>
      <c r="C2318" s="28">
        <v>2.42344799016357E-2</v>
      </c>
      <c r="D2318" s="28">
        <v>3.1451615889839399E-2</v>
      </c>
      <c r="E2318" s="28">
        <v>2.2863822515067599E-2</v>
      </c>
      <c r="F2318" s="28">
        <v>2.23016175081522E-2</v>
      </c>
      <c r="G2318" s="28">
        <v>2.0317775977449201E-2</v>
      </c>
    </row>
    <row r="2319" spans="1:7" x14ac:dyDescent="0.3">
      <c r="A2319" s="3">
        <v>20180713</v>
      </c>
      <c r="B2319" s="28">
        <v>6.5140120247567301E-3</v>
      </c>
      <c r="C2319" s="28">
        <v>1.7392542078117201E-2</v>
      </c>
      <c r="D2319" s="28">
        <v>4.6968497322473898E-3</v>
      </c>
      <c r="E2319" s="28">
        <v>1.31270583150474E-2</v>
      </c>
      <c r="F2319" s="28">
        <v>-1.7562834384007701E-3</v>
      </c>
      <c r="G2319" s="28">
        <v>2.6353006530158E-3</v>
      </c>
    </row>
    <row r="2320" spans="1:7" x14ac:dyDescent="0.3">
      <c r="A2320" s="3">
        <v>20180716</v>
      </c>
      <c r="B2320" s="28">
        <v>8.4641542963606493E-3</v>
      </c>
      <c r="C2320" s="28">
        <v>4.5333630363561701E-3</v>
      </c>
      <c r="D2320" s="28">
        <v>5.3693552290681396E-3</v>
      </c>
      <c r="E2320" s="28">
        <v>1.5344664424665701E-3</v>
      </c>
      <c r="F2320" s="28">
        <v>-1.40639551969967E-2</v>
      </c>
      <c r="G2320" s="28">
        <v>-3.5228233810904201E-3</v>
      </c>
    </row>
    <row r="2321" spans="1:7" x14ac:dyDescent="0.3">
      <c r="A2321" s="3">
        <v>20180717</v>
      </c>
      <c r="B2321" s="28">
        <v>2.3973991715191302E-3</v>
      </c>
      <c r="C2321" s="28">
        <v>-1.3729166224982501E-2</v>
      </c>
      <c r="D2321" s="28">
        <v>-4.9730905684480299E-4</v>
      </c>
      <c r="E2321" s="28">
        <v>-1.0807945026290299E-2</v>
      </c>
      <c r="F2321" s="28">
        <v>-2.5122331279917301E-3</v>
      </c>
      <c r="G2321" s="28">
        <v>-2.4085936979787699E-3</v>
      </c>
    </row>
    <row r="2322" spans="1:7" x14ac:dyDescent="0.3">
      <c r="A2322" s="3">
        <v>20180718</v>
      </c>
      <c r="B2322" s="28">
        <v>-1.1816336618095001E-2</v>
      </c>
      <c r="C2322" s="28">
        <v>-2.6408086779423001E-3</v>
      </c>
      <c r="D2322" s="28">
        <v>-7.3650171187578098E-3</v>
      </c>
      <c r="E2322" s="28">
        <v>-7.8067434121005096E-3</v>
      </c>
      <c r="F2322" s="28">
        <v>-5.4475378268439099E-3</v>
      </c>
      <c r="G2322" s="28">
        <v>-5.2942926144690103E-3</v>
      </c>
    </row>
    <row r="2323" spans="1:7" x14ac:dyDescent="0.3">
      <c r="A2323" s="3">
        <v>20180719</v>
      </c>
      <c r="B2323" s="28">
        <v>-7.4542820476876E-3</v>
      </c>
      <c r="C2323" s="28">
        <v>-1.7042157125079199E-2</v>
      </c>
      <c r="D2323" s="28">
        <v>-5.5642736694009797E-3</v>
      </c>
      <c r="E2323" s="28">
        <v>-2.3404400215598E-3</v>
      </c>
      <c r="F2323" s="28">
        <v>2.0665801962115502E-3</v>
      </c>
      <c r="G2323" s="28">
        <v>-3.7422999445621201E-3</v>
      </c>
    </row>
    <row r="2324" spans="1:7" x14ac:dyDescent="0.3">
      <c r="A2324" s="3">
        <v>20180720</v>
      </c>
      <c r="B2324" s="28">
        <v>1.5316717650640599E-2</v>
      </c>
      <c r="C2324" s="28">
        <v>5.7511874003965896E-3</v>
      </c>
      <c r="D2324" s="28">
        <v>1.23441336198919E-2</v>
      </c>
      <c r="E2324" s="28">
        <v>3.00896217419209E-3</v>
      </c>
      <c r="F2324" s="28">
        <v>3.7047497551137301E-2</v>
      </c>
      <c r="G2324" s="28">
        <v>9.6863940702282599E-3</v>
      </c>
    </row>
    <row r="2325" spans="1:7" x14ac:dyDescent="0.3">
      <c r="A2325" s="3">
        <v>20180723</v>
      </c>
      <c r="B2325" s="28">
        <v>1.1509875221561799E-2</v>
      </c>
      <c r="C2325" s="28">
        <v>-3.7321973327344597E-2</v>
      </c>
      <c r="D2325" s="28">
        <v>1.5515969027183499E-2</v>
      </c>
      <c r="E2325" s="28">
        <v>-5.2196694895185599E-3</v>
      </c>
      <c r="F2325" s="28">
        <v>1.5232552275719E-2</v>
      </c>
      <c r="G2325" s="28">
        <v>2.2520815081719402E-2</v>
      </c>
    </row>
    <row r="2326" spans="1:7" x14ac:dyDescent="0.3">
      <c r="A2326" s="3">
        <v>20180724</v>
      </c>
      <c r="B2326" s="28">
        <v>9.9298497361822793E-3</v>
      </c>
      <c r="C2326" s="28">
        <v>1.31454721266738E-2</v>
      </c>
      <c r="D2326" s="28">
        <v>1.39452192491944E-2</v>
      </c>
      <c r="E2326" s="28">
        <v>2.3281697189186101E-2</v>
      </c>
      <c r="F2326" s="28">
        <v>1.00512607401854E-2</v>
      </c>
      <c r="G2326" s="28">
        <v>2.6507953610559101E-2</v>
      </c>
    </row>
    <row r="2327" spans="1:7" x14ac:dyDescent="0.3">
      <c r="A2327" s="3">
        <v>20180725</v>
      </c>
      <c r="B2327" s="28">
        <v>1.13521394115613E-3</v>
      </c>
      <c r="C2327" s="28">
        <v>1.0565165466986401E-2</v>
      </c>
      <c r="D2327" s="28">
        <v>-3.31609919563541E-4</v>
      </c>
      <c r="E2327" s="28">
        <v>-3.63417924794911E-3</v>
      </c>
      <c r="F2327" s="28">
        <v>8.9793289141932003E-4</v>
      </c>
      <c r="G2327" s="28">
        <v>-4.09223628980752E-3</v>
      </c>
    </row>
    <row r="2328" spans="1:7" x14ac:dyDescent="0.3">
      <c r="A2328" s="3">
        <v>20180726</v>
      </c>
      <c r="B2328" s="28">
        <v>-1.9520492942821401E-2</v>
      </c>
      <c r="C2328" s="28">
        <v>-1.01789401444263E-2</v>
      </c>
      <c r="D2328" s="28">
        <v>-1.6337168066560701E-2</v>
      </c>
      <c r="E2328" s="28">
        <v>-9.6210188887157991E-3</v>
      </c>
      <c r="F2328" s="28">
        <v>-1.02944355738167E-2</v>
      </c>
      <c r="G2328" s="28">
        <v>-6.51091045673127E-3</v>
      </c>
    </row>
    <row r="2329" spans="1:7" x14ac:dyDescent="0.3">
      <c r="A2329" s="3">
        <v>20180727</v>
      </c>
      <c r="B2329" s="28">
        <v>-6.9000532165804998E-3</v>
      </c>
      <c r="C2329" s="28">
        <v>-5.4208504584845902E-3</v>
      </c>
      <c r="D2329" s="28">
        <v>-6.3312453427183399E-3</v>
      </c>
      <c r="E2329" s="28">
        <v>-2.9736728375846398E-3</v>
      </c>
      <c r="F2329" s="28">
        <v>-1.3660181711294E-3</v>
      </c>
      <c r="G2329" s="28">
        <v>-2.9476720247501699E-3</v>
      </c>
    </row>
    <row r="2330" spans="1:7" x14ac:dyDescent="0.3">
      <c r="A2330" s="3">
        <v>20180730</v>
      </c>
      <c r="B2330" s="28">
        <v>-1.6888777707564199E-2</v>
      </c>
      <c r="C2330" s="28">
        <v>-2.8432296737251801E-2</v>
      </c>
      <c r="D2330" s="28">
        <v>-7.2739844068740204E-3</v>
      </c>
      <c r="E2330" s="28">
        <v>-1.2972865487354801E-2</v>
      </c>
      <c r="F2330" s="28">
        <v>5.4962463515105999E-3</v>
      </c>
      <c r="G2330" s="28">
        <v>1.50084144368008E-3</v>
      </c>
    </row>
    <row r="2331" spans="1:7" x14ac:dyDescent="0.3">
      <c r="A2331" s="3">
        <v>20180731</v>
      </c>
      <c r="B2331" s="28">
        <v>-2.1545562182428502E-3</v>
      </c>
      <c r="C2331" s="28">
        <v>2.1847523677651099E-3</v>
      </c>
      <c r="D2331" s="28">
        <v>-1.0618563116762199E-3</v>
      </c>
      <c r="E2331" s="28">
        <v>2.3919949410302699E-3</v>
      </c>
      <c r="F2331" s="28">
        <v>3.8480508384543199E-3</v>
      </c>
      <c r="G2331" s="28">
        <v>-2.4070235763880301E-3</v>
      </c>
    </row>
    <row r="2332" spans="1:7" x14ac:dyDescent="0.3">
      <c r="A2332" s="3">
        <v>20180801</v>
      </c>
      <c r="B2332" s="28">
        <v>-1.6846142411985E-2</v>
      </c>
      <c r="C2332" s="28">
        <v>-1.7228096339448301E-2</v>
      </c>
      <c r="D2332" s="28">
        <v>-1.9087137093966901E-2</v>
      </c>
      <c r="E2332" s="28">
        <v>-1.9486047662650101E-2</v>
      </c>
      <c r="F2332" s="28">
        <v>-2.4860110959789499E-2</v>
      </c>
      <c r="G2332" s="28">
        <v>-1.6089522514983801E-2</v>
      </c>
    </row>
    <row r="2333" spans="1:7" x14ac:dyDescent="0.3">
      <c r="A2333" s="3">
        <v>20180802</v>
      </c>
      <c r="B2333" s="28">
        <v>-2.4348881488574201E-2</v>
      </c>
      <c r="C2333" s="28">
        <v>-3.9810359713504297E-3</v>
      </c>
      <c r="D2333" s="28">
        <v>-2.4960926133221401E-2</v>
      </c>
      <c r="E2333" s="28">
        <v>-3.0896855679010401E-2</v>
      </c>
      <c r="F2333" s="28">
        <v>-2.4165476305517301E-2</v>
      </c>
      <c r="G2333" s="28">
        <v>-1.8273953554184701E-2</v>
      </c>
    </row>
    <row r="2334" spans="1:7" x14ac:dyDescent="0.3">
      <c r="A2334" s="3">
        <v>20180803</v>
      </c>
      <c r="B2334" s="28">
        <v>-2.57443858352913E-2</v>
      </c>
      <c r="C2334" s="28">
        <v>-2.5327696053949401E-2</v>
      </c>
      <c r="D2334" s="28">
        <v>-2.5394128638281398E-2</v>
      </c>
      <c r="E2334" s="28">
        <v>-2.6011083799518098E-2</v>
      </c>
      <c r="F2334" s="28">
        <v>-4.6224074945260697E-3</v>
      </c>
      <c r="G2334" s="28">
        <v>-1.37039226769944E-2</v>
      </c>
    </row>
    <row r="2335" spans="1:7" x14ac:dyDescent="0.3">
      <c r="A2335" s="3">
        <v>20180806</v>
      </c>
      <c r="B2335" s="28">
        <v>-1.8300763633188201E-2</v>
      </c>
      <c r="C2335" s="28">
        <v>-3.92222849707679E-2</v>
      </c>
      <c r="D2335" s="28">
        <v>-1.34233272519956E-2</v>
      </c>
      <c r="E2335" s="28">
        <v>-1.76180077785318E-2</v>
      </c>
      <c r="F2335" s="28">
        <v>-2.5073369114150101E-3</v>
      </c>
      <c r="G2335" s="28">
        <v>-1.7933721115701601E-2</v>
      </c>
    </row>
    <row r="2336" spans="1:7" x14ac:dyDescent="0.3">
      <c r="A2336" s="3">
        <v>20180807</v>
      </c>
      <c r="B2336" s="28">
        <v>3.0451263164222898E-2</v>
      </c>
      <c r="C2336" s="28">
        <v>2.2420997004089501E-2</v>
      </c>
      <c r="D2336" s="28">
        <v>2.9651699556993101E-2</v>
      </c>
      <c r="E2336" s="28">
        <v>2.89255435897595E-2</v>
      </c>
      <c r="F2336" s="28">
        <v>2.6258324595744099E-2</v>
      </c>
      <c r="G2336" s="28">
        <v>3.4210122855512101E-2</v>
      </c>
    </row>
    <row r="2337" spans="1:7" x14ac:dyDescent="0.3">
      <c r="A2337" s="3">
        <v>20180808</v>
      </c>
      <c r="B2337" s="28">
        <v>-2.4232949499027101E-2</v>
      </c>
      <c r="C2337" s="28">
        <v>-2.1352488982758398E-2</v>
      </c>
      <c r="D2337" s="28">
        <v>-2.1547723495770301E-2</v>
      </c>
      <c r="E2337" s="28">
        <v>-2.12700397579225E-2</v>
      </c>
      <c r="F2337" s="28">
        <v>-1.4117155470669499E-2</v>
      </c>
      <c r="G2337" s="28">
        <v>-8.1418748463232306E-3</v>
      </c>
    </row>
    <row r="2338" spans="1:7" x14ac:dyDescent="0.3">
      <c r="A2338" s="3">
        <v>20180809</v>
      </c>
      <c r="B2338" s="28">
        <v>4.6115369379908198E-2</v>
      </c>
      <c r="C2338" s="28">
        <v>3.4738313670994003E-2</v>
      </c>
      <c r="D2338" s="28">
        <v>3.6908347726775197E-2</v>
      </c>
      <c r="E2338" s="28">
        <v>2.6683910162907401E-2</v>
      </c>
      <c r="F2338" s="28">
        <v>2.25848096530821E-2</v>
      </c>
      <c r="G2338" s="28">
        <v>1.5354229668852E-2</v>
      </c>
    </row>
    <row r="2339" spans="1:7" x14ac:dyDescent="0.3">
      <c r="A2339" s="3">
        <v>20180810</v>
      </c>
      <c r="B2339" s="28">
        <v>9.1649191299978498E-3</v>
      </c>
      <c r="C2339" s="28">
        <v>1.8934840607168001E-2</v>
      </c>
      <c r="D2339" s="28">
        <v>4.6029761772042703E-3</v>
      </c>
      <c r="E2339" s="28">
        <v>4.28959721700377E-3</v>
      </c>
      <c r="F2339" s="28">
        <v>-7.8226532137673304E-4</v>
      </c>
      <c r="G2339" s="28">
        <v>3.5008021347211998E-4</v>
      </c>
    </row>
    <row r="2340" spans="1:7" x14ac:dyDescent="0.3">
      <c r="A2340" s="3">
        <v>20180813</v>
      </c>
      <c r="B2340" s="28">
        <v>1.7823578759802498E-2</v>
      </c>
      <c r="C2340" s="28">
        <v>6.7774292752691596E-3</v>
      </c>
      <c r="D2340" s="28">
        <v>9.5878034662631503E-3</v>
      </c>
      <c r="E2340" s="28">
        <v>-7.8659607342138407E-3</v>
      </c>
      <c r="F2340" s="28">
        <v>-1.2306030895900899E-2</v>
      </c>
      <c r="G2340" s="28">
        <v>1.6086631168473601E-4</v>
      </c>
    </row>
    <row r="2341" spans="1:7" x14ac:dyDescent="0.3">
      <c r="A2341" s="3">
        <v>20180814</v>
      </c>
      <c r="B2341" s="28">
        <v>-1.02966964476396E-2</v>
      </c>
      <c r="C2341" s="28">
        <v>-2.04845646005137E-3</v>
      </c>
      <c r="D2341" s="28">
        <v>-7.6054858767387401E-3</v>
      </c>
      <c r="E2341" s="28">
        <v>-4.1784541008583198E-3</v>
      </c>
      <c r="F2341" s="28">
        <v>-4.81215580658807E-3</v>
      </c>
      <c r="G2341" s="28">
        <v>-3.1766319309984698E-3</v>
      </c>
    </row>
    <row r="2342" spans="1:7" x14ac:dyDescent="0.3">
      <c r="A2342" s="3">
        <v>20180815</v>
      </c>
      <c r="B2342" s="28">
        <v>-2.2471314198867699E-2</v>
      </c>
      <c r="C2342" s="28">
        <v>-3.2152392469349401E-2</v>
      </c>
      <c r="D2342" s="28">
        <v>-2.2819785609944802E-2</v>
      </c>
      <c r="E2342" s="28">
        <v>-2.7748561550544601E-2</v>
      </c>
      <c r="F2342" s="28">
        <v>-2.1201739619240299E-2</v>
      </c>
      <c r="G2342" s="28">
        <v>-2.0361684806455199E-2</v>
      </c>
    </row>
    <row r="2343" spans="1:7" x14ac:dyDescent="0.3">
      <c r="A2343" s="3">
        <v>20180816</v>
      </c>
      <c r="B2343" s="28">
        <v>-3.1800755975744301E-3</v>
      </c>
      <c r="C2343" s="28">
        <v>-3.2529647757351902E-3</v>
      </c>
      <c r="D2343" s="28">
        <v>-7.2848726575274999E-3</v>
      </c>
      <c r="E2343" s="28">
        <v>-1.5772561958666199E-2</v>
      </c>
      <c r="F2343" s="28">
        <v>3.8539423404860599E-3</v>
      </c>
      <c r="G2343" s="28">
        <v>-1.15267139652963E-2</v>
      </c>
    </row>
    <row r="2344" spans="1:7" x14ac:dyDescent="0.3">
      <c r="A2344" s="3">
        <v>20180817</v>
      </c>
      <c r="B2344" s="28">
        <v>-1.9784859502099E-2</v>
      </c>
      <c r="C2344" s="28">
        <v>-2.9722783981299902E-2</v>
      </c>
      <c r="D2344" s="28">
        <v>-1.62999403360484E-2</v>
      </c>
      <c r="E2344" s="28">
        <v>-1.81047504798947E-2</v>
      </c>
      <c r="F2344" s="28">
        <v>-7.1558336589807496E-3</v>
      </c>
      <c r="G2344" s="28">
        <v>-1.5943908577708998E-2</v>
      </c>
    </row>
    <row r="2345" spans="1:7" x14ac:dyDescent="0.3">
      <c r="A2345" s="3">
        <v>20180820</v>
      </c>
      <c r="B2345" s="28">
        <v>1.52502015989945E-2</v>
      </c>
      <c r="C2345" s="28">
        <v>-1.50946739760915E-2</v>
      </c>
      <c r="D2345" s="28">
        <v>9.4237401255632108E-3</v>
      </c>
      <c r="E2345" s="28">
        <v>8.63812153221152E-3</v>
      </c>
      <c r="F2345" s="28">
        <v>1.69581216493595E-2</v>
      </c>
      <c r="G2345" s="28">
        <v>7.0689526883178904E-3</v>
      </c>
    </row>
    <row r="2346" spans="1:7" x14ac:dyDescent="0.3">
      <c r="A2346" s="3">
        <v>20180821</v>
      </c>
      <c r="B2346" s="28">
        <v>1.1527174852611601E-2</v>
      </c>
      <c r="C2346" s="28">
        <v>3.6746628479389101E-2</v>
      </c>
      <c r="D2346" s="28">
        <v>1.20103847048573E-2</v>
      </c>
      <c r="E2346" s="28">
        <v>3.0962073101386701E-2</v>
      </c>
      <c r="F2346" s="28">
        <v>1.1383207528865199E-2</v>
      </c>
      <c r="G2346" s="28">
        <v>1.4208455084557601E-2</v>
      </c>
    </row>
    <row r="2347" spans="1:7" x14ac:dyDescent="0.3">
      <c r="A2347" s="3">
        <v>20180822</v>
      </c>
      <c r="B2347" s="28">
        <v>-1.30350302499E-2</v>
      </c>
      <c r="C2347" s="28">
        <v>-6.0978578999382003E-3</v>
      </c>
      <c r="D2347" s="28">
        <v>-1.0283787670342E-2</v>
      </c>
      <c r="E2347" s="28">
        <v>-1.12989548438751E-2</v>
      </c>
      <c r="F2347" s="28">
        <v>-7.5378564886220695E-5</v>
      </c>
      <c r="G2347" s="28">
        <v>-7.8383879382350995E-3</v>
      </c>
    </row>
    <row r="2348" spans="1:7" x14ac:dyDescent="0.3">
      <c r="A2348" s="3">
        <v>20180823</v>
      </c>
      <c r="B2348" s="28">
        <v>1.39820749739328E-2</v>
      </c>
      <c r="C2348" s="28">
        <v>6.4683757862609298E-3</v>
      </c>
      <c r="D2348" s="28">
        <v>8.4820162864415894E-3</v>
      </c>
      <c r="E2348" s="28">
        <v>-2.02190778801275E-4</v>
      </c>
      <c r="F2348" s="28">
        <v>5.5718102785298502E-3</v>
      </c>
      <c r="G2348" s="28">
        <v>3.4907704525507198E-4</v>
      </c>
    </row>
    <row r="2349" spans="1:7" x14ac:dyDescent="0.3">
      <c r="A2349" s="3">
        <v>20180824</v>
      </c>
      <c r="B2349" s="28">
        <v>-2.9549852109508798E-3</v>
      </c>
      <c r="C2349" s="28">
        <v>2.87683118803488E-3</v>
      </c>
      <c r="D2349" s="28">
        <v>-3.8470486078341598E-3</v>
      </c>
      <c r="E2349" s="28">
        <v>-7.7171987033371001E-3</v>
      </c>
      <c r="F2349" s="28">
        <v>1.1494197003276301E-2</v>
      </c>
      <c r="G2349" s="28">
        <v>-2.8428641790807E-3</v>
      </c>
    </row>
    <row r="2350" spans="1:7" x14ac:dyDescent="0.3">
      <c r="A2350" s="3">
        <v>20180827</v>
      </c>
      <c r="B2350" s="28">
        <v>3.5449467499703402E-2</v>
      </c>
      <c r="C2350" s="28">
        <v>3.4685606800481099E-2</v>
      </c>
      <c r="D2350" s="28">
        <v>2.9490911384433199E-2</v>
      </c>
      <c r="E2350" s="28">
        <v>3.5159376991274797E-2</v>
      </c>
      <c r="F2350" s="28">
        <v>1.6413621020218001E-2</v>
      </c>
      <c r="G2350" s="28">
        <v>1.9407386416178899E-2</v>
      </c>
    </row>
    <row r="2351" spans="1:7" x14ac:dyDescent="0.3">
      <c r="A2351" s="3">
        <v>20180828</v>
      </c>
      <c r="B2351" s="28">
        <v>9.2172885016230397E-4</v>
      </c>
      <c r="C2351" s="28">
        <v>-1.0355377374600199E-3</v>
      </c>
      <c r="D2351" s="28">
        <v>1.3540944628719701E-3</v>
      </c>
      <c r="E2351" s="28">
        <v>-1.7937312006845499E-3</v>
      </c>
      <c r="F2351" s="28">
        <v>-4.9662889676900801E-3</v>
      </c>
      <c r="G2351" s="28">
        <v>3.3398756331773399E-3</v>
      </c>
    </row>
    <row r="2352" spans="1:7" x14ac:dyDescent="0.3">
      <c r="A2352" s="3">
        <v>20180829</v>
      </c>
      <c r="B2352" s="28">
        <v>-3.2073319775086499E-3</v>
      </c>
      <c r="C2352" s="28">
        <v>-3.9279096075541297E-3</v>
      </c>
      <c r="D2352" s="28">
        <v>-5.9580576973536602E-3</v>
      </c>
      <c r="E2352" s="28">
        <v>-5.6959801520866001E-3</v>
      </c>
      <c r="F2352" s="28">
        <v>-1.0889580094890501E-3</v>
      </c>
      <c r="G2352" s="28">
        <v>-6.8569921687616003E-3</v>
      </c>
    </row>
    <row r="2353" spans="1:7" x14ac:dyDescent="0.3">
      <c r="A2353" s="3">
        <v>20180830</v>
      </c>
      <c r="B2353" s="28">
        <v>-1.85965854865969E-2</v>
      </c>
      <c r="C2353" s="28">
        <v>-1.44381850804774E-2</v>
      </c>
      <c r="D2353" s="28">
        <v>-1.6338343113675401E-2</v>
      </c>
      <c r="E2353" s="28">
        <v>-7.6491274169317299E-3</v>
      </c>
      <c r="F2353" s="28">
        <v>-1.0392253232697801E-2</v>
      </c>
      <c r="G2353" s="28">
        <v>-1.30577209765832E-2</v>
      </c>
    </row>
    <row r="2354" spans="1:7" x14ac:dyDescent="0.3">
      <c r="A2354" s="3">
        <v>20180831</v>
      </c>
      <c r="B2354" s="28">
        <v>-9.7934007214723097E-3</v>
      </c>
      <c r="C2354" s="28">
        <v>-1.6481893648844899E-2</v>
      </c>
      <c r="D2354" s="28">
        <v>-4.9181072815673204E-3</v>
      </c>
      <c r="E2354" s="28">
        <v>-2.3270302694600901E-2</v>
      </c>
      <c r="F2354" s="28">
        <v>5.4011299765641596E-3</v>
      </c>
      <c r="G2354" s="28">
        <v>-4.2766978305966196E-3</v>
      </c>
    </row>
    <row r="2355" spans="1:7" x14ac:dyDescent="0.3">
      <c r="A2355" s="3">
        <v>20180903</v>
      </c>
      <c r="B2355" s="28">
        <v>4.0263308855812401E-3</v>
      </c>
      <c r="C2355" s="28">
        <v>-6.5389129407879303E-5</v>
      </c>
      <c r="D2355" s="28">
        <v>9.9922990654275406E-5</v>
      </c>
      <c r="E2355" s="28">
        <v>-3.3674459315372702E-4</v>
      </c>
      <c r="F2355" s="28">
        <v>-2.2943269865703399E-3</v>
      </c>
      <c r="G2355" s="28">
        <v>-3.3700546333006402E-3</v>
      </c>
    </row>
    <row r="2356" spans="1:7" x14ac:dyDescent="0.3">
      <c r="A2356" s="3">
        <v>20180904</v>
      </c>
      <c r="B2356" s="28">
        <v>1.8323830766482099E-2</v>
      </c>
      <c r="C2356" s="28">
        <v>6.9833691432837396E-3</v>
      </c>
      <c r="D2356" s="28">
        <v>1.6479272729782599E-2</v>
      </c>
      <c r="E2356" s="28">
        <v>8.7158879511057292E-3</v>
      </c>
      <c r="F2356" s="28">
        <v>1.55883370958474E-2</v>
      </c>
      <c r="G2356" s="28">
        <v>8.7787827182478993E-3</v>
      </c>
    </row>
    <row r="2357" spans="1:7" x14ac:dyDescent="0.3">
      <c r="A2357" s="3">
        <v>20180905</v>
      </c>
      <c r="B2357" s="28">
        <v>-1.19191935795882E-2</v>
      </c>
      <c r="C2357" s="28">
        <v>-1.42345963461953E-2</v>
      </c>
      <c r="D2357" s="28">
        <v>-1.50572708455905E-2</v>
      </c>
      <c r="E2357" s="28">
        <v>-2.24428089577711E-2</v>
      </c>
      <c r="F2357" s="28">
        <v>-2.2740636307500998E-2</v>
      </c>
      <c r="G2357" s="28">
        <v>-1.66828521312085E-2</v>
      </c>
    </row>
    <row r="2358" spans="1:7" x14ac:dyDescent="0.3">
      <c r="A2358" s="3">
        <v>20180906</v>
      </c>
      <c r="B2358" s="28">
        <v>-1.2135692482048901E-3</v>
      </c>
      <c r="C2358" s="28">
        <v>-9.9313210584699996E-3</v>
      </c>
      <c r="D2358" s="28">
        <v>-3.70326236344687E-3</v>
      </c>
      <c r="E2358" s="28">
        <v>-1.98912988307599E-2</v>
      </c>
      <c r="F2358" s="28">
        <v>-7.5197650184883301E-3</v>
      </c>
      <c r="G2358" s="28">
        <v>-6.8648639761817402E-3</v>
      </c>
    </row>
    <row r="2359" spans="1:7" x14ac:dyDescent="0.3">
      <c r="A2359" s="3">
        <v>20180907</v>
      </c>
      <c r="B2359" s="28">
        <v>-1.38394659482045E-2</v>
      </c>
      <c r="C2359" s="28">
        <v>1.39028047113611E-2</v>
      </c>
      <c r="D2359" s="28">
        <v>-6.4052247278096703E-3</v>
      </c>
      <c r="E2359" s="28">
        <v>8.3777955729133907E-3</v>
      </c>
      <c r="F2359" s="28">
        <v>7.8554331899801308E-3</v>
      </c>
      <c r="G2359" s="28">
        <v>4.4112040448946298E-3</v>
      </c>
    </row>
    <row r="2360" spans="1:7" x14ac:dyDescent="0.3">
      <c r="A2360" s="3">
        <v>20180910</v>
      </c>
      <c r="B2360" s="28">
        <v>-3.1849649421880601E-2</v>
      </c>
      <c r="C2360" s="28">
        <v>-1.7351869922616201E-2</v>
      </c>
      <c r="D2360" s="28">
        <v>-2.55203818407129E-2</v>
      </c>
      <c r="E2360" s="28">
        <v>-1.08080295623178E-2</v>
      </c>
      <c r="F2360" s="28">
        <v>-9.4726552849167308E-3</v>
      </c>
      <c r="G2360" s="28">
        <v>-1.50756431072773E-2</v>
      </c>
    </row>
    <row r="2361" spans="1:7" x14ac:dyDescent="0.3">
      <c r="A2361" s="3">
        <v>20180911</v>
      </c>
      <c r="B2361" s="28">
        <v>9.3543007453920496E-3</v>
      </c>
      <c r="C2361" s="28">
        <v>3.7575915453927902E-3</v>
      </c>
      <c r="D2361" s="28">
        <v>6.1895335799021E-3</v>
      </c>
      <c r="E2361" s="28">
        <v>2.74468268990718E-3</v>
      </c>
      <c r="F2361" s="28">
        <v>-5.87581499737238E-3</v>
      </c>
      <c r="G2361" s="28">
        <v>-4.0089594327867599E-3</v>
      </c>
    </row>
    <row r="2362" spans="1:7" x14ac:dyDescent="0.3">
      <c r="A2362" s="3">
        <v>20180912</v>
      </c>
      <c r="B2362" s="28">
        <v>-1.2248569351871399E-2</v>
      </c>
      <c r="C2362" s="28">
        <v>-2.1743618491899298E-2</v>
      </c>
      <c r="D2362" s="28">
        <v>-7.3928842437496999E-3</v>
      </c>
      <c r="E2362" s="28">
        <v>-1.3311432315782299E-2</v>
      </c>
      <c r="F2362" s="28">
        <v>-2.1911829473475301E-3</v>
      </c>
      <c r="G2362" s="28">
        <v>4.9332043409805405E-4</v>
      </c>
    </row>
    <row r="2363" spans="1:7" x14ac:dyDescent="0.3">
      <c r="A2363" s="3">
        <v>20180913</v>
      </c>
      <c r="B2363" s="28">
        <v>9.7036631676015693E-3</v>
      </c>
      <c r="C2363" s="28">
        <v>-1.43497420694433E-2</v>
      </c>
      <c r="D2363" s="28">
        <v>1.0959239598785401E-2</v>
      </c>
      <c r="E2363" s="28">
        <v>6.7945039181558503E-3</v>
      </c>
      <c r="F2363" s="28">
        <v>1.52540520391452E-2</v>
      </c>
      <c r="G2363" s="28">
        <v>1.0417892610151001E-2</v>
      </c>
    </row>
    <row r="2364" spans="1:7" x14ac:dyDescent="0.3">
      <c r="A2364" s="3">
        <v>20180914</v>
      </c>
      <c r="B2364" s="28">
        <v>-1.92014347719262E-2</v>
      </c>
      <c r="C2364" s="28">
        <v>-1.0696452154022E-2</v>
      </c>
      <c r="D2364" s="28">
        <v>-9.1340743732160595E-3</v>
      </c>
      <c r="E2364" s="28">
        <v>8.8574037621036699E-3</v>
      </c>
      <c r="F2364" s="28">
        <v>1.5936968491800101E-3</v>
      </c>
      <c r="G2364" s="28">
        <v>-1.0978932484257101E-3</v>
      </c>
    </row>
    <row r="2365" spans="1:7" x14ac:dyDescent="0.3">
      <c r="A2365" s="3">
        <v>20180917</v>
      </c>
      <c r="B2365" s="28">
        <v>-1.73787826042546E-2</v>
      </c>
      <c r="C2365" s="28">
        <v>-2.4086225478290899E-2</v>
      </c>
      <c r="D2365" s="28">
        <v>-1.7335823142359201E-2</v>
      </c>
      <c r="E2365" s="28">
        <v>-6.2307479747555402E-3</v>
      </c>
      <c r="F2365" s="28">
        <v>-9.9149454687247306E-3</v>
      </c>
      <c r="G2365" s="28">
        <v>-1.6130572027152301E-2</v>
      </c>
    </row>
    <row r="2366" spans="1:7" x14ac:dyDescent="0.3">
      <c r="A2366" s="3">
        <v>20180918</v>
      </c>
      <c r="B2366" s="28">
        <v>1.69268974531217E-2</v>
      </c>
      <c r="C2366" s="28">
        <v>2.02613950775971E-2</v>
      </c>
      <c r="D2366" s="28">
        <v>1.6556678398489399E-2</v>
      </c>
      <c r="E2366" s="28">
        <v>1.8010199599608399E-2</v>
      </c>
      <c r="F2366" s="28">
        <v>1.8110036073254E-2</v>
      </c>
      <c r="G2366" s="28">
        <v>2.5751139584566901E-2</v>
      </c>
    </row>
    <row r="2367" spans="1:7" x14ac:dyDescent="0.3">
      <c r="A2367" s="3">
        <v>20180919</v>
      </c>
      <c r="B2367" s="28">
        <v>1.08379800571795E-2</v>
      </c>
      <c r="C2367" s="28">
        <v>1.5507579844093001E-2</v>
      </c>
      <c r="D2367" s="28">
        <v>1.1458216688837E-2</v>
      </c>
      <c r="E2367" s="28">
        <v>2.01502855542545E-2</v>
      </c>
      <c r="F2367" s="28">
        <v>1.2704669616807201E-2</v>
      </c>
      <c r="G2367" s="28">
        <v>1.0115251845708899E-2</v>
      </c>
    </row>
    <row r="2368" spans="1:7" x14ac:dyDescent="0.3">
      <c r="A2368" s="3">
        <v>20180920</v>
      </c>
      <c r="B2368" s="28">
        <v>-3.9062832723236697E-3</v>
      </c>
      <c r="C2368" s="28">
        <v>-3.7502269290135E-3</v>
      </c>
      <c r="D2368" s="28">
        <v>-3.1766974844457002E-3</v>
      </c>
      <c r="E2368" s="28">
        <v>8.9387711876297499E-4</v>
      </c>
      <c r="F2368" s="28">
        <v>-3.2582990467781202E-4</v>
      </c>
      <c r="G2368" s="28">
        <v>5.9994470554578601E-4</v>
      </c>
    </row>
    <row r="2369" spans="1:7" x14ac:dyDescent="0.3">
      <c r="A2369" s="3">
        <v>20180921</v>
      </c>
      <c r="B2369" s="28">
        <v>1.7939265212132401E-2</v>
      </c>
      <c r="C2369" s="28">
        <v>2.33166826247359E-2</v>
      </c>
      <c r="D2369" s="28">
        <v>2.07431130540577E-2</v>
      </c>
      <c r="E2369" s="28">
        <v>2.9274271374851901E-2</v>
      </c>
      <c r="F2369" s="28">
        <v>3.6381382012180802E-2</v>
      </c>
      <c r="G2369" s="28">
        <v>1.9580727456518801E-2</v>
      </c>
    </row>
    <row r="2370" spans="1:7" x14ac:dyDescent="0.3">
      <c r="A2370" s="3">
        <v>20180925</v>
      </c>
      <c r="B2370" s="28">
        <v>-2.5347463347339199E-3</v>
      </c>
      <c r="C2370" s="28">
        <v>1.2298199344774601E-3</v>
      </c>
      <c r="D2370" s="28">
        <v>-1.92617742528027E-3</v>
      </c>
      <c r="E2370" s="28">
        <v>-7.4769573505120797E-3</v>
      </c>
      <c r="F2370" s="28">
        <v>-1.4630135306604E-2</v>
      </c>
      <c r="G2370" s="28">
        <v>-4.8738708672073699E-3</v>
      </c>
    </row>
    <row r="2371" spans="1:7" x14ac:dyDescent="0.3">
      <c r="A2371" s="3">
        <v>20180926</v>
      </c>
      <c r="B2371" s="28">
        <v>6.98966315170372E-3</v>
      </c>
      <c r="C2371" s="28">
        <v>1.39627649561951E-2</v>
      </c>
      <c r="D2371" s="28">
        <v>7.9363044007283706E-3</v>
      </c>
      <c r="E2371" s="28">
        <v>1.8783228515399399E-2</v>
      </c>
      <c r="F2371" s="28">
        <v>8.8753146510035796E-3</v>
      </c>
      <c r="G2371" s="28">
        <v>7.7816737467538604E-3</v>
      </c>
    </row>
    <row r="2372" spans="1:7" x14ac:dyDescent="0.3">
      <c r="A2372" s="3">
        <v>20180927</v>
      </c>
      <c r="B2372" s="28">
        <v>-1.5707527678331699E-2</v>
      </c>
      <c r="C2372" s="28">
        <v>2.8297106514770499E-3</v>
      </c>
      <c r="D2372" s="28">
        <v>-1.50484336264992E-2</v>
      </c>
      <c r="E2372" s="28">
        <v>-2.7346092613364701E-3</v>
      </c>
      <c r="F2372" s="28">
        <v>-4.98918489264714E-3</v>
      </c>
      <c r="G2372" s="28">
        <v>-6.5751020088859E-3</v>
      </c>
    </row>
    <row r="2373" spans="1:7" x14ac:dyDescent="0.3">
      <c r="A2373" s="3">
        <v>20180928</v>
      </c>
      <c r="B2373" s="28">
        <v>5.3100427108486404E-3</v>
      </c>
      <c r="C2373" s="28">
        <v>1.2218837074502499E-2</v>
      </c>
      <c r="D2373" s="28">
        <v>1.05558696401555E-2</v>
      </c>
      <c r="E2373" s="28">
        <v>1.0527783325439201E-2</v>
      </c>
      <c r="F2373" s="28">
        <v>1.13178924177221E-2</v>
      </c>
      <c r="G2373" s="28">
        <v>8.2277783541272707E-3</v>
      </c>
    </row>
    <row r="2374" spans="1:7" x14ac:dyDescent="0.3">
      <c r="A2374" s="3">
        <v>20181008</v>
      </c>
      <c r="B2374" s="28">
        <v>-4.96890772326323E-2</v>
      </c>
      <c r="C2374" s="28">
        <v>-4.2847116742822697E-2</v>
      </c>
      <c r="D2374" s="28">
        <v>-4.7767885502223398E-2</v>
      </c>
      <c r="E2374" s="28">
        <v>-4.5325436330005103E-2</v>
      </c>
      <c r="F2374" s="28">
        <v>-4.1629112432914402E-2</v>
      </c>
      <c r="G2374" s="28">
        <v>-3.1665792004416098E-2</v>
      </c>
    </row>
    <row r="2375" spans="1:7" x14ac:dyDescent="0.3">
      <c r="A2375" s="3">
        <v>20181009</v>
      </c>
      <c r="B2375" s="28">
        <v>-1.10922245275402E-2</v>
      </c>
      <c r="C2375" s="28">
        <v>-2.7381661083229502E-3</v>
      </c>
      <c r="D2375" s="28">
        <v>-8.5178856004538093E-3</v>
      </c>
      <c r="E2375" s="28">
        <v>5.9273396815228601E-3</v>
      </c>
      <c r="F2375" s="28">
        <v>-1.7344040453857699E-3</v>
      </c>
      <c r="G2375" s="28">
        <v>1.44168392197296E-3</v>
      </c>
    </row>
    <row r="2376" spans="1:7" x14ac:dyDescent="0.3">
      <c r="A2376" s="3">
        <v>20181010</v>
      </c>
      <c r="B2376" s="28">
        <v>-2.0613874419557398E-3</v>
      </c>
      <c r="C2376" s="28">
        <v>-1.07698266282301E-2</v>
      </c>
      <c r="D2376" s="28">
        <v>-2.3876589445820202E-3</v>
      </c>
      <c r="E2376" s="28">
        <v>-1.55120547736188E-2</v>
      </c>
      <c r="F2376" s="28">
        <v>1.79365671332738E-3</v>
      </c>
      <c r="G2376" s="28">
        <v>3.8587499466230901E-3</v>
      </c>
    </row>
    <row r="2377" spans="1:7" x14ac:dyDescent="0.3">
      <c r="A2377" s="3">
        <v>20181011</v>
      </c>
      <c r="B2377" s="28">
        <v>-7.1091646550837301E-2</v>
      </c>
      <c r="C2377" s="28">
        <v>-4.6231839980731999E-2</v>
      </c>
      <c r="D2377" s="28">
        <v>-6.3797941771690403E-2</v>
      </c>
      <c r="E2377" s="28">
        <v>-3.8976189853877199E-2</v>
      </c>
      <c r="F2377" s="28">
        <v>-4.76237651223088E-2</v>
      </c>
      <c r="G2377" s="28">
        <v>-6.0336059328689899E-2</v>
      </c>
    </row>
    <row r="2378" spans="1:7" x14ac:dyDescent="0.3">
      <c r="A2378" s="3">
        <v>20181012</v>
      </c>
      <c r="B2378" s="28">
        <v>-9.5877960607917894E-5</v>
      </c>
      <c r="C2378" s="28">
        <v>4.74318097070431E-3</v>
      </c>
      <c r="D2378" s="28">
        <v>4.7814245858722104E-3</v>
      </c>
      <c r="E2378" s="28">
        <v>2.0157896952428801E-2</v>
      </c>
      <c r="F2378" s="28">
        <v>1.51437828132749E-2</v>
      </c>
      <c r="G2378" s="28">
        <v>5.6674707580499899E-3</v>
      </c>
    </row>
    <row r="2379" spans="1:7" x14ac:dyDescent="0.3">
      <c r="A2379" s="3">
        <v>20181015</v>
      </c>
      <c r="B2379" s="28">
        <v>-8.8181296598976808E-3</v>
      </c>
      <c r="C2379" s="28">
        <v>-9.4842550128222992E-3</v>
      </c>
      <c r="D2379" s="28">
        <v>-1.25150200769331E-2</v>
      </c>
      <c r="E2379" s="28">
        <v>-1.5828495423401201E-2</v>
      </c>
      <c r="F2379" s="28">
        <v>-1.40587411077832E-2</v>
      </c>
      <c r="G2379" s="28">
        <v>-1.78180115131981E-2</v>
      </c>
    </row>
    <row r="2380" spans="1:7" x14ac:dyDescent="0.3">
      <c r="A2380" s="3">
        <v>20181016</v>
      </c>
      <c r="B2380" s="28">
        <v>-2.82739082632271E-2</v>
      </c>
      <c r="C2380" s="28">
        <v>-2.10465068552292E-2</v>
      </c>
      <c r="D2380" s="28">
        <v>-2.1114186007015999E-2</v>
      </c>
      <c r="E2380" s="28">
        <v>-6.5351370567942801E-3</v>
      </c>
      <c r="F2380" s="28">
        <v>7.97039052385517E-6</v>
      </c>
      <c r="G2380" s="28">
        <v>-1.92573877181113E-2</v>
      </c>
    </row>
    <row r="2381" spans="1:7" x14ac:dyDescent="0.3">
      <c r="A2381" s="3">
        <v>20181017</v>
      </c>
      <c r="B2381" s="28">
        <v>1.4904042462595799E-2</v>
      </c>
      <c r="C2381" s="28">
        <v>-5.4725688429209602E-3</v>
      </c>
      <c r="D2381" s="28">
        <v>1.10442061662976E-2</v>
      </c>
      <c r="E2381" s="28">
        <v>-4.7857989318881699E-3</v>
      </c>
      <c r="F2381" s="28">
        <v>6.6429998335481803E-3</v>
      </c>
      <c r="G2381" s="28">
        <v>7.2220599099664003E-3</v>
      </c>
    </row>
    <row r="2382" spans="1:7" x14ac:dyDescent="0.3">
      <c r="A2382" s="3">
        <v>20181018</v>
      </c>
      <c r="B2382" s="28">
        <v>-2.0396829194403499E-2</v>
      </c>
      <c r="C2382" s="28">
        <v>-3.5075268686715802E-2</v>
      </c>
      <c r="D2382" s="28">
        <v>-2.1285164333166101E-2</v>
      </c>
      <c r="E2382" s="28">
        <v>-2.2408691718012699E-2</v>
      </c>
      <c r="F2382" s="28">
        <v>-2.07663373166634E-2</v>
      </c>
      <c r="G2382" s="28">
        <v>-3.2102223748160998E-2</v>
      </c>
    </row>
    <row r="2383" spans="1:7" x14ac:dyDescent="0.3">
      <c r="A2383" s="3">
        <v>20181019</v>
      </c>
      <c r="B2383" s="28">
        <v>3.3164002340406298E-2</v>
      </c>
      <c r="C2383" s="28">
        <v>2.1843851505374601E-2</v>
      </c>
      <c r="D2383" s="28">
        <v>2.6296060253236799E-2</v>
      </c>
      <c r="E2383" s="28">
        <v>2.9861404128800902E-2</v>
      </c>
      <c r="F2383" s="28">
        <v>3.7876988972406399E-2</v>
      </c>
      <c r="G2383" s="28">
        <v>1.99108250437827E-2</v>
      </c>
    </row>
    <row r="2384" spans="1:7" x14ac:dyDescent="0.3">
      <c r="A2384" s="3">
        <v>20181022</v>
      </c>
      <c r="B2384" s="28">
        <v>5.5180355317186798E-2</v>
      </c>
      <c r="C2384" s="28">
        <v>5.0859888551676301E-2</v>
      </c>
      <c r="D2384" s="28">
        <v>5.0150758234362901E-2</v>
      </c>
      <c r="E2384" s="28">
        <v>4.14125123318968E-2</v>
      </c>
      <c r="F2384" s="28">
        <v>4.4615010238126397E-2</v>
      </c>
      <c r="G2384" s="28">
        <v>4.32289183990009E-2</v>
      </c>
    </row>
    <row r="2385" spans="1:7" x14ac:dyDescent="0.3">
      <c r="A2385" s="3">
        <v>20181023</v>
      </c>
      <c r="B2385" s="28">
        <v>-2.31548865925458E-2</v>
      </c>
      <c r="C2385" s="28">
        <v>-2.2625821045677001E-2</v>
      </c>
      <c r="D2385" s="28">
        <v>-2.3673707909616901E-2</v>
      </c>
      <c r="E2385" s="28">
        <v>-3.9519332604511397E-2</v>
      </c>
      <c r="F2385" s="28">
        <v>-2.11038089523348E-2</v>
      </c>
      <c r="G2385" s="28">
        <v>-2.0636538714729799E-2</v>
      </c>
    </row>
    <row r="2386" spans="1:7" x14ac:dyDescent="0.3">
      <c r="A2386" s="3">
        <v>20181024</v>
      </c>
      <c r="B2386" s="28">
        <v>-9.3238105842280497E-3</v>
      </c>
      <c r="C2386" s="28">
        <v>-1.6014348266638001E-2</v>
      </c>
      <c r="D2386" s="28">
        <v>-5.51028782573085E-3</v>
      </c>
      <c r="E2386" s="28">
        <v>-1.4954040761706399E-2</v>
      </c>
      <c r="F2386" s="28">
        <v>1.71003752258886E-2</v>
      </c>
      <c r="G2386" s="28">
        <v>-1.48590290750895E-3</v>
      </c>
    </row>
    <row r="2387" spans="1:7" x14ac:dyDescent="0.3">
      <c r="A2387" s="3">
        <v>20181025</v>
      </c>
      <c r="B2387" s="28">
        <v>-1.0675648380698099E-2</v>
      </c>
      <c r="C2387" s="28">
        <v>-1.1696143194271799E-2</v>
      </c>
      <c r="D2387" s="28">
        <v>-6.5160994688499198E-3</v>
      </c>
      <c r="E2387" s="28">
        <v>-1.42362301112031E-2</v>
      </c>
      <c r="F2387" s="28">
        <v>1.83688966000989E-2</v>
      </c>
      <c r="G2387" s="28">
        <v>-4.7308328321486797E-3</v>
      </c>
    </row>
    <row r="2388" spans="1:7" x14ac:dyDescent="0.3">
      <c r="A2388" s="3">
        <v>20181026</v>
      </c>
      <c r="B2388" s="28">
        <v>-5.1396006862608002E-3</v>
      </c>
      <c r="C2388" s="28">
        <v>-6.2277450612682203E-3</v>
      </c>
      <c r="D2388" s="28">
        <v>-1.4824087771313299E-3</v>
      </c>
      <c r="E2388" s="28">
        <v>-1.4627872089966101E-2</v>
      </c>
      <c r="F2388" s="28">
        <v>-7.6077228938293299E-3</v>
      </c>
      <c r="G2388" s="28">
        <v>2.1004490190163001E-3</v>
      </c>
    </row>
    <row r="2389" spans="1:7" x14ac:dyDescent="0.3">
      <c r="A2389" s="3">
        <v>20181029</v>
      </c>
      <c r="B2389" s="28">
        <v>-8.4151076857379003E-3</v>
      </c>
      <c r="C2389" s="28">
        <v>-2.2436149767569202E-2</v>
      </c>
      <c r="D2389" s="28">
        <v>-1.40261105694878E-2</v>
      </c>
      <c r="E2389" s="28">
        <v>-7.0341402416028098E-2</v>
      </c>
      <c r="F2389" s="28">
        <v>-2.5183633181932698E-2</v>
      </c>
      <c r="G2389" s="28">
        <v>-1.8538740451398399E-2</v>
      </c>
    </row>
    <row r="2390" spans="1:7" x14ac:dyDescent="0.3">
      <c r="A2390" s="3">
        <v>20181030</v>
      </c>
      <c r="B2390" s="28">
        <v>7.7611872577147396E-4</v>
      </c>
      <c r="C2390" s="28">
        <v>1.5614868957490299E-2</v>
      </c>
      <c r="D2390" s="28">
        <v>2.54464469024399E-3</v>
      </c>
      <c r="E2390" s="28">
        <v>-2.6094053939729302E-3</v>
      </c>
      <c r="F2390" s="28">
        <v>2.1813979254089101E-2</v>
      </c>
      <c r="G2390" s="28">
        <v>8.1585897258961097E-3</v>
      </c>
    </row>
    <row r="2391" spans="1:7" x14ac:dyDescent="0.3">
      <c r="A2391" s="3">
        <v>20181031</v>
      </c>
      <c r="B2391" s="28">
        <v>1.6313977853808101E-2</v>
      </c>
      <c r="C2391" s="28">
        <v>2.9277396215647799E-2</v>
      </c>
      <c r="D2391" s="28">
        <v>1.4580177913451E-2</v>
      </c>
      <c r="E2391" s="28">
        <v>2.9118757477728002E-2</v>
      </c>
      <c r="F2391" s="28">
        <v>2.8045426797103298E-3</v>
      </c>
      <c r="G2391" s="28">
        <v>2.0449875661772601E-2</v>
      </c>
    </row>
    <row r="2392" spans="1:7" x14ac:dyDescent="0.3">
      <c r="A2392" s="3">
        <v>20181101</v>
      </c>
      <c r="B2392" s="28">
        <v>1.7372565373631702E-2</v>
      </c>
      <c r="C2392" s="28">
        <v>8.4687485036721508E-3</v>
      </c>
      <c r="D2392" s="28">
        <v>1.18850699505918E-2</v>
      </c>
      <c r="E2392" s="28">
        <v>1.8945282637101199E-2</v>
      </c>
      <c r="F2392" s="28">
        <v>1.0041149834919001E-3</v>
      </c>
      <c r="G2392" s="28">
        <v>4.6005742552192802E-3</v>
      </c>
    </row>
    <row r="2393" spans="1:7" x14ac:dyDescent="0.3">
      <c r="A2393" s="3">
        <v>20181102</v>
      </c>
      <c r="B2393" s="28">
        <v>4.5426359044012397E-2</v>
      </c>
      <c r="C2393" s="28">
        <v>4.7991141084970899E-2</v>
      </c>
      <c r="D2393" s="28">
        <v>4.0320430860441799E-2</v>
      </c>
      <c r="E2393" s="28">
        <v>5.23888147312251E-2</v>
      </c>
      <c r="F2393" s="28">
        <v>2.6015386594871001E-2</v>
      </c>
      <c r="G2393" s="28">
        <v>3.1584850581507701E-2</v>
      </c>
    </row>
    <row r="2394" spans="1:7" x14ac:dyDescent="0.3">
      <c r="A2394" s="3">
        <v>20181105</v>
      </c>
      <c r="B2394" s="28">
        <v>-4.2568299422159096E-3</v>
      </c>
      <c r="C2394" s="28">
        <v>-6.4298376481799402E-3</v>
      </c>
      <c r="D2394" s="28">
        <v>-3.14995668223962E-3</v>
      </c>
      <c r="E2394" s="28">
        <v>-1.30680773069951E-2</v>
      </c>
      <c r="F2394" s="28">
        <v>-8.6054352932458597E-3</v>
      </c>
      <c r="G2394" s="28">
        <v>-9.7899696189307798E-4</v>
      </c>
    </row>
    <row r="2395" spans="1:7" x14ac:dyDescent="0.3">
      <c r="A2395" s="3">
        <v>20181106</v>
      </c>
      <c r="B2395" s="28">
        <v>-4.5783437295086604E-3</v>
      </c>
      <c r="C2395" s="28">
        <v>4.6861178322877097E-4</v>
      </c>
      <c r="D2395" s="28">
        <v>-4.4291511808991204E-3</v>
      </c>
      <c r="E2395" s="28">
        <v>-1.19111230541924E-2</v>
      </c>
      <c r="F2395" s="28">
        <v>-2.9580546871663901E-3</v>
      </c>
      <c r="G2395" s="28">
        <v>-3.8988184381965E-3</v>
      </c>
    </row>
    <row r="2396" spans="1:7" x14ac:dyDescent="0.3">
      <c r="A2396" s="3">
        <v>20181107</v>
      </c>
      <c r="B2396" s="28">
        <v>-3.8870093949187599E-3</v>
      </c>
      <c r="C2396" s="28">
        <v>-3.5820175585715599E-3</v>
      </c>
      <c r="D2396" s="28">
        <v>-6.1150773168449904E-3</v>
      </c>
      <c r="E2396" s="28">
        <v>2.14572710009345E-4</v>
      </c>
      <c r="F2396" s="28">
        <v>-8.9707428800038392E-3</v>
      </c>
      <c r="G2396" s="28">
        <v>-7.7642533096795698E-3</v>
      </c>
    </row>
    <row r="2397" spans="1:7" x14ac:dyDescent="0.3">
      <c r="A2397" s="3">
        <v>20181108</v>
      </c>
      <c r="B2397" s="28">
        <v>-1.18583143604062E-2</v>
      </c>
      <c r="C2397" s="28">
        <v>-8.5767863025125902E-4</v>
      </c>
      <c r="D2397" s="28">
        <v>-7.7133880493073497E-3</v>
      </c>
      <c r="E2397" s="28">
        <v>-8.6002623329163304E-4</v>
      </c>
      <c r="F2397" s="28">
        <v>4.9238238196255199E-5</v>
      </c>
      <c r="G2397" s="28">
        <v>-7.2782201649087804E-3</v>
      </c>
    </row>
    <row r="2398" spans="1:7" x14ac:dyDescent="0.3">
      <c r="A2398" s="3">
        <v>20181109</v>
      </c>
      <c r="B2398" s="28">
        <v>-2.3017721789070299E-4</v>
      </c>
      <c r="C2398" s="28">
        <v>-7.1016424089265203E-3</v>
      </c>
      <c r="D2398" s="28">
        <v>-1.5537434861987501E-3</v>
      </c>
      <c r="E2398" s="28">
        <v>-9.2989636680081197E-3</v>
      </c>
      <c r="F2398" s="28">
        <v>-2.04297475154618E-2</v>
      </c>
      <c r="G2398" s="28">
        <v>-8.2388557831760099E-3</v>
      </c>
    </row>
    <row r="2399" spans="1:7" x14ac:dyDescent="0.3">
      <c r="A2399" s="3">
        <v>20181112</v>
      </c>
      <c r="B2399" s="28">
        <v>3.3106907257944199E-2</v>
      </c>
      <c r="C2399" s="28">
        <v>1.69081893415674E-2</v>
      </c>
      <c r="D2399" s="28">
        <v>2.76029897177354E-2</v>
      </c>
      <c r="E2399" s="28">
        <v>7.6184263789817299E-3</v>
      </c>
      <c r="F2399" s="28">
        <v>7.1696139407861703E-3</v>
      </c>
      <c r="G2399" s="28">
        <v>1.8432549969951199E-2</v>
      </c>
    </row>
    <row r="2400" spans="1:7" x14ac:dyDescent="0.3">
      <c r="A2400" s="3">
        <v>20181113</v>
      </c>
      <c r="B2400" s="28">
        <v>1.00909451433392E-2</v>
      </c>
      <c r="C2400" s="28">
        <v>1.4032357252578599E-2</v>
      </c>
      <c r="D2400" s="28">
        <v>7.7852762253280703E-3</v>
      </c>
      <c r="E2400" s="28">
        <v>2.0975396292532901E-2</v>
      </c>
      <c r="F2400" s="28">
        <v>9.5989904313278501E-3</v>
      </c>
      <c r="G2400" s="28">
        <v>9.8407467404560706E-3</v>
      </c>
    </row>
    <row r="2401" spans="1:7" x14ac:dyDescent="0.3">
      <c r="A2401" s="3">
        <v>20181114</v>
      </c>
      <c r="B2401" s="28">
        <v>-7.4642509889579003E-3</v>
      </c>
      <c r="C2401" s="28">
        <v>-8.6107586733067901E-3</v>
      </c>
      <c r="D2401" s="28">
        <v>-7.71569725687179E-3</v>
      </c>
      <c r="E2401" s="28">
        <v>-1.49472229127384E-2</v>
      </c>
      <c r="F2401" s="28">
        <v>-1.0180336799883401E-2</v>
      </c>
      <c r="G2401" s="28">
        <v>-4.6630456475056604E-3</v>
      </c>
    </row>
    <row r="2402" spans="1:7" x14ac:dyDescent="0.3">
      <c r="A2402" s="3">
        <v>20181115</v>
      </c>
      <c r="B2402" s="28">
        <v>1.8941848079474501E-2</v>
      </c>
      <c r="C2402" s="28">
        <v>7.0415932571885496E-3</v>
      </c>
      <c r="D2402" s="28">
        <v>1.39077936738135E-2</v>
      </c>
      <c r="E2402" s="28">
        <v>7.1124160919142599E-3</v>
      </c>
      <c r="F2402" s="28">
        <v>1.5908862163096098E-2</v>
      </c>
      <c r="G2402" s="28">
        <v>1.14180038607293E-2</v>
      </c>
    </row>
    <row r="2403" spans="1:7" x14ac:dyDescent="0.3">
      <c r="A2403" s="3">
        <v>20181116</v>
      </c>
      <c r="B2403" s="28">
        <v>1.1230901453366301E-2</v>
      </c>
      <c r="C2403" s="28">
        <v>-9.9933321398443294E-3</v>
      </c>
      <c r="D2403" s="28">
        <v>1.18337244767064E-2</v>
      </c>
      <c r="E2403" s="28">
        <v>6.6072792639581997E-3</v>
      </c>
      <c r="F2403" s="28">
        <v>8.1910270832096892E-3</v>
      </c>
      <c r="G2403" s="28">
        <v>2.4426699019069599E-3</v>
      </c>
    </row>
    <row r="2404" spans="1:7" x14ac:dyDescent="0.3">
      <c r="A2404" s="3">
        <v>20181119</v>
      </c>
      <c r="B2404" s="28">
        <v>-2.7949222005460802E-3</v>
      </c>
      <c r="C2404" s="28">
        <v>5.0373189993537203E-3</v>
      </c>
      <c r="D2404" s="28">
        <v>1.16551646662073E-3</v>
      </c>
      <c r="E2404" s="28">
        <v>7.3590580852068701E-3</v>
      </c>
      <c r="F2404" s="28">
        <v>1.8826555521322199E-2</v>
      </c>
      <c r="G2404" s="28">
        <v>5.75671849556148E-3</v>
      </c>
    </row>
    <row r="2405" spans="1:7" x14ac:dyDescent="0.3">
      <c r="A2405" s="3">
        <v>20181120</v>
      </c>
      <c r="B2405" s="28">
        <v>-3.32635805895918E-2</v>
      </c>
      <c r="C2405" s="28">
        <v>-1.9528170766459001E-2</v>
      </c>
      <c r="D2405" s="28">
        <v>-2.94873588669122E-2</v>
      </c>
      <c r="E2405" s="28">
        <v>-2.2695373145554899E-2</v>
      </c>
      <c r="F2405" s="28">
        <v>-2.48549200712768E-2</v>
      </c>
      <c r="G2405" s="28">
        <v>-2.1196267655096201E-2</v>
      </c>
    </row>
    <row r="2406" spans="1:7" x14ac:dyDescent="0.3">
      <c r="A2406" s="3">
        <v>20181121</v>
      </c>
      <c r="B2406" s="28">
        <v>2.1990797549639399E-3</v>
      </c>
      <c r="C2406" s="28">
        <v>1.3944161606552E-2</v>
      </c>
      <c r="D2406" s="28">
        <v>-8.4380311136641496E-4</v>
      </c>
      <c r="E2406" s="28">
        <v>6.0061778172967699E-3</v>
      </c>
      <c r="F2406" s="28">
        <v>2.2228327663713701E-3</v>
      </c>
      <c r="G2406" s="28">
        <v>9.0974926667922705E-4</v>
      </c>
    </row>
    <row r="2407" spans="1:7" x14ac:dyDescent="0.3">
      <c r="A2407" s="3">
        <v>20181122</v>
      </c>
      <c r="B2407" s="28">
        <v>1.5197334850135201E-4</v>
      </c>
      <c r="C2407" s="28">
        <v>2.3292165157109499E-3</v>
      </c>
      <c r="D2407" s="28">
        <v>1.75203198091966E-3</v>
      </c>
      <c r="E2407" s="28">
        <v>-3.4164892228374298E-4</v>
      </c>
      <c r="F2407" s="28">
        <v>-7.6214852889288599E-3</v>
      </c>
      <c r="G2407" s="28">
        <v>-2.8414134620989499E-3</v>
      </c>
    </row>
    <row r="2408" spans="1:7" x14ac:dyDescent="0.3">
      <c r="A2408" s="3">
        <v>20181123</v>
      </c>
      <c r="B2408" s="28">
        <v>-3.4270625394418802E-2</v>
      </c>
      <c r="C2408" s="28">
        <v>-2.2660794743853602E-2</v>
      </c>
      <c r="D2408" s="28">
        <v>-3.1895173887829802E-2</v>
      </c>
      <c r="E2408" s="28">
        <v>-2.2536029563313999E-2</v>
      </c>
      <c r="F2408" s="28">
        <v>-1.9477584244288099E-2</v>
      </c>
      <c r="G2408" s="28">
        <v>-3.22673754289119E-2</v>
      </c>
    </row>
    <row r="2409" spans="1:7" x14ac:dyDescent="0.3">
      <c r="A2409" s="3">
        <v>20181126</v>
      </c>
      <c r="B2409" s="28">
        <v>-2.2359162627701998E-3</v>
      </c>
      <c r="C2409" s="28">
        <v>-2.5632662189508399E-3</v>
      </c>
      <c r="D2409" s="28">
        <v>-2.9148125004019101E-3</v>
      </c>
      <c r="E2409" s="28">
        <v>-4.6469424687204204E-3</v>
      </c>
      <c r="F2409" s="28">
        <v>3.17432777439524E-3</v>
      </c>
      <c r="G2409" s="28">
        <v>-3.46344534443771E-3</v>
      </c>
    </row>
    <row r="2410" spans="1:7" x14ac:dyDescent="0.3">
      <c r="A2410" s="3">
        <v>20181127</v>
      </c>
      <c r="B2410" s="28">
        <v>7.15067222528113E-3</v>
      </c>
      <c r="C2410" s="28">
        <v>1.84764410752278E-3</v>
      </c>
      <c r="D2410" s="28">
        <v>5.8746360238203796E-3</v>
      </c>
      <c r="E2410" s="28">
        <v>-3.7386983367133099E-3</v>
      </c>
      <c r="F2410" s="28">
        <v>-2.9472774476479498E-3</v>
      </c>
      <c r="G2410" s="28">
        <v>1.2547704707282299E-3</v>
      </c>
    </row>
    <row r="2411" spans="1:7" x14ac:dyDescent="0.3">
      <c r="A2411" s="3">
        <v>20181128</v>
      </c>
      <c r="B2411" s="28">
        <v>1.5320573234768001E-2</v>
      </c>
      <c r="C2411" s="28">
        <v>7.0283990328732998E-3</v>
      </c>
      <c r="D2411" s="28">
        <v>1.46550876841701E-2</v>
      </c>
      <c r="E2411" s="28">
        <v>1.6332550804942201E-2</v>
      </c>
      <c r="F2411" s="28">
        <v>1.32989955746346E-2</v>
      </c>
      <c r="G2411" s="28">
        <v>1.1652646367193599E-2</v>
      </c>
    </row>
    <row r="2412" spans="1:7" x14ac:dyDescent="0.3">
      <c r="A2412" s="3">
        <v>20181129</v>
      </c>
      <c r="B2412" s="28">
        <v>-2.5925644561636801E-2</v>
      </c>
      <c r="C2412" s="28">
        <v>-9.0117410271175896E-3</v>
      </c>
      <c r="D2412" s="28">
        <v>-1.9392517253509399E-2</v>
      </c>
      <c r="E2412" s="28">
        <v>-1.10658351945369E-2</v>
      </c>
      <c r="F2412" s="28">
        <v>-1.49106118733816E-2</v>
      </c>
      <c r="G2412" s="28">
        <v>-1.30693677314871E-2</v>
      </c>
    </row>
    <row r="2413" spans="1:7" x14ac:dyDescent="0.3">
      <c r="A2413" s="3">
        <v>20181130</v>
      </c>
      <c r="B2413" s="28">
        <v>1.1790372947169701E-2</v>
      </c>
      <c r="C2413" s="28">
        <v>1.1692373695044E-2</v>
      </c>
      <c r="D2413" s="28">
        <v>1.11618683881701E-2</v>
      </c>
      <c r="E2413" s="28">
        <v>1.20265297771268E-2</v>
      </c>
      <c r="F2413" s="28">
        <v>9.3998700397128401E-3</v>
      </c>
      <c r="G2413" s="28">
        <v>1.12945468743461E-2</v>
      </c>
    </row>
    <row r="2414" spans="1:7" x14ac:dyDescent="0.3">
      <c r="A2414" s="3">
        <v>20181203</v>
      </c>
      <c r="B2414" s="28">
        <v>4.0393781331675802E-2</v>
      </c>
      <c r="C2414" s="28">
        <v>3.1285967325526201E-2</v>
      </c>
      <c r="D2414" s="28">
        <v>3.6994848421892899E-2</v>
      </c>
      <c r="E2414" s="28">
        <v>4.2102088665459898E-2</v>
      </c>
      <c r="F2414" s="28">
        <v>2.046336915001E-2</v>
      </c>
      <c r="G2414" s="28">
        <v>2.6268486604094501E-2</v>
      </c>
    </row>
    <row r="2415" spans="1:7" x14ac:dyDescent="0.3">
      <c r="A2415" s="3">
        <v>20181204</v>
      </c>
      <c r="B2415" s="28">
        <v>-2.3015422476035598E-3</v>
      </c>
      <c r="C2415" s="28">
        <v>8.8430808436293397E-3</v>
      </c>
      <c r="D2415" s="28">
        <v>-1.5514644906562099E-3</v>
      </c>
      <c r="E2415" s="28">
        <v>1.5005314924063499E-3</v>
      </c>
      <c r="F2415" s="28">
        <v>8.7920787124442796E-4</v>
      </c>
      <c r="G2415" s="28">
        <v>6.5141692928738304E-3</v>
      </c>
    </row>
    <row r="2416" spans="1:7" x14ac:dyDescent="0.3">
      <c r="A2416" s="3">
        <v>20181205</v>
      </c>
      <c r="B2416" s="28">
        <v>-7.6914001541953901E-3</v>
      </c>
      <c r="C2416" s="28">
        <v>6.6092879349019303E-3</v>
      </c>
      <c r="D2416" s="28">
        <v>-8.7982290423749207E-3</v>
      </c>
      <c r="E2416" s="28">
        <v>-1.2026215482800499E-3</v>
      </c>
      <c r="F2416" s="28">
        <v>-7.8445696613537296E-3</v>
      </c>
      <c r="G2416" s="28">
        <v>-6.3933335138742498E-3</v>
      </c>
    </row>
    <row r="2417" spans="1:7" x14ac:dyDescent="0.3">
      <c r="A2417" s="3">
        <v>20181206</v>
      </c>
      <c r="B2417" s="28">
        <v>-3.2414336489910003E-2</v>
      </c>
      <c r="C2417" s="28">
        <v>-4.0575688249055601E-2</v>
      </c>
      <c r="D2417" s="28">
        <v>-2.7409554853863601E-2</v>
      </c>
      <c r="E2417" s="28">
        <v>-2.5406365446643701E-2</v>
      </c>
      <c r="F2417" s="28">
        <v>-1.6039603970404701E-2</v>
      </c>
      <c r="G2417" s="28">
        <v>-1.63919650924313E-2</v>
      </c>
    </row>
    <row r="2418" spans="1:7" x14ac:dyDescent="0.3">
      <c r="A2418" s="3">
        <v>20181207</v>
      </c>
      <c r="B2418" s="28">
        <v>-1.3886206785808501E-3</v>
      </c>
      <c r="C2418" s="28">
        <v>-3.8171804519533697E-2</v>
      </c>
      <c r="D2418" s="28">
        <v>3.5462465711798802E-3</v>
      </c>
      <c r="E2418" s="28">
        <v>-7.9107814645013605E-4</v>
      </c>
      <c r="F2418" s="28">
        <v>4.47692122223874E-4</v>
      </c>
      <c r="G2418" s="28">
        <v>6.5361934568737299E-3</v>
      </c>
    </row>
    <row r="2419" spans="1:7" x14ac:dyDescent="0.3">
      <c r="A2419" s="3">
        <v>20181210</v>
      </c>
      <c r="B2419" s="28">
        <v>-1.05218273268007E-2</v>
      </c>
      <c r="C2419" s="28">
        <v>-1.6734874247493599E-2</v>
      </c>
      <c r="D2419" s="28">
        <v>-1.3189441817421099E-2</v>
      </c>
      <c r="E2419" s="28">
        <v>-1.7238045946162499E-2</v>
      </c>
      <c r="F2419" s="28">
        <v>-1.24480433339237E-2</v>
      </c>
      <c r="G2419" s="28">
        <v>-9.4417801073886504E-3</v>
      </c>
    </row>
    <row r="2420" spans="1:7" x14ac:dyDescent="0.3">
      <c r="A2420" s="3">
        <v>20181211</v>
      </c>
      <c r="B2420" s="28">
        <v>5.1875654296291299E-3</v>
      </c>
      <c r="C2420" s="28">
        <v>9.7884042632320391E-3</v>
      </c>
      <c r="D2420" s="28">
        <v>5.0030914179184397E-3</v>
      </c>
      <c r="E2420" s="28">
        <v>8.037268722039E-3</v>
      </c>
      <c r="F2420" s="28">
        <v>4.7881460047870797E-3</v>
      </c>
      <c r="G2420" s="28">
        <v>3.3343912668490601E-3</v>
      </c>
    </row>
    <row r="2421" spans="1:7" x14ac:dyDescent="0.3">
      <c r="A2421" s="3">
        <v>20181212</v>
      </c>
      <c r="B2421" s="28">
        <v>-5.9934286240115996E-3</v>
      </c>
      <c r="C2421" s="28">
        <v>-1.02887202040061E-2</v>
      </c>
      <c r="D2421" s="28">
        <v>2.0463323124512598E-3</v>
      </c>
      <c r="E2421" s="28">
        <v>7.8828396335641499E-3</v>
      </c>
      <c r="F2421" s="28">
        <v>3.9143288018684301E-3</v>
      </c>
      <c r="G2421" s="28">
        <v>2.6253156674678302E-3</v>
      </c>
    </row>
    <row r="2422" spans="1:7" x14ac:dyDescent="0.3">
      <c r="A2422" s="3">
        <v>20181213</v>
      </c>
      <c r="B2422" s="28">
        <v>1.28361068687756E-2</v>
      </c>
      <c r="C2422" s="28">
        <v>1.0018302913784E-2</v>
      </c>
      <c r="D2422" s="28">
        <v>1.4439518702425699E-2</v>
      </c>
      <c r="E2422" s="28">
        <v>2.5524967501632901E-2</v>
      </c>
      <c r="F2422" s="28">
        <v>1.1200870749338E-2</v>
      </c>
      <c r="G2422" s="28">
        <v>1.5686165353505602E-2</v>
      </c>
    </row>
    <row r="2423" spans="1:7" x14ac:dyDescent="0.3">
      <c r="A2423" s="3">
        <v>20181214</v>
      </c>
      <c r="B2423" s="28">
        <v>-2.9040010852888501E-2</v>
      </c>
      <c r="C2423" s="28">
        <v>-2.5461751436660102E-2</v>
      </c>
      <c r="D2423" s="28">
        <v>-2.16590694482789E-2</v>
      </c>
      <c r="E2423" s="28">
        <v>-1.5221267039545299E-2</v>
      </c>
      <c r="F2423" s="28">
        <v>-1.7779230058706099E-2</v>
      </c>
      <c r="G2423" s="28">
        <v>-1.78306518507515E-2</v>
      </c>
    </row>
    <row r="2424" spans="1:7" x14ac:dyDescent="0.3">
      <c r="A2424" s="3">
        <v>20181217</v>
      </c>
      <c r="B2424" s="28">
        <v>-9.32873538289547E-3</v>
      </c>
      <c r="C2424" s="28">
        <v>-1.59116587652923E-2</v>
      </c>
      <c r="D2424" s="28">
        <v>-4.3855308755694801E-3</v>
      </c>
      <c r="E2424" s="28">
        <v>-6.9898131890637804E-3</v>
      </c>
      <c r="F2424" s="28">
        <v>1.3235980508112799E-3</v>
      </c>
      <c r="G2424" s="28">
        <v>1.6963553766611301E-3</v>
      </c>
    </row>
    <row r="2425" spans="1:7" x14ac:dyDescent="0.3">
      <c r="A2425" s="3">
        <v>20181218</v>
      </c>
      <c r="B2425" s="28">
        <v>-8.7365581636182996E-3</v>
      </c>
      <c r="C2425" s="28">
        <v>-8.7043512369368008E-3</v>
      </c>
      <c r="D2425" s="28">
        <v>-6.5709291247820498E-3</v>
      </c>
      <c r="E2425" s="28">
        <v>-7.0925619923107898E-3</v>
      </c>
      <c r="F2425" s="28">
        <v>-1.32250960620834E-2</v>
      </c>
      <c r="G2425" s="28">
        <v>-7.47638212958602E-3</v>
      </c>
    </row>
    <row r="2426" spans="1:7" x14ac:dyDescent="0.3">
      <c r="A2426" s="3">
        <v>20181219</v>
      </c>
      <c r="B2426" s="28">
        <v>-1.6594129159777701E-2</v>
      </c>
      <c r="C2426" s="28">
        <v>-2.97580919764718E-2</v>
      </c>
      <c r="D2426" s="28">
        <v>-1.0791359515141199E-2</v>
      </c>
      <c r="E2426" s="28">
        <v>-1.55672673748987E-2</v>
      </c>
      <c r="F2426" s="28">
        <v>-9.1754269955656304E-3</v>
      </c>
      <c r="G2426" s="28">
        <v>-1.19899453633608E-2</v>
      </c>
    </row>
    <row r="2427" spans="1:7" x14ac:dyDescent="0.3">
      <c r="A2427" s="3">
        <v>20181220</v>
      </c>
      <c r="B2427" s="28">
        <v>1.9203280312122201E-3</v>
      </c>
      <c r="C2427" s="28">
        <v>-1.08697593298272E-2</v>
      </c>
      <c r="D2427" s="28">
        <v>-1.04816043497905E-3</v>
      </c>
      <c r="E2427" s="28">
        <v>-2.03591441393609E-3</v>
      </c>
      <c r="F2427" s="28">
        <v>-9.7009512944773307E-3</v>
      </c>
      <c r="G2427" s="28">
        <v>-5.0745434296066202E-3</v>
      </c>
    </row>
    <row r="2428" spans="1:7" x14ac:dyDescent="0.3">
      <c r="A2428" s="3">
        <v>20181221</v>
      </c>
      <c r="B2428" s="28">
        <v>-6.6868276284603803E-3</v>
      </c>
      <c r="C2428" s="28">
        <v>-1.7775474757725299E-2</v>
      </c>
      <c r="D2428" s="28">
        <v>-8.6001445019009692E-3</v>
      </c>
      <c r="E2428" s="28">
        <v>-1.06779051556701E-2</v>
      </c>
      <c r="F2428" s="28">
        <v>-1.4778378639662399E-2</v>
      </c>
      <c r="G2428" s="28">
        <v>-9.1758384865135399E-3</v>
      </c>
    </row>
    <row r="2429" spans="1:7" x14ac:dyDescent="0.3">
      <c r="A2429" s="3">
        <v>20181224</v>
      </c>
      <c r="B2429" s="28">
        <v>1.34757874536996E-2</v>
      </c>
      <c r="C2429" s="28">
        <v>2.25372281944951E-2</v>
      </c>
      <c r="D2429" s="28">
        <v>1.26785514471604E-2</v>
      </c>
      <c r="E2429" s="28">
        <v>6.7337328799423803E-3</v>
      </c>
      <c r="F2429" s="28">
        <v>-3.2885010831095502E-3</v>
      </c>
      <c r="G2429" s="28">
        <v>4.79419756621716E-3</v>
      </c>
    </row>
    <row r="2430" spans="1:7" x14ac:dyDescent="0.3">
      <c r="A2430" s="3">
        <v>20181225</v>
      </c>
      <c r="B2430" s="28">
        <v>-3.1241373386699401E-3</v>
      </c>
      <c r="C2430" s="28">
        <v>-5.0289059466640702E-4</v>
      </c>
      <c r="D2430" s="28">
        <v>-6.85754653263444E-3</v>
      </c>
      <c r="E2430" s="28">
        <v>-4.6610052375100604E-3</v>
      </c>
      <c r="F2430" s="28">
        <v>-6.9511651633370596E-3</v>
      </c>
      <c r="G2430" s="28">
        <v>-1.5633866179090201E-2</v>
      </c>
    </row>
    <row r="2431" spans="1:7" x14ac:dyDescent="0.3">
      <c r="A2431" s="3">
        <v>20181226</v>
      </c>
      <c r="B2431" s="28">
        <v>-7.3223069768930896E-3</v>
      </c>
      <c r="C2431" s="28">
        <v>-7.0179073964752401E-3</v>
      </c>
      <c r="D2431" s="28">
        <v>-5.3386979644027503E-3</v>
      </c>
      <c r="E2431" s="28">
        <v>-5.5365615195533402E-3</v>
      </c>
      <c r="F2431" s="28">
        <v>-5.77731772885429E-3</v>
      </c>
      <c r="G2431" s="28">
        <v>-3.1206870756949399E-3</v>
      </c>
    </row>
    <row r="2432" spans="1:7" x14ac:dyDescent="0.3">
      <c r="A2432" s="3">
        <v>20181227</v>
      </c>
      <c r="B2432" s="28">
        <v>-1.1775240097106E-2</v>
      </c>
      <c r="C2432" s="28">
        <v>-9.3575795029597498E-3</v>
      </c>
      <c r="D2432" s="28">
        <v>-7.3755327663593403E-3</v>
      </c>
      <c r="E2432" s="28">
        <v>-2.8758578278493502E-3</v>
      </c>
      <c r="F2432" s="28">
        <v>-2.2038801803028899E-3</v>
      </c>
      <c r="G2432" s="28">
        <v>-8.8839036842199501E-3</v>
      </c>
    </row>
    <row r="2433" spans="1:7" x14ac:dyDescent="0.3">
      <c r="A2433" s="3">
        <v>20181228</v>
      </c>
      <c r="B2433" s="28">
        <v>-4.0047000341424102E-3</v>
      </c>
      <c r="C2433" s="28">
        <v>6.3406878883757603E-3</v>
      </c>
      <c r="D2433" s="28">
        <v>-2.27957922607012E-3</v>
      </c>
      <c r="E2433" s="28">
        <v>1.41684881735536E-2</v>
      </c>
      <c r="F2433" s="28">
        <v>7.20123600109847E-3</v>
      </c>
      <c r="G2433" s="28">
        <v>3.4850532921013601E-3</v>
      </c>
    </row>
    <row r="2434" spans="1:7" x14ac:dyDescent="0.3">
      <c r="A2434" s="3">
        <v>20190102</v>
      </c>
      <c r="B2434" s="28">
        <v>-5.0874672257544603E-3</v>
      </c>
      <c r="C2434" s="28">
        <v>-3.4343976497959297E-2</v>
      </c>
      <c r="D2434" s="28">
        <v>-1.0087145437934399E-2</v>
      </c>
      <c r="E2434" s="28">
        <v>-7.0766041013913296E-3</v>
      </c>
      <c r="F2434" s="28">
        <v>-1.3605559303995599E-2</v>
      </c>
      <c r="G2434" s="28">
        <v>-9.1955433651968992E-3</v>
      </c>
    </row>
    <row r="2435" spans="1:7" x14ac:dyDescent="0.3">
      <c r="A2435" s="3">
        <v>20190103</v>
      </c>
      <c r="B2435" s="28">
        <v>-1.32939772763827E-2</v>
      </c>
      <c r="C2435" s="28">
        <v>-2.2656846828121201E-2</v>
      </c>
      <c r="D2435" s="28">
        <v>-8.9940769017859308E-3</v>
      </c>
      <c r="E2435" s="28">
        <v>-1.28490653294827E-2</v>
      </c>
      <c r="F2435" s="28">
        <v>1.0545460856872101E-2</v>
      </c>
      <c r="G2435" s="28">
        <v>7.41061242410486E-4</v>
      </c>
    </row>
    <row r="2436" spans="1:7" x14ac:dyDescent="0.3">
      <c r="A2436" s="3">
        <v>20190104</v>
      </c>
      <c r="B2436" s="28">
        <v>2.7408078369324001E-2</v>
      </c>
      <c r="C2436" s="28">
        <v>3.0710030781709901E-2</v>
      </c>
      <c r="D2436" s="28">
        <v>2.1470556931527902E-2</v>
      </c>
      <c r="E2436" s="28">
        <v>1.7739218778900102E-2</v>
      </c>
      <c r="F2436" s="28">
        <v>3.0268992786336501E-2</v>
      </c>
      <c r="G2436" s="28">
        <v>2.05609305252979E-2</v>
      </c>
    </row>
    <row r="2437" spans="1:7" x14ac:dyDescent="0.3">
      <c r="A2437" s="3">
        <v>20190107</v>
      </c>
      <c r="B2437" s="28">
        <v>2.84675392119078E-2</v>
      </c>
      <c r="C2437" s="28">
        <v>1.7175157357881101E-3</v>
      </c>
      <c r="D2437" s="28">
        <v>2.3782346272373599E-2</v>
      </c>
      <c r="E2437" s="28">
        <v>7.8639992270121504E-3</v>
      </c>
      <c r="F2437" s="28">
        <v>-1.9175635171987399E-3</v>
      </c>
      <c r="G2437" s="28">
        <v>1.6644314644045099E-2</v>
      </c>
    </row>
    <row r="2438" spans="1:7" x14ac:dyDescent="0.3">
      <c r="A2438" s="3">
        <v>20190108</v>
      </c>
      <c r="B2438" s="28">
        <v>-2.8023450114995001E-3</v>
      </c>
      <c r="C2438" s="28">
        <v>1.81684734874089E-3</v>
      </c>
      <c r="D2438" s="28">
        <v>6.6061956171539803E-4</v>
      </c>
      <c r="E2438" s="28">
        <v>-1.11744358227663E-3</v>
      </c>
      <c r="F2438" s="28">
        <v>-4.3968343762715301E-3</v>
      </c>
      <c r="G2438" s="28">
        <v>-2.9259203836848702E-3</v>
      </c>
    </row>
    <row r="2439" spans="1:7" x14ac:dyDescent="0.3">
      <c r="A2439" s="3">
        <v>20190109</v>
      </c>
      <c r="B2439" s="28">
        <v>3.3357933304799998E-3</v>
      </c>
      <c r="C2439" s="28">
        <v>1.0690583858289899E-2</v>
      </c>
      <c r="D2439" s="28">
        <v>5.7046361690771099E-3</v>
      </c>
      <c r="E2439" s="28">
        <v>2.2098593861168699E-2</v>
      </c>
      <c r="F2439" s="28">
        <v>8.8689203680825807E-3</v>
      </c>
      <c r="G2439" s="28">
        <v>2.6887276696334898E-3</v>
      </c>
    </row>
    <row r="2440" spans="1:7" x14ac:dyDescent="0.3">
      <c r="A2440" s="3">
        <v>20190110</v>
      </c>
      <c r="B2440" s="28">
        <v>1.26019199156077E-3</v>
      </c>
      <c r="C2440" s="28">
        <v>-6.4702488264765301E-3</v>
      </c>
      <c r="D2440" s="28">
        <v>-2.5629604945237301E-3</v>
      </c>
      <c r="E2440" s="28">
        <v>-2.9762409486541502E-4</v>
      </c>
      <c r="F2440" s="28">
        <v>-3.89062634397716E-3</v>
      </c>
      <c r="G2440" s="28">
        <v>5.3402538835101501E-4</v>
      </c>
    </row>
    <row r="2441" spans="1:7" x14ac:dyDescent="0.3">
      <c r="A2441" s="3">
        <v>20190111</v>
      </c>
      <c r="B2441" s="28">
        <v>8.3602387899089602E-3</v>
      </c>
      <c r="C2441" s="28">
        <v>-2.8863202664120399E-3</v>
      </c>
      <c r="D2441" s="28">
        <v>7.9988864377950903E-3</v>
      </c>
      <c r="E2441" s="28">
        <v>1.2738982196284601E-2</v>
      </c>
      <c r="F2441" s="28">
        <v>7.7222520367705603E-3</v>
      </c>
      <c r="G2441" s="28">
        <v>6.9723085652659503E-3</v>
      </c>
    </row>
    <row r="2442" spans="1:7" x14ac:dyDescent="0.3">
      <c r="A2442" s="3">
        <v>20190114</v>
      </c>
      <c r="B2442" s="28">
        <v>-1.2909503006345399E-2</v>
      </c>
      <c r="C2442" s="28">
        <v>-1.93114190903944E-2</v>
      </c>
      <c r="D2442" s="28">
        <v>-7.7670269807136299E-3</v>
      </c>
      <c r="E2442" s="28">
        <v>-1.12878075997093E-2</v>
      </c>
      <c r="F2442" s="28">
        <v>-8.1721911988675896E-3</v>
      </c>
      <c r="G2442" s="28">
        <v>-3.0874189843448801E-3</v>
      </c>
    </row>
    <row r="2443" spans="1:7" x14ac:dyDescent="0.3">
      <c r="A2443" s="3">
        <v>20190115</v>
      </c>
      <c r="B2443" s="28">
        <v>2.1177813646044E-2</v>
      </c>
      <c r="C2443" s="28">
        <v>2.7973723213471999E-2</v>
      </c>
      <c r="D2443" s="28">
        <v>1.50416249251031E-2</v>
      </c>
      <c r="E2443" s="28">
        <v>3.8431549994477801E-2</v>
      </c>
      <c r="F2443" s="28">
        <v>1.60997305659469E-2</v>
      </c>
      <c r="G2443" s="28">
        <v>9.4102329807301006E-3</v>
      </c>
    </row>
    <row r="2444" spans="1:7" x14ac:dyDescent="0.3">
      <c r="A2444" s="3">
        <v>20190116</v>
      </c>
      <c r="B2444" s="28">
        <v>-5.0551815181637998E-3</v>
      </c>
      <c r="C2444" s="28">
        <v>1.0888739439507E-2</v>
      </c>
      <c r="D2444" s="28">
        <v>-6.3915791715304796E-3</v>
      </c>
      <c r="E2444" s="28">
        <v>5.7550339332223296E-4</v>
      </c>
      <c r="F2444" s="28">
        <v>4.0102740905938601E-4</v>
      </c>
      <c r="G2444" s="28">
        <v>-3.8014123897487902E-3</v>
      </c>
    </row>
    <row r="2445" spans="1:7" x14ac:dyDescent="0.3">
      <c r="A2445" s="3">
        <v>20190117</v>
      </c>
      <c r="B2445" s="28">
        <v>-1.1434823273342999E-2</v>
      </c>
      <c r="C2445" s="28">
        <v>-3.9198804192881898E-3</v>
      </c>
      <c r="D2445" s="28">
        <v>-8.8288034996856501E-3</v>
      </c>
      <c r="E2445" s="28">
        <v>-4.4523313545125004E-3</v>
      </c>
      <c r="F2445" s="28">
        <v>-4.9778713131888898E-3</v>
      </c>
      <c r="G2445" s="28">
        <v>-4.9468520259370102E-3</v>
      </c>
    </row>
    <row r="2446" spans="1:7" x14ac:dyDescent="0.3">
      <c r="A2446" s="3">
        <v>20190118</v>
      </c>
      <c r="B2446" s="28">
        <v>1.13418271496828E-2</v>
      </c>
      <c r="C2446" s="28">
        <v>2.4962179093937099E-2</v>
      </c>
      <c r="D2446" s="28">
        <v>9.7732584661277908E-3</v>
      </c>
      <c r="E2446" s="28">
        <v>1.98251314010786E-2</v>
      </c>
      <c r="F2446" s="28">
        <v>1.7216873467544601E-2</v>
      </c>
      <c r="G2446" s="28">
        <v>1.55094833100711E-2</v>
      </c>
    </row>
    <row r="2447" spans="1:7" x14ac:dyDescent="0.3">
      <c r="A2447" s="3">
        <v>20190121</v>
      </c>
      <c r="B2447" s="28">
        <v>9.7792347081769003E-3</v>
      </c>
      <c r="C2447" s="28">
        <v>2.6445896534655401E-3</v>
      </c>
      <c r="D2447" s="28">
        <v>1.0505830614466201E-2</v>
      </c>
      <c r="E2447" s="28">
        <v>9.8635685209870708E-3</v>
      </c>
      <c r="F2447" s="28">
        <v>2.10717937780954E-3</v>
      </c>
      <c r="G2447" s="28">
        <v>5.9438458973806799E-3</v>
      </c>
    </row>
    <row r="2448" spans="1:7" x14ac:dyDescent="0.3">
      <c r="A2448" s="3">
        <v>20190122</v>
      </c>
      <c r="B2448" s="28">
        <v>-1.7126197941931601E-2</v>
      </c>
      <c r="C2448" s="28">
        <v>-2.06003877192396E-2</v>
      </c>
      <c r="D2448" s="28">
        <v>-1.55275813491323E-2</v>
      </c>
      <c r="E2448" s="28">
        <v>-1.5424919642766601E-2</v>
      </c>
      <c r="F2448" s="28">
        <v>-9.8386682905560897E-3</v>
      </c>
      <c r="G2448" s="28">
        <v>-1.4556887062826001E-2</v>
      </c>
    </row>
    <row r="2449" spans="1:7" x14ac:dyDescent="0.3">
      <c r="A2449" s="3">
        <v>20190123</v>
      </c>
      <c r="B2449" s="28">
        <v>-2.9991146935795399E-3</v>
      </c>
      <c r="C2449" s="28">
        <v>-3.9351987375770402E-3</v>
      </c>
      <c r="D2449" s="28">
        <v>-8.7040583801250996E-4</v>
      </c>
      <c r="E2449" s="28">
        <v>-2.4043244259699601E-5</v>
      </c>
      <c r="F2449" s="28">
        <v>-1.0383825870836901E-3</v>
      </c>
      <c r="G2449" s="28">
        <v>9.2077803585630699E-4</v>
      </c>
    </row>
    <row r="2450" spans="1:7" x14ac:dyDescent="0.3">
      <c r="A2450" s="3">
        <v>20190124</v>
      </c>
      <c r="B2450" s="28">
        <v>1.22752104574676E-2</v>
      </c>
      <c r="C2450" s="28">
        <v>6.2903418055716802E-3</v>
      </c>
      <c r="D2450" s="28">
        <v>8.7877188113627599E-3</v>
      </c>
      <c r="E2450" s="28">
        <v>5.0664194016494003E-3</v>
      </c>
      <c r="F2450" s="28">
        <v>9.6002638547087703E-3</v>
      </c>
      <c r="G2450" s="28">
        <v>-1.03355067004739E-3</v>
      </c>
    </row>
    <row r="2451" spans="1:7" x14ac:dyDescent="0.3">
      <c r="A2451" s="3">
        <v>20190125</v>
      </c>
      <c r="B2451" s="28">
        <v>-1.4982040237728801E-3</v>
      </c>
      <c r="C2451" s="28">
        <v>-3.1796110739594598E-3</v>
      </c>
      <c r="D2451" s="28">
        <v>6.0968541371079097E-3</v>
      </c>
      <c r="E2451" s="28">
        <v>4.7969583099527497E-3</v>
      </c>
      <c r="F2451" s="28">
        <v>1.1113872441167299E-2</v>
      </c>
      <c r="G2451" s="28">
        <v>2.5234235820519699E-3</v>
      </c>
    </row>
    <row r="2452" spans="1:7" x14ac:dyDescent="0.3">
      <c r="A2452" s="3">
        <v>20190128</v>
      </c>
      <c r="B2452" s="28">
        <v>-3.51841865208842E-4</v>
      </c>
      <c r="C2452" s="28">
        <v>-1.8767061170110701E-2</v>
      </c>
      <c r="D2452" s="28">
        <v>5.2848401946569096E-4</v>
      </c>
      <c r="E2452" s="28">
        <v>1.40955557773972E-3</v>
      </c>
      <c r="F2452" s="28">
        <v>-1.0640957934247601E-3</v>
      </c>
      <c r="G2452" s="28">
        <v>-4.4365675083468801E-5</v>
      </c>
    </row>
    <row r="2453" spans="1:7" x14ac:dyDescent="0.3">
      <c r="A2453" s="3">
        <v>20190129</v>
      </c>
      <c r="B2453" s="28">
        <v>-1.5111258788064699E-2</v>
      </c>
      <c r="C2453" s="28">
        <v>4.4853824350841998E-4</v>
      </c>
      <c r="D2453" s="28">
        <v>-1.3268532400781999E-2</v>
      </c>
      <c r="E2453" s="28">
        <v>8.0524974655643306E-3</v>
      </c>
      <c r="F2453" s="28">
        <v>4.1535428631175597E-3</v>
      </c>
      <c r="G2453" s="28">
        <v>-4.7437472885589801E-3</v>
      </c>
    </row>
    <row r="2454" spans="1:7" x14ac:dyDescent="0.3">
      <c r="A2454" s="3">
        <v>20190130</v>
      </c>
      <c r="B2454" s="28">
        <v>-1.36087225539756E-2</v>
      </c>
      <c r="C2454" s="28">
        <v>-8.4256622948460699E-3</v>
      </c>
      <c r="D2454" s="28">
        <v>-7.3867859142685201E-3</v>
      </c>
      <c r="E2454" s="28">
        <v>-1.47026250755696E-2</v>
      </c>
      <c r="F2454" s="28">
        <v>-4.8225205866723403E-3</v>
      </c>
      <c r="G2454" s="28">
        <v>-6.07578202241057E-3</v>
      </c>
    </row>
    <row r="2455" spans="1:7" x14ac:dyDescent="0.3">
      <c r="A2455" s="3">
        <v>20190131</v>
      </c>
      <c r="B2455" s="28">
        <v>-7.3426859177008904E-4</v>
      </c>
      <c r="C2455" s="28">
        <v>1.81628442258716E-3</v>
      </c>
      <c r="D2455" s="28">
        <v>9.0536476844737103E-4</v>
      </c>
      <c r="E2455" s="28">
        <v>1.10994469152689E-2</v>
      </c>
      <c r="F2455" s="28">
        <v>1.6827155742987598E-2</v>
      </c>
      <c r="G2455" s="28">
        <v>-5.4886076136755604E-3</v>
      </c>
    </row>
    <row r="2456" spans="1:7" x14ac:dyDescent="0.3">
      <c r="A2456" s="3">
        <v>20190201</v>
      </c>
      <c r="B2456" s="28">
        <v>3.3796479179989902E-2</v>
      </c>
      <c r="C2456" s="28">
        <v>3.4956648947349303E-2</v>
      </c>
      <c r="D2456" s="28">
        <v>2.9142926348092499E-2</v>
      </c>
      <c r="E2456" s="28">
        <v>1.6111165542954699E-2</v>
      </c>
      <c r="F2456" s="28">
        <v>7.4835930040843398E-3</v>
      </c>
      <c r="G2456" s="28">
        <v>1.98521084677542E-2</v>
      </c>
    </row>
    <row r="2457" spans="1:7" x14ac:dyDescent="0.3">
      <c r="A2457" s="3">
        <v>20190211</v>
      </c>
      <c r="B2457" s="28">
        <v>3.5116387271552398E-2</v>
      </c>
      <c r="C2457" s="28">
        <v>2.46272668933099E-2</v>
      </c>
      <c r="D2457" s="28">
        <v>2.7865628458183599E-2</v>
      </c>
      <c r="E2457" s="28">
        <v>3.62637397453782E-2</v>
      </c>
      <c r="F2457" s="28">
        <v>8.21267133784883E-3</v>
      </c>
      <c r="G2457" s="28">
        <v>1.7300462313275901E-2</v>
      </c>
    </row>
    <row r="2458" spans="1:7" x14ac:dyDescent="0.3">
      <c r="A2458" s="3">
        <v>20190212</v>
      </c>
      <c r="B2458" s="28">
        <v>1.41095651531976E-2</v>
      </c>
      <c r="C2458" s="28">
        <v>2.8297529439203599E-2</v>
      </c>
      <c r="D2458" s="28">
        <v>1.4310999623418801E-2</v>
      </c>
      <c r="E2458" s="28">
        <v>4.0506567610025896E-3</v>
      </c>
      <c r="F2458" s="28">
        <v>1.9712784258647102E-3</v>
      </c>
      <c r="G2458" s="28">
        <v>9.4582613722343795E-3</v>
      </c>
    </row>
    <row r="2459" spans="1:7" x14ac:dyDescent="0.3">
      <c r="A2459" s="3">
        <v>20190213</v>
      </c>
      <c r="B2459" s="28">
        <v>3.3614519974570697E-2</v>
      </c>
      <c r="C2459" s="28">
        <v>1.4858099162422801E-2</v>
      </c>
      <c r="D2459" s="28">
        <v>2.9467239007678399E-2</v>
      </c>
      <c r="E2459" s="28">
        <v>1.4772676535318699E-2</v>
      </c>
      <c r="F2459" s="28">
        <v>1.9001444372749199E-2</v>
      </c>
      <c r="G2459" s="28">
        <v>1.6487545263925499E-2</v>
      </c>
    </row>
    <row r="2460" spans="1:7" x14ac:dyDescent="0.3">
      <c r="A2460" s="3">
        <v>20190214</v>
      </c>
      <c r="B2460" s="28">
        <v>2.3814992476187298E-3</v>
      </c>
      <c r="C2460" s="28">
        <v>7.2280296572469604E-3</v>
      </c>
      <c r="D2460" s="28">
        <v>3.42270036336769E-3</v>
      </c>
      <c r="E2460" s="28">
        <v>1.19931419951034E-2</v>
      </c>
      <c r="F2460" s="28">
        <v>-3.08271231848419E-3</v>
      </c>
      <c r="G2460" s="28">
        <v>2.7294593487439301E-3</v>
      </c>
    </row>
    <row r="2461" spans="1:7" x14ac:dyDescent="0.3">
      <c r="A2461" s="3">
        <v>20190215</v>
      </c>
      <c r="B2461" s="28">
        <v>-6.0757476779076097E-3</v>
      </c>
      <c r="C2461" s="28">
        <v>-9.5786397797544293E-3</v>
      </c>
      <c r="D2461" s="28">
        <v>-1.16538245524818E-2</v>
      </c>
      <c r="E2461" s="28">
        <v>-1.98179265332054E-2</v>
      </c>
      <c r="F2461" s="28">
        <v>-2.2155273240717699E-2</v>
      </c>
      <c r="G2461" s="28">
        <v>-1.06073022254518E-2</v>
      </c>
    </row>
    <row r="2462" spans="1:7" x14ac:dyDescent="0.3">
      <c r="A2462" s="3">
        <v>20190218</v>
      </c>
      <c r="B2462" s="28">
        <v>4.6925567054686597E-2</v>
      </c>
      <c r="C2462" s="28">
        <v>3.8943388308533403E-2</v>
      </c>
      <c r="D2462" s="28">
        <v>4.4236027824128901E-2</v>
      </c>
      <c r="E2462" s="28">
        <v>3.00916469475432E-2</v>
      </c>
      <c r="F2462" s="28">
        <v>3.1516530012305699E-2</v>
      </c>
      <c r="G2462" s="28">
        <v>3.0074767820274E-2</v>
      </c>
    </row>
    <row r="2463" spans="1:7" x14ac:dyDescent="0.3">
      <c r="A2463" s="3">
        <v>20190219</v>
      </c>
      <c r="B2463" s="28">
        <v>2.68886916763552E-3</v>
      </c>
      <c r="C2463" s="28">
        <v>-8.4732587338041399E-3</v>
      </c>
      <c r="D2463" s="28">
        <v>3.9716926890562097E-4</v>
      </c>
      <c r="E2463" s="28">
        <v>-5.6188673672423698E-3</v>
      </c>
      <c r="F2463" s="28">
        <v>3.06547529023581E-3</v>
      </c>
      <c r="G2463" s="28">
        <v>1.8340893743394099E-5</v>
      </c>
    </row>
    <row r="2464" spans="1:7" x14ac:dyDescent="0.3">
      <c r="A2464" s="3">
        <v>20190220</v>
      </c>
      <c r="B2464" s="28">
        <v>-1.7884449966930401E-3</v>
      </c>
      <c r="C2464" s="28">
        <v>-1.0528305831308401E-2</v>
      </c>
      <c r="D2464" s="28">
        <v>3.0324886688530102E-3</v>
      </c>
      <c r="E2464" s="28">
        <v>-1.76409605400589E-3</v>
      </c>
      <c r="F2464" s="28">
        <v>5.6175118703234699E-3</v>
      </c>
      <c r="G2464" s="28">
        <v>5.1632665283543296E-3</v>
      </c>
    </row>
    <row r="2465" spans="1:7" x14ac:dyDescent="0.3">
      <c r="A2465" s="3">
        <v>20190221</v>
      </c>
      <c r="B2465" s="28">
        <v>3.16353296990952E-3</v>
      </c>
      <c r="C2465" s="28">
        <v>-4.51835070234339E-3</v>
      </c>
      <c r="D2465" s="28">
        <v>5.9989682619247201E-4</v>
      </c>
      <c r="E2465" s="28">
        <v>-3.7859827548009E-3</v>
      </c>
      <c r="F2465" s="28">
        <v>-3.32520376814857E-3</v>
      </c>
      <c r="G2465" s="28">
        <v>-5.0104898795413503E-3</v>
      </c>
    </row>
    <row r="2466" spans="1:7" x14ac:dyDescent="0.3">
      <c r="A2466" s="3">
        <v>20190222</v>
      </c>
      <c r="B2466" s="28">
        <v>3.9452890714276601E-2</v>
      </c>
      <c r="C2466" s="28">
        <v>1.5368916672311699E-2</v>
      </c>
      <c r="D2466" s="28">
        <v>2.8109034196969002E-2</v>
      </c>
      <c r="E2466" s="28">
        <v>7.2566201495494198E-3</v>
      </c>
      <c r="F2466" s="28">
        <v>3.4132793307402001E-2</v>
      </c>
      <c r="G2466" s="28">
        <v>1.5278409086061999E-2</v>
      </c>
    </row>
    <row r="2467" spans="1:7" x14ac:dyDescent="0.3">
      <c r="A2467" s="3">
        <v>20190225</v>
      </c>
      <c r="B2467" s="28">
        <v>6.16378984439463E-2</v>
      </c>
      <c r="C2467" s="28">
        <v>4.1614470183821903E-2</v>
      </c>
      <c r="D2467" s="28">
        <v>5.7218347229480597E-2</v>
      </c>
      <c r="E2467" s="28">
        <v>4.0938320188575197E-2</v>
      </c>
      <c r="F2467" s="28">
        <v>7.7879398725417104E-2</v>
      </c>
      <c r="G2467" s="28">
        <v>5.3076759984641897E-2</v>
      </c>
    </row>
    <row r="2468" spans="1:7" x14ac:dyDescent="0.3">
      <c r="A2468" s="3">
        <v>20190226</v>
      </c>
      <c r="B2468" s="28">
        <v>-1.79718298319426E-3</v>
      </c>
      <c r="C2468" s="28">
        <v>9.2391325306731796E-3</v>
      </c>
      <c r="D2468" s="28">
        <v>-6.3683617763391201E-3</v>
      </c>
      <c r="E2468" s="28">
        <v>-1.6223670897893599E-2</v>
      </c>
      <c r="F2468" s="28">
        <v>-2.3109999278517701E-2</v>
      </c>
      <c r="G2468" s="28">
        <v>5.9760322087483702E-4</v>
      </c>
    </row>
    <row r="2469" spans="1:7" x14ac:dyDescent="0.3">
      <c r="A2469" s="3">
        <v>20190227</v>
      </c>
      <c r="B2469" s="28">
        <v>-1.1060201438334701E-2</v>
      </c>
      <c r="C2469" s="28">
        <v>-8.0902142358321594E-3</v>
      </c>
      <c r="D2469" s="28">
        <v>-1.53209139782692E-2</v>
      </c>
      <c r="E2469" s="28">
        <v>2.5280279614878199E-3</v>
      </c>
      <c r="F2469" s="28">
        <v>7.1146497821182198E-3</v>
      </c>
      <c r="G2469" s="28">
        <v>-6.6418126061577E-3</v>
      </c>
    </row>
    <row r="2470" spans="1:7" x14ac:dyDescent="0.3">
      <c r="A2470" s="3">
        <v>20190228</v>
      </c>
      <c r="B2470" s="28">
        <v>-2.0941447717289801E-4</v>
      </c>
      <c r="C2470" s="28">
        <v>2.5931812647365E-2</v>
      </c>
      <c r="D2470" s="28">
        <v>1.1249837882987899E-3</v>
      </c>
      <c r="E2470" s="28">
        <v>6.7572343597128402E-3</v>
      </c>
      <c r="F2470" s="28">
        <v>-1.2204700163627199E-2</v>
      </c>
      <c r="G2470" s="28">
        <v>9.1435101483361501E-4</v>
      </c>
    </row>
    <row r="2471" spans="1:7" x14ac:dyDescent="0.3">
      <c r="A2471" s="3">
        <v>20190301</v>
      </c>
      <c r="B2471" s="28">
        <v>7.3982136527666496E-3</v>
      </c>
      <c r="C2471" s="28">
        <v>4.7718197410480997E-3</v>
      </c>
      <c r="D2471" s="28">
        <v>8.5063796728516092E-3</v>
      </c>
      <c r="E2471" s="28">
        <v>2.67915330800363E-2</v>
      </c>
      <c r="F2471" s="28">
        <v>3.0378121212023101E-2</v>
      </c>
      <c r="G2471" s="28">
        <v>1.1076213983570799E-2</v>
      </c>
    </row>
    <row r="2472" spans="1:7" x14ac:dyDescent="0.3">
      <c r="A2472" s="3">
        <v>20190304</v>
      </c>
      <c r="B2472" s="28">
        <v>1.98657700686946E-2</v>
      </c>
      <c r="C2472" s="28">
        <v>1.24402015751788E-2</v>
      </c>
      <c r="D2472" s="28">
        <v>2.2158171664207901E-2</v>
      </c>
      <c r="E2472" s="28">
        <v>1.46852976462162E-2</v>
      </c>
      <c r="F2472" s="28">
        <v>9.6606288954864099E-3</v>
      </c>
      <c r="G2472" s="28">
        <v>1.4407859988835699E-2</v>
      </c>
    </row>
    <row r="2473" spans="1:7" x14ac:dyDescent="0.3">
      <c r="A2473" s="3">
        <v>20190305</v>
      </c>
      <c r="B2473" s="28">
        <v>3.3920162575099999E-2</v>
      </c>
      <c r="C2473" s="28">
        <v>9.9091062536634297E-3</v>
      </c>
      <c r="D2473" s="28">
        <v>2.6994696427443801E-2</v>
      </c>
      <c r="E2473" s="28">
        <v>9.5129141257984991E-3</v>
      </c>
      <c r="F2473" s="28">
        <v>1.24357234511373E-3</v>
      </c>
      <c r="G2473" s="28">
        <v>1.1130273606526801E-2</v>
      </c>
    </row>
    <row r="2474" spans="1:7" x14ac:dyDescent="0.3">
      <c r="A2474" s="3">
        <v>20190306</v>
      </c>
      <c r="B2474" s="28">
        <v>9.2833216710906403E-3</v>
      </c>
      <c r="C2474" s="28">
        <v>6.34530768409753E-3</v>
      </c>
      <c r="D2474" s="28">
        <v>7.2136258543140401E-3</v>
      </c>
      <c r="E2474" s="28">
        <v>-1.29905975454407E-3</v>
      </c>
      <c r="F2474" s="28">
        <v>1.4323113004949701E-2</v>
      </c>
      <c r="G2474" s="28">
        <v>1.3625807444330999E-2</v>
      </c>
    </row>
    <row r="2475" spans="1:7" x14ac:dyDescent="0.3">
      <c r="A2475" s="3">
        <v>20190307</v>
      </c>
      <c r="B2475" s="28">
        <v>6.2371520146051202E-3</v>
      </c>
      <c r="C2475" s="28">
        <v>-2.7595810942722399E-3</v>
      </c>
      <c r="D2475" s="28">
        <v>-7.5072900582261902E-3</v>
      </c>
      <c r="E2475" s="28">
        <v>-1.9079618481932799E-2</v>
      </c>
      <c r="F2475" s="28">
        <v>-6.6640239679280197E-3</v>
      </c>
      <c r="G2475" s="28">
        <v>1.92717508124964E-3</v>
      </c>
    </row>
    <row r="2476" spans="1:7" x14ac:dyDescent="0.3">
      <c r="A2476" s="3">
        <v>20190308</v>
      </c>
      <c r="B2476" s="28">
        <v>-1.2235706656905499E-2</v>
      </c>
      <c r="C2476" s="28">
        <v>-2.17612895494343E-2</v>
      </c>
      <c r="D2476" s="28">
        <v>-2.83223248493479E-2</v>
      </c>
      <c r="E2476" s="28">
        <v>-2.76087866567086E-2</v>
      </c>
      <c r="F2476" s="28">
        <v>-4.9557678311926097E-2</v>
      </c>
      <c r="G2476" s="28">
        <v>-5.08554593854008E-2</v>
      </c>
    </row>
    <row r="2477" spans="1:7" x14ac:dyDescent="0.3">
      <c r="A2477" s="3">
        <v>20190311</v>
      </c>
      <c r="B2477" s="28">
        <v>4.0334049103182501E-2</v>
      </c>
      <c r="C2477" s="28">
        <v>3.29091080852515E-2</v>
      </c>
      <c r="D2477" s="28">
        <v>3.5850676923064699E-2</v>
      </c>
      <c r="E2477" s="28">
        <v>2.7727026708734399E-2</v>
      </c>
      <c r="F2477" s="28">
        <v>7.4986802260483803E-3</v>
      </c>
      <c r="G2477" s="28">
        <v>3.2378388360476899E-2</v>
      </c>
    </row>
    <row r="2478" spans="1:7" x14ac:dyDescent="0.3">
      <c r="A2478" s="3">
        <v>20190312</v>
      </c>
      <c r="B2478" s="28">
        <v>2.1709751148580501E-2</v>
      </c>
      <c r="C2478" s="28">
        <v>3.5543492168378598E-3</v>
      </c>
      <c r="D2478" s="28">
        <v>1.5672857266713702E-2</v>
      </c>
      <c r="E2478" s="28">
        <v>-2.7827627602992002E-3</v>
      </c>
      <c r="F2478" s="28">
        <v>6.7099560533830302E-3</v>
      </c>
      <c r="G2478" s="28">
        <v>1.11829454256185E-2</v>
      </c>
    </row>
    <row r="2479" spans="1:7" x14ac:dyDescent="0.3">
      <c r="A2479" s="3">
        <v>20190313</v>
      </c>
      <c r="B2479" s="28">
        <v>-4.2297425657617002E-2</v>
      </c>
      <c r="C2479" s="28">
        <v>-7.4099942621865499E-3</v>
      </c>
      <c r="D2479" s="28">
        <v>-3.3347279230717397E-2</v>
      </c>
      <c r="E2479" s="28">
        <v>-7.6361435383605096E-3</v>
      </c>
      <c r="F2479" s="28">
        <v>4.4305687702206904E-3</v>
      </c>
      <c r="G2479" s="28">
        <v>-1.22136517765426E-2</v>
      </c>
    </row>
    <row r="2480" spans="1:7" x14ac:dyDescent="0.3">
      <c r="A2480" s="3">
        <v>20190314</v>
      </c>
      <c r="B2480" s="28">
        <v>-2.4428605747524298E-2</v>
      </c>
      <c r="C2480" s="28">
        <v>-1.40961734466788E-2</v>
      </c>
      <c r="D2480" s="28">
        <v>-1.49338326750271E-2</v>
      </c>
      <c r="E2480" s="28">
        <v>2.4743697930931499E-3</v>
      </c>
      <c r="F2480" s="28">
        <v>-7.9832064841011598E-3</v>
      </c>
      <c r="G2480" s="28">
        <v>-1.22773784751382E-2</v>
      </c>
    </row>
    <row r="2481" spans="1:7" x14ac:dyDescent="0.3">
      <c r="A2481" s="3">
        <v>20190315</v>
      </c>
      <c r="B2481" s="28">
        <v>4.0350375559128002E-3</v>
      </c>
      <c r="C2481" s="28">
        <v>1.33888108438549E-2</v>
      </c>
      <c r="D2481" s="28">
        <v>1.09637632540202E-2</v>
      </c>
      <c r="E2481" s="28">
        <v>1.9393546353152699E-2</v>
      </c>
      <c r="F2481" s="28">
        <v>1.26375038671157E-2</v>
      </c>
      <c r="G2481" s="28">
        <v>1.42713879757692E-2</v>
      </c>
    </row>
    <row r="2482" spans="1:7" x14ac:dyDescent="0.3">
      <c r="A2482" s="3">
        <v>20190318</v>
      </c>
      <c r="B2482" s="28">
        <v>2.3123258058073401E-2</v>
      </c>
      <c r="C2482" s="28">
        <v>4.2301370915334403E-2</v>
      </c>
      <c r="D2482" s="28">
        <v>2.2112654052362402E-2</v>
      </c>
      <c r="E2482" s="28">
        <v>4.3047082159910703E-2</v>
      </c>
      <c r="F2482" s="28">
        <v>2.2309946982693899E-2</v>
      </c>
      <c r="G2482" s="28">
        <v>2.7368968374368301E-2</v>
      </c>
    </row>
    <row r="2483" spans="1:7" x14ac:dyDescent="0.3">
      <c r="A2483" s="3">
        <v>20190319</v>
      </c>
      <c r="B2483" s="28">
        <v>9.9771527261661493E-3</v>
      </c>
      <c r="C2483" s="28">
        <v>-1.02540516174883E-2</v>
      </c>
      <c r="D2483" s="28">
        <v>3.1010955154741901E-3</v>
      </c>
      <c r="E2483" s="28">
        <v>-9.1614813807034297E-3</v>
      </c>
      <c r="F2483" s="28">
        <v>-4.8220872658607198E-3</v>
      </c>
      <c r="G2483" s="28">
        <v>-2.2795719066925299E-3</v>
      </c>
    </row>
    <row r="2484" spans="1:7" x14ac:dyDescent="0.3">
      <c r="A2484" s="3">
        <v>20190320</v>
      </c>
      <c r="B2484" s="28">
        <v>-1.00927260321794E-2</v>
      </c>
      <c r="C2484" s="28">
        <v>3.4889093885524201E-4</v>
      </c>
      <c r="D2484" s="28">
        <v>-5.2693299793860598E-3</v>
      </c>
      <c r="E2484" s="28">
        <v>-3.4307489746651298E-3</v>
      </c>
      <c r="F2484" s="28">
        <v>7.4706692273060196E-3</v>
      </c>
      <c r="G2484" s="28">
        <v>-2.1670258353515401E-3</v>
      </c>
    </row>
    <row r="2485" spans="1:7" x14ac:dyDescent="0.3">
      <c r="A2485" s="3">
        <v>20190321</v>
      </c>
      <c r="B2485" s="28">
        <v>1.2864486888695801E-2</v>
      </c>
      <c r="C2485" s="28">
        <v>4.2265148510290899E-3</v>
      </c>
      <c r="D2485" s="28">
        <v>6.1520233044673701E-3</v>
      </c>
      <c r="E2485" s="28">
        <v>-4.2481000855749199E-3</v>
      </c>
      <c r="F2485" s="28">
        <v>-2.9330989070207899E-4</v>
      </c>
      <c r="G2485" s="28">
        <v>4.6772869333402498E-3</v>
      </c>
    </row>
    <row r="2486" spans="1:7" x14ac:dyDescent="0.3">
      <c r="A2486" s="3">
        <v>20190322</v>
      </c>
      <c r="B2486" s="28">
        <v>2.6318192251951599E-3</v>
      </c>
      <c r="C2486" s="28">
        <v>9.9683234059308908E-3</v>
      </c>
      <c r="D2486" s="28">
        <v>4.6773318042781101E-3</v>
      </c>
      <c r="E2486" s="28">
        <v>8.3227762191672994E-3</v>
      </c>
      <c r="F2486" s="28">
        <v>-5.7860793557257401E-3</v>
      </c>
      <c r="G2486" s="28">
        <v>2.2728268524050501E-3</v>
      </c>
    </row>
    <row r="2487" spans="1:7" x14ac:dyDescent="0.3">
      <c r="A2487" s="3">
        <v>20190325</v>
      </c>
      <c r="B2487" s="28">
        <v>-7.5254004251352697E-3</v>
      </c>
      <c r="C2487" s="28">
        <v>-2.0265162343451399E-2</v>
      </c>
      <c r="D2487" s="28">
        <v>-4.7090748765009601E-3</v>
      </c>
      <c r="E2487" s="28">
        <v>-2.19521942679205E-2</v>
      </c>
      <c r="F2487" s="28">
        <v>-3.01433906146003E-2</v>
      </c>
      <c r="G2487" s="28">
        <v>-1.3805458425821499E-2</v>
      </c>
    </row>
    <row r="2488" spans="1:7" x14ac:dyDescent="0.3">
      <c r="A2488" s="3">
        <v>20190326</v>
      </c>
      <c r="B2488" s="28">
        <v>-3.0651282567694699E-2</v>
      </c>
      <c r="C2488" s="28">
        <v>-1.9697979127175701E-2</v>
      </c>
      <c r="D2488" s="28">
        <v>-3.1234723958651602E-2</v>
      </c>
      <c r="E2488" s="28">
        <v>-3.1826956368755199E-3</v>
      </c>
      <c r="F2488" s="28">
        <v>-9.2132354652368093E-3</v>
      </c>
      <c r="G2488" s="28">
        <v>-2.0865196674927301E-2</v>
      </c>
    </row>
    <row r="2489" spans="1:7" x14ac:dyDescent="0.3">
      <c r="A2489" s="3">
        <v>20190327</v>
      </c>
      <c r="B2489" s="28">
        <v>1.2417958927317899E-3</v>
      </c>
      <c r="C2489" s="28">
        <v>3.1696899388430101E-2</v>
      </c>
      <c r="D2489" s="28">
        <v>9.6110043571390798E-4</v>
      </c>
      <c r="E2489" s="28">
        <v>2.2826862850173001E-2</v>
      </c>
      <c r="F2489" s="28">
        <v>1.08466053760511E-2</v>
      </c>
      <c r="G2489" s="28">
        <v>9.3387767049372301E-3</v>
      </c>
    </row>
    <row r="2490" spans="1:7" x14ac:dyDescent="0.3">
      <c r="A2490" s="3">
        <v>20190328</v>
      </c>
      <c r="B2490" s="28">
        <v>-2.92254498737068E-3</v>
      </c>
      <c r="C2490" s="28">
        <v>-4.0841282307615603E-3</v>
      </c>
      <c r="D2490" s="28">
        <v>-4.2189438670036097E-3</v>
      </c>
      <c r="E2490" s="28">
        <v>5.26971012072186E-3</v>
      </c>
      <c r="F2490" s="28">
        <v>-9.3920377847526802E-3</v>
      </c>
      <c r="G2490" s="28">
        <v>-1.0125815046697999E-2</v>
      </c>
    </row>
    <row r="2491" spans="1:7" x14ac:dyDescent="0.3">
      <c r="A2491" s="3">
        <v>20190329</v>
      </c>
      <c r="B2491" s="28">
        <v>3.4440883616940102E-2</v>
      </c>
      <c r="C2491" s="28">
        <v>2.6982611982148699E-2</v>
      </c>
      <c r="D2491" s="28">
        <v>3.1238919485437801E-2</v>
      </c>
      <c r="E2491" s="28">
        <v>4.1449514620416503E-2</v>
      </c>
      <c r="F2491" s="28">
        <v>4.85022742559999E-2</v>
      </c>
      <c r="G2491" s="28">
        <v>2.8739376480683101E-2</v>
      </c>
    </row>
    <row r="2492" spans="1:7" x14ac:dyDescent="0.3">
      <c r="A2492" s="3">
        <v>20190401</v>
      </c>
      <c r="B2492" s="28">
        <v>3.8803094581732603E-2</v>
      </c>
      <c r="C2492" s="28">
        <v>2.3766099965955498E-2</v>
      </c>
      <c r="D2492" s="28">
        <v>3.6504379174330803E-2</v>
      </c>
      <c r="E2492" s="28">
        <v>2.6028481867841399E-2</v>
      </c>
      <c r="F2492" s="28">
        <v>2.1442962715115602E-2</v>
      </c>
      <c r="G2492" s="28">
        <v>3.6312499538455799E-2</v>
      </c>
    </row>
    <row r="2493" spans="1:7" x14ac:dyDescent="0.3">
      <c r="A2493" s="3">
        <v>20190402</v>
      </c>
      <c r="B2493" s="28">
        <v>-1.99657437597344E-3</v>
      </c>
      <c r="C2493" s="28">
        <v>-6.2557201555500496E-3</v>
      </c>
      <c r="D2493" s="28">
        <v>1.63269636217565E-3</v>
      </c>
      <c r="E2493" s="28">
        <v>-8.7688439753054303E-3</v>
      </c>
      <c r="F2493" s="28">
        <v>2.14491060785831E-3</v>
      </c>
      <c r="G2493" s="28">
        <v>5.10201994523065E-3</v>
      </c>
    </row>
    <row r="2494" spans="1:7" x14ac:dyDescent="0.3">
      <c r="A2494" s="3">
        <v>20190403</v>
      </c>
      <c r="B2494" s="28">
        <v>7.2310149481831596E-3</v>
      </c>
      <c r="C2494" s="28">
        <v>6.6503333456125599E-3</v>
      </c>
      <c r="D2494" s="28">
        <v>9.2981337180214098E-3</v>
      </c>
      <c r="E2494" s="28">
        <v>3.58584685507472E-3</v>
      </c>
      <c r="F2494" s="28">
        <v>1.7756429889601501E-2</v>
      </c>
      <c r="G2494" s="28">
        <v>1.4555151791355799E-2</v>
      </c>
    </row>
    <row r="2495" spans="1:7" x14ac:dyDescent="0.3">
      <c r="A2495" s="3">
        <v>20190404</v>
      </c>
      <c r="B2495" s="28">
        <v>-3.51407659719781E-3</v>
      </c>
      <c r="C2495" s="28">
        <v>1.77736463295031E-3</v>
      </c>
      <c r="D2495" s="28">
        <v>4.9134741085342703E-3</v>
      </c>
      <c r="E2495" s="28">
        <v>1.50537977046548E-2</v>
      </c>
      <c r="F2495" s="28">
        <v>8.0770856010948695E-3</v>
      </c>
      <c r="G2495" s="28">
        <v>1.38539619297225E-2</v>
      </c>
    </row>
    <row r="2496" spans="1:7" x14ac:dyDescent="0.3">
      <c r="A2496" s="3">
        <v>20190408</v>
      </c>
      <c r="B2496" s="28">
        <v>-2.1657674534423001E-2</v>
      </c>
      <c r="C2496" s="28">
        <v>-7.9119390992330001E-3</v>
      </c>
      <c r="D2496" s="28">
        <v>-1.31430144085707E-2</v>
      </c>
      <c r="E2496" s="28">
        <v>3.63021321028435E-3</v>
      </c>
      <c r="F2496" s="28">
        <v>-1.7470607709602899E-3</v>
      </c>
      <c r="G2496" s="28">
        <v>9.2099638728252199E-3</v>
      </c>
    </row>
    <row r="2497" spans="1:7" x14ac:dyDescent="0.3">
      <c r="A2497" s="3">
        <v>20190409</v>
      </c>
      <c r="B2497" s="28">
        <v>3.3535869371520001E-3</v>
      </c>
      <c r="C2497" s="28">
        <v>1.54421689770216E-2</v>
      </c>
      <c r="D2497" s="28">
        <v>5.6224582241761701E-3</v>
      </c>
      <c r="E2497" s="28">
        <v>2.5140961890803899E-2</v>
      </c>
      <c r="F2497" s="28">
        <v>1.5988255702353901E-3</v>
      </c>
      <c r="G2497" s="28">
        <v>-9.0234647903178304E-3</v>
      </c>
    </row>
    <row r="2498" spans="1:7" x14ac:dyDescent="0.3">
      <c r="A2498" s="3">
        <v>20190410</v>
      </c>
      <c r="B2498" s="28">
        <v>-2.7834353525879401E-3</v>
      </c>
      <c r="C2498" s="28">
        <v>1.6085978894539801E-2</v>
      </c>
      <c r="D2498" s="28">
        <v>3.5044857205078399E-3</v>
      </c>
      <c r="E2498" s="28">
        <v>1.9435435033215799E-2</v>
      </c>
      <c r="F2498" s="28">
        <v>-5.2338150053822304E-3</v>
      </c>
      <c r="G2498" s="28">
        <v>-3.0446429375257399E-3</v>
      </c>
    </row>
    <row r="2499" spans="1:7" x14ac:dyDescent="0.3">
      <c r="A2499" s="3">
        <v>20190411</v>
      </c>
      <c r="B2499" s="28">
        <v>-2.5685908787623501E-2</v>
      </c>
      <c r="C2499" s="28">
        <v>-3.05608612542006E-2</v>
      </c>
      <c r="D2499" s="28">
        <v>-2.11495350524032E-2</v>
      </c>
      <c r="E2499" s="28">
        <v>-3.3084146930873699E-2</v>
      </c>
      <c r="F2499" s="28">
        <v>-1.42361717788298E-2</v>
      </c>
      <c r="G2499" s="28">
        <v>-2.2515733843233399E-2</v>
      </c>
    </row>
    <row r="2500" spans="1:7" x14ac:dyDescent="0.3">
      <c r="A2500" s="3">
        <v>20190412</v>
      </c>
      <c r="B2500" s="28">
        <v>6.1396089913670496E-4</v>
      </c>
      <c r="C2500" s="28">
        <v>-9.5564456496390095E-3</v>
      </c>
      <c r="D2500" s="28">
        <v>-1.40460832672255E-3</v>
      </c>
      <c r="E2500" s="28">
        <v>-5.9948643339705499E-3</v>
      </c>
      <c r="F2500" s="28">
        <v>-1.0321251218390799E-3</v>
      </c>
      <c r="G2500" s="28">
        <v>-2.3981293578065198E-3</v>
      </c>
    </row>
    <row r="2501" spans="1:7" x14ac:dyDescent="0.3">
      <c r="A2501" s="3">
        <v>20190415</v>
      </c>
      <c r="B2501" s="28">
        <v>-8.4124747105155401E-3</v>
      </c>
      <c r="C2501" s="28">
        <v>-1.26693122134513E-2</v>
      </c>
      <c r="D2501" s="28">
        <v>-7.9598686374101994E-3</v>
      </c>
      <c r="E2501" s="28">
        <v>-1.02269100827567E-4</v>
      </c>
      <c r="F2501" s="28">
        <v>-3.7242206672577002E-5</v>
      </c>
      <c r="G2501" s="28">
        <v>-6.7981176375817003E-3</v>
      </c>
    </row>
    <row r="2502" spans="1:7" x14ac:dyDescent="0.3">
      <c r="A2502" s="3">
        <v>20190416</v>
      </c>
      <c r="B2502" s="28">
        <v>3.1819431595276802E-2</v>
      </c>
      <c r="C2502" s="28">
        <v>1.96362132568654E-2</v>
      </c>
      <c r="D2502" s="28">
        <v>2.7132856274255799E-2</v>
      </c>
      <c r="E2502" s="28">
        <v>2.1707229263739601E-2</v>
      </c>
      <c r="F2502" s="28">
        <v>3.4484752795918901E-2</v>
      </c>
      <c r="G2502" s="28">
        <v>2.0658661035896801E-2</v>
      </c>
    </row>
    <row r="2503" spans="1:7" x14ac:dyDescent="0.3">
      <c r="A2503" s="3">
        <v>20190417</v>
      </c>
      <c r="B2503" s="28">
        <v>2.92594746026707E-3</v>
      </c>
      <c r="C2503" s="28">
        <v>-1.5293529652993601E-5</v>
      </c>
      <c r="D2503" s="28">
        <v>1.76744936156495E-2</v>
      </c>
      <c r="E2503" s="28">
        <v>5.5103747790780904E-3</v>
      </c>
      <c r="F2503" s="28">
        <v>-7.9176501773804905E-3</v>
      </c>
      <c r="G2503" s="28">
        <v>5.27626998912668E-3</v>
      </c>
    </row>
    <row r="2504" spans="1:7" x14ac:dyDescent="0.3">
      <c r="A2504" s="3">
        <v>20190418</v>
      </c>
      <c r="B2504" s="28">
        <v>-2.6573677889050098E-3</v>
      </c>
      <c r="C2504" s="28">
        <v>-8.6190083904760708E-3</v>
      </c>
      <c r="D2504" s="28">
        <v>-9.2543272331876997E-3</v>
      </c>
      <c r="E2504" s="28">
        <v>4.3722344419851802E-3</v>
      </c>
      <c r="F2504" s="28">
        <v>-6.1332464358098597E-3</v>
      </c>
      <c r="G2504" s="28">
        <v>-3.4115809037061802E-3</v>
      </c>
    </row>
    <row r="2505" spans="1:7" x14ac:dyDescent="0.3">
      <c r="A2505" s="3">
        <v>20190419</v>
      </c>
      <c r="B2505" s="28">
        <v>8.2190338638698703E-3</v>
      </c>
      <c r="C2505" s="28">
        <v>3.8214973152924801E-3</v>
      </c>
      <c r="D2505" s="28">
        <v>8.55031757259366E-3</v>
      </c>
      <c r="E2505" s="28">
        <v>1.6042769221989099E-2</v>
      </c>
      <c r="F2505" s="28">
        <v>1.45489090210086E-2</v>
      </c>
      <c r="G2505" s="28">
        <v>4.5215603360993896E-3</v>
      </c>
    </row>
    <row r="2506" spans="1:7" x14ac:dyDescent="0.3">
      <c r="A2506" s="3">
        <v>20190422</v>
      </c>
      <c r="B2506" s="28">
        <v>-1.19173532317995E-2</v>
      </c>
      <c r="C2506" s="28">
        <v>-1.5460327817148701E-2</v>
      </c>
      <c r="D2506" s="28">
        <v>-1.7583717161185699E-2</v>
      </c>
      <c r="E2506" s="28">
        <v>-1.74190306164086E-2</v>
      </c>
      <c r="F2506" s="28">
        <v>-3.0126988796234301E-2</v>
      </c>
      <c r="G2506" s="28">
        <v>-1.81121867384904E-2</v>
      </c>
    </row>
    <row r="2507" spans="1:7" x14ac:dyDescent="0.3">
      <c r="A2507" s="3">
        <v>20190423</v>
      </c>
      <c r="B2507" s="28">
        <v>-1.9026836691941499E-2</v>
      </c>
      <c r="C2507" s="28">
        <v>-2.1134325317221699E-3</v>
      </c>
      <c r="D2507" s="28">
        <v>-2.15309159756331E-2</v>
      </c>
      <c r="E2507" s="28">
        <v>2.6641643372992902E-3</v>
      </c>
      <c r="F2507" s="28">
        <v>4.5515158015217803E-3</v>
      </c>
      <c r="G2507" s="28">
        <v>-1.5239113304792801E-2</v>
      </c>
    </row>
    <row r="2508" spans="1:7" x14ac:dyDescent="0.3">
      <c r="A2508" s="3">
        <v>20190424</v>
      </c>
      <c r="B2508" s="28">
        <v>1.72331033568973E-2</v>
      </c>
      <c r="C2508" s="28">
        <v>4.8597345343862897E-3</v>
      </c>
      <c r="D2508" s="28">
        <v>1.29641019289815E-2</v>
      </c>
      <c r="E2508" s="28">
        <v>-2.5566098546439802E-4</v>
      </c>
      <c r="F2508" s="28">
        <v>3.8550197611612002E-4</v>
      </c>
      <c r="G2508" s="28">
        <v>4.3694512112353303E-3</v>
      </c>
    </row>
    <row r="2509" spans="1:7" x14ac:dyDescent="0.3">
      <c r="A2509" s="3">
        <v>20190425</v>
      </c>
      <c r="B2509" s="28">
        <v>-3.6132738224747898E-2</v>
      </c>
      <c r="C2509" s="28">
        <v>-1.5327485825744299E-2</v>
      </c>
      <c r="D2509" s="28">
        <v>-3.90345963357943E-2</v>
      </c>
      <c r="E2509" s="28">
        <v>-2.07980205738823E-2</v>
      </c>
      <c r="F2509" s="28">
        <v>-1.82350683245028E-2</v>
      </c>
      <c r="G2509" s="28">
        <v>-3.4238357743255302E-2</v>
      </c>
    </row>
    <row r="2510" spans="1:7" x14ac:dyDescent="0.3">
      <c r="A2510" s="3">
        <v>20190426</v>
      </c>
      <c r="B2510" s="28">
        <v>-7.48559913149265E-3</v>
      </c>
      <c r="C2510" s="28">
        <v>-1.7337979242387599E-2</v>
      </c>
      <c r="D2510" s="28">
        <v>-1.42665967229436E-2</v>
      </c>
      <c r="E2510" s="28">
        <v>-1.15624936671661E-2</v>
      </c>
      <c r="F2510" s="28">
        <v>-8.5168262136672401E-3</v>
      </c>
      <c r="G2510" s="28">
        <v>-1.62938805088788E-2</v>
      </c>
    </row>
    <row r="2511" spans="1:7" x14ac:dyDescent="0.3">
      <c r="A2511" s="3">
        <v>20190429</v>
      </c>
      <c r="B2511" s="28">
        <v>-2.5497628919032098E-2</v>
      </c>
      <c r="C2511" s="28">
        <v>1.1450143373057499E-2</v>
      </c>
      <c r="D2511" s="28">
        <v>-2.2007960440880402E-2</v>
      </c>
      <c r="E2511" s="28">
        <v>1.4074076032693001E-2</v>
      </c>
      <c r="F2511" s="28">
        <v>5.8049545745154198E-3</v>
      </c>
      <c r="G2511" s="28">
        <v>-1.51409381259187E-2</v>
      </c>
    </row>
    <row r="2512" spans="1:7" x14ac:dyDescent="0.3">
      <c r="A2512" s="3">
        <v>20190430</v>
      </c>
      <c r="B2512" s="28">
        <v>1.65874700632163E-3</v>
      </c>
      <c r="C2512" s="28">
        <v>9.9832140049104499E-4</v>
      </c>
      <c r="D2512" s="28">
        <v>6.5723158134525402E-3</v>
      </c>
      <c r="E2512" s="28">
        <v>5.1858536631302701E-3</v>
      </c>
      <c r="F2512" s="28">
        <v>1.4349656034378701E-3</v>
      </c>
      <c r="G2512" s="28">
        <v>7.2097353953242301E-3</v>
      </c>
    </row>
    <row r="2513" spans="1:7" x14ac:dyDescent="0.3">
      <c r="A2513" s="3">
        <v>20190506</v>
      </c>
      <c r="B2513" s="28">
        <v>-8.4044342021108095E-2</v>
      </c>
      <c r="C2513" s="28">
        <v>-5.6748352052284297E-2</v>
      </c>
      <c r="D2513" s="28">
        <v>-7.8049172623879795E-2</v>
      </c>
      <c r="E2513" s="28">
        <v>-6.0896950516321997E-2</v>
      </c>
      <c r="F2513" s="28">
        <v>-5.3984986259849599E-2</v>
      </c>
      <c r="G2513" s="28">
        <v>-6.5369688626357003E-2</v>
      </c>
    </row>
    <row r="2514" spans="1:7" x14ac:dyDescent="0.3">
      <c r="A2514" s="3">
        <v>20190507</v>
      </c>
      <c r="B2514" s="28">
        <v>9.3594101423088091E-3</v>
      </c>
      <c r="C2514" s="28">
        <v>1.6634060530438099E-2</v>
      </c>
      <c r="D2514" s="28">
        <v>1.32864934874858E-2</v>
      </c>
      <c r="E2514" s="28">
        <v>2.03559217745229E-2</v>
      </c>
      <c r="F2514" s="28">
        <v>4.6414023261694198E-3</v>
      </c>
      <c r="G2514" s="28">
        <v>1.1704167587112299E-2</v>
      </c>
    </row>
    <row r="2515" spans="1:7" x14ac:dyDescent="0.3">
      <c r="A2515" s="3">
        <v>20190508</v>
      </c>
      <c r="B2515" s="28">
        <v>-3.8610622578498801E-3</v>
      </c>
      <c r="C2515" s="28">
        <v>-1.1281629411985E-2</v>
      </c>
      <c r="D2515" s="28">
        <v>-6.2892516391106403E-3</v>
      </c>
      <c r="E2515" s="28">
        <v>-1.16693792646878E-2</v>
      </c>
      <c r="F2515" s="28">
        <v>-1.7418878539375099E-2</v>
      </c>
      <c r="G2515" s="28">
        <v>-9.9077432985587507E-3</v>
      </c>
    </row>
    <row r="2516" spans="1:7" x14ac:dyDescent="0.3">
      <c r="A2516" s="3">
        <v>20190509</v>
      </c>
      <c r="B2516" s="28">
        <v>-1.13384438466169E-2</v>
      </c>
      <c r="C2516" s="28">
        <v>-2.96306963027692E-2</v>
      </c>
      <c r="D2516" s="28">
        <v>-1.05250780345994E-2</v>
      </c>
      <c r="E2516" s="28">
        <v>-2.0599921008953501E-2</v>
      </c>
      <c r="F2516" s="28">
        <v>-2.0278934253158701E-2</v>
      </c>
      <c r="G2516" s="28">
        <v>-1.19693753378279E-2</v>
      </c>
    </row>
    <row r="2517" spans="1:7" x14ac:dyDescent="0.3">
      <c r="A2517" s="3">
        <v>20190510</v>
      </c>
      <c r="B2517" s="28">
        <v>4.64671016285335E-2</v>
      </c>
      <c r="C2517" s="28">
        <v>2.79251322140899E-2</v>
      </c>
      <c r="D2517" s="28">
        <v>4.0704383930046897E-2</v>
      </c>
      <c r="E2517" s="28">
        <v>4.2745886966082398E-2</v>
      </c>
      <c r="F2517" s="28">
        <v>3.6889114569632897E-2</v>
      </c>
      <c r="G2517" s="28">
        <v>3.0464186995378E-2</v>
      </c>
    </row>
    <row r="2518" spans="1:7" x14ac:dyDescent="0.3">
      <c r="A2518" s="3">
        <v>20190513</v>
      </c>
      <c r="B2518" s="28">
        <v>-2.4841045936556099E-2</v>
      </c>
      <c r="C2518" s="28">
        <v>-6.7688663195195299E-3</v>
      </c>
      <c r="D2518" s="28">
        <v>-2.7012962234661E-2</v>
      </c>
      <c r="E2518" s="28">
        <v>-4.94954447815812E-3</v>
      </c>
      <c r="F2518" s="28">
        <v>-1.9341030301456001E-2</v>
      </c>
      <c r="G2518" s="28">
        <v>-1.32513749991937E-2</v>
      </c>
    </row>
    <row r="2519" spans="1:7" x14ac:dyDescent="0.3">
      <c r="A2519" s="3">
        <v>20190514</v>
      </c>
      <c r="B2519" s="28">
        <v>-5.3068111555643798E-3</v>
      </c>
      <c r="C2519" s="28">
        <v>-9.48832211680657E-3</v>
      </c>
      <c r="D2519" s="28">
        <v>-5.8225225553721199E-3</v>
      </c>
      <c r="E2519" s="28">
        <v>-8.2328579857309393E-3</v>
      </c>
      <c r="F2519" s="28">
        <v>-5.8070799662519003E-3</v>
      </c>
      <c r="G2519" s="28">
        <v>-6.6257060699177698E-3</v>
      </c>
    </row>
    <row r="2520" spans="1:7" x14ac:dyDescent="0.3">
      <c r="A2520" s="3">
        <v>20190515</v>
      </c>
      <c r="B2520" s="28">
        <v>1.8556450063395701E-2</v>
      </c>
      <c r="C2520" s="28">
        <v>2.78369743867708E-2</v>
      </c>
      <c r="D2520" s="28">
        <v>1.7739732855163001E-2</v>
      </c>
      <c r="E2520" s="28">
        <v>3.7954046996242399E-2</v>
      </c>
      <c r="F2520" s="28">
        <v>1.91664151183383E-2</v>
      </c>
      <c r="G2520" s="28">
        <v>1.9548551726702501E-2</v>
      </c>
    </row>
    <row r="2521" spans="1:7" x14ac:dyDescent="0.3">
      <c r="A2521" s="3">
        <v>20190516</v>
      </c>
      <c r="B2521" s="28">
        <v>-2.2057535317527798E-3</v>
      </c>
      <c r="C2521" s="28">
        <v>7.9807349838562393E-3</v>
      </c>
      <c r="D2521" s="28">
        <v>-2.8556901611636102E-4</v>
      </c>
      <c r="E2521" s="28">
        <v>5.9099156617086201E-3</v>
      </c>
      <c r="F2521" s="28">
        <v>2.19764700060483E-3</v>
      </c>
      <c r="G2521" s="28">
        <v>1.2655743553030801E-2</v>
      </c>
    </row>
    <row r="2522" spans="1:7" x14ac:dyDescent="0.3">
      <c r="A2522" s="3">
        <v>20190517</v>
      </c>
      <c r="B2522" s="28">
        <v>-3.3191009095661299E-2</v>
      </c>
      <c r="C2522" s="28">
        <v>-2.58947903697457E-2</v>
      </c>
      <c r="D2522" s="28">
        <v>-3.1975116748548499E-2</v>
      </c>
      <c r="E2522" s="28">
        <v>-2.30310755810176E-2</v>
      </c>
      <c r="F2522" s="28">
        <v>-2.34219357301019E-2</v>
      </c>
      <c r="G2522" s="28">
        <v>-3.1232184386810899E-2</v>
      </c>
    </row>
    <row r="2523" spans="1:7" x14ac:dyDescent="0.3">
      <c r="A2523" s="3">
        <v>20190520</v>
      </c>
      <c r="B2523" s="28">
        <v>-1.68214974593456E-3</v>
      </c>
      <c r="C2523" s="28">
        <v>-1.72637970415928E-2</v>
      </c>
      <c r="D2523" s="28">
        <v>-8.3156753551972308E-3</v>
      </c>
      <c r="E2523" s="28">
        <v>-1.8333200662548899E-2</v>
      </c>
      <c r="F2523" s="28">
        <v>-1.3563925395454399E-3</v>
      </c>
      <c r="G2523" s="28">
        <v>-6.2022648619752202E-3</v>
      </c>
    </row>
    <row r="2524" spans="1:7" x14ac:dyDescent="0.3">
      <c r="A2524" s="3">
        <v>20190521</v>
      </c>
      <c r="B2524" s="28">
        <v>2.3376633930395001E-2</v>
      </c>
      <c r="C2524" s="28">
        <v>1.4603940084826E-2</v>
      </c>
      <c r="D2524" s="28">
        <v>2.1345317909676899E-2</v>
      </c>
      <c r="E2524" s="28">
        <v>1.2500394432676301E-2</v>
      </c>
      <c r="F2524" s="28">
        <v>9.6894302301068908E-3</v>
      </c>
      <c r="G2524" s="28">
        <v>1.7783281517011501E-2</v>
      </c>
    </row>
    <row r="2525" spans="1:7" x14ac:dyDescent="0.3">
      <c r="A2525" s="3">
        <v>20190522</v>
      </c>
      <c r="B2525" s="28">
        <v>2.3085812441085699E-4</v>
      </c>
      <c r="C2525" s="28">
        <v>-4.6035967125645496E-3</v>
      </c>
      <c r="D2525" s="28">
        <v>-5.9131454863706901E-3</v>
      </c>
      <c r="E2525" s="28">
        <v>-3.74577178213542E-3</v>
      </c>
      <c r="F2525" s="28">
        <v>-5.4982815820293898E-3</v>
      </c>
      <c r="G2525" s="28">
        <v>-8.6031643613863392E-3</v>
      </c>
    </row>
    <row r="2526" spans="1:7" x14ac:dyDescent="0.3">
      <c r="A2526" s="3">
        <v>20190523</v>
      </c>
      <c r="B2526" s="28">
        <v>-3.1730770343520898E-2</v>
      </c>
      <c r="C2526" s="28">
        <v>-2.33933438761567E-2</v>
      </c>
      <c r="D2526" s="28">
        <v>-2.5879963090156902E-2</v>
      </c>
      <c r="E2526" s="28">
        <v>-2.76251750536032E-2</v>
      </c>
      <c r="F2526" s="28">
        <v>-8.6214784351007403E-3</v>
      </c>
      <c r="G2526" s="28">
        <v>-1.34997640721643E-2</v>
      </c>
    </row>
    <row r="2527" spans="1:7" x14ac:dyDescent="0.3">
      <c r="A2527" s="3">
        <v>20190524</v>
      </c>
      <c r="B2527" s="28">
        <v>-9.6360471452844303E-3</v>
      </c>
      <c r="C2527" s="28">
        <v>-1.55764118995947E-3</v>
      </c>
      <c r="D2527" s="28">
        <v>-2.9126624957083601E-3</v>
      </c>
      <c r="E2527" s="28">
        <v>6.6789623434336896E-3</v>
      </c>
      <c r="F2527" s="28">
        <v>5.0395564461103897E-3</v>
      </c>
      <c r="G2527" s="28">
        <v>-3.5522008885354298E-3</v>
      </c>
    </row>
    <row r="2528" spans="1:7" x14ac:dyDescent="0.3">
      <c r="A2528" s="3">
        <v>20190527</v>
      </c>
      <c r="B2528" s="28">
        <v>3.3930473830396303E-2</v>
      </c>
      <c r="C2528" s="28">
        <v>1.2265247546601601E-2</v>
      </c>
      <c r="D2528" s="28">
        <v>2.83550121856232E-2</v>
      </c>
      <c r="E2528" s="28">
        <v>8.6765057102456706E-3</v>
      </c>
      <c r="F2528" s="28">
        <v>1.06623343777861E-2</v>
      </c>
      <c r="G2528" s="28">
        <v>1.7712657023226001E-2</v>
      </c>
    </row>
    <row r="2529" spans="1:7" x14ac:dyDescent="0.3">
      <c r="A2529" s="3">
        <v>20190528</v>
      </c>
      <c r="B2529" s="28">
        <v>3.17687953470843E-3</v>
      </c>
      <c r="C2529" s="28">
        <v>8.3921083003030104E-3</v>
      </c>
      <c r="D2529" s="28">
        <v>6.1381615382437599E-3</v>
      </c>
      <c r="E2529" s="28">
        <v>1.3341825656116199E-2</v>
      </c>
      <c r="F2529" s="28">
        <v>7.78834799617185E-3</v>
      </c>
      <c r="G2529" s="28">
        <v>3.32054072923465E-3</v>
      </c>
    </row>
    <row r="2530" spans="1:7" x14ac:dyDescent="0.3">
      <c r="A2530" s="3">
        <v>20190529</v>
      </c>
      <c r="B2530" s="28">
        <v>-3.4803422720636099E-3</v>
      </c>
      <c r="C2530" s="28">
        <v>-8.2827462086240405E-3</v>
      </c>
      <c r="D2530" s="28">
        <v>-3.1147514006847499E-3</v>
      </c>
      <c r="E2530" s="28">
        <v>4.71292279930368E-4</v>
      </c>
      <c r="F2530" s="28">
        <v>-4.0330997223929899E-5</v>
      </c>
      <c r="G2530" s="28">
        <v>-8.9904522892624798E-4</v>
      </c>
    </row>
    <row r="2531" spans="1:7" x14ac:dyDescent="0.3">
      <c r="A2531" s="3">
        <v>20190530</v>
      </c>
      <c r="B2531" s="28">
        <v>-1.30965260513295E-2</v>
      </c>
      <c r="C2531" s="28">
        <v>-8.7082633581874094E-3</v>
      </c>
      <c r="D2531" s="28">
        <v>-8.2984301490082301E-3</v>
      </c>
      <c r="E2531" s="28">
        <v>-3.3473779771384699E-3</v>
      </c>
      <c r="F2531" s="28">
        <v>-6.5679848284026501E-3</v>
      </c>
      <c r="G2531" s="28">
        <v>-3.34606207686258E-3</v>
      </c>
    </row>
    <row r="2532" spans="1:7" x14ac:dyDescent="0.3">
      <c r="A2532" s="3">
        <v>20190531</v>
      </c>
      <c r="B2532" s="28">
        <v>1.53952710734646E-3</v>
      </c>
      <c r="C2532" s="28">
        <v>7.4309641370493701E-4</v>
      </c>
      <c r="D2532" s="28">
        <v>-1.41989822382926E-3</v>
      </c>
      <c r="E2532" s="28">
        <v>-5.5780503006386496E-3</v>
      </c>
      <c r="F2532" s="28">
        <v>-3.2475245955152E-3</v>
      </c>
      <c r="G2532" s="28">
        <v>-1.7011106308513801E-3</v>
      </c>
    </row>
    <row r="2533" spans="1:7" x14ac:dyDescent="0.3">
      <c r="A2533" s="3">
        <v>20190603</v>
      </c>
      <c r="B2533" s="28">
        <v>-1.3627643798560501E-3</v>
      </c>
      <c r="C2533" s="28">
        <v>-4.0624141144881597E-3</v>
      </c>
      <c r="D2533" s="28">
        <v>-1.5790430639212399E-4</v>
      </c>
      <c r="E2533" s="28">
        <v>1.39300409898785E-3</v>
      </c>
      <c r="F2533" s="28">
        <v>1.50837958981577E-3</v>
      </c>
      <c r="G2533" s="28">
        <v>-8.2605324795404101E-3</v>
      </c>
    </row>
    <row r="2534" spans="1:7" x14ac:dyDescent="0.3">
      <c r="A2534" s="3">
        <v>20190604</v>
      </c>
      <c r="B2534" s="28">
        <v>-1.08283999934282E-2</v>
      </c>
      <c r="C2534" s="28">
        <v>-1.49975587186098E-2</v>
      </c>
      <c r="D2534" s="28">
        <v>-9.6387620373402996E-3</v>
      </c>
      <c r="E2534" s="28">
        <v>-1.5941410905709299E-2</v>
      </c>
      <c r="F2534" s="28">
        <v>-5.7712702260060899E-3</v>
      </c>
      <c r="G2534" s="28">
        <v>-1.14057657195201E-2</v>
      </c>
    </row>
    <row r="2535" spans="1:7" x14ac:dyDescent="0.3">
      <c r="A2535" s="3">
        <v>20190605</v>
      </c>
      <c r="B2535" s="28">
        <v>1.9559332238732301E-4</v>
      </c>
      <c r="C2535" s="28">
        <v>-3.1621942521593699E-2</v>
      </c>
      <c r="D2535" s="28">
        <v>2.2077377768227502E-3</v>
      </c>
      <c r="E2535" s="28">
        <v>-1.07853805062666E-3</v>
      </c>
      <c r="F2535" s="28">
        <v>3.87310204493567E-3</v>
      </c>
      <c r="G2535" s="28">
        <v>-7.7348537336396699E-4</v>
      </c>
    </row>
    <row r="2536" spans="1:7" x14ac:dyDescent="0.3">
      <c r="A2536" s="3">
        <v>20190606</v>
      </c>
      <c r="B2536" s="28">
        <v>-2.8083782551999701E-2</v>
      </c>
      <c r="C2536" s="28">
        <v>-1.5617824381943E-2</v>
      </c>
      <c r="D2536" s="28">
        <v>-2.2486247959867499E-2</v>
      </c>
      <c r="E2536" s="28">
        <v>-1.1536491710968299E-2</v>
      </c>
      <c r="F2536" s="28">
        <v>-4.5706866295283097E-3</v>
      </c>
      <c r="G2536" s="28">
        <v>-1.23307433217831E-2</v>
      </c>
    </row>
    <row r="2537" spans="1:7" x14ac:dyDescent="0.3">
      <c r="A2537" s="3">
        <v>20190610</v>
      </c>
      <c r="B2537" s="28">
        <v>1.8236568145160802E-2</v>
      </c>
      <c r="C2537" s="28">
        <v>9.4022343172354694E-3</v>
      </c>
      <c r="D2537" s="28">
        <v>1.81496551488987E-2</v>
      </c>
      <c r="E2537" s="28">
        <v>1.5600171952561699E-2</v>
      </c>
      <c r="F2537" s="28">
        <v>1.12590334017153E-2</v>
      </c>
      <c r="G2537" s="28">
        <v>1.09968021503656E-2</v>
      </c>
    </row>
    <row r="2538" spans="1:7" x14ac:dyDescent="0.3">
      <c r="A2538" s="3">
        <v>20190611</v>
      </c>
      <c r="B2538" s="28">
        <v>3.42146277244934E-2</v>
      </c>
      <c r="C2538" s="28">
        <v>3.12076992413487E-2</v>
      </c>
      <c r="D2538" s="28">
        <v>3.32442684683147E-2</v>
      </c>
      <c r="E2538" s="28">
        <v>4.2028704596464198E-2</v>
      </c>
      <c r="F2538" s="28">
        <v>2.59724650925926E-2</v>
      </c>
      <c r="G2538" s="28">
        <v>3.4289829501749199E-2</v>
      </c>
    </row>
    <row r="2539" spans="1:7" x14ac:dyDescent="0.3">
      <c r="A2539" s="3">
        <v>20190612</v>
      </c>
      <c r="B2539" s="28">
        <v>-8.6560109815484003E-3</v>
      </c>
      <c r="C2539" s="28">
        <v>-5.1485021363532699E-3</v>
      </c>
      <c r="D2539" s="28">
        <v>-6.77212043175969E-3</v>
      </c>
      <c r="E2539" s="28">
        <v>-1.00586050309472E-2</v>
      </c>
      <c r="F2539" s="28">
        <v>-7.5220393639454097E-3</v>
      </c>
      <c r="G2539" s="28">
        <v>-5.4350671177616303E-3</v>
      </c>
    </row>
    <row r="2540" spans="1:7" x14ac:dyDescent="0.3">
      <c r="A2540" s="3">
        <v>20190613</v>
      </c>
      <c r="B2540" s="28">
        <v>1.4710090944707E-3</v>
      </c>
      <c r="C2540" s="28">
        <v>4.06261690718059E-3</v>
      </c>
      <c r="D2540" s="28">
        <v>-2.1589274189284099E-3</v>
      </c>
      <c r="E2540" s="28">
        <v>-5.7044662945931104E-3</v>
      </c>
      <c r="F2540" s="28">
        <v>-3.7127982079853701E-4</v>
      </c>
      <c r="G2540" s="28">
        <v>1.2148393928292599E-3</v>
      </c>
    </row>
    <row r="2541" spans="1:7" x14ac:dyDescent="0.3">
      <c r="A2541" s="3">
        <v>20190614</v>
      </c>
      <c r="B2541" s="28">
        <v>-1.7767477872868E-2</v>
      </c>
      <c r="C2541" s="28">
        <v>-3.5131326081974299E-3</v>
      </c>
      <c r="D2541" s="28">
        <v>-1.6023005677058898E-2</v>
      </c>
      <c r="E2541" s="28">
        <v>-5.6771630716908597E-3</v>
      </c>
      <c r="F2541" s="28">
        <v>-6.4754167947705804E-3</v>
      </c>
      <c r="G2541" s="28">
        <v>-1.13275096642974E-2</v>
      </c>
    </row>
    <row r="2542" spans="1:7" x14ac:dyDescent="0.3">
      <c r="A2542" s="3">
        <v>20190617</v>
      </c>
      <c r="B2542" s="28">
        <v>-5.4494849311871301E-3</v>
      </c>
      <c r="C2542" s="28">
        <v>4.2667373181484204E-3</v>
      </c>
      <c r="D2542" s="28">
        <v>-4.4638552847460202E-3</v>
      </c>
      <c r="E2542" s="28">
        <v>-5.2542640696972001E-3</v>
      </c>
      <c r="F2542" s="28">
        <v>2.89989832979654E-3</v>
      </c>
      <c r="G2542" s="28">
        <v>-3.50872311472017E-6</v>
      </c>
    </row>
    <row r="2543" spans="1:7" x14ac:dyDescent="0.3">
      <c r="A2543" s="3">
        <v>20190618</v>
      </c>
      <c r="B2543" s="28">
        <v>3.2549051414554799E-3</v>
      </c>
      <c r="C2543" s="28">
        <v>4.1850128421326502E-3</v>
      </c>
      <c r="D2543" s="28">
        <v>-1.26332894279347E-3</v>
      </c>
      <c r="E2543" s="28">
        <v>4.1805327535867198E-3</v>
      </c>
      <c r="F2543" s="28">
        <v>3.4909541192124599E-3</v>
      </c>
      <c r="G2543" s="28">
        <v>-1.5608539927653201E-3</v>
      </c>
    </row>
    <row r="2544" spans="1:7" x14ac:dyDescent="0.3">
      <c r="A2544" s="3">
        <v>20190619</v>
      </c>
      <c r="B2544" s="28">
        <v>2.3149046403872602E-2</v>
      </c>
      <c r="C2544" s="28">
        <v>1.4836451062566499E-2</v>
      </c>
      <c r="D2544" s="28">
        <v>1.97259748383262E-2</v>
      </c>
      <c r="E2544" s="28">
        <v>1.3622892568148E-2</v>
      </c>
      <c r="F2544" s="28">
        <v>1.6250031300830602E-2</v>
      </c>
      <c r="G2544" s="28">
        <v>1.12553393746118E-2</v>
      </c>
    </row>
    <row r="2545" spans="1:7" x14ac:dyDescent="0.3">
      <c r="A2545" s="3">
        <v>20190620</v>
      </c>
      <c r="B2545" s="28">
        <v>2.0578580814440101E-2</v>
      </c>
      <c r="C2545" s="28">
        <v>1.9263104646069399E-2</v>
      </c>
      <c r="D2545" s="28">
        <v>2.0146729640972201E-2</v>
      </c>
      <c r="E2545" s="28">
        <v>3.22089049567027E-2</v>
      </c>
      <c r="F2545" s="28">
        <v>3.8868496004493901E-2</v>
      </c>
      <c r="G2545" s="28">
        <v>2.0224855159635301E-2</v>
      </c>
    </row>
    <row r="2546" spans="1:7" x14ac:dyDescent="0.3">
      <c r="A2546" s="3">
        <v>20190621</v>
      </c>
      <c r="B2546" s="28">
        <v>1.8867267390377199E-2</v>
      </c>
      <c r="C2546" s="28">
        <v>7.2423651211374496E-3</v>
      </c>
      <c r="D2546" s="28">
        <v>1.45220933904127E-2</v>
      </c>
      <c r="E2546" s="28">
        <v>-3.1365875559579998E-3</v>
      </c>
      <c r="F2546" s="28">
        <v>-8.3121205902070001E-4</v>
      </c>
      <c r="G2546" s="28">
        <v>8.7782474654754198E-3</v>
      </c>
    </row>
    <row r="2547" spans="1:7" x14ac:dyDescent="0.3">
      <c r="A2547" s="3">
        <v>20190624</v>
      </c>
      <c r="B2547" s="28">
        <v>-5.0445355055674804E-3</v>
      </c>
      <c r="C2547" s="28">
        <v>4.0027088568581502E-3</v>
      </c>
      <c r="D2547" s="28">
        <v>-4.2448584970754596E-3</v>
      </c>
      <c r="E2547" s="28">
        <v>9.7190217148399698E-3</v>
      </c>
      <c r="F2547" s="28">
        <v>1.1270092165295599E-3</v>
      </c>
      <c r="G2547" s="28">
        <v>3.5469572475304001E-3</v>
      </c>
    </row>
    <row r="2548" spans="1:7" x14ac:dyDescent="0.3">
      <c r="A2548" s="3">
        <v>20190625</v>
      </c>
      <c r="B2548" s="28">
        <v>-1.0750108518615799E-2</v>
      </c>
      <c r="C2548" s="28">
        <v>-2.8909771255045901E-3</v>
      </c>
      <c r="D2548" s="28">
        <v>-1.05527974970024E-2</v>
      </c>
      <c r="E2548" s="28">
        <v>-5.9339421541205204E-3</v>
      </c>
      <c r="F2548" s="28">
        <v>-1.44088336788706E-2</v>
      </c>
      <c r="G2548" s="28">
        <v>-7.5499539982258196E-3</v>
      </c>
    </row>
    <row r="2549" spans="1:7" x14ac:dyDescent="0.3">
      <c r="A2549" s="3">
        <v>20190626</v>
      </c>
      <c r="B2549" s="28">
        <v>6.2581539509024599E-3</v>
      </c>
      <c r="C2549" s="28">
        <v>1.26931673997188E-2</v>
      </c>
      <c r="D2549" s="28">
        <v>5.9339056617410402E-3</v>
      </c>
      <c r="E2549" s="28">
        <v>-3.90921982417192E-4</v>
      </c>
      <c r="F2549" s="28">
        <v>-6.6946841098178998E-3</v>
      </c>
      <c r="G2549" s="28">
        <v>-1.93611048213864E-3</v>
      </c>
    </row>
    <row r="2550" spans="1:7" x14ac:dyDescent="0.3">
      <c r="A2550" s="3">
        <v>20190627</v>
      </c>
      <c r="B2550" s="28">
        <v>1.7651139305152001E-2</v>
      </c>
      <c r="C2550" s="28">
        <v>9.8256896378519504E-3</v>
      </c>
      <c r="D2550" s="28">
        <v>1.43156271921243E-2</v>
      </c>
      <c r="E2550" s="28">
        <v>1.51280313080087E-2</v>
      </c>
      <c r="F2550" s="28">
        <v>1.1830530153775399E-2</v>
      </c>
      <c r="G2550" s="28">
        <v>6.2614887386797198E-3</v>
      </c>
    </row>
    <row r="2551" spans="1:7" x14ac:dyDescent="0.3">
      <c r="A2551" s="3">
        <v>20190628</v>
      </c>
      <c r="B2551" s="28">
        <v>-8.3555146054218304E-3</v>
      </c>
      <c r="C2551" s="28">
        <v>-5.4209156298520604E-3</v>
      </c>
      <c r="D2551" s="28">
        <v>-6.7720794287032303E-3</v>
      </c>
      <c r="E2551" s="28">
        <v>1.1667260568753301E-3</v>
      </c>
      <c r="F2551" s="28">
        <v>-2.0688206319693101E-3</v>
      </c>
      <c r="G2551" s="28">
        <v>-5.1483241501291297E-3</v>
      </c>
    </row>
    <row r="2552" spans="1:7" x14ac:dyDescent="0.3">
      <c r="A2552" s="3">
        <v>20190701</v>
      </c>
      <c r="B2552" s="28">
        <v>4.9006862241255202E-2</v>
      </c>
      <c r="C2552" s="28">
        <v>2.9472902204341799E-2</v>
      </c>
      <c r="D2552" s="28">
        <v>4.2018893613063199E-2</v>
      </c>
      <c r="E2552" s="28">
        <v>4.2748145033414002E-2</v>
      </c>
      <c r="F2552" s="28">
        <v>2.2062141148338401E-2</v>
      </c>
      <c r="G2552" s="28">
        <v>2.0690860046444999E-2</v>
      </c>
    </row>
    <row r="2553" spans="1:7" x14ac:dyDescent="0.3">
      <c r="A2553" s="3">
        <v>20190702</v>
      </c>
      <c r="B2553" s="28">
        <v>-7.1747061500032202E-3</v>
      </c>
      <c r="C2553" s="28">
        <v>1.10260174751627E-2</v>
      </c>
      <c r="D2553" s="28">
        <v>-1.51972935078134E-3</v>
      </c>
      <c r="E2553" s="28">
        <v>2.4460503799000801E-3</v>
      </c>
      <c r="F2553" s="28">
        <v>-2.9330847106643402E-3</v>
      </c>
      <c r="G2553" s="28">
        <v>1.3982628181007499E-4</v>
      </c>
    </row>
    <row r="2554" spans="1:7" x14ac:dyDescent="0.3">
      <c r="A2554" s="3">
        <v>20190703</v>
      </c>
      <c r="B2554" s="28">
        <v>-1.4856408521926099E-2</v>
      </c>
      <c r="C2554" s="28">
        <v>-1.4274282488254899E-2</v>
      </c>
      <c r="D2554" s="28">
        <v>-7.1557938797030402E-3</v>
      </c>
      <c r="E2554" s="28">
        <v>-2.0780711923246601E-2</v>
      </c>
      <c r="F2554" s="28">
        <v>-4.9967383995656199E-3</v>
      </c>
      <c r="G2554" s="28">
        <v>-6.0648113349638204E-3</v>
      </c>
    </row>
    <row r="2555" spans="1:7" x14ac:dyDescent="0.3">
      <c r="A2555" s="3">
        <v>20190704</v>
      </c>
      <c r="B2555" s="28">
        <v>-5.6657602096810396E-3</v>
      </c>
      <c r="C2555" s="28">
        <v>-1.4938234562728201E-2</v>
      </c>
      <c r="D2555" s="28">
        <v>-3.6382061879453899E-3</v>
      </c>
      <c r="E2555" s="28">
        <v>-1.1604590763121401E-2</v>
      </c>
      <c r="F2555" s="28">
        <v>-1.25251298723775E-3</v>
      </c>
      <c r="G2555" s="28">
        <v>-7.1291741419008195E-4</v>
      </c>
    </row>
    <row r="2556" spans="1:7" x14ac:dyDescent="0.3">
      <c r="A2556" s="3">
        <v>20190705</v>
      </c>
      <c r="B2556" s="28">
        <v>3.9249503471840202E-3</v>
      </c>
      <c r="C2556" s="28">
        <v>1.49695695284919E-2</v>
      </c>
      <c r="D2556" s="28">
        <v>2.0246956640752799E-4</v>
      </c>
      <c r="E2556" s="28">
        <v>1.8999208197691599E-2</v>
      </c>
      <c r="F2556" s="28">
        <v>2.76595637926901E-4</v>
      </c>
      <c r="G2556" s="28">
        <v>2.3328802878552001E-4</v>
      </c>
    </row>
    <row r="2557" spans="1:7" x14ac:dyDescent="0.3">
      <c r="A2557" s="3">
        <v>20190708</v>
      </c>
      <c r="B2557" s="28">
        <v>-3.5104575245061699E-2</v>
      </c>
      <c r="C2557" s="28">
        <v>-2.3708839977971699E-2</v>
      </c>
      <c r="D2557" s="28">
        <v>-3.1620586725723002E-2</v>
      </c>
      <c r="E2557" s="28">
        <v>-1.9024139487399901E-2</v>
      </c>
      <c r="F2557" s="28">
        <v>-2.2564604173828901E-2</v>
      </c>
      <c r="G2557" s="28">
        <v>-3.0736766047416701E-2</v>
      </c>
    </row>
    <row r="2558" spans="1:7" x14ac:dyDescent="0.3">
      <c r="A2558" s="3">
        <v>20190709</v>
      </c>
      <c r="B2558" s="28">
        <v>-1.38233651184443E-3</v>
      </c>
      <c r="C2558" s="28">
        <v>-9.6386776572970705E-4</v>
      </c>
      <c r="D2558" s="28">
        <v>2.90651041223147E-3</v>
      </c>
      <c r="E2558" s="28">
        <v>-2.8141424286780201E-3</v>
      </c>
      <c r="F2558" s="28">
        <v>-2.5754949070882099E-3</v>
      </c>
      <c r="G2558" s="28">
        <v>4.8221279974298699E-4</v>
      </c>
    </row>
    <row r="2559" spans="1:7" x14ac:dyDescent="0.3">
      <c r="A2559" s="3">
        <v>20190710</v>
      </c>
      <c r="B2559" s="28">
        <v>-1.19290773451906E-4</v>
      </c>
      <c r="C2559" s="28">
        <v>2.67751783019651E-3</v>
      </c>
      <c r="D2559" s="28">
        <v>-1.1972753045857601E-3</v>
      </c>
      <c r="E2559" s="28">
        <v>2.6405854559474898E-3</v>
      </c>
      <c r="F2559" s="28">
        <v>-2.2566812872166701E-3</v>
      </c>
      <c r="G2559" s="28">
        <v>-7.8402223136142708E-3</v>
      </c>
    </row>
    <row r="2560" spans="1:7" x14ac:dyDescent="0.3">
      <c r="A2560" s="3">
        <v>20190711</v>
      </c>
      <c r="B2560" s="28">
        <v>-2.5306800429037899E-3</v>
      </c>
      <c r="C2560" s="28">
        <v>1.2995441239762699E-3</v>
      </c>
      <c r="D2560" s="28">
        <v>-2.44243175496907E-3</v>
      </c>
      <c r="E2560" s="28">
        <v>-2.7173338698881998E-3</v>
      </c>
      <c r="F2560" s="28">
        <v>2.65965515273188E-3</v>
      </c>
      <c r="G2560" s="28">
        <v>1.0617705164536399E-3</v>
      </c>
    </row>
    <row r="2561" spans="1:7" x14ac:dyDescent="0.3">
      <c r="A2561" s="3">
        <v>20190712</v>
      </c>
      <c r="B2561" s="28">
        <v>2.4415176919348898E-3</v>
      </c>
      <c r="C2561" s="28">
        <v>5.6627499529093503E-3</v>
      </c>
      <c r="D2561" s="28">
        <v>2.0065626349736101E-3</v>
      </c>
      <c r="E2561" s="28">
        <v>6.8913263717182999E-3</v>
      </c>
      <c r="F2561" s="28">
        <v>1.13867947388306E-2</v>
      </c>
      <c r="G2561" s="28">
        <v>6.1829702031917996E-3</v>
      </c>
    </row>
    <row r="2562" spans="1:7" x14ac:dyDescent="0.3">
      <c r="A2562" s="3">
        <v>20190715</v>
      </c>
      <c r="B2562" s="28">
        <v>1.6294441496253999E-2</v>
      </c>
      <c r="C2562" s="28">
        <v>3.7252523232944399E-3</v>
      </c>
      <c r="D2562" s="28">
        <v>1.6281748345379501E-2</v>
      </c>
      <c r="E2562" s="28">
        <v>-1.8555915418602699E-3</v>
      </c>
      <c r="F2562" s="28">
        <v>2.2071469321437499E-3</v>
      </c>
      <c r="G2562" s="28">
        <v>8.2523205161708704E-3</v>
      </c>
    </row>
    <row r="2563" spans="1:7" x14ac:dyDescent="0.3">
      <c r="A2563" s="3">
        <v>20190716</v>
      </c>
      <c r="B2563" s="28">
        <v>2.6367763530595598E-3</v>
      </c>
      <c r="C2563" s="28">
        <v>-4.2758111402833197E-3</v>
      </c>
      <c r="D2563" s="28">
        <v>2.52369351003636E-3</v>
      </c>
      <c r="E2563" s="28">
        <v>-1.31465871029346E-2</v>
      </c>
      <c r="F2563" s="28">
        <v>-2.9172049280358401E-3</v>
      </c>
      <c r="G2563" s="28">
        <v>8.9317564078157598E-4</v>
      </c>
    </row>
    <row r="2564" spans="1:7" x14ac:dyDescent="0.3">
      <c r="A2564" s="3">
        <v>20190717</v>
      </c>
      <c r="B2564" s="28">
        <v>4.0575145282667601E-3</v>
      </c>
      <c r="C2564" s="28">
        <v>-4.06682061513392E-3</v>
      </c>
      <c r="D2564" s="28">
        <v>6.1187202225216003E-3</v>
      </c>
      <c r="E2564" s="28">
        <v>-3.56588874083833E-3</v>
      </c>
      <c r="F2564" s="28">
        <v>-1.38795080372799E-3</v>
      </c>
      <c r="G2564" s="28">
        <v>4.5875443575298699E-4</v>
      </c>
    </row>
    <row r="2565" spans="1:7" x14ac:dyDescent="0.3">
      <c r="A2565" s="3">
        <v>20190718</v>
      </c>
      <c r="B2565" s="28">
        <v>-2.3259659132894399E-2</v>
      </c>
      <c r="C2565" s="28">
        <v>-1.4362692291570099E-2</v>
      </c>
      <c r="D2565" s="28">
        <v>-2.03291819903243E-2</v>
      </c>
      <c r="E2565" s="28">
        <v>-1.1535867447347701E-2</v>
      </c>
      <c r="F2565" s="28">
        <v>-5.3122328130542603E-3</v>
      </c>
      <c r="G2565" s="28">
        <v>-1.08102824880253E-2</v>
      </c>
    </row>
    <row r="2566" spans="1:7" x14ac:dyDescent="0.3">
      <c r="A2566" s="3">
        <v>20190719</v>
      </c>
      <c r="B2566" s="28">
        <v>2.8654677728625799E-3</v>
      </c>
      <c r="C2566" s="28">
        <v>6.7282838674091196E-4</v>
      </c>
      <c r="D2566" s="28">
        <v>4.32817892693839E-3</v>
      </c>
      <c r="E2566" s="28">
        <v>4.9451388142438997E-3</v>
      </c>
      <c r="F2566" s="28">
        <v>1.7536519229784501E-2</v>
      </c>
      <c r="G2566" s="28">
        <v>8.4735724399418299E-3</v>
      </c>
    </row>
    <row r="2567" spans="1:7" x14ac:dyDescent="0.3">
      <c r="A2567" s="3">
        <v>20190722</v>
      </c>
      <c r="B2567" s="28">
        <v>-1.2208680684979699E-2</v>
      </c>
      <c r="C2567" s="28">
        <v>-8.5205316468195801E-3</v>
      </c>
      <c r="D2567" s="28">
        <v>-1.1471095613699699E-2</v>
      </c>
      <c r="E2567" s="28">
        <v>-3.79122874518117E-3</v>
      </c>
      <c r="F2567" s="28">
        <v>-8.4216203817511701E-3</v>
      </c>
      <c r="G2567" s="28">
        <v>-1.6050430216099101E-2</v>
      </c>
    </row>
    <row r="2568" spans="1:7" x14ac:dyDescent="0.3">
      <c r="A2568" s="3">
        <v>20190723</v>
      </c>
      <c r="B2568" s="28">
        <v>1.6298552877873601E-2</v>
      </c>
      <c r="C2568" s="28">
        <v>6.5477960158694098E-3</v>
      </c>
      <c r="D2568" s="28">
        <v>1.4375231034205601E-2</v>
      </c>
      <c r="E2568" s="28">
        <v>-2.3435712021338999E-3</v>
      </c>
      <c r="F2568" s="28">
        <v>-1.19205016248376E-3</v>
      </c>
      <c r="G2568" s="28">
        <v>7.1881297476283201E-3</v>
      </c>
    </row>
    <row r="2569" spans="1:7" x14ac:dyDescent="0.3">
      <c r="A2569" s="3">
        <v>20190724</v>
      </c>
      <c r="B2569" s="28">
        <v>2.01039130366732E-2</v>
      </c>
      <c r="C2569" s="28">
        <v>7.3754957673023399E-3</v>
      </c>
      <c r="D2569" s="28">
        <v>1.7614328574626699E-2</v>
      </c>
      <c r="E2569" s="28">
        <v>2.68153878038926E-3</v>
      </c>
      <c r="F2569" s="28">
        <v>8.1885262457697394E-3</v>
      </c>
      <c r="G2569" s="28">
        <v>8.2555767892468108E-3</v>
      </c>
    </row>
    <row r="2570" spans="1:7" x14ac:dyDescent="0.3">
      <c r="A2570" s="3">
        <v>20190725</v>
      </c>
      <c r="B2570" s="28">
        <v>1.7196620135141401E-2</v>
      </c>
      <c r="C2570" s="28">
        <v>3.9030407682194498E-3</v>
      </c>
      <c r="D2570" s="28">
        <v>1.5212681462904601E-2</v>
      </c>
      <c r="E2570" s="28">
        <v>8.5184131096223206E-3</v>
      </c>
      <c r="F2570" s="28">
        <v>8.6252282560643993E-3</v>
      </c>
      <c r="G2570" s="28">
        <v>9.7452665048865402E-4</v>
      </c>
    </row>
    <row r="2571" spans="1:7" x14ac:dyDescent="0.3">
      <c r="A2571" s="3">
        <v>20190726</v>
      </c>
      <c r="B2571" s="28">
        <v>2.9777685340855501E-3</v>
      </c>
      <c r="C2571" s="28">
        <v>5.1398447321573202E-3</v>
      </c>
      <c r="D2571" s="28">
        <v>6.4583020692904102E-3</v>
      </c>
      <c r="E2571" s="28">
        <v>6.9673855025201498E-4</v>
      </c>
      <c r="F2571" s="28">
        <v>3.5969418872750501E-4</v>
      </c>
      <c r="G2571" s="28">
        <v>5.50519955767074E-3</v>
      </c>
    </row>
    <row r="2572" spans="1:7" x14ac:dyDescent="0.3">
      <c r="A2572" s="3">
        <v>20190729</v>
      </c>
      <c r="B2572" s="28">
        <v>3.4989476562264999E-3</v>
      </c>
      <c r="C2572" s="28">
        <v>-6.83972879549737E-3</v>
      </c>
      <c r="D2572" s="28">
        <v>2.4499082689218299E-3</v>
      </c>
      <c r="E2572" s="28">
        <v>6.3211419531859596E-3</v>
      </c>
      <c r="F2572" s="28">
        <v>-6.0635369064337202E-3</v>
      </c>
      <c r="G2572" s="28">
        <v>-2.2213816171155398E-3</v>
      </c>
    </row>
    <row r="2573" spans="1:7" x14ac:dyDescent="0.3">
      <c r="A2573" s="3">
        <v>20190730</v>
      </c>
      <c r="B2573" s="28">
        <v>-2.1459316090032001E-3</v>
      </c>
      <c r="C2573" s="28">
        <v>5.7343229445582199E-3</v>
      </c>
      <c r="D2573" s="28">
        <v>-2.66737784019578E-3</v>
      </c>
      <c r="E2573" s="28">
        <v>2.9071448355763099E-3</v>
      </c>
      <c r="F2573" s="28">
        <v>7.1372110503757002E-3</v>
      </c>
      <c r="G2573" s="28">
        <v>3.8856220296604399E-3</v>
      </c>
    </row>
    <row r="2574" spans="1:7" x14ac:dyDescent="0.3">
      <c r="A2574" s="3">
        <v>20190731</v>
      </c>
      <c r="B2574" s="28">
        <v>-1.1259679392166301E-3</v>
      </c>
      <c r="C2574" s="28">
        <v>-4.4080392636970701E-3</v>
      </c>
      <c r="D2574" s="28">
        <v>-3.2069439435513502E-3</v>
      </c>
      <c r="E2574" s="28">
        <v>-9.0372723975284206E-3</v>
      </c>
      <c r="F2574" s="28">
        <v>-1.2687376516252E-2</v>
      </c>
      <c r="G2574" s="28">
        <v>-5.8953722920149602E-3</v>
      </c>
    </row>
    <row r="2575" spans="1:7" x14ac:dyDescent="0.3">
      <c r="A2575" s="3">
        <v>20190801</v>
      </c>
      <c r="B2575" s="28">
        <v>-5.4463459657791797E-3</v>
      </c>
      <c r="C2575" s="28">
        <v>-7.9149695042610296E-3</v>
      </c>
      <c r="D2575" s="28">
        <v>-5.8743270366554698E-3</v>
      </c>
      <c r="E2575" s="28">
        <v>-1.2338271944277999E-2</v>
      </c>
      <c r="F2575" s="28">
        <v>-1.02305792343944E-2</v>
      </c>
      <c r="G2575" s="28">
        <v>-7.6561384386466501E-3</v>
      </c>
    </row>
    <row r="2576" spans="1:7" x14ac:dyDescent="0.3">
      <c r="A2576" s="3">
        <v>20190802</v>
      </c>
      <c r="B2576" s="28">
        <v>-2.0017641073977702E-2</v>
      </c>
      <c r="C2576" s="28">
        <v>-8.2299232590904905E-3</v>
      </c>
      <c r="D2576" s="28">
        <v>-2.1853908857838601E-2</v>
      </c>
      <c r="E2576" s="28">
        <v>-8.6085677426782792E-3</v>
      </c>
      <c r="F2576" s="28">
        <v>-1.7325022412730502E-2</v>
      </c>
      <c r="G2576" s="28">
        <v>-1.2841564531786301E-2</v>
      </c>
    </row>
    <row r="2577" spans="1:7" x14ac:dyDescent="0.3">
      <c r="A2577" s="3">
        <v>20190805</v>
      </c>
      <c r="B2577" s="28">
        <v>-1.6149533638557201E-2</v>
      </c>
      <c r="C2577" s="28">
        <v>-1.9502599054891601E-2</v>
      </c>
      <c r="D2577" s="28">
        <v>-1.6960253110045599E-2</v>
      </c>
      <c r="E2577" s="28">
        <v>-1.5848515573966999E-2</v>
      </c>
      <c r="F2577" s="28">
        <v>-1.9883364248940501E-2</v>
      </c>
      <c r="G2577" s="28">
        <v>-1.49832675008279E-2</v>
      </c>
    </row>
    <row r="2578" spans="1:7" x14ac:dyDescent="0.3">
      <c r="A2578" s="3">
        <v>20190806</v>
      </c>
      <c r="B2578" s="28">
        <v>-1.8700423339976499E-2</v>
      </c>
      <c r="C2578" s="28">
        <v>-7.0666959121377304E-3</v>
      </c>
      <c r="D2578" s="28">
        <v>-1.7786056273537399E-2</v>
      </c>
      <c r="E2578" s="28">
        <v>-8.5439516804682192E-3</v>
      </c>
      <c r="F2578" s="28">
        <v>-7.4474297932214401E-3</v>
      </c>
      <c r="G2578" s="28">
        <v>-2.12615148289899E-2</v>
      </c>
    </row>
    <row r="2579" spans="1:7" x14ac:dyDescent="0.3">
      <c r="A2579" s="3">
        <v>20190807</v>
      </c>
      <c r="B2579" s="28">
        <v>-8.9023370141618E-3</v>
      </c>
      <c r="C2579" s="28">
        <v>6.1293160717333598E-3</v>
      </c>
      <c r="D2579" s="28">
        <v>-8.7417220303209198E-3</v>
      </c>
      <c r="E2579" s="28">
        <v>-5.1258365624482199E-3</v>
      </c>
      <c r="F2579" s="28">
        <v>-6.2440179126642898E-3</v>
      </c>
      <c r="G2579" s="28">
        <v>-7.8179192487271305E-5</v>
      </c>
    </row>
    <row r="2580" spans="1:7" x14ac:dyDescent="0.3">
      <c r="A2580" s="3">
        <v>20190808</v>
      </c>
      <c r="B2580" s="28">
        <v>1.5173278332754401E-2</v>
      </c>
      <c r="C2580" s="28">
        <v>1.5316748012170501E-2</v>
      </c>
      <c r="D2580" s="28">
        <v>1.67705585143628E-2</v>
      </c>
      <c r="E2580" s="28">
        <v>1.44502715302371E-2</v>
      </c>
      <c r="F2580" s="28">
        <v>1.2676441054914001E-2</v>
      </c>
      <c r="G2580" s="28">
        <v>6.1393900893798601E-3</v>
      </c>
    </row>
    <row r="2581" spans="1:7" x14ac:dyDescent="0.3">
      <c r="A2581" s="3">
        <v>20190809</v>
      </c>
      <c r="B2581" s="28">
        <v>-1.5831747296715101E-2</v>
      </c>
      <c r="C2581" s="28">
        <v>-2.0042298996348598E-3</v>
      </c>
      <c r="D2581" s="28">
        <v>-1.6053994074367701E-2</v>
      </c>
      <c r="E2581" s="28">
        <v>-1.39096495677708E-2</v>
      </c>
      <c r="F2581" s="28">
        <v>-6.0205909306850804E-3</v>
      </c>
      <c r="G2581" s="28">
        <v>-1.07254209485759E-2</v>
      </c>
    </row>
    <row r="2582" spans="1:7" x14ac:dyDescent="0.3">
      <c r="A2582" s="3">
        <v>20190812</v>
      </c>
      <c r="B2582" s="28">
        <v>3.44914840794509E-2</v>
      </c>
      <c r="C2582" s="28">
        <v>1.3216643963107601E-2</v>
      </c>
      <c r="D2582" s="28">
        <v>3.0066548420135199E-2</v>
      </c>
      <c r="E2582" s="28">
        <v>2.1639563649322902E-2</v>
      </c>
      <c r="F2582" s="28">
        <v>1.76099304893459E-2</v>
      </c>
      <c r="G2582" s="28">
        <v>1.02063060297896E-2</v>
      </c>
    </row>
    <row r="2583" spans="1:7" x14ac:dyDescent="0.3">
      <c r="A2583" s="3">
        <v>20190813</v>
      </c>
      <c r="B2583" s="28">
        <v>-8.7938307234539399E-3</v>
      </c>
      <c r="C2583" s="28">
        <v>-7.1538576015942805E-4</v>
      </c>
      <c r="D2583" s="28">
        <v>-9.0638628523126499E-3</v>
      </c>
      <c r="E2583" s="28">
        <v>-2.4609750655568102E-3</v>
      </c>
      <c r="F2583" s="28">
        <v>-1.30628819681136E-2</v>
      </c>
      <c r="G2583" s="28">
        <v>-5.4462045420774902E-3</v>
      </c>
    </row>
    <row r="2584" spans="1:7" x14ac:dyDescent="0.3">
      <c r="A2584" s="3">
        <v>20190814</v>
      </c>
      <c r="B2584" s="28">
        <v>9.7842414586115003E-3</v>
      </c>
      <c r="C2584" s="28">
        <v>1.47361404081079E-2</v>
      </c>
      <c r="D2584" s="28">
        <v>8.2994412682407797E-3</v>
      </c>
      <c r="E2584" s="28">
        <v>1.2672539483265801E-2</v>
      </c>
      <c r="F2584" s="28">
        <v>-7.4453755026054099E-4</v>
      </c>
      <c r="G2584" s="28">
        <v>1.89284144722168E-3</v>
      </c>
    </row>
    <row r="2585" spans="1:7" x14ac:dyDescent="0.3">
      <c r="A2585" s="3">
        <v>20190815</v>
      </c>
      <c r="B2585" s="28">
        <v>1.5435240673820599E-2</v>
      </c>
      <c r="C2585" s="28">
        <v>7.0564849803586901E-3</v>
      </c>
      <c r="D2585" s="28">
        <v>1.0245165149294E-2</v>
      </c>
      <c r="E2585" s="28">
        <v>-2.3293839814201899E-3</v>
      </c>
      <c r="F2585" s="28">
        <v>3.9200534881919796E-3</v>
      </c>
      <c r="G2585" s="28">
        <v>-3.0071597523214098E-4</v>
      </c>
    </row>
    <row r="2586" spans="1:7" x14ac:dyDescent="0.3">
      <c r="A2586" s="3">
        <v>20190816</v>
      </c>
      <c r="B2586" s="28">
        <v>6.9667153085603501E-3</v>
      </c>
      <c r="C2586" s="28">
        <v>8.4211582304494405E-3</v>
      </c>
      <c r="D2586" s="28">
        <v>1.88428421434606E-3</v>
      </c>
      <c r="E2586" s="28">
        <v>1.25424533314059E-2</v>
      </c>
      <c r="F2586" s="28">
        <v>2.2203908596127799E-3</v>
      </c>
      <c r="G2586" s="28">
        <v>-1.3240206488885199E-4</v>
      </c>
    </row>
    <row r="2587" spans="1:7" x14ac:dyDescent="0.3">
      <c r="A2587" s="3">
        <v>20190819</v>
      </c>
      <c r="B2587" s="28">
        <v>3.9851207312820498E-2</v>
      </c>
      <c r="C2587" s="28">
        <v>2.2514345305729901E-2</v>
      </c>
      <c r="D2587" s="28">
        <v>3.3457946117006497E-2</v>
      </c>
      <c r="E2587" s="28">
        <v>1.23453103858597E-2</v>
      </c>
      <c r="F2587" s="28">
        <v>2.4118703099837598E-2</v>
      </c>
      <c r="G2587" s="28">
        <v>2.3793245941159599E-2</v>
      </c>
    </row>
    <row r="2588" spans="1:7" x14ac:dyDescent="0.3">
      <c r="A2588" s="3">
        <v>20190820</v>
      </c>
      <c r="B2588" s="28">
        <v>-1.4864524548165001E-3</v>
      </c>
      <c r="C2588" s="28">
        <v>-2.85278989976434E-3</v>
      </c>
      <c r="D2588" s="28">
        <v>3.0969573808685397E-4</v>
      </c>
      <c r="E2588" s="28">
        <v>4.8489500674301399E-3</v>
      </c>
      <c r="F2588" s="28">
        <v>-3.2138108655793002E-3</v>
      </c>
      <c r="G2588" s="28">
        <v>1.55610757084451E-3</v>
      </c>
    </row>
    <row r="2589" spans="1:7" x14ac:dyDescent="0.3">
      <c r="A2589" s="3">
        <v>20190821</v>
      </c>
      <c r="B2589" s="28">
        <v>5.4353484299569602E-3</v>
      </c>
      <c r="C2589" s="28">
        <v>-5.5977475786363898E-3</v>
      </c>
      <c r="D2589" s="28">
        <v>2.14274938613606E-3</v>
      </c>
      <c r="E2589" s="28">
        <v>-1.7906710148105E-3</v>
      </c>
      <c r="F2589" s="28">
        <v>-1.5866552741756201E-3</v>
      </c>
      <c r="G2589" s="28">
        <v>8.70707813304481E-5</v>
      </c>
    </row>
    <row r="2590" spans="1:7" x14ac:dyDescent="0.3">
      <c r="A2590" s="3">
        <v>20190822</v>
      </c>
      <c r="B2590" s="28">
        <v>-7.4423213529906405E-5</v>
      </c>
      <c r="C2590" s="28">
        <v>1.0194484385652699E-2</v>
      </c>
      <c r="D2590" s="28">
        <v>-7.0333771134781101E-4</v>
      </c>
      <c r="E2590" s="28">
        <v>1.51604541470255E-2</v>
      </c>
      <c r="F2590" s="28">
        <v>-1.039694216646E-3</v>
      </c>
      <c r="G2590" s="28">
        <v>-3.69580443383869E-4</v>
      </c>
    </row>
    <row r="2591" spans="1:7" x14ac:dyDescent="0.3">
      <c r="A2591" s="3">
        <v>20190823</v>
      </c>
      <c r="B2591" s="28">
        <v>1.8679680335119101E-3</v>
      </c>
      <c r="C2591" s="28">
        <v>2.5350452561419001E-2</v>
      </c>
      <c r="D2591" s="28">
        <v>3.5005658413324601E-3</v>
      </c>
      <c r="E2591" s="28">
        <v>6.3267667917687601E-3</v>
      </c>
      <c r="F2591" s="28">
        <v>8.4120911132618895E-3</v>
      </c>
      <c r="G2591" s="28">
        <v>1.1130953663844E-3</v>
      </c>
    </row>
    <row r="2592" spans="1:7" x14ac:dyDescent="0.3">
      <c r="A2592" s="3">
        <v>20190826</v>
      </c>
      <c r="B2592" s="28">
        <v>-9.79838142000675E-3</v>
      </c>
      <c r="C2592" s="28">
        <v>7.1927367724886997E-3</v>
      </c>
      <c r="D2592" s="28">
        <v>-1.1905436830398399E-2</v>
      </c>
      <c r="E2592" s="28">
        <v>-1.49394312411757E-2</v>
      </c>
      <c r="F2592" s="28">
        <v>-1.8606390261435998E-2</v>
      </c>
      <c r="G2592" s="28">
        <v>-9.9185065050788803E-3</v>
      </c>
    </row>
    <row r="2593" spans="1:7" x14ac:dyDescent="0.3">
      <c r="A2593" s="3">
        <v>20190827</v>
      </c>
      <c r="B2593" s="28">
        <v>1.7634272907822102E-2</v>
      </c>
      <c r="C2593" s="28">
        <v>8.4924526071644101E-3</v>
      </c>
      <c r="D2593" s="28">
        <v>1.7271227108289398E-2</v>
      </c>
      <c r="E2593" s="28">
        <v>1.9175086667926101E-2</v>
      </c>
      <c r="F2593" s="28">
        <v>7.7124768187765997E-3</v>
      </c>
      <c r="G2593" s="28">
        <v>1.3547456034574299E-2</v>
      </c>
    </row>
    <row r="2594" spans="1:7" x14ac:dyDescent="0.3">
      <c r="A2594" s="3">
        <v>20190828</v>
      </c>
      <c r="B2594" s="28">
        <v>-7.2807170666841598E-3</v>
      </c>
      <c r="C2594" s="28">
        <v>-1.02086026739001E-2</v>
      </c>
      <c r="D2594" s="28">
        <v>-4.0928104567174396E-3</v>
      </c>
      <c r="E2594" s="28">
        <v>4.6613758170154602E-3</v>
      </c>
      <c r="F2594" s="28">
        <v>-8.6537812302468799E-3</v>
      </c>
      <c r="G2594" s="28">
        <v>-5.7505340359064003E-4</v>
      </c>
    </row>
    <row r="2595" spans="1:7" x14ac:dyDescent="0.3">
      <c r="A2595" s="3">
        <v>20190829</v>
      </c>
      <c r="B2595" s="28">
        <v>5.1720382738477799E-3</v>
      </c>
      <c r="C2595" s="28">
        <v>-2.9721800804624302E-3</v>
      </c>
      <c r="D2595" s="28">
        <v>8.9667001211309505E-4</v>
      </c>
      <c r="E2595" s="28">
        <v>2.9197889549062201E-3</v>
      </c>
      <c r="F2595" s="28">
        <v>-7.8036844780498696E-3</v>
      </c>
      <c r="G2595" s="28">
        <v>-1.38311156105271E-3</v>
      </c>
    </row>
    <row r="2596" spans="1:7" x14ac:dyDescent="0.3">
      <c r="A2596" s="3">
        <v>20190830</v>
      </c>
      <c r="B2596" s="28">
        <v>-8.03342430525124E-3</v>
      </c>
      <c r="C2596" s="28">
        <v>-3.7387779448928702E-4</v>
      </c>
      <c r="D2596" s="28">
        <v>-3.7439328508510998E-3</v>
      </c>
      <c r="E2596" s="28">
        <v>1.34625356091335E-2</v>
      </c>
      <c r="F2596" s="28">
        <v>3.4069916494296198E-4</v>
      </c>
      <c r="G2596" s="28">
        <v>-3.49198220608825E-3</v>
      </c>
    </row>
    <row r="2597" spans="1:7" x14ac:dyDescent="0.3">
      <c r="A2597" s="3">
        <v>20190902</v>
      </c>
      <c r="B2597" s="28">
        <v>3.3941657914293398E-2</v>
      </c>
      <c r="C2597" s="28">
        <v>1.1756308112384499E-2</v>
      </c>
      <c r="D2597" s="28">
        <v>2.4812966709825999E-2</v>
      </c>
      <c r="E2597" s="28">
        <v>8.1979012912210703E-3</v>
      </c>
      <c r="F2597" s="28">
        <v>1.08124005232469E-2</v>
      </c>
      <c r="G2597" s="28">
        <v>2.0530971011784201E-2</v>
      </c>
    </row>
    <row r="2598" spans="1:7" x14ac:dyDescent="0.3">
      <c r="A2598" s="3">
        <v>20190903</v>
      </c>
      <c r="B2598" s="28">
        <v>2.0654048053086699E-2</v>
      </c>
      <c r="C2598" s="28">
        <v>-7.9792574503345492E-3</v>
      </c>
      <c r="D2598" s="28">
        <v>1.533361576504E-2</v>
      </c>
      <c r="E2598" s="28">
        <v>-1.1655608105897699E-3</v>
      </c>
      <c r="F2598" s="28">
        <v>-9.1847404704921605E-4</v>
      </c>
      <c r="G2598" s="28">
        <v>2.33632012973341E-3</v>
      </c>
    </row>
    <row r="2599" spans="1:7" x14ac:dyDescent="0.3">
      <c r="A2599" s="3">
        <v>20190904</v>
      </c>
      <c r="B2599" s="28">
        <v>3.5492457854622E-3</v>
      </c>
      <c r="C2599" s="28">
        <v>1.06348339141649E-4</v>
      </c>
      <c r="D2599" s="28">
        <v>3.6883692508592201E-3</v>
      </c>
      <c r="E2599" s="28">
        <v>-2.4811172587188499E-3</v>
      </c>
      <c r="F2599" s="28">
        <v>1.6654252101235702E-2</v>
      </c>
      <c r="G2599" s="28">
        <v>1.41053403329311E-2</v>
      </c>
    </row>
    <row r="2600" spans="1:7" x14ac:dyDescent="0.3">
      <c r="A2600" s="3">
        <v>20190905</v>
      </c>
      <c r="B2600" s="28">
        <v>1.3406654798916499E-2</v>
      </c>
      <c r="C2600" s="28">
        <v>4.3795200516662898E-3</v>
      </c>
      <c r="D2600" s="28">
        <v>1.4632417817004899E-2</v>
      </c>
      <c r="E2600" s="28">
        <v>4.4642474415113598E-3</v>
      </c>
      <c r="F2600" s="28">
        <v>1.39263309162271E-2</v>
      </c>
      <c r="G2600" s="28">
        <v>6.8949267227469196E-3</v>
      </c>
    </row>
    <row r="2601" spans="1:7" x14ac:dyDescent="0.3">
      <c r="A2601" s="3">
        <v>20190906</v>
      </c>
      <c r="B2601" s="28">
        <v>1.1728987451667099E-2</v>
      </c>
      <c r="C2601" s="28">
        <v>1.0800128745658701E-2</v>
      </c>
      <c r="D2601" s="28">
        <v>1.1737915530335499E-2</v>
      </c>
      <c r="E2601" s="28">
        <v>-1.46562816856199E-3</v>
      </c>
      <c r="F2601" s="28">
        <v>8.9129174988649505E-3</v>
      </c>
      <c r="G2601" s="28">
        <v>9.4518855029177701E-4</v>
      </c>
    </row>
    <row r="2602" spans="1:7" x14ac:dyDescent="0.3">
      <c r="A2602" s="3">
        <v>20190909</v>
      </c>
      <c r="B2602" s="28">
        <v>3.5541836496748802E-2</v>
      </c>
      <c r="C2602" s="28">
        <v>5.3726512703667099E-3</v>
      </c>
      <c r="D2602" s="28">
        <v>2.5370674341597201E-2</v>
      </c>
      <c r="E2602" s="28">
        <v>2.11479991983088E-3</v>
      </c>
      <c r="F2602" s="28">
        <v>2.2565751923012802E-3</v>
      </c>
      <c r="G2602" s="28">
        <v>1.06974302918094E-2</v>
      </c>
    </row>
    <row r="2603" spans="1:7" x14ac:dyDescent="0.3">
      <c r="A2603" s="3">
        <v>20190910</v>
      </c>
      <c r="B2603" s="28">
        <v>-1.1648532906093301E-2</v>
      </c>
      <c r="C2603" s="28">
        <v>1.16454200303686E-2</v>
      </c>
      <c r="D2603" s="28">
        <v>-1.10295094394474E-2</v>
      </c>
      <c r="E2603" s="28">
        <v>-2.3112260984029099E-3</v>
      </c>
      <c r="F2603" s="28">
        <v>-4.16479403695007E-3</v>
      </c>
      <c r="G2603" s="28">
        <v>-1.5131533325936899E-3</v>
      </c>
    </row>
    <row r="2604" spans="1:7" x14ac:dyDescent="0.3">
      <c r="A2604" s="3">
        <v>20190911</v>
      </c>
      <c r="B2604" s="28">
        <v>-1.3632911233420499E-2</v>
      </c>
      <c r="C2604" s="28">
        <v>-1.9732313612783301E-2</v>
      </c>
      <c r="D2604" s="28">
        <v>-7.1805592239123396E-3</v>
      </c>
      <c r="E2604" s="28">
        <v>-2.52702547576471E-2</v>
      </c>
      <c r="F2604" s="28">
        <v>5.0303036152678999E-3</v>
      </c>
      <c r="G2604" s="28">
        <v>-2.4140449798578101E-3</v>
      </c>
    </row>
    <row r="2605" spans="1:7" x14ac:dyDescent="0.3">
      <c r="A2605" s="3">
        <v>20190912</v>
      </c>
      <c r="B2605" s="28">
        <v>5.5577646142188301E-3</v>
      </c>
      <c r="C2605" s="28">
        <v>3.0081569732259201E-3</v>
      </c>
      <c r="D2605" s="28">
        <v>4.3665426154229003E-3</v>
      </c>
      <c r="E2605" s="28">
        <v>1.33267168396656E-2</v>
      </c>
      <c r="F2605" s="28">
        <v>1.4777795359243E-2</v>
      </c>
      <c r="G2605" s="28">
        <v>5.7378876005407999E-3</v>
      </c>
    </row>
    <row r="2606" spans="1:7" x14ac:dyDescent="0.3">
      <c r="A2606" s="3">
        <v>20190916</v>
      </c>
      <c r="B2606" s="28">
        <v>7.81456590650032E-3</v>
      </c>
      <c r="C2606" s="28">
        <v>6.6811543493416903E-4</v>
      </c>
      <c r="D2606" s="28">
        <v>4.6097689828870098E-3</v>
      </c>
      <c r="E2606" s="28">
        <v>-4.7282028711319599E-3</v>
      </c>
      <c r="F2606" s="28">
        <v>-9.7223137223497701E-3</v>
      </c>
      <c r="G2606" s="28">
        <v>-1.1556119476114899E-3</v>
      </c>
    </row>
    <row r="2607" spans="1:7" x14ac:dyDescent="0.3">
      <c r="A2607" s="3">
        <v>20190917</v>
      </c>
      <c r="B2607" s="28">
        <v>-2.3762940997342202E-2</v>
      </c>
      <c r="C2607" s="28">
        <v>-1.37060744926105E-2</v>
      </c>
      <c r="D2607" s="28">
        <v>-2.26889728152187E-2</v>
      </c>
      <c r="E2607" s="28">
        <v>-9.0409758597669709E-3</v>
      </c>
      <c r="F2607" s="28">
        <v>-1.7902349182876202E-2</v>
      </c>
      <c r="G2607" s="28">
        <v>-1.95686624936433E-2</v>
      </c>
    </row>
    <row r="2608" spans="1:7" x14ac:dyDescent="0.3">
      <c r="A2608" s="3">
        <v>20190918</v>
      </c>
      <c r="B2608" s="28">
        <v>1.1583955072542701E-3</v>
      </c>
      <c r="C2608" s="28">
        <v>7.90487293778846E-3</v>
      </c>
      <c r="D2608" s="28">
        <v>-1.7461875163222901E-4</v>
      </c>
      <c r="E2608" s="28">
        <v>1.8642976542928499E-2</v>
      </c>
      <c r="F2608" s="28">
        <v>1.3934987310954799E-3</v>
      </c>
      <c r="G2608" s="28">
        <v>-2.3030351544795899E-3</v>
      </c>
    </row>
    <row r="2609" spans="1:7" x14ac:dyDescent="0.3">
      <c r="A2609" s="3">
        <v>20190919</v>
      </c>
      <c r="B2609" s="28">
        <v>1.7316914490752799E-2</v>
      </c>
      <c r="C2609" s="28">
        <v>6.2796865670752596E-3</v>
      </c>
      <c r="D2609" s="28">
        <v>1.56241904382259E-2</v>
      </c>
      <c r="E2609" s="28">
        <v>2.8291855638430102E-3</v>
      </c>
      <c r="F2609" s="28">
        <v>9.2298389843873101E-4</v>
      </c>
      <c r="G2609" s="28">
        <v>4.6332529271218004E-3</v>
      </c>
    </row>
    <row r="2610" spans="1:7" x14ac:dyDescent="0.3">
      <c r="A2610" s="3">
        <v>20190920</v>
      </c>
      <c r="B2610" s="28">
        <v>6.5413780020623698E-3</v>
      </c>
      <c r="C2610" s="28">
        <v>8.3371193061900599E-3</v>
      </c>
      <c r="D2610" s="28">
        <v>8.9959272340260094E-3</v>
      </c>
      <c r="E2610" s="28">
        <v>3.1008569006392098E-3</v>
      </c>
      <c r="F2610" s="28">
        <v>8.5806077674167403E-4</v>
      </c>
      <c r="G2610" s="28">
        <v>1.5326304950062501E-3</v>
      </c>
    </row>
    <row r="2611" spans="1:7" x14ac:dyDescent="0.3">
      <c r="A2611" s="3">
        <v>20190923</v>
      </c>
      <c r="B2611" s="28">
        <v>-9.8430980901615902E-4</v>
      </c>
      <c r="C2611" s="28">
        <v>-1.4863311447879401E-2</v>
      </c>
      <c r="D2611" s="28">
        <v>-1.7468678558413299E-3</v>
      </c>
      <c r="E2611" s="28">
        <v>-1.1667443933429399E-2</v>
      </c>
      <c r="F2611" s="28">
        <v>-1.23383592627104E-2</v>
      </c>
      <c r="G2611" s="28">
        <v>-1.19945372796323E-2</v>
      </c>
    </row>
    <row r="2612" spans="1:7" x14ac:dyDescent="0.3">
      <c r="A2612" s="3">
        <v>20190924</v>
      </c>
      <c r="B2612" s="28">
        <v>6.0265313848607404E-3</v>
      </c>
      <c r="C2612" s="28">
        <v>9.7502799483551502E-3</v>
      </c>
      <c r="D2612" s="28">
        <v>2.4616551433701002E-3</v>
      </c>
      <c r="E2612" s="28">
        <v>6.4889343310267304E-3</v>
      </c>
      <c r="F2612" s="28">
        <v>-1.1633716765925401E-3</v>
      </c>
      <c r="G2612" s="28">
        <v>7.7913885777429904E-4</v>
      </c>
    </row>
    <row r="2613" spans="1:7" x14ac:dyDescent="0.3">
      <c r="A2613" s="3">
        <v>20190925</v>
      </c>
      <c r="B2613" s="28">
        <v>-2.9591693767014E-2</v>
      </c>
      <c r="C2613" s="28">
        <v>-9.5580440073272498E-3</v>
      </c>
      <c r="D2613" s="28">
        <v>-2.6729659376766201E-2</v>
      </c>
      <c r="E2613" s="28">
        <v>-8.0399038619263195E-3</v>
      </c>
      <c r="F2613" s="28">
        <v>-9.5234043919312803E-4</v>
      </c>
      <c r="G2613" s="28">
        <v>-9.4893576686280005E-3</v>
      </c>
    </row>
    <row r="2614" spans="1:7" x14ac:dyDescent="0.3">
      <c r="A2614" s="3">
        <v>20190926</v>
      </c>
      <c r="B2614" s="28">
        <v>-3.1096616224350501E-2</v>
      </c>
      <c r="C2614" s="28">
        <v>-1.4025269584784301E-2</v>
      </c>
      <c r="D2614" s="28">
        <v>-2.5400253136851399E-2</v>
      </c>
      <c r="E2614" s="28">
        <v>-1.54111833897291E-2</v>
      </c>
      <c r="F2614" s="28">
        <v>2.5100561244221801E-3</v>
      </c>
      <c r="G2614" s="28">
        <v>-1.44459647825883E-2</v>
      </c>
    </row>
    <row r="2615" spans="1:7" x14ac:dyDescent="0.3">
      <c r="A2615" s="3">
        <v>20190927</v>
      </c>
      <c r="B2615" s="28">
        <v>1.80622816818263E-2</v>
      </c>
      <c r="C2615" s="28">
        <v>1.79833180566442E-3</v>
      </c>
      <c r="D2615" s="28">
        <v>1.5632746169612001E-2</v>
      </c>
      <c r="E2615" s="28">
        <v>5.6363463588096898E-3</v>
      </c>
      <c r="F2615" s="28">
        <v>7.0969748186172003E-4</v>
      </c>
      <c r="G2615" s="28">
        <v>-3.68475348548581E-4</v>
      </c>
    </row>
    <row r="2616" spans="1:7" x14ac:dyDescent="0.3">
      <c r="A2616" s="3">
        <v>20190930</v>
      </c>
      <c r="B2616" s="28">
        <v>-2.2237572950215501E-2</v>
      </c>
      <c r="C2616" s="28">
        <v>-4.1530725695950897E-3</v>
      </c>
      <c r="D2616" s="28">
        <v>-1.8626738508401401E-2</v>
      </c>
      <c r="E2616" s="28">
        <v>-6.0172374092622802E-3</v>
      </c>
      <c r="F2616" s="28">
        <v>-1.28913228374694E-2</v>
      </c>
      <c r="G2616" s="28">
        <v>-6.14220853397062E-3</v>
      </c>
    </row>
    <row r="2617" spans="1:7" x14ac:dyDescent="0.3">
      <c r="A2617" s="3">
        <v>20191008</v>
      </c>
      <c r="B2617" s="28">
        <v>-1.09428066569515E-2</v>
      </c>
      <c r="C2617" s="28">
        <v>4.42830009972344E-3</v>
      </c>
      <c r="D2617" s="28">
        <v>-6.8308139215953797E-3</v>
      </c>
      <c r="E2617" s="28">
        <v>1.4970777840003001E-2</v>
      </c>
      <c r="F2617" s="28">
        <v>1.04093372558932E-2</v>
      </c>
      <c r="G2617" s="28">
        <v>9.9951031049970202E-4</v>
      </c>
    </row>
    <row r="2618" spans="1:7" x14ac:dyDescent="0.3">
      <c r="A2618" s="3">
        <v>20191009</v>
      </c>
      <c r="B2618" s="28">
        <v>5.6127574816775497E-3</v>
      </c>
      <c r="C2618" s="28">
        <v>-5.5168369247612899E-3</v>
      </c>
      <c r="D2618" s="28">
        <v>3.3254598944013202E-3</v>
      </c>
      <c r="E2618" s="28">
        <v>-7.7267185840754196E-3</v>
      </c>
      <c r="F2618" s="28">
        <v>9.0264517774879798E-3</v>
      </c>
      <c r="G2618" s="28">
        <v>5.5428000855938901E-3</v>
      </c>
    </row>
    <row r="2619" spans="1:7" x14ac:dyDescent="0.3">
      <c r="A2619" s="3">
        <v>20191010</v>
      </c>
      <c r="B2619" s="28">
        <v>1.9050012102425101E-2</v>
      </c>
      <c r="C2619" s="28">
        <v>2.75876033065733E-2</v>
      </c>
      <c r="D2619" s="28">
        <v>1.3837175557934E-2</v>
      </c>
      <c r="E2619" s="28">
        <v>9.2830208198325295E-3</v>
      </c>
      <c r="F2619" s="28">
        <v>2.0819797512795098E-3</v>
      </c>
      <c r="G2619" s="28">
        <v>9.1273858266119404E-3</v>
      </c>
    </row>
    <row r="2620" spans="1:7" x14ac:dyDescent="0.3">
      <c r="A2620" s="3">
        <v>20191011</v>
      </c>
      <c r="B2620" s="28">
        <v>-1.12350890677233E-3</v>
      </c>
      <c r="C2620" s="28">
        <v>3.33905612849969E-3</v>
      </c>
      <c r="D2620" s="28">
        <v>-3.3681341531592601E-4</v>
      </c>
      <c r="E2620" s="28">
        <v>5.31945732770721E-3</v>
      </c>
      <c r="F2620" s="28">
        <v>1.6615650045294E-2</v>
      </c>
      <c r="G2620" s="28">
        <v>5.2407135329506898E-3</v>
      </c>
    </row>
    <row r="2621" spans="1:7" x14ac:dyDescent="0.3">
      <c r="A2621" s="3">
        <v>20191014</v>
      </c>
      <c r="B2621" s="28">
        <v>1.7319254959507101E-2</v>
      </c>
      <c r="C2621" s="28">
        <v>8.7824700158520303E-3</v>
      </c>
      <c r="D2621" s="28">
        <v>1.7835568373850599E-2</v>
      </c>
      <c r="E2621" s="28">
        <v>4.4826975062704699E-3</v>
      </c>
      <c r="F2621" s="28">
        <v>1.4665198047349099E-2</v>
      </c>
      <c r="G2621" s="28">
        <v>8.7414498350270493E-3</v>
      </c>
    </row>
    <row r="2622" spans="1:7" x14ac:dyDescent="0.3">
      <c r="A2622" s="3">
        <v>20191015</v>
      </c>
      <c r="B2622" s="28">
        <v>-2.4117866886273098E-2</v>
      </c>
      <c r="C2622" s="28">
        <v>3.9038075095920001E-3</v>
      </c>
      <c r="D2622" s="28">
        <v>-1.9962955480705199E-2</v>
      </c>
      <c r="E2622" s="28">
        <v>6.7870052095695896E-3</v>
      </c>
      <c r="F2622" s="28">
        <v>-3.3439394998572799E-3</v>
      </c>
      <c r="G2622" s="28">
        <v>-1.10563745944637E-2</v>
      </c>
    </row>
    <row r="2623" spans="1:7" x14ac:dyDescent="0.3">
      <c r="A2623" s="3">
        <v>20191016</v>
      </c>
      <c r="B2623" s="28">
        <v>-1.4344452951128199E-3</v>
      </c>
      <c r="C2623" s="28">
        <v>7.5039216654155397E-3</v>
      </c>
      <c r="D2623" s="28">
        <v>-5.2187046923383596E-3</v>
      </c>
      <c r="E2623" s="28">
        <v>-1.23550449733604E-2</v>
      </c>
      <c r="F2623" s="28">
        <v>-1.8755145172529001E-4</v>
      </c>
      <c r="G2623" s="28">
        <v>-6.0290187519075602E-3</v>
      </c>
    </row>
    <row r="2624" spans="1:7" x14ac:dyDescent="0.3">
      <c r="A2624" s="3">
        <v>20191017</v>
      </c>
      <c r="B2624" s="28">
        <v>5.6727381990679896E-3</v>
      </c>
      <c r="C2624" s="28">
        <v>-4.0655078508391503E-3</v>
      </c>
      <c r="D2624" s="28">
        <v>2.5669594356298999E-3</v>
      </c>
      <c r="E2624" s="28">
        <v>1.5500936958698399E-4</v>
      </c>
      <c r="F2624" s="28">
        <v>-1.9894904105169801E-4</v>
      </c>
      <c r="G2624" s="28">
        <v>-1.4665066383571599E-3</v>
      </c>
    </row>
    <row r="2625" spans="1:7" x14ac:dyDescent="0.3">
      <c r="A2625" s="3">
        <v>20191018</v>
      </c>
      <c r="B2625" s="28">
        <v>-1.4689850002766101E-2</v>
      </c>
      <c r="C2625" s="28">
        <v>-4.0700427455892703E-3</v>
      </c>
      <c r="D2625" s="28">
        <v>-1.7056494708131E-2</v>
      </c>
      <c r="E2625" s="28">
        <v>-8.3057694528601896E-3</v>
      </c>
      <c r="F2625" s="28">
        <v>-1.86750999798664E-2</v>
      </c>
      <c r="G2625" s="28">
        <v>-1.3323976093156401E-2</v>
      </c>
    </row>
    <row r="2626" spans="1:7" x14ac:dyDescent="0.3">
      <c r="A2626" s="3">
        <v>20191021</v>
      </c>
      <c r="B2626" s="28">
        <v>-1.5303654096237699E-3</v>
      </c>
      <c r="C2626" s="28">
        <v>-1.0634686006866701E-2</v>
      </c>
      <c r="D2626" s="28">
        <v>-5.5745965645443297E-4</v>
      </c>
      <c r="E2626" s="28">
        <v>6.2256533864005897E-3</v>
      </c>
      <c r="F2626" s="28">
        <v>7.4697023439888001E-3</v>
      </c>
      <c r="G2626" s="28">
        <v>-1.49570060636638E-3</v>
      </c>
    </row>
    <row r="2627" spans="1:7" x14ac:dyDescent="0.3">
      <c r="A2627" s="3">
        <v>20191022</v>
      </c>
      <c r="B2627" s="28">
        <v>1.53102122359334E-2</v>
      </c>
      <c r="C2627" s="28">
        <v>1.3687305275456099E-2</v>
      </c>
      <c r="D2627" s="28">
        <v>1.2374861182917E-2</v>
      </c>
      <c r="E2627" s="28">
        <v>5.6707120261278998E-3</v>
      </c>
      <c r="F2627" s="28">
        <v>5.5347845859210999E-5</v>
      </c>
      <c r="G2627" s="28">
        <v>4.2515310943312097E-3</v>
      </c>
    </row>
    <row r="2628" spans="1:7" x14ac:dyDescent="0.3">
      <c r="A2628" s="3">
        <v>20191023</v>
      </c>
      <c r="B2628" s="28">
        <v>-7.1863923824483401E-3</v>
      </c>
      <c r="C2628" s="28">
        <v>-1.5244155772372901E-2</v>
      </c>
      <c r="D2628" s="28">
        <v>-4.0800985356294096E-3</v>
      </c>
      <c r="E2628" s="28">
        <v>-7.7916795402528001E-3</v>
      </c>
      <c r="F2628" s="28">
        <v>-5.7449246922869901E-3</v>
      </c>
      <c r="G2628" s="28">
        <v>-6.1469971664832599E-3</v>
      </c>
    </row>
    <row r="2629" spans="1:7" x14ac:dyDescent="0.3">
      <c r="A2629" s="3">
        <v>20191024</v>
      </c>
      <c r="B2629" s="28">
        <v>-2.1942073236194898E-3</v>
      </c>
      <c r="C2629" s="28">
        <v>-5.8369560236087997E-3</v>
      </c>
      <c r="D2629" s="28">
        <v>-1.3301797478223699E-3</v>
      </c>
      <c r="E2629" s="28">
        <v>-8.3045459661716097E-3</v>
      </c>
      <c r="F2629" s="28">
        <v>6.9502657036046699E-3</v>
      </c>
      <c r="G2629" s="28">
        <v>-2.4619119959238501E-3</v>
      </c>
    </row>
    <row r="2630" spans="1:7" x14ac:dyDescent="0.3">
      <c r="A2630" s="3">
        <v>20191025</v>
      </c>
      <c r="B2630" s="28">
        <v>1.2984576319918201E-2</v>
      </c>
      <c r="C2630" s="28">
        <v>1.6024869813197399E-2</v>
      </c>
      <c r="D2630" s="28">
        <v>1.39541751153947E-2</v>
      </c>
      <c r="E2630" s="28">
        <v>1.67242102458596E-2</v>
      </c>
      <c r="F2630" s="28">
        <v>-2.05474585883475E-3</v>
      </c>
      <c r="G2630" s="28">
        <v>6.3635335775515502E-3</v>
      </c>
    </row>
    <row r="2631" spans="1:7" x14ac:dyDescent="0.3">
      <c r="A2631" s="3">
        <v>20191028</v>
      </c>
      <c r="B2631" s="28">
        <v>2.9651107218182701E-2</v>
      </c>
      <c r="C2631" s="28">
        <v>1.6466179245795201E-2</v>
      </c>
      <c r="D2631" s="28">
        <v>1.8112239837669401E-2</v>
      </c>
      <c r="E2631" s="28">
        <v>7.7122497194444103E-3</v>
      </c>
      <c r="F2631" s="28">
        <v>8.8698699016442201E-4</v>
      </c>
      <c r="G2631" s="28">
        <v>8.2742513019776597E-3</v>
      </c>
    </row>
    <row r="2632" spans="1:7" x14ac:dyDescent="0.3">
      <c r="A2632" s="3">
        <v>20191029</v>
      </c>
      <c r="B2632" s="28">
        <v>-1.8783209400610699E-2</v>
      </c>
      <c r="C2632" s="28">
        <v>3.2807577238301998E-3</v>
      </c>
      <c r="D2632" s="28">
        <v>-1.27125119542431E-2</v>
      </c>
      <c r="E2632" s="28">
        <v>1.20369086424828E-2</v>
      </c>
      <c r="F2632" s="28">
        <v>-8.2613264045804206E-3</v>
      </c>
      <c r="G2632" s="28">
        <v>-1.26242619773971E-2</v>
      </c>
    </row>
    <row r="2633" spans="1:7" x14ac:dyDescent="0.3">
      <c r="A2633" s="3">
        <v>20191030</v>
      </c>
      <c r="B2633" s="28">
        <v>-6.9221357361835796E-3</v>
      </c>
      <c r="C2633" s="28">
        <v>-9.1590005791969704E-3</v>
      </c>
      <c r="D2633" s="28">
        <v>-5.2929656370979596E-3</v>
      </c>
      <c r="E2633" s="28">
        <v>-7.9608017431266401E-3</v>
      </c>
      <c r="F2633" s="28">
        <v>-4.30361779012882E-3</v>
      </c>
      <c r="G2633" s="28">
        <v>-6.9152547780559504E-3</v>
      </c>
    </row>
    <row r="2634" spans="1:7" x14ac:dyDescent="0.3">
      <c r="A2634" s="3">
        <v>20191031</v>
      </c>
      <c r="B2634" s="28">
        <v>-8.5630433775382795E-3</v>
      </c>
      <c r="C2634" s="28">
        <v>8.5005234130076102E-3</v>
      </c>
      <c r="D2634" s="28">
        <v>-9.7130899580032907E-3</v>
      </c>
      <c r="E2634" s="28">
        <v>3.9323978769251304E-3</v>
      </c>
      <c r="F2634" s="28">
        <v>-2.7624193086236799E-3</v>
      </c>
      <c r="G2634" s="28">
        <v>-4.8327842393278897E-3</v>
      </c>
    </row>
    <row r="2635" spans="1:7" x14ac:dyDescent="0.3">
      <c r="A2635" s="3">
        <v>20191101</v>
      </c>
      <c r="B2635" s="28">
        <v>9.8086301669612092E-3</v>
      </c>
      <c r="C2635" s="28">
        <v>1.5675624646240699E-2</v>
      </c>
      <c r="D2635" s="28">
        <v>1.3115539617844899E-2</v>
      </c>
      <c r="E2635" s="28">
        <v>1.8567616211909801E-2</v>
      </c>
      <c r="F2635" s="28">
        <v>1.8952310236758901E-2</v>
      </c>
      <c r="G2635" s="28">
        <v>1.01417664123654E-2</v>
      </c>
    </row>
    <row r="2636" spans="1:7" x14ac:dyDescent="0.3">
      <c r="A2636" s="3">
        <v>20191104</v>
      </c>
      <c r="B2636" s="28">
        <v>9.7694299385743394E-3</v>
      </c>
      <c r="C2636" s="28">
        <v>7.2009664558672602E-3</v>
      </c>
      <c r="D2636" s="28">
        <v>6.9222486865592103E-3</v>
      </c>
      <c r="E2636" s="28">
        <v>7.41205701531288E-3</v>
      </c>
      <c r="F2636" s="28">
        <v>4.1351623439349E-3</v>
      </c>
      <c r="G2636" s="28">
        <v>5.7861181436765202E-3</v>
      </c>
    </row>
    <row r="2637" spans="1:7" x14ac:dyDescent="0.3">
      <c r="A2637" s="3">
        <v>20191105</v>
      </c>
      <c r="B2637" s="28">
        <v>8.3196938071655006E-3</v>
      </c>
      <c r="C2637" s="28">
        <v>1.18506622154109E-3</v>
      </c>
      <c r="D2637" s="28">
        <v>8.5119692384340393E-3</v>
      </c>
      <c r="E2637" s="28">
        <v>5.29985185327949E-3</v>
      </c>
      <c r="F2637" s="28">
        <v>8.5130109097716396E-3</v>
      </c>
      <c r="G2637" s="28">
        <v>5.7453707433681202E-3</v>
      </c>
    </row>
    <row r="2638" spans="1:7" x14ac:dyDescent="0.3">
      <c r="A2638" s="3">
        <v>20191106</v>
      </c>
      <c r="B2638" s="28">
        <v>-9.50813636133724E-3</v>
      </c>
      <c r="C2638" s="28">
        <v>-4.0406042934044897E-3</v>
      </c>
      <c r="D2638" s="28">
        <v>-6.3540561767441196E-3</v>
      </c>
      <c r="E2638" s="28">
        <v>-9.3974452006430897E-3</v>
      </c>
      <c r="F2638" s="28">
        <v>-2.36124961106412E-3</v>
      </c>
      <c r="G2638" s="28">
        <v>-3.5665802403502299E-3</v>
      </c>
    </row>
    <row r="2639" spans="1:7" x14ac:dyDescent="0.3">
      <c r="A2639" s="3">
        <v>20191107</v>
      </c>
      <c r="B2639" s="28">
        <v>5.2307245481983903E-3</v>
      </c>
      <c r="C2639" s="28">
        <v>8.7039101147310706E-3</v>
      </c>
      <c r="D2639" s="28">
        <v>5.12260446922149E-3</v>
      </c>
      <c r="E2639" s="28">
        <v>5.3942732486212397E-3</v>
      </c>
      <c r="F2639" s="28">
        <v>1.7523012211311301E-4</v>
      </c>
      <c r="G2639" s="28">
        <v>-9.1075930915935895E-5</v>
      </c>
    </row>
    <row r="2640" spans="1:7" x14ac:dyDescent="0.3">
      <c r="A2640" s="3">
        <v>20191108</v>
      </c>
      <c r="B2640" s="28">
        <v>1.36950243379208E-3</v>
      </c>
      <c r="C2640" s="28">
        <v>-1.4282906328510799E-3</v>
      </c>
      <c r="D2640" s="28">
        <v>-3.0904863437225202E-4</v>
      </c>
      <c r="E2640" s="28">
        <v>-1.9504399367586899E-3</v>
      </c>
      <c r="F2640" s="28">
        <v>-1.0372134887777201E-2</v>
      </c>
      <c r="G2640" s="28">
        <v>-4.7599861350004699E-3</v>
      </c>
    </row>
    <row r="2641" spans="1:7" x14ac:dyDescent="0.3">
      <c r="A2641" s="3">
        <v>20191111</v>
      </c>
      <c r="B2641" s="28">
        <v>-2.1198200402316399E-2</v>
      </c>
      <c r="C2641" s="28">
        <v>-2.0599990282937599E-2</v>
      </c>
      <c r="D2641" s="28">
        <v>-1.9204524981213399E-2</v>
      </c>
      <c r="E2641" s="28">
        <v>-1.8721495378487E-2</v>
      </c>
      <c r="F2641" s="28">
        <v>-1.5708202057205599E-2</v>
      </c>
      <c r="G2641" s="28">
        <v>-2.1046404647858501E-2</v>
      </c>
    </row>
    <row r="2642" spans="1:7" x14ac:dyDescent="0.3">
      <c r="A2642" s="3">
        <v>20191112</v>
      </c>
      <c r="B2642" s="28">
        <v>-4.2356626929125802E-4</v>
      </c>
      <c r="C2642" s="28">
        <v>4.1942008384625602E-3</v>
      </c>
      <c r="D2642" s="28">
        <v>8.9832851456208399E-5</v>
      </c>
      <c r="E2642" s="28">
        <v>-1.9707922030236902E-3</v>
      </c>
      <c r="F2642" s="28">
        <v>1.93541828568488E-3</v>
      </c>
      <c r="G2642" s="28">
        <v>-1.74781621666844E-4</v>
      </c>
    </row>
    <row r="2643" spans="1:7" x14ac:dyDescent="0.3">
      <c r="A2643" s="3">
        <v>20191113</v>
      </c>
      <c r="B2643" s="28">
        <v>1.0832859650358399E-2</v>
      </c>
      <c r="C2643" s="28">
        <v>8.5759232279395692E-3</v>
      </c>
      <c r="D2643" s="28">
        <v>5.4392131776513798E-3</v>
      </c>
      <c r="E2643" s="28">
        <v>3.5470113730284498E-3</v>
      </c>
      <c r="F2643" s="28">
        <v>-6.8005495239839703E-3</v>
      </c>
      <c r="G2643" s="28">
        <v>-4.4476288812736299E-3</v>
      </c>
    </row>
    <row r="2644" spans="1:7" x14ac:dyDescent="0.3">
      <c r="A2644" s="3">
        <v>20191114</v>
      </c>
      <c r="B2644" s="28">
        <v>1.26601643241212E-2</v>
      </c>
      <c r="C2644" s="28">
        <v>1.2380325033298801E-2</v>
      </c>
      <c r="D2644" s="28">
        <v>1.1678351652317599E-2</v>
      </c>
      <c r="E2644" s="28">
        <v>1.8675376871410999E-3</v>
      </c>
      <c r="F2644" s="28">
        <v>-2.8476441560956402E-3</v>
      </c>
      <c r="G2644" s="28">
        <v>2.63654321721199E-3</v>
      </c>
    </row>
    <row r="2645" spans="1:7" x14ac:dyDescent="0.3">
      <c r="A2645" s="3">
        <v>20191115</v>
      </c>
      <c r="B2645" s="28">
        <v>-8.6701324468323304E-3</v>
      </c>
      <c r="C2645" s="28">
        <v>-9.9168655903617599E-3</v>
      </c>
      <c r="D2645" s="28">
        <v>-9.99059774431783E-3</v>
      </c>
      <c r="E2645" s="28">
        <v>-9.8696960982687394E-3</v>
      </c>
      <c r="F2645" s="28">
        <v>-3.3888518895610498E-3</v>
      </c>
      <c r="G2645" s="28">
        <v>-1.0798994673366299E-2</v>
      </c>
    </row>
    <row r="2646" spans="1:7" x14ac:dyDescent="0.3">
      <c r="A2646" s="3">
        <v>20191118</v>
      </c>
      <c r="B2646" s="28">
        <v>1.0756645876020699E-3</v>
      </c>
      <c r="C2646" s="28">
        <v>5.0738834200799903E-3</v>
      </c>
      <c r="D2646" s="28">
        <v>2.4737614180470398E-3</v>
      </c>
      <c r="E2646" s="28">
        <v>4.5186026751973902E-3</v>
      </c>
      <c r="F2646" s="28">
        <v>1.0990650540203701E-2</v>
      </c>
      <c r="G2646" s="28">
        <v>9.4121560799718899E-3</v>
      </c>
    </row>
    <row r="2647" spans="1:7" x14ac:dyDescent="0.3">
      <c r="A2647" s="3">
        <v>20191119</v>
      </c>
      <c r="B2647" s="28">
        <v>2.1033094796757801E-2</v>
      </c>
      <c r="C2647" s="28">
        <v>1.9640619480776299E-2</v>
      </c>
      <c r="D2647" s="28">
        <v>1.6409285617682099E-2</v>
      </c>
      <c r="E2647" s="28">
        <v>9.8856903770214201E-3</v>
      </c>
      <c r="F2647" s="28">
        <v>3.7612700839841202E-3</v>
      </c>
      <c r="G2647" s="28">
        <v>1.42160458303908E-2</v>
      </c>
    </row>
    <row r="2648" spans="1:7" x14ac:dyDescent="0.3">
      <c r="A2648" s="3">
        <v>20191120</v>
      </c>
      <c r="B2648" s="28">
        <v>-8.3887839884461898E-3</v>
      </c>
      <c r="C2648" s="28">
        <v>-3.07457190327697E-3</v>
      </c>
      <c r="D2648" s="28">
        <v>-1.31891124562256E-2</v>
      </c>
      <c r="E2648" s="28">
        <v>-5.02874462417511E-3</v>
      </c>
      <c r="F2648" s="28">
        <v>-1.4755992166538501E-2</v>
      </c>
      <c r="G2648" s="28">
        <v>-5.6152137622685902E-3</v>
      </c>
    </row>
    <row r="2649" spans="1:7" x14ac:dyDescent="0.3">
      <c r="A2649" s="3">
        <v>20191121</v>
      </c>
      <c r="B2649" s="28">
        <v>-1.02920771949101E-3</v>
      </c>
      <c r="C2649" s="28">
        <v>-1.49195217888953E-2</v>
      </c>
      <c r="D2649" s="28">
        <v>3.9000683742956502E-4</v>
      </c>
      <c r="E2649" s="28">
        <v>-6.1502125313633599E-3</v>
      </c>
      <c r="F2649" s="28">
        <v>-5.4189582137836702E-3</v>
      </c>
      <c r="G2649" s="28">
        <v>2.5335666386260601E-3</v>
      </c>
    </row>
    <row r="2650" spans="1:7" x14ac:dyDescent="0.3">
      <c r="A2650" s="3">
        <v>20191122</v>
      </c>
      <c r="B2650" s="28">
        <v>-2.0826497094898502E-2</v>
      </c>
      <c r="C2650" s="28">
        <v>-2.87691486521287E-2</v>
      </c>
      <c r="D2650" s="28">
        <v>-1.4028168419511201E-2</v>
      </c>
      <c r="E2650" s="28">
        <v>-1.8918567001804901E-2</v>
      </c>
      <c r="F2650" s="28">
        <v>-5.8673306621537004E-3</v>
      </c>
      <c r="G2650" s="28">
        <v>2.7360686488205198E-3</v>
      </c>
    </row>
    <row r="2651" spans="1:7" x14ac:dyDescent="0.3">
      <c r="A2651" s="3">
        <v>20191125</v>
      </c>
      <c r="B2651" s="28">
        <v>-1.7765726026837399E-2</v>
      </c>
      <c r="C2651" s="28">
        <v>-9.1290018457718895E-3</v>
      </c>
      <c r="D2651" s="28">
        <v>-4.9390669543294503E-3</v>
      </c>
      <c r="E2651" s="28">
        <v>-1.36067027140673E-3</v>
      </c>
      <c r="F2651" s="28">
        <v>1.225004678967E-2</v>
      </c>
      <c r="G2651" s="28">
        <v>1.8775919069090499E-2</v>
      </c>
    </row>
    <row r="2652" spans="1:7" x14ac:dyDescent="0.3">
      <c r="A2652" s="3">
        <v>20191126</v>
      </c>
      <c r="B2652" s="28">
        <v>1.08173532977071E-2</v>
      </c>
      <c r="C2652" s="28">
        <v>6.2325428223442498E-3</v>
      </c>
      <c r="D2652" s="28">
        <v>1.0202577384278801E-2</v>
      </c>
      <c r="E2652" s="28">
        <v>7.751944521264E-3</v>
      </c>
      <c r="F2652" s="28">
        <v>-3.3847606404731499E-3</v>
      </c>
      <c r="G2652" s="28">
        <v>-2.8125358802380401E-3</v>
      </c>
    </row>
    <row r="2653" spans="1:7" x14ac:dyDescent="0.3">
      <c r="A2653" s="3">
        <v>20191127</v>
      </c>
      <c r="B2653" s="28">
        <v>4.8081525445905901E-3</v>
      </c>
      <c r="C2653" s="28">
        <v>-5.0344490348884401E-3</v>
      </c>
      <c r="D2653" s="28">
        <v>6.21762864199307E-3</v>
      </c>
      <c r="E2653" s="28">
        <v>-4.8693867675708904E-3</v>
      </c>
      <c r="F2653" s="28">
        <v>-2.8792514386429798E-3</v>
      </c>
      <c r="G2653" s="28">
        <v>-2.5138648150200798E-3</v>
      </c>
    </row>
    <row r="2654" spans="1:7" x14ac:dyDescent="0.3">
      <c r="A2654" s="3">
        <v>20191128</v>
      </c>
      <c r="B2654" s="28">
        <v>-2.67054337966107E-3</v>
      </c>
      <c r="C2654" s="28">
        <v>1.07884960777987E-3</v>
      </c>
      <c r="D2654" s="28">
        <v>-3.82860921299287E-3</v>
      </c>
      <c r="E2654" s="28">
        <v>-2.5631088056085002E-3</v>
      </c>
      <c r="F2654" s="28">
        <v>-4.54056121513172E-3</v>
      </c>
      <c r="G2654" s="28">
        <v>-3.4071427269886001E-3</v>
      </c>
    </row>
    <row r="2655" spans="1:7" x14ac:dyDescent="0.3">
      <c r="A2655" s="3">
        <v>20191129</v>
      </c>
      <c r="B2655" s="28">
        <v>-3.1602447723534698E-4</v>
      </c>
      <c r="C2655" s="28">
        <v>-2.21231387083555E-2</v>
      </c>
      <c r="D2655" s="28">
        <v>1.57551222920853E-3</v>
      </c>
      <c r="E2655" s="28">
        <v>-1.7794545614059999E-2</v>
      </c>
      <c r="F2655" s="28">
        <v>-4.3370155002228298E-3</v>
      </c>
      <c r="G2655" s="28">
        <v>-3.3942068427411801E-3</v>
      </c>
    </row>
    <row r="2656" spans="1:7" x14ac:dyDescent="0.3">
      <c r="A2656" s="3">
        <v>20191202</v>
      </c>
      <c r="B2656" s="28">
        <v>3.2374012083448101E-3</v>
      </c>
      <c r="C2656" s="28">
        <v>-1.44964221679137E-2</v>
      </c>
      <c r="D2656" s="28">
        <v>3.15503439125874E-3</v>
      </c>
      <c r="E2656" s="28">
        <v>4.4715378610081704E-3</v>
      </c>
      <c r="F2656" s="28">
        <v>3.7251426544403698E-3</v>
      </c>
      <c r="G2656" s="28">
        <v>7.6430451576696597E-4</v>
      </c>
    </row>
    <row r="2657" spans="1:7" x14ac:dyDescent="0.3">
      <c r="A2657" s="3">
        <v>20191203</v>
      </c>
      <c r="B2657" s="28">
        <v>6.2241747661848602E-3</v>
      </c>
      <c r="C2657" s="28">
        <v>-6.2712024039151995E-4</v>
      </c>
      <c r="D2657" s="28">
        <v>8.0420767110315899E-3</v>
      </c>
      <c r="E2657" s="28">
        <v>2.8826470213679498E-3</v>
      </c>
      <c r="F2657" s="28">
        <v>5.54354656243378E-3</v>
      </c>
      <c r="G2657" s="28">
        <v>2.0052723417582699E-3</v>
      </c>
    </row>
    <row r="2658" spans="1:7" x14ac:dyDescent="0.3">
      <c r="A2658" s="3">
        <v>20191204</v>
      </c>
      <c r="B2658" s="28">
        <v>2.5103232468852801E-3</v>
      </c>
      <c r="C2658" s="28">
        <v>4.35507098655052E-3</v>
      </c>
      <c r="D2658" s="28">
        <v>1.3352511667027501E-3</v>
      </c>
      <c r="E2658" s="28">
        <v>4.8063564858529303E-3</v>
      </c>
      <c r="F2658" s="28">
        <v>-4.7260280754545698E-3</v>
      </c>
      <c r="G2658" s="28">
        <v>-9.2521276563575295E-4</v>
      </c>
    </row>
    <row r="2659" spans="1:7" x14ac:dyDescent="0.3">
      <c r="A2659" s="3">
        <v>20191205</v>
      </c>
      <c r="B2659" s="28">
        <v>1.8938294634665301E-2</v>
      </c>
      <c r="C2659" s="28">
        <v>9.8300217130020892E-3</v>
      </c>
      <c r="D2659" s="28">
        <v>1.63176351055766E-2</v>
      </c>
      <c r="E2659" s="28">
        <v>2.66728848487201E-3</v>
      </c>
      <c r="F2659" s="28">
        <v>7.1966812033687497E-3</v>
      </c>
      <c r="G2659" s="28">
        <v>7.7314636381730804E-3</v>
      </c>
    </row>
    <row r="2660" spans="1:7" x14ac:dyDescent="0.3">
      <c r="A2660" s="3">
        <v>20191206</v>
      </c>
      <c r="B2660" s="28">
        <v>9.9828173683260499E-3</v>
      </c>
      <c r="C2660" s="28">
        <v>6.2570006658691397E-3</v>
      </c>
      <c r="D2660" s="28">
        <v>7.8446208166779701E-3</v>
      </c>
      <c r="E2660" s="28">
        <v>1.42623982931758E-2</v>
      </c>
      <c r="F2660" s="28">
        <v>2.0261202564745601E-3</v>
      </c>
      <c r="G2660" s="28">
        <v>5.4491798858086896E-3</v>
      </c>
    </row>
    <row r="2661" spans="1:7" x14ac:dyDescent="0.3">
      <c r="A2661" s="3">
        <v>20191209</v>
      </c>
      <c r="B2661" s="28">
        <v>-8.0585500162768796E-4</v>
      </c>
      <c r="C2661" s="28">
        <v>-1.8781238495746599E-2</v>
      </c>
      <c r="D2661" s="28">
        <v>-1.1687417430397301E-3</v>
      </c>
      <c r="E2661" s="28">
        <v>-3.4528821487205099E-3</v>
      </c>
      <c r="F2661" s="28">
        <v>-2.5422265027173302E-4</v>
      </c>
      <c r="G2661" s="28">
        <v>4.9092293470685599E-3</v>
      </c>
    </row>
    <row r="2662" spans="1:7" x14ac:dyDescent="0.3">
      <c r="A2662" s="3">
        <v>20191210</v>
      </c>
      <c r="B2662" s="28">
        <v>1.41697859268246E-2</v>
      </c>
      <c r="C2662" s="28">
        <v>8.8708485589893502E-3</v>
      </c>
      <c r="D2662" s="28">
        <v>1.14080001309307E-2</v>
      </c>
      <c r="E2662" s="28">
        <v>-9.3159298980010003E-4</v>
      </c>
      <c r="F2662" s="28">
        <v>-2.6763829889494199E-3</v>
      </c>
      <c r="G2662" s="28">
        <v>6.3500040463213101E-4</v>
      </c>
    </row>
    <row r="2663" spans="1:7" x14ac:dyDescent="0.3">
      <c r="A2663" s="3">
        <v>20191211</v>
      </c>
      <c r="B2663" s="28">
        <v>-7.58921312624679E-3</v>
      </c>
      <c r="C2663" s="28">
        <v>-2.5933993253098799E-3</v>
      </c>
      <c r="D2663" s="28">
        <v>-5.6723852781101498E-3</v>
      </c>
      <c r="E2663" s="28">
        <v>-8.5252725746254397E-3</v>
      </c>
      <c r="F2663" s="28">
        <v>7.2756436522334704E-3</v>
      </c>
      <c r="G2663" s="28">
        <v>-1.9031430328484E-4</v>
      </c>
    </row>
    <row r="2664" spans="1:7" x14ac:dyDescent="0.3">
      <c r="A2664" s="3">
        <v>20191212</v>
      </c>
      <c r="B2664" s="28">
        <v>8.7589581323523103E-6</v>
      </c>
      <c r="C2664" s="28">
        <v>-2.2211777168152798E-3</v>
      </c>
      <c r="D2664" s="28">
        <v>-9.39224015894774E-4</v>
      </c>
      <c r="E2664" s="28">
        <v>-5.4812345817363004E-3</v>
      </c>
      <c r="F2664" s="28">
        <v>-3.1660306302413298E-3</v>
      </c>
      <c r="G2664" s="28">
        <v>-3.60028626644674E-3</v>
      </c>
    </row>
    <row r="2665" spans="1:7" x14ac:dyDescent="0.3">
      <c r="A2665" s="3">
        <v>20191213</v>
      </c>
      <c r="B2665" s="28">
        <v>1.37810638942022E-2</v>
      </c>
      <c r="C2665" s="28">
        <v>1.6136089512062302E-2</v>
      </c>
      <c r="D2665" s="28">
        <v>1.1561149500218301E-2</v>
      </c>
      <c r="E2665" s="28">
        <v>1.7558517577318598E-2</v>
      </c>
      <c r="F2665" s="28">
        <v>2.5883033532467702E-2</v>
      </c>
      <c r="G2665" s="28">
        <v>1.21584280512955E-2</v>
      </c>
    </row>
    <row r="2666" spans="1:7" x14ac:dyDescent="0.3">
      <c r="A2666" s="3">
        <v>20191216</v>
      </c>
      <c r="B2666" s="28">
        <v>2.5744996800345098E-2</v>
      </c>
      <c r="C2666" s="28">
        <v>4.2700325805362701E-3</v>
      </c>
      <c r="D2666" s="28">
        <v>2.07681647223232E-2</v>
      </c>
      <c r="E2666" s="28">
        <v>-3.2882483082458101E-3</v>
      </c>
      <c r="F2666" s="28">
        <v>1.60788310487603E-3</v>
      </c>
      <c r="G2666" s="28">
        <v>1.01470471077962E-2</v>
      </c>
    </row>
    <row r="2667" spans="1:7" x14ac:dyDescent="0.3">
      <c r="A2667" s="3">
        <v>20191217</v>
      </c>
      <c r="B2667" s="28">
        <v>1.3186521344615201E-2</v>
      </c>
      <c r="C2667" s="28">
        <v>8.7569067740221E-3</v>
      </c>
      <c r="D2667" s="28">
        <v>1.5757683843809999E-2</v>
      </c>
      <c r="E2667" s="28">
        <v>1.34365840297041E-2</v>
      </c>
      <c r="F2667" s="28">
        <v>1.60319376169775E-2</v>
      </c>
      <c r="G2667" s="28">
        <v>1.3636771657175899E-2</v>
      </c>
    </row>
    <row r="2668" spans="1:7" x14ac:dyDescent="0.3">
      <c r="A2668" s="3">
        <v>20191218</v>
      </c>
      <c r="B2668" s="28">
        <v>-8.67182808457618E-4</v>
      </c>
      <c r="C2668" s="28">
        <v>-9.9919936526861302E-3</v>
      </c>
      <c r="D2668" s="28">
        <v>-1.6565291187555E-4</v>
      </c>
      <c r="E2668" s="28">
        <v>-1.35985124289309E-3</v>
      </c>
      <c r="F2668" s="28">
        <v>1.51003404169441E-4</v>
      </c>
      <c r="G2668" s="28">
        <v>-3.2289458004096201E-3</v>
      </c>
    </row>
    <row r="2669" spans="1:7" x14ac:dyDescent="0.3">
      <c r="A2669" s="3">
        <v>20191219</v>
      </c>
      <c r="B2669" s="28">
        <v>-7.0937080743772099E-3</v>
      </c>
      <c r="C2669" s="28">
        <v>3.61480616562882E-3</v>
      </c>
      <c r="D2669" s="28">
        <v>-7.2175196438953497E-3</v>
      </c>
      <c r="E2669" s="28">
        <v>-3.35483853662134E-3</v>
      </c>
      <c r="F2669" s="28">
        <v>-3.9397426209044099E-4</v>
      </c>
      <c r="G2669" s="28">
        <v>3.3992272922405099E-3</v>
      </c>
    </row>
    <row r="2670" spans="1:7" x14ac:dyDescent="0.3">
      <c r="A2670" s="3">
        <v>20191220</v>
      </c>
      <c r="B2670" s="28">
        <v>-1.62120195939046E-2</v>
      </c>
      <c r="C2670" s="28">
        <v>-6.09615460859954E-3</v>
      </c>
      <c r="D2670" s="28">
        <v>-1.0076814982335199E-2</v>
      </c>
      <c r="E2670" s="28">
        <v>-1.63588740721557E-3</v>
      </c>
      <c r="F2670" s="28">
        <v>1.7854745892127101E-3</v>
      </c>
      <c r="G2670" s="28">
        <v>-6.5123630512487199E-3</v>
      </c>
    </row>
    <row r="2671" spans="1:7" x14ac:dyDescent="0.3">
      <c r="A2671" s="3">
        <v>20191223</v>
      </c>
      <c r="B2671" s="28">
        <v>-2.43201350180073E-2</v>
      </c>
      <c r="C2671" s="28">
        <v>-7.3848315098682697E-3</v>
      </c>
      <c r="D2671" s="28">
        <v>-1.97133355108456E-2</v>
      </c>
      <c r="E2671" s="28">
        <v>-6.8042545883775698E-3</v>
      </c>
      <c r="F2671" s="28">
        <v>-1.6306708211753201E-2</v>
      </c>
      <c r="G2671" s="28">
        <v>-1.0773554484655499E-2</v>
      </c>
    </row>
    <row r="2672" spans="1:7" x14ac:dyDescent="0.3">
      <c r="A2672" s="3">
        <v>20191224</v>
      </c>
      <c r="B2672" s="28">
        <v>1.65525066177491E-2</v>
      </c>
      <c r="C2672" s="28">
        <v>1.4996863678746601E-3</v>
      </c>
      <c r="D2672" s="28">
        <v>1.70671337126082E-2</v>
      </c>
      <c r="E2672" s="28">
        <v>3.3570573387650101E-3</v>
      </c>
      <c r="F2672" s="28">
        <v>3.9726731003065204E-3</v>
      </c>
      <c r="G2672" s="28">
        <v>1.46129442739405E-2</v>
      </c>
    </row>
    <row r="2673" spans="1:7" x14ac:dyDescent="0.3">
      <c r="A2673" s="3">
        <v>20191225</v>
      </c>
      <c r="B2673" s="28">
        <v>1.1743687787821399E-2</v>
      </c>
      <c r="C2673" s="28">
        <v>4.7189940111218499E-4</v>
      </c>
      <c r="D2673" s="28">
        <v>1.15594812338833E-2</v>
      </c>
      <c r="E2673" s="28">
        <v>-5.5163278527416903E-3</v>
      </c>
      <c r="F2673" s="28">
        <v>-3.32158569972511E-3</v>
      </c>
      <c r="G2673" s="28">
        <v>2.3641763998524501E-3</v>
      </c>
    </row>
    <row r="2674" spans="1:7" x14ac:dyDescent="0.3">
      <c r="A2674" s="3">
        <v>20191226</v>
      </c>
      <c r="B2674" s="28">
        <v>4.2150275032358303E-3</v>
      </c>
      <c r="C2674" s="28">
        <v>7.6499147243442199E-3</v>
      </c>
      <c r="D2674" s="28">
        <v>1.6698458834748099E-3</v>
      </c>
      <c r="E2674" s="28">
        <v>5.0241283730121803E-3</v>
      </c>
      <c r="F2674" s="28">
        <v>1.3406304417882001E-2</v>
      </c>
      <c r="G2674" s="28">
        <v>8.5942107429849007E-3</v>
      </c>
    </row>
    <row r="2675" spans="1:7" x14ac:dyDescent="0.3">
      <c r="A2675" s="3">
        <v>20191227</v>
      </c>
      <c r="B2675" s="28">
        <v>-1.7022112957706899E-2</v>
      </c>
      <c r="C2675" s="28">
        <v>-5.4902337822026999E-3</v>
      </c>
      <c r="D2675" s="28">
        <v>-1.01177308538835E-2</v>
      </c>
      <c r="E2675" s="28">
        <v>8.1414899253593499E-3</v>
      </c>
      <c r="F2675" s="28">
        <v>-3.7377215718761301E-3</v>
      </c>
      <c r="G2675" s="28">
        <v>4.8090766482976896E-3</v>
      </c>
    </row>
    <row r="2676" spans="1:7" x14ac:dyDescent="0.3">
      <c r="A2676" s="3">
        <v>20191230</v>
      </c>
      <c r="B2676" s="28">
        <v>5.8264323903264902E-3</v>
      </c>
      <c r="C2676" s="28">
        <v>5.3199510492171103E-3</v>
      </c>
      <c r="D2676" s="28">
        <v>6.1475529818271098E-3</v>
      </c>
      <c r="E2676" s="28">
        <v>1.69347018432396E-2</v>
      </c>
      <c r="F2676" s="28">
        <v>1.8555432138195199E-2</v>
      </c>
      <c r="G2676" s="28">
        <v>1.37615127672292E-2</v>
      </c>
    </row>
    <row r="2677" spans="1:7" x14ac:dyDescent="0.3">
      <c r="A2677" s="3">
        <v>20191231</v>
      </c>
      <c r="B2677" s="28">
        <v>6.2283594461593397E-3</v>
      </c>
      <c r="C2677" s="28">
        <v>2.2537744209093599E-2</v>
      </c>
      <c r="D2677" s="28">
        <v>5.4483493903733204E-3</v>
      </c>
      <c r="E2677" s="28">
        <v>4.1133479985593904E-3</v>
      </c>
      <c r="F2677" s="28">
        <v>-1.6105542621857899E-3</v>
      </c>
      <c r="G2677" s="28">
        <v>5.7419029181042802E-3</v>
      </c>
    </row>
    <row r="2678" spans="1:7" x14ac:dyDescent="0.3">
      <c r="A2678" s="3">
        <v>20200102</v>
      </c>
      <c r="B2678" s="28">
        <v>2.8074726323671299E-2</v>
      </c>
      <c r="C2678" s="28">
        <v>2.1741145565429701E-3</v>
      </c>
      <c r="D2678" s="28">
        <v>2.7096821624260602E-2</v>
      </c>
      <c r="E2678" s="28">
        <v>5.9940638801099198E-3</v>
      </c>
      <c r="F2678" s="28">
        <v>1.2147605878238399E-2</v>
      </c>
      <c r="G2678" s="28">
        <v>1.74595875529195E-2</v>
      </c>
    </row>
    <row r="2679" spans="1:7" x14ac:dyDescent="0.3">
      <c r="A2679" s="3">
        <v>20200103</v>
      </c>
      <c r="B2679" s="28">
        <v>6.9325478307034998E-3</v>
      </c>
      <c r="C2679" s="28">
        <v>-2.3741300995943899E-3</v>
      </c>
      <c r="D2679" s="28">
        <v>5.2249549467818799E-3</v>
      </c>
      <c r="E2679" s="28">
        <v>-1.3226627177044901E-2</v>
      </c>
      <c r="F2679" s="28">
        <v>2.7700433735369198E-4</v>
      </c>
      <c r="G2679" s="28">
        <v>4.0890006826582899E-3</v>
      </c>
    </row>
    <row r="2680" spans="1:7" x14ac:dyDescent="0.3">
      <c r="A2680" s="3">
        <v>20200106</v>
      </c>
      <c r="B2680" s="28">
        <v>1.09936353235417E-2</v>
      </c>
      <c r="C2680" s="28">
        <v>-6.0147314253462501E-3</v>
      </c>
      <c r="D2680" s="28">
        <v>3.82742605882111E-3</v>
      </c>
      <c r="E2680" s="28">
        <v>-4.2286722379947803E-3</v>
      </c>
      <c r="F2680" s="28">
        <v>-6.7177407694617199E-3</v>
      </c>
      <c r="G2680" s="28">
        <v>3.9360225400329298E-3</v>
      </c>
    </row>
    <row r="2681" spans="1:7" x14ac:dyDescent="0.3">
      <c r="A2681" s="3">
        <v>20200107</v>
      </c>
      <c r="B2681" s="28">
        <v>8.9664581750968902E-3</v>
      </c>
      <c r="C2681" s="28">
        <v>1.29593639893872E-2</v>
      </c>
      <c r="D2681" s="28">
        <v>3.77074302087212E-3</v>
      </c>
      <c r="E2681" s="28">
        <v>1.9230871302010701E-2</v>
      </c>
      <c r="F2681" s="28">
        <v>6.2857239394276104E-3</v>
      </c>
      <c r="G2681" s="28">
        <v>2.3531667230629501E-3</v>
      </c>
    </row>
    <row r="2682" spans="1:7" x14ac:dyDescent="0.3">
      <c r="A2682" s="3">
        <v>20200108</v>
      </c>
      <c r="B2682" s="28">
        <v>-1.3675697983501701E-2</v>
      </c>
      <c r="C2682" s="28">
        <v>-1.0602195062917199E-2</v>
      </c>
      <c r="D2682" s="28">
        <v>-5.8125136033360001E-3</v>
      </c>
      <c r="E2682" s="28">
        <v>-2.2539353789064499E-3</v>
      </c>
      <c r="F2682" s="28">
        <v>-1.9357111302266E-2</v>
      </c>
      <c r="G2682" s="28">
        <v>-9.8160938036558707E-3</v>
      </c>
    </row>
    <row r="2683" spans="1:7" x14ac:dyDescent="0.3">
      <c r="A2683" s="3">
        <v>20200109</v>
      </c>
      <c r="B2683" s="28">
        <v>2.19765395696826E-2</v>
      </c>
      <c r="C2683" s="28">
        <v>2.2712707399743199E-2</v>
      </c>
      <c r="D2683" s="28">
        <v>1.7852805557163998E-2</v>
      </c>
      <c r="E2683" s="28">
        <v>1.3840936751685301E-2</v>
      </c>
      <c r="F2683" s="28">
        <v>9.1991852308075002E-3</v>
      </c>
      <c r="G2683" s="28">
        <v>5.1337545440560996E-3</v>
      </c>
    </row>
    <row r="2684" spans="1:7" x14ac:dyDescent="0.3">
      <c r="A2684" s="3">
        <v>20200110</v>
      </c>
      <c r="B2684" s="28">
        <v>3.7236780682042597E-4</v>
      </c>
      <c r="C2684" s="28">
        <v>6.2558068642802299E-3</v>
      </c>
      <c r="D2684" s="28">
        <v>-6.5057336497159699E-4</v>
      </c>
      <c r="E2684" s="28">
        <v>2.3913562796335601E-3</v>
      </c>
      <c r="F2684" s="28">
        <v>-2.1769044755120702E-3</v>
      </c>
      <c r="G2684" s="28">
        <v>-4.5885447777837601E-3</v>
      </c>
    </row>
    <row r="2685" spans="1:7" x14ac:dyDescent="0.3">
      <c r="A2685" s="3">
        <v>20200113</v>
      </c>
      <c r="B2685" s="28">
        <v>2.26304019967828E-2</v>
      </c>
      <c r="C2685" s="28">
        <v>6.3411064214859503E-3</v>
      </c>
      <c r="D2685" s="28">
        <v>2.0495348470363099E-2</v>
      </c>
      <c r="E2685" s="28">
        <v>9.4842412587455693E-3</v>
      </c>
      <c r="F2685" s="28">
        <v>9.1229905391727196E-3</v>
      </c>
      <c r="G2685" s="28">
        <v>5.0130294946154697E-3</v>
      </c>
    </row>
    <row r="2686" spans="1:7" x14ac:dyDescent="0.3">
      <c r="A2686" s="3">
        <v>20200114</v>
      </c>
      <c r="B2686" s="28">
        <v>-7.7511690263917703E-3</v>
      </c>
      <c r="C2686" s="28">
        <v>-8.5296638453425007E-3</v>
      </c>
      <c r="D2686" s="28">
        <v>-5.61922700473853E-3</v>
      </c>
      <c r="E2686" s="28">
        <v>-7.9971096285000407E-3</v>
      </c>
      <c r="F2686" s="28">
        <v>-3.61836455065008E-3</v>
      </c>
      <c r="G2686" s="28">
        <v>2.4607618493009899E-3</v>
      </c>
    </row>
    <row r="2687" spans="1:7" x14ac:dyDescent="0.3">
      <c r="A2687" s="3">
        <v>20200115</v>
      </c>
      <c r="B2687" s="28">
        <v>9.3683033770763299E-3</v>
      </c>
      <c r="C2687" s="28">
        <v>2.9522560777858501E-3</v>
      </c>
      <c r="D2687" s="28">
        <v>2.6400747756652899E-3</v>
      </c>
      <c r="E2687" s="28">
        <v>-9.4198684048226605E-4</v>
      </c>
      <c r="F2687" s="28">
        <v>-1.0218030456400301E-2</v>
      </c>
      <c r="G2687" s="28">
        <v>-1.13316508487767E-2</v>
      </c>
    </row>
    <row r="2688" spans="1:7" x14ac:dyDescent="0.3">
      <c r="A2688" s="3">
        <v>20200116</v>
      </c>
      <c r="B2688" s="28">
        <v>3.6584124007156901E-4</v>
      </c>
      <c r="C2688" s="28">
        <v>-8.2220061578326198E-4</v>
      </c>
      <c r="D2688" s="28">
        <v>6.0336745231974996E-4</v>
      </c>
      <c r="E2688" s="28">
        <v>-1.6442059807287299E-3</v>
      </c>
      <c r="F2688" s="28">
        <v>-6.2732406275470597E-3</v>
      </c>
      <c r="G2688" s="28">
        <v>-5.1239326804584399E-3</v>
      </c>
    </row>
    <row r="2689" spans="1:7" x14ac:dyDescent="0.3">
      <c r="A2689" s="3">
        <v>20200117</v>
      </c>
      <c r="B2689" s="28">
        <v>-2.2960861398893398E-3</v>
      </c>
      <c r="C2689" s="28">
        <v>1.1484957842329099E-2</v>
      </c>
      <c r="D2689" s="28">
        <v>-2.7612750609039699E-3</v>
      </c>
      <c r="E2689" s="28">
        <v>-1.60105456081196E-3</v>
      </c>
      <c r="F2689" s="28">
        <v>1.9936804012598299E-3</v>
      </c>
      <c r="G2689" s="28">
        <v>-1.34748985944821E-3</v>
      </c>
    </row>
    <row r="2690" spans="1:7" x14ac:dyDescent="0.3">
      <c r="A2690" s="3">
        <v>20200120</v>
      </c>
      <c r="B2690" s="28">
        <v>2.5338980654184402E-2</v>
      </c>
      <c r="C2690" s="28">
        <v>1.2801734189271601E-2</v>
      </c>
      <c r="D2690" s="28">
        <v>2.3639537636334199E-2</v>
      </c>
      <c r="E2690" s="28">
        <v>-2.7688956948530401E-3</v>
      </c>
      <c r="F2690" s="28">
        <v>8.1111770778509607E-3</v>
      </c>
      <c r="G2690" s="28">
        <v>7.5049896133327996E-3</v>
      </c>
    </row>
    <row r="2691" spans="1:7" x14ac:dyDescent="0.3">
      <c r="A2691" s="3">
        <v>20200121</v>
      </c>
      <c r="B2691" s="28">
        <v>-9.4613287473625206E-3</v>
      </c>
      <c r="C2691" s="28">
        <v>1.6922878493017501E-2</v>
      </c>
      <c r="D2691" s="28">
        <v>-1.42271802930885E-2</v>
      </c>
      <c r="E2691" s="28">
        <v>-2.28744961780541E-2</v>
      </c>
      <c r="F2691" s="28">
        <v>-1.8625458402285699E-2</v>
      </c>
      <c r="G2691" s="28">
        <v>-1.8749104170029701E-2</v>
      </c>
    </row>
    <row r="2692" spans="1:7" x14ac:dyDescent="0.3">
      <c r="A2692" s="3">
        <v>20200122</v>
      </c>
      <c r="B2692" s="28">
        <v>2.2456842722487599E-2</v>
      </c>
      <c r="C2692" s="28">
        <v>-1.24833262503908E-2</v>
      </c>
      <c r="D2692" s="28">
        <v>2.3854787244025399E-2</v>
      </c>
      <c r="E2692" s="28">
        <v>-3.0223807913607801E-3</v>
      </c>
      <c r="F2692" s="28">
        <v>2.7120693768279899E-3</v>
      </c>
      <c r="G2692" s="28">
        <v>5.4817992999344799E-3</v>
      </c>
    </row>
    <row r="2693" spans="1:7" x14ac:dyDescent="0.3">
      <c r="A2693" s="3">
        <v>20200123</v>
      </c>
      <c r="B2693" s="28">
        <v>-3.3207795893863301E-2</v>
      </c>
      <c r="C2693" s="28">
        <v>-1.9843817146281698E-2</v>
      </c>
      <c r="D2693" s="28">
        <v>-3.4012468150746301E-2</v>
      </c>
      <c r="E2693" s="28">
        <v>-3.8063291985897002E-2</v>
      </c>
      <c r="F2693" s="28">
        <v>-2.99199218610392E-2</v>
      </c>
      <c r="G2693" s="28">
        <v>-3.1848188391004097E-2</v>
      </c>
    </row>
    <row r="2694" spans="1:7" x14ac:dyDescent="0.3">
      <c r="A2694" s="3">
        <v>20200203</v>
      </c>
      <c r="B2694" s="28">
        <v>-8.8574642487317598E-2</v>
      </c>
      <c r="C2694" s="28">
        <v>-3.9544435154417398E-2</v>
      </c>
      <c r="D2694" s="28">
        <v>-9.3637548142013902E-2</v>
      </c>
      <c r="E2694" s="28">
        <v>-7.8441595454052104E-2</v>
      </c>
      <c r="F2694" s="28">
        <v>-7.8693898864450995E-2</v>
      </c>
      <c r="G2694" s="28">
        <v>-8.9657743466982701E-2</v>
      </c>
    </row>
    <row r="2695" spans="1:7" x14ac:dyDescent="0.3">
      <c r="A2695" s="3">
        <v>20200204</v>
      </c>
      <c r="B2695" s="28">
        <v>3.52363450192427E-2</v>
      </c>
      <c r="C2695" s="28">
        <v>3.5245272372910003E-2</v>
      </c>
      <c r="D2695" s="28">
        <v>3.0448406343083899E-2</v>
      </c>
      <c r="E2695" s="28">
        <v>2.9655851090182001E-2</v>
      </c>
      <c r="F2695" s="28">
        <v>1.7767121341161599E-2</v>
      </c>
      <c r="G2695" s="28">
        <v>1.5687783621731202E-2</v>
      </c>
    </row>
    <row r="2696" spans="1:7" x14ac:dyDescent="0.3">
      <c r="A2696" s="3">
        <v>20200205</v>
      </c>
      <c r="B2696" s="28">
        <v>1.93366906357141E-2</v>
      </c>
      <c r="C2696" s="28">
        <v>4.2098235505915099E-2</v>
      </c>
      <c r="D2696" s="28">
        <v>1.5140069699976499E-2</v>
      </c>
      <c r="E2696" s="28">
        <v>1.5204264294529601E-2</v>
      </c>
      <c r="F2696" s="28">
        <v>3.2628486437945498E-3</v>
      </c>
      <c r="G2696" s="28">
        <v>1.7076113123720999E-2</v>
      </c>
    </row>
    <row r="2697" spans="1:7" x14ac:dyDescent="0.3">
      <c r="A2697" s="3">
        <v>20200206</v>
      </c>
      <c r="B2697" s="28">
        <v>3.5188243388776803E-2</v>
      </c>
      <c r="C2697" s="28">
        <v>3.0378570674335699E-2</v>
      </c>
      <c r="D2697" s="28">
        <v>2.3256501056124E-2</v>
      </c>
      <c r="E2697" s="28">
        <v>2.4654821124965101E-2</v>
      </c>
      <c r="F2697" s="28">
        <v>1.21545355694873E-2</v>
      </c>
      <c r="G2697" s="28">
        <v>1.8414436965974699E-2</v>
      </c>
    </row>
    <row r="2698" spans="1:7" x14ac:dyDescent="0.3">
      <c r="A2698" s="3">
        <v>20200207</v>
      </c>
      <c r="B2698" s="28">
        <v>1.3826801232153201E-2</v>
      </c>
      <c r="C2698" s="28">
        <v>-1.75394440515232E-2</v>
      </c>
      <c r="D2698" s="28">
        <v>6.1207747269885803E-3</v>
      </c>
      <c r="E2698" s="28">
        <v>3.6233290098543398E-3</v>
      </c>
      <c r="F2698" s="28">
        <v>-3.3693657185366599E-3</v>
      </c>
      <c r="G2698" s="28">
        <v>2.3772605337511301E-3</v>
      </c>
    </row>
    <row r="2699" spans="1:7" x14ac:dyDescent="0.3">
      <c r="A2699" s="3">
        <v>20200210</v>
      </c>
      <c r="B2699" s="28">
        <v>-7.06187595857876E-4</v>
      </c>
      <c r="C2699" s="28">
        <v>-1.50626006917655E-2</v>
      </c>
      <c r="D2699" s="28">
        <v>9.9202670299943906E-3</v>
      </c>
      <c r="E2699" s="28">
        <v>5.6295338187993703E-3</v>
      </c>
      <c r="F2699" s="28">
        <v>1.92406084479802E-3</v>
      </c>
      <c r="G2699" s="28">
        <v>2.1668243864968399E-2</v>
      </c>
    </row>
    <row r="2700" spans="1:7" x14ac:dyDescent="0.3">
      <c r="A2700" s="3">
        <v>20200211</v>
      </c>
      <c r="B2700" s="28">
        <v>1.4928148918264799E-3</v>
      </c>
      <c r="C2700" s="28">
        <v>2.6455652852503701E-3</v>
      </c>
      <c r="D2700" s="28">
        <v>5.87994423308683E-3</v>
      </c>
      <c r="E2700" s="28">
        <v>1.54626367109321E-2</v>
      </c>
      <c r="F2700" s="28">
        <v>7.8176127805317398E-3</v>
      </c>
      <c r="G2700" s="28">
        <v>9.8585864933033195E-4</v>
      </c>
    </row>
    <row r="2701" spans="1:7" x14ac:dyDescent="0.3">
      <c r="A2701" s="3">
        <v>20200212</v>
      </c>
      <c r="B2701" s="28">
        <v>2.1289914404894701E-2</v>
      </c>
      <c r="C2701" s="28">
        <v>1.0562216818963299E-2</v>
      </c>
      <c r="D2701" s="28">
        <v>1.3037111047939601E-2</v>
      </c>
      <c r="E2701" s="28">
        <v>3.4325094820783198E-3</v>
      </c>
      <c r="F2701" s="28">
        <v>3.9017107697647902E-3</v>
      </c>
      <c r="G2701" s="28">
        <v>1.4384185739216199E-2</v>
      </c>
    </row>
    <row r="2702" spans="1:7" x14ac:dyDescent="0.3">
      <c r="A2702" s="3">
        <v>20200213</v>
      </c>
      <c r="B2702" s="28">
        <v>-5.8669244288251099E-3</v>
      </c>
      <c r="C2702" s="28">
        <v>-1.26186267079816E-2</v>
      </c>
      <c r="D2702" s="28">
        <v>-1.28228534275105E-3</v>
      </c>
      <c r="E2702" s="28">
        <v>-8.3634695341517802E-3</v>
      </c>
      <c r="F2702" s="28">
        <v>-6.8744146488335604E-3</v>
      </c>
      <c r="G2702" s="28">
        <v>-4.4619493075470197E-3</v>
      </c>
    </row>
    <row r="2703" spans="1:7" x14ac:dyDescent="0.3">
      <c r="A2703" s="3">
        <v>20200214</v>
      </c>
      <c r="B2703" s="28">
        <v>3.53561910800506E-3</v>
      </c>
      <c r="C2703" s="28">
        <v>1.5334415152901801E-4</v>
      </c>
      <c r="D2703" s="28">
        <v>1.42137539418074E-3</v>
      </c>
      <c r="E2703" s="28">
        <v>4.1535914091860504E-3</v>
      </c>
      <c r="F2703" s="28">
        <v>1.29943198770458E-2</v>
      </c>
      <c r="G2703" s="28">
        <v>2.7194276058810501E-3</v>
      </c>
    </row>
    <row r="2704" spans="1:7" x14ac:dyDescent="0.3">
      <c r="A2704" s="3">
        <v>20200217</v>
      </c>
      <c r="B2704" s="28">
        <v>3.8434441310664702E-2</v>
      </c>
      <c r="C2704" s="28">
        <v>1.55520034383613E-2</v>
      </c>
      <c r="D2704" s="28">
        <v>4.0357579985134499E-2</v>
      </c>
      <c r="E2704" s="28">
        <v>1.3973887467015099E-2</v>
      </c>
      <c r="F2704" s="28">
        <v>2.2835937498195499E-2</v>
      </c>
      <c r="G2704" s="28">
        <v>2.6127997122951899E-2</v>
      </c>
    </row>
    <row r="2705" spans="1:7" x14ac:dyDescent="0.3">
      <c r="A2705" s="3">
        <v>20200218</v>
      </c>
      <c r="B2705" s="28">
        <v>1.5823178222164499E-2</v>
      </c>
      <c r="C2705" s="28">
        <v>-2.1774187736982001E-3</v>
      </c>
      <c r="D2705" s="28">
        <v>1.42571343923905E-2</v>
      </c>
      <c r="E2705" s="28">
        <v>-4.2941566987132803E-3</v>
      </c>
      <c r="F2705" s="28">
        <v>-9.7877181154869403E-3</v>
      </c>
      <c r="G2705" s="28">
        <v>4.6974641255625797E-5</v>
      </c>
    </row>
    <row r="2706" spans="1:7" x14ac:dyDescent="0.3">
      <c r="A2706" s="3">
        <v>20200219</v>
      </c>
      <c r="B2706" s="28">
        <v>-1.3149819372918901E-2</v>
      </c>
      <c r="C2706" s="28">
        <v>-2.0162314220510399E-2</v>
      </c>
      <c r="D2706" s="28">
        <v>-4.2906836619688998E-3</v>
      </c>
      <c r="E2706" s="28">
        <v>8.2481631226917103E-3</v>
      </c>
      <c r="F2706" s="28">
        <v>1.2833042117420699E-3</v>
      </c>
      <c r="G2706" s="28">
        <v>-5.3856220876316698E-3</v>
      </c>
    </row>
    <row r="2707" spans="1:7" x14ac:dyDescent="0.3">
      <c r="A2707" s="3">
        <v>20200220</v>
      </c>
      <c r="B2707" s="28">
        <v>2.5667953922782E-2</v>
      </c>
      <c r="C2707" s="28">
        <v>1.14464686949876E-2</v>
      </c>
      <c r="D2707" s="28">
        <v>2.89836473025144E-2</v>
      </c>
      <c r="E2707" s="28">
        <v>2.46547794283179E-2</v>
      </c>
      <c r="F2707" s="28">
        <v>2.4189042488811499E-2</v>
      </c>
      <c r="G2707" s="28">
        <v>1.52892424203817E-2</v>
      </c>
    </row>
    <row r="2708" spans="1:7" x14ac:dyDescent="0.3">
      <c r="A2708" s="3">
        <v>20200221</v>
      </c>
      <c r="B2708" s="28">
        <v>2.7240771478769001E-2</v>
      </c>
      <c r="C2708" s="28">
        <v>5.1830204248909696E-3</v>
      </c>
      <c r="D2708" s="28">
        <v>2.1514124472222299E-2</v>
      </c>
      <c r="E2708" s="28">
        <v>-5.2200861896933596E-3</v>
      </c>
      <c r="F2708" s="28">
        <v>-5.9413954949265697E-3</v>
      </c>
      <c r="G2708" s="28">
        <v>4.9734836272646802E-3</v>
      </c>
    </row>
    <row r="2709" spans="1:7" x14ac:dyDescent="0.3">
      <c r="A2709" s="3">
        <v>20200224</v>
      </c>
      <c r="B2709" s="28">
        <v>3.8931796558324898E-2</v>
      </c>
      <c r="C2709" s="28">
        <v>2.5270094593990702E-3</v>
      </c>
      <c r="D2709" s="28">
        <v>2.9653106896322098E-2</v>
      </c>
      <c r="E2709" s="28">
        <v>-7.9788408553692503E-3</v>
      </c>
      <c r="F2709" s="28">
        <v>-1.20990852728073E-2</v>
      </c>
      <c r="G2709" s="28">
        <v>-6.3910044763871099E-3</v>
      </c>
    </row>
    <row r="2710" spans="1:7" x14ac:dyDescent="0.3">
      <c r="A2710" s="3">
        <v>20200225</v>
      </c>
      <c r="B2710" s="28">
        <v>1.2907917501590999E-2</v>
      </c>
      <c r="C2710" s="28">
        <v>8.0173229007063206E-3</v>
      </c>
      <c r="D2710" s="28">
        <v>1.50749931600626E-2</v>
      </c>
      <c r="E2710" s="28">
        <v>-5.02017007514263E-3</v>
      </c>
      <c r="F2710" s="28">
        <v>-4.6568919223685104E-3</v>
      </c>
      <c r="G2710" s="28">
        <v>-6.6989403533460803E-3</v>
      </c>
    </row>
    <row r="2711" spans="1:7" x14ac:dyDescent="0.3">
      <c r="A2711" s="3">
        <v>20200226</v>
      </c>
      <c r="B2711" s="28">
        <v>-5.2597917214266203E-2</v>
      </c>
      <c r="C2711" s="28">
        <v>-2.8296959387241499E-2</v>
      </c>
      <c r="D2711" s="28">
        <v>-4.4685897633980003E-2</v>
      </c>
      <c r="E2711" s="28">
        <v>-8.6950275711860196E-3</v>
      </c>
      <c r="F2711" s="28">
        <v>4.4957835844415002E-4</v>
      </c>
      <c r="G2711" s="28">
        <v>-2.2822968663901702E-3</v>
      </c>
    </row>
    <row r="2712" spans="1:7" x14ac:dyDescent="0.3">
      <c r="A2712" s="3">
        <v>20200227</v>
      </c>
      <c r="B2712" s="28">
        <v>3.3587200069264199E-4</v>
      </c>
      <c r="C2712" s="28">
        <v>8.3601666472236501E-3</v>
      </c>
      <c r="D2712" s="28">
        <v>-5.8829097715410398E-3</v>
      </c>
      <c r="E2712" s="28">
        <v>9.2271772069909899E-3</v>
      </c>
      <c r="F2712" s="28">
        <v>-1.9157442649899201E-4</v>
      </c>
      <c r="G2712" s="28">
        <v>4.4348957747251099E-3</v>
      </c>
    </row>
    <row r="2713" spans="1:7" x14ac:dyDescent="0.3">
      <c r="A2713" s="3">
        <v>20200228</v>
      </c>
      <c r="B2713" s="28">
        <v>-5.4324902551946601E-2</v>
      </c>
      <c r="C2713" s="28">
        <v>-2.8243089332901702E-2</v>
      </c>
      <c r="D2713" s="28">
        <v>-5.1536715177895799E-2</v>
      </c>
      <c r="E2713" s="28">
        <v>-3.5894381890749102E-2</v>
      </c>
      <c r="F2713" s="28">
        <v>-3.3002847167854003E-2</v>
      </c>
      <c r="G2713" s="28">
        <v>-4.00810225567041E-2</v>
      </c>
    </row>
    <row r="2714" spans="1:7" x14ac:dyDescent="0.3">
      <c r="A2714" s="3">
        <v>20200302</v>
      </c>
      <c r="B2714" s="28">
        <v>3.5794796472114199E-2</v>
      </c>
      <c r="C2714" s="28">
        <v>2.2376701041709701E-2</v>
      </c>
      <c r="D2714" s="28">
        <v>4.0123763282512402E-2</v>
      </c>
      <c r="E2714" s="28">
        <v>2.8651985373551601E-2</v>
      </c>
      <c r="F2714" s="28">
        <v>3.00150642898569E-2</v>
      </c>
      <c r="G2714" s="28">
        <v>4.8583397432256703E-2</v>
      </c>
    </row>
    <row r="2715" spans="1:7" x14ac:dyDescent="0.3">
      <c r="A2715" s="3">
        <v>20200303</v>
      </c>
      <c r="B2715" s="28">
        <v>1.0426048281834899E-2</v>
      </c>
      <c r="C2715" s="28">
        <v>2.23320532902802E-2</v>
      </c>
      <c r="D2715" s="28">
        <v>2.4868104257167599E-3</v>
      </c>
      <c r="E2715" s="28">
        <v>9.5213423562695004E-3</v>
      </c>
      <c r="F2715" s="28">
        <v>1.7890897771504601E-3</v>
      </c>
      <c r="G2715" s="28">
        <v>2.6833274769884402E-3</v>
      </c>
    </row>
    <row r="2716" spans="1:7" x14ac:dyDescent="0.3">
      <c r="A2716" s="3">
        <v>20200304</v>
      </c>
      <c r="B2716" s="28">
        <v>-1.7178368814344699E-2</v>
      </c>
      <c r="C2716" s="28">
        <v>-3.2611908795703E-3</v>
      </c>
      <c r="D2716" s="28">
        <v>-1.3657917207876799E-2</v>
      </c>
      <c r="E2716" s="28">
        <v>1.0647564600242399E-2</v>
      </c>
      <c r="F2716" s="28">
        <v>1.44857513533124E-2</v>
      </c>
      <c r="G2716" s="28">
        <v>8.9476067111314908E-3</v>
      </c>
    </row>
    <row r="2717" spans="1:7" x14ac:dyDescent="0.3">
      <c r="A2717" s="3">
        <v>20200305</v>
      </c>
      <c r="B2717" s="28">
        <v>7.1809158576936196E-3</v>
      </c>
      <c r="C2717" s="28">
        <v>2.2378181056825899E-2</v>
      </c>
      <c r="D2717" s="28">
        <v>9.7310675902318698E-3</v>
      </c>
      <c r="E2717" s="28">
        <v>4.2138450667265903E-2</v>
      </c>
      <c r="F2717" s="28">
        <v>2.3058682413024799E-2</v>
      </c>
      <c r="G2717" s="28">
        <v>1.41497660567864E-2</v>
      </c>
    </row>
    <row r="2718" spans="1:7" x14ac:dyDescent="0.3">
      <c r="A2718" s="3">
        <v>20200306</v>
      </c>
      <c r="B2718" s="28">
        <v>-8.85567600281458E-3</v>
      </c>
      <c r="C2718" s="28">
        <v>2.4094114634371799E-3</v>
      </c>
      <c r="D2718" s="28">
        <v>-1.06643940828906E-2</v>
      </c>
      <c r="E2718" s="28">
        <v>-1.3597624285863899E-2</v>
      </c>
      <c r="F2718" s="28">
        <v>-2.1899226455985299E-2</v>
      </c>
      <c r="G2718" s="28">
        <v>-1.05790357442775E-2</v>
      </c>
    </row>
    <row r="2719" spans="1:7" x14ac:dyDescent="0.3">
      <c r="A2719" s="3">
        <v>20200309</v>
      </c>
      <c r="B2719" s="28">
        <v>-5.2418585054467802E-2</v>
      </c>
      <c r="C2719" s="28">
        <v>-2.3256581193260299E-2</v>
      </c>
      <c r="D2719" s="28">
        <v>-5.3024896500456199E-2</v>
      </c>
      <c r="E2719" s="28">
        <v>-3.2714582620526997E-2</v>
      </c>
      <c r="F2719" s="28">
        <v>-2.8823085647318301E-2</v>
      </c>
      <c r="G2719" s="28">
        <v>-3.5067769255327397E-2</v>
      </c>
    </row>
    <row r="2720" spans="1:7" x14ac:dyDescent="0.3">
      <c r="A2720" s="3">
        <v>20200310</v>
      </c>
      <c r="B2720" s="28">
        <v>4.5973257426236702E-2</v>
      </c>
      <c r="C2720" s="28">
        <v>3.3096146065620001E-3</v>
      </c>
      <c r="D2720" s="28">
        <v>4.0634838365887202E-2</v>
      </c>
      <c r="E2720" s="28">
        <v>2.2134934025010301E-2</v>
      </c>
      <c r="F2720" s="28">
        <v>1.6288238723150699E-2</v>
      </c>
      <c r="G2720" s="28">
        <v>1.72981550107194E-2</v>
      </c>
    </row>
    <row r="2721" spans="1:7" x14ac:dyDescent="0.3">
      <c r="A2721" s="3">
        <v>20200311</v>
      </c>
      <c r="B2721" s="28">
        <v>-2.0715951292401301E-2</v>
      </c>
      <c r="C2721" s="28">
        <v>-1.15967825160507E-2</v>
      </c>
      <c r="D2721" s="28">
        <v>-1.9763548827370199E-2</v>
      </c>
      <c r="E2721" s="28">
        <v>-6.4449135606860601E-3</v>
      </c>
      <c r="F2721" s="28">
        <v>-1.3869287420376099E-2</v>
      </c>
      <c r="G2721" s="28">
        <v>-9.4644689849886394E-3</v>
      </c>
    </row>
    <row r="2722" spans="1:7" x14ac:dyDescent="0.3">
      <c r="A2722" s="3">
        <v>20200312</v>
      </c>
      <c r="B2722" s="28">
        <v>-1.81198922566259E-2</v>
      </c>
      <c r="C2722" s="28">
        <v>-2.9736046744800199E-2</v>
      </c>
      <c r="D2722" s="28">
        <v>-2.0524971027667802E-2</v>
      </c>
      <c r="E2722" s="28">
        <v>-2.69393558128939E-2</v>
      </c>
      <c r="F2722" s="28">
        <v>-1.1379646420166201E-2</v>
      </c>
      <c r="G2722" s="28">
        <v>-2.1472695010139899E-2</v>
      </c>
    </row>
    <row r="2723" spans="1:7" x14ac:dyDescent="0.3">
      <c r="A2723" s="3">
        <v>20200313</v>
      </c>
      <c r="B2723" s="28">
        <v>-3.63965752852413E-3</v>
      </c>
      <c r="C2723" s="28">
        <v>-1.9539347396700199E-2</v>
      </c>
      <c r="D2723" s="28">
        <v>-6.9211573196330898E-3</v>
      </c>
      <c r="E2723" s="28">
        <v>-1.55634048310642E-2</v>
      </c>
      <c r="F2723" s="28">
        <v>-1.3452851194724899E-2</v>
      </c>
      <c r="G2723" s="28">
        <v>-1.1933555053173801E-2</v>
      </c>
    </row>
    <row r="2724" spans="1:7" x14ac:dyDescent="0.3">
      <c r="A2724" s="3">
        <v>20200316</v>
      </c>
      <c r="B2724" s="28">
        <v>-6.5118262545529604E-2</v>
      </c>
      <c r="C2724" s="28">
        <v>-3.1770385123701297E-2</v>
      </c>
      <c r="D2724" s="28">
        <v>-6.6329591804658597E-2</v>
      </c>
      <c r="E2724" s="28">
        <v>-4.4956809049817401E-2</v>
      </c>
      <c r="F2724" s="28">
        <v>-3.9256865394604198E-2</v>
      </c>
      <c r="G2724" s="28">
        <v>-4.1496398884788101E-2</v>
      </c>
    </row>
    <row r="2725" spans="1:7" x14ac:dyDescent="0.3">
      <c r="A2725" s="3">
        <v>20200317</v>
      </c>
      <c r="B2725" s="28">
        <v>2.9874945073265699E-3</v>
      </c>
      <c r="C2725" s="28">
        <v>4.6074742566962798E-4</v>
      </c>
      <c r="D2725" s="28">
        <v>-4.3656958744482596E-3</v>
      </c>
      <c r="E2725" s="28">
        <v>-1.3407751757202701E-2</v>
      </c>
      <c r="F2725" s="28">
        <v>-1.49390373741676E-3</v>
      </c>
      <c r="G2725" s="28">
        <v>-3.14839982939509E-3</v>
      </c>
    </row>
    <row r="2726" spans="1:7" x14ac:dyDescent="0.3">
      <c r="A2726" s="3">
        <v>20200318</v>
      </c>
      <c r="B2726" s="28">
        <v>-1.7294522699018301E-2</v>
      </c>
      <c r="C2726" s="28">
        <v>-1.00920375382912E-2</v>
      </c>
      <c r="D2726" s="28">
        <v>-2.0144497569126899E-2</v>
      </c>
      <c r="E2726" s="28">
        <v>-1.2401702211074899E-2</v>
      </c>
      <c r="F2726" s="28">
        <v>-2.8363541222674499E-2</v>
      </c>
      <c r="G2726" s="28">
        <v>-1.6464004214398701E-2</v>
      </c>
    </row>
    <row r="2727" spans="1:7" x14ac:dyDescent="0.3">
      <c r="A2727" s="3">
        <v>20200319</v>
      </c>
      <c r="B2727" s="28">
        <v>1.9934201575166802E-2</v>
      </c>
      <c r="C2727" s="28">
        <v>-1.2624218284604799E-2</v>
      </c>
      <c r="D2727" s="28">
        <v>1.26280550165929E-2</v>
      </c>
      <c r="E2727" s="28">
        <v>-1.4404677035649901E-2</v>
      </c>
      <c r="F2727" s="28">
        <v>-1.87845723368582E-2</v>
      </c>
      <c r="G2727" s="28">
        <v>-9.2609036469249104E-3</v>
      </c>
    </row>
    <row r="2728" spans="1:7" x14ac:dyDescent="0.3">
      <c r="A2728" s="3">
        <v>20200320</v>
      </c>
      <c r="B2728" s="28">
        <v>7.3468944330080397E-3</v>
      </c>
      <c r="C2728" s="28">
        <v>2.7928587767933701E-2</v>
      </c>
      <c r="D2728" s="28">
        <v>8.3955572990052092E-3</v>
      </c>
      <c r="E2728" s="28">
        <v>2.2442252423684701E-2</v>
      </c>
      <c r="F2728" s="28">
        <v>1.9290708998174401E-2</v>
      </c>
      <c r="G2728" s="28">
        <v>1.4964871735108701E-2</v>
      </c>
    </row>
    <row r="2729" spans="1:7" x14ac:dyDescent="0.3">
      <c r="A2729" s="3">
        <v>20200323</v>
      </c>
      <c r="B2729" s="28">
        <v>-5.3855912964998698E-2</v>
      </c>
      <c r="C2729" s="28">
        <v>-1.49587802688953E-2</v>
      </c>
      <c r="D2729" s="28">
        <v>-5.8014300678293398E-2</v>
      </c>
      <c r="E2729" s="28">
        <v>-3.36169802008143E-2</v>
      </c>
      <c r="F2729" s="28">
        <v>-3.0881020693317499E-2</v>
      </c>
      <c r="G2729" s="28">
        <v>-3.5705831217675101E-2</v>
      </c>
    </row>
    <row r="2730" spans="1:7" x14ac:dyDescent="0.3">
      <c r="A2730" s="3">
        <v>20200324</v>
      </c>
      <c r="B2730" s="28">
        <v>1.5259865358647999E-2</v>
      </c>
      <c r="C2730" s="28">
        <v>2.9204525358672101E-2</v>
      </c>
      <c r="D2730" s="28">
        <v>2.0006182754498399E-2</v>
      </c>
      <c r="E2730" s="28">
        <v>3.15745972805168E-2</v>
      </c>
      <c r="F2730" s="28">
        <v>2.6638286987592099E-2</v>
      </c>
      <c r="G2730" s="28">
        <v>2.3019376081224601E-2</v>
      </c>
    </row>
    <row r="2731" spans="1:7" x14ac:dyDescent="0.3">
      <c r="A2731" s="3">
        <v>20200325</v>
      </c>
      <c r="B2731" s="28">
        <v>3.3308405274033302E-2</v>
      </c>
      <c r="C2731" s="28">
        <v>3.4692048459339299E-2</v>
      </c>
      <c r="D2731" s="28">
        <v>3.6556224327606301E-2</v>
      </c>
      <c r="E2731" s="28">
        <v>2.6311696287601501E-2</v>
      </c>
      <c r="F2731" s="28">
        <v>2.2984500124168299E-2</v>
      </c>
      <c r="G2731" s="28">
        <v>2.2537269439679201E-2</v>
      </c>
    </row>
    <row r="2732" spans="1:7" x14ac:dyDescent="0.3">
      <c r="A2732" s="3">
        <v>20200326</v>
      </c>
      <c r="B2732" s="28">
        <v>-1.38474115417263E-2</v>
      </c>
      <c r="C2732" s="28">
        <v>1.8616959784872399E-2</v>
      </c>
      <c r="D2732" s="28">
        <v>-1.9801382636857899E-2</v>
      </c>
      <c r="E2732" s="28">
        <v>-7.0395728948777101E-3</v>
      </c>
      <c r="F2732" s="28">
        <v>-3.3613402097502801E-3</v>
      </c>
      <c r="G2732" s="28">
        <v>-1.4278053246507501E-2</v>
      </c>
    </row>
    <row r="2733" spans="1:7" x14ac:dyDescent="0.3">
      <c r="A2733" s="3">
        <v>20200327</v>
      </c>
      <c r="B2733" s="28">
        <v>-8.8076106774188402E-3</v>
      </c>
      <c r="C2733" s="28">
        <v>-5.7130966883165201E-3</v>
      </c>
      <c r="D2733" s="28">
        <v>-1.81796438253484E-3</v>
      </c>
      <c r="E2733" s="28">
        <v>4.6830072392285704E-3</v>
      </c>
      <c r="F2733" s="28">
        <v>3.0849641328284201E-3</v>
      </c>
      <c r="G2733" s="28">
        <v>5.7852500834071601E-3</v>
      </c>
    </row>
    <row r="2734" spans="1:7" x14ac:dyDescent="0.3">
      <c r="A2734" s="3">
        <v>20200330</v>
      </c>
      <c r="B2734" s="28">
        <v>-2.71295235565291E-2</v>
      </c>
      <c r="C2734" s="28">
        <v>-1.34024672805784E-2</v>
      </c>
      <c r="D2734" s="28">
        <v>-1.7707408747146901E-2</v>
      </c>
      <c r="E2734" s="28">
        <v>-1.04888129119132E-2</v>
      </c>
      <c r="F2734" s="28">
        <v>-7.2844149305810596E-3</v>
      </c>
      <c r="G2734" s="28">
        <v>-1.00722914122893E-2</v>
      </c>
    </row>
    <row r="2735" spans="1:7" x14ac:dyDescent="0.3">
      <c r="A2735" s="3">
        <v>20200331</v>
      </c>
      <c r="B2735" s="28">
        <v>-2.96154646417186E-3</v>
      </c>
      <c r="C2735" s="28">
        <v>1.2058246208739E-2</v>
      </c>
      <c r="D2735" s="28">
        <v>-7.7238252361358098E-3</v>
      </c>
      <c r="E2735" s="28">
        <v>2.59642988836426E-2</v>
      </c>
      <c r="F2735" s="28">
        <v>-7.4650670370625897E-3</v>
      </c>
      <c r="G2735" s="28">
        <v>8.2984056675522501E-5</v>
      </c>
    </row>
    <row r="2736" spans="1:7" x14ac:dyDescent="0.3">
      <c r="A2736" s="3">
        <v>20200401</v>
      </c>
      <c r="B2736" s="28">
        <v>2.9363999671500802E-3</v>
      </c>
      <c r="C2736" s="28">
        <v>-1.5493240648599501E-2</v>
      </c>
      <c r="D2736" s="28">
        <v>4.2508379119887202E-3</v>
      </c>
      <c r="E2736" s="28">
        <v>-6.80776762045604E-3</v>
      </c>
      <c r="F2736" s="28">
        <v>2.0226928657061301E-4</v>
      </c>
      <c r="G2736" s="28">
        <v>-2.3573666975097302E-3</v>
      </c>
    </row>
    <row r="2737" spans="1:7" x14ac:dyDescent="0.3">
      <c r="A2737" s="3">
        <v>20200402</v>
      </c>
      <c r="B2737" s="28">
        <v>4.3128394784387097E-2</v>
      </c>
      <c r="C2737" s="28">
        <v>1.65352435084564E-2</v>
      </c>
      <c r="D2737" s="28">
        <v>3.8119554929302399E-2</v>
      </c>
      <c r="E2737" s="28">
        <v>1.39489133959375E-2</v>
      </c>
      <c r="F2737" s="28">
        <v>9.8567514637361905E-3</v>
      </c>
      <c r="G2737" s="28">
        <v>1.7736424688031001E-2</v>
      </c>
    </row>
    <row r="2738" spans="1:7" x14ac:dyDescent="0.3">
      <c r="A2738" s="3">
        <v>20200403</v>
      </c>
      <c r="B2738" s="28">
        <v>-1.17245671427897E-2</v>
      </c>
      <c r="C2738" s="28">
        <v>1.11622940885304E-2</v>
      </c>
      <c r="D2738" s="28">
        <v>-1.10538529407591E-2</v>
      </c>
      <c r="E2738" s="28">
        <v>3.5863731273476699E-4</v>
      </c>
      <c r="F2738" s="28">
        <v>-9.0058997198907004E-3</v>
      </c>
      <c r="G2738" s="28">
        <v>-7.4971214177857503E-3</v>
      </c>
    </row>
    <row r="2739" spans="1:7" x14ac:dyDescent="0.3">
      <c r="A2739" s="3">
        <v>20200407</v>
      </c>
      <c r="B2739" s="28">
        <v>3.2879303855009402E-2</v>
      </c>
      <c r="C2739" s="28">
        <v>2.7418933882425899E-2</v>
      </c>
      <c r="D2739" s="28">
        <v>3.1232873198109998E-2</v>
      </c>
      <c r="E2739" s="28">
        <v>2.8965734896274398E-2</v>
      </c>
      <c r="F2739" s="28">
        <v>1.53699352139052E-2</v>
      </c>
      <c r="G2739" s="28">
        <v>2.9808056669136399E-2</v>
      </c>
    </row>
    <row r="2740" spans="1:7" x14ac:dyDescent="0.3">
      <c r="A2740" s="3">
        <v>20200408</v>
      </c>
      <c r="B2740" s="28">
        <v>1.7990614376063E-3</v>
      </c>
      <c r="C2740" s="28">
        <v>-2.2743418042798602E-3</v>
      </c>
      <c r="D2740" s="28">
        <v>2.17130184611522E-3</v>
      </c>
      <c r="E2740" s="28">
        <v>-9.1101237267719997E-3</v>
      </c>
      <c r="F2740" s="28">
        <v>-6.1449278023711701E-3</v>
      </c>
      <c r="G2740" s="28">
        <v>6.5570525150729703E-5</v>
      </c>
    </row>
    <row r="2741" spans="1:7" x14ac:dyDescent="0.3">
      <c r="A2741" s="3">
        <v>20200409</v>
      </c>
      <c r="B2741" s="28">
        <v>4.0061502444665303E-3</v>
      </c>
      <c r="C2741" s="28">
        <v>2.7652473681703801E-2</v>
      </c>
      <c r="D2741" s="28">
        <v>-1.4852062357979901E-3</v>
      </c>
      <c r="E2741" s="28">
        <v>3.05385185203109E-3</v>
      </c>
      <c r="F2741" s="28">
        <v>2.32202084225201E-3</v>
      </c>
      <c r="G2741" s="28">
        <v>1.6514830869254599E-3</v>
      </c>
    </row>
    <row r="2742" spans="1:7" x14ac:dyDescent="0.3">
      <c r="A2742" s="3">
        <v>20200410</v>
      </c>
      <c r="B2742" s="28">
        <v>-3.2744383098575698E-2</v>
      </c>
      <c r="C2742" s="28">
        <v>-1.23613039933721E-2</v>
      </c>
      <c r="D2742" s="28">
        <v>-2.6987259786412199E-2</v>
      </c>
      <c r="E2742" s="28">
        <v>4.6034615693420202E-3</v>
      </c>
      <c r="F2742" s="28">
        <v>-1.1654448896077901E-3</v>
      </c>
      <c r="G2742" s="28">
        <v>-1.09382322460525E-2</v>
      </c>
    </row>
    <row r="2743" spans="1:7" x14ac:dyDescent="0.3">
      <c r="A2743" s="3">
        <v>20200413</v>
      </c>
      <c r="B2743" s="28">
        <v>-1.69110213548458E-2</v>
      </c>
      <c r="C2743" s="28">
        <v>6.5528904254669902E-3</v>
      </c>
      <c r="D2743" s="28">
        <v>-1.2072056128083901E-2</v>
      </c>
      <c r="E2743" s="28">
        <v>1.28674617043646E-4</v>
      </c>
      <c r="F2743" s="28">
        <v>-6.5256842435034998E-3</v>
      </c>
      <c r="G2743" s="28">
        <v>-2.3288404333969001E-4</v>
      </c>
    </row>
    <row r="2744" spans="1:7" x14ac:dyDescent="0.3">
      <c r="A2744" s="3">
        <v>20200414</v>
      </c>
      <c r="B2744" s="28">
        <v>3.0543644894973899E-2</v>
      </c>
      <c r="C2744" s="28">
        <v>1.9696063130856201E-2</v>
      </c>
      <c r="D2744" s="28">
        <v>2.6299845257752402E-2</v>
      </c>
      <c r="E2744" s="28">
        <v>1.5998691715153598E-2</v>
      </c>
      <c r="F2744" s="28">
        <v>1.65788959223221E-2</v>
      </c>
      <c r="G2744" s="28">
        <v>2.0088058788691E-2</v>
      </c>
    </row>
    <row r="2745" spans="1:7" x14ac:dyDescent="0.3">
      <c r="A2745" s="3">
        <v>20200415</v>
      </c>
      <c r="B2745" s="28">
        <v>-8.8702969292109497E-4</v>
      </c>
      <c r="C2745" s="28">
        <v>-1.77031652793484E-3</v>
      </c>
      <c r="D2745" s="28">
        <v>-1.7246740876351099E-3</v>
      </c>
      <c r="E2745" s="28">
        <v>-1.09396654031912E-2</v>
      </c>
      <c r="F2745" s="28">
        <v>-8.1353825161905001E-3</v>
      </c>
      <c r="G2745" s="28">
        <v>-7.6255880413583204E-3</v>
      </c>
    </row>
    <row r="2746" spans="1:7" x14ac:dyDescent="0.3">
      <c r="A2746" s="3">
        <v>20200416</v>
      </c>
      <c r="B2746" s="28">
        <v>1.0176077367031199E-2</v>
      </c>
      <c r="C2746" s="28">
        <v>8.6991394840240308E-3</v>
      </c>
      <c r="D2746" s="28">
        <v>4.5735077317894599E-3</v>
      </c>
      <c r="E2746" s="28">
        <v>-2.0181887217004999E-3</v>
      </c>
      <c r="F2746" s="28">
        <v>6.3219673021660898E-4</v>
      </c>
      <c r="G2746" s="28">
        <v>2.9544828554370602E-3</v>
      </c>
    </row>
    <row r="2747" spans="1:7" x14ac:dyDescent="0.3">
      <c r="A2747" s="3">
        <v>20200417</v>
      </c>
      <c r="B2747" s="28">
        <v>7.1723108639118504E-3</v>
      </c>
      <c r="C2747" s="28">
        <v>-9.5212152209941392E-3</v>
      </c>
      <c r="D2747" s="28">
        <v>1.1734140386496301E-2</v>
      </c>
      <c r="E2747" s="28">
        <v>1.2240319262951599E-2</v>
      </c>
      <c r="F2747" s="28">
        <v>9.6571241155240899E-3</v>
      </c>
      <c r="G2747" s="28">
        <v>8.6659830579015103E-3</v>
      </c>
    </row>
    <row r="2748" spans="1:7" x14ac:dyDescent="0.3">
      <c r="A2748" s="3">
        <v>20200420</v>
      </c>
      <c r="B2748" s="28">
        <v>1.2586457965040499E-2</v>
      </c>
      <c r="C2748" s="28">
        <v>1.15718304551982E-2</v>
      </c>
      <c r="D2748" s="28">
        <v>8.3503174847544895E-3</v>
      </c>
      <c r="E2748" s="28">
        <v>5.5430459237671903E-3</v>
      </c>
      <c r="F2748" s="28">
        <v>1.9191475154370799E-3</v>
      </c>
      <c r="G2748" s="28">
        <v>4.9790570345354399E-3</v>
      </c>
    </row>
    <row r="2749" spans="1:7" x14ac:dyDescent="0.3">
      <c r="A2749" s="3">
        <v>20200421</v>
      </c>
      <c r="B2749" s="28">
        <v>-7.67368110078364E-3</v>
      </c>
      <c r="C2749" s="28">
        <v>-1.1478069298487501E-2</v>
      </c>
      <c r="D2749" s="28">
        <v>-1.3525990254051899E-2</v>
      </c>
      <c r="E2749" s="28">
        <v>-1.46431859054177E-2</v>
      </c>
      <c r="F2749" s="28">
        <v>-1.0704732901816E-2</v>
      </c>
      <c r="G2749" s="28">
        <v>-1.0153246678294699E-2</v>
      </c>
    </row>
    <row r="2750" spans="1:7" x14ac:dyDescent="0.3">
      <c r="A2750" s="3">
        <v>20200422</v>
      </c>
      <c r="B2750" s="28">
        <v>6.0669370582263201E-3</v>
      </c>
      <c r="C2750" s="28">
        <v>1.5827375397403701E-2</v>
      </c>
      <c r="D2750" s="28">
        <v>4.5386261247427496E-3</v>
      </c>
      <c r="E2750" s="28">
        <v>2.5850822497236001E-2</v>
      </c>
      <c r="F2750" s="28">
        <v>2.5359572304053197E-4</v>
      </c>
      <c r="G2750" s="28">
        <v>4.4569372387890504E-3</v>
      </c>
    </row>
    <row r="2751" spans="1:7" x14ac:dyDescent="0.3">
      <c r="A2751" s="3">
        <v>20200423</v>
      </c>
      <c r="B2751" s="28">
        <v>-9.4048830618837093E-3</v>
      </c>
      <c r="C2751" s="28">
        <v>6.9363951702015305E-4</v>
      </c>
      <c r="D2751" s="28">
        <v>-1.01091677523073E-2</v>
      </c>
      <c r="E2751" s="28">
        <v>4.8030956832645303E-3</v>
      </c>
      <c r="F2751" s="28">
        <v>-3.3007926914983502E-3</v>
      </c>
      <c r="G2751" s="28">
        <v>-2.3302413270860399E-3</v>
      </c>
    </row>
    <row r="2752" spans="1:7" x14ac:dyDescent="0.3">
      <c r="A2752" s="3">
        <v>20200424</v>
      </c>
      <c r="B2752" s="28">
        <v>-1.9284683935571902E-2</v>
      </c>
      <c r="C2752" s="28">
        <v>-1.9950907023436101E-2</v>
      </c>
      <c r="D2752" s="28">
        <v>-1.4820477156485001E-2</v>
      </c>
      <c r="E2752" s="28">
        <v>-2.04294648413836E-3</v>
      </c>
      <c r="F2752" s="28">
        <v>-1.0967073053399799E-2</v>
      </c>
      <c r="G2752" s="28">
        <v>-9.0048578315881991E-3</v>
      </c>
    </row>
    <row r="2753" spans="1:7" x14ac:dyDescent="0.3">
      <c r="A2753" s="3">
        <v>20200427</v>
      </c>
      <c r="B2753" s="28">
        <v>3.5796607456970398E-3</v>
      </c>
      <c r="C2753" s="28">
        <v>1.2074957250288201E-2</v>
      </c>
      <c r="D2753" s="28">
        <v>2.1723433847880899E-4</v>
      </c>
      <c r="E2753" s="28">
        <v>5.2455145645536596E-3</v>
      </c>
      <c r="F2753" s="28">
        <v>1.07683151872213E-2</v>
      </c>
      <c r="G2753" s="28">
        <v>-3.2742282311679499E-3</v>
      </c>
    </row>
    <row r="2754" spans="1:7" x14ac:dyDescent="0.3">
      <c r="A2754" s="3">
        <v>20200428</v>
      </c>
      <c r="B2754" s="28">
        <v>6.8119509021351598E-3</v>
      </c>
      <c r="C2754" s="28">
        <v>-6.3373082336438296E-4</v>
      </c>
      <c r="D2754" s="28">
        <v>6.6010003055366204E-3</v>
      </c>
      <c r="E2754" s="28">
        <v>1.2660640831669101E-2</v>
      </c>
      <c r="F2754" s="28">
        <v>7.9419899502217398E-3</v>
      </c>
      <c r="G2754" s="28">
        <v>-7.4137919745618898E-3</v>
      </c>
    </row>
    <row r="2755" spans="1:7" x14ac:dyDescent="0.3">
      <c r="A2755" s="3">
        <v>20200429</v>
      </c>
      <c r="B2755" s="28">
        <v>2.3027665211651599E-4</v>
      </c>
      <c r="C2755" s="28">
        <v>-1.3642245239477199E-2</v>
      </c>
      <c r="D2755" s="28">
        <v>3.5053206342491698E-3</v>
      </c>
      <c r="E2755" s="28">
        <v>-8.7475600105548796E-3</v>
      </c>
      <c r="F2755" s="28">
        <v>1.83559444508339E-2</v>
      </c>
      <c r="G2755" s="28">
        <v>3.3255890148924999E-3</v>
      </c>
    </row>
    <row r="2756" spans="1:7" x14ac:dyDescent="0.3">
      <c r="A2756" s="3">
        <v>20200430</v>
      </c>
      <c r="B2756" s="28">
        <v>3.6027682433852203E-2</v>
      </c>
      <c r="C2756" s="28">
        <v>-3.2320718509760401E-3</v>
      </c>
      <c r="D2756" s="28">
        <v>3.9349734814636703E-2</v>
      </c>
      <c r="E2756" s="28">
        <v>2.7822354269604601E-3</v>
      </c>
      <c r="F2756" s="28">
        <v>7.8160336020147592E-3</v>
      </c>
      <c r="G2756" s="28">
        <v>2.08991064247733E-2</v>
      </c>
    </row>
    <row r="2757" spans="1:7" x14ac:dyDescent="0.3">
      <c r="A2757" s="3">
        <v>20200506</v>
      </c>
      <c r="B2757" s="28">
        <v>2.7719940814937401E-2</v>
      </c>
      <c r="C2757" s="28">
        <v>2.1660266297820599E-2</v>
      </c>
      <c r="D2757" s="28">
        <v>2.9855029066937201E-2</v>
      </c>
      <c r="E2757" s="28">
        <v>9.1613539298571797E-3</v>
      </c>
      <c r="F2757" s="28">
        <v>-7.7065243482934897E-3</v>
      </c>
      <c r="G2757" s="28">
        <v>1.0946330027197301E-2</v>
      </c>
    </row>
    <row r="2758" spans="1:7" x14ac:dyDescent="0.3">
      <c r="A2758" s="3">
        <v>20200507</v>
      </c>
      <c r="B2758" s="28">
        <v>-5.8611749895971302E-3</v>
      </c>
      <c r="C2758" s="28">
        <v>3.3425108011321801E-3</v>
      </c>
      <c r="D2758" s="28">
        <v>-5.7548121560969901E-3</v>
      </c>
      <c r="E2758" s="28">
        <v>6.0424747291630996E-3</v>
      </c>
      <c r="F2758" s="28">
        <v>-6.9488528402494804E-3</v>
      </c>
      <c r="G2758" s="28">
        <v>-2.3748887573621798E-3</v>
      </c>
    </row>
    <row r="2759" spans="1:7" x14ac:dyDescent="0.3">
      <c r="A2759" s="3">
        <v>20200508</v>
      </c>
      <c r="B2759" s="28">
        <v>1.1565540080702499E-2</v>
      </c>
      <c r="C2759" s="28">
        <v>7.7142409713089298E-3</v>
      </c>
      <c r="D2759" s="28">
        <v>1.1569518173472E-2</v>
      </c>
      <c r="E2759" s="28">
        <v>1.4067334197477801E-2</v>
      </c>
      <c r="F2759" s="28">
        <v>1.2198063873665701E-2</v>
      </c>
      <c r="G2759" s="28">
        <v>8.3320393937217005E-3</v>
      </c>
    </row>
    <row r="2760" spans="1:7" x14ac:dyDescent="0.3">
      <c r="A2760" s="3">
        <v>20200511</v>
      </c>
      <c r="B2760" s="28">
        <v>-1.0284213522265401E-3</v>
      </c>
      <c r="C2760" s="28">
        <v>-1.2666719975607E-2</v>
      </c>
      <c r="D2760" s="28">
        <v>2.6130263386007699E-3</v>
      </c>
      <c r="E2760" s="28">
        <v>-2.60802615881244E-3</v>
      </c>
      <c r="F2760" s="28">
        <v>7.1164143749847099E-4</v>
      </c>
      <c r="G2760" s="28">
        <v>1.7369710897708801E-3</v>
      </c>
    </row>
    <row r="2761" spans="1:7" x14ac:dyDescent="0.3">
      <c r="A2761" s="3">
        <v>20200512</v>
      </c>
      <c r="B2761" s="28">
        <v>3.6600808142574601E-3</v>
      </c>
      <c r="C2761" s="28">
        <v>1.25616824505021E-2</v>
      </c>
      <c r="D2761" s="28">
        <v>1.84194907067319E-3</v>
      </c>
      <c r="E2761" s="28">
        <v>9.5584686264752906E-3</v>
      </c>
      <c r="F2761" s="28">
        <v>-6.0089552564232896E-3</v>
      </c>
      <c r="G2761" s="28">
        <v>-2.6689292307548098E-3</v>
      </c>
    </row>
    <row r="2762" spans="1:7" x14ac:dyDescent="0.3">
      <c r="A2762" s="3">
        <v>20200513</v>
      </c>
      <c r="B2762" s="28">
        <v>3.3630483925162001E-3</v>
      </c>
      <c r="C2762" s="28">
        <v>1.33194168748217E-2</v>
      </c>
      <c r="D2762" s="28">
        <v>1.79406571437421E-3</v>
      </c>
      <c r="E2762" s="28">
        <v>6.4614052438999496E-3</v>
      </c>
      <c r="F2762" s="28">
        <v>-1.3320696660540101E-3</v>
      </c>
      <c r="G2762" s="28">
        <v>1.39723660308206E-3</v>
      </c>
    </row>
    <row r="2763" spans="1:7" x14ac:dyDescent="0.3">
      <c r="A2763" s="3">
        <v>20200514</v>
      </c>
      <c r="B2763" s="28">
        <v>-4.6560588062973503E-3</v>
      </c>
      <c r="C2763" s="28">
        <v>-7.3319199668614504E-3</v>
      </c>
      <c r="D2763" s="28">
        <v>-8.7821757375029907E-3</v>
      </c>
      <c r="E2763" s="28">
        <v>-7.6828066556667504E-3</v>
      </c>
      <c r="F2763" s="28">
        <v>-1.32140317022493E-2</v>
      </c>
      <c r="G2763" s="28">
        <v>-1.27983085481668E-2</v>
      </c>
    </row>
    <row r="2764" spans="1:7" x14ac:dyDescent="0.3">
      <c r="A2764" s="3">
        <v>20200515</v>
      </c>
      <c r="B2764" s="28">
        <v>6.1955761720622997E-3</v>
      </c>
      <c r="C2764" s="28">
        <v>-8.6567722212150897E-3</v>
      </c>
      <c r="D2764" s="28">
        <v>3.7960573688903599E-3</v>
      </c>
      <c r="E2764" s="28">
        <v>-6.8059093187728698E-3</v>
      </c>
      <c r="F2764" s="28">
        <v>-1.35123193217561E-4</v>
      </c>
      <c r="G2764" s="28">
        <v>-1.08899018265246E-3</v>
      </c>
    </row>
    <row r="2765" spans="1:7" x14ac:dyDescent="0.3">
      <c r="A2765" s="3">
        <v>20200518</v>
      </c>
      <c r="B2765" s="28">
        <v>-2.27477510406013E-2</v>
      </c>
      <c r="C2765" s="28">
        <v>1.36684645941918E-2</v>
      </c>
      <c r="D2765" s="28">
        <v>-2.3240970243165501E-2</v>
      </c>
      <c r="E2765" s="28">
        <v>1.6648775646589401E-2</v>
      </c>
      <c r="F2765" s="28">
        <v>4.7587489228212502E-4</v>
      </c>
      <c r="G2765" s="28">
        <v>6.6439293298554396E-3</v>
      </c>
    </row>
    <row r="2766" spans="1:7" x14ac:dyDescent="0.3">
      <c r="A2766" s="3">
        <v>20200519</v>
      </c>
      <c r="B2766" s="28">
        <v>2.3301248224890499E-2</v>
      </c>
      <c r="C2766" s="28">
        <v>8.0877169919097002E-3</v>
      </c>
      <c r="D2766" s="28">
        <v>2.0898559904716701E-2</v>
      </c>
      <c r="E2766" s="28">
        <v>6.0446270874594896E-3</v>
      </c>
      <c r="F2766" s="28">
        <v>5.71342335899464E-3</v>
      </c>
      <c r="G2766" s="28">
        <v>8.3712152404640805E-3</v>
      </c>
    </row>
    <row r="2767" spans="1:7" x14ac:dyDescent="0.3">
      <c r="A2767" s="3">
        <v>20200520</v>
      </c>
      <c r="B2767" s="28">
        <v>-1.6491177357406801E-2</v>
      </c>
      <c r="C2767" s="28">
        <v>-1.25822090193402E-2</v>
      </c>
      <c r="D2767" s="28">
        <v>-1.27635294868592E-2</v>
      </c>
      <c r="E2767" s="28">
        <v>-5.7848982995460799E-3</v>
      </c>
      <c r="F2767" s="28">
        <v>-3.5752656919897798E-4</v>
      </c>
      <c r="G2767" s="28">
        <v>-7.4236673323193501E-3</v>
      </c>
    </row>
    <row r="2768" spans="1:7" x14ac:dyDescent="0.3">
      <c r="A2768" s="3">
        <v>20200521</v>
      </c>
      <c r="B2768" s="28">
        <v>-1.5512349668575001E-2</v>
      </c>
      <c r="C2768" s="28">
        <v>6.2885842747543797E-3</v>
      </c>
      <c r="D2768" s="28">
        <v>-1.6891528510224001E-2</v>
      </c>
      <c r="E2768" s="28">
        <v>-1.6427795592593301E-3</v>
      </c>
      <c r="F2768" s="28">
        <v>-5.4647136603842902E-3</v>
      </c>
      <c r="G2768" s="28">
        <v>-1.0025605102905601E-2</v>
      </c>
    </row>
    <row r="2769" spans="1:7" x14ac:dyDescent="0.3">
      <c r="A2769" s="3">
        <v>20200522</v>
      </c>
      <c r="B2769" s="28">
        <v>-2.1400141277102099E-2</v>
      </c>
      <c r="C2769" s="28">
        <v>-2.7440041339342702E-2</v>
      </c>
      <c r="D2769" s="28">
        <v>-1.9969761035793E-2</v>
      </c>
      <c r="E2769" s="28">
        <v>-2.49879773939338E-2</v>
      </c>
      <c r="F2769" s="28">
        <v>-2.2564601913119799E-2</v>
      </c>
      <c r="G2769" s="28">
        <v>-1.8270629429566702E-2</v>
      </c>
    </row>
    <row r="2770" spans="1:7" x14ac:dyDescent="0.3">
      <c r="A2770" s="3">
        <v>20200525</v>
      </c>
      <c r="B2770" s="28">
        <v>-1.5064839325808E-2</v>
      </c>
      <c r="C2770" s="28">
        <v>1.23357166275238E-2</v>
      </c>
      <c r="D2770" s="28">
        <v>-1.3679742928817599E-2</v>
      </c>
      <c r="E2770" s="28">
        <v>1.33632591885563E-2</v>
      </c>
      <c r="F2770" s="28">
        <v>-1.6526320464828101E-4</v>
      </c>
      <c r="G2770" s="28">
        <v>-1.78575959751662E-3</v>
      </c>
    </row>
    <row r="2771" spans="1:7" x14ac:dyDescent="0.3">
      <c r="A2771" s="3">
        <v>20200526</v>
      </c>
      <c r="B2771" s="28">
        <v>2.6985667931319499E-2</v>
      </c>
      <c r="C2771" s="28">
        <v>2.0689507163790199E-2</v>
      </c>
      <c r="D2771" s="28">
        <v>2.1861286703121201E-2</v>
      </c>
      <c r="E2771" s="28">
        <v>1.26932066197549E-2</v>
      </c>
      <c r="F2771" s="28">
        <v>6.2390035297172804E-3</v>
      </c>
      <c r="G2771" s="28">
        <v>1.23246743414789E-2</v>
      </c>
    </row>
    <row r="2772" spans="1:7" x14ac:dyDescent="0.3">
      <c r="A2772" s="3">
        <v>20200527</v>
      </c>
      <c r="B2772" s="28">
        <v>-1.97061253164411E-2</v>
      </c>
      <c r="C2772" s="28">
        <v>-1.8916676523173501E-2</v>
      </c>
      <c r="D2772" s="28">
        <v>-1.7560315809245799E-2</v>
      </c>
      <c r="E2772" s="28">
        <v>-5.3334460792269604E-3</v>
      </c>
      <c r="F2772" s="28">
        <v>-5.0728504263634002E-5</v>
      </c>
      <c r="G2772" s="28">
        <v>-6.1852746737001202E-3</v>
      </c>
    </row>
    <row r="2773" spans="1:7" x14ac:dyDescent="0.3">
      <c r="A2773" s="3">
        <v>20200528</v>
      </c>
      <c r="B2773" s="28">
        <v>-3.20012597527361E-3</v>
      </c>
      <c r="C2773" s="28">
        <v>-1.2179428278781599E-2</v>
      </c>
      <c r="D2773" s="28">
        <v>-1.4477944257703E-3</v>
      </c>
      <c r="E2773" s="28">
        <v>-1.3612040359173201E-3</v>
      </c>
      <c r="F2773" s="28">
        <v>1.2687135707877E-2</v>
      </c>
      <c r="G2773" s="28">
        <v>1.6225850746392199E-4</v>
      </c>
    </row>
    <row r="2774" spans="1:7" x14ac:dyDescent="0.3">
      <c r="A2774" s="3">
        <v>20200529</v>
      </c>
      <c r="B2774" s="28">
        <v>5.3040252478642304E-3</v>
      </c>
      <c r="C2774" s="28">
        <v>1.7218770334767201E-2</v>
      </c>
      <c r="D2774" s="28">
        <v>1.93055710133788E-3</v>
      </c>
      <c r="E2774" s="28">
        <v>1.7499151898896202E-2</v>
      </c>
      <c r="F2774" s="28">
        <v>-8.13477384811301E-3</v>
      </c>
      <c r="G2774" s="28">
        <v>5.9249987870667702E-3</v>
      </c>
    </row>
    <row r="2775" spans="1:7" x14ac:dyDescent="0.3">
      <c r="A2775" s="27">
        <v>20200601</v>
      </c>
      <c r="B2775" s="7">
        <v>4.4951019478698E-2</v>
      </c>
      <c r="C2775" s="7">
        <v>1.9761779103433599E-2</v>
      </c>
      <c r="D2775" s="7">
        <v>2.61948999952295E-2</v>
      </c>
      <c r="E2775" s="7">
        <v>3.88213240360799E-2</v>
      </c>
      <c r="F2775" s="7">
        <v>2.2720284805168901E-2</v>
      </c>
      <c r="G2775" s="7">
        <v>2.35464967497232E-2</v>
      </c>
    </row>
    <row r="2776" spans="1:7" x14ac:dyDescent="0.3">
      <c r="A2776" s="27">
        <v>20200602</v>
      </c>
      <c r="B2776" s="7">
        <v>4.1978261222770201E-3</v>
      </c>
      <c r="C2776" s="7">
        <v>-1.0256742679518E-2</v>
      </c>
      <c r="D2776" s="7">
        <v>-3.4902024777319698E-3</v>
      </c>
      <c r="E2776" s="7">
        <v>6.4569466516367201E-3</v>
      </c>
      <c r="F2776" s="7">
        <v>1.05972648270876E-2</v>
      </c>
      <c r="G2776" s="7">
        <v>1.4401175791701299E-3</v>
      </c>
    </row>
    <row r="2777" spans="1:7" x14ac:dyDescent="0.3">
      <c r="A2777" s="27">
        <v>20200603</v>
      </c>
      <c r="B2777" s="7">
        <v>3.01315152517577E-3</v>
      </c>
      <c r="C2777" s="7">
        <v>6.2025818556635803E-3</v>
      </c>
      <c r="D2777" s="7">
        <v>-4.7646425054155804E-3</v>
      </c>
      <c r="E2777" s="7">
        <v>4.1342924940065999E-3</v>
      </c>
      <c r="F2777" s="7">
        <v>-9.2211394830276597E-4</v>
      </c>
      <c r="G2777" s="7">
        <v>-1.2335455002247301E-3</v>
      </c>
    </row>
    <row r="2778" spans="1:7" x14ac:dyDescent="0.3">
      <c r="A2778" s="27">
        <v>20200604</v>
      </c>
      <c r="B2778" s="7">
        <v>-3.24800278903737E-3</v>
      </c>
      <c r="C2778" s="7">
        <v>6.37903940348627E-3</v>
      </c>
      <c r="D2778" s="7">
        <v>8.1824538614219799E-3</v>
      </c>
      <c r="E2778" s="7">
        <v>4.6372500459114399E-4</v>
      </c>
      <c r="F2778" s="7">
        <v>-2.9131946189259201E-3</v>
      </c>
      <c r="G2778" s="7">
        <v>-2.3282499082468199E-3</v>
      </c>
    </row>
    <row r="2779" spans="1:7" x14ac:dyDescent="0.3">
      <c r="A2779" s="27">
        <v>20200605</v>
      </c>
      <c r="B2779" s="7">
        <v>8.2699822078754898E-3</v>
      </c>
      <c r="C2779" s="7">
        <v>6.91387766647804E-3</v>
      </c>
      <c r="D2779" s="7">
        <v>3.9747221213533197E-3</v>
      </c>
      <c r="E2779" s="7">
        <v>5.2190636804905202E-3</v>
      </c>
      <c r="F2779" s="7">
        <v>2.3658589627835098E-3</v>
      </c>
      <c r="G2779" s="7">
        <v>1.4140964631820499E-3</v>
      </c>
    </row>
    <row r="2780" spans="1:7" x14ac:dyDescent="0.3">
      <c r="A2780" s="27">
        <v>20200608</v>
      </c>
      <c r="B2780" s="7">
        <v>-1.6391303310108401E-4</v>
      </c>
      <c r="C2780" s="7">
        <v>-8.0665290697246508E-3</v>
      </c>
      <c r="D2780" s="7">
        <v>6.4751475035548902E-3</v>
      </c>
      <c r="E2780" s="7">
        <v>8.1767088976143001E-3</v>
      </c>
      <c r="F2780" s="7">
        <v>5.7558322020685596E-3</v>
      </c>
      <c r="G2780" s="7">
        <v>6.53462574177123E-3</v>
      </c>
    </row>
    <row r="2781" spans="1:7" x14ac:dyDescent="0.3">
      <c r="A2781" s="27">
        <v>20200609</v>
      </c>
      <c r="B2781" s="7">
        <v>5.7458907114128497E-3</v>
      </c>
      <c r="C2781" s="7">
        <v>2.1733617531841901E-2</v>
      </c>
      <c r="D2781" s="7">
        <v>7.7340516380626197E-3</v>
      </c>
      <c r="E2781" s="7">
        <v>2.1130129404027301E-3</v>
      </c>
      <c r="F2781" s="7">
        <v>2.0521813928307902E-3</v>
      </c>
      <c r="G2781" s="7">
        <v>4.9248049376112097E-3</v>
      </c>
    </row>
    <row r="2782" spans="1:7" x14ac:dyDescent="0.3">
      <c r="A2782" s="27">
        <v>20200610</v>
      </c>
      <c r="B2782" s="7">
        <v>1.0819248769486599E-2</v>
      </c>
      <c r="C2782" s="7">
        <v>1.6544724271611501E-2</v>
      </c>
      <c r="D2782" s="7">
        <v>2.6707704231243898E-4</v>
      </c>
      <c r="E2782" s="7">
        <v>3.20509740446543E-3</v>
      </c>
      <c r="F2782" s="7">
        <v>-9.3309991395117507E-3</v>
      </c>
      <c r="G2782" s="7">
        <v>-2.33272134042897E-3</v>
      </c>
    </row>
    <row r="2783" spans="1:7" x14ac:dyDescent="0.3">
      <c r="A2783" s="27">
        <v>20200611</v>
      </c>
      <c r="B2783" s="7">
        <v>-2.9145153484247898E-3</v>
      </c>
      <c r="C2783" s="7">
        <v>-9.2354997956900706E-3</v>
      </c>
      <c r="D2783" s="7">
        <v>-1.6117839519687701E-2</v>
      </c>
      <c r="E2783" s="7">
        <v>-6.3035971107670502E-3</v>
      </c>
      <c r="F2783" s="7">
        <v>-1.1982086890747499E-2</v>
      </c>
      <c r="G2783" s="7">
        <v>-4.0910568595922299E-3</v>
      </c>
    </row>
    <row r="2784" spans="1:7" x14ac:dyDescent="0.3">
      <c r="A2784" s="27">
        <v>20200612</v>
      </c>
      <c r="B2784" s="7">
        <v>4.6396132107186499E-4</v>
      </c>
      <c r="C2784" s="7">
        <v>1.2120429224691601E-2</v>
      </c>
      <c r="D2784" s="7">
        <v>8.8605335320733804E-3</v>
      </c>
      <c r="E2784" s="7">
        <v>-3.1280344269490699E-3</v>
      </c>
      <c r="F2784" s="7">
        <v>-1.4167544543814299E-3</v>
      </c>
      <c r="G2784" s="7">
        <v>-3.43746984565221E-3</v>
      </c>
    </row>
    <row r="2785" spans="1:7" x14ac:dyDescent="0.3">
      <c r="A2785" s="27">
        <v>20200615</v>
      </c>
      <c r="B2785" s="7">
        <v>-9.4199001629589607E-3</v>
      </c>
      <c r="C2785" s="7">
        <v>7.8818722032808607E-3</v>
      </c>
      <c r="D2785" s="7">
        <v>-1.5064956885123401E-2</v>
      </c>
      <c r="E2785" s="7">
        <v>-1.7365798097543399E-2</v>
      </c>
      <c r="F2785" s="7">
        <v>-1.11718257105329E-2</v>
      </c>
      <c r="G2785" s="7">
        <v>-9.8329731932326001E-3</v>
      </c>
    </row>
    <row r="2786" spans="1:7" x14ac:dyDescent="0.3">
      <c r="A2786" s="27">
        <v>20200616</v>
      </c>
      <c r="B2786" s="7">
        <v>2.29116607431946E-2</v>
      </c>
      <c r="C2786" s="7">
        <v>2.1796963947389902E-2</v>
      </c>
      <c r="D2786" s="7">
        <v>1.4346351597826001E-2</v>
      </c>
      <c r="E2786" s="7">
        <v>2.0457129189121299E-2</v>
      </c>
      <c r="F2786" s="7">
        <v>1.06004923965502E-2</v>
      </c>
      <c r="G2786" s="7">
        <v>1.7506420337670602E-2</v>
      </c>
    </row>
    <row r="2787" spans="1:7" x14ac:dyDescent="0.3">
      <c r="A2787" s="27">
        <v>20200617</v>
      </c>
      <c r="B2787" s="7">
        <v>9.7723211650480295E-3</v>
      </c>
      <c r="C2787" s="7">
        <v>2.83724718629004E-2</v>
      </c>
      <c r="D2787" s="7">
        <v>-9.7217502784047898E-4</v>
      </c>
      <c r="E2787" s="7">
        <v>-1.28716888857877E-3</v>
      </c>
      <c r="F2787" s="7">
        <v>-2.7499715803517102E-3</v>
      </c>
      <c r="G2787" s="7">
        <v>-1.7276332109131701E-4</v>
      </c>
    </row>
    <row r="2788" spans="1:7" x14ac:dyDescent="0.3">
      <c r="A2788" s="27">
        <v>20200618</v>
      </c>
      <c r="B2788" s="7">
        <v>1.12468616599096E-2</v>
      </c>
      <c r="C2788" s="7">
        <v>-1.3275629950757199E-2</v>
      </c>
      <c r="D2788" s="7">
        <v>7.6517945278962102E-3</v>
      </c>
      <c r="E2788" s="7">
        <v>1.41728124627894E-2</v>
      </c>
      <c r="F2788" s="7">
        <v>3.6181077668009701E-3</v>
      </c>
      <c r="G2788" s="7">
        <v>6.0571257608778902E-3</v>
      </c>
    </row>
    <row r="2789" spans="1:7" x14ac:dyDescent="0.3">
      <c r="A2789" s="27">
        <v>20200619</v>
      </c>
      <c r="B2789" s="7">
        <v>1.29410394717198E-2</v>
      </c>
      <c r="C2789" s="7">
        <v>2.2207501585683201E-2</v>
      </c>
      <c r="D2789" s="7">
        <v>2.1308304365649899E-2</v>
      </c>
      <c r="E2789" s="7">
        <v>1.28038439763418E-2</v>
      </c>
      <c r="F2789" s="7">
        <v>9.4052558958446601E-3</v>
      </c>
      <c r="G2789" s="7">
        <v>6.7783460699494501E-3</v>
      </c>
    </row>
    <row r="2790" spans="1:7" x14ac:dyDescent="0.3">
      <c r="A2790" s="27">
        <v>20200622</v>
      </c>
      <c r="B2790" s="7">
        <v>1.54116940976287E-2</v>
      </c>
      <c r="C2790" s="7">
        <v>2.8183617714642398E-3</v>
      </c>
      <c r="D2790" s="7">
        <v>-5.9134272054795298E-3</v>
      </c>
      <c r="E2790" s="7">
        <v>3.5387148630764702E-3</v>
      </c>
      <c r="F2790" s="7">
        <v>8.5936589449370497E-4</v>
      </c>
      <c r="G2790" s="7">
        <v>-3.7093368790597301E-3</v>
      </c>
    </row>
    <row r="2791" spans="1:7" x14ac:dyDescent="0.3">
      <c r="A2791" s="27">
        <v>20200623</v>
      </c>
      <c r="B2791" s="7">
        <v>1.15286958211891E-2</v>
      </c>
      <c r="C2791" s="7">
        <v>1.7632106322595799E-2</v>
      </c>
      <c r="D2791" s="7">
        <v>9.5434854049328E-3</v>
      </c>
      <c r="E2791" s="7">
        <v>-1.8311749202815999E-3</v>
      </c>
      <c r="F2791" s="7">
        <v>-3.1902054296084801E-3</v>
      </c>
      <c r="G2791" s="7">
        <v>-3.4804328483293702E-3</v>
      </c>
    </row>
    <row r="2792" spans="1:7" x14ac:dyDescent="0.3">
      <c r="A2792" s="27">
        <v>20200624</v>
      </c>
      <c r="B2792" s="7">
        <v>9.3406572303720095E-4</v>
      </c>
      <c r="C2792" s="7">
        <v>-1.0386635121591201E-2</v>
      </c>
      <c r="D2792" s="7">
        <v>5.0581388968674399E-3</v>
      </c>
      <c r="E2792" s="7">
        <v>4.7207441742204799E-3</v>
      </c>
      <c r="F2792" s="7">
        <v>9.3073018966941898E-3</v>
      </c>
      <c r="G2792" s="7">
        <v>1.9574411330649101E-3</v>
      </c>
    </row>
    <row r="2793" spans="1:7" x14ac:dyDescent="0.3">
      <c r="A2793" s="27">
        <v>20200629</v>
      </c>
      <c r="B2793" s="7">
        <v>-1.1027848854620799E-2</v>
      </c>
      <c r="C2793" s="7">
        <v>5.5750144111903297E-3</v>
      </c>
      <c r="D2793" s="7">
        <v>4.5118379468821104E-3</v>
      </c>
      <c r="E2793" s="7">
        <v>-8.2523266782633803E-3</v>
      </c>
      <c r="F2793" s="7">
        <v>-1.33565905270114E-2</v>
      </c>
      <c r="G2793" s="7">
        <v>-7.62363464884555E-3</v>
      </c>
    </row>
    <row r="2794" spans="1:7" x14ac:dyDescent="0.3">
      <c r="A2794" s="27">
        <v>20200630</v>
      </c>
      <c r="B2794" s="7">
        <v>3.0270855199093501E-2</v>
      </c>
      <c r="C2794" s="7">
        <v>1.7179131158440799E-2</v>
      </c>
      <c r="D2794" s="7">
        <v>1.29413890454499E-2</v>
      </c>
      <c r="E2794" s="7">
        <v>1.8771726602271301E-2</v>
      </c>
      <c r="F2794" s="7">
        <v>1.1548259922147201E-2</v>
      </c>
      <c r="G2794" s="7">
        <v>8.6382041198096293E-3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94"/>
  <sheetViews>
    <sheetView tabSelected="1" topLeftCell="H1" workbookViewId="0">
      <selection activeCell="P13" sqref="P13"/>
    </sheetView>
  </sheetViews>
  <sheetFormatPr defaultRowHeight="16.5" x14ac:dyDescent="0.3"/>
  <cols>
    <col min="1" max="1" width="11.625" style="3" bestFit="1" customWidth="1"/>
    <col min="2" max="5" width="11.625" style="3" customWidth="1"/>
    <col min="11" max="14" width="9" style="28"/>
    <col min="15" max="16" width="9" style="7"/>
  </cols>
  <sheetData>
    <row r="1" spans="1:24" x14ac:dyDescent="0.3">
      <c r="A1" s="27" t="s">
        <v>12</v>
      </c>
      <c r="B1" s="28" t="s">
        <v>6</v>
      </c>
      <c r="C1" s="28" t="s">
        <v>7</v>
      </c>
      <c r="D1" s="28" t="s">
        <v>9</v>
      </c>
      <c r="E1" s="28" t="s">
        <v>4</v>
      </c>
      <c r="F1" s="28" t="s">
        <v>122</v>
      </c>
      <c r="G1" s="28" t="s">
        <v>123</v>
      </c>
      <c r="H1" s="28" t="s">
        <v>124</v>
      </c>
      <c r="I1" s="28" t="s">
        <v>125</v>
      </c>
      <c r="J1" s="28" t="s">
        <v>126</v>
      </c>
      <c r="K1" s="28" t="str">
        <f>"acc"&amp;B1</f>
        <v>acc科技</v>
      </c>
      <c r="L1" s="28" t="str">
        <f>"acc"&amp;C1</f>
        <v>acc医药</v>
      </c>
      <c r="M1" s="28" t="str">
        <f>"acc"&amp;D1</f>
        <v>acc消费</v>
      </c>
      <c r="N1" s="28" t="str">
        <f>"acc"&amp;E1</f>
        <v>acc金融地产</v>
      </c>
      <c r="O1" s="28" t="s">
        <v>128</v>
      </c>
      <c r="P1" s="28" t="s">
        <v>135</v>
      </c>
      <c r="S1" s="28" t="s">
        <v>129</v>
      </c>
      <c r="T1" s="28" t="s">
        <v>130</v>
      </c>
      <c r="U1" s="28" t="s">
        <v>131</v>
      </c>
      <c r="V1" s="28" t="s">
        <v>132</v>
      </c>
      <c r="W1" s="28" t="s">
        <v>127</v>
      </c>
      <c r="X1" t="s">
        <v>135</v>
      </c>
    </row>
    <row r="2" spans="1:24" x14ac:dyDescent="0.3">
      <c r="A2" s="3">
        <v>20081231</v>
      </c>
      <c r="B2" s="29">
        <f>板块基准指数!B2</f>
        <v>0</v>
      </c>
      <c r="C2" s="29">
        <f>板块基准指数!C2</f>
        <v>0</v>
      </c>
      <c r="D2" s="29">
        <f>板块基准指数!E2</f>
        <v>0</v>
      </c>
      <c r="E2" s="29">
        <f>板块基准指数!F2</f>
        <v>0</v>
      </c>
      <c r="F2">
        <f t="shared" ref="F2:F65" si="0">IF(MID($A2,6,1)&lt;&gt;MID($A3,6,1),0.3,F1*(1+B2)/(1+$J2))</f>
        <v>0.3</v>
      </c>
      <c r="G2">
        <f t="shared" ref="G2:G65" si="1">IF(MID($A2,6,1)&lt;&gt;MID($A3,6,1),0.2,G1*(1+C2)/(1+$J2))</f>
        <v>0.2</v>
      </c>
      <c r="H2">
        <f t="shared" ref="H2:H65" si="2">IF(MID($A2,6,1)&lt;&gt;MID($A3,6,1),0.3,H1*(1+D2)/(1+$J2))</f>
        <v>0.3</v>
      </c>
      <c r="I2">
        <f t="shared" ref="I2:I65" si="3">IF(MID($A2,6,1)&lt;&gt;MID($A3,6,1),0.2,I1*(1+E2)/(1+$J2))</f>
        <v>0.2</v>
      </c>
      <c r="K2" s="28">
        <v>0</v>
      </c>
      <c r="L2" s="28">
        <v>0</v>
      </c>
      <c r="M2" s="28">
        <v>0</v>
      </c>
      <c r="N2" s="28">
        <v>0</v>
      </c>
      <c r="O2" s="7">
        <v>0</v>
      </c>
      <c r="P2" s="7">
        <v>0</v>
      </c>
      <c r="R2" t="s">
        <v>133</v>
      </c>
      <c r="S2" s="7">
        <f>K2794</f>
        <v>3.3960413598556025</v>
      </c>
      <c r="T2" s="7">
        <f t="shared" ref="T2:X2" si="4">L2794</f>
        <v>4.1438922549792458</v>
      </c>
      <c r="U2" s="7">
        <f t="shared" si="4"/>
        <v>5.3253762698042477</v>
      </c>
      <c r="V2" s="7">
        <f t="shared" si="4"/>
        <v>2.1101019890221089</v>
      </c>
      <c r="W2" s="7">
        <f t="shared" si="4"/>
        <v>4.1784155873333599</v>
      </c>
      <c r="X2" s="7">
        <f t="shared" si="4"/>
        <v>1.9375849313511759</v>
      </c>
    </row>
    <row r="3" spans="1:24" x14ac:dyDescent="0.3">
      <c r="A3" s="3">
        <v>20090105</v>
      </c>
      <c r="B3" s="29">
        <f>板块基准指数!B3</f>
        <v>2.25897310451506E-2</v>
      </c>
      <c r="C3" s="29">
        <f>板块基准指数!C3</f>
        <v>1.83345451566581E-2</v>
      </c>
      <c r="D3" s="29">
        <f>板块基准指数!E3</f>
        <v>1.3893122622377499E-2</v>
      </c>
      <c r="E3" s="29">
        <f>板块基准指数!F3</f>
        <v>3.4840782174355503E-2</v>
      </c>
      <c r="F3">
        <f t="shared" si="0"/>
        <v>0.30029654345902013</v>
      </c>
      <c r="G3">
        <f t="shared" si="1"/>
        <v>0.19936463582705763</v>
      </c>
      <c r="H3">
        <f t="shared" si="2"/>
        <v>0.29774267325096881</v>
      </c>
      <c r="I3">
        <f t="shared" si="3"/>
        <v>0.20259614746295337</v>
      </c>
      <c r="J3">
        <f t="shared" ref="J3:J66" si="5">SUMPRODUCT(F2:I2,B3:E3)</f>
        <v>2.1579921566461151E-2</v>
      </c>
      <c r="K3" s="28">
        <f t="shared" ref="K3:K66" si="6">(1+K2)*(1+B3)-1</f>
        <v>2.2589731045150607E-2</v>
      </c>
      <c r="L3" s="28">
        <f t="shared" ref="L3:L66" si="7">(1+L2)*(1+C3)-1</f>
        <v>1.8334545156658111E-2</v>
      </c>
      <c r="M3" s="28">
        <f t="shared" ref="M3:M66" si="8">(1+M2)*(1+D3)-1</f>
        <v>1.3893122622377518E-2</v>
      </c>
      <c r="N3" s="28">
        <f t="shared" ref="N3:N66" si="9">(1+N2)*(1+E3)-1</f>
        <v>3.4840782174355489E-2</v>
      </c>
      <c r="O3" s="7">
        <f>(1+O2)*(1+J3)-1</f>
        <v>2.1579921566461158E-2</v>
      </c>
      <c r="P3" s="7">
        <f>[1]!S_PQ_PctChange("H00906.CSI",$A$3,$A3)/100</f>
        <v>3.7078392797008197E-2</v>
      </c>
      <c r="R3" t="s">
        <v>134</v>
      </c>
      <c r="S3" s="7">
        <f>(1+S2)^(250/(COUNTA($A:$A)-1))-1</f>
        <v>0.14172136946873337</v>
      </c>
      <c r="T3" s="7">
        <f t="shared" ref="T3:X3" si="10">(1+T2)^(250/(COUNTA($A:$A)-1))-1</f>
        <v>0.15789017940539773</v>
      </c>
      <c r="U3" s="7">
        <f t="shared" si="10"/>
        <v>0.17951869953105026</v>
      </c>
      <c r="V3" s="7">
        <f t="shared" si="10"/>
        <v>0.10689902505227633</v>
      </c>
      <c r="W3" s="7">
        <f t="shared" si="10"/>
        <v>0.1585836594708474</v>
      </c>
      <c r="X3" s="7">
        <f t="shared" si="10"/>
        <v>0.10125928716861599</v>
      </c>
    </row>
    <row r="4" spans="1:24" x14ac:dyDescent="0.3">
      <c r="A4" s="3">
        <v>20090106</v>
      </c>
      <c r="B4" s="29">
        <f>板块基准指数!B4</f>
        <v>3.6277981657762602E-2</v>
      </c>
      <c r="C4" s="29">
        <f>板块基准指数!C4</f>
        <v>1.69310975403641E-2</v>
      </c>
      <c r="D4" s="29">
        <f>板块基准指数!E4</f>
        <v>1.7781375444346801E-2</v>
      </c>
      <c r="E4" s="29">
        <f>板块基准指数!F4</f>
        <v>3.4836577219580903E-2</v>
      </c>
      <c r="F4">
        <f t="shared" si="0"/>
        <v>0.30312111322998131</v>
      </c>
      <c r="G4">
        <f t="shared" si="1"/>
        <v>0.19748278138610825</v>
      </c>
      <c r="H4">
        <f t="shared" si="2"/>
        <v>0.29517880217224235</v>
      </c>
      <c r="I4">
        <f t="shared" si="3"/>
        <v>0.20421730321166803</v>
      </c>
      <c r="J4">
        <f t="shared" si="5"/>
        <v>2.6621645185144649E-2</v>
      </c>
      <c r="K4" s="28">
        <f t="shared" si="6"/>
        <v>5.9687222551422892E-2</v>
      </c>
      <c r="L4" s="28">
        <f t="shared" si="7"/>
        <v>3.5576066669427808E-2</v>
      </c>
      <c r="M4" s="28">
        <f t="shared" si="8"/>
        <v>3.1921536896167169E-2</v>
      </c>
      <c r="N4" s="28">
        <f t="shared" si="9"/>
        <v>7.0891092992543925E-2</v>
      </c>
      <c r="O4" s="7">
        <f t="shared" ref="O4:O67" si="11">(1+O3)*(1+J4)-1</f>
        <v>4.877605976667132E-2</v>
      </c>
      <c r="P4" s="7">
        <f>[1]!S_PQ_PctChange("H00906.CSI",$A$3,$A4)/100</f>
        <v>7.0824692933482147E-2</v>
      </c>
      <c r="R4" t="s">
        <v>136</v>
      </c>
      <c r="S4" s="26">
        <f>S3-$X$3</f>
        <v>4.0462082300117386E-2</v>
      </c>
      <c r="T4" s="26">
        <f t="shared" ref="T4:X4" si="12">T3-$X$3</f>
        <v>5.6630892236781749E-2</v>
      </c>
      <c r="U4" s="26">
        <f t="shared" si="12"/>
        <v>7.8259412362434277E-2</v>
      </c>
      <c r="V4" s="26">
        <f t="shared" si="12"/>
        <v>5.6397378836603451E-3</v>
      </c>
      <c r="W4" s="26">
        <f t="shared" si="12"/>
        <v>5.7324372302231419E-2</v>
      </c>
      <c r="X4" s="26">
        <f t="shared" si="12"/>
        <v>0</v>
      </c>
    </row>
    <row r="5" spans="1:24" x14ac:dyDescent="0.3">
      <c r="A5" s="3">
        <v>20090107</v>
      </c>
      <c r="B5" s="29">
        <f>板块基准指数!B5</f>
        <v>-6.0120114461661399E-3</v>
      </c>
      <c r="C5" s="29">
        <f>板块基准指数!C5</f>
        <v>7.5718248382886698E-3</v>
      </c>
      <c r="D5" s="29">
        <f>板块基准指数!E5</f>
        <v>-1.2012762154999901E-3</v>
      </c>
      <c r="E5" s="29">
        <f>板块基准指数!F5</f>
        <v>-9.5767728659533792E-3</v>
      </c>
      <c r="F5">
        <f t="shared" si="0"/>
        <v>0.30209549124177471</v>
      </c>
      <c r="G5">
        <f t="shared" si="1"/>
        <v>0.19950425826290305</v>
      </c>
      <c r="H5">
        <f t="shared" si="2"/>
        <v>0.29560383544120122</v>
      </c>
      <c r="I5">
        <f t="shared" si="3"/>
        <v>0.20279641505412097</v>
      </c>
      <c r="J5">
        <f t="shared" si="5"/>
        <v>-2.637396575604572E-3</v>
      </c>
      <c r="K5" s="28">
        <f t="shared" si="6"/>
        <v>5.3316370840087668E-2</v>
      </c>
      <c r="L5" s="28">
        <f t="shared" si="7"/>
        <v>4.341726725297268E-2</v>
      </c>
      <c r="M5" s="28">
        <f t="shared" si="8"/>
        <v>3.0681914097631546E-2</v>
      </c>
      <c r="N5" s="28">
        <f t="shared" si="9"/>
        <v>6.0635412230781727E-2</v>
      </c>
      <c r="O5" s="7">
        <f t="shared" si="11"/>
        <v>4.6010021378066535E-2</v>
      </c>
      <c r="P5" s="7">
        <f>[1]!S_PQ_PctChange("H00906.CSI",$A$3,$A5)/100</f>
        <v>6.7131345546141086E-2</v>
      </c>
    </row>
    <row r="6" spans="1:24" x14ac:dyDescent="0.3">
      <c r="A6" s="3">
        <v>20090108</v>
      </c>
      <c r="B6" s="29">
        <f>板块基准指数!B6</f>
        <v>-3.5496795109414503E-2</v>
      </c>
      <c r="C6" s="29">
        <f>板块基准指数!C6</f>
        <v>-1.4334970892866899E-2</v>
      </c>
      <c r="D6" s="29">
        <f>板块基准指数!E6</f>
        <v>-1.8156152067719301E-2</v>
      </c>
      <c r="E6" s="29">
        <f>板块基准指数!F6</f>
        <v>-2.5584903686826602E-2</v>
      </c>
      <c r="F6">
        <f t="shared" si="0"/>
        <v>0.29857943806161341</v>
      </c>
      <c r="G6">
        <f t="shared" si="1"/>
        <v>0.20150855829722844</v>
      </c>
      <c r="H6">
        <f t="shared" si="2"/>
        <v>0.29741609402507624</v>
      </c>
      <c r="I6">
        <f t="shared" si="3"/>
        <v>0.20249590961608185</v>
      </c>
      <c r="J6">
        <f t="shared" si="5"/>
        <v>-2.4138864426553833E-2</v>
      </c>
      <c r="K6" s="28">
        <f t="shared" si="6"/>
        <v>1.5927015438985004E-2</v>
      </c>
      <c r="L6" s="28">
        <f t="shared" si="7"/>
        <v>2.8459911097786561E-2</v>
      </c>
      <c r="M6" s="28">
        <f t="shared" si="8"/>
        <v>1.1968696531827083E-2</v>
      </c>
      <c r="N6" s="28">
        <f t="shared" si="9"/>
        <v>3.3499157362019583E-2</v>
      </c>
      <c r="O6" s="7">
        <f t="shared" si="11"/>
        <v>2.0760527283204766E-2</v>
      </c>
      <c r="P6" s="7">
        <f>[1]!S_PQ_PctChange("H00906.CSI",$A$3,$A6)/100</f>
        <v>4.2678622999154481E-2</v>
      </c>
    </row>
    <row r="7" spans="1:24" x14ac:dyDescent="0.3">
      <c r="A7" s="3">
        <v>20090109</v>
      </c>
      <c r="B7" s="29">
        <f>板块基准指数!B7</f>
        <v>1.79999379266059E-2</v>
      </c>
      <c r="C7" s="29">
        <f>板块基准指数!C7</f>
        <v>2.3359995446869699E-2</v>
      </c>
      <c r="D7" s="29">
        <f>板块基准指数!E7</f>
        <v>1.4098075024725499E-2</v>
      </c>
      <c r="E7" s="29">
        <f>板块基准指数!F7</f>
        <v>1.46815297577674E-2</v>
      </c>
      <c r="F7">
        <f t="shared" si="0"/>
        <v>0.29880026363354761</v>
      </c>
      <c r="G7">
        <f t="shared" si="1"/>
        <v>0.20271937571485729</v>
      </c>
      <c r="H7">
        <f t="shared" si="2"/>
        <v>0.29649525844760127</v>
      </c>
      <c r="I7">
        <f t="shared" si="3"/>
        <v>0.20198510220399371</v>
      </c>
      <c r="J7">
        <f t="shared" si="5"/>
        <v>1.7247594485579467E-2</v>
      </c>
      <c r="K7" s="28">
        <f t="shared" si="6"/>
        <v>3.421363865484861E-2</v>
      </c>
      <c r="L7" s="28">
        <f t="shared" si="7"/>
        <v>5.2484729938318875E-2</v>
      </c>
      <c r="M7" s="28">
        <f t="shared" si="8"/>
        <v>2.6235507138206549E-2</v>
      </c>
      <c r="N7" s="28">
        <f t="shared" si="9"/>
        <v>4.8672505995457582E-2</v>
      </c>
      <c r="O7" s="7">
        <f t="shared" si="11"/>
        <v>3.836619092467175E-2</v>
      </c>
      <c r="P7" s="7">
        <f>[1]!S_PQ_PctChange("H00906.CSI",$A$3,$A7)/100</f>
        <v>6.1835028050673646E-2</v>
      </c>
    </row>
    <row r="8" spans="1:24" x14ac:dyDescent="0.3">
      <c r="A8" s="3">
        <v>20090112</v>
      </c>
      <c r="B8" s="29">
        <f>板块基准指数!B8</f>
        <v>2.05337379123161E-3</v>
      </c>
      <c r="C8" s="29">
        <f>板块基准指数!C8</f>
        <v>9.0361525419908797E-3</v>
      </c>
      <c r="D8" s="29">
        <f>板块基准指数!E8</f>
        <v>6.8682172727001899E-3</v>
      </c>
      <c r="E8" s="29">
        <f>板块基准指数!F8</f>
        <v>-3.11969223985528E-3</v>
      </c>
      <c r="F8">
        <f t="shared" si="0"/>
        <v>0.29826501047469711</v>
      </c>
      <c r="G8">
        <f t="shared" si="1"/>
        <v>0.20376634952487221</v>
      </c>
      <c r="H8">
        <f t="shared" si="2"/>
        <v>0.29738623521731178</v>
      </c>
      <c r="I8">
        <f t="shared" si="3"/>
        <v>0.20058240478311873</v>
      </c>
      <c r="J8">
        <f t="shared" si="5"/>
        <v>3.8516143317661811E-3</v>
      </c>
      <c r="K8" s="28">
        <f t="shared" si="6"/>
        <v>3.6337265834996746E-2</v>
      </c>
      <c r="L8" s="28">
        <f t="shared" si="7"/>
        <v>6.1995142506157563E-2</v>
      </c>
      <c r="M8" s="28">
        <f t="shared" si="8"/>
        <v>3.3283915574191303E-2</v>
      </c>
      <c r="N8" s="28">
        <f t="shared" si="9"/>
        <v>4.5400970516353834E-2</v>
      </c>
      <c r="O8" s="7">
        <f t="shared" si="11"/>
        <v>4.2365577027258627E-2</v>
      </c>
      <c r="P8" s="7">
        <f>[1]!S_PQ_PctChange("H00906.CSI",$A$3,$A8)/100</f>
        <v>6.6041325872615131E-2</v>
      </c>
    </row>
    <row r="9" spans="1:24" x14ac:dyDescent="0.3">
      <c r="A9" s="3">
        <v>20090113</v>
      </c>
      <c r="B9" s="29">
        <f>板块基准指数!B9</f>
        <v>-2.9757909847994701E-2</v>
      </c>
      <c r="C9" s="29">
        <f>板块基准指数!C9</f>
        <v>-2.6098680201624098E-2</v>
      </c>
      <c r="D9" s="29">
        <f>板块基准指数!E9</f>
        <v>-2.95620776829577E-2</v>
      </c>
      <c r="E9" s="29">
        <f>板块基准指数!F9</f>
        <v>-2.27257977073849E-2</v>
      </c>
      <c r="F9">
        <f t="shared" si="0"/>
        <v>0.2975858303038536</v>
      </c>
      <c r="G9">
        <f t="shared" si="1"/>
        <v>0.20406909932200862</v>
      </c>
      <c r="H9">
        <f t="shared" si="2"/>
        <v>0.29676894340595239</v>
      </c>
      <c r="I9">
        <f t="shared" si="3"/>
        <v>0.20157612696818517</v>
      </c>
      <c r="J9">
        <f t="shared" si="5"/>
        <v>-2.7543526226717682E-2</v>
      </c>
      <c r="K9" s="28">
        <f t="shared" si="6"/>
        <v>5.4980349061615197E-3</v>
      </c>
      <c r="L9" s="28">
        <f t="shared" si="7"/>
        <v>3.4278470906211167E-2</v>
      </c>
      <c r="M9" s="28">
        <f t="shared" si="8"/>
        <v>2.7378961934363399E-3</v>
      </c>
      <c r="N9" s="28">
        <f t="shared" si="9"/>
        <v>2.1643399537295327E-2</v>
      </c>
      <c r="O9" s="7">
        <f t="shared" si="11"/>
        <v>1.3655153418580701E-2</v>
      </c>
      <c r="P9" s="7">
        <f>[1]!S_PQ_PctChange("H00906.CSI",$A$3,$A9)/100</f>
        <v>4.0636725791502348E-2</v>
      </c>
    </row>
    <row r="10" spans="1:24" x14ac:dyDescent="0.3">
      <c r="A10" s="3">
        <v>20090114</v>
      </c>
      <c r="B10" s="29">
        <f>板块基准指数!B10</f>
        <v>2.9337532993537901E-2</v>
      </c>
      <c r="C10" s="29">
        <f>板块基准指数!C10</f>
        <v>2.8515766090898401E-2</v>
      </c>
      <c r="D10" s="29">
        <f>板块基准指数!E10</f>
        <v>2.5012891694799599E-2</v>
      </c>
      <c r="E10" s="29">
        <f>板块基准指数!F10</f>
        <v>5.7136981350498099E-2</v>
      </c>
      <c r="F10">
        <f t="shared" si="0"/>
        <v>0.29639012313480939</v>
      </c>
      <c r="G10">
        <f t="shared" si="1"/>
        <v>0.20308688164970706</v>
      </c>
      <c r="H10">
        <f t="shared" si="2"/>
        <v>0.29433468832365217</v>
      </c>
      <c r="I10">
        <f t="shared" si="3"/>
        <v>0.20618830689183112</v>
      </c>
      <c r="J10">
        <f t="shared" si="5"/>
        <v>3.3490121664675417E-2</v>
      </c>
      <c r="K10" s="28">
        <f t="shared" si="6"/>
        <v>3.4996866680158556E-2</v>
      </c>
      <c r="L10" s="28">
        <f t="shared" si="7"/>
        <v>6.3771713855424794E-2</v>
      </c>
      <c r="M10" s="28">
        <f t="shared" si="8"/>
        <v>2.7819270589193978E-2</v>
      </c>
      <c r="N10" s="28">
        <f t="shared" si="9"/>
        <v>8.0017019403517242E-2</v>
      </c>
      <c r="O10" s="7">
        <f t="shared" si="11"/>
        <v>4.7602587832594301E-2</v>
      </c>
      <c r="P10" s="7">
        <f>[1]!S_PQ_PctChange("H00906.CSI",$A$3,$A10)/100</f>
        <v>8.3497800672882594E-2</v>
      </c>
    </row>
    <row r="11" spans="1:24" x14ac:dyDescent="0.3">
      <c r="A11" s="3">
        <v>20090115</v>
      </c>
      <c r="B11" s="29">
        <f>板块基准指数!B11</f>
        <v>1.94214675564254E-2</v>
      </c>
      <c r="C11" s="29">
        <f>板块基准指数!C11</f>
        <v>-3.9517739998946101E-4</v>
      </c>
      <c r="D11" s="29">
        <f>板块基准指数!E11</f>
        <v>-9.1200394998394697E-4</v>
      </c>
      <c r="E11" s="29">
        <f>板块基准指数!F11</f>
        <v>-3.9614839679584799E-3</v>
      </c>
      <c r="F11">
        <f t="shared" si="0"/>
        <v>0.30076569021864319</v>
      </c>
      <c r="G11">
        <f t="shared" si="1"/>
        <v>0.20207891640375394</v>
      </c>
      <c r="H11">
        <f t="shared" si="2"/>
        <v>0.29272241515501235</v>
      </c>
      <c r="I11">
        <f t="shared" si="3"/>
        <v>0.20443297822259035</v>
      </c>
      <c r="J11">
        <f t="shared" si="5"/>
        <v>4.5908297441443749E-3</v>
      </c>
      <c r="K11" s="28">
        <f t="shared" si="6"/>
        <v>5.509802474738934E-2</v>
      </c>
      <c r="L11" s="28">
        <f t="shared" si="7"/>
        <v>6.3351335315360968E-2</v>
      </c>
      <c r="M11" s="28">
        <f t="shared" si="8"/>
        <v>2.6881895354547103E-2</v>
      </c>
      <c r="N11" s="28">
        <f t="shared" si="9"/>
        <v>7.5738549296027857E-2</v>
      </c>
      <c r="O11" s="7">
        <f t="shared" si="11"/>
        <v>5.2411952952858831E-2</v>
      </c>
      <c r="P11" s="7">
        <f>[1]!S_PQ_PctChange("H00906.CSI",$A$3,$A11)/100</f>
        <v>8.5563677270770189E-2</v>
      </c>
    </row>
    <row r="12" spans="1:24" x14ac:dyDescent="0.3">
      <c r="A12" s="3">
        <v>20090116</v>
      </c>
      <c r="B12" s="29">
        <f>板块基准指数!B12</f>
        <v>1.07252514160342E-2</v>
      </c>
      <c r="C12" s="29">
        <f>板块基准指数!C12</f>
        <v>1.70955771224259E-3</v>
      </c>
      <c r="D12" s="29">
        <f>板块基准指数!E12</f>
        <v>2.0951512600787099E-2</v>
      </c>
      <c r="E12" s="29">
        <f>板块基准指数!F12</f>
        <v>2.69687460623977E-2</v>
      </c>
      <c r="F12">
        <f t="shared" si="0"/>
        <v>0.29943481902462737</v>
      </c>
      <c r="G12">
        <f t="shared" si="1"/>
        <v>0.19939015596251247</v>
      </c>
      <c r="H12">
        <f t="shared" si="2"/>
        <v>0.29437572067504864</v>
      </c>
      <c r="I12">
        <f t="shared" si="3"/>
        <v>0.20679930433781143</v>
      </c>
      <c r="J12">
        <f t="shared" si="5"/>
        <v>1.5217531661049461E-2</v>
      </c>
      <c r="K12" s="28">
        <f t="shared" si="6"/>
        <v>6.6414216331366349E-2</v>
      </c>
      <c r="L12" s="28">
        <f t="shared" si="7"/>
        <v>6.5169195791472845E-2</v>
      </c>
      <c r="M12" s="28">
        <f t="shared" si="8"/>
        <v>4.8396624324588133E-2</v>
      </c>
      <c r="N12" s="28">
        <f t="shared" si="9"/>
        <v>0.1047498690615245</v>
      </c>
      <c r="O12" s="7">
        <f t="shared" si="11"/>
        <v>6.8427065167385948E-2</v>
      </c>
      <c r="P12" s="7">
        <f>[1]!S_PQ_PctChange("H00906.CSI",$A$3,$A12)/100</f>
        <v>0.1025520326703553</v>
      </c>
    </row>
    <row r="13" spans="1:24" x14ac:dyDescent="0.3">
      <c r="A13" s="3">
        <v>20090119</v>
      </c>
      <c r="B13" s="29">
        <f>板块基准指数!B13</f>
        <v>3.62949818243838E-3</v>
      </c>
      <c r="C13" s="29">
        <f>板块基准指数!C13</f>
        <v>-9.9723649137886308E-3</v>
      </c>
      <c r="D13" s="29">
        <f>板块基准指数!E13</f>
        <v>2.0213908707098001E-4</v>
      </c>
      <c r="E13" s="29">
        <f>板块基准指数!F13</f>
        <v>1.7758916379056501E-2</v>
      </c>
      <c r="F13">
        <f t="shared" si="0"/>
        <v>0.29967340861587038</v>
      </c>
      <c r="G13">
        <f t="shared" si="1"/>
        <v>0.19684460710151411</v>
      </c>
      <c r="H13">
        <f t="shared" si="2"/>
        <v>0.29360419553677042</v>
      </c>
      <c r="I13">
        <f t="shared" si="3"/>
        <v>0.20987778874584503</v>
      </c>
      <c r="J13">
        <f t="shared" si="5"/>
        <v>2.8304431283486136E-3</v>
      </c>
      <c r="K13" s="28">
        <f t="shared" si="6"/>
        <v>7.028476479126744E-2</v>
      </c>
      <c r="L13" s="28">
        <f t="shared" si="7"/>
        <v>5.4546939876113587E-2</v>
      </c>
      <c r="M13" s="28">
        <f t="shared" si="8"/>
        <v>4.8608546261117436E-2</v>
      </c>
      <c r="N13" s="28">
        <f t="shared" si="9"/>
        <v>0.12436902960596186</v>
      </c>
      <c r="O13" s="7">
        <f t="shared" si="11"/>
        <v>7.1451187212130618E-2</v>
      </c>
      <c r="P13" s="7">
        <f>[1]!S_PQ_PctChange("H00906.CSI",$A$3,$A13)/100</f>
        <v>0.11197384786849263</v>
      </c>
    </row>
    <row r="14" spans="1:24" x14ac:dyDescent="0.3">
      <c r="A14" s="3">
        <v>20090120</v>
      </c>
      <c r="B14" s="29">
        <f>板块基准指数!B14</f>
        <v>3.9379246818108098E-3</v>
      </c>
      <c r="C14" s="29">
        <f>板块基准指数!C14</f>
        <v>1.7187824325829801E-2</v>
      </c>
      <c r="D14" s="29">
        <f>板块基准指数!E14</f>
        <v>1.5632321153499101E-3</v>
      </c>
      <c r="E14" s="29">
        <f>板块基准指数!F14</f>
        <v>6.5395128668634603E-3</v>
      </c>
      <c r="F14">
        <f t="shared" si="0"/>
        <v>0.29894179945231864</v>
      </c>
      <c r="G14">
        <f t="shared" si="1"/>
        <v>0.1989556378416617</v>
      </c>
      <c r="H14">
        <f t="shared" si="2"/>
        <v>0.29219461408927566</v>
      </c>
      <c r="I14">
        <f t="shared" si="3"/>
        <v>0.20990794861674392</v>
      </c>
      <c r="J14">
        <f t="shared" si="5"/>
        <v>6.3948918462554847E-3</v>
      </c>
      <c r="K14" s="28">
        <f t="shared" si="6"/>
        <v>7.4499465583105051E-2</v>
      </c>
      <c r="L14" s="28">
        <f t="shared" si="7"/>
        <v>7.2672307422045668E-2</v>
      </c>
      <c r="M14" s="28">
        <f t="shared" si="8"/>
        <v>5.0247764817063167E-2</v>
      </c>
      <c r="N14" s="28">
        <f t="shared" si="9"/>
        <v>0.13172185534217284</v>
      </c>
      <c r="O14" s="7">
        <f t="shared" si="11"/>
        <v>7.8303001672894279E-2</v>
      </c>
      <c r="P14" s="7">
        <f>[1]!S_PQ_PctChange("H00906.CSI",$A$3,$A14)/100</f>
        <v>0.1198714079134071</v>
      </c>
    </row>
    <row r="15" spans="1:24" x14ac:dyDescent="0.3">
      <c r="A15" s="3">
        <v>20090121</v>
      </c>
      <c r="B15" s="29">
        <f>板块基准指数!B15</f>
        <v>-2.9148664677102801E-3</v>
      </c>
      <c r="C15" s="29">
        <f>板块基准指数!C15</f>
        <v>7.2651509989469002E-4</v>
      </c>
      <c r="D15" s="29">
        <f>板块基准指数!E15</f>
        <v>-1.30280121836605E-2</v>
      </c>
      <c r="E15" s="29">
        <f>板块基准指数!F15</f>
        <v>5.1776430000495801E-3</v>
      </c>
      <c r="F15">
        <f t="shared" si="0"/>
        <v>0.29910134192161125</v>
      </c>
      <c r="G15">
        <f t="shared" si="1"/>
        <v>0.19978879770676838</v>
      </c>
      <c r="H15">
        <f t="shared" si="2"/>
        <v>0.28938532863804789</v>
      </c>
      <c r="I15">
        <f t="shared" si="3"/>
        <v>0.21172453173357242</v>
      </c>
      <c r="J15">
        <f t="shared" si="5"/>
        <v>-3.4467177234641985E-3</v>
      </c>
      <c r="K15" s="28">
        <f t="shared" si="6"/>
        <v>7.1367443121304275E-2</v>
      </c>
      <c r="L15" s="28">
        <f t="shared" si="7"/>
        <v>7.3451620050626776E-2</v>
      </c>
      <c r="M15" s="28">
        <f t="shared" si="8"/>
        <v>3.6565124141164418E-2</v>
      </c>
      <c r="N15" s="28">
        <f t="shared" si="9"/>
        <v>0.13758150708448835</v>
      </c>
      <c r="O15" s="7">
        <f t="shared" si="11"/>
        <v>7.4586395605763744E-2</v>
      </c>
      <c r="P15" s="7">
        <f>[1]!S_PQ_PctChange("H00906.CSI",$A$3,$A15)/100</f>
        <v>0.11864637384703446</v>
      </c>
    </row>
    <row r="16" spans="1:24" x14ac:dyDescent="0.3">
      <c r="A16" s="3">
        <v>20090122</v>
      </c>
      <c r="B16" s="29">
        <f>板块基准指数!B16</f>
        <v>1.9727567925830702E-2</v>
      </c>
      <c r="C16" s="29">
        <f>板块基准指数!C16</f>
        <v>2.1702356047691301E-2</v>
      </c>
      <c r="D16" s="29">
        <f>板块基准指数!E16</f>
        <v>8.17367813240856E-3</v>
      </c>
      <c r="E16" s="29">
        <f>板块基准指数!F16</f>
        <v>4.7314880055947302E-3</v>
      </c>
      <c r="F16">
        <f t="shared" si="0"/>
        <v>0.30090846237003627</v>
      </c>
      <c r="G16">
        <f t="shared" si="1"/>
        <v>0.20138513374539552</v>
      </c>
      <c r="H16">
        <f t="shared" si="2"/>
        <v>0.28783509372869215</v>
      </c>
      <c r="I16">
        <f t="shared" si="3"/>
        <v>0.20987131015587604</v>
      </c>
      <c r="J16">
        <f t="shared" si="5"/>
        <v>1.3603544276554394E-2</v>
      </c>
      <c r="K16" s="28">
        <f t="shared" si="6"/>
        <v>9.250291712900327E-2</v>
      </c>
      <c r="L16" s="28">
        <f t="shared" si="7"/>
        <v>9.6748049308936324E-2</v>
      </c>
      <c r="M16" s="28">
        <f t="shared" si="8"/>
        <v>4.5037673829174452E-2</v>
      </c>
      <c r="N16" s="28">
        <f t="shared" si="9"/>
        <v>0.14296396034064496</v>
      </c>
      <c r="O16" s="7">
        <f t="shared" si="11"/>
        <v>8.9204579217369684E-2</v>
      </c>
      <c r="P16" s="7">
        <f>[1]!S_PQ_PctChange("H00906.CSI",$A$3,$A16)/100</f>
        <v>0.13273739335687473</v>
      </c>
    </row>
    <row r="17" spans="1:16" x14ac:dyDescent="0.3">
      <c r="A17" s="3">
        <v>20090123</v>
      </c>
      <c r="B17" s="29">
        <f>板块基准指数!B17</f>
        <v>5.4383419487163704E-3</v>
      </c>
      <c r="C17" s="29">
        <f>板块基准指数!C17</f>
        <v>-1.0308126490014301E-2</v>
      </c>
      <c r="D17" s="29">
        <f>板块基准指数!E17</f>
        <v>-5.85554800620295E-3</v>
      </c>
      <c r="E17" s="29">
        <f>板块基准指数!F17</f>
        <v>-6.3813598093752401E-3</v>
      </c>
      <c r="F17">
        <f t="shared" si="0"/>
        <v>0.3</v>
      </c>
      <c r="G17">
        <f t="shared" si="1"/>
        <v>0.2</v>
      </c>
      <c r="H17">
        <f t="shared" si="2"/>
        <v>0.3</v>
      </c>
      <c r="I17">
        <f t="shared" si="3"/>
        <v>0.2</v>
      </c>
      <c r="J17">
        <f t="shared" si="5"/>
        <v>-3.4641568711931909E-3</v>
      </c>
      <c r="K17" s="28">
        <f t="shared" si="6"/>
        <v>9.8444321572320748E-2</v>
      </c>
      <c r="L17" s="28">
        <f t="shared" si="7"/>
        <v>8.5442631688983361E-2</v>
      </c>
      <c r="M17" s="28">
        <f t="shared" si="8"/>
        <v>3.8918405561777059E-2</v>
      </c>
      <c r="N17" s="28">
        <f t="shared" si="9"/>
        <v>0.13567029606056269</v>
      </c>
      <c r="O17" s="7">
        <f t="shared" si="11"/>
        <v>8.5431403690138685E-2</v>
      </c>
      <c r="P17" s="7">
        <f>[1]!S_PQ_PctChange("H00906.CSI",$A$3,$A17)/100</f>
        <v>0.12561134412822916</v>
      </c>
    </row>
    <row r="18" spans="1:16" x14ac:dyDescent="0.3">
      <c r="A18" s="3">
        <v>20090202</v>
      </c>
      <c r="B18" s="29">
        <f>板块基准指数!B18</f>
        <v>2.4278969120332301E-2</v>
      </c>
      <c r="C18" s="29">
        <f>板块基准指数!C18</f>
        <v>1.4075787992367901E-2</v>
      </c>
      <c r="D18" s="29">
        <f>板块基准指数!E18</f>
        <v>2.1576953709110301E-2</v>
      </c>
      <c r="E18" s="29">
        <f>板块基准指数!F18</f>
        <v>2.4428577705948502E-3</v>
      </c>
      <c r="F18">
        <f t="shared" si="0"/>
        <v>0.30212921347638</v>
      </c>
      <c r="G18">
        <f t="shared" si="1"/>
        <v>0.19941306972565637</v>
      </c>
      <c r="H18">
        <f t="shared" si="2"/>
        <v>0.301332206200428</v>
      </c>
      <c r="I18">
        <f t="shared" si="3"/>
        <v>0.19712551059753569</v>
      </c>
      <c r="J18">
        <f t="shared" si="5"/>
        <v>1.7060506001425328E-2</v>
      </c>
      <c r="K18" s="28">
        <f t="shared" si="6"/>
        <v>0.12511341733617942</v>
      </c>
      <c r="L18" s="28">
        <f t="shared" si="7"/>
        <v>0.10072109205051527</v>
      </c>
      <c r="M18" s="28">
        <f t="shared" si="8"/>
        <v>6.13350999061264E-2</v>
      </c>
      <c r="N18" s="28">
        <f t="shared" si="9"/>
        <v>0.13844457706812796</v>
      </c>
      <c r="O18" s="7">
        <f t="shared" si="11"/>
        <v>0.10394941266692981</v>
      </c>
      <c r="P18" s="7">
        <f>[1]!S_PQ_PctChange("H00906.CSI",$A$3,$A18)/100</f>
        <v>0.14355314093521709</v>
      </c>
    </row>
    <row r="19" spans="1:16" x14ac:dyDescent="0.3">
      <c r="A19" s="3">
        <v>20090203</v>
      </c>
      <c r="B19" s="29">
        <f>板块基准指数!B19</f>
        <v>2.0155789793134399E-2</v>
      </c>
      <c r="C19" s="29">
        <f>板块基准指数!C19</f>
        <v>1.5636755658884598E-2</v>
      </c>
      <c r="D19" s="29">
        <f>板块基准指数!E19</f>
        <v>2.9770940323642199E-2</v>
      </c>
      <c r="E19" s="29">
        <f>板块基准指数!F19</f>
        <v>2.4895012446342301E-2</v>
      </c>
      <c r="F19">
        <f t="shared" si="0"/>
        <v>0.30126382598009355</v>
      </c>
      <c r="G19">
        <f t="shared" si="1"/>
        <v>0.19796107198912496</v>
      </c>
      <c r="H19">
        <f t="shared" si="2"/>
        <v>0.30330107651845883</v>
      </c>
      <c r="I19">
        <f t="shared" si="3"/>
        <v>0.1974740255123226</v>
      </c>
      <c r="J19">
        <f t="shared" si="5"/>
        <v>2.3086211531884768E-2</v>
      </c>
      <c r="K19" s="28">
        <f t="shared" si="6"/>
        <v>0.1477909668694426</v>
      </c>
      <c r="L19" s="28">
        <f t="shared" si="7"/>
        <v>0.11793279881548968</v>
      </c>
      <c r="M19" s="28">
        <f t="shared" si="8"/>
        <v>9.2932043828818367E-2</v>
      </c>
      <c r="N19" s="28">
        <f t="shared" si="9"/>
        <v>0.16678616898370979</v>
      </c>
      <c r="O19" s="7">
        <f t="shared" si="11"/>
        <v>0.12943542232825855</v>
      </c>
      <c r="P19" s="7">
        <f>[1]!S_PQ_PctChange("H00906.CSI",$A$3,$A19)/100</f>
        <v>0.17287941390199932</v>
      </c>
    </row>
    <row r="20" spans="1:16" x14ac:dyDescent="0.3">
      <c r="A20" s="3">
        <v>20090204</v>
      </c>
      <c r="B20" s="29">
        <f>板块基准指数!B20</f>
        <v>2.00831547446861E-2</v>
      </c>
      <c r="C20" s="29">
        <f>板块基准指数!C20</f>
        <v>1.4125042091221601E-2</v>
      </c>
      <c r="D20" s="29">
        <f>板块基准指数!E20</f>
        <v>2.60742442197151E-2</v>
      </c>
      <c r="E20" s="29">
        <f>板块基准指数!F20</f>
        <v>3.7219356668314003E-2</v>
      </c>
      <c r="F20">
        <f t="shared" si="0"/>
        <v>0.30008078500284019</v>
      </c>
      <c r="G20">
        <f t="shared" si="1"/>
        <v>0.1960319807245508</v>
      </c>
      <c r="H20">
        <f t="shared" si="2"/>
        <v>0.30388436943613495</v>
      </c>
      <c r="I20">
        <f t="shared" si="3"/>
        <v>0.20000286483647392</v>
      </c>
      <c r="J20">
        <f t="shared" si="5"/>
        <v>2.4104739039919811E-2</v>
      </c>
      <c r="K20" s="28">
        <f t="shared" si="6"/>
        <v>0.17084223047163438</v>
      </c>
      <c r="L20" s="28">
        <f t="shared" si="7"/>
        <v>0.13372364665391556</v>
      </c>
      <c r="M20" s="28">
        <f t="shared" si="8"/>
        <v>0.12142942085516339</v>
      </c>
      <c r="N20" s="28">
        <f t="shared" si="9"/>
        <v>0.21021319956277029</v>
      </c>
      <c r="O20" s="7">
        <f t="shared" si="11"/>
        <v>0.15666016844592279</v>
      </c>
      <c r="P20" s="7">
        <f>[1]!S_PQ_PctChange("H00906.CSI",$A$3,$A20)/100</f>
        <v>0.20375861303206874</v>
      </c>
    </row>
    <row r="21" spans="1:16" x14ac:dyDescent="0.3">
      <c r="A21" s="3">
        <v>20090205</v>
      </c>
      <c r="B21" s="29">
        <f>板块基准指数!B21</f>
        <v>-1.9372957197334902E-2</v>
      </c>
      <c r="C21" s="29">
        <f>板块基准指数!C21</f>
        <v>-2.12725144815747E-2</v>
      </c>
      <c r="D21" s="29">
        <f>板块基准指数!E21</f>
        <v>-1.15618779335595E-2</v>
      </c>
      <c r="E21" s="29">
        <f>板块基准指数!F21</f>
        <v>-5.1266967359573099E-3</v>
      </c>
      <c r="F21">
        <f t="shared" si="0"/>
        <v>0.2986037682115194</v>
      </c>
      <c r="G21">
        <f t="shared" si="1"/>
        <v>0.19468923737238605</v>
      </c>
      <c r="H21">
        <f t="shared" si="2"/>
        <v>0.30479727528528755</v>
      </c>
      <c r="I21">
        <f t="shared" si="3"/>
        <v>0.20190971913080688</v>
      </c>
      <c r="J21">
        <f t="shared" si="5"/>
        <v>-1.4522373372094013E-2</v>
      </c>
      <c r="K21" s="28">
        <f t="shared" si="6"/>
        <v>0.14815955405587533</v>
      </c>
      <c r="L21" s="28">
        <f t="shared" si="7"/>
        <v>0.10960649396236644</v>
      </c>
      <c r="M21" s="28">
        <f t="shared" si="8"/>
        <v>0.10846359078013368</v>
      </c>
      <c r="N21" s="28">
        <f t="shared" si="9"/>
        <v>0.20400880350275941</v>
      </c>
      <c r="O21" s="7">
        <f t="shared" si="11"/>
        <v>0.13986271761512192</v>
      </c>
      <c r="P21" s="7">
        <f>[1]!S_PQ_PctChange("H00906.CSI",$A$3,$A21)/100</f>
        <v>0.19285945887899469</v>
      </c>
    </row>
    <row r="22" spans="1:16" x14ac:dyDescent="0.3">
      <c r="A22" s="3">
        <v>20090206</v>
      </c>
      <c r="B22" s="29">
        <f>板块基准指数!B22</f>
        <v>4.6835949360419502E-2</v>
      </c>
      <c r="C22" s="29">
        <f>板块基准指数!C22</f>
        <v>2.77414992986653E-2</v>
      </c>
      <c r="D22" s="29">
        <f>板块基准指数!E22</f>
        <v>4.5818214369980098E-2</v>
      </c>
      <c r="E22" s="29">
        <f>板块基准指数!F22</f>
        <v>4.3445138180092803E-2</v>
      </c>
      <c r="F22">
        <f t="shared" si="0"/>
        <v>0.29995400902831526</v>
      </c>
      <c r="G22">
        <f t="shared" si="1"/>
        <v>0.19200237279170854</v>
      </c>
      <c r="H22">
        <f t="shared" si="2"/>
        <v>0.30587785804023121</v>
      </c>
      <c r="I22">
        <f t="shared" si="3"/>
        <v>0.20216576013974499</v>
      </c>
      <c r="J22">
        <f t="shared" si="5"/>
        <v>4.2123624854757666E-2</v>
      </c>
      <c r="K22" s="28">
        <f t="shared" si="6"/>
        <v>0.20193469678731812</v>
      </c>
      <c r="L22" s="28">
        <f t="shared" si="7"/>
        <v>0.14038864173641796</v>
      </c>
      <c r="M22" s="28">
        <f t="shared" si="8"/>
        <v>0.15925141320381586</v>
      </c>
      <c r="N22" s="28">
        <f t="shared" si="9"/>
        <v>0.25631713234098519</v>
      </c>
      <c r="O22" s="7">
        <f t="shared" si="11"/>
        <v>0.1878778671178658</v>
      </c>
      <c r="P22" s="7">
        <f>[1]!S_PQ_PctChange("H00906.CSI",$A$3,$A22)/100</f>
        <v>0.24213345677506393</v>
      </c>
    </row>
    <row r="23" spans="1:16" x14ac:dyDescent="0.3">
      <c r="A23" s="3">
        <v>20090209</v>
      </c>
      <c r="B23" s="29">
        <f>板块基准指数!B23</f>
        <v>2.1787175434002898E-2</v>
      </c>
      <c r="C23" s="29">
        <f>板块基准指数!C23</f>
        <v>3.6220846107547999E-2</v>
      </c>
      <c r="D23" s="29">
        <f>板块基准指数!E23</f>
        <v>3.61471122740002E-2</v>
      </c>
      <c r="E23" s="29">
        <f>板块基准指数!F23</f>
        <v>1.54267745725088E-2</v>
      </c>
      <c r="F23">
        <f t="shared" si="0"/>
        <v>0.29823839275049491</v>
      </c>
      <c r="G23">
        <f t="shared" si="1"/>
        <v>0.19360089138668046</v>
      </c>
      <c r="H23">
        <f t="shared" si="2"/>
        <v>0.30840250227241084</v>
      </c>
      <c r="I23">
        <f t="shared" si="3"/>
        <v>0.19975821359041379</v>
      </c>
      <c r="J23">
        <f t="shared" si="5"/>
        <v>2.7665005898671595E-2</v>
      </c>
      <c r="K23" s="28">
        <f t="shared" si="6"/>
        <v>0.22812145888643842</v>
      </c>
      <c r="L23" s="28">
        <f t="shared" si="7"/>
        <v>0.18169448323154835</v>
      </c>
      <c r="M23" s="28">
        <f t="shared" si="8"/>
        <v>0.20115500419068755</v>
      </c>
      <c r="N23" s="28">
        <f t="shared" si="9"/>
        <v>0.2756980535331901</v>
      </c>
      <c r="O23" s="7">
        <f t="shared" si="11"/>
        <v>0.22074051531858307</v>
      </c>
      <c r="P23" s="7">
        <f>[1]!S_PQ_PctChange("H00906.CSI",$A$3,$A23)/100</f>
        <v>0.27715483492274973</v>
      </c>
    </row>
    <row r="24" spans="1:16" x14ac:dyDescent="0.3">
      <c r="A24" s="3">
        <v>20090210</v>
      </c>
      <c r="B24" s="29">
        <f>板块基准指数!B24</f>
        <v>1.7290789273630602E-2</v>
      </c>
      <c r="C24" s="29">
        <f>板块基准指数!C24</f>
        <v>2.0672813914137E-2</v>
      </c>
      <c r="D24" s="29">
        <f>板块基准指数!E24</f>
        <v>2.0236959891415801E-2</v>
      </c>
      <c r="E24" s="29">
        <f>板块基准指数!F24</f>
        <v>7.9004132552521495E-3</v>
      </c>
      <c r="F24">
        <f t="shared" si="0"/>
        <v>0.29833001733624137</v>
      </c>
      <c r="G24">
        <f t="shared" si="1"/>
        <v>0.19430420109533814</v>
      </c>
      <c r="H24">
        <f t="shared" si="2"/>
        <v>0.30939068676465309</v>
      </c>
      <c r="I24">
        <f t="shared" si="3"/>
        <v>0.1979750948037674</v>
      </c>
      <c r="J24">
        <f t="shared" si="5"/>
        <v>1.6978353910997224E-2</v>
      </c>
      <c r="K24" s="28">
        <f t="shared" si="6"/>
        <v>0.24935664823446779</v>
      </c>
      <c r="L24" s="28">
        <f t="shared" si="7"/>
        <v>0.20612343338675654</v>
      </c>
      <c r="M24" s="28">
        <f t="shared" si="8"/>
        <v>0.22546272983386784</v>
      </c>
      <c r="N24" s="28">
        <f t="shared" si="9"/>
        <v>0.28577659534502331</v>
      </c>
      <c r="O24" s="7">
        <f t="shared" si="11"/>
        <v>0.24146667982115533</v>
      </c>
      <c r="P24" s="7">
        <f>[1]!S_PQ_PctChange("H00906.CSI",$A$3,$A24)/100</f>
        <v>0.29814983365601244</v>
      </c>
    </row>
    <row r="25" spans="1:16" x14ac:dyDescent="0.3">
      <c r="A25" s="3">
        <v>20090211</v>
      </c>
      <c r="B25" s="29">
        <f>板块基准指数!B25</f>
        <v>6.8137577880542496E-3</v>
      </c>
      <c r="C25" s="29">
        <f>板块基准指数!C25</f>
        <v>2.06112284944628E-4</v>
      </c>
      <c r="D25" s="29">
        <f>板块基准指数!E25</f>
        <v>9.2963919115688007E-3</v>
      </c>
      <c r="E25" s="29">
        <f>板块基准指数!F25</f>
        <v>4.0108081062593904E-3</v>
      </c>
      <c r="F25">
        <f t="shared" si="0"/>
        <v>0.29864761638115961</v>
      </c>
      <c r="G25">
        <f t="shared" si="1"/>
        <v>0.1932344934179013</v>
      </c>
      <c r="H25">
        <f t="shared" si="2"/>
        <v>0.31048377868737864</v>
      </c>
      <c r="I25">
        <f t="shared" si="3"/>
        <v>0.1976341115135605</v>
      </c>
      <c r="J25">
        <f t="shared" si="5"/>
        <v>5.743054154927334E-3</v>
      </c>
      <c r="K25" s="28">
        <f t="shared" si="6"/>
        <v>0.25786946182643278</v>
      </c>
      <c r="L25" s="28">
        <f t="shared" si="7"/>
        <v>0.20637203024353701</v>
      </c>
      <c r="M25" s="28">
        <f t="shared" si="8"/>
        <v>0.23685511164342432</v>
      </c>
      <c r="N25" s="28">
        <f t="shared" si="9"/>
        <v>0.2909335985364716</v>
      </c>
      <c r="O25" s="7">
        <f t="shared" si="11"/>
        <v>0.24859649019490604</v>
      </c>
      <c r="P25" s="7">
        <f>[1]!S_PQ_PctChange("H00906.CSI",$A$3,$A25)/100</f>
        <v>0.30057800756289099</v>
      </c>
    </row>
    <row r="26" spans="1:16" x14ac:dyDescent="0.3">
      <c r="A26" s="3">
        <v>20090212</v>
      </c>
      <c r="B26" s="29">
        <f>板块基准指数!B26</f>
        <v>2.9548909491428198E-2</v>
      </c>
      <c r="C26" s="29">
        <f>板块基准指数!C26</f>
        <v>1.6013108411159001E-2</v>
      </c>
      <c r="D26" s="29">
        <f>板块基准指数!E26</f>
        <v>1.18836268316601E-2</v>
      </c>
      <c r="E26" s="29">
        <f>板块基准指数!F26</f>
        <v>-9.0644743971094299E-3</v>
      </c>
      <c r="F26">
        <f t="shared" si="0"/>
        <v>0.3032818161021138</v>
      </c>
      <c r="G26">
        <f t="shared" si="1"/>
        <v>0.19365303170936118</v>
      </c>
      <c r="H26">
        <f t="shared" si="2"/>
        <v>0.3098916113876774</v>
      </c>
      <c r="I26">
        <f t="shared" si="3"/>
        <v>0.19317354080084759</v>
      </c>
      <c r="J26">
        <f t="shared" si="5"/>
        <v>1.3817220297548309E-2</v>
      </c>
      <c r="K26" s="28">
        <f t="shared" si="6"/>
        <v>0.29503813270597368</v>
      </c>
      <c r="L26" s="28">
        <f t="shared" si="7"/>
        <v>0.22568979634801667</v>
      </c>
      <c r="M26" s="28">
        <f t="shared" si="8"/>
        <v>0.25155343623502602</v>
      </c>
      <c r="N26" s="28">
        <f t="shared" si="9"/>
        <v>0.27923196398416938</v>
      </c>
      <c r="O26" s="7">
        <f t="shared" si="11"/>
        <v>0.26584862296267486</v>
      </c>
      <c r="P26" s="7">
        <f>[1]!S_PQ_PctChange("H00906.CSI",$A$3,$A26)/100</f>
        <v>0.30028035034931722</v>
      </c>
    </row>
    <row r="27" spans="1:16" x14ac:dyDescent="0.3">
      <c r="A27" s="3">
        <v>20090213</v>
      </c>
      <c r="B27" s="29">
        <f>板块基准指数!B27</f>
        <v>2.78014766321538E-2</v>
      </c>
      <c r="C27" s="29">
        <f>板块基准指数!C27</f>
        <v>3.0580377090048599E-2</v>
      </c>
      <c r="D27" s="29">
        <f>板块基准指数!E27</f>
        <v>3.5935285644176598E-2</v>
      </c>
      <c r="E27" s="29">
        <f>板块基准指数!F27</f>
        <v>3.79037319523415E-2</v>
      </c>
      <c r="F27">
        <f t="shared" si="0"/>
        <v>0.30181057824046154</v>
      </c>
      <c r="G27">
        <f t="shared" si="1"/>
        <v>0.19323465559191891</v>
      </c>
      <c r="H27">
        <f t="shared" si="2"/>
        <v>0.31082883052729127</v>
      </c>
      <c r="I27">
        <f t="shared" si="3"/>
        <v>0.19412593564032821</v>
      </c>
      <c r="J27">
        <f t="shared" si="5"/>
        <v>3.2811706742373874E-2</v>
      </c>
      <c r="K27" s="28">
        <f t="shared" si="6"/>
        <v>0.33104210509014687</v>
      </c>
      <c r="L27" s="28">
        <f t="shared" si="7"/>
        <v>0.2631718525157638</v>
      </c>
      <c r="M27" s="28">
        <f t="shared" si="8"/>
        <v>0.2965283664650824</v>
      </c>
      <c r="N27" s="28">
        <f t="shared" si="9"/>
        <v>0.3277196294518927</v>
      </c>
      <c r="O27" s="7">
        <f t="shared" si="11"/>
        <v>0.30738327675956389</v>
      </c>
      <c r="P27" s="7">
        <f>[1]!S_PQ_PctChange("H00906.CSI",$A$3,$A27)/100</f>
        <v>0.3458516176183879</v>
      </c>
    </row>
    <row r="28" spans="1:16" x14ac:dyDescent="0.3">
      <c r="A28" s="3">
        <v>20090216</v>
      </c>
      <c r="B28" s="29">
        <f>板块基准指数!B28</f>
        <v>1.30642727907081E-2</v>
      </c>
      <c r="C28" s="29">
        <f>板块基准指数!C28</f>
        <v>5.2612359784465698E-3</v>
      </c>
      <c r="D28" s="29">
        <f>板块基准指数!E28</f>
        <v>1.0637787818397901E-2</v>
      </c>
      <c r="E28" s="29">
        <f>板块基准指数!F28</f>
        <v>3.2543604369167402E-2</v>
      </c>
      <c r="F28">
        <f t="shared" si="0"/>
        <v>0.30135859732770376</v>
      </c>
      <c r="G28">
        <f t="shared" si="1"/>
        <v>0.19145913047379248</v>
      </c>
      <c r="H28">
        <f t="shared" si="2"/>
        <v>0.30961996392887653</v>
      </c>
      <c r="I28">
        <f t="shared" si="3"/>
        <v>0.19756230826962712</v>
      </c>
      <c r="J28">
        <f t="shared" si="5"/>
        <v>1.4583677641801056E-2</v>
      </c>
      <c r="K28" s="28">
        <f t="shared" si="6"/>
        <v>0.34843120224696311</v>
      </c>
      <c r="L28" s="28">
        <f t="shared" si="7"/>
        <v>0.26981769771318076</v>
      </c>
      <c r="M28" s="28">
        <f t="shared" si="8"/>
        <v>0.31032056012807185</v>
      </c>
      <c r="N28" s="28">
        <f t="shared" si="9"/>
        <v>0.37092841178595259</v>
      </c>
      <c r="O28" s="7">
        <f t="shared" si="11"/>
        <v>0.326449733022107</v>
      </c>
      <c r="P28" s="7">
        <f>[1]!S_PQ_PctChange("H00906.CSI",$A$3,$A28)/100</f>
        <v>0.37870233965867955</v>
      </c>
    </row>
    <row r="29" spans="1:16" x14ac:dyDescent="0.3">
      <c r="A29" s="3">
        <v>20090217</v>
      </c>
      <c r="B29" s="29">
        <f>板块基准指数!B29</f>
        <v>-4.5081053560303001E-2</v>
      </c>
      <c r="C29" s="29">
        <f>板块基准指数!C29</f>
        <v>-2.3588159305943001E-2</v>
      </c>
      <c r="D29" s="29">
        <f>板块基准指数!E29</f>
        <v>-3.2803698863645703E-2</v>
      </c>
      <c r="E29" s="29">
        <f>板块基准指数!F29</f>
        <v>-3.7914678221776299E-2</v>
      </c>
      <c r="F29">
        <f t="shared" si="0"/>
        <v>0.29844201485259642</v>
      </c>
      <c r="G29">
        <f t="shared" si="1"/>
        <v>0.19387373937309438</v>
      </c>
      <c r="H29">
        <f t="shared" si="2"/>
        <v>0.31056567215246006</v>
      </c>
      <c r="I29">
        <f t="shared" si="3"/>
        <v>0.19711857362184898</v>
      </c>
      <c r="J29">
        <f t="shared" si="5"/>
        <v>-3.5748922942871138E-2</v>
      </c>
      <c r="K29" s="28">
        <f t="shared" si="6"/>
        <v>0.28764250299608407</v>
      </c>
      <c r="L29" s="28">
        <f t="shared" si="7"/>
        <v>0.23986503557001648</v>
      </c>
      <c r="M29" s="28">
        <f t="shared" si="8"/>
        <v>0.26733719905878695</v>
      </c>
      <c r="N29" s="28">
        <f t="shared" si="9"/>
        <v>0.31895010218799746</v>
      </c>
      <c r="O29" s="7">
        <f t="shared" si="11"/>
        <v>0.2790305837287077</v>
      </c>
      <c r="P29" s="7">
        <f>[1]!S_PQ_PctChange("H00906.CSI",$A$3,$A29)/100</f>
        <v>0.33278597768665619</v>
      </c>
    </row>
    <row r="30" spans="1:16" x14ac:dyDescent="0.3">
      <c r="A30" s="3">
        <v>20090218</v>
      </c>
      <c r="B30" s="29">
        <f>板块基准指数!B30</f>
        <v>-4.1309001021853302E-2</v>
      </c>
      <c r="C30" s="29">
        <f>板块基准指数!C30</f>
        <v>-2.71911041216325E-2</v>
      </c>
      <c r="D30" s="29">
        <f>板块基准指数!E30</f>
        <v>-4.0334015028381902E-2</v>
      </c>
      <c r="E30" s="29">
        <f>板块基准指数!F30</f>
        <v>-4.7072622833885698E-2</v>
      </c>
      <c r="F30">
        <f t="shared" si="0"/>
        <v>0.2978505428877779</v>
      </c>
      <c r="G30">
        <f t="shared" si="1"/>
        <v>0.1963388772064589</v>
      </c>
      <c r="H30">
        <f t="shared" si="2"/>
        <v>0.31026539116398139</v>
      </c>
      <c r="I30">
        <f t="shared" si="3"/>
        <v>0.19554518874178164</v>
      </c>
      <c r="J30">
        <f t="shared" si="5"/>
        <v>-3.9405231287805591E-2</v>
      </c>
      <c r="K30" s="28">
        <f t="shared" si="6"/>
        <v>0.23445127752403705</v>
      </c>
      <c r="L30" s="28">
        <f t="shared" si="7"/>
        <v>0.20615173629106054</v>
      </c>
      <c r="M30" s="28">
        <f t="shared" si="8"/>
        <v>0.21622040142592236</v>
      </c>
      <c r="N30" s="28">
        <f t="shared" si="9"/>
        <v>0.25686366149098694</v>
      </c>
      <c r="O30" s="7">
        <f t="shared" si="11"/>
        <v>0.22863008775270099</v>
      </c>
      <c r="P30" s="7">
        <f>[1]!S_PQ_PctChange("H00906.CSI",$A$3,$A30)/100</f>
        <v>0.27375132538260161</v>
      </c>
    </row>
    <row r="31" spans="1:16" x14ac:dyDescent="0.3">
      <c r="A31" s="3">
        <v>20090219</v>
      </c>
      <c r="B31" s="29">
        <f>板块基准指数!B31</f>
        <v>2.3068174898873899E-2</v>
      </c>
      <c r="C31" s="29">
        <f>板块基准指数!C31</f>
        <v>2.2435361717306399E-2</v>
      </c>
      <c r="D31" s="29">
        <f>板块基准指数!E31</f>
        <v>1.5875242092828999E-2</v>
      </c>
      <c r="E31" s="29">
        <f>板块基准指数!F31</f>
        <v>3.9266987180521402E-4</v>
      </c>
      <c r="F31">
        <f t="shared" si="0"/>
        <v>0.29984056902765027</v>
      </c>
      <c r="G31">
        <f t="shared" si="1"/>
        <v>0.1975284186365949</v>
      </c>
      <c r="H31">
        <f t="shared" si="2"/>
        <v>0.31014239271041477</v>
      </c>
      <c r="I31">
        <f t="shared" si="3"/>
        <v>0.19248861962533986</v>
      </c>
      <c r="J31">
        <f t="shared" si="5"/>
        <v>1.6278125048306367E-2</v>
      </c>
      <c r="K31" s="28">
        <f t="shared" si="6"/>
        <v>0.26292781549809985</v>
      </c>
      <c r="L31" s="28">
        <f t="shared" si="7"/>
        <v>0.23321218678070754</v>
      </c>
      <c r="M31" s="28">
        <f t="shared" si="8"/>
        <v>0.23552819473679643</v>
      </c>
      <c r="N31" s="28">
        <f t="shared" si="9"/>
        <v>0.25735719398382129</v>
      </c>
      <c r="O31" s="7">
        <f t="shared" si="11"/>
        <v>0.24862988195925118</v>
      </c>
      <c r="P31" s="7">
        <f>[1]!S_PQ_PctChange("H00906.CSI",$A$3,$A31)/100</f>
        <v>0.28940361171320239</v>
      </c>
    </row>
    <row r="32" spans="1:16" x14ac:dyDescent="0.3">
      <c r="A32" s="3">
        <v>20090220</v>
      </c>
      <c r="B32" s="29">
        <f>板块基准指数!B32</f>
        <v>2.2557080454014899E-2</v>
      </c>
      <c r="C32" s="29">
        <f>板块基准指数!C32</f>
        <v>2.9673192994020499E-2</v>
      </c>
      <c r="D32" s="29">
        <f>板块基准指数!E32</f>
        <v>2.49174596918019E-2</v>
      </c>
      <c r="E32" s="29">
        <f>板块基准指数!F32</f>
        <v>1.12290971847104E-2</v>
      </c>
      <c r="F32">
        <f t="shared" si="0"/>
        <v>0.29985312542522918</v>
      </c>
      <c r="G32">
        <f t="shared" si="1"/>
        <v>0.19891137496980135</v>
      </c>
      <c r="H32">
        <f t="shared" si="2"/>
        <v>0.3108713154356626</v>
      </c>
      <c r="I32">
        <f t="shared" si="3"/>
        <v>0.19036418416930656</v>
      </c>
      <c r="J32">
        <f t="shared" si="5"/>
        <v>2.251426071274612E-2</v>
      </c>
      <c r="K32" s="28">
        <f t="shared" si="6"/>
        <v>0.29141577983990374</v>
      </c>
      <c r="L32" s="28">
        <f t="shared" si="7"/>
        <v>0.26980553000162977</v>
      </c>
      <c r="M32" s="28">
        <f t="shared" si="8"/>
        <v>0.26631441872723527</v>
      </c>
      <c r="N32" s="28">
        <f t="shared" si="9"/>
        <v>0.27147618011096042</v>
      </c>
      <c r="O32" s="7">
        <f t="shared" si="11"/>
        <v>0.27674186065540729</v>
      </c>
      <c r="P32" s="7">
        <f>[1]!S_PQ_PctChange("H00906.CSI",$A$3,$A32)/100</f>
        <v>0.31895560372285225</v>
      </c>
    </row>
    <row r="33" spans="1:16" x14ac:dyDescent="0.3">
      <c r="A33" s="3">
        <v>20090223</v>
      </c>
      <c r="B33" s="29">
        <f>板块基准指数!B33</f>
        <v>2.8888859920081601E-2</v>
      </c>
      <c r="C33" s="29">
        <f>板块基准指数!C33</f>
        <v>2.7266681408025101E-2</v>
      </c>
      <c r="D33" s="29">
        <f>板块基准指数!E33</f>
        <v>3.0601496866933E-2</v>
      </c>
      <c r="E33" s="29">
        <f>板块基准指数!F33</f>
        <v>3.5797617801793698E-2</v>
      </c>
      <c r="F33">
        <f t="shared" si="0"/>
        <v>0.29940936968657139</v>
      </c>
      <c r="G33">
        <f t="shared" si="1"/>
        <v>0.19830385816014406</v>
      </c>
      <c r="H33">
        <f t="shared" si="2"/>
        <v>0.31092794881472452</v>
      </c>
      <c r="I33">
        <f t="shared" si="3"/>
        <v>0.19135882333855977</v>
      </c>
      <c r="J33">
        <f t="shared" si="5"/>
        <v>3.0413779920108769E-2</v>
      </c>
      <c r="K33" s="28">
        <f t="shared" si="6"/>
        <v>0.32872330940228167</v>
      </c>
      <c r="L33" s="28">
        <f t="shared" si="7"/>
        <v>0.30442891283833262</v>
      </c>
      <c r="M33" s="28">
        <f t="shared" si="8"/>
        <v>0.3050655354444689</v>
      </c>
      <c r="N33" s="28">
        <f t="shared" si="9"/>
        <v>0.31699199845065729</v>
      </c>
      <c r="O33" s="7">
        <f t="shared" si="11"/>
        <v>0.31557240662017105</v>
      </c>
      <c r="P33" s="7">
        <f>[1]!S_PQ_PctChange("H00906.CSI",$A$3,$A33)/100</f>
        <v>0.35792628318408776</v>
      </c>
    </row>
    <row r="34" spans="1:16" x14ac:dyDescent="0.3">
      <c r="A34" s="3">
        <v>20090224</v>
      </c>
      <c r="B34" s="29">
        <f>板块基准指数!B34</f>
        <v>-3.9290106735172602E-2</v>
      </c>
      <c r="C34" s="29">
        <f>板块基准指数!C34</f>
        <v>-4.4477868331902398E-2</v>
      </c>
      <c r="D34" s="29">
        <f>板块基准指数!E34</f>
        <v>-3.2398137081506399E-2</v>
      </c>
      <c r="E34" s="29">
        <f>板块基准指数!F34</f>
        <v>-5.3991764929773901E-2</v>
      </c>
      <c r="F34">
        <f t="shared" si="0"/>
        <v>0.29993985194064676</v>
      </c>
      <c r="G34">
        <f t="shared" si="1"/>
        <v>0.19758248221639915</v>
      </c>
      <c r="H34">
        <f t="shared" si="2"/>
        <v>0.31371333556011044</v>
      </c>
      <c r="I34">
        <f t="shared" si="3"/>
        <v>0.18876433028284337</v>
      </c>
      <c r="J34">
        <f t="shared" si="5"/>
        <v>-4.0989245900555984E-2</v>
      </c>
      <c r="K34" s="28">
        <f t="shared" si="6"/>
        <v>0.27651762875435426</v>
      </c>
      <c r="L34" s="28">
        <f t="shared" si="7"/>
        <v>0.24641069540478266</v>
      </c>
      <c r="M34" s="28">
        <f t="shared" si="8"/>
        <v>0.2627838433267895</v>
      </c>
      <c r="N34" s="28">
        <f t="shared" si="9"/>
        <v>0.24588527605591626</v>
      </c>
      <c r="O34" s="7">
        <f t="shared" si="11"/>
        <v>0.26164808574523057</v>
      </c>
      <c r="P34" s="7">
        <f>[1]!S_PQ_PctChange("H00906.CSI",$A$3,$A34)/100</f>
        <v>0.29798875470856157</v>
      </c>
    </row>
    <row r="35" spans="1:16" x14ac:dyDescent="0.3">
      <c r="A35" s="3">
        <v>20090225</v>
      </c>
      <c r="B35" s="29">
        <f>板块基准指数!B35</f>
        <v>-3.7463679561362999E-3</v>
      </c>
      <c r="C35" s="29">
        <f>板块基准指数!C35</f>
        <v>-4.7402953406020997E-3</v>
      </c>
      <c r="D35" s="29">
        <f>板块基准指数!E35</f>
        <v>-1.4371631910016899E-3</v>
      </c>
      <c r="E35" s="29">
        <f>板块基准指数!F35</f>
        <v>1.2632279374094999E-2</v>
      </c>
      <c r="F35">
        <f t="shared" si="0"/>
        <v>0.29885400714908467</v>
      </c>
      <c r="G35">
        <f t="shared" si="1"/>
        <v>0.19667078493289797</v>
      </c>
      <c r="H35">
        <f t="shared" si="2"/>
        <v>0.31330214795308109</v>
      </c>
      <c r="I35">
        <f t="shared" si="3"/>
        <v>0.191173059964936</v>
      </c>
      <c r="J35">
        <f t="shared" si="5"/>
        <v>-1.2661787231023304E-4</v>
      </c>
      <c r="K35" s="28">
        <f t="shared" si="6"/>
        <v>0.27173532401454592</v>
      </c>
      <c r="L35" s="28">
        <f t="shared" si="7"/>
        <v>0.24050234059287878</v>
      </c>
      <c r="M35" s="28">
        <f t="shared" si="8"/>
        <v>0.26096901686896845</v>
      </c>
      <c r="N35" s="28">
        <f t="shared" si="9"/>
        <v>0.26162364693112594</v>
      </c>
      <c r="O35" s="7">
        <f t="shared" si="11"/>
        <v>0.26148833854900921</v>
      </c>
      <c r="P35" s="7">
        <f>[1]!S_PQ_PctChange("H00906.CSI",$A$3,$A35)/100</f>
        <v>0.30082718470490222</v>
      </c>
    </row>
    <row r="36" spans="1:16" x14ac:dyDescent="0.3">
      <c r="A36" s="3">
        <v>20090226</v>
      </c>
      <c r="B36" s="29">
        <f>板块基准指数!B36</f>
        <v>-5.8578736079918703E-2</v>
      </c>
      <c r="C36" s="29">
        <f>板块基准指数!C36</f>
        <v>-6.9373330494095303E-2</v>
      </c>
      <c r="D36" s="29">
        <f>板块基准指数!E36</f>
        <v>-6.0063050134847397E-2</v>
      </c>
      <c r="E36" s="29">
        <f>板块基准指数!F36</f>
        <v>-4.5889961129781498E-2</v>
      </c>
      <c r="F36">
        <f t="shared" si="0"/>
        <v>0.29890552804091836</v>
      </c>
      <c r="G36">
        <f t="shared" si="1"/>
        <v>0.19444922003843718</v>
      </c>
      <c r="H36">
        <f t="shared" si="2"/>
        <v>0.31286209924515862</v>
      </c>
      <c r="I36">
        <f t="shared" si="3"/>
        <v>0.19378315267548568</v>
      </c>
      <c r="J36">
        <f t="shared" si="5"/>
        <v>-5.8741004283609025E-2</v>
      </c>
      <c r="K36" s="28">
        <f t="shared" si="6"/>
        <v>0.19723867610558798</v>
      </c>
      <c r="L36" s="28">
        <f t="shared" si="7"/>
        <v>0.15444456174023014</v>
      </c>
      <c r="M36" s="28">
        <f t="shared" si="8"/>
        <v>0.18523137159027847</v>
      </c>
      <c r="N36" s="28">
        <f t="shared" si="9"/>
        <v>0.20372778681304338</v>
      </c>
      <c r="O36" s="7">
        <f t="shared" si="11"/>
        <v>0.18738724665057904</v>
      </c>
      <c r="P36" s="7">
        <f>[1]!S_PQ_PctChange("H00906.CSI",$A$3,$A36)/100</f>
        <v>0.22978511338602536</v>
      </c>
    </row>
    <row r="37" spans="1:16" x14ac:dyDescent="0.3">
      <c r="A37" s="3">
        <v>20090227</v>
      </c>
      <c r="B37" s="29">
        <f>板块基准指数!B37</f>
        <v>-4.6025262186790102E-2</v>
      </c>
      <c r="C37" s="29">
        <f>板块基准指数!C37</f>
        <v>-2.69925840355969E-2</v>
      </c>
      <c r="D37" s="29">
        <f>板块基准指数!E37</f>
        <v>-3.4733478775192901E-2</v>
      </c>
      <c r="E37" s="29">
        <f>板块基准指数!F37</f>
        <v>-4.1121001858804296E-3</v>
      </c>
      <c r="F37">
        <f t="shared" si="0"/>
        <v>0.3</v>
      </c>
      <c r="G37">
        <f t="shared" si="1"/>
        <v>0.2</v>
      </c>
      <c r="H37">
        <f t="shared" si="2"/>
        <v>0.3</v>
      </c>
      <c r="I37">
        <f t="shared" si="3"/>
        <v>0.2</v>
      </c>
      <c r="J37">
        <f t="shared" si="5"/>
        <v>-3.0669537031539369E-2</v>
      </c>
      <c r="K37" s="28">
        <f t="shared" si="6"/>
        <v>0.14213545213766277</v>
      </c>
      <c r="L37" s="28">
        <f t="shared" si="7"/>
        <v>0.1232831198930191</v>
      </c>
      <c r="M37" s="28">
        <f t="shared" si="8"/>
        <v>0.14406416290145474</v>
      </c>
      <c r="N37" s="28">
        <f t="shared" si="9"/>
        <v>0.19877793755714013</v>
      </c>
      <c r="O37" s="7">
        <f t="shared" si="11"/>
        <v>0.15097062951865148</v>
      </c>
      <c r="P37" s="7">
        <f>[1]!S_PQ_PctChange("H00906.CSI",$A$3,$A37)/100</f>
        <v>0.19169541587039429</v>
      </c>
    </row>
    <row r="38" spans="1:16" x14ac:dyDescent="0.3">
      <c r="A38" s="3">
        <v>20090302</v>
      </c>
      <c r="B38" s="29">
        <f>板块基准指数!B38</f>
        <v>1.39391304613423E-2</v>
      </c>
      <c r="C38" s="29">
        <f>板块基准指数!C38</f>
        <v>2.0328842963264499E-2</v>
      </c>
      <c r="D38" s="29">
        <f>板块基准指数!E38</f>
        <v>1.6832965439402402E-2</v>
      </c>
      <c r="E38" s="29">
        <f>板块基准指数!F38</f>
        <v>8.5405592831965492E-3</v>
      </c>
      <c r="F38">
        <f t="shared" si="0"/>
        <v>0.29968481587090301</v>
      </c>
      <c r="G38">
        <f t="shared" si="1"/>
        <v>0.20104892706402003</v>
      </c>
      <c r="H38">
        <f t="shared" si="2"/>
        <v>0.30054013191158696</v>
      </c>
      <c r="I38">
        <f t="shared" si="3"/>
        <v>0.19872612515349003</v>
      </c>
      <c r="J38">
        <f t="shared" si="5"/>
        <v>1.5005509219515618E-2</v>
      </c>
      <c r="K38" s="28">
        <f t="shared" si="6"/>
        <v>0.15805582720953382</v>
      </c>
      <c r="L38" s="28">
        <f t="shared" si="7"/>
        <v>0.14611816604061012</v>
      </c>
      <c r="M38" s="28">
        <f t="shared" si="8"/>
        <v>0.16332215541603379</v>
      </c>
      <c r="N38" s="28">
        <f t="shared" si="9"/>
        <v>0.209016171600235</v>
      </c>
      <c r="O38" s="7">
        <f t="shared" si="11"/>
        <v>0.16824152991128538</v>
      </c>
      <c r="P38" s="7">
        <f>[1]!S_PQ_PctChange("H00906.CSI",$A$3,$A38)/100</f>
        <v>0.20882243470047121</v>
      </c>
    </row>
    <row r="39" spans="1:16" x14ac:dyDescent="0.3">
      <c r="A39" s="3">
        <v>20090303</v>
      </c>
      <c r="B39" s="29">
        <f>板块基准指数!B39</f>
        <v>5.9377623730826204E-3</v>
      </c>
      <c r="C39" s="29">
        <f>板块基准指数!C39</f>
        <v>2.6965429399659999E-2</v>
      </c>
      <c r="D39" s="29">
        <f>板块基准指数!E39</f>
        <v>-6.9622611577039896E-3</v>
      </c>
      <c r="E39" s="29">
        <f>板块基准指数!F39</f>
        <v>-1.82694715276637E-2</v>
      </c>
      <c r="F39">
        <f t="shared" si="0"/>
        <v>0.30101943629432215</v>
      </c>
      <c r="G39">
        <f t="shared" si="1"/>
        <v>0.20616563279963041</v>
      </c>
      <c r="H39">
        <f t="shared" si="2"/>
        <v>0.29800730745151671</v>
      </c>
      <c r="I39">
        <f t="shared" si="3"/>
        <v>0.19480762345453065</v>
      </c>
      <c r="J39">
        <f t="shared" si="5"/>
        <v>1.4777677000507713E-3</v>
      </c>
      <c r="K39" s="28">
        <f t="shared" si="6"/>
        <v>0.16493208752626765</v>
      </c>
      <c r="L39" s="28">
        <f t="shared" si="7"/>
        <v>0.17702373453064602</v>
      </c>
      <c r="M39" s="28">
        <f t="shared" si="8"/>
        <v>0.15522280275948419</v>
      </c>
      <c r="N39" s="28">
        <f t="shared" si="9"/>
        <v>0.18692808507669967</v>
      </c>
      <c r="O39" s="7">
        <f t="shared" si="11"/>
        <v>0.16996791951004631</v>
      </c>
      <c r="P39" s="7">
        <f>[1]!S_PQ_PctChange("H00906.CSI",$A$3,$A39)/100</f>
        <v>0.20121731895821005</v>
      </c>
    </row>
    <row r="40" spans="1:16" x14ac:dyDescent="0.3">
      <c r="A40" s="3">
        <v>20090304</v>
      </c>
      <c r="B40" s="29">
        <f>板块基准指数!B40</f>
        <v>5.7712442425599003E-2</v>
      </c>
      <c r="C40" s="29">
        <f>板块基准指数!C40</f>
        <v>4.4142705944477903E-2</v>
      </c>
      <c r="D40" s="29">
        <f>板块基准指数!E40</f>
        <v>5.74931019866304E-2</v>
      </c>
      <c r="E40" s="29">
        <f>板块基准指数!F40</f>
        <v>7.9276358150694698E-2</v>
      </c>
      <c r="F40">
        <f t="shared" si="0"/>
        <v>0.30063917589396588</v>
      </c>
      <c r="G40">
        <f t="shared" si="1"/>
        <v>0.20326357107332951</v>
      </c>
      <c r="H40">
        <f t="shared" si="2"/>
        <v>0.29756913165471094</v>
      </c>
      <c r="I40">
        <f t="shared" si="3"/>
        <v>0.19852812137799353</v>
      </c>
      <c r="J40">
        <f t="shared" si="5"/>
        <v>5.9050279238191845E-2</v>
      </c>
      <c r="K40" s="28">
        <f t="shared" si="6"/>
        <v>0.23216316355736022</v>
      </c>
      <c r="L40" s="28">
        <f t="shared" si="7"/>
        <v>0.22898074713370353</v>
      </c>
      <c r="M40" s="28">
        <f t="shared" si="8"/>
        <v>0.22164014517581632</v>
      </c>
      <c r="N40" s="28">
        <f t="shared" si="9"/>
        <v>0.28102342104835842</v>
      </c>
      <c r="O40" s="7">
        <f t="shared" si="11"/>
        <v>0.23905485185684094</v>
      </c>
      <c r="P40" s="7">
        <f>[1]!S_PQ_PctChange("H00906.CSI",$A$3,$A40)/100</f>
        <v>0.27977953557134017</v>
      </c>
    </row>
    <row r="41" spans="1:16" x14ac:dyDescent="0.3">
      <c r="A41" s="3">
        <v>20090305</v>
      </c>
      <c r="B41" s="29">
        <f>板块基准指数!B41</f>
        <v>7.8606973051153998E-3</v>
      </c>
      <c r="C41" s="29">
        <f>板块基准指数!C41</f>
        <v>-4.1579506410064603E-3</v>
      </c>
      <c r="D41" s="29">
        <f>板块基准指数!E41</f>
        <v>-3.3824122651120998E-3</v>
      </c>
      <c r="E41" s="29">
        <f>板块基准指数!F41</f>
        <v>1.83129700674983E-2</v>
      </c>
      <c r="F41">
        <f t="shared" si="0"/>
        <v>0.30175098423302665</v>
      </c>
      <c r="G41">
        <f t="shared" si="1"/>
        <v>0.20158240625832946</v>
      </c>
      <c r="H41">
        <f t="shared" si="2"/>
        <v>0.29533780177886898</v>
      </c>
      <c r="I41">
        <f t="shared" si="3"/>
        <v>0.20132880772977468</v>
      </c>
      <c r="J41">
        <f t="shared" si="5"/>
        <v>4.1472117278484131E-3</v>
      </c>
      <c r="K41" s="28">
        <f t="shared" si="6"/>
        <v>0.24184882521659801</v>
      </c>
      <c r="L41" s="28">
        <f t="shared" si="7"/>
        <v>0.22387070584837443</v>
      </c>
      <c r="M41" s="28">
        <f t="shared" si="8"/>
        <v>0.21750805456522038</v>
      </c>
      <c r="N41" s="28">
        <f t="shared" si="9"/>
        <v>0.3044827646137811</v>
      </c>
      <c r="O41" s="7">
        <f t="shared" si="11"/>
        <v>0.24419347466990926</v>
      </c>
      <c r="P41" s="7">
        <f>[1]!S_PQ_PctChange("H00906.CSI",$A$3,$A41)/100</f>
        <v>0.29055775019105323</v>
      </c>
    </row>
    <row r="42" spans="1:16" x14ac:dyDescent="0.3">
      <c r="A42" s="3">
        <v>20090306</v>
      </c>
      <c r="B42" s="29">
        <f>板块基准指数!B42</f>
        <v>-1.5887629682036299E-2</v>
      </c>
      <c r="C42" s="29">
        <f>板块基准指数!C42</f>
        <v>-1.6575061052650001E-2</v>
      </c>
      <c r="D42" s="29">
        <f>板块基准指数!E42</f>
        <v>-3.3492551286059698E-3</v>
      </c>
      <c r="E42" s="29">
        <f>板块基准指数!F42</f>
        <v>-1.5482284123228001E-3</v>
      </c>
      <c r="F42">
        <f t="shared" si="0"/>
        <v>0.29978571829514233</v>
      </c>
      <c r="G42">
        <f t="shared" si="1"/>
        <v>0.20012963143979881</v>
      </c>
      <c r="H42">
        <f t="shared" si="2"/>
        <v>0.29715263575917522</v>
      </c>
      <c r="I42">
        <f t="shared" si="3"/>
        <v>0.20293201450588338</v>
      </c>
      <c r="J42">
        <f t="shared" si="5"/>
        <v>-9.4362132121816097E-3</v>
      </c>
      <c r="K42" s="28">
        <f t="shared" si="6"/>
        <v>0.22211879096048492</v>
      </c>
      <c r="L42" s="28">
        <f t="shared" si="7"/>
        <v>0.20358497417838772</v>
      </c>
      <c r="M42" s="28">
        <f t="shared" si="8"/>
        <v>0.21343030946934882</v>
      </c>
      <c r="N42" s="28">
        <f t="shared" si="9"/>
        <v>0.30246312733422065</v>
      </c>
      <c r="O42" s="7">
        <f t="shared" si="11"/>
        <v>0.23245299976571898</v>
      </c>
      <c r="P42" s="7">
        <f>[1]!S_PQ_PctChange("H00906.CSI",$A$3,$A42)/100</f>
        <v>0.28062194197613111</v>
      </c>
    </row>
    <row r="43" spans="1:16" x14ac:dyDescent="0.3">
      <c r="A43" s="3">
        <v>20090309</v>
      </c>
      <c r="B43" s="29">
        <f>板块基准指数!B43</f>
        <v>-4.0518163628479903E-2</v>
      </c>
      <c r="C43" s="29">
        <f>板块基准指数!C43</f>
        <v>-3.3794097519045302E-2</v>
      </c>
      <c r="D43" s="29">
        <f>板块基准指数!E43</f>
        <v>-4.0037843537915098E-2</v>
      </c>
      <c r="E43" s="29">
        <f>板块基准指数!F43</f>
        <v>-3.6600249057454202E-2</v>
      </c>
      <c r="F43">
        <f t="shared" si="0"/>
        <v>0.29907394823856626</v>
      </c>
      <c r="G43">
        <f t="shared" si="1"/>
        <v>0.20105365326990901</v>
      </c>
      <c r="H43">
        <f t="shared" si="2"/>
        <v>0.29659551983546767</v>
      </c>
      <c r="I43">
        <f t="shared" si="3"/>
        <v>0.20327687865605681</v>
      </c>
      <c r="J43">
        <f t="shared" si="5"/>
        <v>-3.8234680078742291E-2</v>
      </c>
      <c r="K43" s="28">
        <f t="shared" si="6"/>
        <v>0.17260078181490801</v>
      </c>
      <c r="L43" s="28">
        <f t="shared" si="7"/>
        <v>0.16291090618854565</v>
      </c>
      <c r="M43" s="28">
        <f t="shared" si="8"/>
        <v>0.16484717659465109</v>
      </c>
      <c r="N43" s="28">
        <f t="shared" si="9"/>
        <v>0.25479265248563743</v>
      </c>
      <c r="O43" s="7">
        <f t="shared" si="11"/>
        <v>0.18533055360759043</v>
      </c>
      <c r="P43" s="7">
        <f>[1]!S_PQ_PctChange("H00906.CSI",$A$3,$A43)/100</f>
        <v>0.2314349996924383</v>
      </c>
    </row>
    <row r="44" spans="1:16" x14ac:dyDescent="0.3">
      <c r="A44" s="3">
        <v>20090310</v>
      </c>
      <c r="B44" s="29">
        <f>板块基准指数!B44</f>
        <v>2.3866115460963198E-2</v>
      </c>
      <c r="C44" s="29">
        <f>板块基准指数!C44</f>
        <v>1.9655864969744499E-2</v>
      </c>
      <c r="D44" s="29">
        <f>板块基准指数!E44</f>
        <v>1.8802677198873501E-2</v>
      </c>
      <c r="E44" s="29">
        <f>板块基准指数!F44</f>
        <v>1.5045765638763701E-2</v>
      </c>
      <c r="F44">
        <f t="shared" si="0"/>
        <v>0.30028853149406776</v>
      </c>
      <c r="G44">
        <f t="shared" si="1"/>
        <v>0.20104004931320571</v>
      </c>
      <c r="H44">
        <f t="shared" si="2"/>
        <v>0.29632729438800787</v>
      </c>
      <c r="I44">
        <f t="shared" si="3"/>
        <v>0.20234412480471844</v>
      </c>
      <c r="J44">
        <f t="shared" si="5"/>
        <v>1.9724862934511735E-2</v>
      </c>
      <c r="K44" s="28">
        <f t="shared" si="6"/>
        <v>0.20058620746331823</v>
      </c>
      <c r="L44" s="28">
        <f t="shared" si="7"/>
        <v>0.18576892593243088</v>
      </c>
      <c r="M44" s="28">
        <f t="shared" si="8"/>
        <v>0.18674942204217948</v>
      </c>
      <c r="N44" s="28">
        <f t="shared" si="9"/>
        <v>0.27367196866017895</v>
      </c>
      <c r="O44" s="7">
        <f t="shared" si="11"/>
        <v>0.20871103630958898</v>
      </c>
      <c r="P44" s="7">
        <f>[1]!S_PQ_PctChange("H00906.CSI",$A$3,$A44)/100</f>
        <v>0.25509014686855225</v>
      </c>
    </row>
    <row r="45" spans="1:16" x14ac:dyDescent="0.3">
      <c r="A45" s="3">
        <v>20090311</v>
      </c>
      <c r="B45" s="29">
        <f>板块基准指数!B45</f>
        <v>-6.7009471433997396E-3</v>
      </c>
      <c r="C45" s="29">
        <f>板块基准指数!C45</f>
        <v>-2.8747357094200802E-3</v>
      </c>
      <c r="D45" s="29">
        <f>板块基准指数!E45</f>
        <v>-9.7656015697637193E-3</v>
      </c>
      <c r="E45" s="29">
        <f>板块基准指数!F45</f>
        <v>-1.04403717555034E-2</v>
      </c>
      <c r="F45">
        <f t="shared" si="0"/>
        <v>0.30055951934368158</v>
      </c>
      <c r="G45">
        <f t="shared" si="1"/>
        <v>0.20199658273117477</v>
      </c>
      <c r="H45">
        <f t="shared" si="2"/>
        <v>0.29567961525044795</v>
      </c>
      <c r="I45">
        <f t="shared" si="3"/>
        <v>0.20176428267469546</v>
      </c>
      <c r="J45">
        <f t="shared" si="5"/>
        <v>-7.5965167628377246E-3</v>
      </c>
      <c r="K45" s="28">
        <f t="shared" si="6"/>
        <v>0.19254114274601175</v>
      </c>
      <c r="L45" s="28">
        <f t="shared" si="7"/>
        <v>0.18236015365793223</v>
      </c>
      <c r="M45" s="28">
        <f t="shared" si="8"/>
        <v>0.17516010002336824</v>
      </c>
      <c r="N45" s="28">
        <f t="shared" si="9"/>
        <v>0.26037435981280277</v>
      </c>
      <c r="O45" s="7">
        <f t="shared" si="11"/>
        <v>0.19952904266083626</v>
      </c>
      <c r="P45" s="7">
        <f>[1]!S_PQ_PctChange("H00906.CSI",$A$3,$A45)/100</f>
        <v>0.24468517667076406</v>
      </c>
    </row>
    <row r="46" spans="1:16" x14ac:dyDescent="0.3">
      <c r="A46" s="3">
        <v>20090312</v>
      </c>
      <c r="B46" s="29">
        <f>板块基准指数!B46</f>
        <v>2.8595574972445602E-3</v>
      </c>
      <c r="C46" s="29">
        <f>板块基准指数!C46</f>
        <v>-2.35315273130138E-3</v>
      </c>
      <c r="D46" s="29">
        <f>板块基准指数!E46</f>
        <v>-1.2611268111838599E-2</v>
      </c>
      <c r="E46" s="29">
        <f>板块基准指数!F46</f>
        <v>4.2963088349902397E-3</v>
      </c>
      <c r="F46">
        <f t="shared" si="0"/>
        <v>0.30216773247190337</v>
      </c>
      <c r="G46">
        <f t="shared" si="1"/>
        <v>0.20202184684833882</v>
      </c>
      <c r="H46">
        <f t="shared" si="2"/>
        <v>0.2926759464113205</v>
      </c>
      <c r="I46">
        <f t="shared" si="3"/>
        <v>0.20313447426843703</v>
      </c>
      <c r="J46">
        <f t="shared" si="5"/>
        <v>-2.4779148163478811E-3</v>
      </c>
      <c r="K46" s="28">
        <f t="shared" si="6"/>
        <v>0.19595128271152373</v>
      </c>
      <c r="L46" s="28">
        <f t="shared" si="7"/>
        <v>0.17957787963297012</v>
      </c>
      <c r="M46" s="28">
        <f t="shared" si="8"/>
        <v>0.16033984092763864</v>
      </c>
      <c r="N46" s="28">
        <f t="shared" si="9"/>
        <v>0.2657893173102619</v>
      </c>
      <c r="O46" s="7">
        <f t="shared" si="11"/>
        <v>0.19655671187338752</v>
      </c>
      <c r="P46" s="7">
        <f>[1]!S_PQ_PctChange("H00906.CSI",$A$3,$A46)/100</f>
        <v>0.24368586164725906</v>
      </c>
    </row>
    <row r="47" spans="1:16" x14ac:dyDescent="0.3">
      <c r="A47" s="3">
        <v>20090313</v>
      </c>
      <c r="B47" s="29">
        <f>板块基准指数!B47</f>
        <v>-2.92214689732327E-3</v>
      </c>
      <c r="C47" s="29">
        <f>板块基准指数!C47</f>
        <v>-1.21511863772752E-2</v>
      </c>
      <c r="D47" s="29">
        <f>板块基准指数!E47</f>
        <v>-1.04500043140217E-2</v>
      </c>
      <c r="E47" s="29">
        <f>板块基准指数!F47</f>
        <v>-7.2862736996155602E-3</v>
      </c>
      <c r="F47">
        <f t="shared" si="0"/>
        <v>0.30367661481384184</v>
      </c>
      <c r="G47">
        <f t="shared" si="1"/>
        <v>0.20115137876686309</v>
      </c>
      <c r="H47">
        <f t="shared" si="2"/>
        <v>0.29191671737972058</v>
      </c>
      <c r="I47">
        <f t="shared" si="3"/>
        <v>0.20325528903957418</v>
      </c>
      <c r="J47">
        <f t="shared" si="5"/>
        <v>-7.8763418952055211E-3</v>
      </c>
      <c r="K47" s="28">
        <f t="shared" si="6"/>
        <v>0.19245653738139845</v>
      </c>
      <c r="L47" s="28">
        <f t="shared" si="7"/>
        <v>0.16524460897103888</v>
      </c>
      <c r="M47" s="28">
        <f t="shared" si="8"/>
        <v>0.1482142845842136</v>
      </c>
      <c r="N47" s="28">
        <f t="shared" si="9"/>
        <v>0.25656642989828993</v>
      </c>
      <c r="O47" s="7">
        <f t="shared" si="11"/>
        <v>0.18713222211366976</v>
      </c>
      <c r="P47" s="7">
        <f>[1]!S_PQ_PctChange("H00906.CSI",$A$3,$A47)/100</f>
        <v>0.23626684682486787</v>
      </c>
    </row>
    <row r="48" spans="1:16" x14ac:dyDescent="0.3">
      <c r="A48" s="3">
        <v>20090316</v>
      </c>
      <c r="B48" s="29">
        <f>板块基准指数!B48</f>
        <v>1.0266991551013601E-2</v>
      </c>
      <c r="C48" s="29">
        <f>板块基准指数!C48</f>
        <v>7.4686471476990198E-3</v>
      </c>
      <c r="D48" s="29">
        <f>板块基准指数!E48</f>
        <v>1.28481361243225E-2</v>
      </c>
      <c r="E48" s="29">
        <f>板块基准指数!F48</f>
        <v>2.3380476276126699E-2</v>
      </c>
      <c r="F48">
        <f t="shared" si="0"/>
        <v>0.30282055645988509</v>
      </c>
      <c r="G48">
        <f t="shared" si="1"/>
        <v>0.20002873730054124</v>
      </c>
      <c r="H48">
        <f t="shared" si="2"/>
        <v>0.29183752938996632</v>
      </c>
      <c r="I48">
        <f t="shared" si="3"/>
        <v>0.20531317684960712</v>
      </c>
      <c r="J48">
        <f t="shared" si="5"/>
        <v>1.3122965095064052E-2</v>
      </c>
      <c r="K48" s="28">
        <f t="shared" si="6"/>
        <v>0.20469947857564419</v>
      </c>
      <c r="L48" s="28">
        <f t="shared" si="7"/>
        <v>0.17394740979620216</v>
      </c>
      <c r="M48" s="28">
        <f t="shared" si="8"/>
        <v>0.16296669801244312</v>
      </c>
      <c r="N48" s="28">
        <f t="shared" si="9"/>
        <v>0.28594555150190404</v>
      </c>
      <c r="O48" s="7">
        <f t="shared" si="11"/>
        <v>0.20271091682769304</v>
      </c>
      <c r="P48" s="7">
        <f>[1]!S_PQ_PctChange("H00906.CSI",$A$3,$A48)/100</f>
        <v>0.2556275979844802</v>
      </c>
    </row>
    <row r="49" spans="1:16" x14ac:dyDescent="0.3">
      <c r="A49" s="3">
        <v>20090317</v>
      </c>
      <c r="B49" s="29">
        <f>板块基准指数!B49</f>
        <v>3.2677341495565899E-2</v>
      </c>
      <c r="C49" s="29">
        <f>板块基准指数!C49</f>
        <v>3.3124467635237298E-2</v>
      </c>
      <c r="D49" s="29">
        <f>板块基准指数!E49</f>
        <v>3.4987564330366899E-2</v>
      </c>
      <c r="E49" s="29">
        <f>板块基准指数!F49</f>
        <v>3.72120626230244E-2</v>
      </c>
      <c r="F49">
        <f t="shared" si="0"/>
        <v>0.30232442384593183</v>
      </c>
      <c r="G49">
        <f t="shared" si="1"/>
        <v>0.19978748195192947</v>
      </c>
      <c r="H49">
        <f t="shared" si="2"/>
        <v>0.29201119689261246</v>
      </c>
      <c r="I49">
        <f t="shared" si="3"/>
        <v>0.20587689730952596</v>
      </c>
      <c r="J49">
        <f t="shared" si="5"/>
        <v>3.4372027297952572E-2</v>
      </c>
      <c r="K49" s="28">
        <f t="shared" si="6"/>
        <v>0.2440658548365906</v>
      </c>
      <c r="L49" s="28">
        <f t="shared" si="7"/>
        <v>0.21283379277746728</v>
      </c>
      <c r="M49" s="28">
        <f t="shared" si="8"/>
        <v>0.20365607017322795</v>
      </c>
      <c r="N49" s="28">
        <f t="shared" si="9"/>
        <v>0.33379823789419238</v>
      </c>
      <c r="O49" s="7">
        <f t="shared" si="11"/>
        <v>0.2440505292924402</v>
      </c>
      <c r="P49" s="7">
        <f>[1]!S_PQ_PctChange("H00906.CSI",$A$3,$A49)/100</f>
        <v>0.30116967295239472</v>
      </c>
    </row>
    <row r="50" spans="1:16" x14ac:dyDescent="0.3">
      <c r="A50" s="3">
        <v>20090318</v>
      </c>
      <c r="B50" s="29">
        <f>板块基准指数!B50</f>
        <v>1.29512599848274E-2</v>
      </c>
      <c r="C50" s="29">
        <f>板块基准指数!C50</f>
        <v>9.9168244471073506E-3</v>
      </c>
      <c r="D50" s="29">
        <f>板块基准指数!E50</f>
        <v>7.6337430077049098E-3</v>
      </c>
      <c r="E50" s="29">
        <f>板块基准指数!F50</f>
        <v>-4.5752478098548101E-3</v>
      </c>
      <c r="F50">
        <f t="shared" si="0"/>
        <v>0.30405558888869022</v>
      </c>
      <c r="G50">
        <f t="shared" si="1"/>
        <v>0.20032958358695957</v>
      </c>
      <c r="H50">
        <f t="shared" si="2"/>
        <v>0.29214160748486401</v>
      </c>
      <c r="I50">
        <f t="shared" si="3"/>
        <v>0.20347322003948601</v>
      </c>
      <c r="J50">
        <f t="shared" si="5"/>
        <v>7.183940207174137E-3</v>
      </c>
      <c r="K50" s="28">
        <f t="shared" si="6"/>
        <v>0.26017807516082581</v>
      </c>
      <c r="L50" s="28">
        <f t="shared" si="7"/>
        <v>0.22486125258396061</v>
      </c>
      <c r="M50" s="28">
        <f t="shared" si="8"/>
        <v>0.21284447128259432</v>
      </c>
      <c r="N50" s="28">
        <f t="shared" si="9"/>
        <v>0.32769578042747871</v>
      </c>
      <c r="O50" s="7">
        <f t="shared" si="11"/>
        <v>0.25298771390958041</v>
      </c>
      <c r="P50" s="7">
        <f>[1]!S_PQ_PctChange("H00906.CSI",$A$3,$A50)/100</f>
        <v>0.30936697537525126</v>
      </c>
    </row>
    <row r="51" spans="1:16" x14ac:dyDescent="0.3">
      <c r="A51" s="3">
        <v>20090319</v>
      </c>
      <c r="B51" s="29">
        <f>板块基准指数!B51</f>
        <v>1.6557852720581499E-2</v>
      </c>
      <c r="C51" s="29">
        <f>板块基准指数!C51</f>
        <v>1.46618233263076E-2</v>
      </c>
      <c r="D51" s="29">
        <f>板块基准指数!E51</f>
        <v>2.5191647864582799E-2</v>
      </c>
      <c r="E51" s="29">
        <f>板块基准指数!F51</f>
        <v>1.60216833994123E-2</v>
      </c>
      <c r="F51">
        <f t="shared" si="0"/>
        <v>0.30344861756159175</v>
      </c>
      <c r="G51">
        <f t="shared" si="1"/>
        <v>0.19955677727124108</v>
      </c>
      <c r="H51">
        <f t="shared" si="2"/>
        <v>0.29403467367069752</v>
      </c>
      <c r="I51">
        <f t="shared" si="3"/>
        <v>0.20295993149646957</v>
      </c>
      <c r="J51">
        <f t="shared" si="5"/>
        <v>1.8591216635356841E-2</v>
      </c>
      <c r="K51" s="28">
        <f t="shared" si="6"/>
        <v>0.28104391813104446</v>
      </c>
      <c r="L51" s="28">
        <f t="shared" si="7"/>
        <v>0.24281995186858651</v>
      </c>
      <c r="M51" s="28">
        <f t="shared" si="8"/>
        <v>0.24339802211765149</v>
      </c>
      <c r="N51" s="28">
        <f t="shared" si="9"/>
        <v>0.34896770187222326</v>
      </c>
      <c r="O51" s="7">
        <f t="shared" si="11"/>
        <v>0.27628227994031396</v>
      </c>
      <c r="P51" s="7">
        <f>[1]!S_PQ_PctChange("H00906.CSI",$A$3,$A51)/100</f>
        <v>0.33781800059844214</v>
      </c>
    </row>
    <row r="52" spans="1:16" x14ac:dyDescent="0.3">
      <c r="A52" s="3">
        <v>20090320</v>
      </c>
      <c r="B52" s="29">
        <f>板块基准指数!B52</f>
        <v>-4.6081191601239201E-3</v>
      </c>
      <c r="C52" s="29">
        <f>板块基准指数!C52</f>
        <v>-1.0773296474949101E-2</v>
      </c>
      <c r="D52" s="29">
        <f>板块基准指数!E52</f>
        <v>-6.1468037597872402E-3</v>
      </c>
      <c r="E52" s="29">
        <f>板块基准指数!F52</f>
        <v>-1.5230032227829199E-2</v>
      </c>
      <c r="F52">
        <f t="shared" si="0"/>
        <v>0.30462334347091924</v>
      </c>
      <c r="G52">
        <f t="shared" si="1"/>
        <v>0.1990885283342374</v>
      </c>
      <c r="H52">
        <f t="shared" si="2"/>
        <v>0.29471667515870836</v>
      </c>
      <c r="I52">
        <f t="shared" si="3"/>
        <v>0.20157145303613491</v>
      </c>
      <c r="J52">
        <f t="shared" si="5"/>
        <v>-8.446671449103247E-3</v>
      </c>
      <c r="K52" s="28">
        <f t="shared" si="6"/>
        <v>0.27514071510694449</v>
      </c>
      <c r="L52" s="28">
        <f t="shared" si="7"/>
        <v>0.2294306840621243</v>
      </c>
      <c r="M52" s="28">
        <f t="shared" si="8"/>
        <v>0.23575509848038667</v>
      </c>
      <c r="N52" s="28">
        <f t="shared" si="9"/>
        <v>0.3284228802984086</v>
      </c>
      <c r="O52" s="7">
        <f t="shared" si="11"/>
        <v>0.26550194284534578</v>
      </c>
      <c r="P52" s="7">
        <f>[1]!S_PQ_PctChange("H00906.CSI",$A$3,$A52)/100</f>
        <v>0.3352433438946909</v>
      </c>
    </row>
    <row r="53" spans="1:16" x14ac:dyDescent="0.3">
      <c r="A53" s="3">
        <v>20090323</v>
      </c>
      <c r="B53" s="29">
        <f>板块基准指数!B53</f>
        <v>1.12791390191441E-2</v>
      </c>
      <c r="C53" s="29">
        <f>板块基准指数!C53</f>
        <v>1.7885705726737401E-2</v>
      </c>
      <c r="D53" s="29">
        <f>板块基准指数!E53</f>
        <v>2.3309296456129301E-2</v>
      </c>
      <c r="E53" s="29">
        <f>板块基准指数!F53</f>
        <v>2.91029913880686E-2</v>
      </c>
      <c r="F53">
        <f t="shared" si="0"/>
        <v>0.30209802330379582</v>
      </c>
      <c r="G53">
        <f t="shared" si="1"/>
        <v>0.19872792886485921</v>
      </c>
      <c r="H53">
        <f t="shared" si="2"/>
        <v>0.29575036081393274</v>
      </c>
      <c r="I53">
        <f t="shared" si="3"/>
        <v>0.20342368701741209</v>
      </c>
      <c r="J53">
        <f t="shared" si="5"/>
        <v>1.9732698484470571E-2</v>
      </c>
      <c r="K53" s="28">
        <f t="shared" si="6"/>
        <v>0.28952320450160651</v>
      </c>
      <c r="L53" s="28">
        <f t="shared" si="7"/>
        <v>0.25141991948868103</v>
      </c>
      <c r="M53" s="28">
        <f t="shared" si="8"/>
        <v>0.26455968041803923</v>
      </c>
      <c r="N53" s="28">
        <f t="shared" si="9"/>
        <v>0.36708395994344634</v>
      </c>
      <c r="O53" s="7">
        <f t="shared" si="11"/>
        <v>0.29047371111502462</v>
      </c>
      <c r="P53" s="7">
        <f>[1]!S_PQ_PctChange("H00906.CSI",$A$3,$A53)/100</f>
        <v>0.36760822263716975</v>
      </c>
    </row>
    <row r="54" spans="1:16" x14ac:dyDescent="0.3">
      <c r="A54" s="3">
        <v>20090324</v>
      </c>
      <c r="B54" s="29">
        <f>板块基准指数!B54</f>
        <v>1.2913905143912101E-2</v>
      </c>
      <c r="C54" s="29">
        <f>板块基准指数!C54</f>
        <v>1.42834771541264E-2</v>
      </c>
      <c r="D54" s="29">
        <f>板块基准指数!E54</f>
        <v>1.00026701129014E-2</v>
      </c>
      <c r="E54" s="29">
        <f>板块基准指数!F54</f>
        <v>7.2324409124246598E-3</v>
      </c>
      <c r="F54">
        <f t="shared" si="0"/>
        <v>0.30261923318809342</v>
      </c>
      <c r="G54">
        <f t="shared" si="1"/>
        <v>0.19933996007506077</v>
      </c>
      <c r="H54">
        <f t="shared" si="2"/>
        <v>0.29540913081866632</v>
      </c>
      <c r="I54">
        <f t="shared" si="3"/>
        <v>0.20263167591817932</v>
      </c>
      <c r="J54">
        <f t="shared" si="5"/>
        <v>1.1169334140470971E-2</v>
      </c>
      <c r="K54" s="28">
        <f t="shared" si="6"/>
        <v>0.30617598484541375</v>
      </c>
      <c r="L54" s="28">
        <f t="shared" si="7"/>
        <v>0.26929454731891633</v>
      </c>
      <c r="M54" s="28">
        <f t="shared" si="8"/>
        <v>0.27720865373933701</v>
      </c>
      <c r="N54" s="28">
        <f t="shared" si="9"/>
        <v>0.37697131390606087</v>
      </c>
      <c r="O54" s="7">
        <f t="shared" si="11"/>
        <v>0.3048874431939621</v>
      </c>
      <c r="P54" s="7">
        <f>[1]!S_PQ_PctChange("H00906.CSI",$A$3,$A54)/100</f>
        <v>0.37529726624525495</v>
      </c>
    </row>
    <row r="55" spans="1:16" x14ac:dyDescent="0.3">
      <c r="A55" s="3">
        <v>20090325</v>
      </c>
      <c r="B55" s="29">
        <f>板块基准指数!B55</f>
        <v>-2.95651207910754E-2</v>
      </c>
      <c r="C55" s="29">
        <f>板块基准指数!C55</f>
        <v>-3.5227434876847097E-2</v>
      </c>
      <c r="D55" s="29">
        <f>板块基准指数!E55</f>
        <v>-2.7911993431750201E-2</v>
      </c>
      <c r="E55" s="29">
        <f>板块基准指数!F55</f>
        <v>-1.28858571922989E-2</v>
      </c>
      <c r="F55">
        <f t="shared" si="0"/>
        <v>0.30176739578371153</v>
      </c>
      <c r="G55">
        <f t="shared" si="1"/>
        <v>0.19761900261249621</v>
      </c>
      <c r="H55">
        <f t="shared" si="2"/>
        <v>0.29507939935659494</v>
      </c>
      <c r="I55">
        <f t="shared" si="3"/>
        <v>0.20553420224719715</v>
      </c>
      <c r="J55">
        <f t="shared" si="5"/>
        <v>-2.6825750202413599E-2</v>
      </c>
      <c r="K55" s="28">
        <f t="shared" si="6"/>
        <v>0.26755873407905728</v>
      </c>
      <c r="L55" s="28">
        <f t="shared" si="7"/>
        <v>0.224580556313702</v>
      </c>
      <c r="M55" s="28">
        <f t="shared" si="8"/>
        <v>0.24155921418519011</v>
      </c>
      <c r="N55" s="28">
        <f t="shared" si="9"/>
        <v>0.35922785819717507</v>
      </c>
      <c r="O55" s="7">
        <f t="shared" si="11"/>
        <v>0.26988285860057459</v>
      </c>
      <c r="P55" s="7">
        <f>[1]!S_PQ_PctChange("H00906.CSI",$A$3,$A55)/100</f>
        <v>0.34479860961239917</v>
      </c>
    </row>
    <row r="56" spans="1:16" x14ac:dyDescent="0.3">
      <c r="A56" s="3">
        <v>20090326</v>
      </c>
      <c r="B56" s="29">
        <f>板块基准指数!B56</f>
        <v>2.0677445799077598E-2</v>
      </c>
      <c r="C56" s="29">
        <f>板块基准指数!C56</f>
        <v>1.6053147668592099E-2</v>
      </c>
      <c r="D56" s="29">
        <f>板块基准指数!E56</f>
        <v>1.5313235449811001E-2</v>
      </c>
      <c r="E56" s="29">
        <f>板块基准指数!F56</f>
        <v>3.76731946256883E-2</v>
      </c>
      <c r="F56">
        <f t="shared" si="0"/>
        <v>0.3014730667029768</v>
      </c>
      <c r="G56">
        <f t="shared" si="1"/>
        <v>0.19653179209611304</v>
      </c>
      <c r="H56">
        <f t="shared" si="2"/>
        <v>0.29324230463725653</v>
      </c>
      <c r="I56">
        <f t="shared" si="3"/>
        <v>0.20875283656365337</v>
      </c>
      <c r="J56">
        <f t="shared" si="5"/>
        <v>2.167393632353537E-2</v>
      </c>
      <c r="K56" s="28">
        <f t="shared" si="6"/>
        <v>0.29376861110012453</v>
      </c>
      <c r="L56" s="28">
        <f t="shared" si="7"/>
        <v>0.2442389288162925</v>
      </c>
      <c r="M56" s="28">
        <f t="shared" si="8"/>
        <v>0.26057150275689001</v>
      </c>
      <c r="N56" s="28">
        <f t="shared" si="9"/>
        <v>0.41043431383969464</v>
      </c>
      <c r="O56" s="7">
        <f t="shared" si="11"/>
        <v>0.29740621881623253</v>
      </c>
      <c r="P56" s="7">
        <f>[1]!S_PQ_PctChange("H00906.CSI",$A$3,$A56)/100</f>
        <v>0.38627148631558761</v>
      </c>
    </row>
    <row r="57" spans="1:16" x14ac:dyDescent="0.3">
      <c r="A57" s="3">
        <v>20090327</v>
      </c>
      <c r="B57" s="29">
        <f>板块基准指数!B57</f>
        <v>1.7391271744903399E-2</v>
      </c>
      <c r="C57" s="29">
        <f>板块基准指数!C57</f>
        <v>3.9667575695629302E-3</v>
      </c>
      <c r="D57" s="29">
        <f>板块基准指数!E57</f>
        <v>6.7689245553292504E-3</v>
      </c>
      <c r="E57" s="29">
        <f>板块基准指数!F57</f>
        <v>1.31624636420442E-3</v>
      </c>
      <c r="F57">
        <f t="shared" si="0"/>
        <v>0.30419661931317304</v>
      </c>
      <c r="G57">
        <f t="shared" si="1"/>
        <v>0.19569061782274227</v>
      </c>
      <c r="H57">
        <f t="shared" si="2"/>
        <v>0.29280216454081143</v>
      </c>
      <c r="I57">
        <f t="shared" si="3"/>
        <v>0.20731059832327298</v>
      </c>
      <c r="J57">
        <f t="shared" si="5"/>
        <v>8.2822991994226172E-3</v>
      </c>
      <c r="K57" s="28">
        <f t="shared" si="6"/>
        <v>0.31626889259079305</v>
      </c>
      <c r="L57" s="28">
        <f t="shared" si="7"/>
        <v>0.24917452300551957</v>
      </c>
      <c r="M57" s="28">
        <f t="shared" si="8"/>
        <v>0.26910421615564939</v>
      </c>
      <c r="N57" s="28">
        <f t="shared" si="9"/>
        <v>0.41229079287723547</v>
      </c>
      <c r="O57" s="7">
        <f t="shared" si="11"/>
        <v>0.30815172530366031</v>
      </c>
      <c r="P57" s="7">
        <f>[1]!S_PQ_PctChange("H00906.CSI",$A$3,$A57)/100</f>
        <v>0.39723163152643415</v>
      </c>
    </row>
    <row r="58" spans="1:16" x14ac:dyDescent="0.3">
      <c r="A58" s="3">
        <v>20090330</v>
      </c>
      <c r="B58" s="29">
        <f>板块基准指数!B58</f>
        <v>8.7373155604074798E-3</v>
      </c>
      <c r="C58" s="29">
        <f>板块基准指数!C58</f>
        <v>9.8491232075681393E-3</v>
      </c>
      <c r="D58" s="29">
        <f>板块基准指数!E58</f>
        <v>1.1797989642714599E-3</v>
      </c>
      <c r="E58" s="29">
        <f>板块基准指数!F58</f>
        <v>-6.27741411828914E-3</v>
      </c>
      <c r="F58">
        <f t="shared" si="0"/>
        <v>0.30574483651864109</v>
      </c>
      <c r="G58">
        <f t="shared" si="1"/>
        <v>0.19690337424696075</v>
      </c>
      <c r="H58">
        <f t="shared" si="2"/>
        <v>0.29208753424805806</v>
      </c>
      <c r="I58">
        <f t="shared" si="3"/>
        <v>0.20526425498633999</v>
      </c>
      <c r="J58">
        <f t="shared" si="5"/>
        <v>3.6293160745258634E-3</v>
      </c>
      <c r="K58" s="28">
        <f t="shared" si="6"/>
        <v>0.32776954926770707</v>
      </c>
      <c r="L58" s="28">
        <f t="shared" si="7"/>
        <v>0.2614777967903561</v>
      </c>
      <c r="M58" s="28">
        <f t="shared" si="8"/>
        <v>0.27060150399542238</v>
      </c>
      <c r="N58" s="28">
        <f t="shared" si="9"/>
        <v>0.40342525871489809</v>
      </c>
      <c r="O58" s="7">
        <f t="shared" si="11"/>
        <v>0.31289942138822346</v>
      </c>
      <c r="P58" s="7">
        <f>[1]!S_PQ_PctChange("H00906.CSI",$A$3,$A58)/100</f>
        <v>0.3914854398185072</v>
      </c>
    </row>
    <row r="59" spans="1:16" x14ac:dyDescent="0.3">
      <c r="A59" s="3">
        <v>20090331</v>
      </c>
      <c r="B59" s="29">
        <f>板块基准指数!B59</f>
        <v>1.07837852942251E-2</v>
      </c>
      <c r="C59" s="29">
        <f>板块基准指数!C59</f>
        <v>8.2990654372659504E-3</v>
      </c>
      <c r="D59" s="29">
        <f>板块基准指数!E59</f>
        <v>9.7322629485680004E-3</v>
      </c>
      <c r="E59" s="29">
        <f>板块基准指数!F59</f>
        <v>1.44438215277691E-2</v>
      </c>
      <c r="F59">
        <f t="shared" si="0"/>
        <v>0.3</v>
      </c>
      <c r="G59">
        <f t="shared" si="1"/>
        <v>0.2</v>
      </c>
      <c r="H59">
        <f t="shared" si="2"/>
        <v>0.3</v>
      </c>
      <c r="I59">
        <f t="shared" si="3"/>
        <v>0.2</v>
      </c>
      <c r="J59">
        <f t="shared" si="5"/>
        <v>1.0738673611883118E-2</v>
      </c>
      <c r="K59" s="28">
        <f t="shared" si="6"/>
        <v>0.34208793100722024</v>
      </c>
      <c r="L59" s="28">
        <f t="shared" si="7"/>
        <v>0.27194688357357721</v>
      </c>
      <c r="M59" s="28">
        <f t="shared" si="8"/>
        <v>0.282967331935152</v>
      </c>
      <c r="N59" s="28">
        <f t="shared" si="9"/>
        <v>0.42369608267933923</v>
      </c>
      <c r="O59" s="7">
        <f t="shared" si="11"/>
        <v>0.32699821975974164</v>
      </c>
      <c r="P59" s="7">
        <f>[1]!S_PQ_PctChange("H00906.CSI",$A$3,$A59)/100</f>
        <v>0.40494673968912265</v>
      </c>
    </row>
    <row r="60" spans="1:16" x14ac:dyDescent="0.3">
      <c r="A60" s="3">
        <v>20090401</v>
      </c>
      <c r="B60" s="29">
        <f>板块基准指数!B60</f>
        <v>1.12318752526056E-2</v>
      </c>
      <c r="C60" s="29">
        <f>板块基准指数!C60</f>
        <v>1.0170157843594299E-2</v>
      </c>
      <c r="D60" s="29">
        <f>板块基准指数!E60</f>
        <v>1.4203955992287499E-2</v>
      </c>
      <c r="E60" s="29">
        <f>板块基准指数!F60</f>
        <v>9.5089268992869496E-3</v>
      </c>
      <c r="F60">
        <f t="shared" si="0"/>
        <v>0.29990074076766232</v>
      </c>
      <c r="G60">
        <f t="shared" si="1"/>
        <v>0.19972391169796624</v>
      </c>
      <c r="H60">
        <f t="shared" si="2"/>
        <v>0.30078216988126627</v>
      </c>
      <c r="I60">
        <f t="shared" si="3"/>
        <v>0.19959317765310522</v>
      </c>
      <c r="J60">
        <f t="shared" si="5"/>
        <v>1.156656632204418E-2</v>
      </c>
      <c r="K60" s="28">
        <f t="shared" si="6"/>
        <v>0.35716209522632081</v>
      </c>
      <c r="L60" s="28">
        <f t="shared" si="7"/>
        <v>0.28488278414818824</v>
      </c>
      <c r="M60" s="28">
        <f t="shared" si="8"/>
        <v>0.30119054345750151</v>
      </c>
      <c r="N60" s="28">
        <f t="shared" si="9"/>
        <v>0.43723390465633827</v>
      </c>
      <c r="O60" s="7">
        <f t="shared" si="11"/>
        <v>0.34234703267782707</v>
      </c>
      <c r="P60" s="7">
        <f>[1]!S_PQ_PctChange("H00906.CSI",$A$3,$A60)/100</f>
        <v>0.42779753471016724</v>
      </c>
    </row>
    <row r="61" spans="1:16" x14ac:dyDescent="0.3">
      <c r="A61" s="3">
        <v>20090402</v>
      </c>
      <c r="B61" s="29">
        <f>板块基准指数!B61</f>
        <v>-3.2145940987696501E-4</v>
      </c>
      <c r="C61" s="29">
        <f>板块基准指数!C61</f>
        <v>2.6990451961036001E-3</v>
      </c>
      <c r="D61" s="29">
        <f>板块基准指数!E61</f>
        <v>6.0354465331471999E-3</v>
      </c>
      <c r="E61" s="29">
        <f>板块基准指数!F61</f>
        <v>1.57392992057169E-2</v>
      </c>
      <c r="F61">
        <f t="shared" si="0"/>
        <v>0.29819424415706119</v>
      </c>
      <c r="G61">
        <f t="shared" si="1"/>
        <v>0.19918746891984027</v>
      </c>
      <c r="H61">
        <f t="shared" si="2"/>
        <v>0.30097243314384531</v>
      </c>
      <c r="I61">
        <f t="shared" si="3"/>
        <v>0.20164585377925334</v>
      </c>
      <c r="J61">
        <f t="shared" si="5"/>
        <v>5.3994693962109899E-3</v>
      </c>
      <c r="K61" s="28">
        <f t="shared" si="6"/>
        <v>0.35672582270008202</v>
      </c>
      <c r="L61" s="28">
        <f t="shared" si="7"/>
        <v>0.28835074085429957</v>
      </c>
      <c r="M61" s="28">
        <f t="shared" si="8"/>
        <v>0.30904380941197584</v>
      </c>
      <c r="N61" s="28">
        <f t="shared" si="9"/>
        <v>0.45985495911032515</v>
      </c>
      <c r="O61" s="7">
        <f t="shared" si="11"/>
        <v>0.34959499439986552</v>
      </c>
      <c r="P61" s="7">
        <f>[1]!S_PQ_PctChange("H00906.CSI",$A$3,$A61)/100</f>
        <v>0.44044040756622738</v>
      </c>
    </row>
    <row r="62" spans="1:16" x14ac:dyDescent="0.3">
      <c r="A62" s="3">
        <v>20090403</v>
      </c>
      <c r="B62" s="29">
        <f>板块基准指数!B62</f>
        <v>-9.7157334881483107E-3</v>
      </c>
      <c r="C62" s="29">
        <f>板块基准指数!C62</f>
        <v>-1.43135603402981E-2</v>
      </c>
      <c r="D62" s="29">
        <f>板块基准指数!E62</f>
        <v>-6.1149543057747099E-3</v>
      </c>
      <c r="E62" s="29">
        <f>板块基准指数!F62</f>
        <v>1.34339720536659E-2</v>
      </c>
      <c r="F62">
        <f t="shared" si="0"/>
        <v>0.29674512091239752</v>
      </c>
      <c r="G62">
        <f t="shared" si="1"/>
        <v>0.19729916468138964</v>
      </c>
      <c r="H62">
        <f t="shared" si="2"/>
        <v>0.3005988584399199</v>
      </c>
      <c r="I62">
        <f t="shared" si="3"/>
        <v>0.20535685596629311</v>
      </c>
      <c r="J62">
        <f t="shared" si="5"/>
        <v>-4.8797855709095759E-3</v>
      </c>
      <c r="K62" s="28">
        <f t="shared" si="6"/>
        <v>0.34354423619023922</v>
      </c>
      <c r="L62" s="28">
        <f t="shared" si="7"/>
        <v>0.2699098547856138</v>
      </c>
      <c r="M62" s="28">
        <f t="shared" si="8"/>
        <v>0.30103906633316435</v>
      </c>
      <c r="N62" s="28">
        <f t="shared" si="9"/>
        <v>0.4794666098334186</v>
      </c>
      <c r="O62" s="7">
        <f t="shared" si="11"/>
        <v>0.3430092602196213</v>
      </c>
      <c r="P62" s="7">
        <f>[1]!S_PQ_PctChange("H00906.CSI",$A$3,$A62)/100</f>
        <v>0.43454460531487543</v>
      </c>
    </row>
    <row r="63" spans="1:16" x14ac:dyDescent="0.3">
      <c r="A63" s="3">
        <v>20090407</v>
      </c>
      <c r="B63" s="29">
        <f>板块基准指数!B63</f>
        <v>1.29424399672796E-2</v>
      </c>
      <c r="C63" s="29">
        <f>板块基准指数!C63</f>
        <v>1.9651909926238298E-3</v>
      </c>
      <c r="D63" s="29">
        <f>板块基准指数!E63</f>
        <v>4.5074868567169099E-3</v>
      </c>
      <c r="E63" s="29">
        <f>板块基准指数!F63</f>
        <v>-4.0818452136507297E-3</v>
      </c>
      <c r="F63">
        <f t="shared" si="0"/>
        <v>0.29916616930373185</v>
      </c>
      <c r="G63">
        <f t="shared" si="1"/>
        <v>0.19675329161477698</v>
      </c>
      <c r="H63">
        <f t="shared" si="2"/>
        <v>0.30052778538955821</v>
      </c>
      <c r="I63">
        <f t="shared" si="3"/>
        <v>0.20355275369193321</v>
      </c>
      <c r="J63">
        <f t="shared" si="5"/>
        <v>4.7450469582215734E-3</v>
      </c>
      <c r="K63" s="28">
        <f t="shared" si="6"/>
        <v>0.36093297681051584</v>
      </c>
      <c r="L63" s="28">
        <f t="shared" si="7"/>
        <v>0.27240547019368289</v>
      </c>
      <c r="M63" s="28">
        <f t="shared" si="8"/>
        <v>0.30690348282473634</v>
      </c>
      <c r="N63" s="28">
        <f t="shared" si="9"/>
        <v>0.47342765613331395</v>
      </c>
      <c r="O63" s="7">
        <f t="shared" si="11"/>
        <v>0.34938190222468979</v>
      </c>
      <c r="P63" s="7">
        <f>[1]!S_PQ_PctChange("H00906.CSI",$A$3,$A63)/100</f>
        <v>0.4409961038703778</v>
      </c>
    </row>
    <row r="64" spans="1:16" x14ac:dyDescent="0.3">
      <c r="A64" s="3">
        <v>20090408</v>
      </c>
      <c r="B64" s="29">
        <f>板块基准指数!B64</f>
        <v>-2.9326302015772701E-2</v>
      </c>
      <c r="C64" s="29">
        <f>板块基准指数!C64</f>
        <v>-3.5819970584351601E-2</v>
      </c>
      <c r="D64" s="29">
        <f>板块基准指数!E64</f>
        <v>-3.2457252331069102E-2</v>
      </c>
      <c r="E64" s="29">
        <f>板块基准指数!F64</f>
        <v>-4.5033415456935802E-2</v>
      </c>
      <c r="F64">
        <f t="shared" si="0"/>
        <v>0.30084471395207479</v>
      </c>
      <c r="G64">
        <f t="shared" si="1"/>
        <v>0.19653358726990955</v>
      </c>
      <c r="H64">
        <f t="shared" si="2"/>
        <v>0.30123916538658529</v>
      </c>
      <c r="I64">
        <f t="shared" si="3"/>
        <v>0.20138253339143067</v>
      </c>
      <c r="J64">
        <f t="shared" si="5"/>
        <v>-3.4742116439217111E-2</v>
      </c>
      <c r="K64" s="28">
        <f t="shared" si="6"/>
        <v>0.32102184530934608</v>
      </c>
      <c r="L64" s="28">
        <f t="shared" si="7"/>
        <v>0.22682794367997716</v>
      </c>
      <c r="M64" s="28">
        <f t="shared" si="8"/>
        <v>0.26448498671034093</v>
      </c>
      <c r="N64" s="28">
        <f t="shared" si="9"/>
        <v>0.40707417634892318</v>
      </c>
      <c r="O64" s="7">
        <f t="shared" si="11"/>
        <v>0.30250151905662737</v>
      </c>
      <c r="P64" s="7">
        <f>[1]!S_PQ_PctChange("H00906.CSI",$A$3,$A64)/100</f>
        <v>0.38759400181617809</v>
      </c>
    </row>
    <row r="65" spans="1:16" x14ac:dyDescent="0.3">
      <c r="A65" s="3">
        <v>20090409</v>
      </c>
      <c r="B65" s="29">
        <f>板块基准指数!B65</f>
        <v>1.56456656518669E-2</v>
      </c>
      <c r="C65" s="29">
        <f>板块基准指数!C65</f>
        <v>1.0005133029171401E-2</v>
      </c>
      <c r="D65" s="29">
        <f>板块基准指数!E65</f>
        <v>1.8041723922060798E-2</v>
      </c>
      <c r="E65" s="29">
        <f>板块基准指数!F65</f>
        <v>2.1872182594298201E-2</v>
      </c>
      <c r="F65">
        <f t="shared" si="0"/>
        <v>0.30058807600512105</v>
      </c>
      <c r="G65">
        <f t="shared" si="1"/>
        <v>0.19527538661960081</v>
      </c>
      <c r="H65">
        <f t="shared" si="2"/>
        <v>0.30169225243298325</v>
      </c>
      <c r="I65">
        <f t="shared" si="3"/>
        <v>0.20244428494229522</v>
      </c>
      <c r="J65">
        <f t="shared" si="5"/>
        <v>1.6512809891017922E-2</v>
      </c>
      <c r="K65" s="28">
        <f t="shared" si="6"/>
        <v>0.34169011141986827</v>
      </c>
      <c r="L65" s="28">
        <f t="shared" si="7"/>
        <v>0.23910252046040026</v>
      </c>
      <c r="M65" s="28">
        <f t="shared" si="8"/>
        <v>0.28729847574415945</v>
      </c>
      <c r="N65" s="28">
        <f t="shared" si="9"/>
        <v>0.43784995965774853</v>
      </c>
      <c r="O65" s="7">
        <f t="shared" si="11"/>
        <v>0.32400947902357147</v>
      </c>
      <c r="P65" s="7">
        <f>[1]!S_PQ_PctChange("H00906.CSI",$A$3,$A65)/100</f>
        <v>0.40941576822146963</v>
      </c>
    </row>
    <row r="66" spans="1:16" x14ac:dyDescent="0.3">
      <c r="A66" s="3">
        <v>20090410</v>
      </c>
      <c r="B66" s="29">
        <f>板块基准指数!B66</f>
        <v>3.01576276262553E-2</v>
      </c>
      <c r="C66" s="29">
        <f>板块基准指数!C66</f>
        <v>2.8569668797447802E-2</v>
      </c>
      <c r="D66" s="29">
        <f>板块基准指数!E66</f>
        <v>2.8811653051672499E-2</v>
      </c>
      <c r="E66" s="29">
        <f>板块基准指数!F66</f>
        <v>2.6073842324367099E-2</v>
      </c>
      <c r="F66">
        <f t="shared" ref="F66:F129" si="13">IF(MID($A66,6,1)&lt;&gt;MID($A67,6,1),0.3,F65*(1+B66)/(1+$J66))</f>
        <v>0.30103895118658169</v>
      </c>
      <c r="G66">
        <f t="shared" ref="G66:G129" si="14">IF(MID($A66,6,1)&lt;&gt;MID($A67,6,1),0.2,G65*(1+C66)/(1+$J66))</f>
        <v>0.19526683220351379</v>
      </c>
      <c r="H66">
        <f t="shared" ref="H66:H129" si="15">IF(MID($A66,6,1)&lt;&gt;MID($A67,6,1),0.3,H65*(1+D66)/(1+$J66))</f>
        <v>0.30175001009666863</v>
      </c>
      <c r="I66">
        <f t="shared" ref="I66:I129" si="16">IF(MID($A66,6,1)&lt;&gt;MID($A67,6,1),0.2,I65*(1+E66)/(1+$J66))</f>
        <v>0.2019442065132363</v>
      </c>
      <c r="J66">
        <f t="shared" si="5"/>
        <v>2.8614729255601892E-2</v>
      </c>
      <c r="K66" s="28">
        <f t="shared" si="6"/>
        <v>0.38215230218989782</v>
      </c>
      <c r="L66" s="28">
        <f t="shared" si="7"/>
        <v>0.2745032690760365</v>
      </c>
      <c r="M66" s="28">
        <f t="shared" si="8"/>
        <v>0.32438767280124692</v>
      </c>
      <c r="N66" s="28">
        <f t="shared" si="9"/>
        <v>0.47534023279196225</v>
      </c>
      <c r="O66" s="7">
        <f t="shared" si="11"/>
        <v>0.36189565179768146</v>
      </c>
      <c r="P66" s="7">
        <f>[1]!S_PQ_PctChange("H00906.CSI",$A$3,$A66)/100</f>
        <v>0.4534591312996723</v>
      </c>
    </row>
    <row r="67" spans="1:16" x14ac:dyDescent="0.3">
      <c r="A67" s="3">
        <v>20090413</v>
      </c>
      <c r="B67" s="29">
        <f>板块基准指数!B67</f>
        <v>1.36913634472563E-2</v>
      </c>
      <c r="C67" s="29">
        <f>板块基准指数!C67</f>
        <v>7.1746373310051801E-3</v>
      </c>
      <c r="D67" s="29">
        <f>板块基准指数!E67</f>
        <v>1.8940167561846199E-2</v>
      </c>
      <c r="E67" s="29">
        <f>板块基准指数!F67</f>
        <v>1.2064776725928201E-2</v>
      </c>
      <c r="F67">
        <f t="shared" si="13"/>
        <v>0.30104404540937041</v>
      </c>
      <c r="G67">
        <f t="shared" si="14"/>
        <v>0.19401480178174807</v>
      </c>
      <c r="H67">
        <f t="shared" si="15"/>
        <v>0.30331757762326611</v>
      </c>
      <c r="I67">
        <f t="shared" si="16"/>
        <v>0.20162357518561569</v>
      </c>
      <c r="J67">
        <f t="shared" ref="J67:J130" si="17">SUMPRODUCT(F66:I66,B67:E67)</f>
        <v>1.367420991200741E-2</v>
      </c>
      <c r="K67" s="28">
        <f t="shared" ref="K67:K130" si="18">(1+K66)*(1+B67)-1</f>
        <v>0.40107585169864191</v>
      </c>
      <c r="L67" s="28">
        <f t="shared" ref="L67:L130" si="19">(1+L66)*(1+C67)-1</f>
        <v>0.28364736780883737</v>
      </c>
      <c r="M67" s="28">
        <f t="shared" ref="M67:M130" si="20">(1+M66)*(1+D67)-1</f>
        <v>0.34947179724094601</v>
      </c>
      <c r="N67" s="28">
        <f t="shared" ref="N67:N130" si="21">(1+N66)*(1+E67)-1</f>
        <v>0.49313988329537595</v>
      </c>
      <c r="O67" s="7">
        <f t="shared" si="11"/>
        <v>0.38051849881861322</v>
      </c>
      <c r="P67" s="7">
        <f>[1]!S_PQ_PctChange("H00906.CSI",$A$3,$A67)/100</f>
        <v>0.48450670745248159</v>
      </c>
    </row>
    <row r="68" spans="1:16" x14ac:dyDescent="0.3">
      <c r="A68" s="3">
        <v>20090414</v>
      </c>
      <c r="B68" s="29">
        <f>板块基准指数!B68</f>
        <v>1.90337174258885E-2</v>
      </c>
      <c r="C68" s="29">
        <f>板块基准指数!C68</f>
        <v>8.88157616619553E-3</v>
      </c>
      <c r="D68" s="29">
        <f>板块基准指数!E68</f>
        <v>7.2167409505302796E-3</v>
      </c>
      <c r="E68" s="29">
        <f>板块基准指数!F68</f>
        <v>1.22147968640034E-2</v>
      </c>
      <c r="F68">
        <f t="shared" si="13"/>
        <v>0.30310497728418989</v>
      </c>
      <c r="G68">
        <f t="shared" si="14"/>
        <v>0.1933969087934648</v>
      </c>
      <c r="H68">
        <f t="shared" si="15"/>
        <v>0.30185264593413808</v>
      </c>
      <c r="I68">
        <f t="shared" si="16"/>
        <v>0.20164546798820754</v>
      </c>
      <c r="J68">
        <f t="shared" si="17"/>
        <v>1.2104899929798109E-2</v>
      </c>
      <c r="K68" s="28">
        <f t="shared" si="18"/>
        <v>0.42774353355211003</v>
      </c>
      <c r="L68" s="28">
        <f t="shared" si="19"/>
        <v>0.29504817967656805</v>
      </c>
      <c r="M68" s="28">
        <f t="shared" si="20"/>
        <v>0.35921058562168051</v>
      </c>
      <c r="N68" s="28">
        <f t="shared" si="21"/>
        <v>0.51137828365937077</v>
      </c>
      <c r="O68" s="7">
        <f t="shared" ref="O68:O131" si="22">(1+O67)*(1+J68)-1</f>
        <v>0.39722953709804765</v>
      </c>
      <c r="P68" s="7">
        <f>[1]!S_PQ_PctChange("H00906.CSI",$A$3,$A68)/100</f>
        <v>0.49876506140287757</v>
      </c>
    </row>
    <row r="69" spans="1:16" x14ac:dyDescent="0.3">
      <c r="A69" s="3">
        <v>20090415</v>
      </c>
      <c r="B69" s="29">
        <f>板块基准指数!B69</f>
        <v>3.2361538939208102E-2</v>
      </c>
      <c r="C69" s="29">
        <f>板块基准指数!C69</f>
        <v>8.5995139789862892E-3</v>
      </c>
      <c r="D69" s="29">
        <f>板块基准指数!E69</f>
        <v>7.8871879223188501E-3</v>
      </c>
      <c r="E69" s="29">
        <f>板块基准指数!F69</f>
        <v>-5.7406727944121798E-3</v>
      </c>
      <c r="F69">
        <f t="shared" si="13"/>
        <v>0.30899120001862496</v>
      </c>
      <c r="G69">
        <f t="shared" si="14"/>
        <v>0.19261473582791835</v>
      </c>
      <c r="H69">
        <f t="shared" si="15"/>
        <v>0.30041951339859096</v>
      </c>
      <c r="I69">
        <f t="shared" si="16"/>
        <v>0.19797455075486589</v>
      </c>
      <c r="J69">
        <f t="shared" si="17"/>
        <v>1.2695250836847541E-2</v>
      </c>
      <c r="K69" s="28">
        <f t="shared" si="18"/>
        <v>0.47394751150835912</v>
      </c>
      <c r="L69" s="28">
        <f t="shared" si="19"/>
        <v>0.30618496460115741</v>
      </c>
      <c r="M69" s="28">
        <f t="shared" si="20"/>
        <v>0.36993093493648366</v>
      </c>
      <c r="N69" s="28">
        <f t="shared" si="21"/>
        <v>0.50270195546430219</v>
      </c>
      <c r="O69" s="7">
        <f t="shared" si="22"/>
        <v>0.41496771654815978</v>
      </c>
      <c r="P69" s="7">
        <f>[1]!S_PQ_PctChange("H00906.CSI",$A$3,$A69)/100</f>
        <v>0.50791632652422902</v>
      </c>
    </row>
    <row r="70" spans="1:16" x14ac:dyDescent="0.3">
      <c r="A70" s="3">
        <v>20090416</v>
      </c>
      <c r="B70" s="29">
        <f>板块基准指数!B70</f>
        <v>-1.0237525789963E-2</v>
      </c>
      <c r="C70" s="29">
        <f>板块基准指数!C70</f>
        <v>1.3049245436891401E-2</v>
      </c>
      <c r="D70" s="29">
        <f>板块基准指数!E70</f>
        <v>2.1726082005008298E-3</v>
      </c>
      <c r="E70" s="29">
        <f>板块基准指数!F70</f>
        <v>-5.4029739247803599E-4</v>
      </c>
      <c r="F70">
        <f t="shared" si="13"/>
        <v>0.30585973453137544</v>
      </c>
      <c r="G70">
        <f t="shared" si="14"/>
        <v>0.19514852768424717</v>
      </c>
      <c r="H70">
        <f t="shared" si="15"/>
        <v>0.3011035520718669</v>
      </c>
      <c r="I70">
        <f t="shared" si="16"/>
        <v>0.19788818571251066</v>
      </c>
      <c r="J70">
        <f t="shared" si="17"/>
        <v>-1.0409965163139954E-4</v>
      </c>
      <c r="K70" s="28">
        <f t="shared" si="18"/>
        <v>0.45885793584624057</v>
      </c>
      <c r="L70" s="28">
        <f t="shared" si="19"/>
        <v>0.32322969279021518</v>
      </c>
      <c r="M70" s="28">
        <f t="shared" si="20"/>
        <v>0.37290725811984649</v>
      </c>
      <c r="N70" s="28">
        <f t="shared" si="21"/>
        <v>0.50189004951609317</v>
      </c>
      <c r="O70" s="7">
        <f t="shared" si="22"/>
        <v>0.41482041890179744</v>
      </c>
      <c r="P70" s="7">
        <f>[1]!S_PQ_PctChange("H00906.CSI",$A$3,$A70)/100</f>
        <v>0.50961260773783645</v>
      </c>
    </row>
    <row r="71" spans="1:16" x14ac:dyDescent="0.3">
      <c r="A71" s="3">
        <v>20090417</v>
      </c>
      <c r="B71" s="29">
        <f>板块基准指数!B71</f>
        <v>-2.2239249614399801E-2</v>
      </c>
      <c r="C71" s="29">
        <f>板块基准指数!C71</f>
        <v>-7.5237511095754802E-3</v>
      </c>
      <c r="D71" s="29">
        <f>板块基准指数!E71</f>
        <v>4.0190472768537799E-3</v>
      </c>
      <c r="E71" s="29">
        <f>板块基准指数!F71</f>
        <v>-8.5405518258335495E-3</v>
      </c>
      <c r="F71">
        <f t="shared" si="13"/>
        <v>0.30169757724754087</v>
      </c>
      <c r="G71">
        <f t="shared" si="14"/>
        <v>0.19538999291564096</v>
      </c>
      <c r="H71">
        <f t="shared" si="15"/>
        <v>0.30498237805929079</v>
      </c>
      <c r="I71">
        <f t="shared" si="16"/>
        <v>0.19793005177752754</v>
      </c>
      <c r="J71">
        <f t="shared" si="17"/>
        <v>-8.750264829726127E-3</v>
      </c>
      <c r="K71" s="28">
        <f t="shared" si="18"/>
        <v>0.42641403005900802</v>
      </c>
      <c r="L71" s="28">
        <f t="shared" si="19"/>
        <v>0.3132740419208615</v>
      </c>
      <c r="M71" s="28">
        <f t="shared" si="20"/>
        <v>0.37842503729696575</v>
      </c>
      <c r="N71" s="28">
        <f t="shared" si="21"/>
        <v>0.48906307971149721</v>
      </c>
      <c r="O71" s="7">
        <f t="shared" si="22"/>
        <v>0.4024403655499027</v>
      </c>
      <c r="P71" s="7">
        <f>[1]!S_PQ_PctChange("H00906.CSI",$A$3,$A71)/100</f>
        <v>0.48947044123120603</v>
      </c>
    </row>
    <row r="72" spans="1:16" x14ac:dyDescent="0.3">
      <c r="A72" s="3">
        <v>20090420</v>
      </c>
      <c r="B72" s="29">
        <f>板块基准指数!B72</f>
        <v>2.93106716641271E-2</v>
      </c>
      <c r="C72" s="29">
        <f>板块基准指数!C72</f>
        <v>1.16405080145875E-2</v>
      </c>
      <c r="D72" s="29">
        <f>板块基准指数!E72</f>
        <v>3.51972755071061E-2</v>
      </c>
      <c r="E72" s="29">
        <f>板块基准指数!F72</f>
        <v>1.72276384705197E-2</v>
      </c>
      <c r="F72">
        <f t="shared" si="13"/>
        <v>0.30288901016973258</v>
      </c>
      <c r="G72">
        <f t="shared" si="14"/>
        <v>0.19279410300717872</v>
      </c>
      <c r="H72">
        <f t="shared" si="15"/>
        <v>0.30793785808355578</v>
      </c>
      <c r="I72">
        <f t="shared" si="16"/>
        <v>0.19637902873953311</v>
      </c>
      <c r="J72">
        <f t="shared" si="17"/>
        <v>2.5261813566909746E-2</v>
      </c>
      <c r="K72" s="28">
        <f t="shared" si="18"/>
        <v>0.46822318335117208</v>
      </c>
      <c r="L72" s="28">
        <f t="shared" si="19"/>
        <v>0.32856121893119106</v>
      </c>
      <c r="M72" s="28">
        <f t="shared" si="20"/>
        <v>0.42694184310060024</v>
      </c>
      <c r="N72" s="28">
        <f t="shared" si="21"/>
        <v>0.51471612010856549</v>
      </c>
      <c r="O72" s="7">
        <f t="shared" si="22"/>
        <v>0.43786855260313318</v>
      </c>
      <c r="P72" s="7">
        <f>[1]!S_PQ_PctChange("H00906.CSI",$A$3,$A72)/100</f>
        <v>0.52355141024879148</v>
      </c>
    </row>
    <row r="73" spans="1:16" x14ac:dyDescent="0.3">
      <c r="A73" s="3">
        <v>20090421</v>
      </c>
      <c r="B73" s="29">
        <f>板块基准指数!B73</f>
        <v>2.82503108482821E-3</v>
      </c>
      <c r="C73" s="29">
        <f>板块基准指数!C73</f>
        <v>-2.2468265168185601E-3</v>
      </c>
      <c r="D73" s="29">
        <f>板块基准指数!E73</f>
        <v>2.73902480806344E-3</v>
      </c>
      <c r="E73" s="29">
        <f>板块基准指数!F73</f>
        <v>-1.7829829616342201E-2</v>
      </c>
      <c r="F73">
        <f t="shared" si="13"/>
        <v>0.30442521118506338</v>
      </c>
      <c r="G73">
        <f t="shared" si="14"/>
        <v>0.1927919065500574</v>
      </c>
      <c r="H73">
        <f t="shared" si="15"/>
        <v>0.30947312206146738</v>
      </c>
      <c r="I73">
        <f t="shared" si="16"/>
        <v>0.19330976020341198</v>
      </c>
      <c r="J73">
        <f t="shared" si="17"/>
        <v>-2.235459223956301E-3</v>
      </c>
      <c r="K73" s="28">
        <f t="shared" si="18"/>
        <v>0.47237095948360452</v>
      </c>
      <c r="L73" s="28">
        <f t="shared" si="19"/>
        <v>0.32557617235527969</v>
      </c>
      <c r="M73" s="28">
        <f t="shared" si="20"/>
        <v>0.43085027220851657</v>
      </c>
      <c r="N73" s="28">
        <f t="shared" si="21"/>
        <v>0.48770898976990296</v>
      </c>
      <c r="O73" s="7">
        <f t="shared" si="22"/>
        <v>0.4346542560843798</v>
      </c>
      <c r="P73" s="7">
        <f>[1]!S_PQ_PctChange("H00906.CSI",$A$3,$A73)/100</f>
        <v>0.50938636740387633</v>
      </c>
    </row>
    <row r="74" spans="1:16" x14ac:dyDescent="0.3">
      <c r="A74" s="3">
        <v>20090422</v>
      </c>
      <c r="B74" s="29">
        <f>板块基准指数!B74</f>
        <v>-3.05490130808522E-2</v>
      </c>
      <c r="C74" s="29">
        <f>板块基准指数!C74</f>
        <v>-4.0405324419890302E-2</v>
      </c>
      <c r="D74" s="29">
        <f>板块基准指数!E74</f>
        <v>-4.5850970428263603E-2</v>
      </c>
      <c r="E74" s="29">
        <f>板块基准指数!F74</f>
        <v>-3.3487263674204001E-2</v>
      </c>
      <c r="F74">
        <f t="shared" si="13"/>
        <v>0.30670425578418714</v>
      </c>
      <c r="G74">
        <f t="shared" si="14"/>
        <v>0.19226045106485259</v>
      </c>
      <c r="H74">
        <f t="shared" si="15"/>
        <v>0.3068686186024509</v>
      </c>
      <c r="I74">
        <f t="shared" si="16"/>
        <v>0.19416667454850944</v>
      </c>
      <c r="J74">
        <f t="shared" si="17"/>
        <v>-3.7752767167029494E-2</v>
      </c>
      <c r="K74" s="28">
        <f t="shared" si="18"/>
        <v>0.42739147978247294</v>
      </c>
      <c r="L74" s="28">
        <f t="shared" si="19"/>
        <v>0.27201583706798815</v>
      </c>
      <c r="M74" s="28">
        <f t="shared" si="20"/>
        <v>0.36524439869021097</v>
      </c>
      <c r="N74" s="28">
        <f t="shared" si="21"/>
        <v>0.43788968655899452</v>
      </c>
      <c r="O74" s="7">
        <f t="shared" si="22"/>
        <v>0.38049208798923839</v>
      </c>
      <c r="P74" s="7">
        <f>[1]!S_PQ_PctChange("H00906.CSI",$A$3,$A74)/100</f>
        <v>0.44881286379602076</v>
      </c>
    </row>
    <row r="75" spans="1:16" x14ac:dyDescent="0.3">
      <c r="A75" s="3">
        <v>20090423</v>
      </c>
      <c r="B75" s="29">
        <f>板块基准指数!B75</f>
        <v>7.7414932430767396E-3</v>
      </c>
      <c r="C75" s="29">
        <f>板块基准指数!C75</f>
        <v>4.24061692563693E-3</v>
      </c>
      <c r="D75" s="29">
        <f>板块基准指数!E75</f>
        <v>1.03888494016873E-2</v>
      </c>
      <c r="E75" s="29">
        <f>板块基准指数!F75</f>
        <v>1.3807054621660501E-3</v>
      </c>
      <c r="F75">
        <f t="shared" si="13"/>
        <v>0.30703810600021569</v>
      </c>
      <c r="G75">
        <f t="shared" si="14"/>
        <v>0.19180109174810422</v>
      </c>
      <c r="H75">
        <f t="shared" si="15"/>
        <v>0.30800967495441089</v>
      </c>
      <c r="I75">
        <f t="shared" si="16"/>
        <v>0.1931511272972693</v>
      </c>
      <c r="J75">
        <f t="shared" si="17"/>
        <v>6.6457506995767947E-3</v>
      </c>
      <c r="K75" s="28">
        <f t="shared" si="18"/>
        <v>0.43844162127843433</v>
      </c>
      <c r="L75" s="28">
        <f t="shared" si="19"/>
        <v>0.27740996895633674</v>
      </c>
      <c r="M75" s="28">
        <f t="shared" si="20"/>
        <v>0.37942771714470069</v>
      </c>
      <c r="N75" s="28">
        <f t="shared" si="21"/>
        <v>0.43987498870321851</v>
      </c>
      <c r="O75" s="7">
        <f t="shared" si="22"/>
        <v>0.3896664942487531</v>
      </c>
      <c r="P75" s="7">
        <f>[1]!S_PQ_PctChange("H00906.CSI",$A$3,$A75)/100</f>
        <v>0.45817733697403029</v>
      </c>
    </row>
    <row r="76" spans="1:16" x14ac:dyDescent="0.3">
      <c r="A76" s="3">
        <v>20090424</v>
      </c>
      <c r="B76" s="29">
        <f>板块基准指数!B76</f>
        <v>-1.4961758921142499E-2</v>
      </c>
      <c r="C76" s="29">
        <f>板块基准指数!C76</f>
        <v>-1.0795923079795501E-2</v>
      </c>
      <c r="D76" s="29">
        <f>板块基准指数!E76</f>
        <v>2.22787398794147E-3</v>
      </c>
      <c r="E76" s="29">
        <f>板块基准指数!F76</f>
        <v>-1.21403079290458E-2</v>
      </c>
      <c r="F76">
        <f t="shared" si="13"/>
        <v>0.30498271022131684</v>
      </c>
      <c r="G76">
        <f t="shared" si="14"/>
        <v>0.19132284160101412</v>
      </c>
      <c r="H76">
        <f t="shared" si="15"/>
        <v>0.31128678617139116</v>
      </c>
      <c r="I76">
        <f t="shared" si="16"/>
        <v>0.19240766200627801</v>
      </c>
      <c r="J76">
        <f t="shared" si="17"/>
        <v>-8.3232073740786908E-3</v>
      </c>
      <c r="K76" s="28">
        <f t="shared" si="18"/>
        <v>0.41692000451872913</v>
      </c>
      <c r="L76" s="28">
        <f t="shared" si="19"/>
        <v>0.26361914919012008</v>
      </c>
      <c r="M76" s="28">
        <f t="shared" si="20"/>
        <v>0.38250090827397298</v>
      </c>
      <c r="N76" s="28">
        <f t="shared" si="21"/>
        <v>0.42239446296103011</v>
      </c>
      <c r="O76" s="7">
        <f t="shared" si="22"/>
        <v>0.37810001183631181</v>
      </c>
      <c r="P76" s="7">
        <f>[1]!S_PQ_PctChange("H00906.CSI",$A$3,$A76)/100</f>
        <v>0.44671153940387226</v>
      </c>
    </row>
    <row r="77" spans="1:16" x14ac:dyDescent="0.3">
      <c r="A77" s="3">
        <v>20090427</v>
      </c>
      <c r="B77" s="29">
        <f>板块基准指数!B77</f>
        <v>-9.7481850534440005E-3</v>
      </c>
      <c r="C77" s="29">
        <f>板块基准指数!C77</f>
        <v>-1.0949401704420899E-2</v>
      </c>
      <c r="D77" s="29">
        <f>板块基准指数!E77</f>
        <v>-4.0758302043065103E-2</v>
      </c>
      <c r="E77" s="29">
        <f>板块基准指数!F77</f>
        <v>-2.3131547990247501E-2</v>
      </c>
      <c r="F77">
        <f t="shared" si="13"/>
        <v>0.30886844796326518</v>
      </c>
      <c r="G77">
        <f t="shared" si="14"/>
        <v>0.19352541696600864</v>
      </c>
      <c r="H77">
        <f t="shared" si="15"/>
        <v>0.30538057896763476</v>
      </c>
      <c r="I77">
        <f t="shared" si="16"/>
        <v>0.19222555610309158</v>
      </c>
      <c r="J77">
        <f t="shared" si="17"/>
        <v>-2.2206106465437199E-2</v>
      </c>
      <c r="K77" s="28">
        <f t="shared" si="18"/>
        <v>0.40310760610875396</v>
      </c>
      <c r="L77" s="28">
        <f t="shared" si="19"/>
        <v>0.24978327552423885</v>
      </c>
      <c r="M77" s="28">
        <f t="shared" si="20"/>
        <v>0.3261525186797305</v>
      </c>
      <c r="N77" s="28">
        <f t="shared" si="21"/>
        <v>0.38949227717998469</v>
      </c>
      <c r="O77" s="7">
        <f t="shared" si="22"/>
        <v>0.34749777625345435</v>
      </c>
      <c r="P77" s="7">
        <f>[1]!S_PQ_PctChange("H00906.CSI",$A$3,$A77)/100</f>
        <v>0.40789151306824611</v>
      </c>
    </row>
    <row r="78" spans="1:16" x14ac:dyDescent="0.3">
      <c r="A78" s="3">
        <v>20090428</v>
      </c>
      <c r="B78" s="29">
        <f>板块基准指数!B78</f>
        <v>3.8974635660524899E-3</v>
      </c>
      <c r="C78" s="29">
        <f>板块基准指数!C78</f>
        <v>5.4899104545813003E-2</v>
      </c>
      <c r="D78" s="29">
        <f>板块基准指数!E78</f>
        <v>-3.11592724980162E-3</v>
      </c>
      <c r="E78" s="29">
        <f>板块基准指数!F78</f>
        <v>5.0855902133583797E-3</v>
      </c>
      <c r="F78">
        <f t="shared" si="13"/>
        <v>0.30643965078984492</v>
      </c>
      <c r="G78">
        <f t="shared" si="14"/>
        <v>0.20175810563470434</v>
      </c>
      <c r="H78">
        <f t="shared" si="15"/>
        <v>0.30086254677930518</v>
      </c>
      <c r="I78">
        <f t="shared" si="16"/>
        <v>0.19093969679614572</v>
      </c>
      <c r="J78">
        <f t="shared" si="17"/>
        <v>1.1854212360238774E-2</v>
      </c>
      <c r="K78" s="28">
        <f t="shared" si="18"/>
        <v>0.40857616688281384</v>
      </c>
      <c r="L78" s="28">
        <f t="shared" si="19"/>
        <v>0.31839525822685255</v>
      </c>
      <c r="M78" s="28">
        <f t="shared" si="20"/>
        <v>0.32202032390938329</v>
      </c>
      <c r="N78" s="28">
        <f t="shared" si="21"/>
        <v>0.39655866550634822</v>
      </c>
      <c r="O78" s="7">
        <f t="shared" si="22"/>
        <v>0.36347130104811232</v>
      </c>
      <c r="P78" s="7">
        <f>[1]!S_PQ_PctChange("H00906.CSI",$A$3,$A78)/100</f>
        <v>0.41486117496926989</v>
      </c>
    </row>
    <row r="79" spans="1:16" x14ac:dyDescent="0.3">
      <c r="A79" s="3">
        <v>20090429</v>
      </c>
      <c r="B79" s="29">
        <f>板块基准指数!B79</f>
        <v>1.8312787231313101E-2</v>
      </c>
      <c r="C79" s="29">
        <f>板块基准指数!C79</f>
        <v>-6.6760021458599998E-3</v>
      </c>
      <c r="D79" s="29">
        <f>板块基准指数!E79</f>
        <v>2.5606026982633E-2</v>
      </c>
      <c r="E79" s="29">
        <f>板块基准指数!F79</f>
        <v>5.1253336056052597E-2</v>
      </c>
      <c r="F79">
        <f t="shared" si="13"/>
        <v>0.30540727431206316</v>
      </c>
      <c r="G79">
        <f t="shared" si="14"/>
        <v>0.19614405082728884</v>
      </c>
      <c r="H79">
        <f t="shared" si="15"/>
        <v>0.30199650207795903</v>
      </c>
      <c r="I79">
        <f t="shared" si="16"/>
        <v>0.1964521727826892</v>
      </c>
      <c r="J79">
        <f t="shared" si="17"/>
        <v>2.1755017515218598E-2</v>
      </c>
      <c r="K79" s="28">
        <f t="shared" si="18"/>
        <v>0.43437112252603738</v>
      </c>
      <c r="L79" s="28">
        <f t="shared" si="19"/>
        <v>0.30959364865383843</v>
      </c>
      <c r="M79" s="28">
        <f t="shared" si="20"/>
        <v>0.3558720119949963</v>
      </c>
      <c r="N79" s="28">
        <f t="shared" si="21"/>
        <v>0.46813695611153738</v>
      </c>
      <c r="O79" s="7">
        <f t="shared" si="22"/>
        <v>0.39313364308391185</v>
      </c>
      <c r="P79" s="7">
        <f>[1]!S_PQ_PctChange("H00906.CSI",$A$3,$A79)/100</f>
        <v>0.46136815974861234</v>
      </c>
    </row>
    <row r="80" spans="1:16" x14ac:dyDescent="0.3">
      <c r="A80" s="3">
        <v>20090430</v>
      </c>
      <c r="B80" s="29">
        <f>板块基准指数!B80</f>
        <v>1.41298074840721E-2</v>
      </c>
      <c r="C80" s="29">
        <f>板块基准指数!C80</f>
        <v>6.42991940242488E-3</v>
      </c>
      <c r="D80" s="29">
        <f>板块基准指数!E80</f>
        <v>1.14215533421703E-2</v>
      </c>
      <c r="E80" s="29">
        <f>板块基准指数!F80</f>
        <v>1.4695741059303901E-3</v>
      </c>
      <c r="F80">
        <f t="shared" si="13"/>
        <v>0.3</v>
      </c>
      <c r="G80">
        <f t="shared" si="14"/>
        <v>0.2</v>
      </c>
      <c r="H80">
        <f t="shared" si="15"/>
        <v>0.3</v>
      </c>
      <c r="I80">
        <f t="shared" si="16"/>
        <v>0.2</v>
      </c>
      <c r="J80">
        <f t="shared" si="17"/>
        <v>9.3145066121567022E-3</v>
      </c>
      <c r="K80" s="28">
        <f t="shared" si="18"/>
        <v>0.45463851034804259</v>
      </c>
      <c r="L80" s="28">
        <f t="shared" si="19"/>
        <v>0.31801423026461006</v>
      </c>
      <c r="M80" s="28">
        <f t="shared" si="20"/>
        <v>0.37135817650515279</v>
      </c>
      <c r="N80" s="28">
        <f t="shared" si="21"/>
        <v>0.47029449216619823</v>
      </c>
      <c r="O80" s="7">
        <f t="shared" si="22"/>
        <v>0.40610999561403482</v>
      </c>
      <c r="P80" s="7">
        <f>[1]!S_PQ_PctChange("H00906.CSI",$A$3,$A80)/100</f>
        <v>0.47399226612535794</v>
      </c>
    </row>
    <row r="81" spans="1:16" x14ac:dyDescent="0.3">
      <c r="A81" s="3">
        <v>20090504</v>
      </c>
      <c r="B81" s="29">
        <f>板块基准指数!B81</f>
        <v>2.7604854847273499E-2</v>
      </c>
      <c r="C81" s="29">
        <f>板块基准指数!C81</f>
        <v>1.64372879694808E-2</v>
      </c>
      <c r="D81" s="29">
        <f>板块基准指数!E81</f>
        <v>3.0796691293046199E-2</v>
      </c>
      <c r="E81" s="29">
        <f>板块基准指数!F81</f>
        <v>3.3164703384153303E-2</v>
      </c>
      <c r="F81">
        <f t="shared" si="13"/>
        <v>0.3000478838463112</v>
      </c>
      <c r="G81">
        <f t="shared" si="14"/>
        <v>0.19785806180207505</v>
      </c>
      <c r="H81">
        <f t="shared" si="15"/>
        <v>0.30097986053620324</v>
      </c>
      <c r="I81">
        <f t="shared" si="16"/>
        <v>0.20111419381541049</v>
      </c>
      <c r="J81">
        <f t="shared" si="17"/>
        <v>2.744086211282273E-2</v>
      </c>
      <c r="K81" s="28">
        <f t="shared" si="18"/>
        <v>0.49479359528145461</v>
      </c>
      <c r="L81" s="28">
        <f t="shared" si="19"/>
        <v>0.33967880971534292</v>
      </c>
      <c r="M81" s="28">
        <f t="shared" si="20"/>
        <v>0.41359147091917681</v>
      </c>
      <c r="N81" s="28">
        <f t="shared" si="21"/>
        <v>0.51905637288624451</v>
      </c>
      <c r="O81" s="7">
        <f t="shared" si="22"/>
        <v>0.44469486611914144</v>
      </c>
      <c r="P81" s="7">
        <f>[1]!S_PQ_PctChange("H00906.CSI",$A$3,$A81)/100</f>
        <v>0.52498808849854606</v>
      </c>
    </row>
    <row r="82" spans="1:16" x14ac:dyDescent="0.3">
      <c r="A82" s="3">
        <v>20090505</v>
      </c>
      <c r="B82" s="29">
        <f>板块基准指数!B82</f>
        <v>9.7578049070310904E-5</v>
      </c>
      <c r="C82" s="29">
        <f>板块基准指数!C82</f>
        <v>-6.0956594404918E-3</v>
      </c>
      <c r="D82" s="29">
        <f>板块基准指数!E82</f>
        <v>5.4074021436842498E-3</v>
      </c>
      <c r="E82" s="29">
        <f>板块基准指数!F82</f>
        <v>5.8182560442430302E-3</v>
      </c>
      <c r="F82">
        <f t="shared" si="13"/>
        <v>0.29959156722156333</v>
      </c>
      <c r="G82">
        <f t="shared" si="14"/>
        <v>0.19633375774125897</v>
      </c>
      <c r="H82">
        <f t="shared" si="15"/>
        <v>0.30211769048599391</v>
      </c>
      <c r="I82">
        <f t="shared" si="16"/>
        <v>0.20195698455118372</v>
      </c>
      <c r="J82">
        <f t="shared" si="17"/>
        <v>1.6208557416509978E-3</v>
      </c>
      <c r="K82" s="28">
        <f t="shared" si="18"/>
        <v>0.49493945432424513</v>
      </c>
      <c r="L82" s="28">
        <f t="shared" si="19"/>
        <v>0.33151258393167482</v>
      </c>
      <c r="M82" s="28">
        <f t="shared" si="20"/>
        <v>0.4212353284693191</v>
      </c>
      <c r="N82" s="28">
        <f t="shared" si="21"/>
        <v>0.52789463180933582</v>
      </c>
      <c r="O82" s="7">
        <f t="shared" si="22"/>
        <v>0.44703650808782447</v>
      </c>
      <c r="P82" s="7">
        <f>[1]!S_PQ_PctChange("H00906.CSI",$A$3,$A82)/100</f>
        <v>0.53377288598216954</v>
      </c>
    </row>
    <row r="83" spans="1:16" x14ac:dyDescent="0.3">
      <c r="A83" s="3">
        <v>20090506</v>
      </c>
      <c r="B83" s="29">
        <f>板块基准指数!B83</f>
        <v>5.2489130746161596E-3</v>
      </c>
      <c r="C83" s="29">
        <f>板块基准指数!C83</f>
        <v>8.0987430686830402E-4</v>
      </c>
      <c r="D83" s="29">
        <f>板块基准指数!E83</f>
        <v>1.32367363220971E-2</v>
      </c>
      <c r="E83" s="29">
        <f>板块基准指数!F83</f>
        <v>1.3894807692978999E-2</v>
      </c>
      <c r="F83">
        <f t="shared" si="13"/>
        <v>0.29861489913473965</v>
      </c>
      <c r="G83">
        <f t="shared" si="14"/>
        <v>0.19482955388280551</v>
      </c>
      <c r="H83">
        <f t="shared" si="15"/>
        <v>0.30352562293284174</v>
      </c>
      <c r="I83">
        <f t="shared" si="16"/>
        <v>0.20302992404961304</v>
      </c>
      <c r="J83">
        <f t="shared" si="17"/>
        <v>8.5367414299962353E-3</v>
      </c>
      <c r="K83" s="28">
        <f t="shared" si="18"/>
        <v>0.50278626157180706</v>
      </c>
      <c r="L83" s="28">
        <f t="shared" si="19"/>
        <v>0.3325909417626729</v>
      </c>
      <c r="M83" s="28">
        <f t="shared" si="20"/>
        <v>0.44004784576391653</v>
      </c>
      <c r="N83" s="28">
        <f t="shared" si="21"/>
        <v>0.54912443389346155</v>
      </c>
      <c r="O83" s="7">
        <f t="shared" si="22"/>
        <v>0.45938948459713469</v>
      </c>
      <c r="P83" s="7">
        <f>[1]!S_PQ_PctChange("H00906.CSI",$A$3,$A83)/100</f>
        <v>0.55505928643590141</v>
      </c>
    </row>
    <row r="84" spans="1:16" x14ac:dyDescent="0.3">
      <c r="A84" s="3">
        <v>20090507</v>
      </c>
      <c r="B84" s="29">
        <f>板块基准指数!B84</f>
        <v>-1.00659859769589E-2</v>
      </c>
      <c r="C84" s="29">
        <f>板块基准指数!C84</f>
        <v>-1.7069763560159702E-2</v>
      </c>
      <c r="D84" s="29">
        <f>板块基准指数!E84</f>
        <v>-7.3663137650533698E-3</v>
      </c>
      <c r="E84" s="29">
        <f>板块基准指数!F84</f>
        <v>9.8785790401114092E-3</v>
      </c>
      <c r="F84">
        <f t="shared" si="13"/>
        <v>0.29756157506316111</v>
      </c>
      <c r="G84">
        <f t="shared" si="14"/>
        <v>0.19276876290618802</v>
      </c>
      <c r="H84">
        <f t="shared" si="15"/>
        <v>0.30327980898501222</v>
      </c>
      <c r="I84">
        <f t="shared" si="16"/>
        <v>0.20638985304563859</v>
      </c>
      <c r="J84">
        <f t="shared" si="17"/>
        <v>-6.561765628536843E-3</v>
      </c>
      <c r="K84" s="28">
        <f t="shared" si="18"/>
        <v>0.4876592361364589</v>
      </c>
      <c r="L84" s="28">
        <f t="shared" si="19"/>
        <v>0.30984392946437356</v>
      </c>
      <c r="M84" s="28">
        <f t="shared" si="20"/>
        <v>0.42944000149533035</v>
      </c>
      <c r="N84" s="28">
        <f t="shared" si="21"/>
        <v>0.564427582056646</v>
      </c>
      <c r="O84" s="7">
        <f t="shared" si="22"/>
        <v>0.44981331283845716</v>
      </c>
      <c r="P84" s="7">
        <f>[1]!S_PQ_PctChange("H00906.CSI",$A$3,$A84)/100</f>
        <v>0.55367786504190653</v>
      </c>
    </row>
    <row r="85" spans="1:16" x14ac:dyDescent="0.3">
      <c r="A85" s="3">
        <v>20090508</v>
      </c>
      <c r="B85" s="29">
        <f>板块基准指数!B85</f>
        <v>1.7777064408867099E-3</v>
      </c>
      <c r="C85" s="29">
        <f>板块基准指数!C85</f>
        <v>2.8213396873699201E-3</v>
      </c>
      <c r="D85" s="29">
        <f>板块基准指数!E85</f>
        <v>-5.9440697569607803E-3</v>
      </c>
      <c r="E85" s="29">
        <f>板块基准指数!F85</f>
        <v>2.8401901172890799E-2</v>
      </c>
      <c r="F85">
        <f t="shared" si="13"/>
        <v>0.29656856493851996</v>
      </c>
      <c r="G85">
        <f t="shared" si="14"/>
        <v>0.19232561570806905</v>
      </c>
      <c r="H85">
        <f t="shared" si="15"/>
        <v>0.29993781443272072</v>
      </c>
      <c r="I85">
        <f t="shared" si="16"/>
        <v>0.21116800492069027</v>
      </c>
      <c r="J85">
        <f t="shared" si="17"/>
        <v>5.1319911586276351E-3</v>
      </c>
      <c r="K85" s="28">
        <f t="shared" si="18"/>
        <v>0.49030385754238348</v>
      </c>
      <c r="L85" s="28">
        <f t="shared" si="19"/>
        <v>0.31353944412683199</v>
      </c>
      <c r="M85" s="28">
        <f t="shared" si="20"/>
        <v>0.420943310413052</v>
      </c>
      <c r="N85" s="28">
        <f t="shared" si="21"/>
        <v>0.6088602996343635</v>
      </c>
      <c r="O85" s="7">
        <f t="shared" si="22"/>
        <v>0.45725374194160473</v>
      </c>
      <c r="P85" s="7">
        <f>[1]!S_PQ_PctChange("H00906.CSI",$A$3,$A85)/100</f>
        <v>0.56501229725686186</v>
      </c>
    </row>
    <row r="86" spans="1:16" x14ac:dyDescent="0.3">
      <c r="A86" s="3">
        <v>20090511</v>
      </c>
      <c r="B86" s="29">
        <f>板块基准指数!B86</f>
        <v>-2.36666191926173E-2</v>
      </c>
      <c r="C86" s="29">
        <f>板块基准指数!C86</f>
        <v>-4.6941324567754102E-3</v>
      </c>
      <c r="D86" s="29">
        <f>板块基准指数!E86</f>
        <v>-3.2300999109029699E-2</v>
      </c>
      <c r="E86" s="29">
        <f>板块基准指数!F86</f>
        <v>-1.6842845161964999E-2</v>
      </c>
      <c r="F86">
        <f t="shared" si="13"/>
        <v>0.29581108633389924</v>
      </c>
      <c r="G86">
        <f t="shared" si="14"/>
        <v>0.19556218834122571</v>
      </c>
      <c r="H86">
        <f t="shared" si="15"/>
        <v>0.29652595125803616</v>
      </c>
      <c r="I86">
        <f t="shared" si="16"/>
        <v>0.21210077406683886</v>
      </c>
      <c r="J86">
        <f t="shared" si="17"/>
        <v>-2.1166538292661383E-2</v>
      </c>
      <c r="K86" s="28">
        <f t="shared" si="18"/>
        <v>0.45503340366463929</v>
      </c>
      <c r="L86" s="28">
        <f t="shared" si="19"/>
        <v>0.3073735159889015</v>
      </c>
      <c r="M86" s="28">
        <f t="shared" si="20"/>
        <v>0.37504542180941836</v>
      </c>
      <c r="N86" s="28">
        <f t="shared" si="21"/>
        <v>0.58176251472038931</v>
      </c>
      <c r="O86" s="7">
        <f t="shared" si="22"/>
        <v>0.4264087248106736</v>
      </c>
      <c r="P86" s="7">
        <f>[1]!S_PQ_PctChange("H00906.CSI",$A$3,$A86)/100</f>
        <v>0.52411440462823089</v>
      </c>
    </row>
    <row r="87" spans="1:16" x14ac:dyDescent="0.3">
      <c r="A87" s="3">
        <v>20090512</v>
      </c>
      <c r="B87" s="29">
        <f>板块基准指数!B87</f>
        <v>1.4976498203946699E-2</v>
      </c>
      <c r="C87" s="29">
        <f>板块基准指数!C87</f>
        <v>3.4232206119205301E-3</v>
      </c>
      <c r="D87" s="29">
        <f>板块基准指数!E87</f>
        <v>2.2708530988740101E-2</v>
      </c>
      <c r="E87" s="29">
        <f>板块基准指数!F87</f>
        <v>2.57481325391965E-2</v>
      </c>
      <c r="F87">
        <f t="shared" si="13"/>
        <v>0.29513704282304126</v>
      </c>
      <c r="G87">
        <f t="shared" si="14"/>
        <v>0.19289560126050345</v>
      </c>
      <c r="H87">
        <f t="shared" si="15"/>
        <v>0.29810404930174789</v>
      </c>
      <c r="I87">
        <f t="shared" si="16"/>
        <v>0.21386330661470743</v>
      </c>
      <c r="J87">
        <f t="shared" si="17"/>
        <v>1.7294534312677023E-2</v>
      </c>
      <c r="K87" s="28">
        <f t="shared" si="18"/>
        <v>0.47682470882130512</v>
      </c>
      <c r="L87" s="28">
        <f t="shared" si="19"/>
        <v>0.31184894395631368</v>
      </c>
      <c r="M87" s="28">
        <f t="shared" si="20"/>
        <v>0.40627068338150263</v>
      </c>
      <c r="N87" s="28">
        <f t="shared" si="21"/>
        <v>0.62248994559494286</v>
      </c>
      <c r="O87" s="7">
        <f t="shared" si="22"/>
        <v>0.4510777994458135</v>
      </c>
      <c r="P87" s="7">
        <f>[1]!S_PQ_PctChange("H00906.CSI",$A$3,$A87)/100</f>
        <v>0.56000842406404772</v>
      </c>
    </row>
    <row r="88" spans="1:16" x14ac:dyDescent="0.3">
      <c r="A88" s="3">
        <v>20090513</v>
      </c>
      <c r="B88" s="29">
        <f>板块基准指数!B88</f>
        <v>-1.5727534170666101E-3</v>
      </c>
      <c r="C88" s="29">
        <f>板块基准指数!C88</f>
        <v>7.1263221435794799E-3</v>
      </c>
      <c r="D88" s="29">
        <f>板块基准指数!E88</f>
        <v>1.1395887973881601E-2</v>
      </c>
      <c r="E88" s="29">
        <f>板块基准指数!F88</f>
        <v>4.2094974904416304E-3</v>
      </c>
      <c r="F88">
        <f t="shared" si="13"/>
        <v>0.29314619604872183</v>
      </c>
      <c r="G88">
        <f t="shared" si="14"/>
        <v>0.19326374387944065</v>
      </c>
      <c r="H88">
        <f t="shared" si="15"/>
        <v>0.29993916373835988</v>
      </c>
      <c r="I88">
        <f t="shared" si="16"/>
        <v>0.21365089633347767</v>
      </c>
      <c r="J88">
        <f t="shared" si="17"/>
        <v>5.207875804954288E-3</v>
      </c>
      <c r="K88" s="28">
        <f t="shared" si="18"/>
        <v>0.47450202771409788</v>
      </c>
      <c r="L88" s="28">
        <f t="shared" si="19"/>
        <v>0.32119760213466098</v>
      </c>
      <c r="M88" s="28">
        <f t="shared" si="20"/>
        <v>0.42229638655027202</v>
      </c>
      <c r="N88" s="28">
        <f t="shared" si="21"/>
        <v>0.62931981294919148</v>
      </c>
      <c r="O88" s="7">
        <f t="shared" si="22"/>
        <v>0.45863483240865377</v>
      </c>
      <c r="P88" s="7">
        <f>[1]!S_PQ_PctChange("H00906.CSI",$A$3,$A88)/100</f>
        <v>0.57350934205766113</v>
      </c>
    </row>
    <row r="89" spans="1:16" x14ac:dyDescent="0.3">
      <c r="A89" s="3">
        <v>20090514</v>
      </c>
      <c r="B89" s="29">
        <f>板块基准指数!B89</f>
        <v>9.9494546106494094E-3</v>
      </c>
      <c r="C89" s="29">
        <f>板块基准指数!C89</f>
        <v>8.1890406392086997E-3</v>
      </c>
      <c r="D89" s="29">
        <f>板块基准指数!E89</f>
        <v>-4.0285383053008201E-3</v>
      </c>
      <c r="E89" s="29">
        <f>板块基准指数!F89</f>
        <v>-1.27315747974827E-2</v>
      </c>
      <c r="F89">
        <f t="shared" si="13"/>
        <v>0.29589392662220204</v>
      </c>
      <c r="G89">
        <f t="shared" si="14"/>
        <v>0.19473522185741432</v>
      </c>
      <c r="H89">
        <f t="shared" si="15"/>
        <v>0.2985604109386269</v>
      </c>
      <c r="I89">
        <f t="shared" si="16"/>
        <v>0.21081044058175666</v>
      </c>
      <c r="J89">
        <f t="shared" si="17"/>
        <v>5.7086064698688103E-4</v>
      </c>
      <c r="K89" s="28">
        <f t="shared" si="18"/>
        <v>0.48917251871214962</v>
      </c>
      <c r="L89" s="28">
        <f t="shared" si="19"/>
        <v>0.33201694299096673</v>
      </c>
      <c r="M89" s="28">
        <f t="shared" si="20"/>
        <v>0.41656661107556325</v>
      </c>
      <c r="N89" s="28">
        <f t="shared" si="21"/>
        <v>0.60857600588160832</v>
      </c>
      <c r="O89" s="7">
        <f t="shared" si="22"/>
        <v>0.45946750963280025</v>
      </c>
      <c r="P89" s="7">
        <f>[1]!S_PQ_PctChange("H00906.CSI",$A$3,$A89)/100</f>
        <v>0.56556121677681537</v>
      </c>
    </row>
    <row r="90" spans="1:16" x14ac:dyDescent="0.3">
      <c r="A90" s="3">
        <v>20090515</v>
      </c>
      <c r="B90" s="29">
        <f>板块基准指数!B90</f>
        <v>1.73433313276746E-3</v>
      </c>
      <c r="C90" s="29">
        <f>板块基准指数!C90</f>
        <v>1.3426491254468801E-2</v>
      </c>
      <c r="D90" s="29">
        <f>板块基准指数!E90</f>
        <v>6.3307745788665397E-3</v>
      </c>
      <c r="E90" s="29">
        <f>板块基准指数!F90</f>
        <v>8.8678606140163397E-4</v>
      </c>
      <c r="F90">
        <f t="shared" si="13"/>
        <v>0.29487233843729521</v>
      </c>
      <c r="G90">
        <f t="shared" si="14"/>
        <v>0.19632797459589316</v>
      </c>
      <c r="H90">
        <f t="shared" si="15"/>
        <v>0.29889482631947006</v>
      </c>
      <c r="I90">
        <f t="shared" si="16"/>
        <v>0.20990486064734148</v>
      </c>
      <c r="J90">
        <f t="shared" si="17"/>
        <v>5.2048518140632091E-3</v>
      </c>
      <c r="K90" s="28">
        <f t="shared" si="18"/>
        <v>0.49175523995175885</v>
      </c>
      <c r="L90" s="28">
        <f t="shared" si="19"/>
        <v>0.34990125682683915</v>
      </c>
      <c r="M90" s="28">
        <f t="shared" si="20"/>
        <v>0.42553457496623159</v>
      </c>
      <c r="N90" s="28">
        <f t="shared" si="21"/>
        <v>0.61000246866232932</v>
      </c>
      <c r="O90" s="7">
        <f t="shared" si="22"/>
        <v>0.46706382174787886</v>
      </c>
      <c r="P90" s="7">
        <f>[1]!S_PQ_PctChange("H00906.CSI",$A$3,$A90)/100</f>
        <v>0.56976178039674408</v>
      </c>
    </row>
    <row r="91" spans="1:16" x14ac:dyDescent="0.3">
      <c r="A91" s="3">
        <v>20090518</v>
      </c>
      <c r="B91" s="29">
        <f>板块基准指数!B91</f>
        <v>-1.2076866984759801E-3</v>
      </c>
      <c r="C91" s="29">
        <f>板块基准指数!C91</f>
        <v>-1.0666136929654299E-2</v>
      </c>
      <c r="D91" s="29">
        <f>板块基准指数!E91</f>
        <v>7.27482003894397E-3</v>
      </c>
      <c r="E91" s="29">
        <f>板块基准指数!F91</f>
        <v>-4.1842201323340402E-3</v>
      </c>
      <c r="F91">
        <f t="shared" si="13"/>
        <v>0.29485650611353215</v>
      </c>
      <c r="G91">
        <f t="shared" si="14"/>
        <v>0.1944583294411788</v>
      </c>
      <c r="H91">
        <f t="shared" si="15"/>
        <v>0.30141708474726286</v>
      </c>
      <c r="I91">
        <f t="shared" si="16"/>
        <v>0.20926807969802616</v>
      </c>
      <c r="J91">
        <f t="shared" si="17"/>
        <v>-1.1540565327905357E-3</v>
      </c>
      <c r="K91" s="28">
        <f t="shared" si="18"/>
        <v>0.48995366699108733</v>
      </c>
      <c r="L91" s="28">
        <f t="shared" si="19"/>
        <v>0.33550302518001152</v>
      </c>
      <c r="M91" s="28">
        <f t="shared" si="20"/>
        <v>0.4359050824584032</v>
      </c>
      <c r="N91" s="28">
        <f t="shared" si="21"/>
        <v>0.60326586391984494</v>
      </c>
      <c r="O91" s="7">
        <f t="shared" si="22"/>
        <v>0.46537074716037008</v>
      </c>
      <c r="P91" s="7">
        <f>[1]!S_PQ_PctChange("H00906.CSI",$A$3,$A91)/100</f>
        <v>0.57886560802871689</v>
      </c>
    </row>
    <row r="92" spans="1:16" x14ac:dyDescent="0.3">
      <c r="A92" s="3">
        <v>20090519</v>
      </c>
      <c r="B92" s="29">
        <f>板块基准指数!B92</f>
        <v>5.1221841357767198E-3</v>
      </c>
      <c r="C92" s="29">
        <f>板块基准指数!C92</f>
        <v>3.0816609470492402E-3</v>
      </c>
      <c r="D92" s="29">
        <f>板块基准指数!E92</f>
        <v>9.6859249165768603E-4</v>
      </c>
      <c r="E92" s="29">
        <f>板块基准指数!F92</f>
        <v>1.3588766695467699E-2</v>
      </c>
      <c r="F92">
        <f t="shared" si="13"/>
        <v>0.29482042059167557</v>
      </c>
      <c r="G92">
        <f t="shared" si="14"/>
        <v>0.19403980467444501</v>
      </c>
      <c r="H92">
        <f t="shared" si="15"/>
        <v>0.3001347653813875</v>
      </c>
      <c r="I92">
        <f t="shared" si="16"/>
        <v>0.21100500935249181</v>
      </c>
      <c r="J92">
        <f t="shared" si="17"/>
        <v>5.245209394581167E-3</v>
      </c>
      <c r="K92" s="28">
        <f t="shared" si="18"/>
        <v>0.49758548402719138</v>
      </c>
      <c r="L92" s="28">
        <f t="shared" si="19"/>
        <v>0.33961859269737493</v>
      </c>
      <c r="M92" s="28">
        <f t="shared" si="20"/>
        <v>0.43729588934000541</v>
      </c>
      <c r="N92" s="28">
        <f t="shared" si="21"/>
        <v>0.62505226969545924</v>
      </c>
      <c r="O92" s="7">
        <f t="shared" si="22"/>
        <v>0.47305692356992002</v>
      </c>
      <c r="P92" s="7">
        <f>[1]!S_PQ_PctChange("H00906.CSI",$A$3,$A92)/100</f>
        <v>0.59502250413644475</v>
      </c>
    </row>
    <row r="93" spans="1:16" x14ac:dyDescent="0.3">
      <c r="A93" s="3">
        <v>20090520</v>
      </c>
      <c r="B93" s="29">
        <f>板块基准指数!B93</f>
        <v>-1.40645542514907E-2</v>
      </c>
      <c r="C93" s="29">
        <f>板块基准指数!C93</f>
        <v>-1.7471736063272399E-2</v>
      </c>
      <c r="D93" s="29">
        <f>板块基准指数!E93</f>
        <v>-1.22171040279701E-2</v>
      </c>
      <c r="E93" s="29">
        <f>板块基准指数!F93</f>
        <v>-1.19793653268544E-2</v>
      </c>
      <c r="F93">
        <f t="shared" si="13"/>
        <v>0.29472077678825648</v>
      </c>
      <c r="G93">
        <f t="shared" si="14"/>
        <v>0.19330388945526833</v>
      </c>
      <c r="H93">
        <f t="shared" si="15"/>
        <v>0.30059552920823451</v>
      </c>
      <c r="I93">
        <f t="shared" si="16"/>
        <v>0.21137980454824062</v>
      </c>
      <c r="J93">
        <f t="shared" si="17"/>
        <v>-1.3731213796804399E-2</v>
      </c>
      <c r="K93" s="28">
        <f t="shared" si="18"/>
        <v>0.47652261174084609</v>
      </c>
      <c r="L93" s="28">
        <f t="shared" si="19"/>
        <v>0.31621313022031416</v>
      </c>
      <c r="M93" s="28">
        <f t="shared" si="20"/>
        <v>0.41973629594096473</v>
      </c>
      <c r="N93" s="28">
        <f t="shared" si="21"/>
        <v>0.60558517488154351</v>
      </c>
      <c r="O93" s="7">
        <f t="shared" si="22"/>
        <v>0.45283006401751846</v>
      </c>
      <c r="P93" s="7">
        <f>[1]!S_PQ_PctChange("H00906.CSI",$A$3,$A93)/100</f>
        <v>0.58114469268326241</v>
      </c>
    </row>
    <row r="94" spans="1:16" x14ac:dyDescent="0.3">
      <c r="A94" s="3">
        <v>20090521</v>
      </c>
      <c r="B94" s="29">
        <f>板块基准指数!B94</f>
        <v>-2.1644467506505699E-2</v>
      </c>
      <c r="C94" s="29">
        <f>板块基准指数!C94</f>
        <v>-1.8209833695449502E-2</v>
      </c>
      <c r="D94" s="29">
        <f>板块基准指数!E94</f>
        <v>-1.8585403094931102E-2</v>
      </c>
      <c r="E94" s="29">
        <f>板块基准指数!F94</f>
        <v>-2.5388857661446201E-2</v>
      </c>
      <c r="F94">
        <f t="shared" si="13"/>
        <v>0.29448239272019083</v>
      </c>
      <c r="G94">
        <f t="shared" si="14"/>
        <v>0.19382560361758847</v>
      </c>
      <c r="H94">
        <f t="shared" si="15"/>
        <v>0.30129151752309408</v>
      </c>
      <c r="I94">
        <f t="shared" si="16"/>
        <v>0.21040048613912657</v>
      </c>
      <c r="J94">
        <f t="shared" si="17"/>
        <v>-2.08524868053983E-2</v>
      </c>
      <c r="K94" s="28">
        <f t="shared" si="18"/>
        <v>0.44456406604840049</v>
      </c>
      <c r="L94" s="28">
        <f t="shared" si="19"/>
        <v>0.29224510801123516</v>
      </c>
      <c r="M94" s="28">
        <f t="shared" si="20"/>
        <v>0.39334992459239748</v>
      </c>
      <c r="N94" s="28">
        <f t="shared" si="21"/>
        <v>0.56482120141314796</v>
      </c>
      <c r="O94" s="7">
        <f t="shared" si="22"/>
        <v>0.42253494427710714</v>
      </c>
      <c r="P94" s="7">
        <f>[1]!S_PQ_PctChange("H00906.CSI",$A$3,$A94)/100</f>
        <v>0.54760065349051312</v>
      </c>
    </row>
    <row r="95" spans="1:16" x14ac:dyDescent="0.3">
      <c r="A95" s="3">
        <v>20090522</v>
      </c>
      <c r="B95" s="29">
        <f>板块基准指数!B95</f>
        <v>3.85117073712209E-3</v>
      </c>
      <c r="C95" s="29">
        <f>板块基准指数!C95</f>
        <v>-7.2450155292834797E-4</v>
      </c>
      <c r="D95" s="29">
        <f>板块基准指数!E95</f>
        <v>1.6587974951669999E-3</v>
      </c>
      <c r="E95" s="29">
        <f>板块基准指数!F95</f>
        <v>-1.42025491902452E-3</v>
      </c>
      <c r="F95">
        <f t="shared" si="13"/>
        <v>0.29526376247195185</v>
      </c>
      <c r="G95">
        <f t="shared" si="14"/>
        <v>0.19345406979723279</v>
      </c>
      <c r="H95">
        <f t="shared" si="15"/>
        <v>0.30143119908460247</v>
      </c>
      <c r="I95">
        <f t="shared" si="16"/>
        <v>0.20985096864621275</v>
      </c>
      <c r="J95">
        <f t="shared" si="17"/>
        <v>1.1946343118016049E-3</v>
      </c>
      <c r="K95" s="28">
        <f t="shared" si="18"/>
        <v>0.4501273289074641</v>
      </c>
      <c r="L95" s="28">
        <f t="shared" si="19"/>
        <v>0.29130887442371689</v>
      </c>
      <c r="M95" s="28">
        <f t="shared" si="20"/>
        <v>0.39566120995720233</v>
      </c>
      <c r="N95" s="28">
        <f t="shared" si="21"/>
        <v>0.56259875640444701</v>
      </c>
      <c r="O95" s="7">
        <f t="shared" si="22"/>
        <v>0.42423435333127735</v>
      </c>
      <c r="P95" s="7">
        <f>[1]!S_PQ_PctChange("H00906.CSI",$A$3,$A95)/100</f>
        <v>0.54432590285010685</v>
      </c>
    </row>
    <row r="96" spans="1:16" x14ac:dyDescent="0.3">
      <c r="A96" s="3">
        <v>20090525</v>
      </c>
      <c r="B96" s="29">
        <f>板块基准指数!B96</f>
        <v>1.81241600253458E-3</v>
      </c>
      <c r="C96" s="29">
        <f>板块基准指数!C96</f>
        <v>5.5465577533569503E-3</v>
      </c>
      <c r="D96" s="29">
        <f>板块基准指数!E96</f>
        <v>-3.27716141151646E-3</v>
      </c>
      <c r="E96" s="29">
        <f>板块基准指数!F96</f>
        <v>7.4876756289919402E-3</v>
      </c>
      <c r="F96">
        <f t="shared" si="13"/>
        <v>0.29515204735526185</v>
      </c>
      <c r="G96">
        <f t="shared" si="14"/>
        <v>0.19410168029287819</v>
      </c>
      <c r="H96">
        <f t="shared" si="15"/>
        <v>0.29978634796243386</v>
      </c>
      <c r="I96">
        <f t="shared" si="16"/>
        <v>0.21095992438942598</v>
      </c>
      <c r="J96">
        <f t="shared" si="17"/>
        <v>2.191602228610437E-3</v>
      </c>
      <c r="K96" s="28">
        <f t="shared" si="18"/>
        <v>0.45275556288408869</v>
      </c>
      <c r="L96" s="28">
        <f t="shared" si="19"/>
        <v>0.29847119367313035</v>
      </c>
      <c r="M96" s="28">
        <f t="shared" si="20"/>
        <v>0.39108740289638022</v>
      </c>
      <c r="N96" s="28">
        <f t="shared" si="21"/>
        <v>0.57429898903066956</v>
      </c>
      <c r="O96" s="7">
        <f t="shared" si="22"/>
        <v>0.42735570851410154</v>
      </c>
      <c r="P96" s="7">
        <f>[1]!S_PQ_PctChange("H00906.CSI",$A$3,$A96)/100</f>
        <v>0.55144934562329206</v>
      </c>
    </row>
    <row r="97" spans="1:16" x14ac:dyDescent="0.3">
      <c r="A97" s="3">
        <v>20090526</v>
      </c>
      <c r="B97" s="29">
        <f>板块基准指数!B97</f>
        <v>1.06725103956635E-2</v>
      </c>
      <c r="C97" s="29">
        <f>板块基准指数!C97</f>
        <v>2.77046966473529E-3</v>
      </c>
      <c r="D97" s="29">
        <f>板块基准指数!E97</f>
        <v>4.5676274111661596E-3</v>
      </c>
      <c r="E97" s="29">
        <f>板块基准指数!F97</f>
        <v>-1.48904786090971E-2</v>
      </c>
      <c r="F97">
        <f t="shared" si="13"/>
        <v>0.29773167101488202</v>
      </c>
      <c r="G97">
        <f t="shared" si="14"/>
        <v>0.19426725896280653</v>
      </c>
      <c r="H97">
        <f t="shared" si="15"/>
        <v>0.30057981424098046</v>
      </c>
      <c r="I97">
        <f t="shared" si="16"/>
        <v>0.20742125578133094</v>
      </c>
      <c r="J97">
        <f t="shared" si="17"/>
        <v>1.9157842097750843E-3</v>
      </c>
      <c r="K97" s="28">
        <f t="shared" si="18"/>
        <v>0.4682601117313272</v>
      </c>
      <c r="L97" s="28">
        <f t="shared" si="19"/>
        <v>0.30206856872573429</v>
      </c>
      <c r="M97" s="28">
        <f t="shared" si="20"/>
        <v>0.3974413718491776</v>
      </c>
      <c r="N97" s="28">
        <f t="shared" si="21"/>
        <v>0.55085692361018523</v>
      </c>
      <c r="O97" s="7">
        <f t="shared" si="22"/>
        <v>0.43009021404220515</v>
      </c>
      <c r="P97" s="7">
        <f>[1]!S_PQ_PctChange("H00906.CSI",$A$3,$A97)/100</f>
        <v>0.53787388300351235</v>
      </c>
    </row>
    <row r="98" spans="1:16" x14ac:dyDescent="0.3">
      <c r="A98" s="3">
        <v>20090527</v>
      </c>
      <c r="B98" s="29">
        <f>板块基准指数!B98</f>
        <v>-1.35609517324639E-3</v>
      </c>
      <c r="C98" s="29">
        <f>板块基准指数!C98</f>
        <v>1.4543979012962799E-4</v>
      </c>
      <c r="D98" s="29">
        <f>板块基准指数!E98</f>
        <v>5.3724166417910696E-3</v>
      </c>
      <c r="E98" s="29">
        <f>板块基准指数!F98</f>
        <v>2.59427919132805E-2</v>
      </c>
      <c r="F98">
        <f t="shared" si="13"/>
        <v>0.3</v>
      </c>
      <c r="G98">
        <f t="shared" si="14"/>
        <v>0.2</v>
      </c>
      <c r="H98">
        <f t="shared" si="15"/>
        <v>0.3</v>
      </c>
      <c r="I98">
        <f t="shared" si="16"/>
        <v>0.2</v>
      </c>
      <c r="J98">
        <f t="shared" si="17"/>
        <v>6.6204281807278557E-3</v>
      </c>
      <c r="K98" s="28">
        <f t="shared" si="18"/>
        <v>0.46626901128073817</v>
      </c>
      <c r="L98" s="28">
        <f t="shared" si="19"/>
        <v>0.30225794130510431</v>
      </c>
      <c r="M98" s="28">
        <f t="shared" si="20"/>
        <v>0.40494900913122733</v>
      </c>
      <c r="N98" s="28">
        <f t="shared" si="21"/>
        <v>0.59109048206667447</v>
      </c>
      <c r="O98" s="7">
        <f t="shared" si="22"/>
        <v>0.4395580235962333</v>
      </c>
      <c r="P98" s="7">
        <f>[1]!S_PQ_PctChange("H00906.CSI",$A$3,$A98)/100</f>
        <v>0.55640526003563529</v>
      </c>
    </row>
    <row r="99" spans="1:16" x14ac:dyDescent="0.3">
      <c r="A99" s="3">
        <v>20090601</v>
      </c>
      <c r="B99" s="29">
        <f>板块基准指数!B99</f>
        <v>1.57226056937558E-2</v>
      </c>
      <c r="C99" s="29">
        <f>板块基准指数!C99</f>
        <v>1.3385618001421001E-2</v>
      </c>
      <c r="D99" s="29">
        <f>板块基准指数!E99</f>
        <v>1.53578134135722E-2</v>
      </c>
      <c r="E99" s="29">
        <f>板块基准指数!F99</f>
        <v>4.4045445059862798E-2</v>
      </c>
      <c r="F99">
        <f t="shared" si="13"/>
        <v>0.29850479590784201</v>
      </c>
      <c r="G99">
        <f t="shared" si="14"/>
        <v>0.19854532814487841</v>
      </c>
      <c r="H99">
        <f t="shared" si="15"/>
        <v>0.29839758923100468</v>
      </c>
      <c r="I99">
        <f t="shared" si="16"/>
        <v>0.20455228671627493</v>
      </c>
      <c r="J99">
        <f t="shared" si="17"/>
        <v>2.0810338344455157E-2</v>
      </c>
      <c r="K99" s="28">
        <f t="shared" si="18"/>
        <v>0.48932258078607838</v>
      </c>
      <c r="L99" s="28">
        <f t="shared" si="19"/>
        <v>0.31968946864673131</v>
      </c>
      <c r="M99" s="28">
        <f t="shared" si="20"/>
        <v>0.42652595386904779</v>
      </c>
      <c r="N99" s="28">
        <f t="shared" si="21"/>
        <v>0.66117077047981287</v>
      </c>
      <c r="O99" s="7">
        <f t="shared" si="22"/>
        <v>0.46951571313374596</v>
      </c>
      <c r="P99" s="7">
        <f>[1]!S_PQ_PctChange("H00906.CSI",$A$3,$A99)/100</f>
        <v>0.60565736370583756</v>
      </c>
    </row>
    <row r="100" spans="1:16" x14ac:dyDescent="0.3">
      <c r="A100" s="3">
        <v>20090602</v>
      </c>
      <c r="B100" s="29">
        <f>板块基准指数!B100</f>
        <v>8.3069832180720001E-3</v>
      </c>
      <c r="C100" s="29">
        <f>板块基准指数!C100</f>
        <v>6.86000940153532E-3</v>
      </c>
      <c r="D100" s="29">
        <f>板块基准指数!E100</f>
        <v>4.7880917574391101E-3</v>
      </c>
      <c r="E100" s="29">
        <f>板块基准指数!F100</f>
        <v>1.2657355991693101E-4</v>
      </c>
      <c r="F100">
        <f t="shared" si="13"/>
        <v>0.2993987517261924</v>
      </c>
      <c r="G100">
        <f t="shared" si="14"/>
        <v>0.19885415115194296</v>
      </c>
      <c r="H100">
        <f t="shared" si="15"/>
        <v>0.2982467272734286</v>
      </c>
      <c r="I100">
        <f t="shared" si="16"/>
        <v>0.20350036984843606</v>
      </c>
      <c r="J100">
        <f t="shared" si="17"/>
        <v>5.2963430963807352E-3</v>
      </c>
      <c r="K100" s="28">
        <f t="shared" si="18"/>
        <v>0.50169435847096411</v>
      </c>
      <c r="L100" s="28">
        <f t="shared" si="19"/>
        <v>0.32874255080875514</v>
      </c>
      <c r="M100" s="28">
        <f t="shared" si="20"/>
        <v>0.4333562910305413</v>
      </c>
      <c r="N100" s="28">
        <f t="shared" si="21"/>
        <v>0.66138103077786248</v>
      </c>
      <c r="O100" s="7">
        <f t="shared" si="22"/>
        <v>0.47729877253602493</v>
      </c>
      <c r="P100" s="7">
        <f>[1]!S_PQ_PctChange("H00906.CSI",$A$3,$A100)/100</f>
        <v>0.6110016399817757</v>
      </c>
    </row>
    <row r="101" spans="1:16" x14ac:dyDescent="0.3">
      <c r="A101" s="3">
        <v>20090603</v>
      </c>
      <c r="B101" s="29">
        <f>板块基准指数!B101</f>
        <v>-2.61176981097609E-3</v>
      </c>
      <c r="C101" s="29">
        <f>板块基准指数!C101</f>
        <v>-1.5927093687826899E-4</v>
      </c>
      <c r="D101" s="29">
        <f>板块基准指数!E101</f>
        <v>3.0891947795819602E-3</v>
      </c>
      <c r="E101" s="29">
        <f>板块基准指数!F101</f>
        <v>5.1822841173966398E-2</v>
      </c>
      <c r="F101">
        <f t="shared" si="13"/>
        <v>0.29546896016006508</v>
      </c>
      <c r="G101">
        <f t="shared" si="14"/>
        <v>0.19672661757091625</v>
      </c>
      <c r="H101">
        <f t="shared" si="15"/>
        <v>0.29601442733023164</v>
      </c>
      <c r="I101">
        <f t="shared" si="16"/>
        <v>0.21178999493878692</v>
      </c>
      <c r="J101">
        <f t="shared" si="17"/>
        <v>1.0653677270260906E-2</v>
      </c>
      <c r="K101" s="28">
        <f t="shared" si="18"/>
        <v>0.49777227848019656</v>
      </c>
      <c r="L101" s="28">
        <f t="shared" si="19"/>
        <v>0.32853092073781776</v>
      </c>
      <c r="M101" s="28">
        <f t="shared" si="20"/>
        <v>0.43778420780207372</v>
      </c>
      <c r="N101" s="28">
        <f t="shared" si="21"/>
        <v>0.74747851606530413</v>
      </c>
      <c r="O101" s="7">
        <f t="shared" si="22"/>
        <v>0.49303743689037649</v>
      </c>
      <c r="P101" s="7">
        <f>[1]!S_PQ_PctChange("H00906.CSI",$A$3,$A101)/100</f>
        <v>0.6464364019654758</v>
      </c>
    </row>
    <row r="102" spans="1:16" x14ac:dyDescent="0.3">
      <c r="A102" s="3">
        <v>20090604</v>
      </c>
      <c r="B102" s="29">
        <f>板块基准指数!B102</f>
        <v>-7.25792357938463E-3</v>
      </c>
      <c r="C102" s="29">
        <f>板块基准指数!C102</f>
        <v>1.03199353684785E-3</v>
      </c>
      <c r="D102" s="29">
        <f>板块基准指数!E102</f>
        <v>-6.5504177400656201E-3</v>
      </c>
      <c r="E102" s="29">
        <f>板块基准指数!F102</f>
        <v>1.0079204248924001E-2</v>
      </c>
      <c r="F102">
        <f t="shared" si="13"/>
        <v>0.29383745459092309</v>
      </c>
      <c r="G102">
        <f t="shared" si="14"/>
        <v>0.19727404196773585</v>
      </c>
      <c r="H102">
        <f t="shared" si="15"/>
        <v>0.29458970803255818</v>
      </c>
      <c r="I102">
        <f t="shared" si="16"/>
        <v>0.21429879540878274</v>
      </c>
      <c r="J102">
        <f t="shared" si="17"/>
        <v>-1.7458140742955706E-3</v>
      </c>
      <c r="K102" s="28">
        <f t="shared" si="18"/>
        <v>0.4869015617436665</v>
      </c>
      <c r="L102" s="28">
        <f t="shared" si="19"/>
        <v>0.32990195606152173</v>
      </c>
      <c r="M102" s="28">
        <f t="shared" si="20"/>
        <v>0.42836612062090085</v>
      </c>
      <c r="N102" s="28">
        <f t="shared" si="21"/>
        <v>0.76509170894933276</v>
      </c>
      <c r="O102" s="7">
        <f t="shared" si="22"/>
        <v>0.49043087111960326</v>
      </c>
      <c r="P102" s="7">
        <f>[1]!S_PQ_PctChange("H00906.CSI",$A$3,$A102)/100</f>
        <v>0.65298225420864342</v>
      </c>
    </row>
    <row r="103" spans="1:16" x14ac:dyDescent="0.3">
      <c r="A103" s="3">
        <v>20090605</v>
      </c>
      <c r="B103" s="29">
        <f>板块基准指数!B103</f>
        <v>-9.4321731417369107E-3</v>
      </c>
      <c r="C103" s="29">
        <f>板块基准指数!C103</f>
        <v>7.4773828871732796E-3</v>
      </c>
      <c r="D103" s="29">
        <f>板块基准指数!E103</f>
        <v>1.58629053736873E-2</v>
      </c>
      <c r="E103" s="29">
        <f>板块基准指数!F103</f>
        <v>-1.12800675854038E-2</v>
      </c>
      <c r="F103">
        <f t="shared" si="13"/>
        <v>0.29078697353698085</v>
      </c>
      <c r="G103">
        <f t="shared" si="14"/>
        <v>0.19855865589826205</v>
      </c>
      <c r="H103">
        <f t="shared" si="15"/>
        <v>0.29897594561280827</v>
      </c>
      <c r="I103">
        <f t="shared" si="16"/>
        <v>0.21167842495194872</v>
      </c>
      <c r="J103">
        <f t="shared" si="17"/>
        <v>9.5931156516515645E-4</v>
      </c>
      <c r="K103" s="28">
        <f t="shared" si="18"/>
        <v>0.47287684876858127</v>
      </c>
      <c r="L103" s="28">
        <f t="shared" si="19"/>
        <v>0.33984614218939435</v>
      </c>
      <c r="M103" s="28">
        <f t="shared" si="20"/>
        <v>0.45102415723129119</v>
      </c>
      <c r="N103" s="28">
        <f t="shared" si="21"/>
        <v>0.74518135517794848</v>
      </c>
      <c r="O103" s="7">
        <f t="shared" si="22"/>
        <v>0.49186065869134743</v>
      </c>
      <c r="P103" s="7">
        <f>[1]!S_PQ_PctChange("H00906.CSI",$A$3,$A103)/100</f>
        <v>0.6446827787317404</v>
      </c>
    </row>
    <row r="104" spans="1:16" x14ac:dyDescent="0.3">
      <c r="A104" s="3">
        <v>20090608</v>
      </c>
      <c r="B104" s="29">
        <f>板块基准指数!B104</f>
        <v>-6.9501258993904004E-3</v>
      </c>
      <c r="C104" s="29">
        <f>板块基准指数!C104</f>
        <v>2.31209536169229E-3</v>
      </c>
      <c r="D104" s="29">
        <f>板块基准指数!E104</f>
        <v>-1.4626910251345801E-3</v>
      </c>
      <c r="E104" s="29">
        <f>板块基准指数!F104</f>
        <v>2.0315242866005698E-2</v>
      </c>
      <c r="F104">
        <f t="shared" si="13"/>
        <v>0.28810302233982632</v>
      </c>
      <c r="G104">
        <f t="shared" si="14"/>
        <v>0.19856084012243497</v>
      </c>
      <c r="H104">
        <f t="shared" si="15"/>
        <v>0.29785325509457383</v>
      </c>
      <c r="I104">
        <f t="shared" si="16"/>
        <v>0.21548288244316463</v>
      </c>
      <c r="J104">
        <f t="shared" si="17"/>
        <v>2.3010696513549255E-3</v>
      </c>
      <c r="K104" s="28">
        <f t="shared" si="18"/>
        <v>0.46264016923534235</v>
      </c>
      <c r="L104" s="28">
        <f t="shared" si="19"/>
        <v>0.34294399424013156</v>
      </c>
      <c r="M104" s="28">
        <f t="shared" si="20"/>
        <v>0.44890175721925551</v>
      </c>
      <c r="N104" s="28">
        <f t="shared" si="21"/>
        <v>0.78063513825361319</v>
      </c>
      <c r="O104" s="7">
        <f t="shared" si="22"/>
        <v>0.49529353397711251</v>
      </c>
      <c r="P104" s="7">
        <f>[1]!S_PQ_PctChange("H00906.CSI",$A$3,$A104)/100</f>
        <v>0.6484199145708156</v>
      </c>
    </row>
    <row r="105" spans="1:16" x14ac:dyDescent="0.3">
      <c r="A105" s="3">
        <v>20090609</v>
      </c>
      <c r="B105" s="29">
        <f>板块基准指数!B105</f>
        <v>1.27346385155153E-2</v>
      </c>
      <c r="C105" s="29">
        <f>板块基准指数!C105</f>
        <v>-1.0165357587598001E-3</v>
      </c>
      <c r="D105" s="29">
        <f>板块基准指数!E105</f>
        <v>2.0647613070657399E-2</v>
      </c>
      <c r="E105" s="29">
        <f>板块基准指数!F105</f>
        <v>5.2254726078985398E-3</v>
      </c>
      <c r="F105">
        <f t="shared" si="13"/>
        <v>0.28867071997214977</v>
      </c>
      <c r="G105">
        <f t="shared" si="14"/>
        <v>0.19625067447828218</v>
      </c>
      <c r="H105">
        <f t="shared" si="15"/>
        <v>0.30077201935790732</v>
      </c>
      <c r="I105">
        <f t="shared" si="16"/>
        <v>0.21430658619166051</v>
      </c>
      <c r="J105">
        <f t="shared" si="17"/>
        <v>1.0743002313157626E-2</v>
      </c>
      <c r="K105" s="28">
        <f t="shared" si="18"/>
        <v>0.48126636306882675</v>
      </c>
      <c r="L105" s="28">
        <f t="shared" si="19"/>
        <v>0.34157884364797475</v>
      </c>
      <c r="M105" s="28">
        <f t="shared" si="20"/>
        <v>0.47881812007971436</v>
      </c>
      <c r="N105" s="28">
        <f t="shared" si="21"/>
        <v>0.78993979839321926</v>
      </c>
      <c r="O105" s="7">
        <f t="shared" si="22"/>
        <v>0.51135747587147828</v>
      </c>
      <c r="P105" s="7">
        <f>[1]!S_PQ_PctChange("H00906.CSI",$A$3,$A105)/100</f>
        <v>0.65557463480952516</v>
      </c>
    </row>
    <row r="106" spans="1:16" x14ac:dyDescent="0.3">
      <c r="A106" s="3">
        <v>20090610</v>
      </c>
      <c r="B106" s="29">
        <f>板块基准指数!B106</f>
        <v>1.8689425358017899E-2</v>
      </c>
      <c r="C106" s="29">
        <f>板块基准指数!C106</f>
        <v>1.03522251716671E-2</v>
      </c>
      <c r="D106" s="29">
        <f>板块基准指数!E106</f>
        <v>1.6059741124625201E-2</v>
      </c>
      <c r="E106" s="29">
        <f>板块基准指数!F106</f>
        <v>-1.53105654971385E-3</v>
      </c>
      <c r="F106">
        <f t="shared" si="13"/>
        <v>0.29059927253762308</v>
      </c>
      <c r="G106">
        <f t="shared" si="14"/>
        <v>0.19594489345528532</v>
      </c>
      <c r="H106">
        <f t="shared" si="15"/>
        <v>0.3019998066860578</v>
      </c>
      <c r="I106">
        <f t="shared" si="16"/>
        <v>0.21145602732103363</v>
      </c>
      <c r="J106">
        <f t="shared" si="17"/>
        <v>1.1928926312238693E-2</v>
      </c>
      <c r="K106" s="28">
        <f t="shared" si="18"/>
        <v>0.5089503801967441</v>
      </c>
      <c r="L106" s="28">
        <f t="shared" si="19"/>
        <v>0.35546716992296323</v>
      </c>
      <c r="M106" s="28">
        <f t="shared" si="20"/>
        <v>0.50256755625859961</v>
      </c>
      <c r="N106" s="28">
        <f t="shared" si="21"/>
        <v>0.78719929934129573</v>
      </c>
      <c r="O106" s="7">
        <f t="shared" si="22"/>
        <v>0.52938634783260019</v>
      </c>
      <c r="P106" s="7">
        <f>[1]!S_PQ_PctChange("H00906.CSI",$A$3,$A106)/100</f>
        <v>0.67220799097540862</v>
      </c>
    </row>
    <row r="107" spans="1:16" x14ac:dyDescent="0.3">
      <c r="A107" s="3">
        <v>20090611</v>
      </c>
      <c r="B107" s="29">
        <f>板块基准指数!B107</f>
        <v>-7.3333491603304896E-3</v>
      </c>
      <c r="C107" s="29">
        <f>板块基准指数!C107</f>
        <v>1.88339280932486E-2</v>
      </c>
      <c r="D107" s="29">
        <f>板块基准指数!E107</f>
        <v>-5.5015153400193497E-3</v>
      </c>
      <c r="E107" s="29">
        <f>板块基准指数!F107</f>
        <v>-3.5809779285475201E-3</v>
      </c>
      <c r="F107">
        <f t="shared" si="13"/>
        <v>0.28871630914424429</v>
      </c>
      <c r="G107">
        <f t="shared" si="14"/>
        <v>0.19980700560973244</v>
      </c>
      <c r="H107">
        <f t="shared" si="15"/>
        <v>0.30059666179623606</v>
      </c>
      <c r="I107">
        <f t="shared" si="16"/>
        <v>0.21088002344978701</v>
      </c>
      <c r="J107">
        <f t="shared" si="17"/>
        <v>-8.5932983354151569E-4</v>
      </c>
      <c r="K107" s="28">
        <f t="shared" si="18"/>
        <v>0.497884720193148</v>
      </c>
      <c r="L107" s="28">
        <f t="shared" si="19"/>
        <v>0.38099594113405155</v>
      </c>
      <c r="M107" s="28">
        <f t="shared" si="20"/>
        <v>0.49430115779842754</v>
      </c>
      <c r="N107" s="28">
        <f t="shared" si="21"/>
        <v>0.78079937809643907</v>
      </c>
      <c r="O107" s="7">
        <f t="shared" si="22"/>
        <v>0.52807210051689646</v>
      </c>
      <c r="P107" s="7">
        <f>[1]!S_PQ_PctChange("H00906.CSI",$A$3,$A107)/100</f>
        <v>0.65916216010517559</v>
      </c>
    </row>
    <row r="108" spans="1:16" x14ac:dyDescent="0.3">
      <c r="A108" s="3">
        <v>20090612</v>
      </c>
      <c r="B108" s="29">
        <f>板块基准指数!B108</f>
        <v>-2.02127259959103E-2</v>
      </c>
      <c r="C108" s="29">
        <f>板块基准指数!C108</f>
        <v>-1.04660718146166E-2</v>
      </c>
      <c r="D108" s="29">
        <f>板块基准指数!E108</f>
        <v>-2.3938028099986301E-2</v>
      </c>
      <c r="E108" s="29">
        <f>板块基准指数!F108</f>
        <v>-1.40439401161511E-2</v>
      </c>
      <c r="F108">
        <f t="shared" si="13"/>
        <v>0.2880904554854643</v>
      </c>
      <c r="G108">
        <f t="shared" si="14"/>
        <v>0.20135719817981018</v>
      </c>
      <c r="H108">
        <f t="shared" si="15"/>
        <v>0.29880461766975847</v>
      </c>
      <c r="I108">
        <f t="shared" si="16"/>
        <v>0.21174772866496688</v>
      </c>
      <c r="J108">
        <f t="shared" si="17"/>
        <v>-1.8084215874919828E-2</v>
      </c>
      <c r="K108" s="28">
        <f t="shared" si="18"/>
        <v>0.46760838677042305</v>
      </c>
      <c r="L108" s="28">
        <f t="shared" si="19"/>
        <v>0.36654233843844852</v>
      </c>
      <c r="M108" s="28">
        <f t="shared" si="20"/>
        <v>0.4585305346932067</v>
      </c>
      <c r="N108" s="28">
        <f t="shared" si="21"/>
        <v>0.75578993827157359</v>
      </c>
      <c r="O108" s="7">
        <f t="shared" si="22"/>
        <v>0.5004381147787067</v>
      </c>
      <c r="P108" s="7">
        <f>[1]!S_PQ_PctChange("H00906.CSI",$A$3,$A108)/100</f>
        <v>0.62755888764821588</v>
      </c>
    </row>
    <row r="109" spans="1:16" x14ac:dyDescent="0.3">
      <c r="A109" s="3">
        <v>20090615</v>
      </c>
      <c r="B109" s="29">
        <f>板块基准指数!B109</f>
        <v>1.27308364760284E-2</v>
      </c>
      <c r="C109" s="29">
        <f>板块基准指数!C109</f>
        <v>8.9163333067359095E-3</v>
      </c>
      <c r="D109" s="29">
        <f>板块基准指数!E109</f>
        <v>2.9180158914036799E-2</v>
      </c>
      <c r="E109" s="29">
        <f>板块基准指数!F109</f>
        <v>3.7712912833498098E-2</v>
      </c>
      <c r="F109">
        <f t="shared" si="13"/>
        <v>0.28543071964527339</v>
      </c>
      <c r="G109">
        <f t="shared" si="14"/>
        <v>0.19874678894557338</v>
      </c>
      <c r="H109">
        <f t="shared" si="15"/>
        <v>0.30085450435429362</v>
      </c>
      <c r="I109">
        <f t="shared" si="16"/>
        <v>0.21496798705485951</v>
      </c>
      <c r="J109">
        <f t="shared" si="17"/>
        <v>2.216779023345631E-2</v>
      </c>
      <c r="K109" s="28">
        <f t="shared" si="18"/>
        <v>0.48629226915324497</v>
      </c>
      <c r="L109" s="28">
        <f t="shared" si="19"/>
        <v>0.37872688540573196</v>
      </c>
      <c r="M109" s="28">
        <f t="shared" si="20"/>
        <v>0.50109068747652952</v>
      </c>
      <c r="N109" s="28">
        <f t="shared" si="21"/>
        <v>0.82200589116754252</v>
      </c>
      <c r="O109" s="7">
        <f t="shared" si="22"/>
        <v>0.53369951216540357</v>
      </c>
      <c r="P109" s="7">
        <f>[1]!S_PQ_PctChange("H00906.CSI",$A$3,$A109)/100</f>
        <v>0.65946659410294672</v>
      </c>
    </row>
    <row r="110" spans="1:16" x14ac:dyDescent="0.3">
      <c r="A110" s="3">
        <v>20090616</v>
      </c>
      <c r="B110" s="29">
        <f>板块基准指数!B110</f>
        <v>-3.82756006730241E-3</v>
      </c>
      <c r="C110" s="29">
        <f>板块基准指数!C110</f>
        <v>1.6143763335129299E-4</v>
      </c>
      <c r="D110" s="29">
        <f>板块基准指数!E110</f>
        <v>2.3293148588194E-3</v>
      </c>
      <c r="E110" s="29">
        <f>板块基准指数!F110</f>
        <v>-6.3232741598822501E-3</v>
      </c>
      <c r="F110">
        <f t="shared" si="13"/>
        <v>0.28482781682829927</v>
      </c>
      <c r="G110">
        <f t="shared" si="14"/>
        <v>0.19912115040451561</v>
      </c>
      <c r="H110">
        <f t="shared" si="15"/>
        <v>0.30207453561190195</v>
      </c>
      <c r="I110">
        <f t="shared" si="16"/>
        <v>0.213976497155283</v>
      </c>
      <c r="J110">
        <f t="shared" si="17"/>
        <v>-1.7189346636627889E-3</v>
      </c>
      <c r="K110" s="28">
        <f t="shared" si="18"/>
        <v>0.48060339621549364</v>
      </c>
      <c r="L110" s="28">
        <f t="shared" si="19"/>
        <v>0.37894946381114947</v>
      </c>
      <c r="M110" s="28">
        <f t="shared" si="20"/>
        <v>0.50458720031930415</v>
      </c>
      <c r="N110" s="28">
        <f t="shared" si="21"/>
        <v>0.81048484839676971</v>
      </c>
      <c r="O110" s="7">
        <f t="shared" si="22"/>
        <v>0.53106318291029964</v>
      </c>
      <c r="P110" s="7">
        <f>[1]!S_PQ_PctChange("H00906.CSI",$A$3,$A110)/100</f>
        <v>0.65673346490720486</v>
      </c>
    </row>
    <row r="111" spans="1:16" x14ac:dyDescent="0.3">
      <c r="A111" s="3">
        <v>20090617</v>
      </c>
      <c r="B111" s="29">
        <f>板块基准指数!B111</f>
        <v>1.2138073762502701E-2</v>
      </c>
      <c r="C111" s="29">
        <f>板块基准指数!C111</f>
        <v>1.5002749552785801E-2</v>
      </c>
      <c r="D111" s="29">
        <f>板块基准指数!E111</f>
        <v>1.1217328210829301E-2</v>
      </c>
      <c r="E111" s="29">
        <f>板块基准指数!F111</f>
        <v>2.4406849880722201E-2</v>
      </c>
      <c r="F111">
        <f t="shared" si="13"/>
        <v>0.28400915329010379</v>
      </c>
      <c r="G111">
        <f t="shared" si="14"/>
        <v>0.19911078535248683</v>
      </c>
      <c r="H111">
        <f t="shared" si="15"/>
        <v>0.3009322924354989</v>
      </c>
      <c r="I111">
        <f t="shared" si="16"/>
        <v>0.21594776892191034</v>
      </c>
      <c r="J111">
        <f t="shared" si="17"/>
        <v>1.5055587254620367E-2</v>
      </c>
      <c r="K111" s="28">
        <f t="shared" si="18"/>
        <v>0.49857506945176944</v>
      </c>
      <c r="L111" s="28">
        <f t="shared" si="19"/>
        <v>0.3996374972626564</v>
      </c>
      <c r="M111" s="28">
        <f t="shared" si="20"/>
        <v>0.52146464876709842</v>
      </c>
      <c r="N111" s="28">
        <f t="shared" si="21"/>
        <v>0.85467308030291167</v>
      </c>
      <c r="O111" s="7">
        <f t="shared" si="22"/>
        <v>0.55411423825294226</v>
      </c>
      <c r="P111" s="7">
        <f>[1]!S_PQ_PctChange("H00906.CSI",$A$3,$A111)/100</f>
        <v>0.68427900750346393</v>
      </c>
    </row>
    <row r="112" spans="1:16" x14ac:dyDescent="0.3">
      <c r="A112" s="3">
        <v>20090618</v>
      </c>
      <c r="B112" s="29">
        <f>板块基准指数!B112</f>
        <v>1.13853039082799E-2</v>
      </c>
      <c r="C112" s="29">
        <f>板块基准指数!C112</f>
        <v>1.77752954127878E-2</v>
      </c>
      <c r="D112" s="29">
        <f>板块基准指数!E112</f>
        <v>6.37063762891846E-3</v>
      </c>
      <c r="E112" s="29">
        <f>板块基准指数!F112</f>
        <v>1.6825732951718401E-2</v>
      </c>
      <c r="F112">
        <f t="shared" si="13"/>
        <v>0.28374597052736661</v>
      </c>
      <c r="G112">
        <f t="shared" si="14"/>
        <v>0.20018310320319177</v>
      </c>
      <c r="H112">
        <f t="shared" si="15"/>
        <v>0.29916272302623026</v>
      </c>
      <c r="I112">
        <f t="shared" si="16"/>
        <v>0.21690820324321114</v>
      </c>
      <c r="J112">
        <f t="shared" si="17"/>
        <v>1.2323393629799461E-2</v>
      </c>
      <c r="K112" s="28">
        <f t="shared" si="18"/>
        <v>0.51563680204684936</v>
      </c>
      <c r="L112" s="28">
        <f t="shared" si="19"/>
        <v>0.42451646724731518</v>
      </c>
      <c r="M112" s="28">
        <f t="shared" si="20"/>
        <v>0.53115734870960352</v>
      </c>
      <c r="N112" s="28">
        <f t="shared" si="21"/>
        <v>0.88587931426482935</v>
      </c>
      <c r="O112" s="7">
        <f t="shared" si="22"/>
        <v>0.57326619975660931</v>
      </c>
      <c r="P112" s="7">
        <f>[1]!S_PQ_PctChange("H00906.CSI",$A$3,$A112)/100</f>
        <v>0.70789036622784385</v>
      </c>
    </row>
    <row r="113" spans="1:16" x14ac:dyDescent="0.3">
      <c r="A113" s="3">
        <v>20090619</v>
      </c>
      <c r="B113" s="29">
        <f>板块基准指数!B113</f>
        <v>3.6653762253142002E-3</v>
      </c>
      <c r="C113" s="29">
        <f>板块基准指数!C113</f>
        <v>5.2587828610484999E-3</v>
      </c>
      <c r="D113" s="29">
        <f>板块基准指数!E113</f>
        <v>2.15703847661895E-3</v>
      </c>
      <c r="E113" s="29">
        <f>板块基准指数!F113</f>
        <v>1.36369939870628E-2</v>
      </c>
      <c r="F113">
        <f t="shared" si="13"/>
        <v>0.28317304225621742</v>
      </c>
      <c r="G113">
        <f t="shared" si="14"/>
        <v>0.20009606815281492</v>
      </c>
      <c r="H113">
        <f t="shared" si="15"/>
        <v>0.29810998316330395</v>
      </c>
      <c r="I113">
        <f t="shared" si="16"/>
        <v>0.21862090642766349</v>
      </c>
      <c r="J113">
        <f t="shared" si="17"/>
        <v>5.6960365743061042E-3</v>
      </c>
      <c r="K113" s="28">
        <f t="shared" si="18"/>
        <v>0.52119218114728327</v>
      </c>
      <c r="L113" s="28">
        <f t="shared" si="19"/>
        <v>0.4320076900305565</v>
      </c>
      <c r="M113" s="28">
        <f t="shared" si="20"/>
        <v>0.53446011402452798</v>
      </c>
      <c r="N113" s="28">
        <f t="shared" si="21"/>
        <v>0.91159703913378509</v>
      </c>
      <c r="O113" s="7">
        <f t="shared" si="22"/>
        <v>0.58222758157154253</v>
      </c>
      <c r="P113" s="7">
        <f>[1]!S_PQ_PctChange("H00906.CSI",$A$3,$A113)/100</f>
        <v>0.71810193743047268</v>
      </c>
    </row>
    <row r="114" spans="1:16" x14ac:dyDescent="0.3">
      <c r="A114" s="3">
        <v>20090622</v>
      </c>
      <c r="B114" s="29">
        <f>板块基准指数!B114</f>
        <v>-4.2175762736049198E-3</v>
      </c>
      <c r="C114" s="29">
        <f>板块基准指数!C114</f>
        <v>-2.3496283457600801E-2</v>
      </c>
      <c r="D114" s="29">
        <f>板块基准指数!E114</f>
        <v>-9.9967173086096504E-3</v>
      </c>
      <c r="E114" s="29">
        <f>板块基准指数!F114</f>
        <v>4.4011266316959204E-3</v>
      </c>
      <c r="F114">
        <f t="shared" si="13"/>
        <v>0.2842280511543806</v>
      </c>
      <c r="G114">
        <f t="shared" si="14"/>
        <v>0.19695319468342987</v>
      </c>
      <c r="H114">
        <f t="shared" si="15"/>
        <v>0.29748407977660229</v>
      </c>
      <c r="I114">
        <f t="shared" si="16"/>
        <v>0.22133467438558699</v>
      </c>
      <c r="J114">
        <f t="shared" si="17"/>
        <v>-7.9137607754479339E-3</v>
      </c>
      <c r="K114" s="28">
        <f t="shared" si="18"/>
        <v>0.51477643709648313</v>
      </c>
      <c r="L114" s="28">
        <f t="shared" si="19"/>
        <v>0.3983608314321343</v>
      </c>
      <c r="M114" s="28">
        <f t="shared" si="20"/>
        <v>0.51912055004328783</v>
      </c>
      <c r="N114" s="28">
        <f t="shared" si="21"/>
        <v>0.92001021977178787</v>
      </c>
      <c r="O114" s="7">
        <f t="shared" si="22"/>
        <v>0.56970621099866992</v>
      </c>
      <c r="P114" s="7">
        <f>[1]!S_PQ_PctChange("H00906.CSI",$A$3,$A114)/100</f>
        <v>0.71685448784714056</v>
      </c>
    </row>
    <row r="115" spans="1:16" x14ac:dyDescent="0.3">
      <c r="A115" s="3">
        <v>20090623</v>
      </c>
      <c r="B115" s="29">
        <f>板块基准指数!B115</f>
        <v>-3.3862443918299401E-3</v>
      </c>
      <c r="C115" s="29">
        <f>板块基准指数!C115</f>
        <v>-6.79810495969254E-3</v>
      </c>
      <c r="D115" s="29">
        <f>板块基准指数!E115</f>
        <v>-5.7762557390332097E-3</v>
      </c>
      <c r="E115" s="29">
        <f>板块基准指数!F115</f>
        <v>3.8271034677421802E-3</v>
      </c>
      <c r="F115">
        <f t="shared" si="13"/>
        <v>0.28416714771715268</v>
      </c>
      <c r="G115">
        <f t="shared" si="14"/>
        <v>0.1962368766411007</v>
      </c>
      <c r="H115">
        <f t="shared" si="15"/>
        <v>0.29670708265446033</v>
      </c>
      <c r="I115">
        <f t="shared" si="16"/>
        <v>0.22288889298728598</v>
      </c>
      <c r="J115">
        <f t="shared" si="17"/>
        <v>-3.1726475570349353E-3</v>
      </c>
      <c r="K115" s="28">
        <f t="shared" si="18"/>
        <v>0.50964703388148891</v>
      </c>
      <c r="L115" s="28">
        <f t="shared" si="19"/>
        <v>0.38885462772853563</v>
      </c>
      <c r="M115" s="28">
        <f t="shared" si="20"/>
        <v>0.51034572124781707</v>
      </c>
      <c r="N115" s="28">
        <f t="shared" si="21"/>
        <v>0.92735829754197696</v>
      </c>
      <c r="O115" s="7">
        <f t="shared" si="22"/>
        <v>0.56472608642308231</v>
      </c>
      <c r="P115" s="7">
        <f>[1]!S_PQ_PctChange("H00906.CSI",$A$3,$A115)/100</f>
        <v>0.71638115553553794</v>
      </c>
    </row>
    <row r="116" spans="1:16" x14ac:dyDescent="0.3">
      <c r="A116" s="3">
        <v>20090624</v>
      </c>
      <c r="B116" s="29">
        <f>板块基准指数!B116</f>
        <v>9.5016478025847697E-3</v>
      </c>
      <c r="C116" s="29">
        <f>板块基准指数!C116</f>
        <v>9.2724400148827199E-3</v>
      </c>
      <c r="D116" s="29">
        <f>板块基准指数!E116</f>
        <v>9.0839592694904204E-3</v>
      </c>
      <c r="E116" s="29">
        <f>板块基准指数!F116</f>
        <v>-4.0852192175243104E-3</v>
      </c>
      <c r="F116">
        <f t="shared" si="13"/>
        <v>0.28507001534105064</v>
      </c>
      <c r="G116">
        <f t="shared" si="14"/>
        <v>0.19681567133594188</v>
      </c>
      <c r="H116">
        <f t="shared" si="15"/>
        <v>0.29752663794630335</v>
      </c>
      <c r="I116">
        <f t="shared" si="16"/>
        <v>0.22058767537670393</v>
      </c>
      <c r="J116">
        <f t="shared" si="17"/>
        <v>6.3043758868340776E-3</v>
      </c>
      <c r="K116" s="28">
        <f t="shared" si="18"/>
        <v>0.52399116830364734</v>
      </c>
      <c r="L116" s="28">
        <f t="shared" si="19"/>
        <v>0.4017326989535408</v>
      </c>
      <c r="M116" s="28">
        <f t="shared" si="20"/>
        <v>0.52406564026248148</v>
      </c>
      <c r="N116" s="28">
        <f t="shared" si="21"/>
        <v>0.91948461638580348</v>
      </c>
      <c r="O116" s="7">
        <f t="shared" si="22"/>
        <v>0.57459070783182797</v>
      </c>
      <c r="P116" s="7">
        <f>[1]!S_PQ_PctChange("H00906.CSI",$A$3,$A116)/100</f>
        <v>0.73707276285321388</v>
      </c>
    </row>
    <row r="117" spans="1:16" x14ac:dyDescent="0.3">
      <c r="A117" s="3">
        <v>20090625</v>
      </c>
      <c r="B117" s="29">
        <f>板块基准指数!B117</f>
        <v>-6.4737385529340299E-3</v>
      </c>
      <c r="C117" s="29">
        <f>板块基准指数!C117</f>
        <v>-3.4923498370728898E-3</v>
      </c>
      <c r="D117" s="29">
        <f>板块基准指数!E117</f>
        <v>1.2586668683459701E-3</v>
      </c>
      <c r="E117" s="29">
        <f>板块基准指数!F117</f>
        <v>5.0888008538118399E-3</v>
      </c>
      <c r="F117">
        <f t="shared" si="13"/>
        <v>0.28351821596660576</v>
      </c>
      <c r="G117">
        <f t="shared" si="14"/>
        <v>0.19633168335100706</v>
      </c>
      <c r="H117">
        <f t="shared" si="15"/>
        <v>0.29821001206698872</v>
      </c>
      <c r="I117">
        <f t="shared" si="16"/>
        <v>0.22194008861539818</v>
      </c>
      <c r="J117">
        <f t="shared" si="17"/>
        <v>-1.0358042538916041E-3</v>
      </c>
      <c r="K117" s="28">
        <f t="shared" si="18"/>
        <v>0.51412524792306913</v>
      </c>
      <c r="L117" s="28">
        <f t="shared" si="19"/>
        <v>0.39683735799073072</v>
      </c>
      <c r="M117" s="28">
        <f t="shared" si="20"/>
        <v>0.52598393118906417</v>
      </c>
      <c r="N117" s="28">
        <f t="shared" si="21"/>
        <v>0.92925249134054644</v>
      </c>
      <c r="O117" s="7">
        <f t="shared" si="22"/>
        <v>0.57295974007851758</v>
      </c>
      <c r="P117" s="7">
        <f>[1]!S_PQ_PctChange("H00906.CSI",$A$3,$A117)/100</f>
        <v>0.73551931539883464</v>
      </c>
    </row>
    <row r="118" spans="1:16" x14ac:dyDescent="0.3">
      <c r="A118" s="3">
        <v>20090626</v>
      </c>
      <c r="B118" s="29">
        <f>板块基准指数!B118</f>
        <v>-7.0638800147790998E-4</v>
      </c>
      <c r="C118" s="29">
        <f>板块基准指数!C118</f>
        <v>7.4222091373268902E-3</v>
      </c>
      <c r="D118" s="29">
        <f>板块基准指数!E118</f>
        <v>3.5509820498302402E-4</v>
      </c>
      <c r="E118" s="29">
        <f>板块基准指数!F118</f>
        <v>1.2355661494725299E-2</v>
      </c>
      <c r="F118">
        <f t="shared" si="13"/>
        <v>0.28215966218572486</v>
      </c>
      <c r="G118">
        <f t="shared" si="14"/>
        <v>0.19698028397556294</v>
      </c>
      <c r="H118">
        <f t="shared" si="15"/>
        <v>0.2970963102839449</v>
      </c>
      <c r="I118">
        <f t="shared" si="16"/>
        <v>0.22376374355476708</v>
      </c>
      <c r="J118">
        <f t="shared" si="17"/>
        <v>4.1050513951895306E-3</v>
      </c>
      <c r="K118" s="28">
        <f t="shared" si="18"/>
        <v>0.51305568801520152</v>
      </c>
      <c r="L118" s="28">
        <f t="shared" si="19"/>
        <v>0.40720497699256897</v>
      </c>
      <c r="M118" s="28">
        <f t="shared" si="20"/>
        <v>0.52652580534386217</v>
      </c>
      <c r="N118" s="28">
        <f t="shared" si="21"/>
        <v>0.95308968206140565</v>
      </c>
      <c r="O118" s="7">
        <f t="shared" si="22"/>
        <v>0.57941682065410371</v>
      </c>
      <c r="P118" s="7">
        <f>[1]!S_PQ_PctChange("H00906.CSI",$A$3,$A118)/100</f>
        <v>0.74314006987385794</v>
      </c>
    </row>
    <row r="119" spans="1:16" x14ac:dyDescent="0.3">
      <c r="A119" s="3">
        <v>20090629</v>
      </c>
      <c r="B119" s="29">
        <f>板块基准指数!B119</f>
        <v>3.3906250254980598E-3</v>
      </c>
      <c r="C119" s="29">
        <f>板块基准指数!C119</f>
        <v>-2.0979170153915998E-3</v>
      </c>
      <c r="D119" s="29">
        <f>板块基准指数!E119</f>
        <v>1.8083490637491401E-2</v>
      </c>
      <c r="E119" s="29">
        <f>板块基准指数!F119</f>
        <v>1.82955781577578E-2</v>
      </c>
      <c r="F119">
        <f t="shared" si="13"/>
        <v>0.28031048693863264</v>
      </c>
      <c r="G119">
        <f t="shared" si="14"/>
        <v>0.19461892463107758</v>
      </c>
      <c r="H119">
        <f t="shared" si="15"/>
        <v>0.29947117963692255</v>
      </c>
      <c r="I119">
        <f t="shared" si="16"/>
        <v>0.22559940879336698</v>
      </c>
      <c r="J119">
        <f t="shared" si="17"/>
        <v>1.0009874726875666E-2</v>
      </c>
      <c r="K119" s="28">
        <f t="shared" si="18"/>
        <v>0.51818589249595792</v>
      </c>
      <c r="L119" s="28">
        <f t="shared" si="19"/>
        <v>0.40425277772719248</v>
      </c>
      <c r="M119" s="28">
        <f t="shared" si="20"/>
        <v>0.55413072045268685</v>
      </c>
      <c r="N119" s="28">
        <f t="shared" si="21"/>
        <v>0.98882258698867043</v>
      </c>
      <c r="O119" s="7">
        <f t="shared" si="22"/>
        <v>0.59522658517037175</v>
      </c>
      <c r="P119" s="7">
        <f>[1]!S_PQ_PctChange("H00906.CSI",$A$3,$A119)/100</f>
        <v>0.7689215634145401</v>
      </c>
    </row>
    <row r="120" spans="1:16" x14ac:dyDescent="0.3">
      <c r="A120" s="3">
        <v>20090630</v>
      </c>
      <c r="B120" s="29">
        <f>板块基准指数!B120</f>
        <v>-1.88692031830184E-3</v>
      </c>
      <c r="C120" s="29">
        <f>板块基准指数!C120</f>
        <v>1.6825037290934799E-3</v>
      </c>
      <c r="D120" s="29">
        <f>板块基准指数!E120</f>
        <v>-3.9596291222819997E-3</v>
      </c>
      <c r="E120" s="29">
        <f>板块基准指数!F120</f>
        <v>-4.1887095535336101E-3</v>
      </c>
      <c r="F120">
        <f t="shared" si="13"/>
        <v>0.3</v>
      </c>
      <c r="G120">
        <f t="shared" si="14"/>
        <v>0.2</v>
      </c>
      <c r="H120">
        <f t="shared" si="15"/>
        <v>0.3</v>
      </c>
      <c r="I120">
        <f t="shared" si="16"/>
        <v>0.2</v>
      </c>
      <c r="J120">
        <f t="shared" si="17"/>
        <v>-2.3322416898524509E-3</v>
      </c>
      <c r="K120" s="28">
        <f t="shared" si="18"/>
        <v>0.51532119668844811</v>
      </c>
      <c r="L120" s="28">
        <f t="shared" si="19"/>
        <v>0.40661543826230839</v>
      </c>
      <c r="M120" s="28">
        <f t="shared" si="20"/>
        <v>0.5479769391921494</v>
      </c>
      <c r="N120" s="28">
        <f t="shared" si="21"/>
        <v>0.98049198681826755</v>
      </c>
      <c r="O120" s="7">
        <f t="shared" si="22"/>
        <v>0.59150613122367646</v>
      </c>
      <c r="P120" s="7">
        <f>[1]!S_PQ_PctChange("H00906.CSI",$A$3,$A120)/100</f>
        <v>0.76051730842813003</v>
      </c>
    </row>
    <row r="121" spans="1:16" x14ac:dyDescent="0.3">
      <c r="A121" s="3">
        <v>20090701</v>
      </c>
      <c r="B121" s="29">
        <f>板块基准指数!B121</f>
        <v>6.4554403110159801E-3</v>
      </c>
      <c r="C121" s="29">
        <f>板块基准指数!C121</f>
        <v>9.7703566090127508E-3</v>
      </c>
      <c r="D121" s="29">
        <f>板块基准指数!E121</f>
        <v>7.10685159920783E-3</v>
      </c>
      <c r="E121" s="29">
        <f>板块基准指数!F121</f>
        <v>4.03821820354116E-2</v>
      </c>
      <c r="F121">
        <f t="shared" si="13"/>
        <v>0.29773875523429638</v>
      </c>
      <c r="G121">
        <f t="shared" si="14"/>
        <v>0.19914626917899284</v>
      </c>
      <c r="H121">
        <f t="shared" si="15"/>
        <v>0.29793146161584455</v>
      </c>
      <c r="I121">
        <f t="shared" si="16"/>
        <v>0.20518351397086626</v>
      </c>
      <c r="J121">
        <f t="shared" si="17"/>
        <v>1.4099195301952014E-2</v>
      </c>
      <c r="K121" s="28">
        <f t="shared" si="18"/>
        <v>0.52510326222568771</v>
      </c>
      <c r="L121" s="28">
        <f t="shared" si="19"/>
        <v>0.42035857270587407</v>
      </c>
      <c r="M121" s="28">
        <f t="shared" si="20"/>
        <v>0.55897818157798396</v>
      </c>
      <c r="N121" s="28">
        <f t="shared" si="21"/>
        <v>1.0604685747496365</v>
      </c>
      <c r="O121" s="7">
        <f t="shared" si="22"/>
        <v>0.61394508699205308</v>
      </c>
      <c r="P121" s="7">
        <f>[1]!S_PQ_PctChange("H00906.CSI",$A$3,$A121)/100</f>
        <v>0.79822281440890275</v>
      </c>
    </row>
    <row r="122" spans="1:16" x14ac:dyDescent="0.3">
      <c r="A122" s="3">
        <v>20090702</v>
      </c>
      <c r="B122" s="29">
        <f>板块基准指数!B122</f>
        <v>8.8279604254627407E-3</v>
      </c>
      <c r="C122" s="29">
        <f>板块基准指数!C122</f>
        <v>1.0387924539641E-2</v>
      </c>
      <c r="D122" s="29">
        <f>板块基准指数!E122</f>
        <v>4.2354849630440198E-3</v>
      </c>
      <c r="E122" s="29">
        <f>板块基准指数!F122</f>
        <v>1.4147645563293201E-2</v>
      </c>
      <c r="F122">
        <f t="shared" si="13"/>
        <v>0.29772874175733299</v>
      </c>
      <c r="G122">
        <f t="shared" si="14"/>
        <v>0.19944750371268141</v>
      </c>
      <c r="H122">
        <f t="shared" si="15"/>
        <v>0.29656521744099956</v>
      </c>
      <c r="I122">
        <f t="shared" si="16"/>
        <v>0.20625853708898612</v>
      </c>
      <c r="J122">
        <f t="shared" si="17"/>
        <v>8.8618902216997877E-3</v>
      </c>
      <c r="K122" s="28">
        <f t="shared" si="18"/>
        <v>0.53856681346935997</v>
      </c>
      <c r="L122" s="28">
        <f t="shared" si="19"/>
        <v>0.43511315037837495</v>
      </c>
      <c r="M122" s="28">
        <f t="shared" si="20"/>
        <v>0.56558121022377117</v>
      </c>
      <c r="N122" s="28">
        <f t="shared" si="21"/>
        <v>1.089619353839498</v>
      </c>
      <c r="O122" s="7">
        <f t="shared" si="22"/>
        <v>0.62824769117682822</v>
      </c>
      <c r="P122" s="7">
        <f>[1]!S_PQ_PctChange("H00906.CSI",$A$3,$A122)/100</f>
        <v>0.82185033315713663</v>
      </c>
    </row>
    <row r="123" spans="1:16" x14ac:dyDescent="0.3">
      <c r="A123" s="3">
        <v>20090703</v>
      </c>
      <c r="B123" s="29">
        <f>板块基准指数!B123</f>
        <v>-4.7213189149112296E-3</v>
      </c>
      <c r="C123" s="29">
        <f>板块基准指数!C123</f>
        <v>6.9284550287164503E-3</v>
      </c>
      <c r="D123" s="29">
        <f>板块基准指数!E123</f>
        <v>6.9699530086793403E-3</v>
      </c>
      <c r="E123" s="29">
        <f>板块基准指数!F123</f>
        <v>2.42055302156002E-2</v>
      </c>
      <c r="F123">
        <f t="shared" si="13"/>
        <v>0.29425275598946704</v>
      </c>
      <c r="G123">
        <f t="shared" si="14"/>
        <v>0.19942623695378489</v>
      </c>
      <c r="H123">
        <f t="shared" si="15"/>
        <v>0.29654581605362834</v>
      </c>
      <c r="I123">
        <f t="shared" si="16"/>
        <v>0.20977519100311984</v>
      </c>
      <c r="J123">
        <f t="shared" si="17"/>
        <v>7.0358336013969392E-3</v>
      </c>
      <c r="K123" s="28">
        <f t="shared" si="18"/>
        <v>0.53130274887107243</v>
      </c>
      <c r="L123" s="28">
        <f t="shared" si="19"/>
        <v>0.44505626730189118</v>
      </c>
      <c r="M123" s="28">
        <f t="shared" si="20"/>
        <v>0.57649323769030203</v>
      </c>
      <c r="N123" s="28">
        <f t="shared" si="21"/>
        <v>1.140199698247963</v>
      </c>
      <c r="O123" s="7">
        <f t="shared" si="22"/>
        <v>0.63970377099380715</v>
      </c>
      <c r="P123" s="7">
        <f>[1]!S_PQ_PctChange("H00906.CSI",$A$3,$A123)/100</f>
        <v>0.84642816556622114</v>
      </c>
    </row>
    <row r="124" spans="1:16" x14ac:dyDescent="0.3">
      <c r="A124" s="3">
        <v>20090706</v>
      </c>
      <c r="B124" s="29">
        <f>板块基准指数!B124</f>
        <v>1.28104480873897E-2</v>
      </c>
      <c r="C124" s="29">
        <f>板块基准指数!C124</f>
        <v>-1.5119485092231801E-3</v>
      </c>
      <c r="D124" s="29">
        <f>板块基准指数!E124</f>
        <v>5.8064403556409103E-3</v>
      </c>
      <c r="E124" s="29">
        <f>板块基准指数!F124</f>
        <v>9.7384149836729998E-3</v>
      </c>
      <c r="F124">
        <f t="shared" si="13"/>
        <v>0.29588222616281051</v>
      </c>
      <c r="G124">
        <f t="shared" si="14"/>
        <v>0.19769483920085765</v>
      </c>
      <c r="H124">
        <f t="shared" si="15"/>
        <v>0.29612588980940252</v>
      </c>
      <c r="I124">
        <f t="shared" si="16"/>
        <v>0.21029704482692943</v>
      </c>
      <c r="J124">
        <f t="shared" si="17"/>
        <v>7.2327409104100543E-3</v>
      </c>
      <c r="K124" s="28">
        <f t="shared" si="18"/>
        <v>0.5509194232415624</v>
      </c>
      <c r="L124" s="28">
        <f t="shared" si="19"/>
        <v>0.4428714166328005</v>
      </c>
      <c r="M124" s="28">
        <f t="shared" si="20"/>
        <v>0.58564705164602193</v>
      </c>
      <c r="N124" s="28">
        <f t="shared" si="21"/>
        <v>1.1610418510574334</v>
      </c>
      <c r="O124" s="7">
        <f t="shared" si="22"/>
        <v>0.65156332353922775</v>
      </c>
      <c r="P124" s="7">
        <f>[1]!S_PQ_PctChange("H00906.CSI",$A$3,$A124)/100</f>
        <v>0.86841309608333139</v>
      </c>
    </row>
    <row r="125" spans="1:16" x14ac:dyDescent="0.3">
      <c r="A125" s="3">
        <v>20090707</v>
      </c>
      <c r="B125" s="29">
        <f>板块基准指数!B125</f>
        <v>1.10615408187763E-2</v>
      </c>
      <c r="C125" s="29">
        <f>板块基准指数!C125</f>
        <v>1.8220609418987899E-2</v>
      </c>
      <c r="D125" s="29">
        <f>板块基准指数!E125</f>
        <v>2.9166031121921399E-3</v>
      </c>
      <c r="E125" s="29">
        <f>板块基准指数!F125</f>
        <v>-2.3187270005408499E-2</v>
      </c>
      <c r="F125">
        <f t="shared" si="13"/>
        <v>0.29830125182252665</v>
      </c>
      <c r="G125">
        <f t="shared" si="14"/>
        <v>0.20072239158267227</v>
      </c>
      <c r="H125">
        <f t="shared" si="15"/>
        <v>0.29614186508560458</v>
      </c>
      <c r="I125">
        <f t="shared" si="16"/>
        <v>0.2048344915091965</v>
      </c>
      <c r="J125">
        <f t="shared" si="17"/>
        <v>2.8625011035560369E-3</v>
      </c>
      <c r="K125" s="28">
        <f t="shared" si="18"/>
        <v>0.56807498174838167</v>
      </c>
      <c r="L125" s="28">
        <f t="shared" si="19"/>
        <v>0.46916141315708848</v>
      </c>
      <c r="M125" s="28">
        <f t="shared" si="20"/>
        <v>0.59027175477169092</v>
      </c>
      <c r="N125" s="28">
        <f t="shared" si="21"/>
        <v>1.1109331901639767</v>
      </c>
      <c r="O125" s="7">
        <f t="shared" si="22"/>
        <v>0.65629092537545164</v>
      </c>
      <c r="P125" s="7">
        <f>[1]!S_PQ_PctChange("H00906.CSI",$A$3,$A125)/100</f>
        <v>0.85292188870018126</v>
      </c>
    </row>
    <row r="126" spans="1:16" x14ac:dyDescent="0.3">
      <c r="A126" s="3">
        <v>20090708</v>
      </c>
      <c r="B126" s="29">
        <f>板块基准指数!B126</f>
        <v>6.2958542519287704E-3</v>
      </c>
      <c r="C126" s="29">
        <f>板块基准指数!C126</f>
        <v>1.2570115053149899E-2</v>
      </c>
      <c r="D126" s="29">
        <f>板块基准指数!E126</f>
        <v>1.6830253768065401E-3</v>
      </c>
      <c r="E126" s="29">
        <f>板块基准指数!F126</f>
        <v>8.1300823671665099E-4</v>
      </c>
      <c r="F126">
        <f t="shared" si="13"/>
        <v>0.29866623667143294</v>
      </c>
      <c r="G126">
        <f t="shared" si="14"/>
        <v>0.20222102096681277</v>
      </c>
      <c r="H126">
        <f t="shared" si="15"/>
        <v>0.29514504176874728</v>
      </c>
      <c r="I126">
        <f t="shared" si="16"/>
        <v>0.20396770059300687</v>
      </c>
      <c r="J126">
        <f t="shared" si="17"/>
        <v>5.066111163414661E-3</v>
      </c>
      <c r="K126" s="28">
        <f t="shared" si="18"/>
        <v>0.57794735328956515</v>
      </c>
      <c r="L126" s="28">
        <f t="shared" si="19"/>
        <v>0.4876289411521213</v>
      </c>
      <c r="M126" s="28">
        <f t="shared" si="20"/>
        <v>0.59294822249099033</v>
      </c>
      <c r="N126" s="28">
        <f t="shared" si="21"/>
        <v>1.1126493962347386</v>
      </c>
      <c r="O126" s="7">
        <f t="shared" si="22"/>
        <v>0.66468187932235878</v>
      </c>
      <c r="P126" s="7">
        <f>[1]!S_PQ_PctChange("H00906.CSI",$A$3,$A126)/100</f>
        <v>0.86283163236049987</v>
      </c>
    </row>
    <row r="127" spans="1:16" x14ac:dyDescent="0.3">
      <c r="A127" s="3">
        <v>20090709</v>
      </c>
      <c r="B127" s="29">
        <f>板块基准指数!B127</f>
        <v>2.5731352654834699E-2</v>
      </c>
      <c r="C127" s="29">
        <f>板块基准指数!C127</f>
        <v>1.8618802660174901E-2</v>
      </c>
      <c r="D127" s="29">
        <f>板块基准指数!E127</f>
        <v>2.0336033067104499E-2</v>
      </c>
      <c r="E127" s="29">
        <f>板块基准指数!F127</f>
        <v>4.9031751248849202E-3</v>
      </c>
      <c r="F127">
        <f t="shared" si="13"/>
        <v>0.30080083515912026</v>
      </c>
      <c r="G127">
        <f t="shared" si="14"/>
        <v>0.20225406771644727</v>
      </c>
      <c r="H127">
        <f t="shared" si="15"/>
        <v>0.29569092329881913</v>
      </c>
      <c r="I127">
        <f t="shared" si="16"/>
        <v>0.20125417382561325</v>
      </c>
      <c r="J127">
        <f t="shared" si="17"/>
        <v>1.8452368229833933E-2</v>
      </c>
      <c r="K127" s="28">
        <f t="shared" si="18"/>
        <v>0.61855007310782195</v>
      </c>
      <c r="L127" s="28">
        <f t="shared" si="19"/>
        <v>0.51532681083899745</v>
      </c>
      <c r="M127" s="28">
        <f t="shared" si="20"/>
        <v>0.62534247021775258</v>
      </c>
      <c r="N127" s="28">
        <f t="shared" si="21"/>
        <v>1.1230080862019598</v>
      </c>
      <c r="O127" s="7">
        <f t="shared" si="22"/>
        <v>0.69539920234514674</v>
      </c>
      <c r="P127" s="7">
        <f>[1]!S_PQ_PctChange("H00906.CSI",$A$3,$A127)/100</f>
        <v>0.88954363050053298</v>
      </c>
    </row>
    <row r="128" spans="1:16" x14ac:dyDescent="0.3">
      <c r="A128" s="3">
        <v>20090710</v>
      </c>
      <c r="B128" s="29">
        <f>板块基准指数!B128</f>
        <v>3.6201431315903898E-4</v>
      </c>
      <c r="C128" s="29">
        <f>板块基准指数!C128</f>
        <v>-6.5653696696908205E-4</v>
      </c>
      <c r="D128" s="29">
        <f>板块基准指数!E128</f>
        <v>1.2962581694077E-2</v>
      </c>
      <c r="E128" s="29">
        <f>板块基准指数!F128</f>
        <v>7.0237632802883605E-5</v>
      </c>
      <c r="F128">
        <f t="shared" si="13"/>
        <v>0.29976368474741605</v>
      </c>
      <c r="G128">
        <f t="shared" si="14"/>
        <v>0.20135148145367301</v>
      </c>
      <c r="H128">
        <f t="shared" si="15"/>
        <v>0.29838307472227549</v>
      </c>
      <c r="I128">
        <f t="shared" si="16"/>
        <v>0.20050175907663534</v>
      </c>
      <c r="J128">
        <f t="shared" si="17"/>
        <v>3.8231603017812891E-3</v>
      </c>
      <c r="K128" s="28">
        <f t="shared" si="18"/>
        <v>0.61913601140085173</v>
      </c>
      <c r="L128" s="28">
        <f t="shared" si="19"/>
        <v>0.51433194277064231</v>
      </c>
      <c r="M128" s="28">
        <f t="shared" si="20"/>
        <v>0.64641110476880326</v>
      </c>
      <c r="N128" s="28">
        <f t="shared" si="21"/>
        <v>1.1231572012643558</v>
      </c>
      <c r="O128" s="7">
        <f t="shared" si="22"/>
        <v>0.70188098527122444</v>
      </c>
      <c r="P128" s="7">
        <f>[1]!S_PQ_PctChange("H00906.CSI",$A$3,$A128)/100</f>
        <v>0.89240603988710898</v>
      </c>
    </row>
    <row r="129" spans="1:16" x14ac:dyDescent="0.3">
      <c r="A129" s="3">
        <v>20090713</v>
      </c>
      <c r="B129" s="29">
        <f>板块基准指数!B129</f>
        <v>6.3759427912129796E-3</v>
      </c>
      <c r="C129" s="29">
        <f>板块基准指数!C129</f>
        <v>1.3822182260086399E-2</v>
      </c>
      <c r="D129" s="29">
        <f>板块基准指数!E129</f>
        <v>1.2749813482640799E-2</v>
      </c>
      <c r="E129" s="29">
        <f>板块基准指数!F129</f>
        <v>-2.0404768472005601E-2</v>
      </c>
      <c r="F129">
        <f t="shared" si="13"/>
        <v>0.30035115426244174</v>
      </c>
      <c r="G129">
        <f t="shared" si="14"/>
        <v>0.20323881723462939</v>
      </c>
      <c r="H129">
        <f t="shared" si="15"/>
        <v>0.30086134798763087</v>
      </c>
      <c r="I129">
        <f t="shared" si="16"/>
        <v>0.19554868051529775</v>
      </c>
      <c r="J129">
        <f t="shared" si="17"/>
        <v>4.4075295567210957E-3</v>
      </c>
      <c r="K129" s="28">
        <f t="shared" si="18"/>
        <v>0.62945952998073618</v>
      </c>
      <c r="L129" s="28">
        <f t="shared" si="19"/>
        <v>0.53526331488588874</v>
      </c>
      <c r="M129" s="28">
        <f t="shared" si="20"/>
        <v>0.66740253927035398</v>
      </c>
      <c r="N129" s="28">
        <f t="shared" si="21"/>
        <v>1.0798346701428851</v>
      </c>
      <c r="O129" s="7">
        <f t="shared" si="22"/>
        <v>0.70938207601582914</v>
      </c>
      <c r="P129" s="7">
        <f>[1]!S_PQ_PctChange("H00906.CSI",$A$3,$A129)/100</f>
        <v>0.87979809353421801</v>
      </c>
    </row>
    <row r="130" spans="1:16" x14ac:dyDescent="0.3">
      <c r="A130" s="3">
        <v>20090714</v>
      </c>
      <c r="B130" s="29">
        <f>板块基准指数!B130</f>
        <v>1.7353107941477201E-2</v>
      </c>
      <c r="C130" s="29">
        <f>板块基准指数!C130</f>
        <v>1.38281754967299E-2</v>
      </c>
      <c r="D130" s="29">
        <f>板块基准指数!E130</f>
        <v>1.77681859744469E-2</v>
      </c>
      <c r="E130" s="29">
        <f>板块基准指数!F130</f>
        <v>3.5925551305397603E-2</v>
      </c>
      <c r="F130">
        <f t="shared" ref="F130:F193" si="23">IF(MID($A130,6,1)&lt;&gt;MID($A131,6,1),0.3,F129*(1+B130)/(1+$J130))</f>
        <v>0.29945624843599233</v>
      </c>
      <c r="G130">
        <f t="shared" ref="G130:G193" si="24">IF(MID($A130,6,1)&lt;&gt;MID($A131,6,1),0.2,G129*(1+C130)/(1+$J130))</f>
        <v>0.20193117551325021</v>
      </c>
      <c r="H130">
        <f t="shared" ref="H130:H193" si="25">IF(MID($A130,6,1)&lt;&gt;MID($A131,6,1),0.3,H129*(1+D130)/(1+$J130))</f>
        <v>0.30008730711088222</v>
      </c>
      <c r="I130">
        <f t="shared" ref="I130:I193" si="26">IF(MID($A130,6,1)&lt;&gt;MID($A131,6,1),0.2,I129*(1+E130)/(1+$J130))</f>
        <v>0.19852526893987499</v>
      </c>
      <c r="J130">
        <f t="shared" si="17"/>
        <v>2.0393402570853834E-2</v>
      </c>
      <c r="K130" s="28">
        <f t="shared" si="18"/>
        <v>0.65773571709076073</v>
      </c>
      <c r="L130" s="28">
        <f t="shared" si="19"/>
        <v>0.55649320543782221</v>
      </c>
      <c r="M130" s="28">
        <f t="shared" si="20"/>
        <v>0.69702925768237467</v>
      </c>
      <c r="N130" s="28">
        <f t="shared" si="21"/>
        <v>1.154553877291848</v>
      </c>
      <c r="O130" s="7">
        <f t="shared" si="22"/>
        <v>0.74424219283942183</v>
      </c>
      <c r="P130" s="7">
        <f>[1]!S_PQ_PctChange("H00906.CSI",$A$3,$A130)/100</f>
        <v>0.92769223390956834</v>
      </c>
    </row>
    <row r="131" spans="1:16" x14ac:dyDescent="0.3">
      <c r="A131" s="3">
        <v>20090715</v>
      </c>
      <c r="B131" s="29">
        <f>板块基准指数!B131</f>
        <v>6.3826192038799901E-3</v>
      </c>
      <c r="C131" s="29">
        <f>板块基准指数!C131</f>
        <v>1.60653779712964E-3</v>
      </c>
      <c r="D131" s="29">
        <f>板块基准指数!E131</f>
        <v>-4.1749891717183197E-3</v>
      </c>
      <c r="E131" s="29">
        <f>板块基准指数!F131</f>
        <v>2.1831748053935699E-3</v>
      </c>
      <c r="F131">
        <f t="shared" si="23"/>
        <v>0.30094134661553629</v>
      </c>
      <c r="G131">
        <f t="shared" si="24"/>
        <v>0.20196954028474745</v>
      </c>
      <c r="H131">
        <f t="shared" si="25"/>
        <v>0.29841181135929168</v>
      </c>
      <c r="I131">
        <f t="shared" si="26"/>
        <v>0.19867730174042442</v>
      </c>
      <c r="J131">
        <f t="shared" ref="J131:J194" si="27">SUMPRODUCT(F130:I130,B131:E131)</f>
        <v>1.416279375495752E-3</v>
      </c>
      <c r="K131" s="28">
        <f t="shared" ref="K131:K194" si="28">(1+K130)*(1+B131)-1</f>
        <v>0.66831641291362209</v>
      </c>
      <c r="L131" s="28">
        <f t="shared" ref="L131:L194" si="29">(1+L130)*(1+C131)-1</f>
        <v>0.55899377060333366</v>
      </c>
      <c r="M131" s="28">
        <f t="shared" ref="M131:M194" si="30">(1+M130)*(1+D131)-1</f>
        <v>0.68994417890746162</v>
      </c>
      <c r="N131" s="28">
        <f t="shared" ref="N131:N194" si="31">(1+N130)*(1+E131)-1</f>
        <v>1.1592576450336147</v>
      </c>
      <c r="O131" s="7">
        <f t="shared" si="22"/>
        <v>0.74671252708300973</v>
      </c>
      <c r="P131" s="7">
        <f>[1]!S_PQ_PctChange("H00906.CSI",$A$3,$A131)/100</f>
        <v>0.94843805550081983</v>
      </c>
    </row>
    <row r="132" spans="1:16" x14ac:dyDescent="0.3">
      <c r="A132" s="3">
        <v>20090716</v>
      </c>
      <c r="B132" s="29">
        <f>板块基准指数!B132</f>
        <v>-9.8987465086430599E-3</v>
      </c>
      <c r="C132" s="29">
        <f>板块基准指数!C132</f>
        <v>-1.6052527453363601E-2</v>
      </c>
      <c r="D132" s="29">
        <f>板块基准指数!E132</f>
        <v>-7.0532994463937699E-3</v>
      </c>
      <c r="E132" s="29">
        <f>板块基准指数!F132</f>
        <v>1.50560924438299E-2</v>
      </c>
      <c r="F132">
        <f t="shared" si="23"/>
        <v>0.29956042389268434</v>
      </c>
      <c r="G132">
        <f t="shared" si="24"/>
        <v>0.19979322519182727</v>
      </c>
      <c r="H132">
        <f t="shared" si="25"/>
        <v>0.29789616480716086</v>
      </c>
      <c r="I132">
        <f t="shared" si="26"/>
        <v>0.20275018610832732</v>
      </c>
      <c r="J132">
        <f t="shared" si="27"/>
        <v>-5.3345477366443517E-3</v>
      </c>
      <c r="K132" s="28">
        <f t="shared" si="28"/>
        <v>0.65180217164598142</v>
      </c>
      <c r="L132" s="28">
        <f t="shared" si="29"/>
        <v>0.53396798030110082</v>
      </c>
      <c r="M132" s="28">
        <f t="shared" si="30"/>
        <v>0.67802449656593722</v>
      </c>
      <c r="N132" s="28">
        <f t="shared" si="31"/>
        <v>1.1917676277472871</v>
      </c>
      <c r="O132" s="7">
        <f t="shared" ref="O132:O195" si="32">(1+O131)*(1+J132)-1</f>
        <v>0.73739460572509086</v>
      </c>
      <c r="P132" s="7">
        <f>[1]!S_PQ_PctChange("H00906.CSI",$A$3,$A132)/100</f>
        <v>0.95002278042072352</v>
      </c>
    </row>
    <row r="133" spans="1:16" x14ac:dyDescent="0.3">
      <c r="A133" s="3">
        <v>20090717</v>
      </c>
      <c r="B133" s="29">
        <f>板块基准指数!B133</f>
        <v>6.90586269008759E-3</v>
      </c>
      <c r="C133" s="29">
        <f>板块基准指数!C133</f>
        <v>-3.4811609876683998E-3</v>
      </c>
      <c r="D133" s="29">
        <f>板块基准指数!E133</f>
        <v>-1.5064492165376901E-5</v>
      </c>
      <c r="E133" s="29">
        <f>板块基准指数!F133</f>
        <v>-5.8079250552337102E-3</v>
      </c>
      <c r="F133">
        <f t="shared" si="23"/>
        <v>0.30157149706186215</v>
      </c>
      <c r="G133">
        <f t="shared" si="24"/>
        <v>0.1990596595244242</v>
      </c>
      <c r="H133">
        <f t="shared" si="25"/>
        <v>0.29783474150485861</v>
      </c>
      <c r="I133">
        <f t="shared" si="26"/>
        <v>0.20153410190885479</v>
      </c>
      <c r="J133">
        <f t="shared" si="27"/>
        <v>1.9116523335638964E-4</v>
      </c>
      <c r="K133" s="28">
        <f t="shared" si="28"/>
        <v>0.66320929063455702</v>
      </c>
      <c r="L133" s="28">
        <f t="shared" si="29"/>
        <v>0.52862799081174416</v>
      </c>
      <c r="M133" s="28">
        <f t="shared" si="30"/>
        <v>0.67799921797905549</v>
      </c>
      <c r="N133" s="28">
        <f t="shared" si="31"/>
        <v>1.1790380056268432</v>
      </c>
      <c r="O133" s="7">
        <f t="shared" si="32"/>
        <v>0.7377267351703265</v>
      </c>
      <c r="P133" s="7">
        <f>[1]!S_PQ_PctChange("H00906.CSI",$A$3,$A133)/100</f>
        <v>0.96075407884214981</v>
      </c>
    </row>
    <row r="134" spans="1:16" x14ac:dyDescent="0.3">
      <c r="A134" s="3">
        <v>20090720</v>
      </c>
      <c r="B134" s="29">
        <f>板块基准指数!B134</f>
        <v>2.2608254140644199E-2</v>
      </c>
      <c r="C134" s="29">
        <f>板块基准指数!C134</f>
        <v>1.55525050824982E-2</v>
      </c>
      <c r="D134" s="29">
        <f>板块基准指数!E134</f>
        <v>1.3352106323088499E-2</v>
      </c>
      <c r="E134" s="29">
        <f>板块基准指数!F134</f>
        <v>5.8605976870732702E-3</v>
      </c>
      <c r="F134">
        <f t="shared" si="23"/>
        <v>0.30381055664142392</v>
      </c>
      <c r="G134">
        <f t="shared" si="24"/>
        <v>0.19915394482348203</v>
      </c>
      <c r="H134">
        <f t="shared" si="25"/>
        <v>0.29733018743631301</v>
      </c>
      <c r="I134">
        <f t="shared" si="26"/>
        <v>0.19970531109878087</v>
      </c>
      <c r="J134">
        <f t="shared" si="27"/>
        <v>1.5071712840418958E-2</v>
      </c>
      <c r="K134" s="28">
        <f t="shared" si="28"/>
        <v>0.70081154896630382</v>
      </c>
      <c r="L134" s="28">
        <f t="shared" si="29"/>
        <v>0.55240198540809304</v>
      </c>
      <c r="M134" s="28">
        <f t="shared" si="30"/>
        <v>0.70040404194757144</v>
      </c>
      <c r="N134" s="28">
        <f t="shared" si="31"/>
        <v>1.1918084707226648</v>
      </c>
      <c r="O134" s="7">
        <f t="shared" si="32"/>
        <v>0.76391725351793238</v>
      </c>
      <c r="P134" s="7">
        <f>[1]!S_PQ_PctChange("H00906.CSI",$A$3,$A134)/100</f>
        <v>0.9995438702944357</v>
      </c>
    </row>
    <row r="135" spans="1:16" x14ac:dyDescent="0.3">
      <c r="A135" s="3">
        <v>20090721</v>
      </c>
      <c r="B135" s="29">
        <f>板块基准指数!B135</f>
        <v>-2.4789770528296399E-2</v>
      </c>
      <c r="C135" s="29">
        <f>板块基准指数!C135</f>
        <v>-1.35819813623668E-2</v>
      </c>
      <c r="D135" s="29">
        <f>板块基准指数!E135</f>
        <v>-1.62042833612768E-2</v>
      </c>
      <c r="E135" s="29">
        <f>板块基准指数!F135</f>
        <v>-5.2941028425583202E-3</v>
      </c>
      <c r="F135">
        <f t="shared" si="23"/>
        <v>0.30113085722159466</v>
      </c>
      <c r="G135">
        <f t="shared" si="24"/>
        <v>0.19966597441889419</v>
      </c>
      <c r="H135">
        <f t="shared" si="25"/>
        <v>0.29730217323377683</v>
      </c>
      <c r="I135">
        <f t="shared" si="26"/>
        <v>0.20190099512573423</v>
      </c>
      <c r="J135">
        <f t="shared" si="27"/>
        <v>-1.6111582214290862E-2</v>
      </c>
      <c r="K135" s="28">
        <f t="shared" si="28"/>
        <v>0.65864882095555277</v>
      </c>
      <c r="L135" s="28">
        <f t="shared" si="29"/>
        <v>0.53131729057537913</v>
      </c>
      <c r="M135" s="28">
        <f t="shared" si="30"/>
        <v>0.67285021302319259</v>
      </c>
      <c r="N135" s="28">
        <f t="shared" si="31"/>
        <v>1.1802048112674686</v>
      </c>
      <c r="O135" s="7">
        <f t="shared" si="32"/>
        <v>0.73549775566867215</v>
      </c>
      <c r="P135" s="7">
        <f>[1]!S_PQ_PctChange("H00906.CSI",$A$3,$A135)/100</f>
        <v>0.96695483638236479</v>
      </c>
    </row>
    <row r="136" spans="1:16" x14ac:dyDescent="0.3">
      <c r="A136" s="3">
        <v>20090722</v>
      </c>
      <c r="B136" s="29">
        <f>板块基准指数!B136</f>
        <v>1.42655484377858E-2</v>
      </c>
      <c r="C136" s="29">
        <f>板块基准指数!C136</f>
        <v>1.8473934319738299E-2</v>
      </c>
      <c r="D136" s="29">
        <f>板块基准指数!E136</f>
        <v>9.5523888839707492E-3</v>
      </c>
      <c r="E136" s="29">
        <f>板块基准指数!F136</f>
        <v>1.48046392508339E-2</v>
      </c>
      <c r="F136">
        <f t="shared" si="23"/>
        <v>0.30126514891530948</v>
      </c>
      <c r="G136">
        <f t="shared" si="24"/>
        <v>0.20058383962836168</v>
      </c>
      <c r="H136">
        <f t="shared" si="25"/>
        <v>0.29605261701850216</v>
      </c>
      <c r="I136">
        <f t="shared" si="26"/>
        <v>0.20209839443782665</v>
      </c>
      <c r="J136">
        <f t="shared" si="27"/>
        <v>1.3813430299107362E-2</v>
      </c>
      <c r="K136" s="28">
        <f t="shared" si="28"/>
        <v>0.68231035605217061</v>
      </c>
      <c r="L136" s="28">
        <f t="shared" si="29"/>
        <v>0.55960674562414825</v>
      </c>
      <c r="M136" s="28">
        <f t="shared" si="30"/>
        <v>0.68882992880262361</v>
      </c>
      <c r="N136" s="28">
        <f t="shared" si="31"/>
        <v>1.212481956991216</v>
      </c>
      <c r="O136" s="7">
        <f t="shared" si="32"/>
        <v>0.75947093295085844</v>
      </c>
      <c r="P136" s="7">
        <f>[1]!S_PQ_PctChange("H00906.CSI",$A$3,$A136)/100</f>
        <v>1.0040045581693091</v>
      </c>
    </row>
    <row r="137" spans="1:16" x14ac:dyDescent="0.3">
      <c r="A137" s="3">
        <v>20090723</v>
      </c>
      <c r="B137" s="29">
        <f>板块基准指数!B137</f>
        <v>1.7775492980192799E-2</v>
      </c>
      <c r="C137" s="29">
        <f>板块基准指数!C137</f>
        <v>8.2819902659016301E-3</v>
      </c>
      <c r="D137" s="29">
        <f>板块基准指数!E137</f>
        <v>7.5487473446092298E-3</v>
      </c>
      <c r="E137" s="29">
        <f>板块基准指数!F137</f>
        <v>2.0048537503916199E-2</v>
      </c>
      <c r="F137">
        <f t="shared" si="23"/>
        <v>0.30259487383868328</v>
      </c>
      <c r="G137">
        <f t="shared" si="24"/>
        <v>0.19958993342172926</v>
      </c>
      <c r="H137">
        <f t="shared" si="25"/>
        <v>0.29437142809037931</v>
      </c>
      <c r="I137">
        <f t="shared" si="26"/>
        <v>0.20344376464920816</v>
      </c>
      <c r="J137">
        <f t="shared" si="27"/>
        <v>1.3302973593971135E-2</v>
      </c>
      <c r="K137" s="28">
        <f t="shared" si="28"/>
        <v>0.71221425197668164</v>
      </c>
      <c r="L137" s="28">
        <f t="shared" si="29"/>
        <v>0.572523393510042</v>
      </c>
      <c r="M137" s="28">
        <f t="shared" si="30"/>
        <v>0.70157847924316896</v>
      </c>
      <c r="N137" s="28">
        <f t="shared" si="31"/>
        <v>1.2568389844826919</v>
      </c>
      <c r="O137" s="7">
        <f t="shared" si="32"/>
        <v>0.78287712831126344</v>
      </c>
      <c r="P137" s="7">
        <f>[1]!S_PQ_PctChange("H00906.CSI",$A$3,$A137)/100</f>
        <v>1.028070482725977</v>
      </c>
    </row>
    <row r="138" spans="1:16" x14ac:dyDescent="0.3">
      <c r="A138" s="3">
        <v>20090724</v>
      </c>
      <c r="B138" s="29">
        <f>板块基准指数!B138</f>
        <v>-2.2830595730852299E-3</v>
      </c>
      <c r="C138" s="29">
        <f>板块基准指数!C138</f>
        <v>-7.2918303428098699E-3</v>
      </c>
      <c r="D138" s="29">
        <f>板块基准指数!E138</f>
        <v>-7.4659856176534003E-3</v>
      </c>
      <c r="E138" s="29">
        <f>板块基准指数!F138</f>
        <v>-2.80751469242647E-3</v>
      </c>
      <c r="F138">
        <f t="shared" si="23"/>
        <v>0.30339526869058969</v>
      </c>
      <c r="G138">
        <f t="shared" si="24"/>
        <v>0.1991132313297482</v>
      </c>
      <c r="H138">
        <f t="shared" si="25"/>
        <v>0.2936168296026041</v>
      </c>
      <c r="I138">
        <f t="shared" si="26"/>
        <v>0.20387467037705798</v>
      </c>
      <c r="J138">
        <f t="shared" si="27"/>
        <v>-4.9151622628339593E-3</v>
      </c>
      <c r="K138" s="28">
        <f t="shared" si="28"/>
        <v>0.70830516483753314</v>
      </c>
      <c r="L138" s="28">
        <f t="shared" si="29"/>
        <v>0.56105681971446719</v>
      </c>
      <c r="M138" s="28">
        <f t="shared" si="30"/>
        <v>0.68887451878983086</v>
      </c>
      <c r="N138" s="28">
        <f t="shared" si="31"/>
        <v>1.2505028758753158</v>
      </c>
      <c r="O138" s="7">
        <f t="shared" si="32"/>
        <v>0.77411399793091817</v>
      </c>
      <c r="P138" s="7">
        <f>[1]!S_PQ_PctChange("H00906.CSI",$A$3,$A138)/100</f>
        <v>1.0323998052456478</v>
      </c>
    </row>
    <row r="139" spans="1:16" x14ac:dyDescent="0.3">
      <c r="A139" s="3">
        <v>20090727</v>
      </c>
      <c r="B139" s="29">
        <f>板块基准指数!B139</f>
        <v>1.91207810109046E-2</v>
      </c>
      <c r="C139" s="29">
        <f>板块基准指数!C139</f>
        <v>1.50160454052962E-2</v>
      </c>
      <c r="D139" s="29">
        <f>板块基准指数!E139</f>
        <v>1.4964303800070701E-2</v>
      </c>
      <c r="E139" s="29">
        <f>板块基准指数!F139</f>
        <v>1.54998936809005E-2</v>
      </c>
      <c r="F139">
        <f t="shared" si="23"/>
        <v>0.30422392721458158</v>
      </c>
      <c r="G139">
        <f t="shared" si="24"/>
        <v>0.19885290279585194</v>
      </c>
      <c r="H139">
        <f t="shared" si="25"/>
        <v>0.29321799543198945</v>
      </c>
      <c r="I139">
        <f t="shared" si="26"/>
        <v>0.20370517455757703</v>
      </c>
      <c r="J139">
        <f t="shared" si="27"/>
        <v>1.6344854968880065E-2</v>
      </c>
      <c r="K139" s="28">
        <f t="shared" si="28"/>
        <v>0.74096929379418897</v>
      </c>
      <c r="L139" s="28">
        <f t="shared" si="29"/>
        <v>0.58449771979954668</v>
      </c>
      <c r="M139" s="28">
        <f t="shared" si="30"/>
        <v>0.71414735016919995</v>
      </c>
      <c r="N139" s="28">
        <f t="shared" si="31"/>
        <v>1.285385431179944</v>
      </c>
      <c r="O139" s="7">
        <f t="shared" si="32"/>
        <v>0.803111633925359</v>
      </c>
      <c r="P139" s="7">
        <f>[1]!S_PQ_PctChange("H00906.CSI",$A$3,$A139)/100</f>
        <v>1.0730474781500838</v>
      </c>
    </row>
    <row r="140" spans="1:16" x14ac:dyDescent="0.3">
      <c r="A140" s="3">
        <v>20090728</v>
      </c>
      <c r="B140" s="29">
        <f>板块基准指数!B140</f>
        <v>1.28656542333285E-2</v>
      </c>
      <c r="C140" s="29">
        <f>板块基准指数!C140</f>
        <v>8.7537803579380705E-4</v>
      </c>
      <c r="D140" s="29">
        <f>板块基准指数!E140</f>
        <v>9.9676058770252502E-3</v>
      </c>
      <c r="E140" s="29">
        <f>板块基准指数!F140</f>
        <v>-1.2951668800277401E-3</v>
      </c>
      <c r="F140">
        <f t="shared" si="23"/>
        <v>0.30607290525760072</v>
      </c>
      <c r="G140">
        <f t="shared" si="24"/>
        <v>0.19769314640158259</v>
      </c>
      <c r="H140">
        <f t="shared" si="25"/>
        <v>0.29415601780189699</v>
      </c>
      <c r="I140">
        <f t="shared" si="26"/>
        <v>0.20207793053891962</v>
      </c>
      <c r="J140">
        <f t="shared" si="27"/>
        <v>6.7469605396496503E-3</v>
      </c>
      <c r="K140" s="28">
        <f t="shared" si="28"/>
        <v>0.76336800275898709</v>
      </c>
      <c r="L140" s="28">
        <f t="shared" si="29"/>
        <v>0.58588475430122444</v>
      </c>
      <c r="M140" s="28">
        <f t="shared" si="30"/>
        <v>0.73123329537083381</v>
      </c>
      <c r="N140" s="28">
        <f t="shared" si="31"/>
        <v>1.2824254756613818</v>
      </c>
      <c r="O140" s="7">
        <f t="shared" si="32"/>
        <v>0.81527715696803682</v>
      </c>
      <c r="P140" s="7">
        <f>[1]!S_PQ_PctChange("H00906.CSI",$A$3,$A140)/100</f>
        <v>1.0837021467809755</v>
      </c>
    </row>
    <row r="141" spans="1:16" x14ac:dyDescent="0.3">
      <c r="A141" s="3">
        <v>20090729</v>
      </c>
      <c r="B141" s="29">
        <f>板块基准指数!B141</f>
        <v>-5.3337494294507903E-2</v>
      </c>
      <c r="C141" s="29">
        <f>板块基准指数!C141</f>
        <v>-4.84330240453342E-2</v>
      </c>
      <c r="D141" s="29">
        <f>板块基准指数!E141</f>
        <v>-5.5444156802126901E-2</v>
      </c>
      <c r="E141" s="29">
        <f>板块基准指数!F141</f>
        <v>-4.62520619983205E-2</v>
      </c>
      <c r="F141">
        <f t="shared" si="23"/>
        <v>0.30549793124966473</v>
      </c>
      <c r="G141">
        <f t="shared" si="24"/>
        <v>0.19834405431658111</v>
      </c>
      <c r="H141">
        <f t="shared" si="25"/>
        <v>0.2929500576963549</v>
      </c>
      <c r="I141">
        <f t="shared" si="26"/>
        <v>0.20320795673739911</v>
      </c>
      <c r="J141">
        <f t="shared" si="27"/>
        <v>-5.1555792098222385E-2</v>
      </c>
      <c r="K141" s="28">
        <f t="shared" si="28"/>
        <v>0.66931437197271171</v>
      </c>
      <c r="L141" s="28">
        <f t="shared" si="29"/>
        <v>0.50907555986302433</v>
      </c>
      <c r="M141" s="28">
        <f t="shared" si="30"/>
        <v>0.63524652508123047</v>
      </c>
      <c r="N141" s="28">
        <f t="shared" si="31"/>
        <v>1.1768585910545455</v>
      </c>
      <c r="O141" s="7">
        <f t="shared" si="32"/>
        <v>0.72168910526274055</v>
      </c>
      <c r="P141" s="7">
        <f>[1]!S_PQ_PctChange("H00906.CSI",$A$3,$A141)/100</f>
        <v>0.96933609409095678</v>
      </c>
    </row>
    <row r="142" spans="1:16" x14ac:dyDescent="0.3">
      <c r="A142" s="3">
        <v>20090730</v>
      </c>
      <c r="B142" s="29">
        <f>板块基准指数!B142</f>
        <v>4.4948388422719102E-2</v>
      </c>
      <c r="C142" s="29">
        <f>板块基准指数!C142</f>
        <v>3.5509876933862302E-3</v>
      </c>
      <c r="D142" s="29">
        <f>板块基准指数!E142</f>
        <v>5.2903045771774499E-3</v>
      </c>
      <c r="E142" s="29">
        <f>板块基准指数!F142</f>
        <v>2.7355384041981699E-2</v>
      </c>
      <c r="F142">
        <f t="shared" si="23"/>
        <v>0.31249695414127782</v>
      </c>
      <c r="G142">
        <f t="shared" si="24"/>
        <v>0.19485040084255825</v>
      </c>
      <c r="H142">
        <f t="shared" si="25"/>
        <v>0.28828879074544445</v>
      </c>
      <c r="I142">
        <f t="shared" si="26"/>
        <v>0.2043638542707194</v>
      </c>
      <c r="J142">
        <f t="shared" si="27"/>
        <v>2.1544583700134956E-2</v>
      </c>
      <c r="K142" s="28">
        <f t="shared" si="28"/>
        <v>0.74434736276376845</v>
      </c>
      <c r="L142" s="28">
        <f t="shared" si="29"/>
        <v>0.51443426860448782</v>
      </c>
      <c r="M142" s="28">
        <f t="shared" si="30"/>
        <v>0.64389747725768132</v>
      </c>
      <c r="N142" s="28">
        <f t="shared" si="31"/>
        <v>1.2364073938179301</v>
      </c>
      <c r="O142" s="7">
        <f t="shared" si="32"/>
        <v>0.75878218029668409</v>
      </c>
      <c r="P142" s="7">
        <f>[1]!S_PQ_PctChange("H00906.CSI",$A$3,$A142)/100</f>
        <v>1.0071500286188808</v>
      </c>
    </row>
    <row r="143" spans="1:16" x14ac:dyDescent="0.3">
      <c r="A143" s="3">
        <v>20090731</v>
      </c>
      <c r="B143" s="29">
        <f>板块基准指数!B143</f>
        <v>1.8604479652893201E-2</v>
      </c>
      <c r="C143" s="29">
        <f>板块基准指数!C143</f>
        <v>2.9323602008720001E-2</v>
      </c>
      <c r="D143" s="29">
        <f>板块基准指数!E143</f>
        <v>2.4497716894678698E-2</v>
      </c>
      <c r="E143" s="29">
        <f>板块基准指数!F143</f>
        <v>1.8870192944153201E-2</v>
      </c>
      <c r="F143">
        <f t="shared" si="23"/>
        <v>0.3</v>
      </c>
      <c r="G143">
        <f t="shared" si="24"/>
        <v>0.2</v>
      </c>
      <c r="H143">
        <f t="shared" si="25"/>
        <v>0.3</v>
      </c>
      <c r="I143">
        <f t="shared" si="26"/>
        <v>0.2</v>
      </c>
      <c r="J143">
        <f t="shared" si="27"/>
        <v>2.2446361370949689E-2</v>
      </c>
      <c r="K143" s="28">
        <f t="shared" si="28"/>
        <v>0.77680003778188489</v>
      </c>
      <c r="L143" s="28">
        <f t="shared" si="29"/>
        <v>0.55884293636541282</v>
      </c>
      <c r="M143" s="28">
        <f t="shared" si="30"/>
        <v>0.68416921225941651</v>
      </c>
      <c r="N143" s="28">
        <f t="shared" si="31"/>
        <v>1.2786088328410052</v>
      </c>
      <c r="O143" s="7">
        <f t="shared" si="32"/>
        <v>0.7982604406884104</v>
      </c>
      <c r="P143" s="7">
        <f>[1]!S_PQ_PctChange("H00906.CSI",$A$3,$A143)/100</f>
        <v>1.0645248900857731</v>
      </c>
    </row>
    <row r="144" spans="1:16" x14ac:dyDescent="0.3">
      <c r="A144" s="3">
        <v>20090803</v>
      </c>
      <c r="B144" s="29">
        <f>板块基准指数!B144</f>
        <v>1.1918237331596301E-2</v>
      </c>
      <c r="C144" s="29">
        <f>板块基准指数!C144</f>
        <v>1.6963306685340698E-2</v>
      </c>
      <c r="D144" s="29">
        <f>板块基准指数!E144</f>
        <v>1.66588550071055E-2</v>
      </c>
      <c r="E144" s="29">
        <f>板块基准指数!F144</f>
        <v>-2.6090580339669998E-3</v>
      </c>
      <c r="F144">
        <f t="shared" si="23"/>
        <v>0.30014066816658946</v>
      </c>
      <c r="G144">
        <f t="shared" si="24"/>
        <v>0.2010913761664723</v>
      </c>
      <c r="H144">
        <f t="shared" si="25"/>
        <v>0.30154676216129961</v>
      </c>
      <c r="I144">
        <f t="shared" si="26"/>
        <v>0.1972211935056386</v>
      </c>
      <c r="J144">
        <f t="shared" si="27"/>
        <v>1.1443977431885279E-2</v>
      </c>
      <c r="K144" s="28">
        <f t="shared" si="28"/>
        <v>0.79797636232295854</v>
      </c>
      <c r="L144" s="28">
        <f t="shared" si="29"/>
        <v>0.58528606716925635</v>
      </c>
      <c r="M144" s="28">
        <f t="shared" si="30"/>
        <v>0.71222554297387708</v>
      </c>
      <c r="N144" s="28">
        <f t="shared" si="31"/>
        <v>1.272663810159413</v>
      </c>
      <c r="O144" s="7">
        <f t="shared" si="32"/>
        <v>0.81883969258830058</v>
      </c>
      <c r="P144" s="7">
        <f>[1]!S_PQ_PctChange("H00906.CSI",$A$3,$A144)/100</f>
        <v>1.0973234830168574</v>
      </c>
    </row>
    <row r="145" spans="1:16" x14ac:dyDescent="0.3">
      <c r="A145" s="3">
        <v>20090804</v>
      </c>
      <c r="B145" s="29">
        <f>板块基准指数!B145</f>
        <v>-7.2411921106746296E-3</v>
      </c>
      <c r="C145" s="29">
        <f>板块基准指数!C145</f>
        <v>8.2666376565816296E-3</v>
      </c>
      <c r="D145" s="29">
        <f>板块基准指数!E145</f>
        <v>1.7079287090027099E-2</v>
      </c>
      <c r="E145" s="29">
        <f>板块基准指数!F145</f>
        <v>-1.6959251698829898E-2</v>
      </c>
      <c r="F145">
        <f t="shared" si="23"/>
        <v>0.297582085855219</v>
      </c>
      <c r="G145">
        <f t="shared" si="24"/>
        <v>0.20249160980386149</v>
      </c>
      <c r="H145">
        <f t="shared" si="25"/>
        <v>0.30630047426489804</v>
      </c>
      <c r="I145">
        <f t="shared" si="26"/>
        <v>0.19362583007602135</v>
      </c>
      <c r="J145">
        <f t="shared" si="27"/>
        <v>1.2944531652262573E-3</v>
      </c>
      <c r="K145" s="28">
        <f t="shared" si="28"/>
        <v>0.78495687007292614</v>
      </c>
      <c r="L145" s="28">
        <f t="shared" si="29"/>
        <v>0.59839105266857184</v>
      </c>
      <c r="M145" s="28">
        <f t="shared" si="30"/>
        <v>0.74146913458520558</v>
      </c>
      <c r="N145" s="28">
        <f t="shared" si="31"/>
        <v>1.2341211325760977</v>
      </c>
      <c r="O145" s="7">
        <f t="shared" si="32"/>
        <v>0.82119409538541088</v>
      </c>
      <c r="P145" s="7">
        <f>[1]!S_PQ_PctChange("H00906.CSI",$A$3,$A145)/100</f>
        <v>1.1022762696826485</v>
      </c>
    </row>
    <row r="146" spans="1:16" x14ac:dyDescent="0.3">
      <c r="A146" s="3">
        <v>20090805</v>
      </c>
      <c r="B146" s="29">
        <f>板块基准指数!B146</f>
        <v>1.18016579800189E-3</v>
      </c>
      <c r="C146" s="29">
        <f>板块基准指数!C146</f>
        <v>8.8252818443934501E-3</v>
      </c>
      <c r="D146" s="29">
        <f>板块基准指数!E146</f>
        <v>1.10540238572939E-2</v>
      </c>
      <c r="E146" s="29">
        <f>板块基准指数!F146</f>
        <v>-2.1827811505086499E-2</v>
      </c>
      <c r="F146">
        <f t="shared" si="23"/>
        <v>0.29754716510953449</v>
      </c>
      <c r="G146">
        <f t="shared" si="24"/>
        <v>0.20401391333999244</v>
      </c>
      <c r="H146">
        <f t="shared" si="25"/>
        <v>0.30928497830413715</v>
      </c>
      <c r="I146">
        <f t="shared" si="26"/>
        <v>0.18915394324633583</v>
      </c>
      <c r="J146">
        <f t="shared" si="27"/>
        <v>1.2976663560777301E-3</v>
      </c>
      <c r="K146" s="28">
        <f t="shared" si="28"/>
        <v>0.78706341512189493</v>
      </c>
      <c r="L146" s="28">
        <f t="shared" si="29"/>
        <v>0.61249730420592874</v>
      </c>
      <c r="M146" s="28">
        <f t="shared" si="30"/>
        <v>0.7607193759456512</v>
      </c>
      <c r="N146" s="28">
        <f t="shared" si="31"/>
        <v>1.1853551576146963</v>
      </c>
      <c r="O146" s="7">
        <f t="shared" si="32"/>
        <v>0.8235573976908801</v>
      </c>
      <c r="P146" s="7">
        <f>[1]!S_PQ_PctChange("H00906.CSI",$A$3,$A146)/100</f>
        <v>1.0820705056627853</v>
      </c>
    </row>
    <row r="147" spans="1:16" x14ac:dyDescent="0.3">
      <c r="A147" s="3">
        <v>20090806</v>
      </c>
      <c r="B147" s="29">
        <f>板块基准指数!B147</f>
        <v>-1.3835609594285999E-2</v>
      </c>
      <c r="C147" s="29">
        <f>板块基准指数!C147</f>
        <v>-5.7363656516752296E-3</v>
      </c>
      <c r="D147" s="29">
        <f>板块基准指数!E147</f>
        <v>-9.0419110339862701E-3</v>
      </c>
      <c r="E147" s="29">
        <f>板块基准指数!F147</f>
        <v>-1.20818443962756E-2</v>
      </c>
      <c r="F147">
        <f t="shared" si="23"/>
        <v>0.2965048479888131</v>
      </c>
      <c r="G147">
        <f t="shared" si="24"/>
        <v>0.20496891726103902</v>
      </c>
      <c r="H147">
        <f t="shared" si="25"/>
        <v>0.30969969640928297</v>
      </c>
      <c r="I147">
        <f t="shared" si="26"/>
        <v>0.18882653834086488</v>
      </c>
      <c r="J147">
        <f t="shared" si="27"/>
        <v>-1.0368900584508014E-2</v>
      </c>
      <c r="K147" s="28">
        <f t="shared" si="28"/>
        <v>0.76233830339003705</v>
      </c>
      <c r="L147" s="28">
        <f t="shared" si="29"/>
        <v>0.60324743005666304</v>
      </c>
      <c r="M147" s="28">
        <f t="shared" si="30"/>
        <v>0.7447991079925349</v>
      </c>
      <c r="N147" s="28">
        <f t="shared" si="31"/>
        <v>1.1589520366497972</v>
      </c>
      <c r="O147" s="7">
        <f t="shared" si="32"/>
        <v>0.80464911232407932</v>
      </c>
      <c r="P147" s="7">
        <f>[1]!S_PQ_PctChange("H00906.CSI",$A$3,$A147)/100</f>
        <v>1.0420134555656686</v>
      </c>
    </row>
    <row r="148" spans="1:16" x14ac:dyDescent="0.3">
      <c r="A148" s="3">
        <v>20090807</v>
      </c>
      <c r="B148" s="29">
        <f>板块基准指数!B148</f>
        <v>-2.3963317372293701E-2</v>
      </c>
      <c r="C148" s="29">
        <f>板块基准指数!C148</f>
        <v>-1.6337275935995599E-2</v>
      </c>
      <c r="D148" s="29">
        <f>板块基准指数!E148</f>
        <v>-2.7019304797891899E-2</v>
      </c>
      <c r="E148" s="29">
        <f>板块基准指数!F148</f>
        <v>-2.0702490029105399E-2</v>
      </c>
      <c r="F148">
        <f t="shared" si="23"/>
        <v>0.29613093792621736</v>
      </c>
      <c r="G148">
        <f t="shared" si="24"/>
        <v>0.20630989802195926</v>
      </c>
      <c r="H148">
        <f t="shared" si="25"/>
        <v>0.308340694675663</v>
      </c>
      <c r="I148">
        <f t="shared" si="26"/>
        <v>0.18921846937616038</v>
      </c>
      <c r="J148">
        <f t="shared" si="27"/>
        <v>-2.273092355470472E-2</v>
      </c>
      <c r="K148" s="28">
        <f t="shared" si="28"/>
        <v>0.72010683130855191</v>
      </c>
      <c r="L148" s="28">
        <f t="shared" si="29"/>
        <v>0.57705473439815136</v>
      </c>
      <c r="M148" s="28">
        <f t="shared" si="30"/>
        <v>0.69765584908259459</v>
      </c>
      <c r="N148" s="28">
        <f t="shared" si="31"/>
        <v>1.1142563536377379</v>
      </c>
      <c r="O148" s="7">
        <f t="shared" si="32"/>
        <v>0.76362777130877491</v>
      </c>
      <c r="P148" s="7">
        <f>[1]!S_PQ_PctChange("H00906.CSI",$A$3,$A148)/100</f>
        <v>0.98163282966187992</v>
      </c>
    </row>
    <row r="149" spans="1:16" x14ac:dyDescent="0.3">
      <c r="A149" s="3">
        <v>20090810</v>
      </c>
      <c r="B149" s="29">
        <f>板块基准指数!B149</f>
        <v>1.05236531231761E-2</v>
      </c>
      <c r="C149" s="29">
        <f>板块基准指数!C149</f>
        <v>1.7153218150986999E-2</v>
      </c>
      <c r="D149" s="29">
        <f>板块基准指数!E149</f>
        <v>5.9629985539277402E-3</v>
      </c>
      <c r="E149" s="29">
        <f>板块基准指数!F149</f>
        <v>-1.36296002899144E-2</v>
      </c>
      <c r="F149">
        <f t="shared" si="23"/>
        <v>0.29748770095569343</v>
      </c>
      <c r="G149">
        <f t="shared" si="24"/>
        <v>0.20861483643901185</v>
      </c>
      <c r="H149">
        <f t="shared" si="25"/>
        <v>0.30835543178287944</v>
      </c>
      <c r="I149">
        <f t="shared" si="26"/>
        <v>0.18554203082241527</v>
      </c>
      <c r="J149">
        <f t="shared" si="27"/>
        <v>5.9149209686564317E-3</v>
      </c>
      <c r="K149" s="28">
        <f t="shared" si="28"/>
        <v>0.73820863893604871</v>
      </c>
      <c r="L149" s="28">
        <f t="shared" si="29"/>
        <v>0.60410629829332985</v>
      </c>
      <c r="M149" s="28">
        <f t="shared" si="30"/>
        <v>0.70777896845574118</v>
      </c>
      <c r="N149" s="28">
        <f t="shared" si="31"/>
        <v>1.0854398846272435</v>
      </c>
      <c r="O149" s="7">
        <f t="shared" si="32"/>
        <v>0.77405949019419396</v>
      </c>
      <c r="P149" s="7">
        <f>[1]!S_PQ_PctChange("H00906.CSI",$A$3,$A149)/100</f>
        <v>0.9811933812712621</v>
      </c>
    </row>
    <row r="150" spans="1:16" x14ac:dyDescent="0.3">
      <c r="A150" s="3">
        <v>20090811</v>
      </c>
      <c r="B150" s="29">
        <f>板块基准指数!B150</f>
        <v>2.6181518038058001E-3</v>
      </c>
      <c r="C150" s="29">
        <f>板块基准指数!C150</f>
        <v>-2.4858375568228598E-3</v>
      </c>
      <c r="D150" s="29">
        <f>板块基准指数!E150</f>
        <v>1.6345580062767401E-2</v>
      </c>
      <c r="E150" s="29">
        <f>板块基准指数!F150</f>
        <v>4.7264859440595197E-3</v>
      </c>
      <c r="F150">
        <f t="shared" si="23"/>
        <v>0.29643534091298451</v>
      </c>
      <c r="G150">
        <f t="shared" si="24"/>
        <v>0.20681863265783385</v>
      </c>
      <c r="H150">
        <f t="shared" si="25"/>
        <v>0.31147156596374553</v>
      </c>
      <c r="I150">
        <f t="shared" si="26"/>
        <v>0.18527446046543614</v>
      </c>
      <c r="J150">
        <f t="shared" si="27"/>
        <v>6.1774955642473067E-3</v>
      </c>
      <c r="K150" s="28">
        <f t="shared" si="28"/>
        <v>0.74275953301946984</v>
      </c>
      <c r="L150" s="28">
        <f t="shared" si="29"/>
        <v>0.60011875061189612</v>
      </c>
      <c r="M150" s="28">
        <f t="shared" si="30"/>
        <v>0.73569360631414482</v>
      </c>
      <c r="N150" s="28">
        <f t="shared" si="31"/>
        <v>1.0952966869291152</v>
      </c>
      <c r="O150" s="7">
        <f t="shared" si="32"/>
        <v>0.78501873482557949</v>
      </c>
      <c r="P150" s="7">
        <f>[1]!S_PQ_PctChange("H00906.CSI",$A$3,$A150)/100</f>
        <v>0.98855818182007749</v>
      </c>
    </row>
    <row r="151" spans="1:16" x14ac:dyDescent="0.3">
      <c r="A151" s="3">
        <v>20090812</v>
      </c>
      <c r="B151" s="29">
        <f>板块基准指数!B151</f>
        <v>-4.6923981021024699E-2</v>
      </c>
      <c r="C151" s="29">
        <f>板块基准指数!C151</f>
        <v>-4.0479584450108498E-2</v>
      </c>
      <c r="D151" s="29">
        <f>板块基准指数!E151</f>
        <v>-4.1686017858968701E-2</v>
      </c>
      <c r="E151" s="29">
        <f>板块基准指数!F151</f>
        <v>-3.31395456349525E-2</v>
      </c>
      <c r="F151">
        <f t="shared" si="23"/>
        <v>0.29472889415142361</v>
      </c>
      <c r="G151">
        <f t="shared" si="24"/>
        <v>0.20701846106456562</v>
      </c>
      <c r="H151">
        <f t="shared" si="25"/>
        <v>0.31138050935625372</v>
      </c>
      <c r="I151">
        <f t="shared" si="26"/>
        <v>0.18687213542775707</v>
      </c>
      <c r="J151">
        <f t="shared" si="27"/>
        <v>-4.140577931640179E-2</v>
      </c>
      <c r="K151" s="28">
        <f t="shared" si="28"/>
        <v>0.66098231776785443</v>
      </c>
      <c r="L151" s="28">
        <f t="shared" si="29"/>
        <v>0.53534660851629989</v>
      </c>
      <c r="M151" s="28">
        <f t="shared" si="30"/>
        <v>0.6633394516436355</v>
      </c>
      <c r="N151" s="28">
        <f t="shared" si="31"/>
        <v>1.0258595067538629</v>
      </c>
      <c r="O151" s="7">
        <f t="shared" si="32"/>
        <v>0.71110864301574894</v>
      </c>
      <c r="P151" s="7">
        <f>[1]!S_PQ_PctChange("H00906.CSI",$A$3,$A151)/100</f>
        <v>0.89901131931477318</v>
      </c>
    </row>
    <row r="152" spans="1:16" x14ac:dyDescent="0.3">
      <c r="A152" s="3">
        <v>20090813</v>
      </c>
      <c r="B152" s="29">
        <f>板块基准指数!B152</f>
        <v>6.2522256517632505E-4</v>
      </c>
      <c r="C152" s="29">
        <f>板块基准指数!C152</f>
        <v>-7.0119163949518898E-3</v>
      </c>
      <c r="D152" s="29">
        <f>板块基准指数!E152</f>
        <v>-4.0502678275707001E-3</v>
      </c>
      <c r="E152" s="29">
        <f>板块基准指数!F152</f>
        <v>2.0651691787619199E-2</v>
      </c>
      <c r="F152">
        <f t="shared" si="23"/>
        <v>0.29452123814931747</v>
      </c>
      <c r="G152">
        <f t="shared" si="24"/>
        <v>0.20529367523063802</v>
      </c>
      <c r="H152">
        <f t="shared" si="25"/>
        <v>0.30970719938174263</v>
      </c>
      <c r="I152">
        <f t="shared" si="26"/>
        <v>0.19047788723830192</v>
      </c>
      <c r="J152">
        <f t="shared" si="27"/>
        <v>1.3307262994066596E-3</v>
      </c>
      <c r="K152" s="28">
        <f t="shared" si="28"/>
        <v>0.66202080139328179</v>
      </c>
      <c r="L152" s="28">
        <f t="shared" si="29"/>
        <v>0.5245808864601107</v>
      </c>
      <c r="M152" s="28">
        <f t="shared" si="30"/>
        <v>0.65660248137631427</v>
      </c>
      <c r="N152" s="28">
        <f t="shared" si="31"/>
        <v>1.0676969328923618</v>
      </c>
      <c r="O152" s="7">
        <f t="shared" si="32"/>
        <v>0.71338566028815209</v>
      </c>
      <c r="P152" s="7">
        <f>[1]!S_PQ_PctChange("H00906.CSI",$A$3,$A152)/100</f>
        <v>0.9190898883081704</v>
      </c>
    </row>
    <row r="153" spans="1:16" x14ac:dyDescent="0.3">
      <c r="A153" s="3">
        <v>20090814</v>
      </c>
      <c r="B153" s="29">
        <f>板块基准指数!B153</f>
        <v>-4.6081741992938102E-2</v>
      </c>
      <c r="C153" s="29">
        <f>板块基准指数!C153</f>
        <v>-3.5520044978365597E-2</v>
      </c>
      <c r="D153" s="29">
        <f>板块基准指数!E153</f>
        <v>-4.3342925197843003E-2</v>
      </c>
      <c r="E153" s="29">
        <f>板块基准指数!F153</f>
        <v>-2.0879026504701699E-2</v>
      </c>
      <c r="F153">
        <f t="shared" si="23"/>
        <v>0.29212735226427933</v>
      </c>
      <c r="G153">
        <f t="shared" si="24"/>
        <v>0.20587955426285698</v>
      </c>
      <c r="H153">
        <f t="shared" si="25"/>
        <v>0.30807186109332318</v>
      </c>
      <c r="I153">
        <f t="shared" si="26"/>
        <v>0.19392123237954051</v>
      </c>
      <c r="J153">
        <f t="shared" si="27"/>
        <v>-3.8264701118048174E-2</v>
      </c>
      <c r="K153" s="28">
        <f t="shared" si="28"/>
        <v>0.58543198763658033</v>
      </c>
      <c r="L153" s="28">
        <f t="shared" si="29"/>
        <v>0.47042770479989104</v>
      </c>
      <c r="M153" s="28">
        <f t="shared" si="30"/>
        <v>0.58480048394345951</v>
      </c>
      <c r="N153" s="28">
        <f t="shared" si="31"/>
        <v>1.0245254338268115</v>
      </c>
      <c r="O153" s="7">
        <f t="shared" si="32"/>
        <v>0.64782347009727648</v>
      </c>
      <c r="P153" s="7">
        <f>[1]!S_PQ_PctChange("H00906.CSI",$A$3,$A153)/100</f>
        <v>0.85880465867423172</v>
      </c>
    </row>
    <row r="154" spans="1:16" x14ac:dyDescent="0.3">
      <c r="A154" s="3">
        <v>20090817</v>
      </c>
      <c r="B154" s="29">
        <f>板块基准指数!B154</f>
        <v>-6.6050932289905898E-2</v>
      </c>
      <c r="C154" s="29">
        <f>板块基准指数!C154</f>
        <v>-4.9199987784923002E-2</v>
      </c>
      <c r="D154" s="29">
        <f>板块基准指数!E154</f>
        <v>-5.8230016206072897E-2</v>
      </c>
      <c r="E154" s="29">
        <f>板块基准指数!F154</f>
        <v>-5.78060911704779E-2</v>
      </c>
      <c r="F154">
        <f t="shared" si="23"/>
        <v>0.28980705685361657</v>
      </c>
      <c r="G154">
        <f t="shared" si="24"/>
        <v>0.20792941850043462</v>
      </c>
      <c r="H154">
        <f t="shared" si="25"/>
        <v>0.3081842341885731</v>
      </c>
      <c r="I154">
        <f t="shared" si="26"/>
        <v>0.19407929045737568</v>
      </c>
      <c r="J154">
        <f t="shared" si="27"/>
        <v>-5.8573413422257754E-2</v>
      </c>
      <c r="K154" s="28">
        <f t="shared" si="28"/>
        <v>0.48071272677094568</v>
      </c>
      <c r="L154" s="28">
        <f t="shared" si="29"/>
        <v>0.39808267968512401</v>
      </c>
      <c r="M154" s="28">
        <f t="shared" si="30"/>
        <v>0.49251752608003962</v>
      </c>
      <c r="N154" s="28">
        <f t="shared" si="31"/>
        <v>0.90749553202206767</v>
      </c>
      <c r="O154" s="7">
        <f t="shared" si="32"/>
        <v>0.55130482473636921</v>
      </c>
      <c r="P154" s="7">
        <f>[1]!S_PQ_PctChange("H00906.CSI",$A$3,$A154)/100</f>
        <v>0.74206985926183089</v>
      </c>
    </row>
    <row r="155" spans="1:16" x14ac:dyDescent="0.3">
      <c r="A155" s="3">
        <v>20090818</v>
      </c>
      <c r="B155" s="29">
        <f>板块基准指数!B155</f>
        <v>1.6410666533497299E-2</v>
      </c>
      <c r="C155" s="29">
        <f>板块基准指数!C155</f>
        <v>1.56239404291993E-2</v>
      </c>
      <c r="D155" s="29">
        <f>板块基准指数!E155</f>
        <v>1.8639721199113401E-2</v>
      </c>
      <c r="E155" s="29">
        <f>板块基准指数!F155</f>
        <v>-2.1530611252507399E-3</v>
      </c>
      <c r="F155">
        <f t="shared" si="23"/>
        <v>0.29068776492674969</v>
      </c>
      <c r="G155">
        <f t="shared" si="24"/>
        <v>0.20839987340470506</v>
      </c>
      <c r="H155">
        <f t="shared" si="25"/>
        <v>0.30979871150259264</v>
      </c>
      <c r="I155">
        <f t="shared" si="26"/>
        <v>0.19111365016595269</v>
      </c>
      <c r="J155">
        <f t="shared" si="27"/>
        <v>1.3331207444945087E-2</v>
      </c>
      <c r="K155" s="28">
        <f t="shared" si="28"/>
        <v>0.50501220956188919</v>
      </c>
      <c r="L155" s="28">
        <f t="shared" si="29"/>
        <v>0.41992624018761981</v>
      </c>
      <c r="M155" s="28">
        <f t="shared" si="30"/>
        <v>0.520337636650962</v>
      </c>
      <c r="N155" s="28">
        <f t="shared" si="31"/>
        <v>0.90338857754548152</v>
      </c>
      <c r="O155" s="7">
        <f t="shared" si="32"/>
        <v>0.57198559116527381</v>
      </c>
      <c r="P155" s="7">
        <f>[1]!S_PQ_PctChange("H00906.CSI",$A$3,$A155)/100</f>
        <v>0.76309561416952576</v>
      </c>
    </row>
    <row r="156" spans="1:16" x14ac:dyDescent="0.3">
      <c r="A156" s="3">
        <v>20090819</v>
      </c>
      <c r="B156" s="29">
        <f>板块基准指数!B156</f>
        <v>-4.3438474526518001E-2</v>
      </c>
      <c r="C156" s="29">
        <f>板块基准指数!C156</f>
        <v>-2.7019941659273301E-2</v>
      </c>
      <c r="D156" s="29">
        <f>板块基准指数!E156</f>
        <v>-3.5904622469391599E-2</v>
      </c>
      <c r="E156" s="29">
        <f>板块基准指数!F156</f>
        <v>-5.0279815969176703E-2</v>
      </c>
      <c r="F156">
        <f t="shared" si="23"/>
        <v>0.28934228910128351</v>
      </c>
      <c r="G156">
        <f t="shared" si="24"/>
        <v>0.2109957179663931</v>
      </c>
      <c r="H156">
        <f t="shared" si="25"/>
        <v>0.31079345130243108</v>
      </c>
      <c r="I156">
        <f t="shared" si="26"/>
        <v>0.18886854162989242</v>
      </c>
      <c r="J156">
        <f t="shared" si="27"/>
        <v>-3.8990350430682413E-2</v>
      </c>
      <c r="K156" s="28">
        <f t="shared" si="28"/>
        <v>0.43963677503473653</v>
      </c>
      <c r="L156" s="28">
        <f t="shared" si="29"/>
        <v>0.3815599160172789</v>
      </c>
      <c r="M156" s="28">
        <f t="shared" si="30"/>
        <v>0.46575048778100214</v>
      </c>
      <c r="N156" s="28">
        <f t="shared" si="31"/>
        <v>0.80768655014866164</v>
      </c>
      <c r="O156" s="7">
        <f t="shared" si="32"/>
        <v>0.51069332209375617</v>
      </c>
      <c r="P156" s="7">
        <f>[1]!S_PQ_PctChange("H00906.CSI",$A$3,$A156)/100</f>
        <v>0.67486709683607571</v>
      </c>
    </row>
    <row r="157" spans="1:16" x14ac:dyDescent="0.3">
      <c r="A157" s="3">
        <v>20090820</v>
      </c>
      <c r="B157" s="29">
        <f>板块基准指数!B157</f>
        <v>3.5744540973787799E-2</v>
      </c>
      <c r="C157" s="29">
        <f>板块基准指数!C157</f>
        <v>3.3036961791060401E-2</v>
      </c>
      <c r="D157" s="29">
        <f>板块基准指数!E157</f>
        <v>3.4618057718390501E-2</v>
      </c>
      <c r="E157" s="29">
        <f>板块基准指数!F157</f>
        <v>4.1288028728653302E-2</v>
      </c>
      <c r="F157">
        <f t="shared" si="23"/>
        <v>0.28930720635964674</v>
      </c>
      <c r="G157">
        <f t="shared" si="24"/>
        <v>0.21041862969340386</v>
      </c>
      <c r="H157">
        <f t="shared" si="25"/>
        <v>0.31041778738731141</v>
      </c>
      <c r="I157">
        <f t="shared" si="26"/>
        <v>0.18985637655963797</v>
      </c>
      <c r="J157">
        <f t="shared" si="27"/>
        <v>3.5870140189202669E-2</v>
      </c>
      <c r="K157" s="28">
        <f t="shared" si="28"/>
        <v>0.49109593072733726</v>
      </c>
      <c r="L157" s="28">
        <f t="shared" si="29"/>
        <v>0.4272024581748024</v>
      </c>
      <c r="M157" s="28">
        <f t="shared" si="30"/>
        <v>0.51649192276776401</v>
      </c>
      <c r="N157" s="28">
        <f t="shared" si="31"/>
        <v>0.88232236436359956</v>
      </c>
      <c r="O157" s="7">
        <f t="shared" si="32"/>
        <v>0.56488210334015165</v>
      </c>
      <c r="P157" s="7">
        <f>[1]!S_PQ_PctChange("H00906.CSI",$A$3,$A157)/100</f>
        <v>0.74563549033161403</v>
      </c>
    </row>
    <row r="158" spans="1:16" x14ac:dyDescent="0.3">
      <c r="A158" s="3">
        <v>20090821</v>
      </c>
      <c r="B158" s="29">
        <f>板块基准指数!B158</f>
        <v>2.73625468741782E-2</v>
      </c>
      <c r="C158" s="29">
        <f>板块基准指数!C158</f>
        <v>2.3455254452167999E-2</v>
      </c>
      <c r="D158" s="29">
        <f>板块基准指数!E158</f>
        <v>2.7654964147195999E-2</v>
      </c>
      <c r="E158" s="29">
        <f>板块基准指数!F158</f>
        <v>1.43276890083959E-2</v>
      </c>
      <c r="F158">
        <f t="shared" si="23"/>
        <v>0.29021288959347125</v>
      </c>
      <c r="G158">
        <f t="shared" si="24"/>
        <v>0.21027457535878019</v>
      </c>
      <c r="H158">
        <f t="shared" si="25"/>
        <v>0.31147818833595703</v>
      </c>
      <c r="I158">
        <f t="shared" si="26"/>
        <v>0.18803434671179153</v>
      </c>
      <c r="J158">
        <f t="shared" si="27"/>
        <v>2.4156400396444087E-2</v>
      </c>
      <c r="K158" s="28">
        <f t="shared" si="28"/>
        <v>0.53189611302576045</v>
      </c>
      <c r="L158" s="28">
        <f t="shared" si="29"/>
        <v>0.46067785498605196</v>
      </c>
      <c r="M158" s="28">
        <f t="shared" si="30"/>
        <v>0.55843045252141876</v>
      </c>
      <c r="N158" s="28">
        <f t="shared" si="31"/>
        <v>0.90929169381374964</v>
      </c>
      <c r="O158" s="7">
        <f t="shared" si="32"/>
        <v>0.60268402200166582</v>
      </c>
      <c r="P158" s="7">
        <f>[1]!S_PQ_PctChange("H00906.CSI",$A$3,$A158)/100</f>
        <v>0.78176982496087699</v>
      </c>
    </row>
    <row r="159" spans="1:16" x14ac:dyDescent="0.3">
      <c r="A159" s="3">
        <v>20090824</v>
      </c>
      <c r="B159" s="29">
        <f>板块基准指数!B159</f>
        <v>2.5506801914929302E-2</v>
      </c>
      <c r="C159" s="29">
        <f>板块基准指数!C159</f>
        <v>3.9584546891058399E-2</v>
      </c>
      <c r="D159" s="29">
        <f>板块基准指数!E159</f>
        <v>1.9284917181307499E-2</v>
      </c>
      <c r="E159" s="29">
        <f>板块基准指数!F159</f>
        <v>-3.2897364995964802E-3</v>
      </c>
      <c r="F159">
        <f t="shared" si="23"/>
        <v>0.2914612985379435</v>
      </c>
      <c r="G159">
        <f t="shared" si="24"/>
        <v>0.21407809556102747</v>
      </c>
      <c r="H159">
        <f t="shared" si="25"/>
        <v>0.31092016580139781</v>
      </c>
      <c r="I159">
        <f t="shared" si="26"/>
        <v>0.18354044009963116</v>
      </c>
      <c r="J159">
        <f t="shared" si="27"/>
        <v>2.1114274088594016E-2</v>
      </c>
      <c r="K159" s="28">
        <f t="shared" si="28"/>
        <v>0.57096988373495883</v>
      </c>
      <c r="L159" s="28">
        <f t="shared" si="29"/>
        <v>0.51849812602947809</v>
      </c>
      <c r="M159" s="28">
        <f t="shared" si="30"/>
        <v>0.58848465473112177</v>
      </c>
      <c r="N159" s="28">
        <f t="shared" si="31"/>
        <v>0.90301062724023407</v>
      </c>
      <c r="O159" s="7">
        <f t="shared" si="32"/>
        <v>0.6365235317196194</v>
      </c>
      <c r="P159" s="7">
        <f>[1]!S_PQ_PctChange("H00906.CSI",$A$3,$A159)/100</f>
        <v>0.80098461461470838</v>
      </c>
    </row>
    <row r="160" spans="1:16" x14ac:dyDescent="0.3">
      <c r="A160" s="3">
        <v>20090825</v>
      </c>
      <c r="B160" s="29">
        <f>板块基准指数!B160</f>
        <v>-5.1813042460625699E-3</v>
      </c>
      <c r="C160" s="29">
        <f>板块基准指数!C160</f>
        <v>-1.4947545916585399E-2</v>
      </c>
      <c r="D160" s="29">
        <f>板块基准指数!E160</f>
        <v>-6.1210330636377701E-3</v>
      </c>
      <c r="E160" s="29">
        <f>板块基准指数!F160</f>
        <v>-5.3994174587598899E-2</v>
      </c>
      <c r="F160">
        <f t="shared" si="23"/>
        <v>0.29482260868131732</v>
      </c>
      <c r="G160">
        <f t="shared" si="24"/>
        <v>0.21442111038375675</v>
      </c>
      <c r="H160">
        <f t="shared" si="25"/>
        <v>0.31420879795866258</v>
      </c>
      <c r="I160">
        <f t="shared" si="26"/>
        <v>0.17654748297626327</v>
      </c>
      <c r="J160">
        <f t="shared" si="27"/>
        <v>-1.6523359008457486E-2</v>
      </c>
      <c r="K160" s="28">
        <f t="shared" si="28"/>
        <v>0.56283021080592643</v>
      </c>
      <c r="L160" s="28">
        <f t="shared" si="29"/>
        <v>0.49580030556640353</v>
      </c>
      <c r="M160" s="28">
        <f t="shared" si="30"/>
        <v>0.57876148763843127</v>
      </c>
      <c r="N160" s="28">
        <f t="shared" si="31"/>
        <v>0.8002591391909688</v>
      </c>
      <c r="O160" s="7">
        <f t="shared" si="32"/>
        <v>0.60948266587922739</v>
      </c>
      <c r="P160" s="7">
        <f>[1]!S_PQ_PctChange("H00906.CSI",$A$3,$A160)/100</f>
        <v>0.74213137161069542</v>
      </c>
    </row>
    <row r="161" spans="1:16" x14ac:dyDescent="0.3">
      <c r="A161" s="3">
        <v>20090826</v>
      </c>
      <c r="B161" s="29">
        <f>板块基准指数!B161</f>
        <v>3.4549649604121498E-2</v>
      </c>
      <c r="C161" s="29">
        <f>板块基准指数!C161</f>
        <v>2.2987374731799001E-2</v>
      </c>
      <c r="D161" s="29">
        <f>板块基准指数!E161</f>
        <v>2.92249856320057E-2</v>
      </c>
      <c r="E161" s="29">
        <f>板块基准指数!F161</f>
        <v>1.4575006584076801E-2</v>
      </c>
      <c r="F161">
        <f t="shared" si="23"/>
        <v>0.29702723020768551</v>
      </c>
      <c r="G161">
        <f t="shared" si="24"/>
        <v>0.21361018561299258</v>
      </c>
      <c r="H161">
        <f t="shared" si="25"/>
        <v>0.31492910922473349</v>
      </c>
      <c r="I161">
        <f t="shared" si="26"/>
        <v>0.17443347495458836</v>
      </c>
      <c r="J161">
        <f t="shared" si="27"/>
        <v>2.6870924572685317E-2</v>
      </c>
      <c r="K161" s="28">
        <f t="shared" si="28"/>
        <v>0.61682544698000652</v>
      </c>
      <c r="L161" s="28">
        <f t="shared" si="29"/>
        <v>0.5301848277143979</v>
      </c>
      <c r="M161" s="28">
        <f t="shared" si="30"/>
        <v>0.62490076943102846</v>
      </c>
      <c r="N161" s="28">
        <f t="shared" si="31"/>
        <v>0.82649792799772159</v>
      </c>
      <c r="O161" s="7">
        <f t="shared" si="32"/>
        <v>0.65273095319511243</v>
      </c>
      <c r="P161" s="7">
        <f>[1]!S_PQ_PctChange("H00906.CSI",$A$3,$A161)/100</f>
        <v>0.78125791710846082</v>
      </c>
    </row>
    <row r="162" spans="1:16" x14ac:dyDescent="0.3">
      <c r="A162" s="3">
        <v>20090827</v>
      </c>
      <c r="B162" s="29">
        <f>板块基准指数!B162</f>
        <v>1.4278264609065099E-2</v>
      </c>
      <c r="C162" s="29">
        <f>板块基准指数!C162</f>
        <v>2.09895014832986E-2</v>
      </c>
      <c r="D162" s="29">
        <f>板块基准指数!E162</f>
        <v>6.9925186711927902E-3</v>
      </c>
      <c r="E162" s="29">
        <f>板块基准指数!F162</f>
        <v>-7.7136773596397099E-3</v>
      </c>
      <c r="F162">
        <f t="shared" si="23"/>
        <v>0.29840913736761809</v>
      </c>
      <c r="G162">
        <f t="shared" si="24"/>
        <v>0.21602398171987067</v>
      </c>
      <c r="H162">
        <f t="shared" si="25"/>
        <v>0.31412158610523755</v>
      </c>
      <c r="I162">
        <f t="shared" si="26"/>
        <v>0.17144529480727375</v>
      </c>
      <c r="J162">
        <f t="shared" si="27"/>
        <v>9.5812288266101994E-3</v>
      </c>
      <c r="K162" s="28">
        <f t="shared" si="28"/>
        <v>0.63991090853865695</v>
      </c>
      <c r="L162" s="28">
        <f t="shared" si="29"/>
        <v>0.56230264442543021</v>
      </c>
      <c r="M162" s="28">
        <f t="shared" si="30"/>
        <v>0.63626291840011051</v>
      </c>
      <c r="N162" s="28">
        <f t="shared" si="31"/>
        <v>0.81240891228309686</v>
      </c>
      <c r="O162" s="7">
        <f t="shared" si="32"/>
        <v>0.66856614664649627</v>
      </c>
      <c r="P162" s="7">
        <f>[1]!S_PQ_PctChange("H00906.CSI",$A$3,$A162)/100</f>
        <v>0.77771574413782107</v>
      </c>
    </row>
    <row r="163" spans="1:16" x14ac:dyDescent="0.3">
      <c r="A163" s="3">
        <v>20090828</v>
      </c>
      <c r="B163" s="29">
        <f>板块基准指数!B163</f>
        <v>-2.32752940416938E-2</v>
      </c>
      <c r="C163" s="29">
        <f>板块基准指数!C163</f>
        <v>-3.7049266334002302E-2</v>
      </c>
      <c r="D163" s="29">
        <f>板块基准指数!E163</f>
        <v>-2.3254702133973602E-2</v>
      </c>
      <c r="E163" s="29">
        <f>板块基准指数!F163</f>
        <v>-4.1195512395535698E-2</v>
      </c>
      <c r="F163">
        <f t="shared" si="23"/>
        <v>0.30026638789796239</v>
      </c>
      <c r="G163">
        <f t="shared" si="24"/>
        <v>0.21430310534963298</v>
      </c>
      <c r="H163">
        <f t="shared" si="25"/>
        <v>0.3160832921130825</v>
      </c>
      <c r="I163">
        <f t="shared" si="26"/>
        <v>0.16934721463932209</v>
      </c>
      <c r="J163">
        <f t="shared" si="27"/>
        <v>-2.9316671136348598E-2</v>
      </c>
      <c r="K163" s="28">
        <f t="shared" si="28"/>
        <v>0.6017414999402384</v>
      </c>
      <c r="L163" s="28">
        <f t="shared" si="29"/>
        <v>0.5044204776577963</v>
      </c>
      <c r="M163" s="28">
        <f t="shared" si="30"/>
        <v>0.59821211161984955</v>
      </c>
      <c r="N163" s="28">
        <f t="shared" si="31"/>
        <v>0.73774579847135935</v>
      </c>
      <c r="O163" s="7">
        <f t="shared" si="32"/>
        <v>0.61964934165601648</v>
      </c>
      <c r="P163" s="7">
        <f>[1]!S_PQ_PctChange("H00906.CSI",$A$3,$A163)/100</f>
        <v>0.71893548188669842</v>
      </c>
    </row>
    <row r="164" spans="1:16" x14ac:dyDescent="0.3">
      <c r="A164" s="3">
        <v>20090831</v>
      </c>
      <c r="B164" s="29">
        <f>板块基准指数!B164</f>
        <v>-6.2926801109329494E-2</v>
      </c>
      <c r="C164" s="29">
        <f>板块基准指数!C164</f>
        <v>-5.6629675040130202E-2</v>
      </c>
      <c r="D164" s="29">
        <f>板块基准指数!E164</f>
        <v>-5.81813657486321E-2</v>
      </c>
      <c r="E164" s="29">
        <f>板块基准指数!F164</f>
        <v>-6.9761669729007103E-2</v>
      </c>
      <c r="F164">
        <f t="shared" si="23"/>
        <v>0.3</v>
      </c>
      <c r="G164">
        <f t="shared" si="24"/>
        <v>0.2</v>
      </c>
      <c r="H164">
        <f t="shared" si="25"/>
        <v>0.3</v>
      </c>
      <c r="I164">
        <f t="shared" si="26"/>
        <v>0.2</v>
      </c>
      <c r="J164">
        <f t="shared" si="27"/>
        <v>-6.1234820569771004E-2</v>
      </c>
      <c r="K164" s="28">
        <f t="shared" si="28"/>
        <v>0.50094903114494005</v>
      </c>
      <c r="L164" s="28">
        <f t="shared" si="29"/>
        <v>0.41922563488431797</v>
      </c>
      <c r="M164" s="28">
        <f t="shared" si="30"/>
        <v>0.50522594820980138</v>
      </c>
      <c r="N164" s="28">
        <f t="shared" si="31"/>
        <v>0.61651775000543063</v>
      </c>
      <c r="O164" s="7">
        <f t="shared" si="32"/>
        <v>0.5204704048337625</v>
      </c>
      <c r="P164" s="7">
        <f>[1]!S_PQ_PctChange("H00906.CSI",$A$3,$A164)/100</f>
        <v>0.59652747151926122</v>
      </c>
    </row>
    <row r="165" spans="1:16" x14ac:dyDescent="0.3">
      <c r="A165" s="3">
        <v>20090901</v>
      </c>
      <c r="B165" s="29">
        <f>板块基准指数!B165</f>
        <v>-6.36144491612981E-3</v>
      </c>
      <c r="C165" s="29">
        <f>板块基准指数!C165</f>
        <v>-5.7320900256721498E-3</v>
      </c>
      <c r="D165" s="29">
        <f>板块基准指数!E165</f>
        <v>-4.7896914959810301E-3</v>
      </c>
      <c r="E165" s="29">
        <f>板块基准指数!F165</f>
        <v>2.4961445053469099E-2</v>
      </c>
      <c r="F165">
        <f t="shared" si="23"/>
        <v>0.2979424373725737</v>
      </c>
      <c r="G165">
        <f t="shared" si="24"/>
        <v>0.19875409958911511</v>
      </c>
      <c r="H165">
        <f t="shared" si="25"/>
        <v>0.29841372750373035</v>
      </c>
      <c r="I165">
        <f t="shared" si="26"/>
        <v>0.20488973553458092</v>
      </c>
      <c r="J165">
        <f t="shared" si="27"/>
        <v>5.0053008192613851E-4</v>
      </c>
      <c r="K165" s="28">
        <f t="shared" si="28"/>
        <v>0.49140082656139317</v>
      </c>
      <c r="L165" s="28">
        <f t="shared" si="29"/>
        <v>0.41109050577841932</v>
      </c>
      <c r="M165" s="28">
        <f t="shared" si="30"/>
        <v>0.49801638028613082</v>
      </c>
      <c r="N165" s="28">
        <f t="shared" si="31"/>
        <v>0.65686836900014889</v>
      </c>
      <c r="O165" s="7">
        <f t="shared" si="32"/>
        <v>0.52123144601006022</v>
      </c>
      <c r="P165" s="7">
        <f>[1]!S_PQ_PctChange("H00906.CSI",$A$3,$A165)/100</f>
        <v>0.59919126899975717</v>
      </c>
    </row>
    <row r="166" spans="1:16" x14ac:dyDescent="0.3">
      <c r="A166" s="3">
        <v>20090902</v>
      </c>
      <c r="B166" s="29">
        <f>板块基准指数!B166</f>
        <v>-1.0150334770107901E-3</v>
      </c>
      <c r="C166" s="29">
        <f>板块基准指数!C166</f>
        <v>5.7707007251949997E-3</v>
      </c>
      <c r="D166" s="29">
        <f>板块基准指数!E166</f>
        <v>5.8056409504661198E-3</v>
      </c>
      <c r="E166" s="29">
        <f>板块基准指数!F166</f>
        <v>2.7288479523610999E-2</v>
      </c>
      <c r="F166">
        <f t="shared" si="23"/>
        <v>0.29522854736685988</v>
      </c>
      <c r="G166">
        <f t="shared" si="24"/>
        <v>0.19828145906320041</v>
      </c>
      <c r="H166">
        <f t="shared" si="25"/>
        <v>0.29771443690601568</v>
      </c>
      <c r="I166">
        <f t="shared" si="26"/>
        <v>0.20877555666392414</v>
      </c>
      <c r="J166">
        <f t="shared" si="27"/>
        <v>8.168141187789411E-3</v>
      </c>
      <c r="K166" s="28">
        <f t="shared" si="28"/>
        <v>0.48988700479479186</v>
      </c>
      <c r="L166" s="28">
        <f t="shared" si="29"/>
        <v>0.41923348678343064</v>
      </c>
      <c r="M166" s="28">
        <f t="shared" si="30"/>
        <v>0.50671332552798898</v>
      </c>
      <c r="N166" s="28">
        <f t="shared" si="31"/>
        <v>0.70208178756092821</v>
      </c>
      <c r="O166" s="7">
        <f t="shared" si="32"/>
        <v>0.53365707924037542</v>
      </c>
      <c r="P166" s="7">
        <f>[1]!S_PQ_PctChange("H00906.CSI",$A$3,$A166)/100</f>
        <v>0.62219428101968699</v>
      </c>
    </row>
    <row r="167" spans="1:16" x14ac:dyDescent="0.3">
      <c r="A167" s="3">
        <v>20090903</v>
      </c>
      <c r="B167" s="29">
        <f>板块基准指数!B167</f>
        <v>4.1109966064259602E-2</v>
      </c>
      <c r="C167" s="29">
        <f>板块基准指数!C167</f>
        <v>3.5859265380078199E-2</v>
      </c>
      <c r="D167" s="29">
        <f>板块基准指数!E167</f>
        <v>4.2022049679774499E-2</v>
      </c>
      <c r="E167" s="29">
        <f>板块基准指数!F167</f>
        <v>5.6154615214534999E-2</v>
      </c>
      <c r="F167">
        <f t="shared" si="23"/>
        <v>0.29455762139202113</v>
      </c>
      <c r="G167">
        <f t="shared" si="24"/>
        <v>0.19683311783302759</v>
      </c>
      <c r="H167">
        <f t="shared" si="25"/>
        <v>0.29729808709142352</v>
      </c>
      <c r="I167">
        <f t="shared" si="26"/>
        <v>0.21131117368352795</v>
      </c>
      <c r="J167">
        <f t="shared" si="27"/>
        <v>4.3481344932662376E-2</v>
      </c>
      <c r="K167" s="28">
        <f t="shared" si="28"/>
        <v>0.55113620900148708</v>
      </c>
      <c r="L167" s="28">
        <f t="shared" si="29"/>
        <v>0.47012615702229144</v>
      </c>
      <c r="M167" s="28">
        <f t="shared" si="30"/>
        <v>0.57002850774650438</v>
      </c>
      <c r="N167" s="28">
        <f t="shared" si="31"/>
        <v>0.79766153540507978</v>
      </c>
      <c r="O167" s="7">
        <f t="shared" si="32"/>
        <v>0.60034255171124551</v>
      </c>
      <c r="P167" s="7">
        <f>[1]!S_PQ_PctChange("H00906.CSI",$A$3,$A167)/100</f>
        <v>0.71052601398936754</v>
      </c>
    </row>
    <row r="168" spans="1:16" x14ac:dyDescent="0.3">
      <c r="A168" s="3">
        <v>20090904</v>
      </c>
      <c r="B168" s="29">
        <f>板块基准指数!B168</f>
        <v>1.77295102562335E-2</v>
      </c>
      <c r="C168" s="29">
        <f>板块基准指数!C168</f>
        <v>2.6350952615774401E-2</v>
      </c>
      <c r="D168" s="29">
        <f>板块基准指数!E168</f>
        <v>1.7030942614642899E-2</v>
      </c>
      <c r="E168" s="29">
        <f>板块基准指数!F168</f>
        <v>6.7544246318954398E-3</v>
      </c>
      <c r="F168">
        <f t="shared" si="23"/>
        <v>0.29479799939848239</v>
      </c>
      <c r="G168">
        <f t="shared" si="24"/>
        <v>0.19866252986005273</v>
      </c>
      <c r="H168">
        <f t="shared" si="25"/>
        <v>0.2973364701108398</v>
      </c>
      <c r="I168">
        <f t="shared" si="26"/>
        <v>0.20920300063062525</v>
      </c>
      <c r="J168">
        <f t="shared" si="27"/>
        <v>1.6899654587974731E-2</v>
      </c>
      <c r="K168" s="28">
        <f t="shared" si="28"/>
        <v>0.57863709432779431</v>
      </c>
      <c r="L168" s="28">
        <f t="shared" si="29"/>
        <v>0.50886538172519624</v>
      </c>
      <c r="M168" s="28">
        <f t="shared" si="30"/>
        <v>0.59676757316528839</v>
      </c>
      <c r="N168" s="28">
        <f t="shared" si="31"/>
        <v>0.8098037047596307</v>
      </c>
      <c r="O168" s="7">
        <f t="shared" si="32"/>
        <v>0.62738778805760353</v>
      </c>
      <c r="P168" s="7">
        <f>[1]!S_PQ_PctChange("H00906.CSI",$A$3,$A168)/100</f>
        <v>0.72813731224398093</v>
      </c>
    </row>
    <row r="169" spans="1:16" x14ac:dyDescent="0.3">
      <c r="A169" s="3">
        <v>20090907</v>
      </c>
      <c r="B169" s="29">
        <f>板块基准指数!B169</f>
        <v>1.33316246658438E-2</v>
      </c>
      <c r="C169" s="29">
        <f>板块基准指数!C169</f>
        <v>2.84998745838153E-2</v>
      </c>
      <c r="D169" s="29">
        <f>板块基准指数!E169</f>
        <v>2.3846778063459601E-2</v>
      </c>
      <c r="E169" s="29">
        <f>板块基准指数!F169</f>
        <v>3.9692371563960901E-3</v>
      </c>
      <c r="F169">
        <f t="shared" si="23"/>
        <v>0.29358658707146107</v>
      </c>
      <c r="G169">
        <f t="shared" si="24"/>
        <v>0.20080766517652374</v>
      </c>
      <c r="H169">
        <f t="shared" si="25"/>
        <v>0.29918735274242225</v>
      </c>
      <c r="I169">
        <f t="shared" si="26"/>
        <v>0.20641839500959311</v>
      </c>
      <c r="J169">
        <f t="shared" si="27"/>
        <v>1.7512886601975496E-2</v>
      </c>
      <c r="K169" s="28">
        <f t="shared" si="28"/>
        <v>0.59968289155295063</v>
      </c>
      <c r="L169" s="28">
        <f t="shared" si="29"/>
        <v>0.55186785586822484</v>
      </c>
      <c r="M169" s="28">
        <f t="shared" si="30"/>
        <v>0.63484533510149022</v>
      </c>
      <c r="N169" s="28">
        <f t="shared" si="31"/>
        <v>0.81698724487034613</v>
      </c>
      <c r="O169" s="7">
        <f t="shared" si="32"/>
        <v>0.65588804584729621</v>
      </c>
      <c r="P169" s="7">
        <f>[1]!S_PQ_PctChange("H00906.CSI",$A$3,$A169)/100</f>
        <v>0.74411905454477212</v>
      </c>
    </row>
    <row r="170" spans="1:16" x14ac:dyDescent="0.3">
      <c r="A170" s="3">
        <v>20090908</v>
      </c>
      <c r="B170" s="29">
        <f>板块基准指数!B170</f>
        <v>1.2196502786810901E-2</v>
      </c>
      <c r="C170" s="29">
        <f>板块基准指数!C170</f>
        <v>2.8694480630961198E-4</v>
      </c>
      <c r="D170" s="29">
        <f>板块基准指数!E170</f>
        <v>1.83877626507849E-2</v>
      </c>
      <c r="E170" s="29">
        <f>板块基准指数!F170</f>
        <v>1.9801874978365702E-2</v>
      </c>
      <c r="F170">
        <f t="shared" si="23"/>
        <v>0.2932879362717174</v>
      </c>
      <c r="G170">
        <f t="shared" si="24"/>
        <v>0.19824308346775876</v>
      </c>
      <c r="H170">
        <f t="shared" si="25"/>
        <v>0.3007111696958813</v>
      </c>
      <c r="I170">
        <f t="shared" si="26"/>
        <v>0.20775781056464263</v>
      </c>
      <c r="J170">
        <f t="shared" si="27"/>
        <v>1.3227207625536128E-2</v>
      </c>
      <c r="K170" s="28">
        <f t="shared" si="28"/>
        <v>0.61919342839779001</v>
      </c>
      <c r="L170" s="28">
        <f t="shared" si="29"/>
        <v>0.55231315628954514</v>
      </c>
      <c r="M170" s="28">
        <f t="shared" si="30"/>
        <v>0.6649064830940794</v>
      </c>
      <c r="N170" s="28">
        <f t="shared" si="31"/>
        <v>0.85296699913055396</v>
      </c>
      <c r="O170" s="7">
        <f t="shared" si="32"/>
        <v>0.67779082083436171</v>
      </c>
      <c r="P170" s="7">
        <f>[1]!S_PQ_PctChange("H00906.CSI",$A$3,$A170)/100</f>
        <v>0.78055521671634565</v>
      </c>
    </row>
    <row r="171" spans="1:16" x14ac:dyDescent="0.3">
      <c r="A171" s="3">
        <v>20090909</v>
      </c>
      <c r="B171" s="29">
        <f>板块基准指数!B171</f>
        <v>2.1401754226927998E-3</v>
      </c>
      <c r="C171" s="29">
        <f>板块基准指数!C171</f>
        <v>-2.6855186318206999E-3</v>
      </c>
      <c r="D171" s="29">
        <f>板块基准指数!E171</f>
        <v>-6.8129971375879197E-3</v>
      </c>
      <c r="E171" s="29">
        <f>板块基准指数!F171</f>
        <v>3.3248482616066399E-4</v>
      </c>
      <c r="F171">
        <f t="shared" si="23"/>
        <v>0.29447051409416797</v>
      </c>
      <c r="G171">
        <f t="shared" si="24"/>
        <v>0.19808396063029338</v>
      </c>
      <c r="H171">
        <f t="shared" si="25"/>
        <v>0.29922627714459837</v>
      </c>
      <c r="I171">
        <f t="shared" si="26"/>
        <v>0.20821924813094037</v>
      </c>
      <c r="J171">
        <f t="shared" si="27"/>
        <v>-1.88436588015088E-3</v>
      </c>
      <c r="K171" s="28">
        <f t="shared" si="28"/>
        <v>0.62265878637783278</v>
      </c>
      <c r="L171" s="28">
        <f t="shared" si="29"/>
        <v>0.54814439038590934</v>
      </c>
      <c r="M171" s="28">
        <f t="shared" si="30"/>
        <v>0.65356347999040798</v>
      </c>
      <c r="N171" s="28">
        <f t="shared" si="31"/>
        <v>0.85358308254114146</v>
      </c>
      <c r="O171" s="7">
        <f t="shared" si="32"/>
        <v>0.67462924905755117</v>
      </c>
      <c r="P171" s="7">
        <f>[1]!S_PQ_PctChange("H00906.CSI",$A$3,$A171)/100</f>
        <v>0.79331955039685875</v>
      </c>
    </row>
    <row r="172" spans="1:16" x14ac:dyDescent="0.3">
      <c r="A172" s="3">
        <v>20090910</v>
      </c>
      <c r="B172" s="29">
        <f>板块基准指数!B172</f>
        <v>-9.4389773474912505E-3</v>
      </c>
      <c r="C172" s="29">
        <f>板块基准指数!C172</f>
        <v>-1.7214415777706198E-2</v>
      </c>
      <c r="D172" s="29">
        <f>板块基准指数!E172</f>
        <v>-1.1811246321967299E-2</v>
      </c>
      <c r="E172" s="29">
        <f>板块基准指数!F172</f>
        <v>-5.9831593943806298E-3</v>
      </c>
      <c r="F172">
        <f t="shared" si="23"/>
        <v>0.29492619002128556</v>
      </c>
      <c r="G172">
        <f t="shared" si="24"/>
        <v>0.19683321194468226</v>
      </c>
      <c r="H172">
        <f t="shared" si="25"/>
        <v>0.29897159415404451</v>
      </c>
      <c r="I172">
        <f t="shared" si="26"/>
        <v>0.20926900387998776</v>
      </c>
      <c r="J172">
        <f t="shared" si="27"/>
        <v>-1.0969444385129224E-2</v>
      </c>
      <c r="K172" s="28">
        <f t="shared" si="28"/>
        <v>0.60734254685050493</v>
      </c>
      <c r="L172" s="28">
        <f t="shared" si="29"/>
        <v>0.52149398916588274</v>
      </c>
      <c r="M172" s="28">
        <f t="shared" si="30"/>
        <v>0.63403283441923186</v>
      </c>
      <c r="N172" s="28">
        <f t="shared" si="31"/>
        <v>0.84249279950757039</v>
      </c>
      <c r="O172" s="7">
        <f t="shared" si="32"/>
        <v>0.65625949664430361</v>
      </c>
      <c r="P172" s="7">
        <f>[1]!S_PQ_PctChange("H00906.CSI",$A$3,$A172)/100</f>
        <v>0.77582554263796211</v>
      </c>
    </row>
    <row r="173" spans="1:16" x14ac:dyDescent="0.3">
      <c r="A173" s="3">
        <v>20090911</v>
      </c>
      <c r="B173" s="29">
        <f>板块基准指数!B173</f>
        <v>1.9217763630103898E-2</v>
      </c>
      <c r="C173" s="29">
        <f>板块基准指数!C173</f>
        <v>2.4390942819963801E-2</v>
      </c>
      <c r="D173" s="29">
        <f>板块基准指数!E173</f>
        <v>1.3171753157338199E-2</v>
      </c>
      <c r="E173" s="29">
        <f>板块基准指数!F173</f>
        <v>3.9945677768165801E-2</v>
      </c>
      <c r="F173">
        <f t="shared" si="23"/>
        <v>0.29390297506456864</v>
      </c>
      <c r="G173">
        <f t="shared" si="24"/>
        <v>0.19714590789528855</v>
      </c>
      <c r="H173">
        <f t="shared" si="25"/>
        <v>0.29616699444254246</v>
      </c>
      <c r="I173">
        <f t="shared" si="26"/>
        <v>0.21278412259760046</v>
      </c>
      <c r="J173">
        <f t="shared" si="27"/>
        <v>2.2766141660876735E-2</v>
      </c>
      <c r="K173" s="28">
        <f t="shared" si="28"/>
        <v>0.63823207598848697</v>
      </c>
      <c r="L173" s="28">
        <f t="shared" si="29"/>
        <v>0.55860466205654635</v>
      </c>
      <c r="M173" s="28">
        <f t="shared" si="30"/>
        <v>0.65555591156518744</v>
      </c>
      <c r="N173" s="28">
        <f t="shared" si="31"/>
        <v>0.91609242316686545</v>
      </c>
      <c r="O173" s="7">
        <f t="shared" si="32"/>
        <v>0.69396613497208004</v>
      </c>
      <c r="P173" s="7">
        <f>[1]!S_PQ_PctChange("H00906.CSI",$A$3,$A173)/100</f>
        <v>0.81544835725538145</v>
      </c>
    </row>
    <row r="174" spans="1:16" x14ac:dyDescent="0.3">
      <c r="A174" s="3">
        <v>20090914</v>
      </c>
      <c r="B174" s="29">
        <f>板块基准指数!B174</f>
        <v>3.2690601705847297E-2</v>
      </c>
      <c r="C174" s="29">
        <f>板块基准指数!C174</f>
        <v>2.2061833553348901E-2</v>
      </c>
      <c r="D174" s="29">
        <f>板块基准指数!E174</f>
        <v>2.5241814452127601E-2</v>
      </c>
      <c r="E174" s="29">
        <f>板块基准指数!F174</f>
        <v>1.48891912143516E-2</v>
      </c>
      <c r="F174">
        <f t="shared" si="23"/>
        <v>0.29622337743107718</v>
      </c>
      <c r="G174">
        <f t="shared" si="24"/>
        <v>0.19665729458039458</v>
      </c>
      <c r="H174">
        <f t="shared" si="25"/>
        <v>0.29635215592093545</v>
      </c>
      <c r="I174">
        <f t="shared" si="26"/>
        <v>0.21076717206759296</v>
      </c>
      <c r="J174">
        <f t="shared" si="27"/>
        <v>2.4601241113005764E-2</v>
      </c>
      <c r="K174" s="28">
        <f t="shared" si="28"/>
        <v>0.69178686828636993</v>
      </c>
      <c r="L174" s="28">
        <f t="shared" si="29"/>
        <v>0.59299033868631157</v>
      </c>
      <c r="M174" s="28">
        <f t="shared" si="30"/>
        <v>0.69734514670003889</v>
      </c>
      <c r="N174" s="28">
        <f t="shared" si="31"/>
        <v>0.94462148963976733</v>
      </c>
      <c r="O174" s="7">
        <f t="shared" si="32"/>
        <v>0.73563980429579456</v>
      </c>
      <c r="P174" s="7">
        <f>[1]!S_PQ_PctChange("H00906.CSI",$A$3,$A174)/100</f>
        <v>0.84982802606872487</v>
      </c>
    </row>
    <row r="175" spans="1:16" x14ac:dyDescent="0.3">
      <c r="A175" s="3">
        <v>20090915</v>
      </c>
      <c r="B175" s="29">
        <f>板块基准指数!B175</f>
        <v>8.1910670102278808E-3</v>
      </c>
      <c r="C175" s="29">
        <f>板块基准指数!C175</f>
        <v>4.7189825818971603E-4</v>
      </c>
      <c r="D175" s="29">
        <f>板块基准指数!E175</f>
        <v>3.6666393636952599E-3</v>
      </c>
      <c r="E175" s="29">
        <f>板块基准指数!F175</f>
        <v>-2.3083127649079298E-3</v>
      </c>
      <c r="F175">
        <f t="shared" si="23"/>
        <v>0.29772108524755408</v>
      </c>
      <c r="G175">
        <f t="shared" si="24"/>
        <v>0.19613828507581282</v>
      </c>
      <c r="H175">
        <f t="shared" si="25"/>
        <v>0.29651386036501648</v>
      </c>
      <c r="I175">
        <f t="shared" si="26"/>
        <v>0.20962676931161661</v>
      </c>
      <c r="J175">
        <f t="shared" si="27"/>
        <v>3.1192876960152546E-3</v>
      </c>
      <c r="K175" s="28">
        <f t="shared" si="28"/>
        <v>0.70564440789152716</v>
      </c>
      <c r="L175" s="28">
        <f t="shared" si="29"/>
        <v>0.59374206805245078</v>
      </c>
      <c r="M175" s="28">
        <f t="shared" si="30"/>
        <v>0.70356869922870646</v>
      </c>
      <c r="N175" s="28">
        <f t="shared" si="31"/>
        <v>0.94013269503231744</v>
      </c>
      <c r="O175" s="7">
        <f t="shared" si="32"/>
        <v>0.74105376418204894</v>
      </c>
      <c r="P175" s="7">
        <f>[1]!S_PQ_PctChange("H00906.CSI",$A$3,$A175)/100</f>
        <v>0.8579549541941518</v>
      </c>
    </row>
    <row r="176" spans="1:16" x14ac:dyDescent="0.3">
      <c r="A176" s="3">
        <v>20090916</v>
      </c>
      <c r="B176" s="29">
        <f>板块基准指数!B176</f>
        <v>1.01370001449198E-2</v>
      </c>
      <c r="C176" s="29">
        <f>板块基准指数!C176</f>
        <v>-6.2326327687333002E-3</v>
      </c>
      <c r="D176" s="29">
        <f>板块基准指数!E176</f>
        <v>-4.0374139179866304E-3</v>
      </c>
      <c r="E176" s="29">
        <f>板块基准指数!F176</f>
        <v>-2.17192244846421E-2</v>
      </c>
      <c r="F176">
        <f t="shared" si="23"/>
        <v>0.30193309019268039</v>
      </c>
      <c r="G176">
        <f t="shared" si="24"/>
        <v>0.19568968973502521</v>
      </c>
      <c r="H176">
        <f t="shared" si="25"/>
        <v>0.29648918931936613</v>
      </c>
      <c r="I176">
        <f t="shared" si="26"/>
        <v>0.20588803075292819</v>
      </c>
      <c r="J176">
        <f t="shared" si="27"/>
        <v>-3.9545392658494743E-3</v>
      </c>
      <c r="K176" s="28">
        <f t="shared" si="28"/>
        <v>0.72293452550150494</v>
      </c>
      <c r="L176" s="28">
        <f t="shared" si="29"/>
        <v>0.58380885901419832</v>
      </c>
      <c r="M176" s="28">
        <f t="shared" si="30"/>
        <v>0.69669068725219407</v>
      </c>
      <c r="N176" s="28">
        <f t="shared" si="31"/>
        <v>0.89799451749891679</v>
      </c>
      <c r="O176" s="7">
        <f t="shared" si="32"/>
        <v>0.73416869870763612</v>
      </c>
      <c r="P176" s="7">
        <f>[1]!S_PQ_PctChange("H00906.CSI",$A$3,$A176)/100</f>
        <v>0.83887257247770686</v>
      </c>
    </row>
    <row r="177" spans="1:16" x14ac:dyDescent="0.3">
      <c r="A177" s="3">
        <v>20090917</v>
      </c>
      <c r="B177" s="29">
        <f>板块基准指数!B177</f>
        <v>4.0420683197933398E-2</v>
      </c>
      <c r="C177" s="29">
        <f>板块基准指数!C177</f>
        <v>1.44598248652918E-2</v>
      </c>
      <c r="D177" s="29">
        <f>板块基准指数!E177</f>
        <v>1.8631149040519102E-2</v>
      </c>
      <c r="E177" s="29">
        <f>板块基准指数!F177</f>
        <v>1.75501592404924E-2</v>
      </c>
      <c r="F177">
        <f t="shared" si="23"/>
        <v>0.3067235308860633</v>
      </c>
      <c r="G177">
        <f t="shared" si="24"/>
        <v>0.1938341093747189</v>
      </c>
      <c r="H177">
        <f t="shared" si="25"/>
        <v>0.29488536612604938</v>
      </c>
      <c r="I177">
        <f t="shared" si="26"/>
        <v>0.20455699361316829</v>
      </c>
      <c r="J177">
        <f t="shared" si="27"/>
        <v>2.4171282427700221E-2</v>
      </c>
      <c r="K177" s="28">
        <f t="shared" si="28"/>
        <v>0.79257671612758318</v>
      </c>
      <c r="L177" s="28">
        <f t="shared" si="29"/>
        <v>0.60671045773564125</v>
      </c>
      <c r="M177" s="28">
        <f t="shared" si="30"/>
        <v>0.7283019843220504</v>
      </c>
      <c r="N177" s="28">
        <f t="shared" si="31"/>
        <v>0.93130462351860421</v>
      </c>
      <c r="O177" s="7">
        <f t="shared" si="32"/>
        <v>0.77608578010137586</v>
      </c>
      <c r="P177" s="7">
        <f>[1]!S_PQ_PctChange("H00906.CSI",$A$3,$A177)/100</f>
        <v>0.87556416728439634</v>
      </c>
    </row>
    <row r="178" spans="1:16" x14ac:dyDescent="0.3">
      <c r="A178" s="3">
        <v>20090918</v>
      </c>
      <c r="B178" s="29">
        <f>板块基准指数!B178</f>
        <v>-3.8769792071577103E-2</v>
      </c>
      <c r="C178" s="29">
        <f>板块基准指数!C178</f>
        <v>-7.93518746286004E-3</v>
      </c>
      <c r="D178" s="29">
        <f>板块基准指数!E178</f>
        <v>-2.9729839501378801E-2</v>
      </c>
      <c r="E178" s="29">
        <f>板块基准指数!F178</f>
        <v>-4.0469373081161802E-2</v>
      </c>
      <c r="F178">
        <f t="shared" si="23"/>
        <v>0.30409932142510288</v>
      </c>
      <c r="G178">
        <f t="shared" si="24"/>
        <v>0.1983404044440768</v>
      </c>
      <c r="H178">
        <f t="shared" si="25"/>
        <v>0.29511198123253413</v>
      </c>
      <c r="I178">
        <f t="shared" si="26"/>
        <v>0.20244829289828606</v>
      </c>
      <c r="J178">
        <f t="shared" si="27"/>
        <v>-3.0474905407622457E-2</v>
      </c>
      <c r="K178" s="28">
        <f t="shared" si="28"/>
        <v>0.72307888957096633</v>
      </c>
      <c r="L178" s="28">
        <f t="shared" si="29"/>
        <v>0.59396090905497134</v>
      </c>
      <c r="M178" s="28">
        <f t="shared" si="30"/>
        <v>0.67691984371824132</v>
      </c>
      <c r="N178" s="28">
        <f t="shared" si="31"/>
        <v>0.85314593617605694</v>
      </c>
      <c r="O178" s="7">
        <f t="shared" si="32"/>
        <v>0.72195973395696322</v>
      </c>
      <c r="P178" s="7">
        <f>[1]!S_PQ_PctChange("H00906.CSI",$A$3,$A178)/100</f>
        <v>0.80872891507855327</v>
      </c>
    </row>
    <row r="179" spans="1:16" x14ac:dyDescent="0.3">
      <c r="A179" s="3">
        <v>20090921</v>
      </c>
      <c r="B179" s="29">
        <f>板块基准指数!B179</f>
        <v>1.40982107018602E-2</v>
      </c>
      <c r="C179" s="29">
        <f>板块基准指数!C179</f>
        <v>3.24412199321127E-2</v>
      </c>
      <c r="D179" s="29">
        <f>板块基准指数!E179</f>
        <v>2.1954807145188899E-2</v>
      </c>
      <c r="E179" s="29">
        <f>板块基准指数!F179</f>
        <v>-5.3777365622251503E-3</v>
      </c>
      <c r="F179">
        <f t="shared" si="23"/>
        <v>0.30349661775748193</v>
      </c>
      <c r="G179">
        <f t="shared" si="24"/>
        <v>0.20152777863612273</v>
      </c>
      <c r="H179">
        <f t="shared" si="25"/>
        <v>0.29680890088082129</v>
      </c>
      <c r="I179">
        <f t="shared" si="26"/>
        <v>0.19816670272557391</v>
      </c>
      <c r="J179">
        <f t="shared" si="27"/>
        <v>1.6112074037254003E-2</v>
      </c>
      <c r="K179" s="28">
        <f t="shared" si="28"/>
        <v>0.74737121881206492</v>
      </c>
      <c r="L179" s="28">
        <f t="shared" si="29"/>
        <v>0.64567094546881387</v>
      </c>
      <c r="M179" s="28">
        <f t="shared" si="30"/>
        <v>0.71373629548501571</v>
      </c>
      <c r="N179" s="28">
        <f t="shared" si="31"/>
        <v>0.84318020551994399</v>
      </c>
      <c r="O179" s="7">
        <f t="shared" si="32"/>
        <v>0.74970407667964811</v>
      </c>
      <c r="P179" s="7">
        <f>[1]!S_PQ_PctChange("H00906.CSI",$A$3,$A179)/100</f>
        <v>0.81993406710267447</v>
      </c>
    </row>
    <row r="180" spans="1:16" x14ac:dyDescent="0.3">
      <c r="A180" s="3">
        <v>20090922</v>
      </c>
      <c r="B180" s="29">
        <f>板块基准指数!B180</f>
        <v>-2.6781467226425701E-2</v>
      </c>
      <c r="C180" s="29">
        <f>板块基准指数!C180</f>
        <v>-1.44189384930987E-2</v>
      </c>
      <c r="D180" s="29">
        <f>板块基准指数!E180</f>
        <v>-9.1546131728270797E-3</v>
      </c>
      <c r="E180" s="29">
        <f>板块基准指数!F180</f>
        <v>-2.87009992208879E-2</v>
      </c>
      <c r="F180">
        <f t="shared" si="23"/>
        <v>0.30122392073415577</v>
      </c>
      <c r="G180">
        <f t="shared" si="24"/>
        <v>0.20255944504321344</v>
      </c>
      <c r="H180">
        <f t="shared" si="25"/>
        <v>0.29992180655799527</v>
      </c>
      <c r="I180">
        <f t="shared" si="26"/>
        <v>0.19629482766463538</v>
      </c>
      <c r="J180">
        <f t="shared" si="27"/>
        <v>-1.943865442095663E-2</v>
      </c>
      <c r="K180" s="28">
        <f t="shared" si="28"/>
        <v>0.70057405378305004</v>
      </c>
      <c r="L180" s="28">
        <f t="shared" si="29"/>
        <v>0.6219421173262194</v>
      </c>
      <c r="M180" s="28">
        <f t="shared" si="30"/>
        <v>0.69804770261961679</v>
      </c>
      <c r="N180" s="28">
        <f t="shared" si="31"/>
        <v>0.79027909187736012</v>
      </c>
      <c r="O180" s="7">
        <f t="shared" si="32"/>
        <v>0.71569218379413346</v>
      </c>
      <c r="P180" s="7">
        <f>[1]!S_PQ_PctChange("H00906.CSI",$A$3,$A180)/100</f>
        <v>0.77558053582468778</v>
      </c>
    </row>
    <row r="181" spans="1:16" x14ac:dyDescent="0.3">
      <c r="A181" s="3">
        <v>20090923</v>
      </c>
      <c r="B181" s="29">
        <f>板块基准指数!B181</f>
        <v>-2.4504950619457299E-2</v>
      </c>
      <c r="C181" s="29">
        <f>板块基准指数!C181</f>
        <v>-3.1294623730233E-2</v>
      </c>
      <c r="D181" s="29">
        <f>板块基准指数!E181</f>
        <v>-2.5654110057149401E-2</v>
      </c>
      <c r="E181" s="29">
        <f>板块基准指数!F181</f>
        <v>-1.7699459465616602E-2</v>
      </c>
      <c r="F181">
        <f t="shared" si="23"/>
        <v>0.30134257020178418</v>
      </c>
      <c r="G181">
        <f t="shared" si="24"/>
        <v>0.20122881511363802</v>
      </c>
      <c r="H181">
        <f t="shared" si="25"/>
        <v>0.29968648800132347</v>
      </c>
      <c r="I181">
        <f t="shared" si="26"/>
        <v>0.19774212668325417</v>
      </c>
      <c r="J181">
        <f t="shared" si="27"/>
        <v>-2.4889038298160276E-2</v>
      </c>
      <c r="K181" s="28">
        <f t="shared" si="28"/>
        <v>0.65890157057036602</v>
      </c>
      <c r="L181" s="28">
        <f t="shared" si="29"/>
        <v>0.57118404905227793</v>
      </c>
      <c r="M181" s="28">
        <f t="shared" si="30"/>
        <v>0.65448579997432343</v>
      </c>
      <c r="N181" s="28">
        <f t="shared" si="31"/>
        <v>0.7585921196585359</v>
      </c>
      <c r="O181" s="7">
        <f t="shared" si="32"/>
        <v>0.67299025532382717</v>
      </c>
      <c r="P181" s="7">
        <f>[1]!S_PQ_PctChange("H00906.CSI",$A$3,$A181)/100</f>
        <v>0.73238166431564378</v>
      </c>
    </row>
    <row r="182" spans="1:16" x14ac:dyDescent="0.3">
      <c r="A182" s="3">
        <v>20090924</v>
      </c>
      <c r="B182" s="29">
        <f>板块基准指数!B182</f>
        <v>-1.56481515053267E-2</v>
      </c>
      <c r="C182" s="29">
        <f>板块基准指数!C182</f>
        <v>-1.7597309224414999E-2</v>
      </c>
      <c r="D182" s="29">
        <f>板块基准指数!E182</f>
        <v>-1.1058047180737499E-2</v>
      </c>
      <c r="E182" s="29">
        <f>板块基准指数!F182</f>
        <v>2.8420659032649301E-2</v>
      </c>
      <c r="F182">
        <f t="shared" si="23"/>
        <v>0.29840276933910648</v>
      </c>
      <c r="G182">
        <f t="shared" si="24"/>
        <v>0.19887111711120956</v>
      </c>
      <c r="H182">
        <f t="shared" si="25"/>
        <v>0.29814667008323048</v>
      </c>
      <c r="I182">
        <f t="shared" si="26"/>
        <v>0.20457944346645324</v>
      </c>
      <c r="J182">
        <f t="shared" si="27"/>
        <v>-5.9505256428318363E-3</v>
      </c>
      <c r="K182" s="28">
        <f t="shared" si="28"/>
        <v>0.63294282746165642</v>
      </c>
      <c r="L182" s="28">
        <f t="shared" si="29"/>
        <v>0.54353543749263644</v>
      </c>
      <c r="M182" s="28">
        <f t="shared" si="30"/>
        <v>0.63619041793834707</v>
      </c>
      <c r="N182" s="28">
        <f t="shared" si="31"/>
        <v>0.80857246666885496</v>
      </c>
      <c r="O182" s="7">
        <f t="shared" si="32"/>
        <v>0.66303508390931487</v>
      </c>
      <c r="P182" s="7">
        <f>[1]!S_PQ_PctChange("H00906.CSI",$A$3,$A182)/100</f>
        <v>0.73881960930275214</v>
      </c>
    </row>
    <row r="183" spans="1:16" x14ac:dyDescent="0.3">
      <c r="A183" s="3">
        <v>20090925</v>
      </c>
      <c r="B183" s="29">
        <f>板块基准指数!B183</f>
        <v>-7.8023626853766896E-3</v>
      </c>
      <c r="C183" s="29">
        <f>板块基准指数!C183</f>
        <v>-3.5510273634806202E-3</v>
      </c>
      <c r="D183" s="29">
        <f>板块基准指数!E183</f>
        <v>1.7073264624063399E-3</v>
      </c>
      <c r="E183" s="29">
        <f>板块基准指数!F183</f>
        <v>-7.1118785937967204E-3</v>
      </c>
      <c r="F183">
        <f t="shared" si="23"/>
        <v>0.29725771359906955</v>
      </c>
      <c r="G183">
        <f t="shared" si="24"/>
        <v>0.19895683895775948</v>
      </c>
      <c r="H183">
        <f t="shared" si="25"/>
        <v>0.29984920974714868</v>
      </c>
      <c r="I183">
        <f t="shared" si="26"/>
        <v>0.20393623769602201</v>
      </c>
      <c r="J183">
        <f t="shared" si="27"/>
        <v>-3.980353876580859E-3</v>
      </c>
      <c r="K183" s="28">
        <f t="shared" si="28"/>
        <v>0.620202015277316</v>
      </c>
      <c r="L183" s="28">
        <f t="shared" si="29"/>
        <v>0.53805430091759798</v>
      </c>
      <c r="M183" s="28">
        <f t="shared" si="30"/>
        <v>0.63898392913642899</v>
      </c>
      <c r="N183" s="28">
        <f t="shared" si="31"/>
        <v>0.79571011885782261</v>
      </c>
      <c r="O183" s="7">
        <f t="shared" si="32"/>
        <v>0.65641561576618646</v>
      </c>
      <c r="P183" s="7">
        <f>[1]!S_PQ_PctChange("H00906.CSI",$A$3,$A183)/100</f>
        <v>0.7255621342491374</v>
      </c>
    </row>
    <row r="184" spans="1:16" x14ac:dyDescent="0.3">
      <c r="A184" s="3">
        <v>20090928</v>
      </c>
      <c r="B184" s="29">
        <f>板块基准指数!B184</f>
        <v>-2.9245396740871898E-2</v>
      </c>
      <c r="C184" s="29">
        <f>板块基准指数!C184</f>
        <v>-1.0220750299687E-2</v>
      </c>
      <c r="D184" s="29">
        <f>板块基准指数!E184</f>
        <v>-2.0815180935385699E-2</v>
      </c>
      <c r="E184" s="29">
        <f>板块基准指数!F184</f>
        <v>-3.1082207884796698E-2</v>
      </c>
      <c r="F184">
        <f t="shared" si="23"/>
        <v>0.29545038914962696</v>
      </c>
      <c r="G184">
        <f t="shared" si="24"/>
        <v>0.20162259110490144</v>
      </c>
      <c r="H184">
        <f t="shared" si="25"/>
        <v>0.30061424405680121</v>
      </c>
      <c r="I184">
        <f t="shared" si="26"/>
        <v>0.20231277568867009</v>
      </c>
      <c r="J184">
        <f t="shared" si="27"/>
        <v>-2.3307112029421945E-2</v>
      </c>
      <c r="K184" s="28">
        <f t="shared" si="28"/>
        <v>0.57281856454017066</v>
      </c>
      <c r="L184" s="28">
        <f t="shared" si="29"/>
        <v>0.5223342319605595</v>
      </c>
      <c r="M184" s="28">
        <f t="shared" si="30"/>
        <v>0.60486818210126492</v>
      </c>
      <c r="N184" s="28">
        <f t="shared" si="31"/>
        <v>0.73989548364265079</v>
      </c>
      <c r="O184" s="7">
        <f t="shared" si="32"/>
        <v>0.61780935144224003</v>
      </c>
      <c r="P184" s="7">
        <f>[1]!S_PQ_PctChange("H00906.CSI",$A$3,$A184)/100</f>
        <v>0.67681099131841815</v>
      </c>
    </row>
    <row r="185" spans="1:16" x14ac:dyDescent="0.3">
      <c r="A185" s="3">
        <v>20090929</v>
      </c>
      <c r="B185" s="29">
        <f>板块基准指数!B185</f>
        <v>-1.2091635024999501E-2</v>
      </c>
      <c r="C185" s="29">
        <f>板块基准指数!C185</f>
        <v>-2.2811588871903599E-2</v>
      </c>
      <c r="D185" s="29">
        <f>板块基准指数!E185</f>
        <v>-1.41832518873853E-2</v>
      </c>
      <c r="E185" s="29">
        <f>板块基准指数!F185</f>
        <v>1.0964316069041E-2</v>
      </c>
      <c r="F185">
        <f t="shared" si="23"/>
        <v>0.29489089259104689</v>
      </c>
      <c r="G185">
        <f t="shared" si="24"/>
        <v>0.19905708063288793</v>
      </c>
      <c r="H185">
        <f t="shared" si="25"/>
        <v>0.29940970821499929</v>
      </c>
      <c r="I185">
        <f t="shared" si="26"/>
        <v>0.20664231856106552</v>
      </c>
      <c r="J185">
        <f t="shared" si="27"/>
        <v>-1.0217276256102258E-2</v>
      </c>
      <c r="K185" s="28">
        <f t="shared" si="28"/>
        <v>0.55380061649720713</v>
      </c>
      <c r="L185" s="28">
        <f t="shared" si="29"/>
        <v>0.48760736933545012</v>
      </c>
      <c r="M185" s="28">
        <f t="shared" si="30"/>
        <v>0.58210593242847253</v>
      </c>
      <c r="N185" s="28">
        <f t="shared" si="31"/>
        <v>0.75897224765240567</v>
      </c>
      <c r="O185" s="7">
        <f t="shared" si="32"/>
        <v>0.60127974636884907</v>
      </c>
      <c r="P185" s="7">
        <f>[1]!S_PQ_PctChange("H00906.CSI",$A$3,$A185)/100</f>
        <v>0.67013168855567951</v>
      </c>
    </row>
    <row r="186" spans="1:16" x14ac:dyDescent="0.3">
      <c r="A186" s="3">
        <v>20090930</v>
      </c>
      <c r="B186" s="29">
        <f>板块基准指数!B186</f>
        <v>8.5079284376399298E-4</v>
      </c>
      <c r="C186" s="29">
        <f>板块基准指数!C186</f>
        <v>1.6882409044639099E-2</v>
      </c>
      <c r="D186" s="29">
        <f>板块基准指数!E186</f>
        <v>6.6169832782053796E-3</v>
      </c>
      <c r="E186" s="29">
        <f>板块基准指数!F186</f>
        <v>1.0560296216012999E-2</v>
      </c>
      <c r="F186">
        <f t="shared" si="23"/>
        <v>0.3</v>
      </c>
      <c r="G186">
        <f t="shared" si="24"/>
        <v>0.2</v>
      </c>
      <c r="H186">
        <f t="shared" si="25"/>
        <v>0.3</v>
      </c>
      <c r="I186">
        <f t="shared" si="26"/>
        <v>0.2</v>
      </c>
      <c r="J186">
        <f t="shared" si="27"/>
        <v>7.7748472469433352E-3</v>
      </c>
      <c r="K186" s="28">
        <f t="shared" si="28"/>
        <v>0.55512257894235906</v>
      </c>
      <c r="L186" s="28">
        <f t="shared" si="29"/>
        <v>0.51272176544239079</v>
      </c>
      <c r="M186" s="28">
        <f t="shared" si="30"/>
        <v>0.59257470092770137</v>
      </c>
      <c r="N186" s="28">
        <f t="shared" si="31"/>
        <v>0.77754751562336111</v>
      </c>
      <c r="O186" s="7">
        <f t="shared" si="32"/>
        <v>0.6137294517964913</v>
      </c>
      <c r="P186" s="7">
        <f>[1]!S_PQ_PctChange("H00906.CSI",$A$3,$A186)/100</f>
        <v>0.68754698135967307</v>
      </c>
    </row>
    <row r="187" spans="1:16" x14ac:dyDescent="0.3">
      <c r="A187" s="3">
        <v>20091009</v>
      </c>
      <c r="B187" s="29">
        <f>板块基准指数!B187</f>
        <v>4.3522926877890597E-2</v>
      </c>
      <c r="C187" s="29">
        <f>板块基准指数!C187</f>
        <v>4.2956592341936398E-2</v>
      </c>
      <c r="D187" s="29">
        <f>板块基准指数!E187</f>
        <v>4.4053589261771602E-2</v>
      </c>
      <c r="E187" s="29">
        <f>板块基准指数!F187</f>
        <v>4.9094457687659701E-2</v>
      </c>
      <c r="F187">
        <f t="shared" si="23"/>
        <v>0.29966681631073383</v>
      </c>
      <c r="G187">
        <f t="shared" si="24"/>
        <v>0.19966945528290717</v>
      </c>
      <c r="H187">
        <f t="shared" si="25"/>
        <v>0.29981920578203108</v>
      </c>
      <c r="I187">
        <f t="shared" si="26"/>
        <v>0.20084452262432784</v>
      </c>
      <c r="J187">
        <f t="shared" si="27"/>
        <v>4.4683164847817876E-2</v>
      </c>
      <c r="K187" s="28">
        <f t="shared" si="28"/>
        <v>0.62280606523182391</v>
      </c>
      <c r="L187" s="28">
        <f t="shared" si="29"/>
        <v>0.57770313764727388</v>
      </c>
      <c r="M187" s="28">
        <f t="shared" si="30"/>
        <v>0.66273333267105894</v>
      </c>
      <c r="N187" s="28">
        <f t="shared" si="31"/>
        <v>0.86481524691693701</v>
      </c>
      <c r="O187" s="7">
        <f t="shared" si="32"/>
        <v>0.68583599091089265</v>
      </c>
      <c r="P187" s="7">
        <f>[1]!S_PQ_PctChange("H00906.CSI",$A$3,$A187)/100</f>
        <v>0.77637081312027134</v>
      </c>
    </row>
    <row r="188" spans="1:16" x14ac:dyDescent="0.3">
      <c r="A188" s="3">
        <v>20091012</v>
      </c>
      <c r="B188" s="29">
        <f>板块基准指数!B188</f>
        <v>6.6570114147777399E-3</v>
      </c>
      <c r="C188" s="29">
        <f>板块基准指数!C188</f>
        <v>-1.80783956840818E-3</v>
      </c>
      <c r="D188" s="29">
        <f>板块基准指数!E188</f>
        <v>7.8387921166077606E-3</v>
      </c>
      <c r="E188" s="29">
        <f>板块基准指数!F188</f>
        <v>-2.9090198078013801E-3</v>
      </c>
      <c r="F188">
        <f t="shared" si="23"/>
        <v>0.30063956484502929</v>
      </c>
      <c r="G188">
        <f t="shared" si="24"/>
        <v>0.19863315707446452</v>
      </c>
      <c r="H188">
        <f t="shared" si="25"/>
        <v>0.3011455689755122</v>
      </c>
      <c r="I188">
        <f t="shared" si="26"/>
        <v>0.19958170910499382</v>
      </c>
      <c r="J188">
        <f t="shared" si="27"/>
        <v>3.3998748070369149E-3</v>
      </c>
      <c r="K188" s="28">
        <f t="shared" si="28"/>
        <v>0.6336091037320426</v>
      </c>
      <c r="L188" s="28">
        <f t="shared" si="29"/>
        <v>0.57485090348783352</v>
      </c>
      <c r="M188" s="28">
        <f t="shared" si="30"/>
        <v>0.67576715361122153</v>
      </c>
      <c r="N188" s="28">
        <f t="shared" si="31"/>
        <v>0.85939046242576578</v>
      </c>
      <c r="O188" s="7">
        <f t="shared" si="32"/>
        <v>0.69156762222518675</v>
      </c>
      <c r="P188" s="7">
        <f>[1]!S_PQ_PctChange("H00906.CSI",$A$3,$A188)/100</f>
        <v>0.77324827947875052</v>
      </c>
    </row>
    <row r="189" spans="1:16" x14ac:dyDescent="0.3">
      <c r="A189" s="3">
        <v>20091013</v>
      </c>
      <c r="B189" s="29">
        <f>板块基准指数!B189</f>
        <v>9.4200329903505395E-3</v>
      </c>
      <c r="C189" s="29">
        <f>板块基准指数!C189</f>
        <v>9.7773186861262601E-3</v>
      </c>
      <c r="D189" s="29">
        <f>板块基准指数!E189</f>
        <v>6.4879746579147596E-3</v>
      </c>
      <c r="E189" s="29">
        <f>板块基准指数!F189</f>
        <v>1.7208073739877899E-2</v>
      </c>
      <c r="F189">
        <f t="shared" si="23"/>
        <v>0.30041863239888139</v>
      </c>
      <c r="G189">
        <f t="shared" si="24"/>
        <v>0.19855744139862394</v>
      </c>
      <c r="H189">
        <f t="shared" si="25"/>
        <v>0.30005017117166588</v>
      </c>
      <c r="I189">
        <f t="shared" si="26"/>
        <v>0.2009737550308287</v>
      </c>
      <c r="J189">
        <f t="shared" si="27"/>
        <v>1.0162375884659259E-2</v>
      </c>
      <c r="K189" s="28">
        <f t="shared" si="28"/>
        <v>0.64899775538253524</v>
      </c>
      <c r="L189" s="28">
        <f t="shared" si="29"/>
        <v>0.59024872265436801</v>
      </c>
      <c r="M189" s="28">
        <f t="shared" si="30"/>
        <v>0.68663948843641709</v>
      </c>
      <c r="N189" s="28">
        <f t="shared" si="31"/>
        <v>0.89138699061441407</v>
      </c>
      <c r="O189" s="7">
        <f t="shared" si="32"/>
        <v>0.70875796823655834</v>
      </c>
      <c r="P189" s="7">
        <f>[1]!S_PQ_PctChange("H00906.CSI",$A$3,$A189)/100</f>
        <v>0.80043048218383428</v>
      </c>
    </row>
    <row r="190" spans="1:16" x14ac:dyDescent="0.3">
      <c r="A190" s="3">
        <v>20091014</v>
      </c>
      <c r="B190" s="29">
        <f>板块基准指数!B190</f>
        <v>2.8425598580937802E-3</v>
      </c>
      <c r="C190" s="29">
        <f>板块基准指数!C190</f>
        <v>3.5965855918432799E-3</v>
      </c>
      <c r="D190" s="29">
        <f>板块基准指数!E190</f>
        <v>8.1820434211796601E-4</v>
      </c>
      <c r="E190" s="29">
        <f>板块基准指数!F190</f>
        <v>1.3112567616843899E-2</v>
      </c>
      <c r="F190">
        <f t="shared" si="23"/>
        <v>0.29993820394178033</v>
      </c>
      <c r="G190">
        <f t="shared" si="24"/>
        <v>0.19838896330947217</v>
      </c>
      <c r="H190">
        <f t="shared" si="25"/>
        <v>0.29896561404943778</v>
      </c>
      <c r="I190">
        <f t="shared" si="26"/>
        <v>0.20270721869930963</v>
      </c>
      <c r="J190">
        <f t="shared" si="27"/>
        <v>4.4488710829267081E-3</v>
      </c>
      <c r="K190" s="28">
        <f t="shared" si="28"/>
        <v>0.65368513020807217</v>
      </c>
      <c r="L190" s="28">
        <f t="shared" si="29"/>
        <v>0.5959681882977137</v>
      </c>
      <c r="M190" s="28">
        <f t="shared" si="30"/>
        <v>0.68801950418944324</v>
      </c>
      <c r="N190" s="28">
        <f t="shared" si="31"/>
        <v>0.91618793041846458</v>
      </c>
      <c r="O190" s="7">
        <f t="shared" si="32"/>
        <v>0.71636001214916645</v>
      </c>
      <c r="P190" s="7">
        <f>[1]!S_PQ_PctChange("H00906.CSI",$A$3,$A190)/100</f>
        <v>0.81674272303700013</v>
      </c>
    </row>
    <row r="191" spans="1:16" x14ac:dyDescent="0.3">
      <c r="A191" s="3">
        <v>20091015</v>
      </c>
      <c r="B191" s="29">
        <f>板块基准指数!B191</f>
        <v>-2.12819804986984E-3</v>
      </c>
      <c r="C191" s="29">
        <f>板块基准指数!C191</f>
        <v>-1.5194301471025101E-3</v>
      </c>
      <c r="D191" s="29">
        <f>板块基准指数!E191</f>
        <v>-4.0541098644442403E-3</v>
      </c>
      <c r="E191" s="29">
        <f>板块基准指数!F191</f>
        <v>6.27202342897975E-3</v>
      </c>
      <c r="F191">
        <f t="shared" si="23"/>
        <v>0.29956361816906879</v>
      </c>
      <c r="G191">
        <f t="shared" si="24"/>
        <v>0.198262079254197</v>
      </c>
      <c r="H191">
        <f t="shared" si="25"/>
        <v>0.29801595413633053</v>
      </c>
      <c r="I191">
        <f t="shared" si="26"/>
        <v>0.20415834844040359</v>
      </c>
      <c r="J191">
        <f t="shared" si="27"/>
        <v>-8.8042109255724805E-4</v>
      </c>
      <c r="K191" s="28">
        <f t="shared" si="28"/>
        <v>0.65016576073886467</v>
      </c>
      <c r="L191" s="28">
        <f t="shared" si="29"/>
        <v>0.59354322611859756</v>
      </c>
      <c r="M191" s="28">
        <f t="shared" si="30"/>
        <v>0.68117608766613458</v>
      </c>
      <c r="N191" s="28">
        <f t="shared" si="31"/>
        <v>0.9282063060123773</v>
      </c>
      <c r="O191" s="7">
        <f t="shared" si="32"/>
        <v>0.71484889259204842</v>
      </c>
      <c r="P191" s="7">
        <f>[1]!S_PQ_PctChange("H00906.CSI",$A$3,$A191)/100</f>
        <v>0.82341733417991003</v>
      </c>
    </row>
    <row r="192" spans="1:16" x14ac:dyDescent="0.3">
      <c r="A192" s="3">
        <v>20091016</v>
      </c>
      <c r="B192" s="29">
        <f>板块基准指数!B192</f>
        <v>-3.8607562815405399E-3</v>
      </c>
      <c r="C192" s="29">
        <f>板块基准指数!C192</f>
        <v>5.2248466696312203E-3</v>
      </c>
      <c r="D192" s="29">
        <f>板块基准指数!E192</f>
        <v>-5.1556761767207503E-4</v>
      </c>
      <c r="E192" s="29">
        <f>板块基准指数!F192</f>
        <v>-5.1177814282767E-4</v>
      </c>
      <c r="F192">
        <f t="shared" si="23"/>
        <v>0.29852015079843142</v>
      </c>
      <c r="G192">
        <f t="shared" si="24"/>
        <v>0.19937348776809208</v>
      </c>
      <c r="H192">
        <f t="shared" si="25"/>
        <v>0.29797517508250648</v>
      </c>
      <c r="I192">
        <f t="shared" si="26"/>
        <v>0.20413118635096991</v>
      </c>
      <c r="J192">
        <f t="shared" si="27"/>
        <v>-3.7878431197172424E-4</v>
      </c>
      <c r="K192" s="28">
        <f t="shared" si="28"/>
        <v>0.64379487291250892</v>
      </c>
      <c r="L192" s="28">
        <f t="shared" si="29"/>
        <v>0.60186924513649664</v>
      </c>
      <c r="M192" s="28">
        <f t="shared" si="30"/>
        <v>0.68030932771572927</v>
      </c>
      <c r="N192" s="28">
        <f t="shared" si="31"/>
        <v>0.9272194921700978</v>
      </c>
      <c r="O192" s="7">
        <f t="shared" si="32"/>
        <v>0.71419933473413244</v>
      </c>
      <c r="P192" s="7">
        <f>[1]!S_PQ_PctChange("H00906.CSI",$A$3,$A192)/100</f>
        <v>0.825636470358867</v>
      </c>
    </row>
    <row r="193" spans="1:16" x14ac:dyDescent="0.3">
      <c r="A193" s="3">
        <v>20091019</v>
      </c>
      <c r="B193" s="29">
        <f>板块基准指数!B193</f>
        <v>1.6751986380019301E-2</v>
      </c>
      <c r="C193" s="29">
        <f>板块基准指数!C193</f>
        <v>1.8890347913625899E-2</v>
      </c>
      <c r="D193" s="29">
        <f>板块基准指数!E193</f>
        <v>1.8349393202995098E-2</v>
      </c>
      <c r="E193" s="29">
        <f>板块基准指数!F193</f>
        <v>3.1491311349065298E-2</v>
      </c>
      <c r="F193">
        <f t="shared" si="23"/>
        <v>0.29737625222877501</v>
      </c>
      <c r="G193">
        <f t="shared" si="24"/>
        <v>0.19902721063482817</v>
      </c>
      <c r="H193">
        <f t="shared" si="25"/>
        <v>0.2972997161349204</v>
      </c>
      <c r="I193">
        <f t="shared" si="26"/>
        <v>0.20629682100147634</v>
      </c>
      <c r="J193">
        <f t="shared" si="27"/>
        <v>2.0663062446781608E-2</v>
      </c>
      <c r="K193" s="28">
        <f t="shared" si="28"/>
        <v>0.67133170223508509</v>
      </c>
      <c r="L193" s="28">
        <f t="shared" si="29"/>
        <v>0.63212911248926251</v>
      </c>
      <c r="M193" s="28">
        <f t="shared" si="30"/>
        <v>0.71114198427264541</v>
      </c>
      <c r="N193" s="28">
        <f t="shared" si="31"/>
        <v>0.98791016123601394</v>
      </c>
      <c r="O193" s="7">
        <f t="shared" si="32"/>
        <v>0.74961994263397536</v>
      </c>
      <c r="P193" s="7">
        <f>[1]!S_PQ_PctChange("H00906.CSI",$A$3,$A193)/100</f>
        <v>0.87394868619006072</v>
      </c>
    </row>
    <row r="194" spans="1:16" x14ac:dyDescent="0.3">
      <c r="A194" s="3">
        <v>20091020</v>
      </c>
      <c r="B194" s="29">
        <f>板块基准指数!B194</f>
        <v>2.00739943198084E-2</v>
      </c>
      <c r="C194" s="29">
        <f>板块基准指数!C194</f>
        <v>4.5612018315980404E-3</v>
      </c>
      <c r="D194" s="29">
        <f>板块基准指数!E194</f>
        <v>1.9791698514686401E-2</v>
      </c>
      <c r="E194" s="29">
        <f>板块基准指数!F194</f>
        <v>1.73841429005657E-2</v>
      </c>
      <c r="F194">
        <f t="shared" ref="F194:F257" si="33">IF(MID($A194,6,1)&lt;&gt;MID($A195,6,1),0.3,F193*(1+B194)/(1+$J194))</f>
        <v>0.2984665422495606</v>
      </c>
      <c r="G194">
        <f t="shared" ref="G194:G257" si="34">IF(MID($A194,6,1)&lt;&gt;MID($A195,6,1),0.2,G193*(1+C194)/(1+$J194))</f>
        <v>0.19671911043692394</v>
      </c>
      <c r="H194">
        <f t="shared" ref="H194:H257" si="35">IF(MID($A194,6,1)&lt;&gt;MID($A195,6,1),0.3,H193*(1+D194)/(1+$J194))</f>
        <v>0.29830714901933703</v>
      </c>
      <c r="I194">
        <f t="shared" ref="I194:I257" si="36">IF(MID($A194,6,1)&lt;&gt;MID($A195,6,1),0.2,I193*(1+E194)/(1+$J194))</f>
        <v>0.20650719829417835</v>
      </c>
      <c r="J194">
        <f t="shared" si="27"/>
        <v>1.6347692242238046E-2</v>
      </c>
      <c r="K194" s="28">
        <f t="shared" si="28"/>
        <v>0.70488200533226797</v>
      </c>
      <c r="L194" s="28">
        <f t="shared" si="29"/>
        <v>0.63957358278655319</v>
      </c>
      <c r="M194" s="28">
        <f t="shared" si="30"/>
        <v>0.74500839054119194</v>
      </c>
      <c r="N194" s="28">
        <f t="shared" si="31"/>
        <v>1.0224682755524275</v>
      </c>
      <c r="O194" s="7">
        <f t="shared" si="32"/>
        <v>0.77822219099703793</v>
      </c>
      <c r="P194" s="7">
        <f>[1]!S_PQ_PctChange("H00906.CSI",$A$3,$A194)/100</f>
        <v>0.90143792934837563</v>
      </c>
    </row>
    <row r="195" spans="1:16" x14ac:dyDescent="0.3">
      <c r="A195" s="3">
        <v>20091021</v>
      </c>
      <c r="B195" s="29">
        <f>板块基准指数!B195</f>
        <v>-1.4224779152216101E-2</v>
      </c>
      <c r="C195" s="29">
        <f>板块基准指数!C195</f>
        <v>-5.9967810059501298E-3</v>
      </c>
      <c r="D195" s="29">
        <f>板块基准指数!E195</f>
        <v>-9.4994319093432596E-3</v>
      </c>
      <c r="E195" s="29">
        <f>板块基准指数!F195</f>
        <v>4.3966023789162399E-3</v>
      </c>
      <c r="F195">
        <f t="shared" si="33"/>
        <v>0.29639979218543294</v>
      </c>
      <c r="G195">
        <f t="shared" si="34"/>
        <v>0.19698750791642528</v>
      </c>
      <c r="H195">
        <f t="shared" si="35"/>
        <v>0.29766154646055271</v>
      </c>
      <c r="I195">
        <f t="shared" si="36"/>
        <v>0.20895115343758905</v>
      </c>
      <c r="J195">
        <f t="shared" ref="J195:J258" si="37">SUMPRODUCT(F194:I194,B195:E195)</f>
        <v>-7.3511204836971189E-3</v>
      </c>
      <c r="K195" s="28">
        <f t="shared" ref="K195:K258" si="38">(1+K194)*(1+B195)-1</f>
        <v>0.68063043532582923</v>
      </c>
      <c r="L195" s="28">
        <f t="shared" ref="L195:L258" si="39">(1+L194)*(1+C195)-1</f>
        <v>0.62974141906744108</v>
      </c>
      <c r="M195" s="28">
        <f t="shared" ref="M195:M258" si="40">(1+M194)*(1+D195)-1</f>
        <v>0.72843180215401326</v>
      </c>
      <c r="N195" s="28">
        <f t="shared" ref="N195:N258" si="41">(1+N194)*(1+E195)-1</f>
        <v>1.0313602643840039</v>
      </c>
      <c r="O195" s="7">
        <f t="shared" si="32"/>
        <v>0.76515026542423481</v>
      </c>
      <c r="P195" s="7">
        <f>[1]!S_PQ_PctChange("H00906.CSI",$A$3,$A195)/100</f>
        <v>0.8950614967101318</v>
      </c>
    </row>
    <row r="196" spans="1:16" x14ac:dyDescent="0.3">
      <c r="A196" s="3">
        <v>20091022</v>
      </c>
      <c r="B196" s="29">
        <f>板块基准指数!B196</f>
        <v>-2.09939923613819E-4</v>
      </c>
      <c r="C196" s="29">
        <f>板块基准指数!C196</f>
        <v>1.3466624914193199E-3</v>
      </c>
      <c r="D196" s="29">
        <f>板块基准指数!E196</f>
        <v>3.07073640190493E-3</v>
      </c>
      <c r="E196" s="29">
        <f>板块基准指数!F196</f>
        <v>-7.4106502064279897E-3</v>
      </c>
      <c r="F196">
        <f t="shared" si="33"/>
        <v>0.29646545359060877</v>
      </c>
      <c r="G196">
        <f t="shared" si="34"/>
        <v>0.19733791009239374</v>
      </c>
      <c r="H196">
        <f t="shared" si="35"/>
        <v>0.29870444000264829</v>
      </c>
      <c r="I196">
        <f t="shared" si="36"/>
        <v>0.20749219631434923</v>
      </c>
      <c r="J196">
        <f t="shared" si="37"/>
        <v>-4.3137422373324655E-4</v>
      </c>
      <c r="K196" s="28">
        <f t="shared" si="38"/>
        <v>0.68027760390061376</v>
      </c>
      <c r="L196" s="28">
        <f t="shared" si="39"/>
        <v>0.63193613070721177</v>
      </c>
      <c r="M196" s="28">
        <f t="shared" si="40"/>
        <v>0.73373936060709766</v>
      </c>
      <c r="N196" s="28">
        <f t="shared" si="41"/>
        <v>1.0163065640214168</v>
      </c>
      <c r="O196" s="7">
        <f t="shared" ref="O196:O259" si="42">(1+O195)*(1+J196)-1</f>
        <v>0.76438882509871475</v>
      </c>
      <c r="P196" s="7">
        <f>[1]!S_PQ_PctChange("H00906.CSI",$A$3,$A196)/100</f>
        <v>0.88697575058097877</v>
      </c>
    </row>
    <row r="197" spans="1:16" x14ac:dyDescent="0.3">
      <c r="A197" s="3">
        <v>20091023</v>
      </c>
      <c r="B197" s="29">
        <f>板块基准指数!B197</f>
        <v>1.0188187852666199E-2</v>
      </c>
      <c r="C197" s="29">
        <f>板块基准指数!C197</f>
        <v>1.47197416488555E-2</v>
      </c>
      <c r="D197" s="29">
        <f>板块基准指数!E197</f>
        <v>1.0299076053102599E-2</v>
      </c>
      <c r="E197" s="29">
        <f>板块基准指数!F197</f>
        <v>2.1834729182011799E-2</v>
      </c>
      <c r="F197">
        <f t="shared" si="33"/>
        <v>0.29548732802852273</v>
      </c>
      <c r="G197">
        <f t="shared" si="34"/>
        <v>0.19756914291782854</v>
      </c>
      <c r="H197">
        <f t="shared" si="35"/>
        <v>0.297751607935066</v>
      </c>
      <c r="I197">
        <f t="shared" si="36"/>
        <v>0.20919192111858287</v>
      </c>
      <c r="J197">
        <f t="shared" si="37"/>
        <v>1.3532124445983465E-2</v>
      </c>
      <c r="K197" s="28">
        <f t="shared" si="38"/>
        <v>0.69739658777378111</v>
      </c>
      <c r="L197" s="28">
        <f t="shared" si="39"/>
        <v>0.65595780893865485</v>
      </c>
      <c r="M197" s="28">
        <f t="shared" si="40"/>
        <v>0.75159527413824745</v>
      </c>
      <c r="N197" s="28">
        <f t="shared" si="41"/>
        <v>1.0603320717947371</v>
      </c>
      <c r="O197" s="7">
        <f t="shared" si="42"/>
        <v>0.78826475425105302</v>
      </c>
      <c r="P197" s="7">
        <f>[1]!S_PQ_PctChange("H00906.CSI",$A$3,$A197)/100</f>
        <v>0.92171615283003705</v>
      </c>
    </row>
    <row r="198" spans="1:16" x14ac:dyDescent="0.3">
      <c r="A198" s="3">
        <v>20091026</v>
      </c>
      <c r="B198" s="29">
        <f>板块基准指数!B198</f>
        <v>-1.2550175402622999E-3</v>
      </c>
      <c r="C198" s="29">
        <f>板块基准指数!C198</f>
        <v>1.3679974072861201E-2</v>
      </c>
      <c r="D198" s="29">
        <f>板块基准指数!E198</f>
        <v>-3.7228379588659299E-3</v>
      </c>
      <c r="E198" s="29">
        <f>板块基准指数!F198</f>
        <v>6.2252143110470902E-4</v>
      </c>
      <c r="F198">
        <f t="shared" si="33"/>
        <v>0.29471754348514023</v>
      </c>
      <c r="G198">
        <f t="shared" si="34"/>
        <v>0.20000115322171202</v>
      </c>
      <c r="H198">
        <f t="shared" si="35"/>
        <v>0.29624212044782322</v>
      </c>
      <c r="I198">
        <f t="shared" si="36"/>
        <v>0.20903918284532477</v>
      </c>
      <c r="J198">
        <f t="shared" si="37"/>
        <v>1.3536444388885216E-3</v>
      </c>
      <c r="K198" s="28">
        <f t="shared" si="38"/>
        <v>0.69526632528334376</v>
      </c>
      <c r="L198" s="28">
        <f t="shared" si="39"/>
        <v>0.67861126883068779</v>
      </c>
      <c r="M198" s="28">
        <f t="shared" si="40"/>
        <v>0.74507436876311539</v>
      </c>
      <c r="N198" s="28">
        <f t="shared" si="41"/>
        <v>1.0616146726646214</v>
      </c>
      <c r="O198" s="7">
        <f t="shared" si="42"/>
        <v>0.7906854288909051</v>
      </c>
      <c r="P198" s="7">
        <f>[1]!S_PQ_PctChange("H00906.CSI",$A$3,$A198)/100</f>
        <v>0.92248974881067425</v>
      </c>
    </row>
    <row r="199" spans="1:16" x14ac:dyDescent="0.3">
      <c r="A199" s="3">
        <v>20091027</v>
      </c>
      <c r="B199" s="29">
        <f>板块基准指数!B199</f>
        <v>-2.2684603906446402E-2</v>
      </c>
      <c r="C199" s="29">
        <f>板块基准指数!C199</f>
        <v>-2.0724659487262601E-2</v>
      </c>
      <c r="D199" s="29">
        <f>板块基准指数!E199</f>
        <v>-2.0529394338802499E-2</v>
      </c>
      <c r="E199" s="29">
        <f>板块基准指数!F199</f>
        <v>-2.7825192707118501E-2</v>
      </c>
      <c r="F199">
        <f t="shared" si="33"/>
        <v>0.29473085169760976</v>
      </c>
      <c r="G199">
        <f t="shared" si="34"/>
        <v>0.20041129225458645</v>
      </c>
      <c r="H199">
        <f t="shared" si="35"/>
        <v>0.29690881032917382</v>
      </c>
      <c r="I199">
        <f t="shared" si="36"/>
        <v>0.20794904571863015</v>
      </c>
      <c r="J199">
        <f t="shared" si="37"/>
        <v>-2.2728733392267244E-2</v>
      </c>
      <c r="K199" s="28">
        <f t="shared" si="38"/>
        <v>0.65680988017835418</v>
      </c>
      <c r="L199" s="28">
        <f t="shared" si="39"/>
        <v>0.6438226218726899</v>
      </c>
      <c r="M199" s="28">
        <f t="shared" si="40"/>
        <v>0.70924904889624041</v>
      </c>
      <c r="N199" s="28">
        <f t="shared" si="41"/>
        <v>1.0042498471099055</v>
      </c>
      <c r="O199" s="7">
        <f t="shared" si="42"/>
        <v>0.74998541718822609</v>
      </c>
      <c r="P199" s="7">
        <f>[1]!S_PQ_PctChange("H00906.CSI",$A$3,$A199)/100</f>
        <v>0.86753159284663506</v>
      </c>
    </row>
    <row r="200" spans="1:16" x14ac:dyDescent="0.3">
      <c r="A200" s="3">
        <v>20091028</v>
      </c>
      <c r="B200" s="29">
        <f>板块基准指数!B200</f>
        <v>1.05081396604656E-2</v>
      </c>
      <c r="C200" s="29">
        <f>板块基准指数!C200</f>
        <v>1.01895048023201E-2</v>
      </c>
      <c r="D200" s="29">
        <f>板块基准指数!E200</f>
        <v>1.2372037084980501E-2</v>
      </c>
      <c r="E200" s="29">
        <f>板块基准指数!F200</f>
        <v>-2.8594326835698399E-3</v>
      </c>
      <c r="F200">
        <f t="shared" si="33"/>
        <v>0.29540034959950873</v>
      </c>
      <c r="G200">
        <f t="shared" si="34"/>
        <v>0.20080320038846775</v>
      </c>
      <c r="H200">
        <f t="shared" si="35"/>
        <v>0.29813215236769519</v>
      </c>
      <c r="I200">
        <f t="shared" si="36"/>
        <v>0.20566429764432839</v>
      </c>
      <c r="J200">
        <f t="shared" si="37"/>
        <v>8.2179152911587144E-3</v>
      </c>
      <c r="K200" s="28">
        <f t="shared" si="38"/>
        <v>0.67421986979010762</v>
      </c>
      <c r="L200" s="28">
        <f t="shared" si="39"/>
        <v>0.66057236037242428</v>
      </c>
      <c r="M200" s="28">
        <f t="shared" si="40"/>
        <v>0.73039594151665233</v>
      </c>
      <c r="N200" s="28">
        <f t="shared" si="41"/>
        <v>0.99851882959103966</v>
      </c>
      <c r="O200" s="7">
        <f t="shared" si="42"/>
        <v>0.76436664910744212</v>
      </c>
      <c r="P200" s="7">
        <f>[1]!S_PQ_PctChange("H00906.CSI",$A$3,$A200)/100</f>
        <v>0.87801840574587886</v>
      </c>
    </row>
    <row r="201" spans="1:16" x14ac:dyDescent="0.3">
      <c r="A201" s="3">
        <v>20091029</v>
      </c>
      <c r="B201" s="29">
        <f>板块基准指数!B201</f>
        <v>-2.1499786682755401E-2</v>
      </c>
      <c r="C201" s="29">
        <f>板块基准指数!C201</f>
        <v>-3.2823265829527199E-3</v>
      </c>
      <c r="D201" s="29">
        <f>板块基准指数!E201</f>
        <v>-1.23823392273409E-2</v>
      </c>
      <c r="E201" s="29">
        <f>板块基准指数!F201</f>
        <v>-2.6919397857429899E-2</v>
      </c>
      <c r="F201">
        <f t="shared" si="33"/>
        <v>0.29382038360490897</v>
      </c>
      <c r="G201">
        <f t="shared" si="34"/>
        <v>0.20344769844116106</v>
      </c>
      <c r="H201">
        <f t="shared" si="35"/>
        <v>0.29930064636825982</v>
      </c>
      <c r="I201">
        <f t="shared" si="36"/>
        <v>0.2034312715856702</v>
      </c>
      <c r="J201">
        <f t="shared" si="37"/>
        <v>-1.6238078683528504E-2</v>
      </c>
      <c r="K201" s="28">
        <f t="shared" si="38"/>
        <v>0.63822449972958983</v>
      </c>
      <c r="L201" s="28">
        <f t="shared" si="39"/>
        <v>0.65512181957105731</v>
      </c>
      <c r="M201" s="28">
        <f t="shared" si="40"/>
        <v>0.70896959197117915</v>
      </c>
      <c r="N201" s="28">
        <f t="shared" si="41"/>
        <v>0.9447199060917133</v>
      </c>
      <c r="O201" s="7">
        <f t="shared" si="42"/>
        <v>0.73571672463264193</v>
      </c>
      <c r="P201" s="7">
        <f>[1]!S_PQ_PctChange("H00906.CSI",$A$3,$A201)/100</f>
        <v>0.8343342122301145</v>
      </c>
    </row>
    <row r="202" spans="1:16" x14ac:dyDescent="0.3">
      <c r="A202" s="3">
        <v>20091030</v>
      </c>
      <c r="B202" s="29">
        <f>板块基准指数!B202</f>
        <v>5.94046148934348E-3</v>
      </c>
      <c r="C202" s="29">
        <f>板块基准指数!C202</f>
        <v>2.7003804295674099E-2</v>
      </c>
      <c r="D202" s="29">
        <f>板块基准指数!E202</f>
        <v>1.16423405170075E-2</v>
      </c>
      <c r="E202" s="29">
        <f>板块基准指数!F202</f>
        <v>1.06222196150286E-2</v>
      </c>
      <c r="F202">
        <f t="shared" si="33"/>
        <v>0.3</v>
      </c>
      <c r="G202">
        <f t="shared" si="34"/>
        <v>0.2</v>
      </c>
      <c r="H202">
        <f t="shared" si="35"/>
        <v>0.3</v>
      </c>
      <c r="I202">
        <f t="shared" si="36"/>
        <v>0.2</v>
      </c>
      <c r="J202">
        <f t="shared" si="37"/>
        <v>1.2884742192026765E-2</v>
      </c>
      <c r="K202" s="28">
        <f t="shared" si="38"/>
        <v>0.64795630928113246</v>
      </c>
      <c r="L202" s="28">
        <f t="shared" si="39"/>
        <v>0.69981640527225419</v>
      </c>
      <c r="M202" s="28">
        <f t="shared" si="40"/>
        <v>0.72886599789411877</v>
      </c>
      <c r="N202" s="28">
        <f t="shared" si="41"/>
        <v>0.96537714802393704</v>
      </c>
      <c r="O202" s="7">
        <f t="shared" si="42"/>
        <v>0.75808098714792282</v>
      </c>
      <c r="P202" s="7">
        <f>[1]!S_PQ_PctChange("H00906.CSI",$A$3,$A202)/100</f>
        <v>0.85434761983700258</v>
      </c>
    </row>
    <row r="203" spans="1:16" x14ac:dyDescent="0.3">
      <c r="A203" s="3">
        <v>20091102</v>
      </c>
      <c r="B203" s="29">
        <f>板块基准指数!B203</f>
        <v>2.1485218065917001E-2</v>
      </c>
      <c r="C203" s="29">
        <f>板块基准指数!C203</f>
        <v>5.26470973726594E-2</v>
      </c>
      <c r="D203" s="29">
        <f>板块基准指数!E203</f>
        <v>3.1179632886149999E-2</v>
      </c>
      <c r="E203" s="29">
        <f>板块基准指数!F203</f>
        <v>4.3878642260587103E-2</v>
      </c>
      <c r="F203">
        <f t="shared" si="33"/>
        <v>0.29605275106378032</v>
      </c>
      <c r="G203">
        <f t="shared" si="34"/>
        <v>0.20338951137999964</v>
      </c>
      <c r="H203">
        <f t="shared" si="35"/>
        <v>0.29886244240999249</v>
      </c>
      <c r="I203">
        <f t="shared" si="36"/>
        <v>0.20169529514622753</v>
      </c>
      <c r="J203">
        <f t="shared" si="37"/>
        <v>3.5104603212269402E-2</v>
      </c>
      <c r="K203" s="28">
        <f t="shared" si="38"/>
        <v>0.68336300994914145</v>
      </c>
      <c r="L203" s="28">
        <f t="shared" si="39"/>
        <v>0.78930680507626638</v>
      </c>
      <c r="M203" s="28">
        <f t="shared" si="40"/>
        <v>0.78277140501780473</v>
      </c>
      <c r="N203" s="28">
        <f t="shared" si="41"/>
        <v>1.051615228809212</v>
      </c>
      <c r="O203" s="7">
        <f t="shared" si="42"/>
        <v>0.81979772261678563</v>
      </c>
      <c r="P203" s="7">
        <f>[1]!S_PQ_PctChange("H00906.CSI",$A$3,$A203)/100</f>
        <v>0.91758127188770966</v>
      </c>
    </row>
    <row r="204" spans="1:16" x14ac:dyDescent="0.3">
      <c r="A204" s="3">
        <v>20091103</v>
      </c>
      <c r="B204" s="29">
        <f>板块基准指数!B204</f>
        <v>1.56223825960339E-2</v>
      </c>
      <c r="C204" s="29">
        <f>板块基准指数!C204</f>
        <v>6.1174849422247803E-3</v>
      </c>
      <c r="D204" s="29">
        <f>板块基准指数!E204</f>
        <v>1.6776454224787501E-2</v>
      </c>
      <c r="E204" s="29">
        <f>板块基准指数!F204</f>
        <v>1.16788855528584E-2</v>
      </c>
      <c r="F204">
        <f t="shared" si="33"/>
        <v>0.29674922350505917</v>
      </c>
      <c r="G204">
        <f t="shared" si="34"/>
        <v>0.20196005308452469</v>
      </c>
      <c r="H204">
        <f t="shared" si="35"/>
        <v>0.29990592690930706</v>
      </c>
      <c r="I204">
        <f t="shared" si="36"/>
        <v>0.20138479650110919</v>
      </c>
      <c r="J204">
        <f t="shared" si="37"/>
        <v>1.3238709972162581E-2</v>
      </c>
      <c r="K204" s="28">
        <f t="shared" si="38"/>
        <v>0.7096611509385784</v>
      </c>
      <c r="L204" s="28">
        <f t="shared" si="39"/>
        <v>0.80025286251334071</v>
      </c>
      <c r="M204" s="28">
        <f t="shared" si="40"/>
        <v>0.81267998788734586</v>
      </c>
      <c r="N204" s="28">
        <f t="shared" si="41"/>
        <v>1.0755758082649765</v>
      </c>
      <c r="O204" s="7">
        <f t="shared" si="42"/>
        <v>0.84388949687451098</v>
      </c>
      <c r="P204" s="7">
        <f>[1]!S_PQ_PctChange("H00906.CSI",$A$3,$A204)/100</f>
        <v>0.94664689930845536</v>
      </c>
    </row>
    <row r="205" spans="1:16" x14ac:dyDescent="0.3">
      <c r="A205" s="3">
        <v>20091104</v>
      </c>
      <c r="B205" s="29">
        <f>板块基准指数!B205</f>
        <v>1.4260260815085499E-2</v>
      </c>
      <c r="C205" s="29">
        <f>板块基准指数!C205</f>
        <v>4.8155108013104402E-3</v>
      </c>
      <c r="D205" s="29">
        <f>板块基准指数!E205</f>
        <v>9.0883311491504193E-3</v>
      </c>
      <c r="E205" s="29">
        <f>板块基准指数!F205</f>
        <v>2.7174988654601298E-3</v>
      </c>
      <c r="F205">
        <f t="shared" si="33"/>
        <v>0.29845092575156501</v>
      </c>
      <c r="G205">
        <f t="shared" si="34"/>
        <v>0.20122676054964764</v>
      </c>
      <c r="H205">
        <f t="shared" si="35"/>
        <v>0.30008767718997081</v>
      </c>
      <c r="I205">
        <f t="shared" si="36"/>
        <v>0.2002346365088167</v>
      </c>
      <c r="J205">
        <f t="shared" si="37"/>
        <v>8.4771694742753704E-3</v>
      </c>
      <c r="K205" s="28">
        <f t="shared" si="38"/>
        <v>0.73404136485638172</v>
      </c>
      <c r="L205" s="28">
        <f t="shared" si="39"/>
        <v>0.8089219996178636</v>
      </c>
      <c r="M205" s="28">
        <f t="shared" si="40"/>
        <v>0.82915422388470428</v>
      </c>
      <c r="N205" s="28">
        <f t="shared" si="41"/>
        <v>1.0812161831691132</v>
      </c>
      <c r="O205" s="7">
        <f t="shared" si="42"/>
        <v>0.85952046063135246</v>
      </c>
      <c r="P205" s="7">
        <f>[1]!S_PQ_PctChange("H00906.CSI",$A$3,$A205)/100</f>
        <v>0.95800114058490937</v>
      </c>
    </row>
    <row r="206" spans="1:16" x14ac:dyDescent="0.3">
      <c r="A206" s="3">
        <v>20091105</v>
      </c>
      <c r="B206" s="29">
        <f>板块基准指数!B206</f>
        <v>8.7298507526584398E-3</v>
      </c>
      <c r="C206" s="29">
        <f>板块基准指数!C206</f>
        <v>6.3158838753536702E-3</v>
      </c>
      <c r="D206" s="29">
        <f>板块基准指数!E206</f>
        <v>5.7586043978750997E-3</v>
      </c>
      <c r="E206" s="29">
        <f>板块基准指数!F206</f>
        <v>-4.5401248353058802E-4</v>
      </c>
      <c r="F206">
        <f t="shared" si="33"/>
        <v>0.29940557494793796</v>
      </c>
      <c r="G206">
        <f t="shared" si="34"/>
        <v>0.20138732949661678</v>
      </c>
      <c r="H206">
        <f t="shared" si="35"/>
        <v>0.30016081651503224</v>
      </c>
      <c r="I206">
        <f t="shared" si="36"/>
        <v>0.19904627904041325</v>
      </c>
      <c r="J206">
        <f t="shared" si="37"/>
        <v>5.5135340840531582E-3</v>
      </c>
      <c r="K206" s="28">
        <f t="shared" si="38"/>
        <v>0.7491792871705143</v>
      </c>
      <c r="L206" s="28">
        <f t="shared" si="39"/>
        <v>0.82034694090702254</v>
      </c>
      <c r="M206" s="28">
        <f t="shared" si="40"/>
        <v>0.83968759944275839</v>
      </c>
      <c r="N206" s="28">
        <f t="shared" si="41"/>
        <v>1.0802712850410283</v>
      </c>
      <c r="O206" s="7">
        <f t="shared" si="42"/>
        <v>0.86977299007103759</v>
      </c>
      <c r="P206" s="7">
        <f>[1]!S_PQ_PctChange("H00906.CSI",$A$3,$A206)/100</f>
        <v>0.96703824295709651</v>
      </c>
    </row>
    <row r="207" spans="1:16" x14ac:dyDescent="0.3">
      <c r="A207" s="3">
        <v>20091106</v>
      </c>
      <c r="B207" s="29">
        <f>板块基准指数!B207</f>
        <v>-6.8161691356658904E-4</v>
      </c>
      <c r="C207" s="29">
        <f>板块基准指数!C207</f>
        <v>-5.3191928131641197E-3</v>
      </c>
      <c r="D207" s="29">
        <f>板块基准指数!E207</f>
        <v>3.2555829352073098E-4</v>
      </c>
      <c r="E207" s="29">
        <f>板块基准指数!F207</f>
        <v>4.6357355681244097E-3</v>
      </c>
      <c r="F207">
        <f t="shared" si="33"/>
        <v>0.29927776663557853</v>
      </c>
      <c r="G207">
        <f t="shared" si="34"/>
        <v>0.20036717547255892</v>
      </c>
      <c r="H207">
        <f t="shared" si="35"/>
        <v>0.30033507740773613</v>
      </c>
      <c r="I207">
        <f t="shared" si="36"/>
        <v>0.20001998048412653</v>
      </c>
      <c r="J207">
        <f t="shared" si="37"/>
        <v>-2.5485218096447915E-4</v>
      </c>
      <c r="K207" s="28">
        <f t="shared" si="38"/>
        <v>0.74798701698351855</v>
      </c>
      <c r="L207" s="28">
        <f t="shared" si="39"/>
        <v>0.81066416454148449</v>
      </c>
      <c r="M207" s="28">
        <f t="shared" si="40"/>
        <v>0.84028652499824408</v>
      </c>
      <c r="N207" s="28">
        <f t="shared" si="41"/>
        <v>1.0899148726284409</v>
      </c>
      <c r="O207" s="7">
        <f t="shared" si="42"/>
        <v>0.86929647434660962</v>
      </c>
      <c r="P207" s="7">
        <f>[1]!S_PQ_PctChange("H00906.CSI",$A$3,$A207)/100</f>
        <v>0.97735355108704813</v>
      </c>
    </row>
    <row r="208" spans="1:16" x14ac:dyDescent="0.3">
      <c r="A208" s="3">
        <v>20091109</v>
      </c>
      <c r="B208" s="29">
        <f>板块基准指数!B208</f>
        <v>7.9652482995845493E-3</v>
      </c>
      <c r="C208" s="29">
        <f>板块基准指数!C208</f>
        <v>-1.4826085952474499E-3</v>
      </c>
      <c r="D208" s="29">
        <f>板块基准指数!E208</f>
        <v>5.8052274702391701E-3</v>
      </c>
      <c r="E208" s="29">
        <f>板块基准指数!F208</f>
        <v>4.1332232306413099E-4</v>
      </c>
      <c r="F208">
        <f t="shared" si="33"/>
        <v>0.30048580489414206</v>
      </c>
      <c r="G208">
        <f t="shared" si="34"/>
        <v>0.19929029804047901</v>
      </c>
      <c r="H208">
        <f t="shared" si="35"/>
        <v>0.30090118203955513</v>
      </c>
      <c r="I208">
        <f t="shared" si="36"/>
        <v>0.19932271502582397</v>
      </c>
      <c r="J208">
        <f t="shared" si="37"/>
        <v>3.9129417898731726E-3</v>
      </c>
      <c r="K208" s="28">
        <f t="shared" si="38"/>
        <v>0.76191016759824226</v>
      </c>
      <c r="L208" s="28">
        <f t="shared" si="39"/>
        <v>0.80797965828802876</v>
      </c>
      <c r="M208" s="28">
        <f t="shared" si="40"/>
        <v>0.85096980688627477</v>
      </c>
      <c r="N208" s="28">
        <f t="shared" si="41"/>
        <v>1.0907786810986022</v>
      </c>
      <c r="O208" s="7">
        <f t="shared" si="42"/>
        <v>0.87661092263874285</v>
      </c>
      <c r="P208" s="7">
        <f>[1]!S_PQ_PctChange("H00906.CSI",$A$3,$A208)/100</f>
        <v>0.98625511777529629</v>
      </c>
    </row>
    <row r="209" spans="1:16" x14ac:dyDescent="0.3">
      <c r="A209" s="3">
        <v>20091110</v>
      </c>
      <c r="B209" s="29">
        <f>板块基准指数!B209</f>
        <v>-2.0485072690404702E-3</v>
      </c>
      <c r="C209" s="29">
        <f>板块基准指数!C209</f>
        <v>9.7961275728393696E-3</v>
      </c>
      <c r="D209" s="29">
        <f>板块基准指数!E209</f>
        <v>7.0760185411181302E-3</v>
      </c>
      <c r="E209" s="29">
        <f>板块基准指数!F209</f>
        <v>5.4919069089147503E-3</v>
      </c>
      <c r="F209">
        <f t="shared" si="33"/>
        <v>0.29850888687421928</v>
      </c>
      <c r="G209">
        <f t="shared" si="34"/>
        <v>0.20032895699930628</v>
      </c>
      <c r="H209">
        <f t="shared" si="35"/>
        <v>0.30165464725802799</v>
      </c>
      <c r="I209">
        <f t="shared" si="36"/>
        <v>0.19950750886844651</v>
      </c>
      <c r="J209">
        <f t="shared" si="37"/>
        <v>4.5605699669748079E-3</v>
      </c>
      <c r="K209" s="28">
        <f t="shared" si="38"/>
        <v>0.75830088181252098</v>
      </c>
      <c r="L209" s="28">
        <f t="shared" si="39"/>
        <v>0.82569085766971662</v>
      </c>
      <c r="M209" s="28">
        <f t="shared" si="40"/>
        <v>0.86406730355885175</v>
      </c>
      <c r="N209" s="28">
        <f t="shared" si="41"/>
        <v>1.1022610429823394</v>
      </c>
      <c r="O209" s="7">
        <f t="shared" si="42"/>
        <v>0.88516933805222608</v>
      </c>
      <c r="P209" s="7">
        <f>[1]!S_PQ_PctChange("H00906.CSI",$A$3,$A209)/100</f>
        <v>0.99048435240528898</v>
      </c>
    </row>
    <row r="210" spans="1:16" x14ac:dyDescent="0.3">
      <c r="A210" s="3">
        <v>20091111</v>
      </c>
      <c r="B210" s="29">
        <f>板块基准指数!B210</f>
        <v>5.10393908255561E-3</v>
      </c>
      <c r="C210" s="29">
        <f>板块基准指数!C210</f>
        <v>5.0152783729598797E-3</v>
      </c>
      <c r="D210" s="29">
        <f>板块基准指数!E210</f>
        <v>6.2911827934688004E-3</v>
      </c>
      <c r="E210" s="29">
        <f>板块基准指数!F210</f>
        <v>-4.2998194240624196E-3</v>
      </c>
      <c r="F210">
        <f t="shared" si="33"/>
        <v>0.29896569019016694</v>
      </c>
      <c r="G210">
        <f t="shared" si="34"/>
        <v>0.20061781900134887</v>
      </c>
      <c r="H210">
        <f t="shared" si="35"/>
        <v>0.30247312870187321</v>
      </c>
      <c r="I210">
        <f t="shared" si="36"/>
        <v>0.19794336210661095</v>
      </c>
      <c r="J210">
        <f t="shared" si="37"/>
        <v>3.5681949242444841E-3</v>
      </c>
      <c r="K210" s="28">
        <f t="shared" si="38"/>
        <v>0.76727514240209582</v>
      </c>
      <c r="L210" s="28">
        <f t="shared" si="39"/>
        <v>0.83484720554389802</v>
      </c>
      <c r="M210" s="28">
        <f t="shared" si="40"/>
        <v>0.875794491704869</v>
      </c>
      <c r="N210" s="28">
        <f t="shared" si="41"/>
        <v>1.093221700115274</v>
      </c>
      <c r="O210" s="7">
        <f t="shared" si="42"/>
        <v>0.89189598971560557</v>
      </c>
      <c r="P210" s="7">
        <f>[1]!S_PQ_PctChange("H00906.CSI",$A$3,$A210)/100</f>
        <v>0.98863898193934863</v>
      </c>
    </row>
    <row r="211" spans="1:16" x14ac:dyDescent="0.3">
      <c r="A211" s="3">
        <v>20091112</v>
      </c>
      <c r="B211" s="29">
        <f>板块基准指数!B211</f>
        <v>-1.7261398707548101E-3</v>
      </c>
      <c r="C211" s="29">
        <f>板块基准指数!C211</f>
        <v>9.4856491617357E-4</v>
      </c>
      <c r="D211" s="29">
        <f>板块基准指数!E211</f>
        <v>1.6077772209504401E-2</v>
      </c>
      <c r="E211" s="29">
        <f>板块基准指数!F211</f>
        <v>-4.6817748048134803E-3</v>
      </c>
      <c r="F211">
        <f t="shared" si="33"/>
        <v>0.29737592503107224</v>
      </c>
      <c r="G211">
        <f t="shared" si="34"/>
        <v>0.20008568659628789</v>
      </c>
      <c r="H211">
        <f t="shared" si="35"/>
        <v>0.306230543626759</v>
      </c>
      <c r="I211">
        <f t="shared" si="36"/>
        <v>0.19630784474588095</v>
      </c>
      <c r="J211">
        <f t="shared" si="37"/>
        <v>3.6106102441129844E-3</v>
      </c>
      <c r="K211" s="28">
        <f t="shared" si="38"/>
        <v>0.76422457831620183</v>
      </c>
      <c r="L211" s="28">
        <f t="shared" si="39"/>
        <v>0.83658767722961613</v>
      </c>
      <c r="M211" s="28">
        <f t="shared" si="40"/>
        <v>0.90595308825434318</v>
      </c>
      <c r="N211" s="28">
        <f t="shared" si="41"/>
        <v>1.0834217074987853</v>
      </c>
      <c r="O211" s="7">
        <f t="shared" si="42"/>
        <v>0.8987268887568689</v>
      </c>
      <c r="P211" s="7">
        <f>[1]!S_PQ_PctChange("H00906.CSI",$A$3,$A211)/100</f>
        <v>0.99198254300390853</v>
      </c>
    </row>
    <row r="212" spans="1:16" x14ac:dyDescent="0.3">
      <c r="A212" s="3">
        <v>20091113</v>
      </c>
      <c r="B212" s="29">
        <f>板块基准指数!B212</f>
        <v>8.3198086686793599E-3</v>
      </c>
      <c r="C212" s="29">
        <f>板块基准指数!C212</f>
        <v>9.1999677834961602E-3</v>
      </c>
      <c r="D212" s="29">
        <f>板块基准指数!E212</f>
        <v>1.83802349083758E-2</v>
      </c>
      <c r="E212" s="29">
        <f>板块基准指数!F212</f>
        <v>4.5235689528793201E-3</v>
      </c>
      <c r="F212">
        <f t="shared" si="33"/>
        <v>0.29663701377458784</v>
      </c>
      <c r="G212">
        <f t="shared" si="34"/>
        <v>0.19976273953834905</v>
      </c>
      <c r="H212">
        <f t="shared" si="35"/>
        <v>0.30851742826028211</v>
      </c>
      <c r="I212">
        <f t="shared" si="36"/>
        <v>0.1950828184267811</v>
      </c>
      <c r="J212">
        <f t="shared" si="37"/>
        <v>1.0831494069233191E-2</v>
      </c>
      <c r="K212" s="28">
        <f t="shared" si="38"/>
        <v>0.77890258925637412</v>
      </c>
      <c r="L212" s="28">
        <f t="shared" si="39"/>
        <v>0.85348422469169472</v>
      </c>
      <c r="M212" s="28">
        <f t="shared" si="40"/>
        <v>0.94098495374080215</v>
      </c>
      <c r="N212" s="28">
        <f t="shared" si="41"/>
        <v>1.0928462092505815</v>
      </c>
      <c r="O212" s="7">
        <f t="shared" si="42"/>
        <v>0.91929293779153243</v>
      </c>
      <c r="P212" s="7">
        <f>[1]!S_PQ_PctChange("H00906.CSI",$A$3,$A212)/100</f>
        <v>1.0058911106315231</v>
      </c>
    </row>
    <row r="213" spans="1:16" x14ac:dyDescent="0.3">
      <c r="A213" s="3">
        <v>20091116</v>
      </c>
      <c r="B213" s="29">
        <f>板块基准指数!B213</f>
        <v>2.0386132882202101E-2</v>
      </c>
      <c r="C213" s="29">
        <f>板块基准指数!C213</f>
        <v>2.1653655310337801E-2</v>
      </c>
      <c r="D213" s="29">
        <f>板块基准指数!E213</f>
        <v>1.9944106304847199E-2</v>
      </c>
      <c r="E213" s="29">
        <f>板块基准指数!F213</f>
        <v>2.8488575156300398E-2</v>
      </c>
      <c r="F213">
        <f t="shared" si="33"/>
        <v>0.29614435853928422</v>
      </c>
      <c r="G213">
        <f t="shared" si="34"/>
        <v>0.19967870617071101</v>
      </c>
      <c r="H213">
        <f t="shared" si="35"/>
        <v>0.30787161564637933</v>
      </c>
      <c r="I213">
        <f t="shared" si="36"/>
        <v>0.19630531964362546</v>
      </c>
      <c r="J213">
        <f t="shared" si="37"/>
        <v>2.2083611006975958E-2</v>
      </c>
      <c r="K213" s="28">
        <f t="shared" si="38"/>
        <v>0.81516753382544804</v>
      </c>
      <c r="L213" s="28">
        <f t="shared" si="39"/>
        <v>0.89361893321631714</v>
      </c>
      <c r="M213" s="28">
        <f t="shared" si="40"/>
        <v>0.97969616399431736</v>
      </c>
      <c r="N213" s="28">
        <f t="shared" si="41"/>
        <v>1.1524684157733951</v>
      </c>
      <c r="O213" s="7">
        <f t="shared" si="42"/>
        <v>0.96167785643815673</v>
      </c>
      <c r="P213" s="7">
        <f>[1]!S_PQ_PctChange("H00906.CSI",$A$3,$A213)/100</f>
        <v>1.0636173222944731</v>
      </c>
    </row>
    <row r="214" spans="1:16" x14ac:dyDescent="0.3">
      <c r="A214" s="3">
        <v>20091117</v>
      </c>
      <c r="B214" s="29">
        <f>板块基准指数!B214</f>
        <v>4.7999895250747599E-3</v>
      </c>
      <c r="C214" s="29">
        <f>板块基准指数!C214</f>
        <v>5.0674288098249603E-3</v>
      </c>
      <c r="D214" s="29">
        <f>板块基准指数!E214</f>
        <v>1.3721682031892701E-3</v>
      </c>
      <c r="E214" s="29">
        <f>板块基准指数!F214</f>
        <v>3.8868988574678898E-3</v>
      </c>
      <c r="F214">
        <f t="shared" si="33"/>
        <v>0.29649289453115724</v>
      </c>
      <c r="G214">
        <f t="shared" si="34"/>
        <v>0.19996691990759355</v>
      </c>
      <c r="H214">
        <f t="shared" si="35"/>
        <v>0.30718242997759959</v>
      </c>
      <c r="I214">
        <f t="shared" si="36"/>
        <v>0.19635775558364976</v>
      </c>
      <c r="J214">
        <f t="shared" si="37"/>
        <v>3.6188180115487288E-3</v>
      </c>
      <c r="K214" s="28">
        <f t="shared" si="38"/>
        <v>0.82388031897406599</v>
      </c>
      <c r="L214" s="28">
        <f t="shared" si="39"/>
        <v>0.9032147123533274</v>
      </c>
      <c r="M214" s="28">
        <f t="shared" si="40"/>
        <v>0.98241264012252616</v>
      </c>
      <c r="N214" s="28">
        <f t="shared" si="41"/>
        <v>1.1608348427994004</v>
      </c>
      <c r="O214" s="7">
        <f t="shared" si="42"/>
        <v>0.9687768115978912</v>
      </c>
      <c r="P214" s="7">
        <f>[1]!S_PQ_PctChange("H00906.CSI",$A$3,$A214)/100</f>
        <v>1.0670985042073404</v>
      </c>
    </row>
    <row r="215" spans="1:16" x14ac:dyDescent="0.3">
      <c r="A215" s="3">
        <v>20091118</v>
      </c>
      <c r="B215" s="29">
        <f>板块基准指数!B215</f>
        <v>7.0438744248941402E-3</v>
      </c>
      <c r="C215" s="29">
        <f>板块基准指数!C215</f>
        <v>1.1970695020631E-2</v>
      </c>
      <c r="D215" s="29">
        <f>板块基准指数!E215</f>
        <v>3.06125866651643E-3</v>
      </c>
      <c r="E215" s="29">
        <f>板块基准指数!F215</f>
        <v>-3.6604003859697001E-3</v>
      </c>
      <c r="F215">
        <f t="shared" si="33"/>
        <v>0.29718345617901676</v>
      </c>
      <c r="G215">
        <f t="shared" si="34"/>
        <v>0.20141325152102507</v>
      </c>
      <c r="H215">
        <f t="shared" si="35"/>
        <v>0.3066802266986588</v>
      </c>
      <c r="I215">
        <f t="shared" si="36"/>
        <v>0.19472306560129951</v>
      </c>
      <c r="J215">
        <f t="shared" si="37"/>
        <v>4.7038186010235697E-3</v>
      </c>
      <c r="K215" s="28">
        <f t="shared" si="38"/>
        <v>0.83672750290695519</v>
      </c>
      <c r="L215" s="28">
        <f t="shared" si="39"/>
        <v>0.92599751523368723</v>
      </c>
      <c r="M215" s="28">
        <f t="shared" si="40"/>
        <v>0.98848131799771299</v>
      </c>
      <c r="N215" s="28">
        <f t="shared" si="41"/>
        <v>1.1529253221068005</v>
      </c>
      <c r="O215" s="7">
        <f t="shared" si="42"/>
        <v>0.97803758058554924</v>
      </c>
      <c r="P215" s="7">
        <f>[1]!S_PQ_PctChange("H00906.CSI",$A$3,$A215)/100</f>
        <v>1.0699296361283919</v>
      </c>
    </row>
    <row r="216" spans="1:16" x14ac:dyDescent="0.3">
      <c r="A216" s="3">
        <v>20091119</v>
      </c>
      <c r="B216" s="29">
        <f>板块基准指数!B216</f>
        <v>1.5326919901793299E-2</v>
      </c>
      <c r="C216" s="29">
        <f>板块基准指数!C216</f>
        <v>8.3150284032472502E-3</v>
      </c>
      <c r="D216" s="29">
        <f>板块基准指数!E216</f>
        <v>7.2095815922359197E-3</v>
      </c>
      <c r="E216" s="29">
        <f>板块基准指数!F216</f>
        <v>-1.4384295400891301E-3</v>
      </c>
      <c r="F216">
        <f t="shared" si="33"/>
        <v>0.29929592747247025</v>
      </c>
      <c r="G216">
        <f t="shared" si="34"/>
        <v>0.20144410274790372</v>
      </c>
      <c r="H216">
        <f t="shared" si="35"/>
        <v>0.30639092758932784</v>
      </c>
      <c r="I216">
        <f t="shared" si="36"/>
        <v>0.19286904219029835</v>
      </c>
      <c r="J216">
        <f t="shared" si="37"/>
        <v>8.160604643593361E-3</v>
      </c>
      <c r="K216" s="28">
        <f t="shared" si="38"/>
        <v>0.86487887822543108</v>
      </c>
      <c r="L216" s="28">
        <f t="shared" si="39"/>
        <v>0.94201223927743882</v>
      </c>
      <c r="M216" s="28">
        <f t="shared" si="40"/>
        <v>1.0028174363044542</v>
      </c>
      <c r="N216" s="28">
        <f t="shared" si="41"/>
        <v>1.1498284907258762</v>
      </c>
      <c r="O216" s="7">
        <f t="shared" si="42"/>
        <v>0.99417956325087786</v>
      </c>
      <c r="P216" s="7">
        <f>[1]!S_PQ_PctChange("H00906.CSI",$A$3,$A216)/100</f>
        <v>1.082558955416058</v>
      </c>
    </row>
    <row r="217" spans="1:16" x14ac:dyDescent="0.3">
      <c r="A217" s="3">
        <v>20091120</v>
      </c>
      <c r="B217" s="29">
        <f>板块基准指数!B217</f>
        <v>6.1615755697184797E-3</v>
      </c>
      <c r="C217" s="29">
        <f>板块基准指数!C217</f>
        <v>-5.1332034916424501E-3</v>
      </c>
      <c r="D217" s="29">
        <f>板块基准指数!E217</f>
        <v>1.5074636558168599E-3</v>
      </c>
      <c r="E217" s="29">
        <f>板块基准指数!F217</f>
        <v>-3.8196729505421097E-4</v>
      </c>
      <c r="F217">
        <f t="shared" si="33"/>
        <v>0.30077964238656152</v>
      </c>
      <c r="G217">
        <f t="shared" si="34"/>
        <v>0.20017018835730915</v>
      </c>
      <c r="H217">
        <f t="shared" si="35"/>
        <v>0.30648554392346089</v>
      </c>
      <c r="I217">
        <f t="shared" si="36"/>
        <v>0.19256462533266849</v>
      </c>
      <c r="J217">
        <f t="shared" si="37"/>
        <v>1.198284424702089E-3</v>
      </c>
      <c r="K217" s="28">
        <f t="shared" si="38"/>
        <v>0.87636947036198887</v>
      </c>
      <c r="L217" s="28">
        <f t="shared" si="39"/>
        <v>0.93204349526996744</v>
      </c>
      <c r="M217" s="28">
        <f t="shared" si="40"/>
        <v>1.0058366107989194</v>
      </c>
      <c r="N217" s="28">
        <f t="shared" si="41"/>
        <v>1.149007326552443</v>
      </c>
      <c r="O217" s="7">
        <f t="shared" si="42"/>
        <v>0.99656915756158049</v>
      </c>
      <c r="P217" s="7">
        <f>[1]!S_PQ_PctChange("H00906.CSI",$A$3,$A217)/100</f>
        <v>1.0808277476992818</v>
      </c>
    </row>
    <row r="218" spans="1:16" x14ac:dyDescent="0.3">
      <c r="A218" s="3">
        <v>20091123</v>
      </c>
      <c r="B218" s="29">
        <f>板块基准指数!B218</f>
        <v>1.2034599299939001E-2</v>
      </c>
      <c r="C218" s="29">
        <f>板块基准指数!C218</f>
        <v>1.31060449470486E-2</v>
      </c>
      <c r="D218" s="29">
        <f>板块基准指数!E218</f>
        <v>2.4201672814317499E-2</v>
      </c>
      <c r="E218" s="29">
        <f>板块基准指数!F218</f>
        <v>1.2322712722315401E-3</v>
      </c>
      <c r="F218">
        <f t="shared" si="33"/>
        <v>0.30022686490023787</v>
      </c>
      <c r="G218">
        <f t="shared" si="34"/>
        <v>0.20001384410390885</v>
      </c>
      <c r="H218">
        <f t="shared" si="35"/>
        <v>0.30960019666110888</v>
      </c>
      <c r="I218">
        <f t="shared" si="36"/>
        <v>0.19015909433474459</v>
      </c>
      <c r="J218">
        <f t="shared" si="37"/>
        <v>1.3897956671570505E-2</v>
      </c>
      <c r="K218" s="28">
        <f t="shared" si="38"/>
        <v>0.89895082507643442</v>
      </c>
      <c r="L218" s="28">
        <f t="shared" si="39"/>
        <v>0.95736494415862849</v>
      </c>
      <c r="M218" s="28">
        <f t="shared" si="40"/>
        <v>1.0543812121724545</v>
      </c>
      <c r="N218" s="28">
        <f t="shared" si="41"/>
        <v>1.1516554865447683</v>
      </c>
      <c r="O218" s="7">
        <f t="shared" si="42"/>
        <v>1.0243173892051654</v>
      </c>
      <c r="P218" s="7">
        <f>[1]!S_PQ_PctChange("H00906.CSI",$A$3,$A218)/100</f>
        <v>1.104776381760233</v>
      </c>
    </row>
    <row r="219" spans="1:16" x14ac:dyDescent="0.3">
      <c r="A219" s="3">
        <v>20091124</v>
      </c>
      <c r="B219" s="29">
        <f>板块基准指数!B219</f>
        <v>-4.9668817089012697E-2</v>
      </c>
      <c r="C219" s="29">
        <f>板块基准指数!C219</f>
        <v>-5.6691242292400502E-2</v>
      </c>
      <c r="D219" s="29">
        <f>板块基准指数!E219</f>
        <v>-4.64297247790387E-2</v>
      </c>
      <c r="E219" s="29">
        <f>板块基准指数!F219</f>
        <v>-2.6286142006664601E-2</v>
      </c>
      <c r="F219">
        <f t="shared" si="33"/>
        <v>0.29895449564212873</v>
      </c>
      <c r="G219">
        <f t="shared" si="34"/>
        <v>0.19769445160952204</v>
      </c>
      <c r="H219">
        <f t="shared" si="35"/>
        <v>0.30933886679890427</v>
      </c>
      <c r="I219">
        <f t="shared" si="36"/>
        <v>0.19401218594944517</v>
      </c>
      <c r="J219">
        <f t="shared" si="37"/>
        <v>-4.5624147415920129E-2</v>
      </c>
      <c r="K219" s="28">
        <f t="shared" si="38"/>
        <v>0.80463218388468327</v>
      </c>
      <c r="L219" s="28">
        <f t="shared" si="39"/>
        <v>0.84639949385468061</v>
      </c>
      <c r="M219" s="28">
        <f t="shared" si="40"/>
        <v>0.9589968579000594</v>
      </c>
      <c r="N219" s="28">
        <f t="shared" si="41"/>
        <v>1.0950967648760335</v>
      </c>
      <c r="O219" s="7">
        <f t="shared" si="42"/>
        <v>0.9319596342234584</v>
      </c>
      <c r="P219" s="7">
        <f>[1]!S_PQ_PctChange("H00906.CSI",$A$3,$A219)/100</f>
        <v>1.0273083551493656</v>
      </c>
    </row>
    <row r="220" spans="1:16" x14ac:dyDescent="0.3">
      <c r="A220" s="3">
        <v>20091125</v>
      </c>
      <c r="B220" s="29">
        <f>板块基准指数!B220</f>
        <v>2.5465225260242998E-2</v>
      </c>
      <c r="C220" s="29">
        <f>板块基准指数!C220</f>
        <v>1.8431133225221299E-2</v>
      </c>
      <c r="D220" s="29">
        <f>板块基准指数!E220</f>
        <v>3.5984136964649797E-2</v>
      </c>
      <c r="E220" s="29">
        <f>板块基准指数!F220</f>
        <v>1.5779309585241E-2</v>
      </c>
      <c r="F220">
        <f t="shared" si="33"/>
        <v>0.29895912475737768</v>
      </c>
      <c r="G220">
        <f t="shared" si="34"/>
        <v>0.19634142340059094</v>
      </c>
      <c r="H220">
        <f t="shared" si="35"/>
        <v>0.31251681025088701</v>
      </c>
      <c r="I220">
        <f t="shared" si="36"/>
        <v>0.19218264159114454</v>
      </c>
      <c r="J220">
        <f t="shared" si="37"/>
        <v>2.5449346846378278E-2</v>
      </c>
      <c r="K220" s="28">
        <f t="shared" si="38"/>
        <v>0.85058754895919098</v>
      </c>
      <c r="L220" s="28">
        <f t="shared" si="39"/>
        <v>0.88043072891289764</v>
      </c>
      <c r="M220" s="28">
        <f t="shared" si="40"/>
        <v>1.0294896691480537</v>
      </c>
      <c r="N220" s="28">
        <f t="shared" si="41"/>
        <v>1.1281559453400494</v>
      </c>
      <c r="O220" s="7">
        <f t="shared" si="42"/>
        <v>0.98112674504801345</v>
      </c>
      <c r="P220" s="7">
        <f>[1]!S_PQ_PctChange("H00906.CSI",$A$3,$A220)/100</f>
        <v>1.0806072415673347</v>
      </c>
    </row>
    <row r="221" spans="1:16" x14ac:dyDescent="0.3">
      <c r="A221" s="3">
        <v>20091126</v>
      </c>
      <c r="B221" s="29">
        <f>板块基准指数!B221</f>
        <v>-4.1271067002715899E-2</v>
      </c>
      <c r="C221" s="29">
        <f>板块基准指数!C221</f>
        <v>-4.0478706333619399E-2</v>
      </c>
      <c r="D221" s="29">
        <f>板块基准指数!E221</f>
        <v>-4.4357202856975801E-2</v>
      </c>
      <c r="E221" s="29">
        <f>板块基准指数!F221</f>
        <v>-4.0269539280176403E-2</v>
      </c>
      <c r="F221">
        <f t="shared" si="33"/>
        <v>0.29915146578388419</v>
      </c>
      <c r="G221">
        <f t="shared" si="34"/>
        <v>0.19663011807075134</v>
      </c>
      <c r="H221">
        <f t="shared" si="35"/>
        <v>0.31171123913934357</v>
      </c>
      <c r="I221">
        <f t="shared" si="36"/>
        <v>0.19250717700602113</v>
      </c>
      <c r="J221">
        <f t="shared" si="37"/>
        <v>-4.188748687092865E-2</v>
      </c>
      <c r="K221" s="28">
        <f t="shared" si="38"/>
        <v>0.77421182623170437</v>
      </c>
      <c r="L221" s="28">
        <f t="shared" si="39"/>
        <v>0.8043133256565187</v>
      </c>
      <c r="M221" s="28">
        <f t="shared" si="40"/>
        <v>0.93946718419751685</v>
      </c>
      <c r="N221" s="28">
        <f t="shared" si="41"/>
        <v>1.0424560859048375</v>
      </c>
      <c r="O221" s="7">
        <f t="shared" si="42"/>
        <v>0.89814232452516918</v>
      </c>
      <c r="P221" s="7">
        <f>[1]!S_PQ_PctChange("H00906.CSI",$A$3,$A221)/100</f>
        <v>0.99764167909945911</v>
      </c>
    </row>
    <row r="222" spans="1:16" x14ac:dyDescent="0.3">
      <c r="A222" s="3">
        <v>20091127</v>
      </c>
      <c r="B222" s="29">
        <f>板块基准指数!B222</f>
        <v>-1.7667559122119501E-2</v>
      </c>
      <c r="C222" s="29">
        <f>板块基准指数!C222</f>
        <v>-5.0884249071491998E-3</v>
      </c>
      <c r="D222" s="29">
        <f>板块基准指数!E222</f>
        <v>-1.92781868736887E-2</v>
      </c>
      <c r="E222" s="29">
        <f>板块基准指数!F222</f>
        <v>-3.4245121757647698E-2</v>
      </c>
      <c r="F222">
        <f t="shared" si="33"/>
        <v>0.29952343028800771</v>
      </c>
      <c r="G222">
        <f t="shared" si="34"/>
        <v>0.19939566064377942</v>
      </c>
      <c r="H222">
        <f t="shared" si="35"/>
        <v>0.31158710465724354</v>
      </c>
      <c r="I222">
        <f t="shared" si="36"/>
        <v>0.18949380441096961</v>
      </c>
      <c r="J222">
        <f t="shared" si="37"/>
        <v>-1.8887473033041946E-2</v>
      </c>
      <c r="K222" s="28">
        <f t="shared" si="38"/>
        <v>0.74286583389659211</v>
      </c>
      <c r="L222" s="28">
        <f t="shared" si="39"/>
        <v>0.79513221278994672</v>
      </c>
      <c r="M222" s="28">
        <f t="shared" si="40"/>
        <v>0.90207777338517037</v>
      </c>
      <c r="N222" s="28">
        <f t="shared" si="41"/>
        <v>0.97251192855837787</v>
      </c>
      <c r="O222" s="7">
        <f t="shared" si="42"/>
        <v>0.86229121255782459</v>
      </c>
      <c r="P222" s="7">
        <f>[1]!S_PQ_PctChange("H00906.CSI",$A$3,$A222)/100</f>
        <v>0.94003849213423862</v>
      </c>
    </row>
    <row r="223" spans="1:16" x14ac:dyDescent="0.3">
      <c r="A223" s="3">
        <v>20091130</v>
      </c>
      <c r="B223" s="29">
        <f>板块基准指数!B223</f>
        <v>3.8537977852840397E-2</v>
      </c>
      <c r="C223" s="29">
        <f>板块基准指数!C223</f>
        <v>4.1416075716317599E-2</v>
      </c>
      <c r="D223" s="29">
        <f>板块基准指数!E223</f>
        <v>5.6272055924381698E-2</v>
      </c>
      <c r="E223" s="29">
        <f>板块基准指数!F223</f>
        <v>3.1470270616589899E-2</v>
      </c>
      <c r="F223">
        <f t="shared" si="33"/>
        <v>0.3</v>
      </c>
      <c r="G223">
        <f t="shared" si="34"/>
        <v>0.2</v>
      </c>
      <c r="H223">
        <f t="shared" si="35"/>
        <v>0.3</v>
      </c>
      <c r="I223">
        <f t="shared" si="36"/>
        <v>0.2</v>
      </c>
      <c r="J223">
        <f t="shared" si="37"/>
        <v>4.3298281385142912E-2</v>
      </c>
      <c r="K223" s="28">
        <f t="shared" si="38"/>
        <v>0.810032358803771</v>
      </c>
      <c r="L223" s="28">
        <f t="shared" si="39"/>
        <v>0.86947954443565578</v>
      </c>
      <c r="M223" s="28">
        <f t="shared" si="40"/>
        <v>1.0091116002216238</v>
      </c>
      <c r="N223" s="28">
        <f t="shared" si="41"/>
        <v>1.0345874127445618</v>
      </c>
      <c r="O223" s="7">
        <f t="shared" si="42"/>
        <v>0.94292522150023217</v>
      </c>
      <c r="P223" s="7">
        <f>[1]!S_PQ_PctChange("H00906.CSI",$A$3,$A223)/100</f>
        <v>1.0171343169053655</v>
      </c>
    </row>
    <row r="224" spans="1:16" x14ac:dyDescent="0.3">
      <c r="A224" s="3">
        <v>20091201</v>
      </c>
      <c r="B224" s="29">
        <f>板块基准指数!B224</f>
        <v>1.8992027370074799E-2</v>
      </c>
      <c r="C224" s="29">
        <f>板块基准指数!C224</f>
        <v>2.13349927184227E-2</v>
      </c>
      <c r="D224" s="29">
        <f>板块基准指数!E224</f>
        <v>2.4116642830333799E-2</v>
      </c>
      <c r="E224" s="29">
        <f>板块基准指数!F224</f>
        <v>8.5883058455759505E-3</v>
      </c>
      <c r="F224">
        <f t="shared" si="33"/>
        <v>0.30002201354320834</v>
      </c>
      <c r="G224">
        <f t="shared" si="34"/>
        <v>0.20047456884647663</v>
      </c>
      <c r="H224">
        <f t="shared" si="35"/>
        <v>0.30153085503335203</v>
      </c>
      <c r="I224">
        <f t="shared" si="36"/>
        <v>0.19797256257696313</v>
      </c>
      <c r="J224">
        <f t="shared" si="37"/>
        <v>1.8917260772922308E-2</v>
      </c>
      <c r="K224" s="28">
        <f t="shared" si="38"/>
        <v>0.84440854290289313</v>
      </c>
      <c r="L224" s="28">
        <f t="shared" si="39"/>
        <v>0.90936487690343082</v>
      </c>
      <c r="M224" s="28">
        <f t="shared" si="40"/>
        <v>1.0575646270904491</v>
      </c>
      <c r="N224" s="28">
        <f t="shared" si="41"/>
        <v>1.0520610717147711</v>
      </c>
      <c r="O224" s="7">
        <f t="shared" si="42"/>
        <v>0.97968004457763969</v>
      </c>
      <c r="P224" s="7">
        <f>[1]!S_PQ_PctChange("H00906.CSI",$A$3,$A224)/100</f>
        <v>1.0514316217261617</v>
      </c>
    </row>
    <row r="225" spans="1:16" x14ac:dyDescent="0.3">
      <c r="A225" s="3">
        <v>20091202</v>
      </c>
      <c r="B225" s="29">
        <f>板块基准指数!B225</f>
        <v>9.08886128978054E-3</v>
      </c>
      <c r="C225" s="29">
        <f>板块基准指数!C225</f>
        <v>5.8433111083062497E-3</v>
      </c>
      <c r="D225" s="29">
        <f>板块基准指数!E225</f>
        <v>4.3359620911703799E-3</v>
      </c>
      <c r="E225" s="29">
        <f>板块基准指数!F225</f>
        <v>1.1055758223443299E-2</v>
      </c>
      <c r="F225">
        <f t="shared" si="33"/>
        <v>0.30052664072102325</v>
      </c>
      <c r="G225">
        <f t="shared" si="34"/>
        <v>0.20016588610717953</v>
      </c>
      <c r="H225">
        <f t="shared" si="35"/>
        <v>0.30061539382195679</v>
      </c>
      <c r="I225">
        <f t="shared" si="36"/>
        <v>0.19869207934984071</v>
      </c>
      <c r="J225">
        <f t="shared" si="37"/>
        <v>7.3944568835176121E-3</v>
      </c>
      <c r="K225" s="28">
        <f t="shared" si="38"/>
        <v>0.86117211631102397</v>
      </c>
      <c r="L225" s="28">
        <f t="shared" si="39"/>
        <v>0.92052188989845041</v>
      </c>
      <c r="M225" s="28">
        <f t="shared" si="40"/>
        <v>1.0664861493136466</v>
      </c>
      <c r="N225" s="28">
        <f t="shared" si="41"/>
        <v>1.0747481627833899</v>
      </c>
      <c r="O225" s="7">
        <f t="shared" si="42"/>
        <v>0.99431870331042926</v>
      </c>
      <c r="P225" s="7">
        <f>[1]!S_PQ_PctChange("H00906.CSI",$A$3,$A225)/100</f>
        <v>1.0745081357900741</v>
      </c>
    </row>
    <row r="226" spans="1:16" x14ac:dyDescent="0.3">
      <c r="A226" s="3">
        <v>20091203</v>
      </c>
      <c r="B226" s="29">
        <f>板块基准指数!B226</f>
        <v>-2.2853415037427799E-4</v>
      </c>
      <c r="C226" s="29">
        <f>板块基准指数!C226</f>
        <v>1.7500710072876999E-3</v>
      </c>
      <c r="D226" s="29">
        <f>板块基准指数!E226</f>
        <v>8.4488510345889496E-4</v>
      </c>
      <c r="E226" s="29">
        <f>板块基准指数!F226</f>
        <v>-7.3572445109956102E-3</v>
      </c>
      <c r="F226">
        <f t="shared" si="33"/>
        <v>0.30073650733460161</v>
      </c>
      <c r="G226">
        <f t="shared" si="34"/>
        <v>0.20070208426909736</v>
      </c>
      <c r="H226">
        <f t="shared" si="35"/>
        <v>0.30114830792078068</v>
      </c>
      <c r="I226">
        <f t="shared" si="36"/>
        <v>0.19741310047552063</v>
      </c>
      <c r="J226">
        <f t="shared" si="37"/>
        <v>-9.2621682864210773E-4</v>
      </c>
      <c r="K226" s="28">
        <f t="shared" si="38"/>
        <v>0.86074677492272245</v>
      </c>
      <c r="L226" s="28">
        <f t="shared" si="39"/>
        <v>0.9238829395768231</v>
      </c>
      <c r="M226" s="28">
        <f t="shared" si="40"/>
        <v>1.0682320926777056</v>
      </c>
      <c r="N226" s="28">
        <f t="shared" si="41"/>
        <v>1.0594837332510534</v>
      </c>
      <c r="O226" s="7">
        <f t="shared" si="42"/>
        <v>0.99247153176574732</v>
      </c>
      <c r="P226" s="7">
        <f>[1]!S_PQ_PctChange("H00906.CSI",$A$3,$A226)/100</f>
        <v>1.0748188252809499</v>
      </c>
    </row>
    <row r="227" spans="1:16" x14ac:dyDescent="0.3">
      <c r="A227" s="3">
        <v>20091204</v>
      </c>
      <c r="B227" s="29">
        <f>板块基准指数!B227</f>
        <v>-1.5801615169280199E-2</v>
      </c>
      <c r="C227" s="29">
        <f>板块基准指数!C227</f>
        <v>-2.1069271606624002E-2</v>
      </c>
      <c r="D227" s="29">
        <f>板块基准指数!E227</f>
        <v>-2.18508585394484E-2</v>
      </c>
      <c r="E227" s="29">
        <f>板块基准指数!F227</f>
        <v>3.83062326934661E-2</v>
      </c>
      <c r="F227">
        <f t="shared" si="33"/>
        <v>0.29837104467798048</v>
      </c>
      <c r="G227">
        <f t="shared" si="34"/>
        <v>0.19805769434513526</v>
      </c>
      <c r="H227">
        <f t="shared" si="35"/>
        <v>0.29694319744287945</v>
      </c>
      <c r="I227">
        <f t="shared" si="36"/>
        <v>0.20662806353400504</v>
      </c>
      <c r="J227">
        <f t="shared" si="37"/>
        <v>-7.9989661939532664E-3</v>
      </c>
      <c r="K227" s="28">
        <f t="shared" si="38"/>
        <v>0.83134397045791419</v>
      </c>
      <c r="L227" s="28">
        <f t="shared" si="39"/>
        <v>0.88334812738352886</v>
      </c>
      <c r="M227" s="28">
        <f t="shared" si="40"/>
        <v>1.0230394457938576</v>
      </c>
      <c r="N227" s="28">
        <f t="shared" si="41"/>
        <v>1.1383747963653761</v>
      </c>
      <c r="O227" s="7">
        <f t="shared" si="42"/>
        <v>0.97653381934073891</v>
      </c>
      <c r="P227" s="7">
        <f>[1]!S_PQ_PctChange("H00906.CSI",$A$3,$A227)/100</f>
        <v>1.0861464807117081</v>
      </c>
    </row>
    <row r="228" spans="1:16" x14ac:dyDescent="0.3">
      <c r="A228" s="3">
        <v>20091207</v>
      </c>
      <c r="B228" s="29">
        <f>板块基准指数!B228</f>
        <v>1.7412883654666901E-2</v>
      </c>
      <c r="C228" s="29">
        <f>板块基准指数!C228</f>
        <v>1.20372330073872E-2</v>
      </c>
      <c r="D228" s="29">
        <f>板块基准指数!E228</f>
        <v>1.80112883847388E-2</v>
      </c>
      <c r="E228" s="29">
        <f>板块基准指数!F228</f>
        <v>6.79275126216684E-3</v>
      </c>
      <c r="F228">
        <f t="shared" si="33"/>
        <v>0.29927745918502441</v>
      </c>
      <c r="G228">
        <f t="shared" si="34"/>
        <v>0.1976097232383838</v>
      </c>
      <c r="H228">
        <f t="shared" si="35"/>
        <v>0.29802045592987331</v>
      </c>
      <c r="I228">
        <f t="shared" si="36"/>
        <v>0.20509236164671873</v>
      </c>
      <c r="J228">
        <f t="shared" si="37"/>
        <v>1.4331469505037199E-2</v>
      </c>
      <c r="K228" s="28">
        <f t="shared" si="38"/>
        <v>0.86323294994717381</v>
      </c>
      <c r="L228" s="28">
        <f t="shared" si="39"/>
        <v>0.90601842762687079</v>
      </c>
      <c r="M228" s="28">
        <f t="shared" si="40"/>
        <v>1.0594769926657528</v>
      </c>
      <c r="N228" s="28">
        <f t="shared" si="41"/>
        <v>1.1529002444623728</v>
      </c>
      <c r="O228" s="7">
        <f t="shared" si="42"/>
        <v>1.0048604534982952</v>
      </c>
      <c r="P228" s="7">
        <f>[1]!S_PQ_PctChange("H00906.CSI",$A$3,$A228)/100</f>
        <v>1.1052100959488382</v>
      </c>
    </row>
    <row r="229" spans="1:16" x14ac:dyDescent="0.3">
      <c r="A229" s="3">
        <v>20091208</v>
      </c>
      <c r="B229" s="29">
        <f>板块基准指数!B229</f>
        <v>-5.8441236633237897E-3</v>
      </c>
      <c r="C229" s="29">
        <f>板块基准指数!C229</f>
        <v>-5.87824503647241E-3</v>
      </c>
      <c r="D229" s="29">
        <f>板块基准指数!E229</f>
        <v>-2.6493329513700699E-3</v>
      </c>
      <c r="E229" s="29">
        <f>板块基准指数!F229</f>
        <v>-1.4363567720248899E-2</v>
      </c>
      <c r="F229">
        <f t="shared" si="33"/>
        <v>0.29951905622756447</v>
      </c>
      <c r="G229">
        <f t="shared" si="34"/>
        <v>0.19776245936880776</v>
      </c>
      <c r="H229">
        <f t="shared" si="35"/>
        <v>0.29921952132260393</v>
      </c>
      <c r="I229">
        <f t="shared" si="36"/>
        <v>0.20349896308102405</v>
      </c>
      <c r="J229">
        <f t="shared" si="37"/>
        <v>-6.6460262954031049E-3</v>
      </c>
      <c r="K229" s="28">
        <f t="shared" si="38"/>
        <v>0.8523439861741029</v>
      </c>
      <c r="L229" s="28">
        <f t="shared" si="39"/>
        <v>0.89481438426524829</v>
      </c>
      <c r="M229" s="28">
        <f t="shared" si="40"/>
        <v>1.0540207524064948</v>
      </c>
      <c r="N229" s="28">
        <f t="shared" si="41"/>
        <v>1.1219769160060968</v>
      </c>
      <c r="O229" s="7">
        <f t="shared" si="42"/>
        <v>0.99153609820573174</v>
      </c>
      <c r="P229" s="7">
        <f>[1]!S_PQ_PctChange("H00906.CSI",$A$3,$A229)/100</f>
        <v>1.0843365580400288</v>
      </c>
    </row>
    <row r="230" spans="1:16" x14ac:dyDescent="0.3">
      <c r="A230" s="3">
        <v>20091209</v>
      </c>
      <c r="B230" s="29">
        <f>板块基准指数!B230</f>
        <v>-6.8531628775809301E-3</v>
      </c>
      <c r="C230" s="29">
        <f>板块基准指数!C230</f>
        <v>-1.43986151784486E-2</v>
      </c>
      <c r="D230" s="29">
        <f>板块基准指数!E230</f>
        <v>-1.32595099877685E-2</v>
      </c>
      <c r="E230" s="29">
        <f>板块基准指数!F230</f>
        <v>-2.2953955525632098E-2</v>
      </c>
      <c r="F230">
        <f t="shared" si="33"/>
        <v>0.30154900562109538</v>
      </c>
      <c r="G230">
        <f t="shared" si="34"/>
        <v>0.19759008023427307</v>
      </c>
      <c r="H230">
        <f t="shared" si="35"/>
        <v>0.29930422783441452</v>
      </c>
      <c r="I230">
        <f t="shared" si="36"/>
        <v>0.20155668631021723</v>
      </c>
      <c r="J230">
        <f t="shared" si="37"/>
        <v>-1.3538768806048311E-2</v>
      </c>
      <c r="K230" s="28">
        <f t="shared" si="38"/>
        <v>0.83964957113154415</v>
      </c>
      <c r="L230" s="28">
        <f t="shared" si="39"/>
        <v>0.86753168111162382</v>
      </c>
      <c r="M230" s="28">
        <f t="shared" si="40"/>
        <v>1.0267854437248771</v>
      </c>
      <c r="N230" s="28">
        <f t="shared" si="41"/>
        <v>1.0732691522496749</v>
      </c>
      <c r="O230" s="7">
        <f t="shared" si="42"/>
        <v>0.96457315140322475</v>
      </c>
      <c r="P230" s="7">
        <f>[1]!S_PQ_PctChange("H00906.CSI",$A$3,$A230)/100</f>
        <v>1.045807933424872</v>
      </c>
    </row>
    <row r="231" spans="1:16" x14ac:dyDescent="0.3">
      <c r="A231" s="3">
        <v>20091210</v>
      </c>
      <c r="B231" s="29">
        <f>板块基准指数!B231</f>
        <v>1.20025072179902E-2</v>
      </c>
      <c r="C231" s="29">
        <f>板块基准指数!C231</f>
        <v>7.9632068422983305E-3</v>
      </c>
      <c r="D231" s="29">
        <f>板块基准指数!E231</f>
        <v>1.29145675167454E-2</v>
      </c>
      <c r="E231" s="29">
        <f>板块基准指数!F231</f>
        <v>4.36270643524426E-3</v>
      </c>
      <c r="F231">
        <f t="shared" si="33"/>
        <v>0.30216557567130459</v>
      </c>
      <c r="G231">
        <f t="shared" si="34"/>
        <v>0.19720381560815356</v>
      </c>
      <c r="H231">
        <f t="shared" si="35"/>
        <v>0.30018650546067099</v>
      </c>
      <c r="I231">
        <f t="shared" si="36"/>
        <v>0.20044410325987116</v>
      </c>
      <c r="J231">
        <f t="shared" si="37"/>
        <v>9.9375121062837916E-3</v>
      </c>
      <c r="K231" s="28">
        <f t="shared" si="38"/>
        <v>0.86172997838762289</v>
      </c>
      <c r="L231" s="28">
        <f t="shared" si="39"/>
        <v>0.88240322217286082</v>
      </c>
      <c r="M231" s="28">
        <f t="shared" si="40"/>
        <v>1.0529605011798191</v>
      </c>
      <c r="N231" s="28">
        <f t="shared" si="41"/>
        <v>1.082314216922188</v>
      </c>
      <c r="O231" s="7">
        <f t="shared" si="42"/>
        <v>0.98409612087897425</v>
      </c>
      <c r="P231" s="7">
        <f>[1]!S_PQ_PctChange("H00906.CSI",$A$3,$A231)/100</f>
        <v>1.0599057297189094</v>
      </c>
    </row>
    <row r="232" spans="1:16" x14ac:dyDescent="0.3">
      <c r="A232" s="3">
        <v>20091211</v>
      </c>
      <c r="B232" s="29">
        <f>板块基准指数!B232</f>
        <v>-4.4931487625741101E-4</v>
      </c>
      <c r="C232" s="29">
        <f>板块基准指数!C232</f>
        <v>-1.61624865419982E-3</v>
      </c>
      <c r="D232" s="29">
        <f>板块基准指数!E232</f>
        <v>1.28173723077423E-3</v>
      </c>
      <c r="E232" s="29">
        <f>板块基准指数!F232</f>
        <v>-1.7726009780216999E-3</v>
      </c>
      <c r="F232">
        <f t="shared" si="33"/>
        <v>0.30215823905688399</v>
      </c>
      <c r="G232">
        <f t="shared" si="34"/>
        <v>0.19696880582901036</v>
      </c>
      <c r="H232">
        <f t="shared" si="35"/>
        <v>0.30069907634478121</v>
      </c>
      <c r="I232">
        <f t="shared" si="36"/>
        <v>0.2001738787693248</v>
      </c>
      <c r="J232">
        <f t="shared" si="37"/>
        <v>-4.250450830739257E-4</v>
      </c>
      <c r="K232" s="28">
        <f t="shared" si="38"/>
        <v>0.86089347541275885</v>
      </c>
      <c r="L232" s="28">
        <f t="shared" si="39"/>
        <v>0.87936079049836247</v>
      </c>
      <c r="M232" s="28">
        <f t="shared" si="40"/>
        <v>1.0555918570874905</v>
      </c>
      <c r="N232" s="28">
        <f t="shared" si="41"/>
        <v>1.0786231047047234</v>
      </c>
      <c r="O232" s="7">
        <f t="shared" si="42"/>
        <v>0.9832527905784485</v>
      </c>
      <c r="P232" s="7">
        <f>[1]!S_PQ_PctChange("H00906.CSI",$A$3,$A232)/100</f>
        <v>1.05873438863502</v>
      </c>
    </row>
    <row r="233" spans="1:16" x14ac:dyDescent="0.3">
      <c r="A233" s="3">
        <v>20091214</v>
      </c>
      <c r="B233" s="29">
        <f>板块基准指数!B233</f>
        <v>4.0574497792857898E-3</v>
      </c>
      <c r="C233" s="29">
        <f>板块基准指数!C233</f>
        <v>-7.1500405487845402E-3</v>
      </c>
      <c r="D233" s="29">
        <f>板块基准指数!E233</f>
        <v>-5.7014487778622698E-3</v>
      </c>
      <c r="E233" s="29">
        <f>板块基准指数!F233</f>
        <v>1.36298125801637E-2</v>
      </c>
      <c r="F233">
        <f t="shared" si="33"/>
        <v>0.30313215563324569</v>
      </c>
      <c r="G233">
        <f t="shared" si="34"/>
        <v>0.19539798397404171</v>
      </c>
      <c r="H233">
        <f t="shared" si="35"/>
        <v>0.29873623616980122</v>
      </c>
      <c r="I233">
        <f t="shared" si="36"/>
        <v>0.20273362422291183</v>
      </c>
      <c r="J233">
        <f t="shared" si="37"/>
        <v>8.315690015876843E-4</v>
      </c>
      <c r="K233" s="28">
        <f t="shared" si="38"/>
        <v>0.86844395723384671</v>
      </c>
      <c r="L233" s="28">
        <f t="shared" si="39"/>
        <v>0.86592328464050339</v>
      </c>
      <c r="M233" s="28">
        <f t="shared" si="40"/>
        <v>1.0438720054061155</v>
      </c>
      <c r="N233" s="28">
        <f t="shared" si="41"/>
        <v>1.1069543480466471</v>
      </c>
      <c r="O233" s="7">
        <f t="shared" si="42"/>
        <v>0.98490200212140566</v>
      </c>
      <c r="P233" s="7">
        <f>[1]!S_PQ_PctChange("H00906.CSI",$A$3,$A233)/100</f>
        <v>1.0732862294702534</v>
      </c>
    </row>
    <row r="234" spans="1:16" x14ac:dyDescent="0.3">
      <c r="A234" s="3">
        <v>20091215</v>
      </c>
      <c r="B234" s="29">
        <f>板块基准指数!B234</f>
        <v>7.8036394843577798E-3</v>
      </c>
      <c r="C234" s="29">
        <f>板块基准指数!C234</f>
        <v>6.1152027032192399E-3</v>
      </c>
      <c r="D234" s="29">
        <f>板块基准指数!E234</f>
        <v>1.9003062267060602E-5</v>
      </c>
      <c r="E234" s="29">
        <f>板块基准指数!F234</f>
        <v>-1.8569945354891999E-2</v>
      </c>
      <c r="F234">
        <f t="shared" si="33"/>
        <v>0.3055583867514895</v>
      </c>
      <c r="G234">
        <f t="shared" si="34"/>
        <v>0.1966319418287174</v>
      </c>
      <c r="H234">
        <f t="shared" si="35"/>
        <v>0.2988012678777483</v>
      </c>
      <c r="I234">
        <f t="shared" si="36"/>
        <v>0.19900840354204533</v>
      </c>
      <c r="J234">
        <f t="shared" si="37"/>
        <v>-1.986430816415868E-4</v>
      </c>
      <c r="K234" s="28">
        <f t="shared" si="38"/>
        <v>0.88302462027282624</v>
      </c>
      <c r="L234" s="28">
        <f t="shared" si="39"/>
        <v>0.87733378375473658</v>
      </c>
      <c r="M234" s="28">
        <f t="shared" si="40"/>
        <v>1.0439108452331003</v>
      </c>
      <c r="N234" s="28">
        <f t="shared" si="41"/>
        <v>1.0678283209381689</v>
      </c>
      <c r="O234" s="7">
        <f t="shared" si="42"/>
        <v>0.98450771507094759</v>
      </c>
      <c r="P234" s="7">
        <f>[1]!S_PQ_PctChange("H00906.CSI",$A$3,$A234)/100</f>
        <v>1.0612683846335895</v>
      </c>
    </row>
    <row r="235" spans="1:16" x14ac:dyDescent="0.3">
      <c r="A235" s="3">
        <v>20091216</v>
      </c>
      <c r="B235" s="29">
        <f>板块基准指数!B235</f>
        <v>-1.21796005753735E-3</v>
      </c>
      <c r="C235" s="29">
        <f>板块基准指数!C235</f>
        <v>6.1169238282443496E-3</v>
      </c>
      <c r="D235" s="29">
        <f>板块基准指数!E235</f>
        <v>-1.0354373017375001E-2</v>
      </c>
      <c r="E235" s="29">
        <f>板块基准指数!F235</f>
        <v>-3.8102668363930599E-3</v>
      </c>
      <c r="F235">
        <f t="shared" si="33"/>
        <v>0.30611115907688508</v>
      </c>
      <c r="G235">
        <f t="shared" si="34"/>
        <v>0.19843430365011394</v>
      </c>
      <c r="H235">
        <f t="shared" si="35"/>
        <v>0.29660357067208082</v>
      </c>
      <c r="I235">
        <f t="shared" si="36"/>
        <v>0.19885096660092078</v>
      </c>
      <c r="J235">
        <f t="shared" si="37"/>
        <v>-3.0215502057934045E-3</v>
      </c>
      <c r="K235" s="28">
        <f t="shared" si="38"/>
        <v>0.88073117149797442</v>
      </c>
      <c r="L235" s="28">
        <f t="shared" si="39"/>
        <v>0.88881729151015398</v>
      </c>
      <c r="M235" s="28">
        <f t="shared" si="40"/>
        <v>1.0227474299272985</v>
      </c>
      <c r="N235" s="28">
        <f t="shared" si="41"/>
        <v>1.0599493432635438</v>
      </c>
      <c r="O235" s="7">
        <f t="shared" si="42"/>
        <v>0.97851142537607627</v>
      </c>
      <c r="P235" s="7">
        <f>[1]!S_PQ_PctChange("H00906.CSI",$A$3,$A235)/100</f>
        <v>1.0494110974532846</v>
      </c>
    </row>
    <row r="236" spans="1:16" x14ac:dyDescent="0.3">
      <c r="A236" s="3">
        <v>20091217</v>
      </c>
      <c r="B236" s="29">
        <f>板块基准指数!B236</f>
        <v>-1.0553207389140199E-2</v>
      </c>
      <c r="C236" s="29">
        <f>板块基准指数!C236</f>
        <v>-3.7612573559630803E-2</v>
      </c>
      <c r="D236" s="29">
        <f>板块基准指数!E236</f>
        <v>-2.7607092324458099E-2</v>
      </c>
      <c r="E236" s="29">
        <f>板块基准指数!F236</f>
        <v>-1.78710615669582E-2</v>
      </c>
      <c r="F236">
        <f t="shared" si="33"/>
        <v>0.30983213531752601</v>
      </c>
      <c r="G236">
        <f t="shared" si="34"/>
        <v>0.1953536567789188</v>
      </c>
      <c r="H236">
        <f t="shared" si="35"/>
        <v>0.29503464094858145</v>
      </c>
      <c r="I236">
        <f t="shared" si="36"/>
        <v>0.1997795669549744</v>
      </c>
      <c r="J236">
        <f t="shared" si="37"/>
        <v>-2.243611941474475E-2</v>
      </c>
      <c r="K236" s="28">
        <f t="shared" si="38"/>
        <v>0.86088342540193574</v>
      </c>
      <c r="L236" s="28">
        <f t="shared" si="39"/>
        <v>0.81777401219252566</v>
      </c>
      <c r="M236" s="28">
        <f t="shared" si="40"/>
        <v>0.96690525488023527</v>
      </c>
      <c r="N236" s="28">
        <f t="shared" si="41"/>
        <v>1.0231358617252662</v>
      </c>
      <c r="O236" s="7">
        <f t="shared" si="42"/>
        <v>0.93412130677290173</v>
      </c>
      <c r="P236" s="7">
        <f>[1]!S_PQ_PctChange("H00906.CSI",$A$3,$A236)/100</f>
        <v>0.99896732234660224</v>
      </c>
    </row>
    <row r="237" spans="1:16" x14ac:dyDescent="0.3">
      <c r="A237" s="3">
        <v>20091218</v>
      </c>
      <c r="B237" s="29">
        <f>板块基准指数!B237</f>
        <v>-2.32979544098736E-2</v>
      </c>
      <c r="C237" s="29">
        <f>板块基准指数!C237</f>
        <v>-2.2623431513549199E-2</v>
      </c>
      <c r="D237" s="29">
        <f>板块基准指数!E237</f>
        <v>-2.9617553277440999E-2</v>
      </c>
      <c r="E237" s="29">
        <f>板块基准指数!F237</f>
        <v>-2.7056147891654898E-2</v>
      </c>
      <c r="F237">
        <f t="shared" si="33"/>
        <v>0.31062197928057977</v>
      </c>
      <c r="G237">
        <f t="shared" si="34"/>
        <v>0.19598692251674527</v>
      </c>
      <c r="H237">
        <f t="shared" si="35"/>
        <v>0.29387291989137065</v>
      </c>
      <c r="I237">
        <f t="shared" si="36"/>
        <v>0.199518178311305</v>
      </c>
      <c r="J237">
        <f t="shared" si="37"/>
        <v>-2.5781494744650621E-2</v>
      </c>
      <c r="K237" s="28">
        <f t="shared" si="38"/>
        <v>0.81752864819483206</v>
      </c>
      <c r="L237" s="28">
        <f t="shared" si="39"/>
        <v>0.77664972632057849</v>
      </c>
      <c r="M237" s="28">
        <f t="shared" si="40"/>
        <v>0.90865033370214121</v>
      </c>
      <c r="N237" s="28">
        <f t="shared" si="41"/>
        <v>0.96839759864551667</v>
      </c>
      <c r="O237" s="7">
        <f t="shared" si="42"/>
        <v>0.88425676846681944</v>
      </c>
      <c r="P237" s="7">
        <f>[1]!S_PQ_PctChange("H00906.CSI",$A$3,$A237)/100</f>
        <v>0.94292540220214205</v>
      </c>
    </row>
    <row r="238" spans="1:16" x14ac:dyDescent="0.3">
      <c r="A238" s="3">
        <v>20091221</v>
      </c>
      <c r="B238" s="29">
        <f>板块基准指数!B238</f>
        <v>4.1604454267333002E-3</v>
      </c>
      <c r="C238" s="29">
        <f>板块基准指数!C238</f>
        <v>8.0206084975179403E-3</v>
      </c>
      <c r="D238" s="29">
        <f>板块基准指数!E238</f>
        <v>1.7816411177861799E-2</v>
      </c>
      <c r="E238" s="29">
        <f>板块基准指数!F238</f>
        <v>-4.20304963667979E-3</v>
      </c>
      <c r="F238">
        <f t="shared" si="33"/>
        <v>0.30966568746033213</v>
      </c>
      <c r="G238">
        <f t="shared" si="34"/>
        <v>0.19613463774658749</v>
      </c>
      <c r="H238">
        <f t="shared" si="35"/>
        <v>0.29695237992357709</v>
      </c>
      <c r="I238">
        <f t="shared" si="36"/>
        <v>0.19724729486950399</v>
      </c>
      <c r="J238">
        <f t="shared" si="37"/>
        <v>7.2614361372420888E-3</v>
      </c>
      <c r="K238" s="28">
        <f t="shared" si="38"/>
        <v>0.82509037694717091</v>
      </c>
      <c r="L238" s="28">
        <f t="shared" si="39"/>
        <v>0.79089953821261805</v>
      </c>
      <c r="M238" s="28">
        <f t="shared" si="40"/>
        <v>0.94265563284214182</v>
      </c>
      <c r="N238" s="28">
        <f t="shared" si="41"/>
        <v>0.96012432583368823</v>
      </c>
      <c r="O238" s="7">
        <f t="shared" si="42"/>
        <v>0.89793917865720729</v>
      </c>
      <c r="P238" s="7">
        <f>[1]!S_PQ_PctChange("H00906.CSI",$A$3,$A238)/100</f>
        <v>0.95059307287545192</v>
      </c>
    </row>
    <row r="239" spans="1:16" x14ac:dyDescent="0.3">
      <c r="A239" s="3">
        <v>20091222</v>
      </c>
      <c r="B239" s="29">
        <f>板块基准指数!B239</f>
        <v>-6.8192370649078002E-3</v>
      </c>
      <c r="C239" s="29">
        <f>板块基准指数!C239</f>
        <v>-1.4773880459669E-2</v>
      </c>
      <c r="D239" s="29">
        <f>板块基准指数!E239</f>
        <v>-2.24098243244641E-2</v>
      </c>
      <c r="E239" s="29">
        <f>板块基准指数!F239</f>
        <v>-2.90742194500349E-2</v>
      </c>
      <c r="F239">
        <f t="shared" si="33"/>
        <v>0.31299982993457176</v>
      </c>
      <c r="G239">
        <f t="shared" si="34"/>
        <v>0.19665859460535234</v>
      </c>
      <c r="H239">
        <f t="shared" si="35"/>
        <v>0.29543800043815721</v>
      </c>
      <c r="I239">
        <f t="shared" si="36"/>
        <v>0.19490357502191938</v>
      </c>
      <c r="J239">
        <f t="shared" si="37"/>
        <v>-1.7398815229508802E-2</v>
      </c>
      <c r="K239" s="28">
        <f t="shared" si="38"/>
        <v>0.81264465300188604</v>
      </c>
      <c r="L239" s="28">
        <f t="shared" si="39"/>
        <v>0.76444100251978853</v>
      </c>
      <c r="M239" s="28">
        <f t="shared" si="40"/>
        <v>0.8991210613872187</v>
      </c>
      <c r="N239" s="28">
        <f t="shared" si="41"/>
        <v>0.90313524103504794</v>
      </c>
      <c r="O239" s="7">
        <f t="shared" si="42"/>
        <v>0.86491728557090486</v>
      </c>
      <c r="P239" s="7">
        <f>[1]!S_PQ_PctChange("H00906.CSI",$A$3,$A239)/100</f>
        <v>0.8977242516084436</v>
      </c>
    </row>
    <row r="240" spans="1:16" x14ac:dyDescent="0.3">
      <c r="A240" s="3">
        <v>20091223</v>
      </c>
      <c r="B240" s="29">
        <f>板块基准指数!B240</f>
        <v>2.4979654064384901E-2</v>
      </c>
      <c r="C240" s="29">
        <f>板块基准指数!C240</f>
        <v>1.9885964261409601E-2</v>
      </c>
      <c r="D240" s="29">
        <f>板块基准指数!E240</f>
        <v>2.2169366402845999E-2</v>
      </c>
      <c r="E240" s="29">
        <f>板块基准指数!F240</f>
        <v>3.2814657370663202E-3</v>
      </c>
      <c r="F240">
        <f t="shared" si="33"/>
        <v>0.3148617096487053</v>
      </c>
      <c r="G240">
        <f t="shared" si="34"/>
        <v>0.19684529976306925</v>
      </c>
      <c r="H240">
        <f t="shared" si="35"/>
        <v>0.29638056366244292</v>
      </c>
      <c r="I240">
        <f t="shared" si="36"/>
        <v>0.1919124269257832</v>
      </c>
      <c r="J240">
        <f t="shared" si="37"/>
        <v>1.891861594250183E-2</v>
      </c>
      <c r="K240" s="28">
        <f t="shared" si="38"/>
        <v>0.85792388937553032</v>
      </c>
      <c r="L240" s="28">
        <f t="shared" si="39"/>
        <v>0.79952861323726276</v>
      </c>
      <c r="M240" s="28">
        <f t="shared" si="40"/>
        <v>0.94122337204047368</v>
      </c>
      <c r="N240" s="28">
        <f t="shared" si="41"/>
        <v>0.90938031412150799</v>
      </c>
      <c r="O240" s="7">
        <f t="shared" si="42"/>
        <v>0.90019893946115381</v>
      </c>
      <c r="P240" s="7">
        <f>[1]!S_PQ_PctChange("H00906.CSI",$A$3,$A240)/100</f>
        <v>0.9190867605616182</v>
      </c>
    </row>
    <row r="241" spans="1:16" x14ac:dyDescent="0.3">
      <c r="A241" s="3">
        <v>20091224</v>
      </c>
      <c r="B241" s="29">
        <f>板块基准指数!B241</f>
        <v>2.6898339613158202E-2</v>
      </c>
      <c r="C241" s="29">
        <f>板块基准指数!C241</f>
        <v>2.66119975252825E-2</v>
      </c>
      <c r="D241" s="29">
        <f>板块基准指数!E241</f>
        <v>3.0540207518375499E-2</v>
      </c>
      <c r="E241" s="29">
        <f>板块基准指数!F241</f>
        <v>2.39207434725596E-2</v>
      </c>
      <c r="F241">
        <f t="shared" si="33"/>
        <v>0.31472331083227884</v>
      </c>
      <c r="G241">
        <f t="shared" si="34"/>
        <v>0.19670391101312751</v>
      </c>
      <c r="H241">
        <f t="shared" si="35"/>
        <v>0.29730093215513204</v>
      </c>
      <c r="I241">
        <f t="shared" si="36"/>
        <v>0.19127184599946223</v>
      </c>
      <c r="J241">
        <f t="shared" si="37"/>
        <v>2.7349915679820883E-2</v>
      </c>
      <c r="K241" s="28">
        <f t="shared" si="38"/>
        <v>0.90789895712735302</v>
      </c>
      <c r="L241" s="28">
        <f t="shared" si="39"/>
        <v>0.84741766423940801</v>
      </c>
      <c r="M241" s="28">
        <f t="shared" si="40"/>
        <v>1.0005087366621108</v>
      </c>
      <c r="N241" s="28">
        <f t="shared" si="41"/>
        <v>0.95505411080716396</v>
      </c>
      <c r="O241" s="7">
        <f t="shared" si="42"/>
        <v>0.95216922023030159</v>
      </c>
      <c r="P241" s="7">
        <f>[1]!S_PQ_PctChange("H00906.CSI",$A$3,$A241)/100</f>
        <v>0.97857128707813212</v>
      </c>
    </row>
    <row r="242" spans="1:16" x14ac:dyDescent="0.3">
      <c r="A242" s="3">
        <v>20091225</v>
      </c>
      <c r="B242" s="29">
        <f>板块基准指数!B242</f>
        <v>1.1509157780877801E-2</v>
      </c>
      <c r="C242" s="29">
        <f>板块基准指数!C242</f>
        <v>1.19186187437379E-2</v>
      </c>
      <c r="D242" s="29">
        <f>板块基准指数!E242</f>
        <v>3.6636905173431798E-3</v>
      </c>
      <c r="E242" s="29">
        <f>板块基准指数!F242</f>
        <v>-7.5096343053259202E-3</v>
      </c>
      <c r="F242">
        <f t="shared" si="33"/>
        <v>0.31656657276776945</v>
      </c>
      <c r="G242">
        <f t="shared" si="34"/>
        <v>0.19793605300440986</v>
      </c>
      <c r="H242">
        <f t="shared" si="35"/>
        <v>0.29672272448704579</v>
      </c>
      <c r="I242">
        <f t="shared" si="36"/>
        <v>0.18877464974077551</v>
      </c>
      <c r="J242">
        <f t="shared" si="37"/>
        <v>5.6194761520300257E-3</v>
      </c>
      <c r="K242" s="28">
        <f t="shared" si="38"/>
        <v>0.92985726725490414</v>
      </c>
      <c r="L242" s="28">
        <f t="shared" si="39"/>
        <v>0.86943633103992424</v>
      </c>
      <c r="M242" s="28">
        <f t="shared" si="40"/>
        <v>1.0078379815504821</v>
      </c>
      <c r="N242" s="28">
        <f t="shared" si="41"/>
        <v>0.94037236938787805</v>
      </c>
      <c r="O242" s="7">
        <f t="shared" si="42"/>
        <v>0.96313938860811299</v>
      </c>
      <c r="P242" s="7">
        <f>[1]!S_PQ_PctChange("H00906.CSI",$A$3,$A242)/100</f>
        <v>0.9755524903639341</v>
      </c>
    </row>
    <row r="243" spans="1:16" x14ac:dyDescent="0.3">
      <c r="A243" s="3">
        <v>20091228</v>
      </c>
      <c r="B243" s="29">
        <f>板块基准指数!B243</f>
        <v>1.4119014484295001E-2</v>
      </c>
      <c r="C243" s="29">
        <f>板块基准指数!C243</f>
        <v>4.6819696277007198E-3</v>
      </c>
      <c r="D243" s="29">
        <f>板块基准指数!E243</f>
        <v>1.64031189700042E-2</v>
      </c>
      <c r="E243" s="29">
        <f>板块基准指数!F243</f>
        <v>1.7661445084239901E-2</v>
      </c>
      <c r="F243">
        <f t="shared" si="33"/>
        <v>0.31672943648441104</v>
      </c>
      <c r="G243">
        <f t="shared" si="34"/>
        <v>0.19619501213011764</v>
      </c>
      <c r="H243">
        <f t="shared" si="35"/>
        <v>0.29754403281171388</v>
      </c>
      <c r="I243">
        <f t="shared" si="36"/>
        <v>0.18953151857375805</v>
      </c>
      <c r="J243">
        <f t="shared" si="37"/>
        <v>1.359754987510349E-2</v>
      </c>
      <c r="K243" s="28">
        <f t="shared" si="38"/>
        <v>0.95710494996389817</v>
      </c>
      <c r="L243" s="28">
        <f t="shared" si="39"/>
        <v>0.87818897516277339</v>
      </c>
      <c r="M243" s="28">
        <f t="shared" si="40"/>
        <v>1.0407727868343479</v>
      </c>
      <c r="N243" s="28">
        <f t="shared" si="41"/>
        <v>0.97464214943279837</v>
      </c>
      <c r="O243" s="7">
        <f t="shared" si="42"/>
        <v>0.98983327435649215</v>
      </c>
      <c r="P243" s="7">
        <f>[1]!S_PQ_PctChange("H00906.CSI",$A$3,$A243)/100</f>
        <v>1.0067559325532733</v>
      </c>
    </row>
    <row r="244" spans="1:16" x14ac:dyDescent="0.3">
      <c r="A244" s="3">
        <v>20091229</v>
      </c>
      <c r="B244" s="29">
        <f>板块基准指数!B244</f>
        <v>-6.1376139021592196E-4</v>
      </c>
      <c r="C244" s="29">
        <f>板块基准指数!C244</f>
        <v>2.10817931701762E-3</v>
      </c>
      <c r="D244" s="29">
        <f>板块基准指数!E244</f>
        <v>6.0482953445638197E-3</v>
      </c>
      <c r="E244" s="29">
        <f>板块基准指数!F244</f>
        <v>9.4411788717040108E-3</v>
      </c>
      <c r="F244">
        <f t="shared" si="33"/>
        <v>0.31533416785513901</v>
      </c>
      <c r="G244">
        <f t="shared" si="34"/>
        <v>0.19586273153743122</v>
      </c>
      <c r="H244">
        <f t="shared" si="35"/>
        <v>0.29820801539378117</v>
      </c>
      <c r="I244">
        <f t="shared" si="36"/>
        <v>0.19059508521364901</v>
      </c>
      <c r="J244">
        <f t="shared" si="37"/>
        <v>3.8082531245541315E-3</v>
      </c>
      <c r="K244" s="28">
        <f t="shared" si="38"/>
        <v>0.95590375450900988</v>
      </c>
      <c r="L244" s="28">
        <f t="shared" si="39"/>
        <v>0.88214853431366214</v>
      </c>
      <c r="M244" s="28">
        <f t="shared" si="40"/>
        <v>1.0531159833802706</v>
      </c>
      <c r="N244" s="28">
        <f t="shared" si="41"/>
        <v>0.9932850991731994</v>
      </c>
      <c r="O244" s="7">
        <f t="shared" si="42"/>
        <v>0.99741106314090233</v>
      </c>
      <c r="P244" s="7">
        <f>[1]!S_PQ_PctChange("H00906.CSI",$A$3,$A244)/100</f>
        <v>1.0183603935539227</v>
      </c>
    </row>
    <row r="245" spans="1:16" x14ac:dyDescent="0.3">
      <c r="A245" s="3">
        <v>20091230</v>
      </c>
      <c r="B245" s="29">
        <f>板块基准指数!B245</f>
        <v>-5.0073336209127397E-3</v>
      </c>
      <c r="C245" s="29">
        <f>板块基准指数!C245</f>
        <v>2.37493345935896E-4</v>
      </c>
      <c r="D245" s="29">
        <f>板块基准指数!E245</f>
        <v>-5.4313868989689399E-3</v>
      </c>
      <c r="E245" s="29">
        <f>板块基准指数!F245</f>
        <v>3.1773682281474397E-2</v>
      </c>
      <c r="F245">
        <f t="shared" si="33"/>
        <v>0.31284675343400858</v>
      </c>
      <c r="G245">
        <f t="shared" si="34"/>
        <v>0.19534202181321078</v>
      </c>
      <c r="H245">
        <f t="shared" si="35"/>
        <v>0.29572960528888931</v>
      </c>
      <c r="I245">
        <f t="shared" si="36"/>
        <v>0.1960816194638916</v>
      </c>
      <c r="J245">
        <f t="shared" si="37"/>
        <v>2.9037572889451012E-3</v>
      </c>
      <c r="K245" s="28">
        <f t="shared" si="38"/>
        <v>0.94610989187978745</v>
      </c>
      <c r="L245" s="28">
        <f t="shared" si="39"/>
        <v>0.88259553206662478</v>
      </c>
      <c r="M245" s="28">
        <f t="shared" si="40"/>
        <v>1.0419647161260754</v>
      </c>
      <c r="N245" s="28">
        <f t="shared" si="41"/>
        <v>1.056619106610726</v>
      </c>
      <c r="O245" s="7">
        <f t="shared" si="42"/>
        <v>1.0032110600745177</v>
      </c>
      <c r="P245" s="7">
        <f>[1]!S_PQ_PctChange("H00906.CSI",$A$3,$A245)/100</f>
        <v>1.042314240525795</v>
      </c>
    </row>
    <row r="246" spans="1:16" x14ac:dyDescent="0.3">
      <c r="A246" s="3">
        <v>20091231</v>
      </c>
      <c r="B246" s="29">
        <f>板块基准指数!B246</f>
        <v>9.6294215726942297E-3</v>
      </c>
      <c r="C246" s="29">
        <f>板块基准指数!C246</f>
        <v>1.99954346455869E-3</v>
      </c>
      <c r="D246" s="29">
        <f>板块基准指数!E246</f>
        <v>1.0305577027938599E-2</v>
      </c>
      <c r="E246" s="29">
        <f>板块基准指数!F246</f>
        <v>5.2137368594646202E-3</v>
      </c>
      <c r="F246">
        <f t="shared" si="33"/>
        <v>0.3</v>
      </c>
      <c r="G246">
        <f t="shared" si="34"/>
        <v>0.2</v>
      </c>
      <c r="H246">
        <f t="shared" si="35"/>
        <v>0.3</v>
      </c>
      <c r="I246">
        <f t="shared" si="36"/>
        <v>0.2</v>
      </c>
      <c r="J246">
        <f t="shared" si="37"/>
        <v>7.4731103331440157E-3</v>
      </c>
      <c r="K246" s="28">
        <f t="shared" si="38"/>
        <v>0.96484980445548829</v>
      </c>
      <c r="L246" s="28">
        <f t="shared" si="39"/>
        <v>0.88635986365917607</v>
      </c>
      <c r="M246" s="28">
        <f t="shared" si="40"/>
        <v>1.0630083407964452</v>
      </c>
      <c r="N246" s="28">
        <f t="shared" si="41"/>
        <v>1.0673417774527416</v>
      </c>
      <c r="O246" s="7">
        <f t="shared" si="42"/>
        <v>1.0181812773470291</v>
      </c>
      <c r="P246" s="7">
        <f>[1]!S_PQ_PctChange("H00906.CSI",$A$3,$A246)/100</f>
        <v>1.053863965961777</v>
      </c>
    </row>
    <row r="247" spans="1:16" x14ac:dyDescent="0.3">
      <c r="A247" s="3">
        <v>20100104</v>
      </c>
      <c r="B247" s="29">
        <f>板块基准指数!B247</f>
        <v>1.1045081431941099E-2</v>
      </c>
      <c r="C247" s="29">
        <f>板块基准指数!C247</f>
        <v>-7.2168873579861103E-3</v>
      </c>
      <c r="D247" s="29">
        <f>板块基准指数!E247</f>
        <v>-2.37221412903715E-3</v>
      </c>
      <c r="E247" s="29">
        <f>板块基准指数!F247</f>
        <v>-1.8863305007264301E-2</v>
      </c>
      <c r="F247">
        <f t="shared" si="33"/>
        <v>0.30410851831358332</v>
      </c>
      <c r="G247">
        <f t="shared" si="34"/>
        <v>0.19907704541701229</v>
      </c>
      <c r="H247">
        <f t="shared" si="35"/>
        <v>0.3000727795045427</v>
      </c>
      <c r="I247">
        <f t="shared" si="36"/>
        <v>0.19674165676486177</v>
      </c>
      <c r="J247">
        <f t="shared" si="37"/>
        <v>-2.6141782821788979E-3</v>
      </c>
      <c r="K247" s="28">
        <f t="shared" si="38"/>
        <v>0.98655173054723289</v>
      </c>
      <c r="L247" s="28">
        <f t="shared" si="39"/>
        <v>0.87274621700652188</v>
      </c>
      <c r="M247" s="28">
        <f t="shared" si="40"/>
        <v>1.0581144432620864</v>
      </c>
      <c r="N247" s="28">
        <f t="shared" si="41"/>
        <v>1.0283448789503908</v>
      </c>
      <c r="O247" s="7">
        <f t="shared" si="42"/>
        <v>1.0129053916822883</v>
      </c>
      <c r="P247" s="7">
        <f>[1]!S_PQ_PctChange("H00906.CSI",$A$3,$A247)/100</f>
        <v>1.0387053422953696</v>
      </c>
    </row>
    <row r="248" spans="1:16" x14ac:dyDescent="0.3">
      <c r="A248" s="3">
        <v>20100105</v>
      </c>
      <c r="B248" s="29">
        <f>板块基准指数!B248</f>
        <v>2.4012732045048599E-2</v>
      </c>
      <c r="C248" s="29">
        <f>板块基准指数!C248</f>
        <v>4.7454257747326497E-3</v>
      </c>
      <c r="D248" s="29">
        <f>板块基准指数!E248</f>
        <v>-1.93761538367308E-3</v>
      </c>
      <c r="E248" s="29">
        <f>板块基准指数!F248</f>
        <v>6.3761281242090901E-3</v>
      </c>
      <c r="F248">
        <f t="shared" si="33"/>
        <v>0.30865770434476586</v>
      </c>
      <c r="G248">
        <f t="shared" si="34"/>
        <v>0.19825329055124635</v>
      </c>
      <c r="H248">
        <f t="shared" si="35"/>
        <v>0.29684344913027905</v>
      </c>
      <c r="I248">
        <f t="shared" si="36"/>
        <v>0.1962455559737088</v>
      </c>
      <c r="J248">
        <f t="shared" si="37"/>
        <v>8.92020608247273E-3</v>
      </c>
      <c r="K248" s="28">
        <f t="shared" si="38"/>
        <v>1.0342542649464912</v>
      </c>
      <c r="L248" s="28">
        <f t="shared" si="39"/>
        <v>0.88163319517423755</v>
      </c>
      <c r="M248" s="28">
        <f t="shared" si="40"/>
        <v>1.0541266090554617</v>
      </c>
      <c r="N248" s="28">
        <f t="shared" si="41"/>
        <v>1.0412778657786621</v>
      </c>
      <c r="O248" s="7">
        <f t="shared" si="42"/>
        <v>1.0308609226006147</v>
      </c>
      <c r="P248" s="7">
        <f>[1]!S_PQ_PctChange("H00906.CSI",$A$3,$A248)/100</f>
        <v>1.0564026535801752</v>
      </c>
    </row>
    <row r="249" spans="1:16" x14ac:dyDescent="0.3">
      <c r="A249" s="3">
        <v>20100106</v>
      </c>
      <c r="B249" s="29">
        <f>板块基准指数!B249</f>
        <v>-5.1349954380782202E-3</v>
      </c>
      <c r="C249" s="29">
        <f>板块基准指数!C249</f>
        <v>3.7410471578370299E-3</v>
      </c>
      <c r="D249" s="29">
        <f>板块基准指数!E249</f>
        <v>-1.07331590700579E-2</v>
      </c>
      <c r="E249" s="29">
        <f>板块基准指数!F249</f>
        <v>-1.2086237453385299E-2</v>
      </c>
      <c r="F249">
        <f t="shared" si="33"/>
        <v>0.30905105201273803</v>
      </c>
      <c r="G249">
        <f t="shared" si="34"/>
        <v>0.20027698235352948</v>
      </c>
      <c r="H249">
        <f t="shared" si="35"/>
        <v>0.29554925679084765</v>
      </c>
      <c r="I249">
        <f t="shared" si="36"/>
        <v>0.19512270884288485</v>
      </c>
      <c r="J249">
        <f t="shared" si="37"/>
        <v>-6.4012193416792748E-3</v>
      </c>
      <c r="K249" s="28">
        <f t="shared" si="38"/>
        <v>1.0238083785760996</v>
      </c>
      <c r="L249" s="28">
        <f t="shared" si="39"/>
        <v>0.88867247369113578</v>
      </c>
      <c r="M249" s="28">
        <f t="shared" si="40"/>
        <v>1.032079341410431</v>
      </c>
      <c r="N249" s="28">
        <f t="shared" si="41"/>
        <v>1.0166064967845214</v>
      </c>
      <c r="O249" s="7">
        <f t="shared" si="42"/>
        <v>1.0178609363826032</v>
      </c>
      <c r="P249" s="7">
        <f>[1]!S_PQ_PctChange("H00906.CSI",$A$3,$A249)/100</f>
        <v>1.0457964650208464</v>
      </c>
    </row>
    <row r="250" spans="1:16" x14ac:dyDescent="0.3">
      <c r="A250" s="3">
        <v>20100107</v>
      </c>
      <c r="B250" s="29">
        <f>板块基准指数!B250</f>
        <v>-2.63515124017667E-2</v>
      </c>
      <c r="C250" s="29">
        <f>板块基准指数!C250</f>
        <v>-2.1807763015808199E-2</v>
      </c>
      <c r="D250" s="29">
        <f>板块基准指数!E250</f>
        <v>-2.4883528125659301E-2</v>
      </c>
      <c r="E250" s="29">
        <f>板块基准指数!F250</f>
        <v>-1.6977086387069299E-2</v>
      </c>
      <c r="F250">
        <f t="shared" si="33"/>
        <v>0.3080471538466662</v>
      </c>
      <c r="G250">
        <f t="shared" si="34"/>
        <v>0.20055801920657412</v>
      </c>
      <c r="H250">
        <f t="shared" si="35"/>
        <v>0.29503337337436358</v>
      </c>
      <c r="I250">
        <f t="shared" si="36"/>
        <v>0.19636145357239612</v>
      </c>
      <c r="J250">
        <f t="shared" si="37"/>
        <v>-2.3178478926557073E-2</v>
      </c>
      <c r="K250" s="28">
        <f t="shared" si="38"/>
        <v>0.97047796698925226</v>
      </c>
      <c r="L250" s="28">
        <f t="shared" si="39"/>
        <v>0.84748475197039919</v>
      </c>
      <c r="M250" s="28">
        <f t="shared" si="40"/>
        <v>0.98151403796487324</v>
      </c>
      <c r="N250" s="28">
        <f t="shared" si="41"/>
        <v>0.98237039407988536</v>
      </c>
      <c r="O250" s="7">
        <f t="shared" si="42"/>
        <v>0.97108998919193623</v>
      </c>
      <c r="P250" s="7">
        <f>[1]!S_PQ_PctChange("H00906.CSI",$A$3,$A250)/100</f>
        <v>1.005116472068702</v>
      </c>
    </row>
    <row r="251" spans="1:16" x14ac:dyDescent="0.3">
      <c r="A251" s="3">
        <v>20100108</v>
      </c>
      <c r="B251" s="29">
        <f>板块基准指数!B251</f>
        <v>1.9097890874323301E-2</v>
      </c>
      <c r="C251" s="29">
        <f>板块基准指数!C251</f>
        <v>5.9126515626280497E-3</v>
      </c>
      <c r="D251" s="29">
        <f>板块基准指数!E251</f>
        <v>8.9397327614905205E-3</v>
      </c>
      <c r="E251" s="29">
        <f>板块基准指数!F251</f>
        <v>7.6939063079527496E-3</v>
      </c>
      <c r="F251">
        <f t="shared" si="33"/>
        <v>0.31044785322795915</v>
      </c>
      <c r="G251">
        <f t="shared" si="34"/>
        <v>0.19950595335492916</v>
      </c>
      <c r="H251">
        <f t="shared" si="35"/>
        <v>0.29436890194043452</v>
      </c>
      <c r="I251">
        <f t="shared" si="36"/>
        <v>0.19567729147667728</v>
      </c>
      <c r="J251">
        <f t="shared" si="37"/>
        <v>1.1217186753936141E-2</v>
      </c>
      <c r="K251" s="28">
        <f t="shared" si="38"/>
        <v>1.0081099401730715</v>
      </c>
      <c r="L251" s="28">
        <f t="shared" si="39"/>
        <v>0.85840828557606841</v>
      </c>
      <c r="M251" s="28">
        <f t="shared" si="40"/>
        <v>0.99922824392742138</v>
      </c>
      <c r="N251" s="28">
        <f t="shared" si="41"/>
        <v>0.99762256615959566</v>
      </c>
      <c r="O251" s="7">
        <f t="shared" si="42"/>
        <v>0.99320007370951613</v>
      </c>
      <c r="P251" s="7">
        <f>[1]!S_PQ_PctChange("H00906.CSI",$A$3,$A251)/100</f>
        <v>1.0148192631654673</v>
      </c>
    </row>
    <row r="252" spans="1:16" x14ac:dyDescent="0.3">
      <c r="A252" s="3">
        <v>20100111</v>
      </c>
      <c r="B252" s="29">
        <f>板块基准指数!B252</f>
        <v>2.08217436047974E-2</v>
      </c>
      <c r="C252" s="29">
        <f>板块基准指数!C252</f>
        <v>5.0727380162494196E-3</v>
      </c>
      <c r="D252" s="29">
        <f>板块基准指数!E252</f>
        <v>-4.9679511498029504E-3</v>
      </c>
      <c r="E252" s="29">
        <f>板块基准指数!F252</f>
        <v>-1.5987299890656199E-3</v>
      </c>
      <c r="F252">
        <f t="shared" si="33"/>
        <v>0.31511548905275483</v>
      </c>
      <c r="G252">
        <f t="shared" si="34"/>
        <v>0.19938134931932391</v>
      </c>
      <c r="H252">
        <f t="shared" si="35"/>
        <v>0.29124613770530061</v>
      </c>
      <c r="I252">
        <f t="shared" si="36"/>
        <v>0.1942570239226207</v>
      </c>
      <c r="J252">
        <f t="shared" si="37"/>
        <v>5.70086155769986E-3</v>
      </c>
      <c r="K252" s="28">
        <f t="shared" si="38"/>
        <v>1.0499222904776007</v>
      </c>
      <c r="L252" s="28">
        <f t="shared" si="39"/>
        <v>0.86783550393602304</v>
      </c>
      <c r="M252" s="28">
        <f t="shared" si="40"/>
        <v>0.98929617567428352</v>
      </c>
      <c r="N252" s="28">
        <f t="shared" si="41"/>
        <v>0.99442890705624198</v>
      </c>
      <c r="O252" s="7">
        <f t="shared" si="42"/>
        <v>1.0045630313865312</v>
      </c>
      <c r="P252" s="7">
        <f>[1]!S_PQ_PctChange("H00906.CSI",$A$3,$A252)/100</f>
        <v>1.0186961050172183</v>
      </c>
    </row>
    <row r="253" spans="1:16" x14ac:dyDescent="0.3">
      <c r="A253" s="3">
        <v>20100112</v>
      </c>
      <c r="B253" s="29">
        <f>板块基准指数!B253</f>
        <v>2.7978069648318699E-2</v>
      </c>
      <c r="C253" s="29">
        <f>板块基准指数!C253</f>
        <v>3.0499528899431701E-2</v>
      </c>
      <c r="D253" s="29">
        <f>板块基准指数!E253</f>
        <v>2.3980865985163399E-2</v>
      </c>
      <c r="E253" s="29">
        <f>板块基准指数!F253</f>
        <v>6.9924086048112804E-3</v>
      </c>
      <c r="F253">
        <f t="shared" si="33"/>
        <v>0.31657461202513459</v>
      </c>
      <c r="G253">
        <f t="shared" si="34"/>
        <v>0.20079588625133202</v>
      </c>
      <c r="H253">
        <f t="shared" si="35"/>
        <v>0.29145700583016387</v>
      </c>
      <c r="I253">
        <f t="shared" si="36"/>
        <v>0.19117249589336952</v>
      </c>
      <c r="J253">
        <f t="shared" si="37"/>
        <v>2.3240019408183214E-2</v>
      </c>
      <c r="K253" s="28">
        <f t="shared" si="38"/>
        <v>1.107275159094224</v>
      </c>
      <c r="L253" s="28">
        <f t="shared" si="39"/>
        <v>0.92480360686770413</v>
      </c>
      <c r="M253" s="28">
        <f t="shared" si="40"/>
        <v>1.0370012206679267</v>
      </c>
      <c r="N253" s="28">
        <f t="shared" si="41"/>
        <v>1.0083747689076263</v>
      </c>
      <c r="O253" s="7">
        <f t="shared" si="42"/>
        <v>1.0511491151408809</v>
      </c>
      <c r="P253" s="7">
        <f>[1]!S_PQ_PctChange("H00906.CSI",$A$3,$A253)/100</f>
        <v>1.0522886242815304</v>
      </c>
    </row>
    <row r="254" spans="1:16" x14ac:dyDescent="0.3">
      <c r="A254" s="3">
        <v>20100113</v>
      </c>
      <c r="B254" s="29">
        <f>板块基准指数!B254</f>
        <v>7.9971225456539497E-3</v>
      </c>
      <c r="C254" s="29">
        <f>板块基准指数!C254</f>
        <v>9.9490495224675308E-3</v>
      </c>
      <c r="D254" s="29">
        <f>板块基准指数!E254</f>
        <v>-7.6571060137005697E-3</v>
      </c>
      <c r="E254" s="29">
        <f>板块基准指数!F254</f>
        <v>-4.8385762008732902E-2</v>
      </c>
      <c r="F254">
        <f t="shared" si="33"/>
        <v>0.32134036219975631</v>
      </c>
      <c r="G254">
        <f t="shared" si="34"/>
        <v>0.20421337320758678</v>
      </c>
      <c r="H254">
        <f t="shared" si="35"/>
        <v>0.29125015580395114</v>
      </c>
      <c r="I254">
        <f t="shared" si="36"/>
        <v>0.18319610878870571</v>
      </c>
      <c r="J254">
        <f t="shared" si="37"/>
        <v>-6.9523298975592406E-3</v>
      </c>
      <c r="K254" s="28">
        <f t="shared" si="38"/>
        <v>1.1241272967789127</v>
      </c>
      <c r="L254" s="28">
        <f t="shared" si="39"/>
        <v>0.94395357327345497</v>
      </c>
      <c r="M254" s="28">
        <f t="shared" si="40"/>
        <v>1.0214036863712348</v>
      </c>
      <c r="N254" s="28">
        <f t="shared" si="41"/>
        <v>0.91119802531491789</v>
      </c>
      <c r="O254" s="7">
        <f t="shared" si="42"/>
        <v>1.0368888498233346</v>
      </c>
      <c r="P254" s="7">
        <f>[1]!S_PQ_PctChange("H00906.CSI",$A$3,$A254)/100</f>
        <v>0.99693324450533116</v>
      </c>
    </row>
    <row r="255" spans="1:16" x14ac:dyDescent="0.3">
      <c r="A255" s="3">
        <v>20100114</v>
      </c>
      <c r="B255" s="29">
        <f>板块基准指数!B255</f>
        <v>2.3295528885872399E-2</v>
      </c>
      <c r="C255" s="29">
        <f>板块基准指数!C255</f>
        <v>2.40809395244563E-2</v>
      </c>
      <c r="D255" s="29">
        <f>板块基准指数!E255</f>
        <v>3.28650298499941E-2</v>
      </c>
      <c r="E255" s="29">
        <f>板块基准指数!F255</f>
        <v>8.6259365713105707E-3</v>
      </c>
      <c r="F255">
        <f t="shared" si="33"/>
        <v>0.32125870575585425</v>
      </c>
      <c r="G255">
        <f t="shared" si="34"/>
        <v>0.2043181803225689</v>
      </c>
      <c r="H255">
        <f t="shared" si="35"/>
        <v>0.29389912285489972</v>
      </c>
      <c r="I255">
        <f t="shared" si="36"/>
        <v>0.18052399106667721</v>
      </c>
      <c r="J255">
        <f t="shared" si="37"/>
        <v>2.3555626658952819E-2</v>
      </c>
      <c r="K255" s="28">
        <f t="shared" si="38"/>
        <v>1.1736099655782959</v>
      </c>
      <c r="L255" s="28">
        <f t="shared" si="39"/>
        <v>0.99076580170980377</v>
      </c>
      <c r="M255" s="28">
        <f t="shared" si="40"/>
        <v>1.0878371788627139</v>
      </c>
      <c r="N255" s="28">
        <f t="shared" si="41"/>
        <v>0.92768389825649855</v>
      </c>
      <c r="O255" s="7">
        <f t="shared" si="42"/>
        <v>1.0848690431155568</v>
      </c>
      <c r="P255" s="7">
        <f>[1]!S_PQ_PctChange("H00906.CSI",$A$3,$A255)/100</f>
        <v>1.0311408872582901</v>
      </c>
    </row>
    <row r="256" spans="1:16" x14ac:dyDescent="0.3">
      <c r="A256" s="3">
        <v>20100115</v>
      </c>
      <c r="B256" s="29">
        <f>板块基准指数!B256</f>
        <v>-2.62792221530582E-3</v>
      </c>
      <c r="C256" s="29">
        <f>板块基准指数!C256</f>
        <v>1.8882613096751399E-3</v>
      </c>
      <c r="D256" s="29">
        <f>板块基准指数!E256</f>
        <v>3.357257883348E-3</v>
      </c>
      <c r="E256" s="29">
        <f>板块基准指数!F256</f>
        <v>7.16365512848245E-3</v>
      </c>
      <c r="F256">
        <f t="shared" si="33"/>
        <v>0.31983189866197348</v>
      </c>
      <c r="G256">
        <f t="shared" si="34"/>
        <v>0.20433180219233751</v>
      </c>
      <c r="H256">
        <f t="shared" si="35"/>
        <v>0.29434966891452502</v>
      </c>
      <c r="I256">
        <f t="shared" si="36"/>
        <v>0.18148663023116401</v>
      </c>
      <c r="J256">
        <f t="shared" si="37"/>
        <v>1.821469986582727E-3</v>
      </c>
      <c r="K256" s="28">
        <f t="shared" si="38"/>
        <v>1.1678978876623427</v>
      </c>
      <c r="L256" s="28">
        <f t="shared" si="39"/>
        <v>0.99452488774979675</v>
      </c>
      <c r="M256" s="28">
        <f t="shared" si="40"/>
        <v>1.0948465866905979</v>
      </c>
      <c r="N256" s="28">
        <f t="shared" si="41"/>
        <v>0.94149316090033652</v>
      </c>
      <c r="O256" s="7">
        <f t="shared" si="42"/>
        <v>1.0886665695035473</v>
      </c>
      <c r="P256" s="7">
        <f>[1]!S_PQ_PctChange("H00906.CSI",$A$3,$A256)/100</f>
        <v>1.0407425478831933</v>
      </c>
    </row>
    <row r="257" spans="1:16" x14ac:dyDescent="0.3">
      <c r="A257" s="3">
        <v>20100118</v>
      </c>
      <c r="B257" s="29">
        <f>板块基准指数!B257</f>
        <v>1.5732978639191299E-2</v>
      </c>
      <c r="C257" s="29">
        <f>板块基准指数!C257</f>
        <v>1.4168719630662E-2</v>
      </c>
      <c r="D257" s="29">
        <f>板块基准指数!E257</f>
        <v>1.9614321155275099E-2</v>
      </c>
      <c r="E257" s="29">
        <f>板块基准指数!F257</f>
        <v>-2.1423888606506699E-3</v>
      </c>
      <c r="F257">
        <f t="shared" si="33"/>
        <v>0.32059613317234753</v>
      </c>
      <c r="G257">
        <f t="shared" si="34"/>
        <v>0.20450462162662944</v>
      </c>
      <c r="H257">
        <f t="shared" si="35"/>
        <v>0.29618047738973702</v>
      </c>
      <c r="I257">
        <f t="shared" si="36"/>
        <v>0.17871876781128601</v>
      </c>
      <c r="J257">
        <f t="shared" si="37"/>
        <v>1.331168244974606E-2</v>
      </c>
      <c r="K257" s="28">
        <f t="shared" si="38"/>
        <v>1.2020053788208824</v>
      </c>
      <c r="L257" s="28">
        <f t="shared" si="39"/>
        <v>1.0227847516807009</v>
      </c>
      <c r="M257" s="28">
        <f t="shared" si="40"/>
        <v>1.1359355804129789</v>
      </c>
      <c r="N257" s="28">
        <f t="shared" si="41"/>
        <v>0.93733372757939426</v>
      </c>
      <c r="O257" s="7">
        <f t="shared" si="42"/>
        <v>1.116470235620179</v>
      </c>
      <c r="P257" s="7">
        <f>[1]!S_PQ_PctChange("H00906.CSI",$A$3,$A257)/100</f>
        <v>1.0573076149160148</v>
      </c>
    </row>
    <row r="258" spans="1:16" x14ac:dyDescent="0.3">
      <c r="A258" s="3">
        <v>20100119</v>
      </c>
      <c r="B258" s="29">
        <f>板块基准指数!B258</f>
        <v>-1.19710395599977E-2</v>
      </c>
      <c r="C258" s="29">
        <f>板块基准指数!C258</f>
        <v>-5.1756094623266798E-3</v>
      </c>
      <c r="D258" s="29">
        <f>板块基准指数!E258</f>
        <v>-3.5701610337291099E-3</v>
      </c>
      <c r="E258" s="29">
        <f>板块基准指数!F258</f>
        <v>7.1090225923501199E-3</v>
      </c>
      <c r="F258">
        <f t="shared" ref="F258:F321" si="43">IF(MID($A258,6,1)&lt;&gt;MID($A259,6,1),0.3,F257*(1+B258)/(1+$J258))</f>
        <v>0.31824868683980562</v>
      </c>
      <c r="G258">
        <f t="shared" ref="G258:G321" si="44">IF(MID($A258,6,1)&lt;&gt;MID($A259,6,1),0.2,G257*(1+C258)/(1+$J258))</f>
        <v>0.20440344806330538</v>
      </c>
      <c r="H258">
        <f t="shared" ref="H258:H321" si="45">IF(MID($A258,6,1)&lt;&gt;MID($A259,6,1),0.3,H257*(1+D258)/(1+$J258))</f>
        <v>0.296511689316032</v>
      </c>
      <c r="I258">
        <f t="shared" ref="I258:I321" si="46">IF(MID($A258,6,1)&lt;&gt;MID($A259,6,1),0.2,I257*(1+E258)/(1+$J258))</f>
        <v>0.18083617578085712</v>
      </c>
      <c r="J258">
        <f t="shared" si="37"/>
        <v>-4.683201289049501E-3</v>
      </c>
      <c r="K258" s="28">
        <f t="shared" si="38"/>
        <v>1.1756450853196898</v>
      </c>
      <c r="L258" s="28">
        <f t="shared" si="39"/>
        <v>1.0123156077796525</v>
      </c>
      <c r="M258" s="28">
        <f t="shared" si="40"/>
        <v>1.1283099464332329</v>
      </c>
      <c r="N258" s="28">
        <f t="shared" si="41"/>
        <v>0.9511062768176779</v>
      </c>
      <c r="O258" s="7">
        <f t="shared" si="42"/>
        <v>1.1065583794844875</v>
      </c>
      <c r="P258" s="7">
        <f>[1]!S_PQ_PctChange("H00906.CSI",$A$3,$A258)/100</f>
        <v>1.0604082543316684</v>
      </c>
    </row>
    <row r="259" spans="1:16" x14ac:dyDescent="0.3">
      <c r="A259" s="3">
        <v>20100120</v>
      </c>
      <c r="B259" s="29">
        <f>板块基准指数!B259</f>
        <v>-5.21761640501191E-2</v>
      </c>
      <c r="C259" s="29">
        <f>板块基准指数!C259</f>
        <v>-2.84148891712891E-2</v>
      </c>
      <c r="D259" s="29">
        <f>板块基准指数!E259</f>
        <v>-3.3612399338877698E-2</v>
      </c>
      <c r="E259" s="29">
        <f>板块基准指数!F259</f>
        <v>-3.00843166055423E-2</v>
      </c>
      <c r="F259">
        <f t="shared" si="43"/>
        <v>0.31350023853319131</v>
      </c>
      <c r="G259">
        <f t="shared" si="44"/>
        <v>0.20640142791662935</v>
      </c>
      <c r="H259">
        <f t="shared" si="45"/>
        <v>0.29780829985541785</v>
      </c>
      <c r="I259">
        <f t="shared" si="46"/>
        <v>0.18229003369476157</v>
      </c>
      <c r="J259">
        <f t="shared" ref="J259:J322" si="47">SUMPRODUCT(F258:I258,B259:E259)</f>
        <v>-3.7819899092099353E-2</v>
      </c>
      <c r="K259" s="28">
        <f t="shared" ref="K259:K322" si="48">(1+K258)*(1+B259)-1</f>
        <v>1.0621282704332144</v>
      </c>
      <c r="L259" s="28">
        <f t="shared" ref="L259:L322" si="49">(1+L258)*(1+C259)-1</f>
        <v>0.95513588280693829</v>
      </c>
      <c r="M259" s="28">
        <f t="shared" ref="M259:M322" si="50">(1+M258)*(1+D259)-1</f>
        <v>1.0567723425968136</v>
      </c>
      <c r="N259" s="28">
        <f t="shared" ref="N259:N322" si="51">(1+N258)*(1+E259)-1</f>
        <v>0.89240857785483385</v>
      </c>
      <c r="O259" s="7">
        <f t="shared" si="42"/>
        <v>1.026888554140768</v>
      </c>
      <c r="P259" s="7">
        <f>[1]!S_PQ_PctChange("H00906.CSI",$A$3,$A259)/100</f>
        <v>0.9915284984627124</v>
      </c>
    </row>
    <row r="260" spans="1:16" x14ac:dyDescent="0.3">
      <c r="A260" s="3">
        <v>20100121</v>
      </c>
      <c r="B260" s="29">
        <f>板块基准指数!B260</f>
        <v>2.64869958811972E-3</v>
      </c>
      <c r="C260" s="29">
        <f>板块基准指数!C260</f>
        <v>5.6108079972107703E-3</v>
      </c>
      <c r="D260" s="29">
        <f>板块基准指数!E260</f>
        <v>4.3284060344085697E-3</v>
      </c>
      <c r="E260" s="29">
        <f>板块基准指数!F260</f>
        <v>1.8610054720664401E-2</v>
      </c>
      <c r="F260">
        <f t="shared" si="43"/>
        <v>0.31224794098438996</v>
      </c>
      <c r="G260">
        <f t="shared" si="44"/>
        <v>0.20618427624043054</v>
      </c>
      <c r="H260">
        <f t="shared" si="45"/>
        <v>0.29711560093447309</v>
      </c>
      <c r="I260">
        <f t="shared" si="46"/>
        <v>0.18445218184070655</v>
      </c>
      <c r="J260">
        <f t="shared" si="47"/>
        <v>6.6699094793510622E-3</v>
      </c>
      <c r="K260" s="28">
        <f t="shared" si="48"/>
        <v>1.0675902287337609</v>
      </c>
      <c r="L260" s="28">
        <f t="shared" si="49"/>
        <v>0.96610577485382532</v>
      </c>
      <c r="M260" s="28">
        <f t="shared" si="50"/>
        <v>1.0656748884159146</v>
      </c>
      <c r="N260" s="28">
        <f t="shared" si="51"/>
        <v>0.9276264050425671</v>
      </c>
      <c r="O260" s="7">
        <f t="shared" ref="O260:O323" si="52">(1+O259)*(1+J260)-1</f>
        <v>1.0404077173216195</v>
      </c>
      <c r="P260" s="7">
        <f>[1]!S_PQ_PctChange("H00906.CSI",$A$3,$A260)/100</f>
        <v>0.99948809214758372</v>
      </c>
    </row>
    <row r="261" spans="1:16" x14ac:dyDescent="0.3">
      <c r="A261" s="3">
        <v>20100122</v>
      </c>
      <c r="B261" s="29">
        <f>板块基准指数!B261</f>
        <v>-2.6542523146125301E-2</v>
      </c>
      <c r="C261" s="29">
        <f>板块基准指数!C261</f>
        <v>-1.5480826682153399E-2</v>
      </c>
      <c r="D261" s="29">
        <f>板块基准指数!E261</f>
        <v>-2.4519865237683E-2</v>
      </c>
      <c r="E261" s="29">
        <f>板块基准指数!F261</f>
        <v>3.6017289300319102E-3</v>
      </c>
      <c r="F261">
        <f t="shared" si="43"/>
        <v>0.30956338790988375</v>
      </c>
      <c r="G261">
        <f t="shared" si="44"/>
        <v>0.20673439789672352</v>
      </c>
      <c r="H261">
        <f t="shared" si="45"/>
        <v>0.29517318978481655</v>
      </c>
      <c r="I261">
        <f t="shared" si="46"/>
        <v>0.18852902440857638</v>
      </c>
      <c r="J261">
        <f t="shared" si="47"/>
        <v>-1.8100638981354788E-2</v>
      </c>
      <c r="K261" s="28">
        <f t="shared" si="48"/>
        <v>1.0127111672308926</v>
      </c>
      <c r="L261" s="28">
        <f t="shared" si="49"/>
        <v>0.93566883211453233</v>
      </c>
      <c r="M261" s="28">
        <f t="shared" si="50"/>
        <v>1.0150248185270905</v>
      </c>
      <c r="N261" s="28">
        <f t="shared" si="51"/>
        <v>0.93456919283190221</v>
      </c>
      <c r="O261" s="7">
        <f t="shared" si="52"/>
        <v>1.0034750338556107</v>
      </c>
      <c r="P261" s="7">
        <f>[1]!S_PQ_PctChange("H00906.CSI",$A$3,$A261)/100</f>
        <v>0.96704762619675388</v>
      </c>
    </row>
    <row r="262" spans="1:16" x14ac:dyDescent="0.3">
      <c r="A262" s="3">
        <v>20100125</v>
      </c>
      <c r="B262" s="29">
        <f>板块基准指数!B262</f>
        <v>-1.0035412625992E-2</v>
      </c>
      <c r="C262" s="29">
        <f>板块基准指数!C262</f>
        <v>-9.1193546498169204E-3</v>
      </c>
      <c r="D262" s="29">
        <f>板块基准指数!E262</f>
        <v>-9.4276621411207105E-3</v>
      </c>
      <c r="E262" s="29">
        <f>板块基准指数!F262</f>
        <v>-1.57590377558459E-2</v>
      </c>
      <c r="F262">
        <f t="shared" si="43"/>
        <v>0.30978565834588567</v>
      </c>
      <c r="G262">
        <f t="shared" si="44"/>
        <v>0.20707427364410891</v>
      </c>
      <c r="H262">
        <f t="shared" si="45"/>
        <v>0.29556646815539794</v>
      </c>
      <c r="I262">
        <f t="shared" si="46"/>
        <v>0.1875735998546077</v>
      </c>
      <c r="J262">
        <f t="shared" si="47"/>
        <v>-1.0745709744447995E-2</v>
      </c>
      <c r="K262" s="28">
        <f t="shared" si="48"/>
        <v>0.9925127801707887</v>
      </c>
      <c r="L262" s="28">
        <f t="shared" si="49"/>
        <v>0.91801678154988298</v>
      </c>
      <c r="M262" s="28">
        <f t="shared" si="50"/>
        <v>0.99602784533204414</v>
      </c>
      <c r="N262" s="28">
        <f t="shared" si="51"/>
        <v>0.90408224388076808</v>
      </c>
      <c r="O262" s="7">
        <f t="shared" si="52"/>
        <v>0.98194627266155021</v>
      </c>
      <c r="P262" s="7">
        <f>[1]!S_PQ_PctChange("H00906.CSI",$A$3,$A262)/100</f>
        <v>0.94143868000754827</v>
      </c>
    </row>
    <row r="263" spans="1:16" x14ac:dyDescent="0.3">
      <c r="A263" s="3">
        <v>20100126</v>
      </c>
      <c r="B263" s="29">
        <f>板块基准指数!B263</f>
        <v>-2.82955413210472E-2</v>
      </c>
      <c r="C263" s="29">
        <f>板块基准指数!C263</f>
        <v>-3.2068084727146597E-2</v>
      </c>
      <c r="D263" s="29">
        <f>板块基准指数!E263</f>
        <v>-2.6051288854623801E-2</v>
      </c>
      <c r="E263" s="29">
        <f>板块基准指数!F263</f>
        <v>-1.9243070348690799E-2</v>
      </c>
      <c r="F263">
        <f t="shared" si="43"/>
        <v>0.30928271938107715</v>
      </c>
      <c r="G263">
        <f t="shared" si="44"/>
        <v>0.20593544773059477</v>
      </c>
      <c r="H263">
        <f t="shared" si="45"/>
        <v>0.29576814734806439</v>
      </c>
      <c r="I263">
        <f t="shared" si="46"/>
        <v>0.1890136855402639</v>
      </c>
      <c r="J263">
        <f t="shared" si="47"/>
        <v>-2.6715407663642075E-2</v>
      </c>
      <c r="K263" s="28">
        <f t="shared" si="48"/>
        <v>0.93613355246675156</v>
      </c>
      <c r="L263" s="28">
        <f t="shared" si="49"/>
        <v>0.85650965689105218</v>
      </c>
      <c r="M263" s="28">
        <f t="shared" si="50"/>
        <v>0.94402874737142661</v>
      </c>
      <c r="N263" s="28">
        <f t="shared" si="51"/>
        <v>0.86744185531207751</v>
      </c>
      <c r="O263" s="7">
        <f t="shared" si="52"/>
        <v>0.92899777001996098</v>
      </c>
      <c r="P263" s="7">
        <f>[1]!S_PQ_PctChange("H00906.CSI",$A$3,$A263)/100</f>
        <v>0.88676254252432063</v>
      </c>
    </row>
    <row r="264" spans="1:16" x14ac:dyDescent="0.3">
      <c r="A264" s="3">
        <v>20100127</v>
      </c>
      <c r="B264" s="29">
        <f>板块基准指数!B264</f>
        <v>7.7068411575137295E-5</v>
      </c>
      <c r="C264" s="29">
        <f>板块基准指数!C264</f>
        <v>-6.8095900230703797E-3</v>
      </c>
      <c r="D264" s="29">
        <f>板块基准指数!E264</f>
        <v>-6.2859183921185899E-3</v>
      </c>
      <c r="E264" s="29">
        <f>板块基准指数!F264</f>
        <v>-2.2017227668997399E-2</v>
      </c>
      <c r="F264">
        <f t="shared" si="43"/>
        <v>0.31161224656132319</v>
      </c>
      <c r="G264">
        <f t="shared" si="44"/>
        <v>0.20605778105202446</v>
      </c>
      <c r="H264">
        <f t="shared" si="45"/>
        <v>0.2960998846008574</v>
      </c>
      <c r="I264">
        <f t="shared" si="46"/>
        <v>0.18623008778579522</v>
      </c>
      <c r="J264">
        <f t="shared" si="47"/>
        <v>-7.3992318266667629E-3</v>
      </c>
      <c r="K264" s="28">
        <f t="shared" si="48"/>
        <v>0.93628276720423753</v>
      </c>
      <c r="L264" s="28">
        <f t="shared" si="49"/>
        <v>0.8438675872537531</v>
      </c>
      <c r="M264" s="28">
        <f t="shared" si="50"/>
        <v>0.93180874131351743</v>
      </c>
      <c r="N264" s="28">
        <f t="shared" si="51"/>
        <v>0.82632596282505655</v>
      </c>
      <c r="O264" s="7">
        <f t="shared" si="52"/>
        <v>0.91472466832646004</v>
      </c>
      <c r="P264" s="7">
        <f>[1]!S_PQ_PctChange("H00906.CSI",$A$3,$A264)/100</f>
        <v>0.86434494040078935</v>
      </c>
    </row>
    <row r="265" spans="1:16" x14ac:dyDescent="0.3">
      <c r="A265" s="3">
        <v>20100128</v>
      </c>
      <c r="B265" s="29">
        <f>板块基准指数!B265</f>
        <v>1.4787493619503E-2</v>
      </c>
      <c r="C265" s="29">
        <f>板块基准指数!C265</f>
        <v>2.08895858441965E-2</v>
      </c>
      <c r="D265" s="29">
        <f>板块基准指数!E265</f>
        <v>1.7716868014017201E-2</v>
      </c>
      <c r="E265" s="29">
        <f>板块基准指数!F265</f>
        <v>-7.4043653496615796E-3</v>
      </c>
      <c r="F265">
        <f t="shared" si="43"/>
        <v>0.31223007492571297</v>
      </c>
      <c r="G265">
        <f t="shared" si="44"/>
        <v>0.20770784599424305</v>
      </c>
      <c r="H265">
        <f t="shared" si="45"/>
        <v>0.29754339940197588</v>
      </c>
      <c r="I265">
        <f t="shared" si="46"/>
        <v>0.18251867967806837</v>
      </c>
      <c r="J265">
        <f t="shared" si="47"/>
        <v>1.2779472779309013E-2</v>
      </c>
      <c r="K265" s="28">
        <f t="shared" si="48"/>
        <v>0.96491553626982363</v>
      </c>
      <c r="L265" s="28">
        <f t="shared" si="49"/>
        <v>0.88238521750302179</v>
      </c>
      <c r="M265" s="28">
        <f t="shared" si="50"/>
        <v>0.96603434181169368</v>
      </c>
      <c r="N265" s="28">
        <f t="shared" si="51"/>
        <v>0.81280317814872727</v>
      </c>
      <c r="O265" s="7">
        <f t="shared" si="52"/>
        <v>0.93919384010520934</v>
      </c>
      <c r="P265" s="7">
        <f>[1]!S_PQ_PctChange("H00906.CSI",$A$3,$A265)/100</f>
        <v>0.87521907258144394</v>
      </c>
    </row>
    <row r="266" spans="1:16" x14ac:dyDescent="0.3">
      <c r="A266" s="3">
        <v>20100129</v>
      </c>
      <c r="B266" s="29">
        <f>板块基准指数!B266</f>
        <v>7.41809825056086E-3</v>
      </c>
      <c r="C266" s="29">
        <f>板块基准指数!C266</f>
        <v>1.9452968161483699E-2</v>
      </c>
      <c r="D266" s="29">
        <f>板块基准指数!E266</f>
        <v>1.0232070108897101E-2</v>
      </c>
      <c r="E266" s="29">
        <f>板块基准指数!F266</f>
        <v>-2.7105200274028102E-3</v>
      </c>
      <c r="F266">
        <f t="shared" si="43"/>
        <v>0.3</v>
      </c>
      <c r="G266">
        <f t="shared" si="44"/>
        <v>0.2</v>
      </c>
      <c r="H266">
        <f t="shared" si="45"/>
        <v>0.3</v>
      </c>
      <c r="I266">
        <f t="shared" si="46"/>
        <v>0.2</v>
      </c>
      <c r="J266">
        <f t="shared" si="47"/>
        <v>8.9064518740733546E-3</v>
      </c>
      <c r="K266" s="28">
        <f t="shared" si="48"/>
        <v>0.97949147277192683</v>
      </c>
      <c r="L266" s="28">
        <f t="shared" si="49"/>
        <v>0.91900319720675561</v>
      </c>
      <c r="M266" s="28">
        <f t="shared" si="50"/>
        <v>0.98615094303361039</v>
      </c>
      <c r="N266" s="28">
        <f t="shared" si="51"/>
        <v>0.80788953882861581</v>
      </c>
      <c r="O266" s="7">
        <f t="shared" si="52"/>
        <v>0.95646517671660591</v>
      </c>
      <c r="P266" s="7">
        <f>[1]!S_PQ_PctChange("H00906.CSI",$A$3,$A266)/100</f>
        <v>0.87820815570339361</v>
      </c>
    </row>
    <row r="267" spans="1:16" x14ac:dyDescent="0.3">
      <c r="A267" s="3">
        <v>20100201</v>
      </c>
      <c r="B267" s="29">
        <f>板块基准指数!B267</f>
        <v>-2.8367549796735898E-2</v>
      </c>
      <c r="C267" s="29">
        <f>板块基准指数!C267</f>
        <v>1.0798887406554301E-2</v>
      </c>
      <c r="D267" s="29">
        <f>板块基准指数!E267</f>
        <v>1.36367142713707E-3</v>
      </c>
      <c r="E267" s="29">
        <f>板块基准指数!F267</f>
        <v>-7.9416947533390899E-3</v>
      </c>
      <c r="F267">
        <f t="shared" si="43"/>
        <v>0.29370122450788227</v>
      </c>
      <c r="G267">
        <f t="shared" si="44"/>
        <v>0.20369353377085797</v>
      </c>
      <c r="H267">
        <f t="shared" si="45"/>
        <v>0.30268826078661043</v>
      </c>
      <c r="I267">
        <f t="shared" si="46"/>
        <v>0.19991698093464932</v>
      </c>
      <c r="J267">
        <f t="shared" si="47"/>
        <v>-7.5297249802366052E-3</v>
      </c>
      <c r="K267" s="28">
        <f t="shared" si="48"/>
        <v>0.92333814984585505</v>
      </c>
      <c r="L267" s="28">
        <f t="shared" si="49"/>
        <v>0.93972629666620922</v>
      </c>
      <c r="M267" s="28">
        <f t="shared" si="50"/>
        <v>0.98885940032460651</v>
      </c>
      <c r="N267" s="28">
        <f t="shared" si="51"/>
        <v>0.79353183196348409</v>
      </c>
      <c r="O267" s="7">
        <f t="shared" si="52"/>
        <v>0.94173353200251975</v>
      </c>
      <c r="P267" s="7">
        <f>[1]!S_PQ_PctChange("H00906.CSI",$A$3,$A267)/100</f>
        <v>0.85090761992040909</v>
      </c>
    </row>
    <row r="268" spans="1:16" x14ac:dyDescent="0.3">
      <c r="A268" s="3">
        <v>20100202</v>
      </c>
      <c r="B268" s="29">
        <f>板块基准指数!B268</f>
        <v>-9.6936568289643001E-3</v>
      </c>
      <c r="C268" s="29">
        <f>板块基准指数!C268</f>
        <v>-1.42587197608771E-2</v>
      </c>
      <c r="D268" s="29">
        <f>板块基准指数!E268</f>
        <v>-9.3150012498371404E-3</v>
      </c>
      <c r="E268" s="29">
        <f>板块基准指数!F268</f>
        <v>-3.4275613736738098E-4</v>
      </c>
      <c r="F268">
        <f t="shared" si="43"/>
        <v>0.29338892280384032</v>
      </c>
      <c r="G268">
        <f t="shared" si="44"/>
        <v>0.20253896259310056</v>
      </c>
      <c r="H268">
        <f t="shared" si="45"/>
        <v>0.30248201632805327</v>
      </c>
      <c r="I268">
        <f t="shared" si="46"/>
        <v>0.20159009827500596</v>
      </c>
      <c r="J268">
        <f t="shared" si="47"/>
        <v>-8.6395121954850433E-3</v>
      </c>
      <c r="K268" s="28">
        <f t="shared" si="48"/>
        <v>0.90469396985519435</v>
      </c>
      <c r="L268" s="28">
        <f t="shared" si="49"/>
        <v>0.9120682829892417</v>
      </c>
      <c r="M268" s="28">
        <f t="shared" si="50"/>
        <v>0.97033317252483253</v>
      </c>
      <c r="N268" s="28">
        <f t="shared" si="51"/>
        <v>0.79291708792051496</v>
      </c>
      <c r="O268" s="7">
        <f t="shared" si="52"/>
        <v>0.92495790147240164</v>
      </c>
      <c r="P268" s="7">
        <f>[1]!S_PQ_PctChange("H00906.CSI",$A$3,$A268)/100</f>
        <v>0.84489348459115665</v>
      </c>
    </row>
    <row r="269" spans="1:16" x14ac:dyDescent="0.3">
      <c r="A269" s="3">
        <v>20100203</v>
      </c>
      <c r="B269" s="29">
        <f>板块基准指数!B269</f>
        <v>8.3632282922344592E-3</v>
      </c>
      <c r="C269" s="29">
        <f>板块基准指数!C269</f>
        <v>-8.7334088650934498E-3</v>
      </c>
      <c r="D269" s="29">
        <f>板块基准指数!E269</f>
        <v>7.7090440471705903E-3</v>
      </c>
      <c r="E269" s="29">
        <f>板块基准指数!F269</f>
        <v>3.2601129501588298E-2</v>
      </c>
      <c r="F269">
        <f t="shared" si="43"/>
        <v>0.29303278758087575</v>
      </c>
      <c r="G269">
        <f t="shared" si="44"/>
        <v>0.19886325991004603</v>
      </c>
      <c r="H269">
        <f t="shared" si="45"/>
        <v>0.30191884371465921</v>
      </c>
      <c r="I269">
        <f t="shared" si="46"/>
        <v>0.20618510879441909</v>
      </c>
      <c r="J269">
        <f t="shared" si="47"/>
        <v>9.5887350558351708E-3</v>
      </c>
      <c r="K269" s="28">
        <f t="shared" si="48"/>
        <v>0.92062336035193582</v>
      </c>
      <c r="L269" s="28">
        <f t="shared" si="49"/>
        <v>0.89536940889591943</v>
      </c>
      <c r="M269" s="28">
        <f t="shared" si="50"/>
        <v>0.98552255773942776</v>
      </c>
      <c r="N269" s="28">
        <f t="shared" si="51"/>
        <v>0.85136821008942221</v>
      </c>
      <c r="O269" s="7">
        <f t="shared" si="52"/>
        <v>0.94341581278325704</v>
      </c>
      <c r="P269" s="7">
        <f>[1]!S_PQ_PctChange("H00906.CSI",$A$3,$A269)/100</f>
        <v>0.88870695829775515</v>
      </c>
    </row>
    <row r="270" spans="1:16" x14ac:dyDescent="0.3">
      <c r="A270" s="3">
        <v>20100204</v>
      </c>
      <c r="B270" s="29">
        <f>板块基准指数!B270</f>
        <v>6.9178926009071601E-3</v>
      </c>
      <c r="C270" s="29">
        <f>板块基准指数!C270</f>
        <v>6.2269326960332303E-3</v>
      </c>
      <c r="D270" s="29">
        <f>板块基准指数!E270</f>
        <v>7.4931863022677497E-3</v>
      </c>
      <c r="E270" s="29">
        <f>板块基准指数!F270</f>
        <v>-3.29334360894743E-3</v>
      </c>
      <c r="F270">
        <f t="shared" si="43"/>
        <v>0.2936361816791645</v>
      </c>
      <c r="G270">
        <f t="shared" si="44"/>
        <v>0.19913600272765494</v>
      </c>
      <c r="H270">
        <f t="shared" si="45"/>
        <v>0.30271338928287866</v>
      </c>
      <c r="I270">
        <f t="shared" si="46"/>
        <v>0.20451442631030203</v>
      </c>
      <c r="J270">
        <f t="shared" si="47"/>
        <v>4.8487732220135306E-3</v>
      </c>
      <c r="K270" s="28">
        <f t="shared" si="48"/>
        <v>0.93391002648564414</v>
      </c>
      <c r="L270" s="28">
        <f t="shared" si="49"/>
        <v>0.90717174663923439</v>
      </c>
      <c r="M270" s="28">
        <f t="shared" si="50"/>
        <v>1.0004004481719244</v>
      </c>
      <c r="N270" s="28">
        <f t="shared" si="51"/>
        <v>0.84527101842691588</v>
      </c>
      <c r="O270" s="7">
        <f t="shared" si="52"/>
        <v>0.95283899533551808</v>
      </c>
      <c r="P270" s="7">
        <f>[1]!S_PQ_PctChange("H00906.CSI",$A$3,$A270)/100</f>
        <v>0.88825499892092741</v>
      </c>
    </row>
    <row r="271" spans="1:16" x14ac:dyDescent="0.3">
      <c r="A271" s="3">
        <v>20100205</v>
      </c>
      <c r="B271" s="29">
        <f>板块基准指数!B271</f>
        <v>-1.8992492045391E-2</v>
      </c>
      <c r="C271" s="29">
        <f>板块基准指数!C271</f>
        <v>-1.5088384448052401E-2</v>
      </c>
      <c r="D271" s="29">
        <f>板块基准指数!E271</f>
        <v>-1.51073734825926E-2</v>
      </c>
      <c r="E271" s="29">
        <f>板块基准指数!F271</f>
        <v>-2.02562915507963E-2</v>
      </c>
      <c r="F271">
        <f t="shared" si="43"/>
        <v>0.29312968955633334</v>
      </c>
      <c r="G271">
        <f t="shared" si="44"/>
        <v>0.19958364661431779</v>
      </c>
      <c r="H271">
        <f t="shared" si="45"/>
        <v>0.30338801851712199</v>
      </c>
      <c r="I271">
        <f t="shared" si="46"/>
        <v>0.20389864531222704</v>
      </c>
      <c r="J271">
        <f t="shared" si="47"/>
        <v>-1.7297431487147002E-2</v>
      </c>
      <c r="K271" s="28">
        <f t="shared" si="48"/>
        <v>0.8971802556911137</v>
      </c>
      <c r="L271" s="28">
        <f t="shared" si="49"/>
        <v>0.87839560611747802</v>
      </c>
      <c r="M271" s="28">
        <f t="shared" si="50"/>
        <v>0.97017965148664542</v>
      </c>
      <c r="N271" s="28">
        <f t="shared" si="51"/>
        <v>0.80789267068742543</v>
      </c>
      <c r="O271" s="7">
        <f t="shared" si="52"/>
        <v>0.91905989660827303</v>
      </c>
      <c r="P271" s="7">
        <f>[1]!S_PQ_PctChange("H00906.CSI",$A$3,$A271)/100</f>
        <v>0.84894704412312039</v>
      </c>
    </row>
    <row r="272" spans="1:16" x14ac:dyDescent="0.3">
      <c r="A272" s="3">
        <v>20100208</v>
      </c>
      <c r="B272" s="29">
        <f>板块基准指数!B272</f>
        <v>-7.0577764991073804E-3</v>
      </c>
      <c r="C272" s="29">
        <f>板块基准指数!C272</f>
        <v>-1.0637090599680199E-4</v>
      </c>
      <c r="D272" s="29">
        <f>板块基准指数!E272</f>
        <v>3.5630228684997698E-3</v>
      </c>
      <c r="E272" s="29">
        <f>板块基准指数!F272</f>
        <v>-4.1566142321632204E-3</v>
      </c>
      <c r="F272">
        <f t="shared" si="43"/>
        <v>0.29160224123482248</v>
      </c>
      <c r="G272">
        <f t="shared" si="44"/>
        <v>0.19993361813297933</v>
      </c>
      <c r="H272">
        <f t="shared" si="45"/>
        <v>0.30503533266817595</v>
      </c>
      <c r="I272">
        <f t="shared" si="46"/>
        <v>0.20342880796402243</v>
      </c>
      <c r="J272">
        <f t="shared" si="47"/>
        <v>-1.8566232904721081E-3</v>
      </c>
      <c r="K272" s="28">
        <f t="shared" si="48"/>
        <v>0.88379038146792643</v>
      </c>
      <c r="L272" s="28">
        <f t="shared" si="49"/>
        <v>0.8781957994750349</v>
      </c>
      <c r="M272" s="28">
        <f t="shared" si="50"/>
        <v>0.97719944663994518</v>
      </c>
      <c r="N272" s="28">
        <f t="shared" si="51"/>
        <v>0.80037795828222258</v>
      </c>
      <c r="O272" s="7">
        <f t="shared" si="52"/>
        <v>0.91549692530841908</v>
      </c>
      <c r="P272" s="7">
        <f>[1]!S_PQ_PctChange("H00906.CSI",$A$3,$A272)/100</f>
        <v>0.84797796398295555</v>
      </c>
    </row>
    <row r="273" spans="1:16" x14ac:dyDescent="0.3">
      <c r="A273" s="3">
        <v>20100209</v>
      </c>
      <c r="B273" s="29">
        <f>板块基准指数!B273</f>
        <v>4.5008669784675698E-4</v>
      </c>
      <c r="C273" s="29">
        <f>板块基准指数!C273</f>
        <v>-2.2155411551163899E-3</v>
      </c>
      <c r="D273" s="29">
        <f>板块基准指数!E273</f>
        <v>-3.5417064774701801E-3</v>
      </c>
      <c r="E273" s="29">
        <f>板块基准指数!F273</f>
        <v>5.3773771347883602E-3</v>
      </c>
      <c r="F273">
        <f t="shared" si="43"/>
        <v>0.29182049294741064</v>
      </c>
      <c r="G273">
        <f t="shared" si="44"/>
        <v>0.19955015226543138</v>
      </c>
      <c r="H273">
        <f t="shared" si="45"/>
        <v>0.30404563736825141</v>
      </c>
      <c r="I273">
        <f t="shared" si="46"/>
        <v>0.20458371741890671</v>
      </c>
      <c r="J273">
        <f t="shared" si="47"/>
        <v>-2.9814706248800882E-4</v>
      </c>
      <c r="K273" s="28">
        <f t="shared" si="48"/>
        <v>0.88463825046015687</v>
      </c>
      <c r="L273" s="28">
        <f t="shared" si="49"/>
        <v>0.87403457938393125</v>
      </c>
      <c r="M273" s="28">
        <f t="shared" si="50"/>
        <v>0.97019678655253005</v>
      </c>
      <c r="N273" s="28">
        <f t="shared" si="51"/>
        <v>0.81005926954906626</v>
      </c>
      <c r="O273" s="7">
        <f t="shared" si="52"/>
        <v>0.91492582552693369</v>
      </c>
      <c r="P273" s="7">
        <f>[1]!S_PQ_PctChange("H00906.CSI",$A$3,$A273)/100</f>
        <v>0.85612000955005274</v>
      </c>
    </row>
    <row r="274" spans="1:16" x14ac:dyDescent="0.3">
      <c r="A274" s="3">
        <v>20100210</v>
      </c>
      <c r="B274" s="29">
        <f>板块基准指数!B274</f>
        <v>2.0575901678285699E-2</v>
      </c>
      <c r="C274" s="29">
        <f>板块基准指数!C274</f>
        <v>1.71032268915829E-2</v>
      </c>
      <c r="D274" s="29">
        <f>板块基准指数!E274</f>
        <v>1.03527531209371E-2</v>
      </c>
      <c r="E274" s="29">
        <f>板块基准指数!F274</f>
        <v>1.5191549774005501E-2</v>
      </c>
      <c r="F274">
        <f t="shared" si="43"/>
        <v>0.29322916025884654</v>
      </c>
      <c r="G274">
        <f t="shared" si="44"/>
        <v>0.19983113553159551</v>
      </c>
      <c r="H274">
        <f t="shared" si="45"/>
        <v>0.30245297873656485</v>
      </c>
      <c r="I274">
        <f t="shared" si="46"/>
        <v>0.20448672547299324</v>
      </c>
      <c r="J274">
        <f t="shared" si="47"/>
        <v>1.5673074448332248E-2</v>
      </c>
      <c r="K274" s="28">
        <f t="shared" si="48"/>
        <v>0.92341638180076124</v>
      </c>
      <c r="L274" s="28">
        <f t="shared" si="49"/>
        <v>0.90608661799780688</v>
      </c>
      <c r="M274" s="28">
        <f t="shared" si="50"/>
        <v>0.99059374748337192</v>
      </c>
      <c r="N274" s="28">
        <f t="shared" si="51"/>
        <v>0.83755687503632115</v>
      </c>
      <c r="O274" s="7">
        <f t="shared" si="52"/>
        <v>0.94493860055345125</v>
      </c>
      <c r="P274" s="7">
        <f>[1]!S_PQ_PctChange("H00906.CSI",$A$3,$A274)/100</f>
        <v>0.88172061508178534</v>
      </c>
    </row>
    <row r="275" spans="1:16" x14ac:dyDescent="0.3">
      <c r="A275" s="3">
        <v>20100211</v>
      </c>
      <c r="B275" s="29">
        <f>板块基准指数!B275</f>
        <v>-3.7327668728717E-3</v>
      </c>
      <c r="C275" s="29">
        <f>板块基准指数!C275</f>
        <v>2.3400888837782101E-3</v>
      </c>
      <c r="D275" s="29">
        <f>板块基准指数!E275</f>
        <v>1.1234006030967801E-3</v>
      </c>
      <c r="E275" s="29">
        <f>板块基准指数!F275</f>
        <v>-9.6918741548510201E-5</v>
      </c>
      <c r="F275">
        <f t="shared" si="43"/>
        <v>0.29222431007563532</v>
      </c>
      <c r="G275">
        <f t="shared" si="44"/>
        <v>0.20036026398577197</v>
      </c>
      <c r="H275">
        <f t="shared" si="45"/>
        <v>0.30288573331099017</v>
      </c>
      <c r="I275">
        <f t="shared" si="46"/>
        <v>0.20452969262760251</v>
      </c>
      <c r="J275">
        <f t="shared" si="47"/>
        <v>-3.0697621405908928E-4</v>
      </c>
      <c r="K275" s="28">
        <f t="shared" si="48"/>
        <v>0.91623671684803654</v>
      </c>
      <c r="L275" s="28">
        <f t="shared" si="49"/>
        <v>0.91054703010410187</v>
      </c>
      <c r="M275" s="28">
        <f t="shared" si="50"/>
        <v>0.99282998169981518</v>
      </c>
      <c r="N275" s="28">
        <f t="shared" si="51"/>
        <v>0.83737878133646881</v>
      </c>
      <c r="O275" s="7">
        <f t="shared" si="52"/>
        <v>0.94434155066527592</v>
      </c>
      <c r="P275" s="7">
        <f>[1]!S_PQ_PctChange("H00906.CSI",$A$3,$A275)/100</f>
        <v>0.88345651441839035</v>
      </c>
    </row>
    <row r="276" spans="1:16" x14ac:dyDescent="0.3">
      <c r="A276" s="3">
        <v>20100212</v>
      </c>
      <c r="B276" s="29">
        <f>板块基准指数!B276</f>
        <v>1.22428082455995E-2</v>
      </c>
      <c r="C276" s="29">
        <f>板块基准指数!C276</f>
        <v>1.7401070110553501E-3</v>
      </c>
      <c r="D276" s="29">
        <f>板块基准指数!E276</f>
        <v>1.2521207958203599E-2</v>
      </c>
      <c r="E276" s="29">
        <f>板块基准指数!F276</f>
        <v>9.6904656444101091E-3</v>
      </c>
      <c r="F276">
        <f t="shared" si="43"/>
        <v>0.2929600162736587</v>
      </c>
      <c r="G276">
        <f t="shared" si="44"/>
        <v>0.1987805860085175</v>
      </c>
      <c r="H276">
        <f t="shared" si="45"/>
        <v>0.3037317939496697</v>
      </c>
      <c r="I276">
        <f t="shared" si="46"/>
        <v>0.20452760376815413</v>
      </c>
      <c r="J276">
        <f t="shared" si="47"/>
        <v>9.7007777070866018E-3</v>
      </c>
      <c r="K276" s="28">
        <f t="shared" si="48"/>
        <v>0.93969683552558414</v>
      </c>
      <c r="L276" s="28">
        <f t="shared" si="49"/>
        <v>0.91387158638613708</v>
      </c>
      <c r="M276" s="28">
        <f t="shared" si="50"/>
        <v>1.0177826203260216</v>
      </c>
      <c r="N276" s="28">
        <f t="shared" si="51"/>
        <v>0.85518383729277803</v>
      </c>
      <c r="O276" s="7">
        <f t="shared" si="52"/>
        <v>0.96320317583493176</v>
      </c>
      <c r="P276" s="7">
        <f>[1]!S_PQ_PctChange("H00906.CSI",$A$3,$A276)/100</f>
        <v>0.90341675033388702</v>
      </c>
    </row>
    <row r="277" spans="1:16" x14ac:dyDescent="0.3">
      <c r="A277" s="3">
        <v>20100222</v>
      </c>
      <c r="B277" s="29">
        <f>板块基准指数!B277</f>
        <v>-4.8020607073918703E-3</v>
      </c>
      <c r="C277" s="29">
        <f>板块基准指数!C277</f>
        <v>1.5699677517237399E-3</v>
      </c>
      <c r="D277" s="29">
        <f>板块基准指数!E277</f>
        <v>-4.4934932894442796E-3</v>
      </c>
      <c r="E277" s="29">
        <f>板块基准指数!F277</f>
        <v>-8.2631492038616992E-3</v>
      </c>
      <c r="F277">
        <f t="shared" si="43"/>
        <v>0.29276807241224118</v>
      </c>
      <c r="G277">
        <f t="shared" si="44"/>
        <v>0.1999222608439602</v>
      </c>
      <c r="H277">
        <f t="shared" si="45"/>
        <v>0.30362690481258509</v>
      </c>
      <c r="I277">
        <f t="shared" si="46"/>
        <v>0.20368276193121351</v>
      </c>
      <c r="J277">
        <f t="shared" si="47"/>
        <v>-4.1495915574307762E-3</v>
      </c>
      <c r="K277" s="28">
        <f t="shared" si="48"/>
        <v>0.93038229356745439</v>
      </c>
      <c r="L277" s="28">
        <f t="shared" si="49"/>
        <v>0.91687630305770385</v>
      </c>
      <c r="M277" s="28">
        <f t="shared" si="50"/>
        <v>1.0087157276620293</v>
      </c>
      <c r="N277" s="28">
        <f t="shared" si="51"/>
        <v>0.839854176444635</v>
      </c>
      <c r="O277" s="7">
        <f t="shared" si="52"/>
        <v>0.95505668451096581</v>
      </c>
      <c r="P277" s="7">
        <f>[1]!S_PQ_PctChange("H00906.CSI",$A$3,$A277)/100</f>
        <v>0.89585594433445204</v>
      </c>
    </row>
    <row r="278" spans="1:16" x14ac:dyDescent="0.3">
      <c r="A278" s="3">
        <v>20100223</v>
      </c>
      <c r="B278" s="29">
        <f>板块基准指数!B278</f>
        <v>1.82349337136344E-2</v>
      </c>
      <c r="C278" s="29">
        <f>板块基准指数!C278</f>
        <v>2.8468525489982002E-3</v>
      </c>
      <c r="D278" s="29">
        <f>板块基准指数!E278</f>
        <v>1.1200934621511799E-3</v>
      </c>
      <c r="E278" s="29">
        <f>板块基准指数!F278</f>
        <v>-1.9857197903282602E-2</v>
      </c>
      <c r="F278">
        <f t="shared" si="43"/>
        <v>0.29745131111733081</v>
      </c>
      <c r="G278">
        <f t="shared" si="44"/>
        <v>0.20005064302329739</v>
      </c>
      <c r="H278">
        <f t="shared" si="45"/>
        <v>0.30329874411903207</v>
      </c>
      <c r="I278">
        <f t="shared" si="46"/>
        <v>0.19919930174033965</v>
      </c>
      <c r="J278">
        <f t="shared" si="47"/>
        <v>2.2032771896493171E-3</v>
      </c>
      <c r="K278" s="28">
        <f t="shared" si="48"/>
        <v>0.9655826867326307</v>
      </c>
      <c r="L278" s="28">
        <f t="shared" si="49"/>
        <v>0.92233336724717785</v>
      </c>
      <c r="M278" s="28">
        <f t="shared" si="50"/>
        <v>1.0109656770159039</v>
      </c>
      <c r="N278" s="28">
        <f t="shared" si="51"/>
        <v>0.80331982794979284</v>
      </c>
      <c r="O278" s="7">
        <f t="shared" si="52"/>
        <v>0.95936421630842039</v>
      </c>
      <c r="P278" s="7">
        <f>[1]!S_PQ_PctChange("H00906.CSI",$A$3,$A278)/100</f>
        <v>0.88473889050489118</v>
      </c>
    </row>
    <row r="279" spans="1:16" x14ac:dyDescent="0.3">
      <c r="A279" s="3">
        <v>20100224</v>
      </c>
      <c r="B279" s="29">
        <f>板块基准指数!B279</f>
        <v>2.2931517799653901E-2</v>
      </c>
      <c r="C279" s="29">
        <f>板块基准指数!C279</f>
        <v>2.9664878141476701E-2</v>
      </c>
      <c r="D279" s="29">
        <f>板块基准指数!E279</f>
        <v>1.6573177556236902E-2</v>
      </c>
      <c r="E279" s="29">
        <f>板块基准指数!F279</f>
        <v>9.3778802487739805E-3</v>
      </c>
      <c r="F279">
        <f t="shared" si="43"/>
        <v>0.29840853989319099</v>
      </c>
      <c r="G279">
        <f t="shared" si="44"/>
        <v>0.20201548059224766</v>
      </c>
      <c r="H279">
        <f t="shared" si="45"/>
        <v>0.30238347854190867</v>
      </c>
      <c r="I279">
        <f t="shared" si="46"/>
        <v>0.19719250097265265</v>
      </c>
      <c r="J279">
        <f t="shared" si="47"/>
        <v>1.9650179119056314E-2</v>
      </c>
      <c r="K279" s="28">
        <f t="shared" si="48"/>
        <v>1.0106564811001313</v>
      </c>
      <c r="L279" s="28">
        <f t="shared" si="49"/>
        <v>0.97935915233386006</v>
      </c>
      <c r="M279" s="28">
        <f t="shared" si="50"/>
        <v>1.0442937682405868</v>
      </c>
      <c r="N279" s="28">
        <f t="shared" si="51"/>
        <v>0.82023114534654584</v>
      </c>
      <c r="O279" s="7">
        <f t="shared" si="52"/>
        <v>0.99786607411835049</v>
      </c>
      <c r="P279" s="7">
        <f>[1]!S_PQ_PctChange("H00906.CSI",$A$3,$A279)/100</f>
        <v>0.91527768655183639</v>
      </c>
    </row>
    <row r="280" spans="1:16" x14ac:dyDescent="0.3">
      <c r="A280" s="3">
        <v>20100225</v>
      </c>
      <c r="B280" s="29">
        <f>板块基准指数!B280</f>
        <v>9.5316375756085894E-3</v>
      </c>
      <c r="C280" s="29">
        <f>板块基准指数!C280</f>
        <v>5.0996405135073702E-3</v>
      </c>
      <c r="D280" s="29">
        <f>板块基准指数!E280</f>
        <v>1.5861162769745599E-2</v>
      </c>
      <c r="E280" s="29">
        <f>板块基准指数!F280</f>
        <v>2.1630113035566199E-2</v>
      </c>
      <c r="F280">
        <f t="shared" si="43"/>
        <v>0.29740562925625924</v>
      </c>
      <c r="G280">
        <f t="shared" si="44"/>
        <v>0.20045263602401495</v>
      </c>
      <c r="H280">
        <f t="shared" si="45"/>
        <v>0.30325670997362086</v>
      </c>
      <c r="I280">
        <f t="shared" si="46"/>
        <v>0.19888502474610489</v>
      </c>
      <c r="J280">
        <f t="shared" si="47"/>
        <v>1.2935978038751886E-2</v>
      </c>
      <c r="K280" s="28">
        <f t="shared" si="48"/>
        <v>1.0298213299670262</v>
      </c>
      <c r="L280" s="28">
        <f t="shared" si="49"/>
        <v>0.98945317245788322</v>
      </c>
      <c r="M280" s="28">
        <f t="shared" si="50"/>
        <v>1.0767186444478272</v>
      </c>
      <c r="N280" s="28">
        <f t="shared" si="51"/>
        <v>0.85960295077124993</v>
      </c>
      <c r="O280" s="7">
        <f t="shared" si="52"/>
        <v>1.0237104257775131</v>
      </c>
      <c r="P280" s="7">
        <f>[1]!S_PQ_PctChange("H00906.CSI",$A$3,$A280)/100</f>
        <v>0.94412124396735875</v>
      </c>
    </row>
    <row r="281" spans="1:16" x14ac:dyDescent="0.3">
      <c r="A281" s="3">
        <v>20100226</v>
      </c>
      <c r="B281" s="29">
        <f>板块基准指数!B281</f>
        <v>7.4652082904592696E-3</v>
      </c>
      <c r="C281" s="29">
        <f>板块基准指数!C281</f>
        <v>6.9201288636736996E-3</v>
      </c>
      <c r="D281" s="29">
        <f>板块基准指数!E281</f>
        <v>-4.0291023257608303E-3</v>
      </c>
      <c r="E281" s="29">
        <f>板块基准指数!F281</f>
        <v>-1.7797018415261199E-3</v>
      </c>
      <c r="F281">
        <f t="shared" si="43"/>
        <v>0.3</v>
      </c>
      <c r="G281">
        <f t="shared" si="44"/>
        <v>0.2</v>
      </c>
      <c r="H281">
        <f t="shared" si="45"/>
        <v>0.3</v>
      </c>
      <c r="I281">
        <f t="shared" si="46"/>
        <v>0.2</v>
      </c>
      <c r="J281">
        <f t="shared" si="47"/>
        <v>2.0315446812524422E-3</v>
      </c>
      <c r="K281" s="28">
        <f t="shared" si="48"/>
        <v>1.0449743689876474</v>
      </c>
      <c r="L281" s="28">
        <f t="shared" si="49"/>
        <v>1.0032204447795365</v>
      </c>
      <c r="M281" s="28">
        <f t="shared" si="50"/>
        <v>1.0683513325275316</v>
      </c>
      <c r="N281" s="28">
        <f t="shared" si="51"/>
        <v>0.85629341197525499</v>
      </c>
      <c r="O281" s="7">
        <f t="shared" si="52"/>
        <v>1.0278216839293965</v>
      </c>
      <c r="P281" s="7">
        <f>[1]!S_PQ_PctChange("H00906.CSI",$A$3,$A281)/100</f>
        <v>0.94000095917560922</v>
      </c>
    </row>
    <row r="282" spans="1:16" x14ac:dyDescent="0.3">
      <c r="A282" s="3">
        <v>20100301</v>
      </c>
      <c r="B282" s="29">
        <f>板块基准指数!B282</f>
        <v>7.5444809749377704E-3</v>
      </c>
      <c r="C282" s="29">
        <f>板块基准指数!C282</f>
        <v>4.9449783193453003E-3</v>
      </c>
      <c r="D282" s="29">
        <f>板块基准指数!E282</f>
        <v>7.0162956748751103E-3</v>
      </c>
      <c r="E282" s="29">
        <f>板块基准指数!F282</f>
        <v>1.5733017242113598E-2</v>
      </c>
      <c r="F282">
        <f t="shared" si="43"/>
        <v>0.29971462147140482</v>
      </c>
      <c r="G282">
        <f t="shared" si="44"/>
        <v>0.19929423098364352</v>
      </c>
      <c r="H282">
        <f t="shared" si="45"/>
        <v>0.29955750199900011</v>
      </c>
      <c r="I282">
        <f t="shared" si="46"/>
        <v>0.20143364554595153</v>
      </c>
      <c r="J282">
        <f t="shared" si="47"/>
        <v>8.5038321072356451E-3</v>
      </c>
      <c r="K282" s="28">
        <f t="shared" si="48"/>
        <v>1.0604026392087103</v>
      </c>
      <c r="L282" s="28">
        <f t="shared" si="49"/>
        <v>1.013126326447841</v>
      </c>
      <c r="M282" s="28">
        <f t="shared" si="50"/>
        <v>1.0828634970360667</v>
      </c>
      <c r="N282" s="28">
        <f t="shared" si="51"/>
        <v>0.88549850823228349</v>
      </c>
      <c r="O282" s="7">
        <f t="shared" si="52"/>
        <v>1.045065939072944</v>
      </c>
      <c r="P282" s="7">
        <f>[1]!S_PQ_PctChange("H00906.CSI",$A$3,$A282)/100</f>
        <v>0.96434577446653658</v>
      </c>
    </row>
    <row r="283" spans="1:16" x14ac:dyDescent="0.3">
      <c r="A283" s="3">
        <v>20100302</v>
      </c>
      <c r="B283" s="29">
        <f>板块基准指数!B283</f>
        <v>6.2882514264138599E-3</v>
      </c>
      <c r="C283" s="29">
        <f>板块基准指数!C283</f>
        <v>-4.5315909543155401E-3</v>
      </c>
      <c r="D283" s="29">
        <f>板块基准指数!E283</f>
        <v>-1.13772211525889E-3</v>
      </c>
      <c r="E283" s="29">
        <f>板块基准指数!F283</f>
        <v>1.2023539329824699E-3</v>
      </c>
      <c r="F283">
        <f t="shared" si="43"/>
        <v>0.30133324250036009</v>
      </c>
      <c r="G283">
        <f t="shared" si="44"/>
        <v>0.19821609767154988</v>
      </c>
      <c r="H283">
        <f t="shared" si="45"/>
        <v>0.29895273079164464</v>
      </c>
      <c r="I283">
        <f t="shared" si="46"/>
        <v>0.20149792903644526</v>
      </c>
      <c r="J283">
        <f t="shared" si="47"/>
        <v>8.8294230275310064E-4</v>
      </c>
      <c r="K283" s="28">
        <f t="shared" si="48"/>
        <v>1.0733589690437011</v>
      </c>
      <c r="L283" s="28">
        <f t="shared" si="49"/>
        <v>1.0040036613970154</v>
      </c>
      <c r="M283" s="28">
        <f t="shared" si="50"/>
        <v>1.0804937771724235</v>
      </c>
      <c r="N283" s="28">
        <f t="shared" si="51"/>
        <v>0.88776554477928893</v>
      </c>
      <c r="O283" s="7">
        <f t="shared" si="52"/>
        <v>1.046871614302471</v>
      </c>
      <c r="P283" s="7">
        <f>[1]!S_PQ_PctChange("H00906.CSI",$A$3,$A283)/100</f>
        <v>0.95894989037248313</v>
      </c>
    </row>
    <row r="284" spans="1:16" x14ac:dyDescent="0.3">
      <c r="A284" s="3">
        <v>20100303</v>
      </c>
      <c r="B284" s="29">
        <f>板块基准指数!B284</f>
        <v>1.01898443592817E-2</v>
      </c>
      <c r="C284" s="29">
        <f>板块基准指数!C284</f>
        <v>3.67599893608744E-3</v>
      </c>
      <c r="D284" s="29">
        <f>板块基准指数!E284</f>
        <v>1.2233773854032E-2</v>
      </c>
      <c r="E284" s="29">
        <f>板块基准指数!F284</f>
        <v>2.5989559969733498E-3</v>
      </c>
      <c r="F284">
        <f t="shared" si="43"/>
        <v>0.30199381472322251</v>
      </c>
      <c r="G284">
        <f t="shared" si="44"/>
        <v>0.19736969310068919</v>
      </c>
      <c r="H284">
        <f t="shared" si="45"/>
        <v>0.30021428524974952</v>
      </c>
      <c r="I284">
        <f t="shared" si="46"/>
        <v>0.20042220692633864</v>
      </c>
      <c r="J284">
        <f t="shared" si="47"/>
        <v>7.9801853581096503E-3</v>
      </c>
      <c r="K284" s="28">
        <f t="shared" si="48"/>
        <v>1.0944861742391772</v>
      </c>
      <c r="L284" s="28">
        <f t="shared" si="49"/>
        <v>1.0113703767242264</v>
      </c>
      <c r="M284" s="28">
        <f t="shared" si="50"/>
        <v>1.1059460675470714</v>
      </c>
      <c r="N284" s="28">
        <f t="shared" si="51"/>
        <v>0.89267176436277262</v>
      </c>
      <c r="O284" s="7">
        <f t="shared" si="52"/>
        <v>1.0632060291888576</v>
      </c>
      <c r="P284" s="7">
        <f>[1]!S_PQ_PctChange("H00906.CSI",$A$3,$A284)/100</f>
        <v>0.97669776689321974</v>
      </c>
    </row>
    <row r="285" spans="1:16" x14ac:dyDescent="0.3">
      <c r="A285" s="3">
        <v>20100304</v>
      </c>
      <c r="B285" s="29">
        <f>板块基准指数!B285</f>
        <v>-4.0921624536302902E-2</v>
      </c>
      <c r="C285" s="29">
        <f>板块基准指数!C285</f>
        <v>-3.0399169610931E-2</v>
      </c>
      <c r="D285" s="29">
        <f>板块基准指数!E285</f>
        <v>-3.2406354818851998E-2</v>
      </c>
      <c r="E285" s="29">
        <f>板块基准指数!F285</f>
        <v>-2.3662766333225799E-2</v>
      </c>
      <c r="F285">
        <f t="shared" si="43"/>
        <v>0.29946704468239382</v>
      </c>
      <c r="G285">
        <f t="shared" si="44"/>
        <v>0.19786561728888905</v>
      </c>
      <c r="H285">
        <f t="shared" si="45"/>
        <v>0.30034558392734695</v>
      </c>
      <c r="I285">
        <f t="shared" si="46"/>
        <v>0.2023217541013701</v>
      </c>
      <c r="J285">
        <f t="shared" si="47"/>
        <v>-3.2829346774993592E-2</v>
      </c>
      <c r="K285" s="28">
        <f t="shared" si="48"/>
        <v>1.0087763974204842</v>
      </c>
      <c r="L285" s="28">
        <f t="shared" si="49"/>
        <v>0.95022638749178445</v>
      </c>
      <c r="M285" s="28">
        <f t="shared" si="50"/>
        <v>1.0377000320527747</v>
      </c>
      <c r="N285" s="28">
        <f t="shared" si="51"/>
        <v>0.84788591465716201</v>
      </c>
      <c r="O285" s="7">
        <f t="shared" si="52"/>
        <v>0.99547232298835908</v>
      </c>
      <c r="P285" s="7">
        <f>[1]!S_PQ_PctChange("H00906.CSI",$A$3,$A285)/100</f>
        <v>0.92117088234772826</v>
      </c>
    </row>
    <row r="286" spans="1:16" x14ac:dyDescent="0.3">
      <c r="A286" s="3">
        <v>20100305</v>
      </c>
      <c r="B286" s="29">
        <f>板块基准指数!B286</f>
        <v>1.39493419570611E-3</v>
      </c>
      <c r="C286" s="29">
        <f>板块基准指数!C286</f>
        <v>3.1450390692681599E-3</v>
      </c>
      <c r="D286" s="29">
        <f>板块基准指数!E286</f>
        <v>2.61243749495095E-3</v>
      </c>
      <c r="E286" s="29">
        <f>板块基准指数!F286</f>
        <v>3.8213715793369799E-3</v>
      </c>
      <c r="F286">
        <f t="shared" si="43"/>
        <v>0.29910775561205155</v>
      </c>
      <c r="G286">
        <f t="shared" si="44"/>
        <v>0.19797361403990391</v>
      </c>
      <c r="H286">
        <f t="shared" si="45"/>
        <v>0.30034996507341444</v>
      </c>
      <c r="I286">
        <f t="shared" si="46"/>
        <v>0.20256866527463011</v>
      </c>
      <c r="J286">
        <f t="shared" si="47"/>
        <v>2.5978125838522579E-3</v>
      </c>
      <c r="K286" s="28">
        <f t="shared" si="48"/>
        <v>1.0115785083087734</v>
      </c>
      <c r="L286" s="28">
        <f t="shared" si="49"/>
        <v>0.95635992567436401</v>
      </c>
      <c r="M286" s="28">
        <f t="shared" si="50"/>
        <v>1.0430233960199722</v>
      </c>
      <c r="N286" s="28">
        <f t="shared" si="51"/>
        <v>0.85494737337328996</v>
      </c>
      <c r="O286" s="7">
        <f t="shared" si="52"/>
        <v>1.0006561860997469</v>
      </c>
      <c r="P286" s="7">
        <f>[1]!S_PQ_PctChange("H00906.CSI",$A$3,$A286)/100</f>
        <v>0.92714279309852277</v>
      </c>
    </row>
    <row r="287" spans="1:16" x14ac:dyDescent="0.3">
      <c r="A287" s="3">
        <v>20100308</v>
      </c>
      <c r="B287" s="29">
        <f>板块基准指数!B287</f>
        <v>6.3617442853806296E-3</v>
      </c>
      <c r="C287" s="29">
        <f>板块基准指数!C287</f>
        <v>8.1549904446126201E-3</v>
      </c>
      <c r="D287" s="29">
        <f>板块基准指数!E287</f>
        <v>4.3147657778381402E-3</v>
      </c>
      <c r="E287" s="29">
        <f>板块基准指数!F287</f>
        <v>1.0580531454425E-2</v>
      </c>
      <c r="F287">
        <f t="shared" si="43"/>
        <v>0.2989310755257143</v>
      </c>
      <c r="G287">
        <f t="shared" si="44"/>
        <v>0.19820923572670432</v>
      </c>
      <c r="H287">
        <f t="shared" si="45"/>
        <v>0.29956198870754464</v>
      </c>
      <c r="I287">
        <f t="shared" si="46"/>
        <v>0.20329770004003681</v>
      </c>
      <c r="J287">
        <f t="shared" si="47"/>
        <v>6.9565438710516006E-3</v>
      </c>
      <c r="K287" s="28">
        <f t="shared" si="48"/>
        <v>1.0243756563886013</v>
      </c>
      <c r="L287" s="28">
        <f t="shared" si="49"/>
        <v>0.97231402217446128</v>
      </c>
      <c r="M287" s="28">
        <f t="shared" si="50"/>
        <v>1.0518385634524421</v>
      </c>
      <c r="N287" s="28">
        <f t="shared" si="51"/>
        <v>0.87457370240356891</v>
      </c>
      <c r="O287" s="7">
        <f t="shared" si="52"/>
        <v>1.0145738386292402</v>
      </c>
      <c r="P287" s="7">
        <f>[1]!S_PQ_PctChange("H00906.CSI",$A$3,$A287)/100</f>
        <v>0.94410247748804399</v>
      </c>
    </row>
    <row r="288" spans="1:16" x14ac:dyDescent="0.3">
      <c r="A288" s="3">
        <v>20100309</v>
      </c>
      <c r="B288" s="29">
        <f>板块基准指数!B288</f>
        <v>-2.0275791879707798E-3</v>
      </c>
      <c r="C288" s="29">
        <f>板块基准指数!C288</f>
        <v>-2.4833983918467902E-3</v>
      </c>
      <c r="D288" s="29">
        <f>板块基准指数!E288</f>
        <v>-1.93334495440274E-3</v>
      </c>
      <c r="E288" s="29">
        <f>板块基准指数!F288</f>
        <v>1.28659599379282E-2</v>
      </c>
      <c r="F288">
        <f t="shared" si="43"/>
        <v>0.29804536544481769</v>
      </c>
      <c r="G288">
        <f t="shared" si="44"/>
        <v>0.19753169391178477</v>
      </c>
      <c r="H288">
        <f t="shared" si="45"/>
        <v>0.29870261181571311</v>
      </c>
      <c r="I288">
        <f t="shared" si="46"/>
        <v>0.20572032882768443</v>
      </c>
      <c r="J288">
        <f t="shared" si="47"/>
        <v>9.38124480162937E-4</v>
      </c>
      <c r="K288" s="28">
        <f t="shared" si="48"/>
        <v>1.0202710744390728</v>
      </c>
      <c r="L288" s="28">
        <f t="shared" si="49"/>
        <v>0.96741598070357648</v>
      </c>
      <c r="M288" s="28">
        <f t="shared" si="50"/>
        <v>1.0478716517185425</v>
      </c>
      <c r="N288" s="28">
        <f t="shared" si="51"/>
        <v>0.89869189255938697</v>
      </c>
      <c r="O288" s="7">
        <f t="shared" si="52"/>
        <v>1.016463759664354</v>
      </c>
      <c r="P288" s="7">
        <f>[1]!S_PQ_PctChange("H00906.CSI",$A$3,$A288)/100</f>
        <v>0.9533814589269537</v>
      </c>
    </row>
    <row r="289" spans="1:16" x14ac:dyDescent="0.3">
      <c r="A289" s="3">
        <v>20100310</v>
      </c>
      <c r="B289" s="29">
        <f>板块基准指数!B289</f>
        <v>-1.18108767531539E-2</v>
      </c>
      <c r="C289" s="29">
        <f>板块基准指数!C289</f>
        <v>-1.16923516642713E-2</v>
      </c>
      <c r="D289" s="29">
        <f>板块基准指数!E289</f>
        <v>-9.6070175150664294E-3</v>
      </c>
      <c r="E289" s="29">
        <f>板块基准指数!F289</f>
        <v>-7.5641554416183204E-3</v>
      </c>
      <c r="F289">
        <f t="shared" si="43"/>
        <v>0.29757699786122926</v>
      </c>
      <c r="G289">
        <f t="shared" si="44"/>
        <v>0.19724493500843884</v>
      </c>
      <c r="H289">
        <f t="shared" si="45"/>
        <v>0.29889833105748209</v>
      </c>
      <c r="I289">
        <f t="shared" si="46"/>
        <v>0.20627973607284977</v>
      </c>
      <c r="J289">
        <f t="shared" si="47"/>
        <v>-1.0255528876436326E-2</v>
      </c>
      <c r="K289" s="28">
        <f t="shared" si="48"/>
        <v>0.99640990177091093</v>
      </c>
      <c r="L289" s="28">
        <f t="shared" si="49"/>
        <v>0.94441226118728316</v>
      </c>
      <c r="M289" s="28">
        <f t="shared" si="50"/>
        <v>1.0281977128918744</v>
      </c>
      <c r="N289" s="28">
        <f t="shared" si="51"/>
        <v>0.88432989194832712</v>
      </c>
      <c r="O289" s="7">
        <f t="shared" si="52"/>
        <v>0.9957838573488289</v>
      </c>
      <c r="P289" s="7">
        <f>[1]!S_PQ_PctChange("H00906.CSI",$A$3,$A289)/100</f>
        <v>0.93534947876103702</v>
      </c>
    </row>
    <row r="290" spans="1:16" x14ac:dyDescent="0.3">
      <c r="A290" s="3">
        <v>20100311</v>
      </c>
      <c r="B290" s="29">
        <f>板块基准指数!B290</f>
        <v>-6.27293246174827E-3</v>
      </c>
      <c r="C290" s="29">
        <f>板块基准指数!C290</f>
        <v>-1.0451498725575501E-2</v>
      </c>
      <c r="D290" s="29">
        <f>板块基准指数!E290</f>
        <v>-7.1347812014677303E-3</v>
      </c>
      <c r="E290" s="29">
        <f>板块基准指数!F290</f>
        <v>4.0238518923389303E-3</v>
      </c>
      <c r="F290">
        <f t="shared" si="43"/>
        <v>0.29726522883252005</v>
      </c>
      <c r="G290">
        <f t="shared" si="44"/>
        <v>0.19620974820990672</v>
      </c>
      <c r="H290">
        <f t="shared" si="45"/>
        <v>0.29832621798284109</v>
      </c>
      <c r="I290">
        <f t="shared" si="46"/>
        <v>0.20819880497473217</v>
      </c>
      <c r="J290">
        <f t="shared" si="47"/>
        <v>-5.230720683851311E-3</v>
      </c>
      <c r="K290" s="28">
        <f t="shared" si="48"/>
        <v>0.98388655729113639</v>
      </c>
      <c r="L290" s="28">
        <f t="shared" si="49"/>
        <v>0.92409023891749098</v>
      </c>
      <c r="M290" s="28">
        <f t="shared" si="50"/>
        <v>1.0137269659770736</v>
      </c>
      <c r="N290" s="28">
        <f t="shared" si="51"/>
        <v>0.89191215634983445</v>
      </c>
      <c r="O290" s="7">
        <f t="shared" si="52"/>
        <v>0.98534446944569787</v>
      </c>
      <c r="P290" s="7">
        <f>[1]!S_PQ_PctChange("H00906.CSI",$A$3,$A290)/100</f>
        <v>0.93020381439117883</v>
      </c>
    </row>
    <row r="291" spans="1:16" x14ac:dyDescent="0.3">
      <c r="A291" s="3">
        <v>20100312</v>
      </c>
      <c r="B291" s="29">
        <f>板块基准指数!B291</f>
        <v>-1.4250461227275101E-2</v>
      </c>
      <c r="C291" s="29">
        <f>板块基准指数!C291</f>
        <v>-1.43841327200311E-2</v>
      </c>
      <c r="D291" s="29">
        <f>板块基准指数!E291</f>
        <v>-1.18629865772641E-2</v>
      </c>
      <c r="E291" s="29">
        <f>板块基准指数!F291</f>
        <v>-1.30858706493714E-2</v>
      </c>
      <c r="F291">
        <f t="shared" si="43"/>
        <v>0.2969854959316095</v>
      </c>
      <c r="G291">
        <f t="shared" si="44"/>
        <v>0.19599852889327973</v>
      </c>
      <c r="H291">
        <f t="shared" si="45"/>
        <v>0.29876734959215612</v>
      </c>
      <c r="I291">
        <f t="shared" si="46"/>
        <v>0.20824862558295471</v>
      </c>
      <c r="J291">
        <f t="shared" si="47"/>
        <v>-1.3321976227739526E-2</v>
      </c>
      <c r="K291" s="28">
        <f t="shared" si="48"/>
        <v>0.95561525882714671</v>
      </c>
      <c r="L291" s="28">
        <f t="shared" si="49"/>
        <v>0.89641386955558544</v>
      </c>
      <c r="M291" s="28">
        <f t="shared" si="50"/>
        <v>0.98983815000941267</v>
      </c>
      <c r="N291" s="28">
        <f t="shared" si="51"/>
        <v>0.86715483859186726</v>
      </c>
      <c r="O291" s="7">
        <f t="shared" si="52"/>
        <v>0.95889575761986801</v>
      </c>
      <c r="P291" s="7">
        <f>[1]!S_PQ_PctChange("H00906.CSI",$A$3,$A291)/100</f>
        <v>0.90354446665144494</v>
      </c>
    </row>
    <row r="292" spans="1:16" x14ac:dyDescent="0.3">
      <c r="A292" s="3">
        <v>20100315</v>
      </c>
      <c r="B292" s="29">
        <f>板块基准指数!B292</f>
        <v>-1.3856159532278299E-2</v>
      </c>
      <c r="C292" s="29">
        <f>板块基准指数!C292</f>
        <v>-7.8170130647011692E-3</v>
      </c>
      <c r="D292" s="29">
        <f>板块基准指数!E292</f>
        <v>-1.3180199989489799E-2</v>
      </c>
      <c r="E292" s="29">
        <f>板块基准指数!F292</f>
        <v>-1.40930686365425E-2</v>
      </c>
      <c r="F292">
        <f t="shared" si="43"/>
        <v>0.29658360783019766</v>
      </c>
      <c r="G292">
        <f t="shared" si="44"/>
        <v>0.19693196988502973</v>
      </c>
      <c r="H292">
        <f t="shared" si="45"/>
        <v>0.29856756538791213</v>
      </c>
      <c r="I292">
        <f t="shared" si="46"/>
        <v>0.20791685689686057</v>
      </c>
      <c r="J292">
        <f t="shared" si="47"/>
        <v>-1.25198770631828E-2</v>
      </c>
      <c r="K292" s="28">
        <f t="shared" si="48"/>
        <v>0.92851794181708014</v>
      </c>
      <c r="L292" s="28">
        <f t="shared" si="49"/>
        <v>0.88158957756118883</v>
      </c>
      <c r="M292" s="28">
        <f t="shared" si="50"/>
        <v>0.96361168524557206</v>
      </c>
      <c r="N292" s="28">
        <f t="shared" si="51"/>
        <v>0.84084089729653977</v>
      </c>
      <c r="O292" s="7">
        <f t="shared" si="52"/>
        <v>0.93437062355487699</v>
      </c>
      <c r="P292" s="7">
        <f>[1]!S_PQ_PctChange("H00906.CSI",$A$3,$A292)/100</f>
        <v>0.87745228361988703</v>
      </c>
    </row>
    <row r="293" spans="1:16" x14ac:dyDescent="0.3">
      <c r="A293" s="3">
        <v>20100316</v>
      </c>
      <c r="B293" s="29">
        <f>板块基准指数!B293</f>
        <v>5.8229610869728497E-3</v>
      </c>
      <c r="C293" s="29">
        <f>板块基准指数!C293</f>
        <v>3.2826391629259201E-3</v>
      </c>
      <c r="D293" s="29">
        <f>板块基准指数!E293</f>
        <v>4.3786876276044797E-3</v>
      </c>
      <c r="E293" s="29">
        <f>板块基准指数!F293</f>
        <v>1.1523390024215501E-2</v>
      </c>
      <c r="F293">
        <f t="shared" si="43"/>
        <v>0.29650880976427829</v>
      </c>
      <c r="G293">
        <f t="shared" si="44"/>
        <v>0.19638505488316171</v>
      </c>
      <c r="H293">
        <f t="shared" si="45"/>
        <v>0.29806365828273329</v>
      </c>
      <c r="I293">
        <f t="shared" si="46"/>
        <v>0.20904247706982687</v>
      </c>
      <c r="J293">
        <f t="shared" si="47"/>
        <v>6.0766925434055704E-3</v>
      </c>
      <c r="K293" s="28">
        <f t="shared" si="48"/>
        <v>0.93974762674780998</v>
      </c>
      <c r="L293" s="28">
        <f t="shared" si="49"/>
        <v>0.88776615719704455</v>
      </c>
      <c r="M293" s="28">
        <f t="shared" si="50"/>
        <v>0.97220972743717637</v>
      </c>
      <c r="N293" s="28">
        <f t="shared" si="51"/>
        <v>0.86205362492861459</v>
      </c>
      <c r="O293" s="7">
        <f t="shared" si="52"/>
        <v>0.94612519909921544</v>
      </c>
      <c r="P293" s="7">
        <f>[1]!S_PQ_PctChange("H00906.CSI",$A$3,$A293)/100</f>
        <v>0.89051896613380288</v>
      </c>
    </row>
    <row r="294" spans="1:16" x14ac:dyDescent="0.3">
      <c r="A294" s="3">
        <v>20100317</v>
      </c>
      <c r="B294" s="29">
        <f>板块基准指数!B294</f>
        <v>3.3001310636551803E-2</v>
      </c>
      <c r="C294" s="29">
        <f>板块基准指数!C294</f>
        <v>2.24273727170845E-2</v>
      </c>
      <c r="D294" s="29">
        <f>板块基准指数!E294</f>
        <v>2.2183364072805401E-2</v>
      </c>
      <c r="E294" s="29">
        <f>板块基准指数!F294</f>
        <v>2.20433830602829E-2</v>
      </c>
      <c r="F294">
        <f t="shared" si="43"/>
        <v>0.29870402782412336</v>
      </c>
      <c r="G294">
        <f t="shared" si="44"/>
        <v>0.1958138954656195</v>
      </c>
      <c r="H294">
        <f t="shared" si="45"/>
        <v>0.29712585251720552</v>
      </c>
      <c r="I294">
        <f t="shared" si="46"/>
        <v>0.20835622419305178</v>
      </c>
      <c r="J294">
        <f t="shared" si="47"/>
        <v>2.5409638205913687E-2</v>
      </c>
      <c r="K294" s="28">
        <f t="shared" si="48"/>
        <v>1.0037618407346289</v>
      </c>
      <c r="L294" s="28">
        <f t="shared" si="49"/>
        <v>0.93010379240720109</v>
      </c>
      <c r="M294" s="28">
        <f t="shared" si="50"/>
        <v>1.0159599738488434</v>
      </c>
      <c r="N294" s="28">
        <f t="shared" si="51"/>
        <v>0.90309958626170439</v>
      </c>
      <c r="O294" s="7">
        <f t="shared" si="52"/>
        <v>0.99557553631173823</v>
      </c>
      <c r="P294" s="7">
        <f>[1]!S_PQ_PctChange("H00906.CSI",$A$3,$A294)/100</f>
        <v>0.93459829829735885</v>
      </c>
    </row>
    <row r="295" spans="1:16" x14ac:dyDescent="0.3">
      <c r="A295" s="3">
        <v>20100318</v>
      </c>
      <c r="B295" s="29">
        <f>板块基准指数!B295</f>
        <v>3.6909616952141098E-3</v>
      </c>
      <c r="C295" s="29">
        <f>板块基准指数!C295</f>
        <v>-6.1106794096543798E-3</v>
      </c>
      <c r="D295" s="29">
        <f>板块基准指数!E295</f>
        <v>1.879460841955E-3</v>
      </c>
      <c r="E295" s="29">
        <f>板块基准指数!F295</f>
        <v>-1.6969039032048801E-3</v>
      </c>
      <c r="F295">
        <f t="shared" si="43"/>
        <v>0.29977331054172818</v>
      </c>
      <c r="G295">
        <f t="shared" si="44"/>
        <v>0.19459577343030535</v>
      </c>
      <c r="H295">
        <f t="shared" si="45"/>
        <v>0.29765130168668874</v>
      </c>
      <c r="I295">
        <f t="shared" si="46"/>
        <v>0.20797961434127787</v>
      </c>
      <c r="J295">
        <f t="shared" si="47"/>
        <v>1.1082510060739638E-4</v>
      </c>
      <c r="K295" s="28">
        <f t="shared" si="48"/>
        <v>1.0111576489351122</v>
      </c>
      <c r="L295" s="28">
        <f t="shared" si="49"/>
        <v>0.91830954690444266</v>
      </c>
      <c r="M295" s="28">
        <f t="shared" si="50"/>
        <v>1.019748891678641</v>
      </c>
      <c r="N295" s="28">
        <f t="shared" si="51"/>
        <v>0.89987020914558924</v>
      </c>
      <c r="O295" s="7">
        <f t="shared" si="52"/>
        <v>0.99579669617131983</v>
      </c>
      <c r="P295" s="7">
        <f>[1]!S_PQ_PctChange("H00906.CSI",$A$3,$A295)/100</f>
        <v>0.93337117906661793</v>
      </c>
    </row>
    <row r="296" spans="1:16" x14ac:dyDescent="0.3">
      <c r="A296" s="3">
        <v>20100319</v>
      </c>
      <c r="B296" s="29">
        <f>板块基准指数!B296</f>
        <v>7.5255699787619501E-3</v>
      </c>
      <c r="C296" s="29">
        <f>板块基准指数!C296</f>
        <v>2.1442286416064201E-3</v>
      </c>
      <c r="D296" s="29">
        <f>板块基准指数!E296</f>
        <v>5.5512353681753997E-3</v>
      </c>
      <c r="E296" s="29">
        <f>板块基准指数!F296</f>
        <v>4.9757429746901602E-3</v>
      </c>
      <c r="F296">
        <f t="shared" si="43"/>
        <v>0.30041890753388883</v>
      </c>
      <c r="G296">
        <f t="shared" si="44"/>
        <v>0.19397325539452723</v>
      </c>
      <c r="H296">
        <f t="shared" si="45"/>
        <v>0.29770779873626868</v>
      </c>
      <c r="I296">
        <f t="shared" si="46"/>
        <v>0.2079000383353154</v>
      </c>
      <c r="J296">
        <f t="shared" si="47"/>
        <v>5.3604083954157016E-3</v>
      </c>
      <c r="K296" s="28">
        <f t="shared" si="48"/>
        <v>1.0262927565604958</v>
      </c>
      <c r="L296" s="28">
        <f t="shared" si="49"/>
        <v>0.92242284117838236</v>
      </c>
      <c r="M296" s="28">
        <f t="shared" si="50"/>
        <v>1.0309609931609609</v>
      </c>
      <c r="N296" s="28">
        <f t="shared" si="51"/>
        <v>0.90932347499156863</v>
      </c>
      <c r="O296" s="7">
        <f t="shared" si="52"/>
        <v>1.0064949815370197</v>
      </c>
      <c r="P296" s="7">
        <f>[1]!S_PQ_PctChange("H00906.CSI",$A$3,$A296)/100</f>
        <v>0.94848184395255419</v>
      </c>
    </row>
    <row r="297" spans="1:16" x14ac:dyDescent="0.3">
      <c r="A297" s="3">
        <v>20100322</v>
      </c>
      <c r="B297" s="29">
        <f>板块基准指数!B297</f>
        <v>9.0235827534459398E-3</v>
      </c>
      <c r="C297" s="29">
        <f>板块基准指数!C297</f>
        <v>6.4012752721408998E-4</v>
      </c>
      <c r="D297" s="29">
        <f>板块基准指数!E297</f>
        <v>4.7838893437647601E-3</v>
      </c>
      <c r="E297" s="29">
        <f>板块基准指数!F297</f>
        <v>2.37907321452876E-3</v>
      </c>
      <c r="F297">
        <f t="shared" si="43"/>
        <v>0.30169555211353283</v>
      </c>
      <c r="G297">
        <f t="shared" si="44"/>
        <v>0.19317908190654257</v>
      </c>
      <c r="H297">
        <f t="shared" si="45"/>
        <v>0.29771670438692055</v>
      </c>
      <c r="I297">
        <f t="shared" si="46"/>
        <v>0.20740866159300417</v>
      </c>
      <c r="J297">
        <f t="shared" si="47"/>
        <v>4.7538330715863868E-3</v>
      </c>
      <c r="K297" s="28">
        <f t="shared" si="48"/>
        <v>1.0445771769320276</v>
      </c>
      <c r="L297" s="28">
        <f t="shared" si="49"/>
        <v>0.92365343695796587</v>
      </c>
      <c r="M297" s="28">
        <f t="shared" si="50"/>
        <v>1.0406768858137458</v>
      </c>
      <c r="N297" s="28">
        <f t="shared" si="51"/>
        <v>0.91386589532879214</v>
      </c>
      <c r="O297" s="7">
        <f t="shared" si="52"/>
        <v>1.0160335237382223</v>
      </c>
      <c r="P297" s="7">
        <f>[1]!S_PQ_PctChange("H00906.CSI",$A$3,$A297)/100</f>
        <v>0.9551329969963207</v>
      </c>
    </row>
    <row r="298" spans="1:16" x14ac:dyDescent="0.3">
      <c r="A298" s="3">
        <v>20100323</v>
      </c>
      <c r="B298" s="29">
        <f>板块基准指数!B298</f>
        <v>-1.0010315874793301E-2</v>
      </c>
      <c r="C298" s="29">
        <f>板块基准指数!C298</f>
        <v>-6.3970278821131E-3</v>
      </c>
      <c r="D298" s="29">
        <f>板块基准指数!E298</f>
        <v>-1.7316605644634401E-3</v>
      </c>
      <c r="E298" s="29">
        <f>板块基准指数!F298</f>
        <v>-1.1285667025444901E-2</v>
      </c>
      <c r="F298">
        <f t="shared" si="43"/>
        <v>0.30081491888231965</v>
      </c>
      <c r="G298">
        <f t="shared" si="44"/>
        <v>0.19331821403224431</v>
      </c>
      <c r="H298">
        <f t="shared" si="45"/>
        <v>0.29933003396072866</v>
      </c>
      <c r="I298">
        <f t="shared" si="46"/>
        <v>0.20653683312470758</v>
      </c>
      <c r="J298">
        <f t="shared" si="47"/>
        <v>-7.1121291171744672E-3</v>
      </c>
      <c r="K298" s="28">
        <f t="shared" si="48"/>
        <v>1.0241103135605449</v>
      </c>
      <c r="L298" s="28">
        <f t="shared" si="49"/>
        <v>0.9113477722862231</v>
      </c>
      <c r="M298" s="28">
        <f t="shared" si="50"/>
        <v>1.0371431261257702</v>
      </c>
      <c r="N298" s="28">
        <f t="shared" si="51"/>
        <v>0.89226664210275652</v>
      </c>
      <c r="O298" s="7">
        <f t="shared" si="52"/>
        <v>1.0016952330128439</v>
      </c>
      <c r="P298" s="7">
        <f>[1]!S_PQ_PctChange("H00906.CSI",$A$3,$A298)/100</f>
        <v>0.93984405055689524</v>
      </c>
    </row>
    <row r="299" spans="1:16" x14ac:dyDescent="0.3">
      <c r="A299" s="3">
        <v>20100324</v>
      </c>
      <c r="B299" s="29">
        <f>板块基准指数!B299</f>
        <v>5.1396262540439304E-3</v>
      </c>
      <c r="C299" s="29">
        <f>板块基准指数!C299</f>
        <v>2.1368024505533001E-3</v>
      </c>
      <c r="D299" s="29">
        <f>板块基准指数!E299</f>
        <v>3.4741412193316401E-3</v>
      </c>
      <c r="E299" s="29">
        <f>板块基准指数!F299</f>
        <v>5.4065225012568403E-4</v>
      </c>
      <c r="F299">
        <f t="shared" si="43"/>
        <v>0.30142334592975972</v>
      </c>
      <c r="G299">
        <f t="shared" si="44"/>
        <v>0.19313051832666631</v>
      </c>
      <c r="H299">
        <f t="shared" si="45"/>
        <v>0.29943847398023271</v>
      </c>
      <c r="I299">
        <f t="shared" si="46"/>
        <v>0.20600766176334145</v>
      </c>
      <c r="J299">
        <f t="shared" si="47"/>
        <v>3.1107385009059652E-3</v>
      </c>
      <c r="K299" s="28">
        <f t="shared" si="48"/>
        <v>1.0345134840692021</v>
      </c>
      <c r="L299" s="28">
        <f t="shared" si="49"/>
        <v>0.91543194488990376</v>
      </c>
      <c r="M299" s="28">
        <f t="shared" si="50"/>
        <v>1.0442204490299218</v>
      </c>
      <c r="N299" s="28">
        <f t="shared" si="51"/>
        <v>0.89328970032064703</v>
      </c>
      <c r="O299" s="7">
        <f t="shared" si="52"/>
        <v>1.0079219834412569</v>
      </c>
      <c r="P299" s="7">
        <f>[1]!S_PQ_PctChange("H00906.CSI",$A$3,$A299)/100</f>
        <v>0.9429139337981165</v>
      </c>
    </row>
    <row r="300" spans="1:16" x14ac:dyDescent="0.3">
      <c r="A300" s="3">
        <v>20100325</v>
      </c>
      <c r="B300" s="29">
        <f>板块基准指数!B300</f>
        <v>-1.0764438442011101E-2</v>
      </c>
      <c r="C300" s="29">
        <f>板块基准指数!C300</f>
        <v>-1.11249050036359E-2</v>
      </c>
      <c r="D300" s="29">
        <f>板块基准指数!E300</f>
        <v>-1.53308997600781E-2</v>
      </c>
      <c r="E300" s="29">
        <f>板块基准指数!F300</f>
        <v>-1.6065278971160699E-2</v>
      </c>
      <c r="F300">
        <f t="shared" si="43"/>
        <v>0.30219591723135325</v>
      </c>
      <c r="G300">
        <f t="shared" si="44"/>
        <v>0.19355497173934536</v>
      </c>
      <c r="H300">
        <f t="shared" si="45"/>
        <v>0.29882016168958159</v>
      </c>
      <c r="I300">
        <f t="shared" si="46"/>
        <v>0.20542894933972006</v>
      </c>
      <c r="J300">
        <f t="shared" si="47"/>
        <v>-1.3293443507259337E-2</v>
      </c>
      <c r="K300" s="28">
        <f t="shared" si="48"/>
        <v>1.0126130889104976</v>
      </c>
      <c r="L300" s="28">
        <f t="shared" si="49"/>
        <v>0.89412294646207391</v>
      </c>
      <c r="M300" s="28">
        <f t="shared" si="50"/>
        <v>1.0128807102383424</v>
      </c>
      <c r="N300" s="28">
        <f t="shared" si="51"/>
        <v>0.86287347311177065</v>
      </c>
      <c r="O300" s="7">
        <f t="shared" si="52"/>
        <v>0.98122978598739641</v>
      </c>
      <c r="P300" s="7">
        <f>[1]!S_PQ_PctChange("H00906.CSI",$A$3,$A300)/100</f>
        <v>0.91540540286939476</v>
      </c>
    </row>
    <row r="301" spans="1:16" x14ac:dyDescent="0.3">
      <c r="A301" s="3">
        <v>20100326</v>
      </c>
      <c r="B301" s="29">
        <f>板块基准指数!B301</f>
        <v>1.1534783654140599E-2</v>
      </c>
      <c r="C301" s="29">
        <f>板块基准指数!C301</f>
        <v>7.5818056550515499E-3</v>
      </c>
      <c r="D301" s="29">
        <f>板块基准指数!E301</f>
        <v>1.32353453093568E-2</v>
      </c>
      <c r="E301" s="29">
        <f>板块基准指数!F301</f>
        <v>1.6853134907182099E-2</v>
      </c>
      <c r="F301">
        <f t="shared" si="43"/>
        <v>0.30194649177485239</v>
      </c>
      <c r="G301">
        <f t="shared" si="44"/>
        <v>0.1926394465860356</v>
      </c>
      <c r="H301">
        <f t="shared" si="45"/>
        <v>0.29907547526996975</v>
      </c>
      <c r="I301">
        <f t="shared" si="46"/>
        <v>0.20633858636914262</v>
      </c>
      <c r="J301">
        <f t="shared" si="47"/>
        <v>1.2370370528147375E-2</v>
      </c>
      <c r="K301" s="28">
        <f t="shared" si="48"/>
        <v>1.035828145470572</v>
      </c>
      <c r="L301" s="28">
        <f t="shared" si="49"/>
        <v>0.90848381852892302</v>
      </c>
      <c r="M301" s="28">
        <f t="shared" si="50"/>
        <v>1.0395218815048901</v>
      </c>
      <c r="N301" s="28">
        <f t="shared" si="51"/>
        <v>0.89426873106913418</v>
      </c>
      <c r="O301" s="7">
        <f t="shared" si="52"/>
        <v>1.0057383325414624</v>
      </c>
      <c r="P301" s="7">
        <f>[1]!S_PQ_PctChange("H00906.CSI",$A$3,$A301)/100</f>
        <v>0.9426730973135784</v>
      </c>
    </row>
    <row r="302" spans="1:16" x14ac:dyDescent="0.3">
      <c r="A302" s="3">
        <v>20100329</v>
      </c>
      <c r="B302" s="29">
        <f>板块基准指数!B302</f>
        <v>3.6349853564486899E-3</v>
      </c>
      <c r="C302" s="29">
        <f>板块基准指数!C302</f>
        <v>1.20476048981959E-2</v>
      </c>
      <c r="D302" s="29">
        <f>板块基准指数!E302</f>
        <v>1.19480872474499E-2</v>
      </c>
      <c r="E302" s="29">
        <f>板块基准指数!F302</f>
        <v>3.2310769661203602E-2</v>
      </c>
      <c r="F302">
        <f t="shared" si="43"/>
        <v>0.29896063327722988</v>
      </c>
      <c r="G302">
        <f t="shared" si="44"/>
        <v>0.19233325798017201</v>
      </c>
      <c r="H302">
        <f t="shared" si="45"/>
        <v>0.29857075087599583</v>
      </c>
      <c r="I302">
        <f t="shared" si="46"/>
        <v>0.21013535786660267</v>
      </c>
      <c r="J302">
        <f t="shared" si="47"/>
        <v>1.3658753424798189E-2</v>
      </c>
      <c r="K302" s="28">
        <f t="shared" si="48"/>
        <v>1.0432283509676039</v>
      </c>
      <c r="L302" s="28">
        <f t="shared" si="49"/>
        <v>0.93147647752915974</v>
      </c>
      <c r="M302" s="28">
        <f t="shared" si="50"/>
        <v>1.063890266888194</v>
      </c>
      <c r="N302" s="28">
        <f t="shared" si="51"/>
        <v>0.95547401171512925</v>
      </c>
      <c r="O302" s="7">
        <f t="shared" si="52"/>
        <v>1.0331342178603125</v>
      </c>
      <c r="P302" s="7">
        <f>[1]!S_PQ_PctChange("H00906.CSI",$A$3,$A302)/100</f>
        <v>0.9834568271930455</v>
      </c>
    </row>
    <row r="303" spans="1:16" x14ac:dyDescent="0.3">
      <c r="A303" s="3">
        <v>20100330</v>
      </c>
      <c r="B303" s="29">
        <f>板块基准指数!B303</f>
        <v>6.1103628210121804E-3</v>
      </c>
      <c r="C303" s="29">
        <f>板块基准指数!C303</f>
        <v>-2.7115731892238299E-3</v>
      </c>
      <c r="D303" s="29">
        <f>板块基准指数!E303</f>
        <v>2.7386249395429498E-3</v>
      </c>
      <c r="E303" s="29">
        <f>板块基准指数!F303</f>
        <v>3.07701689522644E-3</v>
      </c>
      <c r="F303">
        <f t="shared" si="43"/>
        <v>0.29995666256345382</v>
      </c>
      <c r="G303">
        <f t="shared" si="44"/>
        <v>0.19128197768198699</v>
      </c>
      <c r="H303">
        <f t="shared" si="45"/>
        <v>0.29856155926069933</v>
      </c>
      <c r="I303">
        <f t="shared" si="46"/>
        <v>0.21019980049386028</v>
      </c>
      <c r="J303">
        <f t="shared" si="47"/>
        <v>2.7694955837953956E-3</v>
      </c>
      <c r="K303" s="28">
        <f t="shared" si="48"/>
        <v>1.0557132175181945</v>
      </c>
      <c r="L303" s="28">
        <f t="shared" si="49"/>
        <v>0.92623913769707511</v>
      </c>
      <c r="M303" s="28">
        <f t="shared" si="50"/>
        <v>1.069542488245574</v>
      </c>
      <c r="N303" s="28">
        <f t="shared" si="51"/>
        <v>0.96149103828735316</v>
      </c>
      <c r="O303" s="7">
        <f t="shared" si="52"/>
        <v>1.0387649740979397</v>
      </c>
      <c r="P303" s="7">
        <f>[1]!S_PQ_PctChange("H00906.CSI",$A$3,$A303)/100</f>
        <v>0.98926713770529739</v>
      </c>
    </row>
    <row r="304" spans="1:16" x14ac:dyDescent="0.3">
      <c r="A304" s="3">
        <v>20100331</v>
      </c>
      <c r="B304" s="29">
        <f>板块基准指数!B304</f>
        <v>4.3759580254837602E-3</v>
      </c>
      <c r="C304" s="29">
        <f>板块基准指数!C304</f>
        <v>7.3435634645536703E-4</v>
      </c>
      <c r="D304" s="29">
        <f>板块基准指数!E304</f>
        <v>-2.3855832571919801E-3</v>
      </c>
      <c r="E304" s="29">
        <f>板块基准指数!F304</f>
        <v>-5.4163896316474797E-3</v>
      </c>
      <c r="F304">
        <f t="shared" si="43"/>
        <v>0.3</v>
      </c>
      <c r="G304">
        <f t="shared" si="44"/>
        <v>0.2</v>
      </c>
      <c r="H304">
        <f t="shared" si="45"/>
        <v>0.3</v>
      </c>
      <c r="I304">
        <f t="shared" si="46"/>
        <v>0.2</v>
      </c>
      <c r="J304">
        <f t="shared" si="47"/>
        <v>-3.9770057786759814E-4</v>
      </c>
      <c r="K304" s="28">
        <f t="shared" si="48"/>
        <v>1.0647089322704866</v>
      </c>
      <c r="L304" s="28">
        <f t="shared" si="49"/>
        <v>0.9276536836326339</v>
      </c>
      <c r="M304" s="28">
        <f t="shared" si="50"/>
        <v>1.0646054223355681</v>
      </c>
      <c r="N304" s="28">
        <f t="shared" si="51"/>
        <v>0.95086683856500409</v>
      </c>
      <c r="O304" s="7">
        <f t="shared" si="52"/>
        <v>1.0379541560896048</v>
      </c>
      <c r="P304" s="7">
        <f>[1]!S_PQ_PctChange("H00906.CSI",$A$3,$A304)/100</f>
        <v>0.98119025352470968</v>
      </c>
    </row>
    <row r="305" spans="1:16" x14ac:dyDescent="0.3">
      <c r="A305" s="3">
        <v>20100401</v>
      </c>
      <c r="B305" s="29">
        <f>板块基准指数!B305</f>
        <v>1.07548951830981E-2</v>
      </c>
      <c r="C305" s="29">
        <f>板块基准指数!C305</f>
        <v>1.13546322650202E-2</v>
      </c>
      <c r="D305" s="29">
        <f>板块基准指数!E305</f>
        <v>1.22556578846124E-2</v>
      </c>
      <c r="E305" s="29">
        <f>板块基准指数!F305</f>
        <v>1.3472164022016101E-2</v>
      </c>
      <c r="F305">
        <f t="shared" si="43"/>
        <v>0.29966982963688088</v>
      </c>
      <c r="G305">
        <f t="shared" si="44"/>
        <v>0.19989842693988136</v>
      </c>
      <c r="H305">
        <f t="shared" si="45"/>
        <v>0.30011477757156957</v>
      </c>
      <c r="I305">
        <f t="shared" si="46"/>
        <v>0.20031696585166817</v>
      </c>
      <c r="J305">
        <f t="shared" si="47"/>
        <v>1.1868525177720409E-2</v>
      </c>
      <c r="K305" s="28">
        <f t="shared" si="48"/>
        <v>1.0869146604206619</v>
      </c>
      <c r="L305" s="28">
        <f t="shared" si="49"/>
        <v>0.94954148234459401</v>
      </c>
      <c r="M305" s="28">
        <f t="shared" si="50"/>
        <v>1.0899085200584286</v>
      </c>
      <c r="N305" s="28">
        <f t="shared" si="51"/>
        <v>0.97714923659926378</v>
      </c>
      <c r="O305" s="7">
        <f t="shared" si="52"/>
        <v>1.0621416663021943</v>
      </c>
      <c r="P305" s="7">
        <f>[1]!S_PQ_PctChange("H00906.CSI",$A$3,$A305)/100</f>
        <v>1.0091742019294023</v>
      </c>
    </row>
    <row r="306" spans="1:16" x14ac:dyDescent="0.3">
      <c r="A306" s="3">
        <v>20100402</v>
      </c>
      <c r="B306" s="29">
        <f>板块基准指数!B306</f>
        <v>-3.5449861631868598E-3</v>
      </c>
      <c r="C306" s="29">
        <f>板块基准指数!C306</f>
        <v>4.9232847423990103E-3</v>
      </c>
      <c r="D306" s="29">
        <f>板块基准指数!E306</f>
        <v>-2.6991050673818998E-3</v>
      </c>
      <c r="E306" s="29">
        <f>板块基准指数!F306</f>
        <v>-4.9414380198763197E-5</v>
      </c>
      <c r="F306">
        <f t="shared" si="43"/>
        <v>0.29887592721205963</v>
      </c>
      <c r="G306">
        <f t="shared" si="44"/>
        <v>0.20106316032443153</v>
      </c>
      <c r="H306">
        <f t="shared" si="45"/>
        <v>0.29957378598220546</v>
      </c>
      <c r="I306">
        <f t="shared" si="46"/>
        <v>0.20048712648130321</v>
      </c>
      <c r="J306">
        <f t="shared" si="47"/>
        <v>-8.9810837985509714E-4</v>
      </c>
      <c r="K306" s="28">
        <f t="shared" si="48"/>
        <v>1.0795165768257187</v>
      </c>
      <c r="L306" s="28">
        <f t="shared" si="49"/>
        <v>0.95913963017929516</v>
      </c>
      <c r="M306" s="28">
        <f t="shared" si="50"/>
        <v>1.0842676373815743</v>
      </c>
      <c r="N306" s="28">
        <f t="shared" si="51"/>
        <v>0.97705153699517666</v>
      </c>
      <c r="O306" s="7">
        <f t="shared" si="52"/>
        <v>1.06028963959124</v>
      </c>
      <c r="P306" s="7">
        <f>[1]!S_PQ_PctChange("H00906.CSI",$A$3,$A306)/100</f>
        <v>1.0176764596411223</v>
      </c>
    </row>
    <row r="307" spans="1:16" x14ac:dyDescent="0.3">
      <c r="A307" s="3">
        <v>20100406</v>
      </c>
      <c r="B307" s="29">
        <f>板块基准指数!B307</f>
        <v>-2.4886957935274499E-3</v>
      </c>
      <c r="C307" s="29">
        <f>板块基准指数!C307</f>
        <v>2.4730502242147098E-3</v>
      </c>
      <c r="D307" s="29">
        <f>板块基准指数!E307</f>
        <v>-3.7931841405042998E-3</v>
      </c>
      <c r="E307" s="29">
        <f>板块基准指数!F307</f>
        <v>-3.5088865059413302E-3</v>
      </c>
      <c r="F307">
        <f t="shared" si="43"/>
        <v>0.29875543842230651</v>
      </c>
      <c r="G307">
        <f t="shared" si="44"/>
        <v>0.20198181388399369</v>
      </c>
      <c r="H307">
        <f t="shared" si="45"/>
        <v>0.29906140829604289</v>
      </c>
      <c r="I307">
        <f t="shared" si="46"/>
        <v>0.2002013393976568</v>
      </c>
      <c r="J307">
        <f t="shared" si="47"/>
        <v>-2.086397075741344E-3</v>
      </c>
      <c r="K307" s="28">
        <f t="shared" si="48"/>
        <v>1.0743412926684019</v>
      </c>
      <c r="L307" s="28">
        <f t="shared" si="49"/>
        <v>0.963984680880978</v>
      </c>
      <c r="M307" s="28">
        <f t="shared" si="50"/>
        <v>1.0763616264348919</v>
      </c>
      <c r="N307" s="28">
        <f t="shared" si="51"/>
        <v>0.9701142875354638</v>
      </c>
      <c r="O307" s="7">
        <f t="shared" si="52"/>
        <v>1.0559910573120166</v>
      </c>
      <c r="P307" s="7">
        <f>[1]!S_PQ_PctChange("H00906.CSI",$A$3,$A307)/100</f>
        <v>1.0177338016612505</v>
      </c>
    </row>
    <row r="308" spans="1:16" x14ac:dyDescent="0.3">
      <c r="A308" s="3">
        <v>20100407</v>
      </c>
      <c r="B308" s="29">
        <f>板块基准指数!B308</f>
        <v>6.5079691523709498E-3</v>
      </c>
      <c r="C308" s="29">
        <f>板块基准指数!C308</f>
        <v>6.57802872604717E-3</v>
      </c>
      <c r="D308" s="29">
        <f>板块基准指数!E308</f>
        <v>-2.3359166688163898E-3</v>
      </c>
      <c r="E308" s="29">
        <f>板块基准指数!F308</f>
        <v>-1.0018886821566099E-2</v>
      </c>
      <c r="F308">
        <f t="shared" si="43"/>
        <v>0.30052886203335111</v>
      </c>
      <c r="G308">
        <f t="shared" si="44"/>
        <v>0.20319492830903932</v>
      </c>
      <c r="H308">
        <f t="shared" si="45"/>
        <v>0.29819328610741086</v>
      </c>
      <c r="I308">
        <f t="shared" si="46"/>
        <v>0.19808292355019849</v>
      </c>
      <c r="J308">
        <f t="shared" si="47"/>
        <v>5.685562616339567E-4</v>
      </c>
      <c r="K308" s="28">
        <f t="shared" si="48"/>
        <v>1.087841041812577</v>
      </c>
      <c r="L308" s="28">
        <f t="shared" si="49"/>
        <v>0.97690382852932944</v>
      </c>
      <c r="M308" s="28">
        <f t="shared" si="50"/>
        <v>1.071511418701212</v>
      </c>
      <c r="N308" s="28">
        <f t="shared" si="51"/>
        <v>0.95037593546309562</v>
      </c>
      <c r="O308" s="7">
        <f t="shared" si="52"/>
        <v>1.0571600039015148</v>
      </c>
      <c r="P308" s="7">
        <f>[1]!S_PQ_PctChange("H00906.CSI",$A$3,$A308)/100</f>
        <v>1.0108319076021965</v>
      </c>
    </row>
    <row r="309" spans="1:16" x14ac:dyDescent="0.3">
      <c r="A309" s="3">
        <v>20100408</v>
      </c>
      <c r="B309" s="29">
        <f>板块基准指数!B309</f>
        <v>4.0458783477828998E-3</v>
      </c>
      <c r="C309" s="29">
        <f>板块基准指数!C309</f>
        <v>1.55430699806195E-2</v>
      </c>
      <c r="D309" s="29">
        <f>板块基准指数!E309</f>
        <v>-5.0229857075011998E-3</v>
      </c>
      <c r="E309" s="29">
        <f>板块基准指数!F309</f>
        <v>-1.6030314271362801E-2</v>
      </c>
      <c r="F309">
        <f t="shared" si="43"/>
        <v>0.30183500664923207</v>
      </c>
      <c r="G309">
        <f t="shared" si="44"/>
        <v>0.20641491438927076</v>
      </c>
      <c r="H309">
        <f t="shared" si="45"/>
        <v>0.29678419682278068</v>
      </c>
      <c r="I309">
        <f t="shared" si="46"/>
        <v>0.19496588213871618</v>
      </c>
      <c r="J309">
        <f t="shared" si="47"/>
        <v>-2.9897592429142458E-4</v>
      </c>
      <c r="K309" s="28">
        <f t="shared" si="48"/>
        <v>1.096288192677259</v>
      </c>
      <c r="L309" s="28">
        <f t="shared" si="49"/>
        <v>1.0076309830811154</v>
      </c>
      <c r="M309" s="28">
        <f t="shared" si="50"/>
        <v>1.0611062464521503</v>
      </c>
      <c r="N309" s="28">
        <f t="shared" si="51"/>
        <v>0.91911079627031889</v>
      </c>
      <c r="O309" s="7">
        <f t="shared" si="52"/>
        <v>1.0565449625879331</v>
      </c>
      <c r="P309" s="7">
        <f>[1]!S_PQ_PctChange("H00906.CSI",$A$3,$A309)/100</f>
        <v>0.99321226869011014</v>
      </c>
    </row>
    <row r="310" spans="1:16" x14ac:dyDescent="0.3">
      <c r="A310" s="3">
        <v>20100409</v>
      </c>
      <c r="B310" s="29">
        <f>板块基准指数!B310</f>
        <v>2.3312570317336599E-2</v>
      </c>
      <c r="C310" s="29">
        <f>板块基准指数!C310</f>
        <v>1.41776820970706E-2</v>
      </c>
      <c r="D310" s="29">
        <f>板块基准指数!E310</f>
        <v>1.08617449406692E-2</v>
      </c>
      <c r="E310" s="29">
        <f>板块基准指数!F310</f>
        <v>8.0453783835398394E-3</v>
      </c>
      <c r="F310">
        <f t="shared" si="43"/>
        <v>0.30438036231062493</v>
      </c>
      <c r="G310">
        <f t="shared" si="44"/>
        <v>0.20629743875684164</v>
      </c>
      <c r="H310">
        <f t="shared" si="45"/>
        <v>0.29564548185351602</v>
      </c>
      <c r="I310">
        <f t="shared" si="46"/>
        <v>0.1936767170790171</v>
      </c>
      <c r="J310">
        <f t="shared" si="47"/>
        <v>1.4755203395046122E-2</v>
      </c>
      <c r="K310" s="28">
        <f t="shared" si="48"/>
        <v>1.1451580585744501</v>
      </c>
      <c r="L310" s="28">
        <f t="shared" si="49"/>
        <v>1.036094536927469</v>
      </c>
      <c r="M310" s="28">
        <f t="shared" si="50"/>
        <v>1.0834934567967336</v>
      </c>
      <c r="N310" s="28">
        <f t="shared" si="51"/>
        <v>0.93455076878625021</v>
      </c>
      <c r="O310" s="7">
        <f t="shared" si="52"/>
        <v>1.0868897018019759</v>
      </c>
      <c r="P310" s="7">
        <f>[1]!S_PQ_PctChange("H00906.CSI",$A$3,$A310)/100</f>
        <v>1.0154010240242211</v>
      </c>
    </row>
    <row r="311" spans="1:16" x14ac:dyDescent="0.3">
      <c r="A311" s="3">
        <v>20100412</v>
      </c>
      <c r="B311" s="29">
        <f>板块基准指数!B311</f>
        <v>1.9353420174521001E-2</v>
      </c>
      <c r="C311" s="29">
        <f>板块基准指数!C311</f>
        <v>2.5859550170619701E-2</v>
      </c>
      <c r="D311" s="29">
        <f>板块基准指数!E311</f>
        <v>1.6653698599696E-3</v>
      </c>
      <c r="E311" s="29">
        <f>板块基准指数!F311</f>
        <v>-2.1574526122607102E-2</v>
      </c>
      <c r="F311">
        <f t="shared" si="43"/>
        <v>0.3079493986667256</v>
      </c>
      <c r="G311">
        <f t="shared" si="44"/>
        <v>0.21004855018747262</v>
      </c>
      <c r="H311">
        <f t="shared" si="45"/>
        <v>0.29392183614524986</v>
      </c>
      <c r="I311">
        <f t="shared" si="46"/>
        <v>0.18808021500055166</v>
      </c>
      <c r="J311">
        <f t="shared" si="47"/>
        <v>7.5394356950263461E-3</v>
      </c>
      <c r="K311" s="28">
        <f t="shared" si="48"/>
        <v>1.1866742038228009</v>
      </c>
      <c r="L311" s="28">
        <f t="shared" si="49"/>
        <v>1.0887470257572698</v>
      </c>
      <c r="M311" s="28">
        <f t="shared" si="50"/>
        <v>1.0869632440031265</v>
      </c>
      <c r="N311" s="28">
        <f t="shared" si="51"/>
        <v>0.89281375268956165</v>
      </c>
      <c r="O311" s="7">
        <f t="shared" si="52"/>
        <v>1.1026236725113243</v>
      </c>
      <c r="P311" s="7">
        <f>[1]!S_PQ_PctChange("H00906.CSI",$A$3,$A311)/100</f>
        <v>1.0077208423647015</v>
      </c>
    </row>
    <row r="312" spans="1:16" x14ac:dyDescent="0.3">
      <c r="A312" s="3">
        <v>20100413</v>
      </c>
      <c r="B312" s="29">
        <f>板块基准指数!B312</f>
        <v>-1.51204994731273E-2</v>
      </c>
      <c r="C312" s="29">
        <f>板块基准指数!C312</f>
        <v>2.16380678248051E-3</v>
      </c>
      <c r="D312" s="29">
        <f>板块基准指数!E312</f>
        <v>-8.8566264598985997E-4</v>
      </c>
      <c r="E312" s="29">
        <f>板块基准指数!F312</f>
        <v>2.0897569458160199E-2</v>
      </c>
      <c r="F312">
        <f t="shared" si="43"/>
        <v>0.30345440893864667</v>
      </c>
      <c r="G312">
        <f t="shared" si="44"/>
        <v>0.21061504721072341</v>
      </c>
      <c r="H312">
        <f t="shared" si="45"/>
        <v>0.29381775534756743</v>
      </c>
      <c r="I312">
        <f t="shared" si="46"/>
        <v>0.19211278850306221</v>
      </c>
      <c r="J312">
        <f t="shared" si="47"/>
        <v>-5.3174047717911063E-4</v>
      </c>
      <c r="K312" s="28">
        <f t="shared" si="48"/>
        <v>1.1536105976759972</v>
      </c>
      <c r="L312" s="28">
        <f t="shared" si="49"/>
        <v>1.0932666707384895</v>
      </c>
      <c r="M312" s="28">
        <f t="shared" si="50"/>
        <v>1.0851148986143588</v>
      </c>
      <c r="N312" s="28">
        <f t="shared" si="51"/>
        <v>0.93236895955775245</v>
      </c>
      <c r="O312" s="7">
        <f t="shared" si="52"/>
        <v>1.1015056223963753</v>
      </c>
      <c r="P312" s="7">
        <f>[1]!S_PQ_PctChange("H00906.CSI",$A$3,$A312)/100</f>
        <v>1.0195223513981548</v>
      </c>
    </row>
    <row r="313" spans="1:16" x14ac:dyDescent="0.3">
      <c r="A313" s="3">
        <v>20100414</v>
      </c>
      <c r="B313" s="29">
        <f>板块基准指数!B313</f>
        <v>7.5729446101842597E-3</v>
      </c>
      <c r="C313" s="29">
        <f>板块基准指数!C313</f>
        <v>1.18689451274756E-2</v>
      </c>
      <c r="D313" s="29">
        <f>板块基准指数!E313</f>
        <v>1.1038901673386E-2</v>
      </c>
      <c r="E313" s="29">
        <f>板块基准指数!F313</f>
        <v>-1.8175595036583499E-3</v>
      </c>
      <c r="F313">
        <f t="shared" si="43"/>
        <v>0.30341853552542342</v>
      </c>
      <c r="G313">
        <f t="shared" si="44"/>
        <v>0.21148804464570317</v>
      </c>
      <c r="H313">
        <f t="shared" si="45"/>
        <v>0.29479360737252669</v>
      </c>
      <c r="I313">
        <f t="shared" si="46"/>
        <v>0.19029981245634645</v>
      </c>
      <c r="J313">
        <f t="shared" si="47"/>
        <v>7.6920707556320661E-3</v>
      </c>
      <c r="K313" s="28">
        <f t="shared" si="48"/>
        <v>1.169919771444103</v>
      </c>
      <c r="L313" s="28">
        <f t="shared" si="49"/>
        <v>1.1181115379906581</v>
      </c>
      <c r="M313" s="28">
        <f t="shared" si="50"/>
        <v>1.1081322769578752</v>
      </c>
      <c r="N313" s="28">
        <f t="shared" si="51"/>
        <v>0.92885676399073391</v>
      </c>
      <c r="O313" s="7">
        <f t="shared" si="52"/>
        <v>1.1176705523372066</v>
      </c>
      <c r="P313" s="7">
        <f>[1]!S_PQ_PctChange("H00906.CSI",$A$3,$A313)/100</f>
        <v>1.0309214237085276</v>
      </c>
    </row>
    <row r="314" spans="1:16" x14ac:dyDescent="0.3">
      <c r="A314" s="3">
        <v>20100415</v>
      </c>
      <c r="B314" s="29">
        <f>板块基准指数!B314</f>
        <v>-1.2989118323152599E-2</v>
      </c>
      <c r="C314" s="29">
        <f>板块基准指数!C314</f>
        <v>-1.5076272830357101E-2</v>
      </c>
      <c r="D314" s="29">
        <f>板块基准指数!E314</f>
        <v>-9.5518033396739498E-3</v>
      </c>
      <c r="E314" s="29">
        <f>板块基准指数!F314</f>
        <v>-2.8163145203566201E-3</v>
      </c>
      <c r="F314">
        <f t="shared" si="43"/>
        <v>0.30264957095721662</v>
      </c>
      <c r="G314">
        <f t="shared" si="44"/>
        <v>0.21050597906152668</v>
      </c>
      <c r="H314">
        <f t="shared" si="45"/>
        <v>0.29507053298542957</v>
      </c>
      <c r="I314">
        <f t="shared" si="46"/>
        <v>0.19177391699582685</v>
      </c>
      <c r="J314">
        <f t="shared" si="47"/>
        <v>-1.0481345409272152E-2</v>
      </c>
      <c r="K314" s="28">
        <f t="shared" si="48"/>
        <v>1.1417344267810674</v>
      </c>
      <c r="L314" s="28">
        <f t="shared" si="49"/>
        <v>1.0861783105587839</v>
      </c>
      <c r="M314" s="28">
        <f t="shared" si="50"/>
        <v>1.0879958120343542</v>
      </c>
      <c r="N314" s="28">
        <f t="shared" si="51"/>
        <v>0.9234244966786187</v>
      </c>
      <c r="O314" s="7">
        <f t="shared" si="52"/>
        <v>1.0954745158151162</v>
      </c>
      <c r="P314" s="7">
        <f>[1]!S_PQ_PctChange("H00906.CSI",$A$3,$A314)/100</f>
        <v>1.0202422543963081</v>
      </c>
    </row>
    <row r="315" spans="1:16" x14ac:dyDescent="0.3">
      <c r="A315" s="3">
        <v>20100416</v>
      </c>
      <c r="B315" s="29">
        <f>板块基准指数!B315</f>
        <v>3.7303327597101202E-3</v>
      </c>
      <c r="C315" s="29">
        <f>板块基准指数!C315</f>
        <v>-4.5061645047855701E-3</v>
      </c>
      <c r="D315" s="29">
        <f>板块基准指数!E315</f>
        <v>-8.4059258138484004E-4</v>
      </c>
      <c r="E315" s="29">
        <f>板块基准指数!F315</f>
        <v>-1.6141863747161599E-2</v>
      </c>
      <c r="F315">
        <f t="shared" si="43"/>
        <v>0.30474252022077908</v>
      </c>
      <c r="G315">
        <f t="shared" si="44"/>
        <v>0.21022238277003708</v>
      </c>
      <c r="H315">
        <f t="shared" si="45"/>
        <v>0.29575804472453565</v>
      </c>
      <c r="I315">
        <f t="shared" si="46"/>
        <v>0.18927705228464783</v>
      </c>
      <c r="J315">
        <f t="shared" si="47"/>
        <v>-3.1632135010572059E-3</v>
      </c>
      <c r="K315" s="28">
        <f t="shared" si="48"/>
        <v>1.1497238088758874</v>
      </c>
      <c r="L315" s="28">
        <f t="shared" si="49"/>
        <v>1.0767776479050903</v>
      </c>
      <c r="M315" s="28">
        <f t="shared" si="50"/>
        <v>1.0862406582447957</v>
      </c>
      <c r="N315" s="28">
        <f t="shared" si="51"/>
        <v>0.89237684052527944</v>
      </c>
      <c r="O315" s="7">
        <f t="shared" si="52"/>
        <v>1.0888460825355684</v>
      </c>
      <c r="P315" s="7">
        <f>[1]!S_PQ_PctChange("H00906.CSI",$A$3,$A315)/100</f>
        <v>1.0016420669400317</v>
      </c>
    </row>
    <row r="316" spans="1:16" x14ac:dyDescent="0.3">
      <c r="A316" s="3">
        <v>20100419</v>
      </c>
      <c r="B316" s="29">
        <f>板块基准指数!B316</f>
        <v>-3.7290421809566598E-2</v>
      </c>
      <c r="C316" s="29">
        <f>板块基准指数!C316</f>
        <v>-1.7568751228730101E-2</v>
      </c>
      <c r="D316" s="29">
        <f>板块基准指数!E316</f>
        <v>-3.8715684717311599E-2</v>
      </c>
      <c r="E316" s="29">
        <f>板块基准指数!F316</f>
        <v>-6.2511914338764796E-2</v>
      </c>
      <c r="F316">
        <f t="shared" si="43"/>
        <v>0.30507508143830558</v>
      </c>
      <c r="G316">
        <f t="shared" si="44"/>
        <v>0.21476302400731603</v>
      </c>
      <c r="H316">
        <f t="shared" si="45"/>
        <v>0.29564246248714859</v>
      </c>
      <c r="I316">
        <f t="shared" si="46"/>
        <v>0.1845194320672294</v>
      </c>
      <c r="J316">
        <f t="shared" si="47"/>
        <v>-3.8339867958816366E-2</v>
      </c>
      <c r="K316" s="28">
        <f t="shared" si="48"/>
        <v>1.0695597012688371</v>
      </c>
      <c r="L316" s="28">
        <f t="shared" si="49"/>
        <v>1.0402912580516586</v>
      </c>
      <c r="M316" s="28">
        <f t="shared" si="50"/>
        <v>1.0054704226757534</v>
      </c>
      <c r="N316" s="28">
        <f t="shared" si="51"/>
        <v>0.77408074157370077</v>
      </c>
      <c r="O316" s="7">
        <f t="shared" si="52"/>
        <v>1.0087599995448637</v>
      </c>
      <c r="P316" s="7">
        <f>[1]!S_PQ_PctChange("H00906.CSI",$A$3,$A316)/100</f>
        <v>0.89994130262303262</v>
      </c>
    </row>
    <row r="317" spans="1:16" x14ac:dyDescent="0.3">
      <c r="A317" s="3">
        <v>20100420</v>
      </c>
      <c r="B317" s="29">
        <f>板块基准指数!B317</f>
        <v>2.7734629641955201E-2</v>
      </c>
      <c r="C317" s="29">
        <f>板块基准指数!C317</f>
        <v>4.0061939760013703E-2</v>
      </c>
      <c r="D317" s="29">
        <f>板块基准指数!E317</f>
        <v>4.2175734564700801E-3</v>
      </c>
      <c r="E317" s="29">
        <f>板块基准指数!F317</f>
        <v>-1.1858939987958899E-2</v>
      </c>
      <c r="F317">
        <f t="shared" si="43"/>
        <v>0.30856109271797394</v>
      </c>
      <c r="G317">
        <f t="shared" si="44"/>
        <v>0.21982250474554926</v>
      </c>
      <c r="H317">
        <f t="shared" si="45"/>
        <v>0.29217837252799533</v>
      </c>
      <c r="I317">
        <f t="shared" si="46"/>
        <v>0.17943803000848113</v>
      </c>
      <c r="J317">
        <f t="shared" si="47"/>
        <v>1.6123656658033916E-2</v>
      </c>
      <c r="K317" s="28">
        <f t="shared" si="48"/>
        <v>1.1269581731054439</v>
      </c>
      <c r="L317" s="28">
        <f t="shared" si="49"/>
        <v>1.1220292835246068</v>
      </c>
      <c r="M317" s="28">
        <f t="shared" si="50"/>
        <v>1.0139286414981665</v>
      </c>
      <c r="N317" s="28">
        <f t="shared" si="51"/>
        <v>0.75304202452558444</v>
      </c>
      <c r="O317" s="7">
        <f t="shared" si="52"/>
        <v>1.0411485560859175</v>
      </c>
      <c r="P317" s="7">
        <f>[1]!S_PQ_PctChange("H00906.CSI",$A$3,$A317)/100</f>
        <v>0.905118765749507</v>
      </c>
    </row>
    <row r="318" spans="1:16" x14ac:dyDescent="0.3">
      <c r="A318" s="3">
        <v>20100421</v>
      </c>
      <c r="B318" s="29">
        <f>板块基准指数!B318</f>
        <v>2.79235863985072E-2</v>
      </c>
      <c r="C318" s="29">
        <f>板块基准指数!C318</f>
        <v>2.30181705085254E-2</v>
      </c>
      <c r="D318" s="29">
        <f>板块基准指数!E318</f>
        <v>2.9337014876022201E-2</v>
      </c>
      <c r="E318" s="29">
        <f>板块基准指数!F318</f>
        <v>1.5462097177098601E-2</v>
      </c>
      <c r="F318">
        <f t="shared" si="43"/>
        <v>0.30943450119768462</v>
      </c>
      <c r="G318">
        <f t="shared" si="44"/>
        <v>0.21939273354401534</v>
      </c>
      <c r="H318">
        <f t="shared" si="45"/>
        <v>0.29340830032013215</v>
      </c>
      <c r="I318">
        <f t="shared" si="46"/>
        <v>0.17776446493816764</v>
      </c>
      <c r="J318">
        <f t="shared" si="47"/>
        <v>2.5022173746136349E-2</v>
      </c>
      <c r="K318" s="28">
        <f t="shared" si="48"/>
        <v>1.1863504734181647</v>
      </c>
      <c r="L318" s="28">
        <f t="shared" si="49"/>
        <v>1.1708745153968603</v>
      </c>
      <c r="M318" s="28">
        <f t="shared" si="50"/>
        <v>1.0730112960130453</v>
      </c>
      <c r="N318" s="28">
        <f t="shared" si="51"/>
        <v>0.78014773066433674</v>
      </c>
      <c r="O318" s="7">
        <f t="shared" si="52"/>
        <v>1.0922225298979744</v>
      </c>
      <c r="P318" s="7">
        <f>[1]!S_PQ_PctChange("H00906.CSI",$A$3,$A318)/100</f>
        <v>0.94842241676805772</v>
      </c>
    </row>
    <row r="319" spans="1:16" x14ac:dyDescent="0.3">
      <c r="A319" s="3">
        <v>20100422</v>
      </c>
      <c r="B319" s="29">
        <f>板块基准指数!B319</f>
        <v>-1.78284409942206E-3</v>
      </c>
      <c r="C319" s="29">
        <f>板块基准指数!C319</f>
        <v>-5.2706868273688103E-4</v>
      </c>
      <c r="D319" s="29">
        <f>板块基准指数!E319</f>
        <v>7.4517473520083997E-3</v>
      </c>
      <c r="E319" s="29">
        <f>板块基准指数!F319</f>
        <v>-2.30082745685221E-2</v>
      </c>
      <c r="F319">
        <f t="shared" si="43"/>
        <v>0.30967899930190917</v>
      </c>
      <c r="G319">
        <f t="shared" si="44"/>
        <v>0.21984230374800554</v>
      </c>
      <c r="H319">
        <f t="shared" si="45"/>
        <v>0.29635662516481742</v>
      </c>
      <c r="I319">
        <f t="shared" si="46"/>
        <v>0.17412207178526756</v>
      </c>
      <c r="J319">
        <f t="shared" si="47"/>
        <v>-2.5709576065449389E-3</v>
      </c>
      <c r="K319" s="28">
        <f t="shared" si="48"/>
        <v>1.1824525513773625</v>
      </c>
      <c r="L319" s="28">
        <f t="shared" si="49"/>
        <v>1.1697303154256429</v>
      </c>
      <c r="M319" s="28">
        <f t="shared" si="50"/>
        <v>1.0884588524487939</v>
      </c>
      <c r="N319" s="28">
        <f t="shared" si="51"/>
        <v>0.73918960290468028</v>
      </c>
      <c r="O319" s="7">
        <f t="shared" si="52"/>
        <v>1.0868435144701487</v>
      </c>
      <c r="P319" s="7">
        <f>[1]!S_PQ_PctChange("H00906.CSI",$A$3,$A319)/100</f>
        <v>0.93382053198798531</v>
      </c>
    </row>
    <row r="320" spans="1:16" x14ac:dyDescent="0.3">
      <c r="A320" s="3">
        <v>20100423</v>
      </c>
      <c r="B320" s="29">
        <f>板块基准指数!B320</f>
        <v>-1.92717468462364E-2</v>
      </c>
      <c r="C320" s="29">
        <f>板块基准指数!C320</f>
        <v>1.8336731623831001E-3</v>
      </c>
      <c r="D320" s="29">
        <f>板块基准指数!E320</f>
        <v>-1.1375386873622601E-2</v>
      </c>
      <c r="E320" s="29">
        <f>板块基准指数!F320</f>
        <v>8.6748116517798004E-4</v>
      </c>
      <c r="F320">
        <f t="shared" si="43"/>
        <v>0.30640271021468324</v>
      </c>
      <c r="G320">
        <f t="shared" si="44"/>
        <v>0.22219744052540674</v>
      </c>
      <c r="H320">
        <f t="shared" si="45"/>
        <v>0.29558216091719902</v>
      </c>
      <c r="I320">
        <f t="shared" si="46"/>
        <v>0.17581768834271067</v>
      </c>
      <c r="J320">
        <f t="shared" si="47"/>
        <v>-8.7850599918984917E-3</v>
      </c>
      <c r="K320" s="28">
        <f t="shared" si="48"/>
        <v>1.1403928783032953</v>
      </c>
      <c r="L320" s="28">
        <f t="shared" si="49"/>
        <v>1.1737088916746479</v>
      </c>
      <c r="M320" s="28">
        <f t="shared" si="50"/>
        <v>1.0647018250325471</v>
      </c>
      <c r="N320" s="28">
        <f t="shared" si="51"/>
        <v>0.74069831712787337</v>
      </c>
      <c r="O320" s="7">
        <f t="shared" si="52"/>
        <v>1.0685104690018243</v>
      </c>
      <c r="P320" s="7">
        <f>[1]!S_PQ_PctChange("H00906.CSI",$A$3,$A320)/100</f>
        <v>0.92472713017785413</v>
      </c>
    </row>
    <row r="321" spans="1:16" x14ac:dyDescent="0.3">
      <c r="A321" s="3">
        <v>20100426</v>
      </c>
      <c r="B321" s="29">
        <f>板块基准指数!B321</f>
        <v>1.1430030525185601E-2</v>
      </c>
      <c r="C321" s="29">
        <f>板块基准指数!C321</f>
        <v>5.32750473609616E-3</v>
      </c>
      <c r="D321" s="29">
        <f>板块基准指数!E321</f>
        <v>-1.07329169026763E-2</v>
      </c>
      <c r="E321" s="29">
        <f>板块基准指数!F321</f>
        <v>-1.08498395059217E-2</v>
      </c>
      <c r="F321">
        <f t="shared" si="43"/>
        <v>0.31002708490921038</v>
      </c>
      <c r="G321">
        <f t="shared" si="44"/>
        <v>0.2234692681778187</v>
      </c>
      <c r="H321">
        <f t="shared" si="45"/>
        <v>0.29252498689417639</v>
      </c>
      <c r="I321">
        <f t="shared" si="46"/>
        <v>0.17397866001879425</v>
      </c>
      <c r="J321">
        <f t="shared" si="47"/>
        <v>-3.9410222435738653E-4</v>
      </c>
      <c r="K321" s="28">
        <f t="shared" si="48"/>
        <v>1.1648576342381918</v>
      </c>
      <c r="L321" s="28">
        <f t="shared" si="49"/>
        <v>1.1852893360899386</v>
      </c>
      <c r="M321" s="28">
        <f t="shared" si="50"/>
        <v>1.0425415519156687</v>
      </c>
      <c r="N321" s="28">
        <f t="shared" si="51"/>
        <v>0.72181201975880804</v>
      </c>
      <c r="O321" s="7">
        <f t="shared" si="52"/>
        <v>1.0676952644248843</v>
      </c>
      <c r="P321" s="7">
        <f>[1]!S_PQ_PctChange("H00906.CSI",$A$3,$A321)/100</f>
        <v>0.91705164013816298</v>
      </c>
    </row>
    <row r="322" spans="1:16" x14ac:dyDescent="0.3">
      <c r="A322" s="3">
        <v>20100427</v>
      </c>
      <c r="B322" s="29">
        <f>板块基准指数!B322</f>
        <v>-1.33587193052256E-2</v>
      </c>
      <c r="C322" s="29">
        <f>板块基准指数!C322</f>
        <v>-1.6480999265561101E-2</v>
      </c>
      <c r="D322" s="29">
        <f>板块基准指数!E322</f>
        <v>-2.7146150384988899E-2</v>
      </c>
      <c r="E322" s="29">
        <f>板块基准指数!F322</f>
        <v>-1.5150135788338801E-2</v>
      </c>
      <c r="F322">
        <f t="shared" ref="F322:F385" si="53">IF(MID($A322,6,1)&lt;&gt;MID($A323,6,1),0.3,F321*(1+B322)/(1+$J322))</f>
        <v>0.31161972479948302</v>
      </c>
      <c r="G322">
        <f t="shared" ref="G322:G385" si="54">IF(MID($A322,6,1)&lt;&gt;MID($A323,6,1),0.2,G321*(1+C322)/(1+$J322))</f>
        <v>0.22390643847423969</v>
      </c>
      <c r="H322">
        <f t="shared" ref="H322:H385" si="55">IF(MID($A322,6,1)&lt;&gt;MID($A323,6,1),0.3,H321*(1+D322)/(1+$J322))</f>
        <v>0.28991894192028306</v>
      </c>
      <c r="I322">
        <f t="shared" ref="I322:I385" si="56">IF(MID($A322,6,1)&lt;&gt;MID($A323,6,1),0.2,I321*(1+E322)/(1+$J322))</f>
        <v>0.17455489480599393</v>
      </c>
      <c r="J322">
        <f t="shared" si="47"/>
        <v>-1.8401289258187774E-2</v>
      </c>
      <c r="K322" s="28">
        <f t="shared" si="48"/>
        <v>1.1359379087666293</v>
      </c>
      <c r="L322" s="28">
        <f t="shared" si="49"/>
        <v>1.1492735841468016</v>
      </c>
      <c r="M322" s="28">
        <f t="shared" si="50"/>
        <v>0.9870944117797773</v>
      </c>
      <c r="N322" s="28">
        <f t="shared" si="51"/>
        <v>0.69572633385746818</v>
      </c>
      <c r="O322" s="7">
        <f t="shared" si="52"/>
        <v>1.0296470057664169</v>
      </c>
      <c r="P322" s="7">
        <f>[1]!S_PQ_PctChange("H00906.CSI",$A$3,$A322)/100</f>
        <v>0.87548284587403291</v>
      </c>
    </row>
    <row r="323" spans="1:16" x14ac:dyDescent="0.3">
      <c r="A323" s="3">
        <v>20100428</v>
      </c>
      <c r="B323" s="29">
        <f>板块基准指数!B323</f>
        <v>-9.3392905252660807E-3</v>
      </c>
      <c r="C323" s="29">
        <f>板块基准指数!C323</f>
        <v>-1.5114125632270401E-4</v>
      </c>
      <c r="D323" s="29">
        <f>板块基准指数!E323</f>
        <v>-6.7232402823110002E-3</v>
      </c>
      <c r="E323" s="29">
        <f>板块基准指数!F323</f>
        <v>-5.4915103495090003E-4</v>
      </c>
      <c r="F323">
        <f t="shared" si="53"/>
        <v>0.31025735375529517</v>
      </c>
      <c r="G323">
        <f t="shared" si="54"/>
        <v>0.22499514281998564</v>
      </c>
      <c r="H323">
        <f t="shared" si="55"/>
        <v>0.28941369009637652</v>
      </c>
      <c r="I323">
        <f t="shared" si="56"/>
        <v>0.17533381332834239</v>
      </c>
      <c r="J323">
        <f t="shared" ref="J323:J386" si="57">SUMPRODUCT(F322:I322,B323:E323)</f>
        <v>-4.9892003537774614E-3</v>
      </c>
      <c r="K323" s="28">
        <f t="shared" ref="K323:K386" si="58">(1+K322)*(1+B323)-1</f>
        <v>1.1159897640927285</v>
      </c>
      <c r="L323" s="28">
        <f t="shared" ref="L323:L386" si="59">(1+L322)*(1+C323)-1</f>
        <v>1.1489487402371124</v>
      </c>
      <c r="M323" s="28">
        <f t="shared" ref="M323:M386" si="60">(1+M322)*(1+D323)-1</f>
        <v>0.97373469858574446</v>
      </c>
      <c r="N323" s="28">
        <f t="shared" ref="N323:N386" si="61">(1+N322)*(1+E323)-1</f>
        <v>0.69479512398623688</v>
      </c>
      <c r="O323" s="7">
        <f t="shared" si="52"/>
        <v>1.0195206902072038</v>
      </c>
      <c r="P323" s="7">
        <f>[1]!S_PQ_PctChange("H00906.CSI",$A$3,$A323)/100</f>
        <v>0.86801795743553978</v>
      </c>
    </row>
    <row r="324" spans="1:16" x14ac:dyDescent="0.3">
      <c r="A324" s="3">
        <v>20100429</v>
      </c>
      <c r="B324" s="29">
        <f>板块基准指数!B324</f>
        <v>-3.6170837351031597E-2</v>
      </c>
      <c r="C324" s="29">
        <f>板块基准指数!C324</f>
        <v>-4.1013288623751101E-2</v>
      </c>
      <c r="D324" s="29">
        <f>板块基准指数!E324</f>
        <v>-2.25277704796721E-2</v>
      </c>
      <c r="E324" s="29">
        <f>板块基准指数!F324</f>
        <v>-4.2957163967849898E-4</v>
      </c>
      <c r="F324">
        <f t="shared" si="53"/>
        <v>0.30734736334163426</v>
      </c>
      <c r="G324">
        <f t="shared" si="54"/>
        <v>0.22176503688235957</v>
      </c>
      <c r="H324">
        <f t="shared" si="55"/>
        <v>0.29075744473611181</v>
      </c>
      <c r="I324">
        <f t="shared" si="56"/>
        <v>0.18013015503989407</v>
      </c>
      <c r="J324">
        <f t="shared" si="57"/>
        <v>-2.7045222628911087E-2</v>
      </c>
      <c r="K324" s="28">
        <f t="shared" si="58"/>
        <v>1.0394526424992829</v>
      </c>
      <c r="L324" s="28">
        <f t="shared" si="59"/>
        <v>1.0608132853161214</v>
      </c>
      <c r="M324" s="28">
        <f t="shared" si="60"/>
        <v>0.92927085630823991</v>
      </c>
      <c r="N324" s="28">
        <f t="shared" si="61"/>
        <v>0.694067088065907</v>
      </c>
      <c r="O324" s="7">
        <f t="shared" ref="O324:O387" si="62">(1+O323)*(1+J324)-1</f>
        <v>0.9649023035368578</v>
      </c>
      <c r="P324" s="7">
        <f>[1]!S_PQ_PctChange("H00906.CSI",$A$3,$A324)/100</f>
        <v>0.835351772441842</v>
      </c>
    </row>
    <row r="325" spans="1:16" x14ac:dyDescent="0.3">
      <c r="A325" s="3">
        <v>20100430</v>
      </c>
      <c r="B325" s="29">
        <f>板块基准指数!B325</f>
        <v>-3.1496897452480403E-2</v>
      </c>
      <c r="C325" s="29">
        <f>板块基准指数!C325</f>
        <v>-2.0745922387910901E-2</v>
      </c>
      <c r="D325" s="29">
        <f>板块基准指数!E325</f>
        <v>-2.1542822467965898E-2</v>
      </c>
      <c r="E325" s="29">
        <f>板块基准指数!F325</f>
        <v>1.4353460939457E-2</v>
      </c>
      <c r="F325">
        <f t="shared" si="53"/>
        <v>0.3</v>
      </c>
      <c r="G325">
        <f t="shared" si="54"/>
        <v>0.2</v>
      </c>
      <c r="H325">
        <f t="shared" si="55"/>
        <v>0.3</v>
      </c>
      <c r="I325">
        <f t="shared" si="56"/>
        <v>0.2</v>
      </c>
      <c r="J325">
        <f t="shared" si="57"/>
        <v>-1.795945349778133E-2</v>
      </c>
      <c r="K325" s="28">
        <f t="shared" si="58"/>
        <v>0.97521621175929285</v>
      </c>
      <c r="L325" s="28">
        <f t="shared" si="59"/>
        <v>1.0180598128429774</v>
      </c>
      <c r="M325" s="28">
        <f t="shared" si="60"/>
        <v>0.88770891675817087</v>
      </c>
      <c r="N325" s="28">
        <f t="shared" si="61"/>
        <v>0.71838281384328084</v>
      </c>
      <c r="O325" s="7">
        <f t="shared" si="62"/>
        <v>0.92961373198880404</v>
      </c>
      <c r="P325" s="7">
        <f>[1]!S_PQ_PctChange("H00906.CSI",$A$3,$A325)/100</f>
        <v>0.82576939958734585</v>
      </c>
    </row>
    <row r="326" spans="1:16" x14ac:dyDescent="0.3">
      <c r="A326" s="3">
        <v>20100504</v>
      </c>
      <c r="B326" s="29">
        <f>板块基准指数!B326</f>
        <v>1.7836845712367801E-3</v>
      </c>
      <c r="C326" s="29">
        <f>板块基准指数!C326</f>
        <v>2.0119646561368301E-2</v>
      </c>
      <c r="D326" s="29">
        <f>板块基准指数!E326</f>
        <v>-2.23828467481398E-3</v>
      </c>
      <c r="E326" s="29">
        <f>板块基准指数!F326</f>
        <v>-3.1429166696073499E-2</v>
      </c>
      <c r="F326">
        <f t="shared" si="53"/>
        <v>0.30125760668684359</v>
      </c>
      <c r="G326">
        <f t="shared" si="54"/>
        <v>0.20451441296853021</v>
      </c>
      <c r="H326">
        <f t="shared" si="55"/>
        <v>0.30004811520889851</v>
      </c>
      <c r="I326">
        <f t="shared" si="56"/>
        <v>0.19417986513572769</v>
      </c>
      <c r="J326">
        <f t="shared" si="57"/>
        <v>-2.3982840580141999E-3</v>
      </c>
      <c r="K326" s="28">
        <f t="shared" si="58"/>
        <v>0.9787393744410644</v>
      </c>
      <c r="L326" s="28">
        <f t="shared" si="59"/>
        <v>1.0586624630170789</v>
      </c>
      <c r="M326" s="28">
        <f t="shared" si="60"/>
        <v>0.88348368681928124</v>
      </c>
      <c r="N326" s="28">
        <f t="shared" si="61"/>
        <v>0.66437547393933238</v>
      </c>
      <c r="O326" s="7">
        <f t="shared" si="62"/>
        <v>0.92498597013725004</v>
      </c>
      <c r="P326" s="7">
        <f>[1]!S_PQ_PctChange("H00906.CSI",$A$3,$A326)/100</f>
        <v>0.80413581926629307</v>
      </c>
    </row>
    <row r="327" spans="1:16" x14ac:dyDescent="0.3">
      <c r="A327" s="3">
        <v>20100505</v>
      </c>
      <c r="B327" s="29">
        <f>板块基准指数!B327</f>
        <v>2.24963887064316E-2</v>
      </c>
      <c r="C327" s="29">
        <f>板块基准指数!C327</f>
        <v>2.8267801311032102E-2</v>
      </c>
      <c r="D327" s="29">
        <f>板块基准指数!E327</f>
        <v>2.4499618700407299E-2</v>
      </c>
      <c r="E327" s="29">
        <f>板块基准指数!F327</f>
        <v>3.6430846849009801E-3</v>
      </c>
      <c r="F327">
        <f t="shared" si="53"/>
        <v>0.30181239135470583</v>
      </c>
      <c r="G327">
        <f t="shared" si="54"/>
        <v>0.20604753280392693</v>
      </c>
      <c r="H327">
        <f t="shared" si="55"/>
        <v>0.30118959615132623</v>
      </c>
      <c r="I327">
        <f t="shared" si="56"/>
        <v>0.19095047969004106</v>
      </c>
      <c r="J327">
        <f t="shared" si="57"/>
        <v>2.0616859119019299E-2</v>
      </c>
      <c r="K327" s="28">
        <f t="shared" si="58"/>
        <v>1.023253864557212</v>
      </c>
      <c r="L327" s="28">
        <f t="shared" si="59"/>
        <v>1.1168563244881256</v>
      </c>
      <c r="M327" s="28">
        <f t="shared" si="60"/>
        <v>0.92962831897479115</v>
      </c>
      <c r="N327" s="28">
        <f t="shared" si="61"/>
        <v>0.67043893473836547</v>
      </c>
      <c r="O327" s="7">
        <f t="shared" si="62"/>
        <v>0.96467313468965821</v>
      </c>
      <c r="P327" s="7">
        <f>[1]!S_PQ_PctChange("H00906.CSI",$A$3,$A327)/100</f>
        <v>0.82552699922953177</v>
      </c>
    </row>
    <row r="328" spans="1:16" x14ac:dyDescent="0.3">
      <c r="A328" s="3">
        <v>20100506</v>
      </c>
      <c r="B328" s="29">
        <f>板块基准指数!B328</f>
        <v>-3.27097305649722E-2</v>
      </c>
      <c r="C328" s="29">
        <f>板块基准指数!C328</f>
        <v>-2.16567353346694E-2</v>
      </c>
      <c r="D328" s="29">
        <f>板块基准指数!E328</f>
        <v>-3.2259332457403103E-2</v>
      </c>
      <c r="E328" s="29">
        <f>板块基准指数!F328</f>
        <v>-5.3171613479267597E-2</v>
      </c>
      <c r="F328">
        <f t="shared" si="53"/>
        <v>0.30227930202285086</v>
      </c>
      <c r="G328">
        <f t="shared" si="54"/>
        <v>0.20872439146353072</v>
      </c>
      <c r="H328">
        <f t="shared" si="55"/>
        <v>0.3017960028185796</v>
      </c>
      <c r="I328">
        <f t="shared" si="56"/>
        <v>0.18720030369503887</v>
      </c>
      <c r="J328">
        <f t="shared" si="57"/>
        <v>-3.4203839301394839E-2</v>
      </c>
      <c r="K328" s="28">
        <f t="shared" si="58"/>
        <v>0.95707377578300701</v>
      </c>
      <c r="L328" s="28">
        <f t="shared" si="59"/>
        <v>1.0710121273271653</v>
      </c>
      <c r="M328" s="28">
        <f t="shared" si="60"/>
        <v>0.8673797975137636</v>
      </c>
      <c r="N328" s="28">
        <f t="shared" si="61"/>
        <v>0.58161900135973754</v>
      </c>
      <c r="O328" s="7">
        <f t="shared" si="62"/>
        <v>0.89747377051096544</v>
      </c>
      <c r="P328" s="7">
        <f>[1]!S_PQ_PctChange("H00906.CSI",$A$3,$A328)/100</f>
        <v>0.74901658435480312</v>
      </c>
    </row>
    <row r="329" spans="1:16" x14ac:dyDescent="0.3">
      <c r="A329" s="3">
        <v>20100507</v>
      </c>
      <c r="B329" s="29">
        <f>板块基准指数!B329</f>
        <v>-1.9953746409595501E-2</v>
      </c>
      <c r="C329" s="29">
        <f>板块基准指数!C329</f>
        <v>-2.28534153367356E-2</v>
      </c>
      <c r="D329" s="29">
        <f>板块基准指数!E329</f>
        <v>-1.25943406403233E-2</v>
      </c>
      <c r="E329" s="29">
        <f>板块基准指数!F329</f>
        <v>-9.9277006730772808E-3</v>
      </c>
      <c r="F329">
        <f t="shared" si="53"/>
        <v>0.3012058653037743</v>
      </c>
      <c r="G329">
        <f t="shared" si="54"/>
        <v>0.20736782038605087</v>
      </c>
      <c r="H329">
        <f t="shared" si="55"/>
        <v>0.30298249416786466</v>
      </c>
      <c r="I329">
        <f t="shared" si="56"/>
        <v>0.18844382014231018</v>
      </c>
      <c r="J329">
        <f t="shared" si="57"/>
        <v>-1.6461059990835622E-2</v>
      </c>
      <c r="K329" s="28">
        <f t="shared" si="58"/>
        <v>0.91802282195616347</v>
      </c>
      <c r="L329" s="28">
        <f t="shared" si="59"/>
        <v>1.0236824270139415</v>
      </c>
      <c r="M329" s="28">
        <f t="shared" si="60"/>
        <v>0.84386138023901736</v>
      </c>
      <c r="N329" s="28">
        <f t="shared" si="61"/>
        <v>0.56591716133538661</v>
      </c>
      <c r="O329" s="7">
        <f t="shared" si="62"/>
        <v>0.86623934094354738</v>
      </c>
      <c r="P329" s="7">
        <f>[1]!S_PQ_PctChange("H00906.CSI",$A$3,$A329)/100</f>
        <v>0.71519626088325472</v>
      </c>
    </row>
    <row r="330" spans="1:16" x14ac:dyDescent="0.3">
      <c r="A330" s="3">
        <v>20100510</v>
      </c>
      <c r="B330" s="29">
        <f>板块基准指数!B330</f>
        <v>-1.86072424624514E-2</v>
      </c>
      <c r="C330" s="29">
        <f>板块基准指数!C330</f>
        <v>-2.6564628971980201E-2</v>
      </c>
      <c r="D330" s="29">
        <f>板块基准指数!E330</f>
        <v>-2.3298900224920501E-3</v>
      </c>
      <c r="E330" s="29">
        <f>板块基准指数!F330</f>
        <v>1.88631248915727E-2</v>
      </c>
      <c r="F330">
        <f t="shared" si="53"/>
        <v>0.29806462062935074</v>
      </c>
      <c r="G330">
        <f t="shared" si="54"/>
        <v>0.20354134603014093</v>
      </c>
      <c r="H330">
        <f t="shared" si="55"/>
        <v>0.30479557236541482</v>
      </c>
      <c r="I330">
        <f t="shared" si="56"/>
        <v>0.19359846097509351</v>
      </c>
      <c r="J330">
        <f t="shared" si="57"/>
        <v>-8.2645363518654841E-3</v>
      </c>
      <c r="K330" s="28">
        <f t="shared" si="58"/>
        <v>0.88233370625951002</v>
      </c>
      <c r="L330" s="28">
        <f t="shared" si="59"/>
        <v>0.96992405418319971</v>
      </c>
      <c r="M330" s="28">
        <f t="shared" si="60"/>
        <v>0.83956538600634012</v>
      </c>
      <c r="N330" s="28">
        <f t="shared" si="61"/>
        <v>0.59545525231951313</v>
      </c>
      <c r="O330" s="7">
        <f t="shared" si="62"/>
        <v>0.85081573806903776</v>
      </c>
      <c r="P330" s="7">
        <f>[1]!S_PQ_PctChange("H00906.CSI",$A$3,$A330)/100</f>
        <v>0.71608089186650359</v>
      </c>
    </row>
    <row r="331" spans="1:16" x14ac:dyDescent="0.3">
      <c r="A331" s="3">
        <v>20100511</v>
      </c>
      <c r="B331" s="29">
        <f>板块基准指数!B331</f>
        <v>-2.4420652991110001E-2</v>
      </c>
      <c r="C331" s="29">
        <f>板块基准指数!C331</f>
        <v>-2.6257405587061699E-2</v>
      </c>
      <c r="D331" s="29">
        <f>板块基准指数!E331</f>
        <v>-2.3263908540079401E-2</v>
      </c>
      <c r="E331" s="29">
        <f>板块基准指数!F331</f>
        <v>-2.62691319972558E-2</v>
      </c>
      <c r="F331">
        <f t="shared" si="53"/>
        <v>0.29818050490231934</v>
      </c>
      <c r="G331">
        <f t="shared" si="54"/>
        <v>0.20323711827828897</v>
      </c>
      <c r="H331">
        <f t="shared" si="55"/>
        <v>0.30527561018203719</v>
      </c>
      <c r="I331">
        <f t="shared" si="56"/>
        <v>0.19330676663735441</v>
      </c>
      <c r="J331">
        <f t="shared" si="57"/>
        <v>-2.4799800190516575E-2</v>
      </c>
      <c r="K331" s="28">
        <f t="shared" si="58"/>
        <v>0.83636588800547673</v>
      </c>
      <c r="L331" s="28">
        <f t="shared" si="59"/>
        <v>0.91819895931680251</v>
      </c>
      <c r="M331" s="28">
        <f t="shared" si="60"/>
        <v>0.79676990511279278</v>
      </c>
      <c r="N331" s="28">
        <f t="shared" si="61"/>
        <v>0.55354402770061673</v>
      </c>
      <c r="O331" s="7">
        <f t="shared" si="62"/>
        <v>0.80491587757546235</v>
      </c>
      <c r="P331" s="7">
        <f>[1]!S_PQ_PctChange("H00906.CSI",$A$3,$A331)/100</f>
        <v>0.67749075490248201</v>
      </c>
    </row>
    <row r="332" spans="1:16" x14ac:dyDescent="0.3">
      <c r="A332" s="3">
        <v>20100512</v>
      </c>
      <c r="B332" s="29">
        <f>板块基准指数!B332</f>
        <v>-2.34925699577733E-2</v>
      </c>
      <c r="C332" s="29">
        <f>板块基准指数!C332</f>
        <v>-1.7120083739344798E-2</v>
      </c>
      <c r="D332" s="29">
        <f>板块基准指数!E332</f>
        <v>-1.8398250182005301E-2</v>
      </c>
      <c r="E332" s="29">
        <f>板块基准指数!F332</f>
        <v>2.3504176403025E-2</v>
      </c>
      <c r="F332">
        <f t="shared" si="53"/>
        <v>0.29458008299808919</v>
      </c>
      <c r="G332">
        <f t="shared" si="54"/>
        <v>0.20209337262674232</v>
      </c>
      <c r="H332">
        <f t="shared" si="55"/>
        <v>0.30316287305366729</v>
      </c>
      <c r="I332">
        <f t="shared" si="56"/>
        <v>0.20016367132150117</v>
      </c>
      <c r="J332">
        <f t="shared" si="57"/>
        <v>-1.155748356298001E-2</v>
      </c>
      <c r="K332" s="28">
        <f t="shared" si="58"/>
        <v>0.79322493391343962</v>
      </c>
      <c r="L332" s="28">
        <f t="shared" si="59"/>
        <v>0.88535923250457471</v>
      </c>
      <c r="M332" s="28">
        <f t="shared" si="60"/>
        <v>0.76371248287902982</v>
      </c>
      <c r="N332" s="28">
        <f t="shared" si="61"/>
        <v>0.590058800577558</v>
      </c>
      <c r="O332" s="7">
        <f t="shared" si="62"/>
        <v>0.78405559198782226</v>
      </c>
      <c r="P332" s="7">
        <f>[1]!S_PQ_PctChange("H00906.CSI",$A$3,$A332)/100</f>
        <v>0.67449437370524334</v>
      </c>
    </row>
    <row r="333" spans="1:16" x14ac:dyDescent="0.3">
      <c r="A333" s="3">
        <v>20100513</v>
      </c>
      <c r="B333" s="29">
        <f>板块基准指数!B333</f>
        <v>3.1626664697356602E-2</v>
      </c>
      <c r="C333" s="29">
        <f>板块基准指数!C333</f>
        <v>4.0975403002473799E-2</v>
      </c>
      <c r="D333" s="29">
        <f>板块基准指数!E333</f>
        <v>2.6125612647440399E-2</v>
      </c>
      <c r="E333" s="29">
        <f>板块基准指数!F333</f>
        <v>1.79377113457534E-2</v>
      </c>
      <c r="F333">
        <f t="shared" si="53"/>
        <v>0.29530097770911434</v>
      </c>
      <c r="G333">
        <f t="shared" si="54"/>
        <v>0.2044238132411462</v>
      </c>
      <c r="H333">
        <f t="shared" si="55"/>
        <v>0.30228422794193488</v>
      </c>
      <c r="I333">
        <f t="shared" si="56"/>
        <v>0.1979909811078045</v>
      </c>
      <c r="J333">
        <f t="shared" si="57"/>
        <v>2.9108236847566523E-2</v>
      </c>
      <c r="K333" s="28">
        <f t="shared" si="58"/>
        <v>0.84993865762525944</v>
      </c>
      <c r="L333" s="28">
        <f t="shared" si="59"/>
        <v>0.96261258686088436</v>
      </c>
      <c r="M333" s="28">
        <f t="shared" si="60"/>
        <v>0.80979055202818251</v>
      </c>
      <c r="N333" s="28">
        <f t="shared" si="61"/>
        <v>0.61858081636509321</v>
      </c>
      <c r="O333" s="7">
        <f t="shared" si="62"/>
        <v>0.83598630470862934</v>
      </c>
      <c r="P333" s="7">
        <f>[1]!S_PQ_PctChange("H00906.CSI",$A$3,$A333)/100</f>
        <v>0.71714849602307029</v>
      </c>
    </row>
    <row r="334" spans="1:16" x14ac:dyDescent="0.3">
      <c r="A334" s="3">
        <v>20100514</v>
      </c>
      <c r="B334" s="29">
        <f>板块基准指数!B334</f>
        <v>1.3340168519217E-2</v>
      </c>
      <c r="C334" s="29">
        <f>板块基准指数!C334</f>
        <v>2.1684224964200499E-2</v>
      </c>
      <c r="D334" s="29">
        <f>板块基准指数!E334</f>
        <v>2.0939110671656402E-3</v>
      </c>
      <c r="E334" s="29">
        <f>板块基准指数!F334</f>
        <v>-1.26142633388465E-2</v>
      </c>
      <c r="F334">
        <f t="shared" si="53"/>
        <v>0.29730560173209708</v>
      </c>
      <c r="G334">
        <f t="shared" si="54"/>
        <v>0.20750622130441873</v>
      </c>
      <c r="H334">
        <f t="shared" si="55"/>
        <v>0.3009586707997241</v>
      </c>
      <c r="I334">
        <f t="shared" si="56"/>
        <v>0.19422950616376003</v>
      </c>
      <c r="J334">
        <f t="shared" si="57"/>
        <v>6.50758267679666E-3</v>
      </c>
      <c r="K334" s="28">
        <f t="shared" si="58"/>
        <v>0.87461715106819438</v>
      </c>
      <c r="L334" s="28">
        <f t="shared" si="59"/>
        <v>1.0051703197119473</v>
      </c>
      <c r="M334" s="28">
        <f t="shared" si="60"/>
        <v>0.81358009249432617</v>
      </c>
      <c r="N334" s="28">
        <f t="shared" si="61"/>
        <v>0.59816361171225885</v>
      </c>
      <c r="O334" s="7">
        <f t="shared" si="62"/>
        <v>0.84793413737998713</v>
      </c>
      <c r="P334" s="7">
        <f>[1]!S_PQ_PctChange("H00906.CSI",$A$3,$A334)/100</f>
        <v>0.71179900683621122</v>
      </c>
    </row>
    <row r="335" spans="1:16" x14ac:dyDescent="0.3">
      <c r="A335" s="3">
        <v>20100517</v>
      </c>
      <c r="B335" s="29">
        <f>板块基准指数!B335</f>
        <v>-5.9738802222835799E-2</v>
      </c>
      <c r="C335" s="29">
        <f>板块基准指数!C335</f>
        <v>-4.4926974086480997E-2</v>
      </c>
      <c r="D335" s="29">
        <f>板块基准指数!E335</f>
        <v>-5.5495465971472702E-2</v>
      </c>
      <c r="E335" s="29">
        <f>板块基准指数!F335</f>
        <v>-5.2199222359965498E-2</v>
      </c>
      <c r="F335">
        <f t="shared" si="53"/>
        <v>0.29547822331554535</v>
      </c>
      <c r="G335">
        <f t="shared" si="54"/>
        <v>0.20947952191759928</v>
      </c>
      <c r="H335">
        <f t="shared" si="55"/>
        <v>0.30045869721987406</v>
      </c>
      <c r="I335">
        <f t="shared" si="56"/>
        <v>0.19458355754698126</v>
      </c>
      <c r="J335">
        <f t="shared" si="57"/>
        <v>-5.3923778024236285E-2</v>
      </c>
      <c r="K335" s="28">
        <f t="shared" si="58"/>
        <v>0.76262976783699554</v>
      </c>
      <c r="L335" s="28">
        <f t="shared" si="59"/>
        <v>0.91508408471926761</v>
      </c>
      <c r="M335" s="28">
        <f t="shared" si="60"/>
        <v>0.71293462018476705</v>
      </c>
      <c r="N335" s="28">
        <f t="shared" si="61"/>
        <v>0.51474071397688492</v>
      </c>
      <c r="O335" s="7">
        <f t="shared" si="62"/>
        <v>0.74828654715249998</v>
      </c>
      <c r="P335" s="7">
        <f>[1]!S_PQ_PctChange("H00906.CSI",$A$3,$A335)/100</f>
        <v>0.61560411903369294</v>
      </c>
    </row>
    <row r="336" spans="1:16" x14ac:dyDescent="0.3">
      <c r="A336" s="3">
        <v>20100518</v>
      </c>
      <c r="B336" s="29">
        <f>板块基准指数!B336</f>
        <v>6.7923421352740999E-3</v>
      </c>
      <c r="C336" s="29">
        <f>板块基准指数!C336</f>
        <v>-3.68818425031531E-4</v>
      </c>
      <c r="D336" s="29">
        <f>板块基准指数!E336</f>
        <v>1.0769081748151801E-2</v>
      </c>
      <c r="E336" s="29">
        <f>板块基准指数!F336</f>
        <v>3.3443993731145198E-2</v>
      </c>
      <c r="F336">
        <f t="shared" si="53"/>
        <v>0.29405272189673703</v>
      </c>
      <c r="G336">
        <f t="shared" si="54"/>
        <v>0.20698610393976888</v>
      </c>
      <c r="H336">
        <f t="shared" si="55"/>
        <v>0.30019022750893204</v>
      </c>
      <c r="I336">
        <f t="shared" si="56"/>
        <v>0.19877094665456196</v>
      </c>
      <c r="J336">
        <f t="shared" si="57"/>
        <v>1.1673044830021288E-2</v>
      </c>
      <c r="K336" s="28">
        <f t="shared" si="58"/>
        <v>0.77460215227796314</v>
      </c>
      <c r="L336" s="28">
        <f t="shared" si="59"/>
        <v>0.91437776642333835</v>
      </c>
      <c r="M336" s="28">
        <f t="shared" si="60"/>
        <v>0.73138135313877628</v>
      </c>
      <c r="N336" s="28">
        <f t="shared" si="61"/>
        <v>0.56539969291943826</v>
      </c>
      <c r="O336" s="7">
        <f t="shared" si="62"/>
        <v>0.76869437439313426</v>
      </c>
      <c r="P336" s="7">
        <f>[1]!S_PQ_PctChange("H00906.CSI",$A$3,$A336)/100</f>
        <v>0.64702598219061103</v>
      </c>
    </row>
    <row r="337" spans="1:16" x14ac:dyDescent="0.3">
      <c r="A337" s="3">
        <v>20100519</v>
      </c>
      <c r="B337" s="29">
        <f>板块基准指数!B337</f>
        <v>5.1073100602939498E-3</v>
      </c>
      <c r="C337" s="29">
        <f>板块基准指数!C337</f>
        <v>-3.6573729503920401E-3</v>
      </c>
      <c r="D337" s="29">
        <f>板块基准指数!E337</f>
        <v>3.7077959571555799E-3</v>
      </c>
      <c r="E337" s="29">
        <f>板块基准指数!F337</f>
        <v>-9.7230094133984903E-3</v>
      </c>
      <c r="F337">
        <f t="shared" si="53"/>
        <v>0.29557665377844833</v>
      </c>
      <c r="G337">
        <f t="shared" si="54"/>
        <v>0.20624450866796598</v>
      </c>
      <c r="H337">
        <f t="shared" si="55"/>
        <v>0.30132581519914209</v>
      </c>
      <c r="I337">
        <f t="shared" si="56"/>
        <v>0.19685302235444352</v>
      </c>
      <c r="J337">
        <f t="shared" si="57"/>
        <v>-7.4814626353524906E-5</v>
      </c>
      <c r="K337" s="28">
        <f t="shared" si="58"/>
        <v>0.78366559570331162</v>
      </c>
      <c r="L337" s="28">
        <f t="shared" si="59"/>
        <v>0.90737617296358963</v>
      </c>
      <c r="M337" s="28">
        <f t="shared" si="60"/>
        <v>0.73780096192023881</v>
      </c>
      <c r="N337" s="28">
        <f t="shared" si="61"/>
        <v>0.55017929696945145</v>
      </c>
      <c r="O337" s="7">
        <f t="shared" si="62"/>
        <v>0.7685620501843804</v>
      </c>
      <c r="P337" s="7">
        <f>[1]!S_PQ_PctChange("H00906.CSI",$A$3,$A337)/100</f>
        <v>0.64360474875333229</v>
      </c>
    </row>
    <row r="338" spans="1:16" x14ac:dyDescent="0.3">
      <c r="A338" s="3">
        <v>20100520</v>
      </c>
      <c r="B338" s="29">
        <f>板块基准指数!B338</f>
        <v>-1.6501377025434399E-2</v>
      </c>
      <c r="C338" s="29">
        <f>板块基准指数!C338</f>
        <v>-2.2169606299539402E-2</v>
      </c>
      <c r="D338" s="29">
        <f>板块基准指数!E338</f>
        <v>-1.1013675317951801E-2</v>
      </c>
      <c r="E338" s="29">
        <f>板块基准指数!F338</f>
        <v>-1.6796126776621401E-2</v>
      </c>
      <c r="F338">
        <f t="shared" si="53"/>
        <v>0.29544852397296556</v>
      </c>
      <c r="G338">
        <f t="shared" si="54"/>
        <v>0.20496696319457272</v>
      </c>
      <c r="H338">
        <f t="shared" si="55"/>
        <v>0.3028757948010245</v>
      </c>
      <c r="I338">
        <f t="shared" si="56"/>
        <v>0.196708718031437</v>
      </c>
      <c r="J338">
        <f t="shared" si="57"/>
        <v>-1.6074854375872027E-2</v>
      </c>
      <c r="K338" s="28">
        <f t="shared" si="58"/>
        <v>0.75423265722131516</v>
      </c>
      <c r="L338" s="28">
        <f t="shared" si="59"/>
        <v>0.86509039414386479</v>
      </c>
      <c r="M338" s="28">
        <f t="shared" si="60"/>
        <v>0.71866138635842503</v>
      </c>
      <c r="N338" s="28">
        <f t="shared" si="61"/>
        <v>0.52414228897105852</v>
      </c>
      <c r="O338" s="7">
        <f t="shared" si="62"/>
        <v>0.7401326727729729</v>
      </c>
      <c r="P338" s="7">
        <f>[1]!S_PQ_PctChange("H00906.CSI",$A$3,$A338)/100</f>
        <v>0.61969051990445756</v>
      </c>
    </row>
    <row r="339" spans="1:16" x14ac:dyDescent="0.3">
      <c r="A339" s="3">
        <v>20100521</v>
      </c>
      <c r="B339" s="29">
        <f>板块基准指数!B339</f>
        <v>1.5969708867747401E-2</v>
      </c>
      <c r="C339" s="29">
        <f>板块基准指数!C339</f>
        <v>6.5844661672403897E-3</v>
      </c>
      <c r="D339" s="29">
        <f>板块基准指数!E339</f>
        <v>2.02421543351624E-2</v>
      </c>
      <c r="E339" s="29">
        <f>板块基准指数!F339</f>
        <v>1.72463530090727E-2</v>
      </c>
      <c r="F339">
        <f t="shared" si="53"/>
        <v>0.29555863953139527</v>
      </c>
      <c r="G339">
        <f t="shared" si="54"/>
        <v>0.20314922278914135</v>
      </c>
      <c r="H339">
        <f t="shared" si="55"/>
        <v>0.30426283327721465</v>
      </c>
      <c r="I339">
        <f t="shared" si="56"/>
        <v>0.19702930440224845</v>
      </c>
      <c r="J339">
        <f t="shared" si="57"/>
        <v>1.559119152169024E-2</v>
      </c>
      <c r="K339" s="28">
        <f t="shared" si="58"/>
        <v>0.78224724204343432</v>
      </c>
      <c r="L339" s="28">
        <f t="shared" si="59"/>
        <v>0.87737101874294998</v>
      </c>
      <c r="M339" s="28">
        <f t="shared" si="60"/>
        <v>0.75345079539097637</v>
      </c>
      <c r="N339" s="28">
        <f t="shared" si="61"/>
        <v>0.55042818492270951</v>
      </c>
      <c r="O339" s="7">
        <f t="shared" si="62"/>
        <v>0.76726341454732694</v>
      </c>
      <c r="P339" s="7">
        <f>[1]!S_PQ_PctChange("H00906.CSI",$A$3,$A339)/100</f>
        <v>0.64723606250071664</v>
      </c>
    </row>
    <row r="340" spans="1:16" x14ac:dyDescent="0.3">
      <c r="A340" s="3">
        <v>20100524</v>
      </c>
      <c r="B340" s="29">
        <f>板块基准指数!B340</f>
        <v>4.0803261920421802E-2</v>
      </c>
      <c r="C340" s="29">
        <f>板块基准指数!C340</f>
        <v>4.5932771736955397E-2</v>
      </c>
      <c r="D340" s="29">
        <f>板块基准指数!E340</f>
        <v>4.0205421403376101E-2</v>
      </c>
      <c r="E340" s="29">
        <f>板块基准指数!F340</f>
        <v>3.7932771471022801E-2</v>
      </c>
      <c r="F340">
        <f t="shared" si="53"/>
        <v>0.2954750095363271</v>
      </c>
      <c r="G340">
        <f t="shared" si="54"/>
        <v>0.20409266082832411</v>
      </c>
      <c r="H340">
        <f t="shared" si="55"/>
        <v>0.30400202034861451</v>
      </c>
      <c r="I340">
        <f t="shared" si="56"/>
        <v>0.19643030928673397</v>
      </c>
      <c r="J340">
        <f t="shared" si="57"/>
        <v>4.1097846466837243E-2</v>
      </c>
      <c r="K340" s="28">
        <f t="shared" si="58"/>
        <v>0.85496874306748172</v>
      </c>
      <c r="L340" s="28">
        <f t="shared" si="59"/>
        <v>0.96360387321244523</v>
      </c>
      <c r="M340" s="28">
        <f t="shared" si="60"/>
        <v>0.82394902352975552</v>
      </c>
      <c r="N340" s="28">
        <f t="shared" si="61"/>
        <v>0.60924022294361513</v>
      </c>
      <c r="O340" s="7">
        <f t="shared" si="62"/>
        <v>0.83989413502485144</v>
      </c>
      <c r="P340" s="7">
        <f>[1]!S_PQ_PctChange("H00906.CSI",$A$3,$A340)/100</f>
        <v>0.71314654430922142</v>
      </c>
    </row>
    <row r="341" spans="1:16" x14ac:dyDescent="0.3">
      <c r="A341" s="3">
        <v>20100525</v>
      </c>
      <c r="B341" s="29">
        <f>板块基准指数!B341</f>
        <v>-1.08589565555377E-2</v>
      </c>
      <c r="C341" s="29">
        <f>板块基准指数!C341</f>
        <v>6.5197378666882796E-3</v>
      </c>
      <c r="D341" s="29">
        <f>板块基准指数!E341</f>
        <v>-1.36295908206122E-2</v>
      </c>
      <c r="E341" s="29">
        <f>板块基准指数!F341</f>
        <v>-2.66964625106055E-2</v>
      </c>
      <c r="F341">
        <f t="shared" si="53"/>
        <v>0.29559645295524251</v>
      </c>
      <c r="G341">
        <f t="shared" si="54"/>
        <v>0.2077638209737869</v>
      </c>
      <c r="H341">
        <f t="shared" si="55"/>
        <v>0.30327509338686021</v>
      </c>
      <c r="I341">
        <f t="shared" si="56"/>
        <v>0.19336463268411011</v>
      </c>
      <c r="J341">
        <f t="shared" si="57"/>
        <v>-1.1265337176497449E-2</v>
      </c>
      <c r="K341" s="28">
        <f t="shared" si="58"/>
        <v>0.83482571807463146</v>
      </c>
      <c r="L341" s="28">
        <f t="shared" si="59"/>
        <v>0.97640605573980443</v>
      </c>
      <c r="M341" s="28">
        <f t="shared" si="60"/>
        <v>0.79908934466138981</v>
      </c>
      <c r="N341" s="28">
        <f t="shared" si="61"/>
        <v>0.56627920166124235</v>
      </c>
      <c r="O341" s="7">
        <f t="shared" si="62"/>
        <v>0.8191671072247364</v>
      </c>
      <c r="P341" s="7">
        <f>[1]!S_PQ_PctChange("H00906.CSI",$A$3,$A341)/100</f>
        <v>0.6836967253536177</v>
      </c>
    </row>
    <row r="342" spans="1:16" x14ac:dyDescent="0.3">
      <c r="A342" s="3">
        <v>20100526</v>
      </c>
      <c r="B342" s="29">
        <f>板块基准指数!B342</f>
        <v>8.4736686282526306E-3</v>
      </c>
      <c r="C342" s="29">
        <f>板块基准指数!C342</f>
        <v>-6.64082140363871E-3</v>
      </c>
      <c r="D342" s="29">
        <f>板块基准指数!E342</f>
        <v>-5.47018528663287E-4</v>
      </c>
      <c r="E342" s="29">
        <f>板块基准指数!F342</f>
        <v>4.9710176177165098E-4</v>
      </c>
      <c r="F342">
        <f t="shared" si="53"/>
        <v>0.29778698808238202</v>
      </c>
      <c r="G342">
        <f t="shared" si="54"/>
        <v>0.20616653331823023</v>
      </c>
      <c r="H342">
        <f t="shared" si="55"/>
        <v>0.30278966575905825</v>
      </c>
      <c r="I342">
        <f t="shared" si="56"/>
        <v>0.19325681284032928</v>
      </c>
      <c r="J342">
        <f t="shared" si="57"/>
        <v>1.0552887650120057E-3</v>
      </c>
      <c r="K342" s="28">
        <f t="shared" si="58"/>
        <v>0.85037342320019182</v>
      </c>
      <c r="L342" s="28">
        <f t="shared" si="59"/>
        <v>0.9632810961025664</v>
      </c>
      <c r="M342" s="28">
        <f t="shared" si="60"/>
        <v>0.79810520945513952</v>
      </c>
      <c r="N342" s="28">
        <f t="shared" si="61"/>
        <v>0.56705780181181442</v>
      </c>
      <c r="O342" s="7">
        <f t="shared" si="62"/>
        <v>0.82108685383466984</v>
      </c>
      <c r="P342" s="7">
        <f>[1]!S_PQ_PctChange("H00906.CSI",$A$3,$A342)/100</f>
        <v>0.68494417493694981</v>
      </c>
    </row>
    <row r="343" spans="1:16" x14ac:dyDescent="0.3">
      <c r="A343" s="3">
        <v>20100527</v>
      </c>
      <c r="B343" s="29">
        <f>板块基准指数!B343</f>
        <v>1.8292704926590998E-2</v>
      </c>
      <c r="C343" s="29">
        <f>板块基准指数!C343</f>
        <v>1.7366717771382299E-2</v>
      </c>
      <c r="D343" s="29">
        <f>板块基准指数!E343</f>
        <v>1.6906581858650401E-2</v>
      </c>
      <c r="E343" s="29">
        <f>板块基准指数!F343</f>
        <v>1.1866277789792301E-2</v>
      </c>
      <c r="F343">
        <f t="shared" si="53"/>
        <v>0.29832973415592268</v>
      </c>
      <c r="G343">
        <f t="shared" si="54"/>
        <v>0.2063544723242447</v>
      </c>
      <c r="H343">
        <f t="shared" si="55"/>
        <v>0.30292861435161028</v>
      </c>
      <c r="I343">
        <f t="shared" si="56"/>
        <v>0.19238717916822226</v>
      </c>
      <c r="J343">
        <f t="shared" si="57"/>
        <v>1.6440142798053434E-2</v>
      </c>
      <c r="K343" s="28">
        <f t="shared" si="58"/>
        <v>0.88422175823479909</v>
      </c>
      <c r="L343" s="28">
        <f t="shared" si="59"/>
        <v>0.99737684480446975</v>
      </c>
      <c r="M343" s="28">
        <f t="shared" si="60"/>
        <v>0.82850502236925871</v>
      </c>
      <c r="N343" s="28">
        <f t="shared" si="61"/>
        <v>0.58565294500077458</v>
      </c>
      <c r="O343" s="7">
        <f t="shared" si="62"/>
        <v>0.8510257817593696</v>
      </c>
      <c r="P343" s="7">
        <f>[1]!S_PQ_PctChange("H00906.CSI",$A$3,$A343)/100</f>
        <v>0.71392795965623956</v>
      </c>
    </row>
    <row r="344" spans="1:16" x14ac:dyDescent="0.3">
      <c r="A344" s="3">
        <v>20100528</v>
      </c>
      <c r="B344" s="29">
        <f>板块基准指数!B344</f>
        <v>8.7270222456894801E-3</v>
      </c>
      <c r="C344" s="29">
        <f>板块基准指数!C344</f>
        <v>2.0103119406668899E-2</v>
      </c>
      <c r="D344" s="29">
        <f>板块基准指数!E344</f>
        <v>6.4909392096855804E-4</v>
      </c>
      <c r="E344" s="29">
        <f>板块基准指数!F344</f>
        <v>-7.6987398456518199E-3</v>
      </c>
      <c r="F344">
        <f t="shared" si="53"/>
        <v>0.2992968918173371</v>
      </c>
      <c r="G344">
        <f t="shared" si="54"/>
        <v>0.20935819818991031</v>
      </c>
      <c r="H344">
        <f t="shared" si="55"/>
        <v>0.30147695167305766</v>
      </c>
      <c r="I344">
        <f t="shared" si="56"/>
        <v>0.18986795831969477</v>
      </c>
      <c r="J344">
        <f t="shared" si="57"/>
        <v>5.4673891037719203E-3</v>
      </c>
      <c r="K344" s="28">
        <f t="shared" si="58"/>
        <v>0.90066540343472634</v>
      </c>
      <c r="L344" s="28">
        <f t="shared" si="59"/>
        <v>1.0375303500156896</v>
      </c>
      <c r="M344" s="28">
        <f t="shared" si="60"/>
        <v>0.82969189386373898</v>
      </c>
      <c r="N344" s="28">
        <f t="shared" si="61"/>
        <v>0.5734454154917219</v>
      </c>
      <c r="O344" s="7">
        <f t="shared" si="62"/>
        <v>0.86114605994936189</v>
      </c>
      <c r="P344" s="7">
        <f>[1]!S_PQ_PctChange("H00906.CSI",$A$3,$A344)/100</f>
        <v>0.71156651100914647</v>
      </c>
    </row>
    <row r="345" spans="1:16" x14ac:dyDescent="0.3">
      <c r="A345" s="3">
        <v>20100531</v>
      </c>
      <c r="B345" s="29">
        <f>板块基准指数!B345</f>
        <v>-3.40620704933507E-2</v>
      </c>
      <c r="C345" s="29">
        <f>板块基准指数!C345</f>
        <v>-1.0249374528005799E-2</v>
      </c>
      <c r="D345" s="29">
        <f>板块基准指数!E345</f>
        <v>-2.0371131939295298E-2</v>
      </c>
      <c r="E345" s="29">
        <f>板块基准指数!F345</f>
        <v>-2.64459771858911E-2</v>
      </c>
      <c r="F345">
        <f t="shared" si="53"/>
        <v>0.3</v>
      </c>
      <c r="G345">
        <f t="shared" si="54"/>
        <v>0.2</v>
      </c>
      <c r="H345">
        <f t="shared" si="55"/>
        <v>0.3</v>
      </c>
      <c r="I345">
        <f t="shared" si="56"/>
        <v>0.2</v>
      </c>
      <c r="J345">
        <f t="shared" si="57"/>
        <v>-2.3503132864522533E-2</v>
      </c>
      <c r="K345" s="28">
        <f t="shared" si="58"/>
        <v>0.8359248044786598</v>
      </c>
      <c r="L345" s="28">
        <f t="shared" si="59"/>
        <v>1.0166469383462</v>
      </c>
      <c r="M345" s="28">
        <f t="shared" si="60"/>
        <v>0.79241899888558165</v>
      </c>
      <c r="N345" s="28">
        <f t="shared" si="61"/>
        <v>0.53183411393038282</v>
      </c>
      <c r="O345" s="7">
        <f t="shared" si="62"/>
        <v>0.81740329682208945</v>
      </c>
      <c r="P345" s="7">
        <f>[1]!S_PQ_PctChange("H00906.CSI",$A$3,$A345)/100</f>
        <v>0.66362910347315396</v>
      </c>
    </row>
    <row r="346" spans="1:16" x14ac:dyDescent="0.3">
      <c r="A346" s="3">
        <v>20100601</v>
      </c>
      <c r="B346" s="29">
        <f>板块基准指数!B346</f>
        <v>-1.6895659243241101E-2</v>
      </c>
      <c r="C346" s="29">
        <f>板块基准指数!C346</f>
        <v>-1.9772642509958301E-2</v>
      </c>
      <c r="D346" s="29">
        <f>板块基准指数!E346</f>
        <v>-1.168063149261E-2</v>
      </c>
      <c r="E346" s="29">
        <f>板块基准指数!F346</f>
        <v>-1.0924388895235801E-2</v>
      </c>
      <c r="F346">
        <f t="shared" si="53"/>
        <v>0.29933520968736937</v>
      </c>
      <c r="G346">
        <f t="shared" si="54"/>
        <v>0.19897281799523331</v>
      </c>
      <c r="H346">
        <f t="shared" si="55"/>
        <v>0.30092307921509309</v>
      </c>
      <c r="I346">
        <f t="shared" si="56"/>
        <v>0.20076889310230428</v>
      </c>
      <c r="J346">
        <f t="shared" si="57"/>
        <v>-1.4712293501794151E-2</v>
      </c>
      <c r="K346" s="28">
        <f t="shared" si="58"/>
        <v>0.80490564458597436</v>
      </c>
      <c r="L346" s="28">
        <f t="shared" si="59"/>
        <v>0.97677249936547872</v>
      </c>
      <c r="M346" s="28">
        <f t="shared" si="60"/>
        <v>0.77148241307924614</v>
      </c>
      <c r="N346" s="28">
        <f t="shared" si="61"/>
        <v>0.51509976234681831</v>
      </c>
      <c r="O346" s="7">
        <f t="shared" si="62"/>
        <v>0.79066512610811457</v>
      </c>
      <c r="P346" s="7">
        <f>[1]!S_PQ_PctChange("H00906.CSI",$A$3,$A346)/100</f>
        <v>0.6424422696180081</v>
      </c>
    </row>
    <row r="347" spans="1:16" x14ac:dyDescent="0.3">
      <c r="A347" s="3">
        <v>20100602</v>
      </c>
      <c r="B347" s="29">
        <f>板块基准指数!B347</f>
        <v>1.7147159110982701E-2</v>
      </c>
      <c r="C347" s="29">
        <f>板块基准指数!C347</f>
        <v>1.3382270640833499E-3</v>
      </c>
      <c r="D347" s="29">
        <f>板块基准指数!E347</f>
        <v>9.2696415531786595E-3</v>
      </c>
      <c r="E347" s="29">
        <f>板块基准指数!F347</f>
        <v>3.38671554299905E-3</v>
      </c>
      <c r="F347">
        <f t="shared" si="53"/>
        <v>0.30179154534045977</v>
      </c>
      <c r="G347">
        <f t="shared" si="54"/>
        <v>0.19748768595244034</v>
      </c>
      <c r="H347">
        <f t="shared" si="55"/>
        <v>0.30104275605406239</v>
      </c>
      <c r="I347">
        <f t="shared" si="56"/>
        <v>0.19967801265303742</v>
      </c>
      <c r="J347">
        <f t="shared" si="57"/>
        <v>8.8684154883098346E-3</v>
      </c>
      <c r="K347" s="28">
        <f t="shared" si="58"/>
        <v>0.83585464885400063</v>
      </c>
      <c r="L347" s="28">
        <f t="shared" si="59"/>
        <v>0.9794178698236653</v>
      </c>
      <c r="M347" s="28">
        <f t="shared" si="60"/>
        <v>0.78790342006625047</v>
      </c>
      <c r="N347" s="28">
        <f t="shared" si="61"/>
        <v>0.52023097426115239</v>
      </c>
      <c r="O347" s="7">
        <f t="shared" si="62"/>
        <v>0.80654548844686813</v>
      </c>
      <c r="P347" s="7">
        <f>[1]!S_PQ_PctChange("H00906.CSI",$A$3,$A347)/100</f>
        <v>0.65454717006704821</v>
      </c>
    </row>
    <row r="348" spans="1:16" x14ac:dyDescent="0.3">
      <c r="A348" s="3">
        <v>20100603</v>
      </c>
      <c r="B348" s="29">
        <f>板块基准指数!B348</f>
        <v>-1.8574889871788699E-3</v>
      </c>
      <c r="C348" s="29">
        <f>板块基准指数!C348</f>
        <v>-1.27816188374168E-3</v>
      </c>
      <c r="D348" s="29">
        <f>板块基准指数!E348</f>
        <v>-1.60442403023387E-3</v>
      </c>
      <c r="E348" s="29">
        <f>板块基准指数!F348</f>
        <v>-8.8037526874132008E-3</v>
      </c>
      <c r="F348">
        <f t="shared" si="53"/>
        <v>0.30215372167767374</v>
      </c>
      <c r="G348">
        <f t="shared" si="54"/>
        <v>0.197839448942837</v>
      </c>
      <c r="H348">
        <f t="shared" si="55"/>
        <v>0.30148045052051298</v>
      </c>
      <c r="I348">
        <f t="shared" si="56"/>
        <v>0.19852637885897623</v>
      </c>
      <c r="J348">
        <f t="shared" si="57"/>
        <v>-3.0539117770388285E-3</v>
      </c>
      <c r="K348" s="28">
        <f t="shared" si="58"/>
        <v>0.83244456906169328</v>
      </c>
      <c r="L348" s="28">
        <f t="shared" si="59"/>
        <v>0.97688785335045969</v>
      </c>
      <c r="M348" s="28">
        <f t="shared" si="60"/>
        <v>0.78503486485535889</v>
      </c>
      <c r="N348" s="28">
        <f t="shared" si="61"/>
        <v>0.50684723673601195</v>
      </c>
      <c r="O348" s="7">
        <f t="shared" si="62"/>
        <v>0.80102845790394395</v>
      </c>
      <c r="P348" s="7">
        <f>[1]!S_PQ_PctChange("H00906.CSI",$A$3,$A348)/100</f>
        <v>0.642078929726833</v>
      </c>
    </row>
    <row r="349" spans="1:16" x14ac:dyDescent="0.3">
      <c r="A349" s="3">
        <v>20100604</v>
      </c>
      <c r="B349" s="29">
        <f>板块基准指数!B349</f>
        <v>1.0289344741783901E-2</v>
      </c>
      <c r="C349" s="29">
        <f>板块基准指数!C349</f>
        <v>1.32031660965783E-2</v>
      </c>
      <c r="D349" s="29">
        <f>板块基准指数!E349</f>
        <v>1.16687582418439E-2</v>
      </c>
      <c r="E349" s="29">
        <f>板块基准指数!F349</f>
        <v>3.79574335464256E-3</v>
      </c>
      <c r="F349">
        <f t="shared" si="53"/>
        <v>0.30224251847884792</v>
      </c>
      <c r="G349">
        <f t="shared" si="54"/>
        <v>0.19846835533335302</v>
      </c>
      <c r="H349">
        <f t="shared" si="55"/>
        <v>0.30198080122325688</v>
      </c>
      <c r="I349">
        <f t="shared" si="56"/>
        <v>0.19730832496454204</v>
      </c>
      <c r="J349">
        <f t="shared" si="57"/>
        <v>9.9925285872436657E-3</v>
      </c>
      <c r="K349" s="28">
        <f t="shared" si="58"/>
        <v>0.85129922295297877</v>
      </c>
      <c r="L349" s="28">
        <f t="shared" si="59"/>
        <v>1.0029890320325539</v>
      </c>
      <c r="M349" s="28">
        <f t="shared" si="60"/>
        <v>0.80586400514661882</v>
      </c>
      <c r="N349" s="28">
        <f t="shared" si="61"/>
        <v>0.51256684212131409</v>
      </c>
      <c r="O349" s="7">
        <f t="shared" si="62"/>
        <v>0.81902528625598858</v>
      </c>
      <c r="P349" s="7">
        <f>[1]!S_PQ_PctChange("H00906.CSI",$A$3,$A349)/100</f>
        <v>0.64979560176279794</v>
      </c>
    </row>
    <row r="350" spans="1:16" x14ac:dyDescent="0.3">
      <c r="A350" s="3">
        <v>20100607</v>
      </c>
      <c r="B350" s="29">
        <f>板块基准指数!B350</f>
        <v>-8.7800811800356796E-4</v>
      </c>
      <c r="C350" s="29">
        <f>板块基准指数!C350</f>
        <v>9.4767837386941604E-3</v>
      </c>
      <c r="D350" s="29">
        <f>板块基准指数!E350</f>
        <v>-1.6287213880244501E-3</v>
      </c>
      <c r="E350" s="29">
        <f>板块基准指数!F350</f>
        <v>-2.43685600864154E-2</v>
      </c>
      <c r="F350">
        <f t="shared" si="53"/>
        <v>0.30309389414179222</v>
      </c>
      <c r="G350">
        <f t="shared" si="54"/>
        <v>0.20109011193751178</v>
      </c>
      <c r="H350">
        <f t="shared" si="55"/>
        <v>0.30260390030289525</v>
      </c>
      <c r="I350">
        <f t="shared" si="56"/>
        <v>0.19321209361780065</v>
      </c>
      <c r="J350">
        <f t="shared" si="57"/>
        <v>-3.6844920645352744E-3</v>
      </c>
      <c r="K350" s="28">
        <f t="shared" si="58"/>
        <v>0.84967376720637233</v>
      </c>
      <c r="L350" s="28">
        <f t="shared" si="59"/>
        <v>1.0219709259201029</v>
      </c>
      <c r="M350" s="28">
        <f t="shared" si="60"/>
        <v>0.80292275581757289</v>
      </c>
      <c r="N350" s="28">
        <f t="shared" si="61"/>
        <v>0.47570776614436117</v>
      </c>
      <c r="O350" s="7">
        <f t="shared" si="62"/>
        <v>0.81232310202358948</v>
      </c>
      <c r="P350" s="7">
        <f>[1]!S_PQ_PctChange("H00906.CSI",$A$3,$A350)/100</f>
        <v>0.62657677523074939</v>
      </c>
    </row>
    <row r="351" spans="1:16" x14ac:dyDescent="0.3">
      <c r="A351" s="3">
        <v>20100608</v>
      </c>
      <c r="B351" s="29">
        <f>板块基准指数!B351</f>
        <v>9.9414902086214299E-3</v>
      </c>
      <c r="C351" s="29">
        <f>板块基准指数!C351</f>
        <v>6.9446764026813703E-3</v>
      </c>
      <c r="D351" s="29">
        <f>板块基准指数!E351</f>
        <v>8.2052212343324202E-3</v>
      </c>
      <c r="E351" s="29">
        <f>板块基准指数!F351</f>
        <v>-5.5309191695706401E-3</v>
      </c>
      <c r="F351">
        <f t="shared" si="53"/>
        <v>0.30433465342792437</v>
      </c>
      <c r="G351">
        <f t="shared" si="54"/>
        <v>0.20131416355881079</v>
      </c>
      <c r="H351">
        <f t="shared" si="55"/>
        <v>0.30332029418694428</v>
      </c>
      <c r="I351">
        <f t="shared" si="56"/>
        <v>0.19103088882632041</v>
      </c>
      <c r="J351">
        <f t="shared" si="57"/>
        <v>5.8240022120621161E-3</v>
      </c>
      <c r="K351" s="28">
        <f t="shared" si="58"/>
        <v>0.8680622808521985</v>
      </c>
      <c r="L351" s="28">
        <f t="shared" si="59"/>
        <v>1.0360128596962479</v>
      </c>
      <c r="M351" s="28">
        <f t="shared" si="60"/>
        <v>0.81771613589746828</v>
      </c>
      <c r="N351" s="28">
        <f t="shared" si="61"/>
        <v>0.46754574577190922</v>
      </c>
      <c r="O351" s="7">
        <f t="shared" si="62"/>
        <v>0.82287807577874617</v>
      </c>
      <c r="P351" s="7">
        <f>[1]!S_PQ_PctChange("H00906.CSI",$A$3,$A351)/100</f>
        <v>0.63219368674784193</v>
      </c>
    </row>
    <row r="352" spans="1:16" x14ac:dyDescent="0.3">
      <c r="A352" s="3">
        <v>20100609</v>
      </c>
      <c r="B352" s="29">
        <f>板块基准指数!B352</f>
        <v>1.5556843243443899E-2</v>
      </c>
      <c r="C352" s="29">
        <f>板块基准指数!C352</f>
        <v>1.5373249325144899E-2</v>
      </c>
      <c r="D352" s="29">
        <f>板块基准指数!E352</f>
        <v>2.2570679929476801E-2</v>
      </c>
      <c r="E352" s="29">
        <f>板块基准指数!F352</f>
        <v>4.3021580088846503E-2</v>
      </c>
      <c r="F352">
        <f t="shared" si="53"/>
        <v>0.30215169849320589</v>
      </c>
      <c r="G352">
        <f t="shared" si="54"/>
        <v>0.19983402905881181</v>
      </c>
      <c r="H352">
        <f t="shared" si="55"/>
        <v>0.30322443878469674</v>
      </c>
      <c r="I352">
        <f t="shared" si="56"/>
        <v>0.19478983366328545</v>
      </c>
      <c r="J352">
        <f t="shared" si="57"/>
        <v>2.2893935285291982E-2</v>
      </c>
      <c r="K352" s="28">
        <f t="shared" si="58"/>
        <v>0.89712343292440644</v>
      </c>
      <c r="L352" s="28">
        <f t="shared" si="59"/>
        <v>1.0673129930175596</v>
      </c>
      <c r="M352" s="28">
        <f t="shared" si="60"/>
        <v>0.85874322500345524</v>
      </c>
      <c r="N352" s="28">
        <f t="shared" si="61"/>
        <v>0.53068188260768134</v>
      </c>
      <c r="O352" s="7">
        <f t="shared" si="62"/>
        <v>0.86461092847860233</v>
      </c>
      <c r="P352" s="7">
        <f>[1]!S_PQ_PctChange("H00906.CSI",$A$3,$A352)/100</f>
        <v>0.68006749677060152</v>
      </c>
    </row>
    <row r="353" spans="1:16" x14ac:dyDescent="0.3">
      <c r="A353" s="3">
        <v>20100610</v>
      </c>
      <c r="B353" s="29">
        <f>板块基准指数!B353</f>
        <v>5.4939845826233197E-3</v>
      </c>
      <c r="C353" s="29">
        <f>板块基准指数!C353</f>
        <v>-3.07857157533404E-3</v>
      </c>
      <c r="D353" s="29">
        <f>板块基准指数!E353</f>
        <v>6.1391263975277E-3</v>
      </c>
      <c r="E353" s="29">
        <f>板块基准指数!F353</f>
        <v>-2.0949092149756501E-2</v>
      </c>
      <c r="F353">
        <f t="shared" si="53"/>
        <v>0.30416890799558838</v>
      </c>
      <c r="G353">
        <f t="shared" si="54"/>
        <v>0.19945304812011008</v>
      </c>
      <c r="H353">
        <f t="shared" si="55"/>
        <v>0.30544466281946947</v>
      </c>
      <c r="I353">
        <f t="shared" si="56"/>
        <v>0.19093338106483193</v>
      </c>
      <c r="J353">
        <f t="shared" si="57"/>
        <v>-1.174323607239066E-3</v>
      </c>
      <c r="K353" s="28">
        <f t="shared" si="58"/>
        <v>0.90754619981622664</v>
      </c>
      <c r="L353" s="28">
        <f t="shared" si="59"/>
        <v>1.0609486219999367</v>
      </c>
      <c r="M353" s="28">
        <f t="shared" si="60"/>
        <v>0.8701542846022996</v>
      </c>
      <c r="N353" s="28">
        <f t="shared" si="61"/>
        <v>0.49861548679697032</v>
      </c>
      <c r="O353" s="7">
        <f t="shared" si="62"/>
        <v>0.86242127184697415</v>
      </c>
      <c r="P353" s="7">
        <f>[1]!S_PQ_PctChange("H00906.CSI",$A$3,$A353)/100</f>
        <v>0.667420974876897</v>
      </c>
    </row>
    <row r="354" spans="1:16" x14ac:dyDescent="0.3">
      <c r="A354" s="3">
        <v>20100611</v>
      </c>
      <c r="B354" s="29">
        <f>板块基准指数!B354</f>
        <v>-9.1940847879965898E-3</v>
      </c>
      <c r="C354" s="29">
        <f>板块基准指数!C354</f>
        <v>-1.6915283117076602E-2</v>
      </c>
      <c r="D354" s="29">
        <f>板块基准指数!E354</f>
        <v>-5.5733750435253996E-3</v>
      </c>
      <c r="E354" s="29">
        <f>板块基准指数!F354</f>
        <v>4.4572935749960596E-3</v>
      </c>
      <c r="F354">
        <f t="shared" si="53"/>
        <v>0.30350345468260342</v>
      </c>
      <c r="G354">
        <f t="shared" si="54"/>
        <v>0.19746578311242929</v>
      </c>
      <c r="H354">
        <f t="shared" si="55"/>
        <v>0.30589016527214957</v>
      </c>
      <c r="I354">
        <f t="shared" si="56"/>
        <v>0.1931405969328176</v>
      </c>
      <c r="J354">
        <f t="shared" si="57"/>
        <v>-7.0216710357628494E-3</v>
      </c>
      <c r="K354" s="28">
        <f t="shared" si="58"/>
        <v>0.8900080583180956</v>
      </c>
      <c r="L354" s="28">
        <f t="shared" si="59"/>
        <v>1.0260870925690591</v>
      </c>
      <c r="M354" s="28">
        <f t="shared" si="60"/>
        <v>0.85973121338495506</v>
      </c>
      <c r="N354" s="28">
        <f t="shared" si="61"/>
        <v>0.50529525597766001</v>
      </c>
      <c r="O354" s="7">
        <f t="shared" si="62"/>
        <v>0.84934396234605747</v>
      </c>
      <c r="P354" s="7">
        <f>[1]!S_PQ_PctChange("H00906.CSI",$A$3,$A354)/100</f>
        <v>0.66877268267864376</v>
      </c>
    </row>
    <row r="355" spans="1:16" x14ac:dyDescent="0.3">
      <c r="A355" s="3">
        <v>20100617</v>
      </c>
      <c r="B355" s="29">
        <f>板块基准指数!B355</f>
        <v>-1.2164610288304701E-2</v>
      </c>
      <c r="C355" s="29">
        <f>板块基准指数!C355</f>
        <v>-5.2222399919246799E-2</v>
      </c>
      <c r="D355" s="29">
        <f>板块基准指数!E355</f>
        <v>-1.4549012625183599E-2</v>
      </c>
      <c r="E355" s="29">
        <f>板块基准指数!F355</f>
        <v>1.4168253411685999E-3</v>
      </c>
      <c r="F355">
        <f t="shared" si="53"/>
        <v>0.30536322924375331</v>
      </c>
      <c r="G355">
        <f t="shared" si="54"/>
        <v>0.19061927440555512</v>
      </c>
      <c r="H355">
        <f t="shared" si="55"/>
        <v>0.30702169356445247</v>
      </c>
      <c r="I355">
        <f t="shared" si="56"/>
        <v>0.19699580278623899</v>
      </c>
      <c r="J355">
        <f t="shared" si="57"/>
        <v>-1.8180891727753706E-2</v>
      </c>
      <c r="K355" s="28">
        <f t="shared" si="58"/>
        <v>0.86701684684690039</v>
      </c>
      <c r="L355" s="28">
        <f t="shared" si="59"/>
        <v>0.92027996214969354</v>
      </c>
      <c r="M355" s="28">
        <f t="shared" si="60"/>
        <v>0.83267396048196929</v>
      </c>
      <c r="N355" s="28">
        <f t="shared" si="61"/>
        <v>0.5074279964422701</v>
      </c>
      <c r="O355" s="7">
        <f t="shared" si="62"/>
        <v>0.81572123999926882</v>
      </c>
      <c r="P355" s="7">
        <f>[1]!S_PQ_PctChange("H00906.CSI",$A$3,$A355)/100</f>
        <v>0.65615952341483208</v>
      </c>
    </row>
    <row r="356" spans="1:16" x14ac:dyDescent="0.3">
      <c r="A356" s="3">
        <v>20100618</v>
      </c>
      <c r="B356" s="29">
        <f>板块基准指数!B356</f>
        <v>-4.1752795775388797E-2</v>
      </c>
      <c r="C356" s="29">
        <f>板块基准指数!C356</f>
        <v>-4.9103723202298902E-2</v>
      </c>
      <c r="D356" s="29">
        <f>板块基准指数!E356</f>
        <v>-3.3020037717136498E-2</v>
      </c>
      <c r="E356" s="29">
        <f>板块基准指数!F356</f>
        <v>-2.9580970785839798E-3</v>
      </c>
      <c r="F356">
        <f t="shared" si="53"/>
        <v>0.30254619922560005</v>
      </c>
      <c r="G356">
        <f t="shared" si="54"/>
        <v>0.18741198471722031</v>
      </c>
      <c r="H356">
        <f t="shared" si="55"/>
        <v>0.30696152136096916</v>
      </c>
      <c r="I356">
        <f t="shared" si="56"/>
        <v>0.20308029469621036</v>
      </c>
      <c r="J356">
        <f t="shared" si="57"/>
        <v>-3.2830485245553723E-2</v>
      </c>
      <c r="K356" s="28">
        <f t="shared" si="58"/>
        <v>0.78906367373129127</v>
      </c>
      <c r="L356" s="28">
        <f t="shared" si="59"/>
        <v>0.82598706641737385</v>
      </c>
      <c r="M356" s="28">
        <f t="shared" si="60"/>
        <v>0.77215899718364089</v>
      </c>
      <c r="N356" s="28">
        <f t="shared" si="61"/>
        <v>0.50296887808981849</v>
      </c>
      <c r="O356" s="7">
        <f t="shared" si="62"/>
        <v>0.75611023061943428</v>
      </c>
      <c r="P356" s="7">
        <f>[1]!S_PQ_PctChange("H00906.CSI",$A$3,$A356)/100</f>
        <v>0.61754019414965411</v>
      </c>
    </row>
    <row r="357" spans="1:16" x14ac:dyDescent="0.3">
      <c r="A357" s="3">
        <v>20100621</v>
      </c>
      <c r="B357" s="29">
        <f>板块基准指数!B357</f>
        <v>2.9252366081265101E-2</v>
      </c>
      <c r="C357" s="29">
        <f>板块基准指数!C357</f>
        <v>1.2253420694068399E-2</v>
      </c>
      <c r="D357" s="29">
        <f>板块基准指数!E357</f>
        <v>2.7866604718685701E-2</v>
      </c>
      <c r="E357" s="29">
        <f>板块基准指数!F357</f>
        <v>4.0186100572415603E-2</v>
      </c>
      <c r="F357">
        <f t="shared" si="53"/>
        <v>0.30295556151931019</v>
      </c>
      <c r="G357">
        <f t="shared" si="54"/>
        <v>0.1845661134277792</v>
      </c>
      <c r="H357">
        <f t="shared" si="55"/>
        <v>0.30696301281069177</v>
      </c>
      <c r="I357">
        <f t="shared" si="56"/>
        <v>0.20551531224221886</v>
      </c>
      <c r="J357">
        <f t="shared" si="57"/>
        <v>2.7861610594643274E-2</v>
      </c>
      <c r="K357" s="28">
        <f t="shared" si="58"/>
        <v>0.8413980192579722</v>
      </c>
      <c r="L357" s="28">
        <f t="shared" si="59"/>
        <v>0.84836165412411368</v>
      </c>
      <c r="M357" s="28">
        <f t="shared" si="60"/>
        <v>0.82154305145681983</v>
      </c>
      <c r="N357" s="28">
        <f t="shared" si="61"/>
        <v>0.56336733658194649</v>
      </c>
      <c r="O357" s="7">
        <f t="shared" si="62"/>
        <v>0.80503829002622207</v>
      </c>
      <c r="P357" s="7">
        <f>[1]!S_PQ_PctChange("H00906.CSI",$A$3,$A357)/100</f>
        <v>0.66743713490075118</v>
      </c>
    </row>
    <row r="358" spans="1:16" x14ac:dyDescent="0.3">
      <c r="A358" s="3">
        <v>20100622</v>
      </c>
      <c r="B358" s="29">
        <f>板块基准指数!B358</f>
        <v>5.0286776786290796E-3</v>
      </c>
      <c r="C358" s="29">
        <f>板块基准指数!C358</f>
        <v>6.8148698012706899E-3</v>
      </c>
      <c r="D358" s="29">
        <f>板块基准指数!E358</f>
        <v>5.80642261512373E-3</v>
      </c>
      <c r="E358" s="29">
        <f>板块基准指数!F358</f>
        <v>1.0538364509350901E-3</v>
      </c>
      <c r="F358">
        <f t="shared" si="53"/>
        <v>0.30303048216634182</v>
      </c>
      <c r="G358">
        <f t="shared" si="54"/>
        <v>0.18493985861241793</v>
      </c>
      <c r="H358">
        <f t="shared" si="55"/>
        <v>0.30727652763617608</v>
      </c>
      <c r="I358">
        <f t="shared" si="56"/>
        <v>0.20475313158506414</v>
      </c>
      <c r="J358">
        <f t="shared" si="57"/>
        <v>4.7801964094222405E-3</v>
      </c>
      <c r="K358" s="28">
        <f t="shared" si="58"/>
        <v>0.85065781637488636</v>
      </c>
      <c r="L358" s="28">
        <f t="shared" si="59"/>
        <v>0.86095799814263074</v>
      </c>
      <c r="M358" s="28">
        <f t="shared" si="60"/>
        <v>0.8321197002252203</v>
      </c>
      <c r="N358" s="28">
        <f t="shared" si="61"/>
        <v>0.565014870067438</v>
      </c>
      <c r="O358" s="7">
        <f t="shared" si="62"/>
        <v>0.81366672757907521</v>
      </c>
      <c r="P358" s="7">
        <f>[1]!S_PQ_PctChange("H00906.CSI",$A$3,$A358)/100</f>
        <v>0.67244048680247337</v>
      </c>
    </row>
    <row r="359" spans="1:16" x14ac:dyDescent="0.3">
      <c r="A359" s="3">
        <v>20100623</v>
      </c>
      <c r="B359" s="29">
        <f>板块基准指数!B359</f>
        <v>-8.9331797341063294E-5</v>
      </c>
      <c r="C359" s="29">
        <f>板块基准指数!C359</f>
        <v>9.4248731457738702E-4</v>
      </c>
      <c r="D359" s="29">
        <f>板块基准指数!E359</f>
        <v>-3.1281700006018302E-3</v>
      </c>
      <c r="E359" s="29">
        <f>板块基准指数!F359</f>
        <v>-6.66889658418584E-3</v>
      </c>
      <c r="F359">
        <f t="shared" si="53"/>
        <v>0.30366523737638879</v>
      </c>
      <c r="G359">
        <f t="shared" si="54"/>
        <v>0.18551849174436322</v>
      </c>
      <c r="H359">
        <f t="shared" si="55"/>
        <v>0.30698437380486121</v>
      </c>
      <c r="I359">
        <f t="shared" si="56"/>
        <v>0.20383189707438676</v>
      </c>
      <c r="J359">
        <f t="shared" si="57"/>
        <v>-2.1794574623886821E-3</v>
      </c>
      <c r="K359" s="28">
        <f t="shared" si="58"/>
        <v>0.85049249378588643</v>
      </c>
      <c r="L359" s="28">
        <f t="shared" si="59"/>
        <v>0.86271192744884151</v>
      </c>
      <c r="M359" s="28">
        <f t="shared" si="60"/>
        <v>0.8263885183414641</v>
      </c>
      <c r="N359" s="28">
        <f t="shared" si="61"/>
        <v>0.55457794774624536</v>
      </c>
      <c r="O359" s="7">
        <f t="shared" si="62"/>
        <v>0.80971391809536697</v>
      </c>
      <c r="P359" s="7">
        <f>[1]!S_PQ_PctChange("H00906.CSI",$A$3,$A359)/100</f>
        <v>0.65871802009472891</v>
      </c>
    </row>
    <row r="360" spans="1:16" x14ac:dyDescent="0.3">
      <c r="A360" s="3">
        <v>20100624</v>
      </c>
      <c r="B360" s="29">
        <f>板块基准指数!B360</f>
        <v>8.8337146064910099E-4</v>
      </c>
      <c r="C360" s="29">
        <f>板块基准指数!C360</f>
        <v>-2.5030773530710501E-3</v>
      </c>
      <c r="D360" s="29">
        <f>板块基准指数!E360</f>
        <v>1.7405446809826101E-4</v>
      </c>
      <c r="E360" s="29">
        <f>板块基准指数!F360</f>
        <v>2.9228892996966201E-3</v>
      </c>
      <c r="F360">
        <f t="shared" si="53"/>
        <v>0.30379583907327629</v>
      </c>
      <c r="G360">
        <f t="shared" si="54"/>
        <v>0.1849703160124466</v>
      </c>
      <c r="H360">
        <f t="shared" si="55"/>
        <v>0.306898752393714</v>
      </c>
      <c r="I360">
        <f t="shared" si="56"/>
        <v>0.20433509252056298</v>
      </c>
      <c r="J360">
        <f t="shared" si="57"/>
        <v>4.5309214182099309E-4</v>
      </c>
      <c r="K360" s="28">
        <f t="shared" si="58"/>
        <v>0.85212716604304228</v>
      </c>
      <c r="L360" s="28">
        <f t="shared" si="59"/>
        <v>0.85804941540794899</v>
      </c>
      <c r="M360" s="28">
        <f t="shared" si="60"/>
        <v>0.82670640942356455</v>
      </c>
      <c r="N360" s="28">
        <f t="shared" si="61"/>
        <v>0.55912180699525726</v>
      </c>
      <c r="O360" s="7">
        <f t="shared" si="62"/>
        <v>0.81053388525060033</v>
      </c>
      <c r="P360" s="7">
        <f>[1]!S_PQ_PctChange("H00906.CSI",$A$3,$A360)/100</f>
        <v>0.65905946576003727</v>
      </c>
    </row>
    <row r="361" spans="1:16" x14ac:dyDescent="0.3">
      <c r="A361" s="3">
        <v>20100625</v>
      </c>
      <c r="B361" s="29">
        <f>板块基准指数!B361</f>
        <v>-1.11261902191165E-2</v>
      </c>
      <c r="C361" s="29">
        <f>板块基准指数!C361</f>
        <v>-2.58618839128219E-2</v>
      </c>
      <c r="D361" s="29">
        <f>板块基准指数!E361</f>
        <v>-9.9875923425161404E-3</v>
      </c>
      <c r="E361" s="29">
        <f>板块基准指数!F361</f>
        <v>-2.5884045783732702E-3</v>
      </c>
      <c r="F361">
        <f t="shared" si="53"/>
        <v>0.303990018626562</v>
      </c>
      <c r="G361">
        <f t="shared" si="54"/>
        <v>0.18233044973430432</v>
      </c>
      <c r="H361">
        <f t="shared" si="55"/>
        <v>0.30744850700775345</v>
      </c>
      <c r="I361">
        <f t="shared" si="56"/>
        <v>0.20623102463138016</v>
      </c>
      <c r="J361">
        <f t="shared" si="57"/>
        <v>-1.1757852651675019E-2</v>
      </c>
      <c r="K361" s="28">
        <f t="shared" si="58"/>
        <v>0.83152004688365411</v>
      </c>
      <c r="L361" s="28">
        <f t="shared" si="59"/>
        <v>0.80999675712238206</v>
      </c>
      <c r="M361" s="28">
        <f t="shared" si="60"/>
        <v>0.80846201047678057</v>
      </c>
      <c r="N361" s="28">
        <f t="shared" si="61"/>
        <v>0.5550861689717892</v>
      </c>
      <c r="O361" s="7">
        <f t="shared" si="62"/>
        <v>0.78924589460695893</v>
      </c>
      <c r="P361" s="7">
        <f>[1]!S_PQ_PctChange("H00906.CSI",$A$3,$A361)/100</f>
        <v>0.64273367133847747</v>
      </c>
    </row>
    <row r="362" spans="1:16" x14ac:dyDescent="0.3">
      <c r="A362" s="3">
        <v>20100628</v>
      </c>
      <c r="B362" s="29">
        <f>板块基准指数!B362</f>
        <v>-1.93280111402854E-2</v>
      </c>
      <c r="C362" s="29">
        <f>板块基准指数!C362</f>
        <v>-1.01823088498008E-2</v>
      </c>
      <c r="D362" s="29">
        <f>板块基准指数!E362</f>
        <v>-1.2243806999128901E-2</v>
      </c>
      <c r="E362" s="29">
        <f>板块基准指数!F362</f>
        <v>-2.3211314690673298E-3</v>
      </c>
      <c r="F362">
        <f t="shared" si="53"/>
        <v>0.3017277147885411</v>
      </c>
      <c r="G362">
        <f t="shared" si="54"/>
        <v>0.18266129145134297</v>
      </c>
      <c r="H362">
        <f t="shared" si="55"/>
        <v>0.30736489118805749</v>
      </c>
      <c r="I362">
        <f t="shared" si="56"/>
        <v>0.20824610257205833</v>
      </c>
      <c r="J362">
        <f t="shared" si="57"/>
        <v>-1.1975096921610681E-2</v>
      </c>
      <c r="K362" s="28">
        <f t="shared" si="58"/>
        <v>0.7961204070138308</v>
      </c>
      <c r="L362" s="28">
        <f t="shared" si="59"/>
        <v>0.79156681112422422</v>
      </c>
      <c r="M362" s="28">
        <f t="shared" si="60"/>
        <v>0.78631955065524628</v>
      </c>
      <c r="N362" s="28">
        <f t="shared" si="61"/>
        <v>0.55147660952787736</v>
      </c>
      <c r="O362" s="7">
        <f t="shared" si="62"/>
        <v>0.7678195016024465</v>
      </c>
      <c r="P362" s="7">
        <f>[1]!S_PQ_PctChange("H00906.CSI",$A$3,$A362)/100</f>
        <v>0.62702352169665643</v>
      </c>
    </row>
    <row r="363" spans="1:16" x14ac:dyDescent="0.3">
      <c r="A363" s="3">
        <v>20100629</v>
      </c>
      <c r="B363" s="29">
        <f>板块基准指数!B363</f>
        <v>-5.2551146599924402E-2</v>
      </c>
      <c r="C363" s="29">
        <f>板块基准指数!C363</f>
        <v>-4.1382861560576502E-2</v>
      </c>
      <c r="D363" s="29">
        <f>板块基准指数!E363</f>
        <v>-4.8073609654480202E-2</v>
      </c>
      <c r="E363" s="29">
        <f>板块基准指数!F363</f>
        <v>-4.6499226067244298E-2</v>
      </c>
      <c r="F363">
        <f t="shared" si="53"/>
        <v>0.300245723336936</v>
      </c>
      <c r="G363">
        <f t="shared" si="54"/>
        <v>0.18390670572278639</v>
      </c>
      <c r="H363">
        <f t="shared" si="55"/>
        <v>0.30730064910565358</v>
      </c>
      <c r="I363">
        <f t="shared" si="56"/>
        <v>0.20854692183462392</v>
      </c>
      <c r="J363">
        <f t="shared" si="57"/>
        <v>-4.7874606711306986E-2</v>
      </c>
      <c r="K363" s="28">
        <f t="shared" si="58"/>
        <v>0.70173222019373105</v>
      </c>
      <c r="L363" s="28">
        <f t="shared" si="59"/>
        <v>0.7174266498029469</v>
      </c>
      <c r="M363" s="28">
        <f t="shared" si="60"/>
        <v>0.70044472185887963</v>
      </c>
      <c r="N363" s="28">
        <f t="shared" si="61"/>
        <v>0.47933414792339879</v>
      </c>
      <c r="O363" s="7">
        <f t="shared" si="62"/>
        <v>0.68318583822665069</v>
      </c>
      <c r="P363" s="7">
        <f>[1]!S_PQ_PctChange("H00906.CSI",$A$3,$A363)/100</f>
        <v>0.5481354981509805</v>
      </c>
    </row>
    <row r="364" spans="1:16" x14ac:dyDescent="0.3">
      <c r="A364" s="3">
        <v>20100630</v>
      </c>
      <c r="B364" s="29">
        <f>板块基准指数!B364</f>
        <v>-4.1867408819331797E-3</v>
      </c>
      <c r="C364" s="29">
        <f>板块基准指数!C364</f>
        <v>5.6001190250758604E-3</v>
      </c>
      <c r="D364" s="29">
        <f>板块基准指数!E364</f>
        <v>-1.01637083728837E-2</v>
      </c>
      <c r="E364" s="29">
        <f>板块基准指数!F364</f>
        <v>-9.7791056574695698E-3</v>
      </c>
      <c r="F364">
        <f t="shared" si="53"/>
        <v>0.3</v>
      </c>
      <c r="G364">
        <f t="shared" si="54"/>
        <v>0.2</v>
      </c>
      <c r="H364">
        <f t="shared" si="55"/>
        <v>0.3</v>
      </c>
      <c r="I364">
        <f t="shared" si="56"/>
        <v>0.2</v>
      </c>
      <c r="J364">
        <f t="shared" si="57"/>
        <v>-5.3898681664317077E-3</v>
      </c>
      <c r="K364" s="28">
        <f t="shared" si="58"/>
        <v>0.69460750833734308</v>
      </c>
      <c r="L364" s="28">
        <f t="shared" si="59"/>
        <v>0.72704444345868069</v>
      </c>
      <c r="M364" s="28">
        <f t="shared" si="60"/>
        <v>0.68316189760169665</v>
      </c>
      <c r="N364" s="28">
        <f t="shared" si="61"/>
        <v>0.46486758298815323</v>
      </c>
      <c r="O364" s="7">
        <f t="shared" si="62"/>
        <v>0.67411368845900421</v>
      </c>
      <c r="P364" s="7">
        <f>[1]!S_PQ_PctChange("H00906.CSI",$A$3,$A364)/100</f>
        <v>0.52766439696525169</v>
      </c>
    </row>
    <row r="365" spans="1:16" x14ac:dyDescent="0.3">
      <c r="A365" s="3">
        <v>20100701</v>
      </c>
      <c r="B365" s="29">
        <f>板块基准指数!B365</f>
        <v>-1.7554199560672799E-2</v>
      </c>
      <c r="C365" s="29">
        <f>板块基准指数!C365</f>
        <v>-3.5649025749455297E-2</v>
      </c>
      <c r="D365" s="29">
        <f>板块基准指数!E365</f>
        <v>-1.82092457504117E-2</v>
      </c>
      <c r="E365" s="29">
        <f>板块基准指数!F365</f>
        <v>-7.0326828438706602E-3</v>
      </c>
      <c r="F365">
        <f t="shared" si="53"/>
        <v>0.30052343693438849</v>
      </c>
      <c r="G365">
        <f t="shared" si="54"/>
        <v>0.19665890241355014</v>
      </c>
      <c r="H365">
        <f t="shared" si="55"/>
        <v>0.30032306279445825</v>
      </c>
      <c r="I365">
        <f t="shared" si="56"/>
        <v>0.20249459785760318</v>
      </c>
      <c r="J365">
        <f t="shared" si="57"/>
        <v>-1.9265375311990542E-2</v>
      </c>
      <c r="K365" s="28">
        <f t="shared" si="58"/>
        <v>0.66486002995897486</v>
      </c>
      <c r="L365" s="28">
        <f t="shared" si="59"/>
        <v>0.66547699162336849</v>
      </c>
      <c r="M365" s="28">
        <f t="shared" si="60"/>
        <v>0.65251278897053799</v>
      </c>
      <c r="N365" s="28">
        <f t="shared" si="61"/>
        <v>0.45456563386873006</v>
      </c>
      <c r="O365" s="7">
        <f t="shared" si="62"/>
        <v>0.6418612599359006</v>
      </c>
      <c r="P365" s="7">
        <f>[1]!S_PQ_PctChange("H00906.CSI",$A$3,$A365)/100</f>
        <v>0.50579884210822601</v>
      </c>
    </row>
    <row r="366" spans="1:16" x14ac:dyDescent="0.3">
      <c r="A366" s="3">
        <v>20100702</v>
      </c>
      <c r="B366" s="29">
        <f>板块基准指数!B366</f>
        <v>-1.33341381758822E-2</v>
      </c>
      <c r="C366" s="29">
        <f>板块基准指数!C366</f>
        <v>-2.9967383553116001E-2</v>
      </c>
      <c r="D366" s="29">
        <f>板块基准指数!E366</f>
        <v>-8.57169078554414E-3</v>
      </c>
      <c r="E366" s="29">
        <f>板块基准指数!F366</f>
        <v>1.4279649150060201E-2</v>
      </c>
      <c r="F366">
        <f t="shared" si="53"/>
        <v>0.2993853147113017</v>
      </c>
      <c r="G366">
        <f t="shared" si="54"/>
        <v>0.19261140220000628</v>
      </c>
      <c r="H366">
        <f t="shared" si="55"/>
        <v>0.3006298115591659</v>
      </c>
      <c r="I366">
        <f t="shared" si="56"/>
        <v>0.20737347152952612</v>
      </c>
      <c r="J366">
        <f t="shared" si="57"/>
        <v>-9.58329840878837E-3</v>
      </c>
      <c r="K366" s="28">
        <f t="shared" si="58"/>
        <v>0.64266055627599838</v>
      </c>
      <c r="L366" s="28">
        <f t="shared" si="59"/>
        <v>0.61556700381650131</v>
      </c>
      <c r="M366" s="28">
        <f t="shared" si="60"/>
        <v>0.63834796032432539</v>
      </c>
      <c r="N366" s="28">
        <f t="shared" si="61"/>
        <v>0.47533632078611054</v>
      </c>
      <c r="O366" s="7">
        <f t="shared" si="62"/>
        <v>0.62612681353610555</v>
      </c>
      <c r="P366" s="7">
        <f>[1]!S_PQ_PctChange("H00906.CSI",$A$3,$A366)/100</f>
        <v>0.50763065900577264</v>
      </c>
    </row>
    <row r="367" spans="1:16" x14ac:dyDescent="0.3">
      <c r="A367" s="3">
        <v>20100705</v>
      </c>
      <c r="B367" s="29">
        <f>板块基准指数!B367</f>
        <v>-8.1039521556537306E-3</v>
      </c>
      <c r="C367" s="29">
        <f>板块基准指数!C367</f>
        <v>1.5814172162475199E-4</v>
      </c>
      <c r="D367" s="29">
        <f>板块基准指数!E367</f>
        <v>-3.5462865960731301E-3</v>
      </c>
      <c r="E367" s="29">
        <f>板块基准指数!F367</f>
        <v>-5.55612876791903E-3</v>
      </c>
      <c r="F367">
        <f t="shared" si="53"/>
        <v>0.29833564829515413</v>
      </c>
      <c r="G367">
        <f t="shared" si="54"/>
        <v>0.19353484300225052</v>
      </c>
      <c r="H367">
        <f t="shared" si="55"/>
        <v>0.30095230333537526</v>
      </c>
      <c r="I367">
        <f t="shared" si="56"/>
        <v>0.20717720536722006</v>
      </c>
      <c r="J367">
        <f t="shared" si="57"/>
        <v>-4.6140575497579557E-3</v>
      </c>
      <c r="K367" s="28">
        <f t="shared" si="58"/>
        <v>0.62934851371995815</v>
      </c>
      <c r="L367" s="28">
        <f t="shared" si="59"/>
        <v>0.61582249236388509</v>
      </c>
      <c r="M367" s="28">
        <f t="shared" si="60"/>
        <v>0.6325379089129235</v>
      </c>
      <c r="N367" s="28">
        <f t="shared" si="61"/>
        <v>0.46713916221183505</v>
      </c>
      <c r="O367" s="7">
        <f t="shared" si="62"/>
        <v>0.61862377083524533</v>
      </c>
      <c r="P367" s="7">
        <f>[1]!S_PQ_PctChange("H00906.CSI",$A$3,$A367)/100</f>
        <v>0.49645730573826818</v>
      </c>
    </row>
    <row r="368" spans="1:16" x14ac:dyDescent="0.3">
      <c r="A368" s="3">
        <v>20100706</v>
      </c>
      <c r="B368" s="29">
        <f>板块基准指数!B368</f>
        <v>2.7537204609266501E-2</v>
      </c>
      <c r="C368" s="29">
        <f>板块基准指数!C368</f>
        <v>2.9987450260188699E-2</v>
      </c>
      <c r="D368" s="29">
        <f>板块基准指数!E368</f>
        <v>2.5328103006697501E-2</v>
      </c>
      <c r="E368" s="29">
        <f>板块基准指数!F368</f>
        <v>1.7038803225206501E-2</v>
      </c>
      <c r="F368">
        <f t="shared" si="53"/>
        <v>0.29902407887823784</v>
      </c>
      <c r="G368">
        <f t="shared" si="54"/>
        <v>0.19444400276779411</v>
      </c>
      <c r="H368">
        <f t="shared" si="55"/>
        <v>0.3009982618256164</v>
      </c>
      <c r="I368">
        <f t="shared" si="56"/>
        <v>0.20553365652835165</v>
      </c>
      <c r="J368">
        <f t="shared" si="57"/>
        <v>2.5171548841466763E-2</v>
      </c>
      <c r="K368" s="28">
        <f t="shared" si="58"/>
        <v>0.67421621712206892</v>
      </c>
      <c r="L368" s="28">
        <f t="shared" si="59"/>
        <v>0.66427688898294113</v>
      </c>
      <c r="M368" s="28">
        <f t="shared" si="60"/>
        <v>0.67388699723220835</v>
      </c>
      <c r="N368" s="28">
        <f t="shared" si="61"/>
        <v>0.49213745770075668</v>
      </c>
      <c r="O368" s="7">
        <f t="shared" si="62"/>
        <v>0.65936703813878372</v>
      </c>
      <c r="P368" s="7">
        <f>[1]!S_PQ_PctChange("H00906.CSI",$A$3,$A368)/100</f>
        <v>0.5297886581654514</v>
      </c>
    </row>
    <row r="369" spans="1:16" x14ac:dyDescent="0.3">
      <c r="A369" s="3">
        <v>20100707</v>
      </c>
      <c r="B369" s="29">
        <f>板块基准指数!B369</f>
        <v>1.2783897672136901E-2</v>
      </c>
      <c r="C369" s="29">
        <f>板块基准指数!C369</f>
        <v>1.3056595515924901E-2</v>
      </c>
      <c r="D369" s="29">
        <f>板块基准指数!E369</f>
        <v>1.6686811108782899E-2</v>
      </c>
      <c r="E369" s="29">
        <f>板块基准指数!F369</f>
        <v>2.1324127788763798E-3</v>
      </c>
      <c r="F369">
        <f t="shared" si="53"/>
        <v>0.29930821460825147</v>
      </c>
      <c r="G369">
        <f t="shared" si="54"/>
        <v>0.1946811703484177</v>
      </c>
      <c r="H369">
        <f t="shared" si="55"/>
        <v>0.30244531721867796</v>
      </c>
      <c r="I369">
        <f t="shared" si="56"/>
        <v>0.20356529782465302</v>
      </c>
      <c r="J369">
        <f t="shared" si="57"/>
        <v>1.182245365534714E-2</v>
      </c>
      <c r="K369" s="28">
        <f t="shared" si="58"/>
        <v>0.69561922592278957</v>
      </c>
      <c r="L369" s="28">
        <f t="shared" si="59"/>
        <v>0.68600667914889346</v>
      </c>
      <c r="M369" s="28">
        <f t="shared" si="60"/>
        <v>0.7018188333724702</v>
      </c>
      <c r="N369" s="28">
        <f t="shared" si="61"/>
        <v>0.49531931068339796</v>
      </c>
      <c r="O369" s="7">
        <f t="shared" si="62"/>
        <v>0.67898482804438998</v>
      </c>
      <c r="P369" s="7">
        <f>[1]!S_PQ_PctChange("H00906.CSI",$A$3,$A369)/100</f>
        <v>0.54329895939872208</v>
      </c>
    </row>
    <row r="370" spans="1:16" x14ac:dyDescent="0.3">
      <c r="A370" s="3">
        <v>20100708</v>
      </c>
      <c r="B370" s="29">
        <f>板块基准指数!B370</f>
        <v>-1.2632735255731701E-2</v>
      </c>
      <c r="C370" s="29">
        <f>板块基准指数!C370</f>
        <v>9.3995515648966001E-4</v>
      </c>
      <c r="D370" s="29">
        <f>板块基准指数!E370</f>
        <v>-5.7255067241288003E-3</v>
      </c>
      <c r="E370" s="29">
        <f>板块基准指数!F370</f>
        <v>1.25443485254487E-3</v>
      </c>
      <c r="F370">
        <f t="shared" si="53"/>
        <v>0.2970343995275872</v>
      </c>
      <c r="G370">
        <f t="shared" si="54"/>
        <v>0.19585802055926843</v>
      </c>
      <c r="H370">
        <f t="shared" si="55"/>
        <v>0.30224738355395564</v>
      </c>
      <c r="I370">
        <f t="shared" si="56"/>
        <v>0.20486019635918887</v>
      </c>
      <c r="J370">
        <f t="shared" si="57"/>
        <v>-5.074383158128218E-3</v>
      </c>
      <c r="K370" s="28">
        <f t="shared" si="58"/>
        <v>0.67419891714717828</v>
      </c>
      <c r="L370" s="28">
        <f t="shared" si="59"/>
        <v>0.68759144982083553</v>
      </c>
      <c r="M370" s="28">
        <f t="shared" si="60"/>
        <v>0.69207505819874715</v>
      </c>
      <c r="N370" s="28">
        <f t="shared" si="61"/>
        <v>0.49719509134240281</v>
      </c>
      <c r="O370" s="7">
        <f t="shared" si="62"/>
        <v>0.67046501571020878</v>
      </c>
      <c r="P370" s="7">
        <f>[1]!S_PQ_PctChange("H00906.CSI",$A$3,$A370)/100</f>
        <v>0.53970257215450634</v>
      </c>
    </row>
    <row r="371" spans="1:16" x14ac:dyDescent="0.3">
      <c r="A371" s="3">
        <v>20100709</v>
      </c>
      <c r="B371" s="29">
        <f>板块基准指数!B371</f>
        <v>3.1340263402147003E-2</v>
      </c>
      <c r="C371" s="29">
        <f>板块基准指数!C371</f>
        <v>2.4577474040927801E-2</v>
      </c>
      <c r="D371" s="29">
        <f>板块基准指数!E371</f>
        <v>2.9776321572580099E-2</v>
      </c>
      <c r="E371" s="29">
        <f>板块基准指数!F371</f>
        <v>2.2109367615832199E-2</v>
      </c>
      <c r="F371">
        <f t="shared" si="53"/>
        <v>0.29810046871798235</v>
      </c>
      <c r="G371">
        <f t="shared" si="54"/>
        <v>0.19527205764281844</v>
      </c>
      <c r="H371">
        <f t="shared" si="55"/>
        <v>0.30287218434291141</v>
      </c>
      <c r="I371">
        <f t="shared" si="56"/>
        <v>0.20375528929628786</v>
      </c>
      <c r="J371">
        <f t="shared" si="57"/>
        <v>2.7651976415026494E-2</v>
      </c>
      <c r="K371" s="28">
        <f t="shared" si="58"/>
        <v>0.72666875219816007</v>
      </c>
      <c r="L371" s="28">
        <f t="shared" si="59"/>
        <v>0.72906818487049874</v>
      </c>
      <c r="M371" s="28">
        <f t="shared" si="60"/>
        <v>0.74245882925661522</v>
      </c>
      <c r="N371" s="28">
        <f t="shared" si="61"/>
        <v>0.53029712800951145</v>
      </c>
      <c r="O371" s="7">
        <f t="shared" si="62"/>
        <v>0.71665667492675422</v>
      </c>
      <c r="P371" s="7">
        <f>[1]!S_PQ_PctChange("H00906.CSI",$A$3,$A371)/100</f>
        <v>0.58302968127220045</v>
      </c>
    </row>
    <row r="372" spans="1:16" x14ac:dyDescent="0.3">
      <c r="A372" s="3">
        <v>20100712</v>
      </c>
      <c r="B372" s="29">
        <f>板块基准指数!B372</f>
        <v>1.04305804791793E-2</v>
      </c>
      <c r="C372" s="29">
        <f>板块基准指数!C372</f>
        <v>-6.8960592853639397E-4</v>
      </c>
      <c r="D372" s="29">
        <f>板块基准指数!E372</f>
        <v>7.3067793490033802E-3</v>
      </c>
      <c r="E372" s="29">
        <f>板块基准指数!F372</f>
        <v>1.5286551866831999E-2</v>
      </c>
      <c r="F372">
        <f t="shared" si="53"/>
        <v>0.29872964582792855</v>
      </c>
      <c r="G372">
        <f t="shared" si="54"/>
        <v>0.1935306212422325</v>
      </c>
      <c r="H372">
        <f t="shared" si="55"/>
        <v>0.30257311062377601</v>
      </c>
      <c r="I372">
        <f t="shared" si="56"/>
        <v>0.20516662230606292</v>
      </c>
      <c r="J372">
        <f t="shared" si="57"/>
        <v>8.3024361811293908E-3</v>
      </c>
      <c r="K372" s="28">
        <f t="shared" si="58"/>
        <v>0.74467890957884708</v>
      </c>
      <c r="L372" s="28">
        <f t="shared" si="59"/>
        <v>0.72787580919936845</v>
      </c>
      <c r="M372" s="28">
        <f t="shared" si="60"/>
        <v>0.75519059144671608</v>
      </c>
      <c r="N372" s="28">
        <f t="shared" si="61"/>
        <v>0.55369009442849282</v>
      </c>
      <c r="O372" s="7">
        <f t="shared" si="62"/>
        <v>0.73090910741524362</v>
      </c>
      <c r="P372" s="7">
        <f>[1]!S_PQ_PctChange("H00906.CSI",$A$3,$A372)/100</f>
        <v>0.60051430579143972</v>
      </c>
    </row>
    <row r="373" spans="1:16" x14ac:dyDescent="0.3">
      <c r="A373" s="3">
        <v>20100713</v>
      </c>
      <c r="B373" s="29">
        <f>板块基准指数!B373</f>
        <v>-8.0935524547401504E-3</v>
      </c>
      <c r="C373" s="29">
        <f>板块基准指数!C373</f>
        <v>-1.9077469981946E-2</v>
      </c>
      <c r="D373" s="29">
        <f>板块基准指数!E373</f>
        <v>-1.1406642252454999E-2</v>
      </c>
      <c r="E373" s="29">
        <f>板块基准指数!F373</f>
        <v>-1.6660100268361001E-2</v>
      </c>
      <c r="F373">
        <f t="shared" si="53"/>
        <v>0.30020835560006187</v>
      </c>
      <c r="G373">
        <f t="shared" si="54"/>
        <v>0.19233491893103224</v>
      </c>
      <c r="H373">
        <f t="shared" si="55"/>
        <v>0.30305521141726771</v>
      </c>
      <c r="I373">
        <f t="shared" si="56"/>
        <v>0.20440151405163814</v>
      </c>
      <c r="J373">
        <f t="shared" si="57"/>
        <v>-1.2979298403068202E-2</v>
      </c>
      <c r="K373" s="28">
        <f t="shared" si="58"/>
        <v>0.73055825930749174</v>
      </c>
      <c r="L373" s="28">
        <f t="shared" si="59"/>
        <v>0.69491231031683687</v>
      </c>
      <c r="M373" s="28">
        <f t="shared" si="60"/>
        <v>0.73516976028520853</v>
      </c>
      <c r="N373" s="28">
        <f t="shared" si="61"/>
        <v>0.52780546166935483</v>
      </c>
      <c r="O373" s="7">
        <f t="shared" si="62"/>
        <v>0.70844312160151279</v>
      </c>
      <c r="P373" s="7">
        <f>[1]!S_PQ_PctChange("H00906.CSI",$A$3,$A373)/100</f>
        <v>0.57605532775134827</v>
      </c>
    </row>
    <row r="374" spans="1:16" x14ac:dyDescent="0.3">
      <c r="A374" s="3">
        <v>20100714</v>
      </c>
      <c r="B374" s="29">
        <f>板块基准指数!B374</f>
        <v>5.8866884280290299E-3</v>
      </c>
      <c r="C374" s="29">
        <f>板块基准指数!C374</f>
        <v>5.6060766842376004E-3</v>
      </c>
      <c r="D374" s="29">
        <f>板块基准指数!E374</f>
        <v>5.4574361261293704E-3</v>
      </c>
      <c r="E374" s="29">
        <f>板块基准指数!F374</f>
        <v>6.4534005947511804E-3</v>
      </c>
      <c r="F374">
        <f t="shared" si="53"/>
        <v>0.30022871786504357</v>
      </c>
      <c r="G374">
        <f t="shared" si="54"/>
        <v>0.19229430523002727</v>
      </c>
      <c r="H374">
        <f t="shared" si="55"/>
        <v>0.30294643215831046</v>
      </c>
      <c r="I374">
        <f t="shared" si="56"/>
        <v>0.2045305447466188</v>
      </c>
      <c r="J374">
        <f t="shared" si="57"/>
        <v>5.8184666688417515E-3</v>
      </c>
      <c r="K374" s="28">
        <f t="shared" si="58"/>
        <v>0.74074551658658727</v>
      </c>
      <c r="L374" s="28">
        <f t="shared" si="59"/>
        <v>0.70441411870153137</v>
      </c>
      <c r="M374" s="28">
        <f t="shared" si="60"/>
        <v>0.74463933841995655</v>
      </c>
      <c r="N374" s="28">
        <f t="shared" si="61"/>
        <v>0.53766500234435588</v>
      </c>
      <c r="O374" s="7">
        <f t="shared" si="62"/>
        <v>0.71838364096016294</v>
      </c>
      <c r="P374" s="7">
        <f>[1]!S_PQ_PctChange("H00906.CSI",$A$3,$A374)/100</f>
        <v>0.58838803240762449</v>
      </c>
    </row>
    <row r="375" spans="1:16" x14ac:dyDescent="0.3">
      <c r="A375" s="3">
        <v>20100715</v>
      </c>
      <c r="B375" s="29">
        <f>板块基准指数!B375</f>
        <v>-2.3073323193326899E-2</v>
      </c>
      <c r="C375" s="29">
        <f>板块基准指数!C375</f>
        <v>-1.19193231862459E-2</v>
      </c>
      <c r="D375" s="29">
        <f>板块基准指数!E375</f>
        <v>-1.38174807263696E-2</v>
      </c>
      <c r="E375" s="29">
        <f>板块基准指数!F375</f>
        <v>-1.6405709415900801E-2</v>
      </c>
      <c r="F375">
        <f t="shared" si="53"/>
        <v>0.29830118549036233</v>
      </c>
      <c r="G375">
        <f t="shared" si="54"/>
        <v>0.19324114751913946</v>
      </c>
      <c r="H375">
        <f t="shared" si="55"/>
        <v>0.30385327453065836</v>
      </c>
      <c r="I375">
        <f t="shared" si="56"/>
        <v>0.20460439245983994</v>
      </c>
      <c r="J375">
        <f t="shared" si="57"/>
        <v>-1.6760717381388433E-2</v>
      </c>
      <c r="K375" s="28">
        <f t="shared" si="58"/>
        <v>0.70058073268505017</v>
      </c>
      <c r="L375" s="28">
        <f t="shared" si="59"/>
        <v>0.68409865597752728</v>
      </c>
      <c r="M375" s="28">
        <f t="shared" si="60"/>
        <v>0.72053281798687263</v>
      </c>
      <c r="N375" s="28">
        <f t="shared" si="61"/>
        <v>0.51243851713689392</v>
      </c>
      <c r="O375" s="7">
        <f t="shared" si="62"/>
        <v>0.68958229840122853</v>
      </c>
      <c r="P375" s="7">
        <f>[1]!S_PQ_PctChange("H00906.CSI",$A$3,$A375)/100</f>
        <v>0.55896427800662463</v>
      </c>
    </row>
    <row r="376" spans="1:16" x14ac:dyDescent="0.3">
      <c r="A376" s="3">
        <v>20100716</v>
      </c>
      <c r="B376" s="29">
        <f>板块基准指数!B376</f>
        <v>-5.8460427609981496E-4</v>
      </c>
      <c r="C376" s="29">
        <f>板块基准指数!C376</f>
        <v>1.9564449031282002E-3</v>
      </c>
      <c r="D376" s="29">
        <f>板块基准指数!E376</f>
        <v>5.3522804345477997E-3</v>
      </c>
      <c r="E376" s="29">
        <f>板块基准指数!F376</f>
        <v>1.8466316081661E-3</v>
      </c>
      <c r="F376">
        <f t="shared" si="53"/>
        <v>0.29747003871146349</v>
      </c>
      <c r="G376">
        <f t="shared" si="54"/>
        <v>0.19319267960036021</v>
      </c>
      <c r="H376">
        <f t="shared" si="55"/>
        <v>0.3048066260136309</v>
      </c>
      <c r="I376">
        <f t="shared" si="56"/>
        <v>0.2045306556745454</v>
      </c>
      <c r="J376">
        <f t="shared" si="57"/>
        <v>2.2078143840648413E-3</v>
      </c>
      <c r="K376" s="28">
        <f t="shared" si="58"/>
        <v>0.69958656591686941</v>
      </c>
      <c r="L376" s="28">
        <f t="shared" si="59"/>
        <v>0.68739350220937956</v>
      </c>
      <c r="M376" s="28">
        <f t="shared" si="60"/>
        <v>0.72974159212558121</v>
      </c>
      <c r="N376" s="28">
        <f t="shared" si="61"/>
        <v>0.5152314339080466</v>
      </c>
      <c r="O376" s="7">
        <f t="shared" si="62"/>
        <v>0.69331258250270023</v>
      </c>
      <c r="P376" s="7">
        <f>[1]!S_PQ_PctChange("H00906.CSI",$A$3,$A376)/100</f>
        <v>0.564849654436135</v>
      </c>
    </row>
    <row r="377" spans="1:16" x14ac:dyDescent="0.3">
      <c r="A377" s="3">
        <v>20100719</v>
      </c>
      <c r="B377" s="29">
        <f>板块基准指数!B377</f>
        <v>2.1412448453447301E-2</v>
      </c>
      <c r="C377" s="29">
        <f>板块基准指数!C377</f>
        <v>1.4613238754931399E-2</v>
      </c>
      <c r="D377" s="29">
        <f>板块基准指数!E377</f>
        <v>2.2497750849823101E-2</v>
      </c>
      <c r="E377" s="29">
        <f>板块基准指数!F377</f>
        <v>2.2214908859918E-2</v>
      </c>
      <c r="F377">
        <f t="shared" si="53"/>
        <v>0.29770864062984526</v>
      </c>
      <c r="G377">
        <f t="shared" si="54"/>
        <v>0.19206058801673642</v>
      </c>
      <c r="H377">
        <f t="shared" si="55"/>
        <v>0.30537524487700185</v>
      </c>
      <c r="I377">
        <f t="shared" si="56"/>
        <v>0.20485552647641644</v>
      </c>
      <c r="J377">
        <f t="shared" si="57"/>
        <v>2.0593826027358385E-2</v>
      </c>
      <c r="K377" s="28">
        <f t="shared" si="58"/>
        <v>0.73597887565173581</v>
      </c>
      <c r="L377" s="28">
        <f t="shared" si="59"/>
        <v>0.712051786330685</v>
      </c>
      <c r="M377" s="28">
        <f t="shared" si="60"/>
        <v>0.76865688749979899</v>
      </c>
      <c r="N377" s="28">
        <f t="shared" si="61"/>
        <v>0.54889216211399661</v>
      </c>
      <c r="O377" s="7">
        <f t="shared" si="62"/>
        <v>0.72818436723669766</v>
      </c>
      <c r="P377" s="7">
        <f>[1]!S_PQ_PctChange("H00906.CSI",$A$3,$A377)/100</f>
        <v>0.60358888065248961</v>
      </c>
    </row>
    <row r="378" spans="1:16" x14ac:dyDescent="0.3">
      <c r="A378" s="3">
        <v>20100720</v>
      </c>
      <c r="B378" s="29">
        <f>板块基准指数!B378</f>
        <v>2.8906497149343301E-2</v>
      </c>
      <c r="C378" s="29">
        <f>板块基准指数!C378</f>
        <v>3.6933234232270899E-2</v>
      </c>
      <c r="D378" s="29">
        <f>板块基准指数!E378</f>
        <v>2.2699542467023399E-2</v>
      </c>
      <c r="E378" s="29">
        <f>板块基准指数!F378</f>
        <v>1.4009784296745501E-2</v>
      </c>
      <c r="F378">
        <f t="shared" si="53"/>
        <v>0.29869727749865521</v>
      </c>
      <c r="G378">
        <f t="shared" si="54"/>
        <v>0.19420167129236274</v>
      </c>
      <c r="H378">
        <f t="shared" si="55"/>
        <v>0.30454102475719919</v>
      </c>
      <c r="I378">
        <f t="shared" si="56"/>
        <v>0.20256002645178273</v>
      </c>
      <c r="J378">
        <f t="shared" si="57"/>
        <v>2.5500992733105302E-2</v>
      </c>
      <c r="K378" s="28">
        <f t="shared" si="58"/>
        <v>0.78615994407208301</v>
      </c>
      <c r="L378" s="28">
        <f t="shared" si="59"/>
        <v>0.77528339597301388</v>
      </c>
      <c r="M378" s="28">
        <f t="shared" si="60"/>
        <v>0.80880458962719404</v>
      </c>
      <c r="N378" s="28">
        <f t="shared" si="61"/>
        <v>0.57059180720413338</v>
      </c>
      <c r="O378" s="7">
        <f t="shared" si="62"/>
        <v>0.77225478422706706</v>
      </c>
      <c r="P378" s="7">
        <f>[1]!S_PQ_PctChange("H00906.CSI",$A$3,$A378)/100</f>
        <v>0.64192723401903962</v>
      </c>
    </row>
    <row r="379" spans="1:16" x14ac:dyDescent="0.3">
      <c r="A379" s="3">
        <v>20100721</v>
      </c>
      <c r="B379" s="29">
        <f>板块基准指数!B379</f>
        <v>2.6850746993460398E-3</v>
      </c>
      <c r="C379" s="29">
        <f>板块基准指数!C379</f>
        <v>1.7667775024492499E-3</v>
      </c>
      <c r="D379" s="29">
        <f>板块基准指数!E379</f>
        <v>2.1004429299341901E-3</v>
      </c>
      <c r="E379" s="29">
        <f>板块基准指数!F379</f>
        <v>-2.0706903031907798E-3</v>
      </c>
      <c r="F379">
        <f t="shared" si="53"/>
        <v>0.29909093293013211</v>
      </c>
      <c r="G379">
        <f t="shared" si="54"/>
        <v>0.19427951947372379</v>
      </c>
      <c r="H379">
        <f t="shared" si="55"/>
        <v>0.30476458011435337</v>
      </c>
      <c r="I379">
        <f t="shared" si="56"/>
        <v>0.20186496748179072</v>
      </c>
      <c r="J379">
        <f t="shared" si="57"/>
        <v>1.365367606090971E-3</v>
      </c>
      <c r="K379" s="28">
        <f t="shared" si="58"/>
        <v>0.79095591694689649</v>
      </c>
      <c r="L379" s="28">
        <f t="shared" si="59"/>
        <v>0.77841992673749072</v>
      </c>
      <c r="M379" s="28">
        <f t="shared" si="60"/>
        <v>0.81260388043910914</v>
      </c>
      <c r="N379" s="28">
        <f t="shared" si="61"/>
        <v>0.56733959797868505</v>
      </c>
      <c r="O379" s="7">
        <f t="shared" si="62"/>
        <v>0.7746745634991905</v>
      </c>
      <c r="P379" s="7">
        <f>[1]!S_PQ_PctChange("H00906.CSI",$A$3,$A379)/100</f>
        <v>0.64540372431207804</v>
      </c>
    </row>
    <row r="380" spans="1:16" x14ac:dyDescent="0.3">
      <c r="A380" s="3">
        <v>20100722</v>
      </c>
      <c r="B380" s="29">
        <f>板块基准指数!B380</f>
        <v>1.53118121386618E-2</v>
      </c>
      <c r="C380" s="29">
        <f>板块基准指数!C380</f>
        <v>1.10764033798264E-2</v>
      </c>
      <c r="D380" s="29">
        <f>板块基准指数!E380</f>
        <v>1.08394530531392E-2</v>
      </c>
      <c r="E380" s="29">
        <f>板块基准指数!F380</f>
        <v>1.50461809778313E-2</v>
      </c>
      <c r="F380">
        <f t="shared" si="53"/>
        <v>0.29975210150740339</v>
      </c>
      <c r="G380">
        <f t="shared" si="54"/>
        <v>0.19389675720776628</v>
      </c>
      <c r="H380">
        <f t="shared" si="55"/>
        <v>0.30409286205864139</v>
      </c>
      <c r="I380">
        <f t="shared" si="56"/>
        <v>0.202258279226189</v>
      </c>
      <c r="J380">
        <f t="shared" si="57"/>
        <v>1.3072320695757349E-2</v>
      </c>
      <c r="K380" s="28">
        <f t="shared" si="58"/>
        <v>0.81837869749581205</v>
      </c>
      <c r="L380" s="28">
        <f t="shared" si="59"/>
        <v>0.79811842322475623</v>
      </c>
      <c r="M380" s="28">
        <f t="shared" si="60"/>
        <v>0.8322515151050669</v>
      </c>
      <c r="N380" s="28">
        <f t="shared" si="61"/>
        <v>0.59092207322359358</v>
      </c>
      <c r="O380" s="7">
        <f t="shared" si="62"/>
        <v>0.79787367852385493</v>
      </c>
      <c r="P380" s="7">
        <f>[1]!S_PQ_PctChange("H00906.CSI",$A$3,$A380)/100</f>
        <v>0.66681836237446002</v>
      </c>
    </row>
    <row r="381" spans="1:16" x14ac:dyDescent="0.3">
      <c r="A381" s="3">
        <v>20100723</v>
      </c>
      <c r="B381" s="29">
        <f>板块基准指数!B381</f>
        <v>2.7868728243972598E-3</v>
      </c>
      <c r="C381" s="29">
        <f>板块基准指数!C381</f>
        <v>1.1321036615380401E-2</v>
      </c>
      <c r="D381" s="29">
        <f>板块基准指数!E381</f>
        <v>3.0311632136449298E-3</v>
      </c>
      <c r="E381" s="29">
        <f>板块基准指数!F381</f>
        <v>6.5298138128875296E-3</v>
      </c>
      <c r="F381">
        <f t="shared" si="53"/>
        <v>0.29901080428714033</v>
      </c>
      <c r="G381">
        <f t="shared" si="54"/>
        <v>0.19506331094160953</v>
      </c>
      <c r="H381">
        <f t="shared" si="55"/>
        <v>0.3034147272958026</v>
      </c>
      <c r="I381">
        <f t="shared" si="56"/>
        <v>0.20251115747544771</v>
      </c>
      <c r="J381">
        <f t="shared" si="57"/>
        <v>5.2729472761657847E-3</v>
      </c>
      <c r="K381" s="28">
        <f t="shared" si="58"/>
        <v>0.82344628767232586</v>
      </c>
      <c r="L381" s="28">
        <f t="shared" si="59"/>
        <v>0.81847498773287386</v>
      </c>
      <c r="M381" s="28">
        <f t="shared" si="60"/>
        <v>0.83780536849579845</v>
      </c>
      <c r="N381" s="28">
        <f t="shared" si="61"/>
        <v>0.60131049815255677</v>
      </c>
      <c r="O381" s="7">
        <f t="shared" si="62"/>
        <v>0.80735377163991728</v>
      </c>
      <c r="P381" s="7">
        <f>[1]!S_PQ_PctChange("H00906.CSI",$A$3,$A381)/100</f>
        <v>0.6719103337618344</v>
      </c>
    </row>
    <row r="382" spans="1:16" x14ac:dyDescent="0.3">
      <c r="A382" s="3">
        <v>20100726</v>
      </c>
      <c r="B382" s="29">
        <f>板块基准指数!B382</f>
        <v>1.1040131619095899E-2</v>
      </c>
      <c r="C382" s="29">
        <f>板块基准指数!C382</f>
        <v>1.8992610888923199E-2</v>
      </c>
      <c r="D382" s="29">
        <f>板块基准指数!E382</f>
        <v>9.8119469571193406E-3</v>
      </c>
      <c r="E382" s="29">
        <f>板块基准指数!F382</f>
        <v>4.1079276652354201E-4</v>
      </c>
      <c r="F382">
        <f t="shared" si="53"/>
        <v>0.29929913013175941</v>
      </c>
      <c r="G382">
        <f t="shared" si="54"/>
        <v>0.19678718134471498</v>
      </c>
      <c r="H382">
        <f t="shared" si="55"/>
        <v>0.30333836414188181</v>
      </c>
      <c r="I382">
        <f t="shared" si="56"/>
        <v>0.20057532438164402</v>
      </c>
      <c r="J382">
        <f t="shared" si="57"/>
        <v>1.0066159527147248E-2</v>
      </c>
      <c r="K382" s="28">
        <f t="shared" si="58"/>
        <v>0.84357737468858041</v>
      </c>
      <c r="L382" s="28">
        <f t="shared" si="59"/>
        <v>0.85301257558612353</v>
      </c>
      <c r="M382" s="28">
        <f t="shared" si="60"/>
        <v>0.85583781728898844</v>
      </c>
      <c r="N382" s="28">
        <f t="shared" si="61"/>
        <v>0.60196830492215603</v>
      </c>
      <c r="O382" s="7">
        <f t="shared" si="62"/>
        <v>0.82554688302723589</v>
      </c>
      <c r="P382" s="7">
        <f>[1]!S_PQ_PctChange("H00906.CSI",$A$3,$A382)/100</f>
        <v>0.68583193366675099</v>
      </c>
    </row>
    <row r="383" spans="1:16" x14ac:dyDescent="0.3">
      <c r="A383" s="3">
        <v>20100727</v>
      </c>
      <c r="B383" s="29">
        <f>板块基准指数!B383</f>
        <v>-2.29538903296489E-3</v>
      </c>
      <c r="C383" s="29">
        <f>板块基准指数!C383</f>
        <v>3.5712073920912799E-4</v>
      </c>
      <c r="D383" s="29">
        <f>板块基准指数!E383</f>
        <v>6.5053216429577197E-3</v>
      </c>
      <c r="E383" s="29">
        <f>板块基准指数!F383</f>
        <v>-6.6441587848434002E-3</v>
      </c>
      <c r="F383">
        <f t="shared" si="53"/>
        <v>0.29860497712181611</v>
      </c>
      <c r="G383">
        <f t="shared" si="54"/>
        <v>0.19685274780341916</v>
      </c>
      <c r="H383">
        <f t="shared" si="55"/>
        <v>0.30530437239397729</v>
      </c>
      <c r="I383">
        <f t="shared" si="56"/>
        <v>0.1992379026807877</v>
      </c>
      <c r="J383">
        <f t="shared" si="57"/>
        <v>2.3928164666792238E-5</v>
      </c>
      <c r="K383" s="28">
        <f t="shared" si="58"/>
        <v>0.83934564740129813</v>
      </c>
      <c r="L383" s="28">
        <f t="shared" si="59"/>
        <v>0.85367432480688077</v>
      </c>
      <c r="M383" s="28">
        <f t="shared" si="60"/>
        <v>0.86791063920761813</v>
      </c>
      <c r="N383" s="28">
        <f t="shared" si="61"/>
        <v>0.59132457313596687</v>
      </c>
      <c r="O383" s="7">
        <f t="shared" si="62"/>
        <v>0.8255905650136599</v>
      </c>
      <c r="P383" s="7">
        <f>[1]!S_PQ_PctChange("H00906.CSI",$A$3,$A383)/100</f>
        <v>0.67886644209446412</v>
      </c>
    </row>
    <row r="384" spans="1:16" x14ac:dyDescent="0.3">
      <c r="A384" s="3">
        <v>20100728</v>
      </c>
      <c r="B384" s="29">
        <f>板块基准指数!B384</f>
        <v>2.38157083597954E-2</v>
      </c>
      <c r="C384" s="29">
        <f>板块基准指数!C384</f>
        <v>2.07771535134171E-2</v>
      </c>
      <c r="D384" s="29">
        <f>板块基准指数!E384</f>
        <v>1.9458162910873801E-2</v>
      </c>
      <c r="E384" s="29">
        <f>板块基准指数!F384</f>
        <v>2.5554780104415101E-2</v>
      </c>
      <c r="F384">
        <f t="shared" si="53"/>
        <v>0.29906710627931415</v>
      </c>
      <c r="G384">
        <f t="shared" si="54"/>
        <v>0.19657226435008943</v>
      </c>
      <c r="H384">
        <f t="shared" si="55"/>
        <v>0.30447542786967929</v>
      </c>
      <c r="I384">
        <f t="shared" si="56"/>
        <v>0.19988520150091729</v>
      </c>
      <c r="J384">
        <f t="shared" si="57"/>
        <v>2.2233671817482648E-2</v>
      </c>
      <c r="K384" s="28">
        <f t="shared" si="58"/>
        <v>0.88315096691266648</v>
      </c>
      <c r="L384" s="28">
        <f t="shared" si="59"/>
        <v>0.89218840081727313</v>
      </c>
      <c r="M384" s="28">
        <f t="shared" si="60"/>
        <v>0.90425674872827444</v>
      </c>
      <c r="N384" s="28">
        <f t="shared" si="61"/>
        <v>0.6319905226772089</v>
      </c>
      <c r="O384" s="7">
        <f t="shared" si="62"/>
        <v>0.86618014650926645</v>
      </c>
      <c r="P384" s="7">
        <f>[1]!S_PQ_PctChange("H00906.CSI",$A$3,$A384)/100</f>
        <v>0.71913200862841009</v>
      </c>
    </row>
    <row r="385" spans="1:16" x14ac:dyDescent="0.3">
      <c r="A385" s="3">
        <v>20100729</v>
      </c>
      <c r="B385" s="29">
        <f>板块基准指数!B385</f>
        <v>8.7463481096657705E-3</v>
      </c>
      <c r="C385" s="29">
        <f>板块基准指数!C385</f>
        <v>-3.1248625635726798E-3</v>
      </c>
      <c r="D385" s="29">
        <f>板块基准指数!E385</f>
        <v>-3.2735021905721598E-3</v>
      </c>
      <c r="E385" s="29">
        <f>板块基准指数!F385</f>
        <v>4.33868370047601E-3</v>
      </c>
      <c r="F385">
        <f t="shared" si="53"/>
        <v>0.30111914980798526</v>
      </c>
      <c r="G385">
        <f t="shared" si="54"/>
        <v>0.19559185091051931</v>
      </c>
      <c r="H385">
        <f t="shared" si="55"/>
        <v>0.30291166976286715</v>
      </c>
      <c r="I385">
        <f t="shared" si="56"/>
        <v>0.20037732951862836</v>
      </c>
      <c r="J385">
        <f t="shared" si="57"/>
        <v>1.8720213953765867E-3</v>
      </c>
      <c r="K385" s="28">
        <f t="shared" si="58"/>
        <v>0.89962166081233819</v>
      </c>
      <c r="L385" s="28">
        <f t="shared" si="59"/>
        <v>0.88627557212033281</v>
      </c>
      <c r="M385" s="28">
        <f t="shared" si="60"/>
        <v>0.89802316008990046</v>
      </c>
      <c r="N385" s="28">
        <f t="shared" si="61"/>
        <v>0.63907121335727979</v>
      </c>
      <c r="O385" s="7">
        <f t="shared" si="62"/>
        <v>0.86967367567115894</v>
      </c>
      <c r="P385" s="7">
        <f>[1]!S_PQ_PctChange("H00906.CSI",$A$3,$A385)/100</f>
        <v>0.72903393292234742</v>
      </c>
    </row>
    <row r="386" spans="1:16" x14ac:dyDescent="0.3">
      <c r="A386" s="3">
        <v>20100730</v>
      </c>
      <c r="B386" s="29">
        <f>板块基准指数!B386</f>
        <v>-4.12603825733561E-4</v>
      </c>
      <c r="C386" s="29">
        <f>板块基准指数!C386</f>
        <v>6.8172328640029404E-6</v>
      </c>
      <c r="D386" s="29">
        <f>板块基准指数!E386</f>
        <v>-3.42280698914683E-4</v>
      </c>
      <c r="E386" s="29">
        <f>板块基准指数!F386</f>
        <v>-2.4056016460529098E-3</v>
      </c>
      <c r="F386">
        <f t="shared" ref="F386:F449" si="63">IF(MID($A386,6,1)&lt;&gt;MID($A387,6,1),0.3,F385*(1+B386)/(1+$J386))</f>
        <v>0.3</v>
      </c>
      <c r="G386">
        <f t="shared" ref="G386:G449" si="64">IF(MID($A386,6,1)&lt;&gt;MID($A387,6,1),0.2,G385*(1+C386)/(1+$J386))</f>
        <v>0.2</v>
      </c>
      <c r="H386">
        <f t="shared" ref="H386:H449" si="65">IF(MID($A386,6,1)&lt;&gt;MID($A387,6,1),0.3,H385*(1+D386)/(1+$J386))</f>
        <v>0.3</v>
      </c>
      <c r="I386">
        <f t="shared" ref="I386:I449" si="66">IF(MID($A386,6,1)&lt;&gt;MID($A387,6,1),0.2,I385*(1+E386)/(1+$J386))</f>
        <v>0.2</v>
      </c>
      <c r="J386">
        <f t="shared" si="57"/>
        <v>-7.0861836977600013E-4</v>
      </c>
      <c r="K386" s="28">
        <f t="shared" si="58"/>
        <v>0.89883786964764067</v>
      </c>
      <c r="L386" s="28">
        <f t="shared" si="59"/>
        <v>0.88628843130015356</v>
      </c>
      <c r="M386" s="28">
        <f t="shared" si="60"/>
        <v>0.89737350339610855</v>
      </c>
      <c r="N386" s="28">
        <f t="shared" si="61"/>
        <v>0.63512826094842967</v>
      </c>
      <c r="O386" s="7">
        <f t="shared" si="62"/>
        <v>0.86834879055909187</v>
      </c>
      <c r="P386" s="7">
        <f>[1]!S_PQ_PctChange("H00906.CSI",$A$3,$A386)/100</f>
        <v>0.72477706986447488</v>
      </c>
    </row>
    <row r="387" spans="1:16" x14ac:dyDescent="0.3">
      <c r="A387" s="3">
        <v>20100802</v>
      </c>
      <c r="B387" s="29">
        <f>板块基准指数!B387</f>
        <v>1.39205892647544E-2</v>
      </c>
      <c r="C387" s="29">
        <f>板块基准指数!C387</f>
        <v>2.5616169778176202E-2</v>
      </c>
      <c r="D387" s="29">
        <f>板块基准指数!E387</f>
        <v>2.4369199171214901E-2</v>
      </c>
      <c r="E387" s="29">
        <f>板块基准指数!F387</f>
        <v>1.50753478768765E-2</v>
      </c>
      <c r="F387">
        <f t="shared" si="63"/>
        <v>0.29832154484621198</v>
      </c>
      <c r="G387">
        <f t="shared" si="64"/>
        <v>0.20117512385550829</v>
      </c>
      <c r="H387">
        <f t="shared" si="65"/>
        <v>0.30139579492239499</v>
      </c>
      <c r="I387">
        <f t="shared" si="66"/>
        <v>0.19910753637588474</v>
      </c>
      <c r="J387">
        <f t="shared" ref="J387:J450" si="67">SUMPRODUCT(F386:I386,B387:E387)</f>
        <v>1.962524006180133E-2</v>
      </c>
      <c r="K387" s="28">
        <f t="shared" ref="K387:K450" si="68">(1+K386)*(1+B387)-1</f>
        <v>0.92527081171136683</v>
      </c>
      <c r="L387" s="28">
        <f t="shared" ref="L387:L450" si="69">(1+L386)*(1+C387)-1</f>
        <v>0.93460791600694804</v>
      </c>
      <c r="M387" s="28">
        <f t="shared" ref="M387:M450" si="70">(1+M386)*(1+D387)-1</f>
        <v>0.94361097620255419</v>
      </c>
      <c r="N387" s="28">
        <f t="shared" ref="N387:N450" si="71">(1+N386)*(1+E387)-1</f>
        <v>0.65977838830553948</v>
      </c>
      <c r="O387" s="7">
        <f t="shared" si="62"/>
        <v>0.90501558409299032</v>
      </c>
      <c r="P387" s="7">
        <f>[1]!S_PQ_PctChange("H00906.CSI",$A$3,$A387)/100</f>
        <v>0.75452871636238905</v>
      </c>
    </row>
    <row r="388" spans="1:16" x14ac:dyDescent="0.3">
      <c r="A388" s="3">
        <v>20100803</v>
      </c>
      <c r="B388" s="29">
        <f>板块基准指数!B388</f>
        <v>-1.8677979530395801E-2</v>
      </c>
      <c r="C388" s="29">
        <f>板块基准指数!C388</f>
        <v>-1.83402898277399E-2</v>
      </c>
      <c r="D388" s="29">
        <f>板块基准指数!E388</f>
        <v>-1.6608669661871699E-2</v>
      </c>
      <c r="E388" s="29">
        <f>板块基准指数!F388</f>
        <v>-1.7005232740651501E-2</v>
      </c>
      <c r="F388">
        <f t="shared" si="63"/>
        <v>0.29801036967650218</v>
      </c>
      <c r="G388">
        <f t="shared" si="64"/>
        <v>0.20103443639664312</v>
      </c>
      <c r="H388">
        <f t="shared" si="65"/>
        <v>0.30171630223046891</v>
      </c>
      <c r="I388">
        <f t="shared" si="66"/>
        <v>0.19923889169638581</v>
      </c>
      <c r="J388">
        <f t="shared" si="67"/>
        <v>-1.7653306977588035E-2</v>
      </c>
      <c r="K388" s="28">
        <f t="shared" si="68"/>
        <v>0.88931064289975326</v>
      </c>
      <c r="L388" s="28">
        <f t="shared" si="69"/>
        <v>0.89912664612434057</v>
      </c>
      <c r="M388" s="28">
        <f t="shared" si="70"/>
        <v>0.91133018354761797</v>
      </c>
      <c r="N388" s="28">
        <f t="shared" si="71"/>
        <v>0.6315534705145005</v>
      </c>
      <c r="O388" s="7">
        <f t="shared" ref="O388:O451" si="72">(1+O387)*(1+J388)-1</f>
        <v>0.87138575918990746</v>
      </c>
      <c r="P388" s="7">
        <f>[1]!S_PQ_PctChange("H00906.CSI",$A$3,$A388)/100</f>
        <v>0.72376003094383923</v>
      </c>
    </row>
    <row r="389" spans="1:16" x14ac:dyDescent="0.3">
      <c r="A389" s="3">
        <v>20100804</v>
      </c>
      <c r="B389" s="29">
        <f>板块基准指数!B389</f>
        <v>1.30012699465713E-2</v>
      </c>
      <c r="C389" s="29">
        <f>板块基准指数!C389</f>
        <v>3.0079857065520698E-3</v>
      </c>
      <c r="D389" s="29">
        <f>板块基准指数!E389</f>
        <v>1.0027392530286901E-2</v>
      </c>
      <c r="E389" s="29">
        <f>板块基准指数!F389</f>
        <v>-2.0336301541429799E-5</v>
      </c>
      <c r="F389">
        <f t="shared" si="63"/>
        <v>0.29963742308701208</v>
      </c>
      <c r="G389">
        <f t="shared" si="64"/>
        <v>0.20013799049912523</v>
      </c>
      <c r="H389">
        <f t="shared" si="65"/>
        <v>0.30247300163841317</v>
      </c>
      <c r="I389">
        <f t="shared" si="66"/>
        <v>0.19775158477544963</v>
      </c>
      <c r="J389">
        <f t="shared" si="67"/>
        <v>7.5005979873188364E-3</v>
      </c>
      <c r="K389" s="28">
        <f t="shared" si="68"/>
        <v>0.91387408058102326</v>
      </c>
      <c r="L389" s="28">
        <f t="shared" si="69"/>
        <v>0.90483919193081497</v>
      </c>
      <c r="M389" s="28">
        <f t="shared" si="70"/>
        <v>0.93049584155303533</v>
      </c>
      <c r="N389" s="28">
        <f t="shared" si="71"/>
        <v>0.63152029075114324</v>
      </c>
      <c r="O389" s="7">
        <f t="shared" si="72"/>
        <v>0.88542227144878449</v>
      </c>
      <c r="P389" s="7">
        <f>[1]!S_PQ_PctChange("H00906.CSI",$A$3,$A389)/100</f>
        <v>0.73419575731605979</v>
      </c>
    </row>
    <row r="390" spans="1:16" x14ac:dyDescent="0.3">
      <c r="A390" s="3">
        <v>20100805</v>
      </c>
      <c r="B390" s="29">
        <f>板块基准指数!B390</f>
        <v>-1.8118987595448399E-3</v>
      </c>
      <c r="C390" s="29">
        <f>板块基准指数!C390</f>
        <v>1.9713809804362398E-2</v>
      </c>
      <c r="D390" s="29">
        <f>板块基准指数!E390</f>
        <v>1.24600286207224E-2</v>
      </c>
      <c r="E390" s="29">
        <f>板块基准指数!F390</f>
        <v>-1.8555284179658599E-2</v>
      </c>
      <c r="F390">
        <f t="shared" si="63"/>
        <v>0.2980507203935035</v>
      </c>
      <c r="G390">
        <f t="shared" si="64"/>
        <v>0.20337125545459142</v>
      </c>
      <c r="H390">
        <f t="shared" si="65"/>
        <v>0.30517309094405676</v>
      </c>
      <c r="I390">
        <f t="shared" si="66"/>
        <v>0.19340493320784846</v>
      </c>
      <c r="J390">
        <f t="shared" si="67"/>
        <v>3.5020550090465986E-3</v>
      </c>
      <c r="K390" s="28">
        <f t="shared" si="68"/>
        <v>0.91040633450849362</v>
      </c>
      <c r="L390" s="28">
        <f t="shared" si="69"/>
        <v>0.94239082946843422</v>
      </c>
      <c r="M390" s="28">
        <f t="shared" si="70"/>
        <v>0.95454987499097177</v>
      </c>
      <c r="N390" s="28">
        <f t="shared" si="71"/>
        <v>0.60124696811137657</v>
      </c>
      <c r="O390" s="7">
        <f t="shared" si="72"/>
        <v>0.89202512395867961</v>
      </c>
      <c r="P390" s="7">
        <f>[1]!S_PQ_PctChange("H00906.CSI",$A$3,$A390)/100</f>
        <v>0.72486516805903523</v>
      </c>
    </row>
    <row r="391" spans="1:16" x14ac:dyDescent="0.3">
      <c r="A391" s="3">
        <v>20100806</v>
      </c>
      <c r="B391" s="29">
        <f>板块基准指数!B391</f>
        <v>2.4348894429493E-2</v>
      </c>
      <c r="C391" s="29">
        <f>板块基准指数!C391</f>
        <v>2.0334379272990099E-2</v>
      </c>
      <c r="D391" s="29">
        <f>板块基准指数!E391</f>
        <v>1.8212062998068299E-2</v>
      </c>
      <c r="E391" s="29">
        <f>板块基准指数!F391</f>
        <v>1.19133365343291E-2</v>
      </c>
      <c r="F391">
        <f t="shared" si="63"/>
        <v>0.29954040618285327</v>
      </c>
      <c r="G391">
        <f t="shared" si="64"/>
        <v>0.20358671047575766</v>
      </c>
      <c r="H391">
        <f t="shared" si="65"/>
        <v>0.3048609578658939</v>
      </c>
      <c r="I391">
        <f t="shared" si="66"/>
        <v>0.19201192547549534</v>
      </c>
      <c r="J391">
        <f t="shared" si="67"/>
        <v>1.92545633814265E-2</v>
      </c>
      <c r="K391" s="28">
        <f t="shared" si="68"/>
        <v>0.95692261666487544</v>
      </c>
      <c r="L391" s="28">
        <f t="shared" si="69"/>
        <v>0.98188814129122348</v>
      </c>
      <c r="M391" s="28">
        <f t="shared" si="70"/>
        <v>0.9901462604471738</v>
      </c>
      <c r="N391" s="28">
        <f t="shared" si="71"/>
        <v>0.62032316211706151</v>
      </c>
      <c r="O391" s="7">
        <f t="shared" si="72"/>
        <v>0.9284552416271934</v>
      </c>
      <c r="P391" s="7">
        <f>[1]!S_PQ_PctChange("H00906.CSI",$A$3,$A391)/100</f>
        <v>0.75513966952229916</v>
      </c>
    </row>
    <row r="392" spans="1:16" x14ac:dyDescent="0.3">
      <c r="A392" s="3">
        <v>20100809</v>
      </c>
      <c r="B392" s="29">
        <f>板块基准指数!B392</f>
        <v>8.9465264411356504E-3</v>
      </c>
      <c r="C392" s="29">
        <f>板块基准指数!C392</f>
        <v>1.3908183209923699E-2</v>
      </c>
      <c r="D392" s="29">
        <f>板块基准指数!E392</f>
        <v>1.03794838968179E-2</v>
      </c>
      <c r="E392" s="29">
        <f>板块基准指数!F392</f>
        <v>2.7507614285520298E-3</v>
      </c>
      <c r="F392">
        <f t="shared" si="63"/>
        <v>0.29946403156762108</v>
      </c>
      <c r="G392">
        <f t="shared" si="64"/>
        <v>0.20453571654159258</v>
      </c>
      <c r="H392">
        <f t="shared" si="65"/>
        <v>0.30521609538093153</v>
      </c>
      <c r="I392">
        <f t="shared" si="66"/>
        <v>0.19078415650985495</v>
      </c>
      <c r="J392">
        <f t="shared" si="67"/>
        <v>9.2038458338634648E-3</v>
      </c>
      <c r="K392" s="28">
        <f t="shared" si="68"/>
        <v>0.97443027659812409</v>
      </c>
      <c r="L392" s="28">
        <f t="shared" si="69"/>
        <v>1.009452604661877</v>
      </c>
      <c r="M392" s="28">
        <f t="shared" si="70"/>
        <v>1.0108029515097976</v>
      </c>
      <c r="N392" s="28">
        <f t="shared" si="71"/>
        <v>0.62478028457320267</v>
      </c>
      <c r="O392" s="7">
        <f t="shared" si="72"/>
        <v>0.9462044463686361</v>
      </c>
      <c r="P392" s="7">
        <f>[1]!S_PQ_PctChange("H00906.CSI",$A$3,$A392)/100</f>
        <v>0.77047448957782705</v>
      </c>
    </row>
    <row r="393" spans="1:16" x14ac:dyDescent="0.3">
      <c r="A393" s="3">
        <v>20100810</v>
      </c>
      <c r="B393" s="29">
        <f>板块基准指数!B393</f>
        <v>-3.2332058632781997E-2</v>
      </c>
      <c r="C393" s="29">
        <f>板块基准指数!C393</f>
        <v>-2.63182813416795E-2</v>
      </c>
      <c r="D393" s="29">
        <f>板块基准指数!E393</f>
        <v>-3.5318427680997001E-2</v>
      </c>
      <c r="E393" s="29">
        <f>板块基准指数!F393</f>
        <v>-2.7450090691906501E-2</v>
      </c>
      <c r="F393">
        <f t="shared" si="63"/>
        <v>0.29907770985999482</v>
      </c>
      <c r="G393">
        <f t="shared" si="64"/>
        <v>0.20554134721481776</v>
      </c>
      <c r="H393">
        <f t="shared" si="65"/>
        <v>0.30388162555496118</v>
      </c>
      <c r="I393">
        <f t="shared" si="66"/>
        <v>0.19149931737022641</v>
      </c>
      <c r="J393">
        <f t="shared" si="67"/>
        <v>-3.1082112149979364E-2</v>
      </c>
      <c r="K393" s="28">
        <f t="shared" si="68"/>
        <v>0.91059288112881354</v>
      </c>
      <c r="L393" s="28">
        <f t="shared" si="69"/>
        <v>0.95656726566961514</v>
      </c>
      <c r="M393" s="28">
        <f t="shared" si="70"/>
        <v>0.93978455288616347</v>
      </c>
      <c r="N393" s="28">
        <f t="shared" si="71"/>
        <v>0.58017991840724648</v>
      </c>
      <c r="O393" s="7">
        <f t="shared" si="72"/>
        <v>0.88571230149981761</v>
      </c>
      <c r="P393" s="7">
        <f>[1]!S_PQ_PctChange("H00906.CSI",$A$3,$A393)/100</f>
        <v>0.71456080704201685</v>
      </c>
    </row>
    <row r="394" spans="1:16" x14ac:dyDescent="0.3">
      <c r="A394" s="3">
        <v>20100811</v>
      </c>
      <c r="B394" s="29">
        <f>板块基准指数!B394</f>
        <v>7.5683477478647601E-3</v>
      </c>
      <c r="C394" s="29">
        <f>板块基准指数!C394</f>
        <v>7.1594782699156197E-3</v>
      </c>
      <c r="D394" s="29">
        <f>板块基准指数!E394</f>
        <v>1.28388848235801E-2</v>
      </c>
      <c r="E394" s="29">
        <f>板块基准指数!F394</f>
        <v>6.9420572383975497E-3</v>
      </c>
      <c r="F394">
        <f t="shared" si="63"/>
        <v>0.29866341974145527</v>
      </c>
      <c r="G394">
        <f t="shared" si="64"/>
        <v>0.20517333328530094</v>
      </c>
      <c r="H394">
        <f t="shared" si="65"/>
        <v>0.30504806780311039</v>
      </c>
      <c r="I394">
        <f t="shared" si="66"/>
        <v>0.19111517917013354</v>
      </c>
      <c r="J394">
        <f t="shared" si="67"/>
        <v>8.9659933336097234E-3</v>
      </c>
      <c r="K394" s="28">
        <f t="shared" si="68"/>
        <v>0.92505291245779131</v>
      </c>
      <c r="L394" s="28">
        <f t="shared" si="69"/>
        <v>0.97057526649180481</v>
      </c>
      <c r="M394" s="28">
        <f t="shared" si="70"/>
        <v>0.96468922334322871</v>
      </c>
      <c r="N394" s="28">
        <f t="shared" si="71"/>
        <v>0.59114961784779596</v>
      </c>
      <c r="O394" s="7">
        <f t="shared" si="72"/>
        <v>0.90261958542417076</v>
      </c>
      <c r="P394" s="7">
        <f>[1]!S_PQ_PctChange("H00906.CSI",$A$3,$A394)/100</f>
        <v>0.72785060214334041</v>
      </c>
    </row>
    <row r="395" spans="1:16" x14ac:dyDescent="0.3">
      <c r="A395" s="3">
        <v>20100812</v>
      </c>
      <c r="B395" s="29">
        <f>板块基准指数!B395</f>
        <v>-1.9927067017034301E-2</v>
      </c>
      <c r="C395" s="29">
        <f>板块基准指数!C395</f>
        <v>-6.6596984395382204E-3</v>
      </c>
      <c r="D395" s="29">
        <f>板块基准指数!E395</f>
        <v>-8.0458321612429402E-3</v>
      </c>
      <c r="E395" s="29">
        <f>板块基准指数!F395</f>
        <v>-8.8838173269456897E-3</v>
      </c>
      <c r="F395">
        <f t="shared" si="63"/>
        <v>0.29610831880095595</v>
      </c>
      <c r="G395">
        <f t="shared" si="64"/>
        <v>0.20617174644162137</v>
      </c>
      <c r="H395">
        <f t="shared" si="65"/>
        <v>0.30610474708485436</v>
      </c>
      <c r="I395">
        <f t="shared" si="66"/>
        <v>0.19161518767256852</v>
      </c>
      <c r="J395">
        <f t="shared" si="67"/>
        <v>-1.1470076403048842E-2</v>
      </c>
      <c r="K395" s="28">
        <f t="shared" si="68"/>
        <v>0.88669225405990781</v>
      </c>
      <c r="L395" s="28">
        <f t="shared" si="69"/>
        <v>0.95745182946455687</v>
      </c>
      <c r="M395" s="28">
        <f t="shared" si="70"/>
        <v>0.94888166360320625</v>
      </c>
      <c r="N395" s="28">
        <f t="shared" si="71"/>
        <v>0.57701413530299672</v>
      </c>
      <c r="O395" s="7">
        <f t="shared" si="72"/>
        <v>0.88079639341341842</v>
      </c>
      <c r="P395" s="7">
        <f>[1]!S_PQ_PctChange("H00906.CSI",$A$3,$A395)/100</f>
        <v>0.70679200589684488</v>
      </c>
    </row>
    <row r="396" spans="1:16" x14ac:dyDescent="0.3">
      <c r="A396" s="3">
        <v>20100813</v>
      </c>
      <c r="B396" s="29">
        <f>板块基准指数!B396</f>
        <v>1.9115654569290999E-2</v>
      </c>
      <c r="C396" s="29">
        <f>板块基准指数!C396</f>
        <v>2.05951252724716E-2</v>
      </c>
      <c r="D396" s="29">
        <f>板块基准指数!E396</f>
        <v>1.6278698884430998E-2</v>
      </c>
      <c r="E396" s="29">
        <f>板块基准指数!F396</f>
        <v>9.5519666840671903E-3</v>
      </c>
      <c r="F396">
        <f t="shared" si="63"/>
        <v>0.29680610631314958</v>
      </c>
      <c r="G396">
        <f t="shared" si="64"/>
        <v>0.20695760490308607</v>
      </c>
      <c r="H396">
        <f t="shared" si="65"/>
        <v>0.30597196659063214</v>
      </c>
      <c r="I396">
        <f t="shared" si="66"/>
        <v>0.19026432219313241</v>
      </c>
      <c r="J396">
        <f t="shared" si="67"/>
        <v>1.6719726176600919E-2</v>
      </c>
      <c r="K396" s="28">
        <f t="shared" si="68"/>
        <v>0.92275761146707391</v>
      </c>
      <c r="L396" s="28">
        <f t="shared" si="69"/>
        <v>0.99776579510720831</v>
      </c>
      <c r="M396" s="28">
        <f t="shared" si="70"/>
        <v>0.98060692136639172</v>
      </c>
      <c r="N396" s="28">
        <f t="shared" si="71"/>
        <v>0.59207772178371387</v>
      </c>
      <c r="O396" s="7">
        <f t="shared" si="72"/>
        <v>0.91224279410522957</v>
      </c>
      <c r="P396" s="7">
        <f>[1]!S_PQ_PctChange("H00906.CSI",$A$3,$A396)/100</f>
        <v>0.73290087024334905</v>
      </c>
    </row>
    <row r="397" spans="1:16" x14ac:dyDescent="0.3">
      <c r="A397" s="3">
        <v>20100816</v>
      </c>
      <c r="B397" s="29">
        <f>板块基准指数!B397</f>
        <v>2.2585198856758401E-2</v>
      </c>
      <c r="C397" s="29">
        <f>板块基准指数!C397</f>
        <v>3.3573671721498603E-2</v>
      </c>
      <c r="D397" s="29">
        <f>板块基准指数!E397</f>
        <v>2.2714877417542401E-2</v>
      </c>
      <c r="E397" s="29">
        <f>板块基准指数!F397</f>
        <v>1.7463563630206302E-2</v>
      </c>
      <c r="F397">
        <f t="shared" si="63"/>
        <v>0.29641786414240562</v>
      </c>
      <c r="G397">
        <f t="shared" si="64"/>
        <v>0.20890790186747046</v>
      </c>
      <c r="H397">
        <f t="shared" si="65"/>
        <v>0.30561048576957062</v>
      </c>
      <c r="I397">
        <f t="shared" si="66"/>
        <v>0.18906374822055352</v>
      </c>
      <c r="J397">
        <f t="shared" si="67"/>
        <v>2.3924560431754911E-2</v>
      </c>
      <c r="K397" s="28">
        <f t="shared" si="68"/>
        <v>0.96618347447540365</v>
      </c>
      <c r="L397" s="28">
        <f t="shared" si="69"/>
        <v>1.0648381280885761</v>
      </c>
      <c r="M397" s="28">
        <f t="shared" si="70"/>
        <v>1.0255961647975651</v>
      </c>
      <c r="N397" s="28">
        <f t="shared" si="71"/>
        <v>0.6198810723823176</v>
      </c>
      <c r="O397" s="7">
        <f t="shared" si="72"/>
        <v>0.9579923623929878</v>
      </c>
      <c r="P397" s="7">
        <f>[1]!S_PQ_PctChange("H00906.CSI",$A$3,$A397)/100</f>
        <v>0.77322951299943588</v>
      </c>
    </row>
    <row r="398" spans="1:16" x14ac:dyDescent="0.3">
      <c r="A398" s="3">
        <v>20100817</v>
      </c>
      <c r="B398" s="29">
        <f>板块基准指数!B398</f>
        <v>8.2191159079519297E-3</v>
      </c>
      <c r="C398" s="29">
        <f>板块基准指数!C398</f>
        <v>-2.2903989241718401E-3</v>
      </c>
      <c r="D398" s="29">
        <f>板块基准指数!E398</f>
        <v>1.2585490594318099E-2</v>
      </c>
      <c r="E398" s="29">
        <f>板块基准指数!F398</f>
        <v>5.6026366426925496E-3</v>
      </c>
      <c r="F398">
        <f t="shared" si="63"/>
        <v>0.2968170057270999</v>
      </c>
      <c r="G398">
        <f t="shared" si="64"/>
        <v>0.20700865204061028</v>
      </c>
      <c r="H398">
        <f t="shared" si="65"/>
        <v>0.30734731951341021</v>
      </c>
      <c r="I398">
        <f t="shared" si="66"/>
        <v>0.18882702271887983</v>
      </c>
      <c r="J398">
        <f t="shared" si="67"/>
        <v>6.8633237266489174E-3</v>
      </c>
      <c r="K398" s="28">
        <f t="shared" si="68"/>
        <v>0.98234376434841653</v>
      </c>
      <c r="L398" s="28">
        <f t="shared" si="69"/>
        <v>1.060108825061413</v>
      </c>
      <c r="M398" s="28">
        <f t="shared" si="70"/>
        <v>1.0510892862775116</v>
      </c>
      <c r="N398" s="28">
        <f t="shared" si="71"/>
        <v>0.62895667743525063</v>
      </c>
      <c r="O398" s="7">
        <f t="shared" si="72"/>
        <v>0.97143069783039682</v>
      </c>
      <c r="P398" s="7">
        <f>[1]!S_PQ_PctChange("H00906.CSI",$A$3,$A398)/100</f>
        <v>0.78590001428337586</v>
      </c>
    </row>
    <row r="399" spans="1:16" x14ac:dyDescent="0.3">
      <c r="A399" s="3">
        <v>20100818</v>
      </c>
      <c r="B399" s="29">
        <f>板块基准指数!B399</f>
        <v>-6.5878521907373599E-4</v>
      </c>
      <c r="C399" s="29">
        <f>板块基准指数!C399</f>
        <v>-2.4361300457728398E-3</v>
      </c>
      <c r="D399" s="29">
        <f>板块基准指数!E399</f>
        <v>-2.6056611979974201E-3</v>
      </c>
      <c r="E399" s="29">
        <f>板块基准指数!F399</f>
        <v>-5.4257317270531898E-3</v>
      </c>
      <c r="F399">
        <f t="shared" si="63"/>
        <v>0.29737239374459939</v>
      </c>
      <c r="G399">
        <f t="shared" si="64"/>
        <v>0.20702713829948255</v>
      </c>
      <c r="H399">
        <f t="shared" si="65"/>
        <v>0.30732252934845494</v>
      </c>
      <c r="I399">
        <f t="shared" si="66"/>
        <v>0.18827793860746325</v>
      </c>
      <c r="J399">
        <f t="shared" si="67"/>
        <v>-2.5252064059692316E-3</v>
      </c>
      <c r="K399" s="28">
        <f t="shared" si="68"/>
        <v>0.98103782557734087</v>
      </c>
      <c r="L399" s="28">
        <f t="shared" si="69"/>
        <v>1.0550901320551191</v>
      </c>
      <c r="M399" s="28">
        <f t="shared" si="70"/>
        <v>1.0457448425106302</v>
      </c>
      <c r="N399" s="28">
        <f t="shared" si="71"/>
        <v>0.62011839550849501</v>
      </c>
      <c r="O399" s="7">
        <f t="shared" si="72"/>
        <v>0.96645242840331114</v>
      </c>
      <c r="P399" s="7">
        <f>[1]!S_PQ_PctChange("H00906.CSI",$A$3,$A399)/100</f>
        <v>0.78363761094377682</v>
      </c>
    </row>
    <row r="400" spans="1:16" x14ac:dyDescent="0.3">
      <c r="A400" s="3">
        <v>20100819</v>
      </c>
      <c r="B400" s="29">
        <f>板块基准指数!B400</f>
        <v>5.2688818674681895E-4</v>
      </c>
      <c r="C400" s="29">
        <f>板块基准指数!C400</f>
        <v>-4.9337481774931503E-3</v>
      </c>
      <c r="D400" s="29">
        <f>板块基准指数!E400</f>
        <v>-2.7259868006732301E-3</v>
      </c>
      <c r="E400" s="29">
        <f>板块基准指数!F400</f>
        <v>6.5850280986469497E-3</v>
      </c>
      <c r="F400">
        <f t="shared" si="63"/>
        <v>0.29766680004458013</v>
      </c>
      <c r="G400">
        <f t="shared" si="64"/>
        <v>0.20610107725749913</v>
      </c>
      <c r="H400">
        <f t="shared" si="65"/>
        <v>0.30662664202293066</v>
      </c>
      <c r="I400">
        <f t="shared" si="66"/>
        <v>0.18960548067499025</v>
      </c>
      <c r="J400">
        <f t="shared" si="67"/>
        <v>-4.6267940741597001E-4</v>
      </c>
      <c r="K400" s="28">
        <f t="shared" si="68"/>
        <v>0.98208161100513625</v>
      </c>
      <c r="L400" s="28">
        <f t="shared" si="69"/>
        <v>1.044950834861508</v>
      </c>
      <c r="M400" s="28">
        <f t="shared" si="70"/>
        <v>1.0401681690724009</v>
      </c>
      <c r="N400" s="28">
        <f t="shared" si="71"/>
        <v>0.63078692066605346</v>
      </c>
      <c r="O400" s="7">
        <f t="shared" si="72"/>
        <v>0.96554259135902587</v>
      </c>
      <c r="P400" s="7">
        <f>[1]!S_PQ_PctChange("H00906.CSI",$A$3,$A400)/100</f>
        <v>0.79223317976097751</v>
      </c>
    </row>
    <row r="401" spans="1:16" x14ac:dyDescent="0.3">
      <c r="A401" s="3">
        <v>20100820</v>
      </c>
      <c r="B401" s="29">
        <f>板块基准指数!B401</f>
        <v>-2.6787188631387401E-2</v>
      </c>
      <c r="C401" s="29">
        <f>板块基准指数!C401</f>
        <v>-3.6564449530491802E-2</v>
      </c>
      <c r="D401" s="29">
        <f>板块基准指数!E401</f>
        <v>-2.0793313302241798E-2</v>
      </c>
      <c r="E401" s="29">
        <f>板块基准指数!F401</f>
        <v>-1.1906803647955501E-2</v>
      </c>
      <c r="F401">
        <f t="shared" si="63"/>
        <v>0.29686024260068283</v>
      </c>
      <c r="G401">
        <f t="shared" si="64"/>
        <v>0.20347766782749915</v>
      </c>
      <c r="H401">
        <f t="shared" si="65"/>
        <v>0.30767915864577272</v>
      </c>
      <c r="I401">
        <f t="shared" si="66"/>
        <v>0.19198293092604543</v>
      </c>
      <c r="J401">
        <f t="shared" si="67"/>
        <v>-2.414300822302793E-2</v>
      </c>
      <c r="K401" s="28">
        <f t="shared" si="68"/>
        <v>0.92898721700833753</v>
      </c>
      <c r="L401" s="28">
        <f t="shared" si="69"/>
        <v>0.97017833326787728</v>
      </c>
      <c r="M401" s="28">
        <f t="shared" si="70"/>
        <v>0.9977463131436175</v>
      </c>
      <c r="N401" s="28">
        <f t="shared" si="71"/>
        <v>0.61136946101002887</v>
      </c>
      <c r="O401" s="7">
        <f t="shared" si="72"/>
        <v>0.91808848041313329</v>
      </c>
      <c r="P401" s="7">
        <f>[1]!S_PQ_PctChange("H00906.CSI",$A$3,$A401)/100</f>
        <v>0.75670510667179602</v>
      </c>
    </row>
    <row r="402" spans="1:16" x14ac:dyDescent="0.3">
      <c r="A402" s="3">
        <v>20100823</v>
      </c>
      <c r="B402" s="29">
        <f>板块基准指数!B402</f>
        <v>8.3265193879587893E-3</v>
      </c>
      <c r="C402" s="29">
        <f>板块基准指数!C402</f>
        <v>3.5895138081907898E-3</v>
      </c>
      <c r="D402" s="29">
        <f>板块基准指数!E402</f>
        <v>7.9701791579077797E-3</v>
      </c>
      <c r="E402" s="29">
        <f>板块基准指数!F402</f>
        <v>-2.4062713660975999E-3</v>
      </c>
      <c r="F402">
        <f t="shared" si="63"/>
        <v>0.29778580432715962</v>
      </c>
      <c r="G402">
        <f t="shared" si="64"/>
        <v>0.20315318215772793</v>
      </c>
      <c r="H402">
        <f t="shared" si="65"/>
        <v>0.3085293798785807</v>
      </c>
      <c r="I402">
        <f t="shared" si="66"/>
        <v>0.19053163363653192</v>
      </c>
      <c r="J402">
        <f t="shared" si="67"/>
        <v>5.1924934519483046E-3</v>
      </c>
      <c r="K402" s="28">
        <f t="shared" si="68"/>
        <v>0.94504896646988201</v>
      </c>
      <c r="L402" s="28">
        <f t="shared" si="69"/>
        <v>0.97725031559974052</v>
      </c>
      <c r="M402" s="28">
        <f t="shared" si="70"/>
        <v>1.013668709171422</v>
      </c>
      <c r="N402" s="28">
        <f t="shared" si="71"/>
        <v>0.60749206881579632</v>
      </c>
      <c r="O402" s="7">
        <f t="shared" si="72"/>
        <v>0.92804814228793586</v>
      </c>
      <c r="P402" s="7">
        <f>[1]!S_PQ_PctChange("H00906.CSI",$A$3,$A402)/100</f>
        <v>0.75982190611130396</v>
      </c>
    </row>
    <row r="403" spans="1:16" x14ac:dyDescent="0.3">
      <c r="A403" s="3">
        <v>20100824</v>
      </c>
      <c r="B403" s="29">
        <f>板块基准指数!B403</f>
        <v>1.25094130558312E-2</v>
      </c>
      <c r="C403" s="29">
        <f>板块基准指数!C403</f>
        <v>1.16702205102527E-2</v>
      </c>
      <c r="D403" s="29">
        <f>板块基准指数!E403</f>
        <v>1.3248441332341401E-2</v>
      </c>
      <c r="E403" s="29">
        <f>板块基准指数!F403</f>
        <v>2.1921229023697999E-3</v>
      </c>
      <c r="F403">
        <f t="shared" si="63"/>
        <v>0.29834809106108734</v>
      </c>
      <c r="G403">
        <f t="shared" si="64"/>
        <v>0.20336808490788927</v>
      </c>
      <c r="H403">
        <f t="shared" si="65"/>
        <v>0.30933757300406711</v>
      </c>
      <c r="I403">
        <f t="shared" si="66"/>
        <v>0.18894625102695653</v>
      </c>
      <c r="J403">
        <f t="shared" si="67"/>
        <v>1.0601170207977208E-2</v>
      </c>
      <c r="K403" s="28">
        <f t="shared" si="68"/>
        <v>0.96938038740527133</v>
      </c>
      <c r="L403" s="28">
        <f t="shared" si="69"/>
        <v>1.0003252627867565</v>
      </c>
      <c r="M403" s="28">
        <f t="shared" si="70"/>
        <v>1.0403466809276516</v>
      </c>
      <c r="N403" s="28">
        <f t="shared" si="71"/>
        <v>0.6110158889952253</v>
      </c>
      <c r="O403" s="7">
        <f t="shared" si="72"/>
        <v>0.94848770881350442</v>
      </c>
      <c r="P403" s="7">
        <f>[1]!S_PQ_PctChange("H00906.CSI",$A$3,$A403)/100</f>
        <v>0.77227867804749351</v>
      </c>
    </row>
    <row r="404" spans="1:16" x14ac:dyDescent="0.3">
      <c r="A404" s="3">
        <v>20100825</v>
      </c>
      <c r="B404" s="29">
        <f>板块基准指数!B404</f>
        <v>-2.44001271822822E-2</v>
      </c>
      <c r="C404" s="29">
        <f>板块基准指数!C404</f>
        <v>-1.44148202852075E-2</v>
      </c>
      <c r="D404" s="29">
        <f>板块基准指数!E404</f>
        <v>-1.3790525016169401E-2</v>
      </c>
      <c r="E404" s="29">
        <f>板块基准指数!F404</f>
        <v>-2.6372851508039499E-2</v>
      </c>
      <c r="F404">
        <f t="shared" si="63"/>
        <v>0.29684503069976997</v>
      </c>
      <c r="G404">
        <f t="shared" si="64"/>
        <v>0.20441452306762659</v>
      </c>
      <c r="H404">
        <f t="shared" si="65"/>
        <v>0.31112623185404664</v>
      </c>
      <c r="I404">
        <f t="shared" si="66"/>
        <v>0.18761421437855713</v>
      </c>
      <c r="J404">
        <f t="shared" si="67"/>
        <v>-1.9460224722464083E-2</v>
      </c>
      <c r="K404" s="28">
        <f t="shared" si="68"/>
        <v>0.92132725548229044</v>
      </c>
      <c r="L404" s="28">
        <f t="shared" si="69"/>
        <v>0.971490933611725</v>
      </c>
      <c r="M404" s="28">
        <f t="shared" si="70"/>
        <v>1.0122092289826607</v>
      </c>
      <c r="N404" s="28">
        <f t="shared" si="71"/>
        <v>0.5685288061776621</v>
      </c>
      <c r="O404" s="7">
        <f t="shared" si="72"/>
        <v>0.91056970013103444</v>
      </c>
      <c r="P404" s="7">
        <f>[1]!S_PQ_PctChange("H00906.CSI",$A$3,$A404)/100</f>
        <v>0.73220755309089147</v>
      </c>
    </row>
    <row r="405" spans="1:16" x14ac:dyDescent="0.3">
      <c r="A405" s="3">
        <v>20100826</v>
      </c>
      <c r="B405" s="29">
        <f>板块基准指数!B405</f>
        <v>6.8304961421038297E-3</v>
      </c>
      <c r="C405" s="29">
        <f>板块基准指数!C405</f>
        <v>7.0065948355034699E-3</v>
      </c>
      <c r="D405" s="29">
        <f>板块基准指数!E405</f>
        <v>6.5192882477462201E-3</v>
      </c>
      <c r="E405" s="29">
        <f>板块基准指数!F405</f>
        <v>-1.51682287870346E-3</v>
      </c>
      <c r="F405">
        <f t="shared" si="63"/>
        <v>0.29732546891717293</v>
      </c>
      <c r="G405">
        <f t="shared" si="64"/>
        <v>0.20478117499571491</v>
      </c>
      <c r="H405">
        <f t="shared" si="65"/>
        <v>0.31153346022246103</v>
      </c>
      <c r="I405">
        <f t="shared" si="66"/>
        <v>0.18635989586465132</v>
      </c>
      <c r="J405">
        <f t="shared" si="67"/>
        <v>5.2035926327772897E-3</v>
      </c>
      <c r="K405" s="28">
        <f t="shared" si="68"/>
        <v>0.93445087388858106</v>
      </c>
      <c r="L405" s="28">
        <f t="shared" si="69"/>
        <v>0.98530437180541064</v>
      </c>
      <c r="M405" s="28">
        <f t="shared" si="70"/>
        <v>1.0253274009611739</v>
      </c>
      <c r="N405" s="28">
        <f t="shared" si="71"/>
        <v>0.56614962579854633</v>
      </c>
      <c r="O405" s="7">
        <f t="shared" si="72"/>
        <v>0.92051152654704405</v>
      </c>
      <c r="P405" s="7">
        <f>[1]!S_PQ_PctChange("H00906.CSI",$A$3,$A405)/100</f>
        <v>0.73864758324236801</v>
      </c>
    </row>
    <row r="406" spans="1:16" x14ac:dyDescent="0.3">
      <c r="A406" s="3">
        <v>20100827</v>
      </c>
      <c r="B406" s="29">
        <f>板块基准指数!B406</f>
        <v>5.9515574942514103E-3</v>
      </c>
      <c r="C406" s="29">
        <f>板块基准指数!C406</f>
        <v>1.3122159000841399E-2</v>
      </c>
      <c r="D406" s="29">
        <f>板块基准指数!E406</f>
        <v>6.0739430317302999E-3</v>
      </c>
      <c r="E406" s="29">
        <f>板块基准指数!F406</f>
        <v>7.1957930836611295E-4</v>
      </c>
      <c r="F406">
        <f t="shared" si="63"/>
        <v>0.29716845819672727</v>
      </c>
      <c r="G406">
        <f t="shared" si="64"/>
        <v>0.20613198055369258</v>
      </c>
      <c r="H406">
        <f t="shared" si="65"/>
        <v>0.31140682819095827</v>
      </c>
      <c r="I406">
        <f t="shared" si="66"/>
        <v>0.18529273305862215</v>
      </c>
      <c r="J406">
        <f t="shared" si="67"/>
        <v>6.4830579762812255E-3</v>
      </c>
      <c r="K406" s="28">
        <f t="shared" si="68"/>
        <v>0.94596386948433397</v>
      </c>
      <c r="L406" s="28">
        <f t="shared" si="69"/>
        <v>1.0113558514373069</v>
      </c>
      <c r="M406" s="28">
        <f t="shared" si="70"/>
        <v>1.0376291242152145</v>
      </c>
      <c r="N406" s="28">
        <f t="shared" si="71"/>
        <v>0.56727659466307623</v>
      </c>
      <c r="O406" s="7">
        <f t="shared" si="72"/>
        <v>0.93296231411776476</v>
      </c>
      <c r="P406" s="7">
        <f>[1]!S_PQ_PctChange("H00906.CSI",$A$3,$A406)/100</f>
        <v>0.74583983643970664</v>
      </c>
    </row>
    <row r="407" spans="1:16" x14ac:dyDescent="0.3">
      <c r="A407" s="3">
        <v>20100830</v>
      </c>
      <c r="B407" s="29">
        <f>板块基准指数!B407</f>
        <v>2.6901477941904801E-2</v>
      </c>
      <c r="C407" s="29">
        <f>板块基准指数!C407</f>
        <v>3.2229833232475698E-2</v>
      </c>
      <c r="D407" s="29">
        <f>板块基准指数!E407</f>
        <v>3.0638950776872401E-2</v>
      </c>
      <c r="E407" s="29">
        <f>板块基准指数!F407</f>
        <v>8.8381285877413007E-3</v>
      </c>
      <c r="F407">
        <f t="shared" si="63"/>
        <v>0.29748271014213296</v>
      </c>
      <c r="G407">
        <f t="shared" si="64"/>
        <v>0.20742066499392514</v>
      </c>
      <c r="H407">
        <f t="shared" si="65"/>
        <v>0.31287072040962677</v>
      </c>
      <c r="I407">
        <f t="shared" si="66"/>
        <v>0.18222590445431555</v>
      </c>
      <c r="J407">
        <f t="shared" si="67"/>
        <v>2.5816689562005411E-2</v>
      </c>
      <c r="K407" s="28">
        <f t="shared" si="68"/>
        <v>0.99831317359501037</v>
      </c>
      <c r="L407" s="28">
        <f t="shared" si="69"/>
        <v>1.0761815151002954</v>
      </c>
      <c r="M407" s="28">
        <f t="shared" si="70"/>
        <v>1.1000599426535662</v>
      </c>
      <c r="N407" s="28">
        <f t="shared" si="71"/>
        <v>0.58112838673926581</v>
      </c>
      <c r="O407" s="7">
        <f t="shared" si="72"/>
        <v>0.98286500211639849</v>
      </c>
      <c r="P407" s="7">
        <f>[1]!S_PQ_PctChange("H00906.CSI",$A$3,$A407)/100</f>
        <v>0.78390972489383914</v>
      </c>
    </row>
    <row r="408" spans="1:16" x14ac:dyDescent="0.3">
      <c r="A408" s="3">
        <v>20100831</v>
      </c>
      <c r="B408" s="29">
        <f>板块基准指数!B408</f>
        <v>1.0650869342105599E-2</v>
      </c>
      <c r="C408" s="29">
        <f>板块基准指数!C408</f>
        <v>5.8442079200442601E-3</v>
      </c>
      <c r="D408" s="29">
        <f>板块基准指数!E408</f>
        <v>-9.3186667962396493E-5</v>
      </c>
      <c r="E408" s="29">
        <f>板块基准指数!F408</f>
        <v>-1.0506156938509301E-2</v>
      </c>
      <c r="F408">
        <f t="shared" si="63"/>
        <v>0.3</v>
      </c>
      <c r="G408">
        <f t="shared" si="64"/>
        <v>0.2</v>
      </c>
      <c r="H408">
        <f t="shared" si="65"/>
        <v>0.3</v>
      </c>
      <c r="I408">
        <f t="shared" si="66"/>
        <v>0.2</v>
      </c>
      <c r="J408">
        <f t="shared" si="67"/>
        <v>2.4370096400008665E-3</v>
      </c>
      <c r="K408" s="28">
        <f t="shared" si="68"/>
        <v>1.0195969461115792</v>
      </c>
      <c r="L408" s="28">
        <f t="shared" si="69"/>
        <v>1.0883151515542941</v>
      </c>
      <c r="M408" s="28">
        <f t="shared" si="70"/>
        <v>1.0998642450649889</v>
      </c>
      <c r="N408" s="28">
        <f t="shared" si="71"/>
        <v>0.56451680376825109</v>
      </c>
      <c r="O408" s="7">
        <f t="shared" si="72"/>
        <v>0.9876972632413763</v>
      </c>
      <c r="P408" s="7">
        <f>[1]!S_PQ_PctChange("H00906.CSI",$A$3,$A408)/100</f>
        <v>0.78245532274695395</v>
      </c>
    </row>
    <row r="409" spans="1:16" x14ac:dyDescent="0.3">
      <c r="A409" s="3">
        <v>20100901</v>
      </c>
      <c r="B409" s="29">
        <f>板块基准指数!B409</f>
        <v>-1.21221928985267E-2</v>
      </c>
      <c r="C409" s="29">
        <f>板块基准指数!C409</f>
        <v>-1.5322213043327799E-2</v>
      </c>
      <c r="D409" s="29">
        <f>板块基准指数!E409</f>
        <v>-1.3789945864079899E-2</v>
      </c>
      <c r="E409" s="29">
        <f>板块基准指数!F409</f>
        <v>-1.4368242199172801E-3</v>
      </c>
      <c r="F409">
        <f t="shared" si="63"/>
        <v>0.29969761265991629</v>
      </c>
      <c r="G409">
        <f t="shared" si="64"/>
        <v>0.1991512039706152</v>
      </c>
      <c r="H409">
        <f t="shared" si="65"/>
        <v>0.2991916577951651</v>
      </c>
      <c r="I409">
        <f t="shared" si="66"/>
        <v>0.20195952557430344</v>
      </c>
      <c r="J409">
        <f t="shared" si="67"/>
        <v>-1.1125449081430995E-2</v>
      </c>
      <c r="K409" s="28">
        <f t="shared" si="68"/>
        <v>0.99511500235353934</v>
      </c>
      <c r="L409" s="28">
        <f t="shared" si="69"/>
        <v>1.0563175419005697</v>
      </c>
      <c r="M409" s="28">
        <f t="shared" si="70"/>
        <v>1.0709072308036256</v>
      </c>
      <c r="N409" s="28">
        <f t="shared" si="71"/>
        <v>0.56226886813212928</v>
      </c>
      <c r="O409" s="7">
        <f t="shared" si="72"/>
        <v>0.96558323854988459</v>
      </c>
      <c r="P409" s="7">
        <f>[1]!S_PQ_PctChange("H00906.CSI",$A$3,$A409)/100</f>
        <v>0.76765899638953794</v>
      </c>
    </row>
    <row r="410" spans="1:16" x14ac:dyDescent="0.3">
      <c r="A410" s="3">
        <v>20100902</v>
      </c>
      <c r="B410" s="29">
        <f>板块基准指数!B410</f>
        <v>1.7681737923640299E-2</v>
      </c>
      <c r="C410" s="29">
        <f>板块基准指数!C410</f>
        <v>1.92373203870254E-2</v>
      </c>
      <c r="D410" s="29">
        <f>板块基准指数!E410</f>
        <v>1.6437610682586399E-2</v>
      </c>
      <c r="E410" s="29">
        <f>板块基准指数!F410</f>
        <v>7.7811590797623002E-3</v>
      </c>
      <c r="F410">
        <f t="shared" si="63"/>
        <v>0.30030607093713507</v>
      </c>
      <c r="G410">
        <f t="shared" si="64"/>
        <v>0.19986056043372979</v>
      </c>
      <c r="H410">
        <f t="shared" si="65"/>
        <v>0.29943258114240084</v>
      </c>
      <c r="I410">
        <f t="shared" si="66"/>
        <v>0.20040078748673437</v>
      </c>
      <c r="J410">
        <f t="shared" si="67"/>
        <v>1.5619785346119391E-2</v>
      </c>
      <c r="K410" s="28">
        <f t="shared" si="68"/>
        <v>1.0303921029526775</v>
      </c>
      <c r="L410" s="28">
        <f t="shared" si="69"/>
        <v>1.0958755812715713</v>
      </c>
      <c r="M410" s="28">
        <f t="shared" si="70"/>
        <v>1.1049479976233285</v>
      </c>
      <c r="N410" s="28">
        <f t="shared" si="71"/>
        <v>0.57442513072042556</v>
      </c>
      <c r="O410" s="7">
        <f t="shared" si="72"/>
        <v>0.99628522681596388</v>
      </c>
      <c r="P410" s="7">
        <f>[1]!S_PQ_PctChange("H00906.CSI",$A$3,$A410)/100</f>
        <v>0.7944059210327401</v>
      </c>
    </row>
    <row r="411" spans="1:16" x14ac:dyDescent="0.3">
      <c r="A411" s="3">
        <v>20100903</v>
      </c>
      <c r="B411" s="29">
        <f>板块基准指数!B411</f>
        <v>1.3827199462548701E-2</v>
      </c>
      <c r="C411" s="29">
        <f>板块基准指数!C411</f>
        <v>4.8855860661736305E-4</v>
      </c>
      <c r="D411" s="29">
        <f>板块基准指数!E411</f>
        <v>1.07402761563239E-2</v>
      </c>
      <c r="E411" s="29">
        <f>板块基准指数!F411</f>
        <v>-5.9244902202669003E-3</v>
      </c>
      <c r="F411">
        <f t="shared" si="63"/>
        <v>0.30255877149536281</v>
      </c>
      <c r="G411">
        <f t="shared" si="64"/>
        <v>0.19871054983884312</v>
      </c>
      <c r="H411">
        <f t="shared" si="65"/>
        <v>0.3007601713333638</v>
      </c>
      <c r="I411">
        <f t="shared" si="66"/>
        <v>0.19797050733243046</v>
      </c>
      <c r="J411">
        <f t="shared" si="67"/>
        <v>6.2787516456566392E-3</v>
      </c>
      <c r="K411" s="28">
        <f t="shared" si="68"/>
        <v>1.0584667395473879</v>
      </c>
      <c r="L411" s="28">
        <f t="shared" si="69"/>
        <v>1.096899539325201</v>
      </c>
      <c r="M411" s="28">
        <f t="shared" si="70"/>
        <v>1.1275557204125044</v>
      </c>
      <c r="N411" s="28">
        <f t="shared" si="71"/>
        <v>0.56509746443093012</v>
      </c>
      <c r="O411" s="7">
        <f t="shared" si="72"/>
        <v>1.0088194059690347</v>
      </c>
      <c r="P411" s="7">
        <f>[1]!S_PQ_PctChange("H00906.CSI",$A$3,$A411)/100</f>
        <v>0.79784122932950496</v>
      </c>
    </row>
    <row r="412" spans="1:16" x14ac:dyDescent="0.3">
      <c r="A412" s="3">
        <v>20100906</v>
      </c>
      <c r="B412" s="29">
        <f>板块基准指数!B412</f>
        <v>-2.1422102109017998E-3</v>
      </c>
      <c r="C412" s="29">
        <f>板块基准指数!C412</f>
        <v>-4.2011712796238398E-4</v>
      </c>
      <c r="D412" s="29">
        <f>板块基准指数!E412</f>
        <v>1.4682818074535299E-3</v>
      </c>
      <c r="E412" s="29">
        <f>板块基准指数!F412</f>
        <v>2.51376134481088E-2</v>
      </c>
      <c r="F412">
        <f t="shared" si="63"/>
        <v>0.30050232867800281</v>
      </c>
      <c r="G412">
        <f t="shared" si="64"/>
        <v>0.19770054835279188</v>
      </c>
      <c r="H412">
        <f t="shared" si="65"/>
        <v>0.29979678023276146</v>
      </c>
      <c r="I412">
        <f t="shared" si="66"/>
        <v>0.20200034273644399</v>
      </c>
      <c r="J412">
        <f t="shared" si="67"/>
        <v>4.6864805802346188E-3</v>
      </c>
      <c r="K412" s="28">
        <f t="shared" si="68"/>
        <v>1.0540570710791277</v>
      </c>
      <c r="L412" s="28">
        <f t="shared" si="69"/>
        <v>1.0960185959131139</v>
      </c>
      <c r="M412" s="28">
        <f t="shared" si="70"/>
        <v>1.1306795717711298</v>
      </c>
      <c r="N412" s="28">
        <f t="shared" si="71"/>
        <v>0.60444027950041002</v>
      </c>
      <c r="O412" s="7">
        <f t="shared" si="72"/>
        <v>1.0182336991043073</v>
      </c>
      <c r="P412" s="7">
        <f>[1]!S_PQ_PctChange("H00906.CSI",$A$3,$A412)/100</f>
        <v>0.82121592189808335</v>
      </c>
    </row>
    <row r="413" spans="1:16" x14ac:dyDescent="0.3">
      <c r="A413" s="3">
        <v>20100907</v>
      </c>
      <c r="B413" s="29">
        <f>板块基准指数!B413</f>
        <v>9.36684796697769E-3</v>
      </c>
      <c r="C413" s="29">
        <f>板块基准指数!C413</f>
        <v>-1.2039698685862E-4</v>
      </c>
      <c r="D413" s="29">
        <f>板块基准指数!E413</f>
        <v>-4.1306298633057999E-4</v>
      </c>
      <c r="E413" s="29">
        <f>板块基准指数!F413</f>
        <v>-2.5984991220700201E-3</v>
      </c>
      <c r="F413">
        <f t="shared" si="63"/>
        <v>0.30266870401870155</v>
      </c>
      <c r="G413">
        <f t="shared" si="64"/>
        <v>0.19725418307660053</v>
      </c>
      <c r="H413">
        <f t="shared" si="65"/>
        <v>0.29903235087813479</v>
      </c>
      <c r="I413">
        <f t="shared" si="66"/>
        <v>0.20104476202656327</v>
      </c>
      <c r="J413">
        <f t="shared" si="67"/>
        <v>2.1422244095339093E-3</v>
      </c>
      <c r="K413" s="28">
        <f t="shared" si="68"/>
        <v>1.0732971113794214</v>
      </c>
      <c r="L413" s="28">
        <f t="shared" si="69"/>
        <v>1.0957662415897662</v>
      </c>
      <c r="M413" s="28">
        <f t="shared" si="70"/>
        <v>1.1297994669043003</v>
      </c>
      <c r="N413" s="28">
        <f t="shared" si="71"/>
        <v>0.60027114284271454</v>
      </c>
      <c r="O413" s="7">
        <f t="shared" si="72"/>
        <v>1.0225572085986725</v>
      </c>
      <c r="P413" s="7">
        <f>[1]!S_PQ_PctChange("H00906.CSI",$A$3,$A413)/100</f>
        <v>0.82775499735705405</v>
      </c>
    </row>
    <row r="414" spans="1:16" x14ac:dyDescent="0.3">
      <c r="A414" s="3">
        <v>20100908</v>
      </c>
      <c r="B414" s="29">
        <f>板块基准指数!B414</f>
        <v>7.1519076204618701E-3</v>
      </c>
      <c r="C414" s="29">
        <f>板块基准指数!C414</f>
        <v>9.2110380423527892E-3</v>
      </c>
      <c r="D414" s="29">
        <f>板块基准指数!E414</f>
        <v>8.9514678903906408E-3</v>
      </c>
      <c r="E414" s="29">
        <f>板块基准指数!F414</f>
        <v>-1.69137891078345E-2</v>
      </c>
      <c r="F414">
        <f t="shared" si="63"/>
        <v>0.30384346366345943</v>
      </c>
      <c r="G414">
        <f t="shared" si="64"/>
        <v>0.1984246464082845</v>
      </c>
      <c r="H414">
        <f t="shared" si="65"/>
        <v>0.300729375861157</v>
      </c>
      <c r="I414">
        <f t="shared" si="66"/>
        <v>0.1970025140670992</v>
      </c>
      <c r="J414">
        <f t="shared" si="67"/>
        <v>3.2579241760000463E-3</v>
      </c>
      <c r="K414" s="28">
        <f t="shared" si="68"/>
        <v>1.0881251407897774</v>
      </c>
      <c r="L414" s="28">
        <f t="shared" si="69"/>
        <v>1.1150704241689282</v>
      </c>
      <c r="M414" s="28">
        <f t="shared" si="70"/>
        <v>1.1488642984452651</v>
      </c>
      <c r="N414" s="28">
        <f t="shared" si="71"/>
        <v>0.57320449421731956</v>
      </c>
      <c r="O414" s="7">
        <f t="shared" si="72"/>
        <v>1.0291465466259093</v>
      </c>
      <c r="P414" s="7">
        <f>[1]!S_PQ_PctChange("H00906.CSI",$A$3,$A414)/100</f>
        <v>0.83106675966499755</v>
      </c>
    </row>
    <row r="415" spans="1:16" x14ac:dyDescent="0.3">
      <c r="A415" s="3">
        <v>20100909</v>
      </c>
      <c r="B415" s="29">
        <f>板块基准指数!B415</f>
        <v>-6.8678395967661197E-3</v>
      </c>
      <c r="C415" s="29">
        <f>板块基准指数!C415</f>
        <v>7.6488431835552801E-3</v>
      </c>
      <c r="D415" s="29">
        <f>板块基准指数!E415</f>
        <v>-1.51026792325196E-2</v>
      </c>
      <c r="E415" s="29">
        <f>板块基准指数!F415</f>
        <v>-2.08541546466166E-2</v>
      </c>
      <c r="F415">
        <f t="shared" si="63"/>
        <v>0.3045645476383419</v>
      </c>
      <c r="G415">
        <f t="shared" si="64"/>
        <v>0.20180281978542022</v>
      </c>
      <c r="H415">
        <f t="shared" si="65"/>
        <v>0.29894356794380378</v>
      </c>
      <c r="I415">
        <f t="shared" si="66"/>
        <v>0.19468906463243429</v>
      </c>
      <c r="J415">
        <f t="shared" si="67"/>
        <v>-9.2191693603915284E-3</v>
      </c>
      <c r="K415" s="28">
        <f t="shared" si="68"/>
        <v>1.0737842322648588</v>
      </c>
      <c r="L415" s="28">
        <f t="shared" si="69"/>
        <v>1.1312482661655721</v>
      </c>
      <c r="M415" s="28">
        <f t="shared" si="70"/>
        <v>1.1164106902316329</v>
      </c>
      <c r="N415" s="28">
        <f t="shared" si="71"/>
        <v>0.54039664440415947</v>
      </c>
      <c r="O415" s="7">
        <f t="shared" si="72"/>
        <v>1.0104395009555112</v>
      </c>
      <c r="P415" s="7">
        <f>[1]!S_PQ_PctChange("H00906.CSI",$A$3,$A415)/100</f>
        <v>0.80024594513724012</v>
      </c>
    </row>
    <row r="416" spans="1:16" x14ac:dyDescent="0.3">
      <c r="A416" s="3">
        <v>20100910</v>
      </c>
      <c r="B416" s="29">
        <f>板块基准指数!B416</f>
        <v>1.18312558671926E-2</v>
      </c>
      <c r="C416" s="29">
        <f>板块基准指数!C416</f>
        <v>4.4614434851147799E-2</v>
      </c>
      <c r="D416" s="29">
        <f>板块基准指数!E416</f>
        <v>1.17743742768865E-2</v>
      </c>
      <c r="E416" s="29">
        <f>板块基准指数!F416</f>
        <v>-4.12067292522159E-3</v>
      </c>
      <c r="F416">
        <f t="shared" si="63"/>
        <v>0.30351674006372986</v>
      </c>
      <c r="G416">
        <f t="shared" si="64"/>
        <v>0.20762443457151694</v>
      </c>
      <c r="H416">
        <f t="shared" si="65"/>
        <v>0.29789835074918725</v>
      </c>
      <c r="I416">
        <f t="shared" si="66"/>
        <v>0.19096047461556617</v>
      </c>
      <c r="J416">
        <f t="shared" si="67"/>
        <v>1.5324323346450152E-2</v>
      </c>
      <c r="K416" s="28">
        <f t="shared" si="68"/>
        <v>1.0983197041301342</v>
      </c>
      <c r="L416" s="28">
        <f t="shared" si="69"/>
        <v>1.2263327030880373</v>
      </c>
      <c r="M416" s="28">
        <f t="shared" si="70"/>
        <v>1.1413301018220241</v>
      </c>
      <c r="N416" s="28">
        <f t="shared" si="71"/>
        <v>0.53404917365746107</v>
      </c>
      <c r="O416" s="7">
        <f t="shared" si="72"/>
        <v>1.0412481259366295</v>
      </c>
      <c r="P416" s="7">
        <f>[1]!S_PQ_PctChange("H00906.CSI",$A$3,$A416)/100</f>
        <v>0.8079657449197577</v>
      </c>
    </row>
    <row r="417" spans="1:16" x14ac:dyDescent="0.3">
      <c r="A417" s="3">
        <v>20100913</v>
      </c>
      <c r="B417" s="29">
        <f>板块基准指数!B417</f>
        <v>2.1722579652680301E-2</v>
      </c>
      <c r="C417" s="29">
        <f>板块基准指数!C417</f>
        <v>3.3008587539249401E-3</v>
      </c>
      <c r="D417" s="29">
        <f>板块基准指数!E417</f>
        <v>1.4054547306635599E-2</v>
      </c>
      <c r="E417" s="29">
        <f>板块基准指数!F417</f>
        <v>5.7957810569511103E-3</v>
      </c>
      <c r="F417">
        <f t="shared" si="63"/>
        <v>0.30625958144256693</v>
      </c>
      <c r="G417">
        <f t="shared" si="64"/>
        <v>0.205723398964825</v>
      </c>
      <c r="H417">
        <f t="shared" si="65"/>
        <v>0.29833448708470928</v>
      </c>
      <c r="I417">
        <f t="shared" si="66"/>
        <v>0.18968253250789902</v>
      </c>
      <c r="J417">
        <f t="shared" si="67"/>
        <v>1.257209705891681E-2</v>
      </c>
      <c r="K417" s="28">
        <f t="shared" si="68"/>
        <v>1.1439006210398897</v>
      </c>
      <c r="L417" s="28">
        <f t="shared" si="69"/>
        <v>1.233681512880175</v>
      </c>
      <c r="M417" s="28">
        <f t="shared" si="70"/>
        <v>1.1714255270372047</v>
      </c>
      <c r="N417" s="28">
        <f t="shared" si="71"/>
        <v>0.54294018679857659</v>
      </c>
      <c r="O417" s="7">
        <f t="shared" si="72"/>
        <v>1.0669108954972368</v>
      </c>
      <c r="P417" s="7">
        <f>[1]!S_PQ_PctChange("H00906.CSI",$A$3,$A417)/100</f>
        <v>0.83083530642011683</v>
      </c>
    </row>
    <row r="418" spans="1:16" x14ac:dyDescent="0.3">
      <c r="A418" s="3">
        <v>20100914</v>
      </c>
      <c r="B418" s="29">
        <f>板块基准指数!B418</f>
        <v>1.38330738892631E-2</v>
      </c>
      <c r="C418" s="29">
        <f>板块基准指数!C418</f>
        <v>-7.2173444644735001E-3</v>
      </c>
      <c r="D418" s="29">
        <f>板块基准指数!E418</f>
        <v>7.3120629671360202E-4</v>
      </c>
      <c r="E418" s="29">
        <f>板块基准指数!F418</f>
        <v>-6.4361101803847597E-4</v>
      </c>
      <c r="F418">
        <f t="shared" si="63"/>
        <v>0.30961437395427094</v>
      </c>
      <c r="G418">
        <f t="shared" si="64"/>
        <v>0.20365864384041826</v>
      </c>
      <c r="H418">
        <f t="shared" si="65"/>
        <v>0.29770482820203209</v>
      </c>
      <c r="I418">
        <f t="shared" si="66"/>
        <v>0.18902215400327901</v>
      </c>
      <c r="J418">
        <f t="shared" si="67"/>
        <v>2.8477970722900021E-3</v>
      </c>
      <c r="K418" s="28">
        <f t="shared" si="68"/>
        <v>1.1735573567419717</v>
      </c>
      <c r="L418" s="28">
        <f t="shared" si="69"/>
        <v>1.2175602639777923</v>
      </c>
      <c r="M418" s="28">
        <f t="shared" si="70"/>
        <v>1.1730132870554186</v>
      </c>
      <c r="N418" s="28">
        <f t="shared" si="71"/>
        <v>0.54194713349417878</v>
      </c>
      <c r="O418" s="7">
        <f t="shared" si="72"/>
        <v>1.0727970382941181</v>
      </c>
      <c r="P418" s="7">
        <f>[1]!S_PQ_PctChange("H00906.CSI",$A$3,$A418)/100</f>
        <v>0.83372430165238853</v>
      </c>
    </row>
    <row r="419" spans="1:16" x14ac:dyDescent="0.3">
      <c r="A419" s="3">
        <v>20100915</v>
      </c>
      <c r="B419" s="29">
        <f>板块基准指数!B419</f>
        <v>-1.5645852163829299E-2</v>
      </c>
      <c r="C419" s="29">
        <f>板块基准指数!C419</f>
        <v>-1.2152107879558499E-2</v>
      </c>
      <c r="D419" s="29">
        <f>板块基准指数!E419</f>
        <v>-1.6195960823808201E-2</v>
      </c>
      <c r="E419" s="29">
        <f>板块基准指数!F419</f>
        <v>-1.7085250192160499E-2</v>
      </c>
      <c r="F419">
        <f t="shared" si="63"/>
        <v>0.30952768609589787</v>
      </c>
      <c r="G419">
        <f t="shared" si="64"/>
        <v>0.20432426045631452</v>
      </c>
      <c r="H419">
        <f t="shared" si="65"/>
        <v>0.29745514838613268</v>
      </c>
      <c r="I419">
        <f t="shared" si="66"/>
        <v>0.18869290506165515</v>
      </c>
      <c r="J419">
        <f t="shared" si="67"/>
        <v>-1.5370169060864206E-2</v>
      </c>
      <c r="K419" s="28">
        <f t="shared" si="68"/>
        <v>1.1395501996687831</v>
      </c>
      <c r="L419" s="28">
        <f t="shared" si="69"/>
        <v>1.190612232420512</v>
      </c>
      <c r="M419" s="28">
        <f t="shared" si="70"/>
        <v>1.1378192489886541</v>
      </c>
      <c r="N419" s="28">
        <f t="shared" si="71"/>
        <v>0.51560258093534617</v>
      </c>
      <c r="O419" s="7">
        <f t="shared" si="72"/>
        <v>1.0409377973866789</v>
      </c>
      <c r="P419" s="7">
        <f>[1]!S_PQ_PctChange("H00906.CSI",$A$3,$A419)/100</f>
        <v>0.80260582991105722</v>
      </c>
    </row>
    <row r="420" spans="1:16" x14ac:dyDescent="0.3">
      <c r="A420" s="3">
        <v>20100916</v>
      </c>
      <c r="B420" s="29">
        <f>板块基准指数!B420</f>
        <v>-2.4214887955676001E-2</v>
      </c>
      <c r="C420" s="29">
        <f>板块基准指数!C420</f>
        <v>-2.2863769145534299E-2</v>
      </c>
      <c r="D420" s="29">
        <f>板块基准指数!E420</f>
        <v>-2.1617159401403501E-2</v>
      </c>
      <c r="E420" s="29">
        <f>板块基准指数!F420</f>
        <v>-1.74052875199486E-2</v>
      </c>
      <c r="F420">
        <f t="shared" si="63"/>
        <v>0.30878918281706436</v>
      </c>
      <c r="G420">
        <f t="shared" si="64"/>
        <v>0.20411900457510923</v>
      </c>
      <c r="H420">
        <f t="shared" si="65"/>
        <v>0.29753544275683147</v>
      </c>
      <c r="I420">
        <f t="shared" si="66"/>
        <v>0.18955636985099511</v>
      </c>
      <c r="J420">
        <f t="shared" si="67"/>
        <v>-2.1881190582900653E-2</v>
      </c>
      <c r="K420" s="28">
        <f t="shared" si="68"/>
        <v>1.0877412313082591</v>
      </c>
      <c r="L420" s="28">
        <f t="shared" si="69"/>
        <v>1.1405265800510658</v>
      </c>
      <c r="M420" s="28">
        <f t="shared" si="70"/>
        <v>1.0916056695118774</v>
      </c>
      <c r="N420" s="28">
        <f t="shared" si="71"/>
        <v>0.48922308224819022</v>
      </c>
      <c r="O420" s="7">
        <f t="shared" si="72"/>
        <v>0.99627964847421557</v>
      </c>
      <c r="P420" s="7">
        <f>[1]!S_PQ_PctChange("H00906.CSI",$A$3,$A420)/100</f>
        <v>0.76538773110137337</v>
      </c>
    </row>
    <row r="421" spans="1:16" x14ac:dyDescent="0.3">
      <c r="A421" s="3">
        <v>20100917</v>
      </c>
      <c r="B421" s="29">
        <f>板块基准指数!B421</f>
        <v>-1.3165524002747E-3</v>
      </c>
      <c r="C421" s="29">
        <f>板块基准指数!C421</f>
        <v>1.33761756035149E-2</v>
      </c>
      <c r="D421" s="29">
        <f>板块基准指数!E421</f>
        <v>4.73936690392451E-3</v>
      </c>
      <c r="E421" s="29">
        <f>板块基准指数!F421</f>
        <v>-2.1214239044028199E-3</v>
      </c>
      <c r="F421">
        <f t="shared" si="63"/>
        <v>0.30735858994847948</v>
      </c>
      <c r="G421">
        <f t="shared" si="64"/>
        <v>0.20616244527659161</v>
      </c>
      <c r="H421">
        <f t="shared" si="65"/>
        <v>0.2979528546375062</v>
      </c>
      <c r="I421">
        <f t="shared" si="66"/>
        <v>0.18852611013742285</v>
      </c>
      <c r="J421">
        <f t="shared" si="67"/>
        <v>3.3317947253071823E-3</v>
      </c>
      <c r="K421" s="28">
        <f t="shared" si="68"/>
        <v>1.0849926105790275</v>
      </c>
      <c r="L421" s="28">
        <f t="shared" si="69"/>
        <v>1.1691586394698201</v>
      </c>
      <c r="M421" s="28">
        <f t="shared" si="70"/>
        <v>1.1015185561980227</v>
      </c>
      <c r="N421" s="28">
        <f t="shared" si="71"/>
        <v>0.48606380880252043</v>
      </c>
      <c r="O421" s="7">
        <f t="shared" si="72"/>
        <v>1.0029308424772401</v>
      </c>
      <c r="P421" s="7">
        <f>[1]!S_PQ_PctChange("H00906.CSI",$A$3,$A421)/100</f>
        <v>0.76621658393777015</v>
      </c>
    </row>
    <row r="422" spans="1:16" x14ac:dyDescent="0.3">
      <c r="A422" s="3">
        <v>20100920</v>
      </c>
      <c r="B422" s="29">
        <f>板块基准指数!B422</f>
        <v>-1.9186165817928799E-2</v>
      </c>
      <c r="C422" s="29">
        <f>板块基准指数!C422</f>
        <v>-1.3943207306756199E-2</v>
      </c>
      <c r="D422" s="29">
        <f>板块基准指数!E422</f>
        <v>3.66430264255399E-3</v>
      </c>
      <c r="E422" s="29">
        <f>板块基准指数!F422</f>
        <v>-3.7885845017858097E-4</v>
      </c>
      <c r="F422">
        <f t="shared" si="63"/>
        <v>0.30381650989579861</v>
      </c>
      <c r="G422">
        <f t="shared" si="64"/>
        <v>0.20487592073776317</v>
      </c>
      <c r="H422">
        <f t="shared" si="65"/>
        <v>0.30138071648538028</v>
      </c>
      <c r="I422">
        <f t="shared" si="66"/>
        <v>0.18992685288105804</v>
      </c>
      <c r="J422">
        <f t="shared" si="67"/>
        <v>-7.7512338629757505E-3</v>
      </c>
      <c r="K422" s="28">
        <f t="shared" si="68"/>
        <v>1.044989596623302</v>
      </c>
      <c r="L422" s="28">
        <f t="shared" si="69"/>
        <v>1.138913610878451</v>
      </c>
      <c r="M422" s="28">
        <f t="shared" si="70"/>
        <v>1.1092191561968754</v>
      </c>
      <c r="N422" s="28">
        <f t="shared" si="71"/>
        <v>0.48550080097105108</v>
      </c>
      <c r="O422" s="7">
        <f t="shared" si="72"/>
        <v>0.98740565710583206</v>
      </c>
      <c r="P422" s="7">
        <f>[1]!S_PQ_PctChange("H00906.CSI",$A$3,$A422)/100</f>
        <v>0.75573133491180267</v>
      </c>
    </row>
    <row r="423" spans="1:16" x14ac:dyDescent="0.3">
      <c r="A423" s="3">
        <v>20100921</v>
      </c>
      <c r="B423" s="29">
        <f>板块基准指数!B423</f>
        <v>-3.01026505328239E-3</v>
      </c>
      <c r="C423" s="29">
        <f>板块基准指数!C423</f>
        <v>9.0659870614315102E-3</v>
      </c>
      <c r="D423" s="29">
        <f>板块基准指数!E423</f>
        <v>5.8258613045177503E-3</v>
      </c>
      <c r="E423" s="29">
        <f>板块基准指数!F423</f>
        <v>1.7299282512274799E-3</v>
      </c>
      <c r="F423">
        <f t="shared" si="63"/>
        <v>0.30198776542524786</v>
      </c>
      <c r="G423">
        <f t="shared" si="64"/>
        <v>0.20610938960136771</v>
      </c>
      <c r="H423">
        <f t="shared" si="65"/>
        <v>0.30222163452360823</v>
      </c>
      <c r="I423">
        <f t="shared" si="66"/>
        <v>0.18968121044977634</v>
      </c>
      <c r="J423">
        <f t="shared" si="67"/>
        <v>3.0271963068235616E-3</v>
      </c>
      <c r="K423" s="28">
        <f t="shared" si="68"/>
        <v>1.0388336359062609</v>
      </c>
      <c r="L423" s="28">
        <f t="shared" si="69"/>
        <v>1.1583049740001949</v>
      </c>
      <c r="M423" s="28">
        <f t="shared" si="70"/>
        <v>1.1215071744617102</v>
      </c>
      <c r="N423" s="28">
        <f t="shared" si="71"/>
        <v>0.48807061077387193</v>
      </c>
      <c r="O423" s="7">
        <f t="shared" si="72"/>
        <v>0.99342192417118302</v>
      </c>
      <c r="P423" s="7">
        <f>[1]!S_PQ_PctChange("H00906.CSI",$A$3,$A423)/100</f>
        <v>0.7584754112204779</v>
      </c>
    </row>
    <row r="424" spans="1:16" x14ac:dyDescent="0.3">
      <c r="A424" s="3">
        <v>20100927</v>
      </c>
      <c r="B424" s="29">
        <f>板块基准指数!B424</f>
        <v>2.6012376057939501E-2</v>
      </c>
      <c r="C424" s="29">
        <f>板块基准指数!C424</f>
        <v>2.9672127610090099E-2</v>
      </c>
      <c r="D424" s="29">
        <f>板块基准指数!E424</f>
        <v>2.23435386371395E-2</v>
      </c>
      <c r="E424" s="29">
        <f>板块基准指数!F424</f>
        <v>5.8017721564839701E-3</v>
      </c>
      <c r="F424">
        <f t="shared" si="63"/>
        <v>0.30322549708303331</v>
      </c>
      <c r="G424">
        <f t="shared" si="64"/>
        <v>0.20769235117170104</v>
      </c>
      <c r="H424">
        <f t="shared" si="65"/>
        <v>0.30237520467644347</v>
      </c>
      <c r="I424">
        <f t="shared" si="66"/>
        <v>0.18670694706882243</v>
      </c>
      <c r="J424">
        <f t="shared" si="67"/>
        <v>2.1824311362381308E-2</v>
      </c>
      <c r="K424" s="28">
        <f t="shared" si="68"/>
        <v>1.0918685431630308</v>
      </c>
      <c r="L424" s="28">
        <f t="shared" si="69"/>
        <v>1.2223464746102213</v>
      </c>
      <c r="M424" s="28">
        <f t="shared" si="70"/>
        <v>1.1689091519832644</v>
      </c>
      <c r="N424" s="28">
        <f t="shared" si="71"/>
        <v>0.49670405741034207</v>
      </c>
      <c r="O424" s="7">
        <f t="shared" si="72"/>
        <v>1.0369269849208922</v>
      </c>
      <c r="P424" s="7">
        <f>[1]!S_PQ_PctChange("H00906.CSI",$A$3,$A424)/100</f>
        <v>0.79315377982957935</v>
      </c>
    </row>
    <row r="425" spans="1:16" x14ac:dyDescent="0.3">
      <c r="A425" s="3">
        <v>20100928</v>
      </c>
      <c r="B425" s="29">
        <f>板块基准指数!B425</f>
        <v>2.39014454219267E-4</v>
      </c>
      <c r="C425" s="29">
        <f>板块基准指数!C425</f>
        <v>-3.68081207747306E-5</v>
      </c>
      <c r="D425" s="29">
        <f>板块基准指数!E425</f>
        <v>1.79730238435673E-3</v>
      </c>
      <c r="E425" s="29">
        <f>板块基准指数!F425</f>
        <v>-1.62986032884231E-2</v>
      </c>
      <c r="F425">
        <f t="shared" si="63"/>
        <v>0.30403823622740084</v>
      </c>
      <c r="G425">
        <f t="shared" si="64"/>
        <v>0.2081916055553549</v>
      </c>
      <c r="H425">
        <f t="shared" si="65"/>
        <v>0.30365800243776719</v>
      </c>
      <c r="I425">
        <f t="shared" si="66"/>
        <v>0.18411215577947732</v>
      </c>
      <c r="J425">
        <f t="shared" si="67"/>
        <v>-2.4347722735872696E-3</v>
      </c>
      <c r="K425" s="28">
        <f t="shared" si="68"/>
        <v>1.0923685299811732</v>
      </c>
      <c r="L425" s="28">
        <f t="shared" si="69"/>
        <v>1.2222646742127803</v>
      </c>
      <c r="M425" s="28">
        <f t="shared" si="70"/>
        <v>1.1728073375735768</v>
      </c>
      <c r="N425" s="28">
        <f t="shared" si="71"/>
        <v>0.47230987173843753</v>
      </c>
      <c r="O425" s="7">
        <f t="shared" si="72"/>
        <v>1.031967531574685</v>
      </c>
      <c r="P425" s="7">
        <f>[1]!S_PQ_PctChange("H00906.CSI",$A$3,$A425)/100</f>
        <v>0.78033106154675413</v>
      </c>
    </row>
    <row r="426" spans="1:16" x14ac:dyDescent="0.3">
      <c r="A426" s="3">
        <v>20100929</v>
      </c>
      <c r="B426" s="29">
        <f>板块基准指数!B426</f>
        <v>-1.6828421984742801E-2</v>
      </c>
      <c r="C426" s="29">
        <f>板块基准指数!C426</f>
        <v>-1.46333218421313E-2</v>
      </c>
      <c r="D426" s="29">
        <f>板块基准指数!E426</f>
        <v>-1.20147262415222E-2</v>
      </c>
      <c r="E426" s="29">
        <f>板块基准指数!F426</f>
        <v>-7.5473777935067602E-4</v>
      </c>
      <c r="F426">
        <f t="shared" si="63"/>
        <v>0.30253717540750052</v>
      </c>
      <c r="G426">
        <f t="shared" si="64"/>
        <v>0.207626275932702</v>
      </c>
      <c r="H426">
        <f t="shared" si="65"/>
        <v>0.30363821539137015</v>
      </c>
      <c r="I426">
        <f t="shared" si="66"/>
        <v>0.18619833326842758</v>
      </c>
      <c r="J426">
        <f t="shared" si="67"/>
        <v>-1.1950342677594898E-2</v>
      </c>
      <c r="K426" s="28">
        <f t="shared" si="68"/>
        <v>1.057157269411054</v>
      </c>
      <c r="L426" s="28">
        <f t="shared" si="69"/>
        <v>1.1897455600166258</v>
      </c>
      <c r="M426" s="28">
        <f t="shared" si="70"/>
        <v>1.1467016522370597</v>
      </c>
      <c r="N426" s="28">
        <f t="shared" si="71"/>
        <v>0.47119866385532561</v>
      </c>
      <c r="O426" s="7">
        <f t="shared" si="72"/>
        <v>1.007684823262621</v>
      </c>
      <c r="P426" s="7">
        <f>[1]!S_PQ_PctChange("H00906.CSI",$A$3,$A426)/100</f>
        <v>0.77083626559572627</v>
      </c>
    </row>
    <row r="427" spans="1:16" x14ac:dyDescent="0.3">
      <c r="A427" s="3">
        <v>20100930</v>
      </c>
      <c r="B427" s="29">
        <f>板块基准指数!B427</f>
        <v>1.30709808992595E-2</v>
      </c>
      <c r="C427" s="29">
        <f>板块基准指数!C427</f>
        <v>1.2009337546260599E-2</v>
      </c>
      <c r="D427" s="29">
        <f>板块基准指数!E427</f>
        <v>1.2103031564064899E-2</v>
      </c>
      <c r="E427" s="29">
        <f>板块基准指数!F427</f>
        <v>2.7394248889628901E-2</v>
      </c>
      <c r="F427">
        <f t="shared" si="63"/>
        <v>0.3</v>
      </c>
      <c r="G427">
        <f t="shared" si="64"/>
        <v>0.2</v>
      </c>
      <c r="H427">
        <f t="shared" si="65"/>
        <v>0.3</v>
      </c>
      <c r="I427">
        <f t="shared" si="66"/>
        <v>0.2</v>
      </c>
      <c r="J427">
        <f t="shared" si="67"/>
        <v>1.5223618061543685E-2</v>
      </c>
      <c r="K427" s="28">
        <f t="shared" si="68"/>
        <v>1.0840463327862988</v>
      </c>
      <c r="L427" s="28">
        <f t="shared" si="69"/>
        <v>1.2160429535872912</v>
      </c>
      <c r="M427" s="28">
        <f t="shared" si="70"/>
        <v>1.1726832500927151</v>
      </c>
      <c r="N427" s="28">
        <f t="shared" si="71"/>
        <v>0.51150104621906767</v>
      </c>
      <c r="O427" s="7">
        <f t="shared" si="72"/>
        <v>1.0382490501999291</v>
      </c>
      <c r="P427" s="7">
        <f>[1]!S_PQ_PctChange("H00906.CSI",$A$3,$A427)/100</f>
        <v>0.8054385257053851</v>
      </c>
    </row>
    <row r="428" spans="1:16" x14ac:dyDescent="0.3">
      <c r="A428" s="3">
        <v>20101008</v>
      </c>
      <c r="B428" s="29">
        <f>板块基准指数!B428</f>
        <v>2.1546970040160499E-2</v>
      </c>
      <c r="C428" s="29">
        <f>板块基准指数!C428</f>
        <v>1.93069757123603E-2</v>
      </c>
      <c r="D428" s="29">
        <f>板块基准指数!E428</f>
        <v>2.3283475217678599E-2</v>
      </c>
      <c r="E428" s="29">
        <f>板块基准指数!F428</f>
        <v>3.3290690029911203E-2</v>
      </c>
      <c r="F428">
        <f t="shared" si="63"/>
        <v>0.29929049683911058</v>
      </c>
      <c r="G428">
        <f t="shared" si="64"/>
        <v>0.19908948561319717</v>
      </c>
      <c r="H428">
        <f t="shared" si="65"/>
        <v>0.29979925415775122</v>
      </c>
      <c r="I428">
        <f t="shared" si="66"/>
        <v>0.20182076338994098</v>
      </c>
      <c r="J428">
        <f t="shared" si="67"/>
        <v>2.3968666725806029E-2</v>
      </c>
      <c r="K428" s="28">
        <f t="shared" si="68"/>
        <v>1.1289512166811515</v>
      </c>
      <c r="L428" s="28">
        <f t="shared" si="69"/>
        <v>1.2588280410697483</v>
      </c>
      <c r="M428" s="28">
        <f t="shared" si="70"/>
        <v>1.2232708667021144</v>
      </c>
      <c r="N428" s="28">
        <f t="shared" si="71"/>
        <v>0.56181995902863324</v>
      </c>
      <c r="O428" s="7">
        <f t="shared" si="72"/>
        <v>1.0871031623883622</v>
      </c>
      <c r="P428" s="7">
        <f>[1]!S_PQ_PctChange("H00906.CSI",$A$3,$A428)/100</f>
        <v>0.86537866063637137</v>
      </c>
    </row>
    <row r="429" spans="1:16" x14ac:dyDescent="0.3">
      <c r="A429" s="3">
        <v>20101011</v>
      </c>
      <c r="B429" s="29">
        <f>板块基准指数!B429</f>
        <v>-6.1448641191431501E-3</v>
      </c>
      <c r="C429" s="29">
        <f>板块基准指数!C429</f>
        <v>-1.9378480389916901E-2</v>
      </c>
      <c r="D429" s="29">
        <f>板块基准指数!E429</f>
        <v>-5.7939902913579904E-3</v>
      </c>
      <c r="E429" s="29">
        <f>板块基准指数!F429</f>
        <v>4.1315118166446799E-2</v>
      </c>
      <c r="F429">
        <f t="shared" si="63"/>
        <v>0.29718272532176931</v>
      </c>
      <c r="G429">
        <f t="shared" si="64"/>
        <v>0.19505509171356433</v>
      </c>
      <c r="H429">
        <f t="shared" si="65"/>
        <v>0.29779299638384232</v>
      </c>
      <c r="I429">
        <f t="shared" si="66"/>
        <v>0.20996918658082395</v>
      </c>
      <c r="J429">
        <f t="shared" si="67"/>
        <v>9.0406359193037286E-4</v>
      </c>
      <c r="K429" s="28">
        <f t="shared" si="68"/>
        <v>1.1158691007383612</v>
      </c>
      <c r="L429" s="28">
        <f t="shared" si="69"/>
        <v>1.215055386171684</v>
      </c>
      <c r="M429" s="28">
        <f t="shared" si="70"/>
        <v>1.2103892568853833</v>
      </c>
      <c r="N429" s="28">
        <f t="shared" si="71"/>
        <v>0.62634673519061645</v>
      </c>
      <c r="O429" s="7">
        <f t="shared" si="72"/>
        <v>1.0889900363700802</v>
      </c>
      <c r="P429" s="7">
        <f>[1]!S_PQ_PctChange("H00906.CSI",$A$3,$A429)/100</f>
        <v>0.90726335730229768</v>
      </c>
    </row>
    <row r="430" spans="1:16" x14ac:dyDescent="0.3">
      <c r="A430" s="3">
        <v>20101012</v>
      </c>
      <c r="B430" s="29">
        <f>板块基准指数!B430</f>
        <v>1.6042527038298701E-3</v>
      </c>
      <c r="C430" s="29">
        <f>板块基准指数!C430</f>
        <v>-1.54381826261508E-2</v>
      </c>
      <c r="D430" s="29">
        <f>板块基准指数!E430</f>
        <v>-6.25801799745171E-3</v>
      </c>
      <c r="E430" s="29">
        <f>板块基准指数!F430</f>
        <v>9.948537890021559E-4</v>
      </c>
      <c r="F430">
        <f t="shared" si="63"/>
        <v>0.29891169590790861</v>
      </c>
      <c r="G430">
        <f t="shared" si="64"/>
        <v>0.19285169864367782</v>
      </c>
      <c r="H430">
        <f t="shared" si="65"/>
        <v>0.29717433863279435</v>
      </c>
      <c r="I430">
        <f t="shared" si="66"/>
        <v>0.21106226681561907</v>
      </c>
      <c r="J430">
        <f t="shared" si="67"/>
        <v>-4.1892452274471456E-3</v>
      </c>
      <c r="K430" s="28">
        <f t="shared" si="68"/>
        <v>1.1192634894641706</v>
      </c>
      <c r="L430" s="28">
        <f t="shared" si="69"/>
        <v>1.1808589565929264</v>
      </c>
      <c r="M430" s="28">
        <f t="shared" si="70"/>
        <v>1.1965566011344206</v>
      </c>
      <c r="N430" s="28">
        <f t="shared" si="71"/>
        <v>0.62796471240235197</v>
      </c>
      <c r="O430" s="7">
        <f t="shared" si="72"/>
        <v>1.0802387448300323</v>
      </c>
      <c r="P430" s="7">
        <f>[1]!S_PQ_PctChange("H00906.CSI",$A$3,$A430)/100</f>
        <v>0.92685764687115868</v>
      </c>
    </row>
    <row r="431" spans="1:16" x14ac:dyDescent="0.3">
      <c r="A431" s="3">
        <v>20101013</v>
      </c>
      <c r="B431" s="29">
        <f>板块基准指数!B431</f>
        <v>-4.2424360915047704E-3</v>
      </c>
      <c r="C431" s="29">
        <f>板块基准指数!C431</f>
        <v>-7.5166409482815199E-3</v>
      </c>
      <c r="D431" s="29">
        <f>板块基准指数!E431</f>
        <v>6.36621740684702E-3</v>
      </c>
      <c r="E431" s="29">
        <f>板块基准指数!F431</f>
        <v>3.16168381624558E-2</v>
      </c>
      <c r="F431">
        <f t="shared" si="63"/>
        <v>0.29591329212450479</v>
      </c>
      <c r="G431">
        <f t="shared" si="64"/>
        <v>0.19028942474392893</v>
      </c>
      <c r="H431">
        <f t="shared" si="65"/>
        <v>0.29732765487847473</v>
      </c>
      <c r="I431">
        <f t="shared" si="66"/>
        <v>0.21646962825309135</v>
      </c>
      <c r="J431">
        <f t="shared" si="67"/>
        <v>5.847287237719513E-3</v>
      </c>
      <c r="K431" s="28">
        <f t="shared" si="68"/>
        <v>1.1102726495490596</v>
      </c>
      <c r="L431" s="28">
        <f t="shared" si="69"/>
        <v>1.1644662228573734</v>
      </c>
      <c r="M431" s="28">
        <f t="shared" si="70"/>
        <v>1.2105403580036875</v>
      </c>
      <c r="N431" s="28">
        <f t="shared" si="71"/>
        <v>0.67943580924856595</v>
      </c>
      <c r="O431" s="7">
        <f t="shared" si="72"/>
        <v>1.0924024982940868</v>
      </c>
      <c r="P431" s="7">
        <f>[1]!S_PQ_PctChange("H00906.CSI",$A$3,$A431)/100</f>
        <v>0.95016613547104389</v>
      </c>
    </row>
    <row r="432" spans="1:16" x14ac:dyDescent="0.3">
      <c r="A432" s="3">
        <v>20101014</v>
      </c>
      <c r="B432" s="29">
        <f>板块基准指数!B432</f>
        <v>-2.7003707919393299E-2</v>
      </c>
      <c r="C432" s="29">
        <f>板块基准指数!C432</f>
        <v>-3.5264110476664799E-2</v>
      </c>
      <c r="D432" s="29">
        <f>板块基准指数!E432</f>
        <v>-3.0805751844297E-2</v>
      </c>
      <c r="E432" s="29">
        <f>板块基准指数!F432</f>
        <v>6.4032107728631098E-3</v>
      </c>
      <c r="F432">
        <f t="shared" si="63"/>
        <v>0.29454220859447439</v>
      </c>
      <c r="G432">
        <f t="shared" si="64"/>
        <v>0.18779973214262954</v>
      </c>
      <c r="H432">
        <f t="shared" si="65"/>
        <v>0.29479357482219271</v>
      </c>
      <c r="I432">
        <f t="shared" si="66"/>
        <v>0.22286448444070314</v>
      </c>
      <c r="J432">
        <f t="shared" si="67"/>
        <v>-2.2474444703712342E-2</v>
      </c>
      <c r="K432" s="28">
        <f t="shared" si="68"/>
        <v>1.0532874632903524</v>
      </c>
      <c r="L432" s="28">
        <f t="shared" si="69"/>
        <v>1.0881382468515217</v>
      </c>
      <c r="M432" s="28">
        <f t="shared" si="70"/>
        <v>1.1424430002932224</v>
      </c>
      <c r="N432" s="28">
        <f t="shared" si="71"/>
        <v>0.69018959071467845</v>
      </c>
      <c r="O432" s="7">
        <f t="shared" si="72"/>
        <v>1.0453769140482669</v>
      </c>
      <c r="P432" s="7">
        <f>[1]!S_PQ_PctChange("H00906.CSI",$A$3,$A432)/100</f>
        <v>0.93650883014980868</v>
      </c>
    </row>
    <row r="433" spans="1:16" x14ac:dyDescent="0.3">
      <c r="A433" s="3">
        <v>20101015</v>
      </c>
      <c r="B433" s="29">
        <f>板块基准指数!B433</f>
        <v>8.0101458379290297E-3</v>
      </c>
      <c r="C433" s="29">
        <f>板块基准指数!C433</f>
        <v>9.0225740804695902E-4</v>
      </c>
      <c r="D433" s="29">
        <f>板块基准指数!E433</f>
        <v>2.78656622680689E-3</v>
      </c>
      <c r="E433" s="29">
        <f>板块基准指数!F433</f>
        <v>4.5430744588675701E-2</v>
      </c>
      <c r="F433">
        <f t="shared" si="63"/>
        <v>0.29295394188636481</v>
      </c>
      <c r="G433">
        <f t="shared" si="64"/>
        <v>0.18546994404299993</v>
      </c>
      <c r="H433">
        <f t="shared" si="65"/>
        <v>0.29168454912114217</v>
      </c>
      <c r="I433">
        <f t="shared" si="66"/>
        <v>0.22989156494949284</v>
      </c>
      <c r="J433">
        <f t="shared" si="67"/>
        <v>1.3475131035814041E-2</v>
      </c>
      <c r="K433" s="28">
        <f t="shared" si="68"/>
        <v>1.0697345953184998</v>
      </c>
      <c r="L433" s="28">
        <f t="shared" si="69"/>
        <v>1.0900222850537697</v>
      </c>
      <c r="M433" s="28">
        <f t="shared" si="70"/>
        <v>1.1484130596006983</v>
      </c>
      <c r="N433" s="28">
        <f t="shared" si="71"/>
        <v>0.76697616231687538</v>
      </c>
      <c r="O433" s="7">
        <f t="shared" si="72"/>
        <v>1.0729386359826965</v>
      </c>
      <c r="P433" s="7">
        <f>[1]!S_PQ_PctChange("H00906.CSI",$A$3,$A433)/100</f>
        <v>0.98409071716100693</v>
      </c>
    </row>
    <row r="434" spans="1:16" x14ac:dyDescent="0.3">
      <c r="A434" s="3">
        <v>20101018</v>
      </c>
      <c r="B434" s="29">
        <f>板块基准指数!B434</f>
        <v>-8.87382762872207E-3</v>
      </c>
      <c r="C434" s="29">
        <f>板块基准指数!C434</f>
        <v>9.5014350439885792E-3</v>
      </c>
      <c r="D434" s="29">
        <f>板块基准指数!E434</f>
        <v>-1.10687689096984E-2</v>
      </c>
      <c r="E434" s="29">
        <f>板块基准指数!F434</f>
        <v>6.8956548291241202E-3</v>
      </c>
      <c r="F434">
        <f t="shared" si="63"/>
        <v>0.29107640052239564</v>
      </c>
      <c r="G434">
        <f t="shared" si="64"/>
        <v>0.18769780188907217</v>
      </c>
      <c r="H434">
        <f t="shared" si="65"/>
        <v>0.28917332064806694</v>
      </c>
      <c r="I434">
        <f t="shared" si="66"/>
        <v>0.23205247694046496</v>
      </c>
      <c r="J434">
        <f t="shared" si="67"/>
        <v>-2.4807281462501255E-3</v>
      </c>
      <c r="K434" s="28">
        <f t="shared" si="68"/>
        <v>1.0513681272824407</v>
      </c>
      <c r="L434" s="28">
        <f t="shared" si="69"/>
        <v>1.1098804960356969</v>
      </c>
      <c r="M434" s="28">
        <f t="shared" si="70"/>
        <v>1.1246327719213998</v>
      </c>
      <c r="N434" s="28">
        <f t="shared" si="71"/>
        <v>0.77916062002350306</v>
      </c>
      <c r="O434" s="7">
        <f t="shared" si="72"/>
        <v>1.0677962387629649</v>
      </c>
      <c r="P434" s="7">
        <f>[1]!S_PQ_PctChange("H00906.CSI",$A$3,$A434)/100</f>
        <v>0.96867509698620746</v>
      </c>
    </row>
    <row r="435" spans="1:16" x14ac:dyDescent="0.3">
      <c r="A435" s="3">
        <v>20101019</v>
      </c>
      <c r="B435" s="29">
        <f>板块基准指数!B435</f>
        <v>4.4052852956861302E-2</v>
      </c>
      <c r="C435" s="29">
        <f>板块基准指数!C435</f>
        <v>2.2913943467386799E-2</v>
      </c>
      <c r="D435" s="29">
        <f>板块基准指数!E435</f>
        <v>2.8010699997390299E-2</v>
      </c>
      <c r="E435" s="29">
        <f>板块基准指数!F435</f>
        <v>1.0707139677227299E-2</v>
      </c>
      <c r="F435">
        <f t="shared" si="63"/>
        <v>0.29570567209280657</v>
      </c>
      <c r="G435">
        <f t="shared" si="64"/>
        <v>0.18682219057490024</v>
      </c>
      <c r="H435">
        <f t="shared" si="65"/>
        <v>0.28925843486967362</v>
      </c>
      <c r="I435">
        <f t="shared" si="66"/>
        <v>0.22821370246261935</v>
      </c>
      <c r="J435">
        <f t="shared" si="67"/>
        <v>2.7708208107834805E-2</v>
      </c>
      <c r="K435" s="28">
        <f t="shared" si="68"/>
        <v>1.141736745754006</v>
      </c>
      <c r="L435" s="28">
        <f t="shared" si="69"/>
        <v>1.1582261784448011</v>
      </c>
      <c r="M435" s="28">
        <f t="shared" si="70"/>
        <v>1.1841452231003138</v>
      </c>
      <c r="N435" s="28">
        <f t="shared" si="71"/>
        <v>0.7982103412903172</v>
      </c>
      <c r="O435" s="7">
        <f t="shared" si="72"/>
        <v>1.1250911672712074</v>
      </c>
      <c r="P435" s="7">
        <f>[1]!S_PQ_PctChange("H00906.CSI",$A$3,$A435)/100</f>
        <v>1.0147603572720629</v>
      </c>
    </row>
    <row r="436" spans="1:16" x14ac:dyDescent="0.3">
      <c r="A436" s="3">
        <v>20101020</v>
      </c>
      <c r="B436" s="29">
        <f>板块基准指数!B436</f>
        <v>5.4886140034873902E-3</v>
      </c>
      <c r="C436" s="29">
        <f>板块基准指数!C436</f>
        <v>2.13565686259438E-2</v>
      </c>
      <c r="D436" s="29">
        <f>板块基准指数!E436</f>
        <v>2.0982721619670901E-2</v>
      </c>
      <c r="E436" s="29">
        <f>板块基准指数!F436</f>
        <v>-1.2010660876332E-5</v>
      </c>
      <c r="F436">
        <f t="shared" si="63"/>
        <v>0.29389610233441238</v>
      </c>
      <c r="G436">
        <f t="shared" si="64"/>
        <v>0.18860919468113196</v>
      </c>
      <c r="H436">
        <f t="shared" si="65"/>
        <v>0.29191837901803558</v>
      </c>
      <c r="I436">
        <f t="shared" si="66"/>
        <v>0.22557632396641972</v>
      </c>
      <c r="J436">
        <f t="shared" si="67"/>
        <v>1.1679583444245693E-2</v>
      </c>
      <c r="K436" s="28">
        <f t="shared" si="68"/>
        <v>1.1534919120485347</v>
      </c>
      <c r="L436" s="28">
        <f t="shared" si="69"/>
        <v>1.204318483935066</v>
      </c>
      <c r="M436" s="28">
        <f t="shared" si="70"/>
        <v>1.2299745342935617</v>
      </c>
      <c r="N436" s="28">
        <f t="shared" si="71"/>
        <v>0.79818874359572378</v>
      </c>
      <c r="O436" s="7">
        <f t="shared" si="72"/>
        <v>1.1499113468859812</v>
      </c>
      <c r="P436" s="7">
        <f>[1]!S_PQ_PctChange("H00906.CSI",$A$3,$A436)/100</f>
        <v>1.02589409241657</v>
      </c>
    </row>
    <row r="437" spans="1:16" x14ac:dyDescent="0.3">
      <c r="A437" s="3">
        <v>20101021</v>
      </c>
      <c r="B437" s="29">
        <f>板块基准指数!B437</f>
        <v>5.2188469063674603E-3</v>
      </c>
      <c r="C437" s="29">
        <f>板块基准指数!C437</f>
        <v>1.0237055248869999E-2</v>
      </c>
      <c r="D437" s="29">
        <f>板块基准指数!E437</f>
        <v>-1.37506245732045E-3</v>
      </c>
      <c r="E437" s="29">
        <f>板块基准指数!F437</f>
        <v>-2.1778693438409501E-2</v>
      </c>
      <c r="F437">
        <f t="shared" si="63"/>
        <v>0.29597732954987915</v>
      </c>
      <c r="G437">
        <f t="shared" si="64"/>
        <v>0.19089306600744568</v>
      </c>
      <c r="H437">
        <f t="shared" si="65"/>
        <v>0.29205715085150818</v>
      </c>
      <c r="I437">
        <f t="shared" si="66"/>
        <v>0.22107245359116656</v>
      </c>
      <c r="J437">
        <f t="shared" si="67"/>
        <v>-1.8495620993605154E-3</v>
      </c>
      <c r="K437" s="28">
        <f t="shared" si="68"/>
        <v>1.1647306566516167</v>
      </c>
      <c r="L437" s="28">
        <f t="shared" si="69"/>
        <v>1.2268842140412146</v>
      </c>
      <c r="M437" s="28">
        <f t="shared" si="70"/>
        <v>1.2269081800306738</v>
      </c>
      <c r="N437" s="28">
        <f t="shared" si="71"/>
        <v>0.75902654220455368</v>
      </c>
      <c r="O437" s="7">
        <f t="shared" si="72"/>
        <v>1.1459349523417957</v>
      </c>
      <c r="P437" s="7">
        <f>[1]!S_PQ_PctChange("H00906.CSI",$A$3,$A437)/100</f>
        <v>1.0201416452155381</v>
      </c>
    </row>
    <row r="438" spans="1:16" x14ac:dyDescent="0.3">
      <c r="A438" s="3">
        <v>20101022</v>
      </c>
      <c r="B438" s="29">
        <f>板块基准指数!B438</f>
        <v>1.7728778661797801E-2</v>
      </c>
      <c r="C438" s="29">
        <f>板块基准指数!C438</f>
        <v>-4.1493871724734097E-3</v>
      </c>
      <c r="D438" s="29">
        <f>板块基准指数!E438</f>
        <v>6.8830338696476701E-3</v>
      </c>
      <c r="E438" s="29">
        <f>板块基准指数!F438</f>
        <v>-8.4388737214046803E-3</v>
      </c>
      <c r="F438">
        <f t="shared" si="63"/>
        <v>0.29984539804222693</v>
      </c>
      <c r="G438">
        <f t="shared" si="64"/>
        <v>0.18923054199750033</v>
      </c>
      <c r="H438">
        <f t="shared" si="65"/>
        <v>0.29272091370006231</v>
      </c>
      <c r="I438">
        <f t="shared" si="66"/>
        <v>0.21820314626021012</v>
      </c>
      <c r="J438">
        <f t="shared" si="67"/>
        <v>4.5998640671411567E-3</v>
      </c>
      <c r="K438" s="28">
        <f t="shared" si="68"/>
        <v>1.2031086873258015</v>
      </c>
      <c r="L438" s="28">
        <f t="shared" si="69"/>
        <v>1.2176440092488887</v>
      </c>
      <c r="M438" s="28">
        <f t="shared" si="70"/>
        <v>1.2422360644584205</v>
      </c>
      <c r="N438" s="28">
        <f t="shared" si="71"/>
        <v>0.74418233934229017</v>
      </c>
      <c r="O438" s="7">
        <f t="shared" si="72"/>
        <v>1.1558059614194951</v>
      </c>
      <c r="P438" s="7">
        <f>[1]!S_PQ_PctChange("H00906.CSI",$A$3,$A438)/100</f>
        <v>1.026574377291726</v>
      </c>
    </row>
    <row r="439" spans="1:16" x14ac:dyDescent="0.3">
      <c r="A439" s="3">
        <v>20101025</v>
      </c>
      <c r="B439" s="29">
        <f>板块基准指数!B439</f>
        <v>3.0619182682401099E-2</v>
      </c>
      <c r="C439" s="29">
        <f>板块基准指数!C439</f>
        <v>1.5375331694847E-2</v>
      </c>
      <c r="D439" s="29">
        <f>板块基准指数!E439</f>
        <v>2.8260183830347899E-2</v>
      </c>
      <c r="E439" s="29">
        <f>板块基准指数!F439</f>
        <v>2.5310290512286698E-2</v>
      </c>
      <c r="F439">
        <f t="shared" si="63"/>
        <v>0.30122891719205591</v>
      </c>
      <c r="G439">
        <f t="shared" si="64"/>
        <v>0.18729185569070356</v>
      </c>
      <c r="H439">
        <f t="shared" si="65"/>
        <v>0.29339845514704155</v>
      </c>
      <c r="I439">
        <f t="shared" si="66"/>
        <v>0.21808077197019887</v>
      </c>
      <c r="J439">
        <f t="shared" si="67"/>
        <v>2.5885635223831527E-2</v>
      </c>
      <c r="K439" s="28">
        <f t="shared" si="68"/>
        <v>1.2705660746922152</v>
      </c>
      <c r="L439" s="28">
        <f t="shared" si="69"/>
        <v>1.2517410214721809</v>
      </c>
      <c r="M439" s="28">
        <f t="shared" si="70"/>
        <v>1.3056020678310514</v>
      </c>
      <c r="N439" s="28">
        <f t="shared" si="71"/>
        <v>0.78832810105744322</v>
      </c>
      <c r="O439" s="7">
        <f t="shared" si="72"/>
        <v>1.2116103681501613</v>
      </c>
      <c r="P439" s="7">
        <f>[1]!S_PQ_PctChange("H00906.CSI",$A$3,$A439)/100</f>
        <v>1.0851492508525715</v>
      </c>
    </row>
    <row r="440" spans="1:16" x14ac:dyDescent="0.3">
      <c r="A440" s="3">
        <v>20101026</v>
      </c>
      <c r="B440" s="29">
        <f>板块基准指数!B440</f>
        <v>6.6499917916076996E-3</v>
      </c>
      <c r="C440" s="29">
        <f>板块基准指数!C440</f>
        <v>1.8521031621940898E-2</v>
      </c>
      <c r="D440" s="29">
        <f>板块基准指数!E440</f>
        <v>-3.1112757457402202E-3</v>
      </c>
      <c r="E440" s="29">
        <f>板块基准指数!F440</f>
        <v>-6.1762549814892397E-3</v>
      </c>
      <c r="F440">
        <f t="shared" si="63"/>
        <v>0.3022611509769853</v>
      </c>
      <c r="G440">
        <f t="shared" si="64"/>
        <v>0.19014988657168952</v>
      </c>
      <c r="H440">
        <f t="shared" si="65"/>
        <v>0.29154908535775326</v>
      </c>
      <c r="I440">
        <f t="shared" si="66"/>
        <v>0.21603987709357181</v>
      </c>
      <c r="J440">
        <f t="shared" si="67"/>
        <v>3.2122422569169579E-3</v>
      </c>
      <c r="K440" s="28">
        <f t="shared" si="68"/>
        <v>1.2856653204512209</v>
      </c>
      <c r="L440" s="28">
        <f t="shared" si="69"/>
        <v>1.2934455881352886</v>
      </c>
      <c r="M440" s="28">
        <f t="shared" si="70"/>
        <v>1.2984287040380802</v>
      </c>
      <c r="N440" s="28">
        <f t="shared" si="71"/>
        <v>0.77728293071474996</v>
      </c>
      <c r="O440" s="7">
        <f t="shared" si="72"/>
        <v>1.2187145964305688</v>
      </c>
      <c r="P440" s="7">
        <f>[1]!S_PQ_PctChange("H00906.CSI",$A$3,$A440)/100</f>
        <v>1.0834675657895421</v>
      </c>
    </row>
    <row r="441" spans="1:16" x14ac:dyDescent="0.3">
      <c r="A441" s="3">
        <v>20101027</v>
      </c>
      <c r="B441" s="29">
        <f>板块基准指数!B441</f>
        <v>-1.3459182183744201E-2</v>
      </c>
      <c r="C441" s="29">
        <f>板块基准指数!C441</f>
        <v>-1.25108846988641E-2</v>
      </c>
      <c r="D441" s="29">
        <f>板块基准指数!E441</f>
        <v>-1.49435309797464E-2</v>
      </c>
      <c r="E441" s="29">
        <f>板块基准指数!F441</f>
        <v>-1.25232952568955E-2</v>
      </c>
      <c r="F441">
        <f t="shared" si="63"/>
        <v>0.30227654851195296</v>
      </c>
      <c r="G441">
        <f t="shared" si="64"/>
        <v>0.19034236105043131</v>
      </c>
      <c r="H441">
        <f t="shared" si="65"/>
        <v>0.29112525026093683</v>
      </c>
      <c r="I441">
        <f t="shared" si="66"/>
        <v>0.21625584017667884</v>
      </c>
      <c r="J441">
        <f t="shared" si="67"/>
        <v>-1.350943516173448E-2</v>
      </c>
      <c r="K441" s="28">
        <f t="shared" si="68"/>
        <v>1.2549021344922018</v>
      </c>
      <c r="L441" s="28">
        <f t="shared" si="69"/>
        <v>1.2647525548190095</v>
      </c>
      <c r="M441" s="28">
        <f t="shared" si="70"/>
        <v>1.2640820634945489</v>
      </c>
      <c r="N441" s="28">
        <f t="shared" si="71"/>
        <v>0.75502549181836853</v>
      </c>
      <c r="O441" s="7">
        <f t="shared" si="72"/>
        <v>1.1887410154476958</v>
      </c>
      <c r="P441" s="7">
        <f>[1]!S_PQ_PctChange("H00906.CSI",$A$3,$A441)/100</f>
        <v>1.0502091941152489</v>
      </c>
    </row>
    <row r="442" spans="1:16" x14ac:dyDescent="0.3">
      <c r="A442" s="3">
        <v>20101028</v>
      </c>
      <c r="B442" s="29">
        <f>板块基准指数!B442</f>
        <v>7.6266104306288796E-3</v>
      </c>
      <c r="C442" s="29">
        <f>板块基准指数!C442</f>
        <v>-9.6542155617686705E-3</v>
      </c>
      <c r="D442" s="29">
        <f>板块基准指数!E442</f>
        <v>-7.1451848925466301E-3</v>
      </c>
      <c r="E442" s="29">
        <f>板块基准指数!F442</f>
        <v>6.6154614978090496E-3</v>
      </c>
      <c r="F442">
        <f t="shared" si="63"/>
        <v>0.30463726859515222</v>
      </c>
      <c r="G442">
        <f t="shared" si="64"/>
        <v>0.18853902603154002</v>
      </c>
      <c r="H442">
        <f t="shared" si="65"/>
        <v>0.28909765645586882</v>
      </c>
      <c r="I442">
        <f t="shared" si="66"/>
        <v>0.21772604891743885</v>
      </c>
      <c r="J442">
        <f t="shared" si="67"/>
        <v>-1.8177226193924435E-4</v>
      </c>
      <c r="K442" s="28">
        <f t="shared" si="68"/>
        <v>1.2720993946311672</v>
      </c>
      <c r="L442" s="28">
        <f t="shared" si="69"/>
        <v>1.2428881454607206</v>
      </c>
      <c r="M442" s="28">
        <f t="shared" si="70"/>
        <v>1.2479047785389819</v>
      </c>
      <c r="N442" s="28">
        <f t="shared" si="71"/>
        <v>0.76663579538716653</v>
      </c>
      <c r="O442" s="7">
        <f t="shared" si="72"/>
        <v>1.1883431630425187</v>
      </c>
      <c r="P442" s="7">
        <f>[1]!S_PQ_PctChange("H00906.CSI",$A$3,$A442)/100</f>
        <v>1.0479520036865706</v>
      </c>
    </row>
    <row r="443" spans="1:16" x14ac:dyDescent="0.3">
      <c r="A443" s="3">
        <v>20101029</v>
      </c>
      <c r="B443" s="29">
        <f>板块基准指数!B443</f>
        <v>2.0888496845175099E-2</v>
      </c>
      <c r="C443" s="29">
        <f>板块基准指数!C443</f>
        <v>7.0997683978129798E-3</v>
      </c>
      <c r="D443" s="29">
        <f>板块基准指数!E443</f>
        <v>3.0715321769944899E-3</v>
      </c>
      <c r="E443" s="29">
        <f>板块基准指数!F443</f>
        <v>-2.1706413922717899E-2</v>
      </c>
      <c r="F443">
        <f t="shared" si="63"/>
        <v>0.3</v>
      </c>
      <c r="G443">
        <f t="shared" si="64"/>
        <v>0.2</v>
      </c>
      <c r="H443">
        <f t="shared" si="65"/>
        <v>0.3</v>
      </c>
      <c r="I443">
        <f t="shared" si="66"/>
        <v>0.2</v>
      </c>
      <c r="J443">
        <f t="shared" si="67"/>
        <v>3.86391905728381E-3</v>
      </c>
      <c r="K443" s="28">
        <f t="shared" si="68"/>
        <v>1.3195601356678446</v>
      </c>
      <c r="L443" s="28">
        <f t="shared" si="69"/>
        <v>1.258812131835692</v>
      </c>
      <c r="M443" s="28">
        <f t="shared" si="70"/>
        <v>1.254809290397084</v>
      </c>
      <c r="N443" s="28">
        <f t="shared" si="71"/>
        <v>0.72828846756180265</v>
      </c>
      <c r="O443" s="7">
        <f t="shared" si="72"/>
        <v>1.1967987438940755</v>
      </c>
      <c r="P443" s="7">
        <f>[1]!S_PQ_PctChange("H00906.CSI",$A$3,$A443)/100</f>
        <v>1.0459236600473125</v>
      </c>
    </row>
    <row r="444" spans="1:16" x14ac:dyDescent="0.3">
      <c r="A444" s="3">
        <v>20101101</v>
      </c>
      <c r="B444" s="29">
        <f>板块基准指数!B444</f>
        <v>2.5193412925284899E-2</v>
      </c>
      <c r="C444" s="29">
        <f>板块基准指数!C444</f>
        <v>2.4889726571969101E-2</v>
      </c>
      <c r="D444" s="29">
        <f>板块基准指数!E444</f>
        <v>2.4514414036306699E-2</v>
      </c>
      <c r="E444" s="29">
        <f>板块基准指数!F444</f>
        <v>1.41337426016364E-2</v>
      </c>
      <c r="F444">
        <f t="shared" si="63"/>
        <v>0.30072640942721446</v>
      </c>
      <c r="G444">
        <f t="shared" si="64"/>
        <v>0.20042488480385248</v>
      </c>
      <c r="H444">
        <f t="shared" si="65"/>
        <v>0.30052723442734308</v>
      </c>
      <c r="I444">
        <f t="shared" si="66"/>
        <v>0.19832147134158995</v>
      </c>
      <c r="J444">
        <f t="shared" si="67"/>
        <v>2.271704192319858E-2</v>
      </c>
      <c r="K444" s="28">
        <f t="shared" si="68"/>
        <v>1.3779977719707546</v>
      </c>
      <c r="L444" s="28">
        <f t="shared" si="69"/>
        <v>1.3150333481745293</v>
      </c>
      <c r="M444" s="28">
        <f t="shared" si="70"/>
        <v>1.310084618914789</v>
      </c>
      <c r="N444" s="28">
        <f t="shared" si="71"/>
        <v>0.75271565190369771</v>
      </c>
      <c r="O444" s="7">
        <f t="shared" si="72"/>
        <v>1.2467035130559472</v>
      </c>
      <c r="P444" s="7">
        <f>[1]!S_PQ_PctChange("H00906.CSI",$A$3,$A444)/100</f>
        <v>1.1027428252100542</v>
      </c>
    </row>
    <row r="445" spans="1:16" x14ac:dyDescent="0.3">
      <c r="A445" s="3">
        <v>20101102</v>
      </c>
      <c r="B445" s="29">
        <f>板块基准指数!B445</f>
        <v>-1.12780864631768E-2</v>
      </c>
      <c r="C445" s="29">
        <f>板块基准指数!C445</f>
        <v>-9.9674872099594705E-3</v>
      </c>
      <c r="D445" s="29">
        <f>板块基准指数!E445</f>
        <v>-7.1216318168692699E-3</v>
      </c>
      <c r="E445" s="29">
        <f>板块基准指数!F445</f>
        <v>-7.6290248319019899E-4</v>
      </c>
      <c r="F445">
        <f t="shared" si="63"/>
        <v>0.29963626572931007</v>
      </c>
      <c r="G445">
        <f t="shared" si="64"/>
        <v>0.19996304753613303</v>
      </c>
      <c r="H445">
        <f t="shared" si="65"/>
        <v>0.30069660924962099</v>
      </c>
      <c r="I445">
        <f t="shared" si="66"/>
        <v>0.19970407748493588</v>
      </c>
      <c r="J445">
        <f t="shared" si="67"/>
        <v>-7.6808951806107599E-3</v>
      </c>
      <c r="K445" s="28">
        <f t="shared" si="68"/>
        <v>1.3511785074892266</v>
      </c>
      <c r="L445" s="28">
        <f t="shared" si="69"/>
        <v>1.2919582828859699</v>
      </c>
      <c r="M445" s="28">
        <f t="shared" si="70"/>
        <v>1.2936330467930652</v>
      </c>
      <c r="N445" s="28">
        <f t="shared" si="71"/>
        <v>0.75137850078053403</v>
      </c>
      <c r="O445" s="7">
        <f t="shared" si="72"/>
        <v>1.2294468188702545</v>
      </c>
      <c r="P445" s="7">
        <f>[1]!S_PQ_PctChange("H00906.CSI",$A$3,$A445)/100</f>
        <v>1.0955375397354135</v>
      </c>
    </row>
    <row r="446" spans="1:16" x14ac:dyDescent="0.3">
      <c r="A446" s="3">
        <v>20101103</v>
      </c>
      <c r="B446" s="29">
        <f>板块基准指数!B446</f>
        <v>-1.9416081861293101E-2</v>
      </c>
      <c r="C446" s="29">
        <f>板块基准指数!C446</f>
        <v>-4.7919493769695998E-3</v>
      </c>
      <c r="D446" s="29">
        <f>板块基准指数!E446</f>
        <v>-4.4702628691022598E-3</v>
      </c>
      <c r="E446" s="29">
        <f>板块基准指数!F446</f>
        <v>9.50807467282129E-3</v>
      </c>
      <c r="F446">
        <f t="shared" si="63"/>
        <v>0.29565789966833278</v>
      </c>
      <c r="G446">
        <f t="shared" si="64"/>
        <v>0.20025066756411827</v>
      </c>
      <c r="H446">
        <f t="shared" si="65"/>
        <v>0.30122645659996306</v>
      </c>
      <c r="I446">
        <f t="shared" si="66"/>
        <v>0.20286497616758598</v>
      </c>
      <c r="J446">
        <f t="shared" si="67"/>
        <v>-6.221366671070044E-3</v>
      </c>
      <c r="K446" s="28">
        <f t="shared" si="68"/>
        <v>1.3055278331173028</v>
      </c>
      <c r="L446" s="28">
        <f t="shared" si="69"/>
        <v>1.2809753348202544</v>
      </c>
      <c r="M446" s="28">
        <f t="shared" si="70"/>
        <v>1.2833799041486404</v>
      </c>
      <c r="N446" s="28">
        <f t="shared" si="71"/>
        <v>0.76803073834632918</v>
      </c>
      <c r="O446" s="7">
        <f t="shared" si="72"/>
        <v>1.2155766127364118</v>
      </c>
      <c r="P446" s="7">
        <f>[1]!S_PQ_PctChange("H00906.CSI",$A$3,$A446)/100</f>
        <v>1.0685263205085298</v>
      </c>
    </row>
    <row r="447" spans="1:16" x14ac:dyDescent="0.3">
      <c r="A447" s="3">
        <v>20101104</v>
      </c>
      <c r="B447" s="29">
        <f>板块基准指数!B447</f>
        <v>4.3556038622553202E-2</v>
      </c>
      <c r="C447" s="29">
        <f>板块基准指数!C447</f>
        <v>2.49842649631924E-2</v>
      </c>
      <c r="D447" s="29">
        <f>板块基准指数!E447</f>
        <v>1.8116565622247598E-2</v>
      </c>
      <c r="E447" s="29">
        <f>板块基准指数!F447</f>
        <v>7.4062401789503603E-3</v>
      </c>
      <c r="F447">
        <f t="shared" si="63"/>
        <v>0.30105718805754261</v>
      </c>
      <c r="G447">
        <f t="shared" si="64"/>
        <v>0.20027876695469174</v>
      </c>
      <c r="H447">
        <f t="shared" si="65"/>
        <v>0.29925013498665132</v>
      </c>
      <c r="I447">
        <f t="shared" si="66"/>
        <v>0.1994139100011145</v>
      </c>
      <c r="J447">
        <f t="shared" si="67"/>
        <v>2.4840458240039481E-2</v>
      </c>
      <c r="K447" s="28">
        <f t="shared" si="68"/>
        <v>1.4059474924619315</v>
      </c>
      <c r="L447" s="28">
        <f t="shared" si="69"/>
        <v>1.3379638269599101</v>
      </c>
      <c r="M447" s="28">
        <f t="shared" si="70"/>
        <v>1.3247469060226704</v>
      </c>
      <c r="N447" s="28">
        <f t="shared" si="71"/>
        <v>0.781125198638289</v>
      </c>
      <c r="O447" s="7">
        <f t="shared" si="72"/>
        <v>1.2706125510626989</v>
      </c>
      <c r="P447" s="7">
        <f>[1]!S_PQ_PctChange("H00906.CSI",$A$3,$A447)/100</f>
        <v>1.1091364604543363</v>
      </c>
    </row>
    <row r="448" spans="1:16" x14ac:dyDescent="0.3">
      <c r="A448" s="3">
        <v>20101105</v>
      </c>
      <c r="B448" s="29">
        <f>板块基准指数!B448</f>
        <v>1.17771864178139E-2</v>
      </c>
      <c r="C448" s="29">
        <f>板块基准指数!C448</f>
        <v>1.1475785431068799E-2</v>
      </c>
      <c r="D448" s="29">
        <f>板块基准指数!E448</f>
        <v>6.9913509213821202E-3</v>
      </c>
      <c r="E448" s="29">
        <f>板块基准指数!F448</f>
        <v>1.1590695441711299E-2</v>
      </c>
      <c r="F448">
        <f t="shared" si="63"/>
        <v>0.30151304834803372</v>
      </c>
      <c r="G448">
        <f t="shared" si="64"/>
        <v>0.2005222768165742</v>
      </c>
      <c r="H448">
        <f t="shared" si="65"/>
        <v>0.29828562429357952</v>
      </c>
      <c r="I448">
        <f t="shared" si="66"/>
        <v>0.19967905054181281</v>
      </c>
      <c r="J448">
        <f t="shared" si="67"/>
        <v>1.0247471386774003E-2</v>
      </c>
      <c r="K448" s="28">
        <f t="shared" si="68"/>
        <v>1.4342827845921278</v>
      </c>
      <c r="L448" s="28">
        <f t="shared" si="69"/>
        <v>1.3647937981837024</v>
      </c>
      <c r="M448" s="28">
        <f t="shared" si="70"/>
        <v>1.3410000274460723</v>
      </c>
      <c r="N448" s="28">
        <f t="shared" si="71"/>
        <v>0.80176967835926294</v>
      </c>
      <c r="O448" s="7">
        <f t="shared" si="72"/>
        <v>1.2938805882101638</v>
      </c>
      <c r="P448" s="7">
        <f>[1]!S_PQ_PctChange("H00906.CSI",$A$3,$A448)/100</f>
        <v>1.1359678342544548</v>
      </c>
    </row>
    <row r="449" spans="1:16" x14ac:dyDescent="0.3">
      <c r="A449" s="3">
        <v>20101108</v>
      </c>
      <c r="B449" s="29">
        <f>板块基准指数!B449</f>
        <v>1.2625004652843899E-2</v>
      </c>
      <c r="C449" s="29">
        <f>板块基准指数!C449</f>
        <v>2.5758886660294699E-2</v>
      </c>
      <c r="D449" s="29">
        <f>板块基准指数!E449</f>
        <v>1.85745227009988E-2</v>
      </c>
      <c r="E449" s="29">
        <f>板块基准指数!F449</f>
        <v>6.6434782344449196E-3</v>
      </c>
      <c r="F449">
        <f t="shared" si="63"/>
        <v>0.300559122859549</v>
      </c>
      <c r="G449">
        <f t="shared" si="64"/>
        <v>0.20248043783135772</v>
      </c>
      <c r="H449">
        <f t="shared" si="65"/>
        <v>0.29908889507334124</v>
      </c>
      <c r="I449">
        <f t="shared" si="66"/>
        <v>0.19787154423575223</v>
      </c>
      <c r="J449">
        <f t="shared" si="67"/>
        <v>1.5838910765641298E-2</v>
      </c>
      <c r="K449" s="28">
        <f t="shared" si="68"/>
        <v>1.4650156160739414</v>
      </c>
      <c r="L449" s="28">
        <f t="shared" si="69"/>
        <v>1.4257082536060843</v>
      </c>
      <c r="M449" s="28">
        <f t="shared" si="70"/>
        <v>1.384482985598908</v>
      </c>
      <c r="N449" s="28">
        <f t="shared" si="71"/>
        <v>0.81373969600092555</v>
      </c>
      <c r="O449" s="7">
        <f t="shared" si="72"/>
        <v>1.3302131581538617</v>
      </c>
      <c r="P449" s="7">
        <f>[1]!S_PQ_PctChange("H00906.CSI",$A$3,$A449)/100</f>
        <v>1.1609595717906456</v>
      </c>
    </row>
    <row r="450" spans="1:16" x14ac:dyDescent="0.3">
      <c r="A450" s="3">
        <v>20101109</v>
      </c>
      <c r="B450" s="29">
        <f>板块基准指数!B450</f>
        <v>5.5627858498204499E-3</v>
      </c>
      <c r="C450" s="29">
        <f>板块基准指数!C450</f>
        <v>2.5641304114852999E-2</v>
      </c>
      <c r="D450" s="29">
        <f>板块基准指数!E450</f>
        <v>3.4052286972162601E-3</v>
      </c>
      <c r="E450" s="29">
        <f>板块基准指数!F450</f>
        <v>-1.9529251008968899E-2</v>
      </c>
      <c r="F450">
        <f t="shared" ref="F450:F513" si="73">IF(MID($A450,6,1)&lt;&gt;MID($A451,6,1),0.3,F449*(1+B450)/(1+$J450))</f>
        <v>0.30102156678261416</v>
      </c>
      <c r="G450">
        <f t="shared" ref="G450:G513" si="74">IF(MID($A450,6,1)&lt;&gt;MID($A451,6,1),0.2,G449*(1+C450)/(1+$J450))</f>
        <v>0.20684121406417186</v>
      </c>
      <c r="H450">
        <f t="shared" ref="H450:H513" si="75">IF(MID($A450,6,1)&lt;&gt;MID($A451,6,1),0.3,H449*(1+D450)/(1+$J450))</f>
        <v>0.29890635794051168</v>
      </c>
      <c r="I450">
        <f t="shared" ref="I450:I513" si="76">IF(MID($A450,6,1)&lt;&gt;MID($A451,6,1),0.2,I449*(1+E450)/(1+$J450))</f>
        <v>0.19323086121270258</v>
      </c>
      <c r="J450">
        <f t="shared" si="67"/>
        <v>4.017991553030122E-3</v>
      </c>
      <c r="K450" s="28">
        <f t="shared" si="68"/>
        <v>1.4787279700626237</v>
      </c>
      <c r="L450" s="28">
        <f t="shared" si="69"/>
        <v>1.4879065766307074</v>
      </c>
      <c r="M450" s="28">
        <f t="shared" si="70"/>
        <v>1.3926026954894932</v>
      </c>
      <c r="N450" s="28">
        <f t="shared" si="71"/>
        <v>0.77831871821279264</v>
      </c>
      <c r="O450" s="7">
        <f t="shared" si="72"/>
        <v>1.3395759349400835</v>
      </c>
      <c r="P450" s="7">
        <f>[1]!S_PQ_PctChange("H00906.CSI",$A$3,$A450)/100</f>
        <v>1.153799638641015</v>
      </c>
    </row>
    <row r="451" spans="1:16" x14ac:dyDescent="0.3">
      <c r="A451" s="3">
        <v>20101110</v>
      </c>
      <c r="B451" s="29">
        <f>板块基准指数!B451</f>
        <v>-4.33992838483724E-3</v>
      </c>
      <c r="C451" s="29">
        <f>板块基准指数!C451</f>
        <v>1.9299321760231702E-2</v>
      </c>
      <c r="D451" s="29">
        <f>板块基准指数!E451</f>
        <v>1.6150274209061101E-2</v>
      </c>
      <c r="E451" s="29">
        <f>板块基准指数!F451</f>
        <v>-1.9493344866536699E-2</v>
      </c>
      <c r="F451">
        <f t="shared" si="73"/>
        <v>0.29859655622467185</v>
      </c>
      <c r="G451">
        <f t="shared" si="74"/>
        <v>0.21004623674121956</v>
      </c>
      <c r="H451">
        <f t="shared" si="75"/>
        <v>0.30260018074243356</v>
      </c>
      <c r="I451">
        <f t="shared" si="76"/>
        <v>0.18875702629167523</v>
      </c>
      <c r="J451">
        <f t="shared" ref="J451:J514" si="77">SUMPRODUCT(F450:I450,B451:E451)</f>
        <v>3.7461869284673003E-3</v>
      </c>
      <c r="K451" s="28">
        <f t="shared" ref="K451:K514" si="78">(1+K450)*(1+B451)-1</f>
        <v>1.4679704681870591</v>
      </c>
      <c r="L451" s="28">
        <f t="shared" ref="L451:L514" si="79">(1+L450)*(1+C451)-1</f>
        <v>1.5359214861625001</v>
      </c>
      <c r="M451" s="28">
        <f t="shared" ref="M451:M514" si="80">(1+M450)*(1+D451)-1</f>
        <v>1.4312438850949873</v>
      </c>
      <c r="N451" s="28">
        <f t="shared" ref="N451:N514" si="81">(1+N450)*(1+E451)-1</f>
        <v>0.74365333815605328</v>
      </c>
      <c r="O451" s="7">
        <f t="shared" si="72"/>
        <v>1.3483404237257131</v>
      </c>
      <c r="P451" s="7">
        <f>[1]!S_PQ_PctChange("H00906.CSI",$A$3,$A451)/100</f>
        <v>1.1444513254868598</v>
      </c>
    </row>
    <row r="452" spans="1:16" x14ac:dyDescent="0.3">
      <c r="A452" s="3">
        <v>20101111</v>
      </c>
      <c r="B452" s="29">
        <f>板块基准指数!B452</f>
        <v>-9.2413383278887803E-3</v>
      </c>
      <c r="C452" s="29">
        <f>板块基准指数!C452</f>
        <v>-4.7661059836378401E-3</v>
      </c>
      <c r="D452" s="29">
        <f>板块基准指数!E452</f>
        <v>-1.0119257342427799E-2</v>
      </c>
      <c r="E452" s="29">
        <f>板块基准指数!F452</f>
        <v>8.2822991697824797E-3</v>
      </c>
      <c r="F452">
        <f t="shared" si="73"/>
        <v>0.29740124123070399</v>
      </c>
      <c r="G452">
        <f t="shared" si="74"/>
        <v>0.21015037406139359</v>
      </c>
      <c r="H452">
        <f t="shared" si="75"/>
        <v>0.30112177578532989</v>
      </c>
      <c r="I452">
        <f t="shared" si="76"/>
        <v>0.19132660892257269</v>
      </c>
      <c r="J452">
        <f t="shared" si="77"/>
        <v>-5.2592813640392928E-3</v>
      </c>
      <c r="K452" s="28">
        <f t="shared" si="78"/>
        <v>1.4451631181073044</v>
      </c>
      <c r="L452" s="28">
        <f t="shared" si="79"/>
        <v>1.5238350155932654</v>
      </c>
      <c r="M452" s="28">
        <f t="shared" si="80"/>
        <v>1.4066415025595074</v>
      </c>
      <c r="N452" s="28">
        <f t="shared" si="81"/>
        <v>0.7580947967510514</v>
      </c>
      <c r="O452" s="7">
        <f t="shared" ref="O452:O515" si="82">(1+O451)*(1+J452)-1</f>
        <v>1.3359898406987925</v>
      </c>
      <c r="P452" s="7">
        <f>[1]!S_PQ_PctChange("H00906.CSI",$A$3,$A452)/100</f>
        <v>1.1446228302561523</v>
      </c>
    </row>
    <row r="453" spans="1:16" x14ac:dyDescent="0.3">
      <c r="A453" s="3">
        <v>20101112</v>
      </c>
      <c r="B453" s="29">
        <f>板块基准指数!B453</f>
        <v>-5.9709021647594201E-2</v>
      </c>
      <c r="C453" s="29">
        <f>板块基准指数!C453</f>
        <v>-4.9014484588692397E-2</v>
      </c>
      <c r="D453" s="29">
        <f>板块基准指数!E453</f>
        <v>-5.2159398238914897E-2</v>
      </c>
      <c r="E453" s="29">
        <f>板块基准指数!F453</f>
        <v>-5.8182806113117297E-2</v>
      </c>
      <c r="F453">
        <f t="shared" si="73"/>
        <v>0.29588676269662467</v>
      </c>
      <c r="G453">
        <f t="shared" si="74"/>
        <v>0.21145821399346001</v>
      </c>
      <c r="H453">
        <f t="shared" si="75"/>
        <v>0.30199375441308707</v>
      </c>
      <c r="I453">
        <f t="shared" si="76"/>
        <v>0.19066126889682847</v>
      </c>
      <c r="J453">
        <f t="shared" si="77"/>
        <v>-5.489619903422413E-2</v>
      </c>
      <c r="K453" s="28">
        <f t="shared" si="78"/>
        <v>1.2991648205563364</v>
      </c>
      <c r="L453" s="28">
        <f t="shared" si="79"/>
        <v>1.4001305431170672</v>
      </c>
      <c r="M453" s="28">
        <f t="shared" si="80"/>
        <v>1.2811125300092057</v>
      </c>
      <c r="N453" s="28">
        <f t="shared" si="81"/>
        <v>0.65580390806320454</v>
      </c>
      <c r="O453" s="7">
        <f t="shared" si="82"/>
        <v>1.207752877461866</v>
      </c>
      <c r="P453" s="7">
        <f>[1]!S_PQ_PctChange("H00906.CSI",$A$3,$A453)/100</f>
        <v>1.0123029910640278</v>
      </c>
    </row>
    <row r="454" spans="1:16" x14ac:dyDescent="0.3">
      <c r="A454" s="3">
        <v>20101115</v>
      </c>
      <c r="B454" s="29">
        <f>板块基准指数!B454</f>
        <v>2.87604249842663E-2</v>
      </c>
      <c r="C454" s="29">
        <f>板块基准指数!C454</f>
        <v>5.0175097549728001E-2</v>
      </c>
      <c r="D454" s="29">
        <f>板块基准指数!E454</f>
        <v>3.2371501995770102E-2</v>
      </c>
      <c r="E454" s="29">
        <f>板块基准指数!F454</f>
        <v>7.5031526221071504E-3</v>
      </c>
      <c r="F454">
        <f t="shared" si="73"/>
        <v>0.29543707323112661</v>
      </c>
      <c r="G454">
        <f t="shared" si="74"/>
        <v>0.21553186278862052</v>
      </c>
      <c r="H454">
        <f t="shared" si="75"/>
        <v>0.30259320810992513</v>
      </c>
      <c r="I454">
        <f t="shared" si="76"/>
        <v>0.18643785587032791</v>
      </c>
      <c r="J454">
        <f t="shared" si="77"/>
        <v>3.0326317580537665E-2</v>
      </c>
      <c r="K454" s="28">
        <f t="shared" si="78"/>
        <v>1.3652897779044113</v>
      </c>
      <c r="L454" s="28">
        <f t="shared" si="79"/>
        <v>1.5205573272500477</v>
      </c>
      <c r="M454" s="28">
        <f t="shared" si="80"/>
        <v>1.3549555688269752</v>
      </c>
      <c r="N454" s="28">
        <f t="shared" si="81"/>
        <v>0.66822765749768442</v>
      </c>
      <c r="O454" s="7">
        <f t="shared" si="82"/>
        <v>1.2747058923631207</v>
      </c>
      <c r="P454" s="7">
        <f>[1]!S_PQ_PctChange("H00906.CSI",$A$3,$A454)/100</f>
        <v>1.0377852635178599</v>
      </c>
    </row>
    <row r="455" spans="1:16" x14ac:dyDescent="0.3">
      <c r="A455" s="3">
        <v>20101116</v>
      </c>
      <c r="B455" s="29">
        <f>板块基准指数!B455</f>
        <v>-3.5065028614009702E-2</v>
      </c>
      <c r="C455" s="29">
        <f>板块基准指数!C455</f>
        <v>-2.6707101141902001E-2</v>
      </c>
      <c r="D455" s="29">
        <f>板块基准指数!E455</f>
        <v>-3.1009808931311399E-2</v>
      </c>
      <c r="E455" s="29">
        <f>板块基准指数!F455</f>
        <v>-4.1056574377338798E-2</v>
      </c>
      <c r="F455">
        <f t="shared" si="73"/>
        <v>0.2948530016762626</v>
      </c>
      <c r="G455">
        <f t="shared" si="74"/>
        <v>0.21696893227798611</v>
      </c>
      <c r="H455">
        <f t="shared" si="75"/>
        <v>0.30326414818374764</v>
      </c>
      <c r="I455">
        <f t="shared" si="76"/>
        <v>0.18491391786200381</v>
      </c>
      <c r="J455">
        <f t="shared" si="77"/>
        <v>-3.3153597948979978E-2</v>
      </c>
      <c r="K455" s="28">
        <f t="shared" si="78"/>
        <v>1.2823508241617683</v>
      </c>
      <c r="L455" s="28">
        <f t="shared" si="79"/>
        <v>1.4532405477772183</v>
      </c>
      <c r="M455" s="28">
        <f t="shared" si="80"/>
        <v>1.2819288465959229</v>
      </c>
      <c r="N455" s="28">
        <f t="shared" si="81"/>
        <v>0.59973594459929713</v>
      </c>
      <c r="O455" s="7">
        <f t="shared" si="82"/>
        <v>1.1992912077555382</v>
      </c>
      <c r="P455" s="7">
        <f>[1]!S_PQ_PctChange("H00906.CSI",$A$3,$A455)/100</f>
        <v>0.95301864032687034</v>
      </c>
    </row>
    <row r="456" spans="1:16" x14ac:dyDescent="0.3">
      <c r="A456" s="3">
        <v>20101117</v>
      </c>
      <c r="B456" s="29">
        <f>板块基准指数!B456</f>
        <v>-3.6773542203544E-2</v>
      </c>
      <c r="C456" s="29">
        <f>板块基准指数!C456</f>
        <v>-6.5338762097139805E-2</v>
      </c>
      <c r="D456" s="29">
        <f>板块基准指数!E456</f>
        <v>-4.2114653996111098E-2</v>
      </c>
      <c r="E456" s="29">
        <f>板块基准指数!F456</f>
        <v>-4.47469430511556E-3</v>
      </c>
      <c r="F456">
        <f t="shared" si="73"/>
        <v>0.29541886614538843</v>
      </c>
      <c r="G456">
        <f t="shared" si="74"/>
        <v>0.21093859754488775</v>
      </c>
      <c r="H456">
        <f t="shared" si="75"/>
        <v>0.30216132124913497</v>
      </c>
      <c r="I456">
        <f t="shared" si="76"/>
        <v>0.19148121506058899</v>
      </c>
      <c r="J456">
        <f t="shared" si="77"/>
        <v>-3.8618568674943052E-2</v>
      </c>
      <c r="K456" s="28">
        <f t="shared" si="78"/>
        <v>1.1984206998061619</v>
      </c>
      <c r="L456" s="28">
        <f t="shared" si="79"/>
        <v>1.2929488472589457</v>
      </c>
      <c r="M456" s="28">
        <f t="shared" si="80"/>
        <v>1.1858262027777906</v>
      </c>
      <c r="N456" s="28">
        <f t="shared" si="81"/>
        <v>0.59257761527830999</v>
      </c>
      <c r="O456" s="7">
        <f t="shared" si="82"/>
        <v>1.1143577292126325</v>
      </c>
      <c r="P456" s="7">
        <f>[1]!S_PQ_PctChange("H00906.CSI",$A$3,$A456)/100</f>
        <v>0.90125599875724194</v>
      </c>
    </row>
    <row r="457" spans="1:16" x14ac:dyDescent="0.3">
      <c r="A457" s="3">
        <v>20101118</v>
      </c>
      <c r="B457" s="29">
        <f>板块基准指数!B457</f>
        <v>2.0043603342231101E-2</v>
      </c>
      <c r="C457" s="29">
        <f>板块基准指数!C457</f>
        <v>1.3589512015292401E-2</v>
      </c>
      <c r="D457" s="29">
        <f>板块基准指数!E457</f>
        <v>1.3743340479771099E-2</v>
      </c>
      <c r="E457" s="29">
        <f>板块基准指数!F457</f>
        <v>9.1083521227212205E-3</v>
      </c>
      <c r="F457">
        <f t="shared" si="73"/>
        <v>0.29697910668594912</v>
      </c>
      <c r="G457">
        <f t="shared" si="74"/>
        <v>0.21071094516864772</v>
      </c>
      <c r="H457">
        <f t="shared" si="75"/>
        <v>0.30188102642640086</v>
      </c>
      <c r="I457">
        <f t="shared" si="76"/>
        <v>0.19042892171900255</v>
      </c>
      <c r="J457">
        <f t="shared" si="77"/>
        <v>1.4684595428057721E-2</v>
      </c>
      <c r="K457" s="28">
        <f t="shared" si="78"/>
        <v>1.2424849722924267</v>
      </c>
      <c r="L457" s="28">
        <f t="shared" si="79"/>
        <v>1.3241089031692219</v>
      </c>
      <c r="M457" s="28">
        <f t="shared" si="80"/>
        <v>1.2158667565121708</v>
      </c>
      <c r="N457" s="28">
        <f t="shared" si="81"/>
        <v>0.60708337298102855</v>
      </c>
      <c r="O457" s="7">
        <f t="shared" si="82"/>
        <v>1.1454062170563066</v>
      </c>
      <c r="P457" s="7">
        <f>[1]!S_PQ_PctChange("H00906.CSI",$A$3,$A457)/100</f>
        <v>0.92904446300240717</v>
      </c>
    </row>
    <row r="458" spans="1:16" x14ac:dyDescent="0.3">
      <c r="A458" s="3">
        <v>20101119</v>
      </c>
      <c r="B458" s="29">
        <f>板块基准指数!B458</f>
        <v>4.5430213274729202E-2</v>
      </c>
      <c r="C458" s="29">
        <f>板块基准指数!C458</f>
        <v>3.3270769524344899E-2</v>
      </c>
      <c r="D458" s="29">
        <f>板块基准指数!E458</f>
        <v>2.3934703091173799E-2</v>
      </c>
      <c r="E458" s="29">
        <f>板块基准指数!F458</f>
        <v>1.15255198157937E-3</v>
      </c>
      <c r="F458">
        <f t="shared" si="73"/>
        <v>0.30203002188426348</v>
      </c>
      <c r="G458">
        <f t="shared" si="74"/>
        <v>0.21180217191285627</v>
      </c>
      <c r="H458">
        <f t="shared" si="75"/>
        <v>0.30070264669436325</v>
      </c>
      <c r="I458">
        <f t="shared" si="76"/>
        <v>0.1854651595085173</v>
      </c>
      <c r="J458">
        <f t="shared" si="77"/>
        <v>2.7947251415296134E-2</v>
      </c>
      <c r="K458" s="28">
        <f t="shared" si="78"/>
        <v>1.3443615428490472</v>
      </c>
      <c r="L458" s="28">
        <f t="shared" si="79"/>
        <v>1.4014337948360431</v>
      </c>
      <c r="M458" s="28">
        <f t="shared" si="80"/>
        <v>1.2689028694188922</v>
      </c>
      <c r="N458" s="28">
        <f t="shared" si="81"/>
        <v>0.60893562010712099</v>
      </c>
      <c r="O458" s="7">
        <f t="shared" si="82"/>
        <v>1.2053644239923185</v>
      </c>
      <c r="P458" s="7">
        <f>[1]!S_PQ_PctChange("H00906.CSI",$A$3,$A458)/100</f>
        <v>0.95851096327295737</v>
      </c>
    </row>
    <row r="459" spans="1:16" x14ac:dyDescent="0.3">
      <c r="A459" s="3">
        <v>20101122</v>
      </c>
      <c r="B459" s="29">
        <f>板块基准指数!B459</f>
        <v>2.6598400007066501E-2</v>
      </c>
      <c r="C459" s="29">
        <f>板块基准指数!C459</f>
        <v>1.45613042727181E-2</v>
      </c>
      <c r="D459" s="29">
        <f>板块基准指数!E459</f>
        <v>6.8653232147767402E-3</v>
      </c>
      <c r="E459" s="29">
        <f>板块基准指数!F459</f>
        <v>-1.1246082404496999E-2</v>
      </c>
      <c r="F459">
        <f t="shared" si="73"/>
        <v>0.30666073901114449</v>
      </c>
      <c r="G459">
        <f t="shared" si="74"/>
        <v>0.21252801411554706</v>
      </c>
      <c r="H459">
        <f t="shared" si="75"/>
        <v>0.29944434459177122</v>
      </c>
      <c r="I459">
        <f t="shared" si="76"/>
        <v>0.18136690228153762</v>
      </c>
      <c r="J459">
        <f t="shared" si="77"/>
        <v>1.1096295601165993E-2</v>
      </c>
      <c r="K459" s="28">
        <f t="shared" si="78"/>
        <v>1.4067178089269299</v>
      </c>
      <c r="L459" s="28">
        <f t="shared" si="79"/>
        <v>1.4364018030134389</v>
      </c>
      <c r="M459" s="28">
        <f t="shared" si="80"/>
        <v>1.2844796209603877</v>
      </c>
      <c r="N459" s="28">
        <f t="shared" si="81"/>
        <v>0.59084139753986586</v>
      </c>
      <c r="O459" s="7">
        <f t="shared" si="82"/>
        <v>1.2298357995492322</v>
      </c>
      <c r="P459" s="7">
        <f>[1]!S_PQ_PctChange("H00906.CSI",$A$3,$A459)/100</f>
        <v>0.96274071919404203</v>
      </c>
    </row>
    <row r="460" spans="1:16" x14ac:dyDescent="0.3">
      <c r="A460" s="3">
        <v>20101123</v>
      </c>
      <c r="B460" s="29">
        <f>板块基准指数!B460</f>
        <v>-1.8061000081559201E-2</v>
      </c>
      <c r="C460" s="29">
        <f>板块基准指数!C460</f>
        <v>-8.8870382410126403E-3</v>
      </c>
      <c r="D460" s="29">
        <f>板块基准指数!E460</f>
        <v>-1.06281255505101E-2</v>
      </c>
      <c r="E460" s="29">
        <f>板块基准指数!F460</f>
        <v>-1.8066977880940999E-2</v>
      </c>
      <c r="F460">
        <f t="shared" si="73"/>
        <v>0.30536259619475825</v>
      </c>
      <c r="G460">
        <f t="shared" si="74"/>
        <v>0.21360553008807748</v>
      </c>
      <c r="H460">
        <f t="shared" si="75"/>
        <v>0.30043382530958085</v>
      </c>
      <c r="I460">
        <f t="shared" si="76"/>
        <v>0.18059804840758384</v>
      </c>
      <c r="J460">
        <f t="shared" si="77"/>
        <v>-1.3886628122589508E-2</v>
      </c>
      <c r="K460" s="28">
        <f t="shared" si="78"/>
        <v>1.3632500783836106</v>
      </c>
      <c r="L460" s="28">
        <f t="shared" si="79"/>
        <v>1.4147494070195861</v>
      </c>
      <c r="M460" s="28">
        <f t="shared" si="80"/>
        <v>1.260199884731239</v>
      </c>
      <c r="N460" s="28">
        <f t="shared" si="81"/>
        <v>0.56209970119842789</v>
      </c>
      <c r="O460" s="7">
        <f t="shared" si="82"/>
        <v>1.1988708990264549</v>
      </c>
      <c r="P460" s="7">
        <f>[1]!S_PQ_PctChange("H00906.CSI",$A$3,$A460)/100</f>
        <v>0.92453060343614224</v>
      </c>
    </row>
    <row r="461" spans="1:16" x14ac:dyDescent="0.3">
      <c r="A461" s="3">
        <v>20101124</v>
      </c>
      <c r="B461" s="29">
        <f>板块基准指数!B461</f>
        <v>2.6239034232613399E-2</v>
      </c>
      <c r="C461" s="29">
        <f>板块基准指数!C461</f>
        <v>4.1383013463281298E-2</v>
      </c>
      <c r="D461" s="29">
        <f>板块基准指数!E461</f>
        <v>2.63791668766373E-2</v>
      </c>
      <c r="E461" s="29">
        <f>板块基准指数!F461</f>
        <v>1.5641100686525002E-2</v>
      </c>
      <c r="F461">
        <f t="shared" si="73"/>
        <v>0.30495757487189529</v>
      </c>
      <c r="G461">
        <f t="shared" si="74"/>
        <v>0.21647015987414098</v>
      </c>
      <c r="H461">
        <f t="shared" si="75"/>
        <v>0.30007631106007676</v>
      </c>
      <c r="I461">
        <f t="shared" si="76"/>
        <v>0.17849595419388745</v>
      </c>
      <c r="J461">
        <f t="shared" si="77"/>
        <v>2.760200641454108E-2</v>
      </c>
      <c r="K461" s="28">
        <f t="shared" si="78"/>
        <v>1.4252594780905441</v>
      </c>
      <c r="L461" s="28">
        <f t="shared" si="79"/>
        <v>1.5146790142407283</v>
      </c>
      <c r="M461" s="28">
        <f t="shared" si="80"/>
        <v>1.319822074665121</v>
      </c>
      <c r="N461" s="28">
        <f t="shared" si="81"/>
        <v>0.58653265990726289</v>
      </c>
      <c r="O461" s="7">
        <f t="shared" si="82"/>
        <v>1.2595641476861306</v>
      </c>
      <c r="P461" s="7">
        <f>[1]!S_PQ_PctChange("H00906.CSI",$A$3,$A461)/100</f>
        <v>0.97085878537090375</v>
      </c>
    </row>
    <row r="462" spans="1:16" x14ac:dyDescent="0.3">
      <c r="A462" s="3">
        <v>20101125</v>
      </c>
      <c r="B462" s="29">
        <f>板块基准指数!B462</f>
        <v>3.6089858189676601E-3</v>
      </c>
      <c r="C462" s="29">
        <f>板块基准指数!C462</f>
        <v>-1.6374383451058701E-3</v>
      </c>
      <c r="D462" s="29">
        <f>板块基准指数!E462</f>
        <v>1.2720460958495199E-2</v>
      </c>
      <c r="E462" s="29">
        <f>板块基准指数!F462</f>
        <v>1.59338887936065E-2</v>
      </c>
      <c r="F462">
        <f t="shared" si="73"/>
        <v>0.30380774463180271</v>
      </c>
      <c r="G462">
        <f t="shared" si="74"/>
        <v>0.21452662424352242</v>
      </c>
      <c r="H462">
        <f t="shared" si="75"/>
        <v>0.30165891940989092</v>
      </c>
      <c r="I462">
        <f t="shared" si="76"/>
        <v>0.18000671171478438</v>
      </c>
      <c r="J462">
        <f t="shared" si="77"/>
        <v>7.4073747063933722E-3</v>
      </c>
      <c r="K462" s="28">
        <f t="shared" si="78"/>
        <v>1.4340122051542896</v>
      </c>
      <c r="L462" s="28">
        <f t="shared" si="79"/>
        <v>1.5105613823971775</v>
      </c>
      <c r="M462" s="28">
        <f t="shared" si="80"/>
        <v>1.3493312807965543</v>
      </c>
      <c r="N462" s="28">
        <f t="shared" si="81"/>
        <v>0.61181229487764988</v>
      </c>
      <c r="O462" s="7">
        <f t="shared" si="82"/>
        <v>1.2763015860011744</v>
      </c>
      <c r="P462" s="7">
        <f>[1]!S_PQ_PctChange("H00906.CSI",$A$3,$A462)/100</f>
        <v>0.99731065925599238</v>
      </c>
    </row>
    <row r="463" spans="1:16" x14ac:dyDescent="0.3">
      <c r="A463" s="3">
        <v>20101126</v>
      </c>
      <c r="B463" s="29">
        <f>板块基准指数!B463</f>
        <v>-9.7091948628713395E-3</v>
      </c>
      <c r="C463" s="29">
        <f>板块基准指数!C463</f>
        <v>-5.6926480008530301E-3</v>
      </c>
      <c r="D463" s="29">
        <f>板块基准指数!E463</f>
        <v>4.4479344899290202E-4</v>
      </c>
      <c r="E463" s="29">
        <f>板块基准指数!F463</f>
        <v>-1.4384633779545099E-2</v>
      </c>
      <c r="F463">
        <f t="shared" si="73"/>
        <v>0.30286483107810763</v>
      </c>
      <c r="G463">
        <f t="shared" si="74"/>
        <v>0.21472821197951475</v>
      </c>
      <c r="H463">
        <f t="shared" si="75"/>
        <v>0.30380614762584135</v>
      </c>
      <c r="I463">
        <f t="shared" si="76"/>
        <v>0.17860080931653671</v>
      </c>
      <c r="J463">
        <f t="shared" si="77"/>
        <v>-6.6261078668027901E-3</v>
      </c>
      <c r="K463" s="28">
        <f t="shared" si="78"/>
        <v>1.4103799063558395</v>
      </c>
      <c r="L463" s="28">
        <f t="shared" si="79"/>
        <v>1.4962696401626556</v>
      </c>
      <c r="M463" s="28">
        <f t="shared" si="80"/>
        <v>1.3503762479597667</v>
      </c>
      <c r="N463" s="28">
        <f t="shared" si="81"/>
        <v>0.58862696529446668</v>
      </c>
      <c r="O463" s="7">
        <f t="shared" si="82"/>
        <v>1.2612185661549562</v>
      </c>
      <c r="P463" s="7">
        <f>[1]!S_PQ_PctChange("H00906.CSI",$A$3,$A463)/100</f>
        <v>0.98109902758359668</v>
      </c>
    </row>
    <row r="464" spans="1:16" x14ac:dyDescent="0.3">
      <c r="A464" s="3">
        <v>20101129</v>
      </c>
      <c r="B464" s="29">
        <f>板块基准指数!B464</f>
        <v>-1.2327512814470499E-3</v>
      </c>
      <c r="C464" s="29">
        <f>板块基准指数!C464</f>
        <v>1.8639454803425E-2</v>
      </c>
      <c r="D464" s="29">
        <f>板块基准指数!E464</f>
        <v>6.8666175170541697E-3</v>
      </c>
      <c r="E464" s="29">
        <f>板块基准指数!F464</f>
        <v>-1.9223220753598099E-3</v>
      </c>
      <c r="F464">
        <f t="shared" si="73"/>
        <v>0.30087521689467706</v>
      </c>
      <c r="G464">
        <f t="shared" si="74"/>
        <v>0.21756191832730032</v>
      </c>
      <c r="H464">
        <f t="shared" si="75"/>
        <v>0.30425784011435542</v>
      </c>
      <c r="I464">
        <f t="shared" si="76"/>
        <v>0.1773050246636676</v>
      </c>
      <c r="J464">
        <f t="shared" si="77"/>
        <v>5.3718521302456874E-3</v>
      </c>
      <c r="K464" s="28">
        <f t="shared" si="78"/>
        <v>1.4074085074375051</v>
      </c>
      <c r="L464" s="28">
        <f t="shared" si="79"/>
        <v>1.5427987452976293</v>
      </c>
      <c r="M464" s="28">
        <f t="shared" si="80"/>
        <v>1.3665153826756753</v>
      </c>
      <c r="N464" s="28">
        <f t="shared" si="81"/>
        <v>0.58557311260956935</v>
      </c>
      <c r="O464" s="7">
        <f t="shared" si="82"/>
        <v>1.2733654979265068</v>
      </c>
      <c r="P464" s="7">
        <f>[1]!S_PQ_PctChange("H00906.CSI",$A$3,$A464)/100</f>
        <v>0.98116314638792179</v>
      </c>
    </row>
    <row r="465" spans="1:16" x14ac:dyDescent="0.3">
      <c r="A465" s="3">
        <v>20101130</v>
      </c>
      <c r="B465" s="29">
        <f>板块基准指数!B465</f>
        <v>-2.4290963124778998E-2</v>
      </c>
      <c r="C465" s="29">
        <f>板块基准指数!C465</f>
        <v>-2.8749052300461E-2</v>
      </c>
      <c r="D465" s="29">
        <f>板块基准指数!E465</f>
        <v>-2.7803478835221E-2</v>
      </c>
      <c r="E465" s="29">
        <f>板块基准指数!F465</f>
        <v>-1.78849703694146E-2</v>
      </c>
      <c r="F465">
        <f t="shared" si="73"/>
        <v>0.3</v>
      </c>
      <c r="G465">
        <f t="shared" si="74"/>
        <v>0.2</v>
      </c>
      <c r="H465">
        <f t="shared" si="75"/>
        <v>0.3</v>
      </c>
      <c r="I465">
        <f t="shared" si="76"/>
        <v>0.2</v>
      </c>
      <c r="J465">
        <f t="shared" si="77"/>
        <v>-2.5193769297856224E-2</v>
      </c>
      <c r="K465" s="28">
        <f t="shared" si="78"/>
        <v>1.3489302361570616</v>
      </c>
      <c r="L465" s="28">
        <f t="shared" si="79"/>
        <v>1.4696956911795214</v>
      </c>
      <c r="M465" s="28">
        <f t="shared" si="80"/>
        <v>1.3007180223202273</v>
      </c>
      <c r="N465" s="28">
        <f t="shared" si="81"/>
        <v>0.5572151844720068</v>
      </c>
      <c r="O465" s="7">
        <f t="shared" si="82"/>
        <v>1.2160908520420404</v>
      </c>
      <c r="P465" s="7">
        <f>[1]!S_PQ_PctChange("H00906.CSI",$A$3,$A465)/100</f>
        <v>0.94289568860989381</v>
      </c>
    </row>
    <row r="466" spans="1:16" x14ac:dyDescent="0.3">
      <c r="A466" s="3">
        <v>20101201</v>
      </c>
      <c r="B466" s="29">
        <f>板块基准指数!B466</f>
        <v>-1.4934713651621999E-4</v>
      </c>
      <c r="C466" s="29">
        <f>板块基准指数!C466</f>
        <v>-1.53203691228486E-2</v>
      </c>
      <c r="D466" s="29">
        <f>板块基准指数!E466</f>
        <v>2.5768870394845801E-4</v>
      </c>
      <c r="E466" s="29">
        <f>板块基准指数!F466</f>
        <v>3.5158649980973002E-3</v>
      </c>
      <c r="F466">
        <f t="shared" si="73"/>
        <v>0.30065524102759189</v>
      </c>
      <c r="G466">
        <f t="shared" si="74"/>
        <v>0.19739554162979026</v>
      </c>
      <c r="H466">
        <f t="shared" si="75"/>
        <v>0.30077763676576669</v>
      </c>
      <c r="I466">
        <f t="shared" si="76"/>
        <v>0.20117158057685117</v>
      </c>
      <c r="J466">
        <f t="shared" si="77"/>
        <v>-2.3283983547205886E-3</v>
      </c>
      <c r="K466" s="28">
        <f t="shared" si="78"/>
        <v>1.348579430152415</v>
      </c>
      <c r="L466" s="28">
        <f t="shared" si="79"/>
        <v>1.4318590415695422</v>
      </c>
      <c r="M466" s="28">
        <f t="shared" si="80"/>
        <v>1.3013108913655498</v>
      </c>
      <c r="N466" s="28">
        <f t="shared" si="81"/>
        <v>0.56269014283359753</v>
      </c>
      <c r="O466" s="7">
        <f t="shared" si="82"/>
        <v>1.2109309097482344</v>
      </c>
      <c r="P466" s="7">
        <f>[1]!S_PQ_PctChange("H00906.CSI",$A$3,$A466)/100</f>
        <v>0.94309117276942134</v>
      </c>
    </row>
    <row r="467" spans="1:16" x14ac:dyDescent="0.3">
      <c r="A467" s="3">
        <v>20101202</v>
      </c>
      <c r="B467" s="29">
        <f>板块基准指数!B467</f>
        <v>3.7920721443520599E-3</v>
      </c>
      <c r="C467" s="29">
        <f>板块基准指数!C467</f>
        <v>-3.1495328033347499E-3</v>
      </c>
      <c r="D467" s="29">
        <f>板块基准指数!E467</f>
        <v>1.3393419310635799E-4</v>
      </c>
      <c r="E467" s="29">
        <f>板块基准指数!F467</f>
        <v>8.7494646698851996E-3</v>
      </c>
      <c r="F467">
        <f t="shared" si="73"/>
        <v>0.30109715407425458</v>
      </c>
      <c r="G467">
        <f t="shared" si="74"/>
        <v>0.19631860828466488</v>
      </c>
      <c r="H467">
        <f t="shared" si="75"/>
        <v>0.30012198910041721</v>
      </c>
      <c r="I467">
        <f t="shared" si="76"/>
        <v>0.20246224854066341</v>
      </c>
      <c r="J467">
        <f t="shared" si="77"/>
        <v>2.3188306778859141E-3</v>
      </c>
      <c r="K467" s="28">
        <f t="shared" si="78"/>
        <v>1.3574854127882943</v>
      </c>
      <c r="L467" s="28">
        <f t="shared" si="79"/>
        <v>1.4241998217450327</v>
      </c>
      <c r="M467" s="28">
        <f t="shared" si="80"/>
        <v>1.3016191155828718</v>
      </c>
      <c r="N467" s="28">
        <f t="shared" si="81"/>
        <v>0.57636284502829782</v>
      </c>
      <c r="O467" s="7">
        <f t="shared" si="82"/>
        <v>1.2160576841684447</v>
      </c>
      <c r="P467" s="7">
        <f>[1]!S_PQ_PctChange("H00906.CSI",$A$3,$A467)/100</f>
        <v>0.95389753710810621</v>
      </c>
    </row>
    <row r="468" spans="1:16" x14ac:dyDescent="0.3">
      <c r="A468" s="3">
        <v>20101203</v>
      </c>
      <c r="B468" s="29">
        <f>板块基准指数!B468</f>
        <v>-1.2342361125662799E-2</v>
      </c>
      <c r="C468" s="29">
        <f>板块基准指数!C468</f>
        <v>-1.2492217431571201E-2</v>
      </c>
      <c r="D468" s="29">
        <f>板块基准指数!E468</f>
        <v>-1.14513266444227E-3</v>
      </c>
      <c r="E468" s="29">
        <f>板块基准指数!F468</f>
        <v>6.9592535738600596E-3</v>
      </c>
      <c r="F468">
        <f t="shared" si="73"/>
        <v>0.2989063422690828</v>
      </c>
      <c r="G468">
        <f t="shared" si="74"/>
        <v>0.19486060474836228</v>
      </c>
      <c r="H468">
        <f t="shared" si="75"/>
        <v>0.30131604528505368</v>
      </c>
      <c r="I468">
        <f t="shared" si="76"/>
        <v>0.20491700769750135</v>
      </c>
      <c r="J468">
        <f t="shared" si="77"/>
        <v>-5.1033979163571897E-3</v>
      </c>
      <c r="K468" s="28">
        <f t="shared" si="78"/>
        <v>1.3283884764751788</v>
      </c>
      <c r="L468" s="28">
        <f t="shared" si="79"/>
        <v>1.3939161904742177</v>
      </c>
      <c r="M468" s="28">
        <f t="shared" si="80"/>
        <v>1.2989834563525133</v>
      </c>
      <c r="N468" s="28">
        <f t="shared" si="81"/>
        <v>0.58733315379126116</v>
      </c>
      <c r="O468" s="7">
        <f t="shared" si="82"/>
        <v>1.2047482600005321</v>
      </c>
      <c r="P468" s="7">
        <f>[1]!S_PQ_PctChange("H00906.CSI",$A$3,$A468)/100</f>
        <v>0.95129212422992249</v>
      </c>
    </row>
    <row r="469" spans="1:16" x14ac:dyDescent="0.3">
      <c r="A469" s="3">
        <v>20101206</v>
      </c>
      <c r="B469" s="29">
        <f>板块基准指数!B469</f>
        <v>-1.7474901066945499E-2</v>
      </c>
      <c r="C469" s="29">
        <f>板块基准指数!C469</f>
        <v>-1.28918256846425E-2</v>
      </c>
      <c r="D469" s="29">
        <f>板块基准指数!E469</f>
        <v>-1.6592593738536599E-2</v>
      </c>
      <c r="E469" s="29">
        <f>板块基准指数!F469</f>
        <v>1.29033727058737E-2</v>
      </c>
      <c r="F469">
        <f t="shared" si="73"/>
        <v>0.29667673716421594</v>
      </c>
      <c r="G469">
        <f t="shared" si="74"/>
        <v>0.19430926317274952</v>
      </c>
      <c r="H469">
        <f t="shared" si="75"/>
        <v>0.29933702911808246</v>
      </c>
      <c r="I469">
        <f t="shared" si="76"/>
        <v>0.20967697054495216</v>
      </c>
      <c r="J469">
        <f t="shared" si="77"/>
        <v>-1.0090961910878821E-2</v>
      </c>
      <c r="K469" s="28">
        <f t="shared" si="78"/>
        <v>1.2877001182033592</v>
      </c>
      <c r="L469" s="28">
        <f t="shared" si="79"/>
        <v>1.3630542402429806</v>
      </c>
      <c r="M469" s="28">
        <f t="shared" si="80"/>
        <v>1.2608373578496392</v>
      </c>
      <c r="N469" s="28">
        <f t="shared" si="81"/>
        <v>0.60781510508301961</v>
      </c>
      <c r="O469" s="7">
        <f t="shared" si="82"/>
        <v>1.1825002292857905</v>
      </c>
      <c r="P469" s="7">
        <f>[1]!S_PQ_PctChange("H00906.CSI",$A$3,$A469)/100</f>
        <v>0.94580814194130869</v>
      </c>
    </row>
    <row r="470" spans="1:16" x14ac:dyDescent="0.3">
      <c r="A470" s="3">
        <v>20101207</v>
      </c>
      <c r="B470" s="29">
        <f>板块基准指数!B470</f>
        <v>1.6220099547540601E-2</v>
      </c>
      <c r="C470" s="29">
        <f>板块基准指数!C470</f>
        <v>1.4743929193347599E-2</v>
      </c>
      <c r="D470" s="29">
        <f>板块基准指数!E470</f>
        <v>1.60147213990917E-2</v>
      </c>
      <c r="E470" s="29">
        <f>板块基准指数!F470</f>
        <v>5.2226651305659899E-3</v>
      </c>
      <c r="F470">
        <f t="shared" si="73"/>
        <v>0.29745364296139754</v>
      </c>
      <c r="G470">
        <f t="shared" si="74"/>
        <v>0.1945351053046763</v>
      </c>
      <c r="H470">
        <f t="shared" si="75"/>
        <v>0.30006024695392186</v>
      </c>
      <c r="I470">
        <f t="shared" si="76"/>
        <v>0.20795100478000436</v>
      </c>
      <c r="J470">
        <f t="shared" si="77"/>
        <v>1.3565879956579409E-2</v>
      </c>
      <c r="K470" s="28">
        <f t="shared" si="78"/>
        <v>1.3248068418555379</v>
      </c>
      <c r="L470" s="28">
        <f t="shared" si="79"/>
        <v>1.3978949446411626</v>
      </c>
      <c r="M470" s="28">
        <f t="shared" si="80"/>
        <v>1.2970440382642598</v>
      </c>
      <c r="N470" s="28">
        <f t="shared" si="81"/>
        <v>0.61621218496873409</v>
      </c>
      <c r="O470" s="7">
        <f t="shared" si="82"/>
        <v>1.2121077654014885</v>
      </c>
      <c r="P470" s="7">
        <f>[1]!S_PQ_PctChange("H00906.CSI",$A$3,$A470)/100</f>
        <v>0.96854112517554469</v>
      </c>
    </row>
    <row r="471" spans="1:16" x14ac:dyDescent="0.3">
      <c r="A471" s="3">
        <v>20101208</v>
      </c>
      <c r="B471" s="29">
        <f>板块基准指数!B471</f>
        <v>1.3010956547570299E-4</v>
      </c>
      <c r="C471" s="29">
        <f>板块基准指数!C471</f>
        <v>-3.4386864534560698E-3</v>
      </c>
      <c r="D471" s="29">
        <f>板块基准指数!E471</f>
        <v>-3.4286442151281599E-3</v>
      </c>
      <c r="E471" s="29">
        <f>板块基准指数!F471</f>
        <v>-1.7119567415535199E-2</v>
      </c>
      <c r="F471">
        <f t="shared" si="73"/>
        <v>0.29905312513769411</v>
      </c>
      <c r="G471">
        <f t="shared" si="74"/>
        <v>0.19488327042776221</v>
      </c>
      <c r="H471">
        <f t="shared" si="75"/>
        <v>0.30060030257073794</v>
      </c>
      <c r="I471">
        <f t="shared" si="76"/>
        <v>0.20546330186380588</v>
      </c>
      <c r="J471">
        <f t="shared" si="77"/>
        <v>-5.2190747424660268E-3</v>
      </c>
      <c r="K471" s="28">
        <f t="shared" si="78"/>
        <v>1.3251093214635468</v>
      </c>
      <c r="L471" s="28">
        <f t="shared" si="79"/>
        <v>1.3896493357782145</v>
      </c>
      <c r="M471" s="28">
        <f t="shared" si="80"/>
        <v>1.2891682915105704</v>
      </c>
      <c r="N471" s="28">
        <f t="shared" si="81"/>
        <v>0.58854333151035232</v>
      </c>
      <c r="O471" s="7">
        <f t="shared" si="82"/>
        <v>1.2005626096354685</v>
      </c>
      <c r="P471" s="7">
        <f>[1]!S_PQ_PctChange("H00906.CSI",$A$3,$A471)/100</f>
        <v>0.95425201505071622</v>
      </c>
    </row>
    <row r="472" spans="1:16" x14ac:dyDescent="0.3">
      <c r="A472" s="3">
        <v>20101209</v>
      </c>
      <c r="B472" s="29">
        <f>板块基准指数!B472</f>
        <v>-1.0312042645065401E-2</v>
      </c>
      <c r="C472" s="29">
        <f>板块基准指数!C472</f>
        <v>-2.24746220044196E-2</v>
      </c>
      <c r="D472" s="29">
        <f>板块基准指数!E472</f>
        <v>-2.1595167759182399E-2</v>
      </c>
      <c r="E472" s="29">
        <f>板块基准指数!F472</f>
        <v>-1.6938438560896101E-2</v>
      </c>
      <c r="F472">
        <f t="shared" si="73"/>
        <v>0.30122122461018613</v>
      </c>
      <c r="G472">
        <f t="shared" si="74"/>
        <v>0.19388380717954756</v>
      </c>
      <c r="H472">
        <f t="shared" si="75"/>
        <v>0.29932772246986195</v>
      </c>
      <c r="I472">
        <f t="shared" si="76"/>
        <v>0.20556724574040461</v>
      </c>
      <c r="J472">
        <f t="shared" si="77"/>
        <v>-1.7435517895024018E-2</v>
      </c>
      <c r="K472" s="28">
        <f t="shared" si="78"/>
        <v>1.3011326949861757</v>
      </c>
      <c r="L472" s="28">
        <f t="shared" si="79"/>
        <v>1.3359428702334868</v>
      </c>
      <c r="M472" s="28">
        <f t="shared" si="80"/>
        <v>1.2397333182263988</v>
      </c>
      <c r="N472" s="28">
        <f t="shared" si="81"/>
        <v>0.56163588788824303</v>
      </c>
      <c r="O472" s="7">
        <f t="shared" si="82"/>
        <v>1.1621946608760485</v>
      </c>
      <c r="P472" s="7">
        <f>[1]!S_PQ_PctChange("H00906.CSI",$A$3,$A472)/100</f>
        <v>0.92146906085239433</v>
      </c>
    </row>
    <row r="473" spans="1:16" x14ac:dyDescent="0.3">
      <c r="A473" s="3">
        <v>20101210</v>
      </c>
      <c r="B473" s="29">
        <f>板块基准指数!B473</f>
        <v>1.97459836235333E-2</v>
      </c>
      <c r="C473" s="29">
        <f>板块基准指数!C473</f>
        <v>1.2028399842499499E-2</v>
      </c>
      <c r="D473" s="29">
        <f>板块基准指数!E473</f>
        <v>6.7893707424989203E-3</v>
      </c>
      <c r="E473" s="29">
        <f>板块基准指数!F473</f>
        <v>1.1359201600781899E-2</v>
      </c>
      <c r="F473">
        <f t="shared" si="73"/>
        <v>0.30333277876788295</v>
      </c>
      <c r="G473">
        <f t="shared" si="74"/>
        <v>0.19376530193293101</v>
      </c>
      <c r="H473">
        <f t="shared" si="75"/>
        <v>0.29759616706520109</v>
      </c>
      <c r="I473">
        <f t="shared" si="76"/>
        <v>0.20530575223398506</v>
      </c>
      <c r="J473">
        <f t="shared" si="77"/>
        <v>1.2647347992193501E-2</v>
      </c>
      <c r="K473" s="28">
        <f t="shared" si="78"/>
        <v>1.3465708234969496</v>
      </c>
      <c r="L473" s="28">
        <f t="shared" si="79"/>
        <v>1.3640405250858909</v>
      </c>
      <c r="M473" s="28">
        <f t="shared" si="80"/>
        <v>1.2549396980881649</v>
      </c>
      <c r="N473" s="28">
        <f t="shared" si="81"/>
        <v>0.57937482476578173</v>
      </c>
      <c r="O473" s="7">
        <f t="shared" si="82"/>
        <v>1.1895406891790108</v>
      </c>
      <c r="P473" s="7">
        <f>[1]!S_PQ_PctChange("H00906.CSI",$A$3,$A473)/100</f>
        <v>0.94657600371993311</v>
      </c>
    </row>
    <row r="474" spans="1:16" x14ac:dyDescent="0.3">
      <c r="A474" s="3">
        <v>20101213</v>
      </c>
      <c r="B474" s="29">
        <f>板块基准指数!B474</f>
        <v>3.4067607949886898E-2</v>
      </c>
      <c r="C474" s="29">
        <f>板块基准指数!C474</f>
        <v>1.9662294073816901E-2</v>
      </c>
      <c r="D474" s="29">
        <f>板块基准指数!E474</f>
        <v>2.4389104192361399E-2</v>
      </c>
      <c r="E474" s="29">
        <f>板块基准指数!F474</f>
        <v>2.0040133439092899E-2</v>
      </c>
      <c r="F474">
        <f t="shared" si="73"/>
        <v>0.30586217545941446</v>
      </c>
      <c r="G474">
        <f t="shared" si="74"/>
        <v>0.19265924974773949</v>
      </c>
      <c r="H474">
        <f t="shared" si="75"/>
        <v>0.29726910751739549</v>
      </c>
      <c r="I474">
        <f t="shared" si="76"/>
        <v>0.2042094672754507</v>
      </c>
      <c r="J474">
        <f t="shared" si="77"/>
        <v>2.551615112970421E-2</v>
      </c>
      <c r="K474" s="28">
        <f t="shared" si="78"/>
        <v>1.4265128783384871</v>
      </c>
      <c r="L474" s="28">
        <f t="shared" si="79"/>
        <v>1.4105229850925505</v>
      </c>
      <c r="M474" s="28">
        <f t="shared" si="80"/>
        <v>1.3099356573323289</v>
      </c>
      <c r="N474" s="28">
        <f t="shared" si="81"/>
        <v>0.61102570700443204</v>
      </c>
      <c r="O474" s="7">
        <f t="shared" si="82"/>
        <v>1.245409340308739</v>
      </c>
      <c r="P474" s="7">
        <f>[1]!S_PQ_PctChange("H00906.CSI",$A$3,$A474)/100</f>
        <v>1.0056784238659575</v>
      </c>
    </row>
    <row r="475" spans="1:16" x14ac:dyDescent="0.3">
      <c r="A475" s="3">
        <v>20101214</v>
      </c>
      <c r="B475" s="29">
        <f>板块基准指数!B475</f>
        <v>1.43662287698803E-2</v>
      </c>
      <c r="C475" s="29">
        <f>板块基准指数!C475</f>
        <v>-1.2245192620160201E-3</v>
      </c>
      <c r="D475" s="29">
        <f>板块基准指数!E475</f>
        <v>1.1463981349629801E-2</v>
      </c>
      <c r="E475" s="29">
        <f>板块基准指数!F475</f>
        <v>-2.92737071905409E-3</v>
      </c>
      <c r="F475">
        <f t="shared" si="73"/>
        <v>0.30810927537747701</v>
      </c>
      <c r="G475">
        <f t="shared" si="74"/>
        <v>0.1910917574088393</v>
      </c>
      <c r="H475">
        <f t="shared" si="75"/>
        <v>0.29859629787207081</v>
      </c>
      <c r="I475">
        <f t="shared" si="76"/>
        <v>0.20220266934161288</v>
      </c>
      <c r="J475">
        <f t="shared" si="77"/>
        <v>6.9682617117262837E-3</v>
      </c>
      <c r="K475" s="28">
        <f t="shared" si="78"/>
        <v>1.4613727174617583</v>
      </c>
      <c r="L475" s="28">
        <f t="shared" si="79"/>
        <v>1.4075712532657723</v>
      </c>
      <c r="M475" s="28">
        <f t="shared" si="80"/>
        <v>1.3364167166268315</v>
      </c>
      <c r="N475" s="28">
        <f t="shared" si="81"/>
        <v>0.60630963752210376</v>
      </c>
      <c r="O475" s="7">
        <f t="shared" si="82"/>
        <v>1.261055940241965</v>
      </c>
      <c r="P475" s="7">
        <f>[1]!S_PQ_PctChange("H00906.CSI",$A$3,$A475)/100</f>
        <v>1.0162773143499968</v>
      </c>
    </row>
    <row r="476" spans="1:16" x14ac:dyDescent="0.3">
      <c r="A476" s="3">
        <v>20101215</v>
      </c>
      <c r="B476" s="29">
        <f>板块基准指数!B476</f>
        <v>-1.1586382317573401E-2</v>
      </c>
      <c r="C476" s="29">
        <f>板块基准指数!C476</f>
        <v>8.6939318436961895E-3</v>
      </c>
      <c r="D476" s="29">
        <f>板块基准指数!E476</f>
        <v>-2.44133983650673E-3</v>
      </c>
      <c r="E476" s="29">
        <f>板块基准指数!F476</f>
        <v>-5.4278978871439704E-3</v>
      </c>
      <c r="F476">
        <f t="shared" si="73"/>
        <v>0.30568113589497448</v>
      </c>
      <c r="G476">
        <f t="shared" si="74"/>
        <v>0.19347573643943691</v>
      </c>
      <c r="H476">
        <f t="shared" si="75"/>
        <v>0.29898404127208295</v>
      </c>
      <c r="I476">
        <f t="shared" si="76"/>
        <v>0.20185908639350569</v>
      </c>
      <c r="J476">
        <f t="shared" si="77"/>
        <v>-3.7350436240321055E-3</v>
      </c>
      <c r="K476" s="28">
        <f t="shared" si="78"/>
        <v>1.4328543121312021</v>
      </c>
      <c r="L476" s="28">
        <f t="shared" si="79"/>
        <v>1.4285025136505074</v>
      </c>
      <c r="M476" s="28">
        <f t="shared" si="80"/>
        <v>1.3307127294218501</v>
      </c>
      <c r="N476" s="28">
        <f t="shared" si="81"/>
        <v>0.59759075283449858</v>
      </c>
      <c r="O476" s="7">
        <f t="shared" si="82"/>
        <v>1.2526107976687841</v>
      </c>
      <c r="P476" s="7">
        <f>[1]!S_PQ_PctChange("H00906.CSI",$A$3,$A476)/100</f>
        <v>1.0050893649319139</v>
      </c>
    </row>
    <row r="477" spans="1:16" x14ac:dyDescent="0.3">
      <c r="A477" s="3">
        <v>20101216</v>
      </c>
      <c r="B477" s="29">
        <f>板块基准指数!B477</f>
        <v>-1.2239206192269001E-3</v>
      </c>
      <c r="C477" s="29">
        <f>板块基准指数!C477</f>
        <v>1.5883644677231999E-3</v>
      </c>
      <c r="D477" s="29">
        <f>板块基准指数!E477</f>
        <v>7.1026150107501905E-4</v>
      </c>
      <c r="E477" s="29">
        <f>板块基准指数!F477</f>
        <v>-7.2052990356858302E-3</v>
      </c>
      <c r="F477">
        <f t="shared" si="73"/>
        <v>0.30570715194794496</v>
      </c>
      <c r="G477">
        <f t="shared" si="74"/>
        <v>0.19403702491833236</v>
      </c>
      <c r="H477">
        <f t="shared" si="75"/>
        <v>0.29958853485800885</v>
      </c>
      <c r="I477">
        <f t="shared" si="76"/>
        <v>0.20066728827571381</v>
      </c>
      <c r="J477">
        <f t="shared" si="77"/>
        <v>-1.3089176865877432E-3</v>
      </c>
      <c r="K477" s="28">
        <f t="shared" si="78"/>
        <v>1.4298766915750094</v>
      </c>
      <c r="L477" s="28">
        <f t="shared" si="79"/>
        <v>1.4323598607529666</v>
      </c>
      <c r="M477" s="28">
        <f t="shared" si="80"/>
        <v>1.332368144943624</v>
      </c>
      <c r="N477" s="28">
        <f t="shared" si="81"/>
        <v>0.58607963372367955</v>
      </c>
      <c r="O477" s="7">
        <f t="shared" si="82"/>
        <v>1.2496623155547169</v>
      </c>
      <c r="P477" s="7">
        <f>[1]!S_PQ_PctChange("H00906.CSI",$A$3,$A477)/100</f>
        <v>0.99602828316949155</v>
      </c>
    </row>
    <row r="478" spans="1:16" x14ac:dyDescent="0.3">
      <c r="A478" s="3">
        <v>20101217</v>
      </c>
      <c r="B478" s="29">
        <f>板块基准指数!B478</f>
        <v>-1.0286405939897701E-3</v>
      </c>
      <c r="C478" s="29">
        <f>板块基准指数!C478</f>
        <v>-2.6769753766500001E-3</v>
      </c>
      <c r="D478" s="29">
        <f>板块基准指数!E478</f>
        <v>-1.9642863233859799E-3</v>
      </c>
      <c r="E478" s="29">
        <f>板块基准指数!F478</f>
        <v>-4.0021710015378598E-3</v>
      </c>
      <c r="F478">
        <f t="shared" si="73"/>
        <v>0.30607384965425388</v>
      </c>
      <c r="G478">
        <f t="shared" si="74"/>
        <v>0.19394922222774361</v>
      </c>
      <c r="H478">
        <f t="shared" si="75"/>
        <v>0.29966695929812331</v>
      </c>
      <c r="I478">
        <f t="shared" si="76"/>
        <v>0.20030996881987925</v>
      </c>
      <c r="J478">
        <f t="shared" si="77"/>
        <v>-2.2254775879905838E-3</v>
      </c>
      <c r="K478" s="28">
        <f t="shared" si="78"/>
        <v>1.4273772217716658</v>
      </c>
      <c r="L478" s="28">
        <f t="shared" si="79"/>
        <v>1.4258484932985791</v>
      </c>
      <c r="M478" s="28">
        <f t="shared" si="80"/>
        <v>1.3277867060954103</v>
      </c>
      <c r="N478" s="28">
        <f t="shared" si="81"/>
        <v>0.57973187180746089</v>
      </c>
      <c r="O478" s="7">
        <f t="shared" si="82"/>
        <v>1.2446557424909028</v>
      </c>
      <c r="P478" s="7">
        <f>[1]!S_PQ_PctChange("H00906.CSI",$A$3,$A478)/100</f>
        <v>0.99499456293390953</v>
      </c>
    </row>
    <row r="479" spans="1:16" x14ac:dyDescent="0.3">
      <c r="A479" s="3">
        <v>20101220</v>
      </c>
      <c r="B479" s="29">
        <f>板块基准指数!B479</f>
        <v>-5.1399290451182803E-3</v>
      </c>
      <c r="C479" s="29">
        <f>板块基准指数!C479</f>
        <v>-2.4186241092135598E-2</v>
      </c>
      <c r="D479" s="29">
        <f>板块基准指数!E479</f>
        <v>-1.41658506130051E-2</v>
      </c>
      <c r="E479" s="29">
        <f>板块基准指数!F479</f>
        <v>-1.7884064689926302E-2</v>
      </c>
      <c r="F479">
        <f t="shared" si="73"/>
        <v>0.30885284997101514</v>
      </c>
      <c r="G479">
        <f t="shared" si="74"/>
        <v>0.1919633703252967</v>
      </c>
      <c r="H479">
        <f t="shared" si="75"/>
        <v>0.2996443587030414</v>
      </c>
      <c r="I479">
        <f t="shared" si="76"/>
        <v>0.19953942100064673</v>
      </c>
      <c r="J479">
        <f t="shared" si="77"/>
        <v>-1.4091494337703993E-2</v>
      </c>
      <c r="K479" s="28">
        <f t="shared" si="78"/>
        <v>1.4149006750860229</v>
      </c>
      <c r="L479" s="28">
        <f t="shared" si="79"/>
        <v>1.3671763367866658</v>
      </c>
      <c r="M479" s="28">
        <f t="shared" si="80"/>
        <v>1.2948116273579235</v>
      </c>
      <c r="N479" s="28">
        <f t="shared" si="81"/>
        <v>0.55147984481931789</v>
      </c>
      <c r="O479" s="7">
        <f t="shared" si="82"/>
        <v>1.2130251888054975</v>
      </c>
      <c r="P479" s="7">
        <f>[1]!S_PQ_PctChange("H00906.CSI",$A$3,$A479)/100</f>
        <v>0.96712060694964408</v>
      </c>
    </row>
    <row r="480" spans="1:16" x14ac:dyDescent="0.3">
      <c r="A480" s="3">
        <v>20101221</v>
      </c>
      <c r="B480" s="29">
        <f>板块基准指数!B480</f>
        <v>4.4810327380608098E-3</v>
      </c>
      <c r="C480" s="29">
        <f>板块基准指数!C480</f>
        <v>-5.2158399204407498E-4</v>
      </c>
      <c r="D480" s="29">
        <f>板块基准指数!E480</f>
        <v>3.1414065216460499E-3</v>
      </c>
      <c r="E480" s="29">
        <f>板块基准指数!F480</f>
        <v>3.6394932226649697E-2</v>
      </c>
      <c r="F480">
        <f t="shared" si="73"/>
        <v>0.30732115614227845</v>
      </c>
      <c r="G480">
        <f t="shared" si="74"/>
        <v>0.19006007257285226</v>
      </c>
      <c r="H480">
        <f t="shared" si="75"/>
        <v>0.29776069365571739</v>
      </c>
      <c r="I480">
        <f t="shared" si="76"/>
        <v>0.20485807762915184</v>
      </c>
      <c r="J480">
        <f t="shared" si="77"/>
        <v>9.4873831574106404E-3</v>
      </c>
      <c r="K480" s="28">
        <f t="shared" si="78"/>
        <v>1.4257219240702486</v>
      </c>
      <c r="L480" s="28">
        <f t="shared" si="79"/>
        <v>1.3659416555030526</v>
      </c>
      <c r="M480" s="28">
        <f t="shared" si="80"/>
        <v>1.3020205635700548</v>
      </c>
      <c r="N480" s="28">
        <f t="shared" si="81"/>
        <v>0.60794584862252998</v>
      </c>
      <c r="O480" s="7">
        <f t="shared" si="82"/>
        <v>1.2340210067086965</v>
      </c>
      <c r="P480" s="7">
        <f>[1]!S_PQ_PctChange("H00906.CSI",$A$3,$A480)/100</f>
        <v>1.0050950991339271</v>
      </c>
    </row>
    <row r="481" spans="1:16" x14ac:dyDescent="0.3">
      <c r="A481" s="3">
        <v>20101222</v>
      </c>
      <c r="B481" s="29">
        <f>板块基准指数!B481</f>
        <v>-8.0846190210952396E-3</v>
      </c>
      <c r="C481" s="29">
        <f>板块基准指数!C481</f>
        <v>-1.19958536184996E-2</v>
      </c>
      <c r="D481" s="29">
        <f>板块基准指数!E481</f>
        <v>-1.29367308644351E-2</v>
      </c>
      <c r="E481" s="29">
        <f>板块基准指数!F481</f>
        <v>-1.6041014235927499E-2</v>
      </c>
      <c r="F481">
        <f t="shared" si="73"/>
        <v>0.30850866422898271</v>
      </c>
      <c r="G481">
        <f t="shared" si="74"/>
        <v>0.19004215231761606</v>
      </c>
      <c r="H481">
        <f t="shared" si="75"/>
        <v>0.29744908755425581</v>
      </c>
      <c r="I481">
        <f t="shared" si="76"/>
        <v>0.20400009589914533</v>
      </c>
      <c r="J481">
        <f t="shared" si="77"/>
        <v>-1.1902688569263679E-2</v>
      </c>
      <c r="K481" s="28">
        <f t="shared" si="78"/>
        <v>1.4061108864630225</v>
      </c>
      <c r="L481" s="28">
        <f t="shared" si="79"/>
        <v>1.337560165733727</v>
      </c>
      <c r="M481" s="28">
        <f t="shared" si="80"/>
        <v>1.2722399430947537</v>
      </c>
      <c r="N481" s="28">
        <f t="shared" si="81"/>
        <v>0.58215276637417546</v>
      </c>
      <c r="O481" s="7">
        <f t="shared" si="82"/>
        <v>1.20743015040865</v>
      </c>
      <c r="P481" s="7">
        <f>[1]!S_PQ_PctChange("H00906.CSI",$A$3,$A481)/100</f>
        <v>0.9847631826697818</v>
      </c>
    </row>
    <row r="482" spans="1:16" x14ac:dyDescent="0.3">
      <c r="A482" s="3">
        <v>20101223</v>
      </c>
      <c r="B482" s="29">
        <f>板块基准指数!B482</f>
        <v>-2.2313578939568399E-2</v>
      </c>
      <c r="C482" s="29">
        <f>板块基准指数!C482</f>
        <v>-1.02066939119536E-2</v>
      </c>
      <c r="D482" s="29">
        <f>板块基准指数!E482</f>
        <v>-1.2965571933245899E-2</v>
      </c>
      <c r="E482" s="29">
        <f>板块基准指数!F482</f>
        <v>-7.5390232253605904E-4</v>
      </c>
      <c r="F482">
        <f t="shared" si="73"/>
        <v>0.3055461193075012</v>
      </c>
      <c r="G482">
        <f t="shared" si="74"/>
        <v>0.19054794797615709</v>
      </c>
      <c r="H482">
        <f t="shared" si="75"/>
        <v>0.2974094512977411</v>
      </c>
      <c r="I482">
        <f t="shared" si="76"/>
        <v>0.20649648141860058</v>
      </c>
      <c r="J482">
        <f t="shared" si="77"/>
        <v>-1.2834028199147985E-2</v>
      </c>
      <c r="K482" s="28">
        <f t="shared" si="78"/>
        <v>1.3524219412605749</v>
      </c>
      <c r="L482" s="28">
        <f t="shared" si="79"/>
        <v>1.3137014046213071</v>
      </c>
      <c r="M482" s="28">
        <f t="shared" si="80"/>
        <v>1.2427790526629643</v>
      </c>
      <c r="N482" s="28">
        <f t="shared" si="81"/>
        <v>0.5809599777289991</v>
      </c>
      <c r="O482" s="7">
        <f t="shared" si="82"/>
        <v>1.1790999296106559</v>
      </c>
      <c r="P482" s="7">
        <f>[1]!S_PQ_PctChange("H00906.CSI",$A$3,$A482)/100</f>
        <v>0.96169083893460627</v>
      </c>
    </row>
    <row r="483" spans="1:16" x14ac:dyDescent="0.3">
      <c r="A483" s="3">
        <v>20101224</v>
      </c>
      <c r="B483" s="29">
        <f>板块基准指数!B483</f>
        <v>-1.8064134150756798E-2</v>
      </c>
      <c r="C483" s="29">
        <f>板块基准指数!C483</f>
        <v>-1.2877998236914601E-2</v>
      </c>
      <c r="D483" s="29">
        <f>板块基准指数!E483</f>
        <v>-1.2519402027274199E-2</v>
      </c>
      <c r="E483" s="29">
        <f>板块基准指数!F483</f>
        <v>5.3959849208425397E-3</v>
      </c>
      <c r="F483">
        <f t="shared" si="73"/>
        <v>0.30323566610185221</v>
      </c>
      <c r="G483">
        <f t="shared" si="74"/>
        <v>0.19010585542126329</v>
      </c>
      <c r="H483">
        <f t="shared" si="75"/>
        <v>0.29682721869037337</v>
      </c>
      <c r="I483">
        <f t="shared" si="76"/>
        <v>0.20983125978651113</v>
      </c>
      <c r="J483">
        <f t="shared" si="77"/>
        <v>-1.0582438814064125E-2</v>
      </c>
      <c r="K483" s="28">
        <f t="shared" si="78"/>
        <v>1.3099274757344603</v>
      </c>
      <c r="L483" s="28">
        <f t="shared" si="79"/>
        <v>1.2839055620118471</v>
      </c>
      <c r="M483" s="28">
        <f t="shared" si="80"/>
        <v>1.2147008000443273</v>
      </c>
      <c r="N483" s="28">
        <f t="shared" si="81"/>
        <v>0.58949081392928027</v>
      </c>
      <c r="O483" s="7">
        <f t="shared" si="82"/>
        <v>1.1560397379358194</v>
      </c>
      <c r="P483" s="7">
        <f>[1]!S_PQ_PctChange("H00906.CSI",$A$3,$A483)/100</f>
        <v>0.94199646147606697</v>
      </c>
    </row>
    <row r="484" spans="1:16" x14ac:dyDescent="0.3">
      <c r="A484" s="3">
        <v>20101227</v>
      </c>
      <c r="B484" s="29">
        <f>板块基准指数!B484</f>
        <v>-3.4599593484512497E-2</v>
      </c>
      <c r="C484" s="29">
        <f>板块基准指数!C484</f>
        <v>-3.3542662565218803E-2</v>
      </c>
      <c r="D484" s="29">
        <f>板块基准指数!E484</f>
        <v>-2.5980932084853602E-2</v>
      </c>
      <c r="E484" s="29">
        <f>板块基准指数!F484</f>
        <v>-2.03574951685064E-2</v>
      </c>
      <c r="F484">
        <f t="shared" si="73"/>
        <v>0.3014410033162121</v>
      </c>
      <c r="G484">
        <f t="shared" si="74"/>
        <v>0.18918763560561103</v>
      </c>
      <c r="H484">
        <f t="shared" si="75"/>
        <v>0.29770474030897431</v>
      </c>
      <c r="I484">
        <f t="shared" si="76"/>
        <v>0.21166662076920256</v>
      </c>
      <c r="J484">
        <f t="shared" si="77"/>
        <v>-2.8851974004233252E-2</v>
      </c>
      <c r="K484" s="28">
        <f t="shared" si="78"/>
        <v>1.2300049240953421</v>
      </c>
      <c r="L484" s="28">
        <f t="shared" si="79"/>
        <v>1.2072972884144573</v>
      </c>
      <c r="M484" s="28">
        <f t="shared" si="80"/>
        <v>1.1571608089701049</v>
      </c>
      <c r="N484" s="28">
        <f t="shared" si="81"/>
        <v>0.55713276236432963</v>
      </c>
      <c r="O484" s="7">
        <f t="shared" si="82"/>
        <v>1.0938337354648011</v>
      </c>
      <c r="P484" s="7">
        <f>[1]!S_PQ_PctChange("H00906.CSI",$A$3,$A484)/100</f>
        <v>0.89873712020034247</v>
      </c>
    </row>
    <row r="485" spans="1:16" x14ac:dyDescent="0.3">
      <c r="A485" s="3">
        <v>20101228</v>
      </c>
      <c r="B485" s="29">
        <f>板块基准指数!B485</f>
        <v>-2.2154971311489802E-2</v>
      </c>
      <c r="C485" s="29">
        <f>板块基准指数!C485</f>
        <v>-1.57804042870257E-2</v>
      </c>
      <c r="D485" s="29">
        <f>板块基准指数!E485</f>
        <v>-1.2821715499772599E-2</v>
      </c>
      <c r="E485" s="29">
        <f>板块基准指数!F485</f>
        <v>-1.8823291653154502E-2</v>
      </c>
      <c r="F485">
        <f t="shared" si="73"/>
        <v>0.30000219146272572</v>
      </c>
      <c r="G485">
        <f t="shared" si="74"/>
        <v>0.18951204825743456</v>
      </c>
      <c r="H485">
        <f t="shared" si="75"/>
        <v>0.29911170724824004</v>
      </c>
      <c r="I485">
        <f t="shared" si="76"/>
        <v>0.21137405303159962</v>
      </c>
      <c r="J485">
        <f t="shared" si="77"/>
        <v>-1.7465222175692123E-2</v>
      </c>
      <c r="K485" s="28">
        <f t="shared" si="78"/>
        <v>1.1805992289775289</v>
      </c>
      <c r="L485" s="28">
        <f t="shared" si="79"/>
        <v>1.1724652448216215</v>
      </c>
      <c r="M485" s="28">
        <f t="shared" si="80"/>
        <v>1.129502306790231</v>
      </c>
      <c r="N485" s="28">
        <f t="shared" si="81"/>
        <v>0.52782239823566357</v>
      </c>
      <c r="O485" s="7">
        <f t="shared" si="82"/>
        <v>1.0572644640759488</v>
      </c>
      <c r="P485" s="7">
        <f>[1]!S_PQ_PctChange("H00906.CSI",$A$3,$A485)/100</f>
        <v>0.86166550418753118</v>
      </c>
    </row>
    <row r="486" spans="1:16" x14ac:dyDescent="0.3">
      <c r="A486" s="3">
        <v>20101229</v>
      </c>
      <c r="B486" s="29">
        <f>板块基准指数!B486</f>
        <v>2.4271063816119501E-2</v>
      </c>
      <c r="C486" s="29">
        <f>板块基准指数!C486</f>
        <v>2.0428780851248999E-2</v>
      </c>
      <c r="D486" s="29">
        <f>板块基准指数!E486</f>
        <v>1.4507168134736299E-2</v>
      </c>
      <c r="E486" s="29">
        <f>板块基准指数!F486</f>
        <v>1.1710295368883899E-3</v>
      </c>
      <c r="F486">
        <f t="shared" si="73"/>
        <v>0.30252197037933681</v>
      </c>
      <c r="G486">
        <f t="shared" si="74"/>
        <v>0.19038692263901535</v>
      </c>
      <c r="H486">
        <f t="shared" si="75"/>
        <v>0.29874876660920502</v>
      </c>
      <c r="I486">
        <f t="shared" si="76"/>
        <v>0.20834234037244284</v>
      </c>
      <c r="J486">
        <f t="shared" si="77"/>
        <v>1.5739661524040029E-2</v>
      </c>
      <c r="K486" s="28">
        <f t="shared" si="78"/>
        <v>1.2335246920214233</v>
      </c>
      <c r="L486" s="28">
        <f t="shared" si="79"/>
        <v>1.2168460612150378</v>
      </c>
      <c r="M486" s="28">
        <f t="shared" si="80"/>
        <v>1.1603953547981458</v>
      </c>
      <c r="N486" s="28">
        <f t="shared" si="81"/>
        <v>0.52961152339111695</v>
      </c>
      <c r="O486" s="7">
        <f t="shared" si="82"/>
        <v>1.0896451104059395</v>
      </c>
      <c r="P486" s="7">
        <f>[1]!S_PQ_PctChange("H00906.CSI",$A$3,$A486)/100</f>
        <v>0.87785732679842821</v>
      </c>
    </row>
    <row r="487" spans="1:16" x14ac:dyDescent="0.3">
      <c r="A487" s="3">
        <v>20101230</v>
      </c>
      <c r="B487" s="29">
        <f>板块基准指数!B487</f>
        <v>6.3029605317619997E-3</v>
      </c>
      <c r="C487" s="29">
        <f>板块基准指数!C487</f>
        <v>9.7665830284756408E-3</v>
      </c>
      <c r="D487" s="29">
        <f>板块基准指数!E487</f>
        <v>-1.42610196253721E-3</v>
      </c>
      <c r="E487" s="29">
        <f>板块基准指数!F487</f>
        <v>-6.6510824649574796E-3</v>
      </c>
      <c r="F487">
        <f t="shared" si="73"/>
        <v>0.30383491956957703</v>
      </c>
      <c r="G487">
        <f t="shared" si="74"/>
        <v>0.19187134641146764</v>
      </c>
      <c r="H487">
        <f t="shared" si="75"/>
        <v>0.29774079631106803</v>
      </c>
      <c r="I487">
        <f t="shared" si="76"/>
        <v>0.20655293770788719</v>
      </c>
      <c r="J487">
        <f t="shared" si="77"/>
        <v>1.9544654376554295E-3</v>
      </c>
      <c r="K487" s="28">
        <f t="shared" si="78"/>
        <v>1.2476025100019501</v>
      </c>
      <c r="L487" s="28">
        <f t="shared" si="79"/>
        <v>1.2384970723332436</v>
      </c>
      <c r="M487" s="28">
        <f t="shared" si="80"/>
        <v>1.1573144107428117</v>
      </c>
      <c r="N487" s="28">
        <f t="shared" si="81"/>
        <v>0.51943795100969337</v>
      </c>
      <c r="O487" s="7">
        <f t="shared" si="82"/>
        <v>1.0937292495511937</v>
      </c>
      <c r="P487" s="7">
        <f>[1]!S_PQ_PctChange("H00906.CSI",$A$3,$A487)/100</f>
        <v>0.88055031658008009</v>
      </c>
    </row>
    <row r="488" spans="1:16" x14ac:dyDescent="0.3">
      <c r="A488" s="3">
        <v>20101231</v>
      </c>
      <c r="B488" s="29">
        <f>板块基准指数!B488</f>
        <v>2.0418824310389001E-2</v>
      </c>
      <c r="C488" s="29">
        <f>板块基准指数!C488</f>
        <v>1.6584054708872201E-2</v>
      </c>
      <c r="D488" s="29">
        <f>板块基准指数!E488</f>
        <v>2.14611923512231E-2</v>
      </c>
      <c r="E488" s="29">
        <f>板块基准指数!F488</f>
        <v>1.08024534002698E-2</v>
      </c>
      <c r="F488">
        <f t="shared" si="73"/>
        <v>0.3</v>
      </c>
      <c r="G488">
        <f t="shared" si="74"/>
        <v>0.2</v>
      </c>
      <c r="H488">
        <f t="shared" si="75"/>
        <v>0.3</v>
      </c>
      <c r="I488">
        <f t="shared" si="76"/>
        <v>0.2</v>
      </c>
      <c r="J488">
        <f t="shared" si="77"/>
        <v>1.8007107732721565E-2</v>
      </c>
      <c r="K488" s="28">
        <f t="shared" si="78"/>
        <v>1.2934959107732693</v>
      </c>
      <c r="L488" s="28">
        <f t="shared" si="79"/>
        <v>1.2756204302464687</v>
      </c>
      <c r="M488" s="28">
        <f t="shared" si="80"/>
        <v>1.2036129502738286</v>
      </c>
      <c r="N488" s="28">
        <f t="shared" si="81"/>
        <v>0.53585160867007686</v>
      </c>
      <c r="O488" s="7">
        <f t="shared" si="82"/>
        <v>1.1314312577110122</v>
      </c>
      <c r="P488" s="7">
        <f>[1]!S_PQ_PctChange("H00906.CSI",$A$3,$A488)/100</f>
        <v>0.92067669839244237</v>
      </c>
    </row>
    <row r="489" spans="1:16" x14ac:dyDescent="0.3">
      <c r="A489" s="3">
        <v>20110104</v>
      </c>
      <c r="B489" s="29">
        <f>板块基准指数!B489</f>
        <v>8.9423935167919494E-3</v>
      </c>
      <c r="C489" s="29">
        <f>板块基准指数!C489</f>
        <v>8.6512522873935203E-3</v>
      </c>
      <c r="D489" s="29">
        <f>板块基准指数!E489</f>
        <v>7.7767606800491001E-3</v>
      </c>
      <c r="E489" s="29">
        <f>板块基准指数!F489</f>
        <v>2.4076017598368998E-2</v>
      </c>
      <c r="F489">
        <f t="shared" si="73"/>
        <v>0.29922333713902788</v>
      </c>
      <c r="G489">
        <f t="shared" si="74"/>
        <v>0.19942466200796713</v>
      </c>
      <c r="H489">
        <f t="shared" si="75"/>
        <v>0.29887764391657012</v>
      </c>
      <c r="I489">
        <f t="shared" si="76"/>
        <v>0.20247435693643487</v>
      </c>
      <c r="J489">
        <f t="shared" si="77"/>
        <v>1.156120023620482E-2</v>
      </c>
      <c r="K489" s="28">
        <f t="shared" si="78"/>
        <v>1.3140052537365574</v>
      </c>
      <c r="L489" s="28">
        <f t="shared" si="79"/>
        <v>1.295307396698878</v>
      </c>
      <c r="M489" s="28">
        <f t="shared" si="80"/>
        <v>1.2207499208195651</v>
      </c>
      <c r="N489" s="28">
        <f t="shared" si="81"/>
        <v>0.57282879902890094</v>
      </c>
      <c r="O489" s="7">
        <f t="shared" si="82"/>
        <v>1.1560731612711153</v>
      </c>
      <c r="P489" s="7">
        <f>[1]!S_PQ_PctChange("H00906.CSI",$A$3,$A489)/100</f>
        <v>0.95605516093819887</v>
      </c>
    </row>
    <row r="490" spans="1:16" x14ac:dyDescent="0.3">
      <c r="A490" s="3">
        <v>20110105</v>
      </c>
      <c r="B490" s="29">
        <f>板块基准指数!B490</f>
        <v>-3.1223674209426302E-3</v>
      </c>
      <c r="C490" s="29">
        <f>板块基准指数!C490</f>
        <v>4.3097515049924104E-3</v>
      </c>
      <c r="D490" s="29">
        <f>板块基准指数!E490</f>
        <v>-1.0318718549882699E-2</v>
      </c>
      <c r="E490" s="29">
        <f>板块基准指数!F490</f>
        <v>-7.2095761179150697E-3</v>
      </c>
      <c r="F490">
        <f t="shared" si="73"/>
        <v>0.29967312313676536</v>
      </c>
      <c r="G490">
        <f t="shared" si="74"/>
        <v>0.2012134578330104</v>
      </c>
      <c r="H490">
        <f t="shared" si="75"/>
        <v>0.29716610188939735</v>
      </c>
      <c r="I490">
        <f t="shared" si="76"/>
        <v>0.20194731714082684</v>
      </c>
      <c r="J490">
        <f t="shared" si="77"/>
        <v>-4.6186030389334751E-3</v>
      </c>
      <c r="K490" s="28">
        <f t="shared" si="78"/>
        <v>1.3067800791204003</v>
      </c>
      <c r="L490" s="28">
        <f t="shared" si="79"/>
        <v>1.3051996012062208</v>
      </c>
      <c r="M490" s="28">
        <f t="shared" si="80"/>
        <v>1.1978346274169538</v>
      </c>
      <c r="N490" s="28">
        <f t="shared" si="81"/>
        <v>0.56148937008185307</v>
      </c>
      <c r="O490" s="7">
        <f t="shared" si="82"/>
        <v>1.1461151152163054</v>
      </c>
      <c r="P490" s="7">
        <f>[1]!S_PQ_PctChange("H00906.CSI",$A$3,$A490)/100</f>
        <v>0.95159655822769362</v>
      </c>
    </row>
    <row r="491" spans="1:16" x14ac:dyDescent="0.3">
      <c r="A491" s="3">
        <v>20110106</v>
      </c>
      <c r="B491" s="29">
        <f>板块基准指数!B491</f>
        <v>-7.7358856048281403E-3</v>
      </c>
      <c r="C491" s="29">
        <f>板块基准指数!C491</f>
        <v>-4.0611646794410502E-3</v>
      </c>
      <c r="D491" s="29">
        <f>板块基准指数!E491</f>
        <v>-5.8649934470796897E-4</v>
      </c>
      <c r="E491" s="29">
        <f>板块基准指数!F491</f>
        <v>-5.0299786614691503E-3</v>
      </c>
      <c r="F491">
        <f t="shared" si="73"/>
        <v>0.29864667528543154</v>
      </c>
      <c r="G491">
        <f t="shared" si="74"/>
        <v>0.2012668719512459</v>
      </c>
      <c r="H491">
        <f t="shared" si="75"/>
        <v>0.29828202603171972</v>
      </c>
      <c r="I491">
        <f t="shared" si="76"/>
        <v>0.20180442673160276</v>
      </c>
      <c r="J491">
        <f t="shared" si="77"/>
        <v>-4.3254764073940724E-3</v>
      </c>
      <c r="K491" s="28">
        <f t="shared" si="78"/>
        <v>1.2889350923128284</v>
      </c>
      <c r="L491" s="28">
        <f t="shared" si="79"/>
        <v>1.2958378060067406</v>
      </c>
      <c r="M491" s="28">
        <f t="shared" si="80"/>
        <v>1.1965455988481972</v>
      </c>
      <c r="N491" s="28">
        <f t="shared" si="81"/>
        <v>0.55363511187023051</v>
      </c>
      <c r="O491" s="7">
        <f t="shared" si="82"/>
        <v>1.1368321449178853</v>
      </c>
      <c r="P491" s="7">
        <f>[1]!S_PQ_PctChange("H00906.CSI",$A$3,$A491)/100</f>
        <v>0.94152938465756919</v>
      </c>
    </row>
    <row r="492" spans="1:16" x14ac:dyDescent="0.3">
      <c r="A492" s="3">
        <v>20110107</v>
      </c>
      <c r="B492" s="29">
        <f>板块基准指数!B492</f>
        <v>-1.6424525563482899E-3</v>
      </c>
      <c r="C492" s="29">
        <f>板块基准指数!C492</f>
        <v>-2.3910128175860098E-3</v>
      </c>
      <c r="D492" s="29">
        <f>板块基准指数!E492</f>
        <v>-2.7242965604038598E-3</v>
      </c>
      <c r="E492" s="29">
        <f>板块基准指数!F492</f>
        <v>1.91737125264549E-2</v>
      </c>
      <c r="F492">
        <f t="shared" si="73"/>
        <v>0.29753580409546121</v>
      </c>
      <c r="G492">
        <f t="shared" si="74"/>
        <v>0.20036787592398361</v>
      </c>
      <c r="H492">
        <f t="shared" si="75"/>
        <v>0.29685048801438357</v>
      </c>
      <c r="I492">
        <f t="shared" si="76"/>
        <v>0.20524583196617158</v>
      </c>
      <c r="J492">
        <f t="shared" si="77"/>
        <v>2.0849867013109273E-3</v>
      </c>
      <c r="K492" s="28">
        <f t="shared" si="78"/>
        <v>1.2851756250191437</v>
      </c>
      <c r="L492" s="28">
        <f t="shared" si="79"/>
        <v>1.2903484283854798</v>
      </c>
      <c r="M492" s="28">
        <f t="shared" si="80"/>
        <v>1.1905615572284849</v>
      </c>
      <c r="N492" s="28">
        <f t="shared" si="81"/>
        <v>0.58342406487623677</v>
      </c>
      <c r="O492" s="7">
        <f t="shared" si="82"/>
        <v>1.1412874115229728</v>
      </c>
      <c r="P492" s="7">
        <f>[1]!S_PQ_PctChange("H00906.CSI",$A$3,$A492)/100</f>
        <v>0.9419031503705857</v>
      </c>
    </row>
    <row r="493" spans="1:16" x14ac:dyDescent="0.3">
      <c r="A493" s="3">
        <v>20110110</v>
      </c>
      <c r="B493" s="29">
        <f>板块基准指数!B493</f>
        <v>-2.7255493001971599E-2</v>
      </c>
      <c r="C493" s="29">
        <f>板块基准指数!C493</f>
        <v>-3.5141565647180802E-2</v>
      </c>
      <c r="D493" s="29">
        <f>板块基准指数!E493</f>
        <v>-2.4900224084717901E-2</v>
      </c>
      <c r="E493" s="29">
        <f>板块基准指数!F493</f>
        <v>-1.8578252842869299E-2</v>
      </c>
      <c r="F493">
        <f t="shared" si="73"/>
        <v>0.29726076887937625</v>
      </c>
      <c r="G493">
        <f t="shared" si="74"/>
        <v>0.19855977288874563</v>
      </c>
      <c r="H493">
        <f t="shared" si="75"/>
        <v>0.29729417457657759</v>
      </c>
      <c r="I493">
        <f t="shared" si="76"/>
        <v>0.20688528365530046</v>
      </c>
      <c r="J493">
        <f t="shared" si="77"/>
        <v>-2.6355478524157303E-2</v>
      </c>
      <c r="K493" s="28">
        <f t="shared" si="78"/>
        <v>1.2228920367631582</v>
      </c>
      <c r="L493" s="28">
        <f t="shared" si="79"/>
        <v>1.2098619987344539</v>
      </c>
      <c r="M493" s="28">
        <f t="shared" si="80"/>
        <v>1.1360160835821271</v>
      </c>
      <c r="N493" s="28">
        <f t="shared" si="81"/>
        <v>0.55400681224148207</v>
      </c>
      <c r="O493" s="7">
        <f t="shared" si="82"/>
        <v>1.0848527571345308</v>
      </c>
      <c r="P493" s="7">
        <f>[1]!S_PQ_PctChange("H00906.CSI",$A$3,$A493)/100</f>
        <v>0.90051055249557677</v>
      </c>
    </row>
    <row r="494" spans="1:16" x14ac:dyDescent="0.3">
      <c r="A494" s="3">
        <v>20110111</v>
      </c>
      <c r="B494" s="29">
        <f>板块基准指数!B494</f>
        <v>-8.0128846799440104E-3</v>
      </c>
      <c r="C494" s="29">
        <f>板块基准指数!C494</f>
        <v>-1.2595446717079101E-2</v>
      </c>
      <c r="D494" s="29">
        <f>板块基准指数!E494</f>
        <v>-1.93861800432097E-3</v>
      </c>
      <c r="E494" s="29">
        <f>板块基准指数!F494</f>
        <v>1.5699278707241901E-2</v>
      </c>
      <c r="F494">
        <f t="shared" si="73"/>
        <v>0.29553235012692441</v>
      </c>
      <c r="G494">
        <f t="shared" si="74"/>
        <v>0.19649332076801446</v>
      </c>
      <c r="H494">
        <f t="shared" si="75"/>
        <v>0.29737540771668258</v>
      </c>
      <c r="I494">
        <f t="shared" si="76"/>
        <v>0.21059892138837844</v>
      </c>
      <c r="J494">
        <f t="shared" si="77"/>
        <v>-2.2112554113599891E-3</v>
      </c>
      <c r="K494" s="28">
        <f t="shared" si="78"/>
        <v>1.2050802592166092</v>
      </c>
      <c r="L494" s="28">
        <f t="shared" si="79"/>
        <v>1.1820277996772961</v>
      </c>
      <c r="M494" s="28">
        <f t="shared" si="80"/>
        <v>1.1318751643449758</v>
      </c>
      <c r="N494" s="28">
        <f t="shared" si="81"/>
        <v>0.57840359829981347</v>
      </c>
      <c r="O494" s="7">
        <f t="shared" si="82"/>
        <v>1.0802426151934283</v>
      </c>
      <c r="P494" s="7">
        <f>[1]!S_PQ_PctChange("H00906.CSI",$A$3,$A494)/100</f>
        <v>0.90529391955644367</v>
      </c>
    </row>
    <row r="495" spans="1:16" x14ac:dyDescent="0.3">
      <c r="A495" s="3">
        <v>20110112</v>
      </c>
      <c r="B495" s="29">
        <f>板块基准指数!B495</f>
        <v>2.23465621907179E-3</v>
      </c>
      <c r="C495" s="29">
        <f>板块基准指数!C495</f>
        <v>1.52993380426078E-3</v>
      </c>
      <c r="D495" s="29">
        <f>板块基准指数!E495</f>
        <v>2.9961185631358898E-3</v>
      </c>
      <c r="E495" s="29">
        <f>板块基准指数!F495</f>
        <v>1.2397668226537701E-2</v>
      </c>
      <c r="F495">
        <f t="shared" si="73"/>
        <v>0.29487674536795022</v>
      </c>
      <c r="G495">
        <f t="shared" si="74"/>
        <v>0.19591956478687034</v>
      </c>
      <c r="H495">
        <f t="shared" si="75"/>
        <v>0.29694114842069147</v>
      </c>
      <c r="I495">
        <f t="shared" si="76"/>
        <v>0.21226254142448783</v>
      </c>
      <c r="J495">
        <f t="shared" si="77"/>
        <v>4.4629425134223421E-3</v>
      </c>
      <c r="K495" s="28">
        <f t="shared" si="78"/>
        <v>1.21000785553142</v>
      </c>
      <c r="L495" s="28">
        <f t="shared" si="79"/>
        <v>1.1853661577698591</v>
      </c>
      <c r="M495" s="28">
        <f t="shared" si="80"/>
        <v>1.1382625150991585</v>
      </c>
      <c r="N495" s="28">
        <f t="shared" si="81"/>
        <v>0.59797212243910769</v>
      </c>
      <c r="O495" s="7">
        <f t="shared" si="82"/>
        <v>1.0895266183990082</v>
      </c>
      <c r="P495" s="7">
        <f>[1]!S_PQ_PctChange("H00906.CSI",$A$3,$A495)/100</f>
        <v>0.91612009295662733</v>
      </c>
    </row>
    <row r="496" spans="1:16" x14ac:dyDescent="0.3">
      <c r="A496" s="3">
        <v>20110113</v>
      </c>
      <c r="B496" s="29">
        <f>板块基准指数!B496</f>
        <v>3.9348416830933897E-3</v>
      </c>
      <c r="C496" s="29">
        <f>板块基准指数!C496</f>
        <v>1.2824962668739901E-2</v>
      </c>
      <c r="D496" s="29">
        <f>板块基准指数!E496</f>
        <v>6.5587006487316498E-3</v>
      </c>
      <c r="E496" s="29">
        <f>板块基准指数!F496</f>
        <v>-5.40563989559958E-3</v>
      </c>
      <c r="F496">
        <f t="shared" si="73"/>
        <v>0.29471873593786324</v>
      </c>
      <c r="G496">
        <f t="shared" si="74"/>
        <v>0.19754857380477986</v>
      </c>
      <c r="H496">
        <f t="shared" si="75"/>
        <v>0.29755769487217826</v>
      </c>
      <c r="I496">
        <f t="shared" si="76"/>
        <v>0.2101749953851785</v>
      </c>
      <c r="J496">
        <f t="shared" si="77"/>
        <v>4.4730876540324468E-3</v>
      </c>
      <c r="K496" s="28">
        <f t="shared" si="78"/>
        <v>1.2187038865613289</v>
      </c>
      <c r="L496" s="28">
        <f t="shared" si="79"/>
        <v>1.2133933971607855</v>
      </c>
      <c r="M496" s="28">
        <f t="shared" si="80"/>
        <v>1.1522867388440976</v>
      </c>
      <c r="N496" s="28">
        <f t="shared" si="81"/>
        <v>0.58933406058199478</v>
      </c>
      <c r="O496" s="7">
        <f t="shared" si="82"/>
        <v>1.0988732541185411</v>
      </c>
      <c r="P496" s="7">
        <f>[1]!S_PQ_PctChange("H00906.CSI",$A$3,$A496)/100</f>
        <v>0.9149305066845157</v>
      </c>
    </row>
    <row r="497" spans="1:16" x14ac:dyDescent="0.3">
      <c r="A497" s="3">
        <v>20110114</v>
      </c>
      <c r="B497" s="29">
        <f>板块基准指数!B497</f>
        <v>-2.3720420751171499E-2</v>
      </c>
      <c r="C497" s="29">
        <f>板块基准指数!C497</f>
        <v>-9.90663938153955E-3</v>
      </c>
      <c r="D497" s="29">
        <f>板块基准指数!E497</f>
        <v>-8.5654914968983104E-3</v>
      </c>
      <c r="E497" s="29">
        <f>板块基准指数!F497</f>
        <v>-1.1465139019636699E-2</v>
      </c>
      <c r="F497">
        <f t="shared" si="73"/>
        <v>0.29178554325370892</v>
      </c>
      <c r="G497">
        <f t="shared" si="74"/>
        <v>0.19834984543486178</v>
      </c>
      <c r="H497">
        <f t="shared" si="75"/>
        <v>0.29916930760630445</v>
      </c>
      <c r="I497">
        <f t="shared" si="76"/>
        <v>0.21069530370512471</v>
      </c>
      <c r="J497">
        <f t="shared" si="77"/>
        <v>-1.3906308346527809E-2</v>
      </c>
      <c r="K497" s="28">
        <f t="shared" si="78"/>
        <v>1.1660752968498347</v>
      </c>
      <c r="L497" s="28">
        <f t="shared" si="79"/>
        <v>1.1914661069656329</v>
      </c>
      <c r="M497" s="28">
        <f t="shared" si="80"/>
        <v>1.1338513450836416</v>
      </c>
      <c r="N497" s="28">
        <f t="shared" si="81"/>
        <v>0.57111212462877847</v>
      </c>
      <c r="O497" s="7">
        <f t="shared" si="82"/>
        <v>1.0696856754664883</v>
      </c>
      <c r="P497" s="7">
        <f>[1]!S_PQ_PctChange("H00906.CSI",$A$3,$A497)/100</f>
        <v>0.88191870569677322</v>
      </c>
    </row>
    <row r="498" spans="1:16" x14ac:dyDescent="0.3">
      <c r="A498" s="3">
        <v>20110117</v>
      </c>
      <c r="B498" s="29">
        <f>板块基准指数!B498</f>
        <v>-4.5913592987248203E-2</v>
      </c>
      <c r="C498" s="29">
        <f>板块基准指数!C498</f>
        <v>-4.1942801755206802E-2</v>
      </c>
      <c r="D498" s="29">
        <f>板块基准指数!E498</f>
        <v>-4.0896405584252699E-2</v>
      </c>
      <c r="E498" s="29">
        <f>板块基准指数!F498</f>
        <v>-4.0526184393442202E-2</v>
      </c>
      <c r="F498">
        <f t="shared" si="73"/>
        <v>0.29074222789472987</v>
      </c>
      <c r="G498">
        <f t="shared" si="74"/>
        <v>0.19846317714246017</v>
      </c>
      <c r="H498">
        <f t="shared" si="75"/>
        <v>0.29966718613381993</v>
      </c>
      <c r="I498">
        <f t="shared" si="76"/>
        <v>0.21112740882898989</v>
      </c>
      <c r="J498">
        <f t="shared" si="77"/>
        <v>-4.2489896988777892E-2</v>
      </c>
      <c r="K498" s="28">
        <f t="shared" si="78"/>
        <v>1.0666229972905388</v>
      </c>
      <c r="L498" s="28">
        <f t="shared" si="79"/>
        <v>1.0995498784879185</v>
      </c>
      <c r="M498" s="28">
        <f t="shared" si="80"/>
        <v>1.0465844950185978</v>
      </c>
      <c r="N498" s="28">
        <f t="shared" si="81"/>
        <v>0.50744094496329972</v>
      </c>
      <c r="O498" s="7">
        <f t="shared" si="82"/>
        <v>0.98174494431676806</v>
      </c>
      <c r="P498" s="7">
        <f>[1]!S_PQ_PctChange("H00906.CSI",$A$3,$A498)/100</f>
        <v>0.8078672209033555</v>
      </c>
    </row>
    <row r="499" spans="1:16" x14ac:dyDescent="0.3">
      <c r="A499" s="3">
        <v>20110118</v>
      </c>
      <c r="B499" s="29">
        <f>板块基准指数!B499</f>
        <v>2.1552145605814501E-3</v>
      </c>
      <c r="C499" s="29">
        <f>板块基准指数!C499</f>
        <v>9.4596582961928698E-3</v>
      </c>
      <c r="D499" s="29">
        <f>板块基准指数!E499</f>
        <v>1.0257245816018E-2</v>
      </c>
      <c r="E499" s="29">
        <f>板块基准指数!F499</f>
        <v>2.37948862560801E-4</v>
      </c>
      <c r="F499">
        <f t="shared" si="73"/>
        <v>0.28973819229239151</v>
      </c>
      <c r="G499">
        <f t="shared" si="74"/>
        <v>0.1992193637576995</v>
      </c>
      <c r="H499">
        <f t="shared" si="75"/>
        <v>0.30104665457732521</v>
      </c>
      <c r="I499">
        <f t="shared" si="76"/>
        <v>0.2099957893725837</v>
      </c>
      <c r="J499">
        <f t="shared" si="77"/>
        <v>5.6280032410343595E-3</v>
      </c>
      <c r="K499" s="28">
        <f t="shared" si="78"/>
        <v>1.0710770132655316</v>
      </c>
      <c r="L499" s="28">
        <f t="shared" si="79"/>
        <v>1.1194109029142272</v>
      </c>
      <c r="M499" s="28">
        <f t="shared" si="80"/>
        <v>1.0675768152672545</v>
      </c>
      <c r="N499" s="28">
        <f t="shared" si="81"/>
        <v>0.50779963882153134</v>
      </c>
      <c r="O499" s="7">
        <f t="shared" si="82"/>
        <v>0.99289821128628608</v>
      </c>
      <c r="P499" s="7">
        <f>[1]!S_PQ_PctChange("H00906.CSI",$A$3,$A499)/100</f>
        <v>0.81113936508830131</v>
      </c>
    </row>
    <row r="500" spans="1:16" x14ac:dyDescent="0.3">
      <c r="A500" s="3">
        <v>20110119</v>
      </c>
      <c r="B500" s="29">
        <f>板块基准指数!B500</f>
        <v>2.41285045128708E-2</v>
      </c>
      <c r="C500" s="29">
        <f>板块基准指数!C500</f>
        <v>1.74013977098991E-2</v>
      </c>
      <c r="D500" s="29">
        <f>板块基准指数!E500</f>
        <v>1.76582886502419E-2</v>
      </c>
      <c r="E500" s="29">
        <f>板块基准指数!F500</f>
        <v>1.29753339327821E-2</v>
      </c>
      <c r="F500">
        <f t="shared" si="73"/>
        <v>0.29133982706990796</v>
      </c>
      <c r="G500">
        <f t="shared" si="74"/>
        <v>0.19900479307750396</v>
      </c>
      <c r="H500">
        <f t="shared" si="75"/>
        <v>0.30079834161266517</v>
      </c>
      <c r="I500">
        <f t="shared" si="76"/>
        <v>0.20885703823992274</v>
      </c>
      <c r="J500">
        <f t="shared" si="77"/>
        <v>1.8498378875842308E-2</v>
      </c>
      <c r="K500" s="28">
        <f t="shared" si="78"/>
        <v>1.1210490043266117</v>
      </c>
      <c r="L500" s="28">
        <f t="shared" si="79"/>
        <v>1.1562916149465337</v>
      </c>
      <c r="M500" s="28">
        <f t="shared" si="80"/>
        <v>1.1040866834777914</v>
      </c>
      <c r="N500" s="28">
        <f t="shared" si="81"/>
        <v>0.52736384263896885</v>
      </c>
      <c r="O500" s="7">
        <f t="shared" si="82"/>
        <v>1.0297635974596484</v>
      </c>
      <c r="P500" s="7">
        <f>[1]!S_PQ_PctChange("H00906.CSI",$A$3,$A500)/100</f>
        <v>0.8527232767941012</v>
      </c>
    </row>
    <row r="501" spans="1:16" x14ac:dyDescent="0.3">
      <c r="A501" s="3">
        <v>20110120</v>
      </c>
      <c r="B501" s="29">
        <f>板块基准指数!B501</f>
        <v>-4.1372354470184301E-2</v>
      </c>
      <c r="C501" s="29">
        <f>板块基准指数!C501</f>
        <v>-3.3059863503913503E-2</v>
      </c>
      <c r="D501" s="29">
        <f>板块基准指数!E501</f>
        <v>-3.1794988989880001E-2</v>
      </c>
      <c r="E501" s="29">
        <f>板块基准指数!F501</f>
        <v>-2.9543664016541502E-2</v>
      </c>
      <c r="F501">
        <f t="shared" si="73"/>
        <v>0.28922618155935148</v>
      </c>
      <c r="G501">
        <f t="shared" si="74"/>
        <v>0.19927412956438229</v>
      </c>
      <c r="H501">
        <f t="shared" si="75"/>
        <v>0.30159946034067286</v>
      </c>
      <c r="I501">
        <f t="shared" si="76"/>
        <v>0.20990022853559315</v>
      </c>
      <c r="J501">
        <f t="shared" si="77"/>
        <v>-3.436676801758435E-2</v>
      </c>
      <c r="K501" s="28">
        <f t="shared" si="78"/>
        <v>1.0332962130709795</v>
      </c>
      <c r="L501" s="28">
        <f t="shared" si="79"/>
        <v>1.0850049084817681</v>
      </c>
      <c r="M501" s="28">
        <f t="shared" si="80"/>
        <v>1.0371872705428618</v>
      </c>
      <c r="N501" s="28">
        <f t="shared" si="81"/>
        <v>0.48223991844102931</v>
      </c>
      <c r="O501" s="7">
        <f t="shared" si="82"/>
        <v>0.96000718277521524</v>
      </c>
      <c r="P501" s="7">
        <f>[1]!S_PQ_PctChange("H00906.CSI",$A$3,$A501)/100</f>
        <v>0.79011465276279036</v>
      </c>
    </row>
    <row r="502" spans="1:16" x14ac:dyDescent="0.3">
      <c r="A502" s="3">
        <v>20110121</v>
      </c>
      <c r="B502" s="29">
        <f>板块基准指数!B502</f>
        <v>6.7878534373801902E-3</v>
      </c>
      <c r="C502" s="29">
        <f>板块基准指数!C502</f>
        <v>-9.6381794018173296E-3</v>
      </c>
      <c r="D502" s="29">
        <f>板块基准指数!E502</f>
        <v>-6.6793859039369701E-4</v>
      </c>
      <c r="E502" s="29">
        <f>板块基准指数!F502</f>
        <v>1.7816920252126601E-2</v>
      </c>
      <c r="F502">
        <f t="shared" si="73"/>
        <v>0.29015040376566253</v>
      </c>
      <c r="G502">
        <f t="shared" si="74"/>
        <v>0.19664930612268411</v>
      </c>
      <c r="H502">
        <f t="shared" si="75"/>
        <v>0.30032258203453294</v>
      </c>
      <c r="I502">
        <f t="shared" si="76"/>
        <v>0.21287770807712025</v>
      </c>
      <c r="J502">
        <f t="shared" si="77"/>
        <v>3.5809108341138467E-3</v>
      </c>
      <c r="K502" s="28">
        <f t="shared" si="78"/>
        <v>1.0470979297600853</v>
      </c>
      <c r="L502" s="28">
        <f t="shared" si="79"/>
        <v>1.0649092571201511</v>
      </c>
      <c r="M502" s="28">
        <f t="shared" si="80"/>
        <v>1.0358265545490073</v>
      </c>
      <c r="N502" s="28">
        <f t="shared" si="81"/>
        <v>0.50864886886241178</v>
      </c>
      <c r="O502" s="7">
        <f t="shared" si="82"/>
        <v>0.96702579373095587</v>
      </c>
      <c r="P502" s="7">
        <f>[1]!S_PQ_PctChange("H00906.CSI",$A$3,$A502)/100</f>
        <v>0.81051381577781312</v>
      </c>
    </row>
    <row r="503" spans="1:16" x14ac:dyDescent="0.3">
      <c r="A503" s="3">
        <v>20110124</v>
      </c>
      <c r="B503" s="29">
        <f>板块基准指数!B503</f>
        <v>-1.77741087218432E-2</v>
      </c>
      <c r="C503" s="29">
        <f>板块基准指数!C503</f>
        <v>-3.13178830682505E-2</v>
      </c>
      <c r="D503" s="29">
        <f>板块基准指数!E503</f>
        <v>-1.9409205532202399E-2</v>
      </c>
      <c r="E503" s="29">
        <f>板块基准指数!F503</f>
        <v>-6.6767113904969604E-3</v>
      </c>
      <c r="F503">
        <f t="shared" si="73"/>
        <v>0.29038456244303235</v>
      </c>
      <c r="G503">
        <f t="shared" si="74"/>
        <v>0.1940942491968006</v>
      </c>
      <c r="H503">
        <f t="shared" si="75"/>
        <v>0.30006460392071777</v>
      </c>
      <c r="I503">
        <f t="shared" si="76"/>
        <v>0.21545658443944921</v>
      </c>
      <c r="J503">
        <f t="shared" si="77"/>
        <v>-1.8566150535791769E-2</v>
      </c>
      <c r="K503" s="28">
        <f t="shared" si="78"/>
        <v>1.0107125885922694</v>
      </c>
      <c r="L503" s="28">
        <f t="shared" si="79"/>
        <v>1.0002406704591142</v>
      </c>
      <c r="M503" s="28">
        <f t="shared" si="80"/>
        <v>0.99631277852385014</v>
      </c>
      <c r="N503" s="28">
        <f t="shared" si="81"/>
        <v>0.49857605577541775</v>
      </c>
      <c r="O503" s="7">
        <f t="shared" si="82"/>
        <v>0.93050569673676153</v>
      </c>
      <c r="P503" s="7">
        <f>[1]!S_PQ_PctChange("H00906.CSI",$A$3,$A503)/100</f>
        <v>0.78607464679922057</v>
      </c>
    </row>
    <row r="504" spans="1:16" x14ac:dyDescent="0.3">
      <c r="A504" s="3">
        <v>20110125</v>
      </c>
      <c r="B504" s="29">
        <f>板块基准指数!B504</f>
        <v>-1.30184161152985E-2</v>
      </c>
      <c r="C504" s="29">
        <f>板块基准指数!C504</f>
        <v>4.1550282814568197E-6</v>
      </c>
      <c r="D504" s="29">
        <f>板块基准指数!E504</f>
        <v>-5.4110312527466198E-3</v>
      </c>
      <c r="E504" s="29">
        <f>板块基准指数!F504</f>
        <v>2.9418442647224301E-3</v>
      </c>
      <c r="F504">
        <f t="shared" si="73"/>
        <v>0.28797768457721967</v>
      </c>
      <c r="G504">
        <f t="shared" si="74"/>
        <v>0.19502520102401877</v>
      </c>
      <c r="H504">
        <f t="shared" si="75"/>
        <v>0.29987113833320489</v>
      </c>
      <c r="I504">
        <f t="shared" si="76"/>
        <v>0.21712597606555667</v>
      </c>
      <c r="J504">
        <f t="shared" si="77"/>
        <v>-4.7693598326757564E-3</v>
      </c>
      <c r="K504" s="28">
        <f t="shared" si="78"/>
        <v>0.9845362954257062</v>
      </c>
      <c r="L504" s="28">
        <f t="shared" si="79"/>
        <v>1.0002489815156697</v>
      </c>
      <c r="M504" s="28">
        <f t="shared" si="80"/>
        <v>0.98551066768899998</v>
      </c>
      <c r="N504" s="28">
        <f t="shared" si="81"/>
        <v>0.50298463315035113</v>
      </c>
      <c r="O504" s="7">
        <f t="shared" si="82"/>
        <v>0.92129842040999343</v>
      </c>
      <c r="P504" s="7">
        <f>[1]!S_PQ_PctChange("H00906.CSI",$A$3,$A504)/100</f>
        <v>0.77314037222269116</v>
      </c>
    </row>
    <row r="505" spans="1:16" x14ac:dyDescent="0.3">
      <c r="A505" s="3">
        <v>20110126</v>
      </c>
      <c r="B505" s="29">
        <f>板块基准指数!B505</f>
        <v>2.28298872984691E-2</v>
      </c>
      <c r="C505" s="29">
        <f>板块基准指数!C505</f>
        <v>1.3549277709439599E-2</v>
      </c>
      <c r="D505" s="29">
        <f>板块基准指数!E505</f>
        <v>1.4305987214560299E-2</v>
      </c>
      <c r="E505" s="29">
        <f>板块基准指数!F505</f>
        <v>7.0627922092044298E-3</v>
      </c>
      <c r="F505">
        <f t="shared" si="73"/>
        <v>0.29018763954901122</v>
      </c>
      <c r="G505">
        <f t="shared" si="74"/>
        <v>0.19473870037039206</v>
      </c>
      <c r="H505">
        <f t="shared" si="75"/>
        <v>0.2996541673665693</v>
      </c>
      <c r="I505">
        <f t="shared" si="76"/>
        <v>0.2154194927140273</v>
      </c>
      <c r="J505">
        <f t="shared" si="77"/>
        <v>1.5040417015567915E-2</v>
      </c>
      <c r="K505" s="28">
        <f t="shared" si="78"/>
        <v>1.0298430353899963</v>
      </c>
      <c r="L505" s="28">
        <f t="shared" si="79"/>
        <v>1.0273509104542495</v>
      </c>
      <c r="M505" s="28">
        <f t="shared" si="80"/>
        <v>1.0139153579153319</v>
      </c>
      <c r="N505" s="28">
        <f t="shared" si="81"/>
        <v>0.51359990130791933</v>
      </c>
      <c r="O505" s="7">
        <f t="shared" si="82"/>
        <v>0.95019554986431176</v>
      </c>
      <c r="P505" s="7">
        <f>[1]!S_PQ_PctChange("H00906.CSI",$A$3,$A505)/100</f>
        <v>0.79969077012418177</v>
      </c>
    </row>
    <row r="506" spans="1:16" x14ac:dyDescent="0.3">
      <c r="A506" s="3">
        <v>20110127</v>
      </c>
      <c r="B506" s="29">
        <f>板块基准指数!B506</f>
        <v>2.2659224339122201E-2</v>
      </c>
      <c r="C506" s="29">
        <f>板块基准指数!C506</f>
        <v>1.6708114192084501E-2</v>
      </c>
      <c r="D506" s="29">
        <f>板块基准指数!E506</f>
        <v>1.14539252212851E-2</v>
      </c>
      <c r="E506" s="29">
        <f>板块基准指数!F506</f>
        <v>2.7578200831518398E-3</v>
      </c>
      <c r="F506">
        <f t="shared" si="73"/>
        <v>0.29270747322960883</v>
      </c>
      <c r="G506">
        <f t="shared" si="74"/>
        <v>0.19528663304467536</v>
      </c>
      <c r="H506">
        <f t="shared" si="75"/>
        <v>0.29894437557200521</v>
      </c>
      <c r="I506">
        <f t="shared" si="76"/>
        <v>0.21306151815371041</v>
      </c>
      <c r="J506">
        <f t="shared" si="77"/>
        <v>1.3855447896960277E-2</v>
      </c>
      <c r="K506" s="28">
        <f t="shared" si="78"/>
        <v>1.0758377041021028</v>
      </c>
      <c r="L506" s="28">
        <f t="shared" si="79"/>
        <v>1.0612241209735456</v>
      </c>
      <c r="M506" s="28">
        <f t="shared" si="80"/>
        <v>1.0369825938268917</v>
      </c>
      <c r="N506" s="28">
        <f t="shared" si="81"/>
        <v>0.51777413751360268</v>
      </c>
      <c r="O506" s="7">
        <f t="shared" si="82"/>
        <v>0.97721638269434075</v>
      </c>
      <c r="P506" s="7">
        <f>[1]!S_PQ_PctChange("H00906.CSI",$A$3,$A506)/100</f>
        <v>0.82940488366346687</v>
      </c>
    </row>
    <row r="507" spans="1:16" x14ac:dyDescent="0.3">
      <c r="A507" s="3">
        <v>20110128</v>
      </c>
      <c r="B507" s="29">
        <f>板块基准指数!B507</f>
        <v>1.4065471084072601E-2</v>
      </c>
      <c r="C507" s="29">
        <f>板块基准指数!C507</f>
        <v>1.3697290502464699E-2</v>
      </c>
      <c r="D507" s="29">
        <f>板块基准指数!E507</f>
        <v>1.06003284829065E-2</v>
      </c>
      <c r="E507" s="29">
        <f>板块基准指数!F507</f>
        <v>-5.4119744810738803E-3</v>
      </c>
      <c r="F507">
        <f t="shared" si="73"/>
        <v>0.29423299887541821</v>
      </c>
      <c r="G507">
        <f t="shared" si="74"/>
        <v>0.19623315015117754</v>
      </c>
      <c r="H507">
        <f t="shared" si="75"/>
        <v>0.29947556586018359</v>
      </c>
      <c r="I507">
        <f t="shared" si="76"/>
        <v>0.21005828511322047</v>
      </c>
      <c r="J507">
        <f t="shared" si="77"/>
        <v>8.8077913248980431E-3</v>
      </c>
      <c r="K507" s="28">
        <f t="shared" si="78"/>
        <v>1.1050353393043788</v>
      </c>
      <c r="L507" s="28">
        <f t="shared" si="79"/>
        <v>1.0894573065492072</v>
      </c>
      <c r="M507" s="28">
        <f t="shared" si="80"/>
        <v>1.0585752784354199</v>
      </c>
      <c r="N507" s="28">
        <f t="shared" si="81"/>
        <v>0.50955998261334523</v>
      </c>
      <c r="O507" s="7">
        <f t="shared" si="82"/>
        <v>0.9946312919972824</v>
      </c>
      <c r="P507" s="7">
        <f>[1]!S_PQ_PctChange("H00906.CSI",$A$3,$A507)/100</f>
        <v>0.83878238911877812</v>
      </c>
    </row>
    <row r="508" spans="1:16" x14ac:dyDescent="0.3">
      <c r="A508" s="3">
        <v>20110131</v>
      </c>
      <c r="B508" s="29">
        <f>板块基准指数!B508</f>
        <v>8.8708654402691999E-3</v>
      </c>
      <c r="C508" s="29">
        <f>板块基准指数!C508</f>
        <v>6.5586623532865604E-3</v>
      </c>
      <c r="D508" s="29">
        <f>板块基准指数!E508</f>
        <v>1.3668530974983001E-2</v>
      </c>
      <c r="E508" s="29">
        <f>板块基准指数!F508</f>
        <v>4.7843971195479004E-3</v>
      </c>
      <c r="F508">
        <f t="shared" si="73"/>
        <v>0.3</v>
      </c>
      <c r="G508">
        <f t="shared" si="74"/>
        <v>0.2</v>
      </c>
      <c r="H508">
        <f t="shared" si="75"/>
        <v>0.3</v>
      </c>
      <c r="I508">
        <f t="shared" si="76"/>
        <v>0.2</v>
      </c>
      <c r="J508">
        <f t="shared" si="77"/>
        <v>8.9955216179174145E-3</v>
      </c>
      <c r="K508" s="28">
        <f t="shared" si="78"/>
        <v>1.1237088245463593</v>
      </c>
      <c r="L508" s="28">
        <f t="shared" si="79"/>
        <v>1.1031613515244709</v>
      </c>
      <c r="M508" s="28">
        <f t="shared" si="80"/>
        <v>1.0867129783930487</v>
      </c>
      <c r="N508" s="28">
        <f t="shared" si="81"/>
        <v>0.51678231704594513</v>
      </c>
      <c r="O508" s="7">
        <f t="shared" si="82"/>
        <v>1.0125740409042185</v>
      </c>
      <c r="P508" s="7">
        <f>[1]!S_PQ_PctChange("H00906.CSI",$A$3,$A508)/100</f>
        <v>0.86318923804966219</v>
      </c>
    </row>
    <row r="509" spans="1:16" x14ac:dyDescent="0.3">
      <c r="A509" s="3">
        <v>20110201</v>
      </c>
      <c r="B509" s="29">
        <f>板块基准指数!B509</f>
        <v>1.9724160129036801E-3</v>
      </c>
      <c r="C509" s="29">
        <f>板块基准指数!C509</f>
        <v>3.4338117937996598E-3</v>
      </c>
      <c r="D509" s="29">
        <f>板块基准指数!E509</f>
        <v>2.60133020302012E-3</v>
      </c>
      <c r="E509" s="29">
        <f>板块基准指数!F509</f>
        <v>4.0194867051725298E-3</v>
      </c>
      <c r="F509">
        <f t="shared" si="73"/>
        <v>0.29973365223051662</v>
      </c>
      <c r="G509">
        <f t="shared" si="74"/>
        <v>0.20011387963310365</v>
      </c>
      <c r="H509">
        <f t="shared" si="75"/>
        <v>0.29992178789586083</v>
      </c>
      <c r="I509">
        <f t="shared" si="76"/>
        <v>0.20023068024051899</v>
      </c>
      <c r="J509">
        <f t="shared" si="77"/>
        <v>2.8627835645715777E-3</v>
      </c>
      <c r="K509" s="28">
        <f t="shared" si="78"/>
        <v>1.1278976618386398</v>
      </c>
      <c r="L509" s="28">
        <f t="shared" si="79"/>
        <v>1.1103832117775996</v>
      </c>
      <c r="M509" s="28">
        <f t="shared" si="80"/>
        <v>1.0921412078887767</v>
      </c>
      <c r="N509" s="28">
        <f t="shared" si="81"/>
        <v>0.5228790034039521</v>
      </c>
      <c r="O509" s="7">
        <f t="shared" si="82"/>
        <v>1.0183356047910026</v>
      </c>
      <c r="P509" s="7">
        <f>[1]!S_PQ_PctChange("H00906.CSI",$A$3,$A509)/100</f>
        <v>0.86561219904562026</v>
      </c>
    </row>
    <row r="510" spans="1:16" x14ac:dyDescent="0.3">
      <c r="A510" s="3">
        <v>20110209</v>
      </c>
      <c r="B510" s="29">
        <f>板块基准指数!B510</f>
        <v>7.6590230833838398E-3</v>
      </c>
      <c r="C510" s="29">
        <f>板块基准指数!C510</f>
        <v>-7.73217835262881E-3</v>
      </c>
      <c r="D510" s="29">
        <f>板块基准指数!E510</f>
        <v>-1.3424925152148699E-3</v>
      </c>
      <c r="E510" s="29">
        <f>板块基准指数!F510</f>
        <v>-1.3383723961269901E-2</v>
      </c>
      <c r="F510">
        <f t="shared" si="73"/>
        <v>0.30273594246777097</v>
      </c>
      <c r="G510">
        <f t="shared" si="74"/>
        <v>0.19903112678560611</v>
      </c>
      <c r="H510">
        <f t="shared" si="75"/>
        <v>0.30021989565076351</v>
      </c>
      <c r="I510">
        <f t="shared" si="76"/>
        <v>0.19801303509585949</v>
      </c>
      <c r="J510">
        <f t="shared" si="77"/>
        <v>-2.3341241551756409E-3</v>
      </c>
      <c r="K510" s="28">
        <f t="shared" si="78"/>
        <v>1.1441952791497401</v>
      </c>
      <c r="L510" s="28">
        <f t="shared" si="79"/>
        <v>1.0940653523917416</v>
      </c>
      <c r="M510" s="28">
        <f t="shared" si="80"/>
        <v>1.0893325239764131</v>
      </c>
      <c r="N510" s="28">
        <f t="shared" si="81"/>
        <v>0.50249721119597979</v>
      </c>
      <c r="O510" s="7">
        <f t="shared" si="82"/>
        <v>1.0136245589026087</v>
      </c>
      <c r="P510" s="7">
        <f>[1]!S_PQ_PctChange("H00906.CSI",$A$3,$A510)/100</f>
        <v>0.84714389823563807</v>
      </c>
    </row>
    <row r="511" spans="1:16" x14ac:dyDescent="0.3">
      <c r="A511" s="3">
        <v>20110210</v>
      </c>
      <c r="B511" s="29">
        <f>板块基准指数!B511</f>
        <v>2.5443612918412201E-2</v>
      </c>
      <c r="C511" s="29">
        <f>板块基准指数!C511</f>
        <v>3.7726334634404002E-2</v>
      </c>
      <c r="D511" s="29">
        <f>板块基准指数!E511</f>
        <v>3.1333281640180302E-2</v>
      </c>
      <c r="E511" s="29">
        <f>板块基准指数!F511</f>
        <v>1.66105107644023E-2</v>
      </c>
      <c r="F511">
        <f t="shared" si="73"/>
        <v>0.30201032084310647</v>
      </c>
      <c r="G511">
        <f t="shared" si="74"/>
        <v>0.20093234570377416</v>
      </c>
      <c r="H511">
        <f t="shared" si="75"/>
        <v>0.30122049442247023</v>
      </c>
      <c r="I511">
        <f t="shared" si="76"/>
        <v>0.1958368390306493</v>
      </c>
      <c r="J511">
        <f t="shared" si="77"/>
        <v>2.7907383223779596E-2</v>
      </c>
      <c r="K511" s="28">
        <f t="shared" si="78"/>
        <v>1.1987513538539125</v>
      </c>
      <c r="L511" s="28">
        <f t="shared" si="79"/>
        <v>1.1730667626223834</v>
      </c>
      <c r="M511" s="28">
        <f t="shared" si="80"/>
        <v>1.1547981683901547</v>
      </c>
      <c r="N511" s="28">
        <f t="shared" si="81"/>
        <v>0.52745445729603513</v>
      </c>
      <c r="O511" s="7">
        <f t="shared" si="82"/>
        <v>1.0698195511367179</v>
      </c>
      <c r="P511" s="7">
        <f>[1]!S_PQ_PctChange("H00906.CSI",$A$3,$A511)/100</f>
        <v>0.88853493223737079</v>
      </c>
    </row>
    <row r="512" spans="1:16" x14ac:dyDescent="0.3">
      <c r="A512" s="3">
        <v>20110211</v>
      </c>
      <c r="B512" s="29">
        <f>板块基准指数!B512</f>
        <v>3.7015626465110398E-3</v>
      </c>
      <c r="C512" s="29">
        <f>板块基准指数!C512</f>
        <v>4.9112611141239604E-3</v>
      </c>
      <c r="D512" s="29">
        <f>板块基准指数!E512</f>
        <v>8.7765029877831403E-3</v>
      </c>
      <c r="E512" s="29">
        <f>板块基准指数!F512</f>
        <v>5.9558788005897104E-3</v>
      </c>
      <c r="F512">
        <f t="shared" si="73"/>
        <v>0.30134583532411252</v>
      </c>
      <c r="G512">
        <f t="shared" si="74"/>
        <v>0.20073189106480546</v>
      </c>
      <c r="H512">
        <f t="shared" si="75"/>
        <v>0.30207743410123938</v>
      </c>
      <c r="I512">
        <f t="shared" si="76"/>
        <v>0.19584483950984277</v>
      </c>
      <c r="J512">
        <f t="shared" si="77"/>
        <v>5.9147843857557843E-3</v>
      </c>
      <c r="K512" s="28">
        <f t="shared" si="78"/>
        <v>1.206890169734304</v>
      </c>
      <c r="L512" s="28">
        <f t="shared" si="79"/>
        <v>1.1837392609120458</v>
      </c>
      <c r="M512" s="28">
        <f t="shared" si="80"/>
        <v>1.1737097609531006</v>
      </c>
      <c r="N512" s="28">
        <f t="shared" si="81"/>
        <v>0.53655179091711092</v>
      </c>
      <c r="O512" s="7">
        <f t="shared" si="82"/>
        <v>1.0820620874991138</v>
      </c>
      <c r="P512" s="7">
        <f>[1]!S_PQ_PctChange("H00906.CSI",$A$3,$A512)/100</f>
        <v>0.90161725348404897</v>
      </c>
    </row>
    <row r="513" spans="1:16" x14ac:dyDescent="0.3">
      <c r="A513" s="3">
        <v>20110214</v>
      </c>
      <c r="B513" s="29">
        <f>板块基准指数!B513</f>
        <v>1.8023844105507E-2</v>
      </c>
      <c r="C513" s="29">
        <f>板块基准指数!C513</f>
        <v>1.37113559691057E-2</v>
      </c>
      <c r="D513" s="29">
        <f>板块基准指数!E513</f>
        <v>1.7742662901482301E-2</v>
      </c>
      <c r="E513" s="29">
        <f>板块基准指数!F513</f>
        <v>3.8093412899085799E-2</v>
      </c>
      <c r="F513">
        <f t="shared" si="73"/>
        <v>0.30046631926100409</v>
      </c>
      <c r="G513">
        <f t="shared" si="74"/>
        <v>0.19929818363147722</v>
      </c>
      <c r="H513">
        <f t="shared" si="75"/>
        <v>0.30111259160605425</v>
      </c>
      <c r="I513">
        <f t="shared" si="76"/>
        <v>0.19912290550146469</v>
      </c>
      <c r="J513">
        <f t="shared" si="77"/>
        <v>2.1003773189473541E-2</v>
      </c>
      <c r="K513" s="28">
        <f t="shared" si="78"/>
        <v>1.2466668141115709</v>
      </c>
      <c r="L513" s="28">
        <f t="shared" si="79"/>
        <v>1.2136812872621228</v>
      </c>
      <c r="M513" s="28">
        <f t="shared" si="80"/>
        <v>1.212277160487353</v>
      </c>
      <c r="N513" s="28">
        <f t="shared" si="81"/>
        <v>0.59508429272934604</v>
      </c>
      <c r="O513" s="7">
        <f t="shared" si="82"/>
        <v>1.1257932473513468</v>
      </c>
      <c r="P513" s="7">
        <f>[1]!S_PQ_PctChange("H00906.CSI",$A$3,$A513)/100</f>
        <v>0.95465028144506037</v>
      </c>
    </row>
    <row r="514" spans="1:16" x14ac:dyDescent="0.3">
      <c r="A514" s="3">
        <v>20110215</v>
      </c>
      <c r="B514" s="29">
        <f>板块基准指数!B514</f>
        <v>1.1906391558213E-4</v>
      </c>
      <c r="C514" s="29">
        <f>板块基准指数!C514</f>
        <v>-4.32032325353265E-4</v>
      </c>
      <c r="D514" s="29">
        <f>板块基准指数!E514</f>
        <v>-2.3946567494385102E-3</v>
      </c>
      <c r="E514" s="29">
        <f>板块基准指数!F514</f>
        <v>-6.1163663631796901E-3</v>
      </c>
      <c r="F514">
        <f t="shared" ref="F514:F577" si="83">IF(MID($A514,6,1)&lt;&gt;MID($A515,6,1),0.3,F513*(1+B514)/(1+$J514))</f>
        <v>0.30110107387280788</v>
      </c>
      <c r="G514">
        <f t="shared" ref="G514:G577" si="84">IF(MID($A514,6,1)&lt;&gt;MID($A515,6,1),0.2,G513*(1+C514)/(1+$J514))</f>
        <v>0.19960916258195771</v>
      </c>
      <c r="H514">
        <f t="shared" ref="H514:H577" si="85">IF(MID($A514,6,1)&lt;&gt;MID($A515,6,1),0.3,H513*(1+D514)/(1+$J514))</f>
        <v>0.30099028983904347</v>
      </c>
      <c r="I514">
        <f t="shared" ref="I514:I577" si="86">IF(MID($A514,6,1)&lt;&gt;MID($A515,6,1),0.2,I513*(1+E514)/(1+$J514))</f>
        <v>0.19829947370619119</v>
      </c>
      <c r="J514">
        <f t="shared" si="77"/>
        <v>-1.9892985024193496E-3</v>
      </c>
      <c r="K514" s="28">
        <f t="shared" si="78"/>
        <v>1.2469343110594675</v>
      </c>
      <c r="L514" s="28">
        <f t="shared" si="79"/>
        <v>1.2127249053879958</v>
      </c>
      <c r="M514" s="28">
        <f t="shared" si="80"/>
        <v>1.2069795160533632</v>
      </c>
      <c r="N514" s="28">
        <f t="shared" si="81"/>
        <v>0.58532817281486005</v>
      </c>
      <c r="O514" s="7">
        <f t="shared" si="82"/>
        <v>1.1215644100279376</v>
      </c>
      <c r="P514" s="7">
        <f>[1]!S_PQ_PctChange("H00906.CSI",$A$3,$A514)/100</f>
        <v>0.95369527616438177</v>
      </c>
    </row>
    <row r="515" spans="1:16" x14ac:dyDescent="0.3">
      <c r="A515" s="3">
        <v>20110216</v>
      </c>
      <c r="B515" s="29">
        <f>板块基准指数!B515</f>
        <v>1.33905297494158E-2</v>
      </c>
      <c r="C515" s="29">
        <f>板块基准指数!C515</f>
        <v>7.0798458709949398E-3</v>
      </c>
      <c r="D515" s="29">
        <f>板块基准指数!E515</f>
        <v>6.2124159266464399E-3</v>
      </c>
      <c r="E515" s="29">
        <f>板块基准指数!F515</f>
        <v>4.23436116422595E-4</v>
      </c>
      <c r="F515">
        <f t="shared" si="83"/>
        <v>0.30289189506923087</v>
      </c>
      <c r="G515">
        <f t="shared" si="84"/>
        <v>0.19954593449059507</v>
      </c>
      <c r="H515">
        <f t="shared" si="85"/>
        <v>0.30063577791437046</v>
      </c>
      <c r="I515">
        <f t="shared" si="86"/>
        <v>0.19692639252580371</v>
      </c>
      <c r="J515">
        <f t="shared" ref="J515:J578" si="87">SUMPRODUCT(F514:I514,B515:E515)</f>
        <v>7.3989490221903044E-3</v>
      </c>
      <c r="K515" s="28">
        <f t="shared" ref="K515:K578" si="88">(1+K514)*(1+B515)-1</f>
        <v>1.2770219517966925</v>
      </c>
      <c r="L515" s="28">
        <f t="shared" ref="L515:L578" si="89">(1+L514)*(1+C515)-1</f>
        <v>1.2283906566730547</v>
      </c>
      <c r="M515" s="28">
        <f t="shared" ref="M515:M578" si="90">(1+M514)*(1+D515)-1</f>
        <v>1.2206901907486754</v>
      </c>
      <c r="N515" s="28">
        <f t="shared" ref="N515:N578" si="91">(1+N514)*(1+E515)-1</f>
        <v>0.58599945801961217</v>
      </c>
      <c r="O515" s="7">
        <f t="shared" si="82"/>
        <v>1.1372617569450276</v>
      </c>
      <c r="P515" s="7">
        <f>[1]!S_PQ_PctChange("H00906.CSI",$A$3,$A515)/100</f>
        <v>0.97624997784512857</v>
      </c>
    </row>
    <row r="516" spans="1:16" x14ac:dyDescent="0.3">
      <c r="A516" s="3">
        <v>20110217</v>
      </c>
      <c r="B516" s="29">
        <f>板块基准指数!B516</f>
        <v>9.4845175663371504E-3</v>
      </c>
      <c r="C516" s="29">
        <f>板块基准指数!C516</f>
        <v>-7.6277968165143302E-3</v>
      </c>
      <c r="D516" s="29">
        <f>板块基准指数!E516</f>
        <v>-2.6285580943525302E-3</v>
      </c>
      <c r="E516" s="29">
        <f>板块基准指数!F516</f>
        <v>-1.6522570481291E-3</v>
      </c>
      <c r="F516">
        <f t="shared" si="83"/>
        <v>0.3056928175153476</v>
      </c>
      <c r="G516">
        <f t="shared" si="84"/>
        <v>0.19797729892964758</v>
      </c>
      <c r="H516">
        <f t="shared" si="85"/>
        <v>0.29977506937424159</v>
      </c>
      <c r="I516">
        <f t="shared" si="86"/>
        <v>0.1965548141807634</v>
      </c>
      <c r="J516">
        <f t="shared" si="87"/>
        <v>2.3507602812734591E-4</v>
      </c>
      <c r="K516" s="28">
        <f t="shared" si="88"/>
        <v>1.2986184064974435</v>
      </c>
      <c r="L516" s="28">
        <f t="shared" si="89"/>
        <v>1.2113929455161334</v>
      </c>
      <c r="M516" s="28">
        <f t="shared" si="90"/>
        <v>1.2148529775727335</v>
      </c>
      <c r="N516" s="28">
        <f t="shared" si="91"/>
        <v>0.58337897923677029</v>
      </c>
      <c r="O516" s="7">
        <f t="shared" ref="O516:O579" si="92">(1+O515)*(1+J516)-1</f>
        <v>1.1377641759499189</v>
      </c>
      <c r="P516" s="7">
        <f>[1]!S_PQ_PctChange("H00906.CSI",$A$3,$A516)/100</f>
        <v>0.97874227055633223</v>
      </c>
    </row>
    <row r="517" spans="1:16" x14ac:dyDescent="0.3">
      <c r="A517" s="3">
        <v>20110218</v>
      </c>
      <c r="B517" s="29">
        <f>板块基准指数!B517</f>
        <v>-1.23307914968473E-2</v>
      </c>
      <c r="C517" s="29">
        <f>板块基准指数!C517</f>
        <v>-4.9965216581073701E-3</v>
      </c>
      <c r="D517" s="29">
        <f>板块基准指数!E517</f>
        <v>-6.4963567006185597E-3</v>
      </c>
      <c r="E517" s="29">
        <f>板块基准指数!F517</f>
        <v>-5.0719327762404603E-3</v>
      </c>
      <c r="F517">
        <f t="shared" si="83"/>
        <v>0.3042671501918584</v>
      </c>
      <c r="G517">
        <f t="shared" si="84"/>
        <v>0.19851727784087139</v>
      </c>
      <c r="H517">
        <f t="shared" si="85"/>
        <v>0.30013959615405816</v>
      </c>
      <c r="I517">
        <f t="shared" si="86"/>
        <v>0.19707597581321226</v>
      </c>
      <c r="J517">
        <f t="shared" si="87"/>
        <v>-7.7029908417601371E-3</v>
      </c>
      <c r="K517" s="28">
        <f t="shared" si="88"/>
        <v>1.2702746221961081</v>
      </c>
      <c r="L517" s="28">
        <f t="shared" si="89"/>
        <v>1.200343672769276</v>
      </c>
      <c r="M517" s="28">
        <f t="shared" si="90"/>
        <v>1.2004645025909939</v>
      </c>
      <c r="N517" s="28">
        <f t="shared" si="91"/>
        <v>0.57534818749476924</v>
      </c>
      <c r="O517" s="7">
        <f t="shared" si="92"/>
        <v>1.1212969980807337</v>
      </c>
      <c r="P517" s="7">
        <f>[1]!S_PQ_PctChange("H00906.CSI",$A$3,$A517)/100</f>
        <v>0.95865327574109327</v>
      </c>
    </row>
    <row r="518" spans="1:16" x14ac:dyDescent="0.3">
      <c r="A518" s="3">
        <v>20110221</v>
      </c>
      <c r="B518" s="29">
        <f>板块基准指数!B518</f>
        <v>3.1304968408947198E-2</v>
      </c>
      <c r="C518" s="29">
        <f>板块基准指数!C518</f>
        <v>1.0497600424672199E-2</v>
      </c>
      <c r="D518" s="29">
        <f>板块基准指数!E518</f>
        <v>2.2233328265090901E-2</v>
      </c>
      <c r="E518" s="29">
        <f>板块基准指数!F518</f>
        <v>6.7690045649574596E-3</v>
      </c>
      <c r="F518">
        <f t="shared" si="83"/>
        <v>0.30775525389914971</v>
      </c>
      <c r="G518">
        <f t="shared" si="84"/>
        <v>0.19674191614040407</v>
      </c>
      <c r="H518">
        <f t="shared" si="85"/>
        <v>0.30091000584029998</v>
      </c>
      <c r="I518">
        <f t="shared" si="86"/>
        <v>0.19459282412014661</v>
      </c>
      <c r="J518">
        <f t="shared" si="87"/>
        <v>1.9616138931371693E-2</v>
      </c>
      <c r="K518" s="28">
        <f t="shared" si="88"/>
        <v>1.3413454975235921</v>
      </c>
      <c r="L518" s="28">
        <f t="shared" si="89"/>
        <v>1.2234420014429634</v>
      </c>
      <c r="M518" s="28">
        <f t="shared" si="90"/>
        <v>1.2493881522127794</v>
      </c>
      <c r="N518" s="28">
        <f t="shared" si="91"/>
        <v>0.58601172656731904</v>
      </c>
      <c r="O518" s="7">
        <f t="shared" si="92"/>
        <v>1.1629086547097867</v>
      </c>
      <c r="P518" s="7">
        <f>[1]!S_PQ_PctChange("H00906.CSI",$A$3,$A518)/100</f>
        <v>0.98995263549137391</v>
      </c>
    </row>
    <row r="519" spans="1:16" x14ac:dyDescent="0.3">
      <c r="A519" s="3">
        <v>20110222</v>
      </c>
      <c r="B519" s="29">
        <f>板块基准指数!B519</f>
        <v>-2.7579212230698199E-2</v>
      </c>
      <c r="C519" s="29">
        <f>板块基准指数!C519</f>
        <v>-2.75698944102554E-2</v>
      </c>
      <c r="D519" s="29">
        <f>板块基准指数!E519</f>
        <v>-2.08370742597703E-2</v>
      </c>
      <c r="E519" s="29">
        <f>板块基准指数!F519</f>
        <v>-3.0579170931314101E-2</v>
      </c>
      <c r="F519">
        <f t="shared" si="83"/>
        <v>0.30729803316460513</v>
      </c>
      <c r="G519">
        <f t="shared" si="84"/>
        <v>0.19645150626241045</v>
      </c>
      <c r="H519">
        <f t="shared" si="85"/>
        <v>0.30254617099786379</v>
      </c>
      <c r="I519">
        <f t="shared" si="86"/>
        <v>0.19370428957512101</v>
      </c>
      <c r="J519">
        <f t="shared" si="87"/>
        <v>-2.6132372684438673E-2</v>
      </c>
      <c r="K519" s="28">
        <f t="shared" si="88"/>
        <v>1.2767730331419993</v>
      </c>
      <c r="L519" s="28">
        <f t="shared" si="89"/>
        <v>1.1621419402358542</v>
      </c>
      <c r="M519" s="28">
        <f t="shared" si="90"/>
        <v>1.2025174842460742</v>
      </c>
      <c r="N519" s="28">
        <f t="shared" si="91"/>
        <v>0.53751280288154835</v>
      </c>
      <c r="O519" s="7">
        <f t="shared" si="92"/>
        <v>1.1063867196625128</v>
      </c>
      <c r="P519" s="7">
        <f>[1]!S_PQ_PctChange("H00906.CSI",$A$3,$A519)/100</f>
        <v>0.93368030468421748</v>
      </c>
    </row>
    <row r="520" spans="1:16" x14ac:dyDescent="0.3">
      <c r="A520" s="3">
        <v>20110223</v>
      </c>
      <c r="B520" s="29">
        <f>板块基准指数!B520</f>
        <v>1.7162343913856602E-2</v>
      </c>
      <c r="C520" s="29">
        <f>板块基准指数!C520</f>
        <v>1.8843374439805698E-2</v>
      </c>
      <c r="D520" s="29">
        <f>板块基准指数!E520</f>
        <v>4.6903208916447897E-3</v>
      </c>
      <c r="E520" s="29">
        <f>板块基准指数!F520</f>
        <v>2.4999415069321602E-3</v>
      </c>
      <c r="F520">
        <f t="shared" si="83"/>
        <v>0.30920809677928213</v>
      </c>
      <c r="G520">
        <f t="shared" si="84"/>
        <v>0.19799927121809777</v>
      </c>
      <c r="H520">
        <f t="shared" si="85"/>
        <v>0.30069394461264037</v>
      </c>
      <c r="I520">
        <f t="shared" si="86"/>
        <v>0.19209868738998029</v>
      </c>
      <c r="J520">
        <f t="shared" si="87"/>
        <v>1.0879051841087169E-2</v>
      </c>
      <c r="K520" s="28">
        <f t="shared" si="88"/>
        <v>1.3158477949505767</v>
      </c>
      <c r="L520" s="28">
        <f t="shared" si="89"/>
        <v>1.2028839904077264</v>
      </c>
      <c r="M520" s="28">
        <f t="shared" si="90"/>
        <v>1.2128479980166467</v>
      </c>
      <c r="N520" s="28">
        <f t="shared" si="91"/>
        <v>0.54135649495491167</v>
      </c>
      <c r="O520" s="7">
        <f t="shared" si="92"/>
        <v>1.1293022099830985</v>
      </c>
      <c r="P520" s="7">
        <f>[1]!S_PQ_PctChange("H00906.CSI",$A$3,$A520)/100</f>
        <v>0.94596922088875957</v>
      </c>
    </row>
    <row r="521" spans="1:16" x14ac:dyDescent="0.3">
      <c r="A521" s="3">
        <v>20110224</v>
      </c>
      <c r="B521" s="29">
        <f>板块基准指数!B521</f>
        <v>9.9322781047179597E-4</v>
      </c>
      <c r="C521" s="29">
        <f>板块基准指数!C521</f>
        <v>5.1655652832441404E-3</v>
      </c>
      <c r="D521" s="29">
        <f>板块基准指数!E521</f>
        <v>5.1909282411656101E-3</v>
      </c>
      <c r="E521" s="29">
        <f>板块基准指数!F521</f>
        <v>5.88598255907926E-3</v>
      </c>
      <c r="F521">
        <f t="shared" si="83"/>
        <v>0.30827549254114694</v>
      </c>
      <c r="G521">
        <f t="shared" si="84"/>
        <v>0.1982248954050734</v>
      </c>
      <c r="H521">
        <f t="shared" si="85"/>
        <v>0.30104418740470568</v>
      </c>
      <c r="I521">
        <f t="shared" si="86"/>
        <v>0.19245542464907456</v>
      </c>
      <c r="J521">
        <f t="shared" si="87"/>
        <v>4.0214624550927698E-3</v>
      </c>
      <c r="K521" s="28">
        <f t="shared" si="88"/>
        <v>1.3181479593853416</v>
      </c>
      <c r="L521" s="28">
        <f t="shared" si="89"/>
        <v>1.2142631314715908</v>
      </c>
      <c r="M521" s="28">
        <f t="shared" si="90"/>
        <v>1.2243347331829577</v>
      </c>
      <c r="N521" s="28">
        <f t="shared" si="91"/>
        <v>0.55042889240153992</v>
      </c>
      <c r="O521" s="7">
        <f t="shared" si="92"/>
        <v>1.1378651188760913</v>
      </c>
      <c r="P521" s="7">
        <f>[1]!S_PQ_PctChange("H00906.CSI",$A$3,$A521)/100</f>
        <v>0.95834206495912566</v>
      </c>
    </row>
    <row r="522" spans="1:16" x14ac:dyDescent="0.3">
      <c r="A522" s="3">
        <v>20110225</v>
      </c>
      <c r="B522" s="29">
        <f>板块基准指数!B522</f>
        <v>1.0873662688551499E-3</v>
      </c>
      <c r="C522" s="29">
        <f>板块基准指数!C522</f>
        <v>-3.3825044266320098E-3</v>
      </c>
      <c r="D522" s="29">
        <f>板块基准指数!E522</f>
        <v>1.01770355396524E-3</v>
      </c>
      <c r="E522" s="29">
        <f>板块基准指数!F522</f>
        <v>4.3056389880734404E-3</v>
      </c>
      <c r="F522">
        <f t="shared" si="83"/>
        <v>0.30836409317294639</v>
      </c>
      <c r="G522">
        <f t="shared" si="84"/>
        <v>0.19739653506454322</v>
      </c>
      <c r="H522">
        <f t="shared" si="85"/>
        <v>0.30110975490927183</v>
      </c>
      <c r="I522">
        <f t="shared" si="86"/>
        <v>0.19312961685323901</v>
      </c>
      <c r="J522">
        <f t="shared" si="87"/>
        <v>7.9972910518525515E-4</v>
      </c>
      <c r="K522" s="28">
        <f t="shared" si="88"/>
        <v>1.3206686352825923</v>
      </c>
      <c r="L522" s="28">
        <f t="shared" si="89"/>
        <v>1.2067733766276603</v>
      </c>
      <c r="M522" s="28">
        <f t="shared" si="90"/>
        <v>1.2265984465461259</v>
      </c>
      <c r="N522" s="28">
        <f t="shared" si="91"/>
        <v>0.5571044794888993</v>
      </c>
      <c r="O522" s="7">
        <f t="shared" si="92"/>
        <v>1.1395748318346168</v>
      </c>
      <c r="P522" s="7">
        <f>[1]!S_PQ_PctChange("H00906.CSI",$A$3,$A522)/100</f>
        <v>0.96186859919700307</v>
      </c>
    </row>
    <row r="523" spans="1:16" x14ac:dyDescent="0.3">
      <c r="A523" s="3">
        <v>20110228</v>
      </c>
      <c r="B523" s="29">
        <f>板块基准指数!B523</f>
        <v>1.5857942662365902E-2</v>
      </c>
      <c r="C523" s="29">
        <f>板块基准指数!C523</f>
        <v>6.50149378551908E-3</v>
      </c>
      <c r="D523" s="29">
        <f>板块基准指数!E523</f>
        <v>1.7318184234833101E-2</v>
      </c>
      <c r="E523" s="29">
        <f>板块基准指数!F523</f>
        <v>6.7612066211843597E-3</v>
      </c>
      <c r="F523">
        <f t="shared" si="83"/>
        <v>0.3</v>
      </c>
      <c r="G523">
        <f t="shared" si="84"/>
        <v>0.2</v>
      </c>
      <c r="H523">
        <f t="shared" si="85"/>
        <v>0.3</v>
      </c>
      <c r="I523">
        <f t="shared" si="86"/>
        <v>0.2</v>
      </c>
      <c r="J523">
        <f t="shared" si="87"/>
        <v>1.2693855909313295E-2</v>
      </c>
      <c r="K523" s="28">
        <f t="shared" si="88"/>
        <v>1.3574696654392548</v>
      </c>
      <c r="L523" s="28">
        <f t="shared" si="89"/>
        <v>1.2211207000218538</v>
      </c>
      <c r="M523" s="28">
        <f t="shared" si="90"/>
        <v>1.2651590886604049</v>
      </c>
      <c r="N523" s="28">
        <f t="shared" si="91"/>
        <v>0.56763238460549559</v>
      </c>
      <c r="O523" s="7">
        <f t="shared" si="92"/>
        <v>1.1667342864571184</v>
      </c>
      <c r="P523" s="7">
        <f>[1]!S_PQ_PctChange("H00906.CSI",$A$3,$A523)/100</f>
        <v>0.98722315533327687</v>
      </c>
    </row>
    <row r="524" spans="1:16" x14ac:dyDescent="0.3">
      <c r="A524" s="3">
        <v>20110301</v>
      </c>
      <c r="B524" s="29">
        <f>板块基准指数!B524</f>
        <v>-3.5333351958903299E-3</v>
      </c>
      <c r="C524" s="29">
        <f>板块基准指数!C524</f>
        <v>1.59522322923994E-2</v>
      </c>
      <c r="D524" s="29">
        <f>板块基准指数!E524</f>
        <v>8.6812254239092296E-3</v>
      </c>
      <c r="E524" s="29">
        <f>板块基准指数!F524</f>
        <v>1.02865721524922E-2</v>
      </c>
      <c r="F524">
        <f t="shared" si="83"/>
        <v>0.2969232586747903</v>
      </c>
      <c r="G524">
        <f t="shared" si="84"/>
        <v>0.20181966149330149</v>
      </c>
      <c r="H524">
        <f t="shared" si="85"/>
        <v>0.30056290591098223</v>
      </c>
      <c r="I524">
        <f t="shared" si="86"/>
        <v>0.20069417392092606</v>
      </c>
      <c r="J524">
        <f t="shared" si="87"/>
        <v>6.79212795738399E-3</v>
      </c>
      <c r="K524" s="28">
        <f t="shared" si="88"/>
        <v>1.3491399348971145</v>
      </c>
      <c r="L524" s="28">
        <f t="shared" si="89"/>
        <v>1.2565525333780596</v>
      </c>
      <c r="M524" s="28">
        <f t="shared" si="90"/>
        <v>1.2848234453300829</v>
      </c>
      <c r="N524" s="28">
        <f t="shared" si="91"/>
        <v>0.5837579482383235</v>
      </c>
      <c r="O524" s="7">
        <f t="shared" si="92"/>
        <v>1.1814510229803861</v>
      </c>
      <c r="P524" s="7">
        <f>[1]!S_PQ_PctChange("H00906.CSI",$A$3,$A524)/100</f>
        <v>0.99695722389556662</v>
      </c>
    </row>
    <row r="525" spans="1:16" x14ac:dyDescent="0.3">
      <c r="A525" s="3">
        <v>20110302</v>
      </c>
      <c r="B525" s="29">
        <f>板块基准指数!B525</f>
        <v>-7.8662981606513506E-3</v>
      </c>
      <c r="C525" s="29">
        <f>板块基准指数!C525</f>
        <v>3.05849428825034E-3</v>
      </c>
      <c r="D525" s="29">
        <f>板块基准指数!E525</f>
        <v>-7.2753139839933697E-4</v>
      </c>
      <c r="E525" s="29">
        <f>板块基准指数!F525</f>
        <v>3.0128974272733799E-3</v>
      </c>
      <c r="F525">
        <f t="shared" si="83"/>
        <v>0.29498061003044551</v>
      </c>
      <c r="G525">
        <f t="shared" si="84"/>
        <v>0.20270701677865646</v>
      </c>
      <c r="H525">
        <f t="shared" si="85"/>
        <v>0.3007449557318766</v>
      </c>
      <c r="I525">
        <f t="shared" si="86"/>
        <v>0.20156741745902149</v>
      </c>
      <c r="J525">
        <f t="shared" si="87"/>
        <v>-1.3324205926034992E-3</v>
      </c>
      <c r="K525" s="28">
        <f t="shared" si="88"/>
        <v>1.3306608997481209</v>
      </c>
      <c r="L525" s="28">
        <f t="shared" si="89"/>
        <v>1.2634541864125333</v>
      </c>
      <c r="M525" s="28">
        <f t="shared" si="90"/>
        <v>1.2831611645338064</v>
      </c>
      <c r="N525" s="28">
        <f t="shared" si="91"/>
        <v>0.58852964848599454</v>
      </c>
      <c r="O525" s="7">
        <f t="shared" si="92"/>
        <v>1.1785444127156111</v>
      </c>
      <c r="P525" s="7">
        <f>[1]!S_PQ_PctChange("H00906.CSI",$A$3,$A525)/100</f>
        <v>0.99033474186186399</v>
      </c>
    </row>
    <row r="526" spans="1:16" x14ac:dyDescent="0.3">
      <c r="A526" s="3">
        <v>20110303</v>
      </c>
      <c r="B526" s="29">
        <f>板块基准指数!B526</f>
        <v>-1.9371770631557299E-2</v>
      </c>
      <c r="C526" s="29">
        <f>板块基准指数!C526</f>
        <v>-2.6540585993568299E-2</v>
      </c>
      <c r="D526" s="29">
        <f>板块基准指数!E526</f>
        <v>-1.90366855195594E-2</v>
      </c>
      <c r="E526" s="29">
        <f>板块基准指数!F526</f>
        <v>7.36152174065304E-3</v>
      </c>
      <c r="F526">
        <f t="shared" si="83"/>
        <v>0.293771476323893</v>
      </c>
      <c r="G526">
        <f t="shared" si="84"/>
        <v>0.20040031360862107</v>
      </c>
      <c r="H526">
        <f t="shared" si="85"/>
        <v>0.2996145384868964</v>
      </c>
      <c r="I526">
        <f t="shared" si="86"/>
        <v>0.20621367158058956</v>
      </c>
      <c r="J526">
        <f t="shared" si="87"/>
        <v>-1.5335603946609938E-2</v>
      </c>
      <c r="K526" s="28">
        <f t="shared" si="88"/>
        <v>1.2855118713782612</v>
      </c>
      <c r="L526" s="28">
        <f t="shared" si="89"/>
        <v>1.2033807859355492</v>
      </c>
      <c r="M526" s="28">
        <f t="shared" si="90"/>
        <v>1.2396973434541052</v>
      </c>
      <c r="N526" s="28">
        <f t="shared" si="91"/>
        <v>0.60022364402899608</v>
      </c>
      <c r="O526" s="7">
        <f t="shared" si="92"/>
        <v>1.1451351184221044</v>
      </c>
      <c r="P526" s="7">
        <f>[1]!S_PQ_PctChange("H00906.CSI",$A$3,$A526)/100</f>
        <v>0.97018423469776049</v>
      </c>
    </row>
    <row r="527" spans="1:16" x14ac:dyDescent="0.3">
      <c r="A527" s="3">
        <v>20110304</v>
      </c>
      <c r="B527" s="29">
        <f>板块基准指数!B527</f>
        <v>1.13395432430423E-2</v>
      </c>
      <c r="C527" s="29">
        <f>板块基准指数!C527</f>
        <v>2.2763665642488999E-3</v>
      </c>
      <c r="D527" s="29">
        <f>板块基准指数!E527</f>
        <v>1.08351085754579E-2</v>
      </c>
      <c r="E527" s="29">
        <f>板块基准指数!F527</f>
        <v>1.5871907025671799E-2</v>
      </c>
      <c r="F527">
        <f t="shared" si="83"/>
        <v>0.29407177779736948</v>
      </c>
      <c r="G527">
        <f t="shared" si="84"/>
        <v>0.19880743385577712</v>
      </c>
      <c r="H527">
        <f t="shared" si="85"/>
        <v>0.29977121877652013</v>
      </c>
      <c r="I527">
        <f t="shared" si="86"/>
        <v>0.20734956957033332</v>
      </c>
      <c r="J527">
        <f t="shared" si="87"/>
        <v>1.030677921075159E-2</v>
      </c>
      <c r="K527" s="28">
        <f t="shared" si="88"/>
        <v>1.3114285320762415</v>
      </c>
      <c r="L527" s="28">
        <f t="shared" si="89"/>
        <v>1.2083964882849614</v>
      </c>
      <c r="M527" s="28">
        <f t="shared" si="90"/>
        <v>1.2639647073465952</v>
      </c>
      <c r="N527" s="28">
        <f t="shared" si="91"/>
        <v>0.62562224492730611</v>
      </c>
      <c r="O527" s="7">
        <f t="shared" si="92"/>
        <v>1.1672445524649104</v>
      </c>
      <c r="P527" s="7">
        <f>[1]!S_PQ_PctChange("H00906.CSI",$A$3,$A527)/100</f>
        <v>0.99827452648523662</v>
      </c>
    </row>
    <row r="528" spans="1:16" x14ac:dyDescent="0.3">
      <c r="A528" s="3">
        <v>20110307</v>
      </c>
      <c r="B528" s="29">
        <f>板块基准指数!B528</f>
        <v>1.04902440639888E-2</v>
      </c>
      <c r="C528" s="29">
        <f>板块基准指数!C528</f>
        <v>9.5399550995159497E-4</v>
      </c>
      <c r="D528" s="29">
        <f>板块基准指数!E528</f>
        <v>1.3687803625897599E-2</v>
      </c>
      <c r="E528" s="29">
        <f>板块基准指数!F528</f>
        <v>1.20926877555446E-2</v>
      </c>
      <c r="F528">
        <f t="shared" si="83"/>
        <v>0.29424797150515636</v>
      </c>
      <c r="G528">
        <f t="shared" si="84"/>
        <v>0.19704923025410753</v>
      </c>
      <c r="H528">
        <f t="shared" si="85"/>
        <v>0.30089998109720756</v>
      </c>
      <c r="I528">
        <f t="shared" si="86"/>
        <v>0.20780281714352861</v>
      </c>
      <c r="J528">
        <f t="shared" si="87"/>
        <v>9.8851692970385058E-3</v>
      </c>
      <c r="K528" s="28">
        <f t="shared" si="88"/>
        <v>1.3356759815141888</v>
      </c>
      <c r="L528" s="28">
        <f t="shared" si="89"/>
        <v>1.2105032886189782</v>
      </c>
      <c r="M528" s="28">
        <f t="shared" si="90"/>
        <v>1.2949534116767181</v>
      </c>
      <c r="N528" s="28">
        <f t="shared" si="91"/>
        <v>0.64528038714367941</v>
      </c>
      <c r="O528" s="7">
        <f t="shared" si="92"/>
        <v>1.1886681317741106</v>
      </c>
      <c r="P528" s="7">
        <f>[1]!S_PQ_PctChange("H00906.CSI",$A$3,$A528)/100</f>
        <v>1.0343061667693609</v>
      </c>
    </row>
    <row r="529" spans="1:16" x14ac:dyDescent="0.3">
      <c r="A529" s="3">
        <v>20110308</v>
      </c>
      <c r="B529" s="29">
        <f>板块基准指数!B529</f>
        <v>5.34029395298731E-3</v>
      </c>
      <c r="C529" s="29">
        <f>板块基准指数!C529</f>
        <v>3.7824929639690098E-3</v>
      </c>
      <c r="D529" s="29">
        <f>板块基准指数!E529</f>
        <v>3.3858927568515E-3</v>
      </c>
      <c r="E529" s="29">
        <f>板块基准指数!F529</f>
        <v>7.2069383415540198E-4</v>
      </c>
      <c r="F529">
        <f t="shared" si="83"/>
        <v>0.29479190827377816</v>
      </c>
      <c r="G529">
        <f t="shared" si="84"/>
        <v>0.19710759139709089</v>
      </c>
      <c r="H529">
        <f t="shared" si="85"/>
        <v>0.30087017776635333</v>
      </c>
      <c r="I529">
        <f t="shared" si="86"/>
        <v>0.20723032256277768</v>
      </c>
      <c r="J529">
        <f t="shared" si="87"/>
        <v>3.4852852654686916E-3</v>
      </c>
      <c r="K529" s="28">
        <f t="shared" si="88"/>
        <v>1.348149177834407</v>
      </c>
      <c r="L529" s="28">
        <f t="shared" si="89"/>
        <v>1.2188645017550095</v>
      </c>
      <c r="M529" s="28">
        <f t="shared" si="90"/>
        <v>1.3027238778106258</v>
      </c>
      <c r="N529" s="28">
        <f t="shared" si="91"/>
        <v>0.64646613057415059</v>
      </c>
      <c r="O529" s="7">
        <f t="shared" si="92"/>
        <v>1.1962962645647841</v>
      </c>
      <c r="P529" s="7">
        <f>[1]!S_PQ_PctChange("H00906.CSI",$A$3,$A529)/100</f>
        <v>1.0385161136289471</v>
      </c>
    </row>
    <row r="530" spans="1:16" x14ac:dyDescent="0.3">
      <c r="A530" s="3">
        <v>20110309</v>
      </c>
      <c r="B530" s="29">
        <f>板块基准指数!B530</f>
        <v>4.1167234657490002E-3</v>
      </c>
      <c r="C530" s="29">
        <f>板块基准指数!C530</f>
        <v>3.4227993531386203E-4</v>
      </c>
      <c r="D530" s="29">
        <f>板块基准指数!E530</f>
        <v>-7.1585609980560298E-4</v>
      </c>
      <c r="E530" s="29">
        <f>板块基准指数!F530</f>
        <v>5.2502972883484902E-4</v>
      </c>
      <c r="F530">
        <f t="shared" si="83"/>
        <v>0.29565824475954705</v>
      </c>
      <c r="G530">
        <f t="shared" si="84"/>
        <v>0.19694375381151277</v>
      </c>
      <c r="H530">
        <f t="shared" si="85"/>
        <v>0.30030210368372778</v>
      </c>
      <c r="I530">
        <f t="shared" si="86"/>
        <v>0.20709589774521242</v>
      </c>
      <c r="J530">
        <f t="shared" si="87"/>
        <v>1.1744650679947103E-3</v>
      </c>
      <c r="K530" s="28">
        <f t="shared" si="88"/>
        <v>1.3578158586558775</v>
      </c>
      <c r="L530" s="28">
        <f t="shared" si="89"/>
        <v>1.2196239745531403</v>
      </c>
      <c r="M530" s="28">
        <f t="shared" si="90"/>
        <v>1.301075458876527</v>
      </c>
      <c r="N530" s="28">
        <f t="shared" si="91"/>
        <v>0.64733057424022178</v>
      </c>
      <c r="O530" s="7">
        <f t="shared" si="92"/>
        <v>1.1988757378064827</v>
      </c>
      <c r="P530" s="7">
        <f>[1]!S_PQ_PctChange("H00906.CSI",$A$3,$A530)/100</f>
        <v>1.0407879002082034</v>
      </c>
    </row>
    <row r="531" spans="1:16" x14ac:dyDescent="0.3">
      <c r="A531" s="3">
        <v>20110310</v>
      </c>
      <c r="B531" s="29">
        <f>板块基准指数!B531</f>
        <v>-9.0214608334966105E-3</v>
      </c>
      <c r="C531" s="29">
        <f>板块基准指数!C531</f>
        <v>5.8950394603051997E-3</v>
      </c>
      <c r="D531" s="29">
        <f>板块基准指数!E531</f>
        <v>-2.3459687350120299E-3</v>
      </c>
      <c r="E531" s="29">
        <f>板块基准指数!F531</f>
        <v>-2.05257178679829E-2</v>
      </c>
      <c r="F531">
        <f t="shared" si="83"/>
        <v>0.29489646948480658</v>
      </c>
      <c r="G531">
        <f t="shared" si="84"/>
        <v>0.19939313760623564</v>
      </c>
      <c r="H531">
        <f t="shared" si="85"/>
        <v>0.30154606516176807</v>
      </c>
      <c r="I531">
        <f t="shared" si="86"/>
        <v>0.20416432774718984</v>
      </c>
      <c r="J531">
        <f t="shared" si="87"/>
        <v>-6.4615693900543399E-3</v>
      </c>
      <c r="K531" s="28">
        <f t="shared" si="88"/>
        <v>1.3365449152344162</v>
      </c>
      <c r="L531" s="28">
        <f t="shared" si="89"/>
        <v>1.2327087454701706</v>
      </c>
      <c r="M531" s="28">
        <f t="shared" si="90"/>
        <v>1.2956772077930991</v>
      </c>
      <c r="N531" s="28">
        <f t="shared" si="91"/>
        <v>0.61351793163806478</v>
      </c>
      <c r="O531" s="7">
        <f t="shared" si="92"/>
        <v>1.1846675496465391</v>
      </c>
      <c r="P531" s="7">
        <f>[1]!S_PQ_PctChange("H00906.CSI",$A$3,$A531)/100</f>
        <v>1.0105410271728195</v>
      </c>
    </row>
    <row r="532" spans="1:16" x14ac:dyDescent="0.3">
      <c r="A532" s="3">
        <v>20110311</v>
      </c>
      <c r="B532" s="29">
        <f>板块基准指数!B532</f>
        <v>-6.3498160598380099E-3</v>
      </c>
      <c r="C532" s="29">
        <f>板块基准指数!C532</f>
        <v>2.1076282268512299E-3</v>
      </c>
      <c r="D532" s="29">
        <f>板块基准指数!E532</f>
        <v>-4.8638930081371301E-3</v>
      </c>
      <c r="E532" s="29">
        <f>板块基准指数!F532</f>
        <v>-1.23521873264908E-2</v>
      </c>
      <c r="F532">
        <f t="shared" si="83"/>
        <v>0.29462695384464094</v>
      </c>
      <c r="G532">
        <f t="shared" si="84"/>
        <v>0.20090648738874875</v>
      </c>
      <c r="H532">
        <f t="shared" si="85"/>
        <v>0.30172099772961664</v>
      </c>
      <c r="I532">
        <f t="shared" si="86"/>
        <v>0.20274556103699387</v>
      </c>
      <c r="J532">
        <f t="shared" si="87"/>
        <v>-5.4408555525567604E-3</v>
      </c>
      <c r="K532" s="28">
        <f t="shared" si="88"/>
        <v>1.3217082848071278</v>
      </c>
      <c r="L532" s="28">
        <f t="shared" si="89"/>
        <v>1.2374144654444614</v>
      </c>
      <c r="M532" s="28">
        <f t="shared" si="90"/>
        <v>1.2845112794731746</v>
      </c>
      <c r="N532" s="28">
        <f t="shared" si="91"/>
        <v>0.59358745589181949</v>
      </c>
      <c r="O532" s="7">
        <f t="shared" si="92"/>
        <v>1.1727810890785539</v>
      </c>
      <c r="P532" s="7">
        <f>[1]!S_PQ_PctChange("H00906.CSI",$A$3,$A532)/100</f>
        <v>0.99542097904722571</v>
      </c>
    </row>
    <row r="533" spans="1:16" x14ac:dyDescent="0.3">
      <c r="A533" s="3">
        <v>20110314</v>
      </c>
      <c r="B533" s="29">
        <f>板块基准指数!B533</f>
        <v>1.6232910074516198E-2</v>
      </c>
      <c r="C533" s="29">
        <f>板块基准指数!C533</f>
        <v>2.72815038967298E-2</v>
      </c>
      <c r="D533" s="29">
        <f>板块基准指数!E533</f>
        <v>7.5011541100029602E-3</v>
      </c>
      <c r="E533" s="29">
        <f>板块基准指数!F533</f>
        <v>6.8994917310738501E-4</v>
      </c>
      <c r="F533">
        <f t="shared" si="83"/>
        <v>0.29566447685955788</v>
      </c>
      <c r="G533">
        <f t="shared" si="84"/>
        <v>0.20380594451866271</v>
      </c>
      <c r="H533">
        <f t="shared" si="85"/>
        <v>0.30018190216901297</v>
      </c>
      <c r="I533">
        <f t="shared" si="86"/>
        <v>0.20034767645276674</v>
      </c>
      <c r="J533">
        <f t="shared" si="87"/>
        <v>1.2666823800245509E-2</v>
      </c>
      <c r="K533" s="28">
        <f t="shared" si="88"/>
        <v>1.359396366613661</v>
      </c>
      <c r="L533" s="28">
        <f t="shared" si="89"/>
        <v>1.2984544969020839</v>
      </c>
      <c r="M533" s="28">
        <f t="shared" si="90"/>
        <v>1.3016477506465427</v>
      </c>
      <c r="N533" s="28">
        <f t="shared" si="91"/>
        <v>0.59468695023928642</v>
      </c>
      <c r="O533" s="7">
        <f t="shared" si="92"/>
        <v>1.2003033242904175</v>
      </c>
      <c r="P533" s="7">
        <f>[1]!S_PQ_PctChange("H00906.CSI",$A$3,$A533)/100</f>
        <v>1.0076723622931385</v>
      </c>
    </row>
    <row r="534" spans="1:16" x14ac:dyDescent="0.3">
      <c r="A534" s="3">
        <v>20110315</v>
      </c>
      <c r="B534" s="29">
        <f>板块基准指数!B534</f>
        <v>-2.0042838582799701E-2</v>
      </c>
      <c r="C534" s="29">
        <f>板块基准指数!C534</f>
        <v>-9.9682975592566992E-3</v>
      </c>
      <c r="D534" s="29">
        <f>板块基准指数!E534</f>
        <v>-1.9141633190940099E-2</v>
      </c>
      <c r="E534" s="29">
        <f>板块基准指数!F534</f>
        <v>-1.7602247237505E-2</v>
      </c>
      <c r="F534">
        <f t="shared" si="83"/>
        <v>0.29481826820876772</v>
      </c>
      <c r="G534">
        <f t="shared" si="84"/>
        <v>0.20531188955638974</v>
      </c>
      <c r="H534">
        <f t="shared" si="85"/>
        <v>0.29959803283878794</v>
      </c>
      <c r="I534">
        <f t="shared" si="86"/>
        <v>0.20027180939605488</v>
      </c>
      <c r="J534">
        <f t="shared" si="87"/>
        <v>-1.7230094879930598E-2</v>
      </c>
      <c r="K534" s="28">
        <f t="shared" si="88"/>
        <v>1.3121073660847795</v>
      </c>
      <c r="L534" s="28">
        <f t="shared" si="89"/>
        <v>1.2755428185505524</v>
      </c>
      <c r="M534" s="28">
        <f t="shared" si="90"/>
        <v>1.2575904536689144</v>
      </c>
      <c r="N534" s="28">
        <f t="shared" si="91"/>
        <v>0.56661687627475166</v>
      </c>
      <c r="O534" s="7">
        <f t="shared" si="92"/>
        <v>1.162391889248267</v>
      </c>
      <c r="P534" s="7">
        <f>[1]!S_PQ_PctChange("H00906.CSI",$A$3,$A534)/100</f>
        <v>0.97508228579888367</v>
      </c>
    </row>
    <row r="535" spans="1:16" x14ac:dyDescent="0.3">
      <c r="A535" s="3">
        <v>20110316</v>
      </c>
      <c r="B535" s="29">
        <f>板块基准指数!B535</f>
        <v>1.5700766585500899E-2</v>
      </c>
      <c r="C535" s="29">
        <f>板块基准指数!C535</f>
        <v>-4.2223890013976997E-3</v>
      </c>
      <c r="D535" s="29">
        <f>板块基准指数!E535</f>
        <v>1.21915908050047E-2</v>
      </c>
      <c r="E535" s="29">
        <f>板块基准指数!F535</f>
        <v>1.0139011917084601E-2</v>
      </c>
      <c r="F535">
        <f t="shared" si="83"/>
        <v>0.29664529622878122</v>
      </c>
      <c r="G535">
        <f t="shared" si="84"/>
        <v>0.202532047243146</v>
      </c>
      <c r="H535">
        <f t="shared" si="85"/>
        <v>0.30041317665555234</v>
      </c>
      <c r="I535">
        <f t="shared" si="86"/>
        <v>0.20040947987252086</v>
      </c>
      <c r="J535">
        <f t="shared" si="87"/>
        <v>9.4451010344459418E-3</v>
      </c>
      <c r="K535" s="28">
        <f t="shared" si="88"/>
        <v>1.3484092241602941</v>
      </c>
      <c r="L535" s="28">
        <f t="shared" si="89"/>
        <v>1.2659345915812952</v>
      </c>
      <c r="M535" s="28">
        <f t="shared" si="90"/>
        <v>1.2851140726853307</v>
      </c>
      <c r="N535" s="28">
        <f t="shared" si="91"/>
        <v>0.58250082345280707</v>
      </c>
      <c r="O535" s="7">
        <f t="shared" si="92"/>
        <v>1.1828158991182831</v>
      </c>
      <c r="P535" s="7">
        <f>[1]!S_PQ_PctChange("H00906.CSI",$A$3,$A535)/100</f>
        <v>1.00205388690277</v>
      </c>
    </row>
    <row r="536" spans="1:16" x14ac:dyDescent="0.3">
      <c r="A536" s="3">
        <v>20110317</v>
      </c>
      <c r="B536" s="29">
        <f>板块基准指数!B536</f>
        <v>-2.76475128008426E-2</v>
      </c>
      <c r="C536" s="29">
        <f>板块基准指数!C536</f>
        <v>-1.8917011415790899E-2</v>
      </c>
      <c r="D536" s="29">
        <f>板块基准指数!E536</f>
        <v>-1.1574949398397099E-2</v>
      </c>
      <c r="E536" s="29">
        <f>板块基准指数!F536</f>
        <v>-1.6131277562740801E-2</v>
      </c>
      <c r="F536">
        <f t="shared" si="83"/>
        <v>0.29395333962981185</v>
      </c>
      <c r="G536">
        <f t="shared" si="84"/>
        <v>0.20249611754747721</v>
      </c>
      <c r="H536">
        <f t="shared" si="85"/>
        <v>0.30260766480808093</v>
      </c>
      <c r="I536">
        <f t="shared" si="86"/>
        <v>0.20094287801463045</v>
      </c>
      <c r="J536">
        <f t="shared" si="87"/>
        <v>-1.8742933938984966E-2</v>
      </c>
      <c r="K536" s="28">
        <f t="shared" si="88"/>
        <v>1.2834815500737053</v>
      </c>
      <c r="L536" s="28">
        <f t="shared" si="89"/>
        <v>1.2230698810449163</v>
      </c>
      <c r="M536" s="28">
        <f t="shared" si="90"/>
        <v>1.2586639929244328</v>
      </c>
      <c r="N536" s="28">
        <f t="shared" si="91"/>
        <v>0.55697306342642405</v>
      </c>
      <c r="O536" s="7">
        <f t="shared" si="92"/>
        <v>1.141903524920143</v>
      </c>
      <c r="P536" s="7">
        <f>[1]!S_PQ_PctChange("H00906.CSI",$A$3,$A536)/100</f>
        <v>0.96914895058890238</v>
      </c>
    </row>
    <row r="537" spans="1:16" x14ac:dyDescent="0.3">
      <c r="A537" s="3">
        <v>20110318</v>
      </c>
      <c r="B537" s="29">
        <f>板块基准指数!B537</f>
        <v>-2.0229055328423799E-4</v>
      </c>
      <c r="C537" s="29">
        <f>板块基准指数!C537</f>
        <v>-1.4921235356292199E-3</v>
      </c>
      <c r="D537" s="29">
        <f>板块基准指数!E537</f>
        <v>2.9048660513790502E-3</v>
      </c>
      <c r="E537" s="29">
        <f>板块基准指数!F537</f>
        <v>6.8036066449968704E-3</v>
      </c>
      <c r="F537">
        <f t="shared" si="83"/>
        <v>0.29334105746059336</v>
      </c>
      <c r="G537">
        <f t="shared" si="84"/>
        <v>0.20181363885213213</v>
      </c>
      <c r="H537">
        <f t="shared" si="85"/>
        <v>0.30291583712900833</v>
      </c>
      <c r="I537">
        <f t="shared" si="86"/>
        <v>0.20192946655826657</v>
      </c>
      <c r="J537">
        <f t="shared" si="87"/>
        <v>1.8845578259336247E-3</v>
      </c>
      <c r="K537" s="28">
        <f t="shared" si="88"/>
        <v>1.2830196233275264</v>
      </c>
      <c r="L537" s="28">
        <f t="shared" si="89"/>
        <v>1.2197527861540607</v>
      </c>
      <c r="M537" s="28">
        <f t="shared" si="90"/>
        <v>1.2652251092789513</v>
      </c>
      <c r="N537" s="28">
        <f t="shared" si="91"/>
        <v>0.56756609570683314</v>
      </c>
      <c r="O537" s="7">
        <f t="shared" si="92"/>
        <v>1.145940065970426</v>
      </c>
      <c r="P537" s="7">
        <f>[1]!S_PQ_PctChange("H00906.CSI",$A$3,$A537)/100</f>
        <v>0.97987295093503979</v>
      </c>
    </row>
    <row r="538" spans="1:16" x14ac:dyDescent="0.3">
      <c r="A538" s="3">
        <v>20110321</v>
      </c>
      <c r="B538" s="29">
        <f>板块基准指数!B538</f>
        <v>-8.1693288888768402E-3</v>
      </c>
      <c r="C538" s="29">
        <f>板块基准指数!C538</f>
        <v>-1.82940527803006E-2</v>
      </c>
      <c r="D538" s="29">
        <f>板块基准指数!E538</f>
        <v>-8.9123159523278091E-3</v>
      </c>
      <c r="E538" s="29">
        <f>板块基准指数!F538</f>
        <v>2.8319292787906099E-3</v>
      </c>
      <c r="F538">
        <f t="shared" si="83"/>
        <v>0.29335492668164542</v>
      </c>
      <c r="G538">
        <f t="shared" si="84"/>
        <v>0.19976294592557614</v>
      </c>
      <c r="H538">
        <f t="shared" si="85"/>
        <v>0.30270323201661609</v>
      </c>
      <c r="I538">
        <f t="shared" si="86"/>
        <v>0.20417889537616282</v>
      </c>
      <c r="J538">
        <f t="shared" si="87"/>
        <v>-8.2162206148126051E-3</v>
      </c>
      <c r="K538" s="28">
        <f t="shared" si="88"/>
        <v>1.2643688851648038</v>
      </c>
      <c r="L538" s="28">
        <f t="shared" si="89"/>
        <v>1.1791445115249388</v>
      </c>
      <c r="M538" s="28">
        <f t="shared" si="90"/>
        <v>1.2450367074019111</v>
      </c>
      <c r="N538" s="28">
        <f t="shared" si="91"/>
        <v>0.57200533202970472</v>
      </c>
      <c r="O538" s="7">
        <f t="shared" si="92"/>
        <v>1.1283085489622473</v>
      </c>
      <c r="P538" s="7">
        <f>[1]!S_PQ_PctChange("H00906.CSI",$A$3,$A538)/100</f>
        <v>0.97173924602541595</v>
      </c>
    </row>
    <row r="539" spans="1:16" x14ac:dyDescent="0.3">
      <c r="A539" s="3">
        <v>20110322</v>
      </c>
      <c r="B539" s="29">
        <f>板块基准指数!B539</f>
        <v>-6.0271053659229697E-4</v>
      </c>
      <c r="C539" s="29">
        <f>板块基准指数!C539</f>
        <v>-7.6397546969640103E-3</v>
      </c>
      <c r="D539" s="29">
        <f>板块基准指数!E539</f>
        <v>-2.59429266620425E-3</v>
      </c>
      <c r="E539" s="29">
        <f>板块基准指数!F539</f>
        <v>1.0302110158372299E-2</v>
      </c>
      <c r="F539">
        <f t="shared" si="83"/>
        <v>0.29329096970085317</v>
      </c>
      <c r="G539">
        <f t="shared" si="84"/>
        <v>0.19831311201078161</v>
      </c>
      <c r="H539">
        <f t="shared" si="85"/>
        <v>0.30203414652483257</v>
      </c>
      <c r="I539">
        <f t="shared" si="86"/>
        <v>0.20636177176353301</v>
      </c>
      <c r="J539">
        <f t="shared" si="87"/>
        <v>-3.8477531236360499E-4</v>
      </c>
      <c r="K539" s="28">
        <f t="shared" si="88"/>
        <v>1.2630041261789833</v>
      </c>
      <c r="L539" s="28">
        <f t="shared" si="89"/>
        <v>1.162496382007653</v>
      </c>
      <c r="M539" s="28">
        <f t="shared" si="90"/>
        <v>1.2392124251365391</v>
      </c>
      <c r="N539" s="28">
        <f t="shared" si="91"/>
        <v>0.58820030412982316</v>
      </c>
      <c r="O539" s="7">
        <f t="shared" si="92"/>
        <v>1.1274896283755145</v>
      </c>
      <c r="P539" s="7">
        <f>[1]!S_PQ_PctChange("H00906.CSI",$A$3,$A539)/100</f>
        <v>0.9788105596893939</v>
      </c>
    </row>
    <row r="540" spans="1:16" x14ac:dyDescent="0.3">
      <c r="A540" s="3">
        <v>20110323</v>
      </c>
      <c r="B540" s="29">
        <f>板块基准指数!B540</f>
        <v>1.18854178881375E-2</v>
      </c>
      <c r="C540" s="29">
        <f>板块基准指数!C540</f>
        <v>9.7605765391420105E-3</v>
      </c>
      <c r="D540" s="29">
        <f>板块基准指数!E540</f>
        <v>9.5580553579229805E-3</v>
      </c>
      <c r="E540" s="29">
        <f>板块基准指数!F540</f>
        <v>1.41223622069796E-2</v>
      </c>
      <c r="F540">
        <f t="shared" si="83"/>
        <v>0.29348317859315509</v>
      </c>
      <c r="G540">
        <f t="shared" si="84"/>
        <v>0.19802636963707829</v>
      </c>
      <c r="H540">
        <f t="shared" si="85"/>
        <v>0.30153694369509698</v>
      </c>
      <c r="I540">
        <f t="shared" si="86"/>
        <v>0.20695350807467011</v>
      </c>
      <c r="J540">
        <f t="shared" si="87"/>
        <v>1.122271082519443E-2</v>
      </c>
      <c r="K540" s="28">
        <f t="shared" si="88"/>
        <v>1.2899008759012003</v>
      </c>
      <c r="L540" s="28">
        <f t="shared" si="89"/>
        <v>1.1836035934598566</v>
      </c>
      <c r="M540" s="28">
        <f t="shared" si="90"/>
        <v>1.2606149414541434</v>
      </c>
      <c r="N540" s="28">
        <f t="shared" si="91"/>
        <v>0.6106294440819795</v>
      </c>
      <c r="O540" s="7">
        <f t="shared" si="92"/>
        <v>1.1513658292583728</v>
      </c>
      <c r="P540" s="7">
        <f>[1]!S_PQ_PctChange("H00906.CSI",$A$3,$A540)/100</f>
        <v>1.0049235943646346</v>
      </c>
    </row>
    <row r="541" spans="1:16" x14ac:dyDescent="0.3">
      <c r="A541" s="3">
        <v>20110324</v>
      </c>
      <c r="B541" s="29">
        <f>板块基准指数!B541</f>
        <v>-1.6637618851128499E-3</v>
      </c>
      <c r="C541" s="29">
        <f>板块基准指数!C541</f>
        <v>4.5100431208843503E-3</v>
      </c>
      <c r="D541" s="29">
        <f>板块基准指数!E541</f>
        <v>-2.6371010149729801E-3</v>
      </c>
      <c r="E541" s="29">
        <f>板块基准指数!F541</f>
        <v>-3.4508546411497099E-3</v>
      </c>
      <c r="F541">
        <f t="shared" si="83"/>
        <v>0.29331887152411223</v>
      </c>
      <c r="G541">
        <f t="shared" si="84"/>
        <v>0.19913943228452166</v>
      </c>
      <c r="H541">
        <f t="shared" si="85"/>
        <v>0.30107430547018432</v>
      </c>
      <c r="I541">
        <f t="shared" si="86"/>
        <v>0.20646739072118234</v>
      </c>
      <c r="J541">
        <f t="shared" si="87"/>
        <v>-1.1045285144415324E-3</v>
      </c>
      <c r="K541" s="28">
        <f t="shared" si="88"/>
        <v>1.2860910261031893</v>
      </c>
      <c r="L541" s="28">
        <f t="shared" si="89"/>
        <v>1.1934517398252789</v>
      </c>
      <c r="M541" s="28">
        <f t="shared" si="90"/>
        <v>1.2546534714975719</v>
      </c>
      <c r="N541" s="28">
        <f t="shared" si="91"/>
        <v>0.60507139598969695</v>
      </c>
      <c r="O541" s="7">
        <f t="shared" si="92"/>
        <v>1.148989584354962</v>
      </c>
      <c r="P541" s="7">
        <f>[1]!S_PQ_PctChange("H00906.CSI",$A$3,$A541)/100</f>
        <v>1.0003091256175995</v>
      </c>
    </row>
    <row r="542" spans="1:16" x14ac:dyDescent="0.3">
      <c r="A542" s="3">
        <v>20110325</v>
      </c>
      <c r="B542" s="29">
        <f>板块基准指数!B542</f>
        <v>2.12871913608272E-3</v>
      </c>
      <c r="C542" s="29">
        <f>板块基准指数!C542</f>
        <v>2.9980419369785099E-3</v>
      </c>
      <c r="D542" s="29">
        <f>板块基准指数!E542</f>
        <v>6.1417823120524804E-3</v>
      </c>
      <c r="E542" s="29">
        <f>板块基准指数!F542</f>
        <v>1.6886429328062801E-2</v>
      </c>
      <c r="F542">
        <f t="shared" si="83"/>
        <v>0.29202841957098458</v>
      </c>
      <c r="G542">
        <f t="shared" si="84"/>
        <v>0.19843531006463394</v>
      </c>
      <c r="H542">
        <f t="shared" si="85"/>
        <v>0.30095009299225634</v>
      </c>
      <c r="I542">
        <f t="shared" si="86"/>
        <v>0.20858617737212573</v>
      </c>
      <c r="J542">
        <f t="shared" si="87"/>
        <v>6.5570517099956937E-3</v>
      </c>
      <c r="K542" s="28">
        <f t="shared" si="88"/>
        <v>1.2909574718172823</v>
      </c>
      <c r="L542" s="28">
        <f t="shared" si="89"/>
        <v>1.2000278001280136</v>
      </c>
      <c r="M542" s="28">
        <f t="shared" si="90"/>
        <v>1.2685010623086233</v>
      </c>
      <c r="N542" s="28">
        <f t="shared" si="91"/>
        <v>0.63217532068457216</v>
      </c>
      <c r="O542" s="7">
        <f t="shared" si="92"/>
        <v>1.1630806201838197</v>
      </c>
      <c r="P542" s="7">
        <f>[1]!S_PQ_PctChange("H00906.CSI",$A$3,$A542)/100</f>
        <v>1.0241733105216348</v>
      </c>
    </row>
    <row r="543" spans="1:16" x14ac:dyDescent="0.3">
      <c r="A543" s="3">
        <v>20110328</v>
      </c>
      <c r="B543" s="29">
        <f>板块基准指数!B543</f>
        <v>-1.21967500222201E-2</v>
      </c>
      <c r="C543" s="29">
        <f>板块基准指数!C543</f>
        <v>-1.6124056449545201E-2</v>
      </c>
      <c r="D543" s="29">
        <f>板块基准指数!E543</f>
        <v>-1.12018914986152E-2</v>
      </c>
      <c r="E543" s="29">
        <f>板块基准指数!F543</f>
        <v>2.8824017654906602E-3</v>
      </c>
      <c r="F543">
        <f t="shared" si="83"/>
        <v>0.29124255988469894</v>
      </c>
      <c r="G543">
        <f t="shared" si="84"/>
        <v>0.19711449733555478</v>
      </c>
      <c r="H543">
        <f t="shared" si="85"/>
        <v>0.30044250868288708</v>
      </c>
      <c r="I543">
        <f t="shared" si="86"/>
        <v>0.21120043409685973</v>
      </c>
      <c r="J543">
        <f t="shared" si="87"/>
        <v>-9.5313608962395158E-3</v>
      </c>
      <c r="K543" s="28">
        <f t="shared" si="88"/>
        <v>1.2630152362219897</v>
      </c>
      <c r="L543" s="28">
        <f t="shared" si="89"/>
        <v>1.1645544276881807</v>
      </c>
      <c r="M543" s="28">
        <f t="shared" si="90"/>
        <v>1.2430895595441487</v>
      </c>
      <c r="N543" s="28">
        <f t="shared" si="91"/>
        <v>0.63687990571050368</v>
      </c>
      <c r="O543" s="7">
        <f t="shared" si="92"/>
        <v>1.1424635181451861</v>
      </c>
      <c r="P543" s="7">
        <f>[1]!S_PQ_PctChange("H00906.CSI",$A$3,$A543)/100</f>
        <v>1.0210752775614416</v>
      </c>
    </row>
    <row r="544" spans="1:16" x14ac:dyDescent="0.3">
      <c r="A544" s="3">
        <v>20110329</v>
      </c>
      <c r="B544" s="29">
        <f>板块基准指数!B544</f>
        <v>-1.6349730201440399E-2</v>
      </c>
      <c r="C544" s="29">
        <f>板块基准指数!C544</f>
        <v>-2.1743128532495701E-2</v>
      </c>
      <c r="D544" s="29">
        <f>板块基准指数!E544</f>
        <v>-1.74618588470347E-2</v>
      </c>
      <c r="E544" s="29">
        <f>板块基准指数!F544</f>
        <v>4.8046763846258198E-3</v>
      </c>
      <c r="F544">
        <f t="shared" si="83"/>
        <v>0.29033624347759518</v>
      </c>
      <c r="G544">
        <f t="shared" si="84"/>
        <v>0.19542367333290728</v>
      </c>
      <c r="H544">
        <f t="shared" si="85"/>
        <v>0.29916893558953128</v>
      </c>
      <c r="I544">
        <f t="shared" si="86"/>
        <v>0.21507114759996682</v>
      </c>
      <c r="J544">
        <f t="shared" si="87"/>
        <v>-1.3279158068618593E-2</v>
      </c>
      <c r="K544" s="28">
        <f t="shared" si="88"/>
        <v>1.2260155476680112</v>
      </c>
      <c r="L544" s="28">
        <f t="shared" si="89"/>
        <v>1.1174902425513737</v>
      </c>
      <c r="M544" s="28">
        <f t="shared" si="90"/>
        <v>1.2039210462741314</v>
      </c>
      <c r="N544" s="28">
        <f t="shared" si="91"/>
        <v>0.64474458393793954</v>
      </c>
      <c r="O544" s="7">
        <f t="shared" si="92"/>
        <v>1.1140134064314875</v>
      </c>
      <c r="P544" s="7">
        <f>[1]!S_PQ_PctChange("H00906.CSI",$A$3,$A544)/100</f>
        <v>0.9971839855206186</v>
      </c>
    </row>
    <row r="545" spans="1:16" x14ac:dyDescent="0.3">
      <c r="A545" s="3">
        <v>20110330</v>
      </c>
      <c r="B545" s="29">
        <f>板块基准指数!B545</f>
        <v>-7.4622640115323303E-3</v>
      </c>
      <c r="C545" s="29">
        <f>板块基准指数!C545</f>
        <v>-1.86156795399933E-3</v>
      </c>
      <c r="D545" s="29">
        <f>板块基准指数!E545</f>
        <v>-3.6073722370483698E-3</v>
      </c>
      <c r="E545" s="29">
        <f>板块基准指数!F545</f>
        <v>-4.73721230183137E-3</v>
      </c>
      <c r="F545">
        <f t="shared" si="83"/>
        <v>0.28950964757252484</v>
      </c>
      <c r="G545">
        <f t="shared" si="84"/>
        <v>0.19596689432174288</v>
      </c>
      <c r="H545">
        <f t="shared" si="85"/>
        <v>0.29947581921689537</v>
      </c>
      <c r="I545">
        <f t="shared" si="86"/>
        <v>0.21504763888883743</v>
      </c>
      <c r="J545">
        <f t="shared" si="87"/>
        <v>-4.6284115472882605E-3</v>
      </c>
      <c r="K545" s="28">
        <f t="shared" si="88"/>
        <v>1.2094044319575366</v>
      </c>
      <c r="L545" s="28">
        <f t="shared" si="89"/>
        <v>1.1135483905729338</v>
      </c>
      <c r="M545" s="28">
        <f t="shared" si="90"/>
        <v>1.1959706826791558</v>
      </c>
      <c r="N545" s="28">
        <f t="shared" si="91"/>
        <v>0.63695307966153836</v>
      </c>
      <c r="O545" s="7">
        <f t="shared" si="92"/>
        <v>1.1042288823700379</v>
      </c>
      <c r="P545" s="7">
        <f>[1]!S_PQ_PctChange("H00906.CSI",$A$3,$A545)/100</f>
        <v>0.99143518735723135</v>
      </c>
    </row>
    <row r="546" spans="1:16" x14ac:dyDescent="0.3">
      <c r="A546" s="3">
        <v>20110331</v>
      </c>
      <c r="B546" s="29">
        <f>板块基准指数!B546</f>
        <v>-6.5493203721786299E-3</v>
      </c>
      <c r="C546" s="29">
        <f>板块基准指数!C546</f>
        <v>-6.8640421919434298E-3</v>
      </c>
      <c r="D546" s="29">
        <f>板块基准指数!E546</f>
        <v>-5.0071863899604496E-3</v>
      </c>
      <c r="E546" s="29">
        <f>板块基准指数!F546</f>
        <v>-1.1981086984727E-2</v>
      </c>
      <c r="F546">
        <f t="shared" si="83"/>
        <v>0.3</v>
      </c>
      <c r="G546">
        <f t="shared" si="84"/>
        <v>0.2</v>
      </c>
      <c r="H546">
        <f t="shared" si="85"/>
        <v>0.3</v>
      </c>
      <c r="I546">
        <f t="shared" si="86"/>
        <v>0.2</v>
      </c>
      <c r="J546">
        <f t="shared" si="87"/>
        <v>-7.3172521771299711E-3</v>
      </c>
      <c r="K546" s="28">
        <f t="shared" si="88"/>
        <v>1.1949343345009353</v>
      </c>
      <c r="L546" s="28">
        <f t="shared" si="89"/>
        <v>1.0990409052453267</v>
      </c>
      <c r="M546" s="28">
        <f t="shared" si="90"/>
        <v>1.1849750481640928</v>
      </c>
      <c r="N546" s="28">
        <f t="shared" si="91"/>
        <v>0.61734060242419675</v>
      </c>
      <c r="O546" s="7">
        <f t="shared" si="92"/>
        <v>1.088831708999336</v>
      </c>
      <c r="P546" s="7">
        <f>[1]!S_PQ_PctChange("H00906.CSI",$A$3,$A546)/100</f>
        <v>0.9701983095572464</v>
      </c>
    </row>
    <row r="547" spans="1:16" x14ac:dyDescent="0.3">
      <c r="A547" s="3">
        <v>20110401</v>
      </c>
      <c r="B547" s="29">
        <f>板块基准指数!B547</f>
        <v>5.2778847932798802E-3</v>
      </c>
      <c r="C547" s="29">
        <f>板块基准指数!C547</f>
        <v>4.6623063475080603E-3</v>
      </c>
      <c r="D547" s="29">
        <f>板块基准指数!E547</f>
        <v>5.1437969299220603E-3</v>
      </c>
      <c r="E547" s="29">
        <f>板块基准指数!F547</f>
        <v>2.6221531210479699E-2</v>
      </c>
      <c r="F547">
        <f t="shared" si="83"/>
        <v>0.29880351505434405</v>
      </c>
      <c r="G547">
        <f t="shared" si="84"/>
        <v>0.19908036250160518</v>
      </c>
      <c r="H547">
        <f t="shared" si="85"/>
        <v>0.29876365948256278</v>
      </c>
      <c r="I547">
        <f t="shared" si="86"/>
        <v>0.20335246296148793</v>
      </c>
      <c r="J547">
        <f t="shared" si="87"/>
        <v>9.3032720285581329E-3</v>
      </c>
      <c r="K547" s="28">
        <f t="shared" si="88"/>
        <v>1.2065189450472458</v>
      </c>
      <c r="L547" s="28">
        <f t="shared" si="89"/>
        <v>1.1088272769815308</v>
      </c>
      <c r="M547" s="28">
        <f t="shared" si="90"/>
        <v>1.1962141161087954</v>
      </c>
      <c r="N547" s="28">
        <f t="shared" si="91"/>
        <v>0.65974974950863885</v>
      </c>
      <c r="O547" s="7">
        <f t="shared" si="92"/>
        <v>1.108264678610035</v>
      </c>
      <c r="P547" s="7">
        <f>[1]!S_PQ_PctChange("H00906.CSI",$A$3,$A547)/100</f>
        <v>0.99915498713974871</v>
      </c>
    </row>
    <row r="548" spans="1:16" x14ac:dyDescent="0.3">
      <c r="A548" s="3">
        <v>20110406</v>
      </c>
      <c r="B548" s="29">
        <f>板块基准指数!B548</f>
        <v>-4.7580707739669301E-3</v>
      </c>
      <c r="C548" s="29">
        <f>板块基准指数!C548</f>
        <v>-9.9802514965653608E-3</v>
      </c>
      <c r="D548" s="29">
        <f>板块基准指数!E548</f>
        <v>-7.9292067359135101E-3</v>
      </c>
      <c r="E548" s="29">
        <f>板块基准指数!F548</f>
        <v>2.6408299311841198E-2</v>
      </c>
      <c r="F548">
        <f t="shared" si="83"/>
        <v>0.2975029795212219</v>
      </c>
      <c r="G548">
        <f t="shared" si="84"/>
        <v>0.19717381241604007</v>
      </c>
      <c r="H548">
        <f t="shared" si="85"/>
        <v>0.29651549113070275</v>
      </c>
      <c r="I548">
        <f t="shared" si="86"/>
        <v>0.20880771693203531</v>
      </c>
      <c r="J548">
        <f t="shared" si="87"/>
        <v>-4.0736647146031538E-4</v>
      </c>
      <c r="K548" s="28">
        <f t="shared" si="88"/>
        <v>1.196020171742612</v>
      </c>
      <c r="L548" s="28">
        <f t="shared" si="89"/>
        <v>1.0877806503944383</v>
      </c>
      <c r="M548" s="28">
        <f t="shared" si="90"/>
        <v>1.1787998803458373</v>
      </c>
      <c r="N548" s="28">
        <f t="shared" si="91"/>
        <v>0.70358091767641651</v>
      </c>
      <c r="O548" s="7">
        <f t="shared" si="92"/>
        <v>1.107405842267005</v>
      </c>
      <c r="P548" s="7">
        <f>[1]!S_PQ_PctChange("H00906.CSI",$A$3,$A548)/100</f>
        <v>1.0155772204133422</v>
      </c>
    </row>
    <row r="549" spans="1:16" x14ac:dyDescent="0.3">
      <c r="A549" s="3">
        <v>20110407</v>
      </c>
      <c r="B549" s="29">
        <f>板块基准指数!B549</f>
        <v>6.0938205237380397E-4</v>
      </c>
      <c r="C549" s="29">
        <f>板块基准指数!C549</f>
        <v>4.0084126518288698E-3</v>
      </c>
      <c r="D549" s="29">
        <f>板块基准指数!E549</f>
        <v>8.4898478201859296E-3</v>
      </c>
      <c r="E549" s="29">
        <f>板块基准指数!F549</f>
        <v>-1.5208699659318701E-3</v>
      </c>
      <c r="F549">
        <f t="shared" si="83"/>
        <v>0.29674316668084361</v>
      </c>
      <c r="G549">
        <f t="shared" si="84"/>
        <v>0.19733831801075039</v>
      </c>
      <c r="H549">
        <f t="shared" si="85"/>
        <v>0.29808749324697181</v>
      </c>
      <c r="I549">
        <f t="shared" si="86"/>
        <v>0.20783102206143422</v>
      </c>
      <c r="J549">
        <f t="shared" si="87"/>
        <v>3.1714489912363724E-3</v>
      </c>
      <c r="K549" s="28">
        <f t="shared" si="88"/>
        <v>1.1973583870219229</v>
      </c>
      <c r="L549" s="28">
        <f t="shared" si="89"/>
        <v>1.0961493367677231</v>
      </c>
      <c r="M549" s="28">
        <f t="shared" si="90"/>
        <v>1.1972975597606128</v>
      </c>
      <c r="N549" s="28">
        <f t="shared" si="91"/>
        <v>0.70098999262418782</v>
      </c>
      <c r="O549" s="7">
        <f t="shared" si="92"/>
        <v>1.1140893723995884</v>
      </c>
      <c r="P549" s="7">
        <f>[1]!S_PQ_PctChange("H00906.CSI",$A$3,$A549)/100</f>
        <v>1.0249349168071542</v>
      </c>
    </row>
    <row r="550" spans="1:16" x14ac:dyDescent="0.3">
      <c r="A550" s="3">
        <v>20110408</v>
      </c>
      <c r="B550" s="29">
        <f>板块基准指数!B550</f>
        <v>1.7088634765305501E-2</v>
      </c>
      <c r="C550" s="29">
        <f>板块基准指数!C550</f>
        <v>2.0643253696604202E-2</v>
      </c>
      <c r="D550" s="29">
        <f>板块基准指数!E550</f>
        <v>8.3035326088919895E-3</v>
      </c>
      <c r="E550" s="29">
        <f>板块基准指数!F550</f>
        <v>2.3474406089755602E-3</v>
      </c>
      <c r="F550">
        <f t="shared" si="83"/>
        <v>0.29820354595773757</v>
      </c>
      <c r="G550">
        <f t="shared" si="84"/>
        <v>0.19900256149868478</v>
      </c>
      <c r="H550">
        <f t="shared" si="85"/>
        <v>0.29696708681477457</v>
      </c>
      <c r="I550">
        <f t="shared" si="86"/>
        <v>0.20582680572880313</v>
      </c>
      <c r="J550">
        <f t="shared" si="87"/>
        <v>1.2107690758737195E-2</v>
      </c>
      <c r="K550" s="28">
        <f t="shared" si="88"/>
        <v>1.2349082419462212</v>
      </c>
      <c r="L550" s="28">
        <f t="shared" si="89"/>
        <v>1.1394206793125878</v>
      </c>
      <c r="M550" s="28">
        <f t="shared" si="90"/>
        <v>1.2155428916995241</v>
      </c>
      <c r="N550" s="28">
        <f t="shared" si="91"/>
        <v>0.70498296560833507</v>
      </c>
      <c r="O550" s="7">
        <f t="shared" si="92"/>
        <v>1.1396861127569355</v>
      </c>
      <c r="P550" s="7">
        <f>[1]!S_PQ_PctChange("H00906.CSI",$A$3,$A550)/100</f>
        <v>1.0441106096290804</v>
      </c>
    </row>
    <row r="551" spans="1:16" x14ac:dyDescent="0.3">
      <c r="A551" s="3">
        <v>20110411</v>
      </c>
      <c r="B551" s="29">
        <f>板块基准指数!B551</f>
        <v>-1.1045744858446701E-2</v>
      </c>
      <c r="C551" s="29">
        <f>板块基准指数!C551</f>
        <v>-3.6536428289582002E-3</v>
      </c>
      <c r="D551" s="29">
        <f>板块基准指数!E551</f>
        <v>-7.1208467535605804E-3</v>
      </c>
      <c r="E551" s="29">
        <f>板块基准指数!F551</f>
        <v>-1.07987658142046E-2</v>
      </c>
      <c r="F551">
        <f t="shared" si="83"/>
        <v>0.29739538467102072</v>
      </c>
      <c r="G551">
        <f t="shared" si="84"/>
        <v>0.19994669107623647</v>
      </c>
      <c r="H551">
        <f t="shared" si="85"/>
        <v>0.29733766626897595</v>
      </c>
      <c r="I551">
        <f t="shared" si="86"/>
        <v>0.20532025798376691</v>
      </c>
      <c r="J551">
        <f t="shared" si="87"/>
        <v>-8.3582971557076974E-3</v>
      </c>
      <c r="K551" s="28">
        <f t="shared" si="88"/>
        <v>1.2102220157236436</v>
      </c>
      <c r="L551" s="28">
        <f t="shared" si="89"/>
        <v>1.1316040002894927</v>
      </c>
      <c r="M551" s="28">
        <f t="shared" si="90"/>
        <v>1.1997663502917915</v>
      </c>
      <c r="N551" s="28">
        <f t="shared" si="91"/>
        <v>0.68657125384552264</v>
      </c>
      <c r="O551" s="7">
        <f t="shared" si="92"/>
        <v>1.121801980406572</v>
      </c>
      <c r="P551" s="7">
        <f>[1]!S_PQ_PctChange("H00906.CSI",$A$3,$A551)/100</f>
        <v>1.0307989203018901</v>
      </c>
    </row>
    <row r="552" spans="1:16" x14ac:dyDescent="0.3">
      <c r="A552" s="3">
        <v>20110412</v>
      </c>
      <c r="B552" s="29">
        <f>板块基准指数!B552</f>
        <v>9.8031114552082606E-4</v>
      </c>
      <c r="C552" s="29">
        <f>板块基准指数!C552</f>
        <v>-7.2488508513554204E-4</v>
      </c>
      <c r="D552" s="29">
        <f>板块基准指数!E552</f>
        <v>4.0706652380802198E-3</v>
      </c>
      <c r="E552" s="29">
        <f>板块基准指数!F552</f>
        <v>-2.4753737789348701E-3</v>
      </c>
      <c r="F552">
        <f t="shared" si="83"/>
        <v>0.2974344862758363</v>
      </c>
      <c r="G552">
        <f t="shared" si="84"/>
        <v>0.19963232088739408</v>
      </c>
      <c r="H552">
        <f t="shared" si="85"/>
        <v>0.2982948597500048</v>
      </c>
      <c r="I552">
        <f t="shared" si="86"/>
        <v>0.20463833308676477</v>
      </c>
      <c r="J552">
        <f t="shared" si="87"/>
        <v>8.4871935519194579E-4</v>
      </c>
      <c r="K552" s="28">
        <f t="shared" si="88"/>
        <v>1.212388720999733</v>
      </c>
      <c r="L552" s="28">
        <f t="shared" si="89"/>
        <v>1.1300588323422676</v>
      </c>
      <c r="M552" s="28">
        <f t="shared" si="90"/>
        <v>1.2087208627058228</v>
      </c>
      <c r="N552" s="28">
        <f t="shared" si="91"/>
        <v>0.68239635958744804</v>
      </c>
      <c r="O552" s="7">
        <f t="shared" si="92"/>
        <v>1.1236027948152278</v>
      </c>
      <c r="P552" s="7">
        <f>[1]!S_PQ_PctChange("H00906.CSI",$A$3,$A552)/100</f>
        <v>1.0285865609071299</v>
      </c>
    </row>
    <row r="553" spans="1:16" x14ac:dyDescent="0.3">
      <c r="A553" s="3">
        <v>20110413</v>
      </c>
      <c r="B553" s="29">
        <f>板块基准指数!B553</f>
        <v>1.2256748936563901E-2</v>
      </c>
      <c r="C553" s="29">
        <f>板块基准指数!C553</f>
        <v>2.2922602136621301E-2</v>
      </c>
      <c r="D553" s="29">
        <f>板块基准指数!E553</f>
        <v>1.2666292261255201E-2</v>
      </c>
      <c r="E553" s="29">
        <f>板块基准指数!F553</f>
        <v>2.1707046269412798E-2</v>
      </c>
      <c r="F553">
        <f t="shared" si="83"/>
        <v>0.29620976857733389</v>
      </c>
      <c r="G553">
        <f t="shared" si="84"/>
        <v>0.20090511997422927</v>
      </c>
      <c r="H553">
        <f t="shared" si="85"/>
        <v>0.29718678789568848</v>
      </c>
      <c r="I553">
        <f t="shared" si="86"/>
        <v>0.20569832355274845</v>
      </c>
      <c r="J553">
        <f t="shared" si="87"/>
        <v>1.6442055727104436E-2</v>
      </c>
      <c r="K553" s="28">
        <f t="shared" si="88"/>
        <v>1.2395054141031125</v>
      </c>
      <c r="L553" s="28">
        <f t="shared" si="89"/>
        <v>1.1788853234836454</v>
      </c>
      <c r="M553" s="28">
        <f t="shared" si="90"/>
        <v>1.2366971666763864</v>
      </c>
      <c r="N553" s="28">
        <f t="shared" si="91"/>
        <v>0.71891621520850468</v>
      </c>
      <c r="O553" s="7">
        <f t="shared" si="92"/>
        <v>1.1585191903098142</v>
      </c>
      <c r="P553" s="7">
        <f>[1]!S_PQ_PctChange("H00906.CSI",$A$3,$A553)/100</f>
        <v>1.0542043690449008</v>
      </c>
    </row>
    <row r="554" spans="1:16" x14ac:dyDescent="0.3">
      <c r="A554" s="3">
        <v>20110414</v>
      </c>
      <c r="B554" s="29">
        <f>板块基准指数!B554</f>
        <v>-6.0355700019390198E-3</v>
      </c>
      <c r="C554" s="29">
        <f>板块基准指数!C554</f>
        <v>7.5716835538362597E-4</v>
      </c>
      <c r="D554" s="29">
        <f>板块基准指数!E554</f>
        <v>-3.0669290879644902E-3</v>
      </c>
      <c r="E554" s="29">
        <f>板块基准指数!F554</f>
        <v>-3.6870526856062802E-3</v>
      </c>
      <c r="F554">
        <f t="shared" si="83"/>
        <v>0.29539842721445714</v>
      </c>
      <c r="G554">
        <f t="shared" si="84"/>
        <v>0.2017240473242084</v>
      </c>
      <c r="H554">
        <f t="shared" si="85"/>
        <v>0.29725793721997057</v>
      </c>
      <c r="I554">
        <f t="shared" si="86"/>
        <v>0.20561958824136403</v>
      </c>
      <c r="J554">
        <f t="shared" si="87"/>
        <v>-3.3055471548635094E-3</v>
      </c>
      <c r="K554" s="28">
        <f t="shared" si="88"/>
        <v>1.225988722406572</v>
      </c>
      <c r="L554" s="28">
        <f t="shared" si="89"/>
        <v>1.1805351065005967</v>
      </c>
      <c r="M554" s="28">
        <f t="shared" si="90"/>
        <v>1.229837375074939</v>
      </c>
      <c r="N554" s="28">
        <f t="shared" si="91"/>
        <v>0.71257848056088791</v>
      </c>
      <c r="O554" s="7">
        <f t="shared" si="92"/>
        <v>1.1513841033415675</v>
      </c>
      <c r="P554" s="7">
        <f>[1]!S_PQ_PctChange("H00906.CSI",$A$3,$A554)/100</f>
        <v>1.0445151315165293</v>
      </c>
    </row>
    <row r="555" spans="1:16" x14ac:dyDescent="0.3">
      <c r="A555" s="3">
        <v>20110415</v>
      </c>
      <c r="B555" s="29">
        <f>板块基准指数!B555</f>
        <v>-4.1370922775134803E-3</v>
      </c>
      <c r="C555" s="29">
        <f>板块基准指数!C555</f>
        <v>-3.2983991536610102E-3</v>
      </c>
      <c r="D555" s="29">
        <f>板块基准指数!E555</f>
        <v>-3.8902637857635598E-3</v>
      </c>
      <c r="E555" s="29">
        <f>板块基准指数!F555</f>
        <v>1.2561359621875601E-2</v>
      </c>
      <c r="F555">
        <f t="shared" si="83"/>
        <v>0.29431201661348644</v>
      </c>
      <c r="G555">
        <f t="shared" si="84"/>
        <v>0.20115141314175605</v>
      </c>
      <c r="H555">
        <f t="shared" si="85"/>
        <v>0.29623809331799916</v>
      </c>
      <c r="I555">
        <f t="shared" si="86"/>
        <v>0.20829847692675849</v>
      </c>
      <c r="J555">
        <f t="shared" si="87"/>
        <v>-4.6100717398167308E-4</v>
      </c>
      <c r="K555" s="28">
        <f t="shared" si="88"/>
        <v>1.2167796016532715</v>
      </c>
      <c r="L555" s="28">
        <f t="shared" si="89"/>
        <v>1.1733428313507868</v>
      </c>
      <c r="M555" s="28">
        <f t="shared" si="90"/>
        <v>1.2211627194865429</v>
      </c>
      <c r="N555" s="28">
        <f t="shared" si="91"/>
        <v>0.73409079473589856</v>
      </c>
      <c r="O555" s="7">
        <f t="shared" si="92"/>
        <v>1.150392299835937</v>
      </c>
      <c r="P555" s="7">
        <f>[1]!S_PQ_PctChange("H00906.CSI",$A$3,$A555)/100</f>
        <v>1.0481568710857552</v>
      </c>
    </row>
    <row r="556" spans="1:16" x14ac:dyDescent="0.3">
      <c r="A556" s="3">
        <v>20110418</v>
      </c>
      <c r="B556" s="29">
        <f>板块基准指数!B556</f>
        <v>-1.31628296287447E-3</v>
      </c>
      <c r="C556" s="29">
        <f>板块基准指数!C556</f>
        <v>2.6663194180713899E-3</v>
      </c>
      <c r="D556" s="29">
        <f>板块基准指数!E556</f>
        <v>4.2744371883363298E-4</v>
      </c>
      <c r="E556" s="29">
        <f>板块基准指数!F556</f>
        <v>1.2038058240455801E-3</v>
      </c>
      <c r="F556">
        <f t="shared" si="83"/>
        <v>0.29377000402499071</v>
      </c>
      <c r="G556">
        <f t="shared" si="84"/>
        <v>0.20158165220645591</v>
      </c>
      <c r="H556">
        <f t="shared" si="85"/>
        <v>0.29620882015667283</v>
      </c>
      <c r="I556">
        <f t="shared" si="86"/>
        <v>0.20843952361188059</v>
      </c>
      <c r="J556">
        <f t="shared" si="87"/>
        <v>5.2631205752709065E-4</v>
      </c>
      <c r="K556" s="28">
        <f t="shared" si="88"/>
        <v>1.2138616924311676</v>
      </c>
      <c r="L556" s="28">
        <f t="shared" si="89"/>
        <v>1.1791376575441435</v>
      </c>
      <c r="M556" s="28">
        <f t="shared" si="90"/>
        <v>1.2221121415394949</v>
      </c>
      <c r="N556" s="28">
        <f t="shared" si="91"/>
        <v>0.73617830333402545</v>
      </c>
      <c r="O556" s="7">
        <f t="shared" si="92"/>
        <v>1.1515240772317541</v>
      </c>
      <c r="P556" s="7">
        <f>[1]!S_PQ_PctChange("H00906.CSI",$A$3,$A556)/100</f>
        <v>1.0501450753109243</v>
      </c>
    </row>
    <row r="557" spans="1:16" x14ac:dyDescent="0.3">
      <c r="A557" s="3">
        <v>20110419</v>
      </c>
      <c r="B557" s="29">
        <f>板块基准指数!B557</f>
        <v>-1.5887052277528901E-2</v>
      </c>
      <c r="C557" s="29">
        <f>板块基准指数!C557</f>
        <v>-7.9863569326724393E-3</v>
      </c>
      <c r="D557" s="29">
        <f>板块基准指数!E557</f>
        <v>-2.1376427104513301E-3</v>
      </c>
      <c r="E557" s="29">
        <f>板块基准指数!F557</f>
        <v>-2.35634573024367E-2</v>
      </c>
      <c r="F557">
        <f t="shared" si="83"/>
        <v>0.29256146388800086</v>
      </c>
      <c r="G557">
        <f t="shared" si="84"/>
        <v>0.20236405389761308</v>
      </c>
      <c r="H557">
        <f t="shared" si="85"/>
        <v>0.29911166589818472</v>
      </c>
      <c r="I557">
        <f t="shared" si="86"/>
        <v>0.20596281631620131</v>
      </c>
      <c r="J557">
        <f t="shared" si="87"/>
        <v>-1.1821786877061591E-2</v>
      </c>
      <c r="K557" s="28">
        <f t="shared" si="88"/>
        <v>1.1786899559882951</v>
      </c>
      <c r="L557" s="28">
        <f t="shared" si="89"/>
        <v>1.1617342864055682</v>
      </c>
      <c r="M557" s="28">
        <f t="shared" si="90"/>
        <v>1.2173620597183277</v>
      </c>
      <c r="N557" s="28">
        <f t="shared" si="91"/>
        <v>0.69526794001399717</v>
      </c>
      <c r="O557" s="7">
        <f t="shared" si="92"/>
        <v>1.1260892181298536</v>
      </c>
      <c r="P557" s="7">
        <f>[1]!S_PQ_PctChange("H00906.CSI",$A$3,$A557)/100</f>
        <v>1.0150846003313325</v>
      </c>
    </row>
    <row r="558" spans="1:16" x14ac:dyDescent="0.3">
      <c r="A558" s="3">
        <v>20110420</v>
      </c>
      <c r="B558" s="29">
        <f>板块基准指数!B558</f>
        <v>1.36887985150868E-2</v>
      </c>
      <c r="C558" s="29">
        <f>板块基准指数!C558</f>
        <v>2.28608878258157E-2</v>
      </c>
      <c r="D558" s="29">
        <f>板块基准指数!E558</f>
        <v>4.26981258958748E-3</v>
      </c>
      <c r="E558" s="29">
        <f>板块基准指数!F558</f>
        <v>-7.0692771566794902E-3</v>
      </c>
      <c r="F558">
        <f t="shared" si="83"/>
        <v>0.29408065635695901</v>
      </c>
      <c r="G558">
        <f t="shared" si="84"/>
        <v>0.20525542020085999</v>
      </c>
      <c r="H558">
        <f t="shared" si="85"/>
        <v>0.29787115620672705</v>
      </c>
      <c r="I558">
        <f t="shared" si="86"/>
        <v>0.20279276723545392</v>
      </c>
      <c r="J558">
        <f t="shared" si="87"/>
        <v>8.4521793928074001E-3</v>
      </c>
      <c r="K558" s="28">
        <f t="shared" si="88"/>
        <v>1.2085136038226625</v>
      </c>
      <c r="L558" s="28">
        <f t="shared" si="89"/>
        <v>1.2111534514363056</v>
      </c>
      <c r="M558" s="28">
        <f t="shared" si="90"/>
        <v>1.2268297801565864</v>
      </c>
      <c r="N558" s="28">
        <f t="shared" si="91"/>
        <v>0.68328362109120522</v>
      </c>
      <c r="O558" s="7">
        <f t="shared" si="92"/>
        <v>1.1440593056066009</v>
      </c>
      <c r="P558" s="7">
        <f>[1]!S_PQ_PctChange("H00906.CSI",$A$3,$A558)/100</f>
        <v>1.0188738652796152</v>
      </c>
    </row>
    <row r="559" spans="1:16" x14ac:dyDescent="0.3">
      <c r="A559" s="3">
        <v>20110421</v>
      </c>
      <c r="B559" s="29">
        <f>板块基准指数!B559</f>
        <v>5.2363977032213096E-3</v>
      </c>
      <c r="C559" s="29">
        <f>板块基准指数!C559</f>
        <v>-4.7524068783616801E-3</v>
      </c>
      <c r="D559" s="29">
        <f>板块基准指数!E559</f>
        <v>1.22025054183347E-3</v>
      </c>
      <c r="E559" s="29">
        <f>板块基准指数!F559</f>
        <v>4.9716968846470902E-3</v>
      </c>
      <c r="F559">
        <f t="shared" si="83"/>
        <v>0.29504931470352147</v>
      </c>
      <c r="G559">
        <f t="shared" si="84"/>
        <v>0.20388520699581145</v>
      </c>
      <c r="H559">
        <f t="shared" si="85"/>
        <v>0.29765831725330255</v>
      </c>
      <c r="I559">
        <f t="shared" si="86"/>
        <v>0.20340716104736467</v>
      </c>
      <c r="J559">
        <f t="shared" si="87"/>
        <v>1.936167611577101E-3</v>
      </c>
      <c r="K559" s="28">
        <f t="shared" si="88"/>
        <v>1.2200782593852524</v>
      </c>
      <c r="L559" s="28">
        <f t="shared" si="89"/>
        <v>1.2006451505645868</v>
      </c>
      <c r="M559" s="28">
        <f t="shared" si="90"/>
        <v>1.2295470704023934</v>
      </c>
      <c r="N559" s="28">
        <f t="shared" si="91"/>
        <v>0.69165239702616188</v>
      </c>
      <c r="O559" s="7">
        <f t="shared" si="92"/>
        <v>1.1482105637914168</v>
      </c>
      <c r="P559" s="7">
        <f>[1]!S_PQ_PctChange("H00906.CSI",$A$3,$A559)/100</f>
        <v>1.0324790414916429</v>
      </c>
    </row>
    <row r="560" spans="1:16" x14ac:dyDescent="0.3">
      <c r="A560" s="3">
        <v>20110422</v>
      </c>
      <c r="B560" s="29">
        <f>板块基准指数!B560</f>
        <v>-1.02686567060005E-2</v>
      </c>
      <c r="C560" s="29">
        <f>板块基准指数!C560</f>
        <v>-9.4414603145608796E-3</v>
      </c>
      <c r="D560" s="29">
        <f>板块基准指数!E560</f>
        <v>-1.87757211323705E-3</v>
      </c>
      <c r="E560" s="29">
        <f>板块基准指数!F560</f>
        <v>-8.1453293204301492E-3</v>
      </c>
      <c r="F560">
        <f t="shared" si="83"/>
        <v>0.29412858224925104</v>
      </c>
      <c r="G560">
        <f t="shared" si="84"/>
        <v>0.20341883289523108</v>
      </c>
      <c r="H560">
        <f t="shared" si="85"/>
        <v>0.29924515800271806</v>
      </c>
      <c r="I560">
        <f t="shared" si="86"/>
        <v>0.20320742685279999</v>
      </c>
      <c r="J560">
        <f t="shared" si="87"/>
        <v>-7.1704274832205765E-3</v>
      </c>
      <c r="K560" s="28">
        <f t="shared" si="88"/>
        <v>1.1972810378791698</v>
      </c>
      <c r="L560" s="28">
        <f t="shared" si="89"/>
        <v>1.1798678467091004</v>
      </c>
      <c r="M560" s="28">
        <f t="shared" si="90"/>
        <v>1.2253609349978567</v>
      </c>
      <c r="N560" s="28">
        <f t="shared" si="91"/>
        <v>0.67787333115668891</v>
      </c>
      <c r="O560" s="7">
        <f t="shared" si="92"/>
        <v>1.1328069757250621</v>
      </c>
      <c r="P560" s="7">
        <f>[1]!S_PQ_PctChange("H00906.CSI",$A$3,$A560)/100</f>
        <v>1.0223065671209195</v>
      </c>
    </row>
    <row r="561" spans="1:16" x14ac:dyDescent="0.3">
      <c r="A561" s="3">
        <v>20110425</v>
      </c>
      <c r="B561" s="29">
        <f>板块基准指数!B561</f>
        <v>-2.1378050107296601E-2</v>
      </c>
      <c r="C561" s="29">
        <f>板块基准指数!C561</f>
        <v>-1.4344922830170999E-2</v>
      </c>
      <c r="D561" s="29">
        <f>板块基准指数!E561</f>
        <v>-3.7374581575105401E-3</v>
      </c>
      <c r="E561" s="29">
        <f>板块基准指数!F561</f>
        <v>-7.6798410293754896E-3</v>
      </c>
      <c r="F561">
        <f t="shared" si="83"/>
        <v>0.29130280302165101</v>
      </c>
      <c r="G561">
        <f t="shared" si="84"/>
        <v>0.2029124072244208</v>
      </c>
      <c r="H561">
        <f t="shared" si="85"/>
        <v>0.30171257763445786</v>
      </c>
      <c r="I561">
        <f t="shared" si="86"/>
        <v>0.20407221211947044</v>
      </c>
      <c r="J561">
        <f t="shared" si="87"/>
        <v>-1.188494002048888E-2</v>
      </c>
      <c r="K561" s="28">
        <f t="shared" si="88"/>
        <v>1.1503074537515761</v>
      </c>
      <c r="L561" s="28">
        <f t="shared" si="89"/>
        <v>1.1485978106680874</v>
      </c>
      <c r="M561" s="28">
        <f t="shared" si="90"/>
        <v>1.2170437416179434</v>
      </c>
      <c r="N561" s="28">
        <f t="shared" si="91"/>
        <v>0.66498753070597694</v>
      </c>
      <c r="O561" s="7">
        <f t="shared" si="92"/>
        <v>1.1074586927432892</v>
      </c>
      <c r="P561" s="7">
        <f>[1]!S_PQ_PctChange("H00906.CSI",$A$3,$A561)/100</f>
        <v>0.98812342504928774</v>
      </c>
    </row>
    <row r="562" spans="1:16" x14ac:dyDescent="0.3">
      <c r="A562" s="3">
        <v>20110426</v>
      </c>
      <c r="B562" s="29">
        <f>板块基准指数!B562</f>
        <v>-1.7771947344630799E-2</v>
      </c>
      <c r="C562" s="29">
        <f>板块基准指数!C562</f>
        <v>-9.3889828295935802E-3</v>
      </c>
      <c r="D562" s="29">
        <f>板块基准指数!E562</f>
        <v>-1.34083472209422E-2</v>
      </c>
      <c r="E562" s="29">
        <f>板块基准指数!F562</f>
        <v>-2.8120960749777001E-4</v>
      </c>
      <c r="F562">
        <f t="shared" si="83"/>
        <v>0.28936230617434239</v>
      </c>
      <c r="G562">
        <f t="shared" si="84"/>
        <v>0.20328096642047433</v>
      </c>
      <c r="H562">
        <f t="shared" si="85"/>
        <v>0.30103418194714548</v>
      </c>
      <c r="I562">
        <f t="shared" si="86"/>
        <v>0.20632254545803788</v>
      </c>
      <c r="J562">
        <f t="shared" si="87"/>
        <v>-1.1185013252505335E-2</v>
      </c>
      <c r="K562" s="28">
        <f t="shared" si="88"/>
        <v>1.112092302908736</v>
      </c>
      <c r="L562" s="28">
        <f t="shared" si="89"/>
        <v>1.1284246627160224</v>
      </c>
      <c r="M562" s="28">
        <f t="shared" si="90"/>
        <v>1.1873168493263133</v>
      </c>
      <c r="N562" s="28">
        <f t="shared" si="91"/>
        <v>0.66451932021597848</v>
      </c>
      <c r="O562" s="7">
        <f t="shared" si="92"/>
        <v>1.0838867393358482</v>
      </c>
      <c r="P562" s="7">
        <f>[1]!S_PQ_PctChange("H00906.CSI",$A$3,$A562)/100</f>
        <v>0.9709614797160423</v>
      </c>
    </row>
    <row r="563" spans="1:16" x14ac:dyDescent="0.3">
      <c r="A563" s="3">
        <v>20110427</v>
      </c>
      <c r="B563" s="29">
        <f>板块基准指数!B563</f>
        <v>-1.15069485349013E-2</v>
      </c>
      <c r="C563" s="29">
        <f>板块基准指数!C563</f>
        <v>-1.17824690405275E-2</v>
      </c>
      <c r="D563" s="29">
        <f>板块基准指数!E563</f>
        <v>-5.6601291049890902E-3</v>
      </c>
      <c r="E563" s="29">
        <f>板块基准指数!F563</f>
        <v>-6.3804404530276798E-3</v>
      </c>
      <c r="F563">
        <f t="shared" si="83"/>
        <v>0.28855609531989956</v>
      </c>
      <c r="G563">
        <f t="shared" si="84"/>
        <v>0.20265809010528094</v>
      </c>
      <c r="H563">
        <f t="shared" si="85"/>
        <v>0.30197107190420719</v>
      </c>
      <c r="I563">
        <f t="shared" si="86"/>
        <v>0.20681474267061239</v>
      </c>
      <c r="J563">
        <f t="shared" si="87"/>
        <v>-8.7451499087139867E-3</v>
      </c>
      <c r="K563" s="28">
        <f t="shared" si="88"/>
        <v>1.087788565478204</v>
      </c>
      <c r="L563" s="28">
        <f t="shared" si="89"/>
        <v>1.1033465650224756</v>
      </c>
      <c r="M563" s="28">
        <f t="shared" si="90"/>
        <v>1.1749363535656081</v>
      </c>
      <c r="N563" s="28">
        <f t="shared" si="91"/>
        <v>0.65389895381042629</v>
      </c>
      <c r="O563" s="7">
        <f t="shared" si="92"/>
        <v>1.0656628374075749</v>
      </c>
      <c r="P563" s="7">
        <f>[1]!S_PQ_PctChange("H00906.CSI",$A$3,$A563)/100</f>
        <v>0.95536340765901717</v>
      </c>
    </row>
    <row r="564" spans="1:16" x14ac:dyDescent="0.3">
      <c r="A564" s="3">
        <v>20110428</v>
      </c>
      <c r="B564" s="29">
        <f>板块基准指数!B564</f>
        <v>-2.7478219343535899E-2</v>
      </c>
      <c r="C564" s="29">
        <f>板块基准指数!C564</f>
        <v>-3.2956240537089301E-2</v>
      </c>
      <c r="D564" s="29">
        <f>板块基准指数!E564</f>
        <v>-2.3416550045910201E-2</v>
      </c>
      <c r="E564" s="29">
        <f>板块基准指数!F564</f>
        <v>-1.9176816271603901E-3</v>
      </c>
      <c r="F564">
        <f t="shared" si="83"/>
        <v>0.28696193946366388</v>
      </c>
      <c r="G564">
        <f t="shared" si="84"/>
        <v>0.20040325993766689</v>
      </c>
      <c r="H564">
        <f t="shared" si="85"/>
        <v>0.30155699740880371</v>
      </c>
      <c r="I564">
        <f t="shared" si="86"/>
        <v>0.21107780318986555</v>
      </c>
      <c r="J564">
        <f t="shared" si="87"/>
        <v>-2.2075581994318562E-2</v>
      </c>
      <c r="K564" s="28">
        <f t="shared" si="88"/>
        <v>1.030419853333068</v>
      </c>
      <c r="L564" s="28">
        <f t="shared" si="89"/>
        <v>1.0340281696927343</v>
      </c>
      <c r="M564" s="28">
        <f t="shared" si="90"/>
        <v>1.1240068475956693</v>
      </c>
      <c r="N564" s="28">
        <f t="shared" si="91"/>
        <v>0.65072730217352426</v>
      </c>
      <c r="O564" s="7">
        <f t="shared" si="92"/>
        <v>1.0200621280677673</v>
      </c>
      <c r="P564" s="7">
        <f>[1]!S_PQ_PctChange("H00906.CSI",$A$3,$A564)/100</f>
        <v>0.91735763800921011</v>
      </c>
    </row>
    <row r="565" spans="1:16" x14ac:dyDescent="0.3">
      <c r="A565" s="3">
        <v>20110429</v>
      </c>
      <c r="B565" s="29">
        <f>板块基准指数!B565</f>
        <v>1.43041608045266E-2</v>
      </c>
      <c r="C565" s="29">
        <f>板块基准指数!C565</f>
        <v>1.07429740329532E-2</v>
      </c>
      <c r="D565" s="29">
        <f>板块基准指数!E565</f>
        <v>1.46743977936875E-2</v>
      </c>
      <c r="E565" s="29">
        <f>板块基准指数!F565</f>
        <v>-2.6905725679776198E-3</v>
      </c>
      <c r="F565">
        <f t="shared" si="83"/>
        <v>0.3</v>
      </c>
      <c r="G565">
        <f t="shared" si="84"/>
        <v>0.2</v>
      </c>
      <c r="H565">
        <f t="shared" si="85"/>
        <v>0.3</v>
      </c>
      <c r="I565">
        <f t="shared" si="86"/>
        <v>0.2</v>
      </c>
      <c r="J565">
        <f t="shared" si="87"/>
        <v>1.0114923934971747E-2</v>
      </c>
      <c r="K565" s="28">
        <f t="shared" si="88"/>
        <v>1.0594633054158478</v>
      </c>
      <c r="L565" s="28">
        <f t="shared" si="89"/>
        <v>1.0558796815020388</v>
      </c>
      <c r="M565" s="28">
        <f t="shared" si="90"/>
        <v>1.1551753689938042</v>
      </c>
      <c r="N565" s="28">
        <f t="shared" si="91"/>
        <v>0.64628590057708446</v>
      </c>
      <c r="O565" s="7">
        <f t="shared" si="92"/>
        <v>1.0404949028370902</v>
      </c>
      <c r="P565" s="7">
        <f>[1]!S_PQ_PctChange("H00906.CSI",$A$3,$A565)/100</f>
        <v>0.93988054093334039</v>
      </c>
    </row>
    <row r="566" spans="1:16" x14ac:dyDescent="0.3">
      <c r="A566" s="3">
        <v>20110503</v>
      </c>
      <c r="B566" s="29">
        <f>板块基准指数!B566</f>
        <v>1.41105247224242E-2</v>
      </c>
      <c r="C566" s="29">
        <f>板块基准指数!C566</f>
        <v>1.52882595650331E-2</v>
      </c>
      <c r="D566" s="29">
        <f>板块基准指数!E566</f>
        <v>1.34484718319121E-2</v>
      </c>
      <c r="E566" s="29">
        <f>板块基准指数!F566</f>
        <v>2.17340989045653E-3</v>
      </c>
      <c r="F566">
        <f t="shared" si="83"/>
        <v>0.3006969513882814</v>
      </c>
      <c r="G566">
        <f t="shared" si="84"/>
        <v>0.20069744338441003</v>
      </c>
      <c r="H566">
        <f t="shared" si="85"/>
        <v>0.30050064410127314</v>
      </c>
      <c r="I566">
        <f t="shared" si="86"/>
        <v>0.19810496112603543</v>
      </c>
      <c r="J566">
        <f t="shared" si="87"/>
        <v>1.1760032857398815E-2</v>
      </c>
      <c r="K566" s="28">
        <f t="shared" si="88"/>
        <v>1.0885234133018438</v>
      </c>
      <c r="L566" s="28">
        <f t="shared" si="89"/>
        <v>1.0873105037073194</v>
      </c>
      <c r="M566" s="28">
        <f t="shared" si="90"/>
        <v>1.1841591842365484</v>
      </c>
      <c r="N566" s="28">
        <f t="shared" si="91"/>
        <v>0.64986395463591773</v>
      </c>
      <c r="O566" s="7">
        <f t="shared" si="92"/>
        <v>1.0644911899398091</v>
      </c>
      <c r="P566" s="7">
        <f>[1]!S_PQ_PctChange("H00906.CSI",$A$3,$A566)/100</f>
        <v>0.95693979192144785</v>
      </c>
    </row>
    <row r="567" spans="1:16" x14ac:dyDescent="0.3">
      <c r="A567" s="3">
        <v>20110504</v>
      </c>
      <c r="B567" s="29">
        <f>板块基准指数!B567</f>
        <v>-2.3157881233194601E-2</v>
      </c>
      <c r="C567" s="29">
        <f>板块基准指数!C567</f>
        <v>-1.27429670375378E-2</v>
      </c>
      <c r="D567" s="29">
        <f>板块基准指数!E567</f>
        <v>-1.66426835408875E-2</v>
      </c>
      <c r="E567" s="29">
        <f>板块基准指数!F567</f>
        <v>-2.48676525696097E-2</v>
      </c>
      <c r="F567">
        <f t="shared" si="83"/>
        <v>0.29955943709975791</v>
      </c>
      <c r="G567">
        <f t="shared" si="84"/>
        <v>0.20206992500500448</v>
      </c>
      <c r="H567">
        <f t="shared" si="85"/>
        <v>0.30136052549403097</v>
      </c>
      <c r="I567">
        <f t="shared" si="86"/>
        <v>0.19701011240120669</v>
      </c>
      <c r="J567">
        <f t="shared" si="87"/>
        <v>-1.9448527662207792E-2</v>
      </c>
      <c r="K567" s="28">
        <f t="shared" si="88"/>
        <v>1.0401576361438534</v>
      </c>
      <c r="L567" s="28">
        <f t="shared" si="89"/>
        <v>1.0607119747614706</v>
      </c>
      <c r="M567" s="28">
        <f t="shared" si="90"/>
        <v>1.1478089141303767</v>
      </c>
      <c r="N567" s="28">
        <f t="shared" si="91"/>
        <v>0.60883571102490941</v>
      </c>
      <c r="O567" s="7">
        <f t="shared" si="92"/>
        <v>1.0243398759238804</v>
      </c>
      <c r="P567" s="7">
        <f>[1]!S_PQ_PctChange("H00906.CSI",$A$3,$A567)/100</f>
        <v>0.90905086445701788</v>
      </c>
    </row>
    <row r="568" spans="1:16" x14ac:dyDescent="0.3">
      <c r="A568" s="3">
        <v>20110505</v>
      </c>
      <c r="B568" s="29">
        <f>板块基准指数!B568</f>
        <v>5.5096098510192502E-3</v>
      </c>
      <c r="C568" s="29">
        <f>板块基准指数!C568</f>
        <v>1.09266925884103E-2</v>
      </c>
      <c r="D568" s="29">
        <f>板块基准指数!E568</f>
        <v>8.3878512125681402E-3</v>
      </c>
      <c r="E568" s="29">
        <f>板块基准指数!F568</f>
        <v>1.58449462644693E-3</v>
      </c>
      <c r="F568">
        <f t="shared" si="83"/>
        <v>0.29920571105566396</v>
      </c>
      <c r="G568">
        <f t="shared" si="84"/>
        <v>0.20291866270269082</v>
      </c>
      <c r="H568">
        <f t="shared" si="85"/>
        <v>0.30186628961296358</v>
      </c>
      <c r="I568">
        <f t="shared" si="86"/>
        <v>0.19600933662868181</v>
      </c>
      <c r="J568">
        <f t="shared" si="87"/>
        <v>6.698340291144112E-3</v>
      </c>
      <c r="K568" s="28">
        <f t="shared" si="88"/>
        <v>1.0513981087535837</v>
      </c>
      <c r="L568" s="28">
        <f t="shared" si="89"/>
        <v>1.0832287410229453</v>
      </c>
      <c r="M568" s="28">
        <f t="shared" si="90"/>
        <v>1.1658244157351296</v>
      </c>
      <c r="N568" s="28">
        <f t="shared" si="91"/>
        <v>0.61138490256386424</v>
      </c>
      <c r="O568" s="7">
        <f t="shared" si="92"/>
        <v>1.0378995932777508</v>
      </c>
      <c r="P568" s="7">
        <f>[1]!S_PQ_PctChange("H00906.CSI",$A$3,$A568)/100</f>
        <v>0.90907275868288506</v>
      </c>
    </row>
    <row r="569" spans="1:16" x14ac:dyDescent="0.3">
      <c r="A569" s="3">
        <v>20110506</v>
      </c>
      <c r="B569" s="29">
        <f>板块基准指数!B569</f>
        <v>1.01608328941336E-2</v>
      </c>
      <c r="C569" s="29">
        <f>板块基准指数!C569</f>
        <v>1.3459801566106501E-2</v>
      </c>
      <c r="D569" s="29">
        <f>板块基准指数!E569</f>
        <v>8.3105645777459495E-3</v>
      </c>
      <c r="E569" s="29">
        <f>板块基准指数!F569</f>
        <v>-6.7023272636468397E-3</v>
      </c>
      <c r="F569">
        <f t="shared" si="83"/>
        <v>0.30015489580155241</v>
      </c>
      <c r="G569">
        <f t="shared" si="84"/>
        <v>0.20422718250943028</v>
      </c>
      <c r="H569">
        <f t="shared" si="85"/>
        <v>0.30226924505117492</v>
      </c>
      <c r="I569">
        <f t="shared" si="86"/>
        <v>0.19334867663784261</v>
      </c>
      <c r="J569">
        <f t="shared" si="87"/>
        <v>6.9663847379022878E-3</v>
      </c>
      <c r="K569" s="28">
        <f t="shared" si="88"/>
        <v>1.0722420221359705</v>
      </c>
      <c r="L569" s="28">
        <f t="shared" si="89"/>
        <v>1.111268586493924</v>
      </c>
      <c r="M569" s="28">
        <f t="shared" si="90"/>
        <v>1.1838236394061554</v>
      </c>
      <c r="N569" s="28">
        <f t="shared" si="91"/>
        <v>0.60058487359918145</v>
      </c>
      <c r="O569" s="7">
        <f t="shared" si="92"/>
        <v>1.0520963859017383</v>
      </c>
      <c r="P569" s="7">
        <f>[1]!S_PQ_PctChange("H00906.CSI",$A$3,$A569)/100</f>
        <v>0.90942671533440289</v>
      </c>
    </row>
    <row r="570" spans="1:16" x14ac:dyDescent="0.3">
      <c r="A570" s="3">
        <v>20110509</v>
      </c>
      <c r="B570" s="29">
        <f>板块基准指数!B570</f>
        <v>8.0178565681866005E-3</v>
      </c>
      <c r="C570" s="29">
        <f>板块基准指数!C570</f>
        <v>1.5135847984107699E-3</v>
      </c>
      <c r="D570" s="29">
        <f>板块基准指数!E570</f>
        <v>1.63821862808974E-3</v>
      </c>
      <c r="E570" s="29">
        <f>板块基准指数!F570</f>
        <v>-2.22662639275267E-3</v>
      </c>
      <c r="F570">
        <f t="shared" si="83"/>
        <v>0.30172259067343915</v>
      </c>
      <c r="G570">
        <f t="shared" si="84"/>
        <v>0.20396918543630529</v>
      </c>
      <c r="H570">
        <f t="shared" si="85"/>
        <v>0.30192496146015418</v>
      </c>
      <c r="I570">
        <f t="shared" si="86"/>
        <v>0.19238326243010156</v>
      </c>
      <c r="J570">
        <f t="shared" si="87"/>
        <v>2.7803819031802126E-3</v>
      </c>
      <c r="K570" s="28">
        <f t="shared" si="88"/>
        <v>1.0888569614440256</v>
      </c>
      <c r="L570" s="28">
        <f t="shared" si="89"/>
        <v>1.1144641705318032</v>
      </c>
      <c r="M570" s="28">
        <f t="shared" si="90"/>
        <v>1.1874012199726933</v>
      </c>
      <c r="N570" s="28">
        <f t="shared" si="91"/>
        <v>0.59702096907578484</v>
      </c>
      <c r="O570" s="7">
        <f t="shared" si="92"/>
        <v>1.0578019975566808</v>
      </c>
      <c r="P570" s="7">
        <f>[1]!S_PQ_PctChange("H00906.CSI",$A$3,$A570)/100</f>
        <v>0.91740663937186495</v>
      </c>
    </row>
    <row r="571" spans="1:16" x14ac:dyDescent="0.3">
      <c r="A571" s="3">
        <v>20110510</v>
      </c>
      <c r="B571" s="29">
        <f>板块基准指数!B571</f>
        <v>3.3436981995232699E-3</v>
      </c>
      <c r="C571" s="29">
        <f>板块基准指数!C571</f>
        <v>-3.6963066106685699E-3</v>
      </c>
      <c r="D571" s="29">
        <f>板块基准指数!E571</f>
        <v>1.75314270270899E-3</v>
      </c>
      <c r="E571" s="29">
        <f>板块基准指数!F571</f>
        <v>9.4123200153313005E-3</v>
      </c>
      <c r="F571">
        <f t="shared" si="83"/>
        <v>0.30194789700851377</v>
      </c>
      <c r="G571">
        <f t="shared" si="84"/>
        <v>0.20268926866114875</v>
      </c>
      <c r="H571">
        <f t="shared" si="85"/>
        <v>0.30167143348529796</v>
      </c>
      <c r="I571">
        <f t="shared" si="86"/>
        <v>0.19369140084503975</v>
      </c>
      <c r="J571">
        <f t="shared" si="87"/>
        <v>2.595027009224518E-3</v>
      </c>
      <c r="K571" s="28">
        <f t="shared" si="88"/>
        <v>1.0958414687050673</v>
      </c>
      <c r="L571" s="28">
        <f t="shared" si="89"/>
        <v>1.1066484626402446</v>
      </c>
      <c r="M571" s="28">
        <f t="shared" si="90"/>
        <v>1.1912360464593856</v>
      </c>
      <c r="N571" s="28">
        <f t="shared" si="91"/>
        <v>0.6120526415079206</v>
      </c>
      <c r="O571" s="7">
        <f t="shared" si="92"/>
        <v>1.0631420493199766</v>
      </c>
      <c r="P571" s="7">
        <f>[1]!S_PQ_PctChange("H00906.CSI",$A$3,$A571)/100</f>
        <v>0.9309867936114733</v>
      </c>
    </row>
    <row r="572" spans="1:16" x14ac:dyDescent="0.3">
      <c r="A572" s="3">
        <v>20110511</v>
      </c>
      <c r="B572" s="29">
        <f>板块基准指数!B572</f>
        <v>3.40728573519886E-3</v>
      </c>
      <c r="C572" s="29">
        <f>板块基准指数!C572</f>
        <v>2.3630554243982199E-3</v>
      </c>
      <c r="D572" s="29">
        <f>板块基准指数!E572</f>
        <v>1.75044344093299E-3</v>
      </c>
      <c r="E572" s="29">
        <f>板块基准指数!F572</f>
        <v>-2.9357912091196002E-3</v>
      </c>
      <c r="F572">
        <f t="shared" si="83"/>
        <v>0.3025328405592847</v>
      </c>
      <c r="G572">
        <f t="shared" si="84"/>
        <v>0.2028705808902731</v>
      </c>
      <c r="H572">
        <f t="shared" si="85"/>
        <v>0.3017567517411609</v>
      </c>
      <c r="I572">
        <f t="shared" si="86"/>
        <v>0.19283982680928161</v>
      </c>
      <c r="J572">
        <f t="shared" si="87"/>
        <v>1.4672100082057031E-3</v>
      </c>
      <c r="K572" s="28">
        <f t="shared" si="88"/>
        <v>1.1029825994446241</v>
      </c>
      <c r="L572" s="28">
        <f t="shared" si="89"/>
        <v>1.1116265897171869</v>
      </c>
      <c r="M572" s="28">
        <f t="shared" si="90"/>
        <v>1.1950716812244466</v>
      </c>
      <c r="N572" s="28">
        <f t="shared" si="91"/>
        <v>0.60731999153434368</v>
      </c>
      <c r="O572" s="7">
        <f t="shared" si="92"/>
        <v>1.0661691119830885</v>
      </c>
      <c r="P572" s="7">
        <f>[1]!S_PQ_PctChange("H00906.CSI",$A$3,$A572)/100</f>
        <v>0.92864984564570752</v>
      </c>
    </row>
    <row r="573" spans="1:16" x14ac:dyDescent="0.3">
      <c r="A573" s="3">
        <v>20110512</v>
      </c>
      <c r="B573" s="29">
        <f>板块基准指数!B573</f>
        <v>-1.9590113194694499E-2</v>
      </c>
      <c r="C573" s="29">
        <f>板块基准指数!C573</f>
        <v>-9.0864029211140396E-3</v>
      </c>
      <c r="D573" s="29">
        <f>板块基准指数!E573</f>
        <v>-4.2907349260611401E-3</v>
      </c>
      <c r="E573" s="29">
        <f>板块基准指数!F573</f>
        <v>-8.9495915358913294E-3</v>
      </c>
      <c r="F573">
        <f t="shared" si="83"/>
        <v>0.29984166311956212</v>
      </c>
      <c r="G573">
        <f t="shared" si="84"/>
        <v>0.20322008622284429</v>
      </c>
      <c r="H573">
        <f t="shared" si="85"/>
        <v>0.3037395290191362</v>
      </c>
      <c r="I573">
        <f t="shared" si="86"/>
        <v>0.19319872163845769</v>
      </c>
      <c r="J573">
        <f t="shared" si="87"/>
        <v>-1.0790612346143987E-2</v>
      </c>
      <c r="K573" s="28">
        <f t="shared" si="88"/>
        <v>1.0617849322750308</v>
      </c>
      <c r="L573" s="28">
        <f t="shared" si="89"/>
        <v>1.0924394997040783</v>
      </c>
      <c r="M573" s="28">
        <f t="shared" si="90"/>
        <v>1.1856532104966093</v>
      </c>
      <c r="N573" s="28">
        <f t="shared" si="91"/>
        <v>0.59293513414263899</v>
      </c>
      <c r="O573" s="7">
        <f t="shared" si="92"/>
        <v>1.0438738820541023</v>
      </c>
      <c r="P573" s="7">
        <f>[1]!S_PQ_PctChange("H00906.CSI",$A$3,$A573)/100</f>
        <v>0.90238720042704168</v>
      </c>
    </row>
    <row r="574" spans="1:16" x14ac:dyDescent="0.3">
      <c r="A574" s="3">
        <v>20110513</v>
      </c>
      <c r="B574" s="29">
        <f>板块基准指数!B574</f>
        <v>8.0979960486979499E-3</v>
      </c>
      <c r="C574" s="29">
        <f>板块基准指数!C574</f>
        <v>1.9035312146734201E-3</v>
      </c>
      <c r="D574" s="29">
        <f>板块基准指数!E574</f>
        <v>2.9595700104057998E-3</v>
      </c>
      <c r="E574" s="29">
        <f>板块基准指数!F574</f>
        <v>1.2318036595152199E-2</v>
      </c>
      <c r="F574">
        <f t="shared" si="83"/>
        <v>0.30043898873689601</v>
      </c>
      <c r="G574">
        <f t="shared" si="84"/>
        <v>0.20237371331579337</v>
      </c>
      <c r="H574">
        <f t="shared" si="85"/>
        <v>0.30279332974018841</v>
      </c>
      <c r="I574">
        <f t="shared" si="86"/>
        <v>0.19439396820712246</v>
      </c>
      <c r="J574">
        <f t="shared" si="87"/>
        <v>6.0937197050900064E-3</v>
      </c>
      <c r="K574" s="28">
        <f t="shared" si="88"/>
        <v>1.0784812585098589</v>
      </c>
      <c r="L574" s="28">
        <f t="shared" si="89"/>
        <v>1.0964225236065803</v>
      </c>
      <c r="M574" s="28">
        <f t="shared" si="90"/>
        <v>1.192121804191542</v>
      </c>
      <c r="N574" s="28">
        <f t="shared" si="91"/>
        <v>0.61255696741871191</v>
      </c>
      <c r="O574" s="7">
        <f t="shared" si="92"/>
        <v>1.0563286766038944</v>
      </c>
      <c r="P574" s="7">
        <f>[1]!S_PQ_PctChange("H00906.CSI",$A$3,$A574)/100</f>
        <v>0.91853262813074377</v>
      </c>
    </row>
    <row r="575" spans="1:16" x14ac:dyDescent="0.3">
      <c r="A575" s="3">
        <v>20110516</v>
      </c>
      <c r="B575" s="29">
        <f>板块基准指数!B575</f>
        <v>5.2769395946355101E-4</v>
      </c>
      <c r="C575" s="29">
        <f>板块基准指数!C575</f>
        <v>-3.1117312894746998E-3</v>
      </c>
      <c r="D575" s="29">
        <f>板块基准指数!E575</f>
        <v>-7.3941756075482704E-4</v>
      </c>
      <c r="E575" s="29">
        <f>板块基准指数!F575</f>
        <v>-8.3184329308929293E-3</v>
      </c>
      <c r="F575">
        <f t="shared" si="83"/>
        <v>0.30129416185602348</v>
      </c>
      <c r="G575">
        <f t="shared" si="84"/>
        <v>0.20221152137322898</v>
      </c>
      <c r="H575">
        <f t="shared" si="85"/>
        <v>0.30327064220717687</v>
      </c>
      <c r="I575">
        <f t="shared" si="86"/>
        <v>0.19322367456357092</v>
      </c>
      <c r="J575">
        <f t="shared" si="87"/>
        <v>-2.3121366683385419E-3</v>
      </c>
      <c r="K575" s="28">
        <f t="shared" si="88"/>
        <v>1.0795780605148328</v>
      </c>
      <c r="L575" s="28">
        <f t="shared" si="89"/>
        <v>1.089899020043914</v>
      </c>
      <c r="M575" s="28">
        <f t="shared" si="90"/>
        <v>1.1905009108342095</v>
      </c>
      <c r="N575" s="28">
        <f t="shared" si="91"/>
        <v>0.59914302043799528</v>
      </c>
      <c r="O575" s="7">
        <f t="shared" si="92"/>
        <v>1.0515741636685627</v>
      </c>
      <c r="P575" s="7">
        <f>[1]!S_PQ_PctChange("H00906.CSI",$A$3,$A575)/100</f>
        <v>0.9060513555132268</v>
      </c>
    </row>
    <row r="576" spans="1:16" x14ac:dyDescent="0.3">
      <c r="A576" s="3">
        <v>20110517</v>
      </c>
      <c r="B576" s="29">
        <f>板块基准指数!B576</f>
        <v>-3.7068445629007598E-3</v>
      </c>
      <c r="C576" s="29">
        <f>板块基准指数!C576</f>
        <v>-5.3389384672703601E-3</v>
      </c>
      <c r="D576" s="29">
        <f>板块基准指数!E576</f>
        <v>-1.65383710147176E-3</v>
      </c>
      <c r="E576" s="29">
        <f>板块基准指数!F576</f>
        <v>5.7471986141873002E-3</v>
      </c>
      <c r="F576">
        <f t="shared" si="83"/>
        <v>0.30065460369107433</v>
      </c>
      <c r="G576">
        <f t="shared" si="84"/>
        <v>0.20145173332590105</v>
      </c>
      <c r="H576">
        <f t="shared" si="85"/>
        <v>0.30325049543450827</v>
      </c>
      <c r="I576">
        <f t="shared" si="86"/>
        <v>0.19464316754851671</v>
      </c>
      <c r="J576">
        <f t="shared" si="87"/>
        <v>-1.5875109008840007E-3</v>
      </c>
      <c r="K576" s="28">
        <f t="shared" si="88"/>
        <v>1.0718693878880856</v>
      </c>
      <c r="L576" s="28">
        <f t="shared" si="89"/>
        <v>1.0787411777730909</v>
      </c>
      <c r="M576" s="28">
        <f t="shared" si="90"/>
        <v>1.1868781791570644</v>
      </c>
      <c r="N576" s="28">
        <f t="shared" si="91"/>
        <v>0.60833361298894384</v>
      </c>
      <c r="O576" s="7">
        <f t="shared" si="92"/>
        <v>1.0483172673197667</v>
      </c>
      <c r="P576" s="7">
        <f>[1]!S_PQ_PctChange("H00906.CSI",$A$3,$A576)/100</f>
        <v>0.91035617735157004</v>
      </c>
    </row>
    <row r="577" spans="1:16" x14ac:dyDescent="0.3">
      <c r="A577" s="3">
        <v>20110518</v>
      </c>
      <c r="B577" s="29">
        <f>板块基准指数!B577</f>
        <v>5.9665424673015898E-3</v>
      </c>
      <c r="C577" s="29">
        <f>板块基准指数!C577</f>
        <v>5.7892104984934604E-3</v>
      </c>
      <c r="D577" s="29">
        <f>板块基准指数!E577</f>
        <v>9.7457172410384003E-3</v>
      </c>
      <c r="E577" s="29">
        <f>板块基准指数!F577</f>
        <v>9.5793865467465704E-3</v>
      </c>
      <c r="F577">
        <f t="shared" si="83"/>
        <v>0.30011356738785455</v>
      </c>
      <c r="G577">
        <f t="shared" si="84"/>
        <v>0.2010537672968167</v>
      </c>
      <c r="H577">
        <f t="shared" si="85"/>
        <v>0.3038419769621008</v>
      </c>
      <c r="I577">
        <f t="shared" si="86"/>
        <v>0.19499068835322841</v>
      </c>
      <c r="J577">
        <f t="shared" si="87"/>
        <v>7.7800706727624595E-3</v>
      </c>
      <c r="K577" s="28">
        <f t="shared" si="88"/>
        <v>1.0842312845776223</v>
      </c>
      <c r="L577" s="28">
        <f t="shared" si="89"/>
        <v>1.0907754480231056</v>
      </c>
      <c r="M577" s="28">
        <f t="shared" si="90"/>
        <v>1.2081908755317263</v>
      </c>
      <c r="N577" s="28">
        <f t="shared" si="91"/>
        <v>0.62374046236389047</v>
      </c>
      <c r="O577" s="7">
        <f t="shared" si="92"/>
        <v>1.0642533204197542</v>
      </c>
      <c r="P577" s="7">
        <f>[1]!S_PQ_PctChange("H00906.CSI",$A$3,$A577)/100</f>
        <v>0.92429862890016945</v>
      </c>
    </row>
    <row r="578" spans="1:16" x14ac:dyDescent="0.3">
      <c r="A578" s="3">
        <v>20110519</v>
      </c>
      <c r="B578" s="29">
        <f>板块基准指数!B578</f>
        <v>-4.0160660680599097E-3</v>
      </c>
      <c r="C578" s="29">
        <f>板块基准指数!C578</f>
        <v>-1.0659772112402699E-3</v>
      </c>
      <c r="D578" s="29">
        <f>板块基准指数!E578</f>
        <v>-2.2087205962255498E-3</v>
      </c>
      <c r="E578" s="29">
        <f>板块基准指数!F578</f>
        <v>-6.4916103984123102E-3</v>
      </c>
      <c r="F578">
        <f t="shared" ref="F578:F641" si="93">IF(MID($A578,6,1)&lt;&gt;MID($A579,6,1),0.3,F577*(1+B578)/(1+$J578))</f>
        <v>0.29991495610184077</v>
      </c>
      <c r="G578">
        <f t="shared" ref="G578:G641" si="94">IF(MID($A578,6,1)&lt;&gt;MID($A579,6,1),0.2,G577*(1+C578)/(1+$J578))</f>
        <v>0.20151583652059077</v>
      </c>
      <c r="H578">
        <f t="shared" ref="H578:H641" si="95">IF(MID($A578,6,1)&lt;&gt;MID($A579,6,1),0.3,H577*(1+D578)/(1+$J578))</f>
        <v>0.30419189510500561</v>
      </c>
      <c r="I578">
        <f t="shared" ref="I578:I641" si="96">IF(MID($A578,6,1)&lt;&gt;MID($A579,6,1),0.2,I577*(1+E578)/(1+$J578))</f>
        <v>0.19437731227256336</v>
      </c>
      <c r="J578">
        <f t="shared" si="87"/>
        <v>-3.3565002613446574E-3</v>
      </c>
      <c r="K578" s="28">
        <f t="shared" si="88"/>
        <v>1.075860874037641</v>
      </c>
      <c r="L578" s="28">
        <f t="shared" si="89"/>
        <v>1.0885467290416924</v>
      </c>
      <c r="M578" s="28">
        <f t="shared" si="90"/>
        <v>1.203313598864542</v>
      </c>
      <c r="N578" s="28">
        <f t="shared" si="91"/>
        <v>0.61319977189408625</v>
      </c>
      <c r="O578" s="7">
        <f t="shared" si="92"/>
        <v>1.0573246536102836</v>
      </c>
      <c r="P578" s="7">
        <f>[1]!S_PQ_PctChange("H00906.CSI",$A$3,$A578)/100</f>
        <v>0.91320868220739682</v>
      </c>
    </row>
    <row r="579" spans="1:16" x14ac:dyDescent="0.3">
      <c r="A579" s="3">
        <v>20110520</v>
      </c>
      <c r="B579" s="29">
        <f>板块基准指数!B579</f>
        <v>-2.6241147201804199E-3</v>
      </c>
      <c r="C579" s="29">
        <f>板块基准指数!C579</f>
        <v>-9.2671386167362396E-4</v>
      </c>
      <c r="D579" s="29">
        <f>板块基准指数!E579</f>
        <v>-7.5763538650664005E-4</v>
      </c>
      <c r="E579" s="29">
        <f>板块基准指数!F579</f>
        <v>1.94678466963485E-3</v>
      </c>
      <c r="F579">
        <f t="shared" si="93"/>
        <v>0.299375173222449</v>
      </c>
      <c r="G579">
        <f t="shared" si="94"/>
        <v>0.20149548690487906</v>
      </c>
      <c r="H579">
        <f t="shared" si="95"/>
        <v>0.30421265179285539</v>
      </c>
      <c r="I579">
        <f t="shared" si="96"/>
        <v>0.19491668807981705</v>
      </c>
      <c r="J579">
        <f t="shared" ref="J579:J642" si="97">SUMPRODUCT(F578:I578,B579:E579)</f>
        <v>-8.2581454252250827E-4</v>
      </c>
      <c r="K579" s="28">
        <f t="shared" ref="K579:K642" si="98">(1+K578)*(1+B579)-1</f>
        <v>1.0704135769610321</v>
      </c>
      <c r="L579" s="28">
        <f t="shared" ref="L579:L642" si="99">(1+L578)*(1+C579)-1</f>
        <v>1.0866112438371363</v>
      </c>
      <c r="M579" s="28">
        <f t="shared" ref="M579:M642" si="100">(1+M578)*(1+D579)-1</f>
        <v>1.2016442905144711</v>
      </c>
      <c r="N579" s="28">
        <f t="shared" ref="N579:N642" si="101">(1+N578)*(1+E579)-1</f>
        <v>0.61634032447906817</v>
      </c>
      <c r="O579" s="7">
        <f t="shared" si="92"/>
        <v>1.0556256849926422</v>
      </c>
      <c r="P579" s="7">
        <f>[1]!S_PQ_PctChange("H00906.CSI",$A$3,$A579)/100</f>
        <v>0.91195184938440743</v>
      </c>
    </row>
    <row r="580" spans="1:16" x14ac:dyDescent="0.3">
      <c r="A580" s="3">
        <v>20110523</v>
      </c>
      <c r="B580" s="29">
        <f>板块基准指数!B580</f>
        <v>-3.3686633566382101E-2</v>
      </c>
      <c r="C580" s="29">
        <f>板块基准指数!C580</f>
        <v>-3.2952317117065602E-2</v>
      </c>
      <c r="D580" s="29">
        <f>板块基准指数!E580</f>
        <v>-3.4447415997673599E-2</v>
      </c>
      <c r="E580" s="29">
        <f>板块基准指数!F580</f>
        <v>-3.0286263436573702E-2</v>
      </c>
      <c r="F580">
        <f t="shared" si="93"/>
        <v>0.29919580353298481</v>
      </c>
      <c r="G580">
        <f t="shared" si="94"/>
        <v>0.20152778931130239</v>
      </c>
      <c r="H580">
        <f t="shared" si="95"/>
        <v>0.30379101938957859</v>
      </c>
      <c r="I580">
        <f t="shared" si="96"/>
        <v>0.19548538776613472</v>
      </c>
      <c r="J580">
        <f t="shared" si="97"/>
        <v>-3.3107322872797641E-2</v>
      </c>
      <c r="K580" s="28">
        <f t="shared" si="98"/>
        <v>1.0006683134630832</v>
      </c>
      <c r="L580" s="28">
        <f t="shared" si="99"/>
        <v>1.0178525684301802</v>
      </c>
      <c r="M580" s="28">
        <f t="shared" si="100"/>
        <v>1.1258033337602162</v>
      </c>
      <c r="N580" s="28">
        <f t="shared" si="101"/>
        <v>0.56738741560873818</v>
      </c>
      <c r="O580" s="7">
        <f t="shared" ref="O580:O643" si="102">(1+O579)*(1+J580)-1</f>
        <v>0.98756942173397499</v>
      </c>
      <c r="P580" s="7">
        <f>[1]!S_PQ_PctChange("H00906.CSI",$A$3,$A580)/100</f>
        <v>0.84841949753794221</v>
      </c>
    </row>
    <row r="581" spans="1:16" x14ac:dyDescent="0.3">
      <c r="A581" s="3">
        <v>20110524</v>
      </c>
      <c r="B581" s="29">
        <f>板块基准指数!B581</f>
        <v>-2.6965410297911702E-3</v>
      </c>
      <c r="C581" s="29">
        <f>板块基准指数!C581</f>
        <v>-4.6202031924797602E-3</v>
      </c>
      <c r="D581" s="29">
        <f>板块基准指数!E581</f>
        <v>-5.9477020258397696E-3</v>
      </c>
      <c r="E581" s="29">
        <f>板块基准指数!F581</f>
        <v>-3.4293945925562301E-4</v>
      </c>
      <c r="F581">
        <f t="shared" si="93"/>
        <v>0.29947063518071909</v>
      </c>
      <c r="G581">
        <f t="shared" si="94"/>
        <v>0.20132382961398584</v>
      </c>
      <c r="H581">
        <f t="shared" si="95"/>
        <v>0.30307881834024658</v>
      </c>
      <c r="I581">
        <f t="shared" si="96"/>
        <v>0.19612671686504898</v>
      </c>
      <c r="J581">
        <f t="shared" si="97"/>
        <v>-3.6117912103457188E-3</v>
      </c>
      <c r="K581" s="28">
        <f t="shared" si="98"/>
        <v>0.99527342926882678</v>
      </c>
      <c r="L581" s="28">
        <f t="shared" si="99"/>
        <v>1.0085296795515655</v>
      </c>
      <c r="M581" s="28">
        <f t="shared" si="100"/>
        <v>1.1131596889654736</v>
      </c>
      <c r="N581" s="28">
        <f t="shared" si="101"/>
        <v>0.56684989661598517</v>
      </c>
      <c r="O581" s="7">
        <f t="shared" si="102"/>
        <v>0.9803907359666042</v>
      </c>
      <c r="P581" s="7">
        <f>[1]!S_PQ_PctChange("H00906.CSI",$A$3,$A581)/100</f>
        <v>0.84920456192260507</v>
      </c>
    </row>
    <row r="582" spans="1:16" x14ac:dyDescent="0.3">
      <c r="A582" s="3">
        <v>20110525</v>
      </c>
      <c r="B582" s="29">
        <f>板块基准指数!B582</f>
        <v>-1.59258639498971E-2</v>
      </c>
      <c r="C582" s="29">
        <f>板块基准指数!C582</f>
        <v>-1.5754900057308601E-2</v>
      </c>
      <c r="D582" s="29">
        <f>板块基准指数!E582</f>
        <v>-8.3911837732908393E-3</v>
      </c>
      <c r="E582" s="29">
        <f>板块基准指数!F582</f>
        <v>-1.39250754088636E-2</v>
      </c>
      <c r="F582">
        <f t="shared" si="93"/>
        <v>0.29864807069186355</v>
      </c>
      <c r="G582">
        <f t="shared" si="94"/>
        <v>0.20080572780090064</v>
      </c>
      <c r="H582">
        <f t="shared" si="95"/>
        <v>0.30456052807681572</v>
      </c>
      <c r="I582">
        <f t="shared" si="96"/>
        <v>0.19598567343042053</v>
      </c>
      <c r="J582">
        <f t="shared" si="97"/>
        <v>-1.3215434792123861E-2</v>
      </c>
      <c r="K582" s="28">
        <f t="shared" si="98"/>
        <v>0.96349697609144669</v>
      </c>
      <c r="L582" s="28">
        <f t="shared" si="99"/>
        <v>0.97688549518809253</v>
      </c>
      <c r="M582" s="28">
        <f t="shared" si="100"/>
        <v>1.0954277776730543</v>
      </c>
      <c r="N582" s="28">
        <f t="shared" si="101"/>
        <v>0.54503139365123743</v>
      </c>
      <c r="O582" s="7">
        <f t="shared" si="102"/>
        <v>0.9542190113325113</v>
      </c>
      <c r="P582" s="7">
        <f>[1]!S_PQ_PctChange("H00906.CSI",$A$3,$A582)/100</f>
        <v>0.8275350125161991</v>
      </c>
    </row>
    <row r="583" spans="1:16" x14ac:dyDescent="0.3">
      <c r="A583" s="3">
        <v>20110526</v>
      </c>
      <c r="B583" s="29">
        <f>板块基准指数!B583</f>
        <v>-9.7485522207366605E-3</v>
      </c>
      <c r="C583" s="29">
        <f>板块基准指数!C583</f>
        <v>-1.9975983924459401E-2</v>
      </c>
      <c r="D583" s="29">
        <f>板块基准指数!E583</f>
        <v>-3.7935226036118902E-3</v>
      </c>
      <c r="E583" s="29">
        <f>板块基准指数!F583</f>
        <v>1.25015259067373E-3</v>
      </c>
      <c r="F583">
        <f t="shared" si="93"/>
        <v>0.29807148534437289</v>
      </c>
      <c r="G583">
        <f t="shared" si="94"/>
        <v>0.19834810115853871</v>
      </c>
      <c r="H583">
        <f t="shared" si="95"/>
        <v>0.30580051345388548</v>
      </c>
      <c r="I583">
        <f t="shared" si="96"/>
        <v>0.19777990004320328</v>
      </c>
      <c r="J583">
        <f t="shared" si="97"/>
        <v>-7.8330235533054446E-3</v>
      </c>
      <c r="K583" s="28">
        <f t="shared" si="98"/>
        <v>0.94435572328476058</v>
      </c>
      <c r="L583" s="28">
        <f t="shared" si="99"/>
        <v>0.93739526231571824</v>
      </c>
      <c r="M583" s="28">
        <f t="shared" si="100"/>
        <v>1.0874787250342153</v>
      </c>
      <c r="N583" s="28">
        <f t="shared" si="101"/>
        <v>0.54696291865068258</v>
      </c>
      <c r="O583" s="7">
        <f t="shared" si="102"/>
        <v>0.93891156778842655</v>
      </c>
      <c r="P583" s="7">
        <f>[1]!S_PQ_PctChange("H00906.CSI",$A$3,$A583)/100</f>
        <v>0.81742926340526112</v>
      </c>
    </row>
    <row r="584" spans="1:16" x14ac:dyDescent="0.3">
      <c r="A584" s="3">
        <v>20110527</v>
      </c>
      <c r="B584" s="29">
        <f>板块基准指数!B584</f>
        <v>-1.64100917420088E-2</v>
      </c>
      <c r="C584" s="29">
        <f>板块基准指数!C584</f>
        <v>-1.54064239035294E-2</v>
      </c>
      <c r="D584" s="29">
        <f>板块基准指数!E584</f>
        <v>-1.95078437525311E-2</v>
      </c>
      <c r="E584" s="29">
        <f>板块基准指数!F584</f>
        <v>4.29595856422562E-4</v>
      </c>
      <c r="F584">
        <f t="shared" si="93"/>
        <v>0.29729097271622323</v>
      </c>
      <c r="G584">
        <f t="shared" si="94"/>
        <v>0.19803058535287957</v>
      </c>
      <c r="H584">
        <f t="shared" si="95"/>
        <v>0.30403918526381407</v>
      </c>
      <c r="I584">
        <f t="shared" si="96"/>
        <v>0.20063925666708352</v>
      </c>
      <c r="J584">
        <f t="shared" si="97"/>
        <v>-1.3827758557446522E-2</v>
      </c>
      <c r="K584" s="28">
        <f t="shared" si="98"/>
        <v>0.91244866748655773</v>
      </c>
      <c r="L584" s="28">
        <f t="shared" si="99"/>
        <v>0.90754692963579275</v>
      </c>
      <c r="M584" s="28">
        <f t="shared" si="100"/>
        <v>1.0467565162295149</v>
      </c>
      <c r="N584" s="28">
        <f t="shared" si="101"/>
        <v>0.54762748751057444</v>
      </c>
      <c r="O584" s="7">
        <f t="shared" si="102"/>
        <v>0.912100766764808</v>
      </c>
      <c r="P584" s="7">
        <f>[1]!S_PQ_PctChange("H00906.CSI",$A$3,$A584)/100</f>
        <v>0.79577378885834127</v>
      </c>
    </row>
    <row r="585" spans="1:16" x14ac:dyDescent="0.3">
      <c r="A585" s="3">
        <v>20110530</v>
      </c>
      <c r="B585" s="29">
        <f>板块基准指数!B585</f>
        <v>-1.6045096285691899E-2</v>
      </c>
      <c r="C585" s="29">
        <f>板块基准指数!C585</f>
        <v>-7.0987746216376801E-3</v>
      </c>
      <c r="D585" s="29">
        <f>板块基准指数!E585</f>
        <v>1.3797714088434E-3</v>
      </c>
      <c r="E585" s="29">
        <f>板块基准指数!F585</f>
        <v>-2.6796225106652102E-3</v>
      </c>
      <c r="F585">
        <f t="shared" si="93"/>
        <v>0.29437368950735399</v>
      </c>
      <c r="G585">
        <f t="shared" si="94"/>
        <v>0.19787019989589197</v>
      </c>
      <c r="H585">
        <f t="shared" si="95"/>
        <v>0.30638708083266691</v>
      </c>
      <c r="I585">
        <f t="shared" si="96"/>
        <v>0.20136902976408755</v>
      </c>
      <c r="J585">
        <f t="shared" si="97"/>
        <v>-6.2939696694030815E-3</v>
      </c>
      <c r="K585" s="28">
        <f t="shared" si="98"/>
        <v>0.88176324447529275</v>
      </c>
      <c r="L585" s="28">
        <f t="shared" si="99"/>
        <v>0.89400568390211133</v>
      </c>
      <c r="M585" s="28">
        <f t="shared" si="100"/>
        <v>1.0495805723514726</v>
      </c>
      <c r="N585" s="28">
        <f t="shared" si="101"/>
        <v>0.54348043005691693</v>
      </c>
      <c r="O585" s="7">
        <f t="shared" si="102"/>
        <v>0.90006606253394783</v>
      </c>
      <c r="P585" s="7">
        <f>[1]!S_PQ_PctChange("H00906.CSI",$A$3,$A585)/100</f>
        <v>0.78320702450172386</v>
      </c>
    </row>
    <row r="586" spans="1:16" x14ac:dyDescent="0.3">
      <c r="A586" s="3">
        <v>20110531</v>
      </c>
      <c r="B586" s="29">
        <f>板块基准指数!B586</f>
        <v>1.77074411959483E-2</v>
      </c>
      <c r="C586" s="29">
        <f>板块基准指数!C586</f>
        <v>1.7033883492868399E-2</v>
      </c>
      <c r="D586" s="29">
        <f>板块基准指数!E586</f>
        <v>1.3475578697099399E-2</v>
      </c>
      <c r="E586" s="29">
        <f>板块基准指数!F586</f>
        <v>1.0191252294196E-2</v>
      </c>
      <c r="F586">
        <f t="shared" si="93"/>
        <v>0.3</v>
      </c>
      <c r="G586">
        <f t="shared" si="94"/>
        <v>0.2</v>
      </c>
      <c r="H586">
        <f t="shared" si="95"/>
        <v>0.3</v>
      </c>
      <c r="I586">
        <f t="shared" si="96"/>
        <v>0.2</v>
      </c>
      <c r="J586">
        <f t="shared" si="97"/>
        <v>1.4764048534421457E-2</v>
      </c>
      <c r="K586" s="28">
        <f t="shared" si="98"/>
        <v>0.91508445647153591</v>
      </c>
      <c r="L586" s="28">
        <f t="shared" si="99"/>
        <v>0.92626795605653056</v>
      </c>
      <c r="M586" s="28">
        <f t="shared" si="100"/>
        <v>1.0771998566502412</v>
      </c>
      <c r="N586" s="28">
        <f t="shared" si="101"/>
        <v>0.55921042853078107</v>
      </c>
      <c r="O586" s="7">
        <f t="shared" si="102"/>
        <v>0.92811873009980594</v>
      </c>
      <c r="P586" s="7">
        <f>[1]!S_PQ_PctChange("H00906.CSI",$A$3,$A586)/100</f>
        <v>0.81503653729264325</v>
      </c>
    </row>
    <row r="587" spans="1:16" x14ac:dyDescent="0.3">
      <c r="A587" s="3">
        <v>20110601</v>
      </c>
      <c r="B587" s="29">
        <f>板块基准指数!B587</f>
        <v>9.9121552758239095E-3</v>
      </c>
      <c r="C587" s="29">
        <f>板块基准指数!C587</f>
        <v>4.5576759809596397E-3</v>
      </c>
      <c r="D587" s="29">
        <f>板块基准指数!E587</f>
        <v>1.12350783473231E-2</v>
      </c>
      <c r="E587" s="29">
        <f>板块基准指数!F587</f>
        <v>-6.2319200695345398E-3</v>
      </c>
      <c r="F587">
        <f t="shared" si="93"/>
        <v>0.3011638562160649</v>
      </c>
      <c r="G587">
        <f t="shared" si="94"/>
        <v>0.19971140520120867</v>
      </c>
      <c r="H587">
        <f t="shared" si="95"/>
        <v>0.30155836242297468</v>
      </c>
      <c r="I587">
        <f t="shared" si="96"/>
        <v>0.19756637615975176</v>
      </c>
      <c r="J587">
        <f t="shared" si="97"/>
        <v>6.0093212692291223E-3</v>
      </c>
      <c r="K587" s="28">
        <f t="shared" si="98"/>
        <v>0.93406707097039865</v>
      </c>
      <c r="L587" s="28">
        <f t="shared" si="99"/>
        <v>0.9350472612527414</v>
      </c>
      <c r="M587" s="28">
        <f t="shared" si="100"/>
        <v>1.1005373597827552</v>
      </c>
      <c r="N587" s="28">
        <f t="shared" si="101"/>
        <v>0.54949355376859255</v>
      </c>
      <c r="O587" s="7">
        <f t="shared" si="102"/>
        <v>0.93970541499419391</v>
      </c>
      <c r="P587" s="7">
        <f>[1]!S_PQ_PctChange("H00906.CSI",$A$3,$A587)/100</f>
        <v>0.82144737514296406</v>
      </c>
    </row>
    <row r="588" spans="1:16" x14ac:dyDescent="0.3">
      <c r="A588" s="3">
        <v>20110602</v>
      </c>
      <c r="B588" s="29">
        <f>板块基准指数!B588</f>
        <v>-1.31842651599471E-2</v>
      </c>
      <c r="C588" s="29">
        <f>板块基准指数!C588</f>
        <v>-1.0799313365814901E-2</v>
      </c>
      <c r="D588" s="29">
        <f>板块基准指数!E588</f>
        <v>-1.38056886927726E-2</v>
      </c>
      <c r="E588" s="29">
        <f>板块基准指数!F588</f>
        <v>-2.79785047108638E-2</v>
      </c>
      <c r="F588">
        <f t="shared" si="93"/>
        <v>0.3019698524583348</v>
      </c>
      <c r="G588">
        <f t="shared" si="94"/>
        <v>0.2007298445518495</v>
      </c>
      <c r="H588">
        <f t="shared" si="95"/>
        <v>0.30217500710570205</v>
      </c>
      <c r="I588">
        <f t="shared" si="96"/>
        <v>0.1951252958841137</v>
      </c>
      <c r="J588">
        <f t="shared" si="97"/>
        <v>-1.5818202844847657E-2</v>
      </c>
      <c r="K588" s="28">
        <f t="shared" si="98"/>
        <v>0.90856781786960261</v>
      </c>
      <c r="L588" s="28">
        <f t="shared" si="99"/>
        <v>0.91415007950081129</v>
      </c>
      <c r="M588" s="28">
        <f t="shared" si="100"/>
        <v>1.0715379949060559</v>
      </c>
      <c r="N588" s="28">
        <f t="shared" si="101"/>
        <v>0.50614104107502489</v>
      </c>
      <c r="O588" s="7">
        <f t="shared" si="102"/>
        <v>0.90902276128056636</v>
      </c>
      <c r="P588" s="7">
        <f>[1]!S_PQ_PctChange("H00906.CSI",$A$3,$A588)/100</f>
        <v>0.79343058539947042</v>
      </c>
    </row>
    <row r="589" spans="1:16" x14ac:dyDescent="0.3">
      <c r="A589" s="3">
        <v>20110603</v>
      </c>
      <c r="B589" s="29">
        <f>板块基准指数!B589</f>
        <v>1.84105735418718E-2</v>
      </c>
      <c r="C589" s="29">
        <f>板块基准指数!C589</f>
        <v>1.8853905798538701E-2</v>
      </c>
      <c r="D589" s="29">
        <f>板块基准指数!E589</f>
        <v>1.47785989138585E-2</v>
      </c>
      <c r="E589" s="29">
        <f>板块基准指数!F589</f>
        <v>8.6420385513609494E-3</v>
      </c>
      <c r="F589">
        <f t="shared" si="93"/>
        <v>0.30283654065258592</v>
      </c>
      <c r="G589">
        <f t="shared" si="94"/>
        <v>0.20139359435364368</v>
      </c>
      <c r="H589">
        <f t="shared" si="95"/>
        <v>0.3019615393610644</v>
      </c>
      <c r="I589">
        <f t="shared" si="96"/>
        <v>0.19380832563270611</v>
      </c>
      <c r="J589">
        <f t="shared" si="97"/>
        <v>1.5495983317431974E-2</v>
      </c>
      <c r="K589" s="28">
        <f t="shared" si="98"/>
        <v>0.94370564604014073</v>
      </c>
      <c r="L589" s="28">
        <f t="shared" si="99"/>
        <v>0.95023928478398489</v>
      </c>
      <c r="M589" s="28">
        <f t="shared" si="100"/>
        <v>1.1021524240675911</v>
      </c>
      <c r="N589" s="28">
        <f t="shared" si="101"/>
        <v>0.51915717001578221</v>
      </c>
      <c r="O589" s="7">
        <f t="shared" si="102"/>
        <v>0.93860494614196788</v>
      </c>
      <c r="P589" s="7">
        <f>[1]!S_PQ_PctChange("H00906.CSI",$A$3,$A589)/100</f>
        <v>0.81605357621327879</v>
      </c>
    </row>
    <row r="590" spans="1:16" x14ac:dyDescent="0.3">
      <c r="A590" s="3">
        <v>20110607</v>
      </c>
      <c r="B590" s="29">
        <f>板块基准指数!B590</f>
        <v>7.9847012144401604E-3</v>
      </c>
      <c r="C590" s="29">
        <f>板块基准指数!C590</f>
        <v>9.0679646768536508E-3</v>
      </c>
      <c r="D590" s="29">
        <f>板块基准指数!E590</f>
        <v>5.2734464197004803E-3</v>
      </c>
      <c r="E590" s="29">
        <f>板块基准指数!F590</f>
        <v>3.4619529976190199E-3</v>
      </c>
      <c r="F590">
        <f t="shared" si="93"/>
        <v>0.30328096190280646</v>
      </c>
      <c r="G590">
        <f t="shared" si="94"/>
        <v>0.20190589697391709</v>
      </c>
      <c r="H590">
        <f t="shared" si="95"/>
        <v>0.30159127515963746</v>
      </c>
      <c r="I590">
        <f t="shared" si="96"/>
        <v>0.19322186596363908</v>
      </c>
      <c r="J590">
        <f t="shared" si="97"/>
        <v>6.5076226061875145E-3</v>
      </c>
      <c r="K590" s="28">
        <f t="shared" si="98"/>
        <v>0.95922555487259142</v>
      </c>
      <c r="L590" s="28">
        <f t="shared" si="99"/>
        <v>0.96792398572981853</v>
      </c>
      <c r="M590" s="28">
        <f t="shared" si="100"/>
        <v>1.113238012241955</v>
      </c>
      <c r="N590" s="28">
        <f t="shared" si="101"/>
        <v>0.52441642073437267</v>
      </c>
      <c r="O590" s="7">
        <f t="shared" si="102"/>
        <v>0.95122065551394841</v>
      </c>
      <c r="P590" s="7">
        <f>[1]!S_PQ_PctChange("H00906.CSI",$A$3,$A590)/100</f>
        <v>0.82863597930265853</v>
      </c>
    </row>
    <row r="591" spans="1:16" x14ac:dyDescent="0.3">
      <c r="A591" s="3">
        <v>20110608</v>
      </c>
      <c r="B591" s="29">
        <f>板块基准指数!B591</f>
        <v>2.6075120399003601E-3</v>
      </c>
      <c r="C591" s="29">
        <f>板块基准指数!C591</f>
        <v>-1.8150404341523501E-3</v>
      </c>
      <c r="D591" s="29">
        <f>板块基准指数!E591</f>
        <v>5.4169679917424702E-3</v>
      </c>
      <c r="E591" s="29">
        <f>板块基准指数!F591</f>
        <v>-1.07106267220735E-4</v>
      </c>
      <c r="F591">
        <f t="shared" si="93"/>
        <v>0.30345352767450062</v>
      </c>
      <c r="G591">
        <f t="shared" si="94"/>
        <v>0.20112965681266348</v>
      </c>
      <c r="H591">
        <f t="shared" si="95"/>
        <v>0.30260846415140669</v>
      </c>
      <c r="I591">
        <f t="shared" si="96"/>
        <v>0.19280835136142932</v>
      </c>
      <c r="J591">
        <f t="shared" si="97"/>
        <v>2.0373564040524336E-3</v>
      </c>
      <c r="K591" s="28">
        <f t="shared" si="98"/>
        <v>0.96433425909580195</v>
      </c>
      <c r="L591" s="28">
        <f t="shared" si="99"/>
        <v>0.96435212412438065</v>
      </c>
      <c r="M591" s="28">
        <f t="shared" si="100"/>
        <v>1.1246853549132028</v>
      </c>
      <c r="N591" s="28">
        <f t="shared" si="101"/>
        <v>0.52425314618185781</v>
      </c>
      <c r="O591" s="7">
        <f t="shared" si="102"/>
        <v>0.95519598741217893</v>
      </c>
      <c r="P591" s="7">
        <f>[1]!S_PQ_PctChange("H00906.CSI",$A$3,$A591)/100</f>
        <v>0.83234600800494585</v>
      </c>
    </row>
    <row r="592" spans="1:16" x14ac:dyDescent="0.3">
      <c r="A592" s="3">
        <v>20110609</v>
      </c>
      <c r="B592" s="29">
        <f>板块基准指数!B592</f>
        <v>-2.1243820484865499E-2</v>
      </c>
      <c r="C592" s="29">
        <f>板块基准指数!C592</f>
        <v>-2.1110773835279099E-2</v>
      </c>
      <c r="D592" s="29">
        <f>板块基准指数!E592</f>
        <v>-2.1156892991679499E-2</v>
      </c>
      <c r="E592" s="29">
        <f>板块基准指数!F592</f>
        <v>-1.6639167939878002E-2</v>
      </c>
      <c r="F592">
        <f t="shared" si="93"/>
        <v>0.30316209740121969</v>
      </c>
      <c r="G592">
        <f t="shared" si="94"/>
        <v>0.20096381038020672</v>
      </c>
      <c r="H592">
        <f t="shared" si="95"/>
        <v>0.30234469559087862</v>
      </c>
      <c r="I592">
        <f t="shared" si="96"/>
        <v>0.19352939662769508</v>
      </c>
      <c r="J592">
        <f t="shared" si="97"/>
        <v>-2.0302940396897316E-2</v>
      </c>
      <c r="K592" s="28">
        <f t="shared" si="98"/>
        <v>0.92260429472329952</v>
      </c>
      <c r="L592" s="28">
        <f t="shared" si="99"/>
        <v>0.92288313069914074</v>
      </c>
      <c r="M592" s="28">
        <f t="shared" si="100"/>
        <v>1.0797336142183158</v>
      </c>
      <c r="N592" s="28">
        <f t="shared" si="101"/>
        <v>0.49889084209965051</v>
      </c>
      <c r="O592" s="7">
        <f t="shared" si="102"/>
        <v>0.91549975981549681</v>
      </c>
      <c r="P592" s="7">
        <f>[1]!S_PQ_PctChange("H00906.CSI",$A$3,$A592)/100</f>
        <v>0.79681845620685654</v>
      </c>
    </row>
    <row r="593" spans="1:16" x14ac:dyDescent="0.3">
      <c r="A593" s="3">
        <v>20110610</v>
      </c>
      <c r="B593" s="29">
        <f>板块基准指数!B593</f>
        <v>7.2274868089592902E-3</v>
      </c>
      <c r="C593" s="29">
        <f>板块基准指数!C593</f>
        <v>4.0883232780980503E-3</v>
      </c>
      <c r="D593" s="29">
        <f>板块基准指数!E593</f>
        <v>3.8200051002335602E-3</v>
      </c>
      <c r="E593" s="29">
        <f>板块基准指数!F593</f>
        <v>6.9936408574011099E-3</v>
      </c>
      <c r="F593">
        <f t="shared" si="93"/>
        <v>0.30367655714257086</v>
      </c>
      <c r="G593">
        <f t="shared" si="94"/>
        <v>0.20067744743146673</v>
      </c>
      <c r="H593">
        <f t="shared" si="95"/>
        <v>0.30183319103100348</v>
      </c>
      <c r="I593">
        <f t="shared" si="96"/>
        <v>0.19381280439495899</v>
      </c>
      <c r="J593">
        <f t="shared" si="97"/>
        <v>5.5211384585257808E-3</v>
      </c>
      <c r="K593" s="28">
        <f t="shared" si="98"/>
        <v>0.93649989190226046</v>
      </c>
      <c r="L593" s="28">
        <f t="shared" si="99"/>
        <v>0.93074449856344033</v>
      </c>
      <c r="M593" s="28">
        <f t="shared" si="100"/>
        <v>1.087678207231757</v>
      </c>
      <c r="N593" s="28">
        <f t="shared" si="101"/>
        <v>0.50937354633374299</v>
      </c>
      <c r="O593" s="7">
        <f t="shared" si="102"/>
        <v>0.92607549920671128</v>
      </c>
      <c r="P593" s="7">
        <f>[1]!S_PQ_PctChange("H00906.CSI",$A$3,$A593)/100</f>
        <v>0.80397317644556621</v>
      </c>
    </row>
    <row r="594" spans="1:16" x14ac:dyDescent="0.3">
      <c r="A594" s="3">
        <v>20110613</v>
      </c>
      <c r="B594" s="29">
        <f>板块基准指数!B594</f>
        <v>1.2355209875289899E-3</v>
      </c>
      <c r="C594" s="29">
        <f>板块基准指数!C594</f>
        <v>-6.5746803495525504E-3</v>
      </c>
      <c r="D594" s="29">
        <f>板块基准指数!E594</f>
        <v>-1.01662456288171E-2</v>
      </c>
      <c r="E594" s="29">
        <f>板块基准指数!F594</f>
        <v>-3.1231799736802799E-3</v>
      </c>
      <c r="F594">
        <f t="shared" si="93"/>
        <v>0.30546238545613702</v>
      </c>
      <c r="G594">
        <f t="shared" si="94"/>
        <v>0.20028296689404879</v>
      </c>
      <c r="H594">
        <f t="shared" si="95"/>
        <v>0.30015078116318666</v>
      </c>
      <c r="I594">
        <f t="shared" si="96"/>
        <v>0.19410386648662761</v>
      </c>
      <c r="J594">
        <f t="shared" si="97"/>
        <v>-4.6180139387358415E-3</v>
      </c>
      <c r="K594" s="28">
        <f t="shared" si="98"/>
        <v>0.93889247816105326</v>
      </c>
      <c r="L594" s="28">
        <f t="shared" si="99"/>
        <v>0.91805047064872847</v>
      </c>
      <c r="M594" s="28">
        <f t="shared" si="100"/>
        <v>1.0664543577831105</v>
      </c>
      <c r="N594" s="28">
        <f t="shared" si="101"/>
        <v>0.50465950110103064</v>
      </c>
      <c r="O594" s="7">
        <f t="shared" si="102"/>
        <v>0.91718085570431707</v>
      </c>
      <c r="P594" s="7">
        <f>[1]!S_PQ_PctChange("H00906.CSI",$A$3,$A594)/100</f>
        <v>0.8001609746892322</v>
      </c>
    </row>
    <row r="595" spans="1:16" x14ac:dyDescent="0.3">
      <c r="A595" s="3">
        <v>20110614</v>
      </c>
      <c r="B595" s="29">
        <f>板块基准指数!B595</f>
        <v>1.22342382759986E-2</v>
      </c>
      <c r="C595" s="29">
        <f>板块基准指数!C595</f>
        <v>8.9820805394429E-3</v>
      </c>
      <c r="D595" s="29">
        <f>板块基准指数!E595</f>
        <v>1.27572141115024E-2</v>
      </c>
      <c r="E595" s="29">
        <f>板块基准指数!F595</f>
        <v>1.44272464612145E-2</v>
      </c>
      <c r="F595">
        <f t="shared" si="93"/>
        <v>0.30548312115747023</v>
      </c>
      <c r="G595">
        <f t="shared" si="94"/>
        <v>0.19965303969927453</v>
      </c>
      <c r="H595">
        <f t="shared" si="95"/>
        <v>0.30032624121236645</v>
      </c>
      <c r="I595">
        <f t="shared" si="96"/>
        <v>0.19453759793088896</v>
      </c>
      <c r="J595">
        <f t="shared" si="97"/>
        <v>1.2165529449256956E-2</v>
      </c>
      <c r="K595" s="28">
        <f t="shared" si="98"/>
        <v>0.96261335073041687</v>
      </c>
      <c r="L595" s="28">
        <f t="shared" si="99"/>
        <v>0.93527855445481167</v>
      </c>
      <c r="M595" s="28">
        <f t="shared" si="100"/>
        <v>1.0928165584769971</v>
      </c>
      <c r="N595" s="28">
        <f t="shared" si="101"/>
        <v>0.52636759456362325</v>
      </c>
      <c r="O595" s="7">
        <f t="shared" si="102"/>
        <v>0.94050437586393931</v>
      </c>
      <c r="P595" s="7">
        <f>[1]!S_PQ_PctChange("H00906.CSI",$A$3,$A595)/100</f>
        <v>0.8273906148836947</v>
      </c>
    </row>
    <row r="596" spans="1:16" x14ac:dyDescent="0.3">
      <c r="A596" s="3">
        <v>20110615</v>
      </c>
      <c r="B596" s="29">
        <f>板块基准指数!B596</f>
        <v>-7.7770850223988297E-3</v>
      </c>
      <c r="C596" s="29">
        <f>板块基准指数!C596</f>
        <v>-1.1088904322031501E-2</v>
      </c>
      <c r="D596" s="29">
        <f>板块基准指数!E596</f>
        <v>-7.9995469396491707E-3</v>
      </c>
      <c r="E596" s="29">
        <f>板块基准指数!F596</f>
        <v>-1.1286108979417901E-2</v>
      </c>
      <c r="F596">
        <f t="shared" si="93"/>
        <v>0.30591805092891783</v>
      </c>
      <c r="G596">
        <f t="shared" si="94"/>
        <v>0.19926994832470762</v>
      </c>
      <c r="H596">
        <f t="shared" si="95"/>
        <v>0.3006863982191651</v>
      </c>
      <c r="I596">
        <f t="shared" si="96"/>
        <v>0.19412560252720951</v>
      </c>
      <c r="J596">
        <f t="shared" si="97"/>
        <v>-9.1877480556063398E-3</v>
      </c>
      <c r="K596" s="28">
        <f t="shared" si="98"/>
        <v>0.94734993983569149</v>
      </c>
      <c r="L596" s="28">
        <f t="shared" si="99"/>
        <v>0.91381843572798283</v>
      </c>
      <c r="M596" s="28">
        <f t="shared" si="100"/>
        <v>1.0760749741813851</v>
      </c>
      <c r="N596" s="28">
        <f t="shared" si="101"/>
        <v>0.50914084354872613</v>
      </c>
      <c r="O596" s="7">
        <f t="shared" si="102"/>
        <v>0.92267551055769981</v>
      </c>
      <c r="P596" s="7">
        <f>[1]!S_PQ_PctChange("H00906.CSI",$A$3,$A596)/100</f>
        <v>0.8102130308176867</v>
      </c>
    </row>
    <row r="597" spans="1:16" x14ac:dyDescent="0.3">
      <c r="A597" s="3">
        <v>20110616</v>
      </c>
      <c r="B597" s="29">
        <f>板块基准指数!B597</f>
        <v>-2.0583013900062501E-2</v>
      </c>
      <c r="C597" s="29">
        <f>板块基准指数!C597</f>
        <v>-2.29712014042786E-2</v>
      </c>
      <c r="D597" s="29">
        <f>板块基准指数!E597</f>
        <v>-1.6336362071111402E-2</v>
      </c>
      <c r="E597" s="29">
        <f>板块基准指数!F597</f>
        <v>-1.09007890862862E-2</v>
      </c>
      <c r="F597">
        <f t="shared" si="93"/>
        <v>0.30508306354181841</v>
      </c>
      <c r="G597">
        <f t="shared" si="94"/>
        <v>0.1982414824168359</v>
      </c>
      <c r="H597">
        <f t="shared" si="95"/>
        <v>0.30116587730408106</v>
      </c>
      <c r="I597">
        <f t="shared" si="96"/>
        <v>0.19550957673726477</v>
      </c>
      <c r="J597">
        <f t="shared" si="97"/>
        <v>-1.7902429731900999E-2</v>
      </c>
      <c r="K597" s="28">
        <f t="shared" si="98"/>
        <v>0.90726760895576763</v>
      </c>
      <c r="L597" s="28">
        <f t="shared" si="99"/>
        <v>0.86985572698965408</v>
      </c>
      <c r="M597" s="28">
        <f t="shared" si="100"/>
        <v>1.0421594617163845</v>
      </c>
      <c r="N597" s="28">
        <f t="shared" si="101"/>
        <v>0.49269001751170149</v>
      </c>
      <c r="O597" s="7">
        <f t="shared" si="102"/>
        <v>0.88825494733269372</v>
      </c>
      <c r="P597" s="7">
        <f>[1]!S_PQ_PctChange("H00906.CSI",$A$3,$A597)/100</f>
        <v>0.78051247084679565</v>
      </c>
    </row>
    <row r="598" spans="1:16" x14ac:dyDescent="0.3">
      <c r="A598" s="3">
        <v>20110617</v>
      </c>
      <c r="B598" s="29">
        <f>板块基准指数!B598</f>
        <v>-1.4190017138715601E-2</v>
      </c>
      <c r="C598" s="29">
        <f>板块基准指数!C598</f>
        <v>-1.4097133550006E-2</v>
      </c>
      <c r="D598" s="29">
        <f>板块基准指数!E598</f>
        <v>-6.2423936685122002E-3</v>
      </c>
      <c r="E598" s="29">
        <f>板块基准指数!F598</f>
        <v>-4.2540521198212999E-3</v>
      </c>
      <c r="F598">
        <f t="shared" si="93"/>
        <v>0.30374137012616254</v>
      </c>
      <c r="G598">
        <f t="shared" si="94"/>
        <v>0.19738825288164508</v>
      </c>
      <c r="H598">
        <f t="shared" si="95"/>
        <v>0.30225873944699955</v>
      </c>
      <c r="I598">
        <f t="shared" si="96"/>
        <v>0.19661163754519295</v>
      </c>
      <c r="J598">
        <f t="shared" si="97"/>
        <v>-9.8354744481910089E-3</v>
      </c>
      <c r="K598" s="28">
        <f t="shared" si="98"/>
        <v>0.88020344889656821</v>
      </c>
      <c r="L598" s="28">
        <f t="shared" si="99"/>
        <v>0.84349612108703753</v>
      </c>
      <c r="M598" s="28">
        <f t="shared" si="100"/>
        <v>1.029411498422474</v>
      </c>
      <c r="N598" s="28">
        <f t="shared" si="101"/>
        <v>0.48634003637846979</v>
      </c>
      <c r="O598" s="7">
        <f t="shared" si="102"/>
        <v>0.86968306404653273</v>
      </c>
      <c r="P598" s="7">
        <f>[1]!S_PQ_PctChange("H00906.CSI",$A$3,$A598)/100</f>
        <v>0.76242992544494781</v>
      </c>
    </row>
    <row r="599" spans="1:16" x14ac:dyDescent="0.3">
      <c r="A599" s="3">
        <v>20110620</v>
      </c>
      <c r="B599" s="29">
        <f>板块基准指数!B599</f>
        <v>-2.3162069681461599E-2</v>
      </c>
      <c r="C599" s="29">
        <f>板块基准指数!C599</f>
        <v>-1.6719774211145601E-2</v>
      </c>
      <c r="D599" s="29">
        <f>板块基准指数!E599</f>
        <v>-1.35214873423122E-2</v>
      </c>
      <c r="E599" s="29">
        <f>板块基准指数!F599</f>
        <v>1.33916789579998E-3</v>
      </c>
      <c r="F599">
        <f t="shared" si="93"/>
        <v>0.30096756865797469</v>
      </c>
      <c r="G599">
        <f t="shared" si="94"/>
        <v>0.19687557786930338</v>
      </c>
      <c r="H599">
        <f t="shared" si="95"/>
        <v>0.30245427976470873</v>
      </c>
      <c r="I599">
        <f t="shared" si="96"/>
        <v>0.19970257370801328</v>
      </c>
      <c r="J599">
        <f t="shared" si="97"/>
        <v>-1.415925752671307E-2</v>
      </c>
      <c r="K599" s="28">
        <f t="shared" si="98"/>
        <v>0.83665404559790146</v>
      </c>
      <c r="L599" s="28">
        <f t="shared" si="99"/>
        <v>0.81267328218333956</v>
      </c>
      <c r="M599" s="28">
        <f t="shared" si="100"/>
        <v>1.0019708365342117</v>
      </c>
      <c r="N599" s="28">
        <f t="shared" si="101"/>
        <v>0.48833049523742988</v>
      </c>
      <c r="O599" s="7">
        <f t="shared" si="102"/>
        <v>0.84320974004936389</v>
      </c>
      <c r="P599" s="7">
        <f>[1]!S_PQ_PctChange("H00906.CSI",$A$3,$A599)/100</f>
        <v>0.74885289895189222</v>
      </c>
    </row>
    <row r="600" spans="1:16" x14ac:dyDescent="0.3">
      <c r="A600" s="3">
        <v>20110621</v>
      </c>
      <c r="B600" s="29">
        <f>板块基准指数!B600</f>
        <v>1.0685183646325201E-2</v>
      </c>
      <c r="C600" s="29">
        <f>板块基准指数!C600</f>
        <v>8.3127213059379298E-3</v>
      </c>
      <c r="D600" s="29">
        <f>板块基准指数!E600</f>
        <v>1.2904035813317E-2</v>
      </c>
      <c r="E600" s="29">
        <f>板块基准指数!F600</f>
        <v>9.7567935501080404E-3</v>
      </c>
      <c r="F600">
        <f t="shared" si="93"/>
        <v>0.30096202412540424</v>
      </c>
      <c r="G600">
        <f t="shared" si="94"/>
        <v>0.19640981764651252</v>
      </c>
      <c r="H600">
        <f t="shared" si="95"/>
        <v>0.30311270191561335</v>
      </c>
      <c r="I600">
        <f t="shared" si="96"/>
        <v>0.19951545631246995</v>
      </c>
      <c r="J600">
        <f t="shared" si="97"/>
        <v>1.0703803194540569E-2</v>
      </c>
      <c r="K600" s="28">
        <f t="shared" si="98"/>
        <v>0.85627903136988093</v>
      </c>
      <c r="L600" s="28">
        <f t="shared" si="99"/>
        <v>0.82774152999684958</v>
      </c>
      <c r="M600" s="28">
        <f t="shared" si="100"/>
        <v>1.0278043399060652</v>
      </c>
      <c r="N600" s="28">
        <f t="shared" si="101"/>
        <v>0.5028518286137913</v>
      </c>
      <c r="O600" s="7">
        <f t="shared" si="102"/>
        <v>0.86293909435311256</v>
      </c>
      <c r="P600" s="7">
        <f>[1]!S_PQ_PctChange("H00906.CSI",$A$3,$A600)/100</f>
        <v>0.77099525937880853</v>
      </c>
    </row>
    <row r="601" spans="1:16" x14ac:dyDescent="0.3">
      <c r="A601" s="3">
        <v>20110622</v>
      </c>
      <c r="B601" s="29">
        <f>板块基准指数!B601</f>
        <v>-3.6187055277727498E-3</v>
      </c>
      <c r="C601" s="29">
        <f>板块基准指数!C601</f>
        <v>-9.5220757033413696E-4</v>
      </c>
      <c r="D601" s="29">
        <f>板块基准指数!E601</f>
        <v>4.8880684797877102E-3</v>
      </c>
      <c r="E601" s="29">
        <f>板块基准指数!F601</f>
        <v>-9.4948322870825404E-4</v>
      </c>
      <c r="F601">
        <f t="shared" si="93"/>
        <v>0.29986810834364791</v>
      </c>
      <c r="G601">
        <f t="shared" si="94"/>
        <v>0.19621963888983532</v>
      </c>
      <c r="H601">
        <f t="shared" si="95"/>
        <v>0.30458943878412292</v>
      </c>
      <c r="I601">
        <f t="shared" si="96"/>
        <v>0.1993228139823939</v>
      </c>
      <c r="J601">
        <f t="shared" si="97"/>
        <v>1.60832088170003E-5</v>
      </c>
      <c r="K601" s="28">
        <f t="shared" si="98"/>
        <v>0.84956170417797416</v>
      </c>
      <c r="L601" s="28">
        <f t="shared" si="99"/>
        <v>0.82600114067537245</v>
      </c>
      <c r="M601" s="28">
        <f t="shared" si="100"/>
        <v>1.0377163863831367</v>
      </c>
      <c r="N601" s="28">
        <f t="shared" si="101"/>
        <v>0.5014248960072889</v>
      </c>
      <c r="O601" s="7">
        <f t="shared" si="102"/>
        <v>0.86296905639158039</v>
      </c>
      <c r="P601" s="7">
        <f>[1]!S_PQ_PctChange("H00906.CSI",$A$3,$A601)/100</f>
        <v>0.76926353037094031</v>
      </c>
    </row>
    <row r="602" spans="1:16" x14ac:dyDescent="0.3">
      <c r="A602" s="3">
        <v>20110623</v>
      </c>
      <c r="B602" s="29">
        <f>板块基准指数!B602</f>
        <v>1.9290153519572001E-2</v>
      </c>
      <c r="C602" s="29">
        <f>板块基准指数!C602</f>
        <v>2.1785936129959299E-2</v>
      </c>
      <c r="D602" s="29">
        <f>板块基准指数!E602</f>
        <v>1.4715706098116701E-2</v>
      </c>
      <c r="E602" s="29">
        <f>板块基准指数!F602</f>
        <v>1.47329428973804E-2</v>
      </c>
      <c r="F602">
        <f t="shared" si="93"/>
        <v>0.30040212457989574</v>
      </c>
      <c r="G602">
        <f t="shared" si="94"/>
        <v>0.19705038324139493</v>
      </c>
      <c r="H602">
        <f t="shared" si="95"/>
        <v>0.30376246909441362</v>
      </c>
      <c r="I602">
        <f t="shared" si="96"/>
        <v>0.1987850230842958</v>
      </c>
      <c r="J602">
        <f t="shared" si="97"/>
        <v>1.7478190664155496E-2</v>
      </c>
      <c r="K602" s="28">
        <f t="shared" si="98"/>
        <v>0.8852400333954884</v>
      </c>
      <c r="L602" s="28">
        <f t="shared" si="99"/>
        <v>0.86578228489935882</v>
      </c>
      <c r="M602" s="28">
        <f t="shared" si="100"/>
        <v>1.0677028218364675</v>
      </c>
      <c r="N602" s="28">
        <f t="shared" si="101"/>
        <v>0.52354530326486959</v>
      </c>
      <c r="O602" s="7">
        <f t="shared" si="102"/>
        <v>0.8955303847606142</v>
      </c>
      <c r="P602" s="7">
        <f>[1]!S_PQ_PctChange("H00906.CSI",$A$3,$A602)/100</f>
        <v>0.80086628153680772</v>
      </c>
    </row>
    <row r="603" spans="1:16" x14ac:dyDescent="0.3">
      <c r="A603" s="3">
        <v>20110624</v>
      </c>
      <c r="B603" s="29">
        <f>板块基准指数!B603</f>
        <v>2.8425481912677499E-2</v>
      </c>
      <c r="C603" s="29">
        <f>板块基准指数!C603</f>
        <v>2.4187397932698199E-2</v>
      </c>
      <c r="D603" s="29">
        <f>板块基准指数!E603</f>
        <v>1.9322512616599001E-2</v>
      </c>
      <c r="E603" s="29">
        <f>板块基准指数!F603</f>
        <v>2.9603397872302002E-2</v>
      </c>
      <c r="F603">
        <f t="shared" si="93"/>
        <v>0.30138858931626417</v>
      </c>
      <c r="G603">
        <f t="shared" si="94"/>
        <v>0.19688275987810516</v>
      </c>
      <c r="H603">
        <f t="shared" si="95"/>
        <v>0.30206242686407381</v>
      </c>
      <c r="I603">
        <f t="shared" si="96"/>
        <v>0.199666223941557</v>
      </c>
      <c r="J603">
        <f t="shared" si="97"/>
        <v>2.505937746197124E-2</v>
      </c>
      <c r="K603" s="28">
        <f t="shared" si="98"/>
        <v>0.93882888986582724</v>
      </c>
      <c r="L603" s="28">
        <f t="shared" si="99"/>
        <v>0.91091070347999881</v>
      </c>
      <c r="M603" s="28">
        <f t="shared" si="100"/>
        <v>1.1076560356987799</v>
      </c>
      <c r="N603" s="28">
        <f t="shared" si="101"/>
        <v>0.56864742105389654</v>
      </c>
      <c r="O603" s="7">
        <f t="shared" si="102"/>
        <v>0.94303119616296582</v>
      </c>
      <c r="P603" s="7">
        <f>[1]!S_PQ_PctChange("H00906.CSI",$A$3,$A603)/100</f>
        <v>0.84464065841150071</v>
      </c>
    </row>
    <row r="604" spans="1:16" x14ac:dyDescent="0.3">
      <c r="A604" s="3">
        <v>20110627</v>
      </c>
      <c r="B604" s="29">
        <f>板块基准指数!B604</f>
        <v>1.52066195804466E-2</v>
      </c>
      <c r="C604" s="29">
        <f>板块基准指数!C604</f>
        <v>8.9818154702145606E-3</v>
      </c>
      <c r="D604" s="29">
        <f>板块基准指数!E604</f>
        <v>5.2920461077804399E-3</v>
      </c>
      <c r="E604" s="29">
        <f>板块基准指数!F604</f>
        <v>-1.7418328155384701E-3</v>
      </c>
      <c r="F604">
        <f t="shared" si="93"/>
        <v>0.30366317987414215</v>
      </c>
      <c r="G604">
        <f t="shared" si="94"/>
        <v>0.19715233120067538</v>
      </c>
      <c r="H604">
        <f t="shared" si="95"/>
        <v>0.30136987824779427</v>
      </c>
      <c r="I604">
        <f t="shared" si="96"/>
        <v>0.19781461067738829</v>
      </c>
      <c r="J604">
        <f t="shared" si="97"/>
        <v>7.6022093514882634E-3</v>
      </c>
      <c r="K604" s="28">
        <f t="shared" si="98"/>
        <v>0.96831192322559634</v>
      </c>
      <c r="L604" s="28">
        <f t="shared" si="99"/>
        <v>0.92807415079871403</v>
      </c>
      <c r="M604" s="28">
        <f t="shared" si="100"/>
        <v>1.1188098486190392</v>
      </c>
      <c r="N604" s="28">
        <f t="shared" si="101"/>
        <v>0.56591509949989494</v>
      </c>
      <c r="O604" s="7">
        <f t="shared" si="102"/>
        <v>0.95780252609266925</v>
      </c>
      <c r="P604" s="7">
        <f>[1]!S_PQ_PctChange("H00906.CSI",$A$3,$A604)/100</f>
        <v>0.85491478454517877</v>
      </c>
    </row>
    <row r="605" spans="1:16" x14ac:dyDescent="0.3">
      <c r="A605" s="3">
        <v>20110628</v>
      </c>
      <c r="B605" s="29">
        <f>板块基准指数!B605</f>
        <v>2.2354585953842199E-3</v>
      </c>
      <c r="C605" s="29">
        <f>板块基准指数!C605</f>
        <v>3.8649011142311601E-3</v>
      </c>
      <c r="D605" s="29">
        <f>板块基准指数!E605</f>
        <v>2.95460902505609E-3</v>
      </c>
      <c r="E605" s="29">
        <f>板块基准指数!F605</f>
        <v>-2.1818629783130102E-3</v>
      </c>
      <c r="F605">
        <f t="shared" si="93"/>
        <v>0.30376496635478378</v>
      </c>
      <c r="G605">
        <f t="shared" si="94"/>
        <v>0.19753905503818622</v>
      </c>
      <c r="H605">
        <f t="shared" si="95"/>
        <v>0.30168721537588994</v>
      </c>
      <c r="I605">
        <f t="shared" si="96"/>
        <v>0.19700876323114017</v>
      </c>
      <c r="J605">
        <f t="shared" si="97"/>
        <v>1.8996265166267095E-3</v>
      </c>
      <c r="K605" s="28">
        <f t="shared" si="98"/>
        <v>0.9727120030327685</v>
      </c>
      <c r="L605" s="28">
        <f t="shared" si="99"/>
        <v>0.93552596673245625</v>
      </c>
      <c r="M605" s="28">
        <f t="shared" si="100"/>
        <v>1.1250701033201467</v>
      </c>
      <c r="N605" s="28">
        <f t="shared" si="101"/>
        <v>0.56249848731711483</v>
      </c>
      <c r="O605" s="7">
        <f t="shared" si="102"/>
        <v>0.96152161968555361</v>
      </c>
      <c r="P605" s="7">
        <f>[1]!S_PQ_PctChange("H00906.CSI",$A$3,$A605)/100</f>
        <v>0.85809518149791941</v>
      </c>
    </row>
    <row r="606" spans="1:16" x14ac:dyDescent="0.3">
      <c r="A606" s="3">
        <v>20110629</v>
      </c>
      <c r="B606" s="29">
        <f>板块基准指数!B606</f>
        <v>-1.23787218077756E-2</v>
      </c>
      <c r="C606" s="29">
        <f>板块基准指数!C606</f>
        <v>-6.5836572550049804E-3</v>
      </c>
      <c r="D606" s="29">
        <f>板块基准指数!E606</f>
        <v>-1.05570624713716E-2</v>
      </c>
      <c r="E606" s="29">
        <f>板块基准指数!F606</f>
        <v>-1.6952157383146399E-2</v>
      </c>
      <c r="F606">
        <f t="shared" si="93"/>
        <v>0.30352116014625968</v>
      </c>
      <c r="G606">
        <f t="shared" si="94"/>
        <v>0.19853867673957953</v>
      </c>
      <c r="H606">
        <f t="shared" si="95"/>
        <v>0.30200108976914036</v>
      </c>
      <c r="I606">
        <f t="shared" si="96"/>
        <v>0.19593907334502053</v>
      </c>
      <c r="J606">
        <f t="shared" si="97"/>
        <v>-1.158540578599389E-2</v>
      </c>
      <c r="K606" s="28">
        <f t="shared" si="98"/>
        <v>0.94829234994036615</v>
      </c>
      <c r="L606" s="28">
        <f t="shared" si="99"/>
        <v>0.92278312715932764</v>
      </c>
      <c r="M606" s="28">
        <f t="shared" si="100"/>
        <v>1.1026356054833517</v>
      </c>
      <c r="N606" s="28">
        <f t="shared" si="101"/>
        <v>0.53601076704918693</v>
      </c>
      <c r="O606" s="7">
        <f t="shared" si="102"/>
        <v>0.9387965957634965</v>
      </c>
      <c r="P606" s="7">
        <f>[1]!S_PQ_PctChange("H00906.CSI",$A$3,$A606)/100</f>
        <v>0.83323950093675991</v>
      </c>
    </row>
    <row r="607" spans="1:16" x14ac:dyDescent="0.3">
      <c r="A607" s="3">
        <v>20110630</v>
      </c>
      <c r="B607" s="29">
        <f>板块基准指数!B607</f>
        <v>1.6211096033284401E-2</v>
      </c>
      <c r="C607" s="29">
        <f>板块基准指数!C607</f>
        <v>1.04470689220526E-2</v>
      </c>
      <c r="D607" s="29">
        <f>板块基准指数!E607</f>
        <v>1.10021955221175E-2</v>
      </c>
      <c r="E607" s="29">
        <f>板块基准指数!F607</f>
        <v>1.4404506228595499E-2</v>
      </c>
      <c r="F607">
        <f t="shared" si="93"/>
        <v>0.3</v>
      </c>
      <c r="G607">
        <f t="shared" si="94"/>
        <v>0.2</v>
      </c>
      <c r="H607">
        <f t="shared" si="95"/>
        <v>0.3</v>
      </c>
      <c r="I607">
        <f t="shared" si="96"/>
        <v>0.2</v>
      </c>
      <c r="J607">
        <f t="shared" si="97"/>
        <v>1.3139638554812637E-2</v>
      </c>
      <c r="K607" s="28">
        <f t="shared" si="98"/>
        <v>0.97987630432616268</v>
      </c>
      <c r="L607" s="28">
        <f t="shared" si="99"/>
        <v>0.94287057501092097</v>
      </c>
      <c r="M607" s="28">
        <f t="shared" si="100"/>
        <v>1.1257692135266457</v>
      </c>
      <c r="N607" s="28">
        <f t="shared" si="101"/>
        <v>0.55813624371033677</v>
      </c>
      <c r="O607" s="7">
        <f t="shared" si="102"/>
        <v>0.96427168226312987</v>
      </c>
      <c r="P607" s="7">
        <f>[1]!S_PQ_PctChange("H00906.CSI",$A$3,$A607)/100</f>
        <v>0.86027105051623431</v>
      </c>
    </row>
    <row r="608" spans="1:16" x14ac:dyDescent="0.3">
      <c r="A608" s="3">
        <v>20110701</v>
      </c>
      <c r="B608" s="29">
        <f>板块基准指数!B608</f>
        <v>2.2497791099550501E-4</v>
      </c>
      <c r="C608" s="29">
        <f>板块基准指数!C608</f>
        <v>4.6232821095377099E-3</v>
      </c>
      <c r="D608" s="29">
        <f>板块基准指数!E608</f>
        <v>7.4244895227109598E-3</v>
      </c>
      <c r="E608" s="29">
        <f>板块基准指数!F608</f>
        <v>-3.0073466935190603E-4</v>
      </c>
      <c r="F608">
        <f t="shared" si="93"/>
        <v>0.29912246091072831</v>
      </c>
      <c r="G608">
        <f t="shared" si="94"/>
        <v>0.20029186437664168</v>
      </c>
      <c r="H608">
        <f t="shared" si="95"/>
        <v>0.30127551215240933</v>
      </c>
      <c r="I608">
        <f t="shared" si="96"/>
        <v>0.19931016256022077</v>
      </c>
      <c r="J608">
        <f t="shared" si="97"/>
        <v>3.1593497181491002E-3</v>
      </c>
      <c r="K608" s="28">
        <f t="shared" si="98"/>
        <v>0.98032173276113954</v>
      </c>
      <c r="L608" s="28">
        <f t="shared" si="99"/>
        <v>0.95185301378151643</v>
      </c>
      <c r="M608" s="28">
        <f t="shared" si="100"/>
        <v>1.1415519647801755</v>
      </c>
      <c r="N608" s="28">
        <f t="shared" si="101"/>
        <v>0.55766765812227925</v>
      </c>
      <c r="O608" s="7">
        <f t="shared" si="102"/>
        <v>0.97047750344885597</v>
      </c>
      <c r="P608" s="7">
        <f>[1]!S_PQ_PctChange("H00906.CSI",$A$3,$A608)/100</f>
        <v>0.86611107462073444</v>
      </c>
    </row>
    <row r="609" spans="1:16" x14ac:dyDescent="0.3">
      <c r="A609" s="3">
        <v>20110704</v>
      </c>
      <c r="B609" s="29">
        <f>板块基准指数!B609</f>
        <v>2.26734084201996E-2</v>
      </c>
      <c r="C609" s="29">
        <f>板块基准指数!C609</f>
        <v>2.17408690637989E-2</v>
      </c>
      <c r="D609" s="29">
        <f>板块基准指数!E609</f>
        <v>1.96430560382105E-2</v>
      </c>
      <c r="E609" s="29">
        <f>板块基准指数!F609</f>
        <v>2.4020720636253799E-2</v>
      </c>
      <c r="F609">
        <f t="shared" si="93"/>
        <v>0.29936578221284532</v>
      </c>
      <c r="G609">
        <f t="shared" si="94"/>
        <v>0.20027200431949235</v>
      </c>
      <c r="H609">
        <f t="shared" si="95"/>
        <v>0.30062712892374149</v>
      </c>
      <c r="I609">
        <f t="shared" si="96"/>
        <v>0.199735084543921</v>
      </c>
      <c r="J609">
        <f t="shared" si="97"/>
        <v>2.1842190424816606E-2</v>
      </c>
      <c r="K609" s="28">
        <f t="shared" si="98"/>
        <v>1.0252223762114303</v>
      </c>
      <c r="L609" s="28">
        <f t="shared" si="99"/>
        <v>0.99428799458592154</v>
      </c>
      <c r="M609" s="28">
        <f t="shared" si="100"/>
        <v>1.1836185900330927</v>
      </c>
      <c r="N609" s="28">
        <f t="shared" si="101"/>
        <v>0.59508395778216205</v>
      </c>
      <c r="O609" s="7">
        <f t="shared" si="102"/>
        <v>1.0135170483070031</v>
      </c>
      <c r="P609" s="7">
        <f>[1]!S_PQ_PctChange("H00906.CSI",$A$3,$A609)/100</f>
        <v>0.91113185849657552</v>
      </c>
    </row>
    <row r="610" spans="1:16" x14ac:dyDescent="0.3">
      <c r="A610" s="3">
        <v>20110705</v>
      </c>
      <c r="B610" s="29">
        <f>板块基准指数!B610</f>
        <v>2.5060403987708299E-3</v>
      </c>
      <c r="C610" s="29">
        <f>板块基准指数!C610</f>
        <v>5.9880257803382802E-3</v>
      </c>
      <c r="D610" s="29">
        <f>板块基准指数!E610</f>
        <v>1.2740057027436399E-3</v>
      </c>
      <c r="E610" s="29">
        <f>板块基准指数!F610</f>
        <v>-1.36765800951131E-3</v>
      </c>
      <c r="F610">
        <f t="shared" si="93"/>
        <v>0.29949924972883218</v>
      </c>
      <c r="G610">
        <f t="shared" si="94"/>
        <v>0.2010572035462658</v>
      </c>
      <c r="H610">
        <f t="shared" si="95"/>
        <v>0.30039153689583459</v>
      </c>
      <c r="I610">
        <f t="shared" si="96"/>
        <v>0.19905200982906757</v>
      </c>
      <c r="J610">
        <f t="shared" si="97"/>
        <v>2.0592880576715419E-3</v>
      </c>
      <c r="K610" s="28">
        <f t="shared" si="98"/>
        <v>1.0302976653027107</v>
      </c>
      <c r="L610" s="28">
        <f t="shared" si="99"/>
        <v>1.0062298425109208</v>
      </c>
      <c r="M610" s="28">
        <f t="shared" si="100"/>
        <v>1.1864005325694116</v>
      </c>
      <c r="N610" s="28">
        <f t="shared" si="101"/>
        <v>0.59290242843145835</v>
      </c>
      <c r="O610" s="7">
        <f t="shared" si="102"/>
        <v>1.0176634599184995</v>
      </c>
      <c r="P610" s="7">
        <f>[1]!S_PQ_PctChange("H00906.CSI",$A$3,$A610)/100</f>
        <v>0.91491226149629301</v>
      </c>
    </row>
    <row r="611" spans="1:16" x14ac:dyDescent="0.3">
      <c r="A611" s="3">
        <v>20110706</v>
      </c>
      <c r="B611" s="29">
        <f>板块基准指数!B611</f>
        <v>6.9909874071287601E-3</v>
      </c>
      <c r="C611" s="29">
        <f>板块基准指数!C611</f>
        <v>3.3604747612657501E-3</v>
      </c>
      <c r="D611" s="29">
        <f>板块基准指数!E611</f>
        <v>3.4789326027212901E-3</v>
      </c>
      <c r="E611" s="29">
        <f>板块基准指数!F611</f>
        <v>-7.6328011693669101E-3</v>
      </c>
      <c r="F611">
        <f t="shared" si="93"/>
        <v>0.30090242580815019</v>
      </c>
      <c r="G611">
        <f t="shared" si="94"/>
        <v>0.20127090215190088</v>
      </c>
      <c r="H611">
        <f t="shared" si="95"/>
        <v>0.30074631769633597</v>
      </c>
      <c r="I611">
        <f t="shared" si="96"/>
        <v>0.19708035434361323</v>
      </c>
      <c r="J611">
        <f t="shared" si="97"/>
        <v>2.295160639287008E-3</v>
      </c>
      <c r="K611" s="28">
        <f t="shared" si="98"/>
        <v>1.044491450713565</v>
      </c>
      <c r="L611" s="28">
        <f t="shared" si="99"/>
        <v>1.0129717272619767</v>
      </c>
      <c r="M611" s="28">
        <f t="shared" si="100"/>
        <v>1.1940068726647746</v>
      </c>
      <c r="N611" s="28">
        <f t="shared" si="101"/>
        <v>0.58074412091303929</v>
      </c>
      <c r="O611" s="7">
        <f t="shared" si="102"/>
        <v>1.022294321675032</v>
      </c>
      <c r="P611" s="7">
        <f>[1]!S_PQ_PctChange("H00906.CSI",$A$3,$A611)/100</f>
        <v>0.91231310411121425</v>
      </c>
    </row>
    <row r="612" spans="1:16" x14ac:dyDescent="0.3">
      <c r="A612" s="3">
        <v>20110707</v>
      </c>
      <c r="B612" s="29">
        <f>板块基准指数!B612</f>
        <v>7.5538675233988097E-4</v>
      </c>
      <c r="C612" s="29">
        <f>板块基准指数!C612</f>
        <v>5.43008232487204E-3</v>
      </c>
      <c r="D612" s="29">
        <f>板块基准指数!E612</f>
        <v>4.3553209182368401E-3</v>
      </c>
      <c r="E612" s="29">
        <f>板块基准指数!F612</f>
        <v>-2.3254036238538099E-3</v>
      </c>
      <c r="F612">
        <f t="shared" si="93"/>
        <v>0.30047715605099784</v>
      </c>
      <c r="G612">
        <f t="shared" si="94"/>
        <v>0.20192528431767534</v>
      </c>
      <c r="H612">
        <f t="shared" si="95"/>
        <v>0.30140158930453465</v>
      </c>
      <c r="I612">
        <f t="shared" si="96"/>
        <v>0.19619597032679237</v>
      </c>
      <c r="J612">
        <f t="shared" si="97"/>
        <v>2.1717706328530208E-3</v>
      </c>
      <c r="K612" s="28">
        <f t="shared" si="98"/>
        <v>1.046035832470706</v>
      </c>
      <c r="L612" s="28">
        <f t="shared" si="99"/>
        <v>1.0239023294586493</v>
      </c>
      <c r="M612" s="28">
        <f t="shared" si="100"/>
        <v>1.2035624766920465</v>
      </c>
      <c r="N612" s="28">
        <f t="shared" si="101"/>
        <v>0.57706825280588259</v>
      </c>
      <c r="O612" s="7">
        <f t="shared" si="102"/>
        <v>1.0266862810938311</v>
      </c>
      <c r="P612" s="7">
        <f>[1]!S_PQ_PctChange("H00906.CSI",$A$3,$A612)/100</f>
        <v>0.90706787314277026</v>
      </c>
    </row>
    <row r="613" spans="1:16" x14ac:dyDescent="0.3">
      <c r="A613" s="3">
        <v>20110708</v>
      </c>
      <c r="B613" s="29">
        <f>板块基准指数!B613</f>
        <v>1.89489777153225E-3</v>
      </c>
      <c r="C613" s="29">
        <f>板块基准指数!C613</f>
        <v>-1.27901376900779E-3</v>
      </c>
      <c r="D613" s="29">
        <f>板块基准指数!E613</f>
        <v>-9.2963363983371999E-4</v>
      </c>
      <c r="E613" s="29">
        <f>板块基准指数!F613</f>
        <v>7.6326265426161898E-3</v>
      </c>
      <c r="F613">
        <f t="shared" si="93"/>
        <v>0.30058711046478293</v>
      </c>
      <c r="G613">
        <f t="shared" si="94"/>
        <v>0.20135926043947872</v>
      </c>
      <c r="H613">
        <f t="shared" si="95"/>
        <v>0.30066186291632585</v>
      </c>
      <c r="I613">
        <f t="shared" si="96"/>
        <v>0.19739176617941276</v>
      </c>
      <c r="J613">
        <f t="shared" si="97"/>
        <v>1.5284057885980357E-3</v>
      </c>
      <c r="K613" s="28">
        <f t="shared" si="98"/>
        <v>1.0499128612101298</v>
      </c>
      <c r="L613" s="28">
        <f t="shared" si="99"/>
        <v>1.0213137305121447</v>
      </c>
      <c r="M613" s="28">
        <f t="shared" si="100"/>
        <v>1.2015139708862383</v>
      </c>
      <c r="N613" s="28">
        <f t="shared" si="101"/>
        <v>0.58910542581176606</v>
      </c>
      <c r="O613" s="7">
        <f t="shared" si="102"/>
        <v>1.029783880137527</v>
      </c>
      <c r="P613" s="7">
        <f>[1]!S_PQ_PctChange("H00906.CSI",$A$3,$A613)/100</f>
        <v>0.91025087655097114</v>
      </c>
    </row>
    <row r="614" spans="1:16" x14ac:dyDescent="0.3">
      <c r="A614" s="3">
        <v>20110711</v>
      </c>
      <c r="B614" s="29">
        <f>板块基准指数!B614</f>
        <v>7.5931211438477197E-3</v>
      </c>
      <c r="C614" s="29">
        <f>板块基准指数!C614</f>
        <v>9.7131101289265002E-3</v>
      </c>
      <c r="D614" s="29">
        <f>板块基准指数!E614</f>
        <v>1.0396803581481E-2</v>
      </c>
      <c r="E614" s="29">
        <f>板块基准指数!F614</f>
        <v>-5.3369709917904101E-3</v>
      </c>
      <c r="F614">
        <f t="shared" si="93"/>
        <v>0.30097018214638388</v>
      </c>
      <c r="G614">
        <f t="shared" si="94"/>
        <v>0.20204007741807334</v>
      </c>
      <c r="H614">
        <f t="shared" si="95"/>
        <v>0.30188270396554079</v>
      </c>
      <c r="I614">
        <f t="shared" si="96"/>
        <v>0.19510703647000233</v>
      </c>
      <c r="J614">
        <f t="shared" si="97"/>
        <v>6.3106672192314887E-3</v>
      </c>
      <c r="K614" s="28">
        <f t="shared" si="98"/>
        <v>1.0654780978996299</v>
      </c>
      <c r="L614" s="28">
        <f t="shared" si="99"/>
        <v>1.0409469733817205</v>
      </c>
      <c r="M614" s="28">
        <f t="shared" si="100"/>
        <v>1.2244026792234286</v>
      </c>
      <c r="N614" s="28">
        <f t="shared" si="101"/>
        <v>0.58062441625131189</v>
      </c>
      <c r="O614" s="7">
        <f t="shared" si="102"/>
        <v>1.0425931707320353</v>
      </c>
      <c r="P614" s="7">
        <f>[1]!S_PQ_PctChange("H00906.CSI",$A$3,$A614)/100</f>
        <v>0.91667474667859383</v>
      </c>
    </row>
    <row r="615" spans="1:16" x14ac:dyDescent="0.3">
      <c r="A615" s="3">
        <v>20110712</v>
      </c>
      <c r="B615" s="29">
        <f>板块基准指数!B615</f>
        <v>-1.5917765760488801E-2</v>
      </c>
      <c r="C615" s="29">
        <f>板块基准指数!C615</f>
        <v>-1.1660554155366799E-2</v>
      </c>
      <c r="D615" s="29">
        <f>板块基准指数!E615</f>
        <v>-9.7246727612175492E-3</v>
      </c>
      <c r="E615" s="29">
        <f>板块基准指数!F615</f>
        <v>-2.12207038728628E-2</v>
      </c>
      <c r="F615">
        <f t="shared" si="93"/>
        <v>0.30045265463644466</v>
      </c>
      <c r="G615">
        <f t="shared" si="94"/>
        <v>0.20256520046351528</v>
      </c>
      <c r="H615">
        <f t="shared" si="95"/>
        <v>0.30326016922075227</v>
      </c>
      <c r="I615">
        <f t="shared" si="96"/>
        <v>0.19372197567928806</v>
      </c>
      <c r="J615">
        <f t="shared" si="97"/>
        <v>-1.4222691277363888E-2</v>
      </c>
      <c r="K615" s="28">
        <f t="shared" si="98"/>
        <v>1.0326003013538436</v>
      </c>
      <c r="L615" s="28">
        <f t="shared" si="99"/>
        <v>1.0171484006703708</v>
      </c>
      <c r="M615" s="28">
        <f t="shared" si="100"/>
        <v>1.2027710910788052</v>
      </c>
      <c r="N615" s="28">
        <f t="shared" si="101"/>
        <v>0.54708245357982621</v>
      </c>
      <c r="O615" s="7">
        <f t="shared" si="102"/>
        <v>1.0135419986594618</v>
      </c>
      <c r="P615" s="7">
        <f>[1]!S_PQ_PctChange("H00906.CSI",$A$3,$A615)/100</f>
        <v>0.8841076069923901</v>
      </c>
    </row>
    <row r="616" spans="1:16" x14ac:dyDescent="0.3">
      <c r="A616" s="3">
        <v>20110713</v>
      </c>
      <c r="B616" s="29">
        <f>板块基准指数!B616</f>
        <v>1.6321401029009999E-2</v>
      </c>
      <c r="C616" s="29">
        <f>板块基准指数!C616</f>
        <v>1.81895036508017E-2</v>
      </c>
      <c r="D616" s="29">
        <f>板块基准指数!E616</f>
        <v>1.7251837673647401E-2</v>
      </c>
      <c r="E616" s="29">
        <f>板块基准指数!F616</f>
        <v>1.56135375363058E-2</v>
      </c>
      <c r="F616">
        <f t="shared" si="93"/>
        <v>0.30029798854947715</v>
      </c>
      <c r="G616">
        <f t="shared" si="94"/>
        <v>0.20283306845161692</v>
      </c>
      <c r="H616">
        <f t="shared" si="95"/>
        <v>0.30338154798559225</v>
      </c>
      <c r="I616">
        <f t="shared" si="96"/>
        <v>0.19348739501331388</v>
      </c>
      <c r="J616">
        <f t="shared" si="97"/>
        <v>1.6844849271063687E-2</v>
      </c>
      <c r="K616" s="28">
        <f t="shared" si="98"/>
        <v>1.0657751860039264</v>
      </c>
      <c r="L616" s="28">
        <f t="shared" si="99"/>
        <v>1.0538393288685732</v>
      </c>
      <c r="M616" s="28">
        <f t="shared" si="100"/>
        <v>1.2407729403743</v>
      </c>
      <c r="N616" s="28">
        <f t="shared" si="101"/>
        <v>0.57123788354055494</v>
      </c>
      <c r="O616" s="7">
        <f t="shared" si="102"/>
        <v>1.0474598101278372</v>
      </c>
      <c r="P616" s="7">
        <f>[1]!S_PQ_PctChange("H00906.CSI",$A$3,$A616)/100</f>
        <v>0.9165167954776956</v>
      </c>
    </row>
    <row r="617" spans="1:16" x14ac:dyDescent="0.3">
      <c r="A617" s="3">
        <v>20110714</v>
      </c>
      <c r="B617" s="29">
        <f>板块基准指数!B617</f>
        <v>1.81287930301393E-3</v>
      </c>
      <c r="C617" s="29">
        <f>板块基准指数!C617</f>
        <v>5.9102137557345497E-3</v>
      </c>
      <c r="D617" s="29">
        <f>板块基准指数!E617</f>
        <v>1.2932310120035101E-3</v>
      </c>
      <c r="E617" s="29">
        <f>板块基准指数!F617</f>
        <v>6.9304753764397797E-4</v>
      </c>
      <c r="F617">
        <f t="shared" si="93"/>
        <v>0.30016113807743261</v>
      </c>
      <c r="G617">
        <f t="shared" si="94"/>
        <v>0.20356982722114617</v>
      </c>
      <c r="H617">
        <f t="shared" si="95"/>
        <v>0.30308599758518329</v>
      </c>
      <c r="I617">
        <f t="shared" si="96"/>
        <v>0.19318303711623819</v>
      </c>
      <c r="J617">
        <f t="shared" si="97"/>
        <v>2.269629188462379E-3</v>
      </c>
      <c r="K617" s="28">
        <f t="shared" si="98"/>
        <v>1.0695201870833126</v>
      </c>
      <c r="L617" s="28">
        <f t="shared" si="99"/>
        <v>1.0659779583221209</v>
      </c>
      <c r="M617" s="28">
        <f t="shared" si="100"/>
        <v>1.2436707774316504</v>
      </c>
      <c r="N617" s="28">
        <f t="shared" si="101"/>
        <v>0.57232682608679553</v>
      </c>
      <c r="O617" s="7">
        <f t="shared" si="102"/>
        <v>1.0521067846751069</v>
      </c>
      <c r="P617" s="7">
        <f>[1]!S_PQ_PctChange("H00906.CSI",$A$3,$A617)/100</f>
        <v>0.92529325230384596</v>
      </c>
    </row>
    <row r="618" spans="1:16" x14ac:dyDescent="0.3">
      <c r="A618" s="3">
        <v>20110715</v>
      </c>
      <c r="B618" s="29">
        <f>板块基准指数!B618</f>
        <v>1.07154837271955E-2</v>
      </c>
      <c r="C618" s="29">
        <f>板块基准指数!C618</f>
        <v>3.5252337568292699E-2</v>
      </c>
      <c r="D618" s="29">
        <f>板块基准指数!E618</f>
        <v>4.5272717749764201E-3</v>
      </c>
      <c r="E618" s="29">
        <f>板块基准指数!F618</f>
        <v>8.2782241009707195E-5</v>
      </c>
      <c r="F618">
        <f t="shared" si="93"/>
        <v>0.29984508622110001</v>
      </c>
      <c r="G618">
        <f t="shared" si="94"/>
        <v>0.20829228374031214</v>
      </c>
      <c r="H618">
        <f t="shared" si="95"/>
        <v>0.30091314401442187</v>
      </c>
      <c r="I618">
        <f t="shared" si="96"/>
        <v>0.19094948602416609</v>
      </c>
      <c r="J618">
        <f t="shared" si="97"/>
        <v>1.1780828865519592E-2</v>
      </c>
      <c r="K618" s="28">
        <f t="shared" si="98"/>
        <v>1.0916960969711065</v>
      </c>
      <c r="L618" s="28">
        <f t="shared" si="99"/>
        <v>1.1388085107175447</v>
      </c>
      <c r="M618" s="28">
        <f t="shared" si="100"/>
        <v>1.2538284848146564</v>
      </c>
      <c r="N618" s="28">
        <f t="shared" si="101"/>
        <v>0.57245698682505863</v>
      </c>
      <c r="O618" s="7">
        <f t="shared" si="102"/>
        <v>1.076282303519136</v>
      </c>
      <c r="P618" s="7">
        <f>[1]!S_PQ_PctChange("H00906.CSI",$A$3,$A618)/100</f>
        <v>0.9346639809749604</v>
      </c>
    </row>
    <row r="619" spans="1:16" x14ac:dyDescent="0.3">
      <c r="A619" s="3">
        <v>20110718</v>
      </c>
      <c r="B619" s="29">
        <f>板块基准指数!B619</f>
        <v>5.7231931911043499E-3</v>
      </c>
      <c r="C619" s="29">
        <f>板块基准指数!C619</f>
        <v>1.92271779839067E-3</v>
      </c>
      <c r="D619" s="29">
        <f>板块基准指数!E619</f>
        <v>7.1523563603780203E-3</v>
      </c>
      <c r="E619" s="29">
        <f>板块基准指数!F619</f>
        <v>-3.4107256264112101E-3</v>
      </c>
      <c r="F619">
        <f t="shared" si="93"/>
        <v>0.30047418608774201</v>
      </c>
      <c r="G619">
        <f t="shared" si="94"/>
        <v>0.20794054187528616</v>
      </c>
      <c r="H619">
        <f t="shared" si="95"/>
        <v>0.30197298861605137</v>
      </c>
      <c r="I619">
        <f t="shared" si="96"/>
        <v>0.18961228342092054</v>
      </c>
      <c r="J619">
        <f t="shared" si="97"/>
        <v>3.6175203712418592E-3</v>
      </c>
      <c r="K619" s="28">
        <f t="shared" si="98"/>
        <v>1.1036672778311512</v>
      </c>
      <c r="L619" s="28">
        <f t="shared" si="99"/>
        <v>1.1429208359084511</v>
      </c>
      <c r="M619" s="28">
        <f t="shared" si="100"/>
        <v>1.2699486693132216</v>
      </c>
      <c r="N619" s="28">
        <f t="shared" si="101"/>
        <v>0.56709376748366513</v>
      </c>
      <c r="O619" s="7">
        <f t="shared" si="102"/>
        <v>1.0837932970485653</v>
      </c>
      <c r="P619" s="7">
        <f>[1]!S_PQ_PctChange("H00906.CSI",$A$3,$A619)/100</f>
        <v>0.93186256264615674</v>
      </c>
    </row>
    <row r="620" spans="1:16" x14ac:dyDescent="0.3">
      <c r="A620" s="3">
        <v>20110719</v>
      </c>
      <c r="B620" s="29">
        <f>板块基准指数!B620</f>
        <v>-1.0951808988291799E-2</v>
      </c>
      <c r="C620" s="29">
        <f>板块基准指数!C620</f>
        <v>-1.31495959078317E-2</v>
      </c>
      <c r="D620" s="29">
        <f>板块基准指数!E620</f>
        <v>-1.0744975859985101E-2</v>
      </c>
      <c r="E620" s="29">
        <f>板块基准指数!F620</f>
        <v>-8.3735690787180399E-3</v>
      </c>
      <c r="F620">
        <f t="shared" si="93"/>
        <v>0.300445535803186</v>
      </c>
      <c r="G620">
        <f t="shared" si="94"/>
        <v>0.20745868925410227</v>
      </c>
      <c r="H620">
        <f t="shared" si="95"/>
        <v>0.30200733901947008</v>
      </c>
      <c r="I620">
        <f t="shared" si="96"/>
        <v>0.19008843592324173</v>
      </c>
      <c r="J620">
        <f t="shared" si="97"/>
        <v>-1.0857494016906534E-2</v>
      </c>
      <c r="K620" s="28">
        <f t="shared" si="98"/>
        <v>1.0806283156294243</v>
      </c>
      <c r="L620" s="28">
        <f t="shared" si="99"/>
        <v>1.1147422928537818</v>
      </c>
      <c r="M620" s="28">
        <f t="shared" si="100"/>
        <v>1.2455581256580457</v>
      </c>
      <c r="N620" s="28">
        <f t="shared" si="101"/>
        <v>0.55397159956881215</v>
      </c>
      <c r="O620" s="7">
        <f t="shared" si="102"/>
        <v>1.0611685237933908</v>
      </c>
      <c r="P620" s="7">
        <f>[1]!S_PQ_PctChange("H00906.CSI",$A$3,$A620)/100</f>
        <v>0.91418297525848202</v>
      </c>
    </row>
    <row r="621" spans="1:16" x14ac:dyDescent="0.3">
      <c r="A621" s="3">
        <v>20110720</v>
      </c>
      <c r="B621" s="29">
        <f>板块基准指数!B621</f>
        <v>-1.0743708937205E-3</v>
      </c>
      <c r="C621" s="29">
        <f>板块基准指数!C621</f>
        <v>-7.8846789345751798E-4</v>
      </c>
      <c r="D621" s="29">
        <f>板块基准指数!E621</f>
        <v>5.35816056613218E-3</v>
      </c>
      <c r="E621" s="29">
        <f>板块基准指数!F621</f>
        <v>1.64913487254791E-4</v>
      </c>
      <c r="F621">
        <f t="shared" si="93"/>
        <v>0.29977405243167127</v>
      </c>
      <c r="G621">
        <f t="shared" si="94"/>
        <v>0.20705427179619046</v>
      </c>
      <c r="H621">
        <f t="shared" si="95"/>
        <v>0.30327277972550876</v>
      </c>
      <c r="I621">
        <f t="shared" si="96"/>
        <v>0.18989889604662957</v>
      </c>
      <c r="J621">
        <f t="shared" si="97"/>
        <v>1.1631875069607045E-3</v>
      </c>
      <c r="K621" s="28">
        <f t="shared" si="98"/>
        <v>1.0783929491264614</v>
      </c>
      <c r="L621" s="28">
        <f t="shared" si="99"/>
        <v>1.1130748864529298</v>
      </c>
      <c r="M621" s="28">
        <f t="shared" si="100"/>
        <v>1.2575901866559041</v>
      </c>
      <c r="N621" s="28">
        <f t="shared" si="101"/>
        <v>0.55422787044439192</v>
      </c>
      <c r="O621" s="7">
        <f t="shared" si="102"/>
        <v>1.0635660492700079</v>
      </c>
      <c r="P621" s="7">
        <f>[1]!S_PQ_PctChange("H00906.CSI",$A$3,$A621)/100</f>
        <v>0.91313987178324307</v>
      </c>
    </row>
    <row r="622" spans="1:16" x14ac:dyDescent="0.3">
      <c r="A622" s="3">
        <v>20110721</v>
      </c>
      <c r="B622" s="29">
        <f>板块基准指数!B622</f>
        <v>-1.22651229371042E-2</v>
      </c>
      <c r="C622" s="29">
        <f>板块基准指数!C622</f>
        <v>-7.5497279950519497E-3</v>
      </c>
      <c r="D622" s="29">
        <f>板块基准指数!E622</f>
        <v>-3.8223995059281702E-3</v>
      </c>
      <c r="E622" s="29">
        <f>板块基准指数!F622</f>
        <v>-1.08962991091025E-2</v>
      </c>
      <c r="F622">
        <f t="shared" si="93"/>
        <v>0.29862617087922022</v>
      </c>
      <c r="G622">
        <f t="shared" si="94"/>
        <v>0.20724611006521629</v>
      </c>
      <c r="H622">
        <f t="shared" si="95"/>
        <v>0.30469381727604172</v>
      </c>
      <c r="I622">
        <f t="shared" si="96"/>
        <v>0.1894339017795218</v>
      </c>
      <c r="J622">
        <f t="shared" si="97"/>
        <v>-8.4683939338998475E-3</v>
      </c>
      <c r="K622" s="28">
        <f t="shared" si="98"/>
        <v>1.0529012040938146</v>
      </c>
      <c r="L622" s="28">
        <f t="shared" si="99"/>
        <v>1.0971217458270348</v>
      </c>
      <c r="M622" s="28">
        <f t="shared" si="100"/>
        <v>1.2489607750418421</v>
      </c>
      <c r="N622" s="28">
        <f t="shared" si="101"/>
        <v>0.53729253868432636</v>
      </c>
      <c r="O622" s="7">
        <f t="shared" si="102"/>
        <v>1.0460909590561682</v>
      </c>
      <c r="P622" s="7">
        <f>[1]!S_PQ_PctChange("H00906.CSI",$A$3,$A622)/100</f>
        <v>0.89197701731833268</v>
      </c>
    </row>
    <row r="623" spans="1:16" x14ac:dyDescent="0.3">
      <c r="A623" s="3">
        <v>20110722</v>
      </c>
      <c r="B623" s="29">
        <f>板块基准指数!B623</f>
        <v>4.4042400632216001E-3</v>
      </c>
      <c r="C623" s="29">
        <f>板块基准指数!C623</f>
        <v>8.3891986060518706E-3</v>
      </c>
      <c r="D623" s="29">
        <f>板块基准指数!E623</f>
        <v>6.5517462364742601E-3</v>
      </c>
      <c r="E623" s="29">
        <f>板块基准指数!F623</f>
        <v>9.4065448508417495E-4</v>
      </c>
      <c r="F623">
        <f t="shared" si="93"/>
        <v>0.29838135943043798</v>
      </c>
      <c r="G623">
        <f t="shared" si="94"/>
        <v>0.20789778300886211</v>
      </c>
      <c r="H623">
        <f t="shared" si="95"/>
        <v>0.30509496020872046</v>
      </c>
      <c r="I623">
        <f t="shared" si="96"/>
        <v>0.18862589735197957</v>
      </c>
      <c r="J623">
        <f t="shared" si="97"/>
        <v>5.2283185433326914E-3</v>
      </c>
      <c r="K623" s="28">
        <f t="shared" si="98"/>
        <v>1.0619426738227205</v>
      </c>
      <c r="L623" s="28">
        <f t="shared" si="99"/>
        <v>1.1147149166538477</v>
      </c>
      <c r="M623" s="28">
        <f t="shared" si="100"/>
        <v>1.2636953953357009</v>
      </c>
      <c r="N623" s="28">
        <f t="shared" si="101"/>
        <v>0.53873859980572614</v>
      </c>
      <c r="O623" s="7">
        <f t="shared" si="102"/>
        <v>1.0567885743587468</v>
      </c>
      <c r="P623" s="7">
        <f>[1]!S_PQ_PctChange("H00906.CSI",$A$3,$A623)/100</f>
        <v>0.89781078592972785</v>
      </c>
    </row>
    <row r="624" spans="1:16" x14ac:dyDescent="0.3">
      <c r="A624" s="3">
        <v>20110725</v>
      </c>
      <c r="B624" s="29">
        <f>板块基准指数!B624</f>
        <v>-4.0385935569984002E-2</v>
      </c>
      <c r="C624" s="29">
        <f>板块基准指数!C624</f>
        <v>-3.3831781553629398E-2</v>
      </c>
      <c r="D624" s="29">
        <f>板块基准指数!E624</f>
        <v>-3.1017359420875201E-2</v>
      </c>
      <c r="E624" s="29">
        <f>板块基准指数!F624</f>
        <v>-3.1892704811686497E-2</v>
      </c>
      <c r="F624">
        <f t="shared" si="93"/>
        <v>0.29658170025556235</v>
      </c>
      <c r="G624">
        <f t="shared" si="94"/>
        <v>0.20805524248492405</v>
      </c>
      <c r="H624">
        <f t="shared" si="95"/>
        <v>0.30621544231045966</v>
      </c>
      <c r="I624">
        <f t="shared" si="96"/>
        <v>0.18914761494905399</v>
      </c>
      <c r="J624">
        <f t="shared" si="97"/>
        <v>-3.4562992839859238E-2</v>
      </c>
      <c r="K624" s="28">
        <f t="shared" si="98"/>
        <v>0.97866918984871543</v>
      </c>
      <c r="L624" s="28">
        <f t="shared" si="99"/>
        <v>1.0431703435454129</v>
      </c>
      <c r="M624" s="28">
        <f t="shared" si="100"/>
        <v>1.1934815416391933</v>
      </c>
      <c r="N624" s="28">
        <f t="shared" si="101"/>
        <v>0.48966406385977423</v>
      </c>
      <c r="O624" s="7">
        <f t="shared" si="102"/>
        <v>0.98569980559008119</v>
      </c>
      <c r="P624" s="7">
        <f>[1]!S_PQ_PctChange("H00906.CSI",$A$3,$A624)/100</f>
        <v>0.83288450170305761</v>
      </c>
    </row>
    <row r="625" spans="1:16" x14ac:dyDescent="0.3">
      <c r="A625" s="3">
        <v>20110726</v>
      </c>
      <c r="B625" s="29">
        <f>板块基准指数!B625</f>
        <v>4.0598057192809903E-3</v>
      </c>
      <c r="C625" s="29">
        <f>板块基准指数!C625</f>
        <v>1.85962832272699E-3</v>
      </c>
      <c r="D625" s="29">
        <f>板块基准指数!E625</f>
        <v>2.2370285015778698E-3</v>
      </c>
      <c r="E625" s="29">
        <f>板块基准指数!F625</f>
        <v>2.4535183278275498E-3</v>
      </c>
      <c r="F625">
        <f t="shared" si="93"/>
        <v>0.29697204332442423</v>
      </c>
      <c r="G625">
        <f t="shared" si="94"/>
        <v>0.20787256474884303</v>
      </c>
      <c r="H625">
        <f t="shared" si="95"/>
        <v>0.30606182742086274</v>
      </c>
      <c r="I625">
        <f t="shared" si="96"/>
        <v>0.18909356450587003</v>
      </c>
      <c r="J625">
        <f t="shared" si="97"/>
        <v>2.7400593165625535E-3</v>
      </c>
      <c r="K625" s="28">
        <f t="shared" si="98"/>
        <v>0.98670220234222805</v>
      </c>
      <c r="L625" s="28">
        <f t="shared" si="99"/>
        <v>1.0469698809844257</v>
      </c>
      <c r="M625" s="28">
        <f t="shared" si="100"/>
        <v>1.1983884223655248</v>
      </c>
      <c r="N625" s="28">
        <f t="shared" si="101"/>
        <v>0.49331898194276036</v>
      </c>
      <c r="O625" s="7">
        <f t="shared" si="102"/>
        <v>0.99114074084228476</v>
      </c>
      <c r="P625" s="7">
        <f>[1]!S_PQ_PctChange("H00906.CSI",$A$3,$A625)/100</f>
        <v>0.83926666854331455</v>
      </c>
    </row>
    <row r="626" spans="1:16" x14ac:dyDescent="0.3">
      <c r="A626" s="3">
        <v>20110727</v>
      </c>
      <c r="B626" s="29">
        <f>板块基准指数!B626</f>
        <v>1.19625971741189E-2</v>
      </c>
      <c r="C626" s="29">
        <f>板块基准指数!C626</f>
        <v>1.7677003882404001E-2</v>
      </c>
      <c r="D626" s="29">
        <f>板块基准指数!E626</f>
        <v>1.3792425611781799E-2</v>
      </c>
      <c r="E626" s="29">
        <f>板块基准指数!F626</f>
        <v>-9.1738974209939204E-4</v>
      </c>
      <c r="F626">
        <f t="shared" si="93"/>
        <v>0.29717396864236928</v>
      </c>
      <c r="G626">
        <f t="shared" si="94"/>
        <v>0.2091885316297061</v>
      </c>
      <c r="H626">
        <f t="shared" si="95"/>
        <v>0.30682372990039269</v>
      </c>
      <c r="I626">
        <f t="shared" si="96"/>
        <v>0.18681376982753184</v>
      </c>
      <c r="J626">
        <f t="shared" si="97"/>
        <v>1.1274983551309202E-2</v>
      </c>
      <c r="K626" s="28">
        <f t="shared" si="98"/>
        <v>1.010468320493783</v>
      </c>
      <c r="L626" s="28">
        <f t="shared" si="99"/>
        <v>1.0831541755177514</v>
      </c>
      <c r="M626" s="28">
        <f t="shared" si="100"/>
        <v>1.2287095311468037</v>
      </c>
      <c r="N626" s="28">
        <f t="shared" si="101"/>
        <v>0.49194902642704363</v>
      </c>
      <c r="O626" s="7">
        <f t="shared" si="102"/>
        <v>1.0135908199436234</v>
      </c>
      <c r="P626" s="7">
        <f>[1]!S_PQ_PctChange("H00906.CSI",$A$3,$A626)/100</f>
        <v>0.85748839866674587</v>
      </c>
    </row>
    <row r="627" spans="1:16" x14ac:dyDescent="0.3">
      <c r="A627" s="3">
        <v>20110728</v>
      </c>
      <c r="B627" s="29">
        <f>板块基准指数!B627</f>
        <v>-7.8767911668288608E-3</v>
      </c>
      <c r="C627" s="29">
        <f>板块基准指数!C627</f>
        <v>-3.2589029058852702E-3</v>
      </c>
      <c r="D627" s="29">
        <f>板块基准指数!E627</f>
        <v>-2.2075935653418401E-3</v>
      </c>
      <c r="E627" s="29">
        <f>板块基准指数!F627</f>
        <v>-1.3297426479582E-2</v>
      </c>
      <c r="F627">
        <f t="shared" si="93"/>
        <v>0.29666778101259095</v>
      </c>
      <c r="G627">
        <f t="shared" si="94"/>
        <v>0.20980423313832108</v>
      </c>
      <c r="H627">
        <f t="shared" si="95"/>
        <v>0.30805137345616812</v>
      </c>
      <c r="I627">
        <f t="shared" si="96"/>
        <v>0.18547661239291977</v>
      </c>
      <c r="J627">
        <f t="shared" si="97"/>
        <v>-6.1839868662970617E-3</v>
      </c>
      <c r="K627" s="28">
        <f t="shared" si="98"/>
        <v>0.99463228138572846</v>
      </c>
      <c r="L627" s="28">
        <f t="shared" si="99"/>
        <v>1.0763653783217495</v>
      </c>
      <c r="M627" s="28">
        <f t="shared" si="100"/>
        <v>1.223789446326828</v>
      </c>
      <c r="N627" s="28">
        <f t="shared" si="101"/>
        <v>0.47210994393684613</v>
      </c>
      <c r="O627" s="7">
        <f t="shared" si="102"/>
        <v>1.0011388007589956</v>
      </c>
      <c r="P627" s="7">
        <f>[1]!S_PQ_PctChange("H00906.CSI",$A$3,$A627)/100</f>
        <v>0.84577238137239275</v>
      </c>
    </row>
    <row r="628" spans="1:16" x14ac:dyDescent="0.3">
      <c r="A628" s="3">
        <v>20110729</v>
      </c>
      <c r="B628" s="29">
        <f>板块基准指数!B628</f>
        <v>-1.09257597062992E-2</v>
      </c>
      <c r="C628" s="29">
        <f>板块基准指数!C628</f>
        <v>-1.3725003329235701E-2</v>
      </c>
      <c r="D628" s="29">
        <f>板块基准指数!E628</f>
        <v>-9.5312386430581094E-3</v>
      </c>
      <c r="E628" s="29">
        <f>板块基准指数!F628</f>
        <v>1.6090758439610001E-2</v>
      </c>
      <c r="F628">
        <f t="shared" si="93"/>
        <v>0.3</v>
      </c>
      <c r="G628">
        <f t="shared" si="94"/>
        <v>0.2</v>
      </c>
      <c r="H628">
        <f t="shared" si="95"/>
        <v>0.3</v>
      </c>
      <c r="I628">
        <f t="shared" si="96"/>
        <v>0.2</v>
      </c>
      <c r="J628">
        <f t="shared" si="97"/>
        <v>-6.0725364747766693E-3</v>
      </c>
      <c r="K628" s="28">
        <f t="shared" si="98"/>
        <v>0.97283940837688077</v>
      </c>
      <c r="L628" s="28">
        <f t="shared" si="99"/>
        <v>1.0478672565915739</v>
      </c>
      <c r="M628" s="28">
        <f t="shared" si="100"/>
        <v>1.2025939784219726</v>
      </c>
      <c r="N628" s="28">
        <f t="shared" si="101"/>
        <v>0.49579730944128175</v>
      </c>
      <c r="O628" s="7">
        <f t="shared" si="102"/>
        <v>0.98898681240029584</v>
      </c>
      <c r="P628" s="7">
        <f>[1]!S_PQ_PctChange("H00906.CSI",$A$3,$A628)/100</f>
        <v>0.83628488349665364</v>
      </c>
    </row>
    <row r="629" spans="1:16" x14ac:dyDescent="0.3">
      <c r="A629" s="3">
        <v>20110801</v>
      </c>
      <c r="B629" s="29">
        <f>板块基准指数!B629</f>
        <v>2.63069853639872E-3</v>
      </c>
      <c r="C629" s="29">
        <f>板块基准指数!C629</f>
        <v>2.3722754294751199E-4</v>
      </c>
      <c r="D629" s="29">
        <f>板块基准指数!E629</f>
        <v>-2.9240691085800699E-3</v>
      </c>
      <c r="E629" s="29">
        <f>板块基准指数!F629</f>
        <v>-6.0302233960037998E-4</v>
      </c>
      <c r="F629">
        <f t="shared" si="93"/>
        <v>0.30083769561172652</v>
      </c>
      <c r="G629">
        <f t="shared" si="94"/>
        <v>0.20007969237881762</v>
      </c>
      <c r="H629">
        <f t="shared" si="95"/>
        <v>0.29917099669615038</v>
      </c>
      <c r="I629">
        <f t="shared" si="96"/>
        <v>0.19991161531330537</v>
      </c>
      <c r="J629">
        <f t="shared" si="97"/>
        <v>-1.6117013098497848E-4</v>
      </c>
      <c r="K629" s="28">
        <f t="shared" si="98"/>
        <v>0.97802935412104741</v>
      </c>
      <c r="L629" s="28">
        <f t="shared" si="99"/>
        <v>1.0483530671091374</v>
      </c>
      <c r="M629" s="28">
        <f t="shared" si="100"/>
        <v>1.1961534414109245</v>
      </c>
      <c r="N629" s="28">
        <f t="shared" si="101"/>
        <v>0.49489531024817457</v>
      </c>
      <c r="O629" s="7">
        <f t="shared" si="102"/>
        <v>0.98866624713521389</v>
      </c>
      <c r="P629" s="7">
        <f>[1]!S_PQ_PctChange("H00906.CSI",$A$3,$A629)/100</f>
        <v>0.84066633512553213</v>
      </c>
    </row>
    <row r="630" spans="1:16" x14ac:dyDescent="0.3">
      <c r="A630" s="3">
        <v>20110802</v>
      </c>
      <c r="B630" s="29">
        <f>板块基准指数!B630</f>
        <v>-1.40888162228281E-2</v>
      </c>
      <c r="C630" s="29">
        <f>板块基准指数!C630</f>
        <v>-9.2529523194667396E-3</v>
      </c>
      <c r="D630" s="29">
        <f>板块基准指数!E630</f>
        <v>-7.3150607831553903E-3</v>
      </c>
      <c r="E630" s="29">
        <f>板块基准指数!F630</f>
        <v>-6.9816499136586803E-3</v>
      </c>
      <c r="F630">
        <f t="shared" si="93"/>
        <v>0.29949656090400928</v>
      </c>
      <c r="G630">
        <f t="shared" si="94"/>
        <v>0.20016474663393652</v>
      </c>
      <c r="H630">
        <f t="shared" si="95"/>
        <v>0.29988359915492901</v>
      </c>
      <c r="I630">
        <f t="shared" si="96"/>
        <v>0.20045509330712499</v>
      </c>
      <c r="J630">
        <f t="shared" si="97"/>
        <v>-9.6739417972285125E-3</v>
      </c>
      <c r="K630" s="28">
        <f t="shared" si="98"/>
        <v>0.95016126206747664</v>
      </c>
      <c r="L630" s="28">
        <f t="shared" si="99"/>
        <v>1.0293997538457429</v>
      </c>
      <c r="M630" s="28">
        <f t="shared" si="100"/>
        <v>1.180088445497868</v>
      </c>
      <c r="N630" s="28">
        <f t="shared" si="101"/>
        <v>0.48445847453445157</v>
      </c>
      <c r="O630" s="7">
        <f t="shared" si="102"/>
        <v>0.96942800560631515</v>
      </c>
      <c r="P630" s="7">
        <f>[1]!S_PQ_PctChange("H00906.CSI",$A$3,$A630)/100</f>
        <v>0.82743753108198148</v>
      </c>
    </row>
    <row r="631" spans="1:16" x14ac:dyDescent="0.3">
      <c r="A631" s="3">
        <v>20110803</v>
      </c>
      <c r="B631" s="29">
        <f>板块基准指数!B631</f>
        <v>-9.1341428127400797E-4</v>
      </c>
      <c r="C631" s="29">
        <f>板块基准指数!C631</f>
        <v>-7.1054731668569802E-4</v>
      </c>
      <c r="D631" s="29">
        <f>板块基准指数!E631</f>
        <v>3.3593261378890701E-3</v>
      </c>
      <c r="E631" s="29">
        <f>板块基准指数!F631</f>
        <v>-5.3078174992966603E-4</v>
      </c>
      <c r="F631">
        <f t="shared" si="93"/>
        <v>0.29907787851351691</v>
      </c>
      <c r="G631">
        <f t="shared" si="94"/>
        <v>0.19992551266326949</v>
      </c>
      <c r="H631">
        <f t="shared" si="95"/>
        <v>0.30074507905769693</v>
      </c>
      <c r="I631">
        <f t="shared" si="96"/>
        <v>0.20025152976551647</v>
      </c>
      <c r="J631">
        <f t="shared" si="97"/>
        <v>4.8521794821954252E-4</v>
      </c>
      <c r="K631" s="28">
        <f t="shared" si="98"/>
        <v>0.94837995691991694</v>
      </c>
      <c r="L631" s="28">
        <f t="shared" si="99"/>
        <v>1.0279577692961652</v>
      </c>
      <c r="M631" s="28">
        <f t="shared" si="100"/>
        <v>1.187412073595739</v>
      </c>
      <c r="N631" s="28">
        <f t="shared" si="101"/>
        <v>0.48367055106764023</v>
      </c>
      <c r="O631" s="7">
        <f t="shared" si="102"/>
        <v>0.97038360742236152</v>
      </c>
      <c r="P631" s="7">
        <f>[1]!S_PQ_PctChange("H00906.CSI",$A$3,$A631)/100</f>
        <v>0.8282658626272863</v>
      </c>
    </row>
    <row r="632" spans="1:16" x14ac:dyDescent="0.3">
      <c r="A632" s="3">
        <v>20110804</v>
      </c>
      <c r="B632" s="29">
        <f>板块基准指数!B632</f>
        <v>4.8395478923465001E-3</v>
      </c>
      <c r="C632" s="29">
        <f>板块基准指数!C632</f>
        <v>3.0248469019289199E-4</v>
      </c>
      <c r="D632" s="29">
        <f>板块基准指数!E632</f>
        <v>5.9472333586252698E-3</v>
      </c>
      <c r="E632" s="29">
        <f>板块基准指数!F632</f>
        <v>-3.4999358793336399E-4</v>
      </c>
      <c r="F632">
        <f t="shared" si="93"/>
        <v>0.29955878659530194</v>
      </c>
      <c r="G632">
        <f t="shared" si="94"/>
        <v>0.19934282925179542</v>
      </c>
      <c r="H632">
        <f t="shared" si="95"/>
        <v>0.30156072754614616</v>
      </c>
      <c r="I632">
        <f t="shared" si="96"/>
        <v>0.19953765660675629</v>
      </c>
      <c r="J632">
        <f t="shared" si="97"/>
        <v>3.2263905385897088E-3</v>
      </c>
      <c r="K632" s="28">
        <f t="shared" si="98"/>
        <v>0.95780923503391868</v>
      </c>
      <c r="L632" s="28">
        <f t="shared" si="99"/>
        <v>1.0285711954737349</v>
      </c>
      <c r="M632" s="28">
        <f t="shared" si="100"/>
        <v>1.2004211236488871</v>
      </c>
      <c r="N632" s="28">
        <f t="shared" si="101"/>
        <v>0.48315127588816087</v>
      </c>
      <c r="O632" s="7">
        <f t="shared" si="102"/>
        <v>0.97674083445074111</v>
      </c>
      <c r="P632" s="7">
        <f>[1]!S_PQ_PctChange("H00906.CSI",$A$3,$A632)/100</f>
        <v>0.83329892812125639</v>
      </c>
    </row>
    <row r="633" spans="1:16" x14ac:dyDescent="0.3">
      <c r="A633" s="3">
        <v>20110805</v>
      </c>
      <c r="B633" s="29">
        <f>板块基准指数!B633</f>
        <v>-1.9798916772141899E-2</v>
      </c>
      <c r="C633" s="29">
        <f>板块基准指数!C633</f>
        <v>-1.0417898827616401E-2</v>
      </c>
      <c r="D633" s="29">
        <f>板块基准指数!E633</f>
        <v>-1.37166861145742E-2</v>
      </c>
      <c r="E633" s="29">
        <f>板块基准指数!F633</f>
        <v>-2.3777406903115202E-2</v>
      </c>
      <c r="F633">
        <f t="shared" si="93"/>
        <v>0.29867199138098416</v>
      </c>
      <c r="G633">
        <f t="shared" si="94"/>
        <v>0.20065487061789733</v>
      </c>
      <c r="H633">
        <f t="shared" si="95"/>
        <v>0.30253367632685729</v>
      </c>
      <c r="I633">
        <f t="shared" si="96"/>
        <v>0.19813946167426102</v>
      </c>
      <c r="J633">
        <f t="shared" si="97"/>
        <v>-1.6888574809186249E-2</v>
      </c>
      <c r="K633" s="28">
        <f t="shared" si="98"/>
        <v>0.9190467329337515</v>
      </c>
      <c r="L633" s="28">
        <f t="shared" si="99"/>
        <v>1.0074377459946726</v>
      </c>
      <c r="M633" s="28">
        <f t="shared" si="100"/>
        <v>1.1702386377759164</v>
      </c>
      <c r="N633" s="28">
        <f t="shared" si="101"/>
        <v>0.4478857845024935</v>
      </c>
      <c r="O633" s="7">
        <f t="shared" si="102"/>
        <v>0.94335649898974649</v>
      </c>
      <c r="P633" s="7">
        <f>[1]!S_PQ_PctChange("H00906.CSI",$A$3,$A633)/100</f>
        <v>0.79523060354040043</v>
      </c>
    </row>
    <row r="634" spans="1:16" x14ac:dyDescent="0.3">
      <c r="A634" s="3">
        <v>20110808</v>
      </c>
      <c r="B634" s="29">
        <f>板块基准指数!B634</f>
        <v>-4.64363794108456E-2</v>
      </c>
      <c r="C634" s="29">
        <f>板块基准指数!C634</f>
        <v>-3.3457859670014599E-2</v>
      </c>
      <c r="D634" s="29">
        <f>板块基准指数!E634</f>
        <v>-3.09425071073689E-2</v>
      </c>
      <c r="E634" s="29">
        <f>板块基准指数!F634</f>
        <v>-3.1110258295914E-2</v>
      </c>
      <c r="F634">
        <f t="shared" si="93"/>
        <v>0.29547165019743055</v>
      </c>
      <c r="G634">
        <f t="shared" si="94"/>
        <v>0.20120656454096644</v>
      </c>
      <c r="H634">
        <f t="shared" si="95"/>
        <v>0.30415496829711114</v>
      </c>
      <c r="I634">
        <f t="shared" si="96"/>
        <v>0.19916681696449165</v>
      </c>
      <c r="J634">
        <f t="shared" si="97"/>
        <v>-3.6108048675660573E-2</v>
      </c>
      <c r="K634" s="28">
        <f t="shared" si="98"/>
        <v>0.8299331507360963</v>
      </c>
      <c r="L634" s="28">
        <f t="shared" si="99"/>
        <v>0.94027317559289258</v>
      </c>
      <c r="M634" s="28">
        <f t="shared" si="100"/>
        <v>1.1030860133018483</v>
      </c>
      <c r="N634" s="28">
        <f t="shared" si="101"/>
        <v>0.40284168376363882</v>
      </c>
      <c r="O634" s="7">
        <f t="shared" si="102"/>
        <v>0.87318568793006346</v>
      </c>
      <c r="P634" s="7">
        <f>[1]!S_PQ_PctChange("H00906.CSI",$A$3,$A634)/100</f>
        <v>0.72431572724798965</v>
      </c>
    </row>
    <row r="635" spans="1:16" x14ac:dyDescent="0.3">
      <c r="A635" s="3">
        <v>20110809</v>
      </c>
      <c r="B635" s="29">
        <f>板块基准指数!B635</f>
        <v>-3.48380033900462E-3</v>
      </c>
      <c r="C635" s="29">
        <f>板块基准指数!C635</f>
        <v>-1.0584060091894899E-3</v>
      </c>
      <c r="D635" s="29">
        <f>板块基准指数!E635</f>
        <v>2.8410104799662102E-3</v>
      </c>
      <c r="E635" s="29">
        <f>板块基准指数!F635</f>
        <v>7.3681570643673198E-3</v>
      </c>
      <c r="F635">
        <f t="shared" si="93"/>
        <v>0.29412190562656038</v>
      </c>
      <c r="G635">
        <f t="shared" si="94"/>
        <v>0.20077490674164103</v>
      </c>
      <c r="H635">
        <f t="shared" si="95"/>
        <v>0.30468718689204338</v>
      </c>
      <c r="I635">
        <f t="shared" si="96"/>
        <v>0.20041600073975496</v>
      </c>
      <c r="J635">
        <f t="shared" si="97"/>
        <v>1.0892773697477604E-3</v>
      </c>
      <c r="K635" s="28">
        <f t="shared" si="98"/>
        <v>0.82355802900520603</v>
      </c>
      <c r="L635" s="28">
        <f t="shared" si="99"/>
        <v>0.9382195788043759</v>
      </c>
      <c r="M635" s="28">
        <f t="shared" si="100"/>
        <v>1.1090609027059091</v>
      </c>
      <c r="N635" s="28">
        <f t="shared" si="101"/>
        <v>0.41317804162605087</v>
      </c>
      <c r="O635" s="7">
        <f t="shared" si="102"/>
        <v>0.87522610670926104</v>
      </c>
      <c r="P635" s="7">
        <f>[1]!S_PQ_PctChange("H00906.CSI",$A$3,$A635)/100</f>
        <v>0.7248370183400632</v>
      </c>
    </row>
    <row r="636" spans="1:16" x14ac:dyDescent="0.3">
      <c r="A636" s="3">
        <v>20110810</v>
      </c>
      <c r="B636" s="29">
        <f>板块基准指数!B636</f>
        <v>1.05625643067945E-2</v>
      </c>
      <c r="C636" s="29">
        <f>板块基准指数!C636</f>
        <v>8.9816258690740402E-3</v>
      </c>
      <c r="D636" s="29">
        <f>板块基准指数!E636</f>
        <v>1.5896272313177098E-2</v>
      </c>
      <c r="E636" s="29">
        <f>板块基准指数!F636</f>
        <v>7.1506619603398103E-3</v>
      </c>
      <c r="F636">
        <f t="shared" si="93"/>
        <v>0.29394043303639794</v>
      </c>
      <c r="G636">
        <f t="shared" si="94"/>
        <v>0.20033712772973686</v>
      </c>
      <c r="H636">
        <f t="shared" si="95"/>
        <v>0.30610632988324388</v>
      </c>
      <c r="I636">
        <f t="shared" si="96"/>
        <v>0.19961610935062102</v>
      </c>
      <c r="J636">
        <f t="shared" si="97"/>
        <v>1.1186464204374143E-2</v>
      </c>
      <c r="K636" s="28">
        <f t="shared" si="98"/>
        <v>0.84281947795374501</v>
      </c>
      <c r="L636" s="28">
        <f t="shared" si="99"/>
        <v>0.95562794191331113</v>
      </c>
      <c r="M636" s="28">
        <f t="shared" si="100"/>
        <v>1.142587109140397</v>
      </c>
      <c r="N636" s="28">
        <f t="shared" si="101"/>
        <v>0.42328320009149389</v>
      </c>
      <c r="O636" s="7">
        <f t="shared" si="102"/>
        <v>0.8962032564270721</v>
      </c>
      <c r="P636" s="7">
        <f>[1]!S_PQ_PctChange("H00906.CSI",$A$3,$A636)/100</f>
        <v>0.74308846205574275</v>
      </c>
    </row>
    <row r="637" spans="1:16" x14ac:dyDescent="0.3">
      <c r="A637" s="3">
        <v>20110811</v>
      </c>
      <c r="B637" s="29">
        <f>板块基准指数!B637</f>
        <v>9.0458274207008207E-3</v>
      </c>
      <c r="C637" s="29">
        <f>板块基准指数!C637</f>
        <v>2.95801287199749E-2</v>
      </c>
      <c r="D637" s="29">
        <f>板块基准指数!E637</f>
        <v>2.61494751764784E-2</v>
      </c>
      <c r="E637" s="29">
        <f>板块基准指数!F637</f>
        <v>1.806922827735E-2</v>
      </c>
      <c r="F637">
        <f t="shared" si="93"/>
        <v>0.29072772526381579</v>
      </c>
      <c r="G637">
        <f t="shared" si="94"/>
        <v>0.20217982886836916</v>
      </c>
      <c r="H637">
        <f t="shared" si="95"/>
        <v>0.30789254073976813</v>
      </c>
      <c r="I637">
        <f t="shared" si="96"/>
        <v>0.19919990512804653</v>
      </c>
      <c r="J637">
        <f t="shared" si="97"/>
        <v>2.0196361377186615E-2</v>
      </c>
      <c r="K637" s="28">
        <f t="shared" si="98"/>
        <v>0.85948930491882058</v>
      </c>
      <c r="L637" s="28">
        <f t="shared" si="99"/>
        <v>1.0134756681634864</v>
      </c>
      <c r="M637" s="28">
        <f t="shared" si="100"/>
        <v>1.1986146375643063</v>
      </c>
      <c r="N637" s="28">
        <f t="shared" si="101"/>
        <v>0.44900082913726425</v>
      </c>
      <c r="O637" s="7">
        <f t="shared" si="102"/>
        <v>0.93449966263847162</v>
      </c>
      <c r="P637" s="7">
        <f>[1]!S_PQ_PctChange("H00906.CSI",$A$3,$A637)/100</f>
        <v>0.77048752185512914</v>
      </c>
    </row>
    <row r="638" spans="1:16" x14ac:dyDescent="0.3">
      <c r="A638" s="3">
        <v>20110812</v>
      </c>
      <c r="B638" s="29">
        <f>板块基准指数!B638</f>
        <v>1.46249312906916E-2</v>
      </c>
      <c r="C638" s="29">
        <f>板块基准指数!C638</f>
        <v>1.0527782729019801E-2</v>
      </c>
      <c r="D638" s="29">
        <f>板块基准指数!E638</f>
        <v>5.0187371467340699E-3</v>
      </c>
      <c r="E638" s="29">
        <f>板块基准指数!F638</f>
        <v>-1.75460304610673E-3</v>
      </c>
      <c r="F638">
        <f t="shared" si="93"/>
        <v>0.29276160900913217</v>
      </c>
      <c r="G638">
        <f t="shared" si="94"/>
        <v>0.20277211372909149</v>
      </c>
      <c r="H638">
        <f t="shared" si="95"/>
        <v>0.30711107035244722</v>
      </c>
      <c r="I638">
        <f t="shared" si="96"/>
        <v>0.19735520690932876</v>
      </c>
      <c r="J638">
        <f t="shared" si="97"/>
        <v>7.5760932878901318E-3</v>
      </c>
      <c r="K638" s="28">
        <f t="shared" si="98"/>
        <v>0.88668420823903427</v>
      </c>
      <c r="L638" s="28">
        <f t="shared" si="99"/>
        <v>1.0346731025280795</v>
      </c>
      <c r="M638" s="28">
        <f t="shared" si="100"/>
        <v>1.2096489065172036</v>
      </c>
      <c r="N638" s="28">
        <f t="shared" si="101"/>
        <v>0.44645840786864888</v>
      </c>
      <c r="O638" s="7">
        <f t="shared" si="102"/>
        <v>0.94915561254801273</v>
      </c>
      <c r="P638" s="7">
        <f>[1]!S_PQ_PctChange("H00906.CSI",$A$3,$A638)/100</f>
        <v>0.77982071756761395</v>
      </c>
    </row>
    <row r="639" spans="1:16" x14ac:dyDescent="0.3">
      <c r="A639" s="3">
        <v>20110815</v>
      </c>
      <c r="B639" s="29">
        <f>板块基准指数!B639</f>
        <v>1.19076950898988E-2</v>
      </c>
      <c r="C639" s="29">
        <f>板块基准指数!C639</f>
        <v>1.02349116368981E-2</v>
      </c>
      <c r="D639" s="29">
        <f>板块基准指数!E639</f>
        <v>4.6112195164316697E-3</v>
      </c>
      <c r="E639" s="29">
        <f>板块基准指数!F639</f>
        <v>2.3277793728015798E-2</v>
      </c>
      <c r="F639">
        <f t="shared" si="93"/>
        <v>0.29285887309742875</v>
      </c>
      <c r="G639">
        <f t="shared" si="94"/>
        <v>0.20250416692506754</v>
      </c>
      <c r="H639">
        <f t="shared" si="95"/>
        <v>0.30499790673144378</v>
      </c>
      <c r="I639">
        <f t="shared" si="96"/>
        <v>0.19963905324605957</v>
      </c>
      <c r="J639">
        <f t="shared" si="97"/>
        <v>1.1571620999459877E-2</v>
      </c>
      <c r="K639" s="28">
        <f t="shared" si="98"/>
        <v>0.90915026852167191</v>
      </c>
      <c r="L639" s="28">
        <f t="shared" si="99"/>
        <v>1.0554978019424275</v>
      </c>
      <c r="M639" s="28">
        <f t="shared" si="100"/>
        <v>1.2198380826793973</v>
      </c>
      <c r="N639" s="28">
        <f t="shared" si="101"/>
        <v>0.48012876832316942</v>
      </c>
      <c r="O639" s="7">
        <f t="shared" si="102"/>
        <v>0.97171050256538827</v>
      </c>
      <c r="P639" s="7">
        <f>[1]!S_PQ_PctChange("H00906.CSI",$A$3,$A639)/100</f>
        <v>0.80608440536846415</v>
      </c>
    </row>
    <row r="640" spans="1:16" x14ac:dyDescent="0.3">
      <c r="A640" s="3">
        <v>20110816</v>
      </c>
      <c r="B640" s="29">
        <f>板块基准指数!B640</f>
        <v>-7.6352152582969401E-3</v>
      </c>
      <c r="C640" s="29">
        <f>板块基准指数!C640</f>
        <v>-1.42419799110487E-2</v>
      </c>
      <c r="D640" s="29">
        <f>板块基准指数!E640</f>
        <v>-8.9460446604552792E-3</v>
      </c>
      <c r="E640" s="29">
        <f>板块基准指数!F640</f>
        <v>-6.28674292062429E-3</v>
      </c>
      <c r="F640">
        <f t="shared" si="93"/>
        <v>0.29329288449328106</v>
      </c>
      <c r="G640">
        <f t="shared" si="94"/>
        <v>0.20145408523365207</v>
      </c>
      <c r="H640">
        <f t="shared" si="95"/>
        <v>0.30504643462314895</v>
      </c>
      <c r="I640">
        <f t="shared" si="96"/>
        <v>0.20020659564991758</v>
      </c>
      <c r="J640">
        <f t="shared" si="97"/>
        <v>-9.1037051132912689E-3</v>
      </c>
      <c r="K640" s="28">
        <f t="shared" si="98"/>
        <v>0.89457349526107355</v>
      </c>
      <c r="L640" s="28">
        <f t="shared" si="99"/>
        <v>1.0262234435399589</v>
      </c>
      <c r="M640" s="28">
        <f t="shared" si="100"/>
        <v>1.199979312052768</v>
      </c>
      <c r="N640" s="28">
        <f t="shared" si="101"/>
        <v>0.47082357926730145</v>
      </c>
      <c r="O640" s="7">
        <f t="shared" si="102"/>
        <v>0.95376063158125368</v>
      </c>
      <c r="P640" s="7">
        <f>[1]!S_PQ_PctChange("H00906.CSI",$A$3,$A640)/100</f>
        <v>0.79284309033870359</v>
      </c>
    </row>
    <row r="641" spans="1:16" x14ac:dyDescent="0.3">
      <c r="A641" s="3">
        <v>20110817</v>
      </c>
      <c r="B641" s="29">
        <f>板块基准指数!B641</f>
        <v>-5.6277462242553498E-3</v>
      </c>
      <c r="C641" s="29">
        <f>板块基准指数!C641</f>
        <v>-5.9885915327371302E-3</v>
      </c>
      <c r="D641" s="29">
        <f>板块基准指数!E641</f>
        <v>-3.15087580476701E-3</v>
      </c>
      <c r="E641" s="29">
        <f>板块基准指数!F641</f>
        <v>-3.7102822855037998E-4</v>
      </c>
      <c r="F641">
        <f t="shared" si="93"/>
        <v>0.29278194561938337</v>
      </c>
      <c r="G641">
        <f t="shared" si="94"/>
        <v>0.20103015882238948</v>
      </c>
      <c r="H641">
        <f t="shared" si="95"/>
        <v>0.30527353312065869</v>
      </c>
      <c r="I641">
        <f t="shared" si="96"/>
        <v>0.20091436243756811</v>
      </c>
      <c r="J641">
        <f t="shared" si="97"/>
        <v>-3.8924498810861893E-3</v>
      </c>
      <c r="K641" s="28">
        <f t="shared" si="98"/>
        <v>0.88391131642654375</v>
      </c>
      <c r="L641" s="28">
        <f t="shared" si="99"/>
        <v>1.0140892189825421</v>
      </c>
      <c r="M641" s="28">
        <f t="shared" si="100"/>
        <v>1.1930474504674331</v>
      </c>
      <c r="N641" s="28">
        <f t="shared" si="101"/>
        <v>0.47027786220017576</v>
      </c>
      <c r="O641" s="7">
        <f t="shared" si="102"/>
        <v>0.9461557162431844</v>
      </c>
      <c r="P641" s="7">
        <f>[1]!S_PQ_PctChange("H00906.CSI",$A$3,$A641)/100</f>
        <v>0.78557420735082983</v>
      </c>
    </row>
    <row r="642" spans="1:16" x14ac:dyDescent="0.3">
      <c r="A642" s="3">
        <v>20110818</v>
      </c>
      <c r="B642" s="29">
        <f>板块基准指数!B642</f>
        <v>-1.6217850296072402E-2</v>
      </c>
      <c r="C642" s="29">
        <f>板块基准指数!C642</f>
        <v>-1.7745880517167599E-2</v>
      </c>
      <c r="D642" s="29">
        <f>板块基准指数!E642</f>
        <v>-1.3805720827149801E-2</v>
      </c>
      <c r="E642" s="29">
        <f>板块基准指数!F642</f>
        <v>-1.76010001209445E-2</v>
      </c>
      <c r="F642">
        <f t="shared" ref="F642:F705" si="103">IF(MID($A642,6,1)&lt;&gt;MID($A643,6,1),0.3,F641*(1+B642)/(1+$J642))</f>
        <v>0.2927369289977208</v>
      </c>
      <c r="G642">
        <f t="shared" ref="G642:G705" si="104">IF(MID($A642,6,1)&lt;&gt;MID($A643,6,1),0.2,G641*(1+C642)/(1+$J642))</f>
        <v>0.20068705339904777</v>
      </c>
      <c r="H642">
        <f t="shared" ref="H642:H705" si="105">IF(MID($A642,6,1)&lt;&gt;MID($A643,6,1),0.3,H641*(1+D642)/(1+$J642))</f>
        <v>0.30597497909160992</v>
      </c>
      <c r="I642">
        <f t="shared" ref="I642:I705" si="106">IF(MID($A642,6,1)&lt;&gt;MID($A643,6,1),0.2,I641*(1+E642)/(1+$J642))</f>
        <v>0.20060103851162109</v>
      </c>
      <c r="J642">
        <f t="shared" si="97"/>
        <v>-1.6066565834001928E-2</v>
      </c>
      <c r="K642" s="28">
        <f t="shared" si="98"/>
        <v>0.85335832472566153</v>
      </c>
      <c r="L642" s="28">
        <f t="shared" si="99"/>
        <v>0.97834743235156241</v>
      </c>
      <c r="M642" s="28">
        <f t="shared" si="100"/>
        <v>1.1627708496055869</v>
      </c>
      <c r="N642" s="28">
        <f t="shared" si="101"/>
        <v>0.44439950136976858</v>
      </c>
      <c r="O642" s="7">
        <f t="shared" si="102"/>
        <v>0.91488767730494414</v>
      </c>
      <c r="P642" s="7">
        <f>[1]!S_PQ_PctChange("H00906.CSI",$A$3,$A642)/100</f>
        <v>0.7539307954797807</v>
      </c>
    </row>
    <row r="643" spans="1:16" x14ac:dyDescent="0.3">
      <c r="A643" s="3">
        <v>20110819</v>
      </c>
      <c r="B643" s="29">
        <f>板块基准指数!B643</f>
        <v>-9.9131315672970899E-3</v>
      </c>
      <c r="C643" s="29">
        <f>板块基准指数!C643</f>
        <v>-1.8391445114994099E-3</v>
      </c>
      <c r="D643" s="29">
        <f>板块基准指数!E643</f>
        <v>-2.9782783548481899E-3</v>
      </c>
      <c r="E643" s="29">
        <f>板块基准指数!F643</f>
        <v>-7.9138163403100602E-3</v>
      </c>
      <c r="F643">
        <f t="shared" si="103"/>
        <v>0.29151699297781519</v>
      </c>
      <c r="G643">
        <f t="shared" si="104"/>
        <v>0.20148046908579245</v>
      </c>
      <c r="H643">
        <f t="shared" si="105"/>
        <v>0.30683408111020188</v>
      </c>
      <c r="I643">
        <f t="shared" si="106"/>
        <v>0.20016845682619006</v>
      </c>
      <c r="J643">
        <f t="shared" ref="J643:J706" si="107">SUMPRODUCT(F642:I642,B643:E643)</f>
        <v>-5.7698306183588642E-3</v>
      </c>
      <c r="K643" s="28">
        <f t="shared" ref="K643:K706" si="108">(1+K642)*(1+B643)-1</f>
        <v>0.83498573981131075</v>
      </c>
      <c r="L643" s="28">
        <f t="shared" ref="L643:L706" si="109">(1+L642)*(1+C643)-1</f>
        <v>0.97470896552951425</v>
      </c>
      <c r="M643" s="28">
        <f t="shared" ref="M643:M706" si="110">(1+M642)*(1+D643)-1</f>
        <v>1.1563295159977098</v>
      </c>
      <c r="N643" s="28">
        <f t="shared" ref="N643:N706" si="111">(1+N642)*(1+E643)-1</f>
        <v>0.43296878899389268</v>
      </c>
      <c r="O643" s="7">
        <f t="shared" si="102"/>
        <v>0.90383909975371202</v>
      </c>
      <c r="P643" s="7">
        <f>[1]!S_PQ_PctChange("H00906.CSI",$A$3,$A643)/100</f>
        <v>0.73754661645590858</v>
      </c>
    </row>
    <row r="644" spans="1:16" x14ac:dyDescent="0.3">
      <c r="A644" s="3">
        <v>20110822</v>
      </c>
      <c r="B644" s="29">
        <f>板块基准指数!B644</f>
        <v>-8.8870175568397207E-3</v>
      </c>
      <c r="C644" s="29">
        <f>板块基准指数!C644</f>
        <v>-1.6575264827404599E-2</v>
      </c>
      <c r="D644" s="29">
        <f>板块基准指数!E644</f>
        <v>-1.7261332737730301E-2</v>
      </c>
      <c r="E644" s="29">
        <f>板块基准指数!F644</f>
        <v>-6.2207551373639298E-3</v>
      </c>
      <c r="F644">
        <f t="shared" si="103"/>
        <v>0.29257523751700187</v>
      </c>
      <c r="G644">
        <f t="shared" si="104"/>
        <v>0.2006432743678602</v>
      </c>
      <c r="H644">
        <f t="shared" si="105"/>
        <v>0.30534595184057467</v>
      </c>
      <c r="I644">
        <f t="shared" si="106"/>
        <v>0.20143553627456295</v>
      </c>
      <c r="J644">
        <f t="shared" si="107"/>
        <v>-1.2471872892816335E-2</v>
      </c>
      <c r="K644" s="28">
        <f t="shared" si="108"/>
        <v>0.81867818932505698</v>
      </c>
      <c r="L644" s="28">
        <f t="shared" si="109"/>
        <v>0.94197764146881235</v>
      </c>
      <c r="M644" s="28">
        <f t="shared" si="110"/>
        <v>1.1191083947298845</v>
      </c>
      <c r="N644" s="28">
        <f t="shared" si="111"/>
        <v>0.42405464103807677</v>
      </c>
      <c r="O644" s="7">
        <f t="shared" ref="O644:O707" si="112">(1+O643)*(1+J644)-1</f>
        <v>0.88009466049320983</v>
      </c>
      <c r="P644" s="7">
        <f>[1]!S_PQ_PctChange("H00906.CSI",$A$3,$A644)/100</f>
        <v>0.7207037012710118</v>
      </c>
    </row>
    <row r="645" spans="1:16" x14ac:dyDescent="0.3">
      <c r="A645" s="3">
        <v>20110823</v>
      </c>
      <c r="B645" s="29">
        <f>板块基准指数!B645</f>
        <v>1.5554913643102601E-2</v>
      </c>
      <c r="C645" s="29">
        <f>板块基准指数!C645</f>
        <v>1.2333477973044999E-2</v>
      </c>
      <c r="D645" s="29">
        <f>板块基准指数!E645</f>
        <v>1.03915170042843E-2</v>
      </c>
      <c r="E645" s="29">
        <f>板块基准指数!F645</f>
        <v>1.99638097978007E-2</v>
      </c>
      <c r="F645">
        <f t="shared" si="103"/>
        <v>0.29296031260681898</v>
      </c>
      <c r="G645">
        <f t="shared" si="104"/>
        <v>0.2002700555041548</v>
      </c>
      <c r="H645">
        <f t="shared" si="105"/>
        <v>0.30419331823426127</v>
      </c>
      <c r="I645">
        <f t="shared" si="106"/>
        <v>0.20257631365476456</v>
      </c>
      <c r="J645">
        <f t="shared" si="107"/>
        <v>1.422004034198689E-2</v>
      </c>
      <c r="K645" s="28">
        <f t="shared" si="108"/>
        <v>0.84696757150460233</v>
      </c>
      <c r="L645" s="28">
        <f t="shared" si="109"/>
        <v>0.96592897993401405</v>
      </c>
      <c r="M645" s="28">
        <f t="shared" si="110"/>
        <v>1.1411291456476418</v>
      </c>
      <c r="N645" s="28">
        <f t="shared" si="111"/>
        <v>0.45248419703343634</v>
      </c>
      <c r="O645" s="7">
        <f t="shared" si="112"/>
        <v>0.90682968241217754</v>
      </c>
      <c r="P645" s="7">
        <f>[1]!S_PQ_PctChange("H00906.CSI",$A$3,$A645)/100</f>
        <v>0.74795158665369688</v>
      </c>
    </row>
    <row r="646" spans="1:16" x14ac:dyDescent="0.3">
      <c r="A646" s="3">
        <v>20110824</v>
      </c>
      <c r="B646" s="29">
        <f>板块基准指数!B646</f>
        <v>6.7146770885755901E-3</v>
      </c>
      <c r="C646" s="29">
        <f>板块基准指数!C646</f>
        <v>2.6031687912729902E-3</v>
      </c>
      <c r="D646" s="29">
        <f>板块基准指数!E646</f>
        <v>5.8288462865998104E-4</v>
      </c>
      <c r="E646" s="29">
        <f>板块基准指数!F646</f>
        <v>-7.6284804490343201E-3</v>
      </c>
      <c r="F646">
        <f t="shared" si="103"/>
        <v>0.29459737053277008</v>
      </c>
      <c r="G646">
        <f t="shared" si="104"/>
        <v>0.20056667118292751</v>
      </c>
      <c r="H646">
        <f t="shared" si="105"/>
        <v>0.30402998328060826</v>
      </c>
      <c r="I646">
        <f t="shared" si="106"/>
        <v>0.20080597500369374</v>
      </c>
      <c r="J646">
        <f t="shared" si="107"/>
        <v>1.1204308184248849E-3</v>
      </c>
      <c r="K646" s="28">
        <f t="shared" si="108"/>
        <v>0.85936936234032624</v>
      </c>
      <c r="L646" s="28">
        <f t="shared" si="109"/>
        <v>0.97104662490043769</v>
      </c>
      <c r="M646" s="28">
        <f t="shared" si="110"/>
        <v>1.1423771769146156</v>
      </c>
      <c r="N646" s="28">
        <f t="shared" si="111"/>
        <v>0.44140394973383557</v>
      </c>
      <c r="O646" s="7">
        <f t="shared" si="112"/>
        <v>0.90896615315383955</v>
      </c>
      <c r="P646" s="7">
        <f>[1]!S_PQ_PctChange("H00906.CSI",$A$3,$A646)/100</f>
        <v>0.74227993957193628</v>
      </c>
    </row>
    <row r="647" spans="1:16" x14ac:dyDescent="0.3">
      <c r="A647" s="3">
        <v>20110825</v>
      </c>
      <c r="B647" s="29">
        <f>板块基准指数!B647</f>
        <v>2.09880115856028E-2</v>
      </c>
      <c r="C647" s="29">
        <f>板块基准指数!C647</f>
        <v>1.7338983839920899E-2</v>
      </c>
      <c r="D647" s="29">
        <f>板块基准指数!E647</f>
        <v>1.8691447491965E-2</v>
      </c>
      <c r="E647" s="29">
        <f>板块基准指数!F647</f>
        <v>4.3493083161947797E-2</v>
      </c>
      <c r="F647">
        <f t="shared" si="103"/>
        <v>0.29370873865728936</v>
      </c>
      <c r="G647">
        <f t="shared" si="104"/>
        <v>0.19924700989929617</v>
      </c>
      <c r="H647">
        <f t="shared" si="105"/>
        <v>0.30243109020741155</v>
      </c>
      <c r="I647">
        <f t="shared" si="106"/>
        <v>0.20461316123600243</v>
      </c>
      <c r="J647">
        <f t="shared" si="107"/>
        <v>2.4077066735021555E-2</v>
      </c>
      <c r="K647" s="28">
        <f t="shared" si="108"/>
        <v>0.89839382805903978</v>
      </c>
      <c r="L647" s="28">
        <f t="shared" si="109"/>
        <v>1.0052225704773172</v>
      </c>
      <c r="M647" s="28">
        <f t="shared" si="110"/>
        <v>1.1824213074248995</v>
      </c>
      <c r="N647" s="28">
        <f t="shared" si="111"/>
        <v>0.50409505158956924</v>
      </c>
      <c r="O647" s="7">
        <f t="shared" si="112"/>
        <v>0.95492845861822206</v>
      </c>
      <c r="P647" s="7">
        <f>[1]!S_PQ_PctChange("H00906.CSI",$A$3,$A647)/100</f>
        <v>0.79460713939428051</v>
      </c>
    </row>
    <row r="648" spans="1:16" x14ac:dyDescent="0.3">
      <c r="A648" s="3">
        <v>20110826</v>
      </c>
      <c r="B648" s="29">
        <f>板块基准指数!B648</f>
        <v>4.5923556066426998E-3</v>
      </c>
      <c r="C648" s="29">
        <f>板块基准指数!C648</f>
        <v>2.3002036918101602E-3</v>
      </c>
      <c r="D648" s="29">
        <f>板块基准指数!E648</f>
        <v>6.6945436640538205E-4</v>
      </c>
      <c r="E648" s="29">
        <f>板块基准指数!F648</f>
        <v>-2.7250176996689301E-3</v>
      </c>
      <c r="F648">
        <f t="shared" si="103"/>
        <v>0.29462974740409925</v>
      </c>
      <c r="G648">
        <f t="shared" si="104"/>
        <v>0.19941576432317776</v>
      </c>
      <c r="H648">
        <f t="shared" si="105"/>
        <v>0.3021947632939242</v>
      </c>
      <c r="I648">
        <f t="shared" si="106"/>
        <v>0.20375972497879843</v>
      </c>
      <c r="J648">
        <f t="shared" si="107"/>
        <v>1.452013008368027E-3</v>
      </c>
      <c r="K648" s="28">
        <f t="shared" si="108"/>
        <v>0.90711192759894277</v>
      </c>
      <c r="L648" s="28">
        <f t="shared" si="109"/>
        <v>1.00983499083683</v>
      </c>
      <c r="M648" s="28">
        <f t="shared" si="110"/>
        <v>1.1838823388984911</v>
      </c>
      <c r="N648" s="28">
        <f t="shared" si="111"/>
        <v>0.49999636595200325</v>
      </c>
      <c r="O648" s="7">
        <f t="shared" si="112"/>
        <v>0.95776704017056447</v>
      </c>
      <c r="P648" s="7">
        <f>[1]!S_PQ_PctChange("H00906.CSI",$A$3,$A648)/100</f>
        <v>0.79449245535402435</v>
      </c>
    </row>
    <row r="649" spans="1:16" x14ac:dyDescent="0.3">
      <c r="A649" s="3">
        <v>20110829</v>
      </c>
      <c r="B649" s="29">
        <f>板块基准指数!B649</f>
        <v>-6.0835594658277103E-3</v>
      </c>
      <c r="C649" s="29">
        <f>板块基准指数!C649</f>
        <v>-1.5534156302883201E-3</v>
      </c>
      <c r="D649" s="29">
        <f>板块基准指数!E649</f>
        <v>-2.0233442051953601E-3</v>
      </c>
      <c r="E649" s="29">
        <f>板块基准指数!F649</f>
        <v>-2.52054493515966E-2</v>
      </c>
      <c r="F649">
        <f t="shared" si="103"/>
        <v>0.29515415426349595</v>
      </c>
      <c r="G649">
        <f t="shared" si="104"/>
        <v>0.20068123057971732</v>
      </c>
      <c r="H649">
        <f t="shared" si="105"/>
        <v>0.30396931810599431</v>
      </c>
      <c r="I649">
        <f t="shared" si="106"/>
        <v>0.200195297050792</v>
      </c>
      <c r="J649">
        <f t="shared" si="107"/>
        <v>-7.8494726049596533E-3</v>
      </c>
      <c r="K649" s="28">
        <f t="shared" si="108"/>
        <v>0.89550989877940523</v>
      </c>
      <c r="L649" s="28">
        <f t="shared" si="109"/>
        <v>1.0067128817477635</v>
      </c>
      <c r="M649" s="28">
        <f t="shared" si="110"/>
        <v>1.1794635932232524</v>
      </c>
      <c r="N649" s="28">
        <f t="shared" si="111"/>
        <v>0.46218828352242092</v>
      </c>
      <c r="O649" s="7">
        <f t="shared" si="112"/>
        <v>0.94239960142185275</v>
      </c>
      <c r="P649" s="7">
        <f>[1]!S_PQ_PctChange("H00906.CSI",$A$3,$A649)/100</f>
        <v>0.76826630051180356</v>
      </c>
    </row>
    <row r="650" spans="1:16" x14ac:dyDescent="0.3">
      <c r="A650" s="3">
        <v>20110830</v>
      </c>
      <c r="B650" s="29">
        <f>板块基准指数!B650</f>
        <v>-1.11534073887082E-2</v>
      </c>
      <c r="C650" s="29">
        <f>板块基准指数!C650</f>
        <v>-9.7229110054703194E-3</v>
      </c>
      <c r="D650" s="29">
        <f>板块基准指数!E650</f>
        <v>-5.2089037749334802E-3</v>
      </c>
      <c r="E650" s="29">
        <f>板块基准指数!F650</f>
        <v>-1.53567462594583E-3</v>
      </c>
      <c r="F650">
        <f t="shared" si="103"/>
        <v>0.29395927403989919</v>
      </c>
      <c r="G650">
        <f t="shared" si="104"/>
        <v>0.20015794400824646</v>
      </c>
      <c r="H650">
        <f t="shared" si="105"/>
        <v>0.30455868124745322</v>
      </c>
      <c r="I650">
        <f t="shared" si="106"/>
        <v>0.20132410070440077</v>
      </c>
      <c r="J650">
        <f t="shared" si="107"/>
        <v>-7.1339620368261148E-3</v>
      </c>
      <c r="K650" s="28">
        <f t="shared" si="108"/>
        <v>0.87436850466898952</v>
      </c>
      <c r="L650" s="28">
        <f t="shared" si="109"/>
        <v>0.98720179098499927</v>
      </c>
      <c r="M650" s="28">
        <f t="shared" si="110"/>
        <v>1.1681109770851816</v>
      </c>
      <c r="N650" s="28">
        <f t="shared" si="111"/>
        <v>0.45994283807706027</v>
      </c>
      <c r="O650" s="7">
        <f t="shared" si="112"/>
        <v>0.92854259640496295</v>
      </c>
      <c r="P650" s="7">
        <f>[1]!S_PQ_PctChange("H00906.CSI",$A$3,$A650)/100</f>
        <v>0.75919583550972358</v>
      </c>
    </row>
    <row r="651" spans="1:16" x14ac:dyDescent="0.3">
      <c r="A651" s="3">
        <v>20110831</v>
      </c>
      <c r="B651" s="29">
        <f>板块基准指数!B651</f>
        <v>-7.4181672935827898E-3</v>
      </c>
      <c r="C651" s="29">
        <f>板块基准指数!C651</f>
        <v>-2.6745024276650701E-3</v>
      </c>
      <c r="D651" s="29">
        <f>板块基准指数!E651</f>
        <v>1.5727523985241099E-3</v>
      </c>
      <c r="E651" s="29">
        <f>板块基准指数!F651</f>
        <v>3.4930740592992401E-3</v>
      </c>
      <c r="F651">
        <f t="shared" si="103"/>
        <v>0.3</v>
      </c>
      <c r="G651">
        <f t="shared" si="104"/>
        <v>0.2</v>
      </c>
      <c r="H651">
        <f t="shared" si="105"/>
        <v>0.3</v>
      </c>
      <c r="I651">
        <f t="shared" si="106"/>
        <v>0.2</v>
      </c>
      <c r="J651">
        <f t="shared" si="107"/>
        <v>-1.5337265893890627E-3</v>
      </c>
      <c r="K651" s="28">
        <f t="shared" si="108"/>
        <v>0.8604641255315324</v>
      </c>
      <c r="L651" s="28">
        <f t="shared" si="109"/>
        <v>0.98188701497074948</v>
      </c>
      <c r="M651" s="28">
        <f t="shared" si="110"/>
        <v>1.1715208788246585</v>
      </c>
      <c r="N651" s="28">
        <f t="shared" si="111"/>
        <v>0.46504252653280709</v>
      </c>
      <c r="O651" s="7">
        <f t="shared" si="112"/>
        <v>0.9255847393460872</v>
      </c>
      <c r="P651" s="7">
        <f>[1]!S_PQ_PctChange("H00906.CSI",$A$3,$A651)/100</f>
        <v>0.75925839044077237</v>
      </c>
    </row>
    <row r="652" spans="1:16" x14ac:dyDescent="0.3">
      <c r="A652" s="3">
        <v>20110901</v>
      </c>
      <c r="B652" s="29">
        <f>板块基准指数!B652</f>
        <v>-1.0706083616049E-4</v>
      </c>
      <c r="C652" s="29">
        <f>板块基准指数!C652</f>
        <v>-1.2023031217671299E-2</v>
      </c>
      <c r="D652" s="29">
        <f>板块基准指数!E652</f>
        <v>-9.35737456189056E-3</v>
      </c>
      <c r="E652" s="29">
        <f>板块基准指数!F652</f>
        <v>1.26588969298535E-3</v>
      </c>
      <c r="F652">
        <f t="shared" si="103"/>
        <v>0.30147245810991036</v>
      </c>
      <c r="G652">
        <f t="shared" si="104"/>
        <v>0.19858649105897416</v>
      </c>
      <c r="H652">
        <f t="shared" si="105"/>
        <v>0.29868344469861879</v>
      </c>
      <c r="I652">
        <f t="shared" si="106"/>
        <v>0.20125760613249669</v>
      </c>
      <c r="J652">
        <f t="shared" si="107"/>
        <v>-4.9907589243525056E-3</v>
      </c>
      <c r="K652" s="28">
        <f t="shared" si="108"/>
        <v>0.86026494268660625</v>
      </c>
      <c r="L652" s="28">
        <f t="shared" si="109"/>
        <v>0.95805872551985871</v>
      </c>
      <c r="M652" s="28">
        <f t="shared" si="110"/>
        <v>1.1512011445925303</v>
      </c>
      <c r="N652" s="28">
        <f t="shared" si="111"/>
        <v>0.46689710876693025</v>
      </c>
      <c r="O652" s="7">
        <f t="shared" si="112"/>
        <v>0.9159746101235986</v>
      </c>
      <c r="P652" s="7">
        <f>[1]!S_PQ_PctChange("H00906.CSI",$A$3,$A652)/100</f>
        <v>0.74996898318002136</v>
      </c>
    </row>
    <row r="653" spans="1:16" x14ac:dyDescent="0.3">
      <c r="A653" s="3">
        <v>20110902</v>
      </c>
      <c r="B653" s="29">
        <f>板块基准指数!B653</f>
        <v>-9.2936623608494001E-3</v>
      </c>
      <c r="C653" s="29">
        <f>板块基准指数!C653</f>
        <v>-1.5179413236732799E-2</v>
      </c>
      <c r="D653" s="29">
        <f>板块基准指数!E653</f>
        <v>-9.2344451686780602E-3</v>
      </c>
      <c r="E653" s="29">
        <f>板块基准指数!F653</f>
        <v>-1.0862238186052701E-2</v>
      </c>
      <c r="F653">
        <f t="shared" si="103"/>
        <v>0.3019194774768007</v>
      </c>
      <c r="G653">
        <f t="shared" si="104"/>
        <v>0.19769940786001233</v>
      </c>
      <c r="H653">
        <f t="shared" si="105"/>
        <v>0.29914420814150927</v>
      </c>
      <c r="I653">
        <f t="shared" si="106"/>
        <v>0.20123690652167772</v>
      </c>
      <c r="J653">
        <f t="shared" si="107"/>
        <v>-1.0760493595212976E-2</v>
      </c>
      <c r="K653" s="28">
        <f t="shared" si="108"/>
        <v>0.84297626840755213</v>
      </c>
      <c r="L653" s="28">
        <f t="shared" si="109"/>
        <v>0.92833654298340251</v>
      </c>
      <c r="M653" s="28">
        <f t="shared" si="110"/>
        <v>1.1313359955759932</v>
      </c>
      <c r="N653" s="28">
        <f t="shared" si="111"/>
        <v>0.45096332297707176</v>
      </c>
      <c r="O653" s="7">
        <f t="shared" si="112"/>
        <v>0.8953577776027728</v>
      </c>
      <c r="P653" s="7">
        <f>[1]!S_PQ_PctChange("H00906.CSI",$A$3,$A653)/100</f>
        <v>0.73088451629920859</v>
      </c>
    </row>
    <row r="654" spans="1:16" x14ac:dyDescent="0.3">
      <c r="A654" s="3">
        <v>20110905</v>
      </c>
      <c r="B654" s="29">
        <f>板块基准指数!B654</f>
        <v>-2.67110910559719E-2</v>
      </c>
      <c r="C654" s="29">
        <f>板块基准指数!C654</f>
        <v>-2.2899711728896099E-2</v>
      </c>
      <c r="D654" s="29">
        <f>板块基准指数!E654</f>
        <v>-1.7775803391635502E-2</v>
      </c>
      <c r="E654" s="29">
        <f>板块基准指数!F654</f>
        <v>-1.6840290899997098E-2</v>
      </c>
      <c r="F654">
        <f t="shared" si="103"/>
        <v>0.30024967898765165</v>
      </c>
      <c r="G654">
        <f t="shared" si="104"/>
        <v>0.19737591488088135</v>
      </c>
      <c r="H654">
        <f t="shared" si="105"/>
        <v>0.30022086601043874</v>
      </c>
      <c r="I654">
        <f t="shared" si="106"/>
        <v>0.20215354012102835</v>
      </c>
      <c r="J654">
        <f t="shared" si="107"/>
        <v>-2.129827477873255E-2</v>
      </c>
      <c r="K654" s="28">
        <f t="shared" si="108"/>
        <v>0.79374836148812267</v>
      </c>
      <c r="L654" s="28">
        <f t="shared" si="109"/>
        <v>0.88417819203278669</v>
      </c>
      <c r="M654" s="28">
        <f t="shared" si="110"/>
        <v>1.0934497859571186</v>
      </c>
      <c r="N654" s="28">
        <f t="shared" si="111"/>
        <v>0.42652867853291143</v>
      </c>
      <c r="O654" s="7">
        <f t="shared" si="112"/>
        <v>0.85498992685138098</v>
      </c>
      <c r="P654" s="7">
        <f>[1]!S_PQ_PctChange("H00906.CSI",$A$3,$A654)/100</f>
        <v>0.69236110459497235</v>
      </c>
    </row>
    <row r="655" spans="1:16" x14ac:dyDescent="0.3">
      <c r="A655" s="3">
        <v>20110906</v>
      </c>
      <c r="B655" s="29">
        <f>板块基准指数!B655</f>
        <v>-1.07309131521727E-2</v>
      </c>
      <c r="C655" s="29">
        <f>板块基准指数!C655</f>
        <v>-9.0016901330541594E-3</v>
      </c>
      <c r="D655" s="29">
        <f>板块基准指数!E655</f>
        <v>-1.5715623086755399E-2</v>
      </c>
      <c r="E655" s="29">
        <f>板块基准指数!F655</f>
        <v>-2.2221740948570202E-3</v>
      </c>
      <c r="F655">
        <f t="shared" si="103"/>
        <v>0.30007833664894412</v>
      </c>
      <c r="G655">
        <f t="shared" si="104"/>
        <v>0.19760809147513481</v>
      </c>
      <c r="H655">
        <f t="shared" si="105"/>
        <v>0.29853765629690726</v>
      </c>
      <c r="I655">
        <f t="shared" si="106"/>
        <v>0.20377591557901392</v>
      </c>
      <c r="J655">
        <f t="shared" si="107"/>
        <v>-1.0166048387709927E-2</v>
      </c>
      <c r="K655" s="28">
        <f t="shared" si="108"/>
        <v>0.7744998036041415</v>
      </c>
      <c r="L655" s="28">
        <f t="shared" si="109"/>
        <v>0.86721740379264922</v>
      </c>
      <c r="M655" s="28">
        <f t="shared" si="110"/>
        <v>1.0605499181699676</v>
      </c>
      <c r="N655" s="28">
        <f t="shared" si="111"/>
        <v>0.42335868345790506</v>
      </c>
      <c r="O655" s="7">
        <f t="shared" si="112"/>
        <v>0.83613200949629518</v>
      </c>
      <c r="P655" s="7">
        <f>[1]!S_PQ_PctChange("H00906.CSI",$A$3,$A655)/100</f>
        <v>0.67955298246272489</v>
      </c>
    </row>
    <row r="656" spans="1:16" x14ac:dyDescent="0.3">
      <c r="A656" s="3">
        <v>20110907</v>
      </c>
      <c r="B656" s="29">
        <f>板块基准指数!B656</f>
        <v>2.1709424443395301E-2</v>
      </c>
      <c r="C656" s="29">
        <f>板块基准指数!C656</f>
        <v>1.9607439953237899E-2</v>
      </c>
      <c r="D656" s="29">
        <f>板块基准指数!E656</f>
        <v>2.1205745187280502E-2</v>
      </c>
      <c r="E656" s="29">
        <f>板块基准指数!F656</f>
        <v>2.03004282207036E-2</v>
      </c>
      <c r="F656">
        <f t="shared" si="103"/>
        <v>0.30032903158177016</v>
      </c>
      <c r="G656">
        <f t="shared" si="104"/>
        <v>0.19736629656335083</v>
      </c>
      <c r="H656">
        <f t="shared" si="105"/>
        <v>0.29863976894345906</v>
      </c>
      <c r="I656">
        <f t="shared" si="106"/>
        <v>0.2036649029114202</v>
      </c>
      <c r="J656">
        <f t="shared" si="107"/>
        <v>2.085656858001271E-2</v>
      </c>
      <c r="K656" s="28">
        <f t="shared" si="108"/>
        <v>0.81302317301530547</v>
      </c>
      <c r="L656" s="28">
        <f t="shared" si="109"/>
        <v>0.90382875691715459</v>
      </c>
      <c r="M656" s="28">
        <f t="shared" si="110"/>
        <v>1.1042454146803515</v>
      </c>
      <c r="N656" s="28">
        <f t="shared" si="111"/>
        <v>0.45225347424375739</v>
      </c>
      <c r="O656" s="7">
        <f t="shared" si="112"/>
        <v>0.87442742267431095</v>
      </c>
      <c r="P656" s="7">
        <f>[1]!S_PQ_PctChange("H00906.CSI",$A$3,$A656)/100</f>
        <v>0.71556898401408731</v>
      </c>
    </row>
    <row r="657" spans="1:16" x14ac:dyDescent="0.3">
      <c r="A657" s="3">
        <v>20110908</v>
      </c>
      <c r="B657" s="29">
        <f>板块基准指数!B657</f>
        <v>-6.14476561633975E-3</v>
      </c>
      <c r="C657" s="29">
        <f>板块基准指数!C657</f>
        <v>-1.36416218886944E-3</v>
      </c>
      <c r="D657" s="29">
        <f>板块基准指数!E657</f>
        <v>-9.1562667341579806E-3</v>
      </c>
      <c r="E657" s="29">
        <f>板块基准指数!F657</f>
        <v>-8.1640808617865698E-3</v>
      </c>
      <c r="F657">
        <f t="shared" si="103"/>
        <v>0.3004400012778547</v>
      </c>
      <c r="G657">
        <f t="shared" si="104"/>
        <v>0.19838893656834239</v>
      </c>
      <c r="H657">
        <f t="shared" si="105"/>
        <v>0.29784486562193085</v>
      </c>
      <c r="I657">
        <f t="shared" si="106"/>
        <v>0.20332619653187231</v>
      </c>
      <c r="J657">
        <f t="shared" si="107"/>
        <v>-6.5118532639315569E-3</v>
      </c>
      <c r="K657" s="28">
        <f t="shared" si="108"/>
        <v>0.80188257056013401</v>
      </c>
      <c r="L657" s="28">
        <f t="shared" si="109"/>
        <v>0.90123162571288584</v>
      </c>
      <c r="M657" s="28">
        <f t="shared" si="110"/>
        <v>1.0849783823894095</v>
      </c>
      <c r="N657" s="28">
        <f t="shared" si="111"/>
        <v>0.440397159448221</v>
      </c>
      <c r="O657" s="7">
        <f t="shared" si="112"/>
        <v>0.86222142634396648</v>
      </c>
      <c r="P657" s="7">
        <f>[1]!S_PQ_PctChange("H00906.CSI",$A$3,$A657)/100</f>
        <v>0.70026909046172836</v>
      </c>
    </row>
    <row r="658" spans="1:16" x14ac:dyDescent="0.3">
      <c r="A658" s="3">
        <v>20110909</v>
      </c>
      <c r="B658" s="29">
        <f>板块基准指数!B658</f>
        <v>-5.56835254711771E-3</v>
      </c>
      <c r="C658" s="29">
        <f>板块基准指数!C658</f>
        <v>-1.02656484424994E-2</v>
      </c>
      <c r="D658" s="29">
        <f>板块基准指数!E658</f>
        <v>-6.2066957750440402E-3</v>
      </c>
      <c r="E658" s="29">
        <f>板块基准指数!F658</f>
        <v>1.78075565694325E-3</v>
      </c>
      <c r="F658">
        <f t="shared" si="103"/>
        <v>0.30032757910247176</v>
      </c>
      <c r="G658">
        <f t="shared" si="104"/>
        <v>0.19737794202547992</v>
      </c>
      <c r="H658">
        <f t="shared" si="105"/>
        <v>0.29754229419065875</v>
      </c>
      <c r="I658">
        <f t="shared" si="106"/>
        <v>0.20475218468138981</v>
      </c>
      <c r="J658">
        <f t="shared" si="107"/>
        <v>-5.1961051184588177E-3</v>
      </c>
      <c r="K658" s="28">
        <f t="shared" si="108"/>
        <v>0.79184905315874854</v>
      </c>
      <c r="L658" s="28">
        <f t="shared" si="109"/>
        <v>0.88171425023555572</v>
      </c>
      <c r="M658" s="28">
        <f t="shared" si="110"/>
        <v>1.0720375558723747</v>
      </c>
      <c r="N658" s="28">
        <f t="shared" si="111"/>
        <v>0.44296215483815349</v>
      </c>
      <c r="O658" s="7">
        <f t="shared" si="112"/>
        <v>0.85254512805883698</v>
      </c>
      <c r="P658" s="7">
        <f>[1]!S_PQ_PctChange("H00906.CSI",$A$3,$A658)/100</f>
        <v>0.69521256686861466</v>
      </c>
    </row>
    <row r="659" spans="1:16" x14ac:dyDescent="0.3">
      <c r="A659" s="3">
        <v>20110913</v>
      </c>
      <c r="B659" s="29">
        <f>板块基准指数!B659</f>
        <v>-1.6467542030171201E-2</v>
      </c>
      <c r="C659" s="29">
        <f>板块基准指数!C659</f>
        <v>-1.78776338214587E-2</v>
      </c>
      <c r="D659" s="29">
        <f>板块基准指数!E659</f>
        <v>-1.5556039225825701E-2</v>
      </c>
      <c r="E659" s="29">
        <f>板块基准指数!F659</f>
        <v>-8.0339508695566105E-3</v>
      </c>
      <c r="F659">
        <f t="shared" si="103"/>
        <v>0.29980337919408889</v>
      </c>
      <c r="G659">
        <f t="shared" si="104"/>
        <v>0.19675094611313831</v>
      </c>
      <c r="H659">
        <f t="shared" si="105"/>
        <v>0.29729822607626366</v>
      </c>
      <c r="I659">
        <f t="shared" si="106"/>
        <v>0.20614744861650941</v>
      </c>
      <c r="J659">
        <f t="shared" si="107"/>
        <v>-1.474785619559088E-2</v>
      </c>
      <c r="K659" s="28">
        <f t="shared" si="108"/>
        <v>0.76234170356413444</v>
      </c>
      <c r="L659" s="28">
        <f t="shared" si="109"/>
        <v>0.8480736519132237</v>
      </c>
      <c r="M659" s="28">
        <f t="shared" si="110"/>
        <v>1.0398048583758399</v>
      </c>
      <c r="N659" s="28">
        <f t="shared" si="111"/>
        <v>0.43136946777955432</v>
      </c>
      <c r="O659" s="7">
        <f t="shared" si="112"/>
        <v>0.82522405891438266</v>
      </c>
      <c r="P659" s="7">
        <f>[1]!S_PQ_PctChange("H00906.CSI",$A$3,$A659)/100</f>
        <v>0.67391261284648918</v>
      </c>
    </row>
    <row r="660" spans="1:16" x14ac:dyDescent="0.3">
      <c r="A660" s="3">
        <v>20110914</v>
      </c>
      <c r="B660" s="29">
        <f>板块基准指数!B660</f>
        <v>1.2629450956069099E-2</v>
      </c>
      <c r="C660" s="29">
        <f>板块基准指数!C660</f>
        <v>6.4003793961801498E-3</v>
      </c>
      <c r="D660" s="29">
        <f>板块基准指数!E660</f>
        <v>9.8708155897397703E-4</v>
      </c>
      <c r="E660" s="29">
        <f>板块基准指数!F660</f>
        <v>3.7159231560695699E-3</v>
      </c>
      <c r="F660">
        <f t="shared" si="103"/>
        <v>0.30174752687451151</v>
      </c>
      <c r="G660">
        <f t="shared" si="104"/>
        <v>0.19680868647191369</v>
      </c>
      <c r="H660">
        <f t="shared" si="105"/>
        <v>0.2957858758647387</v>
      </c>
      <c r="I660">
        <f t="shared" si="106"/>
        <v>0.2056579107888363</v>
      </c>
      <c r="J660">
        <f t="shared" si="107"/>
        <v>6.1051184500313183E-3</v>
      </c>
      <c r="K660" s="28">
        <f t="shared" si="108"/>
        <v>0.78459911167713314</v>
      </c>
      <c r="L660" s="28">
        <f t="shared" si="109"/>
        <v>0.85990202443755259</v>
      </c>
      <c r="M660" s="28">
        <f t="shared" si="110"/>
        <v>1.0418183121354478</v>
      </c>
      <c r="N660" s="28">
        <f t="shared" si="111"/>
        <v>0.43668832672976721</v>
      </c>
      <c r="O660" s="7">
        <f t="shared" si="112"/>
        <v>0.83636726799190209</v>
      </c>
      <c r="P660" s="7">
        <f>[1]!S_PQ_PctChange("H00906.CSI",$A$3,$A660)/100</f>
        <v>0.68477110629438132</v>
      </c>
    </row>
    <row r="661" spans="1:16" x14ac:dyDescent="0.3">
      <c r="A661" s="3">
        <v>20110915</v>
      </c>
      <c r="B661" s="29">
        <f>板块基准指数!B661</f>
        <v>5.8388684056026796E-3</v>
      </c>
      <c r="C661" s="29">
        <f>板块基准指数!C661</f>
        <v>-3.0420707869015001E-4</v>
      </c>
      <c r="D661" s="29">
        <f>板块基准指数!E661</f>
        <v>1.68793905317862E-3</v>
      </c>
      <c r="E661" s="29">
        <f>板块基准指数!F661</f>
        <v>-4.0164761884337397E-3</v>
      </c>
      <c r="F661">
        <f t="shared" si="103"/>
        <v>0.30309256536951401</v>
      </c>
      <c r="G661">
        <f t="shared" si="104"/>
        <v>0.19647861025215888</v>
      </c>
      <c r="H661">
        <f t="shared" si="105"/>
        <v>0.29587824023231812</v>
      </c>
      <c r="I661">
        <f t="shared" si="106"/>
        <v>0.20455058414600916</v>
      </c>
      <c r="J661">
        <f t="shared" si="107"/>
        <v>1.3752419351682091E-3</v>
      </c>
      <c r="K661" s="28">
        <f t="shared" si="108"/>
        <v>0.79501915104697152</v>
      </c>
      <c r="L661" s="28">
        <f t="shared" si="109"/>
        <v>0.85933622907604845</v>
      </c>
      <c r="M661" s="28">
        <f t="shared" si="110"/>
        <v>1.0452647770039962</v>
      </c>
      <c r="N661" s="28">
        <f t="shared" si="111"/>
        <v>0.4309179022752565</v>
      </c>
      <c r="O661" s="7">
        <f t="shared" si="112"/>
        <v>0.83889271726721493</v>
      </c>
      <c r="P661" s="7">
        <f>[1]!S_PQ_PctChange("H00906.CSI",$A$3,$A661)/100</f>
        <v>0.68342617527683158</v>
      </c>
    </row>
    <row r="662" spans="1:16" x14ac:dyDescent="0.3">
      <c r="A662" s="3">
        <v>20110916</v>
      </c>
      <c r="B662" s="29">
        <f>板块基准指数!B662</f>
        <v>2.2165176959000402E-3</v>
      </c>
      <c r="C662" s="29">
        <f>板块基准指数!C662</f>
        <v>6.66480104958178E-4</v>
      </c>
      <c r="D662" s="29">
        <f>板块基准指数!E662</f>
        <v>1.08057417170569E-3</v>
      </c>
      <c r="E662" s="29">
        <f>板块基准指数!F662</f>
        <v>2.9052260069860102E-3</v>
      </c>
      <c r="F662">
        <f t="shared" si="103"/>
        <v>0.30324378370641697</v>
      </c>
      <c r="G662">
        <f t="shared" si="104"/>
        <v>0.19627260967274945</v>
      </c>
      <c r="H662">
        <f t="shared" si="105"/>
        <v>0.29569033425178975</v>
      </c>
      <c r="I662">
        <f t="shared" si="106"/>
        <v>0.20479327236904404</v>
      </c>
      <c r="J662">
        <f t="shared" si="107"/>
        <v>1.7167431805901036E-3</v>
      </c>
      <c r="K662" s="28">
        <f t="shared" si="108"/>
        <v>0.79899784275974683</v>
      </c>
      <c r="L662" s="28">
        <f t="shared" si="109"/>
        <v>0.86057543968115535</v>
      </c>
      <c r="M662" s="28">
        <f t="shared" si="110"/>
        <v>1.0474748372963263</v>
      </c>
      <c r="N662" s="28">
        <f t="shared" si="111"/>
        <v>0.43507504217880832</v>
      </c>
      <c r="O662" s="7">
        <f t="shared" si="112"/>
        <v>0.84204962379941994</v>
      </c>
      <c r="P662" s="7">
        <f>[1]!S_PQ_PctChange("H00906.CSI",$A$3,$A662)/100</f>
        <v>0.68559995913077842</v>
      </c>
    </row>
    <row r="663" spans="1:16" x14ac:dyDescent="0.3">
      <c r="A663" s="3">
        <v>20110919</v>
      </c>
      <c r="B663" s="29">
        <f>板块基准指数!B663</f>
        <v>-1.77815682613967E-2</v>
      </c>
      <c r="C663" s="29">
        <f>板块基准指数!C663</f>
        <v>-1.4174803559984499E-2</v>
      </c>
      <c r="D663" s="29">
        <f>板块基准指数!E663</f>
        <v>-1.3361392880784801E-2</v>
      </c>
      <c r="E663" s="29">
        <f>板块基准指数!F663</f>
        <v>-2.34486686168675E-2</v>
      </c>
      <c r="F663">
        <f t="shared" si="103"/>
        <v>0.30298025313635318</v>
      </c>
      <c r="G663">
        <f t="shared" si="104"/>
        <v>0.196822139586805</v>
      </c>
      <c r="H663">
        <f t="shared" si="105"/>
        <v>0.29676287595870238</v>
      </c>
      <c r="I663">
        <f t="shared" si="106"/>
        <v>0.20343473131813977</v>
      </c>
      <c r="J663">
        <f t="shared" si="107"/>
        <v>-1.692724003187095E-2</v>
      </c>
      <c r="K663" s="28">
        <f t="shared" si="108"/>
        <v>0.76700883981660906</v>
      </c>
      <c r="L663" s="28">
        <f t="shared" si="109"/>
        <v>0.83420214831514317</v>
      </c>
      <c r="M663" s="28">
        <f t="shared" si="110"/>
        <v>1.0201177215816895</v>
      </c>
      <c r="N663" s="28">
        <f t="shared" si="111"/>
        <v>0.40142444307442027</v>
      </c>
      <c r="O663" s="7">
        <f t="shared" si="112"/>
        <v>0.81086880766674962</v>
      </c>
      <c r="P663" s="7">
        <f>[1]!S_PQ_PctChange("H00906.CSI",$A$3,$A663)/100</f>
        <v>0.65211221937597275</v>
      </c>
    </row>
    <row r="664" spans="1:16" x14ac:dyDescent="0.3">
      <c r="A664" s="3">
        <v>20110920</v>
      </c>
      <c r="B664" s="29">
        <f>板块基准指数!B664</f>
        <v>5.5864577144952403E-3</v>
      </c>
      <c r="C664" s="29">
        <f>板块基准指数!C664</f>
        <v>2.66108724168707E-3</v>
      </c>
      <c r="D664" s="29">
        <f>板块基准指数!E664</f>
        <v>-2.3495725813038998E-3</v>
      </c>
      <c r="E664" s="29">
        <f>板块基准指数!F664</f>
        <v>6.4431732876651703E-3</v>
      </c>
      <c r="F664">
        <f t="shared" si="103"/>
        <v>0.30381309506471149</v>
      </c>
      <c r="G664">
        <f t="shared" si="104"/>
        <v>0.19678901774502827</v>
      </c>
      <c r="H664">
        <f t="shared" si="105"/>
        <v>0.2952301540043813</v>
      </c>
      <c r="I664">
        <f t="shared" si="106"/>
        <v>0.20416773318587936</v>
      </c>
      <c r="J664">
        <f t="shared" si="107"/>
        <v>2.829846567120221E-3</v>
      </c>
      <c r="K664" s="28">
        <f t="shared" si="108"/>
        <v>0.77688015998138393</v>
      </c>
      <c r="L664" s="28">
        <f t="shared" si="109"/>
        <v>0.83908312025069942</v>
      </c>
      <c r="M664" s="28">
        <f t="shared" si="110"/>
        <v>1.015371308372055</v>
      </c>
      <c r="N664" s="28">
        <f t="shared" si="111"/>
        <v>0.41045406361071834</v>
      </c>
      <c r="O664" s="7">
        <f t="shared" si="112"/>
        <v>0.81599328854563025</v>
      </c>
      <c r="P664" s="7">
        <f>[1]!S_PQ_PctChange("H00906.CSI",$A$3,$A664)/100</f>
        <v>0.6590818812769963</v>
      </c>
    </row>
    <row r="665" spans="1:16" x14ac:dyDescent="0.3">
      <c r="A665" s="3">
        <v>20110921</v>
      </c>
      <c r="B665" s="29">
        <f>板块基准指数!B665</f>
        <v>2.8959873963373E-2</v>
      </c>
      <c r="C665" s="29">
        <f>板块基准指数!C665</f>
        <v>2.59812913357793E-2</v>
      </c>
      <c r="D665" s="29">
        <f>板块基准指数!E665</f>
        <v>2.40960678961698E-2</v>
      </c>
      <c r="E665" s="29">
        <f>板块基准指数!F665</f>
        <v>2.4876636461676E-2</v>
      </c>
      <c r="F665">
        <f t="shared" si="103"/>
        <v>0.30465864011682775</v>
      </c>
      <c r="G665">
        <f t="shared" si="104"/>
        <v>0.19676546247232699</v>
      </c>
      <c r="H665">
        <f t="shared" si="105"/>
        <v>0.29465239998455955</v>
      </c>
      <c r="I665">
        <f t="shared" si="106"/>
        <v>0.20392349742628604</v>
      </c>
      <c r="J665">
        <f t="shared" si="107"/>
        <v>2.6104114054767549E-2</v>
      </c>
      <c r="K665" s="28">
        <f t="shared" si="108"/>
        <v>0.82833838546246286</v>
      </c>
      <c r="L665" s="28">
        <f t="shared" si="109"/>
        <v>0.88686487458864693</v>
      </c>
      <c r="M665" s="28">
        <f t="shared" si="110"/>
        <v>1.0639338322545804</v>
      </c>
      <c r="N665" s="28">
        <f t="shared" si="111"/>
        <v>0.44554141659705571</v>
      </c>
      <c r="O665" s="7">
        <f t="shared" si="112"/>
        <v>0.86339818447251782</v>
      </c>
      <c r="P665" s="7">
        <f>[1]!S_PQ_PctChange("H00906.CSI",$A$3,$A665)/100</f>
        <v>0.70892773550107036</v>
      </c>
    </row>
    <row r="666" spans="1:16" x14ac:dyDescent="0.3">
      <c r="A666" s="3">
        <v>20110922</v>
      </c>
      <c r="B666" s="29">
        <f>板块基准指数!B666</f>
        <v>-2.58094303756265E-2</v>
      </c>
      <c r="C666" s="29">
        <f>板块基准指数!C666</f>
        <v>-2.86162302346341E-2</v>
      </c>
      <c r="D666" s="29">
        <f>板块基准指数!E666</f>
        <v>-2.4660914018982499E-2</v>
      </c>
      <c r="E666" s="29">
        <f>板块基准指数!F666</f>
        <v>-3.37341029358963E-2</v>
      </c>
      <c r="F666">
        <f t="shared" si="103"/>
        <v>0.30523198020777509</v>
      </c>
      <c r="G666">
        <f t="shared" si="104"/>
        <v>0.19656777747887258</v>
      </c>
      <c r="H666">
        <f t="shared" si="105"/>
        <v>0.29555494171781133</v>
      </c>
      <c r="I666">
        <f t="shared" si="106"/>
        <v>0.20264530059554134</v>
      </c>
      <c r="J666">
        <f t="shared" si="107"/>
        <v>-2.7639325491493061E-2</v>
      </c>
      <c r="K666" s="28">
        <f t="shared" si="108"/>
        <v>0.78115001319978394</v>
      </c>
      <c r="L666" s="28">
        <f t="shared" si="109"/>
        <v>0.83286991491577411</v>
      </c>
      <c r="M666" s="28">
        <f t="shared" si="110"/>
        <v>1.0130353374764809</v>
      </c>
      <c r="N666" s="28">
        <f t="shared" si="111"/>
        <v>0.39677737365146926</v>
      </c>
      <c r="O666" s="7">
        <f t="shared" si="112"/>
        <v>0.81189511553162474</v>
      </c>
      <c r="P666" s="7">
        <f>[1]!S_PQ_PctChange("H00906.CSI",$A$3,$A666)/100</f>
        <v>0.65718438170184856</v>
      </c>
    </row>
    <row r="667" spans="1:16" x14ac:dyDescent="0.3">
      <c r="A667" s="3">
        <v>20110923</v>
      </c>
      <c r="B667" s="29">
        <f>板块基准指数!B667</f>
        <v>-3.0027856674727802E-3</v>
      </c>
      <c r="C667" s="29">
        <f>板块基准指数!C667</f>
        <v>-9.37826767500647E-3</v>
      </c>
      <c r="D667" s="29">
        <f>板块基准指数!E667</f>
        <v>-1.2507448661026099E-2</v>
      </c>
      <c r="E667" s="29">
        <f>板块基准指数!F667</f>
        <v>-5.8053176064169904E-3</v>
      </c>
      <c r="F667">
        <f t="shared" si="103"/>
        <v>0.30665616195486023</v>
      </c>
      <c r="G667">
        <f t="shared" si="104"/>
        <v>0.19622208919568976</v>
      </c>
      <c r="H667">
        <f t="shared" si="105"/>
        <v>0.29410321388846689</v>
      </c>
      <c r="I667">
        <f t="shared" si="106"/>
        <v>0.20301853496098346</v>
      </c>
      <c r="J667">
        <f t="shared" si="107"/>
        <v>-7.6330700403532646E-3</v>
      </c>
      <c r="K667" s="28">
        <f t="shared" si="108"/>
        <v>0.77580160146852872</v>
      </c>
      <c r="L667" s="28">
        <f t="shared" si="109"/>
        <v>0.81568077024022756</v>
      </c>
      <c r="M667" s="28">
        <f t="shared" si="110"/>
        <v>0.98785740134016242</v>
      </c>
      <c r="N667" s="28">
        <f t="shared" si="111"/>
        <v>0.38866863737196544</v>
      </c>
      <c r="O667" s="7">
        <f t="shared" si="112"/>
        <v>0.79806479320899792</v>
      </c>
      <c r="P667" s="7">
        <f>[1]!S_PQ_PctChange("H00906.CSI",$A$3,$A667)/100</f>
        <v>0.6462581204119866</v>
      </c>
    </row>
    <row r="668" spans="1:16" x14ac:dyDescent="0.3">
      <c r="A668" s="3">
        <v>20110926</v>
      </c>
      <c r="B668" s="29">
        <f>板块基准指数!B668</f>
        <v>-1.6821672851506701E-2</v>
      </c>
      <c r="C668" s="29">
        <f>板块基准指数!C668</f>
        <v>-1.7957052653087498E-2</v>
      </c>
      <c r="D668" s="29">
        <f>板块基准指数!E668</f>
        <v>-1.8275982323144702E-2</v>
      </c>
      <c r="E668" s="29">
        <f>板块基准指数!F668</f>
        <v>-3.2005514323373299E-2</v>
      </c>
      <c r="F668">
        <f t="shared" si="103"/>
        <v>0.30782496609642102</v>
      </c>
      <c r="G668">
        <f t="shared" si="104"/>
        <v>0.19674251753784414</v>
      </c>
      <c r="H668">
        <f t="shared" si="105"/>
        <v>0.29478747989432053</v>
      </c>
      <c r="I668">
        <f t="shared" si="106"/>
        <v>0.2006450364714146</v>
      </c>
      <c r="J668">
        <f t="shared" si="107"/>
        <v>-2.0554777788498832E-2</v>
      </c>
      <c r="K668" s="28">
        <f t="shared" si="108"/>
        <v>0.74592964787944349</v>
      </c>
      <c r="L668" s="28">
        <f t="shared" si="109"/>
        <v>0.7830764950478255</v>
      </c>
      <c r="M668" s="28">
        <f t="shared" si="110"/>
        <v>0.95152735461233728</v>
      </c>
      <c r="N668" s="28">
        <f t="shared" si="111"/>
        <v>0.34422358340813775</v>
      </c>
      <c r="O668" s="7">
        <f t="shared" si="112"/>
        <v>0.76110597093526389</v>
      </c>
      <c r="P668" s="7">
        <f>[1]!S_PQ_PctChange("H00906.CSI",$A$3,$A668)/100</f>
        <v>0.6126765482606078</v>
      </c>
    </row>
    <row r="669" spans="1:16" x14ac:dyDescent="0.3">
      <c r="A669" s="3">
        <v>20110927</v>
      </c>
      <c r="B669" s="29">
        <f>板块基准指数!B669</f>
        <v>5.4561623467885801E-3</v>
      </c>
      <c r="C669" s="29">
        <f>板块基准指数!C669</f>
        <v>8.5550248534018098E-4</v>
      </c>
      <c r="D669" s="29">
        <f>板块基准指数!E669</f>
        <v>6.7621771563559996E-3</v>
      </c>
      <c r="E669" s="29">
        <f>板块基准指数!F669</f>
        <v>1.0470504631576699E-2</v>
      </c>
      <c r="F669">
        <f t="shared" si="103"/>
        <v>0.30767626085391858</v>
      </c>
      <c r="G669">
        <f t="shared" si="104"/>
        <v>0.19574767572775401</v>
      </c>
      <c r="H669">
        <f t="shared" si="105"/>
        <v>0.29502779548158731</v>
      </c>
      <c r="I669">
        <f t="shared" si="106"/>
        <v>0.20154826793674036</v>
      </c>
      <c r="J669">
        <f t="shared" si="107"/>
        <v>5.9421166483404238E-3</v>
      </c>
      <c r="K669" s="28">
        <f t="shared" si="108"/>
        <v>0.75545572348434509</v>
      </c>
      <c r="L669" s="28">
        <f t="shared" si="109"/>
        <v>0.7846019214208908</v>
      </c>
      <c r="M669" s="28">
        <f t="shared" si="110"/>
        <v>0.96472392830970066</v>
      </c>
      <c r="N669" s="28">
        <f t="shared" si="111"/>
        <v>0.35829828266408725</v>
      </c>
      <c r="O669" s="7">
        <f t="shared" si="112"/>
        <v>0.77157066804465013</v>
      </c>
      <c r="P669" s="7">
        <f>[1]!S_PQ_PctChange("H00906.CSI",$A$3,$A669)/100</f>
        <v>0.62669927863738661</v>
      </c>
    </row>
    <row r="670" spans="1:16" x14ac:dyDescent="0.3">
      <c r="A670" s="3">
        <v>20110928</v>
      </c>
      <c r="B670" s="29">
        <f>板块基准指数!B670</f>
        <v>-1.21168657870549E-2</v>
      </c>
      <c r="C670" s="29">
        <f>板块基准指数!C670</f>
        <v>-1.1085755276588701E-2</v>
      </c>
      <c r="D670" s="29">
        <f>板块基准指数!E670</f>
        <v>-1.05493197093338E-2</v>
      </c>
      <c r="E670" s="29">
        <f>板块基准指数!F670</f>
        <v>-1.2966266246897401E-2</v>
      </c>
      <c r="F670">
        <f t="shared" si="103"/>
        <v>0.30752275772794985</v>
      </c>
      <c r="G670">
        <f t="shared" si="104"/>
        <v>0.19585422621052587</v>
      </c>
      <c r="H670">
        <f t="shared" si="105"/>
        <v>0.29534851133342904</v>
      </c>
      <c r="I670">
        <f t="shared" si="106"/>
        <v>0.20127450472809547</v>
      </c>
      <c r="J670">
        <f t="shared" si="107"/>
        <v>-1.1623753829052749E-2</v>
      </c>
      <c r="K670" s="28">
        <f t="shared" si="108"/>
        <v>0.73418510208776788</v>
      </c>
      <c r="L670" s="28">
        <f t="shared" si="109"/>
        <v>0.76481826125388874</v>
      </c>
      <c r="M670" s="28">
        <f t="shared" si="110"/>
        <v>0.94399742744938342</v>
      </c>
      <c r="N670" s="28">
        <f t="shared" si="111"/>
        <v>0.34068622548836114</v>
      </c>
      <c r="O670" s="7">
        <f t="shared" si="112"/>
        <v>0.75097836670852858</v>
      </c>
      <c r="P670" s="7">
        <f>[1]!S_PQ_PctChange("H00906.CSI",$A$3,$A670)/100</f>
        <v>0.60709873357542099</v>
      </c>
    </row>
    <row r="671" spans="1:16" x14ac:dyDescent="0.3">
      <c r="A671" s="3">
        <v>20110929</v>
      </c>
      <c r="B671" s="29">
        <f>板块基准指数!B671</f>
        <v>-2.94935643707765E-2</v>
      </c>
      <c r="C671" s="29">
        <f>板块基准指数!C671</f>
        <v>-2.1644492895404901E-2</v>
      </c>
      <c r="D671" s="29">
        <f>板块基准指数!E671</f>
        <v>-1.6263644563450499E-2</v>
      </c>
      <c r="E671" s="29">
        <f>板块基准指数!F671</f>
        <v>-2.4232341130860902E-3</v>
      </c>
      <c r="F671">
        <f t="shared" si="103"/>
        <v>0.30410933613983493</v>
      </c>
      <c r="G671">
        <f t="shared" si="104"/>
        <v>0.19524670538594721</v>
      </c>
      <c r="H671">
        <f t="shared" si="105"/>
        <v>0.29605171472138225</v>
      </c>
      <c r="I671">
        <f t="shared" si="106"/>
        <v>0.20459224375283583</v>
      </c>
      <c r="J671">
        <f t="shared" si="107"/>
        <v>-1.8600286114899497E-2</v>
      </c>
      <c r="K671" s="28">
        <f t="shared" si="108"/>
        <v>0.68303780214850063</v>
      </c>
      <c r="L671" s="28">
        <f t="shared" si="109"/>
        <v>0.72661966493649799</v>
      </c>
      <c r="M671" s="28">
        <f t="shared" si="110"/>
        <v>0.91238094425708449</v>
      </c>
      <c r="N671" s="28">
        <f t="shared" si="111"/>
        <v>0.33743742889181316</v>
      </c>
      <c r="O671" s="7">
        <f t="shared" si="112"/>
        <v>0.71840966810675044</v>
      </c>
      <c r="P671" s="7">
        <f>[1]!S_PQ_PctChange("H00906.CSI",$A$3,$A671)/100</f>
        <v>0.58342169217343964</v>
      </c>
    </row>
    <row r="672" spans="1:16" x14ac:dyDescent="0.3">
      <c r="A672" s="3">
        <v>20110930</v>
      </c>
      <c r="B672" s="29">
        <f>板块基准指数!B672</f>
        <v>-5.1188046117789099E-3</v>
      </c>
      <c r="C672" s="29">
        <f>板块基准指数!C672</f>
        <v>4.9117249128917498E-5</v>
      </c>
      <c r="D672" s="29">
        <f>板块基准指数!E672</f>
        <v>1.36055599102591E-3</v>
      </c>
      <c r="E672" s="29">
        <f>板块基准指数!F672</f>
        <v>-3.1083674445366101E-3</v>
      </c>
      <c r="F672">
        <f t="shared" si="103"/>
        <v>0.3</v>
      </c>
      <c r="G672">
        <f t="shared" si="104"/>
        <v>0.2</v>
      </c>
      <c r="H672">
        <f t="shared" si="105"/>
        <v>0.3</v>
      </c>
      <c r="I672">
        <f t="shared" si="106"/>
        <v>0.2</v>
      </c>
      <c r="J672">
        <f t="shared" si="107"/>
        <v>-1.7802392270159111E-3</v>
      </c>
      <c r="K672" s="28">
        <f t="shared" si="108"/>
        <v>0.6744226604850645</v>
      </c>
      <c r="L672" s="28">
        <f t="shared" si="109"/>
        <v>0.7267044717447313</v>
      </c>
      <c r="M672" s="28">
        <f t="shared" si="110"/>
        <v>0.91498284560791721</v>
      </c>
      <c r="N672" s="28">
        <f t="shared" si="111"/>
        <v>0.3332801819287412</v>
      </c>
      <c r="O672" s="7">
        <f t="shared" si="112"/>
        <v>0.71535048780750343</v>
      </c>
      <c r="P672" s="7">
        <f>[1]!S_PQ_PctChange("H00906.CSI",$A$3,$A672)/100</f>
        <v>0.57881869183043033</v>
      </c>
    </row>
    <row r="673" spans="1:16" x14ac:dyDescent="0.3">
      <c r="A673" s="3">
        <v>20111010</v>
      </c>
      <c r="B673" s="29">
        <f>板块基准指数!B673</f>
        <v>-7.4873232263267704E-3</v>
      </c>
      <c r="C673" s="29">
        <f>板块基准指数!C673</f>
        <v>8.88111404858175E-4</v>
      </c>
      <c r="D673" s="29">
        <f>板块基准指数!E673</f>
        <v>-1.0839400885842799E-2</v>
      </c>
      <c r="E673" s="29">
        <f>板块基准指数!F673</f>
        <v>-1.20080734673031E-2</v>
      </c>
      <c r="F673">
        <f t="shared" si="103"/>
        <v>0.30007095383212001</v>
      </c>
      <c r="G673">
        <f t="shared" si="104"/>
        <v>0.20173542518018114</v>
      </c>
      <c r="H673">
        <f t="shared" si="105"/>
        <v>0.29905750467005987</v>
      </c>
      <c r="I673">
        <f t="shared" si="106"/>
        <v>0.19913611631763903</v>
      </c>
      <c r="J673">
        <f t="shared" si="107"/>
        <v>-7.7220096461398562E-3</v>
      </c>
      <c r="K673" s="28">
        <f t="shared" si="108"/>
        <v>0.66188571680852681</v>
      </c>
      <c r="L673" s="28">
        <f t="shared" si="109"/>
        <v>0.72823797767890741</v>
      </c>
      <c r="M673" s="28">
        <f t="shared" si="110"/>
        <v>0.89422557885486098</v>
      </c>
      <c r="N673" s="28">
        <f t="shared" si="111"/>
        <v>0.31727005555164167</v>
      </c>
      <c r="O673" s="7">
        <f t="shared" si="112"/>
        <v>0.70210453479414303</v>
      </c>
      <c r="P673" s="7">
        <f>[1]!S_PQ_PctChange("H00906.CSI",$A$3,$A673)/100</f>
        <v>0.56523905888191384</v>
      </c>
    </row>
    <row r="674" spans="1:16" x14ac:dyDescent="0.3">
      <c r="A674" s="3">
        <v>20111011</v>
      </c>
      <c r="B674" s="29">
        <f>板块基准指数!B674</f>
        <v>-8.8971971951819998E-3</v>
      </c>
      <c r="C674" s="29">
        <f>板块基准指数!C674</f>
        <v>-3.86520987342568E-3</v>
      </c>
      <c r="D674" s="29">
        <f>板块基准指数!E674</f>
        <v>-8.9951941070008697E-3</v>
      </c>
      <c r="E674" s="29">
        <f>板块基准指数!F674</f>
        <v>1.16226816435908E-2</v>
      </c>
      <c r="F674">
        <f t="shared" si="103"/>
        <v>0.29854312811430456</v>
      </c>
      <c r="G674">
        <f t="shared" si="104"/>
        <v>0.20172730755516202</v>
      </c>
      <c r="H674">
        <f t="shared" si="105"/>
        <v>0.29750541973328226</v>
      </c>
      <c r="I674">
        <f t="shared" si="106"/>
        <v>0.20222414459725119</v>
      </c>
      <c r="J674">
        <f t="shared" si="107"/>
        <v>-3.8251248259784116E-3</v>
      </c>
      <c r="K674" s="28">
        <f t="shared" si="108"/>
        <v>0.64709959187022492</v>
      </c>
      <c r="L674" s="28">
        <f t="shared" si="109"/>
        <v>0.72155797518395381</v>
      </c>
      <c r="M674" s="28">
        <f t="shared" si="110"/>
        <v>0.8771866520906153</v>
      </c>
      <c r="N674" s="28">
        <f t="shared" si="111"/>
        <v>0.33258026604595337</v>
      </c>
      <c r="O674" s="7">
        <f t="shared" si="112"/>
        <v>0.69559377248169163</v>
      </c>
      <c r="P674" s="7">
        <f>[1]!S_PQ_PctChange("H00906.CSI",$A$3,$A674)/100</f>
        <v>0.5613867177114904</v>
      </c>
    </row>
    <row r="675" spans="1:16" x14ac:dyDescent="0.3">
      <c r="A675" s="3">
        <v>20111012</v>
      </c>
      <c r="B675" s="29">
        <f>板块基准指数!B675</f>
        <v>3.1212648378351599E-2</v>
      </c>
      <c r="C675" s="29">
        <f>板块基准指数!C675</f>
        <v>3.01781512838749E-2</v>
      </c>
      <c r="D675" s="29">
        <f>板块基准指数!E675</f>
        <v>3.1606015947942302E-2</v>
      </c>
      <c r="E675" s="29">
        <f>板块基准指数!F675</f>
        <v>4.4229604318598799E-2</v>
      </c>
      <c r="F675">
        <f t="shared" si="103"/>
        <v>0.29780939003853213</v>
      </c>
      <c r="G675">
        <f t="shared" si="104"/>
        <v>0.20102964407467561</v>
      </c>
      <c r="H675">
        <f t="shared" si="105"/>
        <v>0.29688743990521771</v>
      </c>
      <c r="I675">
        <f t="shared" si="106"/>
        <v>0.20427352598157453</v>
      </c>
      <c r="J675">
        <f t="shared" si="107"/>
        <v>3.3753333828986321E-2</v>
      </c>
      <c r="K675" s="28">
        <f t="shared" si="108"/>
        <v>0.69850993227539693</v>
      </c>
      <c r="L675" s="28">
        <f t="shared" si="109"/>
        <v>0.77351141220301645</v>
      </c>
      <c r="M675" s="28">
        <f t="shared" si="110"/>
        <v>0.93651704335385566</v>
      </c>
      <c r="N675" s="28">
        <f t="shared" si="111"/>
        <v>0.3915197639359389</v>
      </c>
      <c r="O675" s="7">
        <f t="shared" si="112"/>
        <v>0.75282571512261653</v>
      </c>
      <c r="P675" s="7">
        <f>[1]!S_PQ_PctChange("H00906.CSI",$A$3,$A675)/100</f>
        <v>0.61750370377320918</v>
      </c>
    </row>
    <row r="676" spans="1:16" x14ac:dyDescent="0.3">
      <c r="A676" s="3">
        <v>20111013</v>
      </c>
      <c r="B676" s="29">
        <f>板块基准指数!B676</f>
        <v>1.35493635072275E-2</v>
      </c>
      <c r="C676" s="29">
        <f>板块基准指数!C676</f>
        <v>1.11558662273867E-2</v>
      </c>
      <c r="D676" s="29">
        <f>板块基准指数!E676</f>
        <v>9.3092525753765507E-3</v>
      </c>
      <c r="E676" s="29">
        <f>板块基准指数!F676</f>
        <v>1.9584481639806101E-3</v>
      </c>
      <c r="F676">
        <f t="shared" si="103"/>
        <v>0.29902126456183009</v>
      </c>
      <c r="G676">
        <f t="shared" si="104"/>
        <v>0.20137102975802318</v>
      </c>
      <c r="H676">
        <f t="shared" si="105"/>
        <v>0.2968485013740968</v>
      </c>
      <c r="I676">
        <f t="shared" si="106"/>
        <v>0.20275920430604988</v>
      </c>
      <c r="J676">
        <f t="shared" si="107"/>
        <v>9.4416467749770701E-3</v>
      </c>
      <c r="K676" s="28">
        <f t="shared" si="108"/>
        <v>0.72152366076843255</v>
      </c>
      <c r="L676" s="28">
        <f t="shared" si="109"/>
        <v>0.79329646827029698</v>
      </c>
      <c r="M676" s="28">
        <f t="shared" si="110"/>
        <v>0.95454456962695833</v>
      </c>
      <c r="N676" s="28">
        <f t="shared" si="111"/>
        <v>0.39424498326276214</v>
      </c>
      <c r="O676" s="7">
        <f t="shared" si="112"/>
        <v>0.76937527638290093</v>
      </c>
      <c r="P676" s="7">
        <f>[1]!S_PQ_PctChange("H00906.CSI",$A$3,$A676)/100</f>
        <v>0.63103642052343889</v>
      </c>
    </row>
    <row r="677" spans="1:16" x14ac:dyDescent="0.3">
      <c r="A677" s="3">
        <v>20111014</v>
      </c>
      <c r="B677" s="29">
        <f>板块基准指数!B677</f>
        <v>-6.9895816455381203E-3</v>
      </c>
      <c r="C677" s="29">
        <f>板块基准指数!C677</f>
        <v>-7.2847508883436196E-3</v>
      </c>
      <c r="D677" s="29">
        <f>板块基准指数!E677</f>
        <v>-5.1023788484884404E-3</v>
      </c>
      <c r="E677" s="29">
        <f>板块基准指数!F677</f>
        <v>-3.2304902936798998E-4</v>
      </c>
      <c r="F677">
        <f t="shared" si="103"/>
        <v>0.29846447466572734</v>
      </c>
      <c r="G677">
        <f t="shared" si="104"/>
        <v>0.20093632316327256</v>
      </c>
      <c r="H677">
        <f t="shared" si="105"/>
        <v>0.29685886331004074</v>
      </c>
      <c r="I677">
        <f t="shared" si="106"/>
        <v>0.20374033886095935</v>
      </c>
      <c r="J677">
        <f t="shared" si="107"/>
        <v>-5.1371060090865742E-3</v>
      </c>
      <c r="K677" s="28">
        <f t="shared" si="108"/>
        <v>0.70949093058676604</v>
      </c>
      <c r="L677" s="28">
        <f t="shared" si="109"/>
        <v>0.78023275023000149</v>
      </c>
      <c r="M677" s="28">
        <f t="shared" si="110"/>
        <v>0.94457174275646594</v>
      </c>
      <c r="N677" s="28">
        <f t="shared" si="111"/>
        <v>0.39379457377421789</v>
      </c>
      <c r="O677" s="7">
        <f t="shared" si="112"/>
        <v>0.76028580801826506</v>
      </c>
      <c r="P677" s="7">
        <f>[1]!S_PQ_PctChange("H00906.CSI",$A$3,$A677)/100</f>
        <v>0.62527615395602587</v>
      </c>
    </row>
    <row r="678" spans="1:16" x14ac:dyDescent="0.3">
      <c r="A678" s="3">
        <v>20111017</v>
      </c>
      <c r="B678" s="29">
        <f>板块基准指数!B678</f>
        <v>7.8386716287064707E-3</v>
      </c>
      <c r="C678" s="29">
        <f>板块基准指数!C678</f>
        <v>1.52511161391518E-3</v>
      </c>
      <c r="D678" s="29">
        <f>板块基准指数!E678</f>
        <v>1.3900591492185E-2</v>
      </c>
      <c r="E678" s="29">
        <f>板块基准指数!F678</f>
        <v>5.3961303968604697E-3</v>
      </c>
      <c r="F678">
        <f t="shared" si="103"/>
        <v>0.29845462321997701</v>
      </c>
      <c r="G678">
        <f t="shared" si="104"/>
        <v>0.19967097583040169</v>
      </c>
      <c r="H678">
        <f t="shared" si="105"/>
        <v>0.29863454431644254</v>
      </c>
      <c r="I678">
        <f t="shared" si="106"/>
        <v>0.20323985663317887</v>
      </c>
      <c r="J678">
        <f t="shared" si="107"/>
        <v>7.8719385551542769E-3</v>
      </c>
      <c r="K678" s="28">
        <f t="shared" si="108"/>
        <v>0.72289106864388741</v>
      </c>
      <c r="L678" s="28">
        <f t="shared" si="109"/>
        <v>0.78294780387284946</v>
      </c>
      <c r="M678" s="28">
        <f t="shared" si="110"/>
        <v>0.97160244017976982</v>
      </c>
      <c r="N678" s="28">
        <f t="shared" si="111"/>
        <v>0.40131567104073995</v>
      </c>
      <c r="O678" s="7">
        <f t="shared" si="112"/>
        <v>0.77414266973849477</v>
      </c>
      <c r="P678" s="7">
        <f>[1]!S_PQ_PctChange("H00906.CSI",$A$3,$A678)/100</f>
        <v>0.6325168872249276</v>
      </c>
    </row>
    <row r="679" spans="1:16" x14ac:dyDescent="0.3">
      <c r="A679" s="3">
        <v>20111018</v>
      </c>
      <c r="B679" s="29">
        <f>板块基准指数!B679</f>
        <v>-2.41434441879557E-2</v>
      </c>
      <c r="C679" s="29">
        <f>板块基准指数!C679</f>
        <v>-2.5188573507949098E-2</v>
      </c>
      <c r="D679" s="29">
        <f>板块基准指数!E679</f>
        <v>-1.6837919473699399E-2</v>
      </c>
      <c r="E679" s="29">
        <f>板块基准指数!F679</f>
        <v>-2.78083488017563E-2</v>
      </c>
      <c r="F679">
        <f t="shared" si="103"/>
        <v>0.298079481063317</v>
      </c>
      <c r="G679">
        <f t="shared" si="104"/>
        <v>0.19920642350034412</v>
      </c>
      <c r="H679">
        <f t="shared" si="105"/>
        <v>0.30049202444129702</v>
      </c>
      <c r="I679">
        <f t="shared" si="106"/>
        <v>0.20222207099504194</v>
      </c>
      <c r="J679">
        <f t="shared" si="107"/>
        <v>-2.2915298823396421E-2</v>
      </c>
      <c r="K679" s="28">
        <f t="shared" si="108"/>
        <v>0.68129454428615643</v>
      </c>
      <c r="L679" s="28">
        <f t="shared" si="109"/>
        <v>0.7380378920541617</v>
      </c>
      <c r="M679" s="28">
        <f t="shared" si="110"/>
        <v>0.93840475705787374</v>
      </c>
      <c r="N679" s="28">
        <f t="shared" si="111"/>
        <v>0.36234739607907196</v>
      </c>
      <c r="O679" s="7">
        <f t="shared" si="112"/>
        <v>0.73348766030609891</v>
      </c>
      <c r="P679" s="7">
        <f>[1]!S_PQ_PctChange("H00906.CSI",$A$3,$A679)/100</f>
        <v>0.58591867650447216</v>
      </c>
    </row>
    <row r="680" spans="1:16" x14ac:dyDescent="0.3">
      <c r="A680" s="3">
        <v>20111019</v>
      </c>
      <c r="B680" s="29">
        <f>板块基准指数!B680</f>
        <v>-8.9355463808823404E-3</v>
      </c>
      <c r="C680" s="29">
        <f>板块基准指数!C680</f>
        <v>-4.9676717079392601E-3</v>
      </c>
      <c r="D680" s="29">
        <f>板块基准指数!E680</f>
        <v>-5.8837282463554E-3</v>
      </c>
      <c r="E680" s="29">
        <f>板块基准指数!F680</f>
        <v>-4.9054191906613303E-4</v>
      </c>
      <c r="F680">
        <f t="shared" si="103"/>
        <v>0.29705581733013692</v>
      </c>
      <c r="G680">
        <f t="shared" si="104"/>
        <v>0.19931712308752822</v>
      </c>
      <c r="H680">
        <f t="shared" si="105"/>
        <v>0.30038221304977086</v>
      </c>
      <c r="I680">
        <f t="shared" si="106"/>
        <v>0.20324484653256414</v>
      </c>
      <c r="J680">
        <f t="shared" si="107"/>
        <v>-5.5203069570862471E-3</v>
      </c>
      <c r="K680" s="28">
        <f t="shared" si="108"/>
        <v>0.66627125890576311</v>
      </c>
      <c r="L680" s="28">
        <f t="shared" si="109"/>
        <v>0.72940389039047804</v>
      </c>
      <c r="M680" s="28">
        <f t="shared" si="110"/>
        <v>0.92699971023590266</v>
      </c>
      <c r="N680" s="28">
        <f t="shared" si="111"/>
        <v>0.36167910757296462</v>
      </c>
      <c r="O680" s="7">
        <f t="shared" si="112"/>
        <v>0.72391827631488792</v>
      </c>
      <c r="P680" s="7">
        <f>[1]!S_PQ_PctChange("H00906.CSI",$A$3,$A680)/100</f>
        <v>0.57938168620986974</v>
      </c>
    </row>
    <row r="681" spans="1:16" x14ac:dyDescent="0.3">
      <c r="A681" s="3">
        <v>20111020</v>
      </c>
      <c r="B681" s="29">
        <f>板块基准指数!B681</f>
        <v>-3.13485211508443E-2</v>
      </c>
      <c r="C681" s="29">
        <f>板块基准指数!C681</f>
        <v>-2.5081491553457701E-2</v>
      </c>
      <c r="D681" s="29">
        <f>板块基准指数!E681</f>
        <v>-2.9890659445555301E-2</v>
      </c>
      <c r="E681" s="29">
        <f>板块基准指数!F681</f>
        <v>-1.6447928159288801E-2</v>
      </c>
      <c r="F681">
        <f t="shared" si="103"/>
        <v>0.29561671992793004</v>
      </c>
      <c r="G681">
        <f t="shared" si="104"/>
        <v>0.19963482881643055</v>
      </c>
      <c r="H681">
        <f t="shared" si="105"/>
        <v>0.2993768986657</v>
      </c>
      <c r="I681">
        <f t="shared" si="106"/>
        <v>0.20537155258993969</v>
      </c>
      <c r="J681">
        <f t="shared" si="107"/>
        <v>-2.6633010380020698E-2</v>
      </c>
      <c r="K681" s="28">
        <f t="shared" si="108"/>
        <v>0.61403611910291178</v>
      </c>
      <c r="L681" s="28">
        <f t="shared" si="109"/>
        <v>0.68602786132113236</v>
      </c>
      <c r="M681" s="28">
        <f t="shared" si="110"/>
        <v>0.86940041814555769</v>
      </c>
      <c r="N681" s="28">
        <f t="shared" si="111"/>
        <v>0.33928230743560017</v>
      </c>
      <c r="O681" s="7">
        <f t="shared" si="112"/>
        <v>0.67800514296748604</v>
      </c>
      <c r="P681" s="7">
        <f>[1]!S_PQ_PctChange("H00906.CSI",$A$3,$A681)/100</f>
        <v>0.53899726530693104</v>
      </c>
    </row>
    <row r="682" spans="1:16" x14ac:dyDescent="0.3">
      <c r="A682" s="3">
        <v>20111021</v>
      </c>
      <c r="B682" s="29">
        <f>板块基准指数!B682</f>
        <v>-2.2264009085386401E-2</v>
      </c>
      <c r="C682" s="29">
        <f>板块基准指数!C682</f>
        <v>-7.8521418003238003E-3</v>
      </c>
      <c r="D682" s="29">
        <f>板块基准指数!E682</f>
        <v>-4.8800448632924801E-3</v>
      </c>
      <c r="E682" s="29">
        <f>板块基准指数!F682</f>
        <v>5.7683875170170098E-3</v>
      </c>
      <c r="F682">
        <f t="shared" si="103"/>
        <v>0.29149105994424335</v>
      </c>
      <c r="G682">
        <f t="shared" si="104"/>
        <v>0.19975026051993339</v>
      </c>
      <c r="H682">
        <f t="shared" si="105"/>
        <v>0.30044734032364878</v>
      </c>
      <c r="I682">
        <f t="shared" si="106"/>
        <v>0.20831133921217473</v>
      </c>
      <c r="J682">
        <f t="shared" si="107"/>
        <v>-8.4254843186293144E-3</v>
      </c>
      <c r="K682" s="28">
        <f t="shared" si="108"/>
        <v>0.57810120428306266</v>
      </c>
      <c r="L682" s="28">
        <f t="shared" si="109"/>
        <v>0.67278893147474217</v>
      </c>
      <c r="M682" s="28">
        <f t="shared" si="110"/>
        <v>0.86027766023754948</v>
      </c>
      <c r="N682" s="28">
        <f t="shared" si="111"/>
        <v>0.34700780677957321</v>
      </c>
      <c r="O682" s="7">
        <f t="shared" si="112"/>
        <v>0.66386713694883404</v>
      </c>
      <c r="P682" s="7">
        <f>[1]!S_PQ_PctChange("H00906.CSI",$A$3,$A682)/100</f>
        <v>0.5260119042033784</v>
      </c>
    </row>
    <row r="683" spans="1:16" x14ac:dyDescent="0.3">
      <c r="A683" s="3">
        <v>20111024</v>
      </c>
      <c r="B683" s="29">
        <f>板块基准指数!B683</f>
        <v>1.66163810612752E-2</v>
      </c>
      <c r="C683" s="29">
        <f>板块基准指数!C683</f>
        <v>1.9616109030305001E-2</v>
      </c>
      <c r="D683" s="29">
        <f>板块基准指数!E683</f>
        <v>2.2646544164445798E-2</v>
      </c>
      <c r="E683" s="29">
        <f>板块基准指数!F683</f>
        <v>3.2419786031493203E-2</v>
      </c>
      <c r="F683">
        <f t="shared" si="103"/>
        <v>0.28986498765730068</v>
      </c>
      <c r="G683">
        <f t="shared" si="104"/>
        <v>0.19922207569111325</v>
      </c>
      <c r="H683">
        <f t="shared" si="105"/>
        <v>0.30054349803398578</v>
      </c>
      <c r="I683">
        <f t="shared" si="106"/>
        <v>0.2103694386176006</v>
      </c>
      <c r="J683">
        <f t="shared" si="107"/>
        <v>2.2319352424101695E-2</v>
      </c>
      <c r="K683" s="28">
        <f t="shared" si="108"/>
        <v>0.60432353524668736</v>
      </c>
      <c r="L683" s="28">
        <f t="shared" si="109"/>
        <v>0.70560254153923818</v>
      </c>
      <c r="M683" s="28">
        <f t="shared" si="110"/>
        <v>0.9024065204282512</v>
      </c>
      <c r="N683" s="28">
        <f t="shared" si="111"/>
        <v>0.39067751165811782</v>
      </c>
      <c r="O683" s="7">
        <f t="shared" si="112"/>
        <v>0.70100357396527602</v>
      </c>
      <c r="P683" s="7">
        <f>[1]!S_PQ_PctChange("H00906.CSI",$A$3,$A683)/100</f>
        <v>0.56412349594487643</v>
      </c>
    </row>
    <row r="684" spans="1:16" x14ac:dyDescent="0.3">
      <c r="A684" s="3">
        <v>20111025</v>
      </c>
      <c r="B684" s="29">
        <f>板块基准指数!B684</f>
        <v>3.05438146903282E-2</v>
      </c>
      <c r="C684" s="29">
        <f>板块基准指数!C684</f>
        <v>2.0806399586927399E-2</v>
      </c>
      <c r="D684" s="29">
        <f>板块基准指数!E684</f>
        <v>2.0713795581127601E-2</v>
      </c>
      <c r="E684" s="29">
        <f>板块基准指数!F684</f>
        <v>1.20664310339797E-2</v>
      </c>
      <c r="F684">
        <f t="shared" si="103"/>
        <v>0.29235617429515187</v>
      </c>
      <c r="G684">
        <f t="shared" si="104"/>
        <v>0.19903565994001424</v>
      </c>
      <c r="H684">
        <f t="shared" si="105"/>
        <v>0.30023503522012196</v>
      </c>
      <c r="I684">
        <f t="shared" si="106"/>
        <v>0.20837313054471221</v>
      </c>
      <c r="J684">
        <f t="shared" si="107"/>
        <v>2.1762481485834574E-2</v>
      </c>
      <c r="K684" s="28">
        <f t="shared" si="108"/>
        <v>0.65332569601059465</v>
      </c>
      <c r="L684" s="28">
        <f t="shared" si="109"/>
        <v>0.74108998955498251</v>
      </c>
      <c r="M684" s="28">
        <f t="shared" si="110"/>
        <v>0.94181258020460623</v>
      </c>
      <c r="N684" s="28">
        <f t="shared" si="111"/>
        <v>0.40745802594304714</v>
      </c>
      <c r="O684" s="7">
        <f t="shared" si="112"/>
        <v>0.73802163275103383</v>
      </c>
      <c r="P684" s="7">
        <f>[1]!S_PQ_PctChange("H00906.CSI",$A$3,$A684)/100</f>
        <v>0.59745484837206009</v>
      </c>
    </row>
    <row r="685" spans="1:16" x14ac:dyDescent="0.3">
      <c r="A685" s="3">
        <v>20111026</v>
      </c>
      <c r="B685" s="29">
        <f>板块基准指数!B685</f>
        <v>9.5817153183782606E-3</v>
      </c>
      <c r="C685" s="29">
        <f>板块基准指数!C685</f>
        <v>1.30566526160671E-2</v>
      </c>
      <c r="D685" s="29">
        <f>板块基准指数!E685</f>
        <v>1.2473396167590901E-2</v>
      </c>
      <c r="E685" s="29">
        <f>板块基准指数!F685</f>
        <v>7.0925032637911001E-3</v>
      </c>
      <c r="F685">
        <f t="shared" si="103"/>
        <v>0.29205499134500312</v>
      </c>
      <c r="G685">
        <f t="shared" si="104"/>
        <v>0.19951498153880912</v>
      </c>
      <c r="H685">
        <f t="shared" si="105"/>
        <v>0.30078479378559575</v>
      </c>
      <c r="I685">
        <f t="shared" si="106"/>
        <v>0.20764523333059237</v>
      </c>
      <c r="J685">
        <f t="shared" si="107"/>
        <v>1.0622850749878678E-2</v>
      </c>
      <c r="K685" s="28">
        <f t="shared" si="108"/>
        <v>0.66916739215832788</v>
      </c>
      <c r="L685" s="28">
        <f t="shared" si="109"/>
        <v>0.76382279672191378</v>
      </c>
      <c r="M685" s="28">
        <f t="shared" si="110"/>
        <v>0.96603357780071009</v>
      </c>
      <c r="N685" s="28">
        <f t="shared" si="111"/>
        <v>0.41744042658569724</v>
      </c>
      <c r="O685" s="7">
        <f t="shared" si="112"/>
        <v>0.75648437715580852</v>
      </c>
      <c r="P685" s="7">
        <f>[1]!S_PQ_PctChange("H00906.CSI",$A$3,$A685)/100</f>
        <v>0.61373476917751724</v>
      </c>
    </row>
    <row r="686" spans="1:16" x14ac:dyDescent="0.3">
      <c r="A686" s="3">
        <v>20111027</v>
      </c>
      <c r="B686" s="29">
        <f>板块基准指数!B686</f>
        <v>-5.3716376612509597E-3</v>
      </c>
      <c r="C686" s="29">
        <f>板块基准指数!C686</f>
        <v>3.2677310986587002E-4</v>
      </c>
      <c r="D686" s="29">
        <f>板块基准指数!E686</f>
        <v>8.9802833772351196E-4</v>
      </c>
      <c r="E686" s="29">
        <f>板块基准指数!F686</f>
        <v>6.6441964726057599E-3</v>
      </c>
      <c r="F686">
        <f t="shared" si="103"/>
        <v>0.29044373476538837</v>
      </c>
      <c r="G686">
        <f t="shared" si="104"/>
        <v>0.19955101697326227</v>
      </c>
      <c r="H686">
        <f t="shared" si="105"/>
        <v>0.30101091986603679</v>
      </c>
      <c r="I686">
        <f t="shared" si="106"/>
        <v>0.20899432839531307</v>
      </c>
      <c r="J686">
        <f t="shared" si="107"/>
        <v>1.4613153554143615E-4</v>
      </c>
      <c r="K686" s="28">
        <f t="shared" si="108"/>
        <v>0.66020122973167816</v>
      </c>
      <c r="L686" s="28">
        <f t="shared" si="109"/>
        <v>0.764399166582451</v>
      </c>
      <c r="M686" s="28">
        <f t="shared" si="110"/>
        <v>0.96779913166649112</v>
      </c>
      <c r="N686" s="28">
        <f t="shared" si="111"/>
        <v>0.42685817926814695</v>
      </c>
      <c r="O686" s="7">
        <f t="shared" si="112"/>
        <v>0.75674105491499666</v>
      </c>
      <c r="P686" s="7">
        <f>[1]!S_PQ_PctChange("H00906.CSI",$A$3,$A686)/100</f>
        <v>0.61686772864087924</v>
      </c>
    </row>
    <row r="687" spans="1:16" x14ac:dyDescent="0.3">
      <c r="A687" s="3">
        <v>20111028</v>
      </c>
      <c r="B687" s="29">
        <f>板块基准指数!B687</f>
        <v>2.0161311458551101E-2</v>
      </c>
      <c r="C687" s="29">
        <f>板块基准指数!C687</f>
        <v>1.43542977136649E-2</v>
      </c>
      <c r="D687" s="29">
        <f>板块基准指数!E687</f>
        <v>1.77260088979957E-2</v>
      </c>
      <c r="E687" s="29">
        <f>板块基准指数!F687</f>
        <v>1.7264686965111398E-2</v>
      </c>
      <c r="F687">
        <f t="shared" si="103"/>
        <v>0.29115644903917376</v>
      </c>
      <c r="G687">
        <f t="shared" si="104"/>
        <v>0.19890200963420612</v>
      </c>
      <c r="H687">
        <f t="shared" si="105"/>
        <v>0.30102923603525555</v>
      </c>
      <c r="I687">
        <f t="shared" si="106"/>
        <v>0.20891230529136501</v>
      </c>
      <c r="J687">
        <f t="shared" si="107"/>
        <v>1.7664085205656616E-2</v>
      </c>
      <c r="K687" s="28">
        <f t="shared" si="108"/>
        <v>0.69367306380816807</v>
      </c>
      <c r="L687" s="28">
        <f t="shared" si="109"/>
        <v>0.78972587750531753</v>
      </c>
      <c r="M687" s="28">
        <f t="shared" si="110"/>
        <v>1.0026803565838796</v>
      </c>
      <c r="N687" s="28">
        <f t="shared" si="111"/>
        <v>0.45149243907682024</v>
      </c>
      <c r="O687" s="7">
        <f t="shared" si="112"/>
        <v>0.78777227859329035</v>
      </c>
      <c r="P687" s="7">
        <f>[1]!S_PQ_PctChange("H00906.CSI",$A$3,$A687)/100</f>
        <v>0.64973513199611732</v>
      </c>
    </row>
    <row r="688" spans="1:16" x14ac:dyDescent="0.3">
      <c r="A688" s="3">
        <v>20111031</v>
      </c>
      <c r="B688" s="29">
        <f>板块基准指数!B688</f>
        <v>7.0302080146627203E-3</v>
      </c>
      <c r="C688" s="29">
        <f>板块基准指数!C688</f>
        <v>3.7680757821542899E-4</v>
      </c>
      <c r="D688" s="29">
        <f>板块基准指数!E688</f>
        <v>-1.4091698153770899E-3</v>
      </c>
      <c r="E688" s="29">
        <f>板块基准指数!F688</f>
        <v>-6.9273397070037197E-3</v>
      </c>
      <c r="F688">
        <f t="shared" si="103"/>
        <v>0.3</v>
      </c>
      <c r="G688">
        <f t="shared" si="104"/>
        <v>0.2</v>
      </c>
      <c r="H688">
        <f t="shared" si="105"/>
        <v>0.3</v>
      </c>
      <c r="I688">
        <f t="shared" si="106"/>
        <v>0.2</v>
      </c>
      <c r="J688">
        <f t="shared" si="107"/>
        <v>2.5043036541492081E-4</v>
      </c>
      <c r="K688" s="28">
        <f t="shared" si="108"/>
        <v>0.70557993775557049</v>
      </c>
      <c r="L688" s="28">
        <f t="shared" si="109"/>
        <v>0.79040025977888972</v>
      </c>
      <c r="M688" s="28">
        <f t="shared" si="110"/>
        <v>0.99985823987553291</v>
      </c>
      <c r="N688" s="28">
        <f t="shared" si="111"/>
        <v>0.44143745786918753</v>
      </c>
      <c r="O688" s="7">
        <f t="shared" si="112"/>
        <v>0.78821999105829721</v>
      </c>
      <c r="P688" s="7">
        <f>[1]!S_PQ_PctChange("H00906.CSI",$A$3,$A688)/100</f>
        <v>0.64566906147794345</v>
      </c>
    </row>
    <row r="689" spans="1:16" x14ac:dyDescent="0.3">
      <c r="A689" s="3">
        <v>20111101</v>
      </c>
      <c r="B689" s="29">
        <f>板块基准指数!B689</f>
        <v>4.4813462487923597E-3</v>
      </c>
      <c r="C689" s="29">
        <f>板块基准指数!C689</f>
        <v>5.8573268349460797E-3</v>
      </c>
      <c r="D689" s="29">
        <f>板块基准指数!E689</f>
        <v>2.7810229422928498E-3</v>
      </c>
      <c r="E689" s="29">
        <f>板块基准指数!F689</f>
        <v>1.0775474759011901E-3</v>
      </c>
      <c r="F689">
        <f t="shared" si="103"/>
        <v>0.30027372218154269</v>
      </c>
      <c r="G689">
        <f t="shared" si="104"/>
        <v>0.20045669979519803</v>
      </c>
      <c r="H689">
        <f t="shared" si="105"/>
        <v>0.29976543757271323</v>
      </c>
      <c r="I689">
        <f t="shared" si="106"/>
        <v>0.19950414045054604</v>
      </c>
      <c r="J689">
        <f t="shared" si="107"/>
        <v>3.5656856194950168E-3</v>
      </c>
      <c r="K689" s="28">
        <f t="shared" si="108"/>
        <v>0.71322323201164672</v>
      </c>
      <c r="L689" s="28">
        <f t="shared" si="109"/>
        <v>0.80088721926578699</v>
      </c>
      <c r="M689" s="28">
        <f t="shared" si="110"/>
        <v>1.0054198915219601</v>
      </c>
      <c r="N689" s="28">
        <f t="shared" si="111"/>
        <v>0.44299067516358392</v>
      </c>
      <c r="O689" s="7">
        <f t="shared" si="112"/>
        <v>0.79459622136490715</v>
      </c>
      <c r="P689" s="7">
        <f>[1]!S_PQ_PctChange("H00906.CSI",$A$3,$A689)/100</f>
        <v>0.646727282394853</v>
      </c>
    </row>
    <row r="690" spans="1:16" x14ac:dyDescent="0.3">
      <c r="A690" s="3">
        <v>20111102</v>
      </c>
      <c r="B690" s="29">
        <f>板块基准指数!B690</f>
        <v>3.6234350763313203E-2</v>
      </c>
      <c r="C690" s="29">
        <f>板块基准指数!C690</f>
        <v>2.37345268151215E-2</v>
      </c>
      <c r="D690" s="29">
        <f>板块基准指数!E690</f>
        <v>1.5576392065850099E-2</v>
      </c>
      <c r="E690" s="29">
        <f>板块基准指数!F690</f>
        <v>1.8941087440909499E-2</v>
      </c>
      <c r="F690">
        <f t="shared" si="103"/>
        <v>0.30383574039864292</v>
      </c>
      <c r="G690">
        <f t="shared" si="104"/>
        <v>0.20038789043173719</v>
      </c>
      <c r="H690">
        <f t="shared" si="105"/>
        <v>0.29727453008844867</v>
      </c>
      <c r="I690">
        <f t="shared" si="106"/>
        <v>0.19850183908117114</v>
      </c>
      <c r="J690">
        <f t="shared" si="107"/>
        <v>2.4086057643612543E-2</v>
      </c>
      <c r="K690" s="28">
        <f t="shared" si="108"/>
        <v>0.77530076353621369</v>
      </c>
      <c r="L690" s="28">
        <f t="shared" si="109"/>
        <v>0.84363042526246024</v>
      </c>
      <c r="M690" s="28">
        <f t="shared" si="110"/>
        <v>1.0366570980089604</v>
      </c>
      <c r="N690" s="28">
        <f t="shared" si="111"/>
        <v>0.47032248771827434</v>
      </c>
      <c r="O690" s="7">
        <f t="shared" si="112"/>
        <v>0.83782096939971162</v>
      </c>
      <c r="P690" s="7">
        <f>[1]!S_PQ_PctChange("H00906.CSI",$A$3,$A690)/100</f>
        <v>0.67478838188117263</v>
      </c>
    </row>
    <row r="691" spans="1:16" x14ac:dyDescent="0.3">
      <c r="A691" s="3">
        <v>20111103</v>
      </c>
      <c r="B691" s="29">
        <f>板块基准指数!B691</f>
        <v>6.6082087232699699E-3</v>
      </c>
      <c r="C691" s="29">
        <f>板块基准指数!C691</f>
        <v>9.7613107952679908E-3</v>
      </c>
      <c r="D691" s="29">
        <f>板块基准指数!E691</f>
        <v>3.5319804419688202E-3</v>
      </c>
      <c r="E691" s="29">
        <f>板块基准指数!F691</f>
        <v>-6.9046194531716398E-3</v>
      </c>
      <c r="F691">
        <f t="shared" si="103"/>
        <v>0.30473333170354194</v>
      </c>
      <c r="G691">
        <f t="shared" si="104"/>
        <v>0.20160942604685761</v>
      </c>
      <c r="H691">
        <f t="shared" si="105"/>
        <v>0.29724157355204639</v>
      </c>
      <c r="I691">
        <f t="shared" si="106"/>
        <v>0.19641566869755392</v>
      </c>
      <c r="J691">
        <f t="shared" si="107"/>
        <v>3.6432466348134693E-3</v>
      </c>
      <c r="K691" s="28">
        <f t="shared" si="108"/>
        <v>0.78703232152824154</v>
      </c>
      <c r="L691" s="28">
        <f t="shared" si="109"/>
        <v>0.86162667483505939</v>
      </c>
      <c r="M691" s="28">
        <f t="shared" si="110"/>
        <v>1.0438505310461252</v>
      </c>
      <c r="N691" s="28">
        <f t="shared" si="111"/>
        <v>0.46017047046713899</v>
      </c>
      <c r="O691" s="7">
        <f t="shared" si="112"/>
        <v>0.84451660446186683</v>
      </c>
      <c r="P691" s="7">
        <f>[1]!S_PQ_PctChange("H00906.CSI",$A$3,$A691)/100</f>
        <v>0.67827060637622405</v>
      </c>
    </row>
    <row r="692" spans="1:16" x14ac:dyDescent="0.3">
      <c r="A692" s="3">
        <v>20111104</v>
      </c>
      <c r="B692" s="29">
        <f>板块基准指数!B692</f>
        <v>5.9600432954931004E-3</v>
      </c>
      <c r="C692" s="29">
        <f>板块基准指数!C692</f>
        <v>3.0719539322908102E-3</v>
      </c>
      <c r="D692" s="29">
        <f>板块基准指数!E692</f>
        <v>6.6011274186629403E-3</v>
      </c>
      <c r="E692" s="29">
        <f>板块基准指数!F692</f>
        <v>6.1933886422099902E-3</v>
      </c>
      <c r="F692">
        <f t="shared" si="103"/>
        <v>0.30483814337247528</v>
      </c>
      <c r="G692">
        <f t="shared" si="104"/>
        <v>0.20109975335870897</v>
      </c>
      <c r="H692">
        <f t="shared" si="105"/>
        <v>0.29753330147240731</v>
      </c>
      <c r="I692">
        <f t="shared" si="106"/>
        <v>0.19652880179640836</v>
      </c>
      <c r="J692">
        <f t="shared" si="107"/>
        <v>5.6141667924689493E-3</v>
      </c>
      <c r="K692" s="28">
        <f t="shared" si="108"/>
        <v>0.7976831115349956</v>
      </c>
      <c r="L692" s="28">
        <f t="shared" si="109"/>
        <v>0.86734550621927631</v>
      </c>
      <c r="M692" s="28">
        <f t="shared" si="110"/>
        <v>1.0573422488262629</v>
      </c>
      <c r="N692" s="28">
        <f t="shared" si="111"/>
        <v>0.46921387367462075</v>
      </c>
      <c r="O692" s="7">
        <f t="shared" si="112"/>
        <v>0.85487202833079423</v>
      </c>
      <c r="P692" s="7">
        <f>[1]!S_PQ_PctChange("H00906.CSI",$A$3,$A692)/100</f>
        <v>0.69063041816928816</v>
      </c>
    </row>
    <row r="693" spans="1:16" x14ac:dyDescent="0.3">
      <c r="A693" s="3">
        <v>20111107</v>
      </c>
      <c r="B693" s="29">
        <f>板块基准指数!B693</f>
        <v>-3.7779370499997798E-3</v>
      </c>
      <c r="C693" s="29">
        <f>板块基准指数!C693</f>
        <v>-2.8853600637264699E-3</v>
      </c>
      <c r="D693" s="29">
        <f>板块基准指数!E693</f>
        <v>-5.5923373958066203E-3</v>
      </c>
      <c r="E693" s="29">
        <f>板块基准指数!F693</f>
        <v>-1.5193176203761E-2</v>
      </c>
      <c r="F693">
        <f t="shared" si="103"/>
        <v>0.30563696990229283</v>
      </c>
      <c r="G693">
        <f t="shared" si="104"/>
        <v>0.20180738392497899</v>
      </c>
      <c r="H693">
        <f t="shared" si="105"/>
        <v>0.29776967392561732</v>
      </c>
      <c r="I693">
        <f t="shared" si="106"/>
        <v>0.19478597224711075</v>
      </c>
      <c r="J693">
        <f t="shared" si="107"/>
        <v>-6.3817078363952832E-3</v>
      </c>
      <c r="K693" s="28">
        <f t="shared" si="108"/>
        <v>0.79089157790376863</v>
      </c>
      <c r="L693" s="28">
        <f t="shared" si="109"/>
        <v>0.86195754207045217</v>
      </c>
      <c r="M693" s="28">
        <f t="shared" si="110"/>
        <v>1.0458368968321787</v>
      </c>
      <c r="N693" s="28">
        <f t="shared" si="111"/>
        <v>0.44689184841087193</v>
      </c>
      <c r="O693" s="7">
        <f t="shared" si="112"/>
        <v>0.84303477697208518</v>
      </c>
      <c r="P693" s="7">
        <f>[1]!S_PQ_PctChange("H00906.CSI",$A$3,$A693)/100</f>
        <v>0.67640959717752158</v>
      </c>
    </row>
    <row r="694" spans="1:16" x14ac:dyDescent="0.3">
      <c r="A694" s="3">
        <v>20111108</v>
      </c>
      <c r="B694" s="29">
        <f>板块基准指数!B694</f>
        <v>-1.54322287167454E-2</v>
      </c>
      <c r="C694" s="29">
        <f>板块基准指数!C694</f>
        <v>-1.25767832728875E-2</v>
      </c>
      <c r="D694" s="29">
        <f>板块基准指数!E694</f>
        <v>-9.0698169064758801E-3</v>
      </c>
      <c r="E694" s="29">
        <f>板块基准指数!F694</f>
        <v>-8.6242885753682501E-4</v>
      </c>
      <c r="F694">
        <f t="shared" si="103"/>
        <v>0.30399781784499708</v>
      </c>
      <c r="G694">
        <f t="shared" si="104"/>
        <v>0.20130722034207202</v>
      </c>
      <c r="H694">
        <f t="shared" si="105"/>
        <v>0.29808662337096897</v>
      </c>
      <c r="I694">
        <f t="shared" si="106"/>
        <v>0.19660833844196185</v>
      </c>
      <c r="J694">
        <f t="shared" si="107"/>
        <v>-1.0123452820633722E-2</v>
      </c>
      <c r="K694" s="28">
        <f t="shared" si="108"/>
        <v>0.7632541294666646</v>
      </c>
      <c r="L694" s="28">
        <f t="shared" si="109"/>
        <v>0.83854010560051373</v>
      </c>
      <c r="M694" s="28">
        <f t="shared" si="110"/>
        <v>1.0272815307573979</v>
      </c>
      <c r="N694" s="28">
        <f t="shared" si="111"/>
        <v>0.44564400712706753</v>
      </c>
      <c r="O694" s="7">
        <f t="shared" si="112"/>
        <v>0.82437690136062103</v>
      </c>
      <c r="P694" s="7">
        <f>[1]!S_PQ_PctChange("H00906.CSI",$A$3,$A694)/100</f>
        <v>0.66651549224996542</v>
      </c>
    </row>
    <row r="695" spans="1:16" x14ac:dyDescent="0.3">
      <c r="A695" s="3">
        <v>20111109</v>
      </c>
      <c r="B695" s="29">
        <f>板块基准指数!B695</f>
        <v>1.84769300197112E-2</v>
      </c>
      <c r="C695" s="29">
        <f>板块基准指数!C695</f>
        <v>1.1082612934903299E-2</v>
      </c>
      <c r="D695" s="29">
        <f>板块基准指数!E695</f>
        <v>1.049827822532E-2</v>
      </c>
      <c r="E695" s="29">
        <f>板块基准指数!F695</f>
        <v>9.3900258532695294E-3</v>
      </c>
      <c r="F695">
        <f t="shared" si="103"/>
        <v>0.30569468536650118</v>
      </c>
      <c r="G695">
        <f t="shared" si="104"/>
        <v>0.20096120233845977</v>
      </c>
      <c r="H695">
        <f t="shared" si="105"/>
        <v>0.29740227855588058</v>
      </c>
      <c r="I695">
        <f t="shared" si="106"/>
        <v>0.19594183373915849</v>
      </c>
      <c r="J695">
        <f t="shared" si="107"/>
        <v>1.2823510098852395E-2</v>
      </c>
      <c r="K695" s="28">
        <f t="shared" si="108"/>
        <v>0.79583365262378702</v>
      </c>
      <c r="L695" s="28">
        <f t="shared" si="109"/>
        <v>0.85891593395618049</v>
      </c>
      <c r="M695" s="28">
        <f t="shared" si="110"/>
        <v>1.0485644963083418</v>
      </c>
      <c r="N695" s="28">
        <f t="shared" si="111"/>
        <v>0.45921864172861482</v>
      </c>
      <c r="O695" s="7">
        <f t="shared" si="112"/>
        <v>0.84777181697933179</v>
      </c>
      <c r="P695" s="7">
        <f>[1]!S_PQ_PctChange("H00906.CSI",$A$3,$A695)/100</f>
        <v>0.68459386732307626</v>
      </c>
    </row>
    <row r="696" spans="1:16" x14ac:dyDescent="0.3">
      <c r="A696" s="3">
        <v>20111110</v>
      </c>
      <c r="B696" s="29">
        <f>板块基准指数!B696</f>
        <v>-9.96042964160492E-3</v>
      </c>
      <c r="C696" s="29">
        <f>板块基准指数!C696</f>
        <v>-4.4366753140205398E-3</v>
      </c>
      <c r="D696" s="29">
        <f>板块基准指数!E696</f>
        <v>-1.31354382982832E-2</v>
      </c>
      <c r="E696" s="29">
        <f>板块基准指数!F696</f>
        <v>-2.2754291002491E-2</v>
      </c>
      <c r="F696">
        <f t="shared" si="103"/>
        <v>0.30641924418298422</v>
      </c>
      <c r="G696">
        <f t="shared" si="104"/>
        <v>0.20256140718301319</v>
      </c>
      <c r="H696">
        <f t="shared" si="105"/>
        <v>0.29715116746737735</v>
      </c>
      <c r="I696">
        <f t="shared" si="106"/>
        <v>0.19386818116662519</v>
      </c>
      <c r="J696">
        <f t="shared" si="107"/>
        <v>-1.2301476795098642E-2</v>
      </c>
      <c r="K696" s="28">
        <f t="shared" si="108"/>
        <v>0.77794637787880139</v>
      </c>
      <c r="L696" s="28">
        <f t="shared" si="109"/>
        <v>0.85066852752115762</v>
      </c>
      <c r="M696" s="28">
        <f t="shared" si="110"/>
        <v>1.02165570376703</v>
      </c>
      <c r="N696" s="28">
        <f t="shared" si="111"/>
        <v>0.42601515611846219</v>
      </c>
      <c r="O696" s="7">
        <f t="shared" si="112"/>
        <v>0.82504149485012324</v>
      </c>
      <c r="P696" s="7">
        <f>[1]!S_PQ_PctChange("H00906.CSI",$A$3,$A696)/100</f>
        <v>0.65444760346846242</v>
      </c>
    </row>
    <row r="697" spans="1:16" x14ac:dyDescent="0.3">
      <c r="A697" s="3">
        <v>20111111</v>
      </c>
      <c r="B697" s="29">
        <f>板块基准指数!B697</f>
        <v>8.75563321081761E-4</v>
      </c>
      <c r="C697" s="29">
        <f>板块基准指数!C697</f>
        <v>-1.8685077154018601E-3</v>
      </c>
      <c r="D697" s="29">
        <f>板块基准指数!E697</f>
        <v>-2.1500359622242601E-3</v>
      </c>
      <c r="E697" s="29">
        <f>板块基准指数!F697</f>
        <v>-4.7816375355239597E-5</v>
      </c>
      <c r="F697">
        <f t="shared" si="103"/>
        <v>0.30692028782244629</v>
      </c>
      <c r="G697">
        <f t="shared" si="104"/>
        <v>0.20233636219437859</v>
      </c>
      <c r="H697">
        <f t="shared" si="105"/>
        <v>0.29673731366161349</v>
      </c>
      <c r="I697">
        <f t="shared" si="106"/>
        <v>0.19400603632156163</v>
      </c>
      <c r="J697">
        <f t="shared" si="107"/>
        <v>-7.5835387107578704E-4</v>
      </c>
      <c r="K697" s="28">
        <f t="shared" si="108"/>
        <v>0.77950308251412226</v>
      </c>
      <c r="L697" s="28">
        <f t="shared" si="109"/>
        <v>0.84721053909883293</v>
      </c>
      <c r="M697" s="28">
        <f t="shared" si="110"/>
        <v>1.0173090713006951</v>
      </c>
      <c r="N697" s="28">
        <f t="shared" si="111"/>
        <v>0.42594696924249509</v>
      </c>
      <c r="O697" s="7">
        <f t="shared" si="112"/>
        <v>0.82365746756762959</v>
      </c>
      <c r="P697" s="7">
        <f>[1]!S_PQ_PctChange("H00906.CSI",$A$3,$A697)/100</f>
        <v>0.65216434848518001</v>
      </c>
    </row>
    <row r="698" spans="1:16" x14ac:dyDescent="0.3">
      <c r="A698" s="3">
        <v>20111114</v>
      </c>
      <c r="B698" s="29">
        <f>板块基准指数!B698</f>
        <v>2.3917939745828801E-2</v>
      </c>
      <c r="C698" s="29">
        <f>板块基准指数!C698</f>
        <v>1.99210269825883E-2</v>
      </c>
      <c r="D698" s="29">
        <f>板块基准指数!E698</f>
        <v>1.9300994267835599E-2</v>
      </c>
      <c r="E698" s="29">
        <f>板块基准指数!F698</f>
        <v>1.87671835474503E-2</v>
      </c>
      <c r="F698">
        <f t="shared" si="103"/>
        <v>0.30787586755180607</v>
      </c>
      <c r="G698">
        <f t="shared" si="104"/>
        <v>0.20217403674163312</v>
      </c>
      <c r="H698">
        <f t="shared" si="105"/>
        <v>0.29631900602703481</v>
      </c>
      <c r="I698">
        <f t="shared" si="106"/>
        <v>0.19363108967952591</v>
      </c>
      <c r="J698">
        <f t="shared" si="107"/>
        <v>2.0739921164738471E-2</v>
      </c>
      <c r="K698" s="28">
        <f t="shared" si="108"/>
        <v>0.82206513001921189</v>
      </c>
      <c r="L698" s="28">
        <f t="shared" si="109"/>
        <v>0.88400887009074225</v>
      </c>
      <c r="M698" s="28">
        <f t="shared" si="110"/>
        <v>1.0562451421223225</v>
      </c>
      <c r="N698" s="28">
        <f t="shared" si="111"/>
        <v>0.45270797774319949</v>
      </c>
      <c r="O698" s="7">
        <f t="shared" si="112"/>
        <v>0.86147997967646894</v>
      </c>
      <c r="P698" s="7">
        <f>[1]!S_PQ_PctChange("H00906.CSI",$A$3,$A698)/100</f>
        <v>0.68749745870592616</v>
      </c>
    </row>
    <row r="699" spans="1:16" x14ac:dyDescent="0.3">
      <c r="A699" s="3">
        <v>20111115</v>
      </c>
      <c r="B699" s="29">
        <f>板块基准指数!B699</f>
        <v>7.5820801601225399E-3</v>
      </c>
      <c r="C699" s="29">
        <f>板块基准指数!C699</f>
        <v>5.78051440091503E-3</v>
      </c>
      <c r="D699" s="29">
        <f>板块基准指数!E699</f>
        <v>-3.3446501692798898E-3</v>
      </c>
      <c r="E699" s="29">
        <f>板块基准指数!F699</f>
        <v>-6.7996872287308498E-3</v>
      </c>
      <c r="F699">
        <f t="shared" si="103"/>
        <v>0.30983985697234012</v>
      </c>
      <c r="G699">
        <f t="shared" si="104"/>
        <v>0.20309994229108588</v>
      </c>
      <c r="H699">
        <f t="shared" si="105"/>
        <v>0.29497534001218217</v>
      </c>
      <c r="I699">
        <f t="shared" si="106"/>
        <v>0.19208486072439185</v>
      </c>
      <c r="J699">
        <f t="shared" si="107"/>
        <v>1.1952951767729173E-3</v>
      </c>
      <c r="K699" s="28">
        <f t="shared" si="108"/>
        <v>0.83588017389198166</v>
      </c>
      <c r="L699" s="28">
        <f t="shared" si="109"/>
        <v>0.8948994104957535</v>
      </c>
      <c r="M699" s="28">
        <f t="shared" si="110"/>
        <v>1.049367721459642</v>
      </c>
      <c r="N699" s="28">
        <f t="shared" si="111"/>
        <v>0.44283001785986364</v>
      </c>
      <c r="O699" s="7">
        <f t="shared" si="112"/>
        <v>0.86370499771783549</v>
      </c>
      <c r="P699" s="7">
        <f>[1]!S_PQ_PctChange("H00906.CSI",$A$3,$A699)/100</f>
        <v>0.68846706013718295</v>
      </c>
    </row>
    <row r="700" spans="1:16" x14ac:dyDescent="0.3">
      <c r="A700" s="3">
        <v>20111116</v>
      </c>
      <c r="B700" s="29">
        <f>板块基准指数!B700</f>
        <v>-2.09196795569166E-2</v>
      </c>
      <c r="C700" s="29">
        <f>板块基准指数!C700</f>
        <v>-2.3132261779839201E-2</v>
      </c>
      <c r="D700" s="29">
        <f>板块基准指数!E700</f>
        <v>-2.1170394402240101E-2</v>
      </c>
      <c r="E700" s="29">
        <f>板块基准指数!F700</f>
        <v>-2.8467827914944101E-2</v>
      </c>
      <c r="F700">
        <f t="shared" si="103"/>
        <v>0.31046556183501178</v>
      </c>
      <c r="G700">
        <f t="shared" si="104"/>
        <v>0.2030501878068208</v>
      </c>
      <c r="H700">
        <f t="shared" si="105"/>
        <v>0.29549533938497313</v>
      </c>
      <c r="I700">
        <f t="shared" si="106"/>
        <v>0.19098891097319431</v>
      </c>
      <c r="J700">
        <f t="shared" si="107"/>
        <v>-2.2892894601530621E-2</v>
      </c>
      <c r="K700" s="28">
        <f t="shared" si="108"/>
        <v>0.79747414894926494</v>
      </c>
      <c r="L700" s="28">
        <f t="shared" si="109"/>
        <v>0.85106610128570281</v>
      </c>
      <c r="M700" s="28">
        <f t="shared" si="110"/>
        <v>1.005981798521121</v>
      </c>
      <c r="N700" s="28">
        <f t="shared" si="111"/>
        <v>0.40175578120091338</v>
      </c>
      <c r="O700" s="7">
        <f t="shared" si="112"/>
        <v>0.82103939563673523</v>
      </c>
      <c r="P700" s="7">
        <f>[1]!S_PQ_PctChange("H00906.CSI",$A$3,$A700)/100</f>
        <v>0.64360474875333229</v>
      </c>
    </row>
    <row r="701" spans="1:16" x14ac:dyDescent="0.3">
      <c r="A701" s="3">
        <v>20111117</v>
      </c>
      <c r="B701" s="29">
        <f>板块基准指数!B701</f>
        <v>4.5328690501050199E-4</v>
      </c>
      <c r="C701" s="29">
        <f>板块基准指数!C701</f>
        <v>-4.6362023598726801E-4</v>
      </c>
      <c r="D701" s="29">
        <f>板块基准指数!E701</f>
        <v>-7.2654800312524196E-4</v>
      </c>
      <c r="E701" s="29">
        <f>板块基准指数!F701</f>
        <v>-3.8421358634288202E-3</v>
      </c>
      <c r="F701">
        <f t="shared" si="103"/>
        <v>0.31088668209134396</v>
      </c>
      <c r="G701">
        <f t="shared" si="104"/>
        <v>0.20313926196629242</v>
      </c>
      <c r="H701">
        <f t="shared" si="105"/>
        <v>0.29554720336488044</v>
      </c>
      <c r="I701">
        <f t="shared" si="106"/>
        <v>0.19042685257748324</v>
      </c>
      <c r="J701">
        <f t="shared" si="107"/>
        <v>-9.0190509548201004E-4</v>
      </c>
      <c r="K701" s="28">
        <f t="shared" si="108"/>
        <v>0.79828892044307853</v>
      </c>
      <c r="L701" s="28">
        <f t="shared" si="109"/>
        <v>0.85020790958299686</v>
      </c>
      <c r="M701" s="28">
        <f t="shared" si="110"/>
        <v>1.0045243564511002</v>
      </c>
      <c r="N701" s="28">
        <f t="shared" si="111"/>
        <v>0.39637004504219253</v>
      </c>
      <c r="O701" s="7">
        <f t="shared" si="112"/>
        <v>0.8193969909267369</v>
      </c>
      <c r="P701" s="7">
        <f>[1]!S_PQ_PctChange("H00906.CSI",$A$3,$A701)/100</f>
        <v>0.63899653549940205</v>
      </c>
    </row>
    <row r="702" spans="1:16" x14ac:dyDescent="0.3">
      <c r="A702" s="3">
        <v>20111118</v>
      </c>
      <c r="B702" s="29">
        <f>板块基准指数!B702</f>
        <v>-2.8747632996578301E-2</v>
      </c>
      <c r="C702" s="29">
        <f>板块基准指数!C702</f>
        <v>-2.1405563531576698E-2</v>
      </c>
      <c r="D702" s="29">
        <f>板块基准指数!E702</f>
        <v>-2.0444191864931498E-2</v>
      </c>
      <c r="E702" s="29">
        <f>板块基准指数!F702</f>
        <v>-1.5672551490878098E-2</v>
      </c>
      <c r="F702">
        <f t="shared" si="103"/>
        <v>0.30884035366505541</v>
      </c>
      <c r="G702">
        <f t="shared" si="104"/>
        <v>0.20332765204294179</v>
      </c>
      <c r="H702">
        <f t="shared" si="105"/>
        <v>0.29611190697248568</v>
      </c>
      <c r="I702">
        <f t="shared" si="106"/>
        <v>0.19172008731951717</v>
      </c>
      <c r="J702">
        <f t="shared" si="107"/>
        <v>-2.2312265001064945E-2</v>
      </c>
      <c r="K702" s="28">
        <f t="shared" si="108"/>
        <v>0.74659237053636773</v>
      </c>
      <c r="L702" s="28">
        <f t="shared" si="109"/>
        <v>0.81060316662779219</v>
      </c>
      <c r="M702" s="28">
        <f t="shared" si="110"/>
        <v>0.96354347590988554</v>
      </c>
      <c r="N702" s="28">
        <f t="shared" si="111"/>
        <v>0.37448536361094908</v>
      </c>
      <c r="O702" s="7">
        <f t="shared" si="112"/>
        <v>0.77880212312303931</v>
      </c>
      <c r="P702" s="7">
        <f>[1]!S_PQ_PctChange("H00906.CSI",$A$3,$A702)/100</f>
        <v>0.60153655762299607</v>
      </c>
    </row>
    <row r="703" spans="1:16" x14ac:dyDescent="0.3">
      <c r="A703" s="3">
        <v>20111121</v>
      </c>
      <c r="B703" s="29">
        <f>板块基准指数!B703</f>
        <v>3.87878414077062E-4</v>
      </c>
      <c r="C703" s="29">
        <f>板块基准指数!C703</f>
        <v>1.1700192328255199E-3</v>
      </c>
      <c r="D703" s="29">
        <f>板块基准指数!E703</f>
        <v>-9.8873987771457402E-5</v>
      </c>
      <c r="E703" s="29">
        <f>板块基准指数!F703</f>
        <v>1.4379663150405799E-3</v>
      </c>
      <c r="F703">
        <f t="shared" si="103"/>
        <v>0.30877361632876738</v>
      </c>
      <c r="G703">
        <f t="shared" si="104"/>
        <v>0.20344264979849472</v>
      </c>
      <c r="H703">
        <f t="shared" si="105"/>
        <v>0.29590387396345685</v>
      </c>
      <c r="I703">
        <f t="shared" si="106"/>
        <v>0.19187985990928122</v>
      </c>
      <c r="J703">
        <f t="shared" si="107"/>
        <v>6.0409903245122148E-4</v>
      </c>
      <c r="K703" s="28">
        <f t="shared" si="108"/>
        <v>0.74726983601509067</v>
      </c>
      <c r="L703" s="28">
        <f t="shared" si="109"/>
        <v>0.81272160715576147</v>
      </c>
      <c r="M703" s="28">
        <f t="shared" si="110"/>
        <v>0.96334933253625987</v>
      </c>
      <c r="N703" s="28">
        <f t="shared" si="111"/>
        <v>0.37646182726433786</v>
      </c>
      <c r="O703" s="7">
        <f t="shared" si="112"/>
        <v>0.77987669576454</v>
      </c>
      <c r="P703" s="7">
        <f>[1]!S_PQ_PctChange("H00906.CSI",$A$3,$A703)/100</f>
        <v>0.60334022480157046</v>
      </c>
    </row>
    <row r="704" spans="1:16" x14ac:dyDescent="0.3">
      <c r="A704" s="3">
        <v>20111122</v>
      </c>
      <c r="B704" s="29">
        <f>板块基准指数!B704</f>
        <v>-3.1970838375828098E-3</v>
      </c>
      <c r="C704" s="29">
        <f>板块基准指数!C704</f>
        <v>-4.5210014759194898E-3</v>
      </c>
      <c r="D704" s="29">
        <f>板块基准指数!E704</f>
        <v>6.7962738515557897E-3</v>
      </c>
      <c r="E704" s="29">
        <f>板块基准指数!F704</f>
        <v>1.10562760771284E-3</v>
      </c>
      <c r="F704">
        <f t="shared" si="103"/>
        <v>0.30768913395625158</v>
      </c>
      <c r="G704">
        <f t="shared" si="104"/>
        <v>0.20245885730582097</v>
      </c>
      <c r="H704">
        <f t="shared" si="105"/>
        <v>0.29782073139018206</v>
      </c>
      <c r="I704">
        <f t="shared" si="106"/>
        <v>0.19203127734774555</v>
      </c>
      <c r="J704">
        <f t="shared" si="107"/>
        <v>3.1625177343101089E-4</v>
      </c>
      <c r="K704" s="28">
        <f t="shared" si="108"/>
        <v>0.74168366786247097</v>
      </c>
      <c r="L704" s="28">
        <f t="shared" si="109"/>
        <v>0.80452629009437904</v>
      </c>
      <c r="M704" s="28">
        <f t="shared" si="110"/>
        <v>0.97669279226644545</v>
      </c>
      <c r="N704" s="28">
        <f t="shared" si="111"/>
        <v>0.37798368146152406</v>
      </c>
      <c r="O704" s="7">
        <f t="shared" si="112"/>
        <v>0.78043958492606391</v>
      </c>
      <c r="P704" s="7">
        <f>[1]!S_PQ_PctChange("H00906.CSI",$A$3,$A704)/100</f>
        <v>0.60232892008294781</v>
      </c>
    </row>
    <row r="705" spans="1:16" x14ac:dyDescent="0.3">
      <c r="A705" s="3">
        <v>20111123</v>
      </c>
      <c r="B705" s="29">
        <f>板块基准指数!B705</f>
        <v>-3.5262186025813501E-3</v>
      </c>
      <c r="C705" s="29">
        <f>板块基准指数!C705</f>
        <v>-3.05051108363947E-3</v>
      </c>
      <c r="D705" s="29">
        <f>板块基准指数!E705</f>
        <v>1.6325259555408399E-3</v>
      </c>
      <c r="E705" s="29">
        <f>板块基准指数!F705</f>
        <v>-1.3599339477785801E-2</v>
      </c>
      <c r="F705">
        <f t="shared" si="103"/>
        <v>0.30778230873478007</v>
      </c>
      <c r="G705">
        <f t="shared" si="104"/>
        <v>0.20261684741568073</v>
      </c>
      <c r="H705">
        <f t="shared" si="105"/>
        <v>0.29945320256691421</v>
      </c>
      <c r="I705">
        <f t="shared" si="106"/>
        <v>0.19014764128262512</v>
      </c>
      <c r="J705">
        <f t="shared" si="107"/>
        <v>-3.8278805930732694E-3</v>
      </c>
      <c r="K705" s="28">
        <f t="shared" si="108"/>
        <v>0.73554211051304219</v>
      </c>
      <c r="L705" s="28">
        <f t="shared" si="109"/>
        <v>0.79902156264572732</v>
      </c>
      <c r="M705" s="28">
        <f t="shared" si="110"/>
        <v>0.9799197945559508</v>
      </c>
      <c r="N705" s="28">
        <f t="shared" si="111"/>
        <v>0.3592440135824797</v>
      </c>
      <c r="O705" s="7">
        <f t="shared" si="112"/>
        <v>0.77362427479178608</v>
      </c>
      <c r="P705" s="7">
        <f>[1]!S_PQ_PctChange("H00906.CSI",$A$3,$A705)/100</f>
        <v>0.58915068127532799</v>
      </c>
    </row>
    <row r="706" spans="1:16" x14ac:dyDescent="0.3">
      <c r="A706" s="3">
        <v>20111124</v>
      </c>
      <c r="B706" s="29">
        <f>板块基准指数!B706</f>
        <v>2.0954352078483198E-3</v>
      </c>
      <c r="C706" s="29">
        <f>板块基准指数!C706</f>
        <v>1.03865822407955E-2</v>
      </c>
      <c r="D706" s="29">
        <f>板块基准指数!E706</f>
        <v>2.2043573023261499E-3</v>
      </c>
      <c r="E706" s="29">
        <f>板块基准指数!F706</f>
        <v>5.9594231568049598E-3</v>
      </c>
      <c r="F706">
        <f t="shared" ref="F706:F769" si="113">IF(MID($A706,6,1)&lt;&gt;MID($A707,6,1),0.3,F705*(1+B706)/(1+$J706))</f>
        <v>0.30703248812733275</v>
      </c>
      <c r="G706">
        <f t="shared" ref="G706:G769" si="114">IF(MID($A706,6,1)&lt;&gt;MID($A707,6,1),0.2,G705*(1+C706)/(1+$J706))</f>
        <v>0.20379556053791781</v>
      </c>
      <c r="H706">
        <f t="shared" ref="H706:H769" si="115">IF(MID($A706,6,1)&lt;&gt;MID($A707,6,1),0.3,H705*(1+D706)/(1+$J706))</f>
        <v>0.29875614293465474</v>
      </c>
      <c r="I706">
        <f t="shared" ref="I706:I769" si="116">IF(MID($A706,6,1)&lt;&gt;MID($A707,6,1),0.2,I705*(1+E706)/(1+$J706))</f>
        <v>0.19041580840009481</v>
      </c>
      <c r="J706">
        <f t="shared" si="107"/>
        <v>4.5427065455842294E-3</v>
      </c>
      <c r="K706" s="28">
        <f t="shared" si="108"/>
        <v>0.73917882655611478</v>
      </c>
      <c r="L706" s="28">
        <f t="shared" si="109"/>
        <v>0.81770724805911166</v>
      </c>
      <c r="M706" s="28">
        <f t="shared" si="110"/>
        <v>0.98428424521309998</v>
      </c>
      <c r="N706" s="28">
        <f t="shared" si="111"/>
        <v>0.3673443238327716</v>
      </c>
      <c r="O706" s="7">
        <f t="shared" si="112"/>
        <v>0.78168132939428991</v>
      </c>
      <c r="P706" s="7">
        <f>[1]!S_PQ_PctChange("H00906.CSI",$A$3,$A706)/100</f>
        <v>0.5905998705112927</v>
      </c>
    </row>
    <row r="707" spans="1:16" x14ac:dyDescent="0.3">
      <c r="A707" s="3">
        <v>20111125</v>
      </c>
      <c r="B707" s="29">
        <f>板块基准指数!B707</f>
        <v>-9.8922968874319301E-3</v>
      </c>
      <c r="C707" s="29">
        <f>板块基准指数!C707</f>
        <v>-5.4603878324533403E-3</v>
      </c>
      <c r="D707" s="29">
        <f>板块基准指数!E707</f>
        <v>8.16083666852292E-5</v>
      </c>
      <c r="E707" s="29">
        <f>板块基准指数!F707</f>
        <v>-1.07516969928121E-2</v>
      </c>
      <c r="F707">
        <f t="shared" si="113"/>
        <v>0.30588344133560774</v>
      </c>
      <c r="G707">
        <f t="shared" si="114"/>
        <v>0.20394168392083914</v>
      </c>
      <c r="H707">
        <f t="shared" si="115"/>
        <v>0.30063634348547558</v>
      </c>
      <c r="I707">
        <f t="shared" si="116"/>
        <v>0.18953853125807771</v>
      </c>
      <c r="J707">
        <f t="shared" ref="J707:J770" si="117">SUMPRODUCT(F706:I706,B707:E707)</f>
        <v>-6.1729713994088577E-3</v>
      </c>
      <c r="K707" s="28">
        <f t="shared" ref="K707:K770" si="118">(1+K706)*(1+B707)-1</f>
        <v>0.72197435326348613</v>
      </c>
      <c r="L707" s="28">
        <f t="shared" ref="L707:L770" si="119">(1+L706)*(1+C707)-1</f>
        <v>0.80778186151884723</v>
      </c>
      <c r="M707" s="28">
        <f t="shared" ref="M707:M770" si="120">(1+M706)*(1+D707)-1</f>
        <v>0.98444617940939105</v>
      </c>
      <c r="N707" s="28">
        <f t="shared" ref="N707:N770" si="121">(1+N706)*(1+E707)-1</f>
        <v>0.3526430519780801</v>
      </c>
      <c r="O707" s="7">
        <f t="shared" si="112"/>
        <v>0.77068306150507815</v>
      </c>
      <c r="P707" s="7">
        <f>[1]!S_PQ_PctChange("H00906.CSI",$A$3,$A707)/100</f>
        <v>0.57947551860644286</v>
      </c>
    </row>
    <row r="708" spans="1:16" x14ac:dyDescent="0.3">
      <c r="A708" s="3">
        <v>20111128</v>
      </c>
      <c r="B708" s="29">
        <f>板块基准指数!B708</f>
        <v>-4.9283050675949401E-3</v>
      </c>
      <c r="C708" s="29">
        <f>板块基准指数!C708</f>
        <v>9.4667756872880496E-3</v>
      </c>
      <c r="D708" s="29">
        <f>板块基准指数!E708</f>
        <v>4.6007356956733799E-3</v>
      </c>
      <c r="E708" s="29">
        <f>板块基准指数!F708</f>
        <v>4.6882466197906798E-4</v>
      </c>
      <c r="F708">
        <f t="shared" si="113"/>
        <v>0.30380019473638226</v>
      </c>
      <c r="G708">
        <f t="shared" si="114"/>
        <v>0.2054829245102445</v>
      </c>
      <c r="H708">
        <f t="shared" si="115"/>
        <v>0.3014481896582718</v>
      </c>
      <c r="I708">
        <f t="shared" si="116"/>
        <v>0.18926869109510161</v>
      </c>
      <c r="J708">
        <f t="shared" si="117"/>
        <v>1.8951919556781569E-3</v>
      </c>
      <c r="K708" s="28">
        <f t="shared" si="118"/>
        <v>0.71348793833202917</v>
      </c>
      <c r="L708" s="28">
        <f t="shared" si="119"/>
        <v>0.8248957268933943</v>
      </c>
      <c r="M708" s="28">
        <f t="shared" si="120"/>
        <v>0.99357609178314266</v>
      </c>
      <c r="N708" s="28">
        <f t="shared" si="121"/>
        <v>0.35327720439970212</v>
      </c>
      <c r="O708" s="7">
        <f t="shared" ref="O708:O771" si="122">(1+O707)*(1+J708)-1</f>
        <v>0.77403884579929816</v>
      </c>
      <c r="P708" s="7">
        <f>[1]!S_PQ_PctChange("H00906.CSI",$A$3,$A708)/100</f>
        <v>0.58147206348908465</v>
      </c>
    </row>
    <row r="709" spans="1:16" x14ac:dyDescent="0.3">
      <c r="A709" s="3">
        <v>20111129</v>
      </c>
      <c r="B709" s="29">
        <f>板块基准指数!B709</f>
        <v>1.7406894137851101E-2</v>
      </c>
      <c r="C709" s="29">
        <f>板块基准指数!C709</f>
        <v>1.45315391117862E-2</v>
      </c>
      <c r="D709" s="29">
        <f>板块基准指数!E709</f>
        <v>7.6497065424623398E-3</v>
      </c>
      <c r="E709" s="29">
        <f>板块基准指数!F709</f>
        <v>1.39750417154242E-2</v>
      </c>
      <c r="F709">
        <f t="shared" si="113"/>
        <v>0.3050540035038008</v>
      </c>
      <c r="G709">
        <f t="shared" si="114"/>
        <v>0.20574784528916235</v>
      </c>
      <c r="H709">
        <f t="shared" si="115"/>
        <v>0.29978939641991043</v>
      </c>
      <c r="I709">
        <f t="shared" si="116"/>
        <v>0.18940875478712663</v>
      </c>
      <c r="J709">
        <f t="shared" si="117"/>
        <v>1.3225229025279676E-2</v>
      </c>
      <c r="K709" s="28">
        <f t="shared" si="118"/>
        <v>0.74331444148105952</v>
      </c>
      <c r="L709" s="28">
        <f t="shared" si="119"/>
        <v>0.85141427052367713</v>
      </c>
      <c r="M709" s="28">
        <f t="shared" si="120"/>
        <v>1.0088263638553525</v>
      </c>
      <c r="N709" s="28">
        <f t="shared" si="121"/>
        <v>0.37218930978372078</v>
      </c>
      <c r="O709" s="7">
        <f t="shared" si="122"/>
        <v>0.79750091583473659</v>
      </c>
      <c r="P709" s="7">
        <f>[1]!S_PQ_PctChange("H00906.CSI",$A$3,$A709)/100</f>
        <v>0.60436716825295522</v>
      </c>
    </row>
    <row r="710" spans="1:16" x14ac:dyDescent="0.3">
      <c r="A710" s="3">
        <v>20111130</v>
      </c>
      <c r="B710" s="29">
        <f>板块基准指数!B710</f>
        <v>-4.1743696731589001E-2</v>
      </c>
      <c r="C710" s="29">
        <f>板块基准指数!C710</f>
        <v>-2.4958891602864599E-2</v>
      </c>
      <c r="D710" s="29">
        <f>板块基准指数!E710</f>
        <v>-2.6924803953798999E-2</v>
      </c>
      <c r="E710" s="29">
        <f>板块基准指数!F710</f>
        <v>-3.10019255437421E-2</v>
      </c>
      <c r="F710">
        <f t="shared" si="113"/>
        <v>0.3</v>
      </c>
      <c r="G710">
        <f t="shared" si="114"/>
        <v>0.2</v>
      </c>
      <c r="H710">
        <f t="shared" si="115"/>
        <v>0.3</v>
      </c>
      <c r="I710">
        <f t="shared" si="116"/>
        <v>0.2</v>
      </c>
      <c r="J710">
        <f t="shared" si="117"/>
        <v>-3.1813126816392132E-2</v>
      </c>
      <c r="K710" s="28">
        <f t="shared" si="118"/>
        <v>0.67054205212807472</v>
      </c>
      <c r="L710" s="28">
        <f t="shared" si="119"/>
        <v>0.80520502243367997</v>
      </c>
      <c r="M710" s="28">
        <f t="shared" si="120"/>
        <v>0.9547391078313241</v>
      </c>
      <c r="N710" s="28">
        <f t="shared" si="121"/>
        <v>0.32964879896988686</v>
      </c>
      <c r="O710" s="7">
        <f t="shared" si="122"/>
        <v>0.74031679124670502</v>
      </c>
      <c r="P710" s="7">
        <f>[1]!S_PQ_PctChange("H00906.CSI",$A$3,$A710)/100</f>
        <v>0.54790091715954747</v>
      </c>
    </row>
    <row r="711" spans="1:16" x14ac:dyDescent="0.3">
      <c r="A711" s="3">
        <v>20111201</v>
      </c>
      <c r="B711" s="29">
        <f>板块基准指数!B711</f>
        <v>1.6621432574595502E-2</v>
      </c>
      <c r="C711" s="29">
        <f>板块基准指数!C711</f>
        <v>2.1025077722161799E-2</v>
      </c>
      <c r="D711" s="29">
        <f>板块基准指数!E711</f>
        <v>1.29326634190596E-2</v>
      </c>
      <c r="E711" s="29">
        <f>板块基准指数!F711</f>
        <v>3.4896864916650498E-2</v>
      </c>
      <c r="F711">
        <f t="shared" si="113"/>
        <v>0.2989914662979411</v>
      </c>
      <c r="G711">
        <f t="shared" si="114"/>
        <v>0.20019106118456309</v>
      </c>
      <c r="H711">
        <f t="shared" si="115"/>
        <v>0.29790658803027059</v>
      </c>
      <c r="I711">
        <f t="shared" si="116"/>
        <v>0.20291088448722519</v>
      </c>
      <c r="J711">
        <f t="shared" si="117"/>
        <v>2.0050617325858989E-2</v>
      </c>
      <c r="K711" s="28">
        <f t="shared" si="118"/>
        <v>0.69830885421054778</v>
      </c>
      <c r="L711" s="28">
        <f t="shared" si="119"/>
        <v>0.84315959833478504</v>
      </c>
      <c r="M711" s="28">
        <f t="shared" si="120"/>
        <v>0.98001909078497951</v>
      </c>
      <c r="N711" s="28">
        <f t="shared" si="121"/>
        <v>0.3760493734941257</v>
      </c>
      <c r="O711" s="7">
        <f t="shared" si="122"/>
        <v>0.77521121725375952</v>
      </c>
      <c r="P711" s="7">
        <f>[1]!S_PQ_PctChange("H00906.CSI",$A$3,$A711)/100</f>
        <v>0.58422969336615393</v>
      </c>
    </row>
    <row r="712" spans="1:16" x14ac:dyDescent="0.3">
      <c r="A712" s="3">
        <v>20111202</v>
      </c>
      <c r="B712" s="29">
        <f>板块基准指数!B712</f>
        <v>-1.7618019773018901E-2</v>
      </c>
      <c r="C712" s="29">
        <f>板块基准指数!C712</f>
        <v>-1.43172811303823E-2</v>
      </c>
      <c r="D712" s="29">
        <f>板块基准指数!E712</f>
        <v>-1.3795308868491301E-2</v>
      </c>
      <c r="E712" s="29">
        <f>板块基准指数!F712</f>
        <v>-3.5748469748222902E-3</v>
      </c>
      <c r="F712">
        <f t="shared" si="113"/>
        <v>0.29758316034498578</v>
      </c>
      <c r="G712">
        <f t="shared" si="114"/>
        <v>0.19991758424368114</v>
      </c>
      <c r="H712">
        <f t="shared" si="115"/>
        <v>0.2976571660202158</v>
      </c>
      <c r="I712">
        <f t="shared" si="116"/>
        <v>0.20484208939111717</v>
      </c>
      <c r="J712">
        <f t="shared" si="117"/>
        <v>-1.2968918025373642E-2</v>
      </c>
      <c r="K712" s="28">
        <f t="shared" si="118"/>
        <v>0.66838801523637326</v>
      </c>
      <c r="L712" s="28">
        <f t="shared" si="119"/>
        <v>0.81677056419726335</v>
      </c>
      <c r="M712" s="28">
        <f t="shared" si="120"/>
        <v>0.95270411586209125</v>
      </c>
      <c r="N712" s="28">
        <f t="shared" si="121"/>
        <v>0.3711302075540841</v>
      </c>
      <c r="O712" s="7">
        <f t="shared" si="122"/>
        <v>0.75218864849947176</v>
      </c>
      <c r="P712" s="7">
        <f>[1]!S_PQ_PctChange("H00906.CSI",$A$3,$A712)/100</f>
        <v>0.56386806330976036</v>
      </c>
    </row>
    <row r="713" spans="1:16" x14ac:dyDescent="0.3">
      <c r="A713" s="3">
        <v>20111205</v>
      </c>
      <c r="B713" s="29">
        <f>板块基准指数!B713</f>
        <v>-3.45539257380853E-2</v>
      </c>
      <c r="C713" s="29">
        <f>板块基准指数!C713</f>
        <v>-3.0196974127407801E-2</v>
      </c>
      <c r="D713" s="29">
        <f>板块基准指数!E713</f>
        <v>-2.55854002036341E-2</v>
      </c>
      <c r="E713" s="29">
        <f>板块基准指数!F713</f>
        <v>-8.6194522365701904E-4</v>
      </c>
      <c r="F713">
        <f t="shared" si="113"/>
        <v>0.29439898722507785</v>
      </c>
      <c r="G713">
        <f t="shared" si="114"/>
        <v>0.19867099601298657</v>
      </c>
      <c r="H713">
        <f t="shared" si="115"/>
        <v>0.29720770488236159</v>
      </c>
      <c r="I713">
        <f t="shared" si="116"/>
        <v>0.20972231187957388</v>
      </c>
      <c r="J713">
        <f t="shared" si="117"/>
        <v>-2.4111812919147057E-2</v>
      </c>
      <c r="K713" s="28">
        <f t="shared" si="118"/>
        <v>0.61073865965558394</v>
      </c>
      <c r="L713" s="28">
        <f t="shared" si="119"/>
        <v>0.76190959047476237</v>
      </c>
      <c r="M713" s="28">
        <f t="shared" si="120"/>
        <v>0.90274339957847616</v>
      </c>
      <c r="N713" s="28">
        <f t="shared" si="121"/>
        <v>0.36994836842067103</v>
      </c>
      <c r="O713" s="7">
        <f t="shared" si="122"/>
        <v>0.7099402036077993</v>
      </c>
      <c r="P713" s="7">
        <f>[1]!S_PQ_PctChange("H00906.CSI",$A$3,$A713)/100</f>
        <v>0.53442032951852503</v>
      </c>
    </row>
    <row r="714" spans="1:16" x14ac:dyDescent="0.3">
      <c r="A714" s="3">
        <v>20111206</v>
      </c>
      <c r="B714" s="29">
        <f>板块基准指数!B714</f>
        <v>2.7325554820809101E-3</v>
      </c>
      <c r="C714" s="29">
        <f>板块基准指数!C714</f>
        <v>-1.2049164287081099E-3</v>
      </c>
      <c r="D714" s="29">
        <f>板块基准指数!E714</f>
        <v>-5.30565702009569E-3</v>
      </c>
      <c r="E714" s="29">
        <f>板块基准指数!F714</f>
        <v>-8.5598823548021E-4</v>
      </c>
      <c r="F714">
        <f t="shared" si="113"/>
        <v>0.29555555072717038</v>
      </c>
      <c r="G714">
        <f t="shared" si="114"/>
        <v>0.19866829204413353</v>
      </c>
      <c r="H714">
        <f t="shared" si="115"/>
        <v>0.29598343441956693</v>
      </c>
      <c r="I714">
        <f t="shared" si="116"/>
        <v>0.20979272280912914</v>
      </c>
      <c r="J714">
        <f t="shared" si="117"/>
        <v>-1.1913223580651529E-3</v>
      </c>
      <c r="K714" s="28">
        <f t="shared" si="118"/>
        <v>0.61514009241022549</v>
      </c>
      <c r="L714" s="28">
        <f t="shared" si="119"/>
        <v>0.75978663666330082</v>
      </c>
      <c r="M714" s="28">
        <f t="shared" si="120"/>
        <v>0.89264809570306203</v>
      </c>
      <c r="N714" s="28">
        <f t="shared" si="121"/>
        <v>0.36877570873408771</v>
      </c>
      <c r="O714" s="7">
        <f t="shared" si="122"/>
        <v>0.70790311361228686</v>
      </c>
      <c r="P714" s="7">
        <f>[1]!S_PQ_PctChange("H00906.CSI",$A$3,$A714)/100</f>
        <v>0.53207973251511498</v>
      </c>
    </row>
    <row r="715" spans="1:16" x14ac:dyDescent="0.3">
      <c r="A715" s="3">
        <v>20111207</v>
      </c>
      <c r="B715" s="29">
        <f>板块基准指数!B715</f>
        <v>9.2392568471226996E-3</v>
      </c>
      <c r="C715" s="29">
        <f>板块基准指数!C715</f>
        <v>3.54026186191385E-3</v>
      </c>
      <c r="D715" s="29">
        <f>板块基准指数!E715</f>
        <v>2.7349233505418401E-3</v>
      </c>
      <c r="E715" s="29">
        <f>板块基准指数!F715</f>
        <v>7.4861242118797397E-3</v>
      </c>
      <c r="F715">
        <f t="shared" si="113"/>
        <v>0.29656202965668332</v>
      </c>
      <c r="G715">
        <f t="shared" si="114"/>
        <v>0.19821916815432386</v>
      </c>
      <c r="H715">
        <f t="shared" si="115"/>
        <v>0.29507732390425762</v>
      </c>
      <c r="I715">
        <f t="shared" si="116"/>
        <v>0.21014147828473514</v>
      </c>
      <c r="J715">
        <f t="shared" si="117"/>
        <v>5.8140778111217773E-3</v>
      </c>
      <c r="K715" s="28">
        <f t="shared" si="118"/>
        <v>0.63006278656808901</v>
      </c>
      <c r="L715" s="28">
        <f t="shared" si="119"/>
        <v>0.76601674217818538</v>
      </c>
      <c r="M715" s="28">
        <f t="shared" si="120"/>
        <v>0.89782434317435889</v>
      </c>
      <c r="N715" s="28">
        <f t="shared" si="121"/>
        <v>0.37902253370787498</v>
      </c>
      <c r="O715" s="7">
        <f t="shared" si="122"/>
        <v>0.71783299520868571</v>
      </c>
      <c r="P715" s="7">
        <f>[1]!S_PQ_PctChange("H00906.CSI",$A$3,$A715)/100</f>
        <v>0.53856980661143061</v>
      </c>
    </row>
    <row r="716" spans="1:16" x14ac:dyDescent="0.3">
      <c r="A716" s="3">
        <v>20111208</v>
      </c>
      <c r="B716" s="29">
        <f>板块基准指数!B716</f>
        <v>2.1653451187964999E-3</v>
      </c>
      <c r="C716" s="29">
        <f>板块基准指数!C716</f>
        <v>-7.1151978544897699E-3</v>
      </c>
      <c r="D716" s="29">
        <f>板块基准指数!E716</f>
        <v>-5.3595829600329697E-3</v>
      </c>
      <c r="E716" s="29">
        <f>板块基准指数!F716</f>
        <v>8.5553377545323798E-4</v>
      </c>
      <c r="F716">
        <f t="shared" si="113"/>
        <v>0.29785049987804174</v>
      </c>
      <c r="G716">
        <f t="shared" si="114"/>
        <v>0.1972367871541163</v>
      </c>
      <c r="H716">
        <f t="shared" si="115"/>
        <v>0.29413407925822604</v>
      </c>
      <c r="I716">
        <f t="shared" si="116"/>
        <v>0.21077863370961589</v>
      </c>
      <c r="J716">
        <f t="shared" si="117"/>
        <v>-2.1699177214260343E-3</v>
      </c>
      <c r="K716" s="28">
        <f t="shared" si="118"/>
        <v>0.6335924350663158</v>
      </c>
      <c r="L716" s="28">
        <f t="shared" si="119"/>
        <v>0.75345118364324604</v>
      </c>
      <c r="M716" s="28">
        <f t="shared" si="120"/>
        <v>0.88765279616354587</v>
      </c>
      <c r="N716" s="28">
        <f t="shared" si="121"/>
        <v>0.38020233406257309</v>
      </c>
      <c r="O716" s="7">
        <f t="shared" si="122"/>
        <v>0.71410543894993195</v>
      </c>
      <c r="P716" s="7">
        <f>[1]!S_PQ_PctChange("H00906.CSI",$A$3,$A716)/100</f>
        <v>0.53689124929495358</v>
      </c>
    </row>
    <row r="717" spans="1:16" x14ac:dyDescent="0.3">
      <c r="A717" s="3">
        <v>20111209</v>
      </c>
      <c r="B717" s="29">
        <f>板块基准指数!B717</f>
        <v>-1.0182638387582E-2</v>
      </c>
      <c r="C717" s="29">
        <f>板块基准指数!C717</f>
        <v>-8.9162260953564495E-3</v>
      </c>
      <c r="D717" s="29">
        <f>板块基准指数!E717</f>
        <v>-1.67701959506164E-2</v>
      </c>
      <c r="E717" s="29">
        <f>板块基准指数!F717</f>
        <v>-4.5506383258358696E-3</v>
      </c>
      <c r="F717">
        <f t="shared" si="113"/>
        <v>0.29800125516204201</v>
      </c>
      <c r="G717">
        <f t="shared" si="114"/>
        <v>0.19758909783233966</v>
      </c>
      <c r="H717">
        <f t="shared" si="115"/>
        <v>0.2923244044045557</v>
      </c>
      <c r="I717">
        <f t="shared" si="116"/>
        <v>0.21208524260106268</v>
      </c>
      <c r="J717">
        <f t="shared" si="117"/>
        <v>-1.0683375196147317E-2</v>
      </c>
      <c r="K717" s="28">
        <f t="shared" si="118"/>
        <v>0.61695815402734588</v>
      </c>
      <c r="L717" s="28">
        <f t="shared" si="119"/>
        <v>0.73781701644271247</v>
      </c>
      <c r="M717" s="28">
        <f t="shared" si="120"/>
        <v>0.85599648888515434</v>
      </c>
      <c r="N717" s="28">
        <f t="shared" si="121"/>
        <v>0.37392153242377968</v>
      </c>
      <c r="O717" s="7">
        <f t="shared" si="122"/>
        <v>0.69579300741987304</v>
      </c>
      <c r="P717" s="7">
        <f>[1]!S_PQ_PctChange("H00906.CSI",$A$3,$A717)/100</f>
        <v>0.52328555179183378</v>
      </c>
    </row>
    <row r="718" spans="1:16" x14ac:dyDescent="0.3">
      <c r="A718" s="3">
        <v>20111212</v>
      </c>
      <c r="B718" s="29">
        <f>板块基准指数!B718</f>
        <v>-1.32720558134969E-2</v>
      </c>
      <c r="C718" s="29">
        <f>板块基准指数!C718</f>
        <v>-1.0087913408852E-2</v>
      </c>
      <c r="D718" s="29">
        <f>板块基准指数!E718</f>
        <v>-1.32616232319523E-2</v>
      </c>
      <c r="E718" s="29">
        <f>板块基准指数!F718</f>
        <v>-9.1730999567957196E-3</v>
      </c>
      <c r="F718">
        <f t="shared" si="113"/>
        <v>0.29754846792124923</v>
      </c>
      <c r="G718">
        <f t="shared" si="114"/>
        <v>0.19792552369365518</v>
      </c>
      <c r="H718">
        <f t="shared" si="115"/>
        <v>0.29188332867184258</v>
      </c>
      <c r="I718">
        <f t="shared" si="116"/>
        <v>0.21264267971325312</v>
      </c>
      <c r="J718">
        <f t="shared" si="117"/>
        <v>-1.1770526242927473E-2</v>
      </c>
      <c r="K718" s="28">
        <f t="shared" si="118"/>
        <v>0.59549779515900614</v>
      </c>
      <c r="L718" s="28">
        <f t="shared" si="119"/>
        <v>0.72028606886040891</v>
      </c>
      <c r="M718" s="28">
        <f t="shared" si="120"/>
        <v>0.83138296272973289</v>
      </c>
      <c r="N718" s="28">
        <f t="shared" si="121"/>
        <v>0.3613184128740623</v>
      </c>
      <c r="O718" s="7">
        <f t="shared" si="122"/>
        <v>0.67583263132346438</v>
      </c>
      <c r="P718" s="7">
        <f>[1]!S_PQ_PctChange("H00906.CSI",$A$3,$A718)/100</f>
        <v>0.50655210773627246</v>
      </c>
    </row>
    <row r="719" spans="1:16" x14ac:dyDescent="0.3">
      <c r="A719" s="3">
        <v>20111213</v>
      </c>
      <c r="B719" s="29">
        <f>板块基准指数!B719</f>
        <v>-3.0992106467087902E-2</v>
      </c>
      <c r="C719" s="29">
        <f>板块基准指数!C719</f>
        <v>-2.5145032044068299E-2</v>
      </c>
      <c r="D719" s="29">
        <f>板块基准指数!E719</f>
        <v>-2.0594948361609799E-2</v>
      </c>
      <c r="E719" s="29">
        <f>板块基准指数!F719</f>
        <v>-2.09960499252781E-2</v>
      </c>
      <c r="F719">
        <f t="shared" si="113"/>
        <v>0.29562111006042241</v>
      </c>
      <c r="G719">
        <f t="shared" si="114"/>
        <v>0.19783003241196154</v>
      </c>
      <c r="H719">
        <f t="shared" si="115"/>
        <v>0.29310419906685231</v>
      </c>
      <c r="I719">
        <f t="shared" si="116"/>
        <v>0.21344465846076394</v>
      </c>
      <c r="J719">
        <f t="shared" si="117"/>
        <v>-2.4674475833665967E-2</v>
      </c>
      <c r="K719" s="28">
        <f t="shared" si="118"/>
        <v>0.54604995762343411</v>
      </c>
      <c r="L719" s="28">
        <f t="shared" si="119"/>
        <v>0.67702942053394977</v>
      </c>
      <c r="M719" s="28">
        <f t="shared" si="120"/>
        <v>0.79366572518198208</v>
      </c>
      <c r="N719" s="28">
        <f t="shared" si="121"/>
        <v>0.33273610351315797</v>
      </c>
      <c r="O719" s="7">
        <f t="shared" si="122"/>
        <v>0.63448233956060474</v>
      </c>
      <c r="P719" s="7">
        <f>[1]!S_PQ_PctChange("H00906.CSI",$A$3,$A719)/100</f>
        <v>0.46799220565559141</v>
      </c>
    </row>
    <row r="720" spans="1:16" x14ac:dyDescent="0.3">
      <c r="A720" s="3">
        <v>20111214</v>
      </c>
      <c r="B720" s="29">
        <f>板块基准指数!B720</f>
        <v>-1.70181572867617E-2</v>
      </c>
      <c r="C720" s="29">
        <f>板块基准指数!C720</f>
        <v>-1.15963887121752E-2</v>
      </c>
      <c r="D720" s="29">
        <f>板块基准指数!E720</f>
        <v>-1.1237046233577099E-2</v>
      </c>
      <c r="E720" s="29">
        <f>板块基准指数!F720</f>
        <v>-6.8324914239801301E-3</v>
      </c>
      <c r="F720">
        <f t="shared" si="113"/>
        <v>0.29414255036934311</v>
      </c>
      <c r="G720">
        <f t="shared" si="114"/>
        <v>0.19792627902519525</v>
      </c>
      <c r="H720">
        <f t="shared" si="115"/>
        <v>0.29335341002038262</v>
      </c>
      <c r="I720">
        <f t="shared" si="116"/>
        <v>0.21457776058507924</v>
      </c>
      <c r="J720">
        <f t="shared" si="117"/>
        <v>-1.2077024737684027E-2</v>
      </c>
      <c r="K720" s="28">
        <f t="shared" si="118"/>
        <v>0.51973903627140716</v>
      </c>
      <c r="L720" s="28">
        <f t="shared" si="119"/>
        <v>0.65758193549168431</v>
      </c>
      <c r="M720" s="28">
        <f t="shared" si="120"/>
        <v>0.77351022050052953</v>
      </c>
      <c r="N720" s="28">
        <f t="shared" si="121"/>
        <v>0.32363019551547567</v>
      </c>
      <c r="O720" s="7">
        <f t="shared" si="122"/>
        <v>0.61474265591242361</v>
      </c>
      <c r="P720" s="7">
        <f>[1]!S_PQ_PctChange("H00906.CSI",$A$3,$A720)/100</f>
        <v>0.44984084982958983</v>
      </c>
    </row>
    <row r="721" spans="1:16" x14ac:dyDescent="0.3">
      <c r="A721" s="3">
        <v>20111215</v>
      </c>
      <c r="B721" s="29">
        <f>板块基准指数!B721</f>
        <v>-2.16867954887935E-2</v>
      </c>
      <c r="C721" s="29">
        <f>板块基准指数!C721</f>
        <v>-2.3010736671804699E-2</v>
      </c>
      <c r="D721" s="29">
        <f>板块基准指数!E721</f>
        <v>-1.3027149435749801E-2</v>
      </c>
      <c r="E721" s="29">
        <f>板块基准指数!F721</f>
        <v>-1.6730572034623699E-2</v>
      </c>
      <c r="F721">
        <f t="shared" si="113"/>
        <v>0.29314121850942404</v>
      </c>
      <c r="G721">
        <f t="shared" si="114"/>
        <v>0.19698555068914558</v>
      </c>
      <c r="H721">
        <f t="shared" si="115"/>
        <v>0.29494257467510238</v>
      </c>
      <c r="I721">
        <f t="shared" si="116"/>
        <v>0.21493065612632828</v>
      </c>
      <c r="J721">
        <f t="shared" si="117"/>
        <v>-1.8345006211810209E-2</v>
      </c>
      <c r="K721" s="28">
        <f t="shared" si="118"/>
        <v>0.48678076659545311</v>
      </c>
      <c r="L721" s="28">
        <f t="shared" si="119"/>
        <v>0.6194397540621448</v>
      </c>
      <c r="M721" s="28">
        <f t="shared" si="120"/>
        <v>0.75040643783223948</v>
      </c>
      <c r="N721" s="28">
        <f t="shared" si="121"/>
        <v>0.30148510518220095</v>
      </c>
      <c r="O721" s="7">
        <f t="shared" si="122"/>
        <v>0.58512019185923525</v>
      </c>
      <c r="P721" s="7">
        <f>[1]!S_PQ_PctChange("H00906.CSI",$A$3,$A721)/100</f>
        <v>0.41420017786452057</v>
      </c>
    </row>
    <row r="722" spans="1:16" x14ac:dyDescent="0.3">
      <c r="A722" s="3">
        <v>20111216</v>
      </c>
      <c r="B722" s="29">
        <f>板块基准指数!B722</f>
        <v>2.6721173938208598E-2</v>
      </c>
      <c r="C722" s="29">
        <f>板块基准指数!C722</f>
        <v>2.11944333640668E-2</v>
      </c>
      <c r="D722" s="29">
        <f>板块基准指数!E722</f>
        <v>2.0551091654461399E-2</v>
      </c>
      <c r="E722" s="29">
        <f>板块基准指数!F722</f>
        <v>2.08516572884535E-2</v>
      </c>
      <c r="F722">
        <f t="shared" si="113"/>
        <v>0.29433667235303312</v>
      </c>
      <c r="G722">
        <f t="shared" si="114"/>
        <v>0.19672419552266524</v>
      </c>
      <c r="H722">
        <f t="shared" si="115"/>
        <v>0.29436568856708878</v>
      </c>
      <c r="I722">
        <f t="shared" si="116"/>
        <v>0.21457344355721297</v>
      </c>
      <c r="J722">
        <f t="shared" si="117"/>
        <v>2.2551126883293332E-2</v>
      </c>
      <c r="K722" s="28">
        <f t="shared" si="118"/>
        <v>0.52650929406763325</v>
      </c>
      <c r="L722" s="28">
        <f t="shared" si="119"/>
        <v>0.65376286201673572</v>
      </c>
      <c r="M722" s="28">
        <f t="shared" si="120"/>
        <v>0.78637920096868896</v>
      </c>
      <c r="N722" s="28">
        <f t="shared" si="121"/>
        <v>0.32862322656148701</v>
      </c>
      <c r="O722" s="7">
        <f t="shared" si="122"/>
        <v>0.62086643843112332</v>
      </c>
      <c r="P722" s="7">
        <f>[1]!S_PQ_PctChange("H00906.CSI",$A$3,$A722)/100</f>
        <v>0.44689034224845359</v>
      </c>
    </row>
    <row r="723" spans="1:16" x14ac:dyDescent="0.3">
      <c r="A723" s="3">
        <v>20111219</v>
      </c>
      <c r="B723" s="29">
        <f>板块基准指数!B723</f>
        <v>1.0594403994017201E-2</v>
      </c>
      <c r="C723" s="29">
        <f>板块基准指数!C723</f>
        <v>2.4737137567995599E-3</v>
      </c>
      <c r="D723" s="29">
        <f>板块基准指数!E723</f>
        <v>-2.9251086684414099E-3</v>
      </c>
      <c r="E723" s="29">
        <f>板块基准指数!F723</f>
        <v>-3.8441791624532897E-4</v>
      </c>
      <c r="F723">
        <f t="shared" si="113"/>
        <v>0.29666544160338504</v>
      </c>
      <c r="G723">
        <f t="shared" si="114"/>
        <v>0.19668736649943636</v>
      </c>
      <c r="H723">
        <f t="shared" si="115"/>
        <v>0.29272557023904716</v>
      </c>
      <c r="I723">
        <f t="shared" si="116"/>
        <v>0.21392162165813158</v>
      </c>
      <c r="J723">
        <f t="shared" si="117"/>
        <v>2.6614234625492853E-3</v>
      </c>
      <c r="K723" s="28">
        <f t="shared" si="118"/>
        <v>0.54268175022960774</v>
      </c>
      <c r="L723" s="28">
        <f t="shared" si="119"/>
        <v>0.6578537979589909</v>
      </c>
      <c r="M723" s="28">
        <f t="shared" si="120"/>
        <v>0.78115384768281193</v>
      </c>
      <c r="N723" s="28">
        <f t="shared" si="121"/>
        <v>0.32811247998925719</v>
      </c>
      <c r="O723" s="7">
        <f t="shared" si="122"/>
        <v>0.62518025040002256</v>
      </c>
      <c r="P723" s="7">
        <f>[1]!S_PQ_PctChange("H00906.CSI",$A$3,$A723)/100</f>
        <v>0.44509188798079968</v>
      </c>
    </row>
    <row r="724" spans="1:16" x14ac:dyDescent="0.3">
      <c r="A724" s="3">
        <v>20111220</v>
      </c>
      <c r="B724" s="29">
        <f>板块基准指数!B724</f>
        <v>-4.6960904936542503E-3</v>
      </c>
      <c r="C724" s="29">
        <f>板块基准指数!C724</f>
        <v>-3.0937867470598899E-3</v>
      </c>
      <c r="D724" s="29">
        <f>板块基准指数!E724</f>
        <v>-4.44274583183821E-3</v>
      </c>
      <c r="E724" s="29">
        <f>板块基准指数!F724</f>
        <v>-2.33522387401214E-3</v>
      </c>
      <c r="F724">
        <f t="shared" si="113"/>
        <v>0.29639910520323154</v>
      </c>
      <c r="G724">
        <f t="shared" si="114"/>
        <v>0.19682714270619023</v>
      </c>
      <c r="H724">
        <f t="shared" si="115"/>
        <v>0.29253721439990238</v>
      </c>
      <c r="I724">
        <f t="shared" si="116"/>
        <v>0.21423653769067594</v>
      </c>
      <c r="J724">
        <f t="shared" si="117"/>
        <v>-3.8017367130149153E-3</v>
      </c>
      <c r="K724" s="28">
        <f t="shared" si="118"/>
        <v>0.53543717712762051</v>
      </c>
      <c r="L724" s="28">
        <f t="shared" si="119"/>
        <v>0.65272475185030254</v>
      </c>
      <c r="M724" s="28">
        <f t="shared" si="120"/>
        <v>0.77324063385015651</v>
      </c>
      <c r="N724" s="28">
        <f t="shared" si="121"/>
        <v>0.32501104001861281</v>
      </c>
      <c r="O724" s="7">
        <f t="shared" si="122"/>
        <v>0.61900174297681021</v>
      </c>
      <c r="P724" s="7">
        <f>[1]!S_PQ_PctChange("H00906.CSI",$A$3,$A724)/100</f>
        <v>0.44070261698554036</v>
      </c>
    </row>
    <row r="725" spans="1:16" x14ac:dyDescent="0.3">
      <c r="A725" s="3">
        <v>20111221</v>
      </c>
      <c r="B725" s="29">
        <f>板块基准指数!B725</f>
        <v>-2.0643335793313001E-2</v>
      </c>
      <c r="C725" s="29">
        <f>板块基准指数!C725</f>
        <v>-1.4596484931472401E-2</v>
      </c>
      <c r="D725" s="29">
        <f>板块基准指数!E725</f>
        <v>-1.5748490474811999E-2</v>
      </c>
      <c r="E725" s="29">
        <f>板块基准指数!F725</f>
        <v>-1.58598257043388E-2</v>
      </c>
      <c r="F725">
        <f t="shared" si="113"/>
        <v>0.29529947412171514</v>
      </c>
      <c r="G725">
        <f t="shared" si="114"/>
        <v>0.19730768340052182</v>
      </c>
      <c r="H725">
        <f t="shared" si="115"/>
        <v>0.29290859362185462</v>
      </c>
      <c r="I725">
        <f t="shared" si="116"/>
        <v>0.21448424885590853</v>
      </c>
      <c r="J725">
        <f t="shared" si="117"/>
        <v>-1.6996424361943516E-2</v>
      </c>
      <c r="K725" s="28">
        <f t="shared" si="118"/>
        <v>0.50374063189063834</v>
      </c>
      <c r="L725" s="28">
        <f t="shared" si="119"/>
        <v>0.62860077991404828</v>
      </c>
      <c r="M725" s="28">
        <f t="shared" si="120"/>
        <v>0.74531477061841778</v>
      </c>
      <c r="N725" s="28">
        <f t="shared" si="121"/>
        <v>0.30399659586759298</v>
      </c>
      <c r="O725" s="7">
        <f t="shared" si="122"/>
        <v>0.59148450231045024</v>
      </c>
      <c r="P725" s="7">
        <f>[1]!S_PQ_PctChange("H00906.CSI",$A$3,$A725)/100</f>
        <v>0.41482051426408817</v>
      </c>
    </row>
    <row r="726" spans="1:16" x14ac:dyDescent="0.3">
      <c r="A726" s="3">
        <v>20111222</v>
      </c>
      <c r="B726" s="29">
        <f>板块基准指数!B726</f>
        <v>-7.4100627408316402E-3</v>
      </c>
      <c r="C726" s="29">
        <f>板块基准指数!C726</f>
        <v>-3.9422526782241602E-3</v>
      </c>
      <c r="D726" s="29">
        <f>板块基准指数!E726</f>
        <v>-2.1277145307367299E-3</v>
      </c>
      <c r="E726" s="29">
        <f>板块基准指数!F726</f>
        <v>-7.1322782211007005E-5</v>
      </c>
      <c r="F726">
        <f t="shared" si="113"/>
        <v>0.29417164225413728</v>
      </c>
      <c r="G726">
        <f t="shared" si="114"/>
        <v>0.19724081059857337</v>
      </c>
      <c r="H726">
        <f t="shared" si="115"/>
        <v>0.2933427356806122</v>
      </c>
      <c r="I726">
        <f t="shared" si="116"/>
        <v>0.21524481146667734</v>
      </c>
      <c r="J726">
        <f t="shared" si="117"/>
        <v>-3.6045478580921317E-3</v>
      </c>
      <c r="K726" s="28">
        <f t="shared" si="118"/>
        <v>0.49259781946239078</v>
      </c>
      <c r="L726" s="28">
        <f t="shared" si="119"/>
        <v>0.62218042412767427</v>
      </c>
      <c r="M726" s="28">
        <f t="shared" si="120"/>
        <v>0.74160123902026354</v>
      </c>
      <c r="N726" s="28">
        <f t="shared" si="121"/>
        <v>0.30390359120238197</v>
      </c>
      <c r="O726" s="7">
        <f t="shared" si="122"/>
        <v>0.58574792025646016</v>
      </c>
      <c r="P726" s="7">
        <f>[1]!S_PQ_PctChange("H00906.CSI",$A$3,$A726)/100</f>
        <v>0.4112444573724634</v>
      </c>
    </row>
    <row r="727" spans="1:16" x14ac:dyDescent="0.3">
      <c r="A727" s="3">
        <v>20111223</v>
      </c>
      <c r="B727" s="29">
        <f>板块基准指数!B727</f>
        <v>6.2817017630374204E-3</v>
      </c>
      <c r="C727" s="29">
        <f>板块基准指数!C727</f>
        <v>1.9826736877725502E-3</v>
      </c>
      <c r="D727" s="29">
        <f>板块基准指数!E727</f>
        <v>5.1752320521138602E-3</v>
      </c>
      <c r="E727" s="29">
        <f>板块基准指数!F727</f>
        <v>4.7039033802885998E-3</v>
      </c>
      <c r="F727">
        <f t="shared" si="113"/>
        <v>0.29461435691675741</v>
      </c>
      <c r="G727">
        <f t="shared" si="114"/>
        <v>0.19669373020716141</v>
      </c>
      <c r="H727">
        <f t="shared" si="115"/>
        <v>0.29346116875928424</v>
      </c>
      <c r="I727">
        <f t="shared" si="116"/>
        <v>0.2152307441167973</v>
      </c>
      <c r="J727">
        <f t="shared" si="117"/>
        <v>4.7695702133089025E-3</v>
      </c>
      <c r="K727" s="28">
        <f t="shared" si="118"/>
        <v>0.50197387381641345</v>
      </c>
      <c r="L727" s="28">
        <f t="shared" si="119"/>
        <v>0.62539667857141201</v>
      </c>
      <c r="M727" s="28">
        <f t="shared" si="120"/>
        <v>0.75061442957444258</v>
      </c>
      <c r="N727" s="28">
        <f t="shared" si="121"/>
        <v>0.31003702771260944</v>
      </c>
      <c r="O727" s="7">
        <f t="shared" si="122"/>
        <v>0.59331125630273185</v>
      </c>
      <c r="P727" s="7">
        <f>[1]!S_PQ_PctChange("H00906.CSI",$A$3,$A727)/100</f>
        <v>0.42236359636639248</v>
      </c>
    </row>
    <row r="728" spans="1:16" x14ac:dyDescent="0.3">
      <c r="A728" s="3">
        <v>20111226</v>
      </c>
      <c r="B728" s="29">
        <f>板块基准指数!B728</f>
        <v>-4.9958370283914501E-3</v>
      </c>
      <c r="C728" s="29">
        <f>板块基准指数!C728</f>
        <v>-1.4218576001926501E-2</v>
      </c>
      <c r="D728" s="29">
        <f>板块基准指数!E728</f>
        <v>-1.42025392236011E-2</v>
      </c>
      <c r="E728" s="29">
        <f>板块基准指数!F728</f>
        <v>-9.1870053205002095E-3</v>
      </c>
      <c r="F728">
        <f t="shared" si="113"/>
        <v>0.29622735509271558</v>
      </c>
      <c r="G728">
        <f t="shared" si="114"/>
        <v>0.19593747319946908</v>
      </c>
      <c r="H728">
        <f t="shared" si="115"/>
        <v>0.29233761159528721</v>
      </c>
      <c r="I728">
        <f t="shared" si="116"/>
        <v>0.21549756011252849</v>
      </c>
      <c r="J728">
        <f t="shared" si="117"/>
        <v>-1.0413769816677214E-2</v>
      </c>
      <c r="K728" s="28">
        <f t="shared" si="118"/>
        <v>0.49447025712192483</v>
      </c>
      <c r="L728" s="28">
        <f t="shared" si="119"/>
        <v>0.60228585236386545</v>
      </c>
      <c r="M728" s="28">
        <f t="shared" si="120"/>
        <v>0.72575125947300934</v>
      </c>
      <c r="N728" s="28">
        <f t="shared" si="121"/>
        <v>0.29800171056896141</v>
      </c>
      <c r="O728" s="7">
        <f t="shared" si="122"/>
        <v>0.57671887963327451</v>
      </c>
      <c r="P728" s="7">
        <f>[1]!S_PQ_PctChange("H00906.CSI",$A$3,$A728)/100</f>
        <v>0.40966494536348041</v>
      </c>
    </row>
    <row r="729" spans="1:16" x14ac:dyDescent="0.3">
      <c r="A729" s="3">
        <v>20111227</v>
      </c>
      <c r="B729" s="29">
        <f>板块基准指数!B729</f>
        <v>-2.7511342620707702E-2</v>
      </c>
      <c r="C729" s="29">
        <f>板块基准指数!C729</f>
        <v>-2.4781665412495199E-2</v>
      </c>
      <c r="D729" s="29">
        <f>板块基准指数!E729</f>
        <v>-2.4987841571742699E-2</v>
      </c>
      <c r="E729" s="29">
        <f>板块基准指数!F729</f>
        <v>-5.4063967543540696E-3</v>
      </c>
      <c r="F729">
        <f t="shared" si="113"/>
        <v>0.29440004876487891</v>
      </c>
      <c r="G729">
        <f t="shared" si="114"/>
        <v>0.19527539851790993</v>
      </c>
      <c r="H729">
        <f t="shared" si="115"/>
        <v>0.29128820405198069</v>
      </c>
      <c r="I729">
        <f t="shared" si="116"/>
        <v>0.21903634866523086</v>
      </c>
      <c r="J729">
        <f t="shared" si="117"/>
        <v>-2.1475220395749013E-2</v>
      </c>
      <c r="K729" s="28">
        <f t="shared" si="118"/>
        <v>0.45335537384178659</v>
      </c>
      <c r="L729" s="28">
        <f t="shared" si="119"/>
        <v>0.56257854047540956</v>
      </c>
      <c r="M729" s="28">
        <f t="shared" si="120"/>
        <v>0.68262846040906222</v>
      </c>
      <c r="N729" s="28">
        <f t="shared" si="121"/>
        <v>0.2909841983337953</v>
      </c>
      <c r="O729" s="7">
        <f t="shared" si="122"/>
        <v>0.54285849419101151</v>
      </c>
      <c r="P729" s="7">
        <f>[1]!S_PQ_PctChange("H00906.CSI",$A$3,$A729)/100</f>
        <v>0.38690016337262834</v>
      </c>
    </row>
    <row r="730" spans="1:16" x14ac:dyDescent="0.3">
      <c r="A730" s="3">
        <v>20111228</v>
      </c>
      <c r="B730" s="29">
        <f>板块基准指数!B730</f>
        <v>-4.36238921146223E-3</v>
      </c>
      <c r="C730" s="29">
        <f>板块基准指数!C730</f>
        <v>-9.9185197155164297E-3</v>
      </c>
      <c r="D730" s="29">
        <f>板块基准指数!E730</f>
        <v>-2.9934820836954299E-3</v>
      </c>
      <c r="E730" s="29">
        <f>板块基准指数!F730</f>
        <v>3.2576100948692398E-4</v>
      </c>
      <c r="F730">
        <f t="shared" si="113"/>
        <v>0.29429935755081277</v>
      </c>
      <c r="G730">
        <f t="shared" si="114"/>
        <v>0.19411925337710303</v>
      </c>
      <c r="H730">
        <f t="shared" si="115"/>
        <v>0.29158893378666578</v>
      </c>
      <c r="I730">
        <f t="shared" si="116"/>
        <v>0.21999245528541883</v>
      </c>
      <c r="J730">
        <f t="shared" si="117"/>
        <v>-4.0217430047069869E-3</v>
      </c>
      <c r="K730" s="28">
        <f t="shared" si="118"/>
        <v>0.44701527203851854</v>
      </c>
      <c r="L730" s="28">
        <f t="shared" si="119"/>
        <v>0.54708007441466133</v>
      </c>
      <c r="M730" s="28">
        <f t="shared" si="120"/>
        <v>0.67759154225931173</v>
      </c>
      <c r="N730" s="28">
        <f t="shared" si="121"/>
        <v>0.29140475064947613</v>
      </c>
      <c r="O730" s="7">
        <f t="shared" si="122"/>
        <v>0.53665351383474591</v>
      </c>
      <c r="P730" s="7">
        <f>[1]!S_PQ_PctChange("H00906.CSI",$A$3,$A730)/100</f>
        <v>0.38645706594436563</v>
      </c>
    </row>
    <row r="731" spans="1:16" x14ac:dyDescent="0.3">
      <c r="A731" s="3">
        <v>20111229</v>
      </c>
      <c r="B731" s="29">
        <f>板块基准指数!B731</f>
        <v>6.2512202877833597E-3</v>
      </c>
      <c r="C731" s="29">
        <f>板块基准指数!C731</f>
        <v>2.0832929478157899E-3</v>
      </c>
      <c r="D731" s="29">
        <f>板块基准指数!E731</f>
        <v>6.2848407334461804E-3</v>
      </c>
      <c r="E731" s="29">
        <f>板块基准指数!F731</f>
        <v>-3.5637466983775398E-3</v>
      </c>
      <c r="F731">
        <f t="shared" si="113"/>
        <v>0.29516718182828794</v>
      </c>
      <c r="G731">
        <f t="shared" si="114"/>
        <v>0.19388524887153555</v>
      </c>
      <c r="H731">
        <f t="shared" si="115"/>
        <v>0.29245853679480638</v>
      </c>
      <c r="I731">
        <f t="shared" si="116"/>
        <v>0.21848903250537058</v>
      </c>
      <c r="J731">
        <f t="shared" si="117"/>
        <v>3.2927300084922327E-3</v>
      </c>
      <c r="K731" s="28">
        <f t="shared" si="118"/>
        <v>0.456060883263818</v>
      </c>
      <c r="L731" s="28">
        <f t="shared" si="119"/>
        <v>0.55030309542339584</v>
      </c>
      <c r="M731" s="28">
        <f t="shared" si="120"/>
        <v>0.68813493791818781</v>
      </c>
      <c r="N731" s="28">
        <f t="shared" si="121"/>
        <v>0.28680251123307987</v>
      </c>
      <c r="O731" s="7">
        <f t="shared" si="122"/>
        <v>0.5417132989724045</v>
      </c>
      <c r="P731" s="7">
        <f>[1]!S_PQ_PctChange("H00906.CSI",$A$3,$A731)/100</f>
        <v>0.3879948746659827</v>
      </c>
    </row>
    <row r="732" spans="1:16" x14ac:dyDescent="0.3">
      <c r="A732" s="3">
        <v>20111230</v>
      </c>
      <c r="B732" s="29">
        <f>板块基准指数!B732</f>
        <v>1.3969827120757001E-2</v>
      </c>
      <c r="C732" s="29">
        <f>板块基准指数!C732</f>
        <v>1.1540887620893701E-2</v>
      </c>
      <c r="D732" s="29">
        <f>板块基准指数!E732</f>
        <v>1.7186587652496501E-2</v>
      </c>
      <c r="E732" s="29">
        <f>板块基准指数!F732</f>
        <v>1.5240381990291299E-2</v>
      </c>
      <c r="F732">
        <f t="shared" si="113"/>
        <v>0.3</v>
      </c>
      <c r="G732">
        <f t="shared" si="114"/>
        <v>0.2</v>
      </c>
      <c r="H732">
        <f t="shared" si="115"/>
        <v>0.3</v>
      </c>
      <c r="I732">
        <f t="shared" si="116"/>
        <v>0.2</v>
      </c>
      <c r="J732">
        <f t="shared" si="117"/>
        <v>1.4717262963853461E-2</v>
      </c>
      <c r="K732" s="28">
        <f t="shared" si="118"/>
        <v>0.47640180208031002</v>
      </c>
      <c r="L732" s="28">
        <f t="shared" si="119"/>
        <v>0.5681949692260011</v>
      </c>
      <c r="M732" s="28">
        <f t="shared" si="120"/>
        <v>0.71714821699796061</v>
      </c>
      <c r="N732" s="28">
        <f t="shared" si="121"/>
        <v>0.30641387305033807</v>
      </c>
      <c r="O732" s="7">
        <f t="shared" si="122"/>
        <v>0.56440309900825136</v>
      </c>
      <c r="P732" s="7">
        <f>[1]!S_PQ_PctChange("H00906.CSI",$A$3,$A732)/100</f>
        <v>0.4098891005330722</v>
      </c>
    </row>
    <row r="733" spans="1:16" x14ac:dyDescent="0.3">
      <c r="A733" s="3">
        <v>20120104</v>
      </c>
      <c r="B733" s="29">
        <f>板块基准指数!B733</f>
        <v>-2.9297991938461099E-2</v>
      </c>
      <c r="C733" s="29">
        <f>板块基准指数!C733</f>
        <v>-3.0903928717974202E-2</v>
      </c>
      <c r="D733" s="29">
        <f>板块基准指数!E733</f>
        <v>-2.7710022962750599E-2</v>
      </c>
      <c r="E733" s="29">
        <f>板块基准指数!F733</f>
        <v>-1.45151462580606E-2</v>
      </c>
      <c r="F733">
        <f t="shared" si="113"/>
        <v>0.29904136523786423</v>
      </c>
      <c r="G733">
        <f t="shared" si="114"/>
        <v>0.19903108595365848</v>
      </c>
      <c r="H733">
        <f t="shared" si="115"/>
        <v>0.29953056625579566</v>
      </c>
      <c r="I733">
        <f t="shared" si="116"/>
        <v>0.20239698255268163</v>
      </c>
      <c r="J733">
        <f t="shared" si="117"/>
        <v>-2.6186219465570468E-2</v>
      </c>
      <c r="K733" s="28">
        <f t="shared" si="118"/>
        <v>0.43314619398503162</v>
      </c>
      <c r="L733" s="28">
        <f t="shared" si="119"/>
        <v>0.51973158368115491</v>
      </c>
      <c r="M733" s="28">
        <f t="shared" si="120"/>
        <v>0.66956600047450077</v>
      </c>
      <c r="N733" s="28">
        <f t="shared" si="121"/>
        <v>0.2874510846094529</v>
      </c>
      <c r="O733" s="7">
        <f t="shared" si="122"/>
        <v>0.52343729612500289</v>
      </c>
      <c r="P733" s="7">
        <f>[1]!S_PQ_PctChange("H00906.CSI",$A$3,$A733)/100</f>
        <v>0.38069158646603207</v>
      </c>
    </row>
    <row r="734" spans="1:16" x14ac:dyDescent="0.3">
      <c r="A734" s="3">
        <v>20120105</v>
      </c>
      <c r="B734" s="29">
        <f>板块基准指数!B734</f>
        <v>-3.8175041086117599E-2</v>
      </c>
      <c r="C734" s="29">
        <f>板块基准指数!C734</f>
        <v>-3.9913212155368298E-2</v>
      </c>
      <c r="D734" s="29">
        <f>板块基准指数!E734</f>
        <v>-2.3955228089632501E-2</v>
      </c>
      <c r="E734" s="29">
        <f>板块基准指数!F734</f>
        <v>3.5088805010036099E-3</v>
      </c>
      <c r="F734">
        <f t="shared" si="113"/>
        <v>0.29525029434958094</v>
      </c>
      <c r="G734">
        <f t="shared" si="114"/>
        <v>0.1961527655935934</v>
      </c>
      <c r="H734">
        <f t="shared" si="115"/>
        <v>0.30010547385783648</v>
      </c>
      <c r="I734">
        <f t="shared" si="116"/>
        <v>0.2084914661989892</v>
      </c>
      <c r="J734">
        <f t="shared" si="117"/>
        <v>-2.5825022572519174E-2</v>
      </c>
      <c r="K734" s="28">
        <f t="shared" si="118"/>
        <v>0.37843577914723991</v>
      </c>
      <c r="L734" s="28">
        <f t="shared" si="119"/>
        <v>0.4590742145624751</v>
      </c>
      <c r="M734" s="28">
        <f t="shared" si="120"/>
        <v>0.62957116612243857</v>
      </c>
      <c r="N734" s="28">
        <f t="shared" si="121"/>
        <v>0.29196859661623487</v>
      </c>
      <c r="O734" s="7">
        <f t="shared" si="122"/>
        <v>0.48409449356475709</v>
      </c>
      <c r="P734" s="7">
        <f>[1]!S_PQ_PctChange("H00906.CSI",$A$3,$A734)/100</f>
        <v>0.35813010800108858</v>
      </c>
    </row>
    <row r="735" spans="1:16" x14ac:dyDescent="0.3">
      <c r="A735" s="3">
        <v>20120106</v>
      </c>
      <c r="B735" s="29">
        <f>板块基准指数!B735</f>
        <v>3.07880788910616E-3</v>
      </c>
      <c r="C735" s="29">
        <f>板块基准指数!C735</f>
        <v>-3.5824047662053001E-3</v>
      </c>
      <c r="D735" s="29">
        <f>板块基准指数!E735</f>
        <v>1.85235403350229E-3</v>
      </c>
      <c r="E735" s="29">
        <f>板块基准指数!F735</f>
        <v>6.7416706705792501E-3</v>
      </c>
      <c r="F735">
        <f t="shared" si="113"/>
        <v>0.29551868707118922</v>
      </c>
      <c r="G735">
        <f t="shared" si="114"/>
        <v>0.19502728630932442</v>
      </c>
      <c r="H735">
        <f t="shared" si="115"/>
        <v>0.30001101075740705</v>
      </c>
      <c r="I735">
        <f t="shared" si="116"/>
        <v>0.20944301586207928</v>
      </c>
      <c r="J735">
        <f t="shared" si="117"/>
        <v>2.1678027208540361E-3</v>
      </c>
      <c r="K735" s="28">
        <f t="shared" si="118"/>
        <v>0.38267971809870471</v>
      </c>
      <c r="L735" s="28">
        <f t="shared" si="119"/>
        <v>0.4538472201419792</v>
      </c>
      <c r="M735" s="28">
        <f t="shared" si="120"/>
        <v>0.63258970884488441</v>
      </c>
      <c r="N735" s="28">
        <f t="shared" si="121"/>
        <v>0.30067862341135188</v>
      </c>
      <c r="O735" s="7">
        <f t="shared" si="122"/>
        <v>0.48731171764591119</v>
      </c>
      <c r="P735" s="7">
        <f>[1]!S_PQ_PctChange("H00906.CSI",$A$3,$A735)/100</f>
        <v>0.36598075184771628</v>
      </c>
    </row>
    <row r="736" spans="1:16" x14ac:dyDescent="0.3">
      <c r="A736" s="3">
        <v>20120109</v>
      </c>
      <c r="B736" s="29">
        <f>板块基准指数!B736</f>
        <v>3.5431365038220801E-2</v>
      </c>
      <c r="C736" s="29">
        <f>板块基准指数!C736</f>
        <v>3.1901807922941901E-2</v>
      </c>
      <c r="D736" s="29">
        <f>板块基准指数!E736</f>
        <v>2.6733564309487E-2</v>
      </c>
      <c r="E736" s="29">
        <f>板块基准指数!F736</f>
        <v>2.85509827661093E-2</v>
      </c>
      <c r="F736">
        <f t="shared" si="113"/>
        <v>0.29687740163728826</v>
      </c>
      <c r="G736">
        <f t="shared" si="114"/>
        <v>0.19525610715008457</v>
      </c>
      <c r="H736">
        <f t="shared" si="115"/>
        <v>0.29885864901886339</v>
      </c>
      <c r="I736">
        <f t="shared" si="116"/>
        <v>0.20900784219376364</v>
      </c>
      <c r="J736">
        <f t="shared" si="117"/>
        <v>3.0692521090805232E-2</v>
      </c>
      <c r="K736" s="28">
        <f t="shared" si="118"/>
        <v>0.43166994792160418</v>
      </c>
      <c r="L736" s="28">
        <f t="shared" si="119"/>
        <v>0.50022757490825165</v>
      </c>
      <c r="M736" s="28">
        <f t="shared" si="120"/>
        <v>0.67623465081729583</v>
      </c>
      <c r="N736" s="28">
        <f t="shared" si="121"/>
        <v>0.33781427637261596</v>
      </c>
      <c r="O736" s="7">
        <f t="shared" si="122"/>
        <v>0.53296106390836018</v>
      </c>
      <c r="P736" s="7">
        <f>[1]!S_PQ_PctChange("H00906.CSI",$A$3,$A736)/100</f>
        <v>0.41460469975196967</v>
      </c>
    </row>
    <row r="737" spans="1:16" x14ac:dyDescent="0.3">
      <c r="A737" s="3">
        <v>20120110</v>
      </c>
      <c r="B737" s="29">
        <f>板块基准指数!B737</f>
        <v>3.9911387624736297E-2</v>
      </c>
      <c r="C737" s="29">
        <f>板块基准指数!C737</f>
        <v>3.46113480528372E-2</v>
      </c>
      <c r="D737" s="29">
        <f>板块基准指数!E737</f>
        <v>3.85496705015268E-2</v>
      </c>
      <c r="E737" s="29">
        <f>板块基准指数!F737</f>
        <v>2.1577864321688799E-2</v>
      </c>
      <c r="F737">
        <f t="shared" si="113"/>
        <v>0.29839062241398356</v>
      </c>
      <c r="G737">
        <f t="shared" si="114"/>
        <v>0.19525113186910295</v>
      </c>
      <c r="H737">
        <f t="shared" si="115"/>
        <v>0.29998863179999785</v>
      </c>
      <c r="I737">
        <f t="shared" si="116"/>
        <v>0.20636961391691563</v>
      </c>
      <c r="J737">
        <f t="shared" si="117"/>
        <v>3.4637711445018593E-2</v>
      </c>
      <c r="K737" s="28">
        <f t="shared" si="118"/>
        <v>0.4888098821637894</v>
      </c>
      <c r="L737" s="28">
        <f t="shared" si="119"/>
        <v>0.55215247366186504</v>
      </c>
      <c r="M737" s="28">
        <f t="shared" si="120"/>
        <v>0.74085294428954462</v>
      </c>
      <c r="N737" s="28">
        <f t="shared" si="121"/>
        <v>0.36668145131580254</v>
      </c>
      <c r="O737" s="7">
        <f t="shared" si="122"/>
        <v>0.58605932689646645</v>
      </c>
      <c r="P737" s="7">
        <f>[1]!S_PQ_PctChange("H00906.CSI",$A$3,$A737)/100</f>
        <v>0.46434838092199704</v>
      </c>
    </row>
    <row r="738" spans="1:16" x14ac:dyDescent="0.3">
      <c r="A738" s="3">
        <v>20120111</v>
      </c>
      <c r="B738" s="29">
        <f>板块基准指数!B738</f>
        <v>2.5781415659944999E-3</v>
      </c>
      <c r="C738" s="29">
        <f>板块基准指数!C738</f>
        <v>-4.1268775459864203E-3</v>
      </c>
      <c r="D738" s="29">
        <f>板块基准指数!E738</f>
        <v>-5.3737935430396696E-3</v>
      </c>
      <c r="E738" s="29">
        <f>板块基准指数!F738</f>
        <v>-6.1955667571402797E-3</v>
      </c>
      <c r="F738">
        <f t="shared" si="113"/>
        <v>0.30003816878711992</v>
      </c>
      <c r="G738">
        <f t="shared" si="114"/>
        <v>0.19501619365606293</v>
      </c>
      <c r="H738">
        <f t="shared" si="115"/>
        <v>0.29925250819711452</v>
      </c>
      <c r="I738">
        <f t="shared" si="116"/>
        <v>0.20569312935970266</v>
      </c>
      <c r="J738">
        <f t="shared" si="117"/>
        <v>-2.9271379376102232E-3</v>
      </c>
      <c r="K738" s="28">
        <f t="shared" si="118"/>
        <v>0.49264824480485925</v>
      </c>
      <c r="L738" s="28">
        <f t="shared" si="119"/>
        <v>0.5457469304703626</v>
      </c>
      <c r="M738" s="28">
        <f t="shared" si="120"/>
        <v>0.73149795997813993</v>
      </c>
      <c r="N738" s="28">
        <f t="shared" si="121"/>
        <v>0.35821408514843012</v>
      </c>
      <c r="O738" s="7">
        <f t="shared" si="122"/>
        <v>0.58141671246940718</v>
      </c>
      <c r="P738" s="7">
        <f>[1]!S_PQ_PctChange("H00906.CSI",$A$3,$A738)/100</f>
        <v>0.45915267260729986</v>
      </c>
    </row>
    <row r="739" spans="1:16" x14ac:dyDescent="0.3">
      <c r="A739" s="3">
        <v>20120112</v>
      </c>
      <c r="B739" s="29">
        <f>板块基准指数!B739</f>
        <v>-6.46482685834844E-3</v>
      </c>
      <c r="C739" s="29">
        <f>板块基准指数!C739</f>
        <v>-5.0355931580420201E-3</v>
      </c>
      <c r="D739" s="29">
        <f>板块基准指数!E739</f>
        <v>-7.4233459265153501E-3</v>
      </c>
      <c r="E739" s="29">
        <f>板块基准指数!F739</f>
        <v>5.1436926133170396E-3</v>
      </c>
      <c r="F739">
        <f t="shared" si="113"/>
        <v>0.29932124606766969</v>
      </c>
      <c r="G739">
        <f t="shared" si="114"/>
        <v>0.19483008149067865</v>
      </c>
      <c r="H739">
        <f t="shared" si="115"/>
        <v>0.29824944694218969</v>
      </c>
      <c r="I739">
        <f t="shared" si="116"/>
        <v>0.20759922549946191</v>
      </c>
      <c r="J739">
        <f t="shared" si="117"/>
        <v>-4.0851496802135059E-3</v>
      </c>
      <c r="K739" s="28">
        <f t="shared" si="118"/>
        <v>0.48299853234177803</v>
      </c>
      <c r="L739" s="28">
        <f t="shared" si="119"/>
        <v>0.53796317780322167</v>
      </c>
      <c r="M739" s="28">
        <f t="shared" si="120"/>
        <v>0.71864445165016644</v>
      </c>
      <c r="N739" s="28">
        <f t="shared" si="121"/>
        <v>0.36520032090551124</v>
      </c>
      <c r="O739" s="7">
        <f t="shared" si="122"/>
        <v>0.57495638849217867</v>
      </c>
      <c r="P739" s="7">
        <f>[1]!S_PQ_PctChange("H00906.CSI",$A$3,$A739)/100</f>
        <v>0.45887795220177696</v>
      </c>
    </row>
    <row r="740" spans="1:16" x14ac:dyDescent="0.3">
      <c r="A740" s="3">
        <v>20120113</v>
      </c>
      <c r="B740" s="29">
        <f>板块基准指数!B740</f>
        <v>-3.8186389839201897E-2</v>
      </c>
      <c r="C740" s="29">
        <f>板块基准指数!C740</f>
        <v>-3.5250001092267703E-2</v>
      </c>
      <c r="D740" s="29">
        <f>板块基准指数!E740</f>
        <v>-2.3463408612489901E-2</v>
      </c>
      <c r="E740" s="29">
        <f>板块基准指数!F740</f>
        <v>-1.04340298684801E-2</v>
      </c>
      <c r="F740">
        <f t="shared" si="113"/>
        <v>0.29602050523571405</v>
      </c>
      <c r="G740">
        <f t="shared" si="114"/>
        <v>0.19326985982536454</v>
      </c>
      <c r="H740">
        <f t="shared" si="115"/>
        <v>0.29947563947535716</v>
      </c>
      <c r="I740">
        <f t="shared" si="116"/>
        <v>0.21123399546356425</v>
      </c>
      <c r="J740">
        <f t="shared" si="117"/>
        <v>-2.7461803536437183E-2</v>
      </c>
      <c r="K740" s="28">
        <f t="shared" si="118"/>
        <v>0.42636817225481072</v>
      </c>
      <c r="L740" s="28">
        <f t="shared" si="119"/>
        <v>0.48374997410579046</v>
      </c>
      <c r="M740" s="28">
        <f t="shared" si="120"/>
        <v>0.67831919462150991</v>
      </c>
      <c r="N740" s="28">
        <f t="shared" si="121"/>
        <v>0.35095577998072458</v>
      </c>
      <c r="O740" s="7">
        <f t="shared" si="122"/>
        <v>0.53170524557294985</v>
      </c>
      <c r="P740" s="7">
        <f>[1]!S_PQ_PctChange("H00906.CSI",$A$3,$A740)/100</f>
        <v>0.4285044054310192</v>
      </c>
    </row>
    <row r="741" spans="1:16" x14ac:dyDescent="0.3">
      <c r="A741" s="3">
        <v>20120116</v>
      </c>
      <c r="B741" s="29">
        <f>板块基准指数!B741</f>
        <v>-3.14432413366353E-2</v>
      </c>
      <c r="C741" s="29">
        <f>板块基准指数!C741</f>
        <v>-3.93262438311376E-2</v>
      </c>
      <c r="D741" s="29">
        <f>板块基准指数!E741</f>
        <v>-3.78360475610841E-2</v>
      </c>
      <c r="E741" s="29">
        <f>板块基准指数!F741</f>
        <v>-9.3847573372150897E-3</v>
      </c>
      <c r="F741">
        <f t="shared" si="113"/>
        <v>0.29564765839946699</v>
      </c>
      <c r="G741">
        <f t="shared" si="114"/>
        <v>0.19145540457172278</v>
      </c>
      <c r="H741">
        <f t="shared" si="115"/>
        <v>0.2971242886769514</v>
      </c>
      <c r="I741">
        <f t="shared" si="116"/>
        <v>0.21577264835185886</v>
      </c>
      <c r="J741">
        <f t="shared" si="117"/>
        <v>-3.0221776146792972E-2</v>
      </c>
      <c r="K741" s="28">
        <f t="shared" si="118"/>
        <v>0.38151853357970733</v>
      </c>
      <c r="L741" s="28">
        <f t="shared" si="119"/>
        <v>0.42539966083966196</v>
      </c>
      <c r="M741" s="28">
        <f t="shared" si="120"/>
        <v>0.61481822975113021</v>
      </c>
      <c r="N741" s="28">
        <f t="shared" si="121"/>
        <v>0.33827738781229733</v>
      </c>
      <c r="O741" s="7">
        <f t="shared" si="122"/>
        <v>0.48541439251837559</v>
      </c>
      <c r="P741" s="7">
        <f>[1]!S_PQ_PctChange("H00906.CSI",$A$3,$A741)/100</f>
        <v>0.39552753094644566</v>
      </c>
    </row>
    <row r="742" spans="1:16" x14ac:dyDescent="0.3">
      <c r="A742" s="3">
        <v>20120117</v>
      </c>
      <c r="B742" s="29">
        <f>板块基准指数!B742</f>
        <v>5.09028859898717E-2</v>
      </c>
      <c r="C742" s="29">
        <f>板块基准指数!C742</f>
        <v>4.4593893473341299E-2</v>
      </c>
      <c r="D742" s="29">
        <f>板块基准指数!E742</f>
        <v>4.2109700301240498E-2</v>
      </c>
      <c r="E742" s="29">
        <f>板块基准指数!F742</f>
        <v>3.7191136574416001E-2</v>
      </c>
      <c r="F742">
        <f t="shared" si="113"/>
        <v>0.29756720945796988</v>
      </c>
      <c r="G742">
        <f t="shared" si="114"/>
        <v>0.19154162039156533</v>
      </c>
      <c r="H742">
        <f t="shared" si="115"/>
        <v>0.29655116699389117</v>
      </c>
      <c r="I742">
        <f t="shared" si="116"/>
        <v>0.21434000315657373</v>
      </c>
      <c r="J742">
        <f t="shared" si="117"/>
        <v>4.4123705747330579E-2</v>
      </c>
      <c r="K742" s="28">
        <f t="shared" si="118"/>
        <v>0.45184181398740986</v>
      </c>
      <c r="L742" s="28">
        <f t="shared" si="119"/>
        <v>0.48896378147208241</v>
      </c>
      <c r="M742" s="28">
        <f t="shared" si="120"/>
        <v>0.68281774144693008</v>
      </c>
      <c r="N742" s="28">
        <f t="shared" si="121"/>
        <v>0.38804944491687721</v>
      </c>
      <c r="O742" s="7">
        <f t="shared" si="122"/>
        <v>0.55095638008670611</v>
      </c>
      <c r="P742" s="7">
        <f>[1]!S_PQ_PctChange("H00906.CSI",$A$3,$A742)/100</f>
        <v>0.46611451514194213</v>
      </c>
    </row>
    <row r="743" spans="1:16" x14ac:dyDescent="0.3">
      <c r="A743" s="3">
        <v>20120118</v>
      </c>
      <c r="B743" s="29">
        <f>板块基准指数!B743</f>
        <v>-2.5078501377308101E-2</v>
      </c>
      <c r="C743" s="29">
        <f>板块基准指数!C743</f>
        <v>-3.8087000802686399E-2</v>
      </c>
      <c r="D743" s="29">
        <f>板块基准指数!E743</f>
        <v>-2.6624384489427399E-2</v>
      </c>
      <c r="E743" s="29">
        <f>板块基准指数!F743</f>
        <v>-1.22512614084819E-2</v>
      </c>
      <c r="F743">
        <f t="shared" si="113"/>
        <v>0.29762848368565803</v>
      </c>
      <c r="G743">
        <f t="shared" si="114"/>
        <v>0.18902477205901466</v>
      </c>
      <c r="H743">
        <f t="shared" si="115"/>
        <v>0.2961419091687974</v>
      </c>
      <c r="I743">
        <f t="shared" si="116"/>
        <v>0.21720483508653007</v>
      </c>
      <c r="J743">
        <f t="shared" si="117"/>
        <v>-2.5279213221634598E-2</v>
      </c>
      <c r="K743" s="28">
        <f t="shared" si="118"/>
        <v>0.41543179705569311</v>
      </c>
      <c r="L743" s="28">
        <f t="shared" si="119"/>
        <v>0.43225361673198437</v>
      </c>
      <c r="M743" s="28">
        <f t="shared" si="120"/>
        <v>0.63801375487301715</v>
      </c>
      <c r="N743" s="28">
        <f t="shared" si="121"/>
        <v>0.37104408831930247</v>
      </c>
      <c r="O743" s="7">
        <f t="shared" si="122"/>
        <v>0.51174942305703963</v>
      </c>
      <c r="P743" s="7">
        <f>[1]!S_PQ_PctChange("H00906.CSI",$A$3,$A743)/100</f>
        <v>0.44160497186591963</v>
      </c>
    </row>
    <row r="744" spans="1:16" x14ac:dyDescent="0.3">
      <c r="A744" s="3">
        <v>20120119</v>
      </c>
      <c r="B744" s="29">
        <f>板块基准指数!B744</f>
        <v>-5.7605347705116895E-4</v>
      </c>
      <c r="C744" s="29">
        <f>板块基准指数!C744</f>
        <v>1.31795476627793E-2</v>
      </c>
      <c r="D744" s="29">
        <f>板块基准指数!E744</f>
        <v>2.04479263166207E-2</v>
      </c>
      <c r="E744" s="29">
        <f>板块基准指数!F744</f>
        <v>2.19818909987449E-2</v>
      </c>
      <c r="F744">
        <f t="shared" si="113"/>
        <v>0.29359628025273532</v>
      </c>
      <c r="G744">
        <f t="shared" si="114"/>
        <v>0.18903030868524467</v>
      </c>
      <c r="H744">
        <f t="shared" si="115"/>
        <v>0.29827511748591296</v>
      </c>
      <c r="I744">
        <f t="shared" si="116"/>
        <v>0.21909829357610719</v>
      </c>
      <c r="J744">
        <f t="shared" si="117"/>
        <v>1.31498720171206E-2</v>
      </c>
      <c r="K744" s="28">
        <f t="shared" si="118"/>
        <v>0.41461643264747039</v>
      </c>
      <c r="L744" s="28">
        <f t="shared" si="119"/>
        <v>0.45113007153889173</v>
      </c>
      <c r="M744" s="28">
        <f t="shared" si="120"/>
        <v>0.67150773943827158</v>
      </c>
      <c r="N744" s="28">
        <f t="shared" si="121"/>
        <v>0.40118223002321085</v>
      </c>
      <c r="O744" s="7">
        <f t="shared" si="122"/>
        <v>0.5316287344921955</v>
      </c>
      <c r="P744" s="7">
        <f>[1]!S_PQ_PctChange("H00906.CSI",$A$3,$A744)/100</f>
        <v>0.46605143891980161</v>
      </c>
    </row>
    <row r="745" spans="1:16" x14ac:dyDescent="0.3">
      <c r="A745" s="3">
        <v>20120120</v>
      </c>
      <c r="B745" s="29">
        <f>板块基准指数!B745</f>
        <v>1.48035286973155E-2</v>
      </c>
      <c r="C745" s="29">
        <f>板块基准指数!C745</f>
        <v>3.50091455800291E-2</v>
      </c>
      <c r="D745" s="29">
        <f>板块基准指数!E745</f>
        <v>2.33385696092233E-2</v>
      </c>
      <c r="E745" s="29">
        <f>板块基准指数!F745</f>
        <v>1.7732025009934201E-2</v>
      </c>
      <c r="F745">
        <f t="shared" si="113"/>
        <v>0.29158299320853165</v>
      </c>
      <c r="G745">
        <f t="shared" si="114"/>
        <v>0.19147201295964966</v>
      </c>
      <c r="H745">
        <f t="shared" si="115"/>
        <v>0.29872119684318688</v>
      </c>
      <c r="I745">
        <f t="shared" si="116"/>
        <v>0.21822379698863198</v>
      </c>
      <c r="J745">
        <f t="shared" si="117"/>
        <v>2.1810421569415699E-2</v>
      </c>
      <c r="K745" s="28">
        <f t="shared" si="118"/>
        <v>0.43555774760386146</v>
      </c>
      <c r="L745" s="28">
        <f t="shared" si="119"/>
        <v>0.50193289546895459</v>
      </c>
      <c r="M745" s="28">
        <f t="shared" si="120"/>
        <v>0.71051833916750695</v>
      </c>
      <c r="N745" s="28">
        <f t="shared" si="121"/>
        <v>0.42602802836945775</v>
      </c>
      <c r="O745" s="7">
        <f t="shared" si="122"/>
        <v>0.56503420287930095</v>
      </c>
      <c r="P745" s="7">
        <f>[1]!S_PQ_PctChange("H00906.CSI",$A$3,$A745)/100</f>
        <v>0.48701203244098723</v>
      </c>
    </row>
    <row r="746" spans="1:16" x14ac:dyDescent="0.3">
      <c r="A746" s="3">
        <v>20120130</v>
      </c>
      <c r="B746" s="29">
        <f>板块基准指数!B746</f>
        <v>-7.4453677109838296E-3</v>
      </c>
      <c r="C746" s="29">
        <f>板块基准指数!C746</f>
        <v>-1.00140068403047E-2</v>
      </c>
      <c r="D746" s="29">
        <f>板块基准指数!E746</f>
        <v>-1.3476065000096101E-2</v>
      </c>
      <c r="E746" s="29">
        <f>板块基准指数!F746</f>
        <v>-2.1730256277328101E-2</v>
      </c>
      <c r="F746">
        <f t="shared" si="113"/>
        <v>0.29318118497341661</v>
      </c>
      <c r="G746">
        <f t="shared" si="114"/>
        <v>0.19202326001306816</v>
      </c>
      <c r="H746">
        <f t="shared" si="115"/>
        <v>0.29853355495996997</v>
      </c>
      <c r="I746">
        <f t="shared" si="116"/>
        <v>0.21626200005354546</v>
      </c>
      <c r="J746">
        <f t="shared" si="117"/>
        <v>-1.2855989950151542E-2</v>
      </c>
      <c r="K746" s="28">
        <f t="shared" si="118"/>
        <v>0.42486949230259907</v>
      </c>
      <c r="L746" s="28">
        <f t="shared" si="119"/>
        <v>0.48689252918004988</v>
      </c>
      <c r="M746" s="28">
        <f t="shared" si="120"/>
        <v>0.68746728284502923</v>
      </c>
      <c r="N746" s="28">
        <f t="shared" si="121"/>
        <v>0.39504007385433648</v>
      </c>
      <c r="O746" s="7">
        <f t="shared" si="122"/>
        <v>0.54491413889544127</v>
      </c>
      <c r="P746" s="7">
        <f>[1]!S_PQ_PctChange("H00906.CSI",$A$3,$A746)/100</f>
        <v>0.46485872490113711</v>
      </c>
    </row>
    <row r="747" spans="1:16" x14ac:dyDescent="0.3">
      <c r="A747" s="3">
        <v>20120131</v>
      </c>
      <c r="B747" s="29">
        <f>板块基准指数!B747</f>
        <v>-1.53199540321626E-3</v>
      </c>
      <c r="C747" s="29">
        <f>板块基准指数!C747</f>
        <v>1.3617265655390599E-4</v>
      </c>
      <c r="D747" s="29">
        <f>板块基准指数!E747</f>
        <v>4.7120315544588402E-3</v>
      </c>
      <c r="E747" s="29">
        <f>板块基准指数!F747</f>
        <v>1.78761201543864E-3</v>
      </c>
      <c r="F747">
        <f t="shared" si="113"/>
        <v>0.3</v>
      </c>
      <c r="G747">
        <f t="shared" si="114"/>
        <v>0.2</v>
      </c>
      <c r="H747">
        <f t="shared" si="115"/>
        <v>0.3</v>
      </c>
      <c r="I747">
        <f t="shared" si="116"/>
        <v>0.2</v>
      </c>
      <c r="J747">
        <f t="shared" si="117"/>
        <v>1.370288170562011E-3</v>
      </c>
      <c r="K747" s="28">
        <f t="shared" si="118"/>
        <v>0.42268659879020842</v>
      </c>
      <c r="L747" s="28">
        <f t="shared" si="119"/>
        <v>0.48709500328575839</v>
      </c>
      <c r="M747" s="28">
        <f t="shared" si="120"/>
        <v>0.69541868192891187</v>
      </c>
      <c r="N747" s="28">
        <f t="shared" si="121"/>
        <v>0.39753386425237669</v>
      </c>
      <c r="O747" s="7">
        <f t="shared" si="122"/>
        <v>0.54703111646450364</v>
      </c>
      <c r="P747" s="7">
        <f>[1]!S_PQ_PctChange("H00906.CSI",$A$3,$A747)/100</f>
        <v>0.46668689276103903</v>
      </c>
    </row>
    <row r="748" spans="1:16" x14ac:dyDescent="0.3">
      <c r="A748" s="3">
        <v>20120201</v>
      </c>
      <c r="B748" s="29">
        <f>板块基准指数!B748</f>
        <v>-7.2604371313605299E-3</v>
      </c>
      <c r="C748" s="29">
        <f>板块基准指数!C748</f>
        <v>-2.2748277276578598E-3</v>
      </c>
      <c r="D748" s="29">
        <f>板块基准指数!E748</f>
        <v>-1.34696873544092E-3</v>
      </c>
      <c r="E748" s="29">
        <f>板块基准指数!F748</f>
        <v>-1.6496350277766501E-2</v>
      </c>
      <c r="F748">
        <f t="shared" si="113"/>
        <v>0.29972103844090486</v>
      </c>
      <c r="G748">
        <f t="shared" si="114"/>
        <v>0.20081750601872361</v>
      </c>
      <c r="H748">
        <f t="shared" si="115"/>
        <v>0.30150639177495647</v>
      </c>
      <c r="I748">
        <f t="shared" si="116"/>
        <v>0.19795506376541511</v>
      </c>
      <c r="J748">
        <f t="shared" si="117"/>
        <v>-6.3364573611253069E-3</v>
      </c>
      <c r="K748" s="28">
        <f t="shared" si="118"/>
        <v>0.41235727218206297</v>
      </c>
      <c r="L748" s="28">
        <f t="shared" si="119"/>
        <v>0.4837121183386226</v>
      </c>
      <c r="M748" s="28">
        <f t="shared" si="120"/>
        <v>0.69313500597087119</v>
      </c>
      <c r="N748" s="28">
        <f t="shared" si="121"/>
        <v>0.3744796561026289</v>
      </c>
      <c r="O748" s="7">
        <f t="shared" si="122"/>
        <v>0.53722841975869229</v>
      </c>
      <c r="P748" s="7">
        <f>[1]!S_PQ_PctChange("H00906.CSI",$A$3,$A748)/100</f>
        <v>0.44768270470840532</v>
      </c>
    </row>
    <row r="749" spans="1:16" x14ac:dyDescent="0.3">
      <c r="A749" s="3">
        <v>20120202</v>
      </c>
      <c r="B749" s="29">
        <f>板块基准指数!B749</f>
        <v>1.9264909353736901E-2</v>
      </c>
      <c r="C749" s="29">
        <f>板块基准指数!C749</f>
        <v>1.31370180097031E-2</v>
      </c>
      <c r="D749" s="29">
        <f>板块基准指数!E749</f>
        <v>1.30381267307523E-2</v>
      </c>
      <c r="E749" s="29">
        <f>板块基准指数!F749</f>
        <v>3.1707057378199302E-2</v>
      </c>
      <c r="F749">
        <f t="shared" si="113"/>
        <v>0.29991082953987419</v>
      </c>
      <c r="G749">
        <f t="shared" si="114"/>
        <v>0.19973657555857033</v>
      </c>
      <c r="H749">
        <f t="shared" si="115"/>
        <v>0.29985421690426178</v>
      </c>
      <c r="I749">
        <f t="shared" si="116"/>
        <v>0.20049837799729378</v>
      </c>
      <c r="J749">
        <f t="shared" si="117"/>
        <v>1.8619892941412412E-2</v>
      </c>
      <c r="K749" s="28">
        <f t="shared" si="118"/>
        <v>0.43956620700574156</v>
      </c>
      <c r="L749" s="28">
        <f t="shared" si="119"/>
        <v>0.50320367115845177</v>
      </c>
      <c r="M749" s="28">
        <f t="shared" si="120"/>
        <v>0.71521031475099228</v>
      </c>
      <c r="N749" s="28">
        <f t="shared" si="121"/>
        <v>0.41806036142384251</v>
      </c>
      <c r="O749" s="7">
        <f t="shared" si="122"/>
        <v>0.56585144836109547</v>
      </c>
      <c r="P749" s="7">
        <f>[1]!S_PQ_PctChange("H00906.CSI",$A$3,$A749)/100</f>
        <v>0.48021700305580839</v>
      </c>
    </row>
    <row r="750" spans="1:16" x14ac:dyDescent="0.3">
      <c r="A750" s="3">
        <v>20120203</v>
      </c>
      <c r="B750" s="29">
        <f>板块基准指数!B750</f>
        <v>2.3473706268960001E-2</v>
      </c>
      <c r="C750" s="29">
        <f>板块基准指数!C750</f>
        <v>1.6496153500738599E-2</v>
      </c>
      <c r="D750" s="29">
        <f>板块基准指数!E750</f>
        <v>8.1012556583522494E-3</v>
      </c>
      <c r="E750" s="29">
        <f>板块基准指数!F750</f>
        <v>8.7946228238860794E-3</v>
      </c>
      <c r="F750">
        <f t="shared" si="113"/>
        <v>0.30255550128784664</v>
      </c>
      <c r="G750">
        <f t="shared" si="114"/>
        <v>0.20012417537992866</v>
      </c>
      <c r="H750">
        <f t="shared" si="115"/>
        <v>0.29795490040653549</v>
      </c>
      <c r="I750">
        <f t="shared" si="116"/>
        <v>0.19936542292568926</v>
      </c>
      <c r="J750">
        <f t="shared" si="117"/>
        <v>1.452740721228876E-2</v>
      </c>
      <c r="K750" s="28">
        <f t="shared" si="118"/>
        <v>0.47335816130371522</v>
      </c>
      <c r="L750" s="28">
        <f t="shared" si="119"/>
        <v>0.5280007496607555</v>
      </c>
      <c r="M750" s="28">
        <f t="shared" si="120"/>
        <v>0.72910567201863286</v>
      </c>
      <c r="N750" s="28">
        <f t="shared" si="121"/>
        <v>0.43053166744406868</v>
      </c>
      <c r="O750" s="7">
        <f t="shared" si="122"/>
        <v>0.58859920998538917</v>
      </c>
      <c r="P750" s="7">
        <f>[1]!S_PQ_PctChange("H00906.CSI",$A$3,$A750)/100</f>
        <v>0.49501593586868453</v>
      </c>
    </row>
    <row r="751" spans="1:16" x14ac:dyDescent="0.3">
      <c r="A751" s="3">
        <v>20120206</v>
      </c>
      <c r="B751" s="29">
        <f>板块基准指数!B751</f>
        <v>5.6964600896594504E-3</v>
      </c>
      <c r="C751" s="29">
        <f>板块基准指数!C751</f>
        <v>1.1811887304363101E-2</v>
      </c>
      <c r="D751" s="29">
        <f>板块基准指数!E751</f>
        <v>1.01980391860484E-2</v>
      </c>
      <c r="E751" s="29">
        <f>板块基准指数!F751</f>
        <v>-5.8848794711867996E-3</v>
      </c>
      <c r="F751">
        <f t="shared" si="113"/>
        <v>0.30247844714504707</v>
      </c>
      <c r="G751">
        <f t="shared" si="114"/>
        <v>0.20128981102590948</v>
      </c>
      <c r="H751">
        <f t="shared" si="115"/>
        <v>0.2992123486295355</v>
      </c>
      <c r="I751">
        <f t="shared" si="116"/>
        <v>0.19701939319950787</v>
      </c>
      <c r="J751">
        <f t="shared" si="117"/>
        <v>5.9526538098405753E-3</v>
      </c>
      <c r="K751" s="28">
        <f t="shared" si="118"/>
        <v>0.48175108726735583</v>
      </c>
      <c r="L751" s="28">
        <f t="shared" si="119"/>
        <v>0.54604932231673065</v>
      </c>
      <c r="M751" s="28">
        <f t="shared" si="120"/>
        <v>0.7467391594186974</v>
      </c>
      <c r="N751" s="28">
        <f t="shared" si="121"/>
        <v>0.42211316100144458</v>
      </c>
      <c r="O751" s="7">
        <f t="shared" si="122"/>
        <v>0.59805559112501849</v>
      </c>
      <c r="P751" s="7">
        <f>[1]!S_PQ_PctChange("H00906.CSI",$A$3,$A751)/100</f>
        <v>0.49730023343415097</v>
      </c>
    </row>
    <row r="752" spans="1:16" x14ac:dyDescent="0.3">
      <c r="A752" s="3">
        <v>20120207</v>
      </c>
      <c r="B752" s="29">
        <f>板块基准指数!B752</f>
        <v>-1.36785930901472E-2</v>
      </c>
      <c r="C752" s="29">
        <f>板块基准指数!C752</f>
        <v>-1.8926954035923999E-2</v>
      </c>
      <c r="D752" s="29">
        <f>板块基准指数!E752</f>
        <v>-1.4988118496534799E-2</v>
      </c>
      <c r="E752" s="29">
        <f>板块基准指数!F752</f>
        <v>-1.9951507494013601E-2</v>
      </c>
      <c r="F752">
        <f t="shared" si="113"/>
        <v>0.30330385162557805</v>
      </c>
      <c r="G752">
        <f t="shared" si="114"/>
        <v>0.20076507609807065</v>
      </c>
      <c r="H752">
        <f t="shared" si="115"/>
        <v>0.29963049638918382</v>
      </c>
      <c r="I752">
        <f t="shared" si="116"/>
        <v>0.19630057588716737</v>
      </c>
      <c r="J752">
        <f t="shared" si="117"/>
        <v>-1.6362746634995866E-2</v>
      </c>
      <c r="K752" s="28">
        <f t="shared" si="118"/>
        <v>0.46148281708374239</v>
      </c>
      <c r="L752" s="28">
        <f t="shared" si="119"/>
        <v>0.51678731785597032</v>
      </c>
      <c r="M752" s="28">
        <f t="shared" si="120"/>
        <v>0.72055882591479237</v>
      </c>
      <c r="N752" s="28">
        <f t="shared" si="121"/>
        <v>0.39373985961238889</v>
      </c>
      <c r="O752" s="7">
        <f t="shared" si="122"/>
        <v>0.57190701237880126</v>
      </c>
      <c r="P752" s="7">
        <f>[1]!S_PQ_PctChange("H00906.CSI",$A$3,$A752)/100</f>
        <v>0.47037815498401181</v>
      </c>
    </row>
    <row r="753" spans="1:16" x14ac:dyDescent="0.3">
      <c r="A753" s="3">
        <v>20120208</v>
      </c>
      <c r="B753" s="29">
        <f>板块基准指数!B753</f>
        <v>2.70972930511734E-2</v>
      </c>
      <c r="C753" s="29">
        <f>板块基准指数!C753</f>
        <v>1.9683528986076199E-2</v>
      </c>
      <c r="D753" s="29">
        <f>板块基准指数!E753</f>
        <v>2.11131828479229E-2</v>
      </c>
      <c r="E753" s="29">
        <f>板块基准指数!F753</f>
        <v>2.61276694635501E-2</v>
      </c>
      <c r="F753">
        <f t="shared" si="113"/>
        <v>0.30433255362431189</v>
      </c>
      <c r="G753">
        <f t="shared" si="114"/>
        <v>0.19999193023217191</v>
      </c>
      <c r="H753">
        <f t="shared" si="115"/>
        <v>0.29889510107570832</v>
      </c>
      <c r="I753">
        <f t="shared" si="116"/>
        <v>0.19678041506780777</v>
      </c>
      <c r="J753">
        <f t="shared" si="117"/>
        <v>2.3625508565179254E-2</v>
      </c>
      <c r="K753" s="28">
        <f t="shared" si="118"/>
        <v>0.50108504526751507</v>
      </c>
      <c r="L753" s="28">
        <f t="shared" si="119"/>
        <v>0.54664304499270111</v>
      </c>
      <c r="M753" s="28">
        <f t="shared" si="120"/>
        <v>0.75688529900693902</v>
      </c>
      <c r="N753" s="28">
        <f t="shared" si="121"/>
        <v>0.4301550339825162</v>
      </c>
      <c r="O753" s="7">
        <f t="shared" si="122"/>
        <v>0.60904411496342203</v>
      </c>
      <c r="P753" s="7">
        <f>[1]!S_PQ_PctChange("H00906.CSI",$A$3,$A753)/100</f>
        <v>0.51165346236330445</v>
      </c>
    </row>
    <row r="754" spans="1:16" x14ac:dyDescent="0.3">
      <c r="A754" s="3">
        <v>20120209</v>
      </c>
      <c r="B754" s="29">
        <f>板块基准指数!B754</f>
        <v>3.2411716070765602E-3</v>
      </c>
      <c r="C754" s="29">
        <f>板块基准指数!C754</f>
        <v>9.4120549177512808E-3</v>
      </c>
      <c r="D754" s="29">
        <f>板块基准指数!E754</f>
        <v>4.7008024749176404E-3</v>
      </c>
      <c r="E754" s="29">
        <f>板块基准指数!F754</f>
        <v>1.27710161967259E-3</v>
      </c>
      <c r="F754">
        <f t="shared" si="113"/>
        <v>0.30394357729181443</v>
      </c>
      <c r="G754">
        <f t="shared" si="114"/>
        <v>0.20096488219317699</v>
      </c>
      <c r="H754">
        <f t="shared" si="115"/>
        <v>0.29894738573106294</v>
      </c>
      <c r="I754">
        <f t="shared" si="116"/>
        <v>0.19614415478394559</v>
      </c>
      <c r="J754">
        <f t="shared" si="117"/>
        <v>4.5250844800488986E-3</v>
      </c>
      <c r="K754" s="28">
        <f t="shared" si="118"/>
        <v>0.50595031949604352</v>
      </c>
      <c r="L754" s="28">
        <f t="shared" si="119"/>
        <v>0.56120013427033033</v>
      </c>
      <c r="M754" s="28">
        <f t="shared" si="120"/>
        <v>0.76514406976865712</v>
      </c>
      <c r="N754" s="28">
        <f t="shared" si="121"/>
        <v>0.43198148729279828</v>
      </c>
      <c r="O754" s="7">
        <f t="shared" si="122"/>
        <v>0.61632517551575705</v>
      </c>
      <c r="P754" s="7">
        <f>[1]!S_PQ_PctChange("H00906.CSI",$A$3,$A754)/100</f>
        <v>0.51466548229330522</v>
      </c>
    </row>
    <row r="755" spans="1:16" x14ac:dyDescent="0.3">
      <c r="A755" s="3">
        <v>20120210</v>
      </c>
      <c r="B755" s="29">
        <f>板块基准指数!B755</f>
        <v>5.0938378543759102E-4</v>
      </c>
      <c r="C755" s="29">
        <f>板块基准指数!C755</f>
        <v>7.3992318087488904E-4</v>
      </c>
      <c r="D755" s="29">
        <f>板块基准指数!E755</f>
        <v>2.7935674368964802E-3</v>
      </c>
      <c r="E755" s="29">
        <f>板块基准指数!F755</f>
        <v>1.4720281252795101E-3</v>
      </c>
      <c r="F755">
        <f t="shared" si="113"/>
        <v>0.30366495536100674</v>
      </c>
      <c r="G755">
        <f t="shared" si="114"/>
        <v>0.20082692405174754</v>
      </c>
      <c r="H755">
        <f t="shared" si="115"/>
        <v>0.29935522118896707</v>
      </c>
      <c r="I755">
        <f t="shared" si="116"/>
        <v>0.19615289939827854</v>
      </c>
      <c r="J755">
        <f t="shared" si="117"/>
        <v>1.4273818994116447E-3</v>
      </c>
      <c r="K755" s="28">
        <f t="shared" si="118"/>
        <v>0.50671742617046922</v>
      </c>
      <c r="L755" s="28">
        <f t="shared" si="119"/>
        <v>0.56235530243966192</v>
      </c>
      <c r="M755" s="28">
        <f t="shared" si="120"/>
        <v>0.77007511876339363</v>
      </c>
      <c r="N755" s="28">
        <f t="shared" si="121"/>
        <v>0.43408940431697296</v>
      </c>
      <c r="O755" s="7">
        <f t="shared" si="122"/>
        <v>0.61863228881485166</v>
      </c>
      <c r="P755" s="7">
        <f>[1]!S_PQ_PctChange("H00906.CSI",$A$3,$A755)/100</f>
        <v>0.51859601712753989</v>
      </c>
    </row>
    <row r="756" spans="1:16" x14ac:dyDescent="0.3">
      <c r="A756" s="3">
        <v>20120213</v>
      </c>
      <c r="B756" s="29">
        <f>板块基准指数!B756</f>
        <v>1.7569540385673901E-2</v>
      </c>
      <c r="C756" s="29">
        <f>板块基准指数!C756</f>
        <v>1.04243028964307E-2</v>
      </c>
      <c r="D756" s="29">
        <f>板块基准指数!E756</f>
        <v>8.6092550370679907E-3</v>
      </c>
      <c r="E756" s="29">
        <f>板块基准指数!F756</f>
        <v>-8.7548302025415806E-3</v>
      </c>
      <c r="F756">
        <f t="shared" si="113"/>
        <v>0.30646006136177345</v>
      </c>
      <c r="G756">
        <f t="shared" si="114"/>
        <v>0.20125229001333442</v>
      </c>
      <c r="H756">
        <f t="shared" si="115"/>
        <v>0.29945039974222459</v>
      </c>
      <c r="I756">
        <f t="shared" si="116"/>
        <v>0.19283724888266743</v>
      </c>
      <c r="J756">
        <f t="shared" si="117"/>
        <v>8.2886745009285376E-3</v>
      </c>
      <c r="K756" s="28">
        <f t="shared" si="118"/>
        <v>0.53318975883936992</v>
      </c>
      <c r="L756" s="28">
        <f t="shared" si="119"/>
        <v>0.5786417673441373</v>
      </c>
      <c r="M756" s="28">
        <f t="shared" si="120"/>
        <v>0.7853141468955962</v>
      </c>
      <c r="N756" s="28">
        <f t="shared" si="121"/>
        <v>0.42153419508691403</v>
      </c>
      <c r="O756" s="7">
        <f t="shared" si="122"/>
        <v>0.63204860499353099</v>
      </c>
      <c r="P756" s="7">
        <f>[1]!S_PQ_PctChange("H00906.CSI",$A$3,$A756)/100</f>
        <v>0.5211784931976724</v>
      </c>
    </row>
    <row r="757" spans="1:16" x14ac:dyDescent="0.3">
      <c r="A757" s="3">
        <v>20120214</v>
      </c>
      <c r="B757" s="29">
        <f>板块基准指数!B757</f>
        <v>-4.2545781431424E-3</v>
      </c>
      <c r="C757" s="29">
        <f>板块基准指数!C757</f>
        <v>2.2206219551369798E-3</v>
      </c>
      <c r="D757" s="29">
        <f>板块基准指数!E757</f>
        <v>-1.20877695510646E-3</v>
      </c>
      <c r="E757" s="29">
        <f>板块基准指数!F757</f>
        <v>-4.2440647967263304E-3</v>
      </c>
      <c r="F757">
        <f t="shared" si="113"/>
        <v>0.30577917787156067</v>
      </c>
      <c r="G757">
        <f t="shared" si="114"/>
        <v>0.20211096311665094</v>
      </c>
      <c r="H757">
        <f t="shared" si="115"/>
        <v>0.29969901846352864</v>
      </c>
      <c r="I757">
        <f t="shared" si="116"/>
        <v>0.1924108405482596</v>
      </c>
      <c r="J757">
        <f t="shared" si="117"/>
        <v>-2.0373355469769762E-3</v>
      </c>
      <c r="K757" s="28">
        <f t="shared" si="118"/>
        <v>0.52666668320212207</v>
      </c>
      <c r="L757" s="28">
        <f t="shared" si="119"/>
        <v>0.58214733391199802</v>
      </c>
      <c r="M757" s="28">
        <f t="shared" si="120"/>
        <v>0.78315610029720317</v>
      </c>
      <c r="N757" s="28">
        <f t="shared" si="121"/>
        <v>0.41550111185220295</v>
      </c>
      <c r="O757" s="7">
        <f t="shared" si="122"/>
        <v>0.62872357435618365</v>
      </c>
      <c r="P757" s="7">
        <f>[1]!S_PQ_PctChange("H00906.CSI",$A$3,$A757)/100</f>
        <v>0.51719009505221769</v>
      </c>
    </row>
    <row r="758" spans="1:16" x14ac:dyDescent="0.3">
      <c r="A758" s="3">
        <v>20120215</v>
      </c>
      <c r="B758" s="29">
        <f>板块基准指数!B758</f>
        <v>2.12760325865014E-2</v>
      </c>
      <c r="C758" s="29">
        <f>板块基准指数!C758</f>
        <v>8.4394470648599292E-3</v>
      </c>
      <c r="D758" s="29">
        <f>板块基准指数!E758</f>
        <v>1.1037116282165501E-2</v>
      </c>
      <c r="E758" s="29">
        <f>板块基准指数!F758</f>
        <v>7.2334494911432097E-3</v>
      </c>
      <c r="F758">
        <f t="shared" si="113"/>
        <v>0.3083044029550806</v>
      </c>
      <c r="G758">
        <f t="shared" si="114"/>
        <v>0.20121871703054206</v>
      </c>
      <c r="H758">
        <f t="shared" si="115"/>
        <v>0.29914455227156372</v>
      </c>
      <c r="I758">
        <f t="shared" si="116"/>
        <v>0.19133232774281347</v>
      </c>
      <c r="J758">
        <f t="shared" si="117"/>
        <v>1.2911079540206842E-2</v>
      </c>
      <c r="K758" s="28">
        <f t="shared" si="118"/>
        <v>0.55914809330265625</v>
      </c>
      <c r="L758" s="28">
        <f t="shared" si="119"/>
        <v>0.59549978258535763</v>
      </c>
      <c r="M758" s="28">
        <f t="shared" si="120"/>
        <v>0.80283700152543602</v>
      </c>
      <c r="N758" s="28">
        <f t="shared" si="121"/>
        <v>0.42574006764944294</v>
      </c>
      <c r="O758" s="7">
        <f t="shared" si="122"/>
        <v>0.64975215397370611</v>
      </c>
      <c r="P758" s="7">
        <f>[1]!S_PQ_PctChange("H00906.CSI",$A$3,$A758)/100</f>
        <v>0.53532059923453601</v>
      </c>
    </row>
    <row r="759" spans="1:16" x14ac:dyDescent="0.3">
      <c r="A759" s="3">
        <v>20120216</v>
      </c>
      <c r="B759" s="29">
        <f>板块基准指数!B759</f>
        <v>-2.1999731433638399E-3</v>
      </c>
      <c r="C759" s="29">
        <f>板块基准指数!C759</f>
        <v>-2.3629616072731001E-3</v>
      </c>
      <c r="D759" s="29">
        <f>板块基准指数!E759</f>
        <v>-6.35024746241302E-3</v>
      </c>
      <c r="E759" s="29">
        <f>板块基准指数!F759</f>
        <v>-3.7279235188828102E-3</v>
      </c>
      <c r="F759">
        <f t="shared" si="113"/>
        <v>0.30878924184481249</v>
      </c>
      <c r="G759">
        <f t="shared" si="114"/>
        <v>0.20150223285509708</v>
      </c>
      <c r="H759">
        <f t="shared" si="115"/>
        <v>0.29836876035087706</v>
      </c>
      <c r="I759">
        <f t="shared" si="116"/>
        <v>0.1913397649492132</v>
      </c>
      <c r="J759">
        <f t="shared" si="117"/>
        <v>-3.7666477279621265E-3</v>
      </c>
      <c r="K759" s="28">
        <f t="shared" si="118"/>
        <v>0.55571800937086335</v>
      </c>
      <c r="L759" s="28">
        <f t="shared" si="119"/>
        <v>0.59172967785469588</v>
      </c>
      <c r="M759" s="28">
        <f t="shared" si="120"/>
        <v>0.79138854043135498</v>
      </c>
      <c r="N759" s="28">
        <f t="shared" si="121"/>
        <v>0.42042501771943885</v>
      </c>
      <c r="O759" s="7">
        <f t="shared" si="122"/>
        <v>0.64353811877124056</v>
      </c>
      <c r="P759" s="7">
        <f>[1]!S_PQ_PctChange("H00906.CSI",$A$3,$A759)/100</f>
        <v>0.52906979774948204</v>
      </c>
    </row>
    <row r="760" spans="1:16" x14ac:dyDescent="0.3">
      <c r="A760" s="3">
        <v>20120217</v>
      </c>
      <c r="B760" s="29">
        <f>板块基准指数!B760</f>
        <v>-3.0879848792694101E-3</v>
      </c>
      <c r="C760" s="29">
        <f>板块基准指数!C760</f>
        <v>-4.1941062741033099E-3</v>
      </c>
      <c r="D760" s="29">
        <f>板块基准指数!E760</f>
        <v>-1.03499239737658E-3</v>
      </c>
      <c r="E760" s="29">
        <f>板块基准指数!F760</f>
        <v>3.6857891711956602E-3</v>
      </c>
      <c r="F760">
        <f t="shared" si="113"/>
        <v>0.30826796782086968</v>
      </c>
      <c r="G760">
        <f t="shared" si="114"/>
        <v>0.20093887352306278</v>
      </c>
      <c r="H760">
        <f t="shared" si="115"/>
        <v>0.29847848633682328</v>
      </c>
      <c r="I760">
        <f t="shared" si="116"/>
        <v>0.19231467231924401</v>
      </c>
      <c r="J760">
        <f t="shared" si="117"/>
        <v>-1.4022296536701341E-3</v>
      </c>
      <c r="K760" s="28">
        <f t="shared" si="118"/>
        <v>0.5509139756815189</v>
      </c>
      <c r="L760" s="28">
        <f t="shared" si="119"/>
        <v>0.58505379442612893</v>
      </c>
      <c r="M760" s="28">
        <f t="shared" si="120"/>
        <v>0.78953446691126095</v>
      </c>
      <c r="N760" s="28">
        <f t="shared" si="121"/>
        <v>0.42566040486824464</v>
      </c>
      <c r="O760" s="7">
        <f t="shared" si="122"/>
        <v>0.64123350088416231</v>
      </c>
      <c r="P760" s="7">
        <f>[1]!S_PQ_PctChange("H00906.CSI",$A$3,$A760)/100</f>
        <v>0.52829411660447656</v>
      </c>
    </row>
    <row r="761" spans="1:16" x14ac:dyDescent="0.3">
      <c r="A761" s="3">
        <v>20120220</v>
      </c>
      <c r="B761" s="29">
        <f>板块基准指数!B761</f>
        <v>4.1697371141577802E-3</v>
      </c>
      <c r="C761" s="29">
        <f>板块基准指数!C761</f>
        <v>-5.97679697426475E-3</v>
      </c>
      <c r="D761" s="29">
        <f>板块基准指数!E761</f>
        <v>8.7864415560168598E-4</v>
      </c>
      <c r="E761" s="29">
        <f>板块基准指数!F761</f>
        <v>2.6487770461480899E-3</v>
      </c>
      <c r="F761">
        <f t="shared" si="113"/>
        <v>0.30928858824642191</v>
      </c>
      <c r="G761">
        <f t="shared" si="114"/>
        <v>0.19956705718522103</v>
      </c>
      <c r="H761">
        <f t="shared" si="115"/>
        <v>0.29848521531145084</v>
      </c>
      <c r="I761">
        <f t="shared" si="116"/>
        <v>0.19265913925690598</v>
      </c>
      <c r="J761">
        <f t="shared" si="117"/>
        <v>8.5608060251326004E-4</v>
      </c>
      <c r="K761" s="28">
        <f t="shared" si="118"/>
        <v>0.55738087924678426</v>
      </c>
      <c r="L761" s="28">
        <f t="shared" si="119"/>
        <v>0.57558024970355581</v>
      </c>
      <c r="M761" s="28">
        <f t="shared" si="120"/>
        <v>0.79110683091186029</v>
      </c>
      <c r="N761" s="28">
        <f t="shared" si="121"/>
        <v>0.42943666142426173</v>
      </c>
      <c r="O761" s="7">
        <f t="shared" si="122"/>
        <v>0.64263852904846419</v>
      </c>
      <c r="P761" s="7">
        <f>[1]!S_PQ_PctChange("H00906.CSI",$A$3,$A761)/100</f>
        <v>0.53090213593812074</v>
      </c>
    </row>
    <row r="762" spans="1:16" x14ac:dyDescent="0.3">
      <c r="A762" s="3">
        <v>20120221</v>
      </c>
      <c r="B762" s="29">
        <f>板块基准指数!B762</f>
        <v>1.3194469808793701E-2</v>
      </c>
      <c r="C762" s="29">
        <f>板块基准指数!C762</f>
        <v>5.5925544562615299E-3</v>
      </c>
      <c r="D762" s="29">
        <f>板块基准指数!E762</f>
        <v>1.09512589484046E-2</v>
      </c>
      <c r="E762" s="29">
        <f>板块基准指数!F762</f>
        <v>8.9253289466714406E-3</v>
      </c>
      <c r="F762">
        <f t="shared" si="113"/>
        <v>0.31020989896510509</v>
      </c>
      <c r="G762">
        <f t="shared" si="114"/>
        <v>0.19865973314145957</v>
      </c>
      <c r="H762">
        <f t="shared" si="115"/>
        <v>0.29871153057894578</v>
      </c>
      <c r="I762">
        <f t="shared" si="116"/>
        <v>0.19241883731448939</v>
      </c>
      <c r="J762">
        <f t="shared" si="117"/>
        <v>1.0185323652402515E-2</v>
      </c>
      <c r="K762" s="28">
        <f t="shared" si="118"/>
        <v>0.57792969423879859</v>
      </c>
      <c r="L762" s="28">
        <f t="shared" si="119"/>
        <v>0.5843917680502333</v>
      </c>
      <c r="M762" s="28">
        <f t="shared" si="120"/>
        <v>0.81072170562143242</v>
      </c>
      <c r="N762" s="28">
        <f t="shared" si="121"/>
        <v>0.44219485383590529</v>
      </c>
      <c r="O762" s="7">
        <f t="shared" si="122"/>
        <v>0.65936933411072918</v>
      </c>
      <c r="P762" s="7">
        <f>[1]!S_PQ_PctChange("H00906.CSI",$A$3,$A762)/100</f>
        <v>0.54539871991759425</v>
      </c>
    </row>
    <row r="763" spans="1:16" x14ac:dyDescent="0.3">
      <c r="A763" s="3">
        <v>20120222</v>
      </c>
      <c r="B763" s="29">
        <f>板块基准指数!B763</f>
        <v>2.1071359070444901E-2</v>
      </c>
      <c r="C763" s="29">
        <f>板块基准指数!C763</f>
        <v>1.7532883788860899E-2</v>
      </c>
      <c r="D763" s="29">
        <f>板块基准指数!E763</f>
        <v>1.63549357944501E-2</v>
      </c>
      <c r="E763" s="29">
        <f>板块基准指数!F763</f>
        <v>1.3381488572180401E-2</v>
      </c>
      <c r="F763">
        <f t="shared" si="113"/>
        <v>0.31130487116787126</v>
      </c>
      <c r="G763">
        <f t="shared" si="114"/>
        <v>0.19867008185463506</v>
      </c>
      <c r="H763">
        <f t="shared" si="115"/>
        <v>0.29838126953011596</v>
      </c>
      <c r="I763">
        <f t="shared" si="116"/>
        <v>0.19164377744737754</v>
      </c>
      <c r="J763">
        <f t="shared" si="117"/>
        <v>1.7479880559272149E-2</v>
      </c>
      <c r="K763" s="28">
        <f t="shared" si="118"/>
        <v>0.6111788174140218</v>
      </c>
      <c r="L763" s="28">
        <f t="shared" si="119"/>
        <v>0.61217072479548573</v>
      </c>
      <c r="M763" s="28">
        <f t="shared" si="120"/>
        <v>0.84033594285848823</v>
      </c>
      <c r="N763" s="28">
        <f t="shared" si="121"/>
        <v>0.46149356779136785</v>
      </c>
      <c r="O763" s="7">
        <f t="shared" si="122"/>
        <v>0.68837491187470379</v>
      </c>
      <c r="P763" s="7">
        <f>[1]!S_PQ_PctChange("H00906.CSI",$A$3,$A763)/100</f>
        <v>0.56875568858904213</v>
      </c>
    </row>
    <row r="764" spans="1:16" x14ac:dyDescent="0.3">
      <c r="A764" s="3">
        <v>20120223</v>
      </c>
      <c r="B764" s="29">
        <f>板块基准指数!B764</f>
        <v>-1.88928967817803E-3</v>
      </c>
      <c r="C764" s="29">
        <f>板块基准指数!C764</f>
        <v>6.3316904009827002E-3</v>
      </c>
      <c r="D764" s="29">
        <f>板块基准指数!E764</f>
        <v>5.7990119102234701E-3</v>
      </c>
      <c r="E764" s="29">
        <f>板块基准指数!F764</f>
        <v>-1.37747197485629E-3</v>
      </c>
      <c r="F764">
        <f t="shared" si="113"/>
        <v>0.31005441730512107</v>
      </c>
      <c r="G764">
        <f t="shared" si="114"/>
        <v>0.19950184242702956</v>
      </c>
      <c r="H764">
        <f t="shared" si="115"/>
        <v>0.29947188268785152</v>
      </c>
      <c r="I764">
        <f t="shared" si="116"/>
        <v>0.19097185757999757</v>
      </c>
      <c r="J764">
        <f t="shared" si="117"/>
        <v>2.1361049735808229E-3</v>
      </c>
      <c r="K764" s="28">
        <f t="shared" si="118"/>
        <v>0.60813483390458245</v>
      </c>
      <c r="L764" s="28">
        <f t="shared" si="119"/>
        <v>0.62237849069841866</v>
      </c>
      <c r="M764" s="28">
        <f t="shared" si="120"/>
        <v>0.85100807290993674</v>
      </c>
      <c r="N764" s="28">
        <f t="shared" si="121"/>
        <v>0.45948040136030244</v>
      </c>
      <c r="O764" s="7">
        <f t="shared" si="122"/>
        <v>0.69198145792122845</v>
      </c>
      <c r="P764" s="7">
        <f>[1]!S_PQ_PctChange("H00906.CSI",$A$3,$A764)/100</f>
        <v>0.57399674922874988</v>
      </c>
    </row>
    <row r="765" spans="1:16" x14ac:dyDescent="0.3">
      <c r="A765" s="3">
        <v>20120224</v>
      </c>
      <c r="B765" s="29">
        <f>板块基准指数!B765</f>
        <v>8.3752998521083796E-3</v>
      </c>
      <c r="C765" s="29">
        <f>板块基准指数!C765</f>
        <v>1.3594208282974699E-2</v>
      </c>
      <c r="D765" s="29">
        <f>板块基准指数!E765</f>
        <v>1.24755631475237E-2</v>
      </c>
      <c r="E765" s="29">
        <f>板块基准指数!F765</f>
        <v>2.1498754159726199E-2</v>
      </c>
      <c r="F765">
        <f t="shared" si="113"/>
        <v>0.30859303074674094</v>
      </c>
      <c r="G765">
        <f t="shared" si="114"/>
        <v>0.19958919324051685</v>
      </c>
      <c r="H765">
        <f t="shared" si="115"/>
        <v>0.29927235038982086</v>
      </c>
      <c r="I765">
        <f t="shared" si="116"/>
        <v>0.1925454256229211</v>
      </c>
      <c r="J765">
        <f t="shared" si="117"/>
        <v>1.3150605715110082E-2</v>
      </c>
      <c r="K765" s="28">
        <f t="shared" si="118"/>
        <v>0.62160344534115364</v>
      </c>
      <c r="L765" s="28">
        <f t="shared" si="119"/>
        <v>0.64443344181479123</v>
      </c>
      <c r="M765" s="28">
        <f t="shared" si="120"/>
        <v>0.87410044101010098</v>
      </c>
      <c r="N765" s="28">
        <f t="shared" si="121"/>
        <v>0.49085741171008612</v>
      </c>
      <c r="O765" s="7">
        <f t="shared" si="122"/>
        <v>0.71423203895162768</v>
      </c>
      <c r="P765" s="7">
        <f>[1]!S_PQ_PctChange("H00906.CSI",$A$3,$A765)/100</f>
        <v>0.59886389819393493</v>
      </c>
    </row>
    <row r="766" spans="1:16" x14ac:dyDescent="0.3">
      <c r="A766" s="3">
        <v>20120227</v>
      </c>
      <c r="B766" s="29">
        <f>板块基准指数!B766</f>
        <v>3.76441508894052E-3</v>
      </c>
      <c r="C766" s="29">
        <f>板块基准指数!C766</f>
        <v>2.26116210402692E-3</v>
      </c>
      <c r="D766" s="29">
        <f>板块基准指数!E766</f>
        <v>5.9759609882066899E-3</v>
      </c>
      <c r="E766" s="29">
        <f>板块基准指数!F766</f>
        <v>6.0253751477949702E-4</v>
      </c>
      <c r="F766">
        <f t="shared" si="113"/>
        <v>0.30866898100670614</v>
      </c>
      <c r="G766">
        <f t="shared" si="114"/>
        <v>0.19933933430409906</v>
      </c>
      <c r="H766">
        <f t="shared" si="115"/>
        <v>0.30000554133500423</v>
      </c>
      <c r="I766">
        <f t="shared" si="116"/>
        <v>0.19198614335419037</v>
      </c>
      <c r="J766">
        <f t="shared" si="117"/>
        <v>3.5174315144291682E-3</v>
      </c>
      <c r="K766" s="28">
        <f t="shared" si="118"/>
        <v>0.62770783381907358</v>
      </c>
      <c r="L766" s="28">
        <f t="shared" si="119"/>
        <v>0.64815177239601751</v>
      </c>
      <c r="M766" s="28">
        <f t="shared" si="120"/>
        <v>0.88529999213355826</v>
      </c>
      <c r="N766" s="28">
        <f t="shared" si="121"/>
        <v>0.49175570922982859</v>
      </c>
      <c r="O766" s="7">
        <f t="shared" si="122"/>
        <v>0.72026173274848015</v>
      </c>
      <c r="P766" s="7">
        <f>[1]!S_PQ_PctChange("H00906.CSI",$A$3,$A766)/100</f>
        <v>0.60354196445420305</v>
      </c>
    </row>
    <row r="767" spans="1:16" x14ac:dyDescent="0.3">
      <c r="A767" s="3">
        <v>20120228</v>
      </c>
      <c r="B767" s="29">
        <f>板块基准指数!B767</f>
        <v>-6.1985447936411297E-3</v>
      </c>
      <c r="C767" s="29">
        <f>板块基准指数!C767</f>
        <v>-8.2935634199035203E-3</v>
      </c>
      <c r="D767" s="29">
        <f>板块基准指数!E767</f>
        <v>2.3226373049721099E-3</v>
      </c>
      <c r="E767" s="29">
        <f>板块基准指数!F767</f>
        <v>5.7977071450763503E-3</v>
      </c>
      <c r="F767">
        <f t="shared" si="113"/>
        <v>0.30729549264291517</v>
      </c>
      <c r="G767">
        <f t="shared" si="114"/>
        <v>0.19803397696555641</v>
      </c>
      <c r="H767">
        <f t="shared" si="115"/>
        <v>0.30123150324099685</v>
      </c>
      <c r="I767">
        <f t="shared" si="116"/>
        <v>0.19343902715053135</v>
      </c>
      <c r="J767">
        <f t="shared" si="117"/>
        <v>-1.7566484192267512E-3</v>
      </c>
      <c r="K767" s="28">
        <f t="shared" si="118"/>
        <v>0.61761841390018546</v>
      </c>
      <c r="L767" s="28">
        <f t="shared" si="119"/>
        <v>0.63448272114602466</v>
      </c>
      <c r="M767" s="28">
        <f t="shared" si="120"/>
        <v>0.88967886022635123</v>
      </c>
      <c r="N767" s="28">
        <f t="shared" si="121"/>
        <v>0.50040447196393867</v>
      </c>
      <c r="O767" s="7">
        <f t="shared" si="122"/>
        <v>0.71723983769499133</v>
      </c>
      <c r="P767" s="7">
        <f>[1]!S_PQ_PctChange("H00906.CSI",$A$3,$A767)/100</f>
        <v>0.60424831388396272</v>
      </c>
    </row>
    <row r="768" spans="1:16" x14ac:dyDescent="0.3">
      <c r="A768" s="3">
        <v>20120229</v>
      </c>
      <c r="B768" s="29">
        <f>板块基准指数!B768</f>
        <v>-1.5183229397193399E-2</v>
      </c>
      <c r="C768" s="29">
        <f>板块基准指数!C768</f>
        <v>-7.3935750913501196E-3</v>
      </c>
      <c r="D768" s="29">
        <f>板块基准指数!E768</f>
        <v>-4.90060160252229E-3</v>
      </c>
      <c r="E768" s="29">
        <f>板块基准指数!F768</f>
        <v>-1.4771962007229199E-2</v>
      </c>
      <c r="F768">
        <f t="shared" si="113"/>
        <v>0.3</v>
      </c>
      <c r="G768">
        <f t="shared" si="114"/>
        <v>0.2</v>
      </c>
      <c r="H768">
        <f t="shared" si="115"/>
        <v>0.3</v>
      </c>
      <c r="I768">
        <f t="shared" si="116"/>
        <v>0.2</v>
      </c>
      <c r="J768">
        <f t="shared" si="117"/>
        <v>-1.0463606584150532E-2</v>
      </c>
      <c r="K768" s="28">
        <f t="shared" si="118"/>
        <v>0.59305774244481468</v>
      </c>
      <c r="L768" s="28">
        <f t="shared" si="119"/>
        <v>0.62239805041171725</v>
      </c>
      <c r="M768" s="28">
        <f t="shared" si="120"/>
        <v>0.88041829697567353</v>
      </c>
      <c r="N768" s="28">
        <f t="shared" si="121"/>
        <v>0.47824055410861055</v>
      </c>
      <c r="O768" s="7">
        <f t="shared" si="122"/>
        <v>0.69927131562272038</v>
      </c>
      <c r="P768" s="7">
        <f>[1]!S_PQ_PctChange("H00906.CSI",$A$3,$A768)/100</f>
        <v>0.58617671559504836</v>
      </c>
    </row>
    <row r="769" spans="1:16" x14ac:dyDescent="0.3">
      <c r="A769" s="3">
        <v>20120301</v>
      </c>
      <c r="B769" s="29">
        <f>板块基准指数!B769</f>
        <v>8.6194243085067294E-3</v>
      </c>
      <c r="C769" s="29">
        <f>板块基准指数!C769</f>
        <v>-6.3330304467486302E-3</v>
      </c>
      <c r="D769" s="29">
        <f>板块基准指数!E769</f>
        <v>1.44201599301719E-3</v>
      </c>
      <c r="E769" s="29">
        <f>板块基准指数!F769</f>
        <v>1.68857527515191E-3</v>
      </c>
      <c r="F769">
        <f t="shared" si="113"/>
        <v>0.30195488017332867</v>
      </c>
      <c r="G769">
        <f t="shared" si="114"/>
        <v>0.198318998221654</v>
      </c>
      <c r="H769">
        <f t="shared" si="115"/>
        <v>0.29980614754373003</v>
      </c>
      <c r="I769">
        <f t="shared" si="116"/>
        <v>0.19991997406128731</v>
      </c>
      <c r="J769">
        <f t="shared" si="117"/>
        <v>2.0895410561378317E-3</v>
      </c>
      <c r="K769" s="28">
        <f t="shared" si="118"/>
        <v>0.60678898307489826</v>
      </c>
      <c r="L769" s="28">
        <f t="shared" si="119"/>
        <v>0.61212335416171437</v>
      </c>
      <c r="M769" s="28">
        <f t="shared" si="120"/>
        <v>0.88312989023347477</v>
      </c>
      <c r="N769" s="28">
        <f t="shared" si="121"/>
        <v>0.48073667455900515</v>
      </c>
      <c r="O769" s="7">
        <f t="shared" si="122"/>
        <v>0.70282201280223155</v>
      </c>
      <c r="P769" s="7">
        <f>[1]!S_PQ_PctChange("H00906.CSI",$A$3,$A769)/100</f>
        <v>0.58786413486009059</v>
      </c>
    </row>
    <row r="770" spans="1:16" x14ac:dyDescent="0.3">
      <c r="A770" s="3">
        <v>20120302</v>
      </c>
      <c r="B770" s="29">
        <f>板块基准指数!B770</f>
        <v>1.71300162675238E-2</v>
      </c>
      <c r="C770" s="29">
        <f>板块基准指数!C770</f>
        <v>1.36010540760724E-2</v>
      </c>
      <c r="D770" s="29">
        <f>板块基准指数!E770</f>
        <v>1.5294684306017501E-2</v>
      </c>
      <c r="E770" s="29">
        <f>板块基准指数!F770</f>
        <v>2.1077217779039599E-2</v>
      </c>
      <c r="F770">
        <f t="shared" ref="F770:F833" si="123">IF(MID($A770,6,1)&lt;&gt;MID($A771,6,1),0.3,F769*(1+B770)/(1+$J770))</f>
        <v>0.30209179301635125</v>
      </c>
      <c r="G770">
        <f t="shared" ref="G770:G833" si="124">IF(MID($A770,6,1)&lt;&gt;MID($A771,6,1),0.2,G769*(1+C770)/(1+$J770))</f>
        <v>0.19772053480170759</v>
      </c>
      <c r="H770">
        <f t="shared" ref="H770:H833" si="125">IF(MID($A770,6,1)&lt;&gt;MID($A771,6,1),0.3,H769*(1+D770)/(1+$J770))</f>
        <v>0.29940086395217608</v>
      </c>
      <c r="I770">
        <f t="shared" ref="I770:I833" si="126">IF(MID($A770,6,1)&lt;&gt;MID($A771,6,1),0.2,I769*(1+E770)/(1+$J770))</f>
        <v>0.20078680822976511</v>
      </c>
      <c r="J770">
        <f t="shared" si="117"/>
        <v>1.6669036639906896E-2</v>
      </c>
      <c r="K770" s="28">
        <f t="shared" si="118"/>
        <v>0.63431330449344947</v>
      </c>
      <c r="L770" s="28">
        <f t="shared" si="119"/>
        <v>0.63404993107896712</v>
      </c>
      <c r="M770" s="28">
        <f t="shared" si="120"/>
        <v>0.91193176741182125</v>
      </c>
      <c r="N770" s="28">
        <f t="shared" si="121"/>
        <v>0.51194648392209641</v>
      </c>
      <c r="O770" s="7">
        <f t="shared" si="122"/>
        <v>0.73120641532487207</v>
      </c>
      <c r="P770" s="7">
        <f>[1]!S_PQ_PctChange("H00906.CSI",$A$3,$A770)/100</f>
        <v>0.61732177318207548</v>
      </c>
    </row>
    <row r="771" spans="1:16" x14ac:dyDescent="0.3">
      <c r="A771" s="3">
        <v>20120305</v>
      </c>
      <c r="B771" s="29">
        <f>板块基准指数!B771</f>
        <v>-1.32486552009166E-3</v>
      </c>
      <c r="C771" s="29">
        <f>板块基准指数!C771</f>
        <v>-9.0490699984564806E-3</v>
      </c>
      <c r="D771" s="29">
        <f>板块基准指数!E771</f>
        <v>-2.15207800711072E-3</v>
      </c>
      <c r="E771" s="29">
        <f>板块基准指数!F771</f>
        <v>-8.3480069451788794E-3</v>
      </c>
      <c r="F771">
        <f t="shared" si="123"/>
        <v>0.30305833134387827</v>
      </c>
      <c r="G771">
        <f t="shared" si="124"/>
        <v>0.19681898604732823</v>
      </c>
      <c r="H771">
        <f t="shared" si="125"/>
        <v>0.30011000253363601</v>
      </c>
      <c r="I771">
        <f t="shared" si="126"/>
        <v>0.20001268007515746</v>
      </c>
      <c r="J771">
        <f t="shared" ref="J771:J834" si="127">SUMPRODUCT(F770:I770,B771:E771)</f>
        <v>-4.5099216442467385E-3</v>
      </c>
      <c r="K771" s="28">
        <f t="shared" ref="K771:K834" si="128">(1+K770)*(1+B771)-1</f>
        <v>0.63214805914729899</v>
      </c>
      <c r="L771" s="28">
        <f t="shared" ref="L771:L834" si="129">(1+L770)*(1+C771)-1</f>
        <v>0.61926329887166065</v>
      </c>
      <c r="M771" s="28">
        <f t="shared" ref="M771:M834" si="130">(1+M770)*(1+D771)-1</f>
        <v>0.90781714110407807</v>
      </c>
      <c r="N771" s="28">
        <f t="shared" ref="N771:N834" si="131">(1+N770)*(1+E771)-1</f>
        <v>0.49932474417357597</v>
      </c>
      <c r="O771" s="7">
        <f t="shared" si="122"/>
        <v>0.72339881004173967</v>
      </c>
      <c r="P771" s="7">
        <f>[1]!S_PQ_PctChange("H00906.CSI",$A$3,$A771)/100</f>
        <v>0.60989754544876384</v>
      </c>
    </row>
    <row r="772" spans="1:16" x14ac:dyDescent="0.3">
      <c r="A772" s="3">
        <v>20120306</v>
      </c>
      <c r="B772" s="29">
        <f>板块基准指数!B772</f>
        <v>-9.8601553121860693E-3</v>
      </c>
      <c r="C772" s="29">
        <f>板块基准指数!C772</f>
        <v>-1.6783967218966401E-2</v>
      </c>
      <c r="D772" s="29">
        <f>板块基准指数!E772</f>
        <v>-8.6499525743435994E-3</v>
      </c>
      <c r="E772" s="29">
        <f>板块基准指数!F772</f>
        <v>-1.38651596359896E-2</v>
      </c>
      <c r="F772">
        <f t="shared" si="123"/>
        <v>0.30361045493887923</v>
      </c>
      <c r="G772">
        <f t="shared" si="124"/>
        <v>0.1957987429572462</v>
      </c>
      <c r="H772">
        <f t="shared" si="125"/>
        <v>0.30102423377521437</v>
      </c>
      <c r="I772">
        <f t="shared" si="126"/>
        <v>0.19956656832866013</v>
      </c>
      <c r="J772">
        <f t="shared" si="127"/>
        <v>-1.1660750653057413E-2</v>
      </c>
      <c r="K772" s="28">
        <f t="shared" si="128"/>
        <v>0.61605482579162363</v>
      </c>
      <c r="L772" s="28">
        <f t="shared" si="129"/>
        <v>0.5920856367445233</v>
      </c>
      <c r="M772" s="28">
        <f t="shared" si="130"/>
        <v>0.89131461331300788</v>
      </c>
      <c r="N772" s="28">
        <f t="shared" si="131"/>
        <v>0.47853636724942006</v>
      </c>
      <c r="O772" s="7">
        <f t="shared" ref="O772:O835" si="132">(1+O771)*(1+J772)-1</f>
        <v>0.70330268624206704</v>
      </c>
      <c r="P772" s="7">
        <f>[1]!S_PQ_PctChange("H00906.CSI",$A$3,$A772)/100</f>
        <v>0.58698628066103886</v>
      </c>
    </row>
    <row r="773" spans="1:16" x14ac:dyDescent="0.3">
      <c r="A773" s="3">
        <v>20120307</v>
      </c>
      <c r="B773" s="29">
        <f>板块基准指数!B773</f>
        <v>-4.7410049533571303E-3</v>
      </c>
      <c r="C773" s="29">
        <f>板块基准指数!C773</f>
        <v>-2.8547405347642799E-3</v>
      </c>
      <c r="D773" s="29">
        <f>板块基准指数!E773</f>
        <v>4.6681833016762097E-4</v>
      </c>
      <c r="E773" s="29">
        <f>板块基准指数!F773</f>
        <v>-8.0212498208373506E-3</v>
      </c>
      <c r="F773">
        <f t="shared" si="123"/>
        <v>0.30321975908555704</v>
      </c>
      <c r="G773">
        <f t="shared" si="124"/>
        <v>0.19591739273975378</v>
      </c>
      <c r="H773">
        <f t="shared" si="125"/>
        <v>0.30220998780467384</v>
      </c>
      <c r="I773">
        <f t="shared" si="126"/>
        <v>0.19865286037001514</v>
      </c>
      <c r="J773">
        <f t="shared" si="127"/>
        <v>-3.4586229492326375E-3</v>
      </c>
      <c r="K773" s="28">
        <f t="shared" si="128"/>
        <v>0.60839310185764872</v>
      </c>
      <c r="L773" s="28">
        <f t="shared" si="129"/>
        <v>0.58754064534249273</v>
      </c>
      <c r="M773" s="28">
        <f t="shared" si="130"/>
        <v>0.89219751364261635</v>
      </c>
      <c r="N773" s="28">
        <f t="shared" si="131"/>
        <v>0.46667665767851907</v>
      </c>
      <c r="O773" s="7">
        <f t="shared" si="132"/>
        <v>0.69741160448194073</v>
      </c>
      <c r="P773" s="7">
        <f>[1]!S_PQ_PctChange("H00906.CSI",$A$3,$A773)/100</f>
        <v>0.57585098164325532</v>
      </c>
    </row>
    <row r="774" spans="1:16" x14ac:dyDescent="0.3">
      <c r="A774" s="3">
        <v>20120308</v>
      </c>
      <c r="B774" s="29">
        <f>板块基准指数!B774</f>
        <v>1.2257797308397199E-2</v>
      </c>
      <c r="C774" s="29">
        <f>板块基准指数!C774</f>
        <v>1.1278572971315501E-2</v>
      </c>
      <c r="D774" s="29">
        <f>板块基准指数!E774</f>
        <v>1.0190250335872E-2</v>
      </c>
      <c r="E774" s="29">
        <f>板块基准指数!F774</f>
        <v>1.3974635080262299E-2</v>
      </c>
      <c r="F774">
        <f t="shared" si="123"/>
        <v>0.30336229876578213</v>
      </c>
      <c r="G774">
        <f t="shared" si="124"/>
        <v>0.19581987794195407</v>
      </c>
      <c r="H774">
        <f t="shared" si="125"/>
        <v>0.30173449562383664</v>
      </c>
      <c r="I774">
        <f t="shared" si="126"/>
        <v>0.1990833276684269</v>
      </c>
      <c r="J774">
        <f t="shared" si="127"/>
        <v>1.1782171618188692E-2</v>
      </c>
      <c r="K774" s="28">
        <f t="shared" si="128"/>
        <v>0.62810845849244412</v>
      </c>
      <c r="L774" s="28">
        <f t="shared" si="129"/>
        <v>0.60544583835591714</v>
      </c>
      <c r="M774" s="28">
        <f t="shared" si="130"/>
        <v>0.9114794799915491</v>
      </c>
      <c r="N774" s="28">
        <f t="shared" si="131"/>
        <v>0.48717292875031526</v>
      </c>
      <c r="O774" s="7">
        <f t="shared" si="132"/>
        <v>0.71741079931265195</v>
      </c>
      <c r="P774" s="7">
        <f>[1]!S_PQ_PctChange("H00906.CSI",$A$3,$A774)/100</f>
        <v>0.59697004765643147</v>
      </c>
    </row>
    <row r="775" spans="1:16" x14ac:dyDescent="0.3">
      <c r="A775" s="3">
        <v>20120309</v>
      </c>
      <c r="B775" s="29">
        <f>板块基准指数!B775</f>
        <v>1.3711024341603199E-2</v>
      </c>
      <c r="C775" s="29">
        <f>板块基准指数!C775</f>
        <v>1.37513549658436E-2</v>
      </c>
      <c r="D775" s="29">
        <f>板块基准指数!E775</f>
        <v>2.0872581418185401E-2</v>
      </c>
      <c r="E775" s="29">
        <f>板块基准指数!F775</f>
        <v>2.0105636070657002E-3</v>
      </c>
      <c r="F775">
        <f t="shared" si="123"/>
        <v>0.30341036150568207</v>
      </c>
      <c r="G775">
        <f t="shared" si="124"/>
        <v>0.19585869431706132</v>
      </c>
      <c r="H775">
        <f t="shared" si="125"/>
        <v>0.30391429974076695</v>
      </c>
      <c r="I775">
        <f t="shared" si="126"/>
        <v>0.19681664443648952</v>
      </c>
      <c r="J775">
        <f t="shared" si="127"/>
        <v>1.3550444033617631E-2</v>
      </c>
      <c r="K775" s="28">
        <f t="shared" si="128"/>
        <v>0.65043149319760407</v>
      </c>
      <c r="L775" s="28">
        <f t="shared" si="129"/>
        <v>0.62752289395758587</v>
      </c>
      <c r="M775" s="28">
        <f t="shared" si="130"/>
        <v>0.95137699106686346</v>
      </c>
      <c r="N775" s="28">
        <f t="shared" si="131"/>
        <v>0.490162984518274</v>
      </c>
      <c r="O775" s="7">
        <f t="shared" si="132"/>
        <v>0.74068247823146849</v>
      </c>
      <c r="P775" s="7">
        <f>[1]!S_PQ_PctChange("H00906.CSI",$A$3,$A775)/100</f>
        <v>0.61584704068259954</v>
      </c>
    </row>
    <row r="776" spans="1:16" x14ac:dyDescent="0.3">
      <c r="A776" s="3">
        <v>20120312</v>
      </c>
      <c r="B776" s="29">
        <f>板块基准指数!B776</f>
        <v>6.52494262495473E-3</v>
      </c>
      <c r="C776" s="29">
        <f>板块基准指数!C776</f>
        <v>2.5632571962935599E-2</v>
      </c>
      <c r="D776" s="29">
        <f>板块基准指数!E776</f>
        <v>3.32269301584298E-3</v>
      </c>
      <c r="E776" s="29">
        <f>板块基准指数!F776</f>
        <v>-1.19054431766105E-2</v>
      </c>
      <c r="F776">
        <f t="shared" si="123"/>
        <v>0.30366928732917325</v>
      </c>
      <c r="G776">
        <f t="shared" si="124"/>
        <v>0.19974714488890505</v>
      </c>
      <c r="H776">
        <f t="shared" si="125"/>
        <v>0.30320593000185825</v>
      </c>
      <c r="I776">
        <f t="shared" si="126"/>
        <v>0.19337763778006328</v>
      </c>
      <c r="J776">
        <f t="shared" si="127"/>
        <v>5.6667218219037052E-3</v>
      </c>
      <c r="K776" s="28">
        <f t="shared" si="128"/>
        <v>0.66120046399713672</v>
      </c>
      <c r="L776" s="28">
        <f t="shared" si="129"/>
        <v>0.66924049165827881</v>
      </c>
      <c r="M776" s="28">
        <f t="shared" si="130"/>
        <v>0.95786081776635812</v>
      </c>
      <c r="N776" s="28">
        <f t="shared" si="131"/>
        <v>0.47242193378220354</v>
      </c>
      <c r="O776" s="7">
        <f t="shared" si="132"/>
        <v>0.75054644161586825</v>
      </c>
      <c r="P776" s="7">
        <f>[1]!S_PQ_PctChange("H00906.CSI",$A$3,$A776)/100</f>
        <v>0.61375979114993684</v>
      </c>
    </row>
    <row r="777" spans="1:16" x14ac:dyDescent="0.3">
      <c r="A777" s="3">
        <v>20120313</v>
      </c>
      <c r="B777" s="29">
        <f>板块基准指数!B777</f>
        <v>9.6672032300496296E-3</v>
      </c>
      <c r="C777" s="29">
        <f>板块基准指数!C777</f>
        <v>2.7048918319148001E-3</v>
      </c>
      <c r="D777" s="29">
        <f>板块基准指数!E777</f>
        <v>1.03805650616547E-2</v>
      </c>
      <c r="E777" s="29">
        <f>板块基准指数!F777</f>
        <v>1.08476551906482E-2</v>
      </c>
      <c r="F777">
        <f t="shared" si="123"/>
        <v>0.30395411494475932</v>
      </c>
      <c r="G777">
        <f t="shared" si="124"/>
        <v>0.19855582011225742</v>
      </c>
      <c r="H777">
        <f t="shared" si="125"/>
        <v>0.30370474852754187</v>
      </c>
      <c r="I777">
        <f t="shared" si="126"/>
        <v>0.19378531641544128</v>
      </c>
      <c r="J777">
        <f t="shared" si="127"/>
        <v>8.7210699556777554E-3</v>
      </c>
      <c r="K777" s="28">
        <f t="shared" si="128"/>
        <v>0.67725962648844962</v>
      </c>
      <c r="L777" s="28">
        <f t="shared" si="129"/>
        <v>0.67375560662966683</v>
      </c>
      <c r="M777" s="28">
        <f t="shared" si="130"/>
        <v>0.97818451936684614</v>
      </c>
      <c r="N777" s="28">
        <f t="shared" si="131"/>
        <v>0.48839425921502033</v>
      </c>
      <c r="O777" s="7">
        <f t="shared" si="132"/>
        <v>0.76581307959386291</v>
      </c>
      <c r="P777" s="7">
        <f>[1]!S_PQ_PctChange("H00906.CSI",$A$3,$A777)/100</f>
        <v>0.629989668010555</v>
      </c>
    </row>
    <row r="778" spans="1:16" x14ac:dyDescent="0.3">
      <c r="A778" s="3">
        <v>20120314</v>
      </c>
      <c r="B778" s="29">
        <f>板块基准指数!B778</f>
        <v>-4.2768433304421503E-2</v>
      </c>
      <c r="C778" s="29">
        <f>板块基准指数!C778</f>
        <v>-3.3250352838276397E-2</v>
      </c>
      <c r="D778" s="29">
        <f>板块基准指数!E778</f>
        <v>-3.2232413982544401E-2</v>
      </c>
      <c r="E778" s="29">
        <f>板块基准指数!F778</f>
        <v>-2.36725158433332E-2</v>
      </c>
      <c r="F778">
        <f t="shared" si="123"/>
        <v>0.30118831513764904</v>
      </c>
      <c r="G778">
        <f t="shared" si="124"/>
        <v>0.19870542478485731</v>
      </c>
      <c r="H778">
        <f t="shared" si="125"/>
        <v>0.30425360594163275</v>
      </c>
      <c r="I778">
        <f t="shared" si="126"/>
        <v>0.19585265413586078</v>
      </c>
      <c r="J778">
        <f t="shared" si="127"/>
        <v>-3.3978215525499449E-2</v>
      </c>
      <c r="K778" s="28">
        <f t="shared" si="128"/>
        <v>0.60552586001877939</v>
      </c>
      <c r="L778" s="28">
        <f t="shared" si="129"/>
        <v>0.61810264214418709</v>
      </c>
      <c r="M778" s="28">
        <f t="shared" si="130"/>
        <v>0.91442285700475345</v>
      </c>
      <c r="N778" s="28">
        <f t="shared" si="131"/>
        <v>0.45316022253262656</v>
      </c>
      <c r="O778" s="7">
        <f t="shared" si="132"/>
        <v>0.70581390219767681</v>
      </c>
      <c r="P778" s="7">
        <f>[1]!S_PQ_PctChange("H00906.CSI",$A$3,$A778)/100</f>
        <v>0.57698531105960749</v>
      </c>
    </row>
    <row r="779" spans="1:16" x14ac:dyDescent="0.3">
      <c r="A779" s="3">
        <v>20120315</v>
      </c>
      <c r="B779" s="29">
        <f>板块基准指数!B779</f>
        <v>-9.1199945235473992E-3</v>
      </c>
      <c r="C779" s="29">
        <f>板块基准指数!C779</f>
        <v>1.0874201894840001E-2</v>
      </c>
      <c r="D779" s="29">
        <f>板块基准指数!E779</f>
        <v>2.5025932550498502E-3</v>
      </c>
      <c r="E779" s="29">
        <f>板块基准指数!F779</f>
        <v>-9.2230348687895002E-3</v>
      </c>
      <c r="F779">
        <f t="shared" si="123"/>
        <v>0.2989290343161134</v>
      </c>
      <c r="G779">
        <f t="shared" si="124"/>
        <v>0.20119433680453799</v>
      </c>
      <c r="H779">
        <f t="shared" si="125"/>
        <v>0.30551332293913036</v>
      </c>
      <c r="I779">
        <f t="shared" si="126"/>
        <v>0.19436330594021814</v>
      </c>
      <c r="J779">
        <f t="shared" si="127"/>
        <v>-1.6310057140872338E-3</v>
      </c>
      <c r="K779" s="28">
        <f t="shared" si="128"/>
        <v>0.59088347296799437</v>
      </c>
      <c r="L779" s="28">
        <f t="shared" si="129"/>
        <v>0.63569821696143713</v>
      </c>
      <c r="M779" s="28">
        <f t="shared" si="130"/>
        <v>0.91921387873400673</v>
      </c>
      <c r="N779" s="28">
        <f t="shared" si="131"/>
        <v>0.43975767513027031</v>
      </c>
      <c r="O779" s="7">
        <f t="shared" si="132"/>
        <v>0.70303170997602282</v>
      </c>
      <c r="P779" s="7">
        <f>[1]!S_PQ_PctChange("H00906.CSI",$A$3,$A779)/100</f>
        <v>0.56335302771079188</v>
      </c>
    </row>
    <row r="780" spans="1:16" x14ac:dyDescent="0.3">
      <c r="A780" s="3">
        <v>20120316</v>
      </c>
      <c r="B780" s="29">
        <f>板块基准指数!B780</f>
        <v>1.8308861327498899E-2</v>
      </c>
      <c r="C780" s="29">
        <f>板块基准指数!C780</f>
        <v>2.6347908348181501E-2</v>
      </c>
      <c r="D780" s="29">
        <f>板块基准指数!E780</f>
        <v>3.1536800220971897E-2</v>
      </c>
      <c r="E780" s="29">
        <f>板块基准指数!F780</f>
        <v>9.1063088584095193E-3</v>
      </c>
      <c r="F780">
        <f t="shared" si="123"/>
        <v>0.29779725556780767</v>
      </c>
      <c r="G780">
        <f t="shared" si="124"/>
        <v>0.20201490916949735</v>
      </c>
      <c r="H780">
        <f t="shared" si="125"/>
        <v>0.30831023968744048</v>
      </c>
      <c r="I780">
        <f t="shared" si="126"/>
        <v>0.19187759557525444</v>
      </c>
      <c r="J780">
        <f t="shared" si="127"/>
        <v>2.2178945107365799E-2</v>
      </c>
      <c r="K780" s="28">
        <f t="shared" si="128"/>
        <v>0.62001073786277527</v>
      </c>
      <c r="L780" s="28">
        <f t="shared" si="129"/>
        <v>0.678795443667221</v>
      </c>
      <c r="M780" s="28">
        <f t="shared" si="130"/>
        <v>0.97973974340895786</v>
      </c>
      <c r="N780" s="28">
        <f t="shared" si="131"/>
        <v>0.45286855320127217</v>
      </c>
      <c r="O780" s="7">
        <f t="shared" si="132"/>
        <v>0.74080315678768427</v>
      </c>
      <c r="P780" s="7">
        <f>[1]!S_PQ_PctChange("H00906.CSI",$A$3,$A780)/100</f>
        <v>0.59087511220790745</v>
      </c>
    </row>
    <row r="781" spans="1:16" x14ac:dyDescent="0.3">
      <c r="A781" s="3">
        <v>20120319</v>
      </c>
      <c r="B781" s="29">
        <f>板块基准指数!B781</f>
        <v>8.8419850555695595E-3</v>
      </c>
      <c r="C781" s="29">
        <f>板块基准指数!C781</f>
        <v>9.3722283868299307E-3</v>
      </c>
      <c r="D781" s="29">
        <f>板块基准指数!E781</f>
        <v>1.10360766783054E-4</v>
      </c>
      <c r="E781" s="29">
        <f>板块基准指数!F781</f>
        <v>-2.7624506113285699E-3</v>
      </c>
      <c r="F781">
        <f t="shared" si="123"/>
        <v>0.29922437403401109</v>
      </c>
      <c r="G781">
        <f t="shared" si="124"/>
        <v>0.20308970188959291</v>
      </c>
      <c r="H781">
        <f t="shared" si="125"/>
        <v>0.30710649634778686</v>
      </c>
      <c r="I781">
        <f t="shared" si="126"/>
        <v>0.19057942772860909</v>
      </c>
      <c r="J781">
        <f t="shared" si="127"/>
        <v>4.0304217228632729E-3</v>
      </c>
      <c r="K781" s="28">
        <f t="shared" si="128"/>
        <v>0.63433484859682032</v>
      </c>
      <c r="L781" s="28">
        <f t="shared" si="129"/>
        <v>0.6945294979800396</v>
      </c>
      <c r="M781" s="28">
        <f t="shared" si="130"/>
        <v>0.97995822900507124</v>
      </c>
      <c r="N781" s="28">
        <f t="shared" si="131"/>
        <v>0.4488550755783014</v>
      </c>
      <c r="O781" s="7">
        <f t="shared" si="132"/>
        <v>0.74781932764603032</v>
      </c>
      <c r="P781" s="7">
        <f>[1]!S_PQ_PctChange("H00906.CSI",$A$3,$A781)/100</f>
        <v>0.5983525116326105</v>
      </c>
    </row>
    <row r="782" spans="1:16" x14ac:dyDescent="0.3">
      <c r="A782" s="3">
        <v>20120320</v>
      </c>
      <c r="B782" s="29">
        <f>板块基准指数!B782</f>
        <v>-2.84634728221108E-2</v>
      </c>
      <c r="C782" s="29">
        <f>板块基准指数!C782</f>
        <v>-2.6036164323768402E-2</v>
      </c>
      <c r="D782" s="29">
        <f>板块基准指数!E782</f>
        <v>-2.0775132720300502E-2</v>
      </c>
      <c r="E782" s="29">
        <f>板块基准指数!F782</f>
        <v>-1.4647221019744999E-2</v>
      </c>
      <c r="F782">
        <f t="shared" si="123"/>
        <v>0.29754385990907345</v>
      </c>
      <c r="G782">
        <f t="shared" si="124"/>
        <v>0.20245365672182772</v>
      </c>
      <c r="H782">
        <f t="shared" si="125"/>
        <v>0.3077983795431844</v>
      </c>
      <c r="I782">
        <f t="shared" si="126"/>
        <v>0.19220410382591441</v>
      </c>
      <c r="J782">
        <f t="shared" si="127"/>
        <v>-2.2976278909541979E-2</v>
      </c>
      <c r="K782" s="28">
        <f t="shared" si="128"/>
        <v>0.58781600305155624</v>
      </c>
      <c r="L782" s="28">
        <f t="shared" si="129"/>
        <v>0.6504104495191585</v>
      </c>
      <c r="M782" s="28">
        <f t="shared" si="130"/>
        <v>0.93882433401683962</v>
      </c>
      <c r="N782" s="28">
        <f t="shared" si="131"/>
        <v>0.42763337506072663</v>
      </c>
      <c r="O782" s="7">
        <f t="shared" si="132"/>
        <v>0.70766094329054696</v>
      </c>
      <c r="P782" s="7">
        <f>[1]!S_PQ_PctChange("H00906.CSI",$A$3,$A782)/100</f>
        <v>0.56886828746493001</v>
      </c>
    </row>
    <row r="783" spans="1:16" x14ac:dyDescent="0.3">
      <c r="A783" s="3">
        <v>20120321</v>
      </c>
      <c r="B783" s="29">
        <f>板块基准指数!B783</f>
        <v>-1.93820811591153E-3</v>
      </c>
      <c r="C783" s="29">
        <f>板块基准指数!C783</f>
        <v>-6.8250761928167602E-3</v>
      </c>
      <c r="D783" s="29">
        <f>板块基准指数!E783</f>
        <v>-6.8289928908092301E-3</v>
      </c>
      <c r="E783" s="29">
        <f>板块基准指数!F783</f>
        <v>-1.74619670551376E-3</v>
      </c>
      <c r="F783">
        <f t="shared" si="123"/>
        <v>0.29827840257179777</v>
      </c>
      <c r="G783">
        <f t="shared" si="124"/>
        <v>0.20195971863098963</v>
      </c>
      <c r="H783">
        <f t="shared" si="125"/>
        <v>0.30704621486131534</v>
      </c>
      <c r="I783">
        <f t="shared" si="126"/>
        <v>0.19271566393589726</v>
      </c>
      <c r="J783">
        <f t="shared" si="127"/>
        <v>-4.3960426753462973E-3</v>
      </c>
      <c r="K783" s="28">
        <f t="shared" si="128"/>
        <v>0.58473848518786764</v>
      </c>
      <c r="L783" s="28">
        <f t="shared" si="129"/>
        <v>0.63914627245176914</v>
      </c>
      <c r="M783" s="28">
        <f t="shared" si="130"/>
        <v>0.92558411642331073</v>
      </c>
      <c r="N783" s="28">
        <f t="shared" si="131"/>
        <v>0.42514044636451409</v>
      </c>
      <c r="O783" s="7">
        <f t="shared" si="132"/>
        <v>0.70015399290881963</v>
      </c>
      <c r="P783" s="7">
        <f>[1]!S_PQ_PctChange("H00906.CSI",$A$3,$A783)/100</f>
        <v>0.5718359976521048</v>
      </c>
    </row>
    <row r="784" spans="1:16" x14ac:dyDescent="0.3">
      <c r="A784" s="3">
        <v>20120322</v>
      </c>
      <c r="B784" s="29">
        <f>板块基准指数!B784</f>
        <v>-4.2006279236023597E-3</v>
      </c>
      <c r="C784" s="29">
        <f>板块基准指数!C784</f>
        <v>-5.4170940580712101E-3</v>
      </c>
      <c r="D784" s="29">
        <f>板块基准指数!E784</f>
        <v>-2.4121732971771098E-3</v>
      </c>
      <c r="E784" s="29">
        <f>板块基准指数!F784</f>
        <v>5.8813355404620203E-3</v>
      </c>
      <c r="F784">
        <f t="shared" si="123"/>
        <v>0.29760703398856697</v>
      </c>
      <c r="G784">
        <f t="shared" si="124"/>
        <v>0.20125898708525528</v>
      </c>
      <c r="H784">
        <f t="shared" si="125"/>
        <v>0.30690532504034884</v>
      </c>
      <c r="I784">
        <f t="shared" si="126"/>
        <v>0.19422865388582891</v>
      </c>
      <c r="J784">
        <f t="shared" si="127"/>
        <v>-1.9542145755941098E-3</v>
      </c>
      <c r="K784" s="28">
        <f t="shared" si="128"/>
        <v>0.57808158845538027</v>
      </c>
      <c r="L784" s="28">
        <f t="shared" si="129"/>
        <v>0.63026686291896117</v>
      </c>
      <c r="M784" s="28">
        <f t="shared" si="130"/>
        <v>0.92093927383620611</v>
      </c>
      <c r="N784" s="28">
        <f t="shared" si="131"/>
        <v>0.43352217552186767</v>
      </c>
      <c r="O784" s="7">
        <f t="shared" si="132"/>
        <v>0.69683152719512265</v>
      </c>
      <c r="P784" s="7">
        <f>[1]!S_PQ_PctChange("H00906.CSI",$A$3,$A784)/100</f>
        <v>0.56814942704896065</v>
      </c>
    </row>
    <row r="785" spans="1:16" x14ac:dyDescent="0.3">
      <c r="A785" s="3">
        <v>20120323</v>
      </c>
      <c r="B785" s="29">
        <f>板块基准指数!B785</f>
        <v>-1.7502111982132199E-2</v>
      </c>
      <c r="C785" s="29">
        <f>板块基准指数!C785</f>
        <v>-1.6856716437371001E-2</v>
      </c>
      <c r="D785" s="29">
        <f>板块基准指数!E785</f>
        <v>-1.00686078855373E-2</v>
      </c>
      <c r="E785" s="29">
        <f>板块基准指数!F785</f>
        <v>-8.7711304434714404E-3</v>
      </c>
      <c r="F785">
        <f t="shared" si="123"/>
        <v>0.29636814297750536</v>
      </c>
      <c r="G785">
        <f t="shared" si="124"/>
        <v>0.20055283293331089</v>
      </c>
      <c r="H785">
        <f t="shared" si="125"/>
        <v>0.30794008278782076</v>
      </c>
      <c r="I785">
        <f t="shared" si="126"/>
        <v>0.195138941301363</v>
      </c>
      <c r="J785">
        <f t="shared" si="127"/>
        <v>-1.3395031546213899E-2</v>
      </c>
      <c r="K785" s="28">
        <f t="shared" si="128"/>
        <v>0.55046182777729302</v>
      </c>
      <c r="L785" s="28">
        <f t="shared" si="129"/>
        <v>0.60278591669349391</v>
      </c>
      <c r="M785" s="28">
        <f t="shared" si="130"/>
        <v>0.9015980895160205</v>
      </c>
      <c r="N785" s="28">
        <f t="shared" si="131"/>
        <v>0.42094856552675641</v>
      </c>
      <c r="O785" s="7">
        <f t="shared" si="132"/>
        <v>0.6741024153597337</v>
      </c>
      <c r="P785" s="7">
        <f>[1]!S_PQ_PctChange("H00906.CSI",$A$3,$A785)/100</f>
        <v>0.54655181581326095</v>
      </c>
    </row>
    <row r="786" spans="1:16" x14ac:dyDescent="0.3">
      <c r="A786" s="3">
        <v>20120326</v>
      </c>
      <c r="B786" s="29">
        <f>板块基准指数!B786</f>
        <v>-3.3829445223994199E-3</v>
      </c>
      <c r="C786" s="29">
        <f>板块基准指数!C786</f>
        <v>4.5261058021287401E-3</v>
      </c>
      <c r="D786" s="29">
        <f>板块基准指数!E786</f>
        <v>9.4710444377370199E-3</v>
      </c>
      <c r="E786" s="29">
        <f>板块基准指数!F786</f>
        <v>4.4431541126460102E-4</v>
      </c>
      <c r="F786">
        <f t="shared" si="123"/>
        <v>0.29450901253035788</v>
      </c>
      <c r="G786">
        <f t="shared" si="124"/>
        <v>0.20087633881909558</v>
      </c>
      <c r="H786">
        <f t="shared" si="125"/>
        <v>0.30995514088315573</v>
      </c>
      <c r="I786">
        <f t="shared" si="126"/>
        <v>0.19465950776739072</v>
      </c>
      <c r="J786">
        <f t="shared" si="127"/>
        <v>2.9083438020752954E-3</v>
      </c>
      <c r="K786" s="28">
        <f t="shared" si="128"/>
        <v>0.54521670142982437</v>
      </c>
      <c r="L786" s="28">
        <f t="shared" si="129"/>
        <v>0.61004029533061033</v>
      </c>
      <c r="M786" s="28">
        <f t="shared" si="130"/>
        <v>0.91960820952454259</v>
      </c>
      <c r="N786" s="28">
        <f t="shared" si="131"/>
        <v>0.42157991487303415</v>
      </c>
      <c r="O786" s="7">
        <f t="shared" si="132"/>
        <v>0.67897128074348467</v>
      </c>
      <c r="P786" s="7">
        <f>[1]!S_PQ_PctChange("H00906.CSI",$A$3,$A786)/100</f>
        <v>0.54732697566717436</v>
      </c>
    </row>
    <row r="787" spans="1:16" x14ac:dyDescent="0.3">
      <c r="A787" s="3">
        <v>20120327</v>
      </c>
      <c r="B787" s="29">
        <f>板块基准指数!B787</f>
        <v>1.10983028708668E-3</v>
      </c>
      <c r="C787" s="29">
        <f>板块基准指数!C787</f>
        <v>-1.18798368642501E-2</v>
      </c>
      <c r="D787" s="29">
        <f>板块基准指数!E787</f>
        <v>-2.0407292443948399E-2</v>
      </c>
      <c r="E787" s="29">
        <f>板块基准指数!F787</f>
        <v>-6.0498489079690904E-4</v>
      </c>
      <c r="F787">
        <f t="shared" si="123"/>
        <v>0.29736424702200648</v>
      </c>
      <c r="G787">
        <f t="shared" si="124"/>
        <v>0.20019212109520376</v>
      </c>
      <c r="H787">
        <f t="shared" si="125"/>
        <v>0.30623358791113053</v>
      </c>
      <c r="I787">
        <f t="shared" si="126"/>
        <v>0.19621004397165911</v>
      </c>
      <c r="J787">
        <f t="shared" si="127"/>
        <v>-8.5026343786895244E-3</v>
      </c>
      <c r="K787" s="28">
        <f t="shared" si="128"/>
        <v>0.54693162972518339</v>
      </c>
      <c r="L787" s="28">
        <f t="shared" si="129"/>
        <v>0.5909132792772136</v>
      </c>
      <c r="M787" s="28">
        <f t="shared" si="130"/>
        <v>0.88043420341497103</v>
      </c>
      <c r="N787" s="28">
        <f t="shared" si="131"/>
        <v>0.42071988050347575</v>
      </c>
      <c r="O787" s="7">
        <f t="shared" si="132"/>
        <v>0.66469560181100285</v>
      </c>
      <c r="P787" s="7">
        <f>[1]!S_PQ_PctChange("H00906.CSI",$A$3,$A787)/100</f>
        <v>0.54214482092087124</v>
      </c>
    </row>
    <row r="788" spans="1:16" x14ac:dyDescent="0.3">
      <c r="A788" s="3">
        <v>20120328</v>
      </c>
      <c r="B788" s="29">
        <f>板块基准指数!B788</f>
        <v>-4.19848716491747E-2</v>
      </c>
      <c r="C788" s="29">
        <f>板块基准指数!C788</f>
        <v>-3.7854158552700801E-2</v>
      </c>
      <c r="D788" s="29">
        <f>板块基准指数!E788</f>
        <v>-3.0980530563892002E-2</v>
      </c>
      <c r="E788" s="29">
        <f>板块基准指数!F788</f>
        <v>-1.88998878715264E-2</v>
      </c>
      <c r="F788">
        <f t="shared" si="123"/>
        <v>0.29468007361080067</v>
      </c>
      <c r="G788">
        <f t="shared" si="124"/>
        <v>0.19924046185903832</v>
      </c>
      <c r="H788">
        <f t="shared" si="125"/>
        <v>0.3069551874677065</v>
      </c>
      <c r="I788">
        <f t="shared" si="126"/>
        <v>0.19912427706245434</v>
      </c>
      <c r="J788">
        <f t="shared" si="127"/>
        <v>-3.3258530897514453E-2</v>
      </c>
      <c r="K788" s="28">
        <f t="shared" si="128"/>
        <v>0.48198390380112288</v>
      </c>
      <c r="L788" s="28">
        <f t="shared" si="129"/>
        <v>0.53069059575985689</v>
      </c>
      <c r="M788" s="28">
        <f t="shared" si="130"/>
        <v>0.82217735410268555</v>
      </c>
      <c r="N788" s="28">
        <f t="shared" si="131"/>
        <v>0.39386843406511174</v>
      </c>
      <c r="O788" s="7">
        <f t="shared" si="132"/>
        <v>0.60933027170321519</v>
      </c>
      <c r="P788" s="7">
        <f>[1]!S_PQ_PctChange("H00906.CSI",$A$3,$A788)/100</f>
        <v>0.49219210202292207</v>
      </c>
    </row>
    <row r="789" spans="1:16" x14ac:dyDescent="0.3">
      <c r="A789" s="3">
        <v>20120329</v>
      </c>
      <c r="B789" s="29">
        <f>板块基准指数!B789</f>
        <v>-1.9161884909401398E-2</v>
      </c>
      <c r="C789" s="29">
        <f>板块基准指数!C789</f>
        <v>-1.20205012829404E-2</v>
      </c>
      <c r="D789" s="29">
        <f>板块基准指数!E789</f>
        <v>-1.0346239897506101E-2</v>
      </c>
      <c r="E789" s="29">
        <f>板块基准指数!F789</f>
        <v>-7.3036656076225998E-3</v>
      </c>
      <c r="F789">
        <f t="shared" si="123"/>
        <v>0.29274301870067426</v>
      </c>
      <c r="G789">
        <f t="shared" si="124"/>
        <v>0.19937188531482178</v>
      </c>
      <c r="H789">
        <f t="shared" si="125"/>
        <v>0.30767818107407574</v>
      </c>
      <c r="I789">
        <f t="shared" si="126"/>
        <v>0.20020691491042814</v>
      </c>
      <c r="J789">
        <f t="shared" si="127"/>
        <v>-1.2671765024362912E-2</v>
      </c>
      <c r="K789" s="28">
        <f t="shared" si="128"/>
        <v>0.45358629879890033</v>
      </c>
      <c r="L789" s="28">
        <f t="shared" si="129"/>
        <v>0.5122909274897407</v>
      </c>
      <c r="M789" s="28">
        <f t="shared" si="130"/>
        <v>0.80332467006133634</v>
      </c>
      <c r="N789" s="28">
        <f t="shared" si="131"/>
        <v>0.38368808512167951</v>
      </c>
      <c r="O789" s="7">
        <f t="shared" si="132"/>
        <v>0.58893721665359777</v>
      </c>
      <c r="P789" s="7">
        <f>[1]!S_PQ_PctChange("H00906.CSI",$A$3,$A789)/100</f>
        <v>0.47102820497582765</v>
      </c>
    </row>
    <row r="790" spans="1:16" x14ac:dyDescent="0.3">
      <c r="A790" s="3">
        <v>20120330</v>
      </c>
      <c r="B790" s="29">
        <f>板块基准指数!B790</f>
        <v>1.76530600109505E-3</v>
      </c>
      <c r="C790" s="29">
        <f>板块基准指数!C790</f>
        <v>-4.0601056527604703E-3</v>
      </c>
      <c r="D790" s="29">
        <f>板块基准指数!E790</f>
        <v>-7.6820413545222697E-3</v>
      </c>
      <c r="E790" s="29">
        <f>板块基准指数!F790</f>
        <v>1.37558747583245E-2</v>
      </c>
      <c r="F790">
        <f t="shared" si="123"/>
        <v>0.3</v>
      </c>
      <c r="G790">
        <f t="shared" si="124"/>
        <v>0.2</v>
      </c>
      <c r="H790">
        <f t="shared" si="125"/>
        <v>0.3</v>
      </c>
      <c r="I790">
        <f t="shared" si="126"/>
        <v>0.2</v>
      </c>
      <c r="J790">
        <f t="shared" si="127"/>
        <v>9.7734825485898749E-5</v>
      </c>
      <c r="K790" s="28">
        <f t="shared" si="128"/>
        <v>0.45615232341527978</v>
      </c>
      <c r="L790" s="28">
        <f t="shared" si="129"/>
        <v>0.50615086654642116</v>
      </c>
      <c r="M790" s="28">
        <f t="shared" si="130"/>
        <v>0.78947145537029506</v>
      </c>
      <c r="N790" s="28">
        <f t="shared" si="131"/>
        <v>0.402721925125199</v>
      </c>
      <c r="O790" s="7">
        <f t="shared" si="132"/>
        <v>0.58909251115517525</v>
      </c>
      <c r="P790" s="7">
        <f>[1]!S_PQ_PctChange("H00906.CSI",$A$3,$A790)/100</f>
        <v>0.47545865796736098</v>
      </c>
    </row>
    <row r="791" spans="1:16" x14ac:dyDescent="0.3">
      <c r="A791" s="3">
        <v>20120405</v>
      </c>
      <c r="B791" s="29">
        <f>板块基准指数!B791</f>
        <v>2.81914264637502E-2</v>
      </c>
      <c r="C791" s="29">
        <f>板块基准指数!C791</f>
        <v>2.5227956147606399E-2</v>
      </c>
      <c r="D791" s="29">
        <f>板块基准指数!E791</f>
        <v>3.35295999669602E-2</v>
      </c>
      <c r="E791" s="29">
        <f>板块基准指数!F791</f>
        <v>1.5068665116102701E-2</v>
      </c>
      <c r="F791">
        <f t="shared" si="123"/>
        <v>0.30047218954877025</v>
      </c>
      <c r="G791">
        <f t="shared" si="124"/>
        <v>0.1997374424266268</v>
      </c>
      <c r="H791">
        <f t="shared" si="125"/>
        <v>0.30203218376717889</v>
      </c>
      <c r="I791">
        <f t="shared" si="126"/>
        <v>0.19775818425742397</v>
      </c>
      <c r="J791">
        <f t="shared" si="127"/>
        <v>2.6575632181954939E-2</v>
      </c>
      <c r="K791" s="28">
        <f t="shared" si="128"/>
        <v>0.49720333456086063</v>
      </c>
      <c r="L791" s="28">
        <f t="shared" si="129"/>
        <v>0.54414797455933361</v>
      </c>
      <c r="M791" s="28">
        <f t="shared" si="130"/>
        <v>0.84947171742115524</v>
      </c>
      <c r="N791" s="28">
        <f t="shared" si="131"/>
        <v>0.42385907206592544</v>
      </c>
      <c r="O791" s="7">
        <f t="shared" si="132"/>
        <v>0.6313236492347345</v>
      </c>
      <c r="P791" s="7">
        <f>[1]!S_PQ_PctChange("H00906.CSI",$A$3,$A791)/100</f>
        <v>0.51386686434024886</v>
      </c>
    </row>
    <row r="792" spans="1:16" x14ac:dyDescent="0.3">
      <c r="A792" s="3">
        <v>20120406</v>
      </c>
      <c r="B792" s="29">
        <f>板块基准指数!B792</f>
        <v>4.1014943627033203E-3</v>
      </c>
      <c r="C792" s="29">
        <f>板块基准指数!C792</f>
        <v>-9.6534641708928602E-4</v>
      </c>
      <c r="D792" s="29">
        <f>板块基准指数!E792</f>
        <v>8.7745317598228595E-3</v>
      </c>
      <c r="E792" s="29">
        <f>板块基准指数!F792</f>
        <v>3.9869480557194496E-3</v>
      </c>
      <c r="F792">
        <f t="shared" si="123"/>
        <v>0.30035950108903947</v>
      </c>
      <c r="G792">
        <f t="shared" si="124"/>
        <v>0.1986550074109848</v>
      </c>
      <c r="H792">
        <f t="shared" si="125"/>
        <v>0.3033240255365619</v>
      </c>
      <c r="I792">
        <f t="shared" si="126"/>
        <v>0.19766146596341377</v>
      </c>
      <c r="J792">
        <f t="shared" si="127"/>
        <v>4.4782117643597935E-3</v>
      </c>
      <c r="K792" s="28">
        <f t="shared" si="128"/>
        <v>0.50334410559738263</v>
      </c>
      <c r="L792" s="28">
        <f t="shared" si="129"/>
        <v>0.54265733684463702</v>
      </c>
      <c r="M792" s="28">
        <f t="shared" si="130"/>
        <v>0.86569996574456143</v>
      </c>
      <c r="N792" s="28">
        <f t="shared" si="131"/>
        <v>0.42953592422491726</v>
      </c>
      <c r="O792" s="7">
        <f t="shared" si="132"/>
        <v>0.63862906199221592</v>
      </c>
      <c r="P792" s="7">
        <f>[1]!S_PQ_PctChange("H00906.CSI",$A$3,$A792)/100</f>
        <v>0.51941027381335902</v>
      </c>
    </row>
    <row r="793" spans="1:16" x14ac:dyDescent="0.3">
      <c r="A793" s="3">
        <v>20120409</v>
      </c>
      <c r="B793" s="29">
        <f>板块基准指数!B793</f>
        <v>-1.37205799160542E-2</v>
      </c>
      <c r="C793" s="29">
        <f>板块基准指数!C793</f>
        <v>-1.3143485364161401E-2</v>
      </c>
      <c r="D793" s="29">
        <f>板块基准指数!E793</f>
        <v>-8.7872269308440099E-3</v>
      </c>
      <c r="E793" s="29">
        <f>板块基准指数!F793</f>
        <v>-1.09768375382492E-2</v>
      </c>
      <c r="F793">
        <f t="shared" si="123"/>
        <v>0.29970514406286258</v>
      </c>
      <c r="G793">
        <f t="shared" si="124"/>
        <v>0.19833820603771618</v>
      </c>
      <c r="H793">
        <f t="shared" si="125"/>
        <v>0.30417712631833349</v>
      </c>
      <c r="I793">
        <f t="shared" si="126"/>
        <v>0.19777952358108769</v>
      </c>
      <c r="J793">
        <f t="shared" si="127"/>
        <v>-1.1567200566081447E-2</v>
      </c>
      <c r="K793" s="28">
        <f t="shared" si="128"/>
        <v>0.48271735265520466</v>
      </c>
      <c r="L793" s="28">
        <f t="shared" si="129"/>
        <v>0.52238144271590325</v>
      </c>
      <c r="M793" s="28">
        <f t="shared" si="130"/>
        <v>0.84930563676069615</v>
      </c>
      <c r="N793" s="28">
        <f t="shared" si="131"/>
        <v>0.41384414062960939</v>
      </c>
      <c r="O793" s="7">
        <f t="shared" si="132"/>
        <v>0.61967471097874216</v>
      </c>
      <c r="P793" s="7">
        <f>[1]!S_PQ_PctChange("H00906.CSI",$A$3,$A793)/100</f>
        <v>0.50386537344772542</v>
      </c>
    </row>
    <row r="794" spans="1:16" x14ac:dyDescent="0.3">
      <c r="A794" s="3">
        <v>20120410</v>
      </c>
      <c r="B794" s="29">
        <f>板块基准指数!B794</f>
        <v>9.3628651584333998E-3</v>
      </c>
      <c r="C794" s="29">
        <f>板块基准指数!C794</f>
        <v>1.0456448800386001E-2</v>
      </c>
      <c r="D794" s="29">
        <f>板块基准指数!E794</f>
        <v>6.2840068445707102E-3</v>
      </c>
      <c r="E794" s="29">
        <f>板块基准指数!F794</f>
        <v>1.22852401763026E-2</v>
      </c>
      <c r="F794">
        <f t="shared" si="123"/>
        <v>0.29974720432940866</v>
      </c>
      <c r="G794">
        <f t="shared" si="124"/>
        <v>0.19858095820017774</v>
      </c>
      <c r="H794">
        <f t="shared" si="125"/>
        <v>0.30329185285025423</v>
      </c>
      <c r="I794">
        <f t="shared" si="126"/>
        <v>0.19837998462015941</v>
      </c>
      <c r="J794">
        <f t="shared" si="127"/>
        <v>9.2212322406378493E-3</v>
      </c>
      <c r="K794" s="28">
        <f t="shared" si="128"/>
        <v>0.49659983529618468</v>
      </c>
      <c r="L794" s="28">
        <f t="shared" si="129"/>
        <v>0.53830014632631995</v>
      </c>
      <c r="M794" s="28">
        <f t="shared" si="130"/>
        <v>0.86092668603980349</v>
      </c>
      <c r="N794" s="28">
        <f t="shared" si="131"/>
        <v>0.43121355546910212</v>
      </c>
      <c r="O794" s="7">
        <f t="shared" si="132"/>
        <v>0.63461010764296488</v>
      </c>
      <c r="P794" s="7">
        <f>[1]!S_PQ_PctChange("H00906.CSI",$A$3,$A794)/100</f>
        <v>0.51940453961134625</v>
      </c>
    </row>
    <row r="795" spans="1:16" x14ac:dyDescent="0.3">
      <c r="A795" s="3">
        <v>20120411</v>
      </c>
      <c r="B795" s="29">
        <f>板块基准指数!B795</f>
        <v>4.2238606587515597E-3</v>
      </c>
      <c r="C795" s="29">
        <f>板块基准指数!C795</f>
        <v>5.1916411641326002E-4</v>
      </c>
      <c r="D795" s="29">
        <f>板块基准指数!E795</f>
        <v>3.2709970645171402E-3</v>
      </c>
      <c r="E795" s="29">
        <f>板块基准指数!F795</f>
        <v>5.3291919086449204E-4</v>
      </c>
      <c r="F795">
        <f t="shared" si="123"/>
        <v>0.30027253029039497</v>
      </c>
      <c r="G795">
        <f t="shared" si="124"/>
        <v>0.19819511216029972</v>
      </c>
      <c r="H795">
        <f t="shared" si="125"/>
        <v>0.30353510645776571</v>
      </c>
      <c r="I795">
        <f t="shared" si="126"/>
        <v>0.19799725109153965</v>
      </c>
      <c r="J795">
        <f t="shared" si="127"/>
        <v>2.46697379289088E-3</v>
      </c>
      <c r="K795" s="28">
        <f t="shared" si="128"/>
        <v>0.50292126446238616</v>
      </c>
      <c r="L795" s="28">
        <f t="shared" si="129"/>
        <v>0.53909877656256588</v>
      </c>
      <c r="M795" s="28">
        <f t="shared" si="130"/>
        <v>0.86701377176712113</v>
      </c>
      <c r="N795" s="28">
        <f t="shared" si="131"/>
        <v>0.43197627663903693</v>
      </c>
      <c r="O795" s="7">
        <f t="shared" si="132"/>
        <v>0.63864264794011461</v>
      </c>
      <c r="P795" s="7">
        <f>[1]!S_PQ_PctChange("H00906.CSI",$A$3,$A795)/100</f>
        <v>0.52086415466915215</v>
      </c>
    </row>
    <row r="796" spans="1:16" x14ac:dyDescent="0.3">
      <c r="A796" s="3">
        <v>20120412</v>
      </c>
      <c r="B796" s="29">
        <f>板块基准指数!B796</f>
        <v>2.1226548143219899E-2</v>
      </c>
      <c r="C796" s="29">
        <f>板块基准指数!C796</f>
        <v>2.0659576618038598E-2</v>
      </c>
      <c r="D796" s="29">
        <f>板块基准指数!E796</f>
        <v>1.71105043686718E-2</v>
      </c>
      <c r="E796" s="29">
        <f>板块基准指数!F796</f>
        <v>2.49695048791586E-2</v>
      </c>
      <c r="F796">
        <f t="shared" si="123"/>
        <v>0.30045512871475855</v>
      </c>
      <c r="G796">
        <f t="shared" si="124"/>
        <v>0.19820553416070405</v>
      </c>
      <c r="H796">
        <f t="shared" si="125"/>
        <v>0.30249554960080938</v>
      </c>
      <c r="I796">
        <f t="shared" si="126"/>
        <v>0.19884378752372817</v>
      </c>
      <c r="J796">
        <f t="shared" si="127"/>
        <v>2.0605908517573039E-2</v>
      </c>
      <c r="K796" s="28">
        <f t="shared" si="128"/>
        <v>0.53482309503796599</v>
      </c>
      <c r="L796" s="28">
        <f t="shared" si="129"/>
        <v>0.57089590565968984</v>
      </c>
      <c r="M796" s="28">
        <f t="shared" si="130"/>
        <v>0.89895931906531312</v>
      </c>
      <c r="N796" s="28">
        <f t="shared" si="131"/>
        <v>0.46773201526541452</v>
      </c>
      <c r="O796" s="7">
        <f t="shared" si="132"/>
        <v>0.67240836843656204</v>
      </c>
      <c r="P796" s="7">
        <f>[1]!S_PQ_PctChange("H00906.CSI",$A$3,$A796)/100</f>
        <v>0.55165160656701651</v>
      </c>
    </row>
    <row r="797" spans="1:16" x14ac:dyDescent="0.3">
      <c r="A797" s="3">
        <v>20120413</v>
      </c>
      <c r="B797" s="29">
        <f>板块基准指数!B797</f>
        <v>6.2238263982522697E-3</v>
      </c>
      <c r="C797" s="29">
        <f>板块基准指数!C797</f>
        <v>3.3771658785405698E-3</v>
      </c>
      <c r="D797" s="29">
        <f>板块基准指数!E797</f>
        <v>2.9951334831126199E-3</v>
      </c>
      <c r="E797" s="29">
        <f>板块基准指数!F797</f>
        <v>2.4711475140098802E-3</v>
      </c>
      <c r="F797">
        <f t="shared" si="123"/>
        <v>0.30113960084102054</v>
      </c>
      <c r="G797">
        <f t="shared" si="124"/>
        <v>0.19809505830678795</v>
      </c>
      <c r="H797">
        <f t="shared" si="125"/>
        <v>0.30221183460858764</v>
      </c>
      <c r="I797">
        <f t="shared" si="126"/>
        <v>0.19855350624360396</v>
      </c>
      <c r="J797">
        <f t="shared" si="127"/>
        <v>3.9367404088081429E-3</v>
      </c>
      <c r="K797" s="28">
        <f t="shared" si="128"/>
        <v>0.54437556753351068</v>
      </c>
      <c r="L797" s="28">
        <f t="shared" si="129"/>
        <v>0.57620108171102302</v>
      </c>
      <c r="M797" s="28">
        <f t="shared" si="130"/>
        <v>0.90464695570491438</v>
      </c>
      <c r="N797" s="28">
        <f t="shared" si="131"/>
        <v>0.47135899758617028</v>
      </c>
      <c r="O797" s="7">
        <f t="shared" si="132"/>
        <v>0.67899220604061528</v>
      </c>
      <c r="P797" s="7">
        <f>[1]!S_PQ_PctChange("H00906.CSI",$A$3,$A797)/100</f>
        <v>0.55985464319188627</v>
      </c>
    </row>
    <row r="798" spans="1:16" x14ac:dyDescent="0.3">
      <c r="A798" s="3">
        <v>20120416</v>
      </c>
      <c r="B798" s="29">
        <f>板块基准指数!B798</f>
        <v>-2.5889711082770798E-3</v>
      </c>
      <c r="C798" s="29">
        <f>板块基准指数!C798</f>
        <v>-3.6866266760383799E-3</v>
      </c>
      <c r="D798" s="29">
        <f>板块基准指数!E798</f>
        <v>-3.4677074472852601E-4</v>
      </c>
      <c r="E798" s="29">
        <f>板块基准指数!F798</f>
        <v>-4.03111739211957E-4</v>
      </c>
      <c r="F798">
        <f t="shared" si="123"/>
        <v>0.30086986786845005</v>
      </c>
      <c r="G798">
        <f t="shared" si="124"/>
        <v>0.19769981381186022</v>
      </c>
      <c r="H798">
        <f t="shared" si="125"/>
        <v>0.30261991108045266</v>
      </c>
      <c r="I798">
        <f t="shared" si="126"/>
        <v>0.19881040723923721</v>
      </c>
      <c r="J798">
        <f t="shared" si="127"/>
        <v>-1.6947817246621625E-3</v>
      </c>
      <c r="K798" s="28">
        <f t="shared" si="128"/>
        <v>0.54037722380883735</v>
      </c>
      <c r="L798" s="28">
        <f t="shared" si="129"/>
        <v>0.57039021675638657</v>
      </c>
      <c r="M798" s="28">
        <f t="shared" si="130"/>
        <v>0.90398647986163971</v>
      </c>
      <c r="N798" s="28">
        <f t="shared" si="131"/>
        <v>0.47076587550164817</v>
      </c>
      <c r="O798" s="7">
        <f t="shared" si="132"/>
        <v>0.67614668073396733</v>
      </c>
      <c r="P798" s="7">
        <f>[1]!S_PQ_PctChange("H00906.CSI",$A$3,$A798)/100</f>
        <v>0.55804159277365439</v>
      </c>
    </row>
    <row r="799" spans="1:16" x14ac:dyDescent="0.3">
      <c r="A799" s="3">
        <v>20120417</v>
      </c>
      <c r="B799" s="29">
        <f>板块基准指数!B799</f>
        <v>-6.1059608709920802E-3</v>
      </c>
      <c r="C799" s="29">
        <f>板块基准指数!C799</f>
        <v>-1.9958911221863501E-3</v>
      </c>
      <c r="D799" s="29">
        <f>板块基准指数!E799</f>
        <v>-1.1570345709935599E-2</v>
      </c>
      <c r="E799" s="29">
        <f>板块基准指数!F799</f>
        <v>-1.63236385296999E-2</v>
      </c>
      <c r="F799">
        <f t="shared" si="123"/>
        <v>0.3017419319600147</v>
      </c>
      <c r="G799">
        <f t="shared" si="124"/>
        <v>0.19909276359682351</v>
      </c>
      <c r="H799">
        <f t="shared" si="125"/>
        <v>0.3018284344779168</v>
      </c>
      <c r="I799">
        <f t="shared" si="126"/>
        <v>0.19733686996524508</v>
      </c>
      <c r="J799">
        <f t="shared" si="127"/>
        <v>-8.9784131573368477E-3</v>
      </c>
      <c r="K799" s="28">
        <f t="shared" si="128"/>
        <v>0.53097174075369313</v>
      </c>
      <c r="L799" s="28">
        <f t="shared" si="129"/>
        <v>0.56725588886439415</v>
      </c>
      <c r="M799" s="28">
        <f t="shared" si="130"/>
        <v>0.88195669806259702</v>
      </c>
      <c r="N799" s="28">
        <f t="shared" si="131"/>
        <v>0.44675762498814175</v>
      </c>
      <c r="O799" s="7">
        <f t="shared" si="132"/>
        <v>0.66109754332203896</v>
      </c>
      <c r="P799" s="7">
        <f>[1]!S_PQ_PctChange("H00906.CSI",$A$3,$A799)/100</f>
        <v>0.53774773055923042</v>
      </c>
    </row>
    <row r="800" spans="1:16" x14ac:dyDescent="0.3">
      <c r="A800" s="3">
        <v>20120418</v>
      </c>
      <c r="B800" s="29">
        <f>板块基准指数!B800</f>
        <v>1.95972321883713E-2</v>
      </c>
      <c r="C800" s="29">
        <f>板块基准指数!C800</f>
        <v>9.4723650490510097E-3</v>
      </c>
      <c r="D800" s="29">
        <f>板块基准指数!E800</f>
        <v>1.62003989296895E-2</v>
      </c>
      <c r="E800" s="29">
        <f>板块基准指数!F800</f>
        <v>2.5617310466638999E-2</v>
      </c>
      <c r="F800">
        <f t="shared" si="123"/>
        <v>0.30229133082050541</v>
      </c>
      <c r="G800">
        <f t="shared" si="124"/>
        <v>0.19747462030155757</v>
      </c>
      <c r="H800">
        <f t="shared" si="125"/>
        <v>0.30137060519293446</v>
      </c>
      <c r="I800">
        <f t="shared" si="126"/>
        <v>0.19886344368500258</v>
      </c>
      <c r="J800">
        <f t="shared" si="127"/>
        <v>1.7744166948282021E-2</v>
      </c>
      <c r="K800" s="28">
        <f t="shared" si="128"/>
        <v>0.56097454943107827</v>
      </c>
      <c r="L800" s="28">
        <f t="shared" si="129"/>
        <v>0.58210150876899247</v>
      </c>
      <c r="M800" s="28">
        <f t="shared" si="130"/>
        <v>0.91244514733961224</v>
      </c>
      <c r="N800" s="28">
        <f t="shared" si="131"/>
        <v>0.48381966423744038</v>
      </c>
      <c r="O800" s="7">
        <f t="shared" si="132"/>
        <v>0.69057233544812635</v>
      </c>
      <c r="P800" s="7">
        <f>[1]!S_PQ_PctChange("H00906.CSI",$A$3,$A800)/100</f>
        <v>0.57285303657274045</v>
      </c>
    </row>
    <row r="801" spans="1:16" x14ac:dyDescent="0.3">
      <c r="A801" s="3">
        <v>20120419</v>
      </c>
      <c r="B801" s="29">
        <f>板块基准指数!B801</f>
        <v>3.7126141309838802E-4</v>
      </c>
      <c r="C801" s="29">
        <f>板块基准指数!C801</f>
        <v>-6.7534037013960405E-4</v>
      </c>
      <c r="D801" s="29">
        <f>板块基准指数!E801</f>
        <v>-9.6862018725957493E-3</v>
      </c>
      <c r="E801" s="29">
        <f>板块基准指数!F801</f>
        <v>1.68336160966428E-3</v>
      </c>
      <c r="F801">
        <f t="shared" si="123"/>
        <v>0.30319353398786675</v>
      </c>
      <c r="G801">
        <f t="shared" si="124"/>
        <v>0.19785677570615329</v>
      </c>
      <c r="H801">
        <f t="shared" si="125"/>
        <v>0.29923111861680274</v>
      </c>
      <c r="I801">
        <f t="shared" si="126"/>
        <v>0.19971857168917725</v>
      </c>
      <c r="J801">
        <f t="shared" si="127"/>
        <v>-2.6055109102199668E-3</v>
      </c>
      <c r="K801" s="28">
        <f t="shared" si="128"/>
        <v>0.56155407904811061</v>
      </c>
      <c r="L801" s="28">
        <f t="shared" si="129"/>
        <v>0.58103305175046205</v>
      </c>
      <c r="M801" s="28">
        <f t="shared" si="130"/>
        <v>0.89392081757221464</v>
      </c>
      <c r="N801" s="28">
        <f t="shared" si="131"/>
        <v>0.48631746929588271</v>
      </c>
      <c r="O801" s="7">
        <f t="shared" si="132"/>
        <v>0.68616753078360015</v>
      </c>
      <c r="P801" s="7">
        <f>[1]!S_PQ_PctChange("H00906.CSI",$A$3,$A801)/100</f>
        <v>0.57024136820145177</v>
      </c>
    </row>
    <row r="802" spans="1:16" x14ac:dyDescent="0.3">
      <c r="A802" s="3">
        <v>20120420</v>
      </c>
      <c r="B802" s="29">
        <f>板块基准指数!B802</f>
        <v>9.0442086139182996E-3</v>
      </c>
      <c r="C802" s="29">
        <f>板块基准指数!C802</f>
        <v>4.8865806253573403E-3</v>
      </c>
      <c r="D802" s="29">
        <f>板块基准指数!E802</f>
        <v>7.6662104394672904E-3</v>
      </c>
      <c r="E802" s="29">
        <f>板块基准指数!F802</f>
        <v>1.7493437852835102E-2</v>
      </c>
      <c r="F802">
        <f t="shared" si="123"/>
        <v>0.30305762559821342</v>
      </c>
      <c r="G802">
        <f t="shared" si="124"/>
        <v>0.19695320895867569</v>
      </c>
      <c r="H802">
        <f t="shared" si="125"/>
        <v>0.29868852550881636</v>
      </c>
      <c r="I802">
        <f t="shared" si="126"/>
        <v>0.20130063993429456</v>
      </c>
      <c r="J802">
        <f t="shared" si="127"/>
        <v>9.4967218057939798E-3</v>
      </c>
      <c r="K802" s="28">
        <f t="shared" si="128"/>
        <v>0.57567709990093663</v>
      </c>
      <c r="L802" s="28">
        <f t="shared" si="129"/>
        <v>0.58875889722919528</v>
      </c>
      <c r="M802" s="28">
        <f t="shared" si="130"/>
        <v>0.90844001311541134</v>
      </c>
      <c r="N802" s="28">
        <f t="shared" si="131"/>
        <v>0.51231827157459331</v>
      </c>
      <c r="O802" s="7">
        <f t="shared" si="132"/>
        <v>0.70218059474141459</v>
      </c>
      <c r="P802" s="7">
        <f>[1]!S_PQ_PctChange("H00906.CSI",$A$3,$A802)/100</f>
        <v>0.58759775511204104</v>
      </c>
    </row>
    <row r="803" spans="1:16" x14ac:dyDescent="0.3">
      <c r="A803" s="3">
        <v>20120423</v>
      </c>
      <c r="B803" s="29">
        <f>板块基准指数!B803</f>
        <v>-2.70561452674717E-3</v>
      </c>
      <c r="C803" s="29">
        <f>板块基准指数!C803</f>
        <v>-6.8081638291065602E-3</v>
      </c>
      <c r="D803" s="29">
        <f>板块基准指数!E803</f>
        <v>-9.2348536110068696E-3</v>
      </c>
      <c r="E803" s="29">
        <f>板块基准指数!F803</f>
        <v>-1.06395253246093E-2</v>
      </c>
      <c r="F803">
        <f t="shared" si="123"/>
        <v>0.30438692474162798</v>
      </c>
      <c r="G803">
        <f t="shared" si="124"/>
        <v>0.19700334705252404</v>
      </c>
      <c r="H803">
        <f t="shared" si="125"/>
        <v>0.29803458349013895</v>
      </c>
      <c r="I803">
        <f t="shared" si="126"/>
        <v>0.20057514471570914</v>
      </c>
      <c r="J803">
        <f t="shared" si="127"/>
        <v>-7.0609348923213484E-3</v>
      </c>
      <c r="K803" s="28">
        <f t="shared" si="128"/>
        <v>0.57141392504998167</v>
      </c>
      <c r="L803" s="28">
        <f t="shared" si="129"/>
        <v>0.57794236637190832</v>
      </c>
      <c r="M803" s="28">
        <f t="shared" si="130"/>
        <v>0.89081584896890242</v>
      </c>
      <c r="N803" s="28">
        <f t="shared" si="131"/>
        <v>0.49622792302530594</v>
      </c>
      <c r="O803" s="7">
        <f t="shared" si="132"/>
        <v>0.6901616083869726</v>
      </c>
      <c r="P803" s="7">
        <f>[1]!S_PQ_PctChange("H00906.CSI",$A$3,$A803)/100</f>
        <v>0.5735041291467402</v>
      </c>
    </row>
    <row r="804" spans="1:16" x14ac:dyDescent="0.3">
      <c r="A804" s="3">
        <v>20120424</v>
      </c>
      <c r="B804" s="29">
        <f>板块基准指数!B804</f>
        <v>-1.047917155903E-2</v>
      </c>
      <c r="C804" s="29">
        <f>板块基准指数!C804</f>
        <v>-1.0285363790067699E-2</v>
      </c>
      <c r="D804" s="29">
        <f>板块基准指数!E804</f>
        <v>-6.3256693421570196E-3</v>
      </c>
      <c r="E804" s="29">
        <f>板块基准指数!F804</f>
        <v>1.01781301095661E-2</v>
      </c>
      <c r="F804">
        <f t="shared" si="123"/>
        <v>0.30272893837770232</v>
      </c>
      <c r="G804">
        <f t="shared" si="124"/>
        <v>0.19596865073257208</v>
      </c>
      <c r="H804">
        <f t="shared" si="125"/>
        <v>0.2976553807078775</v>
      </c>
      <c r="I804">
        <f t="shared" si="126"/>
        <v>0.2036470301818481</v>
      </c>
      <c r="J804">
        <f t="shared" si="127"/>
        <v>-5.0597622050138156E-3</v>
      </c>
      <c r="K804" s="28">
        <f t="shared" si="128"/>
        <v>0.55494680893913428</v>
      </c>
      <c r="L804" s="28">
        <f t="shared" si="129"/>
        <v>0.56171265509401302</v>
      </c>
      <c r="M804" s="28">
        <f t="shared" si="130"/>
        <v>0.87885517312141515</v>
      </c>
      <c r="N804" s="28">
        <f t="shared" si="131"/>
        <v>0.51145672549942334</v>
      </c>
      <c r="O804" s="7">
        <f t="shared" si="132"/>
        <v>0.68160979256049092</v>
      </c>
      <c r="P804" s="7">
        <f>[1]!S_PQ_PctChange("H00906.CSI",$A$3,$A804)/100</f>
        <v>0.57054528090813061</v>
      </c>
    </row>
    <row r="805" spans="1:16" x14ac:dyDescent="0.3">
      <c r="A805" s="3">
        <v>20120425</v>
      </c>
      <c r="B805" s="29">
        <f>板块基准指数!B805</f>
        <v>4.5156329288077099E-3</v>
      </c>
      <c r="C805" s="29">
        <f>板块基准指数!C805</f>
        <v>3.3724139830051902E-3</v>
      </c>
      <c r="D805" s="29">
        <f>板块基准指数!E805</f>
        <v>1.06654542881943E-2</v>
      </c>
      <c r="E805" s="29">
        <f>板块基准指数!F805</f>
        <v>6.35734770065805E-3</v>
      </c>
      <c r="F805">
        <f t="shared" si="123"/>
        <v>0.30213293754560677</v>
      </c>
      <c r="G805">
        <f t="shared" si="124"/>
        <v>0.19536024648430456</v>
      </c>
      <c r="H805">
        <f t="shared" si="125"/>
        <v>0.29888807941335233</v>
      </c>
      <c r="I805">
        <f t="shared" si="126"/>
        <v>0.20361873655673635</v>
      </c>
      <c r="J805">
        <f t="shared" si="127"/>
        <v>6.4971850162498911E-3</v>
      </c>
      <c r="K805" s="28">
        <f t="shared" si="128"/>
        <v>0.56196837795212429</v>
      </c>
      <c r="L805" s="28">
        <f t="shared" si="129"/>
        <v>0.56697939668948827</v>
      </c>
      <c r="M805" s="28">
        <f t="shared" si="130"/>
        <v>0.89889401708447902</v>
      </c>
      <c r="N805" s="28">
        <f t="shared" si="131"/>
        <v>0.52106558143792125</v>
      </c>
      <c r="O805" s="7">
        <f t="shared" si="132"/>
        <v>0.69253552250789396</v>
      </c>
      <c r="P805" s="7">
        <f>[1]!S_PQ_PctChange("H00906.CSI",$A$3,$A805)/100</f>
        <v>0.58568305293085499</v>
      </c>
    </row>
    <row r="806" spans="1:16" x14ac:dyDescent="0.3">
      <c r="A806" s="3">
        <v>20120426</v>
      </c>
      <c r="B806" s="29">
        <f>板块基准指数!B806</f>
        <v>-4.3791631655626002E-3</v>
      </c>
      <c r="C806" s="29">
        <f>板块基准指数!C806</f>
        <v>-5.8283562443638198E-3</v>
      </c>
      <c r="D806" s="29">
        <f>板块基准指数!E806</f>
        <v>3.7574422270699299E-3</v>
      </c>
      <c r="E806" s="29">
        <f>板块基准指数!F806</f>
        <v>-6.4523850367090296E-4</v>
      </c>
      <c r="F806">
        <f t="shared" si="123"/>
        <v>0.30125270359749712</v>
      </c>
      <c r="G806">
        <f t="shared" si="124"/>
        <v>0.19450755251896926</v>
      </c>
      <c r="H806">
        <f t="shared" si="125"/>
        <v>0.30045281371187293</v>
      </c>
      <c r="I806">
        <f t="shared" si="126"/>
        <v>0.20378693017166066</v>
      </c>
      <c r="J806">
        <f t="shared" si="127"/>
        <v>-1.4700465018398661E-3</v>
      </c>
      <c r="K806" s="28">
        <f t="shared" si="128"/>
        <v>0.55512826356562273</v>
      </c>
      <c r="L806" s="28">
        <f t="shared" si="129"/>
        <v>0.55784648253800362</v>
      </c>
      <c r="M806" s="28">
        <f t="shared" si="130"/>
        <v>0.90602900164900246</v>
      </c>
      <c r="N806" s="28">
        <f t="shared" si="131"/>
        <v>0.520084131358169</v>
      </c>
      <c r="O806" s="7">
        <f t="shared" si="132"/>
        <v>0.69004741658379154</v>
      </c>
      <c r="P806" s="7">
        <f>[1]!S_PQ_PctChange("H00906.CSI",$A$3,$A806)/100</f>
        <v>0.58631068740571135</v>
      </c>
    </row>
    <row r="807" spans="1:16" x14ac:dyDescent="0.3">
      <c r="A807" s="3">
        <v>20120427</v>
      </c>
      <c r="B807" s="29">
        <f>板块基准指数!B807</f>
        <v>-7.1043968875926702E-3</v>
      </c>
      <c r="C807" s="29">
        <f>板块基准指数!C807</f>
        <v>-3.1573561571494099E-3</v>
      </c>
      <c r="D807" s="29">
        <f>板块基准指数!E807</f>
        <v>3.5973978893274099E-3</v>
      </c>
      <c r="E807" s="29">
        <f>板块基准指数!F807</f>
        <v>-3.8406679706186201E-3</v>
      </c>
      <c r="F807">
        <f t="shared" si="123"/>
        <v>0.3</v>
      </c>
      <c r="G807">
        <f t="shared" si="124"/>
        <v>0.2</v>
      </c>
      <c r="H807">
        <f t="shared" si="125"/>
        <v>0.3</v>
      </c>
      <c r="I807">
        <f t="shared" si="126"/>
        <v>0.2</v>
      </c>
      <c r="J807">
        <f t="shared" si="127"/>
        <v>-2.4561780060261824E-3</v>
      </c>
      <c r="K807" s="28">
        <f t="shared" si="128"/>
        <v>0.54408001517013971</v>
      </c>
      <c r="L807" s="28">
        <f t="shared" si="129"/>
        <v>0.5529278063544687</v>
      </c>
      <c r="M807" s="28">
        <f t="shared" si="130"/>
        <v>0.91288574635653119</v>
      </c>
      <c r="N807" s="28">
        <f t="shared" si="131"/>
        <v>0.51424599292221607</v>
      </c>
      <c r="O807" s="7">
        <f t="shared" si="132"/>
        <v>0.68589635929003712</v>
      </c>
      <c r="P807" s="7">
        <f>[1]!S_PQ_PctChange("H00906.CSI",$A$3,$A807)/100</f>
        <v>0.58017404866982147</v>
      </c>
    </row>
    <row r="808" spans="1:16" x14ac:dyDescent="0.3">
      <c r="A808" s="3">
        <v>20120502</v>
      </c>
      <c r="B808" s="29">
        <f>板块基准指数!B808</f>
        <v>1.4923934336751699E-2</v>
      </c>
      <c r="C808" s="29">
        <f>板块基准指数!C808</f>
        <v>2.2455841981425799E-2</v>
      </c>
      <c r="D808" s="29">
        <f>板块基准指数!E808</f>
        <v>1.07621905307416E-2</v>
      </c>
      <c r="E808" s="29">
        <f>板块基准指数!F808</f>
        <v>1.7917605169616501E-2</v>
      </c>
      <c r="F808">
        <f t="shared" si="123"/>
        <v>0.29974701447871016</v>
      </c>
      <c r="G808">
        <f t="shared" si="124"/>
        <v>0.20131432231948845</v>
      </c>
      <c r="H808">
        <f t="shared" si="125"/>
        <v>0.29851788760656484</v>
      </c>
      <c r="I808">
        <f t="shared" si="126"/>
        <v>0.20042077559523655</v>
      </c>
      <c r="J808">
        <f t="shared" si="127"/>
        <v>1.5780526890456451E-2</v>
      </c>
      <c r="K808" s="28">
        <f t="shared" si="128"/>
        <v>0.56712376392722952</v>
      </c>
      <c r="L808" s="28">
        <f t="shared" si="129"/>
        <v>0.58780010778252678</v>
      </c>
      <c r="M808" s="28">
        <f t="shared" si="130"/>
        <v>0.93347258722235993</v>
      </c>
      <c r="N808" s="28">
        <f t="shared" si="131"/>
        <v>0.54137765475307043</v>
      </c>
      <c r="O808" s="7">
        <f t="shared" si="132"/>
        <v>0.71250069212233624</v>
      </c>
      <c r="P808" s="7">
        <f>[1]!S_PQ_PctChange("H00906.CSI",$A$3,$A808)/100</f>
        <v>0.61190608002652302</v>
      </c>
    </row>
    <row r="809" spans="1:16" x14ac:dyDescent="0.3">
      <c r="A809" s="3">
        <v>20120503</v>
      </c>
      <c r="B809" s="29">
        <f>板块基准指数!B809</f>
        <v>4.4327769372141702E-3</v>
      </c>
      <c r="C809" s="29">
        <f>板块基准指数!C809</f>
        <v>2.3339388398009499E-2</v>
      </c>
      <c r="D809" s="29">
        <f>板块基准指数!E809</f>
        <v>4.8542102497030198E-3</v>
      </c>
      <c r="E809" s="29">
        <f>板块基准指数!F809</f>
        <v>1.7745148335421199E-3</v>
      </c>
      <c r="F809">
        <f t="shared" si="123"/>
        <v>0.29873603060620807</v>
      </c>
      <c r="G809">
        <f t="shared" si="124"/>
        <v>0.2044119247502732</v>
      </c>
      <c r="H809">
        <f t="shared" si="125"/>
        <v>0.2976358770549774</v>
      </c>
      <c r="I809">
        <f t="shared" si="126"/>
        <v>0.19921616758854147</v>
      </c>
      <c r="J809">
        <f t="shared" si="127"/>
        <v>7.8319830404598861E-3</v>
      </c>
      <c r="K809" s="28">
        <f t="shared" si="128"/>
        <v>0.57407047400572631</v>
      </c>
      <c r="L809" s="28">
        <f t="shared" si="129"/>
        <v>0.62485839119646447</v>
      </c>
      <c r="M809" s="28">
        <f t="shared" si="130"/>
        <v>0.94285806967277463</v>
      </c>
      <c r="N809" s="28">
        <f t="shared" si="131"/>
        <v>0.54411285226552031</v>
      </c>
      <c r="O809" s="7">
        <f t="shared" si="132"/>
        <v>0.72591296849981424</v>
      </c>
      <c r="P809" s="7">
        <f>[1]!S_PQ_PctChange("H00906.CSI",$A$3,$A809)/100</f>
        <v>0.61720031235762218</v>
      </c>
    </row>
    <row r="810" spans="1:16" x14ac:dyDescent="0.3">
      <c r="A810" s="3">
        <v>20120504</v>
      </c>
      <c r="B810" s="29">
        <f>板块基准指数!B810</f>
        <v>1.27065677313922E-2</v>
      </c>
      <c r="C810" s="29">
        <f>板块基准指数!C810</f>
        <v>7.6011452077573999E-3</v>
      </c>
      <c r="D810" s="29">
        <f>板块基准指数!E810</f>
        <v>1.52799872237041E-2</v>
      </c>
      <c r="E810" s="29">
        <f>板块基准指数!F810</f>
        <v>4.7874174928007E-3</v>
      </c>
      <c r="F810">
        <f t="shared" si="123"/>
        <v>0.29928432291573104</v>
      </c>
      <c r="G810">
        <f t="shared" si="124"/>
        <v>0.20375469074196259</v>
      </c>
      <c r="H810">
        <f t="shared" si="125"/>
        <v>0.29893986991171018</v>
      </c>
      <c r="I810">
        <f t="shared" si="126"/>
        <v>0.19802111643059622</v>
      </c>
      <c r="J810">
        <f t="shared" si="127"/>
        <v>1.085127769320716E-2</v>
      </c>
      <c r="K810" s="28">
        <f t="shared" si="128"/>
        <v>0.59407150709766476</v>
      </c>
      <c r="L810" s="28">
        <f t="shared" si="129"/>
        <v>0.63720917576999181</v>
      </c>
      <c r="M810" s="28">
        <f t="shared" si="130"/>
        <v>0.97254491615484517</v>
      </c>
      <c r="N810" s="28">
        <f t="shared" si="131"/>
        <v>0.55150516514531467</v>
      </c>
      <c r="O810" s="7">
        <f t="shared" si="132"/>
        <v>0.74464132939531336</v>
      </c>
      <c r="P810" s="7">
        <f>[1]!S_PQ_PctChange("H00906.CSI",$A$3,$A810)/100</f>
        <v>0.63098846174296797</v>
      </c>
    </row>
    <row r="811" spans="1:16" x14ac:dyDescent="0.3">
      <c r="A811" s="3">
        <v>20120507</v>
      </c>
      <c r="B811" s="29">
        <f>板块基准指数!B811</f>
        <v>1.04730664561137E-2</v>
      </c>
      <c r="C811" s="29">
        <f>板块基准指数!C811</f>
        <v>1.69236076236642E-2</v>
      </c>
      <c r="D811" s="29">
        <f>板块基准指数!E811</f>
        <v>9.5441040163345495E-3</v>
      </c>
      <c r="E811" s="29">
        <f>板块基准指数!F811</f>
        <v>-5.61006932756328E-3</v>
      </c>
      <c r="F811">
        <f t="shared" si="123"/>
        <v>0.29992193042086285</v>
      </c>
      <c r="G811">
        <f t="shared" si="124"/>
        <v>0.20549225475010424</v>
      </c>
      <c r="H811">
        <f t="shared" si="125"/>
        <v>0.29930133243673029</v>
      </c>
      <c r="I811">
        <f t="shared" si="126"/>
        <v>0.19528448239230276</v>
      </c>
      <c r="J811">
        <f t="shared" si="127"/>
        <v>8.3248900623372202E-3</v>
      </c>
      <c r="K811" s="28">
        <f t="shared" si="128"/>
        <v>0.6107663239272958</v>
      </c>
      <c r="L811" s="28">
        <f t="shared" si="129"/>
        <v>0.66491666145858597</v>
      </c>
      <c r="M811" s="28">
        <f t="shared" si="130"/>
        <v>0.99137109001151913</v>
      </c>
      <c r="N811" s="28">
        <f t="shared" si="131"/>
        <v>0.54280111360677696</v>
      </c>
      <c r="O811" s="7">
        <f t="shared" si="132"/>
        <v>0.75916527666073907</v>
      </c>
      <c r="P811" s="7">
        <f>[1]!S_PQ_PctChange("H00906.CSI",$A$3,$A811)/100</f>
        <v>0.63537251982730658</v>
      </c>
    </row>
    <row r="812" spans="1:16" x14ac:dyDescent="0.3">
      <c r="A812" s="3">
        <v>20120508</v>
      </c>
      <c r="B812" s="29">
        <f>板块基准指数!B812</f>
        <v>-2.1176464272078701E-3</v>
      </c>
      <c r="C812" s="29">
        <f>板块基准指数!C812</f>
        <v>-5.31626570280862E-3</v>
      </c>
      <c r="D812" s="29">
        <f>板块基准指数!E812</f>
        <v>-4.2604632969345801E-3</v>
      </c>
      <c r="E812" s="29">
        <f>板块基准指数!F812</f>
        <v>-5.41188567631365E-3</v>
      </c>
      <c r="F812">
        <f t="shared" si="123"/>
        <v>0.30050673887297086</v>
      </c>
      <c r="G812">
        <f t="shared" si="124"/>
        <v>0.20523296700812807</v>
      </c>
      <c r="H812">
        <f t="shared" si="125"/>
        <v>0.29924096863121546</v>
      </c>
      <c r="I812">
        <f t="shared" si="126"/>
        <v>0.19501932548768577</v>
      </c>
      <c r="J812">
        <f t="shared" si="127"/>
        <v>-4.0595996651533522E-3</v>
      </c>
      <c r="K812" s="28">
        <f t="shared" si="128"/>
        <v>0.60735529037636438</v>
      </c>
      <c r="L812" s="28">
        <f t="shared" si="129"/>
        <v>0.65606552211323899</v>
      </c>
      <c r="M812" s="28">
        <f t="shared" si="130"/>
        <v>0.98288692657194865</v>
      </c>
      <c r="N812" s="28">
        <f t="shared" si="131"/>
        <v>0.53445165035864761</v>
      </c>
      <c r="O812" s="7">
        <f t="shared" si="132"/>
        <v>0.75202376989265773</v>
      </c>
      <c r="P812" s="7">
        <f>[1]!S_PQ_PctChange("H00906.CSI",$A$3,$A812)/100</f>
        <v>0.63135232292523535</v>
      </c>
    </row>
    <row r="813" spans="1:16" x14ac:dyDescent="0.3">
      <c r="A813" s="3">
        <v>20120509</v>
      </c>
      <c r="B813" s="29">
        <f>板块基准指数!B813</f>
        <v>-1.7104644830323201E-2</v>
      </c>
      <c r="C813" s="29">
        <f>板块基准指数!C813</f>
        <v>-2.10395619639107E-2</v>
      </c>
      <c r="D813" s="29">
        <f>板块基准指数!E813</f>
        <v>-1.8552269097935201E-2</v>
      </c>
      <c r="E813" s="29">
        <f>板块基准指数!F813</f>
        <v>-1.3818415923979199E-2</v>
      </c>
      <c r="F813">
        <f t="shared" si="123"/>
        <v>0.30069025748732386</v>
      </c>
      <c r="G813">
        <f t="shared" si="124"/>
        <v>0.20453617205382951</v>
      </c>
      <c r="H813">
        <f t="shared" si="125"/>
        <v>0.29898271812627697</v>
      </c>
      <c r="I813">
        <f t="shared" si="126"/>
        <v>0.19579085233256982</v>
      </c>
      <c r="J813">
        <f t="shared" si="127"/>
        <v>-1.7704529891921412E-2</v>
      </c>
      <c r="K813" s="28">
        <f t="shared" si="128"/>
        <v>0.57986204901833571</v>
      </c>
      <c r="L813" s="28">
        <f t="shared" si="129"/>
        <v>0.62122262894444136</v>
      </c>
      <c r="M813" s="28">
        <f t="shared" si="130"/>
        <v>0.94609987471940826</v>
      </c>
      <c r="N813" s="28">
        <f t="shared" si="131"/>
        <v>0.51324795923875555</v>
      </c>
      <c r="O813" s="7">
        <f t="shared" si="132"/>
        <v>0.72100501268723627</v>
      </c>
      <c r="P813" s="7">
        <f>[1]!S_PQ_PctChange("H00906.CSI",$A$3,$A813)/100</f>
        <v>0.60099389359614719</v>
      </c>
    </row>
    <row r="814" spans="1:16" x14ac:dyDescent="0.3">
      <c r="A814" s="3">
        <v>20120510</v>
      </c>
      <c r="B814" s="29">
        <f>板块基准指数!B814</f>
        <v>3.94084310140812E-3</v>
      </c>
      <c r="C814" s="29">
        <f>板块基准指数!C814</f>
        <v>1.2954447643917099E-2</v>
      </c>
      <c r="D814" s="29">
        <f>板块基准指数!E814</f>
        <v>-2.7913805137133301E-3</v>
      </c>
      <c r="E814" s="29">
        <f>板块基准指数!F814</f>
        <v>-7.1083145816399295E-4</v>
      </c>
      <c r="F814">
        <f t="shared" si="123"/>
        <v>0.30101406626631155</v>
      </c>
      <c r="G814">
        <f t="shared" si="124"/>
        <v>0.20659478283489582</v>
      </c>
      <c r="H814">
        <f t="shared" si="125"/>
        <v>0.29729761156643592</v>
      </c>
      <c r="I814">
        <f t="shared" si="126"/>
        <v>0.19509353933235685</v>
      </c>
      <c r="J814">
        <f t="shared" si="127"/>
        <v>2.8608774286646398E-3</v>
      </c>
      <c r="K814" s="28">
        <f t="shared" si="128"/>
        <v>0.58608803747538607</v>
      </c>
      <c r="L814" s="28">
        <f t="shared" si="129"/>
        <v>0.64222467261023586</v>
      </c>
      <c r="M814" s="28">
        <f t="shared" si="130"/>
        <v>0.94066756945137664</v>
      </c>
      <c r="N814" s="28">
        <f t="shared" si="131"/>
        <v>0.51217229498532624</v>
      </c>
      <c r="O814" s="7">
        <f t="shared" si="132"/>
        <v>0.72592859708265189</v>
      </c>
      <c r="P814" s="7">
        <f>[1]!S_PQ_PctChange("H00906.CSI",$A$3,$A814)/100</f>
        <v>0.60244725316084846</v>
      </c>
    </row>
    <row r="815" spans="1:16" x14ac:dyDescent="0.3">
      <c r="A815" s="3">
        <v>20120511</v>
      </c>
      <c r="B815" s="29">
        <f>板块基准指数!B815</f>
        <v>-9.4398427646280106E-3</v>
      </c>
      <c r="C815" s="29">
        <f>板块基准指数!C815</f>
        <v>7.86663114104659E-3</v>
      </c>
      <c r="D815" s="29">
        <f>板块基准指数!E815</f>
        <v>-3.4753271169643699E-3</v>
      </c>
      <c r="E815" s="29">
        <f>板块基准指数!F815</f>
        <v>-7.3190591329941098E-3</v>
      </c>
      <c r="F815">
        <f t="shared" si="123"/>
        <v>0.29927309610562297</v>
      </c>
      <c r="G815">
        <f t="shared" si="124"/>
        <v>0.20898852807396645</v>
      </c>
      <c r="H815">
        <f t="shared" si="125"/>
        <v>0.29735791747824591</v>
      </c>
      <c r="I815">
        <f t="shared" si="126"/>
        <v>0.19438045834216483</v>
      </c>
      <c r="J815">
        <f t="shared" si="127"/>
        <v>-3.6774281053927552E-3</v>
      </c>
      <c r="K815" s="28">
        <f t="shared" si="128"/>
        <v>0.57111561579076087</v>
      </c>
      <c r="L815" s="28">
        <f t="shared" si="129"/>
        <v>0.65514344836038685</v>
      </c>
      <c r="M815" s="28">
        <f t="shared" si="130"/>
        <v>0.93392311482224888</v>
      </c>
      <c r="N815" s="28">
        <f t="shared" si="131"/>
        <v>0.50110461653905314</v>
      </c>
      <c r="O815" s="7">
        <f t="shared" si="132"/>
        <v>0.71958161875183912</v>
      </c>
      <c r="P815" s="7">
        <f>[1]!S_PQ_PctChange("H00906.CSI",$A$3,$A815)/100</f>
        <v>0.59169197534918672</v>
      </c>
    </row>
    <row r="816" spans="1:16" x14ac:dyDescent="0.3">
      <c r="A816" s="3">
        <v>20120514</v>
      </c>
      <c r="B816" s="29">
        <f>板块基准指数!B816</f>
        <v>-7.1968783866165602E-3</v>
      </c>
      <c r="C816" s="29">
        <f>板块基准指数!C816</f>
        <v>1.17673069220169E-2</v>
      </c>
      <c r="D816" s="29">
        <f>板块基准指数!E816</f>
        <v>-1.14122664349852E-2</v>
      </c>
      <c r="E816" s="29">
        <f>板块基准指数!F816</f>
        <v>-4.4152506956457597E-3</v>
      </c>
      <c r="F816">
        <f t="shared" si="123"/>
        <v>0.29829645104825986</v>
      </c>
      <c r="G816">
        <f t="shared" si="124"/>
        <v>0.21228551660572126</v>
      </c>
      <c r="H816">
        <f t="shared" si="125"/>
        <v>0.29512907709976466</v>
      </c>
      <c r="I816">
        <f t="shared" si="126"/>
        <v>0.19428895524625445</v>
      </c>
      <c r="J816">
        <f t="shared" si="127"/>
        <v>-3.9463661587607396E-3</v>
      </c>
      <c r="K816" s="28">
        <f t="shared" si="128"/>
        <v>0.55980848777260062</v>
      </c>
      <c r="L816" s="28">
        <f t="shared" si="129"/>
        <v>0.6746200293172091</v>
      </c>
      <c r="M816" s="28">
        <f t="shared" si="130"/>
        <v>0.91185266897112105</v>
      </c>
      <c r="N816" s="28">
        <f t="shared" si="131"/>
        <v>0.49447686333664209</v>
      </c>
      <c r="O816" s="7">
        <f t="shared" si="132"/>
        <v>0.71279552004436986</v>
      </c>
      <c r="P816" s="7">
        <f>[1]!S_PQ_PctChange("H00906.CSI",$A$3,$A816)/100</f>
        <v>0.5814548608830461</v>
      </c>
    </row>
    <row r="817" spans="1:16" x14ac:dyDescent="0.3">
      <c r="A817" s="3">
        <v>20120515</v>
      </c>
      <c r="B817" s="29">
        <f>板块基准指数!B817</f>
        <v>2.1199556935555201E-3</v>
      </c>
      <c r="C817" s="29">
        <f>板块基准指数!C817</f>
        <v>-7.9347090941627695E-3</v>
      </c>
      <c r="D817" s="29">
        <f>板块基准指数!E817</f>
        <v>8.9812039152860797E-3</v>
      </c>
      <c r="E817" s="29">
        <f>板块基准指数!F817</f>
        <v>3.6198517431139101E-3</v>
      </c>
      <c r="F817">
        <f t="shared" si="123"/>
        <v>0.29824231333904949</v>
      </c>
      <c r="G817">
        <f t="shared" si="124"/>
        <v>0.21011743122983689</v>
      </c>
      <c r="H817">
        <f t="shared" si="125"/>
        <v>0.29709581762969128</v>
      </c>
      <c r="I817">
        <f t="shared" si="126"/>
        <v>0.19454443780142261</v>
      </c>
      <c r="J817">
        <f t="shared" si="127"/>
        <v>2.3018630766758145E-3</v>
      </c>
      <c r="K817" s="28">
        <f t="shared" si="128"/>
        <v>0.5631152126571104</v>
      </c>
      <c r="L817" s="28">
        <f t="shared" si="129"/>
        <v>0.66133240654131886</v>
      </c>
      <c r="M817" s="28">
        <f t="shared" si="130"/>
        <v>0.92902340764713465</v>
      </c>
      <c r="N817" s="28">
        <f t="shared" si="131"/>
        <v>0.49988664801543448</v>
      </c>
      <c r="O817" s="7">
        <f t="shared" si="132"/>
        <v>0.71673814080985565</v>
      </c>
      <c r="P817" s="7">
        <f>[1]!S_PQ_PctChange("H00906.CSI",$A$3,$A817)/100</f>
        <v>0.58198657779696106</v>
      </c>
    </row>
    <row r="818" spans="1:16" x14ac:dyDescent="0.3">
      <c r="A818" s="3">
        <v>20120516</v>
      </c>
      <c r="B818" s="29">
        <f>板块基准指数!B818</f>
        <v>-1.5824484091323799E-2</v>
      </c>
      <c r="C818" s="29">
        <f>板块基准指数!C818</f>
        <v>-7.9693157894104999E-3</v>
      </c>
      <c r="D818" s="29">
        <f>板块基准指数!E818</f>
        <v>-1.3772811671445701E-2</v>
      </c>
      <c r="E818" s="29">
        <f>板块基准指数!F818</f>
        <v>-1.8316469426018198E-2</v>
      </c>
      <c r="F818">
        <f t="shared" si="123"/>
        <v>0.2977053144895162</v>
      </c>
      <c r="G818">
        <f t="shared" si="124"/>
        <v>0.21141313181664634</v>
      </c>
      <c r="H818">
        <f t="shared" si="125"/>
        <v>0.29717911203649783</v>
      </c>
      <c r="I818">
        <f t="shared" si="126"/>
        <v>0.19370244165733988</v>
      </c>
      <c r="J818">
        <f t="shared" si="127"/>
        <v>-1.4049234896703282E-2</v>
      </c>
      <c r="K818" s="28">
        <f t="shared" si="128"/>
        <v>0.53837972084151176</v>
      </c>
      <c r="L818" s="28">
        <f t="shared" si="129"/>
        <v>0.64809272396240969</v>
      </c>
      <c r="M818" s="28">
        <f t="shared" si="130"/>
        <v>0.9024553315438002</v>
      </c>
      <c r="N818" s="28">
        <f t="shared" si="131"/>
        <v>0.47241402008456679</v>
      </c>
      <c r="O818" s="7">
        <f t="shared" si="132"/>
        <v>0.69261928341348833</v>
      </c>
      <c r="P818" s="7">
        <f>[1]!S_PQ_PctChange("H00906.CSI",$A$3,$A818)/100</f>
        <v>0.55808433864320439</v>
      </c>
    </row>
    <row r="819" spans="1:16" x14ac:dyDescent="0.3">
      <c r="A819" s="3">
        <v>20120517</v>
      </c>
      <c r="B819" s="29">
        <f>板块基准指数!B819</f>
        <v>1.13844152166206E-2</v>
      </c>
      <c r="C819" s="29">
        <f>板块基准指数!C819</f>
        <v>1.54907020837294E-3</v>
      </c>
      <c r="D819" s="29">
        <f>板块基准指数!E819</f>
        <v>1.0278605937911699E-2</v>
      </c>
      <c r="E819" s="29">
        <f>板块基准指数!F819</f>
        <v>1.9426445601579901E-2</v>
      </c>
      <c r="F819">
        <f t="shared" si="123"/>
        <v>0.29795578019839269</v>
      </c>
      <c r="G819">
        <f t="shared" si="124"/>
        <v>0.2095333527293908</v>
      </c>
      <c r="H819">
        <f t="shared" si="125"/>
        <v>0.29710393732873219</v>
      </c>
      <c r="I819">
        <f t="shared" si="126"/>
        <v>0.19540692974348439</v>
      </c>
      <c r="J819">
        <f t="shared" si="127"/>
        <v>1.0534231627850447E-2</v>
      </c>
      <c r="K819" s="28">
        <f t="shared" si="128"/>
        <v>0.5558932743444005</v>
      </c>
      <c r="L819" s="28">
        <f t="shared" si="129"/>
        <v>0.65064573530173608</v>
      </c>
      <c r="M819" s="28">
        <f t="shared" si="130"/>
        <v>0.92200992021121797</v>
      </c>
      <c r="N819" s="28">
        <f t="shared" si="131"/>
        <v>0.50101779094874299</v>
      </c>
      <c r="O819" s="7">
        <f t="shared" si="132"/>
        <v>0.71044972700273235</v>
      </c>
      <c r="P819" s="7">
        <f>[1]!S_PQ_PctChange("H00906.CSI",$A$3,$A819)/100</f>
        <v>0.58171289997362274</v>
      </c>
    </row>
    <row r="820" spans="1:16" x14ac:dyDescent="0.3">
      <c r="A820" s="3">
        <v>20120518</v>
      </c>
      <c r="B820" s="29">
        <f>板块基准指数!B820</f>
        <v>-1.9095016878294801E-2</v>
      </c>
      <c r="C820" s="29">
        <f>板块基准指数!C820</f>
        <v>-1.9844198376713602E-2</v>
      </c>
      <c r="D820" s="29">
        <f>板块基准指数!E820</f>
        <v>-1.46170115597391E-2</v>
      </c>
      <c r="E820" s="29">
        <f>板块基准指数!F820</f>
        <v>-1.5342483472579301E-2</v>
      </c>
      <c r="F820">
        <f t="shared" si="123"/>
        <v>0.29737772451540989</v>
      </c>
      <c r="G820">
        <f t="shared" si="124"/>
        <v>0.20896711903507709</v>
      </c>
      <c r="H820">
        <f t="shared" si="125"/>
        <v>0.29788123509783176</v>
      </c>
      <c r="I820">
        <f t="shared" si="126"/>
        <v>0.19577392135168131</v>
      </c>
      <c r="J820">
        <f t="shared" si="127"/>
        <v>-1.7188291346368692E-2</v>
      </c>
      <c r="K820" s="28">
        <f t="shared" si="128"/>
        <v>0.52618346600996868</v>
      </c>
      <c r="L820" s="28">
        <f t="shared" si="129"/>
        <v>0.61788999388073207</v>
      </c>
      <c r="M820" s="28">
        <f t="shared" si="130"/>
        <v>0.89391587898955738</v>
      </c>
      <c r="N820" s="28">
        <f t="shared" si="131"/>
        <v>0.47798845029906456</v>
      </c>
      <c r="O820" s="7">
        <f t="shared" si="132"/>
        <v>0.68105001876169258</v>
      </c>
      <c r="P820" s="7">
        <f>[1]!S_PQ_PctChange("H00906.CSI",$A$3,$A820)/100</f>
        <v>0.55764280508821784</v>
      </c>
    </row>
    <row r="821" spans="1:16" x14ac:dyDescent="0.3">
      <c r="A821" s="3">
        <v>20120521</v>
      </c>
      <c r="B821" s="29">
        <f>板块基准指数!B821</f>
        <v>1.4806315133698299E-4</v>
      </c>
      <c r="C821" s="29">
        <f>板块基准指数!C821</f>
        <v>6.7837032927306202E-4</v>
      </c>
      <c r="D821" s="29">
        <f>板块基准指数!E821</f>
        <v>9.2505049165502399E-3</v>
      </c>
      <c r="E821" s="29">
        <f>板块基准指数!F821</f>
        <v>3.1843227457218303E-4</v>
      </c>
      <c r="F821">
        <f t="shared" si="123"/>
        <v>0.29653107065094769</v>
      </c>
      <c r="G821">
        <f t="shared" si="124"/>
        <v>0.20848266085850678</v>
      </c>
      <c r="H821">
        <f t="shared" si="125"/>
        <v>0.29973647437201811</v>
      </c>
      <c r="I821">
        <f t="shared" si="126"/>
        <v>0.1952497941185275</v>
      </c>
      <c r="J821">
        <f t="shared" si="127"/>
        <v>3.0036803412747232E-3</v>
      </c>
      <c r="K821" s="28">
        <f t="shared" si="128"/>
        <v>0.5264094375434647</v>
      </c>
      <c r="L821" s="28">
        <f t="shared" si="129"/>
        <v>0.61898752244860833</v>
      </c>
      <c r="M821" s="28">
        <f t="shared" si="130"/>
        <v>0.91143555713968305</v>
      </c>
      <c r="N821" s="28">
        <f t="shared" si="131"/>
        <v>0.47845908952308469</v>
      </c>
      <c r="O821" s="7">
        <f t="shared" si="132"/>
        <v>0.68609935565574665</v>
      </c>
      <c r="P821" s="7">
        <f>[1]!S_PQ_PctChange("H00906.CSI",$A$3,$A821)/100</f>
        <v>0.56355998027434495</v>
      </c>
    </row>
    <row r="822" spans="1:16" x14ac:dyDescent="0.3">
      <c r="A822" s="3">
        <v>20120522</v>
      </c>
      <c r="B822" s="29">
        <f>板块基准指数!B822</f>
        <v>1.18303638014406E-2</v>
      </c>
      <c r="C822" s="29">
        <f>板块基准指数!C822</f>
        <v>1.42324659555472E-2</v>
      </c>
      <c r="D822" s="29">
        <f>板块基准指数!E822</f>
        <v>1.54517533375507E-2</v>
      </c>
      <c r="E822" s="29">
        <f>板块基准指数!F822</f>
        <v>1.7940558490551699E-2</v>
      </c>
      <c r="F822">
        <f t="shared" si="123"/>
        <v>0.29571879675045232</v>
      </c>
      <c r="G822">
        <f t="shared" si="124"/>
        <v>0.20840515945353352</v>
      </c>
      <c r="H822">
        <f t="shared" si="125"/>
        <v>0.29998525272152915</v>
      </c>
      <c r="I822">
        <f t="shared" si="126"/>
        <v>0.19589079107448507</v>
      </c>
      <c r="J822">
        <f t="shared" si="127"/>
        <v>1.4609637237137117E-2</v>
      </c>
      <c r="K822" s="28">
        <f t="shared" si="128"/>
        <v>0.54446741649955621</v>
      </c>
      <c r="L822" s="28">
        <f t="shared" si="129"/>
        <v>0.64202970724431396</v>
      </c>
      <c r="M822" s="28">
        <f t="shared" si="130"/>
        <v>0.94097058788922916</v>
      </c>
      <c r="N822" s="28">
        <f t="shared" si="131"/>
        <v>0.50498347129456134</v>
      </c>
      <c r="O822" s="7">
        <f t="shared" si="132"/>
        <v>0.71073265558764787</v>
      </c>
      <c r="P822" s="7">
        <f>[1]!S_PQ_PctChange("H00906.CSI",$A$3,$A822)/100</f>
        <v>0.58804502286904015</v>
      </c>
    </row>
    <row r="823" spans="1:16" x14ac:dyDescent="0.3">
      <c r="A823" s="3">
        <v>20120523</v>
      </c>
      <c r="B823" s="29">
        <f>板块基准指数!B823</f>
        <v>-5.7254803638215898E-3</v>
      </c>
      <c r="C823" s="29">
        <f>板块基准指数!C823</f>
        <v>1.00944240644638E-3</v>
      </c>
      <c r="D823" s="29">
        <f>板块基准指数!E823</f>
        <v>-4.2687559128033997E-3</v>
      </c>
      <c r="E823" s="29">
        <f>板块基准指数!F823</f>
        <v>3.5245970007113998E-5</v>
      </c>
      <c r="F823">
        <f t="shared" si="123"/>
        <v>0.29483836253845119</v>
      </c>
      <c r="G823">
        <f t="shared" si="124"/>
        <v>0.20919215360629342</v>
      </c>
      <c r="H823">
        <f t="shared" si="125"/>
        <v>0.29953031985072048</v>
      </c>
      <c r="I823">
        <f t="shared" si="126"/>
        <v>0.1964391640045349</v>
      </c>
      <c r="J823">
        <f t="shared" si="127"/>
        <v>-2.7564186186950146E-3</v>
      </c>
      <c r="K823" s="28">
        <f t="shared" si="128"/>
        <v>0.53562459863382572</v>
      </c>
      <c r="L823" s="28">
        <f t="shared" si="129"/>
        <v>0.64368724166345115</v>
      </c>
      <c r="M823" s="28">
        <f t="shared" si="130"/>
        <v>0.93268505821559944</v>
      </c>
      <c r="N823" s="28">
        <f t="shared" si="131"/>
        <v>0.50503651589685172</v>
      </c>
      <c r="O823" s="7">
        <f t="shared" si="132"/>
        <v>0.70601716024417649</v>
      </c>
      <c r="P823" s="7">
        <f>[1]!S_PQ_PctChange("H00906.CSI",$A$3,$A823)/100</f>
        <v>0.58303697934748944</v>
      </c>
    </row>
    <row r="824" spans="1:16" x14ac:dyDescent="0.3">
      <c r="A824" s="3">
        <v>20120524</v>
      </c>
      <c r="B824" s="29">
        <f>板块基准指数!B824</f>
        <v>-1.9460997227298699E-4</v>
      </c>
      <c r="C824" s="29">
        <f>板块基准指数!C824</f>
        <v>-1.22248966230147E-2</v>
      </c>
      <c r="D824" s="29">
        <f>板块基准指数!E824</f>
        <v>-2.1673524787788698E-2</v>
      </c>
      <c r="E824" s="29">
        <f>板块基准指数!F824</f>
        <v>-8.6689955240117408E-3</v>
      </c>
      <c r="F824">
        <f t="shared" si="123"/>
        <v>0.29800225100218691</v>
      </c>
      <c r="G824">
        <f t="shared" si="124"/>
        <v>0.20889283641262757</v>
      </c>
      <c r="H824">
        <f t="shared" si="125"/>
        <v>0.29624066707793451</v>
      </c>
      <c r="I824">
        <f t="shared" si="126"/>
        <v>0.19686424550725101</v>
      </c>
      <c r="J824">
        <f t="shared" si="127"/>
        <v>-1.0809538983216158E-2</v>
      </c>
      <c r="K824" s="28">
        <f t="shared" si="128"/>
        <v>0.53532575077326405</v>
      </c>
      <c r="L824" s="28">
        <f t="shared" si="129"/>
        <v>0.62359333505354719</v>
      </c>
      <c r="M824" s="28">
        <f t="shared" si="130"/>
        <v>0.89079696069937486</v>
      </c>
      <c r="N824" s="28">
        <f t="shared" si="131"/>
        <v>0.49198936107706759</v>
      </c>
      <c r="O824" s="7">
        <f t="shared" si="132"/>
        <v>0.68757590124448131</v>
      </c>
      <c r="P824" s="7">
        <f>[1]!S_PQ_PctChange("H00906.CSI",$A$3,$A824)/100</f>
        <v>0.57008550216492182</v>
      </c>
    </row>
    <row r="825" spans="1:16" x14ac:dyDescent="0.3">
      <c r="A825" s="3">
        <v>20120525</v>
      </c>
      <c r="B825" s="29">
        <f>板块基准指数!B825</f>
        <v>-1.3304709369744899E-2</v>
      </c>
      <c r="C825" s="29">
        <f>板块基准指数!C825</f>
        <v>-1.3071515295788001E-2</v>
      </c>
      <c r="D825" s="29">
        <f>板块基准指数!E825</f>
        <v>-1.4894009073102499E-2</v>
      </c>
      <c r="E825" s="29">
        <f>板块基准指数!F825</f>
        <v>-8.8417193597978994E-3</v>
      </c>
      <c r="F825">
        <f t="shared" si="123"/>
        <v>0.29786444222118663</v>
      </c>
      <c r="G825">
        <f t="shared" si="124"/>
        <v>0.20884558216151436</v>
      </c>
      <c r="H825">
        <f t="shared" si="125"/>
        <v>0.29562672985901101</v>
      </c>
      <c r="I825">
        <f t="shared" si="126"/>
        <v>0.197663245758288</v>
      </c>
      <c r="J825">
        <f t="shared" si="127"/>
        <v>-1.284820884149623E-2</v>
      </c>
      <c r="K825" s="28">
        <f t="shared" si="128"/>
        <v>0.51489868787134041</v>
      </c>
      <c r="L825" s="28">
        <f t="shared" si="129"/>
        <v>0.60237050994025543</v>
      </c>
      <c r="M825" s="28">
        <f t="shared" si="130"/>
        <v>0.8626354136113239</v>
      </c>
      <c r="N825" s="28">
        <f t="shared" si="131"/>
        <v>0.47879760985861997</v>
      </c>
      <c r="O825" s="7">
        <f t="shared" si="132"/>
        <v>0.66589357362941604</v>
      </c>
      <c r="P825" s="7">
        <f>[1]!S_PQ_PctChange("H00906.CSI",$A$3,$A825)/100</f>
        <v>0.55566242022943046</v>
      </c>
    </row>
    <row r="826" spans="1:16" x14ac:dyDescent="0.3">
      <c r="A826" s="3">
        <v>20120528</v>
      </c>
      <c r="B826" s="29">
        <f>板块基准指数!B826</f>
        <v>4.9179247924305098E-3</v>
      </c>
      <c r="C826" s="29">
        <f>板块基准指数!C826</f>
        <v>7.1335602532739597E-3</v>
      </c>
      <c r="D826" s="29">
        <f>板块基准指数!E826</f>
        <v>1.3785623704773899E-2</v>
      </c>
      <c r="E826" s="29">
        <f>板块基准指数!F826</f>
        <v>1.34099572758414E-2</v>
      </c>
      <c r="F826">
        <f t="shared" si="123"/>
        <v>0.29645937046601412</v>
      </c>
      <c r="G826">
        <f t="shared" si="124"/>
        <v>0.20831871497110888</v>
      </c>
      <c r="H826">
        <f t="shared" si="125"/>
        <v>0.29682860754466767</v>
      </c>
      <c r="I826">
        <f t="shared" si="126"/>
        <v>0.19839330701820942</v>
      </c>
      <c r="J826">
        <f t="shared" si="127"/>
        <v>9.6807420046942511E-3</v>
      </c>
      <c r="K826" s="28">
        <f t="shared" si="128"/>
        <v>0.52234884568644335</v>
      </c>
      <c r="L826" s="28">
        <f t="shared" si="129"/>
        <v>0.61380111652098379</v>
      </c>
      <c r="M826" s="28">
        <f t="shared" si="130"/>
        <v>0.88831300452255557</v>
      </c>
      <c r="N826" s="28">
        <f t="shared" si="131"/>
        <v>0.49862822262644046</v>
      </c>
      <c r="O826" s="7">
        <f t="shared" si="132"/>
        <v>0.68202065952300051</v>
      </c>
      <c r="P826" s="7">
        <f>[1]!S_PQ_PctChange("H00906.CSI",$A$3,$A826)/100</f>
        <v>0.58043677938022653</v>
      </c>
    </row>
    <row r="827" spans="1:16" x14ac:dyDescent="0.3">
      <c r="A827" s="3">
        <v>20120529</v>
      </c>
      <c r="B827" s="29">
        <f>板块基准指数!B827</f>
        <v>1.7236453283025598E-2</v>
      </c>
      <c r="C827" s="29">
        <f>板块基准指数!C827</f>
        <v>9.9497650642384992E-3</v>
      </c>
      <c r="D827" s="29">
        <f>板块基准指数!E827</f>
        <v>9.8703961963497299E-3</v>
      </c>
      <c r="E827" s="29">
        <f>板块基准指数!F827</f>
        <v>1.5491899475075699E-2</v>
      </c>
      <c r="F827">
        <f t="shared" si="123"/>
        <v>0.29764455663279699</v>
      </c>
      <c r="G827">
        <f t="shared" si="124"/>
        <v>0.20765333378014464</v>
      </c>
      <c r="H827">
        <f t="shared" si="125"/>
        <v>0.29585726864508183</v>
      </c>
      <c r="I827">
        <f t="shared" si="126"/>
        <v>0.1988448409419766</v>
      </c>
      <c r="J827">
        <f t="shared" si="127"/>
        <v>1.3185935489529834E-2</v>
      </c>
      <c r="K827" s="28">
        <f t="shared" si="128"/>
        <v>0.54858874044558559</v>
      </c>
      <c r="L827" s="28">
        <f t="shared" si="129"/>
        <v>0.62985805849077314</v>
      </c>
      <c r="M827" s="28">
        <f t="shared" si="130"/>
        <v>0.90695140201991276</v>
      </c>
      <c r="N827" s="28">
        <f t="shared" si="131"/>
        <v>0.52184482040188063</v>
      </c>
      <c r="O827" s="7">
        <f t="shared" si="132"/>
        <v>0.70419967543152717</v>
      </c>
      <c r="P827" s="7">
        <f>[1]!S_PQ_PctChange("H00906.CSI",$A$3,$A827)/100</f>
        <v>0.60312388899835989</v>
      </c>
    </row>
    <row r="828" spans="1:16" x14ac:dyDescent="0.3">
      <c r="A828" s="3">
        <v>20120530</v>
      </c>
      <c r="B828" s="29">
        <f>板块基准指数!B828</f>
        <v>-8.7113466589870897E-5</v>
      </c>
      <c r="C828" s="29">
        <f>板块基准指数!C828</f>
        <v>-1.79389505338188E-4</v>
      </c>
      <c r="D828" s="29">
        <f>板块基准指数!E828</f>
        <v>1.0672649203595399E-3</v>
      </c>
      <c r="E828" s="29">
        <f>板块基准指数!F828</f>
        <v>-1.0620508488463E-3</v>
      </c>
      <c r="F828">
        <f t="shared" si="123"/>
        <v>0.29760630834844698</v>
      </c>
      <c r="G828">
        <f t="shared" si="124"/>
        <v>0.20760748902390783</v>
      </c>
      <c r="H828">
        <f t="shared" si="125"/>
        <v>0.2961607671324159</v>
      </c>
      <c r="I828">
        <f t="shared" si="126"/>
        <v>0.1986254354952294</v>
      </c>
      <c r="J828">
        <f t="shared" si="127"/>
        <v>4.1395074178616597E-5</v>
      </c>
      <c r="K828" s="28">
        <f t="shared" si="128"/>
        <v>0.54845383751208332</v>
      </c>
      <c r="L828" s="28">
        <f t="shared" si="129"/>
        <v>0.62956567905988914</v>
      </c>
      <c r="M828" s="28">
        <f t="shared" si="130"/>
        <v>0.9089866243561191</v>
      </c>
      <c r="N828" s="28">
        <f t="shared" si="131"/>
        <v>0.52022854381856054</v>
      </c>
      <c r="O828" s="7">
        <f t="shared" si="132"/>
        <v>0.70427022090350699</v>
      </c>
      <c r="P828" s="7">
        <f>[1]!S_PQ_PctChange("H00906.CSI",$A$3,$A828)/100</f>
        <v>0.59991065070681837</v>
      </c>
    </row>
    <row r="829" spans="1:16" x14ac:dyDescent="0.3">
      <c r="A829" s="3">
        <v>20120531</v>
      </c>
      <c r="B829" s="29">
        <f>板块基准指数!B829</f>
        <v>7.2684337800109399E-3</v>
      </c>
      <c r="C829" s="29">
        <f>板块基准指数!C829</f>
        <v>9.3520209779645695E-3</v>
      </c>
      <c r="D829" s="29">
        <f>板块基准指数!E829</f>
        <v>6.3269402348623601E-3</v>
      </c>
      <c r="E829" s="29">
        <f>板块基准指数!F829</f>
        <v>-5.5084386402539896E-3</v>
      </c>
      <c r="F829">
        <f t="shared" si="123"/>
        <v>0.3</v>
      </c>
      <c r="G829">
        <f t="shared" si="124"/>
        <v>0.2</v>
      </c>
      <c r="H829">
        <f t="shared" si="125"/>
        <v>0.3</v>
      </c>
      <c r="I829">
        <f t="shared" si="126"/>
        <v>0.2</v>
      </c>
      <c r="J829">
        <f t="shared" si="127"/>
        <v>4.884356787016925E-3</v>
      </c>
      <c r="K829" s="28">
        <f t="shared" si="128"/>
        <v>0.55970867169144367</v>
      </c>
      <c r="L829" s="28">
        <f t="shared" si="129"/>
        <v>0.64480541147542825</v>
      </c>
      <c r="M829" s="28">
        <f t="shared" si="130"/>
        <v>0.92106466863757208</v>
      </c>
      <c r="N829" s="28">
        <f t="shared" si="131"/>
        <v>0.51185445816577335</v>
      </c>
      <c r="O829" s="7">
        <f t="shared" si="132"/>
        <v>0.71259448472388787</v>
      </c>
      <c r="P829" s="7">
        <f>[1]!S_PQ_PctChange("H00906.CSI",$A$3,$A829)/100</f>
        <v>0.5965973245255991</v>
      </c>
    </row>
    <row r="830" spans="1:16" x14ac:dyDescent="0.3">
      <c r="A830" s="3">
        <v>20120601</v>
      </c>
      <c r="B830" s="29">
        <f>板块基准指数!B830</f>
        <v>-5.5569582006747501E-3</v>
      </c>
      <c r="C830" s="29">
        <f>板块基准指数!C830</f>
        <v>1.1531034134539099E-2</v>
      </c>
      <c r="D830" s="29">
        <f>板块基准指数!E830</f>
        <v>2.65604028399927E-3</v>
      </c>
      <c r="E830" s="29">
        <f>板块基准指数!F830</f>
        <v>1.86732564728468E-3</v>
      </c>
      <c r="F830">
        <f t="shared" si="123"/>
        <v>0.29779408494055631</v>
      </c>
      <c r="G830">
        <f t="shared" si="124"/>
        <v>0.20194081580515252</v>
      </c>
      <c r="H830">
        <f t="shared" si="125"/>
        <v>0.30025353436657498</v>
      </c>
      <c r="I830">
        <f t="shared" si="126"/>
        <v>0.20001156488771624</v>
      </c>
      <c r="J830">
        <f t="shared" si="127"/>
        <v>1.8093965813621117E-3</v>
      </c>
      <c r="K830" s="28">
        <f t="shared" si="128"/>
        <v>0.55104143579762455</v>
      </c>
      <c r="L830" s="28">
        <f t="shared" si="129"/>
        <v>0.66377171881982622</v>
      </c>
      <c r="M830" s="28">
        <f t="shared" si="130"/>
        <v>0.92616709378564122</v>
      </c>
      <c r="N830" s="28">
        <f t="shared" si="131"/>
        <v>0.51467758277046816</v>
      </c>
      <c r="O830" s="7">
        <f t="shared" si="132"/>
        <v>0.71569324732980699</v>
      </c>
      <c r="P830" s="7">
        <f>[1]!S_PQ_PctChange("H00906.CSI",$A$3,$A830)/100</f>
        <v>0.59630957184277444</v>
      </c>
    </row>
    <row r="831" spans="1:16" x14ac:dyDescent="0.3">
      <c r="A831" s="3">
        <v>20120604</v>
      </c>
      <c r="B831" s="29">
        <f>板块基准指数!B831</f>
        <v>-3.3914639963269502E-2</v>
      </c>
      <c r="C831" s="29">
        <f>板块基准指数!C831</f>
        <v>-1.1114584134471899E-2</v>
      </c>
      <c r="D831" s="29">
        <f>板块基准指数!E831</f>
        <v>-2.28057598918068E-2</v>
      </c>
      <c r="E831" s="29">
        <f>板块基准指数!F831</f>
        <v>-2.88997731292648E-2</v>
      </c>
      <c r="F831">
        <f t="shared" si="123"/>
        <v>0.29506277388289998</v>
      </c>
      <c r="G831">
        <f t="shared" si="124"/>
        <v>0.20481083642559797</v>
      </c>
      <c r="H831">
        <f t="shared" si="125"/>
        <v>0.30092057263830996</v>
      </c>
      <c r="I831">
        <f t="shared" si="126"/>
        <v>0.19920581705319212</v>
      </c>
      <c r="J831">
        <f t="shared" si="127"/>
        <v>-2.4971866221315222E-2</v>
      </c>
      <c r="K831" s="28">
        <f t="shared" si="128"/>
        <v>0.49843842393443549</v>
      </c>
      <c r="L831" s="28">
        <f t="shared" si="129"/>
        <v>0.6452795880704485</v>
      </c>
      <c r="M831" s="28">
        <f t="shared" si="130"/>
        <v>0.88223938953326653</v>
      </c>
      <c r="N831" s="28">
        <f t="shared" si="131"/>
        <v>0.47090374426441839</v>
      </c>
      <c r="O831" s="7">
        <f t="shared" si="132"/>
        <v>0.67284918508067326</v>
      </c>
      <c r="P831" s="7">
        <f>[1]!S_PQ_PctChange("H00906.CSI",$A$3,$A831)/100</f>
        <v>0.5497395108412908</v>
      </c>
    </row>
    <row r="832" spans="1:16" x14ac:dyDescent="0.3">
      <c r="A832" s="3">
        <v>20120605</v>
      </c>
      <c r="B832" s="29">
        <f>板块基准指数!B832</f>
        <v>1.48368293450632E-4</v>
      </c>
      <c r="C832" s="29">
        <f>板块基准指数!C832</f>
        <v>1.7725893863745599E-2</v>
      </c>
      <c r="D832" s="29">
        <f>板块基准指数!E832</f>
        <v>2.1619755423190998E-3</v>
      </c>
      <c r="E832" s="29">
        <f>板块基准指数!F832</f>
        <v>-3.3239122776618701E-4</v>
      </c>
      <c r="F832">
        <f t="shared" si="123"/>
        <v>0.29385513982718564</v>
      </c>
      <c r="G832">
        <f t="shared" si="124"/>
        <v>0.20755738731908513</v>
      </c>
      <c r="H832">
        <f t="shared" si="125"/>
        <v>0.30029233011072137</v>
      </c>
      <c r="I832">
        <f t="shared" si="126"/>
        <v>0.19829514274300783</v>
      </c>
      <c r="J832">
        <f t="shared" si="127"/>
        <v>4.2586017609631344E-3</v>
      </c>
      <c r="K832" s="28">
        <f t="shared" si="128"/>
        <v>0.49866074468623545</v>
      </c>
      <c r="L832" s="28">
        <f t="shared" si="129"/>
        <v>0.67444363942477237</v>
      </c>
      <c r="M832" s="28">
        <f t="shared" si="130"/>
        <v>0.88630874505822699</v>
      </c>
      <c r="N832" s="28">
        <f t="shared" si="131"/>
        <v>0.47041482876293639</v>
      </c>
      <c r="O832" s="7">
        <f t="shared" si="132"/>
        <v>0.67997318356608361</v>
      </c>
      <c r="P832" s="7">
        <f>[1]!S_PQ_PctChange("H00906.CSI",$A$3,$A832)/100</f>
        <v>0.54942986393259918</v>
      </c>
    </row>
    <row r="833" spans="1:16" x14ac:dyDescent="0.3">
      <c r="A833" s="3">
        <v>20120606</v>
      </c>
      <c r="B833" s="29">
        <f>板块基准指数!B833</f>
        <v>-2.38129031238863E-3</v>
      </c>
      <c r="C833" s="29">
        <f>板块基准指数!C833</f>
        <v>-6.2105388444912398E-3</v>
      </c>
      <c r="D833" s="29">
        <f>板块基准指数!E833</f>
        <v>-5.6045110518164699E-3</v>
      </c>
      <c r="E833" s="29">
        <f>板块基准指数!F833</f>
        <v>1.5009334629068299E-3</v>
      </c>
      <c r="F833">
        <f t="shared" si="123"/>
        <v>0.29414788790276292</v>
      </c>
      <c r="G833">
        <f t="shared" si="124"/>
        <v>0.20696668311283936</v>
      </c>
      <c r="H833">
        <f t="shared" si="125"/>
        <v>0.29962030572255294</v>
      </c>
      <c r="I833">
        <f t="shared" si="126"/>
        <v>0.19926512326184476</v>
      </c>
      <c r="J833">
        <f t="shared" si="127"/>
        <v>-3.3741614817287659E-3</v>
      </c>
      <c r="K833" s="28">
        <f t="shared" si="128"/>
        <v>0.49509199837335705</v>
      </c>
      <c r="L833" s="28">
        <f t="shared" si="129"/>
        <v>0.66404444215921354</v>
      </c>
      <c r="M833" s="28">
        <f t="shared" si="130"/>
        <v>0.87573690684941008</v>
      </c>
      <c r="N833" s="28">
        <f t="shared" si="131"/>
        <v>0.47262182358378113</v>
      </c>
      <c r="O833" s="7">
        <f t="shared" si="132"/>
        <v>0.67430468275975763</v>
      </c>
      <c r="P833" s="7">
        <f>[1]!S_PQ_PctChange("H00906.CSI",$A$3,$A833)/100</f>
        <v>0.54711741664816071</v>
      </c>
    </row>
    <row r="834" spans="1:16" x14ac:dyDescent="0.3">
      <c r="A834" s="3">
        <v>20120607</v>
      </c>
      <c r="B834" s="29">
        <f>板块基准指数!B834</f>
        <v>-7.3157272029438902E-3</v>
      </c>
      <c r="C834" s="29">
        <f>板块基准指数!C834</f>
        <v>-9.2805251737716303E-3</v>
      </c>
      <c r="D834" s="29">
        <f>板块基准指数!E834</f>
        <v>-2.9257361141402901E-3</v>
      </c>
      <c r="E834" s="29">
        <f>板块基准指数!F834</f>
        <v>-1.2675375414742201E-3</v>
      </c>
      <c r="F834">
        <f t="shared" ref="F834:F897" si="133">IF(MID($A834,6,1)&lt;&gt;MID($A835,6,1),0.3,F833*(1+B834)/(1+$J834))</f>
        <v>0.29352284435515696</v>
      </c>
      <c r="G834">
        <f t="shared" ref="G834:G897" si="134">IF(MID($A834,6,1)&lt;&gt;MID($A835,6,1),0.2,G833*(1+C834)/(1+$J834))</f>
        <v>0.20611811938497102</v>
      </c>
      <c r="H834">
        <f t="shared" ref="H834:H897" si="135">IF(MID($A834,6,1)&lt;&gt;MID($A835,6,1),0.3,H833*(1+D834)/(1+$J834))</f>
        <v>0.30030584207595873</v>
      </c>
      <c r="I834">
        <f t="shared" ref="I834:I897" si="136">IF(MID($A834,6,1)&lt;&gt;MID($A835,6,1),0.2,I833*(1+E834)/(1+$J834))</f>
        <v>0.20005319418391337</v>
      </c>
      <c r="J834">
        <f t="shared" si="127"/>
        <v>-5.2018511914025583E-3</v>
      </c>
      <c r="K834" s="28">
        <f t="shared" si="128"/>
        <v>0.48415431316995328</v>
      </c>
      <c r="L834" s="28">
        <f t="shared" si="129"/>
        <v>0.64860123582348006</v>
      </c>
      <c r="M834" s="28">
        <f t="shared" si="130"/>
        <v>0.87024899564041491</v>
      </c>
      <c r="N834" s="28">
        <f t="shared" si="131"/>
        <v>0.47075522013799453</v>
      </c>
      <c r="O834" s="7">
        <f t="shared" si="132"/>
        <v>0.66559519895097274</v>
      </c>
      <c r="P834" s="7">
        <f>[1]!S_PQ_PctChange("H00906.CSI",$A$3,$A834)/100</f>
        <v>0.53969162504157286</v>
      </c>
    </row>
    <row r="835" spans="1:16" x14ac:dyDescent="0.3">
      <c r="A835" s="3">
        <v>20120608</v>
      </c>
      <c r="B835" s="29">
        <f>板块基准指数!B835</f>
        <v>-3.5120657224827398E-3</v>
      </c>
      <c r="C835" s="29">
        <f>板块基准指数!C835</f>
        <v>-2.4293259792608898E-3</v>
      </c>
      <c r="D835" s="29">
        <f>板块基准指数!E835</f>
        <v>-5.6154853557164597E-3</v>
      </c>
      <c r="E835" s="29">
        <f>板块基准指数!F835</f>
        <v>-9.6640525525372705E-3</v>
      </c>
      <c r="F835">
        <f t="shared" si="133"/>
        <v>0.29400648469456447</v>
      </c>
      <c r="G835">
        <f t="shared" si="134"/>
        <v>0.20668206999741126</v>
      </c>
      <c r="H835">
        <f t="shared" si="135"/>
        <v>0.30016571886189369</v>
      </c>
      <c r="I835">
        <f t="shared" si="136"/>
        <v>0.19914572644613071</v>
      </c>
      <c r="J835">
        <f t="shared" ref="J835:J898" si="137">SUMPRODUCT(F834:I834,B835:E835)</f>
        <v>-5.151287262953619E-3</v>
      </c>
      <c r="K835" s="28">
        <f t="shared" ref="K835:K898" si="138">(1+K834)*(1+B835)-1</f>
        <v>0.47894186567979413</v>
      </c>
      <c r="L835" s="28">
        <f t="shared" ref="L835:L898" si="139">(1+L834)*(1+C835)-1</f>
        <v>0.64459624601185239</v>
      </c>
      <c r="M835" s="28">
        <f t="shared" ref="M835:M898" si="140">(1+M834)*(1+D835)-1</f>
        <v>0.85974663979385291</v>
      </c>
      <c r="N835" s="28">
        <f t="shared" ref="N835:N898" si="141">(1+N834)*(1+E835)-1</f>
        <v>0.45654176439866245</v>
      </c>
      <c r="O835" s="7">
        <f t="shared" si="132"/>
        <v>0.65701523961737984</v>
      </c>
      <c r="P835" s="7">
        <f>[1]!S_PQ_PctChange("H00906.CSI",$A$3,$A835)/100</f>
        <v>0.53032663057247142</v>
      </c>
    </row>
    <row r="836" spans="1:16" x14ac:dyDescent="0.3">
      <c r="A836" s="3">
        <v>20120611</v>
      </c>
      <c r="B836" s="29">
        <f>板块基准指数!B836</f>
        <v>2.37141469493376E-2</v>
      </c>
      <c r="C836" s="29">
        <f>板块基准指数!C836</f>
        <v>1.48129823688292E-2</v>
      </c>
      <c r="D836" s="29">
        <f>板块基准指数!E836</f>
        <v>8.4605425068808894E-3</v>
      </c>
      <c r="E836" s="29">
        <f>板块基准指数!F836</f>
        <v>1.49698329916734E-2</v>
      </c>
      <c r="F836">
        <f t="shared" si="133"/>
        <v>0.29636874954287745</v>
      </c>
      <c r="G836">
        <f t="shared" si="134"/>
        <v>0.20653117238087512</v>
      </c>
      <c r="H836">
        <f t="shared" si="135"/>
        <v>0.29806898928490788</v>
      </c>
      <c r="I836">
        <f t="shared" si="136"/>
        <v>0.19903108879133957</v>
      </c>
      <c r="J836">
        <f t="shared" si="137"/>
        <v>1.5554433930373417E-2</v>
      </c>
      <c r="K836" s="28">
        <f t="shared" si="138"/>
        <v>0.51401371041205235</v>
      </c>
      <c r="L836" s="28">
        <f t="shared" si="139"/>
        <v>0.66895762120786872</v>
      </c>
      <c r="M836" s="28">
        <f t="shared" si="140"/>
        <v>0.87548110529185763</v>
      </c>
      <c r="N836" s="28">
        <f t="shared" si="141"/>
        <v>0.47834595135710778</v>
      </c>
      <c r="O836" s="7">
        <f t="shared" ref="O836:O899" si="142">(1+O835)*(1+J836)-1</f>
        <v>0.68278917368363046</v>
      </c>
      <c r="P836" s="7">
        <f>[1]!S_PQ_PctChange("H00906.CSI",$A$3,$A836)/100</f>
        <v>0.55412982441873448</v>
      </c>
    </row>
    <row r="837" spans="1:16" x14ac:dyDescent="0.3">
      <c r="A837" s="3">
        <v>20120612</v>
      </c>
      <c r="B837" s="29">
        <f>板块基准指数!B837</f>
        <v>-1.01525010836376E-2</v>
      </c>
      <c r="C837" s="29">
        <f>板块基准指数!C837</f>
        <v>7.3564686153981497E-3</v>
      </c>
      <c r="D837" s="29">
        <f>板块基准指数!E837</f>
        <v>-3.96372999477665E-3</v>
      </c>
      <c r="E837" s="29">
        <f>板块基准指数!F837</f>
        <v>-3.16501002668153E-3</v>
      </c>
      <c r="F837">
        <f t="shared" si="133"/>
        <v>0.29433143718605109</v>
      </c>
      <c r="G837">
        <f t="shared" si="134"/>
        <v>0.20873955010675804</v>
      </c>
      <c r="H837">
        <f t="shared" si="135"/>
        <v>0.29787077915650412</v>
      </c>
      <c r="I837">
        <f t="shared" si="136"/>
        <v>0.19905823355068678</v>
      </c>
      <c r="J837">
        <f t="shared" si="137"/>
        <v>-3.3009443481563719E-3</v>
      </c>
      <c r="K837" s="28">
        <f t="shared" si="138"/>
        <v>0.49864268457645178</v>
      </c>
      <c r="L837" s="28">
        <f t="shared" si="139"/>
        <v>0.681235255568714</v>
      </c>
      <c r="M837" s="28">
        <f t="shared" si="140"/>
        <v>0.86804720458017548</v>
      </c>
      <c r="N837" s="28">
        <f t="shared" si="141"/>
        <v>0.47366697159815851</v>
      </c>
      <c r="O837" s="7">
        <f t="shared" si="142"/>
        <v>0.67723438027162075</v>
      </c>
      <c r="P837" s="7">
        <f>[1]!S_PQ_PctChange("H00906.CSI",$A$3,$A837)/100</f>
        <v>0.54427481632308372</v>
      </c>
    </row>
    <row r="838" spans="1:16" x14ac:dyDescent="0.3">
      <c r="A838" s="3">
        <v>20120613</v>
      </c>
      <c r="B838" s="29">
        <f>板块基准指数!B838</f>
        <v>1.2816392129100801E-2</v>
      </c>
      <c r="C838" s="29">
        <f>板块基准指数!C838</f>
        <v>2.5405020288941201E-2</v>
      </c>
      <c r="D838" s="29">
        <f>板块基准指数!E838</f>
        <v>2.2753131601728899E-2</v>
      </c>
      <c r="E838" s="29">
        <f>板块基准指数!F838</f>
        <v>1.75972950484043E-2</v>
      </c>
      <c r="F838">
        <f t="shared" si="133"/>
        <v>0.2924432662761936</v>
      </c>
      <c r="G838">
        <f t="shared" si="134"/>
        <v>0.20997830982384369</v>
      </c>
      <c r="H838">
        <f t="shared" si="135"/>
        <v>0.2988635649295745</v>
      </c>
      <c r="I838">
        <f t="shared" si="136"/>
        <v>0.19871485897038829</v>
      </c>
      <c r="J838">
        <f t="shared" si="137"/>
        <v>1.9355679126527952E-2</v>
      </c>
      <c r="K838" s="28">
        <f t="shared" si="138"/>
        <v>0.51784987688339212</v>
      </c>
      <c r="L838" s="28">
        <f t="shared" si="139"/>
        <v>0.72394707134692027</v>
      </c>
      <c r="M838" s="28">
        <f t="shared" si="140"/>
        <v>0.91055112846423003</v>
      </c>
      <c r="N838" s="28">
        <f t="shared" si="141"/>
        <v>0.4995995241004596</v>
      </c>
      <c r="O838" s="7">
        <f t="shared" si="142"/>
        <v>0.70969839075613916</v>
      </c>
      <c r="P838" s="7">
        <f>[1]!S_PQ_PctChange("H00906.CSI",$A$3,$A838)/100</f>
        <v>0.57018506876350794</v>
      </c>
    </row>
    <row r="839" spans="1:16" x14ac:dyDescent="0.3">
      <c r="A839" s="3">
        <v>20120614</v>
      </c>
      <c r="B839" s="29">
        <f>板块基准指数!B839</f>
        <v>-4.4194338728189304E-3</v>
      </c>
      <c r="C839" s="29">
        <f>板块基准指数!C839</f>
        <v>-5.4588074111122297E-3</v>
      </c>
      <c r="D839" s="29">
        <f>板块基准指数!E839</f>
        <v>4.1395021568749303E-3</v>
      </c>
      <c r="E839" s="29">
        <f>板块基准指数!F839</f>
        <v>-9.4023249955443693E-3</v>
      </c>
      <c r="F839">
        <f t="shared" si="133"/>
        <v>0.29204738892079646</v>
      </c>
      <c r="G839">
        <f t="shared" si="134"/>
        <v>0.20947514645237703</v>
      </c>
      <c r="H839">
        <f t="shared" si="135"/>
        <v>0.30102482746255044</v>
      </c>
      <c r="I839">
        <f t="shared" si="136"/>
        <v>0.19745263716427616</v>
      </c>
      <c r="J839">
        <f t="shared" si="137"/>
        <v>-3.0699001445440854E-3</v>
      </c>
      <c r="K839" s="28">
        <f t="shared" si="138"/>
        <v>0.51114183972363958</v>
      </c>
      <c r="L839" s="28">
        <f t="shared" si="139"/>
        <v>0.71453637629748634</v>
      </c>
      <c r="M839" s="28">
        <f t="shared" si="140"/>
        <v>0.91845985898132732</v>
      </c>
      <c r="N839" s="28">
        <f t="shared" si="141"/>
        <v>0.4854998020117034</v>
      </c>
      <c r="O839" s="7">
        <f t="shared" si="142"/>
        <v>0.70444978741923014</v>
      </c>
      <c r="P839" s="7">
        <f>[1]!S_PQ_PctChange("H00906.CSI",$A$3,$A839)/100</f>
        <v>0.55963726480649134</v>
      </c>
    </row>
    <row r="840" spans="1:16" x14ac:dyDescent="0.3">
      <c r="A840" s="3">
        <v>20120615</v>
      </c>
      <c r="B840" s="29">
        <f>板块基准指数!B840</f>
        <v>4.0324459870296001E-4</v>
      </c>
      <c r="C840" s="29">
        <f>板块基准指数!C840</f>
        <v>9.9984672252386008E-3</v>
      </c>
      <c r="D840" s="29">
        <f>板块基准指数!E840</f>
        <v>-4.3429747470534802E-3</v>
      </c>
      <c r="E840" s="29">
        <f>板块基准指数!F840</f>
        <v>7.1917419348157003E-3</v>
      </c>
      <c r="F840">
        <f t="shared" si="133"/>
        <v>0.29148748142343983</v>
      </c>
      <c r="G840">
        <f t="shared" si="134"/>
        <v>0.211078843412808</v>
      </c>
      <c r="H840">
        <f t="shared" si="135"/>
        <v>0.29902229266132585</v>
      </c>
      <c r="I840">
        <f t="shared" si="136"/>
        <v>0.19841138250242643</v>
      </c>
      <c r="J840">
        <f t="shared" si="137"/>
        <v>2.324882105382048E-3</v>
      </c>
      <c r="K840" s="28">
        <f t="shared" si="138"/>
        <v>0.51175119950838233</v>
      </c>
      <c r="L840" s="28">
        <f t="shared" si="139"/>
        <v>0.73167911206237624</v>
      </c>
      <c r="M840" s="28">
        <f t="shared" si="140"/>
        <v>0.91012803626053573</v>
      </c>
      <c r="N840" s="28">
        <f t="shared" si="141"/>
        <v>0.49618313323199148</v>
      </c>
      <c r="O840" s="7">
        <f t="shared" si="142"/>
        <v>0.70841243222952333</v>
      </c>
      <c r="P840" s="7">
        <f>[1]!S_PQ_PctChange("H00906.CSI",$A$3,$A840)/100</f>
        <v>0.5631637990443692</v>
      </c>
    </row>
    <row r="841" spans="1:16" x14ac:dyDescent="0.3">
      <c r="A841" s="3">
        <v>20120618</v>
      </c>
      <c r="B841" s="29">
        <f>板块基准指数!B841</f>
        <v>8.0515677721403299E-3</v>
      </c>
      <c r="C841" s="29">
        <f>板块基准指数!C841</f>
        <v>1.09552888679714E-2</v>
      </c>
      <c r="D841" s="29">
        <f>板块基准指数!E841</f>
        <v>7.6309304093174898E-3</v>
      </c>
      <c r="E841" s="29">
        <f>板块基准指数!F841</f>
        <v>4.4955169541950699E-3</v>
      </c>
      <c r="F841">
        <f t="shared" si="133"/>
        <v>0.29155065525670443</v>
      </c>
      <c r="G841">
        <f t="shared" si="134"/>
        <v>0.21173274071351642</v>
      </c>
      <c r="H841">
        <f t="shared" si="135"/>
        <v>0.29896229715362577</v>
      </c>
      <c r="I841">
        <f t="shared" si="136"/>
        <v>0.19775430687615331</v>
      </c>
      <c r="J841">
        <f t="shared" si="137"/>
        <v>7.833140954994022E-3</v>
      </c>
      <c r="K841" s="28">
        <f t="shared" si="138"/>
        <v>0.52392316674583839</v>
      </c>
      <c r="L841" s="28">
        <f t="shared" si="139"/>
        <v>0.75065015696165172</v>
      </c>
      <c r="M841" s="28">
        <f t="shared" si="140"/>
        <v>0.92470409037812606</v>
      </c>
      <c r="N841" s="28">
        <f t="shared" si="141"/>
        <v>0.50290924987401664</v>
      </c>
      <c r="O841" s="7">
        <f t="shared" si="142"/>
        <v>0.72179466762044142</v>
      </c>
      <c r="P841" s="7">
        <f>[1]!S_PQ_PctChange("H00906.CSI",$A$3,$A841)/100</f>
        <v>0.5734222864452847</v>
      </c>
    </row>
    <row r="842" spans="1:16" x14ac:dyDescent="0.3">
      <c r="A842" s="3">
        <v>20120619</v>
      </c>
      <c r="B842" s="29">
        <f>板块基准指数!B842</f>
        <v>-6.4414798166559702E-3</v>
      </c>
      <c r="C842" s="29">
        <f>板块基准指数!C842</f>
        <v>1.8599817982248101E-4</v>
      </c>
      <c r="D842" s="29">
        <f>板块基准指数!E842</f>
        <v>-9.6993609463400694E-3</v>
      </c>
      <c r="E842" s="29">
        <f>板块基准指数!F842</f>
        <v>-7.1079007518082904E-3</v>
      </c>
      <c r="F842">
        <f t="shared" si="133"/>
        <v>0.29146338776750352</v>
      </c>
      <c r="G842">
        <f t="shared" si="134"/>
        <v>0.21308129343978333</v>
      </c>
      <c r="H842">
        <f t="shared" si="135"/>
        <v>0.29789280642512406</v>
      </c>
      <c r="I842">
        <f t="shared" si="136"/>
        <v>0.19756251236758898</v>
      </c>
      <c r="J842">
        <f t="shared" si="137"/>
        <v>-6.1439969729456759E-3</v>
      </c>
      <c r="K842" s="28">
        <f t="shared" si="138"/>
        <v>0.51410684642511062</v>
      </c>
      <c r="L842" s="28">
        <f t="shared" si="139"/>
        <v>0.75097577470435239</v>
      </c>
      <c r="M842" s="28">
        <f t="shared" si="140"/>
        <v>0.90603569069065149</v>
      </c>
      <c r="N842" s="28">
        <f t="shared" si="141"/>
        <v>0.49222672008693746</v>
      </c>
      <c r="O842" s="7">
        <f t="shared" si="142"/>
        <v>0.71121596639454743</v>
      </c>
      <c r="P842" s="7">
        <f>[1]!S_PQ_PctChange("H00906.CSI",$A$3,$A842)/100</f>
        <v>0.56058705717624946</v>
      </c>
    </row>
    <row r="843" spans="1:16" x14ac:dyDescent="0.3">
      <c r="A843" s="3">
        <v>20120620</v>
      </c>
      <c r="B843" s="29">
        <f>板块基准指数!B843</f>
        <v>9.2837725461119896E-4</v>
      </c>
      <c r="C843" s="29">
        <f>板块基准指数!C843</f>
        <v>-2.2102641349188198E-2</v>
      </c>
      <c r="D843" s="29">
        <f>板块基准指数!E843</f>
        <v>-3.9520169307330402E-3</v>
      </c>
      <c r="E843" s="29">
        <f>板块基准指数!F843</f>
        <v>-1.42560930005043E-3</v>
      </c>
      <c r="F843">
        <f t="shared" si="133"/>
        <v>0.29346483008161039</v>
      </c>
      <c r="G843">
        <f t="shared" si="134"/>
        <v>0.20960790054909273</v>
      </c>
      <c r="H843">
        <f t="shared" si="135"/>
        <v>0.29847593884335444</v>
      </c>
      <c r="I843">
        <f t="shared" si="136"/>
        <v>0.19845133052594241</v>
      </c>
      <c r="J843">
        <f t="shared" si="137"/>
        <v>-5.8979957968736179E-3</v>
      </c>
      <c r="K843" s="28">
        <f t="shared" si="138"/>
        <v>0.51551250878238264</v>
      </c>
      <c r="L843" s="28">
        <f t="shared" si="139"/>
        <v>0.71227458514494524</v>
      </c>
      <c r="M843" s="28">
        <f t="shared" si="140"/>
        <v>0.89850300537046057</v>
      </c>
      <c r="N843" s="28">
        <f t="shared" si="141"/>
        <v>0.49009938779699769</v>
      </c>
      <c r="O843" s="7">
        <f t="shared" si="142"/>
        <v>0.70112322181720921</v>
      </c>
      <c r="P843" s="7">
        <f>[1]!S_PQ_PctChange("H00906.CSI",$A$3,$A843)/100</f>
        <v>0.55617276420857054</v>
      </c>
    </row>
    <row r="844" spans="1:16" x14ac:dyDescent="0.3">
      <c r="A844" s="3">
        <v>20120621</v>
      </c>
      <c r="B844" s="29">
        <f>板块基准指数!B844</f>
        <v>-1.59072565099477E-2</v>
      </c>
      <c r="C844" s="29">
        <f>板块基准指数!C844</f>
        <v>-9.4846804364190403E-3</v>
      </c>
      <c r="D844" s="29">
        <f>板块基准指数!E844</f>
        <v>-1.20979910270943E-2</v>
      </c>
      <c r="E844" s="29">
        <f>板块基准指数!F844</f>
        <v>-1.4931305827297001E-2</v>
      </c>
      <c r="F844">
        <f t="shared" si="133"/>
        <v>0.29266872854420906</v>
      </c>
      <c r="G844">
        <f t="shared" si="134"/>
        <v>0.21040355580677719</v>
      </c>
      <c r="H844">
        <f t="shared" si="135"/>
        <v>0.29881846171783916</v>
      </c>
      <c r="I844">
        <f t="shared" si="136"/>
        <v>0.19810925393117454</v>
      </c>
      <c r="J844">
        <f t="shared" si="137"/>
        <v>-1.3230381020260536E-2</v>
      </c>
      <c r="K844" s="28">
        <f t="shared" si="138"/>
        <v>0.4914048625611469</v>
      </c>
      <c r="L844" s="28">
        <f t="shared" si="139"/>
        <v>0.69603420788544335</v>
      </c>
      <c r="M844" s="28">
        <f t="shared" si="140"/>
        <v>0.87553493304657715</v>
      </c>
      <c r="N844" s="28">
        <f t="shared" si="141"/>
        <v>0.4678502581247328</v>
      </c>
      <c r="O844" s="7">
        <f t="shared" si="142"/>
        <v>0.67861671343015439</v>
      </c>
      <c r="P844" s="7">
        <f>[1]!S_PQ_PctChange("H00906.CSI",$A$3,$A844)/100</f>
        <v>0.53308478174063256</v>
      </c>
    </row>
    <row r="845" spans="1:16" x14ac:dyDescent="0.3">
      <c r="A845" s="3">
        <v>20120625</v>
      </c>
      <c r="B845" s="29">
        <f>板块基准指数!B845</f>
        <v>-2.3611454044795699E-2</v>
      </c>
      <c r="C845" s="29">
        <f>板块基准指数!C845</f>
        <v>-5.9687366099561798E-3</v>
      </c>
      <c r="D845" s="29">
        <f>板块基准指数!E845</f>
        <v>-1.7786121792472801E-2</v>
      </c>
      <c r="E845" s="29">
        <f>板块基准指数!F845</f>
        <v>-1.9088133505144399E-2</v>
      </c>
      <c r="F845">
        <f t="shared" si="133"/>
        <v>0.29077795902875392</v>
      </c>
      <c r="G845">
        <f t="shared" si="134"/>
        <v>0.2128215519064387</v>
      </c>
      <c r="H845">
        <f t="shared" si="135"/>
        <v>0.29865925604911009</v>
      </c>
      <c r="I845">
        <f t="shared" si="136"/>
        <v>0.19774123301569729</v>
      </c>
      <c r="J845">
        <f t="shared" si="137"/>
        <v>-1.7262535082374922E-2</v>
      </c>
      <c r="K845" s="28">
        <f t="shared" si="138"/>
        <v>0.45619062518659947</v>
      </c>
      <c r="L845" s="28">
        <f t="shared" si="139"/>
        <v>0.68591102641709933</v>
      </c>
      <c r="M845" s="28">
        <f t="shared" si="140"/>
        <v>0.8421764403013734</v>
      </c>
      <c r="N845" s="28">
        <f t="shared" si="141"/>
        <v>0.43983173643208717</v>
      </c>
      <c r="O845" s="7">
        <f t="shared" si="142"/>
        <v>0.64963953352470538</v>
      </c>
      <c r="P845" s="7">
        <f>[1]!S_PQ_PctChange("H00906.CSI",$A$3,$A845)/100</f>
        <v>0.49822448254039742</v>
      </c>
    </row>
    <row r="846" spans="1:16" x14ac:dyDescent="0.3">
      <c r="A846" s="3">
        <v>20120626</v>
      </c>
      <c r="B846" s="29">
        <f>板块基准指数!B846</f>
        <v>-2.64660195699172E-3</v>
      </c>
      <c r="C846" s="29">
        <f>板块基准指数!C846</f>
        <v>-4.8615810374874301E-3</v>
      </c>
      <c r="D846" s="29">
        <f>板块基准指数!E846</f>
        <v>-1.6577990051992199E-3</v>
      </c>
      <c r="E846" s="29">
        <f>板块基准指数!F846</f>
        <v>6.9956407014343698E-3</v>
      </c>
      <c r="F846">
        <f t="shared" si="133"/>
        <v>0.29027428056740073</v>
      </c>
      <c r="G846">
        <f t="shared" si="134"/>
        <v>0.21198108013932718</v>
      </c>
      <c r="H846">
        <f t="shared" si="135"/>
        <v>0.29843751171256244</v>
      </c>
      <c r="I846">
        <f t="shared" si="136"/>
        <v>0.19930712758070962</v>
      </c>
      <c r="J846">
        <f t="shared" si="137"/>
        <v>-9.1601313606787141E-4</v>
      </c>
      <c r="K846" s="28">
        <f t="shared" si="138"/>
        <v>0.45233666822822771</v>
      </c>
      <c r="L846" s="28">
        <f t="shared" si="139"/>
        <v>0.67771483334017901</v>
      </c>
      <c r="M846" s="28">
        <f t="shared" si="140"/>
        <v>0.8391224820312404</v>
      </c>
      <c r="N846" s="28">
        <f t="shared" si="141"/>
        <v>0.44990428193068843</v>
      </c>
      <c r="O846" s="7">
        <f t="shared" si="142"/>
        <v>0.64812844204221998</v>
      </c>
      <c r="P846" s="7">
        <f>[1]!S_PQ_PctChange("H00906.CSI",$A$3,$A846)/100</f>
        <v>0.49964395818411367</v>
      </c>
    </row>
    <row r="847" spans="1:16" x14ac:dyDescent="0.3">
      <c r="A847" s="3">
        <v>20120627</v>
      </c>
      <c r="B847" s="29">
        <f>板块基准指数!B847</f>
        <v>-3.3859356798891399E-3</v>
      </c>
      <c r="C847" s="29">
        <f>板块基准指数!C847</f>
        <v>6.0373168551760498E-3</v>
      </c>
      <c r="D847" s="29">
        <f>板块基准指数!E847</f>
        <v>8.0548104675489502E-4</v>
      </c>
      <c r="E847" s="29">
        <f>板块基准指数!F847</f>
        <v>-3.03920199850265E-3</v>
      </c>
      <c r="F847">
        <f t="shared" si="133"/>
        <v>0.28931121997737397</v>
      </c>
      <c r="G847">
        <f t="shared" si="134"/>
        <v>0.21327546554655988</v>
      </c>
      <c r="H847">
        <f t="shared" si="135"/>
        <v>0.29869832902201315</v>
      </c>
      <c r="I847">
        <f t="shared" si="136"/>
        <v>0.19871498545405292</v>
      </c>
      <c r="J847">
        <f t="shared" si="137"/>
        <v>-6.8401956557682399E-5</v>
      </c>
      <c r="K847" s="28">
        <f t="shared" si="138"/>
        <v>0.44741914968406249</v>
      </c>
      <c r="L847" s="28">
        <f t="shared" si="139"/>
        <v>0.68784372938168237</v>
      </c>
      <c r="M847" s="28">
        <f t="shared" si="140"/>
        <v>0.84060386033317736</v>
      </c>
      <c r="N847" s="28">
        <f t="shared" si="141"/>
        <v>0.44549772993940717</v>
      </c>
      <c r="O847" s="7">
        <f t="shared" si="142"/>
        <v>0.64801570683212595</v>
      </c>
      <c r="P847" s="7">
        <f>[1]!S_PQ_PctChange("H00906.CSI",$A$3,$A847)/100</f>
        <v>0.49471254445309776</v>
      </c>
    </row>
    <row r="848" spans="1:16" x14ac:dyDescent="0.3">
      <c r="A848" s="3">
        <v>20120628</v>
      </c>
      <c r="B848" s="29">
        <f>板块基准指数!B848</f>
        <v>-1.1667637994792601E-2</v>
      </c>
      <c r="C848" s="29">
        <f>板块基准指数!C848</f>
        <v>4.96237035294784E-3</v>
      </c>
      <c r="D848" s="29">
        <f>板块基准指数!E848</f>
        <v>-8.3479427994010702E-3</v>
      </c>
      <c r="E848" s="29">
        <f>板块基准指数!F848</f>
        <v>-5.5942107297637603E-3</v>
      </c>
      <c r="F848">
        <f t="shared" si="133"/>
        <v>0.28763915460479228</v>
      </c>
      <c r="G848">
        <f t="shared" si="134"/>
        <v>0.21561074980938547</v>
      </c>
      <c r="H848">
        <f t="shared" si="135"/>
        <v>0.29796950610773237</v>
      </c>
      <c r="I848">
        <f t="shared" si="136"/>
        <v>0.19878058947808977</v>
      </c>
      <c r="J848">
        <f t="shared" si="137"/>
        <v>-5.92239680403277E-3</v>
      </c>
      <c r="K848" s="28">
        <f t="shared" si="138"/>
        <v>0.43053118701881821</v>
      </c>
      <c r="L848" s="28">
        <f t="shared" si="139"/>
        <v>0.69621943506477479</v>
      </c>
      <c r="M848" s="28">
        <f t="shared" si="140"/>
        <v>0.82523860459075915</v>
      </c>
      <c r="N848" s="28">
        <f t="shared" si="141"/>
        <v>0.43741131102873099</v>
      </c>
      <c r="O848" s="7">
        <f t="shared" si="142"/>
        <v>0.63825550387698771</v>
      </c>
      <c r="P848" s="7">
        <f>[1]!S_PQ_PctChange("H00906.CSI",$A$3,$A848)/100</f>
        <v>0.47992351617097095</v>
      </c>
    </row>
    <row r="849" spans="1:16" x14ac:dyDescent="0.3">
      <c r="A849" s="3">
        <v>20120629</v>
      </c>
      <c r="B849" s="29">
        <f>板块基准指数!B849</f>
        <v>1.2144753688600299E-2</v>
      </c>
      <c r="C849" s="29">
        <f>板块基准指数!C849</f>
        <v>1.6268563154474301E-2</v>
      </c>
      <c r="D849" s="29">
        <f>板块基准指数!E849</f>
        <v>1.4212141074997501E-2</v>
      </c>
      <c r="E849" s="29">
        <f>板块基准指数!F849</f>
        <v>1.91945348560369E-2</v>
      </c>
      <c r="F849">
        <f t="shared" si="133"/>
        <v>0.3</v>
      </c>
      <c r="G849">
        <f t="shared" si="134"/>
        <v>0.2</v>
      </c>
      <c r="H849">
        <f t="shared" si="135"/>
        <v>0.3</v>
      </c>
      <c r="I849">
        <f t="shared" si="136"/>
        <v>0.2</v>
      </c>
      <c r="J849">
        <f t="shared" si="137"/>
        <v>1.5051269394221148E-2</v>
      </c>
      <c r="K849" s="28">
        <f t="shared" si="138"/>
        <v>0.44790463592902285</v>
      </c>
      <c r="L849" s="28">
        <f t="shared" si="139"/>
        <v>0.72381448806797288</v>
      </c>
      <c r="M849" s="28">
        <f t="shared" si="140"/>
        <v>0.8511791531347348</v>
      </c>
      <c r="N849" s="28">
        <f t="shared" si="141"/>
        <v>0.46500175254073373</v>
      </c>
      <c r="O849" s="7">
        <f t="shared" si="142"/>
        <v>0.66291332880240561</v>
      </c>
      <c r="P849" s="7">
        <f>[1]!S_PQ_PctChange("H00906.CSI",$A$3,$A849)/100</f>
        <v>0.50110722227956406</v>
      </c>
    </row>
    <row r="850" spans="1:16" x14ac:dyDescent="0.3">
      <c r="A850" s="3">
        <v>20120702</v>
      </c>
      <c r="B850" s="29">
        <f>板块基准指数!B850</f>
        <v>9.0657921158028305E-3</v>
      </c>
      <c r="C850" s="29">
        <f>板块基准指数!C850</f>
        <v>1.9492646604924498E-2</v>
      </c>
      <c r="D850" s="29">
        <f>板块基准指数!E850</f>
        <v>1.3463109838051501E-2</v>
      </c>
      <c r="E850" s="29">
        <f>板块基准指数!F850</f>
        <v>1.55158975718617E-3</v>
      </c>
      <c r="F850">
        <f t="shared" si="133"/>
        <v>0.29943567155941753</v>
      </c>
      <c r="G850">
        <f t="shared" si="134"/>
        <v>0.20168652871546339</v>
      </c>
      <c r="H850">
        <f t="shared" si="135"/>
        <v>0.3007405555377563</v>
      </c>
      <c r="I850">
        <f t="shared" si="136"/>
        <v>0.19813724418736287</v>
      </c>
      <c r="J850">
        <f t="shared" si="137"/>
        <v>1.0967517858578432E-2</v>
      </c>
      <c r="K850" s="28">
        <f t="shared" si="138"/>
        <v>0.46103103836186254</v>
      </c>
      <c r="L850" s="28">
        <f t="shared" si="139"/>
        <v>0.75741619469633092</v>
      </c>
      <c r="M850" s="28">
        <f t="shared" si="140"/>
        <v>0.87610178140329897</v>
      </c>
      <c r="N850" s="28">
        <f t="shared" si="141"/>
        <v>0.46727483425423588</v>
      </c>
      <c r="O850" s="7">
        <f t="shared" si="142"/>
        <v>0.68115136043331415</v>
      </c>
      <c r="P850" s="7">
        <f>[1]!S_PQ_PctChange("H00906.CSI",$A$3,$A850)/100</f>
        <v>0.50728817075828059</v>
      </c>
    </row>
    <row r="851" spans="1:16" x14ac:dyDescent="0.3">
      <c r="A851" s="3">
        <v>20120703</v>
      </c>
      <c r="B851" s="29">
        <f>板块基准指数!B851</f>
        <v>3.05974600956114E-3</v>
      </c>
      <c r="C851" s="29">
        <f>板块基准指数!C851</f>
        <v>-7.8470287235742897E-3</v>
      </c>
      <c r="D851" s="29">
        <f>板块基准指数!E851</f>
        <v>1.30783126601965E-2</v>
      </c>
      <c r="E851" s="29">
        <f>板块基准指数!F851</f>
        <v>3.1649252943054401E-3</v>
      </c>
      <c r="F851">
        <f t="shared" si="133"/>
        <v>0.29918688706823415</v>
      </c>
      <c r="G851">
        <f t="shared" si="134"/>
        <v>0.19932774124828845</v>
      </c>
      <c r="H851">
        <f t="shared" si="135"/>
        <v>0.30349198964124841</v>
      </c>
      <c r="I851">
        <f t="shared" si="136"/>
        <v>0.19799338204222897</v>
      </c>
      <c r="J851">
        <f t="shared" si="137"/>
        <v>3.8938257079824809E-3</v>
      </c>
      <c r="K851" s="28">
        <f t="shared" si="138"/>
        <v>0.46550142225133517</v>
      </c>
      <c r="L851" s="28">
        <f t="shared" si="139"/>
        <v>0.74362569933727407</v>
      </c>
      <c r="M851" s="28">
        <f t="shared" si="140"/>
        <v>0.90063802708284313</v>
      </c>
      <c r="N851" s="28">
        <f t="shared" si="141"/>
        <v>0.47191864949086471</v>
      </c>
      <c r="O851" s="7">
        <f t="shared" si="142"/>
        <v>0.68769747081957933</v>
      </c>
      <c r="P851" s="7">
        <f>[1]!S_PQ_PctChange("H00906.CSI",$A$3,$A851)/100</f>
        <v>0.50969184398383161</v>
      </c>
    </row>
    <row r="852" spans="1:16" x14ac:dyDescent="0.3">
      <c r="A852" s="3">
        <v>20120704</v>
      </c>
      <c r="B852" s="29">
        <f>板块基准指数!B852</f>
        <v>1.29711595534683E-3</v>
      </c>
      <c r="C852" s="29">
        <f>板块基准指数!C852</f>
        <v>-1.38784013963785E-2</v>
      </c>
      <c r="D852" s="29">
        <f>板块基准指数!E852</f>
        <v>-7.1684155289053703E-4</v>
      </c>
      <c r="E852" s="29">
        <f>板块基准指数!F852</f>
        <v>-6.0070769085633299E-4</v>
      </c>
      <c r="F852">
        <f t="shared" si="133"/>
        <v>0.3003904557879008</v>
      </c>
      <c r="G852">
        <f t="shared" si="134"/>
        <v>0.19709646085450538</v>
      </c>
      <c r="H852">
        <f t="shared" si="135"/>
        <v>0.30409999311840391</v>
      </c>
      <c r="I852">
        <f t="shared" si="136"/>
        <v>0.1984130902391899</v>
      </c>
      <c r="J852">
        <f t="shared" si="137"/>
        <v>-2.7147621341061562E-3</v>
      </c>
      <c r="K852" s="28">
        <f t="shared" si="138"/>
        <v>0.46740234752872079</v>
      </c>
      <c r="L852" s="28">
        <f t="shared" si="139"/>
        <v>0.71942696199683009</v>
      </c>
      <c r="M852" s="28">
        <f t="shared" si="140"/>
        <v>0.89927557076802622</v>
      </c>
      <c r="N852" s="28">
        <f t="shared" si="141"/>
        <v>0.47103445663780064</v>
      </c>
      <c r="O852" s="7">
        <f t="shared" si="142"/>
        <v>0.68311577363197151</v>
      </c>
      <c r="P852" s="7">
        <f>[1]!S_PQ_PctChange("H00906.CSI",$A$3,$A852)/100</f>
        <v>0.50618876784509714</v>
      </c>
    </row>
    <row r="853" spans="1:16" x14ac:dyDescent="0.3">
      <c r="A853" s="3">
        <v>20120705</v>
      </c>
      <c r="B853" s="29">
        <f>板块基准指数!B853</f>
        <v>-1.89018520431012E-2</v>
      </c>
      <c r="C853" s="29">
        <f>板块基准指数!C853</f>
        <v>-5.6684282795295398E-3</v>
      </c>
      <c r="D853" s="29">
        <f>板块基准指数!E853</f>
        <v>-1.55443917771245E-2</v>
      </c>
      <c r="E853" s="29">
        <f>板块基准指数!F853</f>
        <v>-9.0065421027907804E-3</v>
      </c>
      <c r="F853">
        <f t="shared" si="133"/>
        <v>0.29868782430738294</v>
      </c>
      <c r="G853">
        <f t="shared" si="134"/>
        <v>0.19862274923429701</v>
      </c>
      <c r="H853">
        <f t="shared" si="135"/>
        <v>0.30341111146338917</v>
      </c>
      <c r="I853">
        <f t="shared" si="136"/>
        <v>0.1992783149949309</v>
      </c>
      <c r="J853">
        <f t="shared" si="137"/>
        <v>-1.3309228386402925E-2</v>
      </c>
      <c r="K853" s="28">
        <f t="shared" si="138"/>
        <v>0.4396657254680334</v>
      </c>
      <c r="L853" s="28">
        <f t="shared" si="139"/>
        <v>0.7096805135808617</v>
      </c>
      <c r="M853" s="28">
        <f t="shared" si="140"/>
        <v>0.86975248720328624</v>
      </c>
      <c r="N853" s="28">
        <f t="shared" si="141"/>
        <v>0.4577855228694363</v>
      </c>
      <c r="O853" s="7">
        <f t="shared" si="142"/>
        <v>0.66071480139994643</v>
      </c>
      <c r="P853" s="7">
        <f>[1]!S_PQ_PctChange("H00906.CSI",$A$3,$A853)/100</f>
        <v>0.48284013983112239</v>
      </c>
    </row>
    <row r="854" spans="1:16" x14ac:dyDescent="0.3">
      <c r="A854" s="3">
        <v>20120706</v>
      </c>
      <c r="B854" s="29">
        <f>板块基准指数!B854</f>
        <v>1.9436696511116801E-2</v>
      </c>
      <c r="C854" s="29">
        <f>板块基准指数!C854</f>
        <v>3.01240600877659E-2</v>
      </c>
      <c r="D854" s="29">
        <f>板块基准指数!E854</f>
        <v>2.90167774254993E-2</v>
      </c>
      <c r="E854" s="29">
        <f>板块基准指数!F854</f>
        <v>1.01252768242838E-2</v>
      </c>
      <c r="F854">
        <f t="shared" si="133"/>
        <v>0.29776078222694802</v>
      </c>
      <c r="G854">
        <f t="shared" si="134"/>
        <v>0.20008209876176367</v>
      </c>
      <c r="H854">
        <f t="shared" si="135"/>
        <v>0.30531184353615864</v>
      </c>
      <c r="I854">
        <f t="shared" si="136"/>
        <v>0.19684527547512976</v>
      </c>
      <c r="J854">
        <f t="shared" si="137"/>
        <v>2.2610589019516625E-2</v>
      </c>
      <c r="K854" s="28">
        <f t="shared" si="138"/>
        <v>0.46764807125141239</v>
      </c>
      <c r="L854" s="28">
        <f t="shared" si="139"/>
        <v>0.7611830321028541</v>
      </c>
      <c r="M854" s="28">
        <f t="shared" si="140"/>
        <v>0.92400667896523769</v>
      </c>
      <c r="N854" s="28">
        <f t="shared" si="141"/>
        <v>0.47254600483892273</v>
      </c>
      <c r="O854" s="7">
        <f t="shared" si="142"/>
        <v>0.69826454125302861</v>
      </c>
      <c r="P854" s="7">
        <f>[1]!S_PQ_PctChange("H00906.CSI",$A$3,$A854)/100</f>
        <v>0.5101568356379611</v>
      </c>
    </row>
    <row r="855" spans="1:16" x14ac:dyDescent="0.3">
      <c r="A855" s="3">
        <v>20120709</v>
      </c>
      <c r="B855" s="29">
        <f>板块基准指数!B855</f>
        <v>-2.4228479239698699E-2</v>
      </c>
      <c r="C855" s="29">
        <f>板块基准指数!C855</f>
        <v>-5.7476589481736898E-3</v>
      </c>
      <c r="D855" s="29">
        <f>板块基准指数!E855</f>
        <v>-1.43458648231829E-2</v>
      </c>
      <c r="E855" s="29">
        <f>板块基准指数!F855</f>
        <v>-2.5487472566314E-2</v>
      </c>
      <c r="F855">
        <f t="shared" si="133"/>
        <v>0.2958003026984164</v>
      </c>
      <c r="G855">
        <f t="shared" si="134"/>
        <v>0.20252928776873844</v>
      </c>
      <c r="H855">
        <f t="shared" si="135"/>
        <v>0.30637348647293544</v>
      </c>
      <c r="I855">
        <f t="shared" si="136"/>
        <v>0.19529692305990978</v>
      </c>
      <c r="J855">
        <f t="shared" si="137"/>
        <v>-1.7761345590666871E-2</v>
      </c>
      <c r="K855" s="28">
        <f t="shared" si="138"/>
        <v>0.43208919042591365</v>
      </c>
      <c r="L855" s="28">
        <f t="shared" si="139"/>
        <v>0.7510603526890165</v>
      </c>
      <c r="M855" s="28">
        <f t="shared" si="140"/>
        <v>0.89640513922990128</v>
      </c>
      <c r="N855" s="28">
        <f t="shared" si="141"/>
        <v>0.43501452893795545</v>
      </c>
      <c r="O855" s="7">
        <f t="shared" si="142"/>
        <v>0.66810107783145822</v>
      </c>
      <c r="P855" s="7">
        <f>[1]!S_PQ_PctChange("H00906.CSI",$A$3,$A855)/100</f>
        <v>0.47518028852419358</v>
      </c>
    </row>
    <row r="856" spans="1:16" x14ac:dyDescent="0.3">
      <c r="A856" s="3">
        <v>20120710</v>
      </c>
      <c r="B856" s="29">
        <f>板块基准指数!B856</f>
        <v>-1.3999593575717799E-2</v>
      </c>
      <c r="C856" s="29">
        <f>板块基准指数!C856</f>
        <v>-2.47813636288353E-2</v>
      </c>
      <c r="D856" s="29">
        <f>板块基准指数!E856</f>
        <v>-7.8252704056037108E-3</v>
      </c>
      <c r="E856" s="29">
        <f>板块基准指数!F856</f>
        <v>-4.2064165209042903E-3</v>
      </c>
      <c r="F856">
        <f t="shared" si="133"/>
        <v>0.29531491956713041</v>
      </c>
      <c r="G856">
        <f t="shared" si="134"/>
        <v>0.19998596035104441</v>
      </c>
      <c r="H856">
        <f t="shared" si="135"/>
        <v>0.30778611277727891</v>
      </c>
      <c r="I856">
        <f t="shared" si="136"/>
        <v>0.19691300730454639</v>
      </c>
      <c r="J856">
        <f t="shared" si="137"/>
        <v>-1.2378991523437532E-2</v>
      </c>
      <c r="K856" s="28">
        <f t="shared" si="138"/>
        <v>0.41204052379577205</v>
      </c>
      <c r="L856" s="28">
        <f t="shared" si="139"/>
        <v>0.70766668935299326</v>
      </c>
      <c r="M856" s="28">
        <f t="shared" si="140"/>
        <v>0.88156525621685078</v>
      </c>
      <c r="N856" s="28">
        <f t="shared" si="141"/>
        <v>0.42897826011569329</v>
      </c>
      <c r="O856" s="7">
        <f t="shared" si="142"/>
        <v>0.64745166872874549</v>
      </c>
      <c r="P856" s="7">
        <f>[1]!S_PQ_PctChange("H00906.CSI",$A$3,$A856)/100</f>
        <v>0.46756057663135442</v>
      </c>
    </row>
    <row r="857" spans="1:16" x14ac:dyDescent="0.3">
      <c r="A857" s="3">
        <v>20120711</v>
      </c>
      <c r="B857" s="29">
        <f>板块基准指数!B857</f>
        <v>6.9208344812268603E-3</v>
      </c>
      <c r="C857" s="29">
        <f>板块基准指数!C857</f>
        <v>2.7375941956504699E-2</v>
      </c>
      <c r="D857" s="29">
        <f>板块基准指数!E857</f>
        <v>1.3568065029868299E-2</v>
      </c>
      <c r="E857" s="29">
        <f>板块基准指数!F857</f>
        <v>2.5798056191286801E-4</v>
      </c>
      <c r="F857">
        <f t="shared" si="133"/>
        <v>0.2939066670030917</v>
      </c>
      <c r="G857">
        <f t="shared" si="134"/>
        <v>0.20307554234887609</v>
      </c>
      <c r="H857">
        <f t="shared" si="135"/>
        <v>0.30834056332282544</v>
      </c>
      <c r="I857">
        <f t="shared" si="136"/>
        <v>0.19467722732520695</v>
      </c>
      <c r="J857">
        <f t="shared" si="137"/>
        <v>1.1745491442571853E-2</v>
      </c>
      <c r="K857" s="28">
        <f t="shared" si="138"/>
        <v>0.42181302254174735</v>
      </c>
      <c r="L857" s="28">
        <f t="shared" si="139"/>
        <v>0.7544156735217773</v>
      </c>
      <c r="M857" s="28">
        <f t="shared" si="140"/>
        <v>0.90709445597114202</v>
      </c>
      <c r="N857" s="28">
        <f t="shared" si="141"/>
        <v>0.42934690873019932</v>
      </c>
      <c r="O857" s="7">
        <f t="shared" si="142"/>
        <v>0.66680179820584962</v>
      </c>
      <c r="P857" s="7">
        <f>[1]!S_PQ_PctChange("H00906.CSI",$A$3,$A857)/100</f>
        <v>0.48065905790188679</v>
      </c>
    </row>
    <row r="858" spans="1:16" x14ac:dyDescent="0.3">
      <c r="A858" s="3">
        <v>20120712</v>
      </c>
      <c r="B858" s="29">
        <f>板块基准指数!B858</f>
        <v>1.07243139279936E-2</v>
      </c>
      <c r="C858" s="29">
        <f>板块基准指数!C858</f>
        <v>1.00049329498777E-2</v>
      </c>
      <c r="D858" s="29">
        <f>板块基准指数!E858</f>
        <v>8.0582308017116099E-3</v>
      </c>
      <c r="E858" s="29">
        <f>板块基准指数!F858</f>
        <v>7.7637177527398998E-3</v>
      </c>
      <c r="F858">
        <f t="shared" si="133"/>
        <v>0.29435647986332941</v>
      </c>
      <c r="G858">
        <f t="shared" si="134"/>
        <v>0.20324158184739943</v>
      </c>
      <c r="H858">
        <f t="shared" si="135"/>
        <v>0.30799788285304136</v>
      </c>
      <c r="I858">
        <f t="shared" si="136"/>
        <v>0.19440405543623002</v>
      </c>
      <c r="J858">
        <f t="shared" si="137"/>
        <v>9.1798030180559789E-3</v>
      </c>
      <c r="K858" s="28">
        <f t="shared" si="138"/>
        <v>0.43706099174239443</v>
      </c>
      <c r="L858" s="28">
        <f t="shared" si="139"/>
        <v>0.77196848470157731</v>
      </c>
      <c r="M858" s="28">
        <f t="shared" si="140"/>
        <v>0.92246226325802216</v>
      </c>
      <c r="N858" s="28">
        <f t="shared" si="141"/>
        <v>0.44044395470033182</v>
      </c>
      <c r="O858" s="7">
        <f t="shared" si="142"/>
        <v>0.68210271038352066</v>
      </c>
      <c r="P858" s="7">
        <f>[1]!S_PQ_PctChange("H00906.CSI",$A$3,$A858)/100</f>
        <v>0.49672472806850188</v>
      </c>
    </row>
    <row r="859" spans="1:16" x14ac:dyDescent="0.3">
      <c r="A859" s="3">
        <v>20120713</v>
      </c>
      <c r="B859" s="29">
        <f>板块基准指数!B859</f>
        <v>-9.3235132926737605E-3</v>
      </c>
      <c r="C859" s="29">
        <f>板块基准指数!C859</f>
        <v>6.7545777296133397E-3</v>
      </c>
      <c r="D859" s="29">
        <f>板块基准指数!E859</f>
        <v>4.6039823659493797E-3</v>
      </c>
      <c r="E859" s="29">
        <f>板块基准指数!F859</f>
        <v>3.8616212927163902E-3</v>
      </c>
      <c r="F859">
        <f t="shared" si="133"/>
        <v>0.29137978268766701</v>
      </c>
      <c r="G859">
        <f t="shared" si="134"/>
        <v>0.20445142341860967</v>
      </c>
      <c r="H859">
        <f t="shared" si="135"/>
        <v>0.30916945879097324</v>
      </c>
      <c r="I859">
        <f t="shared" si="136"/>
        <v>0.19499933510275039</v>
      </c>
      <c r="J859">
        <f t="shared" si="137"/>
        <v>7.9710617095553186E-4</v>
      </c>
      <c r="K859" s="28">
        <f t="shared" si="138"/>
        <v>0.42366253448350122</v>
      </c>
      <c r="L859" s="28">
        <f t="shared" si="139"/>
        <v>0.78393738356591935</v>
      </c>
      <c r="M859" s="28">
        <f t="shared" si="140"/>
        <v>0.93131324561726525</v>
      </c>
      <c r="N859" s="28">
        <f t="shared" si="141"/>
        <v>0.44600640374676748</v>
      </c>
      <c r="O859" s="7">
        <f t="shared" si="142"/>
        <v>0.68344352483414839</v>
      </c>
      <c r="P859" s="7">
        <f>[1]!S_PQ_PctChange("H00906.CSI",$A$3,$A859)/100</f>
        <v>0.49608875293617194</v>
      </c>
    </row>
    <row r="860" spans="1:16" x14ac:dyDescent="0.3">
      <c r="A860" s="3">
        <v>20120716</v>
      </c>
      <c r="B860" s="29">
        <f>板块基准指数!B860</f>
        <v>-4.3347443203461802E-2</v>
      </c>
      <c r="C860" s="29">
        <f>板块基准指数!C860</f>
        <v>-2.3309606302232701E-2</v>
      </c>
      <c r="D860" s="29">
        <f>板块基准指数!E860</f>
        <v>-2.5284374678334401E-2</v>
      </c>
      <c r="E860" s="29">
        <f>板块基准指数!F860</f>
        <v>-1.71253883604209E-2</v>
      </c>
      <c r="F860">
        <f t="shared" si="133"/>
        <v>0.28694223161420712</v>
      </c>
      <c r="G860">
        <f t="shared" si="134"/>
        <v>0.20555491929857317</v>
      </c>
      <c r="H860">
        <f t="shared" si="135"/>
        <v>0.31020967150375078</v>
      </c>
      <c r="I860">
        <f t="shared" si="136"/>
        <v>0.1972931775834692</v>
      </c>
      <c r="J860">
        <f t="shared" si="137"/>
        <v>-2.8552846547336849E-2</v>
      </c>
      <c r="K860" s="28">
        <f t="shared" si="138"/>
        <v>0.36195040362908104</v>
      </c>
      <c r="L860" s="28">
        <f t="shared" si="139"/>
        <v>0.74235450548716275</v>
      </c>
      <c r="M860" s="28">
        <f t="shared" si="140"/>
        <v>0.88248119789384827</v>
      </c>
      <c r="N860" s="28">
        <f t="shared" si="141"/>
        <v>0.42124298251094849</v>
      </c>
      <c r="O860" s="7">
        <f t="shared" si="142"/>
        <v>0.63537642019845109</v>
      </c>
      <c r="P860" s="7">
        <f>[1]!S_PQ_PctChange("H00906.CSI",$A$3,$A860)/100</f>
        <v>0.4598418194310212</v>
      </c>
    </row>
    <row r="861" spans="1:16" x14ac:dyDescent="0.3">
      <c r="A861" s="3">
        <v>20120717</v>
      </c>
      <c r="B861" s="29">
        <f>板块基准指数!B861</f>
        <v>5.5428535446205799E-3</v>
      </c>
      <c r="C861" s="29">
        <f>板块基准指数!C861</f>
        <v>-5.2754835856765299E-3</v>
      </c>
      <c r="D861" s="29">
        <f>板块基准指数!E861</f>
        <v>-7.8814998999942095E-3</v>
      </c>
      <c r="E861" s="29">
        <f>板块基准指数!F861</f>
        <v>1.39460784441096E-2</v>
      </c>
      <c r="F861">
        <f t="shared" si="133"/>
        <v>0.28829843163644586</v>
      </c>
      <c r="G861">
        <f t="shared" si="134"/>
        <v>0.20430449459269626</v>
      </c>
      <c r="H861">
        <f t="shared" si="135"/>
        <v>0.30751485950040403</v>
      </c>
      <c r="I861">
        <f t="shared" si="136"/>
        <v>0.19988221427045408</v>
      </c>
      <c r="J861">
        <f t="shared" si="137"/>
        <v>8.1262579902211972E-4</v>
      </c>
      <c r="K861" s="28">
        <f t="shared" si="138"/>
        <v>0.36949949525143388</v>
      </c>
      <c r="L861" s="28">
        <f t="shared" si="139"/>
        <v>0.73316274289303562</v>
      </c>
      <c r="M861" s="28">
        <f t="shared" si="140"/>
        <v>0.86764442252090701</v>
      </c>
      <c r="N861" s="28">
        <f t="shared" si="141"/>
        <v>0.44106374863318654</v>
      </c>
      <c r="O861" s="7">
        <f t="shared" si="142"/>
        <v>0.63670536926861687</v>
      </c>
      <c r="P861" s="7">
        <f>[1]!S_PQ_PctChange("H00906.CSI",$A$3,$A861)/100</f>
        <v>0.4691489505889026</v>
      </c>
    </row>
    <row r="862" spans="1:16" x14ac:dyDescent="0.3">
      <c r="A862" s="3">
        <v>20120718</v>
      </c>
      <c r="B862" s="29">
        <f>板块基准指数!B862</f>
        <v>2.5652077438563302E-3</v>
      </c>
      <c r="C862" s="29">
        <f>板块基准指数!C862</f>
        <v>-8.4297464281504698E-4</v>
      </c>
      <c r="D862" s="29">
        <f>板块基准指数!E862</f>
        <v>-1.3855195942691901E-3</v>
      </c>
      <c r="E862" s="29">
        <f>板块基准指数!F862</f>
        <v>-3.5244136524005898E-3</v>
      </c>
      <c r="F862">
        <f t="shared" si="133"/>
        <v>0.28920085886474578</v>
      </c>
      <c r="G862">
        <f t="shared" si="134"/>
        <v>0.20424730594628293</v>
      </c>
      <c r="H862">
        <f t="shared" si="135"/>
        <v>0.30726184568950082</v>
      </c>
      <c r="I862">
        <f t="shared" si="136"/>
        <v>0.19928998949947066</v>
      </c>
      <c r="J862">
        <f t="shared" si="137"/>
        <v>-5.6321360719293625E-4</v>
      </c>
      <c r="K862" s="28">
        <f t="shared" si="138"/>
        <v>0.37301254596186006</v>
      </c>
      <c r="L862" s="28">
        <f t="shared" si="139"/>
        <v>0.73170173064890509</v>
      </c>
      <c r="M862" s="28">
        <f t="shared" si="140"/>
        <v>0.86505676457837688</v>
      </c>
      <c r="N862" s="28">
        <f t="shared" si="141"/>
        <v>0.4359848438835241</v>
      </c>
      <c r="O862" s="7">
        <f t="shared" si="142"/>
        <v>0.63578355453367918</v>
      </c>
      <c r="P862" s="7">
        <f>[1]!S_PQ_PctChange("H00906.CSI",$A$3,$A862)/100</f>
        <v>0.4713425435043479</v>
      </c>
    </row>
    <row r="863" spans="1:16" x14ac:dyDescent="0.3">
      <c r="A863" s="3">
        <v>20120719</v>
      </c>
      <c r="B863" s="29">
        <f>板块基准指数!B863</f>
        <v>1.2157050181194E-2</v>
      </c>
      <c r="C863" s="29">
        <f>板块基准指数!C863</f>
        <v>3.4988947337234498E-3</v>
      </c>
      <c r="D863" s="29">
        <f>板块基准指数!E863</f>
        <v>3.8970990820799099E-3</v>
      </c>
      <c r="E863" s="29">
        <f>板块基准指数!F863</f>
        <v>6.5286188745031504E-3</v>
      </c>
      <c r="F863">
        <f t="shared" si="133"/>
        <v>0.29076016671419025</v>
      </c>
      <c r="G863">
        <f t="shared" si="134"/>
        <v>0.20359197791114533</v>
      </c>
      <c r="H863">
        <f t="shared" si="135"/>
        <v>0.30639753041842049</v>
      </c>
      <c r="I863">
        <f t="shared" si="136"/>
        <v>0.19925032495624409</v>
      </c>
      <c r="J863">
        <f t="shared" si="137"/>
        <v>6.7289874205562821E-3</v>
      </c>
      <c r="K863" s="28">
        <f t="shared" si="138"/>
        <v>0.38970432838252744</v>
      </c>
      <c r="L863" s="28">
        <f t="shared" si="139"/>
        <v>0.73776077271465246</v>
      </c>
      <c r="M863" s="28">
        <f t="shared" si="140"/>
        <v>0.87232507558364225</v>
      </c>
      <c r="N863" s="28">
        <f t="shared" si="141"/>
        <v>0.44535984163880249</v>
      </c>
      <c r="O863" s="7">
        <f t="shared" si="142"/>
        <v>0.64679072149488914</v>
      </c>
      <c r="P863" s="7">
        <f>[1]!S_PQ_PctChange("H00906.CSI",$A$3,$A863)/100</f>
        <v>0.48088581952693876</v>
      </c>
    </row>
    <row r="864" spans="1:16" x14ac:dyDescent="0.3">
      <c r="A864" s="3">
        <v>20120720</v>
      </c>
      <c r="B864" s="29">
        <f>板块基准指数!B864</f>
        <v>-6.7834930411278397E-4</v>
      </c>
      <c r="C864" s="29">
        <f>板块基准指数!C864</f>
        <v>4.6989182456429104E-3</v>
      </c>
      <c r="D864" s="29">
        <f>板块基准指数!E864</f>
        <v>-1.2648739520365399E-2</v>
      </c>
      <c r="E864" s="29">
        <f>板块基准指数!F864</f>
        <v>-9.9465629872691006E-3</v>
      </c>
      <c r="F864">
        <f t="shared" si="133"/>
        <v>0.29205180206305315</v>
      </c>
      <c r="G864">
        <f t="shared" si="134"/>
        <v>0.20559676681018668</v>
      </c>
      <c r="H864">
        <f t="shared" si="135"/>
        <v>0.30407213953224516</v>
      </c>
      <c r="I864">
        <f t="shared" si="136"/>
        <v>0.19827929159451521</v>
      </c>
      <c r="J864">
        <f t="shared" si="137"/>
        <v>-5.0979733564380323E-3</v>
      </c>
      <c r="K864" s="28">
        <f t="shared" si="138"/>
        <v>0.38876162341844656</v>
      </c>
      <c r="L864" s="28">
        <f t="shared" si="139"/>
        <v>0.74592636851612393</v>
      </c>
      <c r="M864" s="28">
        <f t="shared" si="140"/>
        <v>0.84864252340513624</v>
      </c>
      <c r="N864" s="28">
        <f t="shared" si="141"/>
        <v>0.4309834789346727</v>
      </c>
      <c r="O864" s="7">
        <f t="shared" si="142"/>
        <v>0.63839542627307888</v>
      </c>
      <c r="P864" s="7">
        <f>[1]!S_PQ_PctChange("H00906.CSI",$A$3,$A864)/100</f>
        <v>0.46661495459033292</v>
      </c>
    </row>
    <row r="865" spans="1:16" x14ac:dyDescent="0.3">
      <c r="A865" s="3">
        <v>20120723</v>
      </c>
      <c r="B865" s="29">
        <f>板块基准指数!B865</f>
        <v>-5.3133925913568299E-3</v>
      </c>
      <c r="C865" s="29">
        <f>板块基准指数!C865</f>
        <v>3.7239946959209702E-4</v>
      </c>
      <c r="D865" s="29">
        <f>板块基准指数!E865</f>
        <v>-9.6097835984859797E-3</v>
      </c>
      <c r="E865" s="29">
        <f>板块基准指数!F865</f>
        <v>-1.68863967053417E-2</v>
      </c>
      <c r="F865">
        <f t="shared" si="133"/>
        <v>0.29276765153694739</v>
      </c>
      <c r="G865">
        <f t="shared" si="134"/>
        <v>0.2072788114565095</v>
      </c>
      <c r="H865">
        <f t="shared" si="135"/>
        <v>0.30350084147967266</v>
      </c>
      <c r="I865">
        <f t="shared" si="136"/>
        <v>0.19645269552687064</v>
      </c>
      <c r="J865">
        <f t="shared" si="137"/>
        <v>-7.7455119900168914E-3</v>
      </c>
      <c r="K865" s="28">
        <f t="shared" si="138"/>
        <v>0.38138258769741418</v>
      </c>
      <c r="L865" s="28">
        <f t="shared" si="139"/>
        <v>0.74657655056970618</v>
      </c>
      <c r="M865" s="28">
        <f t="shared" si="140"/>
        <v>0.83087746880425395</v>
      </c>
      <c r="N865" s="28">
        <f t="shared" si="141"/>
        <v>0.40681932423059197</v>
      </c>
      <c r="O865" s="7">
        <f t="shared" si="142"/>
        <v>0.62570521485449193</v>
      </c>
      <c r="P865" s="7">
        <f>[1]!S_PQ_PctChange("H00906.CSI",$A$3,$A865)/100</f>
        <v>0.44806428978780333</v>
      </c>
    </row>
    <row r="866" spans="1:16" x14ac:dyDescent="0.3">
      <c r="A866" s="3">
        <v>20120724</v>
      </c>
      <c r="B866" s="29">
        <f>板块基准指数!B866</f>
        <v>7.5855245161728603E-3</v>
      </c>
      <c r="C866" s="29">
        <f>板块基准指数!C866</f>
        <v>5.94558649402887E-3</v>
      </c>
      <c r="D866" s="29">
        <f>板块基准指数!E866</f>
        <v>1.0210603145626501E-2</v>
      </c>
      <c r="E866" s="29">
        <f>板块基准指数!F866</f>
        <v>2.65684001051691E-3</v>
      </c>
      <c r="F866">
        <f t="shared" si="133"/>
        <v>0.29291633987572946</v>
      </c>
      <c r="G866">
        <f t="shared" si="134"/>
        <v>0.20704654580258194</v>
      </c>
      <c r="H866">
        <f t="shared" si="135"/>
        <v>0.30444609806190909</v>
      </c>
      <c r="I866">
        <f t="shared" si="136"/>
        <v>0.19559101625977968</v>
      </c>
      <c r="J866">
        <f t="shared" si="137"/>
        <v>7.0740603285323689E-3</v>
      </c>
      <c r="K866" s="28">
        <f t="shared" si="138"/>
        <v>0.39186109918260725</v>
      </c>
      <c r="L866" s="28">
        <f t="shared" si="139"/>
        <v>0.75696097251956074</v>
      </c>
      <c r="M866" s="28">
        <f t="shared" si="140"/>
        <v>0.84957183204648357</v>
      </c>
      <c r="N866" s="28">
        <f t="shared" si="141"/>
        <v>0.41055701809877609</v>
      </c>
      <c r="O866" s="7">
        <f t="shared" si="142"/>
        <v>0.63720555162078241</v>
      </c>
      <c r="P866" s="7">
        <f>[1]!S_PQ_PctChange("H00906.CSI",$A$3,$A866)/100</f>
        <v>0.45541918580586915</v>
      </c>
    </row>
    <row r="867" spans="1:16" x14ac:dyDescent="0.3">
      <c r="A867" s="3">
        <v>20120725</v>
      </c>
      <c r="B867" s="29">
        <f>板块基准指数!B867</f>
        <v>-4.1909523895577996E-3</v>
      </c>
      <c r="C867" s="29">
        <f>板块基准指数!C867</f>
        <v>-1.91642008717684E-3</v>
      </c>
      <c r="D867" s="29">
        <f>板块基准指数!E867</f>
        <v>-4.21669733720045E-3</v>
      </c>
      <c r="E867" s="29">
        <f>板块基准指数!F867</f>
        <v>-7.9019680319249493E-3</v>
      </c>
      <c r="F867">
        <f t="shared" si="133"/>
        <v>0.29299364654240911</v>
      </c>
      <c r="G867">
        <f t="shared" si="134"/>
        <v>0.2075742304959747</v>
      </c>
      <c r="H867">
        <f t="shared" si="135"/>
        <v>0.30451857465682769</v>
      </c>
      <c r="I867">
        <f t="shared" si="136"/>
        <v>0.19491354830478871</v>
      </c>
      <c r="J867">
        <f t="shared" si="137"/>
        <v>-4.4536976027345718E-3</v>
      </c>
      <c r="K867" s="28">
        <f t="shared" si="138"/>
        <v>0.38602787558305529</v>
      </c>
      <c r="L867" s="28">
        <f t="shared" si="139"/>
        <v>0.75359389721943848</v>
      </c>
      <c r="M867" s="28">
        <f t="shared" si="140"/>
        <v>0.84177274742733221</v>
      </c>
      <c r="N867" s="28">
        <f t="shared" si="141"/>
        <v>0.39941084163455209</v>
      </c>
      <c r="O867" s="7">
        <f t="shared" si="142"/>
        <v>0.62991393318034516</v>
      </c>
      <c r="P867" s="7">
        <f>[1]!S_PQ_PctChange("H00906.CSI",$A$3,$A867)/100</f>
        <v>0.44506008922418339</v>
      </c>
    </row>
    <row r="868" spans="1:16" x14ac:dyDescent="0.3">
      <c r="A868" s="3">
        <v>20120726</v>
      </c>
      <c r="B868" s="29">
        <f>板块基准指数!B868</f>
        <v>-2.4773637566932599E-3</v>
      </c>
      <c r="C868" s="29">
        <f>板块基准指数!C868</f>
        <v>-1.09828104261518E-2</v>
      </c>
      <c r="D868" s="29">
        <f>板块基准指数!E868</f>
        <v>-1.2815134327787501E-2</v>
      </c>
      <c r="E868" s="29">
        <f>板块基准指数!F868</f>
        <v>-6.2564559676146197E-3</v>
      </c>
      <c r="F868">
        <f t="shared" si="133"/>
        <v>0.29466266989316192</v>
      </c>
      <c r="G868">
        <f t="shared" si="134"/>
        <v>0.20697668815603235</v>
      </c>
      <c r="H868">
        <f t="shared" si="135"/>
        <v>0.30307941059299748</v>
      </c>
      <c r="I868">
        <f t="shared" si="136"/>
        <v>0.19528123135780842</v>
      </c>
      <c r="J868">
        <f t="shared" si="137"/>
        <v>-8.1275147357712553E-3</v>
      </c>
      <c r="K868" s="28">
        <f t="shared" si="138"/>
        <v>0.38259418035831927</v>
      </c>
      <c r="L868" s="28">
        <f t="shared" si="139"/>
        <v>0.73433450788182064</v>
      </c>
      <c r="M868" s="28">
        <f t="shared" si="140"/>
        <v>0.8181701822677927</v>
      </c>
      <c r="N868" s="28">
        <f t="shared" si="141"/>
        <v>0.39065548932326299</v>
      </c>
      <c r="O868" s="7">
        <f t="shared" si="142"/>
        <v>0.61666678367038297</v>
      </c>
      <c r="P868" s="7">
        <f>[1]!S_PQ_PctChange("H00906.CSI",$A$3,$A868)/100</f>
        <v>0.43610482955345153</v>
      </c>
    </row>
    <row r="869" spans="1:16" x14ac:dyDescent="0.3">
      <c r="A869" s="3">
        <v>20120727</v>
      </c>
      <c r="B869" s="29">
        <f>板块基准指数!B869</f>
        <v>-6.7901654203120403E-3</v>
      </c>
      <c r="C869" s="29">
        <f>板块基准指数!C869</f>
        <v>-2.15703768807438E-2</v>
      </c>
      <c r="D869" s="29">
        <f>板块基准指数!E869</f>
        <v>-4.0598028644520502E-3</v>
      </c>
      <c r="E869" s="29">
        <f>板块基准指数!F869</f>
        <v>2.71701388322123E-3</v>
      </c>
      <c r="F869">
        <f t="shared" si="133"/>
        <v>0.29477398629383456</v>
      </c>
      <c r="G869">
        <f t="shared" si="134"/>
        <v>0.20397364191895997</v>
      </c>
      <c r="H869">
        <f t="shared" si="135"/>
        <v>0.3040273954506823</v>
      </c>
      <c r="I869">
        <f t="shared" si="136"/>
        <v>0.19722497633652331</v>
      </c>
      <c r="J869">
        <f t="shared" si="137"/>
        <v>-7.165234283369357E-3</v>
      </c>
      <c r="K869" s="28">
        <f t="shared" si="138"/>
        <v>0.37320613716452544</v>
      </c>
      <c r="L869" s="28">
        <f t="shared" si="139"/>
        <v>0.69692425890953036</v>
      </c>
      <c r="M869" s="28">
        <f t="shared" si="140"/>
        <v>0.81078876975376057</v>
      </c>
      <c r="N869" s="28">
        <f t="shared" si="141"/>
        <v>0.39443391959453233</v>
      </c>
      <c r="O869" s="7">
        <f t="shared" si="142"/>
        <v>0.60508298740724342</v>
      </c>
      <c r="P869" s="7">
        <f>[1]!S_PQ_PctChange("H00906.CSI",$A$3,$A869)/100</f>
        <v>0.43493036072300972</v>
      </c>
    </row>
    <row r="870" spans="1:16" x14ac:dyDescent="0.3">
      <c r="A870" s="3">
        <v>20120730</v>
      </c>
      <c r="B870" s="29">
        <f>板块基准指数!B870</f>
        <v>-2.10221700976162E-2</v>
      </c>
      <c r="C870" s="29">
        <f>板块基准指数!C870</f>
        <v>-1.5292373186456199E-2</v>
      </c>
      <c r="D870" s="29">
        <f>板块基准指数!E870</f>
        <v>-9.6061612580512004E-3</v>
      </c>
      <c r="E870" s="29">
        <f>板块基准指数!F870</f>
        <v>-4.9933734469089401E-3</v>
      </c>
      <c r="F870">
        <f t="shared" si="133"/>
        <v>0.29244370799888009</v>
      </c>
      <c r="G870">
        <f t="shared" si="134"/>
        <v>0.20354555482467224</v>
      </c>
      <c r="H870">
        <f t="shared" si="135"/>
        <v>0.30514124891369238</v>
      </c>
      <c r="I870">
        <f t="shared" si="136"/>
        <v>0.19886948826275552</v>
      </c>
      <c r="J870">
        <f t="shared" si="137"/>
        <v>-1.3221384080117294E-2</v>
      </c>
      <c r="K870" s="28">
        <f t="shared" si="138"/>
        <v>0.34433836416996222</v>
      </c>
      <c r="L870" s="28">
        <f t="shared" si="139"/>
        <v>0.67097425987313519</v>
      </c>
      <c r="M870" s="28">
        <f t="shared" si="140"/>
        <v>0.79339404082723775</v>
      </c>
      <c r="N870" s="28">
        <f t="shared" si="141"/>
        <v>0.38747099028695975</v>
      </c>
      <c r="O870" s="7">
        <f t="shared" si="142"/>
        <v>0.58386156875027018</v>
      </c>
      <c r="P870" s="7">
        <f>[1]!S_PQ_PctChange("H00906.CSI",$A$3,$A870)/100</f>
        <v>0.42190538149645995</v>
      </c>
    </row>
    <row r="871" spans="1:16" x14ac:dyDescent="0.3">
      <c r="A871" s="3">
        <v>20120731</v>
      </c>
      <c r="B871" s="29">
        <f>板块基准指数!B871</f>
        <v>-1.8936756864641299E-2</v>
      </c>
      <c r="C871" s="29">
        <f>板块基准指数!C871</f>
        <v>-7.31510238941456E-3</v>
      </c>
      <c r="D871" s="29">
        <f>板块基准指数!E871</f>
        <v>-1.0317477323746301E-2</v>
      </c>
      <c r="E871" s="29">
        <f>板块基准指数!F871</f>
        <v>1.1635598630051E-2</v>
      </c>
      <c r="F871">
        <f t="shared" si="133"/>
        <v>0.3</v>
      </c>
      <c r="G871">
        <f t="shared" si="134"/>
        <v>0.2</v>
      </c>
      <c r="H871">
        <f t="shared" si="135"/>
        <v>0.3</v>
      </c>
      <c r="I871">
        <f t="shared" si="136"/>
        <v>0.2</v>
      </c>
      <c r="J871">
        <f t="shared" si="137"/>
        <v>-7.8612143404392047E-3</v>
      </c>
      <c r="K871" s="28">
        <f t="shared" si="138"/>
        <v>0.31888095542386607</v>
      </c>
      <c r="L871" s="28">
        <f t="shared" si="139"/>
        <v>0.65875091207208691</v>
      </c>
      <c r="M871" s="28">
        <f t="shared" si="140"/>
        <v>0.77489073847846091</v>
      </c>
      <c r="N871" s="28">
        <f t="shared" si="141"/>
        <v>0.40361504584077812</v>
      </c>
      <c r="O871" s="7">
        <f t="shared" si="142"/>
        <v>0.57141049347273998</v>
      </c>
      <c r="P871" s="7">
        <f>[1]!S_PQ_PctChange("H00906.CSI",$A$3,$A871)/100</f>
        <v>0.41442172657865184</v>
      </c>
    </row>
    <row r="872" spans="1:16" x14ac:dyDescent="0.3">
      <c r="A872" s="3">
        <v>20120801</v>
      </c>
      <c r="B872" s="29">
        <f>板块基准指数!B872</f>
        <v>1.68508501483263E-2</v>
      </c>
      <c r="C872" s="29">
        <f>板块基准指数!C872</f>
        <v>1.68596421576763E-2</v>
      </c>
      <c r="D872" s="29">
        <f>板块基准指数!E872</f>
        <v>7.7012851296008001E-3</v>
      </c>
      <c r="E872" s="29">
        <f>板块基准指数!F872</f>
        <v>8.0383734131612792E-3</v>
      </c>
      <c r="F872">
        <f t="shared" si="133"/>
        <v>0.30133519858333824</v>
      </c>
      <c r="G872">
        <f t="shared" si="134"/>
        <v>0.20089186934758385</v>
      </c>
      <c r="H872">
        <f t="shared" si="135"/>
        <v>0.29862380193016469</v>
      </c>
      <c r="I872">
        <f t="shared" si="136"/>
        <v>0.19914913013891314</v>
      </c>
      <c r="J872">
        <f t="shared" si="137"/>
        <v>1.2345243697545645E-2</v>
      </c>
      <c r="K872" s="28">
        <f t="shared" si="138"/>
        <v>0.34110522076719496</v>
      </c>
      <c r="L872" s="28">
        <f t="shared" si="139"/>
        <v>0.68671685887834144</v>
      </c>
      <c r="M872" s="28">
        <f t="shared" si="140"/>
        <v>0.78855967812937111</v>
      </c>
      <c r="N872" s="28">
        <f t="shared" si="141"/>
        <v>0.41489782770757766</v>
      </c>
      <c r="O872" s="7">
        <f t="shared" si="142"/>
        <v>0.5908099389635415</v>
      </c>
      <c r="P872" s="7">
        <f>[1]!S_PQ_PctChange("H00906.CSI",$A$3,$A872)/100</f>
        <v>0.43236352338563955</v>
      </c>
    </row>
    <row r="873" spans="1:16" x14ac:dyDescent="0.3">
      <c r="A873" s="3">
        <v>20120802</v>
      </c>
      <c r="B873" s="29">
        <f>板块基准指数!B873</f>
        <v>-2.23916426736928E-3</v>
      </c>
      <c r="C873" s="29">
        <f>板块基准指数!C873</f>
        <v>1.31869732983746E-2</v>
      </c>
      <c r="D873" s="29">
        <f>板块基准指数!E873</f>
        <v>-1.00077115349197E-2</v>
      </c>
      <c r="E873" s="29">
        <f>板块基准指数!F873</f>
        <v>-1.2966955605385799E-2</v>
      </c>
      <c r="F873">
        <f t="shared" si="133"/>
        <v>0.30174568251670236</v>
      </c>
      <c r="G873">
        <f t="shared" si="134"/>
        <v>0.20427569895699915</v>
      </c>
      <c r="H873">
        <f t="shared" si="135"/>
        <v>0.29670234573511656</v>
      </c>
      <c r="I873">
        <f t="shared" si="136"/>
        <v>0.19727627279118184</v>
      </c>
      <c r="J873">
        <f t="shared" si="137"/>
        <v>-3.5964820887618605E-3</v>
      </c>
      <c r="K873" s="28">
        <f t="shared" si="138"/>
        <v>0.3381022658780708</v>
      </c>
      <c r="L873" s="28">
        <f t="shared" si="139"/>
        <v>0.70895954905828851</v>
      </c>
      <c r="M873" s="28">
        <f t="shared" si="140"/>
        <v>0.77066028880766346</v>
      </c>
      <c r="N873" s="28">
        <f t="shared" si="141"/>
        <v>0.39655091038953683</v>
      </c>
      <c r="O873" s="7">
        <f t="shared" si="142"/>
        <v>0.58508861951143487</v>
      </c>
      <c r="P873" s="7">
        <f>[1]!S_PQ_PctChange("H00906.CSI",$A$3,$A873)/100</f>
        <v>0.41996617863394614</v>
      </c>
    </row>
    <row r="874" spans="1:16" x14ac:dyDescent="0.3">
      <c r="A874" s="3">
        <v>20120803</v>
      </c>
      <c r="B874" s="29">
        <f>板块基准指数!B874</f>
        <v>1.8826877638920499E-2</v>
      </c>
      <c r="C874" s="29">
        <f>板块基准指数!C874</f>
        <v>1.6408322901968701E-2</v>
      </c>
      <c r="D874" s="29">
        <f>板块基准指数!E874</f>
        <v>1.55455871548064E-2</v>
      </c>
      <c r="E874" s="29">
        <f>板块基准指数!F874</f>
        <v>2.7616709061865298E-3</v>
      </c>
      <c r="F874">
        <f t="shared" si="133"/>
        <v>0.30312527153755131</v>
      </c>
      <c r="G874">
        <f t="shared" si="134"/>
        <v>0.20472251324368584</v>
      </c>
      <c r="H874">
        <f t="shared" si="135"/>
        <v>0.29709893150219496</v>
      </c>
      <c r="I874">
        <f t="shared" si="136"/>
        <v>0.1950532837165678</v>
      </c>
      <c r="J874">
        <f t="shared" si="137"/>
        <v>1.4189974990035379E-2</v>
      </c>
      <c r="K874" s="28">
        <f t="shared" si="138"/>
        <v>0.36329455350611939</v>
      </c>
      <c r="L874" s="28">
        <f t="shared" si="139"/>
        <v>0.73700070916563964</v>
      </c>
      <c r="M874" s="28">
        <f t="shared" si="140"/>
        <v>0.79818624264887772</v>
      </c>
      <c r="N874" s="28">
        <f t="shared" si="141"/>
        <v>0.40040772440776795</v>
      </c>
      <c r="O874" s="7">
        <f t="shared" si="142"/>
        <v>0.60758098737929189</v>
      </c>
      <c r="P874" s="7">
        <f>[1]!S_PQ_PctChange("H00906.CSI",$A$3,$A874)/100</f>
        <v>0.43572532963842209</v>
      </c>
    </row>
    <row r="875" spans="1:16" x14ac:dyDescent="0.3">
      <c r="A875" s="3">
        <v>20120806</v>
      </c>
      <c r="B875" s="29">
        <f>板块基准指数!B875</f>
        <v>2.53159737716478E-2</v>
      </c>
      <c r="C875" s="29">
        <f>板块基准指数!C875</f>
        <v>1.6867559194813801E-2</v>
      </c>
      <c r="D875" s="29">
        <f>板块基准指数!E875</f>
        <v>1.6064420081672501E-2</v>
      </c>
      <c r="E875" s="29">
        <f>板块基准指数!F875</f>
        <v>8.0643989093171706E-3</v>
      </c>
      <c r="F875">
        <f t="shared" si="133"/>
        <v>0.30546191111573989</v>
      </c>
      <c r="G875">
        <f t="shared" si="134"/>
        <v>0.20460073663608172</v>
      </c>
      <c r="H875">
        <f t="shared" si="135"/>
        <v>0.296687691790334</v>
      </c>
      <c r="I875">
        <f t="shared" si="136"/>
        <v>0.19324966045784414</v>
      </c>
      <c r="J875">
        <f t="shared" si="137"/>
        <v>1.7472790064347116E-2</v>
      </c>
      <c r="K875" s="28">
        <f t="shared" si="138"/>
        <v>0.39780768266571043</v>
      </c>
      <c r="L875" s="28">
        <f t="shared" si="139"/>
        <v>0.76629967144892452</v>
      </c>
      <c r="M875" s="28">
        <f t="shared" si="140"/>
        <v>0.82707306183587348</v>
      </c>
      <c r="N875" s="28">
        <f t="shared" si="141"/>
        <v>0.41170117093308134</v>
      </c>
      <c r="O875" s="7">
        <f t="shared" si="142"/>
        <v>0.63566991248320637</v>
      </c>
      <c r="P875" s="7">
        <f>[1]!S_PQ_PctChange("H00906.CSI",$A$3,$A875)/100</f>
        <v>0.45873094811381243</v>
      </c>
    </row>
    <row r="876" spans="1:16" x14ac:dyDescent="0.3">
      <c r="A876" s="3">
        <v>20120807</v>
      </c>
      <c r="B876" s="29">
        <f>板块基准指数!B876</f>
        <v>1.10351411437085E-2</v>
      </c>
      <c r="C876" s="29">
        <f>板块基准指数!C876</f>
        <v>8.5612754406184303E-4</v>
      </c>
      <c r="D876" s="29">
        <f>板块基准指数!E876</f>
        <v>5.8193892255271901E-3</v>
      </c>
      <c r="E876" s="29">
        <f>板块基准指数!F876</f>
        <v>-3.5825104855127599E-3</v>
      </c>
      <c r="F876">
        <f t="shared" si="133"/>
        <v>0.30742465942466679</v>
      </c>
      <c r="G876">
        <f t="shared" si="134"/>
        <v>0.20384226225527649</v>
      </c>
      <c r="H876">
        <f t="shared" si="135"/>
        <v>0.29705366719085313</v>
      </c>
      <c r="I876">
        <f t="shared" si="136"/>
        <v>0.19167941112920331</v>
      </c>
      <c r="J876">
        <f t="shared" si="137"/>
        <v>4.5802018513978167E-3</v>
      </c>
      <c r="K876" s="28">
        <f t="shared" si="138"/>
        <v>0.41323268773568644</v>
      </c>
      <c r="L876" s="28">
        <f t="shared" si="139"/>
        <v>0.76781184924871959</v>
      </c>
      <c r="M876" s="28">
        <f t="shared" si="140"/>
        <v>0.83770551112617198</v>
      </c>
      <c r="N876" s="28">
        <f t="shared" si="141"/>
        <v>0.40664373668580289</v>
      </c>
      <c r="O876" s="7">
        <f t="shared" si="142"/>
        <v>0.64316161084463763</v>
      </c>
      <c r="P876" s="7">
        <f>[1]!S_PQ_PctChange("H00906.CSI",$A$3,$A876)/100</f>
        <v>0.46351848550341579</v>
      </c>
    </row>
    <row r="877" spans="1:16" x14ac:dyDescent="0.3">
      <c r="A877" s="3">
        <v>20120808</v>
      </c>
      <c r="B877" s="29">
        <f>板块基准指数!B877</f>
        <v>-6.4376637934408197E-3</v>
      </c>
      <c r="C877" s="29">
        <f>板块基准指数!C877</f>
        <v>-1.14343745926399E-2</v>
      </c>
      <c r="D877" s="29">
        <f>板块基准指数!E877</f>
        <v>-7.6582074682315397E-3</v>
      </c>
      <c r="E877" s="29">
        <f>板块基准指数!F877</f>
        <v>6.0565548999285601E-3</v>
      </c>
      <c r="F877">
        <f t="shared" si="133"/>
        <v>0.30711129984897645</v>
      </c>
      <c r="G877">
        <f t="shared" si="134"/>
        <v>0.20261038935191794</v>
      </c>
      <c r="H877">
        <f t="shared" si="135"/>
        <v>0.2963863346009396</v>
      </c>
      <c r="I877">
        <f t="shared" si="136"/>
        <v>0.19389197619816576</v>
      </c>
      <c r="J877">
        <f t="shared" si="137"/>
        <v>-5.4238871194835859E-3</v>
      </c>
      <c r="K877" s="28">
        <f t="shared" si="138"/>
        <v>0.40413477083014349</v>
      </c>
      <c r="L877" s="28">
        <f t="shared" si="139"/>
        <v>0.74759802635510231</v>
      </c>
      <c r="M877" s="28">
        <f t="shared" si="140"/>
        <v>0.82363198105645519</v>
      </c>
      <c r="N877" s="28">
        <f t="shared" si="141"/>
        <v>0.41516315170168094</v>
      </c>
      <c r="O877" s="7">
        <f t="shared" si="142"/>
        <v>0.63424928774834743</v>
      </c>
      <c r="P877" s="7">
        <f>[1]!S_PQ_PctChange("H00906.CSI",$A$3,$A877)/100</f>
        <v>0.46295392725070039</v>
      </c>
    </row>
    <row r="878" spans="1:16" x14ac:dyDescent="0.3">
      <c r="A878" s="3">
        <v>20120809</v>
      </c>
      <c r="B878" s="29">
        <f>板块基准指数!B878</f>
        <v>1.6146751804577999E-2</v>
      </c>
      <c r="C878" s="29">
        <f>板块基准指数!C878</f>
        <v>2.60847277857039E-2</v>
      </c>
      <c r="D878" s="29">
        <f>板块基准指数!E878</f>
        <v>2.31138714943738E-2</v>
      </c>
      <c r="E878" s="29">
        <f>板块基准指数!F878</f>
        <v>4.4281296729849701E-3</v>
      </c>
      <c r="F878">
        <f t="shared" si="133"/>
        <v>0.30656633336084349</v>
      </c>
      <c r="G878">
        <f t="shared" si="134"/>
        <v>0.20422888436519737</v>
      </c>
      <c r="H878">
        <f t="shared" si="135"/>
        <v>0.29788893995090754</v>
      </c>
      <c r="I878">
        <f t="shared" si="136"/>
        <v>0.19131584232305124</v>
      </c>
      <c r="J878">
        <f t="shared" si="137"/>
        <v>1.7953101251654401E-2</v>
      </c>
      <c r="K878" s="28">
        <f t="shared" si="138"/>
        <v>0.42680698647491577</v>
      </c>
      <c r="L878" s="28">
        <f t="shared" si="139"/>
        <v>0.79318364515140849</v>
      </c>
      <c r="M878" s="28">
        <f t="shared" si="140"/>
        <v>0.8657831763196242</v>
      </c>
      <c r="N878" s="28">
        <f t="shared" si="141"/>
        <v>0.42142967764584593</v>
      </c>
      <c r="O878" s="7">
        <f t="shared" si="142"/>
        <v>0.66358913068173786</v>
      </c>
      <c r="P878" s="7">
        <f>[1]!S_PQ_PctChange("H00906.CSI",$A$3,$A878)/100</f>
        <v>0.47826737437145317</v>
      </c>
    </row>
    <row r="879" spans="1:16" x14ac:dyDescent="0.3">
      <c r="A879" s="3">
        <v>20120810</v>
      </c>
      <c r="B879" s="29">
        <f>板块基准指数!B879</f>
        <v>9.9444970550290491E-4</v>
      </c>
      <c r="C879" s="29">
        <f>板块基准指数!C879</f>
        <v>4.8360565384999296E-3</v>
      </c>
      <c r="D879" s="29">
        <f>板块基准指数!E879</f>
        <v>-1.25048281314168E-2</v>
      </c>
      <c r="E879" s="29">
        <f>板块基准指数!F879</f>
        <v>-2.18016849623187E-3</v>
      </c>
      <c r="F879">
        <f t="shared" si="133"/>
        <v>0.30774816457403653</v>
      </c>
      <c r="G879">
        <f t="shared" si="134"/>
        <v>0.20580300789207462</v>
      </c>
      <c r="H879">
        <f t="shared" si="135"/>
        <v>0.29500454184054764</v>
      </c>
      <c r="I879">
        <f t="shared" si="136"/>
        <v>0.19144428569334088</v>
      </c>
      <c r="J879">
        <f t="shared" si="137"/>
        <v>-2.8496235370861641E-3</v>
      </c>
      <c r="K879" s="28">
        <f t="shared" si="138"/>
        <v>0.42822587426242542</v>
      </c>
      <c r="L879" s="28">
        <f t="shared" si="139"/>
        <v>0.80185558264327406</v>
      </c>
      <c r="M879" s="28">
        <f t="shared" si="140"/>
        <v>0.84245187836925828</v>
      </c>
      <c r="N879" s="28">
        <f t="shared" si="141"/>
        <v>0.41833072144303363</v>
      </c>
      <c r="O879" s="7">
        <f t="shared" si="142"/>
        <v>0.65884852793890647</v>
      </c>
      <c r="P879" s="7">
        <f>[1]!S_PQ_PctChange("H00906.CSI",$A$3,$A879)/100</f>
        <v>0.47178928997025493</v>
      </c>
    </row>
    <row r="880" spans="1:16" x14ac:dyDescent="0.3">
      <c r="A880" s="3">
        <v>20120813</v>
      </c>
      <c r="B880" s="29">
        <f>板块基准指数!B880</f>
        <v>-1.81382855062346E-2</v>
      </c>
      <c r="C880" s="29">
        <f>板块基准指数!C880</f>
        <v>-6.0319747940300802E-3</v>
      </c>
      <c r="D880" s="29">
        <f>板块基准指数!E880</f>
        <v>-1.05570318166787E-2</v>
      </c>
      <c r="E880" s="29">
        <f>板块基准指数!F880</f>
        <v>-3.00794357245288E-2</v>
      </c>
      <c r="F880">
        <f t="shared" si="133"/>
        <v>0.30698467356446191</v>
      </c>
      <c r="G880">
        <f t="shared" si="134"/>
        <v>0.20782367859515516</v>
      </c>
      <c r="H880">
        <f t="shared" si="135"/>
        <v>0.29654483541404575</v>
      </c>
      <c r="I880">
        <f t="shared" si="136"/>
        <v>0.18864681242633694</v>
      </c>
      <c r="J880">
        <f t="shared" si="137"/>
        <v>-1.5696331049820676E-2</v>
      </c>
      <c r="K880" s="28">
        <f t="shared" si="138"/>
        <v>0.40232030558766207</v>
      </c>
      <c r="L880" s="28">
        <f t="shared" si="139"/>
        <v>0.79098683518628743</v>
      </c>
      <c r="M880" s="28">
        <f t="shared" si="140"/>
        <v>0.82300105526861467</v>
      </c>
      <c r="N880" s="28">
        <f t="shared" si="141"/>
        <v>0.3756681336712635</v>
      </c>
      <c r="O880" s="7">
        <f t="shared" si="142"/>
        <v>0.63281069228286957</v>
      </c>
      <c r="P880" s="7">
        <f>[1]!S_PQ_PctChange("H00906.CSI",$A$3,$A880)/100</f>
        <v>0.44156431116073791</v>
      </c>
    </row>
    <row r="881" spans="1:16" x14ac:dyDescent="0.3">
      <c r="A881" s="3">
        <v>20120814</v>
      </c>
      <c r="B881" s="29">
        <f>板块基准指数!B881</f>
        <v>7.1954315035979701E-3</v>
      </c>
      <c r="C881" s="29">
        <f>板块基准指数!C881</f>
        <v>2.5804524737421202E-3</v>
      </c>
      <c r="D881" s="29">
        <f>板块基准指数!E881</f>
        <v>8.5947267252674698E-4</v>
      </c>
      <c r="E881" s="29">
        <f>板块基准指数!F881</f>
        <v>3.37337546189969E-3</v>
      </c>
      <c r="F881">
        <f t="shared" si="133"/>
        <v>0.30807327845653976</v>
      </c>
      <c r="G881">
        <f t="shared" si="134"/>
        <v>0.207605019707335</v>
      </c>
      <c r="H881">
        <f t="shared" si="135"/>
        <v>0.29572433119444552</v>
      </c>
      <c r="I881">
        <f t="shared" si="136"/>
        <v>0.18859737064167942</v>
      </c>
      <c r="J881">
        <f t="shared" si="137"/>
        <v>3.6364150270424365E-3</v>
      </c>
      <c r="K881" s="28">
        <f t="shared" si="138"/>
        <v>0.41241060529262286</v>
      </c>
      <c r="L881" s="28">
        <f t="shared" si="139"/>
        <v>0.79560839159558339</v>
      </c>
      <c r="M881" s="28">
        <f t="shared" si="140"/>
        <v>0.82456787485760574</v>
      </c>
      <c r="N881" s="28">
        <f t="shared" si="141"/>
        <v>0.38030877879710734</v>
      </c>
      <c r="O881" s="7">
        <f t="shared" si="142"/>
        <v>0.6387482696206026</v>
      </c>
      <c r="P881" s="7">
        <f>[1]!S_PQ_PctChange("H00906.CSI",$A$3,$A881)/100</f>
        <v>0.4472515969752604</v>
      </c>
    </row>
    <row r="882" spans="1:16" x14ac:dyDescent="0.3">
      <c r="A882" s="3">
        <v>20120815</v>
      </c>
      <c r="B882" s="29">
        <f>板块基准指数!B882</f>
        <v>-6.5815585923413899E-3</v>
      </c>
      <c r="C882" s="29">
        <f>板块基准指数!C882</f>
        <v>-5.3531938749512304E-3</v>
      </c>
      <c r="D882" s="29">
        <f>板块基准指数!E882</f>
        <v>-7.5290211483758102E-3</v>
      </c>
      <c r="E882" s="29">
        <f>板块基准指数!F882</f>
        <v>-1.2880938878142199E-2</v>
      </c>
      <c r="F882">
        <f t="shared" si="133"/>
        <v>0.30844997526672591</v>
      </c>
      <c r="G882">
        <f t="shared" si="134"/>
        <v>0.20811588696628297</v>
      </c>
      <c r="H882">
        <f t="shared" si="135"/>
        <v>0.29580353943151644</v>
      </c>
      <c r="I882">
        <f t="shared" si="136"/>
        <v>0.18763059833547438</v>
      </c>
      <c r="J882">
        <f t="shared" si="137"/>
        <v>-7.7947782002689321E-3</v>
      </c>
      <c r="K882" s="28">
        <f t="shared" si="138"/>
        <v>0.40311474213744503</v>
      </c>
      <c r="L882" s="28">
        <f t="shared" si="139"/>
        <v>0.78599615175188275</v>
      </c>
      <c r="M882" s="28">
        <f t="shared" si="140"/>
        <v>0.81083066474115562</v>
      </c>
      <c r="N882" s="28">
        <f t="shared" si="141"/>
        <v>0.36252910578445863</v>
      </c>
      <c r="O882" s="7">
        <f t="shared" si="142"/>
        <v>0.62597459033283553</v>
      </c>
      <c r="P882" s="7">
        <f>[1]!S_PQ_PctChange("H00906.CSI",$A$3,$A882)/100</f>
        <v>0.43138088967708099</v>
      </c>
    </row>
    <row r="883" spans="1:16" x14ac:dyDescent="0.3">
      <c r="A883" s="3">
        <v>20120816</v>
      </c>
      <c r="B883" s="29">
        <f>板块基准指数!B883</f>
        <v>-5.7510090623771604E-3</v>
      </c>
      <c r="C883" s="29">
        <f>板块基准指数!C883</f>
        <v>-1.6733244682103701E-2</v>
      </c>
      <c r="D883" s="29">
        <f>板块基准指数!E883</f>
        <v>-1.3910769179311401E-2</v>
      </c>
      <c r="E883" s="29">
        <f>板块基准指数!F883</f>
        <v>-1.7358088629443799E-3</v>
      </c>
      <c r="F883">
        <f t="shared" si="133"/>
        <v>0.30967900244891416</v>
      </c>
      <c r="G883">
        <f t="shared" si="134"/>
        <v>0.2066371725498844</v>
      </c>
      <c r="H883">
        <f t="shared" si="135"/>
        <v>0.29454485618042531</v>
      </c>
      <c r="I883">
        <f t="shared" si="136"/>
        <v>0.18913896882077585</v>
      </c>
      <c r="J883">
        <f t="shared" si="137"/>
        <v>-9.6968982768942374E-3</v>
      </c>
      <c r="K883" s="28">
        <f t="shared" si="138"/>
        <v>0.39504541653985759</v>
      </c>
      <c r="L883" s="28">
        <f t="shared" si="139"/>
        <v>0.75611064114332294</v>
      </c>
      <c r="M883" s="28">
        <f t="shared" si="140"/>
        <v>0.78564061734112234</v>
      </c>
      <c r="N883" s="28">
        <f t="shared" si="141"/>
        <v>0.36016401568661838</v>
      </c>
      <c r="O883" s="7">
        <f t="shared" si="142"/>
        <v>0.61020768012956328</v>
      </c>
      <c r="P883" s="7">
        <f>[1]!S_PQ_PctChange("H00906.CSI",$A$3,$A883)/100</f>
        <v>0.42335300685914823</v>
      </c>
    </row>
    <row r="884" spans="1:16" x14ac:dyDescent="0.3">
      <c r="A884" s="3">
        <v>20120817</v>
      </c>
      <c r="B884" s="29">
        <f>板块基准指数!B884</f>
        <v>-2.0386801013627101E-3</v>
      </c>
      <c r="C884" s="29">
        <f>板块基准指数!C884</f>
        <v>-1.1236924426637601E-2</v>
      </c>
      <c r="D884" s="29">
        <f>板块基准指数!E884</f>
        <v>-1.2894669267380299E-2</v>
      </c>
      <c r="E884" s="29">
        <f>板块基准指数!F884</f>
        <v>2.3688322894547102E-3</v>
      </c>
      <c r="F884">
        <f t="shared" si="133"/>
        <v>0.31100805013737587</v>
      </c>
      <c r="G884">
        <f t="shared" si="134"/>
        <v>0.20561124026044836</v>
      </c>
      <c r="H884">
        <f t="shared" si="135"/>
        <v>0.29259109376459519</v>
      </c>
      <c r="I884">
        <f t="shared" si="136"/>
        <v>0.19078961583758033</v>
      </c>
      <c r="J884">
        <f t="shared" si="137"/>
        <v>-6.3033227200974384E-3</v>
      </c>
      <c r="K884" s="28">
        <f t="shared" si="138"/>
        <v>0.39220136520866067</v>
      </c>
      <c r="L884" s="28">
        <f t="shared" si="139"/>
        <v>0.73637735858398123</v>
      </c>
      <c r="M884" s="28">
        <f t="shared" si="140"/>
        <v>0.76261537215010788</v>
      </c>
      <c r="N884" s="28">
        <f t="shared" si="141"/>
        <v>0.36338601612593102</v>
      </c>
      <c r="O884" s="7">
        <f t="shared" si="142"/>
        <v>0.60005802147532705</v>
      </c>
      <c r="P884" s="7">
        <f>[1]!S_PQ_PctChange("H00906.CSI",$A$3,$A884)/100</f>
        <v>0.42079659534361946</v>
      </c>
    </row>
    <row r="885" spans="1:16" x14ac:dyDescent="0.3">
      <c r="A885" s="3">
        <v>20120820</v>
      </c>
      <c r="B885" s="29">
        <f>板块基准指数!B885</f>
        <v>3.9226558045083798E-3</v>
      </c>
      <c r="C885" s="29">
        <f>板块基准指数!C885</f>
        <v>4.4330402350248902E-3</v>
      </c>
      <c r="D885" s="29">
        <f>板块基准指数!E885</f>
        <v>4.5432785621752E-3</v>
      </c>
      <c r="E885" s="29">
        <f>板块基准指数!F885</f>
        <v>-8.9348219440111704E-3</v>
      </c>
      <c r="F885">
        <f t="shared" si="133"/>
        <v>0.31168068147577754</v>
      </c>
      <c r="G885">
        <f t="shared" si="134"/>
        <v>0.20616068190738127</v>
      </c>
      <c r="H885">
        <f t="shared" si="135"/>
        <v>0.29340516426930846</v>
      </c>
      <c r="I885">
        <f t="shared" si="136"/>
        <v>0.18875347234753267</v>
      </c>
      <c r="J885">
        <f t="shared" si="137"/>
        <v>1.7561120314771529E-3</v>
      </c>
      <c r="K885" s="28">
        <f t="shared" si="138"/>
        <v>0.39766249197494097</v>
      </c>
      <c r="L885" s="28">
        <f t="shared" si="139"/>
        <v>0.74407478927777038</v>
      </c>
      <c r="M885" s="28">
        <f t="shared" si="140"/>
        <v>0.770623424783758</v>
      </c>
      <c r="N885" s="28">
        <f t="shared" si="141"/>
        <v>0.3512044048308911</v>
      </c>
      <c r="O885" s="7">
        <f t="shared" si="142"/>
        <v>0.60286790261790135</v>
      </c>
      <c r="P885" s="7">
        <f>[1]!S_PQ_PctChange("H00906.CSI",$A$3,$A885)/100</f>
        <v>0.41570045362750818</v>
      </c>
    </row>
    <row r="886" spans="1:16" x14ac:dyDescent="0.3">
      <c r="A886" s="3">
        <v>20120821</v>
      </c>
      <c r="B886" s="29">
        <f>板块基准指数!B886</f>
        <v>2.0487750935371599E-2</v>
      </c>
      <c r="C886" s="29">
        <f>板块基准指数!C886</f>
        <v>2.2213092455678402E-2</v>
      </c>
      <c r="D886" s="29">
        <f>板块基准指数!E886</f>
        <v>1.1334671116219899E-2</v>
      </c>
      <c r="E886" s="29">
        <f>板块基准指数!F886</f>
        <v>-1.8660791980021399E-3</v>
      </c>
      <c r="F886">
        <f t="shared" si="133"/>
        <v>0.31369388768702128</v>
      </c>
      <c r="G886">
        <f t="shared" si="134"/>
        <v>0.20784312173549524</v>
      </c>
      <c r="H886">
        <f t="shared" si="135"/>
        <v>0.29265168264003849</v>
      </c>
      <c r="I886">
        <f t="shared" si="136"/>
        <v>0.18581130793744494</v>
      </c>
      <c r="J886">
        <f t="shared" si="137"/>
        <v>1.3938524573871666E-2</v>
      </c>
      <c r="K886" s="28">
        <f t="shared" si="138"/>
        <v>0.42629745300223432</v>
      </c>
      <c r="L886" s="28">
        <f t="shared" si="139"/>
        <v>0.78281608382161538</v>
      </c>
      <c r="M886" s="28">
        <f t="shared" si="140"/>
        <v>0.7906928589743567</v>
      </c>
      <c r="N886" s="28">
        <f t="shared" si="141"/>
        <v>0.34868295039878716</v>
      </c>
      <c r="O886" s="7">
        <f t="shared" si="142"/>
        <v>0.62520951626721111</v>
      </c>
      <c r="P886" s="7">
        <f>[1]!S_PQ_PctChange("H00906.CSI",$A$3,$A886)/100</f>
        <v>0.42613670129082082</v>
      </c>
    </row>
    <row r="887" spans="1:16" x14ac:dyDescent="0.3">
      <c r="A887" s="3">
        <v>20120822</v>
      </c>
      <c r="B887" s="29">
        <f>板块基准指数!B887</f>
        <v>-8.4541186394768708E-3</v>
      </c>
      <c r="C887" s="29">
        <f>板块基准指数!C887</f>
        <v>-5.1805343232794203E-3</v>
      </c>
      <c r="D887" s="29">
        <f>板块基准指数!E887</f>
        <v>-1.1696057415239399E-2</v>
      </c>
      <c r="E887" s="29">
        <f>板块基准指数!F887</f>
        <v>-5.0770620614872799E-3</v>
      </c>
      <c r="F887">
        <f t="shared" si="133"/>
        <v>0.31358031189383023</v>
      </c>
      <c r="G887">
        <f t="shared" si="134"/>
        <v>0.20845381489696768</v>
      </c>
      <c r="H887">
        <f t="shared" si="135"/>
        <v>0.29158922366342882</v>
      </c>
      <c r="I887">
        <f t="shared" si="136"/>
        <v>0.18637664954577318</v>
      </c>
      <c r="J887">
        <f t="shared" si="137"/>
        <v>-8.0949901939419283E-3</v>
      </c>
      <c r="K887" s="28">
        <f t="shared" si="138"/>
        <v>0.41423936511936965</v>
      </c>
      <c r="L887" s="28">
        <f t="shared" si="139"/>
        <v>0.77358014390728291</v>
      </c>
      <c r="M887" s="28">
        <f t="shared" si="140"/>
        <v>0.76974881248273341</v>
      </c>
      <c r="N887" s="28">
        <f t="shared" si="141"/>
        <v>0.34183560335834273</v>
      </c>
      <c r="O887" s="7">
        <f t="shared" si="142"/>
        <v>0.61205346116992709</v>
      </c>
      <c r="P887" s="7">
        <f>[1]!S_PQ_PctChange("H00906.CSI",$A$3,$A887)/100</f>
        <v>0.41461877461145558</v>
      </c>
    </row>
    <row r="888" spans="1:16" x14ac:dyDescent="0.3">
      <c r="A888" s="3">
        <v>20120823</v>
      </c>
      <c r="B888" s="29">
        <f>板块基准指数!B888</f>
        <v>9.0440003185076508E-3</v>
      </c>
      <c r="C888" s="29">
        <f>板块基准指数!C888</f>
        <v>1.13414304279507E-3</v>
      </c>
      <c r="D888" s="29">
        <f>板块基准指数!E888</f>
        <v>-2.2535033856636798E-3</v>
      </c>
      <c r="E888" s="29">
        <f>板块基准指数!F888</f>
        <v>1.8474298740076599E-3</v>
      </c>
      <c r="F888">
        <f t="shared" si="133"/>
        <v>0.31554553477323877</v>
      </c>
      <c r="G888">
        <f t="shared" si="134"/>
        <v>0.20811590275560832</v>
      </c>
      <c r="H888">
        <f t="shared" si="135"/>
        <v>0.2901314629301574</v>
      </c>
      <c r="I888">
        <f t="shared" si="136"/>
        <v>0.18620709954099543</v>
      </c>
      <c r="J888">
        <f t="shared" si="137"/>
        <v>2.7596573719947531E-3</v>
      </c>
      <c r="K888" s="28">
        <f t="shared" si="138"/>
        <v>0.42702974638795532</v>
      </c>
      <c r="L888" s="28">
        <f t="shared" si="139"/>
        <v>0.77559163748833493</v>
      </c>
      <c r="M888" s="28">
        <f t="shared" si="140"/>
        <v>0.76576067754202937</v>
      </c>
      <c r="N888" s="28">
        <f t="shared" si="141"/>
        <v>0.34431455053799409</v>
      </c>
      <c r="O888" s="7">
        <f t="shared" si="142"/>
        <v>0.61650217638809446</v>
      </c>
      <c r="P888" s="7">
        <f>[1]!S_PQ_PctChange("H00906.CSI",$A$3,$A888)/100</f>
        <v>0.42000058384602296</v>
      </c>
    </row>
    <row r="889" spans="1:16" x14ac:dyDescent="0.3">
      <c r="A889" s="3">
        <v>20120824</v>
      </c>
      <c r="B889" s="29">
        <f>板块基准指数!B889</f>
        <v>-1.50455297474789E-2</v>
      </c>
      <c r="C889" s="29">
        <f>板块基准指数!C889</f>
        <v>-1.3146075283364899E-2</v>
      </c>
      <c r="D889" s="29">
        <f>板块基准指数!E889</f>
        <v>-7.3298468859297897E-3</v>
      </c>
      <c r="E889" s="29">
        <f>板块基准指数!F889</f>
        <v>-5.9920841106605796E-3</v>
      </c>
      <c r="F889">
        <f t="shared" si="133"/>
        <v>0.31416769904242459</v>
      </c>
      <c r="G889">
        <f t="shared" si="134"/>
        <v>0.20760675325721228</v>
      </c>
      <c r="H889">
        <f t="shared" si="135"/>
        <v>0.29112743139309749</v>
      </c>
      <c r="I889">
        <f t="shared" si="136"/>
        <v>0.18709811630726564</v>
      </c>
      <c r="J889">
        <f t="shared" si="137"/>
        <v>-1.0725844857926237E-2</v>
      </c>
      <c r="K889" s="28">
        <f t="shared" si="138"/>
        <v>0.4055593278881382</v>
      </c>
      <c r="L889" s="28">
        <f t="shared" si="139"/>
        <v>0.75224957614940013</v>
      </c>
      <c r="M889" s="28">
        <f t="shared" si="140"/>
        <v>0.75281792213845078</v>
      </c>
      <c r="N889" s="28">
        <f t="shared" si="141"/>
        <v>0.33625930467998555</v>
      </c>
      <c r="O889" s="7">
        <f t="shared" si="142"/>
        <v>0.59916382483165553</v>
      </c>
      <c r="P889" s="7">
        <f>[1]!S_PQ_PctChange("H00906.CSI",$A$3,$A889)/100</f>
        <v>0.40112776114859172</v>
      </c>
    </row>
    <row r="890" spans="1:16" x14ac:dyDescent="0.3">
      <c r="A890" s="3">
        <v>20120827</v>
      </c>
      <c r="B890" s="29">
        <f>板块基准指数!B890</f>
        <v>-2.9490043348341401E-2</v>
      </c>
      <c r="C890" s="29">
        <f>板块基准指数!C890</f>
        <v>-1.68986113636517E-2</v>
      </c>
      <c r="D890" s="29">
        <f>板块基准指数!E890</f>
        <v>-1.4699700562540999E-2</v>
      </c>
      <c r="E890" s="29">
        <f>板块基准指数!F890</f>
        <v>-1.8434631875007299E-2</v>
      </c>
      <c r="F890">
        <f t="shared" si="133"/>
        <v>0.31128473244073401</v>
      </c>
      <c r="G890">
        <f t="shared" si="134"/>
        <v>0.20837042618840418</v>
      </c>
      <c r="H890">
        <f t="shared" si="135"/>
        <v>0.2928518940790189</v>
      </c>
      <c r="I890">
        <f t="shared" si="136"/>
        <v>0.18749294729184299</v>
      </c>
      <c r="J890">
        <f t="shared" si="137"/>
        <v>-2.0501655868824912E-2</v>
      </c>
      <c r="K890" s="28">
        <f t="shared" si="138"/>
        <v>0.36410932238005134</v>
      </c>
      <c r="L890" s="28">
        <f t="shared" si="139"/>
        <v>0.72263899154992806</v>
      </c>
      <c r="M890" s="28">
        <f t="shared" si="140"/>
        <v>0.72705202354236032</v>
      </c>
      <c r="N890" s="28">
        <f t="shared" si="141"/>
        <v>0.31162585630865691</v>
      </c>
      <c r="O890" s="7">
        <f t="shared" si="142"/>
        <v>0.56637831841708319</v>
      </c>
      <c r="P890" s="7">
        <f>[1]!S_PQ_PctChange("H00906.CSI",$A$3,$A890)/100</f>
        <v>0.37049252624961282</v>
      </c>
    </row>
    <row r="891" spans="1:16" x14ac:dyDescent="0.3">
      <c r="A891" s="3">
        <v>20120828</v>
      </c>
      <c r="B891" s="29">
        <f>板块基准指数!B891</f>
        <v>8.0635157039161097E-3</v>
      </c>
      <c r="C891" s="29">
        <f>板块基准指数!C891</f>
        <v>-2.2959822247382699E-3</v>
      </c>
      <c r="D891" s="29">
        <f>板块基准指数!E891</f>
        <v>-3.21176391614652E-3</v>
      </c>
      <c r="E891" s="29">
        <f>板块基准指数!F891</f>
        <v>8.1284245216607307E-3</v>
      </c>
      <c r="F891">
        <f t="shared" si="133"/>
        <v>0.31297632187853269</v>
      </c>
      <c r="G891">
        <f t="shared" si="134"/>
        <v>0.20734977397361426</v>
      </c>
      <c r="H891">
        <f t="shared" si="135"/>
        <v>0.29114994089808144</v>
      </c>
      <c r="I891">
        <f t="shared" si="136"/>
        <v>0.18852396324977164</v>
      </c>
      <c r="J891">
        <f t="shared" si="137"/>
        <v>2.6150856579627733E-3</v>
      </c>
      <c r="K891" s="28">
        <f t="shared" si="138"/>
        <v>0.37510883932292138</v>
      </c>
      <c r="L891" s="28">
        <f t="shared" si="139"/>
        <v>0.71868384304568833</v>
      </c>
      <c r="M891" s="28">
        <f t="shared" si="140"/>
        <v>0.72150514017183909</v>
      </c>
      <c r="N891" s="28">
        <f t="shared" si="141"/>
        <v>0.32228730808232031</v>
      </c>
      <c r="O891" s="7">
        <f t="shared" si="142"/>
        <v>0.57047453189251951</v>
      </c>
      <c r="P891" s="7">
        <f>[1]!S_PQ_PctChange("H00906.CSI",$A$3,$A891)/100</f>
        <v>0.37702378234220246</v>
      </c>
    </row>
    <row r="892" spans="1:16" x14ac:dyDescent="0.3">
      <c r="A892" s="3">
        <v>20120829</v>
      </c>
      <c r="B892" s="29">
        <f>板块基准指数!B892</f>
        <v>2.33214826638776E-3</v>
      </c>
      <c r="C892" s="29">
        <f>板块基准指数!C892</f>
        <v>-4.5904139700289701E-3</v>
      </c>
      <c r="D892" s="29">
        <f>板块基准指数!E892</f>
        <v>-1.1357346667809499E-2</v>
      </c>
      <c r="E892" s="29">
        <f>板块基准指数!F892</f>
        <v>-5.9531146943683803E-3</v>
      </c>
      <c r="F892">
        <f t="shared" si="133"/>
        <v>0.31517206588328039</v>
      </c>
      <c r="G892">
        <f t="shared" si="134"/>
        <v>0.20736237636203686</v>
      </c>
      <c r="H892">
        <f t="shared" si="135"/>
        <v>0.28918823847030029</v>
      </c>
      <c r="I892">
        <f t="shared" si="136"/>
        <v>0.18827731928438252</v>
      </c>
      <c r="J892">
        <f t="shared" si="137"/>
        <v>-4.6509096995959289E-3</v>
      </c>
      <c r="K892" s="28">
        <f t="shared" si="138"/>
        <v>0.37831579701864282</v>
      </c>
      <c r="L892" s="28">
        <f t="shared" si="139"/>
        <v>0.71079437272250834</v>
      </c>
      <c r="M892" s="28">
        <f t="shared" si="140"/>
        <v>0.70195340950449148</v>
      </c>
      <c r="N892" s="28">
        <f t="shared" si="141"/>
        <v>0.31441558007839854</v>
      </c>
      <c r="O892" s="7">
        <f t="shared" si="142"/>
        <v>0.56317039665917212</v>
      </c>
      <c r="P892" s="7">
        <f>[1]!S_PQ_PctChange("H00906.CSI",$A$3,$A892)/100</f>
        <v>0.36380696799376944</v>
      </c>
    </row>
    <row r="893" spans="1:16" x14ac:dyDescent="0.3">
      <c r="A893" s="3">
        <v>20120830</v>
      </c>
      <c r="B893" s="29">
        <f>板块基准指数!B893</f>
        <v>-1.1311935304232501E-2</v>
      </c>
      <c r="C893" s="29">
        <f>板块基准指数!C893</f>
        <v>-2.5942524133805201E-2</v>
      </c>
      <c r="D893" s="29">
        <f>板块基准指数!E893</f>
        <v>-1.5180833769875999E-2</v>
      </c>
      <c r="E893" s="29">
        <f>板块基准指数!F893</f>
        <v>9.3654779510363093E-3</v>
      </c>
      <c r="F893">
        <f t="shared" si="133"/>
        <v>0.31525483782994346</v>
      </c>
      <c r="G893">
        <f t="shared" si="134"/>
        <v>0.20434748410553302</v>
      </c>
      <c r="H893">
        <f t="shared" si="135"/>
        <v>0.288132248245482</v>
      </c>
      <c r="I893">
        <f t="shared" si="136"/>
        <v>0.19226542981904157</v>
      </c>
      <c r="J893">
        <f t="shared" si="137"/>
        <v>-1.1571520966171089E-2</v>
      </c>
      <c r="K893" s="28">
        <f t="shared" si="138"/>
        <v>0.36272437789396639</v>
      </c>
      <c r="L893" s="28">
        <f t="shared" si="139"/>
        <v>0.66641204842017654</v>
      </c>
      <c r="M893" s="28">
        <f t="shared" si="140"/>
        <v>0.67611633771072999</v>
      </c>
      <c r="N893" s="28">
        <f t="shared" si="141"/>
        <v>0.32672571021212149</v>
      </c>
      <c r="O893" s="7">
        <f t="shared" si="142"/>
        <v>0.54508213764053259</v>
      </c>
      <c r="P893" s="7">
        <f>[1]!S_PQ_PctChange("H00906.CSI",$A$3,$A893)/100</f>
        <v>0.35691706362983311</v>
      </c>
    </row>
    <row r="894" spans="1:16" x14ac:dyDescent="0.3">
      <c r="A894" s="3">
        <v>20120831</v>
      </c>
      <c r="B894" s="29">
        <f>板块基准指数!B894</f>
        <v>-2.0043655149386101E-3</v>
      </c>
      <c r="C894" s="29">
        <f>板块基准指数!C894</f>
        <v>-9.7502027299071396E-4</v>
      </c>
      <c r="D894" s="29">
        <f>板块基准指数!E894</f>
        <v>3.89311680832077E-3</v>
      </c>
      <c r="E894" s="29">
        <f>板块基准指数!F894</f>
        <v>-1.86809490892218E-3</v>
      </c>
      <c r="F894">
        <f t="shared" si="133"/>
        <v>0.3</v>
      </c>
      <c r="G894">
        <f t="shared" si="134"/>
        <v>0.2</v>
      </c>
      <c r="H894">
        <f t="shared" si="135"/>
        <v>0.3</v>
      </c>
      <c r="I894">
        <f t="shared" si="136"/>
        <v>0.2</v>
      </c>
      <c r="J894">
        <f t="shared" si="137"/>
        <v>-6.8566437044392749E-5</v>
      </c>
      <c r="K894" s="28">
        <f t="shared" si="138"/>
        <v>0.35999298014454939</v>
      </c>
      <c r="L894" s="28">
        <f t="shared" si="139"/>
        <v>0.66478726288981105</v>
      </c>
      <c r="M894" s="28">
        <f t="shared" si="140"/>
        <v>0.68264165439777269</v>
      </c>
      <c r="N894" s="28">
        <f t="shared" si="141"/>
        <v>0.32424726066733811</v>
      </c>
      <c r="O894" s="7">
        <f t="shared" si="142"/>
        <v>0.5449761968634137</v>
      </c>
      <c r="P894" s="7">
        <f>[1]!S_PQ_PctChange("H00906.CSI",$A$3,$A894)/100</f>
        <v>0.35495857299691269</v>
      </c>
    </row>
    <row r="895" spans="1:16" x14ac:dyDescent="0.3">
      <c r="A895" s="3">
        <v>20120903</v>
      </c>
      <c r="B895" s="29">
        <f>板块基准指数!B895</f>
        <v>1.53113732389478E-2</v>
      </c>
      <c r="C895" s="29">
        <f>板块基准指数!C895</f>
        <v>2.1817163889619198E-2</v>
      </c>
      <c r="D895" s="29">
        <f>板块基准指数!E895</f>
        <v>1.96438877694908E-2</v>
      </c>
      <c r="E895" s="29">
        <f>板块基准指数!F895</f>
        <v>1.08547329707246E-2</v>
      </c>
      <c r="F895">
        <f t="shared" si="133"/>
        <v>0.29949570819870963</v>
      </c>
      <c r="G895">
        <f t="shared" si="134"/>
        <v>0.20094318729202698</v>
      </c>
      <c r="H895">
        <f t="shared" si="135"/>
        <v>0.30077370974760081</v>
      </c>
      <c r="I895">
        <f t="shared" si="136"/>
        <v>0.19878739476166263</v>
      </c>
      <c r="J895">
        <f t="shared" si="137"/>
        <v>1.7020957674600341E-2</v>
      </c>
      <c r="K895" s="28">
        <f t="shared" si="138"/>
        <v>0.38081634026589151</v>
      </c>
      <c r="L895" s="28">
        <f t="shared" si="139"/>
        <v>0.70110819944562852</v>
      </c>
      <c r="M895" s="28">
        <f t="shared" si="140"/>
        <v>0.71569527821303303</v>
      </c>
      <c r="N895" s="28">
        <f t="shared" si="141"/>
        <v>0.33862161106909583</v>
      </c>
      <c r="O895" s="7">
        <f t="shared" si="142"/>
        <v>0.57127317131849087</v>
      </c>
      <c r="P895" s="7">
        <f>[1]!S_PQ_PctChange("H00906.CSI",$A$3,$A895)/100</f>
        <v>0.37308751330595497</v>
      </c>
    </row>
    <row r="896" spans="1:16" x14ac:dyDescent="0.3">
      <c r="A896" s="3">
        <v>20120904</v>
      </c>
      <c r="B896" s="29">
        <f>板块基准指数!B896</f>
        <v>-6.2419094234416701E-3</v>
      </c>
      <c r="C896" s="29">
        <f>板块基准指数!C896</f>
        <v>-8.8742128550575502E-3</v>
      </c>
      <c r="D896" s="29">
        <f>板块基准指数!E896</f>
        <v>-2.9336492061067402E-3</v>
      </c>
      <c r="E896" s="29">
        <f>板块基准指数!F896</f>
        <v>-1.31892596599756E-2</v>
      </c>
      <c r="F896">
        <f t="shared" si="133"/>
        <v>0.29977170750396814</v>
      </c>
      <c r="G896">
        <f t="shared" si="134"/>
        <v>0.20059560953487826</v>
      </c>
      <c r="H896">
        <f t="shared" si="135"/>
        <v>0.30205309716964102</v>
      </c>
      <c r="I896">
        <f t="shared" si="136"/>
        <v>0.19757958579151264</v>
      </c>
      <c r="J896">
        <f t="shared" si="137"/>
        <v>-7.1568608205494749E-3</v>
      </c>
      <c r="K896" s="28">
        <f t="shared" si="138"/>
        <v>0.37219740973954352</v>
      </c>
      <c r="L896" s="28">
        <f t="shared" si="139"/>
        <v>0.68601220319426437</v>
      </c>
      <c r="M896" s="28">
        <f t="shared" si="140"/>
        <v>0.71066203012218221</v>
      </c>
      <c r="N896" s="28">
        <f t="shared" si="141"/>
        <v>0.32096618305425051</v>
      </c>
      <c r="O896" s="7">
        <f t="shared" si="142"/>
        <v>0.56002778792030106</v>
      </c>
      <c r="P896" s="7">
        <f>[1]!S_PQ_PctChange("H00906.CSI",$A$3,$A896)/100</f>
        <v>0.35820934424708367</v>
      </c>
    </row>
    <row r="897" spans="1:16" x14ac:dyDescent="0.3">
      <c r="A897" s="3">
        <v>20120905</v>
      </c>
      <c r="B897" s="29">
        <f>板块基准指数!B897</f>
        <v>1.3265151672975701E-2</v>
      </c>
      <c r="C897" s="29">
        <f>板块基准指数!C897</f>
        <v>3.7347279574561402E-3</v>
      </c>
      <c r="D897" s="29">
        <f>板块基准指数!E897</f>
        <v>3.2296722908201998E-3</v>
      </c>
      <c r="E897" s="29">
        <f>板块基准指数!F897</f>
        <v>-5.1757193345914202E-3</v>
      </c>
      <c r="F897">
        <f t="shared" si="133"/>
        <v>0.3023337251270386</v>
      </c>
      <c r="G897">
        <f t="shared" si="134"/>
        <v>0.2004071540070243</v>
      </c>
      <c r="H897">
        <f t="shared" si="135"/>
        <v>0.30161748116500708</v>
      </c>
      <c r="I897">
        <f t="shared" si="136"/>
        <v>0.19564163970093001</v>
      </c>
      <c r="J897">
        <f t="shared" si="137"/>
        <v>4.6786032343634253E-3</v>
      </c>
      <c r="K897" s="28">
        <f t="shared" si="138"/>
        <v>0.39039981650500288</v>
      </c>
      <c r="L897" s="28">
        <f t="shared" si="139"/>
        <v>0.69230900010614627</v>
      </c>
      <c r="M897" s="28">
        <f t="shared" si="140"/>
        <v>0.7161869078798262</v>
      </c>
      <c r="N897" s="28">
        <f t="shared" si="141"/>
        <v>0.31412923284027516</v>
      </c>
      <c r="O897" s="7">
        <f t="shared" si="142"/>
        <v>0.56732653897456187</v>
      </c>
      <c r="P897" s="7">
        <f>[1]!S_PQ_PctChange("H00906.CSI",$A$3,$A897)/100</f>
        <v>0.3579012612116681</v>
      </c>
    </row>
    <row r="898" spans="1:16" x14ac:dyDescent="0.3">
      <c r="A898" s="3">
        <v>20120906</v>
      </c>
      <c r="B898" s="29">
        <f>板块基准指数!B898</f>
        <v>8.7384756596571595E-3</v>
      </c>
      <c r="C898" s="29">
        <f>板块基准指数!C898</f>
        <v>4.9809825133527996E-3</v>
      </c>
      <c r="D898" s="29">
        <f>板块基准指数!E898</f>
        <v>3.8706850671915102E-3</v>
      </c>
      <c r="E898" s="29">
        <f>板块基准指数!F898</f>
        <v>8.2269736467483305E-3</v>
      </c>
      <c r="F898">
        <f t="shared" ref="F898:F961" si="143">IF(MID($A898,6,1)&lt;&gt;MID($A899,6,1),0.3,F897*(1+B898)/(1+$J898))</f>
        <v>0.30303106061146406</v>
      </c>
      <c r="G898">
        <f t="shared" ref="G898:G961" si="144">IF(MID($A898,6,1)&lt;&gt;MID($A899,6,1),0.2,G897*(1+C898)/(1+$J898))</f>
        <v>0.20012116791769424</v>
      </c>
      <c r="H898">
        <f t="shared" ref="H898:H961" si="145">IF(MID($A898,6,1)&lt;&gt;MID($A899,6,1),0.3,H897*(1+D898)/(1+$J898))</f>
        <v>0.30085431556449632</v>
      </c>
      <c r="I898">
        <f t="shared" ref="I898:I961" si="146">IF(MID($A898,6,1)&lt;&gt;MID($A899,6,1),0.2,I897*(1+E898)/(1+$J898))</f>
        <v>0.1959934559063454</v>
      </c>
      <c r="J898">
        <f t="shared" si="137"/>
        <v>6.417165322151387E-3</v>
      </c>
      <c r="K898" s="28">
        <f t="shared" si="138"/>
        <v>0.40254979145872349</v>
      </c>
      <c r="L898" s="28">
        <f t="shared" si="139"/>
        <v>0.70073836164286463</v>
      </c>
      <c r="M898" s="28">
        <f t="shared" si="140"/>
        <v>0.72282972691666614</v>
      </c>
      <c r="N898" s="28">
        <f t="shared" si="141"/>
        <v>0.32494053940727374</v>
      </c>
      <c r="O898" s="7">
        <f t="shared" si="142"/>
        <v>0.57738433248895693</v>
      </c>
      <c r="P898" s="7">
        <f>[1]!S_PQ_PctChange("H00906.CSI",$A$3,$A898)/100</f>
        <v>0.37005620560554719</v>
      </c>
    </row>
    <row r="899" spans="1:16" x14ac:dyDescent="0.3">
      <c r="A899" s="3">
        <v>20120907</v>
      </c>
      <c r="B899" s="29">
        <f>板块基准指数!B899</f>
        <v>3.0535830670329198E-2</v>
      </c>
      <c r="C899" s="29">
        <f>板块基准指数!C899</f>
        <v>2.9701925189142501E-2</v>
      </c>
      <c r="D899" s="29">
        <f>板块基准指数!E899</f>
        <v>3.41828522148864E-2</v>
      </c>
      <c r="E899" s="29">
        <f>板块基准指数!F899</f>
        <v>4.1416397742018898E-2</v>
      </c>
      <c r="F899">
        <f t="shared" si="143"/>
        <v>0.30213308955659468</v>
      </c>
      <c r="G899">
        <f t="shared" si="144"/>
        <v>0.19936669206441229</v>
      </c>
      <c r="H899">
        <f t="shared" si="145"/>
        <v>0.30102435015428097</v>
      </c>
      <c r="I899">
        <f t="shared" si="146"/>
        <v>0.19747586822471205</v>
      </c>
      <c r="J899">
        <f t="shared" ref="J899:J962" si="147">SUMPRODUCT(F898:I898,B899:E899)</f>
        <v>3.3598690644739131E-2</v>
      </c>
      <c r="K899" s="28">
        <f t="shared" ref="K899:K962" si="148">(1+K898)*(1+B899)-1</f>
        <v>0.44537781439741253</v>
      </c>
      <c r="L899" s="28">
        <f t="shared" ref="L899:L962" si="149">(1+L898)*(1+C899)-1</f>
        <v>0.75125356522668585</v>
      </c>
      <c r="M899" s="28">
        <f t="shared" ref="M899:M962" si="150">(1+M898)*(1+D899)-1</f>
        <v>0.78172096086327159</v>
      </c>
      <c r="N899" s="28">
        <f t="shared" ref="N899:N962" si="151">(1+N898)*(1+E899)-1</f>
        <v>0.37981480377189047</v>
      </c>
      <c r="O899" s="7">
        <f t="shared" si="142"/>
        <v>0.63038238070411179</v>
      </c>
      <c r="P899" s="7">
        <f>[1]!S_PQ_PctChange("H00906.CSI",$A$3,$A899)/100</f>
        <v>0.42853151256780686</v>
      </c>
    </row>
    <row r="900" spans="1:16" x14ac:dyDescent="0.3">
      <c r="A900" s="3">
        <v>20120910</v>
      </c>
      <c r="B900" s="29">
        <f>板块基准指数!B900</f>
        <v>6.2337211452768099E-3</v>
      </c>
      <c r="C900" s="29">
        <f>板块基准指数!C900</f>
        <v>1.05902015061781E-3</v>
      </c>
      <c r="D900" s="29">
        <f>板块基准指数!E900</f>
        <v>2.8185330236899999E-3</v>
      </c>
      <c r="E900" s="29">
        <f>板块基准指数!F900</f>
        <v>-1.16418079816772E-3</v>
      </c>
      <c r="F900">
        <f t="shared" si="143"/>
        <v>0.30319390873451951</v>
      </c>
      <c r="G900">
        <f t="shared" si="144"/>
        <v>0.19903781665841416</v>
      </c>
      <c r="H900">
        <f t="shared" si="145"/>
        <v>0.30105600331812177</v>
      </c>
      <c r="I900">
        <f t="shared" si="146"/>
        <v>0.19671227128894458</v>
      </c>
      <c r="J900">
        <f t="shared" si="147"/>
        <v>2.7130962312709389E-3</v>
      </c>
      <c r="K900" s="28">
        <f t="shared" si="148"/>
        <v>0.45438789664193568</v>
      </c>
      <c r="L900" s="28">
        <f t="shared" si="149"/>
        <v>0.75310817804110219</v>
      </c>
      <c r="M900" s="28">
        <f t="shared" si="150"/>
        <v>0.7867428002304655</v>
      </c>
      <c r="N900" s="28">
        <f t="shared" si="151"/>
        <v>0.37820844987231172</v>
      </c>
      <c r="O900" s="7">
        <f t="shared" ref="O900:O963" si="152">(1+O899)*(1+J900)-1</f>
        <v>0.63480576499673069</v>
      </c>
      <c r="P900" s="7">
        <f>[1]!S_PQ_PctChange("H00906.CSI",$A$3,$A900)/100</f>
        <v>0.43601099715687819</v>
      </c>
    </row>
    <row r="901" spans="1:16" x14ac:dyDescent="0.3">
      <c r="A901" s="3">
        <v>20120911</v>
      </c>
      <c r="B901" s="29">
        <f>板块基准指数!B901</f>
        <v>-8.4595151907342102E-4</v>
      </c>
      <c r="C901" s="29">
        <f>板块基准指数!C901</f>
        <v>7.9221143026559603E-3</v>
      </c>
      <c r="D901" s="29">
        <f>板块基准指数!E901</f>
        <v>-2.3669568358179898E-3</v>
      </c>
      <c r="E901" s="29">
        <f>板块基准指数!F901</f>
        <v>-8.7982432489948897E-3</v>
      </c>
      <c r="F901">
        <f t="shared" si="143"/>
        <v>0.30327800136667515</v>
      </c>
      <c r="G901">
        <f t="shared" si="144"/>
        <v>0.20084015968677946</v>
      </c>
      <c r="H901">
        <f t="shared" si="145"/>
        <v>0.30068108040109287</v>
      </c>
      <c r="I901">
        <f t="shared" si="146"/>
        <v>0.19520075854545263</v>
      </c>
      <c r="J901">
        <f t="shared" si="147"/>
        <v>-1.1229959914290171E-3</v>
      </c>
      <c r="K901" s="28">
        <f t="shared" si="148"/>
        <v>0.4531575549914495</v>
      </c>
      <c r="L901" s="28">
        <f t="shared" si="149"/>
        <v>0.76699650141246489</v>
      </c>
      <c r="M901" s="28">
        <f t="shared" si="150"/>
        <v>0.7825136571456115</v>
      </c>
      <c r="N901" s="28">
        <f t="shared" si="151"/>
        <v>0.36608263668251495</v>
      </c>
      <c r="O901" s="7">
        <f t="shared" si="152"/>
        <v>0.63296988467587423</v>
      </c>
      <c r="P901" s="7">
        <f>[1]!S_PQ_PctChange("H00906.CSI",$A$3,$A901)/100</f>
        <v>0.42772142621072473</v>
      </c>
    </row>
    <row r="902" spans="1:16" x14ac:dyDescent="0.3">
      <c r="A902" s="3">
        <v>20120912</v>
      </c>
      <c r="B902" s="29">
        <f>板块基准指数!B902</f>
        <v>6.0729714104888997E-3</v>
      </c>
      <c r="C902" s="29">
        <f>板块基准指数!C902</f>
        <v>3.7322233457688998E-3</v>
      </c>
      <c r="D902" s="29">
        <f>板块基准指数!E902</f>
        <v>3.94391958222815E-3</v>
      </c>
      <c r="E902" s="29">
        <f>板块基准指数!F902</f>
        <v>-5.9860760821076997E-4</v>
      </c>
      <c r="F902">
        <f t="shared" si="143"/>
        <v>0.30400701505942451</v>
      </c>
      <c r="G902">
        <f t="shared" si="144"/>
        <v>0.20085453362994857</v>
      </c>
      <c r="H902">
        <f t="shared" si="145"/>
        <v>0.30076602077365994</v>
      </c>
      <c r="I902">
        <f t="shared" si="146"/>
        <v>0.19437243053696709</v>
      </c>
      <c r="J902">
        <f t="shared" si="147"/>
        <v>3.6603923062865492E-3</v>
      </c>
      <c r="K902" s="28">
        <f t="shared" si="148"/>
        <v>0.46198253927784827</v>
      </c>
      <c r="L902" s="28">
        <f t="shared" si="149"/>
        <v>0.77359132700692834</v>
      </c>
      <c r="M902" s="28">
        <f t="shared" si="150"/>
        <v>0.78954374766361712</v>
      </c>
      <c r="N902" s="28">
        <f t="shared" si="151"/>
        <v>0.36526488922275213</v>
      </c>
      <c r="O902" s="7">
        <f t="shared" si="152"/>
        <v>0.63894719507813935</v>
      </c>
      <c r="P902" s="7">
        <f>[1]!S_PQ_PctChange("H00906.CSI",$A$3,$A902)/100</f>
        <v>0.43427353394699719</v>
      </c>
    </row>
    <row r="903" spans="1:16" x14ac:dyDescent="0.3">
      <c r="A903" s="3">
        <v>20120913</v>
      </c>
      <c r="B903" s="29">
        <f>板块基准指数!B903</f>
        <v>-4.55819211227349E-3</v>
      </c>
      <c r="C903" s="29">
        <f>板块基准指数!C903</f>
        <v>-8.6190612932240292E-3</v>
      </c>
      <c r="D903" s="29">
        <f>板块基准指数!E903</f>
        <v>-1.00720659303848E-2</v>
      </c>
      <c r="E903" s="29">
        <f>板块基准指数!F903</f>
        <v>-7.5423711751473697E-3</v>
      </c>
      <c r="F903">
        <f t="shared" si="143"/>
        <v>0.30494259626633852</v>
      </c>
      <c r="G903">
        <f t="shared" si="144"/>
        <v>0.20065076269562546</v>
      </c>
      <c r="H903">
        <f t="shared" si="145"/>
        <v>0.30002052103111965</v>
      </c>
      <c r="I903">
        <f t="shared" si="146"/>
        <v>0.19438612000691644</v>
      </c>
      <c r="J903">
        <f t="shared" si="147"/>
        <v>-7.6122641226752732E-3</v>
      </c>
      <c r="K903" s="28">
        <f t="shared" si="148"/>
        <v>0.45531854199903044</v>
      </c>
      <c r="L903" s="28">
        <f t="shared" si="149"/>
        <v>0.75830463465032527</v>
      </c>
      <c r="M903" s="28">
        <f t="shared" si="150"/>
        <v>0.77151934505184139</v>
      </c>
      <c r="N903" s="28">
        <f t="shared" si="151"/>
        <v>0.35496755467583774</v>
      </c>
      <c r="O903" s="7">
        <f t="shared" si="152"/>
        <v>0.62647109614608687</v>
      </c>
      <c r="P903" s="7">
        <f>[1]!S_PQ_PctChange("H00906.CSI",$A$3,$A903)/100</f>
        <v>0.41928745763206643</v>
      </c>
    </row>
    <row r="904" spans="1:16" x14ac:dyDescent="0.3">
      <c r="A904" s="3">
        <v>20120914</v>
      </c>
      <c r="B904" s="29">
        <f>板块基准指数!B904</f>
        <v>-4.38683467992997E-3</v>
      </c>
      <c r="C904" s="29">
        <f>板块基准指数!C904</f>
        <v>-2.2888476326936801E-3</v>
      </c>
      <c r="D904" s="29">
        <f>板块基准指数!E904</f>
        <v>4.4022849776134496E-3</v>
      </c>
      <c r="E904" s="29">
        <f>板块基准指数!F904</f>
        <v>6.7503947923549801E-3</v>
      </c>
      <c r="F904">
        <f t="shared" si="143"/>
        <v>0.30335127182513505</v>
      </c>
      <c r="G904">
        <f t="shared" si="144"/>
        <v>0.20002428994582999</v>
      </c>
      <c r="H904">
        <f t="shared" si="145"/>
        <v>0.30108959586602035</v>
      </c>
      <c r="I904">
        <f t="shared" si="146"/>
        <v>0.1955348423630148</v>
      </c>
      <c r="J904">
        <f t="shared" si="147"/>
        <v>8.3596710502871594E-4</v>
      </c>
      <c r="K904" s="28">
        <f t="shared" si="148"/>
        <v>0.44893430014864388</v>
      </c>
      <c r="L904" s="28">
        <f t="shared" si="149"/>
        <v>0.75428014324975168</v>
      </c>
      <c r="M904" s="28">
        <f t="shared" si="150"/>
        <v>0.77931807805211495</v>
      </c>
      <c r="N904" s="28">
        <f t="shared" si="151"/>
        <v>0.36411412060073167</v>
      </c>
      <c r="O904" s="7">
        <f t="shared" si="152"/>
        <v>0.62783077247974495</v>
      </c>
      <c r="P904" s="7">
        <f>[1]!S_PQ_PctChange("H00906.CSI",$A$3,$A904)/100</f>
        <v>0.42814262941312009</v>
      </c>
    </row>
    <row r="905" spans="1:16" x14ac:dyDescent="0.3">
      <c r="A905" s="3">
        <v>20120917</v>
      </c>
      <c r="B905" s="29">
        <f>板块基准指数!B905</f>
        <v>-2.6513008845260901E-2</v>
      </c>
      <c r="C905" s="29">
        <f>板块基准指数!C905</f>
        <v>-2.1323127558914499E-2</v>
      </c>
      <c r="D905" s="29">
        <f>板块基准指数!E905</f>
        <v>-2.4132539202804601E-2</v>
      </c>
      <c r="E905" s="29">
        <f>板块基准指数!F905</f>
        <v>-2.5363729441117099E-2</v>
      </c>
      <c r="F905">
        <f t="shared" si="143"/>
        <v>0.302735666518408</v>
      </c>
      <c r="G905">
        <f t="shared" si="144"/>
        <v>0.20068258213276349</v>
      </c>
      <c r="H905">
        <f t="shared" si="145"/>
        <v>0.30121334114670706</v>
      </c>
      <c r="I905">
        <f t="shared" si="146"/>
        <v>0.19536841020212165</v>
      </c>
      <c r="J905">
        <f t="shared" si="147"/>
        <v>-2.4533447716317502E-2</v>
      </c>
      <c r="K905" s="28">
        <f t="shared" si="148"/>
        <v>0.41051869223260096</v>
      </c>
      <c r="L905" s="28">
        <f t="shared" si="149"/>
        <v>0.71687340398116639</v>
      </c>
      <c r="M905" s="28">
        <f t="shared" si="150"/>
        <v>0.73637861477926347</v>
      </c>
      <c r="N905" s="28">
        <f t="shared" si="151"/>
        <v>0.32951509911900745</v>
      </c>
      <c r="O905" s="7">
        <f t="shared" si="152"/>
        <v>0.58789447133210038</v>
      </c>
      <c r="P905" s="7">
        <f>[1]!S_PQ_PctChange("H00906.CSI",$A$3,$A905)/100</f>
        <v>0.39123678396758832</v>
      </c>
    </row>
    <row r="906" spans="1:16" x14ac:dyDescent="0.3">
      <c r="A906" s="3">
        <v>20120918</v>
      </c>
      <c r="B906" s="29">
        <f>板块基准指数!B906</f>
        <v>-5.0735596668909002E-3</v>
      </c>
      <c r="C906" s="29">
        <f>板块基准指数!C906</f>
        <v>1.64923641239826E-3</v>
      </c>
      <c r="D906" s="29">
        <f>板块基准指数!E906</f>
        <v>-6.3976151003296801E-3</v>
      </c>
      <c r="E906" s="29">
        <f>板块基准指数!F906</f>
        <v>-7.2987675434565804E-3</v>
      </c>
      <c r="F906">
        <f t="shared" si="143"/>
        <v>0.30257886446109566</v>
      </c>
      <c r="G906">
        <f t="shared" si="144"/>
        <v>0.20193396412048772</v>
      </c>
      <c r="H906">
        <f t="shared" si="145"/>
        <v>0.30065667826988945</v>
      </c>
      <c r="I906">
        <f t="shared" si="146"/>
        <v>0.19483049314852732</v>
      </c>
      <c r="J906">
        <f t="shared" si="147"/>
        <v>-4.5579700767305557E-3</v>
      </c>
      <c r="K906" s="28">
        <f t="shared" si="148"/>
        <v>0.40336234148629391</v>
      </c>
      <c r="L906" s="28">
        <f t="shared" si="149"/>
        <v>0.71970493411449032</v>
      </c>
      <c r="M906" s="28">
        <f t="shared" si="150"/>
        <v>0.72526993273346219</v>
      </c>
      <c r="N906" s="28">
        <f t="shared" si="151"/>
        <v>0.31981127746502214</v>
      </c>
      <c r="O906" s="7">
        <f t="shared" si="152"/>
        <v>0.58065689584676283</v>
      </c>
      <c r="P906" s="7">
        <f>[1]!S_PQ_PctChange("H00906.CSI",$A$3,$A906)/100</f>
        <v>0.37906724342313081</v>
      </c>
    </row>
    <row r="907" spans="1:16" x14ac:dyDescent="0.3">
      <c r="A907" s="3">
        <v>20120919</v>
      </c>
      <c r="B907" s="29">
        <f>板块基准指数!B907</f>
        <v>1.19029732432389E-2</v>
      </c>
      <c r="C907" s="29">
        <f>板块基准指数!C907</f>
        <v>9.1906765326535203E-3</v>
      </c>
      <c r="D907" s="29">
        <f>板块基准指数!E907</f>
        <v>-1.9266631494436299E-3</v>
      </c>
      <c r="E907" s="29">
        <f>板块基准指数!F907</f>
        <v>2.0226217365729299E-3</v>
      </c>
      <c r="F907">
        <f t="shared" si="143"/>
        <v>0.30457464305230902</v>
      </c>
      <c r="G907">
        <f t="shared" si="144"/>
        <v>0.20272106715343818</v>
      </c>
      <c r="H907">
        <f t="shared" si="145"/>
        <v>0.29850361289596339</v>
      </c>
      <c r="I907">
        <f t="shared" si="146"/>
        <v>0.19420067689828965</v>
      </c>
      <c r="J907">
        <f t="shared" si="147"/>
        <v>5.2723021205706051E-3</v>
      </c>
      <c r="K907" s="28">
        <f t="shared" si="148"/>
        <v>0.42006652588757443</v>
      </c>
      <c r="L907" s="28">
        <f t="shared" si="149"/>
        <v>0.73551018589554484</v>
      </c>
      <c r="M907" s="28">
        <f t="shared" si="150"/>
        <v>0.72194591873122138</v>
      </c>
      <c r="N907" s="28">
        <f t="shared" si="151"/>
        <v>0.32248075644299679</v>
      </c>
      <c r="O907" s="7">
        <f t="shared" si="152"/>
        <v>0.58899059655063013</v>
      </c>
      <c r="P907" s="7">
        <f>[1]!S_PQ_PctChange("H00906.CSI",$A$3,$A907)/100</f>
        <v>0.38751789331673536</v>
      </c>
    </row>
    <row r="908" spans="1:16" x14ac:dyDescent="0.3">
      <c r="A908" s="3">
        <v>20120920</v>
      </c>
      <c r="B908" s="29">
        <f>板块基准指数!B908</f>
        <v>-2.91426890660757E-2</v>
      </c>
      <c r="C908" s="29">
        <f>板块基准指数!C908</f>
        <v>-2.6090599741475099E-2</v>
      </c>
      <c r="D908" s="29">
        <f>板块基准指数!E908</f>
        <v>-2.23676136535465E-2</v>
      </c>
      <c r="E908" s="29">
        <f>板块基准指数!F908</f>
        <v>-1.7565346720695998E-2</v>
      </c>
      <c r="F908">
        <f t="shared" si="143"/>
        <v>0.30304842948294819</v>
      </c>
      <c r="G908">
        <f t="shared" si="144"/>
        <v>0.20233934035772611</v>
      </c>
      <c r="H908">
        <f t="shared" si="145"/>
        <v>0.29908047412979244</v>
      </c>
      <c r="I908">
        <f t="shared" si="146"/>
        <v>0.19553175602953346</v>
      </c>
      <c r="J908">
        <f t="shared" si="147"/>
        <v>-2.4253254052706511E-2</v>
      </c>
      <c r="K908" s="28">
        <f t="shared" si="148"/>
        <v>0.37868196867049053</v>
      </c>
      <c r="L908" s="28">
        <f t="shared" si="149"/>
        <v>0.69022968428809106</v>
      </c>
      <c r="M908" s="28">
        <f t="shared" si="150"/>
        <v>0.68343009768874041</v>
      </c>
      <c r="N908" s="28">
        <f t="shared" si="151"/>
        <v>0.29925092342462722</v>
      </c>
      <c r="O908" s="7">
        <f t="shared" si="152"/>
        <v>0.55045240392512595</v>
      </c>
      <c r="P908" s="7">
        <f>[1]!S_PQ_PctChange("H00906.CSI",$A$3,$A908)/100</f>
        <v>0.35421729706398408</v>
      </c>
    </row>
    <row r="909" spans="1:16" x14ac:dyDescent="0.3">
      <c r="A909" s="3">
        <v>20120921</v>
      </c>
      <c r="B909" s="29">
        <f>板块基准指数!B909</f>
        <v>-1.55183277985934E-2</v>
      </c>
      <c r="C909" s="29">
        <f>板块基准指数!C909</f>
        <v>-7.8452944278793197E-3</v>
      </c>
      <c r="D909" s="29">
        <f>板块基准指数!E909</f>
        <v>-3.1602087895443798E-3</v>
      </c>
      <c r="E909" s="29">
        <f>板块基准指数!F909</f>
        <v>-3.3882471003363399E-4</v>
      </c>
      <c r="F909">
        <f t="shared" si="143"/>
        <v>0.30054005518565408</v>
      </c>
      <c r="G909">
        <f t="shared" si="144"/>
        <v>0.20222852537343416</v>
      </c>
      <c r="H909">
        <f t="shared" si="145"/>
        <v>0.3003282010778357</v>
      </c>
      <c r="I909">
        <f t="shared" si="146"/>
        <v>0.19690321836307625</v>
      </c>
      <c r="J909">
        <f t="shared" si="147"/>
        <v>-7.3016243006796969E-3</v>
      </c>
      <c r="K909" s="28">
        <f t="shared" si="148"/>
        <v>0.35728712995065171</v>
      </c>
      <c r="L909" s="28">
        <f t="shared" si="149"/>
        <v>0.67696933476410948</v>
      </c>
      <c r="M909" s="28">
        <f t="shared" si="150"/>
        <v>0.67811010709744091</v>
      </c>
      <c r="N909" s="28">
        <f t="shared" si="151"/>
        <v>0.29881070510723684</v>
      </c>
      <c r="O909" s="7">
        <f t="shared" si="152"/>
        <v>0.53913158297557895</v>
      </c>
      <c r="P909" s="7">
        <f>[1]!S_PQ_PctChange("H00906.CSI",$A$3,$A909)/100</f>
        <v>0.3537710718891694</v>
      </c>
    </row>
    <row r="910" spans="1:16" x14ac:dyDescent="0.3">
      <c r="A910" s="3">
        <v>20120924</v>
      </c>
      <c r="B910" s="29">
        <f>板块基准指数!B910</f>
        <v>8.5352470953930105E-3</v>
      </c>
      <c r="C910" s="29">
        <f>板块基准指数!C910</f>
        <v>6.8249085875924098E-3</v>
      </c>
      <c r="D910" s="29">
        <f>板块基准指数!E910</f>
        <v>6.2773674386389497E-3</v>
      </c>
      <c r="E910" s="29">
        <f>板块基准指数!F910</f>
        <v>7.3206430176824301E-3</v>
      </c>
      <c r="F910">
        <f t="shared" si="143"/>
        <v>0.30091693969630517</v>
      </c>
      <c r="G910">
        <f t="shared" si="144"/>
        <v>0.20213874271983551</v>
      </c>
      <c r="H910">
        <f t="shared" si="145"/>
        <v>0.30003161063034106</v>
      </c>
      <c r="I910">
        <f t="shared" si="146"/>
        <v>0.19691270695351837</v>
      </c>
      <c r="J910">
        <f t="shared" si="147"/>
        <v>7.2721034735697783E-3</v>
      </c>
      <c r="K910" s="28">
        <f t="shared" si="148"/>
        <v>0.36887191098417738</v>
      </c>
      <c r="L910" s="28">
        <f t="shared" si="149"/>
        <v>0.68841449717807013</v>
      </c>
      <c r="M910" s="28">
        <f t="shared" si="150"/>
        <v>0.68864422084218524</v>
      </c>
      <c r="N910" s="28">
        <f t="shared" si="151"/>
        <v>0.30831883462687126</v>
      </c>
      <c r="O910" s="7">
        <f t="shared" si="152"/>
        <v>0.55032430710641678</v>
      </c>
      <c r="P910" s="7">
        <f>[1]!S_PQ_PctChange("H00906.CSI",$A$3,$A910)/100</f>
        <v>0.36389245973286949</v>
      </c>
    </row>
    <row r="911" spans="1:16" x14ac:dyDescent="0.3">
      <c r="A911" s="3">
        <v>20120925</v>
      </c>
      <c r="B911" s="29">
        <f>板块基准指数!B911</f>
        <v>-9.6269869635155093E-3</v>
      </c>
      <c r="C911" s="29">
        <f>板块基准指数!C911</f>
        <v>-2.4067771204330001E-3</v>
      </c>
      <c r="D911" s="29">
        <f>板块基准指数!E911</f>
        <v>3.7475833596167002E-3</v>
      </c>
      <c r="E911" s="29">
        <f>板块基准指数!F911</f>
        <v>-7.3555815997739603E-5</v>
      </c>
      <c r="F911">
        <f t="shared" si="143"/>
        <v>0.29869911374182812</v>
      </c>
      <c r="G911">
        <f t="shared" si="144"/>
        <v>0.20211174429721387</v>
      </c>
      <c r="H911">
        <f t="shared" si="145"/>
        <v>0.30184224757084699</v>
      </c>
      <c r="I911">
        <f t="shared" si="146"/>
        <v>0.19734689439011116</v>
      </c>
      <c r="J911">
        <f t="shared" si="147"/>
        <v>-2.2735169601715319E-3</v>
      </c>
      <c r="K911" s="28">
        <f t="shared" si="148"/>
        <v>0.35569379894241027</v>
      </c>
      <c r="L911" s="28">
        <f t="shared" si="149"/>
        <v>0.68435085979645449</v>
      </c>
      <c r="M911" s="28">
        <f t="shared" si="150"/>
        <v>0.69497255582452655</v>
      </c>
      <c r="N911" s="28">
        <f t="shared" si="151"/>
        <v>0.3082226001674051</v>
      </c>
      <c r="O911" s="7">
        <f t="shared" si="152"/>
        <v>0.54679961850044423</v>
      </c>
      <c r="P911" s="7">
        <f>[1]!S_PQ_PctChange("H00906.CSI",$A$3,$A911)/100</f>
        <v>0.3590027492892196</v>
      </c>
    </row>
    <row r="912" spans="1:16" x14ac:dyDescent="0.3">
      <c r="A912" s="3">
        <v>20120926</v>
      </c>
      <c r="B912" s="29">
        <f>板块基准指数!B912</f>
        <v>-2.1095295808560299E-2</v>
      </c>
      <c r="C912" s="29">
        <f>板块基准指数!C912</f>
        <v>-1.46663197806101E-2</v>
      </c>
      <c r="D912" s="29">
        <f>板块基准指数!E912</f>
        <v>-1.53185797422079E-2</v>
      </c>
      <c r="E912" s="29">
        <f>板块基准指数!F912</f>
        <v>-7.8014465948103504E-3</v>
      </c>
      <c r="F912">
        <f t="shared" si="143"/>
        <v>0.29698000297747545</v>
      </c>
      <c r="G912">
        <f t="shared" si="144"/>
        <v>0.20226825874694257</v>
      </c>
      <c r="H912">
        <f t="shared" si="145"/>
        <v>0.30187602806202063</v>
      </c>
      <c r="I912">
        <f t="shared" si="146"/>
        <v>0.19887571021356149</v>
      </c>
      <c r="J912">
        <f t="shared" si="147"/>
        <v>-1.5428767431635909E-2</v>
      </c>
      <c r="K912" s="28">
        <f t="shared" si="148"/>
        <v>0.32709503722788935</v>
      </c>
      <c r="L912" s="28">
        <f t="shared" si="149"/>
        <v>0.65964763146393413</v>
      </c>
      <c r="M912" s="28">
        <f t="shared" si="150"/>
        <v>0.66900798356727464</v>
      </c>
      <c r="N912" s="28">
        <f t="shared" si="151"/>
        <v>0.29801657141807514</v>
      </c>
      <c r="O912" s="7">
        <f t="shared" si="152"/>
        <v>0.52293440692325777</v>
      </c>
      <c r="P912" s="7">
        <f>[1]!S_PQ_PctChange("H00906.CSI",$A$3,$A912)/100</f>
        <v>0.33972488341324714</v>
      </c>
    </row>
    <row r="913" spans="1:16" x14ac:dyDescent="0.3">
      <c r="A913" s="3">
        <v>20120927</v>
      </c>
      <c r="B913" s="29">
        <f>板块基准指数!B913</f>
        <v>2.2289793424834801E-2</v>
      </c>
      <c r="C913" s="29">
        <f>板块基准指数!C913</f>
        <v>1.82960026307591E-2</v>
      </c>
      <c r="D913" s="29">
        <f>板块基准指数!E913</f>
        <v>2.2580706667460398E-2</v>
      </c>
      <c r="E913" s="29">
        <f>板块基准指数!F913</f>
        <v>3.4122347597835903E-2</v>
      </c>
      <c r="F913">
        <f t="shared" si="143"/>
        <v>0.29650630448648874</v>
      </c>
      <c r="G913">
        <f t="shared" si="144"/>
        <v>0.20115668717670748</v>
      </c>
      <c r="H913">
        <f t="shared" si="145"/>
        <v>0.30148028806557797</v>
      </c>
      <c r="I913">
        <f t="shared" si="146"/>
        <v>0.20085672027122584</v>
      </c>
      <c r="J913">
        <f t="shared" si="147"/>
        <v>2.3923003664108038E-2</v>
      </c>
      <c r="K913" s="28">
        <f t="shared" si="148"/>
        <v>0.35667571146282229</v>
      </c>
      <c r="L913" s="28">
        <f t="shared" si="149"/>
        <v>0.69001254889533126</v>
      </c>
      <c r="M913" s="28">
        <f t="shared" si="150"/>
        <v>0.70669536326985671</v>
      </c>
      <c r="N913" s="28">
        <f t="shared" si="151"/>
        <v>0.34230794405575371</v>
      </c>
      <c r="O913" s="7">
        <f t="shared" si="152"/>
        <v>0.55936757232027912</v>
      </c>
      <c r="P913" s="7">
        <f>[1]!S_PQ_PctChange("H00906.CSI",$A$3,$A913)/100</f>
        <v>0.37807887551255948</v>
      </c>
    </row>
    <row r="914" spans="1:16" x14ac:dyDescent="0.3">
      <c r="A914" s="3">
        <v>20120928</v>
      </c>
      <c r="B914" s="29">
        <f>板块基准指数!B914</f>
        <v>1.7091089455491999E-2</v>
      </c>
      <c r="C914" s="29">
        <f>板块基准指数!C914</f>
        <v>1.4499709034600201E-2</v>
      </c>
      <c r="D914" s="29">
        <f>板块基准指数!E914</f>
        <v>2.2325107526824699E-2</v>
      </c>
      <c r="E914" s="29">
        <f>板块基准指数!F914</f>
        <v>1.3603508023889399E-2</v>
      </c>
      <c r="F914">
        <f t="shared" si="143"/>
        <v>0.3</v>
      </c>
      <c r="G914">
        <f t="shared" si="144"/>
        <v>0.2</v>
      </c>
      <c r="H914">
        <f t="shared" si="145"/>
        <v>0.3</v>
      </c>
      <c r="I914">
        <f t="shared" si="146"/>
        <v>0.2</v>
      </c>
      <c r="J914">
        <f t="shared" si="147"/>
        <v>1.7447265062666122E-2</v>
      </c>
      <c r="K914" s="28">
        <f t="shared" si="148"/>
        <v>0.37986277740952668</v>
      </c>
      <c r="L914" s="28">
        <f t="shared" si="149"/>
        <v>0.71451723911913656</v>
      </c>
      <c r="M914" s="28">
        <f t="shared" si="150"/>
        <v>0.74479752077038941</v>
      </c>
      <c r="N914" s="28">
        <f t="shared" si="151"/>
        <v>0.36056804094324679</v>
      </c>
      <c r="O914" s="7">
        <f t="shared" si="152"/>
        <v>0.58657427168467713</v>
      </c>
      <c r="P914" s="7">
        <f>[1]!S_PQ_PctChange("H00906.CSI",$A$3,$A914)/100</f>
        <v>0.40353299824741917</v>
      </c>
    </row>
    <row r="915" spans="1:16" x14ac:dyDescent="0.3">
      <c r="A915" s="3">
        <v>20121008</v>
      </c>
      <c r="B915" s="29">
        <f>板块基准指数!B915</f>
        <v>-3.4520271312359599E-3</v>
      </c>
      <c r="C915" s="29">
        <f>板块基准指数!C915</f>
        <v>-1.80973469962345E-3</v>
      </c>
      <c r="D915" s="29">
        <f>板块基准指数!E915</f>
        <v>-1.1067062437912299E-2</v>
      </c>
      <c r="E915" s="29">
        <f>板块基准指数!F915</f>
        <v>-9.0256580109758996E-3</v>
      </c>
      <c r="F915">
        <f t="shared" si="143"/>
        <v>0.30092728196430452</v>
      </c>
      <c r="G915">
        <f t="shared" si="144"/>
        <v>0.20094880299999227</v>
      </c>
      <c r="H915">
        <f t="shared" si="145"/>
        <v>0.29862777211702279</v>
      </c>
      <c r="I915">
        <f t="shared" si="146"/>
        <v>0.19949614291868037</v>
      </c>
      <c r="J915">
        <f t="shared" si="147"/>
        <v>-6.5228054128643473E-3</v>
      </c>
      <c r="K915" s="28">
        <f t="shared" si="148"/>
        <v>0.37509945366452646</v>
      </c>
      <c r="L915" s="28">
        <f t="shared" si="149"/>
        <v>0.71141441777840009</v>
      </c>
      <c r="M915" s="28">
        <f t="shared" si="150"/>
        <v>0.72548773766650876</v>
      </c>
      <c r="N915" s="28">
        <f t="shared" si="151"/>
        <v>0.34828801910502971</v>
      </c>
      <c r="O915" s="7">
        <f t="shared" si="152"/>
        <v>0.57622535643742112</v>
      </c>
      <c r="P915" s="7">
        <f>[1]!S_PQ_PctChange("H00906.CSI",$A$3,$A915)/100</f>
        <v>0.39109290762617577</v>
      </c>
    </row>
    <row r="916" spans="1:16" x14ac:dyDescent="0.3">
      <c r="A916" s="3">
        <v>20121009</v>
      </c>
      <c r="B916" s="29">
        <f>板块基准指数!B916</f>
        <v>2.3612425347276401E-2</v>
      </c>
      <c r="C916" s="29">
        <f>板块基准指数!C916</f>
        <v>2.78988615597308E-2</v>
      </c>
      <c r="D916" s="29">
        <f>板块基准指数!E916</f>
        <v>2.1192321555516199E-2</v>
      </c>
      <c r="E916" s="29">
        <f>板块基准指数!F916</f>
        <v>2.1835020483397902E-2</v>
      </c>
      <c r="F916">
        <f t="shared" si="143"/>
        <v>0.30099077901288823</v>
      </c>
      <c r="G916">
        <f t="shared" si="144"/>
        <v>0.20183286641483036</v>
      </c>
      <c r="H916">
        <f t="shared" si="145"/>
        <v>0.29798459606840316</v>
      </c>
      <c r="I916">
        <f t="shared" si="146"/>
        <v>0.19919175850387816</v>
      </c>
      <c r="J916">
        <f t="shared" si="147"/>
        <v>2.339648395493096E-2</v>
      </c>
      <c r="K916" s="28">
        <f t="shared" si="148"/>
        <v>0.40756888685926085</v>
      </c>
      <c r="L916" s="28">
        <f t="shared" si="149"/>
        <v>0.75916093169132703</v>
      </c>
      <c r="M916" s="28">
        <f t="shared" si="150"/>
        <v>0.76205482864323737</v>
      </c>
      <c r="N916" s="28">
        <f t="shared" si="151"/>
        <v>0.37772791561970798</v>
      </c>
      <c r="O916" s="7">
        <f t="shared" si="152"/>
        <v>0.61310348769866452</v>
      </c>
      <c r="P916" s="7">
        <f>[1]!S_PQ_PctChange("H00906.CSI",$A$3,$A916)/100</f>
        <v>0.42306525417632357</v>
      </c>
    </row>
    <row r="917" spans="1:16" x14ac:dyDescent="0.3">
      <c r="A917" s="3">
        <v>20121010</v>
      </c>
      <c r="B917" s="29">
        <f>板块基准指数!B917</f>
        <v>1.1084373579621E-2</v>
      </c>
      <c r="C917" s="29">
        <f>板块基准指数!C917</f>
        <v>6.1600981184893001E-3</v>
      </c>
      <c r="D917" s="29">
        <f>板块基准指数!E917</f>
        <v>5.7567430365695199E-3</v>
      </c>
      <c r="E917" s="29">
        <f>板块基准指数!F917</f>
        <v>-2.3399758346858001E-4</v>
      </c>
      <c r="F917">
        <f t="shared" si="143"/>
        <v>0.30243731941140461</v>
      </c>
      <c r="G917">
        <f t="shared" si="144"/>
        <v>0.20181515188198632</v>
      </c>
      <c r="H917">
        <f t="shared" si="145"/>
        <v>0.29783899521397617</v>
      </c>
      <c r="I917">
        <f t="shared" si="146"/>
        <v>0.19790853349263279</v>
      </c>
      <c r="J917">
        <f t="shared" si="147"/>
        <v>6.2484148575362962E-3</v>
      </c>
      <c r="K917" s="28">
        <f t="shared" si="148"/>
        <v>0.42317090624026044</v>
      </c>
      <c r="L917" s="28">
        <f t="shared" si="149"/>
        <v>0.76999753563675855</v>
      </c>
      <c r="M917" s="28">
        <f t="shared" si="150"/>
        <v>0.77219852550808299</v>
      </c>
      <c r="N917" s="28">
        <f t="shared" si="151"/>
        <v>0.37740553061677584</v>
      </c>
      <c r="O917" s="7">
        <f t="shared" si="152"/>
        <v>0.62318282749794451</v>
      </c>
      <c r="P917" s="7">
        <f>[1]!S_PQ_PctChange("H00906.CSI",$A$3,$A917)/100</f>
        <v>0.42821613145710224</v>
      </c>
    </row>
    <row r="918" spans="1:16" x14ac:dyDescent="0.3">
      <c r="A918" s="3">
        <v>20121011</v>
      </c>
      <c r="B918" s="29">
        <f>板块基准指数!B918</f>
        <v>-1.56711327141058E-2</v>
      </c>
      <c r="C918" s="29">
        <f>板块基准指数!C918</f>
        <v>-9.3621454050048705E-3</v>
      </c>
      <c r="D918" s="29">
        <f>板块基准指数!E918</f>
        <v>-1.1064743451179899E-2</v>
      </c>
      <c r="E918" s="29">
        <f>板块基准指数!F918</f>
        <v>-7.1884841009057501E-3</v>
      </c>
      <c r="F918">
        <f t="shared" si="143"/>
        <v>0.30111457100173011</v>
      </c>
      <c r="G918">
        <f t="shared" si="144"/>
        <v>0.20222035021041579</v>
      </c>
      <c r="H918">
        <f t="shared" si="145"/>
        <v>0.29792406703112795</v>
      </c>
      <c r="I918">
        <f t="shared" si="146"/>
        <v>0.19874101175672609</v>
      </c>
      <c r="J918">
        <f t="shared" si="147"/>
        <v>-1.1347132585292035E-2</v>
      </c>
      <c r="K918" s="28">
        <f t="shared" si="148"/>
        <v>0.40086820609371498</v>
      </c>
      <c r="L918" s="28">
        <f t="shared" si="149"/>
        <v>0.75342656134162689</v>
      </c>
      <c r="M918" s="28">
        <f t="shared" si="150"/>
        <v>0.75258960347877668</v>
      </c>
      <c r="N918" s="28">
        <f t="shared" si="151"/>
        <v>0.36750407285943743</v>
      </c>
      <c r="O918" s="7">
        <f t="shared" si="152"/>
        <v>0.60476435674415607</v>
      </c>
      <c r="P918" s="7">
        <f>[1]!S_PQ_PctChange("H00906.CSI",$A$3,$A918)/100</f>
        <v>0.41302101741425012</v>
      </c>
    </row>
    <row r="919" spans="1:16" x14ac:dyDescent="0.3">
      <c r="A919" s="3">
        <v>20121012</v>
      </c>
      <c r="B919" s="29">
        <f>板块基准指数!B919</f>
        <v>-5.6719439340764304E-3</v>
      </c>
      <c r="C919" s="29">
        <f>板块基准指数!C919</f>
        <v>-2.5776419068314002E-3</v>
      </c>
      <c r="D919" s="29">
        <f>板块基准指数!E919</f>
        <v>-1.32876961161319E-3</v>
      </c>
      <c r="E919" s="29">
        <f>板块基准指数!F919</f>
        <v>4.6587375988344001E-3</v>
      </c>
      <c r="F919">
        <f t="shared" si="143"/>
        <v>0.29991626781495034</v>
      </c>
      <c r="G919">
        <f t="shared" si="144"/>
        <v>0.20204239826314893</v>
      </c>
      <c r="H919">
        <f t="shared" si="145"/>
        <v>0.29803459913057184</v>
      </c>
      <c r="I919">
        <f t="shared" si="146"/>
        <v>0.20000673479132886</v>
      </c>
      <c r="J919">
        <f t="shared" si="147"/>
        <v>-1.6991468365095044E-3</v>
      </c>
      <c r="K919" s="28">
        <f t="shared" si="148"/>
        <v>0.39292256016972127</v>
      </c>
      <c r="L919" s="28">
        <f t="shared" si="149"/>
        <v>0.74890685555656145</v>
      </c>
      <c r="M919" s="28">
        <f t="shared" si="150"/>
        <v>0.75026081567204472</v>
      </c>
      <c r="N919" s="28">
        <f t="shared" si="151"/>
        <v>0.373874915500227</v>
      </c>
      <c r="O919" s="7">
        <f t="shared" si="152"/>
        <v>0.60203762646405101</v>
      </c>
      <c r="P919" s="7">
        <f>[1]!S_PQ_PctChange("H00906.CSI",$A$3,$A919)/100</f>
        <v>0.41313935049215078</v>
      </c>
    </row>
    <row r="920" spans="1:16" x14ac:dyDescent="0.3">
      <c r="A920" s="3">
        <v>20121015</v>
      </c>
      <c r="B920" s="29">
        <f>板块基准指数!B920</f>
        <v>-9.7416667697976401E-3</v>
      </c>
      <c r="C920" s="29">
        <f>板块基准指数!C920</f>
        <v>1.17684371150695E-2</v>
      </c>
      <c r="D920" s="29">
        <f>板块基准指数!E920</f>
        <v>2.13741876927547E-3</v>
      </c>
      <c r="E920" s="29">
        <f>板块基准指数!F920</f>
        <v>-1.2652410286438499E-3</v>
      </c>
      <c r="F920">
        <f t="shared" si="143"/>
        <v>0.29704210815152488</v>
      </c>
      <c r="G920">
        <f t="shared" si="144"/>
        <v>0.20445283255643151</v>
      </c>
      <c r="H920">
        <f t="shared" si="145"/>
        <v>0.29871941691088072</v>
      </c>
      <c r="I920">
        <f t="shared" si="146"/>
        <v>0.19978564238116289</v>
      </c>
      <c r="J920">
        <f t="shared" si="147"/>
        <v>-1.599930621448395E-4</v>
      </c>
      <c r="K920" s="28">
        <f t="shared" si="148"/>
        <v>0.37935317275241442</v>
      </c>
      <c r="L920" s="28">
        <f t="shared" si="149"/>
        <v>0.76948875590629284</v>
      </c>
      <c r="M920" s="28">
        <f t="shared" si="150"/>
        <v>0.75400185599058966</v>
      </c>
      <c r="N920" s="28">
        <f t="shared" si="151"/>
        <v>0.3721366325889115</v>
      </c>
      <c r="O920" s="7">
        <f t="shared" si="152"/>
        <v>0.60178131155852177</v>
      </c>
      <c r="P920" s="7">
        <f>[1]!S_PQ_PctChange("H00906.CSI",$A$3,$A920)/100</f>
        <v>0.4068280792404162</v>
      </c>
    </row>
    <row r="921" spans="1:16" x14ac:dyDescent="0.3">
      <c r="A921" s="3">
        <v>20121016</v>
      </c>
      <c r="B921" s="29">
        <f>板块基准指数!B921</f>
        <v>-1.16186700917831E-3</v>
      </c>
      <c r="C921" s="29">
        <f>板块基准指数!C921</f>
        <v>1.03469998816698E-2</v>
      </c>
      <c r="D921" s="29">
        <f>板块基准指数!E921</f>
        <v>8.9669562654246006E-3</v>
      </c>
      <c r="E921" s="29">
        <f>板块基准指数!F921</f>
        <v>1.18209178516946E-3</v>
      </c>
      <c r="F921">
        <f t="shared" si="143"/>
        <v>0.29531340629790209</v>
      </c>
      <c r="G921">
        <f t="shared" si="144"/>
        <v>0.2056050220115748</v>
      </c>
      <c r="H921">
        <f t="shared" si="145"/>
        <v>0.29999252022493034</v>
      </c>
      <c r="I921">
        <f t="shared" si="146"/>
        <v>0.19908905146559275</v>
      </c>
      <c r="J921">
        <f t="shared" si="147"/>
        <v>4.6851189221970022E-3</v>
      </c>
      <c r="K921" s="28">
        <f t="shared" si="148"/>
        <v>0.37775054780698802</v>
      </c>
      <c r="L921" s="28">
        <f t="shared" si="149"/>
        <v>0.78779765585427142</v>
      </c>
      <c r="M921" s="28">
        <f t="shared" si="150"/>
        <v>0.76972991392273094</v>
      </c>
      <c r="N921" s="28">
        <f t="shared" si="151"/>
        <v>0.37375862403042492</v>
      </c>
      <c r="O921" s="7">
        <f t="shared" si="152"/>
        <v>0.60928584749052628</v>
      </c>
      <c r="P921" s="7">
        <f>[1]!S_PQ_PctChange("H00906.CSI",$A$3,$A921)/100</f>
        <v>0.40942619404331104</v>
      </c>
    </row>
    <row r="922" spans="1:16" x14ac:dyDescent="0.3">
      <c r="A922" s="3">
        <v>20121017</v>
      </c>
      <c r="B922" s="29">
        <f>板块基准指数!B922</f>
        <v>-2.4829391208967999E-3</v>
      </c>
      <c r="C922" s="29">
        <f>板块基准指数!C922</f>
        <v>-3.20452325758369E-3</v>
      </c>
      <c r="D922" s="29">
        <f>板块基准指数!E922</f>
        <v>-1.14338913074369E-3</v>
      </c>
      <c r="E922" s="29">
        <f>板块基准指数!F922</f>
        <v>3.9106769970566801E-4</v>
      </c>
      <c r="F922">
        <f t="shared" si="143"/>
        <v>0.2950691680593801</v>
      </c>
      <c r="G922">
        <f t="shared" si="144"/>
        <v>0.20528636927126725</v>
      </c>
      <c r="H922">
        <f t="shared" si="145"/>
        <v>0.30014693419865146</v>
      </c>
      <c r="I922">
        <f t="shared" si="146"/>
        <v>0.19949752847070121</v>
      </c>
      <c r="J922">
        <f t="shared" si="147"/>
        <v>-1.6572621738708097E-3</v>
      </c>
      <c r="K922" s="28">
        <f t="shared" si="148"/>
        <v>0.37432967707300113</v>
      </c>
      <c r="L922" s="28">
        <f t="shared" si="149"/>
        <v>0.78206861668623273</v>
      </c>
      <c r="M922" s="28">
        <f t="shared" si="150"/>
        <v>0.76770642397479971</v>
      </c>
      <c r="N922" s="28">
        <f t="shared" si="151"/>
        <v>0.37429585665547527</v>
      </c>
      <c r="O922" s="7">
        <f t="shared" si="152"/>
        <v>0.60661883892853452</v>
      </c>
      <c r="P922" s="7">
        <f>[1]!S_PQ_PctChange("H00906.CSI",$A$3,$A922)/100</f>
        <v>0.41145088864492463</v>
      </c>
    </row>
    <row r="923" spans="1:16" x14ac:dyDescent="0.3">
      <c r="A923" s="3">
        <v>20121018</v>
      </c>
      <c r="B923" s="29">
        <f>板块基准指数!B923</f>
        <v>1.7288827840962001E-2</v>
      </c>
      <c r="C923" s="29">
        <f>板块基准指数!C923</f>
        <v>7.6808952137309297E-3</v>
      </c>
      <c r="D923" s="29">
        <f>板块基准指数!E923</f>
        <v>1.4154483264324801E-2</v>
      </c>
      <c r="E923" s="29">
        <f>板块基准指数!F923</f>
        <v>1.54981259051022E-2</v>
      </c>
      <c r="F923">
        <f t="shared" si="143"/>
        <v>0.29602081636394134</v>
      </c>
      <c r="G923">
        <f t="shared" si="144"/>
        <v>0.20400334257985667</v>
      </c>
      <c r="H923">
        <f t="shared" si="145"/>
        <v>0.30018720097592189</v>
      </c>
      <c r="I923">
        <f t="shared" si="146"/>
        <v>0.19978864008028002</v>
      </c>
      <c r="J923">
        <f t="shared" si="147"/>
        <v>1.4018445709883231E-2</v>
      </c>
      <c r="K923" s="28">
        <f t="shared" si="148"/>
        <v>0.39809022625664103</v>
      </c>
      <c r="L923" s="28">
        <f t="shared" si="149"/>
        <v>0.79575649899467793</v>
      </c>
      <c r="M923" s="28">
        <f t="shared" si="150"/>
        <v>0.79272739496919042</v>
      </c>
      <c r="N923" s="28">
        <f t="shared" si="151"/>
        <v>0.395594866872782</v>
      </c>
      <c r="O923" s="7">
        <f t="shared" si="152"/>
        <v>0.62914113789852988</v>
      </c>
      <c r="P923" s="7">
        <f>[1]!S_PQ_PctChange("H00906.CSI",$A$3,$A923)/100</f>
        <v>0.433578131630171</v>
      </c>
    </row>
    <row r="924" spans="1:16" x14ac:dyDescent="0.3">
      <c r="A924" s="3">
        <v>20121019</v>
      </c>
      <c r="B924" s="29">
        <f>板块基准指数!B924</f>
        <v>-7.9764200102799701E-4</v>
      </c>
      <c r="C924" s="29">
        <f>板块基准指数!C924</f>
        <v>-9.3005873353358692E-3</v>
      </c>
      <c r="D924" s="29">
        <f>板块基准指数!E924</f>
        <v>-9.6769657077858497E-4</v>
      </c>
      <c r="E924" s="29">
        <f>板块基准指数!F924</f>
        <v>-1.43489583667919E-3</v>
      </c>
      <c r="F924">
        <f t="shared" si="143"/>
        <v>0.29658864144389829</v>
      </c>
      <c r="G924">
        <f t="shared" si="144"/>
        <v>0.20265531638118453</v>
      </c>
      <c r="H924">
        <f t="shared" si="145"/>
        <v>0.30071183103150334</v>
      </c>
      <c r="I924">
        <f t="shared" si="146"/>
        <v>0.20004421114341381</v>
      </c>
      <c r="J924">
        <f t="shared" si="147"/>
        <v>-2.7106355535178872E-3</v>
      </c>
      <c r="K924" s="28">
        <f t="shared" si="148"/>
        <v>0.39697505077095219</v>
      </c>
      <c r="L924" s="28">
        <f t="shared" si="149"/>
        <v>0.77905490884278095</v>
      </c>
      <c r="M924" s="28">
        <f t="shared" si="150"/>
        <v>0.79099257881673801</v>
      </c>
      <c r="N924" s="28">
        <f t="shared" si="151"/>
        <v>0.39359233360861534</v>
      </c>
      <c r="O924" s="7">
        <f t="shared" si="152"/>
        <v>0.62472513000844354</v>
      </c>
      <c r="P924" s="7">
        <f>[1]!S_PQ_PctChange("H00906.CSI",$A$3,$A924)/100</f>
        <v>0.43097376133417131</v>
      </c>
    </row>
    <row r="925" spans="1:16" x14ac:dyDescent="0.3">
      <c r="A925" s="3">
        <v>20121022</v>
      </c>
      <c r="B925" s="29">
        <f>板块基准指数!B925</f>
        <v>1.7625025641910101E-3</v>
      </c>
      <c r="C925" s="29">
        <f>板块基准指数!C925</f>
        <v>5.5596988048298799E-3</v>
      </c>
      <c r="D925" s="29">
        <f>板块基准指数!E925</f>
        <v>2.5395542693262899E-3</v>
      </c>
      <c r="E925" s="29">
        <f>板块基准指数!F925</f>
        <v>7.5212226179070998E-3</v>
      </c>
      <c r="F925">
        <f t="shared" si="143"/>
        <v>0.29595193122455654</v>
      </c>
      <c r="G925">
        <f t="shared" si="144"/>
        <v>0.2029867792565769</v>
      </c>
      <c r="H925">
        <f t="shared" si="145"/>
        <v>0.30029902600776204</v>
      </c>
      <c r="I925">
        <f t="shared" si="146"/>
        <v>0.20076226351110446</v>
      </c>
      <c r="J925">
        <f t="shared" si="147"/>
        <v>3.9176918210978989E-3</v>
      </c>
      <c r="K925" s="28">
        <f t="shared" si="148"/>
        <v>0.3994372228800469</v>
      </c>
      <c r="L925" s="28">
        <f t="shared" si="149"/>
        <v>0.78894591829320082</v>
      </c>
      <c r="M925" s="28">
        <f t="shared" si="150"/>
        <v>0.79554090166660374</v>
      </c>
      <c r="N925" s="28">
        <f t="shared" si="151"/>
        <v>0.40407385178829447</v>
      </c>
      <c r="O925" s="7">
        <f t="shared" si="152"/>
        <v>0.63109030236180996</v>
      </c>
      <c r="P925" s="7">
        <f>[1]!S_PQ_PctChange("H00906.CSI",$A$3,$A925)/100</f>
        <v>0.43659067285126407</v>
      </c>
    </row>
    <row r="926" spans="1:16" x14ac:dyDescent="0.3">
      <c r="A926" s="3">
        <v>20121023</v>
      </c>
      <c r="B926" s="29">
        <f>板块基准指数!B926</f>
        <v>-1.34749745063546E-2</v>
      </c>
      <c r="C926" s="29">
        <f>板块基准指数!C926</f>
        <v>-2.01859058201285E-2</v>
      </c>
      <c r="D926" s="29">
        <f>板块基准指数!E926</f>
        <v>-1.6161881888000201E-2</v>
      </c>
      <c r="E926" s="29">
        <f>板块基准指数!F926</f>
        <v>-1.21281464134221E-2</v>
      </c>
      <c r="F926">
        <f t="shared" si="143"/>
        <v>0.29652263301606796</v>
      </c>
      <c r="G926">
        <f t="shared" si="144"/>
        <v>0.20199471096281577</v>
      </c>
      <c r="H926">
        <f t="shared" si="145"/>
        <v>0.30005863655426868</v>
      </c>
      <c r="I926">
        <f t="shared" si="146"/>
        <v>0.2014240194668476</v>
      </c>
      <c r="J926">
        <f t="shared" si="147"/>
        <v>-1.537368825273344E-2</v>
      </c>
      <c r="K926" s="28">
        <f t="shared" si="148"/>
        <v>0.3805798419784947</v>
      </c>
      <c r="L926" s="28">
        <f t="shared" si="149"/>
        <v>0.7528344244692311</v>
      </c>
      <c r="M926" s="28">
        <f t="shared" si="150"/>
        <v>0.7665215816887947</v>
      </c>
      <c r="N926" s="28">
        <f t="shared" si="151"/>
        <v>0.38704503853854844</v>
      </c>
      <c r="O926" s="7">
        <f t="shared" si="152"/>
        <v>0.60601442854124277</v>
      </c>
      <c r="P926" s="7">
        <f>[1]!S_PQ_PctChange("H00906.CSI",$A$3,$A926)/100</f>
        <v>0.41872446325262702</v>
      </c>
    </row>
    <row r="927" spans="1:16" x14ac:dyDescent="0.3">
      <c r="A927" s="3">
        <v>20121024</v>
      </c>
      <c r="B927" s="29">
        <f>板块基准指数!B927</f>
        <v>-1.65131056647214E-3</v>
      </c>
      <c r="C927" s="29">
        <f>板块基准指数!C927</f>
        <v>-7.62195459799623E-3</v>
      </c>
      <c r="D927" s="29">
        <f>板块基准指数!E927</f>
        <v>-1.35448212595145E-3</v>
      </c>
      <c r="E927" s="29">
        <f>板块基准指数!F927</f>
        <v>-3.4257577893513601E-3</v>
      </c>
      <c r="F927">
        <f t="shared" si="143"/>
        <v>0.29696119349419475</v>
      </c>
      <c r="G927">
        <f t="shared" si="144"/>
        <v>0.201083643477969</v>
      </c>
      <c r="H927">
        <f t="shared" si="145"/>
        <v>0.30059177202681719</v>
      </c>
      <c r="I927">
        <f t="shared" si="146"/>
        <v>0.20136339100101897</v>
      </c>
      <c r="J927">
        <f t="shared" si="147"/>
        <v>-3.1256994366926595E-3</v>
      </c>
      <c r="K927" s="28">
        <f t="shared" si="148"/>
        <v>0.37830007589757719</v>
      </c>
      <c r="L927" s="28">
        <f t="shared" si="149"/>
        <v>0.73947440006812193</v>
      </c>
      <c r="M927" s="28">
        <f t="shared" si="150"/>
        <v>0.76412885978128964</v>
      </c>
      <c r="N927" s="28">
        <f t="shared" si="151"/>
        <v>0.38229335819359389</v>
      </c>
      <c r="O927" s="7">
        <f t="shared" si="152"/>
        <v>0.60099451014663119</v>
      </c>
      <c r="P927" s="7">
        <f>[1]!S_PQ_PctChange("H00906.CSI",$A$3,$A927)/100</f>
        <v>0.41660645754553216</v>
      </c>
    </row>
    <row r="928" spans="1:16" x14ac:dyDescent="0.3">
      <c r="A928" s="3">
        <v>20121025</v>
      </c>
      <c r="B928" s="29">
        <f>板块基准指数!B928</f>
        <v>-8.6936364948763199E-3</v>
      </c>
      <c r="C928" s="29">
        <f>板块基准指数!C928</f>
        <v>-7.88434594661328E-3</v>
      </c>
      <c r="D928" s="29">
        <f>板块基准指数!E928</f>
        <v>-7.3754304271897199E-3</v>
      </c>
      <c r="E928" s="29">
        <f>板块基准指数!F928</f>
        <v>-8.2628923655028302E-3</v>
      </c>
      <c r="F928">
        <f t="shared" si="143"/>
        <v>0.29676788604123222</v>
      </c>
      <c r="G928">
        <f t="shared" si="144"/>
        <v>0.20111680309565166</v>
      </c>
      <c r="H928">
        <f t="shared" si="145"/>
        <v>0.30079555793652807</v>
      </c>
      <c r="I928">
        <f t="shared" si="146"/>
        <v>0.20131975292658802</v>
      </c>
      <c r="J928">
        <f t="shared" si="147"/>
        <v>-8.0479234064724584E-3</v>
      </c>
      <c r="K928" s="28">
        <f t="shared" si="148"/>
        <v>0.36631763605686318</v>
      </c>
      <c r="L928" s="28">
        <f t="shared" si="149"/>
        <v>0.72575978213270731</v>
      </c>
      <c r="M928" s="28">
        <f t="shared" si="150"/>
        <v>0.75111765011137521</v>
      </c>
      <c r="N928" s="28">
        <f t="shared" si="151"/>
        <v>0.37087161695729076</v>
      </c>
      <c r="O928" s="7">
        <f t="shared" si="152"/>
        <v>0.58810982895478836</v>
      </c>
      <c r="P928" s="7">
        <f>[1]!S_PQ_PctChange("H00906.CSI",$A$3,$A928)/100</f>
        <v>0.40556499092432197</v>
      </c>
    </row>
    <row r="929" spans="1:16" x14ac:dyDescent="0.3">
      <c r="A929" s="3">
        <v>20121026</v>
      </c>
      <c r="B929" s="29">
        <f>板块基准指数!B929</f>
        <v>-2.2199189225956598E-2</v>
      </c>
      <c r="C929" s="29">
        <f>板块基准指数!C929</f>
        <v>-5.9829236996869302E-3</v>
      </c>
      <c r="D929" s="29">
        <f>板块基准指数!E929</f>
        <v>-1.8198530051847701E-2</v>
      </c>
      <c r="E929" s="29">
        <f>板块基准指数!F929</f>
        <v>-1.50676936311708E-2</v>
      </c>
      <c r="F929">
        <f t="shared" si="143"/>
        <v>0.29498780748033926</v>
      </c>
      <c r="G929">
        <f t="shared" si="144"/>
        <v>0.20322586091916048</v>
      </c>
      <c r="H929">
        <f t="shared" si="145"/>
        <v>0.30021463958115263</v>
      </c>
      <c r="I929">
        <f t="shared" si="146"/>
        <v>0.20157169201934755</v>
      </c>
      <c r="J929">
        <f t="shared" si="147"/>
        <v>-1.6298734305633715E-2</v>
      </c>
      <c r="K929" s="28">
        <f t="shared" si="148"/>
        <v>0.3359864923112752</v>
      </c>
      <c r="L929" s="28">
        <f t="shared" si="149"/>
        <v>0.71543469303221907</v>
      </c>
      <c r="M929" s="28">
        <f t="shared" si="150"/>
        <v>0.71924988293150238</v>
      </c>
      <c r="N929" s="28">
        <f t="shared" si="151"/>
        <v>0.35021574342531059</v>
      </c>
      <c r="O929" s="7">
        <f t="shared" si="152"/>
        <v>0.562225648804489</v>
      </c>
      <c r="P929" s="7">
        <f>[1]!S_PQ_PctChange("H00906.CSI",$A$3,$A929)/100</f>
        <v>0.37878574623341121</v>
      </c>
    </row>
    <row r="930" spans="1:16" x14ac:dyDescent="0.3">
      <c r="A930" s="3">
        <v>20121029</v>
      </c>
      <c r="B930" s="29">
        <f>板块基准指数!B930</f>
        <v>-3.5171297361929598E-3</v>
      </c>
      <c r="C930" s="29">
        <f>板块基准指数!C930</f>
        <v>7.9622803510989004E-3</v>
      </c>
      <c r="D930" s="29">
        <f>板块基准指数!E930</f>
        <v>-3.5721773858795702E-4</v>
      </c>
      <c r="E930" s="29">
        <f>板块基准指数!F930</f>
        <v>-7.1205615338120701E-3</v>
      </c>
      <c r="F930">
        <f t="shared" si="143"/>
        <v>0.2942333244630515</v>
      </c>
      <c r="G930">
        <f t="shared" si="144"/>
        <v>0.20504123438434391</v>
      </c>
      <c r="H930">
        <f t="shared" si="145"/>
        <v>0.30039635326698444</v>
      </c>
      <c r="I930">
        <f t="shared" si="146"/>
        <v>0.20032908788562001</v>
      </c>
      <c r="J930">
        <f t="shared" si="147"/>
        <v>-9.6191474141223338E-4</v>
      </c>
      <c r="K930" s="28">
        <f t="shared" si="148"/>
        <v>0.33128765449201492</v>
      </c>
      <c r="L930" s="28">
        <f t="shared" si="149"/>
        <v>0.72909346498214278</v>
      </c>
      <c r="M930" s="28">
        <f t="shared" si="150"/>
        <v>0.71863573637625389</v>
      </c>
      <c r="N930" s="28">
        <f t="shared" si="151"/>
        <v>0.34060144914032886</v>
      </c>
      <c r="O930" s="7">
        <f t="shared" si="152"/>
        <v>0.56072292092349163</v>
      </c>
      <c r="P930" s="7">
        <f>[1]!S_PQ_PctChange("H00906.CSI",$A$3,$A930)/100</f>
        <v>0.37272730116133235</v>
      </c>
    </row>
    <row r="931" spans="1:16" x14ac:dyDescent="0.3">
      <c r="A931" s="3">
        <v>20121030</v>
      </c>
      <c r="B931" s="29">
        <f>板块基准指数!B931</f>
        <v>-6.0439204751875598E-3</v>
      </c>
      <c r="C931" s="29">
        <f>板块基准指数!C931</f>
        <v>-3.4611794748083198E-3</v>
      </c>
      <c r="D931" s="29">
        <f>板块基准指数!E931</f>
        <v>-1.21791988611548E-4</v>
      </c>
      <c r="E931" s="29">
        <f>板块基准指数!F931</f>
        <v>3.9906167445511297E-3</v>
      </c>
      <c r="F931">
        <f t="shared" si="143"/>
        <v>0.29296040421869735</v>
      </c>
      <c r="G931">
        <f t="shared" si="144"/>
        <v>0.20468466296612672</v>
      </c>
      <c r="H931">
        <f t="shared" si="145"/>
        <v>0.30087883049281156</v>
      </c>
      <c r="I931">
        <f t="shared" si="146"/>
        <v>0.20147610232236424</v>
      </c>
      <c r="J931">
        <f t="shared" si="147"/>
        <v>-1.7251565828442276E-3</v>
      </c>
      <c r="K931" s="28">
        <f t="shared" si="148"/>
        <v>0.3232414577786662</v>
      </c>
      <c r="L931" s="28">
        <f t="shared" si="149"/>
        <v>0.72310876217112141</v>
      </c>
      <c r="M931" s="28">
        <f t="shared" si="150"/>
        <v>0.71842642031222193</v>
      </c>
      <c r="N931" s="28">
        <f t="shared" si="151"/>
        <v>0.34595127573103768</v>
      </c>
      <c r="O931" s="7">
        <f t="shared" si="152"/>
        <v>0.55803042950246451</v>
      </c>
      <c r="P931" s="7">
        <f>[1]!S_PQ_PctChange("H00906.CSI",$A$3,$A931)/100</f>
        <v>0.37478275193737831</v>
      </c>
    </row>
    <row r="932" spans="1:16" x14ac:dyDescent="0.3">
      <c r="A932" s="3">
        <v>20121031</v>
      </c>
      <c r="B932" s="29">
        <f>板块基准指数!B932</f>
        <v>6.51252173425685E-4</v>
      </c>
      <c r="C932" s="29">
        <f>板块基准指数!C932</f>
        <v>1.46915915918966E-2</v>
      </c>
      <c r="D932" s="29">
        <f>板块基准指数!E932</f>
        <v>7.1214621682019804E-3</v>
      </c>
      <c r="E932" s="29">
        <f>板块基准指数!F932</f>
        <v>4.15528230582996E-3</v>
      </c>
      <c r="F932">
        <f t="shared" si="143"/>
        <v>0.3</v>
      </c>
      <c r="G932">
        <f t="shared" si="144"/>
        <v>0.2</v>
      </c>
      <c r="H932">
        <f t="shared" si="145"/>
        <v>0.3</v>
      </c>
      <c r="I932">
        <f t="shared" si="146"/>
        <v>0.2</v>
      </c>
      <c r="J932">
        <f t="shared" si="147"/>
        <v>6.1778218649935516E-3</v>
      </c>
      <c r="K932" s="28">
        <f t="shared" si="148"/>
        <v>0.3241032216540114</v>
      </c>
      <c r="L932" s="28">
        <f t="shared" si="149"/>
        <v>0.74842397237335789</v>
      </c>
      <c r="M932" s="28">
        <f t="shared" si="150"/>
        <v>0.73066412905331446</v>
      </c>
      <c r="N932" s="28">
        <f t="shared" si="151"/>
        <v>0.35154408325159214</v>
      </c>
      <c r="O932" s="7">
        <f t="shared" si="152"/>
        <v>0.56765566395617006</v>
      </c>
      <c r="P932" s="7">
        <f>[1]!S_PQ_PctChange("H00906.CSI",$A$3,$A932)/100</f>
        <v>0.38250463688426395</v>
      </c>
    </row>
    <row r="933" spans="1:16" x14ac:dyDescent="0.3">
      <c r="A933" s="3">
        <v>20121101</v>
      </c>
      <c r="B933" s="29">
        <f>板块基准指数!B933</f>
        <v>1.3994344572898E-2</v>
      </c>
      <c r="C933" s="29">
        <f>板块基准指数!C933</f>
        <v>1.07164334376745E-2</v>
      </c>
      <c r="D933" s="29">
        <f>板块基准指数!E933</f>
        <v>1.6744869504698098E-2</v>
      </c>
      <c r="E933" s="29">
        <f>板块基准指数!F933</f>
        <v>2.26558509774634E-2</v>
      </c>
      <c r="F933">
        <f t="shared" si="143"/>
        <v>0.29943836491546233</v>
      </c>
      <c r="G933">
        <f t="shared" si="144"/>
        <v>0.19898025259647267</v>
      </c>
      <c r="H933">
        <f t="shared" si="145"/>
        <v>0.30025061075553583</v>
      </c>
      <c r="I933">
        <f t="shared" si="146"/>
        <v>0.20133077173252911</v>
      </c>
      <c r="J933">
        <f t="shared" si="147"/>
        <v>1.589622110630641E-2</v>
      </c>
      <c r="K933" s="28">
        <f t="shared" si="148"/>
        <v>0.34263317838792196</v>
      </c>
      <c r="L933" s="28">
        <f t="shared" si="149"/>
        <v>0.76716084149413155</v>
      </c>
      <c r="M933" s="28">
        <f t="shared" si="150"/>
        <v>0.75964387405077427</v>
      </c>
      <c r="N933" s="28">
        <f t="shared" si="151"/>
        <v>0.38216446459121278</v>
      </c>
      <c r="O933" s="7">
        <f t="shared" si="152"/>
        <v>0.59257546500897118</v>
      </c>
      <c r="P933" s="7">
        <f>[1]!S_PQ_PctChange("H00906.CSI",$A$3,$A933)/100</f>
        <v>0.40886632741042406</v>
      </c>
    </row>
    <row r="934" spans="1:16" x14ac:dyDescent="0.3">
      <c r="A934" s="3">
        <v>20121102</v>
      </c>
      <c r="B934" s="29">
        <f>板块基准指数!B934</f>
        <v>9.0620748544997505E-4</v>
      </c>
      <c r="C934" s="29">
        <f>板块基准指数!C934</f>
        <v>-1.9748948474907399E-4</v>
      </c>
      <c r="D934" s="29">
        <f>板块基准指数!E934</f>
        <v>1.97584207329657E-3</v>
      </c>
      <c r="E934" s="29">
        <f>板块基准指数!F934</f>
        <v>1.0117864155136E-2</v>
      </c>
      <c r="F934">
        <f t="shared" si="143"/>
        <v>0.29885429501223149</v>
      </c>
      <c r="G934">
        <f t="shared" si="144"/>
        <v>0.19837314431261036</v>
      </c>
      <c r="H934">
        <f t="shared" si="145"/>
        <v>0.29998519832184645</v>
      </c>
      <c r="I934">
        <f t="shared" si="146"/>
        <v>0.20278736235331171</v>
      </c>
      <c r="J934">
        <f t="shared" si="147"/>
        <v>2.8623419680589789E-3</v>
      </c>
      <c r="K934" s="28">
        <f t="shared" si="148"/>
        <v>0.34384988262439053</v>
      </c>
      <c r="L934" s="28">
        <f t="shared" si="149"/>
        <v>0.76681184581007611</v>
      </c>
      <c r="M934" s="28">
        <f t="shared" si="150"/>
        <v>0.76312065245114225</v>
      </c>
      <c r="N934" s="28">
        <f t="shared" si="151"/>
        <v>0.39614901688400295</v>
      </c>
      <c r="O934" s="7">
        <f t="shared" si="152"/>
        <v>0.5971339605997672</v>
      </c>
      <c r="P934" s="7">
        <f>[1]!S_PQ_PctChange("H00906.CSI",$A$3,$A934)/100</f>
        <v>0.41527664396965247</v>
      </c>
    </row>
    <row r="935" spans="1:16" x14ac:dyDescent="0.3">
      <c r="A935" s="3">
        <v>20121105</v>
      </c>
      <c r="B935" s="29">
        <f>板块基准指数!B935</f>
        <v>-2.20690328178629E-4</v>
      </c>
      <c r="C935" s="29">
        <f>板块基准指数!C935</f>
        <v>-5.4089978946243499E-3</v>
      </c>
      <c r="D935" s="29">
        <f>板块基准指数!E935</f>
        <v>-7.5507182564262297E-3</v>
      </c>
      <c r="E935" s="29">
        <f>板块基准指数!F935</f>
        <v>-2.7125509704707001E-3</v>
      </c>
      <c r="F935">
        <f t="shared" si="143"/>
        <v>0.29997447852736142</v>
      </c>
      <c r="G935">
        <f t="shared" si="144"/>
        <v>0.19808339166469482</v>
      </c>
      <c r="H935">
        <f t="shared" si="145"/>
        <v>0.29890199162428982</v>
      </c>
      <c r="I935">
        <f t="shared" si="146"/>
        <v>0.20304013818365399</v>
      </c>
      <c r="J935">
        <f t="shared" si="147"/>
        <v>-3.954128942557842E-3</v>
      </c>
      <c r="K935" s="28">
        <f t="shared" si="148"/>
        <v>0.34355330795277128</v>
      </c>
      <c r="L935" s="28">
        <f t="shared" si="149"/>
        <v>0.75725516425589201</v>
      </c>
      <c r="M935" s="28">
        <f t="shared" si="150"/>
        <v>0.74980782515239719</v>
      </c>
      <c r="N935" s="28">
        <f t="shared" si="151"/>
        <v>0.39236189151333245</v>
      </c>
      <c r="O935" s="7">
        <f t="shared" si="152"/>
        <v>0.59081868698101769</v>
      </c>
      <c r="P935" s="7">
        <f>[1]!S_PQ_PctChange("H00906.CSI",$A$3,$A935)/100</f>
        <v>0.41150145388085568</v>
      </c>
    </row>
    <row r="936" spans="1:16" x14ac:dyDescent="0.3">
      <c r="A936" s="3">
        <v>20121106</v>
      </c>
      <c r="B936" s="29">
        <f>板块基准指数!B936</f>
        <v>-5.9615350091624898E-3</v>
      </c>
      <c r="C936" s="29">
        <f>板块基准指数!C936</f>
        <v>-2.9462811070539302E-3</v>
      </c>
      <c r="D936" s="29">
        <f>板块基准指数!E936</f>
        <v>-9.5101368212760599E-3</v>
      </c>
      <c r="E936" s="29">
        <f>板块基准指数!F936</f>
        <v>-2.0021134031762201E-3</v>
      </c>
      <c r="F936">
        <f t="shared" si="143"/>
        <v>0.29987175709364899</v>
      </c>
      <c r="G936">
        <f t="shared" si="144"/>
        <v>0.19861620917181055</v>
      </c>
      <c r="H936">
        <f t="shared" si="145"/>
        <v>0.29773295746148609</v>
      </c>
      <c r="I936">
        <f t="shared" si="146"/>
        <v>0.20377907627305442</v>
      </c>
      <c r="J936">
        <f t="shared" si="147"/>
        <v>-5.6210259286181329E-3</v>
      </c>
      <c r="K936" s="28">
        <f t="shared" si="148"/>
        <v>0.33554366787073464</v>
      </c>
      <c r="L936" s="28">
        <f t="shared" si="149"/>
        <v>0.75207779656517193</v>
      </c>
      <c r="M936" s="28">
        <f t="shared" si="150"/>
        <v>0.73316691332425821</v>
      </c>
      <c r="N936" s="28">
        <f t="shared" si="151"/>
        <v>0.38957422510826167</v>
      </c>
      <c r="O936" s="7">
        <f t="shared" si="152"/>
        <v>0.58187665389376719</v>
      </c>
      <c r="P936" s="7">
        <f>[1]!S_PQ_PctChange("H00906.CSI",$A$3,$A936)/100</f>
        <v>0.40467045541032398</v>
      </c>
    </row>
    <row r="937" spans="1:16" x14ac:dyDescent="0.3">
      <c r="A937" s="3">
        <v>20121107</v>
      </c>
      <c r="B937" s="29">
        <f>板块基准指数!B937</f>
        <v>-4.2829939273605901E-5</v>
      </c>
      <c r="C937" s="29">
        <f>板块基准指数!C937</f>
        <v>-4.4347042122895699E-3</v>
      </c>
      <c r="D937" s="29">
        <f>板块基准指数!E937</f>
        <v>-9.35401794093855E-4</v>
      </c>
      <c r="E937" s="29">
        <f>板块基准指数!F937</f>
        <v>-6.1170437491908803E-3</v>
      </c>
      <c r="F937">
        <f t="shared" si="143"/>
        <v>0.30058593271295914</v>
      </c>
      <c r="G937">
        <f t="shared" si="144"/>
        <v>0.19821482188927789</v>
      </c>
      <c r="H937">
        <f t="shared" si="145"/>
        <v>0.29817564693400511</v>
      </c>
      <c r="I937">
        <f t="shared" si="146"/>
        <v>0.20302359846375787</v>
      </c>
      <c r="J937">
        <f t="shared" si="147"/>
        <v>-2.4186730958917274E-3</v>
      </c>
      <c r="K937" s="28">
        <f t="shared" si="148"/>
        <v>0.33548646661654247</v>
      </c>
      <c r="L937" s="28">
        <f t="shared" si="149"/>
        <v>0.74430784978048536</v>
      </c>
      <c r="M937" s="28">
        <f t="shared" si="150"/>
        <v>0.73154570588407042</v>
      </c>
      <c r="N937" s="28">
        <f t="shared" si="151"/>
        <v>0.38107413878052654</v>
      </c>
      <c r="O937" s="7">
        <f t="shared" si="152"/>
        <v>0.57805061138997504</v>
      </c>
      <c r="P937" s="7">
        <f>[1]!S_PQ_PctChange("H00906.CSI",$A$3,$A937)/100</f>
        <v>0.40205096767265425</v>
      </c>
    </row>
    <row r="938" spans="1:16" x14ac:dyDescent="0.3">
      <c r="A938" s="3">
        <v>20121108</v>
      </c>
      <c r="B938" s="29">
        <f>板块基准指数!B938</f>
        <v>-2.4518299039045701E-2</v>
      </c>
      <c r="C938" s="29">
        <f>板块基准指数!C938</f>
        <v>-1.23914434258887E-2</v>
      </c>
      <c r="D938" s="29">
        <f>板块基准指数!E938</f>
        <v>-1.49834663308564E-2</v>
      </c>
      <c r="E938" s="29">
        <f>板块基准指数!F938</f>
        <v>-1.63893979028223E-2</v>
      </c>
      <c r="F938">
        <f t="shared" si="143"/>
        <v>0.29847556343548726</v>
      </c>
      <c r="G938">
        <f t="shared" si="144"/>
        <v>0.1992700236744005</v>
      </c>
      <c r="H938">
        <f t="shared" si="145"/>
        <v>0.29897625137898859</v>
      </c>
      <c r="I938">
        <f t="shared" si="146"/>
        <v>0.2032781615111236</v>
      </c>
      <c r="J938">
        <f t="shared" si="147"/>
        <v>-1.7621162842202734E-2</v>
      </c>
      <c r="K938" s="28">
        <f t="shared" si="148"/>
        <v>0.30274261006543957</v>
      </c>
      <c r="L938" s="28">
        <f t="shared" si="149"/>
        <v>0.72269335774259691</v>
      </c>
      <c r="M938" s="28">
        <f t="shared" si="150"/>
        <v>0.70560114909961746</v>
      </c>
      <c r="N938" s="28">
        <f t="shared" si="151"/>
        <v>0.35843916518675489</v>
      </c>
      <c r="O938" s="7">
        <f t="shared" si="152"/>
        <v>0.55024352459343473</v>
      </c>
      <c r="P938" s="7">
        <f>[1]!S_PQ_PctChange("H00906.CSI",$A$3,$A938)/100</f>
        <v>0.37407640250761864</v>
      </c>
    </row>
    <row r="939" spans="1:16" x14ac:dyDescent="0.3">
      <c r="A939" s="3">
        <v>20121109</v>
      </c>
      <c r="B939" s="29">
        <f>板块基准指数!B939</f>
        <v>-2.47545005698268E-3</v>
      </c>
      <c r="C939" s="29">
        <f>板块基准指数!C939</f>
        <v>-1.0085516619466E-2</v>
      </c>
      <c r="D939" s="29">
        <f>板块基准指数!E939</f>
        <v>-2.8747041800415E-3</v>
      </c>
      <c r="E939" s="29">
        <f>板块基准指数!F939</f>
        <v>-1.37359528883416E-3</v>
      </c>
      <c r="F939">
        <f t="shared" si="143"/>
        <v>0.29889860846087063</v>
      </c>
      <c r="G939">
        <f t="shared" si="144"/>
        <v>0.19803008343472384</v>
      </c>
      <c r="H939">
        <f t="shared" si="145"/>
        <v>0.29928017272729779</v>
      </c>
      <c r="I939">
        <f t="shared" si="146"/>
        <v>0.20379113537710766</v>
      </c>
      <c r="J939">
        <f t="shared" si="147"/>
        <v>-3.8872926905907297E-3</v>
      </c>
      <c r="K939" s="28">
        <f t="shared" si="148"/>
        <v>0.29951773579711927</v>
      </c>
      <c r="L939" s="28">
        <f t="shared" si="149"/>
        <v>0.70531910525284025</v>
      </c>
      <c r="M939" s="28">
        <f t="shared" si="150"/>
        <v>0.7006980503468172</v>
      </c>
      <c r="N939" s="28">
        <f t="shared" si="151"/>
        <v>0.35657321954928656</v>
      </c>
      <c r="O939" s="7">
        <f t="shared" si="152"/>
        <v>0.54421727427164712</v>
      </c>
      <c r="P939" s="7">
        <f>[1]!S_PQ_PctChange("H00906.CSI",$A$3,$A939)/100</f>
        <v>0.37068123362494343</v>
      </c>
    </row>
    <row r="940" spans="1:16" x14ac:dyDescent="0.3">
      <c r="A940" s="3">
        <v>20121112</v>
      </c>
      <c r="B940" s="29">
        <f>板块基准指数!B940</f>
        <v>3.9844102754857599E-3</v>
      </c>
      <c r="C940" s="29">
        <f>板块基准指数!C940</f>
        <v>-1.03119722367394E-2</v>
      </c>
      <c r="D940" s="29">
        <f>板块基准指数!E940</f>
        <v>-5.64354734277084E-3</v>
      </c>
      <c r="E940" s="29">
        <f>板块基准指数!F940</f>
        <v>1.04262529795914E-2</v>
      </c>
      <c r="F940">
        <f t="shared" si="143"/>
        <v>0.30021424311588907</v>
      </c>
      <c r="G940">
        <f t="shared" si="144"/>
        <v>0.196069444062902</v>
      </c>
      <c r="H940">
        <f t="shared" si="145"/>
        <v>0.29771483269197274</v>
      </c>
      <c r="I940">
        <f t="shared" si="146"/>
        <v>0.206001480129236</v>
      </c>
      <c r="J940">
        <f t="shared" si="147"/>
        <v>-4.1536992663742745E-4</v>
      </c>
      <c r="K940" s="28">
        <f t="shared" si="148"/>
        <v>0.3046955476168054</v>
      </c>
      <c r="L940" s="28">
        <f t="shared" si="149"/>
        <v>0.68773390198469175</v>
      </c>
      <c r="M940" s="28">
        <f t="shared" si="150"/>
        <v>0.6911000803839269</v>
      </c>
      <c r="N940" s="28">
        <f t="shared" si="151"/>
        <v>0.37071719512164614</v>
      </c>
      <c r="O940" s="7">
        <f t="shared" si="152"/>
        <v>0.54357585285572063</v>
      </c>
      <c r="P940" s="7">
        <f>[1]!S_PQ_PctChange("H00906.CSI",$A$3,$A940)/100</f>
        <v>0.37780050606939208</v>
      </c>
    </row>
    <row r="941" spans="1:16" x14ac:dyDescent="0.3">
      <c r="A941" s="3">
        <v>20121113</v>
      </c>
      <c r="B941" s="29">
        <f>板块基准指数!B941</f>
        <v>-1.8027347105886299E-2</v>
      </c>
      <c r="C941" s="29">
        <f>板块基准指数!C941</f>
        <v>-1.31605842468678E-2</v>
      </c>
      <c r="D941" s="29">
        <f>板块基准指数!E941</f>
        <v>-1.6525881545976201E-2</v>
      </c>
      <c r="E941" s="29">
        <f>板块基准指数!F941</f>
        <v>-2.0532397461870602E-2</v>
      </c>
      <c r="F941">
        <f t="shared" si="143"/>
        <v>0.29994386216467223</v>
      </c>
      <c r="G941">
        <f t="shared" si="144"/>
        <v>0.19686372492585683</v>
      </c>
      <c r="H941">
        <f t="shared" si="145"/>
        <v>0.29790150768245338</v>
      </c>
      <c r="I941">
        <f t="shared" si="146"/>
        <v>0.20529090522701737</v>
      </c>
      <c r="J941">
        <f t="shared" si="147"/>
        <v>-1.7142159130902199E-2</v>
      </c>
      <c r="K941" s="28">
        <f t="shared" si="148"/>
        <v>0.28117534811241285</v>
      </c>
      <c r="L941" s="28">
        <f t="shared" si="149"/>
        <v>0.6655223377813273</v>
      </c>
      <c r="M941" s="28">
        <f t="shared" si="150"/>
        <v>0.66315316077311115</v>
      </c>
      <c r="N941" s="28">
        <f t="shared" si="151"/>
        <v>0.34257308486358795</v>
      </c>
      <c r="O941" s="7">
        <f t="shared" si="152"/>
        <v>0.5171156299554498</v>
      </c>
      <c r="P941" s="7">
        <f>[1]!S_PQ_PctChange("H00906.CSI",$A$3,$A941)/100</f>
        <v>0.35270451031478678</v>
      </c>
    </row>
    <row r="942" spans="1:16" x14ac:dyDescent="0.3">
      <c r="A942" s="3">
        <v>20121114</v>
      </c>
      <c r="B942" s="29">
        <f>板块基准指数!B942</f>
        <v>5.0062000198299299E-3</v>
      </c>
      <c r="C942" s="29">
        <f>板块基准指数!C942</f>
        <v>1.04164592913521E-2</v>
      </c>
      <c r="D942" s="29">
        <f>板块基准指数!E942</f>
        <v>3.9039469164636499E-3</v>
      </c>
      <c r="E942" s="29">
        <f>板块基准指数!F942</f>
        <v>1.7082305348513399E-3</v>
      </c>
      <c r="F942">
        <f t="shared" si="143"/>
        <v>0.29992605239974202</v>
      </c>
      <c r="G942">
        <f t="shared" si="144"/>
        <v>0.19791175115388057</v>
      </c>
      <c r="H942">
        <f t="shared" si="145"/>
        <v>0.29755711138684504</v>
      </c>
      <c r="I942">
        <f t="shared" si="146"/>
        <v>0.20460508505953207</v>
      </c>
      <c r="J942">
        <f t="shared" si="147"/>
        <v>5.0658778105136231E-3</v>
      </c>
      <c r="K942" s="28">
        <f t="shared" si="148"/>
        <v>0.2875891681655387</v>
      </c>
      <c r="L942" s="28">
        <f t="shared" si="149"/>
        <v>0.68287118341166408</v>
      </c>
      <c r="M942" s="28">
        <f t="shared" si="150"/>
        <v>0.66964602242671822</v>
      </c>
      <c r="N942" s="28">
        <f t="shared" si="151"/>
        <v>0.34486650920242146</v>
      </c>
      <c r="O942" s="7">
        <f t="shared" si="152"/>
        <v>0.5248011523612246</v>
      </c>
      <c r="P942" s="7">
        <f>[1]!S_PQ_PctChange("H00906.CSI",$A$3,$A942)/100</f>
        <v>0.35862689841183459</v>
      </c>
    </row>
    <row r="943" spans="1:16" x14ac:dyDescent="0.3">
      <c r="A943" s="3">
        <v>20121115</v>
      </c>
      <c r="B943" s="29">
        <f>板块基准指数!B943</f>
        <v>-1.9685641223303501E-2</v>
      </c>
      <c r="C943" s="29">
        <f>板块基准指数!C943</f>
        <v>-3.8238839274561099E-3</v>
      </c>
      <c r="D943" s="29">
        <f>板块基准指数!E943</f>
        <v>-1.16589108327487E-2</v>
      </c>
      <c r="E943" s="29">
        <f>板块基准指数!F943</f>
        <v>-1.10628152642333E-2</v>
      </c>
      <c r="F943">
        <f t="shared" si="143"/>
        <v>0.297711572078598</v>
      </c>
      <c r="G943">
        <f t="shared" si="144"/>
        <v>0.19962910852396115</v>
      </c>
      <c r="H943">
        <f t="shared" si="145"/>
        <v>0.29777850545149326</v>
      </c>
      <c r="I943">
        <f t="shared" si="146"/>
        <v>0.20488081394594732</v>
      </c>
      <c r="J943">
        <f t="shared" si="147"/>
        <v>-1.2393728312800906E-2</v>
      </c>
      <c r="K943" s="28">
        <f t="shared" si="148"/>
        <v>0.26224214975802007</v>
      </c>
      <c r="L943" s="28">
        <f t="shared" si="149"/>
        <v>0.67643607934143724</v>
      </c>
      <c r="M943" s="28">
        <f t="shared" si="150"/>
        <v>0.6501797683289916</v>
      </c>
      <c r="N943" s="28">
        <f t="shared" si="151"/>
        <v>0.3299884994560609</v>
      </c>
      <c r="O943" s="7">
        <f t="shared" si="152"/>
        <v>0.50590318114781385</v>
      </c>
      <c r="P943" s="7">
        <f>[1]!S_PQ_PctChange("H00906.CSI",$A$3,$A943)/100</f>
        <v>0.33918482584185883</v>
      </c>
    </row>
    <row r="944" spans="1:16" x14ac:dyDescent="0.3">
      <c r="A944" s="3">
        <v>20121116</v>
      </c>
      <c r="B944" s="29">
        <f>板块基准指数!B944</f>
        <v>-9.9212973357066091E-3</v>
      </c>
      <c r="C944" s="29">
        <f>板块基准指数!C944</f>
        <v>-1.1410289579941901E-2</v>
      </c>
      <c r="D944" s="29">
        <f>板块基准指数!E944</f>
        <v>-1.09813533612294E-2</v>
      </c>
      <c r="E944" s="29">
        <f>板块基准指数!F944</f>
        <v>-5.1382953095840999E-3</v>
      </c>
      <c r="F944">
        <f t="shared" si="143"/>
        <v>0.29760124676367017</v>
      </c>
      <c r="G944">
        <f t="shared" si="144"/>
        <v>0.19925501684041064</v>
      </c>
      <c r="H944">
        <f t="shared" si="145"/>
        <v>0.29734944842487948</v>
      </c>
      <c r="I944">
        <f t="shared" si="146"/>
        <v>0.20579428797103941</v>
      </c>
      <c r="J944">
        <f t="shared" si="147"/>
        <v>-9.5542600807803219E-3</v>
      </c>
      <c r="K944" s="28">
        <f t="shared" si="148"/>
        <v>0.24971907008060934</v>
      </c>
      <c r="L944" s="28">
        <f t="shared" si="149"/>
        <v>0.65730745821388892</v>
      </c>
      <c r="M944" s="28">
        <f t="shared" si="150"/>
        <v>0.6320585611834193</v>
      </c>
      <c r="N944" s="28">
        <f t="shared" si="151"/>
        <v>0.32315462578750509</v>
      </c>
      <c r="O944" s="7">
        <f t="shared" si="152"/>
        <v>0.49151539049865312</v>
      </c>
      <c r="P944" s="7">
        <f>[1]!S_PQ_PctChange("H00906.CSI",$A$3,$A944)/100</f>
        <v>0.32970358345922518</v>
      </c>
    </row>
    <row r="945" spans="1:16" x14ac:dyDescent="0.3">
      <c r="A945" s="3">
        <v>20121119</v>
      </c>
      <c r="B945" s="29">
        <f>板块基准指数!B945</f>
        <v>-2.4532292683986899E-3</v>
      </c>
      <c r="C945" s="29">
        <f>板块基准指数!C945</f>
        <v>-4.5056396485327801E-3</v>
      </c>
      <c r="D945" s="29">
        <f>板块基准指数!E945</f>
        <v>-1.6459962279719399E-2</v>
      </c>
      <c r="E945" s="29">
        <f>板块基准指数!F945</f>
        <v>1.3880503617636399E-3</v>
      </c>
      <c r="F945">
        <f t="shared" si="143"/>
        <v>0.29873423764641066</v>
      </c>
      <c r="G945">
        <f t="shared" si="144"/>
        <v>0.19960207651377404</v>
      </c>
      <c r="H945">
        <f t="shared" si="145"/>
        <v>0.29429044872076582</v>
      </c>
      <c r="I945">
        <f t="shared" si="146"/>
        <v>0.20737323711904926</v>
      </c>
      <c r="J945">
        <f t="shared" si="147"/>
        <v>-6.2365632620195906E-3</v>
      </c>
      <c r="K945" s="28">
        <f t="shared" si="148"/>
        <v>0.24665322268061174</v>
      </c>
      <c r="L945" s="28">
        <f t="shared" si="149"/>
        <v>0.64984022802035124</v>
      </c>
      <c r="M945" s="28">
        <f t="shared" si="150"/>
        <v>0.60519493882804709</v>
      </c>
      <c r="N945" s="28">
        <f t="shared" si="151"/>
        <v>0.32499123104449867</v>
      </c>
      <c r="O945" s="7">
        <f t="shared" si="152"/>
        <v>0.4822134604095325</v>
      </c>
      <c r="P945" s="7">
        <f>[1]!S_PQ_PctChange("H00906.CSI",$A$3,$A945)/100</f>
        <v>0.32939706429708582</v>
      </c>
    </row>
    <row r="946" spans="1:16" x14ac:dyDescent="0.3">
      <c r="A946" s="3">
        <v>20121120</v>
      </c>
      <c r="B946" s="29">
        <f>板块基准指数!B946</f>
        <v>-5.2678811216169304E-3</v>
      </c>
      <c r="C946" s="29">
        <f>板块基准指数!C946</f>
        <v>-2.52833153621598E-3</v>
      </c>
      <c r="D946" s="29">
        <f>板块基准指数!E946</f>
        <v>-2.0516142147278499E-3</v>
      </c>
      <c r="E946" s="29">
        <f>板块基准指数!F946</f>
        <v>-6.2448041372256298E-3</v>
      </c>
      <c r="F946">
        <f t="shared" si="143"/>
        <v>0.29834710713957202</v>
      </c>
      <c r="G946">
        <f t="shared" si="144"/>
        <v>0.19989241488731088</v>
      </c>
      <c r="H946">
        <f t="shared" si="145"/>
        <v>0.29485937301659393</v>
      </c>
      <c r="I946">
        <f t="shared" si="146"/>
        <v>0.20690110495652303</v>
      </c>
      <c r="J946">
        <f t="shared" si="147"/>
        <v>-3.9771323925871932E-3</v>
      </c>
      <c r="K946" s="28">
        <f t="shared" si="148"/>
        <v>0.24008600170364969</v>
      </c>
      <c r="L946" s="28">
        <f t="shared" si="149"/>
        <v>0.64566888494212948</v>
      </c>
      <c r="M946" s="28">
        <f t="shared" si="150"/>
        <v>0.60190169807413829</v>
      </c>
      <c r="N946" s="28">
        <f t="shared" si="151"/>
        <v>0.31671692032308441</v>
      </c>
      <c r="O946" s="7">
        <f t="shared" si="152"/>
        <v>0.47631850124340902</v>
      </c>
      <c r="P946" s="7">
        <f>[1]!S_PQ_PctChange("H00906.CSI",$A$3,$A946)/100</f>
        <v>0.32343714324140893</v>
      </c>
    </row>
    <row r="947" spans="1:16" x14ac:dyDescent="0.3">
      <c r="A947" s="3">
        <v>20121121</v>
      </c>
      <c r="B947" s="29">
        <f>板块基准指数!B947</f>
        <v>1.19034555318899E-2</v>
      </c>
      <c r="C947" s="29">
        <f>板块基准指数!C947</f>
        <v>4.8188668431665199E-3</v>
      </c>
      <c r="D947" s="29">
        <f>板块基准指数!E947</f>
        <v>5.0059319244667401E-3</v>
      </c>
      <c r="E947" s="29">
        <f>板块基准指数!F947</f>
        <v>1.78133310339114E-2</v>
      </c>
      <c r="F947">
        <f t="shared" si="143"/>
        <v>0.29900521636513799</v>
      </c>
      <c r="G947">
        <f t="shared" si="144"/>
        <v>0.19893076396860981</v>
      </c>
      <c r="H947">
        <f t="shared" si="145"/>
        <v>0.29349548030800715</v>
      </c>
      <c r="I947">
        <f t="shared" si="146"/>
        <v>0.20856853935824488</v>
      </c>
      <c r="J947">
        <f t="shared" si="147"/>
        <v>9.6762602756894408E-3</v>
      </c>
      <c r="K947" s="28">
        <f t="shared" si="148"/>
        <v>0.25484731028064833</v>
      </c>
      <c r="L947" s="28">
        <f t="shared" si="149"/>
        <v>0.65359914416660803</v>
      </c>
      <c r="M947" s="28">
        <f t="shared" si="150"/>
        <v>0.60992070892438499</v>
      </c>
      <c r="N947" s="28">
        <f t="shared" si="151"/>
        <v>0.34017203470275192</v>
      </c>
      <c r="O947" s="7">
        <f t="shared" si="152"/>
        <v>0.490603743311256</v>
      </c>
      <c r="P947" s="7">
        <f>[1]!S_PQ_PctChange("H00906.CSI",$A$3,$A947)/100</f>
        <v>0.34066946287208433</v>
      </c>
    </row>
    <row r="948" spans="1:16" x14ac:dyDescent="0.3">
      <c r="A948" s="3">
        <v>20121122</v>
      </c>
      <c r="B948" s="29">
        <f>板块基准指数!B948</f>
        <v>-1.1187170221665699E-2</v>
      </c>
      <c r="C948" s="29">
        <f>板块基准指数!C948</f>
        <v>-1.2663213155941801E-2</v>
      </c>
      <c r="D948" s="29">
        <f>板块基准指数!E948</f>
        <v>-1.2014966483754601E-2</v>
      </c>
      <c r="E948" s="29">
        <f>板块基准指数!F948</f>
        <v>-4.6150560544599099E-3</v>
      </c>
      <c r="F948">
        <f t="shared" si="143"/>
        <v>0.29875319151465846</v>
      </c>
      <c r="G948">
        <f t="shared" si="144"/>
        <v>0.1984663875384706</v>
      </c>
      <c r="H948">
        <f t="shared" si="145"/>
        <v>0.2930026034044384</v>
      </c>
      <c r="I948">
        <f t="shared" si="146"/>
        <v>0.20977781754243252</v>
      </c>
      <c r="J948">
        <f t="shared" si="147"/>
        <v>-1.0353018779420926E-2</v>
      </c>
      <c r="K948" s="28">
        <f t="shared" si="148"/>
        <v>0.2408091198183393</v>
      </c>
      <c r="L948" s="28">
        <f t="shared" si="149"/>
        <v>0.63265926572954334</v>
      </c>
      <c r="M948" s="28">
        <f t="shared" si="150"/>
        <v>0.59057756556515617</v>
      </c>
      <c r="N948" s="28">
        <f t="shared" si="151"/>
        <v>0.33398706563997926</v>
      </c>
      <c r="O948" s="7">
        <f t="shared" si="152"/>
        <v>0.47517149476407927</v>
      </c>
      <c r="P948" s="7">
        <f>[1]!S_PQ_PctChange("H00906.CSI",$A$3,$A948)/100</f>
        <v>0.32835760985949114</v>
      </c>
    </row>
    <row r="949" spans="1:16" x14ac:dyDescent="0.3">
      <c r="A949" s="3">
        <v>20121123</v>
      </c>
      <c r="B949" s="29">
        <f>板块基准指数!B949</f>
        <v>-9.0774172778489105E-4</v>
      </c>
      <c r="C949" s="29">
        <f>板块基准指数!C949</f>
        <v>1.25619873819825E-3</v>
      </c>
      <c r="D949" s="29">
        <f>板块基准指数!E949</f>
        <v>1.0238496478449001E-2</v>
      </c>
      <c r="E949" s="29">
        <f>板块基准指数!F949</f>
        <v>6.9037997980684902E-3</v>
      </c>
      <c r="F949">
        <f t="shared" si="143"/>
        <v>0.29716665419470412</v>
      </c>
      <c r="G949">
        <f t="shared" si="144"/>
        <v>0.19784000300992943</v>
      </c>
      <c r="H949">
        <f t="shared" si="145"/>
        <v>0.29469808953550736</v>
      </c>
      <c r="I949">
        <f t="shared" si="146"/>
        <v>0.21029525325985901</v>
      </c>
      <c r="J949">
        <f t="shared" si="147"/>
        <v>4.4262926648752504E-3</v>
      </c>
      <c r="K949" s="28">
        <f t="shared" si="148"/>
        <v>0.2396827856040642</v>
      </c>
      <c r="L949" s="28">
        <f t="shared" si="149"/>
        <v>0.63471021023906049</v>
      </c>
      <c r="M949" s="28">
        <f t="shared" si="150"/>
        <v>0.60686268836889501</v>
      </c>
      <c r="N949" s="28">
        <f t="shared" si="151"/>
        <v>0.34319664527437066</v>
      </c>
      <c r="O949" s="7">
        <f t="shared" si="152"/>
        <v>0.48170103553078669</v>
      </c>
      <c r="P949" s="7">
        <f>[1]!S_PQ_PctChange("H00906.CSI",$A$3,$A949)/100</f>
        <v>0.3364819315294576</v>
      </c>
    </row>
    <row r="950" spans="1:16" x14ac:dyDescent="0.3">
      <c r="A950" s="3">
        <v>20121126</v>
      </c>
      <c r="B950" s="29">
        <f>板块基准指数!B950</f>
        <v>-1.4324463369047099E-2</v>
      </c>
      <c r="C950" s="29">
        <f>板块基准指数!C950</f>
        <v>-8.7582537777970201E-3</v>
      </c>
      <c r="D950" s="29">
        <f>板块基准指数!E950</f>
        <v>-1.67007375311304E-2</v>
      </c>
      <c r="E950" s="29">
        <f>板块基准指数!F950</f>
        <v>-4.8543815048983901E-3</v>
      </c>
      <c r="F950">
        <f t="shared" si="143"/>
        <v>0.29644711262963541</v>
      </c>
      <c r="G950">
        <f t="shared" si="144"/>
        <v>0.19847548241776566</v>
      </c>
      <c r="H950">
        <f t="shared" si="145"/>
        <v>0.29327578505161034</v>
      </c>
      <c r="I950">
        <f t="shared" si="146"/>
        <v>0.21180161990098859</v>
      </c>
      <c r="J950">
        <f t="shared" si="147"/>
        <v>-1.1932014638526072E-2</v>
      </c>
      <c r="K950" s="28">
        <f t="shared" si="148"/>
        <v>0.22192499495244045</v>
      </c>
      <c r="L950" s="28">
        <f t="shared" si="149"/>
        <v>0.62039300336463077</v>
      </c>
      <c r="M950" s="28">
        <f t="shared" si="150"/>
        <v>0.58002689636187954</v>
      </c>
      <c r="N950" s="28">
        <f t="shared" si="151"/>
        <v>0.33667625632210929</v>
      </c>
      <c r="O950" s="7">
        <f t="shared" si="152"/>
        <v>0.4640213570849141</v>
      </c>
      <c r="P950" s="7">
        <f>[1]!S_PQ_PctChange("H00906.CSI",$A$3,$A950)/100</f>
        <v>0.32483211820379765</v>
      </c>
    </row>
    <row r="951" spans="1:16" x14ac:dyDescent="0.3">
      <c r="A951" s="3">
        <v>20121127</v>
      </c>
      <c r="B951" s="29">
        <f>板块基准指数!B951</f>
        <v>-2.7738275783871801E-2</v>
      </c>
      <c r="C951" s="29">
        <f>板块基准指数!C951</f>
        <v>-2.60224653921108E-2</v>
      </c>
      <c r="D951" s="29">
        <f>板块基准指数!E951</f>
        <v>-1.5685970523480301E-2</v>
      </c>
      <c r="E951" s="29">
        <f>板块基准指数!F951</f>
        <v>-7.7729519615613498E-3</v>
      </c>
      <c r="F951">
        <f t="shared" si="143"/>
        <v>0.29399662594531112</v>
      </c>
      <c r="G951">
        <f t="shared" si="144"/>
        <v>0.19718221398424723</v>
      </c>
      <c r="H951">
        <f t="shared" si="145"/>
        <v>0.29445695305623965</v>
      </c>
      <c r="I951">
        <f t="shared" si="146"/>
        <v>0.21436420701420203</v>
      </c>
      <c r="J951">
        <f t="shared" si="147"/>
        <v>-1.9634392274293498E-2</v>
      </c>
      <c r="K951" s="28">
        <f t="shared" si="148"/>
        <v>0.18803090245524356</v>
      </c>
      <c r="L951" s="28">
        <f t="shared" si="149"/>
        <v>0.57822638251295611</v>
      </c>
      <c r="M951" s="28">
        <f t="shared" si="150"/>
        <v>0.55524264103924104</v>
      </c>
      <c r="N951" s="28">
        <f t="shared" si="151"/>
        <v>0.32628633599355794</v>
      </c>
      <c r="O951" s="7">
        <f t="shared" si="152"/>
        <v>0.43527618746196528</v>
      </c>
      <c r="P951" s="7">
        <f>[1]!S_PQ_PctChange("H00906.CSI",$A$3,$A951)/100</f>
        <v>0.30200425999080416</v>
      </c>
    </row>
    <row r="952" spans="1:16" x14ac:dyDescent="0.3">
      <c r="A952" s="3">
        <v>20121128</v>
      </c>
      <c r="B952" s="29">
        <f>板块基准指数!B952</f>
        <v>-2.21900748896081E-2</v>
      </c>
      <c r="C952" s="29">
        <f>板块基准指数!C952</f>
        <v>-1.6278228433041501E-2</v>
      </c>
      <c r="D952" s="29">
        <f>板块基准指数!E952</f>
        <v>-1.4438069844128199E-2</v>
      </c>
      <c r="E952" s="29">
        <f>板块基准指数!F952</f>
        <v>-6.6298140844944396E-3</v>
      </c>
      <c r="F952">
        <f t="shared" si="143"/>
        <v>0.29197097299881591</v>
      </c>
      <c r="G952">
        <f t="shared" si="144"/>
        <v>0.19700756879317494</v>
      </c>
      <c r="H952">
        <f t="shared" si="145"/>
        <v>0.29474647708795598</v>
      </c>
      <c r="I952">
        <f t="shared" si="146"/>
        <v>0.21627498112005308</v>
      </c>
      <c r="J952">
        <f t="shared" si="147"/>
        <v>-1.5406169162376405E-2</v>
      </c>
      <c r="K952" s="28">
        <f t="shared" si="148"/>
        <v>0.16166840775859304</v>
      </c>
      <c r="L952" s="28">
        <f t="shared" si="149"/>
        <v>0.55253565293935747</v>
      </c>
      <c r="M952" s="28">
        <f t="shared" si="150"/>
        <v>0.5327879391633501</v>
      </c>
      <c r="N952" s="28">
        <f t="shared" si="151"/>
        <v>0.31749330416311516</v>
      </c>
      <c r="O952" s="7">
        <f t="shared" si="152"/>
        <v>0.41316407972319569</v>
      </c>
      <c r="P952" s="7">
        <f>[1]!S_PQ_PctChange("H00906.CSI",$A$3,$A952)/100</f>
        <v>0.28529531661657059</v>
      </c>
    </row>
    <row r="953" spans="1:16" x14ac:dyDescent="0.3">
      <c r="A953" s="3">
        <v>20121129</v>
      </c>
      <c r="B953" s="29">
        <f>板块基准指数!B953</f>
        <v>-7.3959217517364098E-3</v>
      </c>
      <c r="C953" s="29">
        <f>板块基准指数!C953</f>
        <v>6.7650606691938106E-5</v>
      </c>
      <c r="D953" s="29">
        <f>板块基准指数!E953</f>
        <v>-1.9744791721830099E-3</v>
      </c>
      <c r="E953" s="29">
        <f>板块基准指数!F953</f>
        <v>-1.1669116277745801E-2</v>
      </c>
      <c r="F953">
        <f t="shared" si="143"/>
        <v>0.29134163940432084</v>
      </c>
      <c r="G953">
        <f t="shared" si="144"/>
        <v>0.19806106873733448</v>
      </c>
      <c r="H953">
        <f t="shared" si="145"/>
        <v>0.29571754847537784</v>
      </c>
      <c r="I953">
        <f t="shared" si="146"/>
        <v>0.21487974338296684</v>
      </c>
      <c r="J953">
        <f t="shared" si="147"/>
        <v>-5.251775471267487E-3</v>
      </c>
      <c r="K953" s="28">
        <f t="shared" si="148"/>
        <v>0.15307679911334615</v>
      </c>
      <c r="L953" s="28">
        <f t="shared" si="149"/>
        <v>0.55264068291818957</v>
      </c>
      <c r="M953" s="28">
        <f t="shared" si="150"/>
        <v>0.52976148130209877</v>
      </c>
      <c r="N953" s="28">
        <f t="shared" si="151"/>
        <v>0.3021193216016842</v>
      </c>
      <c r="O953" s="7">
        <f t="shared" si="152"/>
        <v>0.40574245927242902</v>
      </c>
      <c r="P953" s="7">
        <f>[1]!S_PQ_PctChange("H00906.CSI",$A$3,$A953)/100</f>
        <v>0.27624205422052905</v>
      </c>
    </row>
    <row r="954" spans="1:16" x14ac:dyDescent="0.3">
      <c r="A954" s="3">
        <v>20121130</v>
      </c>
      <c r="B954" s="29">
        <f>板块基准指数!B954</f>
        <v>1.22669960073489E-2</v>
      </c>
      <c r="C954" s="29">
        <f>板块基准指数!C954</f>
        <v>9.3712453110628494E-3</v>
      </c>
      <c r="D954" s="29">
        <f>板块基准指数!E954</f>
        <v>6.4801438780509001E-3</v>
      </c>
      <c r="E954" s="29">
        <f>板块基准指数!F954</f>
        <v>1.2807746271966699E-2</v>
      </c>
      <c r="F954">
        <f t="shared" si="143"/>
        <v>0.3</v>
      </c>
      <c r="G954">
        <f t="shared" si="144"/>
        <v>0.2</v>
      </c>
      <c r="H954">
        <f t="shared" si="145"/>
        <v>0.3</v>
      </c>
      <c r="I954">
        <f t="shared" si="146"/>
        <v>0.2</v>
      </c>
      <c r="J954">
        <f t="shared" si="147"/>
        <v>1.0098383082675423E-2</v>
      </c>
      <c r="K954" s="28">
        <f t="shared" si="148"/>
        <v>0.16722158760423622</v>
      </c>
      <c r="L954" s="28">
        <f t="shared" si="149"/>
        <v>0.56719085963775195</v>
      </c>
      <c r="M954" s="28">
        <f t="shared" si="150"/>
        <v>0.53967455580003665</v>
      </c>
      <c r="N954" s="28">
        <f t="shared" si="151"/>
        <v>0.318796535488584</v>
      </c>
      <c r="O954" s="7">
        <f t="shared" si="152"/>
        <v>0.4199381851417443</v>
      </c>
      <c r="P954" s="7">
        <f>[1]!S_PQ_PctChange("H00906.CSI",$A$3,$A954)/100</f>
        <v>0.29187453148963094</v>
      </c>
    </row>
    <row r="955" spans="1:16" x14ac:dyDescent="0.3">
      <c r="A955" s="3">
        <v>20121203</v>
      </c>
      <c r="B955" s="29">
        <f>板块基准指数!B955</f>
        <v>-2.28108184522904E-2</v>
      </c>
      <c r="C955" s="29">
        <f>板块基准指数!C955</f>
        <v>-2.00745801169856E-2</v>
      </c>
      <c r="D955" s="29">
        <f>板块基准指数!E955</f>
        <v>-3.3893303276704902E-2</v>
      </c>
      <c r="E955" s="29">
        <f>板块基准指数!F955</f>
        <v>-6.2973433042734601E-3</v>
      </c>
      <c r="F955">
        <f t="shared" si="143"/>
        <v>0.29983884948588374</v>
      </c>
      <c r="G955">
        <f t="shared" si="144"/>
        <v>0.20045228773022347</v>
      </c>
      <c r="H955">
        <f t="shared" si="145"/>
        <v>0.29643832115222557</v>
      </c>
      <c r="I955">
        <f t="shared" si="146"/>
        <v>0.20327054163166722</v>
      </c>
      <c r="J955">
        <f t="shared" si="147"/>
        <v>-2.2285621202950405E-2</v>
      </c>
      <c r="K955" s="28">
        <f t="shared" si="148"/>
        <v>0.14059630787580191</v>
      </c>
      <c r="L955" s="28">
        <f t="shared" si="149"/>
        <v>0.5357301611673464</v>
      </c>
      <c r="M955" s="28">
        <f t="shared" si="150"/>
        <v>0.48748989913287999</v>
      </c>
      <c r="N955" s="28">
        <f t="shared" si="151"/>
        <v>0.31049162095612592</v>
      </c>
      <c r="O955" s="7">
        <f t="shared" si="152"/>
        <v>0.38829398061607057</v>
      </c>
      <c r="P955" s="7">
        <f>[1]!S_PQ_PctChange("H00906.CSI",$A$3,$A955)/100</f>
        <v>0.27042131788643564</v>
      </c>
    </row>
    <row r="956" spans="1:16" x14ac:dyDescent="0.3">
      <c r="A956" s="3">
        <v>20121204</v>
      </c>
      <c r="B956" s="29">
        <f>板块基准指数!B956</f>
        <v>1.8548881284577198E-2</v>
      </c>
      <c r="C956" s="29">
        <f>板块基准指数!C956</f>
        <v>3.20471416969149E-3</v>
      </c>
      <c r="D956" s="29">
        <f>板块基准指数!E956</f>
        <v>6.2216780544440201E-3</v>
      </c>
      <c r="E956" s="29">
        <f>板块基准指数!F956</f>
        <v>1.29955020047483E-2</v>
      </c>
      <c r="F956">
        <f t="shared" si="143"/>
        <v>0.3021703197492302</v>
      </c>
      <c r="G956">
        <f t="shared" si="144"/>
        <v>0.19896771237843761</v>
      </c>
      <c r="H956">
        <f t="shared" si="145"/>
        <v>0.2951277452098594</v>
      </c>
      <c r="I956">
        <f t="shared" si="146"/>
        <v>0.20373422266247274</v>
      </c>
      <c r="J956">
        <f t="shared" si="147"/>
        <v>1.0690014038943626E-2</v>
      </c>
      <c r="K956" s="28">
        <f t="shared" si="148"/>
        <v>0.16175309338421706</v>
      </c>
      <c r="L956" s="28">
        <f t="shared" si="149"/>
        <v>0.54065173737566208</v>
      </c>
      <c r="M956" s="28">
        <f t="shared" si="150"/>
        <v>0.49674458239452202</v>
      </c>
      <c r="N956" s="28">
        <f t="shared" si="151"/>
        <v>0.32752211744346704</v>
      </c>
      <c r="O956" s="7">
        <f t="shared" si="152"/>
        <v>0.40313486275903743</v>
      </c>
      <c r="P956" s="7">
        <f>[1]!S_PQ_PctChange("H00906.CSI",$A$3,$A956)/100</f>
        <v>0.28455664713910234</v>
      </c>
    </row>
    <row r="957" spans="1:16" x14ac:dyDescent="0.3">
      <c r="A957" s="3">
        <v>20121205</v>
      </c>
      <c r="B957" s="29">
        <f>板块基准指数!B957</f>
        <v>3.5894919558202301E-2</v>
      </c>
      <c r="C957" s="29">
        <f>板块基准指数!C957</f>
        <v>2.9762411722912999E-2</v>
      </c>
      <c r="D957" s="29">
        <f>板块基准指数!E957</f>
        <v>2.4111705113407E-2</v>
      </c>
      <c r="E957" s="29">
        <f>板块基准指数!F957</f>
        <v>4.0970279091205597E-2</v>
      </c>
      <c r="F957">
        <f t="shared" si="143"/>
        <v>0.3032428134123154</v>
      </c>
      <c r="G957">
        <f t="shared" si="144"/>
        <v>0.19849183738946588</v>
      </c>
      <c r="H957">
        <f t="shared" si="145"/>
        <v>0.29280627507316814</v>
      </c>
      <c r="I957">
        <f t="shared" si="146"/>
        <v>0.20545907412505063</v>
      </c>
      <c r="J957">
        <f t="shared" si="147"/>
        <v>3.2231219421844252E-2</v>
      </c>
      <c r="K957" s="28">
        <f t="shared" si="148"/>
        <v>0.20345412721773637</v>
      </c>
      <c r="L957" s="28">
        <f t="shared" si="149"/>
        <v>0.58650524870505771</v>
      </c>
      <c r="M957" s="28">
        <f t="shared" si="150"/>
        <v>0.53283364639530828</v>
      </c>
      <c r="N957" s="28">
        <f t="shared" si="151"/>
        <v>0.38191106909487416</v>
      </c>
      <c r="O957" s="7">
        <f t="shared" si="152"/>
        <v>0.44835961039906325</v>
      </c>
      <c r="P957" s="7">
        <f>[1]!S_PQ_PctChange("H00906.CSI",$A$3,$A957)/100</f>
        <v>0.3309254897790454</v>
      </c>
    </row>
    <row r="958" spans="1:16" x14ac:dyDescent="0.3">
      <c r="A958" s="3">
        <v>20121206</v>
      </c>
      <c r="B958" s="29">
        <f>板块基准指数!B958</f>
        <v>-1.8633048519072499E-3</v>
      </c>
      <c r="C958" s="29">
        <f>板块基准指数!C958</f>
        <v>-3.0378749542023199E-3</v>
      </c>
      <c r="D958" s="29">
        <f>板块基准指数!E958</f>
        <v>-5.7227664569886897E-3</v>
      </c>
      <c r="E958" s="29">
        <f>板块基准指数!F958</f>
        <v>4.1697921797882202E-3</v>
      </c>
      <c r="F958">
        <f t="shared" si="143"/>
        <v>0.30328038787352718</v>
      </c>
      <c r="G958">
        <f t="shared" si="144"/>
        <v>0.19828282553338894</v>
      </c>
      <c r="H958">
        <f t="shared" si="145"/>
        <v>0.29171023188689738</v>
      </c>
      <c r="I958">
        <f t="shared" si="146"/>
        <v>0.20672655470618662</v>
      </c>
      <c r="J958">
        <f t="shared" si="147"/>
        <v>-1.9869674757875965E-3</v>
      </c>
      <c r="K958" s="28">
        <f t="shared" si="148"/>
        <v>0.20121172530344378</v>
      </c>
      <c r="L958" s="28">
        <f t="shared" si="149"/>
        <v>0.58168564414530621</v>
      </c>
      <c r="M958" s="28">
        <f t="shared" si="150"/>
        <v>0.5240615974195737</v>
      </c>
      <c r="N958" s="28">
        <f t="shared" si="151"/>
        <v>0.38767335106394896</v>
      </c>
      <c r="O958" s="7">
        <f t="shared" si="152"/>
        <v>0.44548176695995578</v>
      </c>
      <c r="P958" s="7">
        <f>[1]!S_PQ_PctChange("H00906.CSI",$A$3,$A958)/100</f>
        <v>0.32874545043199399</v>
      </c>
    </row>
    <row r="959" spans="1:16" x14ac:dyDescent="0.3">
      <c r="A959" s="3">
        <v>20121207</v>
      </c>
      <c r="B959" s="29">
        <f>板块基准指数!B959</f>
        <v>1.7666202660240202E-2</v>
      </c>
      <c r="C959" s="29">
        <f>板块基准指数!C959</f>
        <v>1.7443172693556198E-2</v>
      </c>
      <c r="D959" s="29">
        <f>板块基准指数!E959</f>
        <v>1.7786232927040999E-2</v>
      </c>
      <c r="E959" s="29">
        <f>板块基准指数!F959</f>
        <v>2.0892082847363502E-2</v>
      </c>
      <c r="F959">
        <f t="shared" si="143"/>
        <v>0.3030845196937289</v>
      </c>
      <c r="G959">
        <f t="shared" si="144"/>
        <v>0.19811134088276872</v>
      </c>
      <c r="H959">
        <f t="shared" si="145"/>
        <v>0.29155622009298726</v>
      </c>
      <c r="I959">
        <f t="shared" si="146"/>
        <v>0.20724791933051528</v>
      </c>
      <c r="J959">
        <f t="shared" si="147"/>
        <v>1.8323868802208335E-2</v>
      </c>
      <c r="K959" s="28">
        <f t="shared" si="148"/>
        <v>0.22243257508051117</v>
      </c>
      <c r="L959" s="28">
        <f t="shared" si="149"/>
        <v>0.60927525998305154</v>
      </c>
      <c r="M959" s="28">
        <f t="shared" si="150"/>
        <v>0.55116891198643647</v>
      </c>
      <c r="N959" s="28">
        <f t="shared" si="151"/>
        <v>0.41666473767945567</v>
      </c>
      <c r="O959" s="7">
        <f t="shared" si="152"/>
        <v>0.4719685852137141</v>
      </c>
      <c r="P959" s="7">
        <f>[1]!S_PQ_PctChange("H00906.CSI",$A$3,$A959)/100</f>
        <v>0.35575771224106156</v>
      </c>
    </row>
    <row r="960" spans="1:16" x14ac:dyDescent="0.3">
      <c r="A960" s="3">
        <v>20121210</v>
      </c>
      <c r="B960" s="29">
        <f>板块基准指数!B960</f>
        <v>1.5611946686928901E-2</v>
      </c>
      <c r="C960" s="29">
        <f>板块基准指数!C960</f>
        <v>-8.6913521346466296E-5</v>
      </c>
      <c r="D960" s="29">
        <f>板块基准指数!E960</f>
        <v>1.23951363745924E-2</v>
      </c>
      <c r="E960" s="29">
        <f>板块基准指数!F960</f>
        <v>1.2958139111457699E-2</v>
      </c>
      <c r="F960">
        <f t="shared" si="143"/>
        <v>0.30446292049959367</v>
      </c>
      <c r="G960">
        <f t="shared" si="144"/>
        <v>0.1959360925337276</v>
      </c>
      <c r="H960">
        <f t="shared" si="145"/>
        <v>0.29195452742662403</v>
      </c>
      <c r="I960">
        <f t="shared" si="146"/>
        <v>0.20764645954005487</v>
      </c>
      <c r="J960">
        <f t="shared" si="147"/>
        <v>1.1013947286995391E-2</v>
      </c>
      <c r="K960" s="28">
        <f t="shared" si="148"/>
        <v>0.24151712727103325</v>
      </c>
      <c r="L960" s="28">
        <f t="shared" si="149"/>
        <v>0.60913539220339064</v>
      </c>
      <c r="M960" s="28">
        <f t="shared" si="150"/>
        <v>0.57039586219053651</v>
      </c>
      <c r="N960" s="28">
        <f t="shared" si="151"/>
        <v>0.43502207642460289</v>
      </c>
      <c r="O960" s="7">
        <f t="shared" si="152"/>
        <v>0.48818076961937118</v>
      </c>
      <c r="P960" s="7">
        <f>[1]!S_PQ_PctChange("H00906.CSI",$A$3,$A960)/100</f>
        <v>0.37254745573456671</v>
      </c>
    </row>
    <row r="961" spans="1:16" x14ac:dyDescent="0.3">
      <c r="A961" s="3">
        <v>20121211</v>
      </c>
      <c r="B961" s="29">
        <f>板块基准指数!B961</f>
        <v>-7.2212665814120596E-3</v>
      </c>
      <c r="C961" s="29">
        <f>板块基准指数!C961</f>
        <v>-4.4300884511992997E-3</v>
      </c>
      <c r="D961" s="29">
        <f>板块基准指数!E961</f>
        <v>-2.48821197028418E-3</v>
      </c>
      <c r="E961" s="29">
        <f>板块基准指数!F961</f>
        <v>-6.6132569993649698E-3</v>
      </c>
      <c r="F961">
        <f t="shared" si="143"/>
        <v>0.30383400604505789</v>
      </c>
      <c r="G961">
        <f t="shared" si="144"/>
        <v>0.19608108935583671</v>
      </c>
      <c r="H961">
        <f t="shared" si="145"/>
        <v>0.29274046371967455</v>
      </c>
      <c r="I961">
        <f t="shared" si="146"/>
        <v>0.20734444087943105</v>
      </c>
      <c r="J961">
        <f t="shared" si="147"/>
        <v>-5.1662862856578264E-3</v>
      </c>
      <c r="K961" s="28">
        <f t="shared" si="148"/>
        <v>0.23255180112962015</v>
      </c>
      <c r="L961" s="28">
        <f t="shared" si="149"/>
        <v>0.6020067800859743</v>
      </c>
      <c r="M961" s="28">
        <f t="shared" si="150"/>
        <v>0.56648838440814941</v>
      </c>
      <c r="N961" s="28">
        <f t="shared" si="151"/>
        <v>0.42553190663344465</v>
      </c>
      <c r="O961" s="7">
        <f t="shared" si="152"/>
        <v>0.48049240171870689</v>
      </c>
      <c r="P961" s="7">
        <f>[1]!S_PQ_PctChange("H00906.CSI",$A$3,$A961)/100</f>
        <v>0.36458212784768285</v>
      </c>
    </row>
    <row r="962" spans="1:16" x14ac:dyDescent="0.3">
      <c r="A962" s="3">
        <v>20121212</v>
      </c>
      <c r="B962" s="29">
        <f>板块基准指数!B962</f>
        <v>-5.3247508109336896E-3</v>
      </c>
      <c r="C962" s="29">
        <f>板块基准指数!C962</f>
        <v>-3.6888851881551098E-3</v>
      </c>
      <c r="D962" s="29">
        <f>板块基准指数!E962</f>
        <v>5.6722285810614798E-3</v>
      </c>
      <c r="E962" s="29">
        <f>板块基准指数!F962</f>
        <v>5.9927679728602398E-3</v>
      </c>
      <c r="F962">
        <f t="shared" ref="F962:F1025" si="153">IF(MID($A962,6,1)&lt;&gt;MID($A963,6,1),0.3,F961*(1+B962)/(1+$J962))</f>
        <v>0.30204644669676073</v>
      </c>
      <c r="G962">
        <f t="shared" ref="G962:G1025" si="154">IF(MID($A962,6,1)&lt;&gt;MID($A963,6,1),0.2,G961*(1+C962)/(1+$J962))</f>
        <v>0.19524805943985526</v>
      </c>
      <c r="H962">
        <f t="shared" ref="H962:H1025" si="155">IF(MID($A962,6,1)&lt;&gt;MID($A963,6,1),0.3,H961*(1+D962)/(1+$J962))</f>
        <v>0.29423562444382734</v>
      </c>
      <c r="I962">
        <f t="shared" ref="I962:I1025" si="156">IF(MID($A962,6,1)&lt;&gt;MID($A963,6,1),0.2,I961*(1+E962)/(1+$J962))</f>
        <v>0.20846986941955697</v>
      </c>
      <c r="J962">
        <f t="shared" si="147"/>
        <v>5.6189695351707898E-4</v>
      </c>
      <c r="K962" s="28">
        <f t="shared" si="148"/>
        <v>0.22598876992703754</v>
      </c>
      <c r="L962" s="28">
        <f t="shared" si="149"/>
        <v>0.596097161003591</v>
      </c>
      <c r="M962" s="28">
        <f t="shared" si="150"/>
        <v>0.57537386459409023</v>
      </c>
      <c r="N962" s="28">
        <f t="shared" si="151"/>
        <v>0.43407478858780779</v>
      </c>
      <c r="O962" s="7">
        <f t="shared" si="152"/>
        <v>0.48132428588893772</v>
      </c>
      <c r="P962" s="7">
        <f>[1]!S_PQ_PctChange("H00906.CSI",$A$3,$A962)/100</f>
        <v>0.36897661175386287</v>
      </c>
    </row>
    <row r="963" spans="1:16" x14ac:dyDescent="0.3">
      <c r="A963" s="3">
        <v>20121213</v>
      </c>
      <c r="B963" s="29">
        <f>板块基准指数!B963</f>
        <v>-1.2730443622804099E-2</v>
      </c>
      <c r="C963" s="29">
        <f>板块基准指数!C963</f>
        <v>-2.5681941478625501E-3</v>
      </c>
      <c r="D963" s="29">
        <f>板块基准指数!E963</f>
        <v>-1.2104212643941001E-2</v>
      </c>
      <c r="E963" s="29">
        <f>板块基准指数!F963</f>
        <v>-1.0850509051160299E-2</v>
      </c>
      <c r="F963">
        <f t="shared" si="153"/>
        <v>0.30126516277310877</v>
      </c>
      <c r="G963">
        <f t="shared" si="154"/>
        <v>0.19674756991951672</v>
      </c>
      <c r="H963">
        <f t="shared" si="155"/>
        <v>0.29366069692376295</v>
      </c>
      <c r="I963">
        <f t="shared" si="156"/>
        <v>0.20832657038361194</v>
      </c>
      <c r="J963">
        <f t="shared" ref="J963:J1026" si="157">SUMPRODUCT(F962:I962,B963:E963)</f>
        <v>-1.0170114955498331E-2</v>
      </c>
      <c r="K963" s="28">
        <f t="shared" ref="K963:K1026" si="158">(1+K962)*(1+B963)-1</f>
        <v>0.21038138900929049</v>
      </c>
      <c r="L963" s="28">
        <f t="shared" ref="L963:L1026" si="159">(1+L962)*(1+C963)-1</f>
        <v>0.59199807361528145</v>
      </c>
      <c r="M963" s="28">
        <f t="shared" ref="M963:M1026" si="160">(1+M962)*(1+D963)-1</f>
        <v>0.5563052043433363</v>
      </c>
      <c r="N963" s="28">
        <f t="shared" ref="N963:N1026" si="161">(1+N962)*(1+E963)-1</f>
        <v>0.418514347114195</v>
      </c>
      <c r="O963" s="7">
        <f t="shared" si="152"/>
        <v>0.46625904761507564</v>
      </c>
      <c r="P963" s="7">
        <f>[1]!S_PQ_PctChange("H00906.CSI",$A$3,$A963)/100</f>
        <v>0.35315073548960174</v>
      </c>
    </row>
    <row r="964" spans="1:16" x14ac:dyDescent="0.3">
      <c r="A964" s="3">
        <v>20121214</v>
      </c>
      <c r="B964" s="29">
        <f>板块基准指数!B964</f>
        <v>3.9222122327753003E-2</v>
      </c>
      <c r="C964" s="29">
        <f>板块基准指数!C964</f>
        <v>3.1725969596072698E-2</v>
      </c>
      <c r="D964" s="29">
        <f>板块基准指数!E964</f>
        <v>3.2992609460401501E-2</v>
      </c>
      <c r="E964" s="29">
        <f>板块基准指数!F964</f>
        <v>6.5660762817482704E-2</v>
      </c>
      <c r="F964">
        <f t="shared" si="153"/>
        <v>0.30062768527702233</v>
      </c>
      <c r="G964">
        <f t="shared" si="154"/>
        <v>0.1949150684592294</v>
      </c>
      <c r="H964">
        <f t="shared" si="155"/>
        <v>0.29128271570782188</v>
      </c>
      <c r="I964">
        <f t="shared" si="156"/>
        <v>0.21317453055592669</v>
      </c>
      <c r="J964">
        <f t="shared" si="157"/>
        <v>4.1425780702758069E-2</v>
      </c>
      <c r="K964" s="28">
        <f t="shared" si="158"/>
        <v>0.25785511591224841</v>
      </c>
      <c r="L964" s="28">
        <f t="shared" si="159"/>
        <v>0.64250575609580629</v>
      </c>
      <c r="M964" s="28">
        <f t="shared" si="160"/>
        <v>0.60765177415142624</v>
      </c>
      <c r="N964" s="28">
        <f t="shared" si="161"/>
        <v>0.51165508121325654</v>
      </c>
      <c r="O964" s="7">
        <f t="shared" ref="O964:O1027" si="162">(1+O963)*(1+J964)-1</f>
        <v>0.52699997337501259</v>
      </c>
      <c r="P964" s="7">
        <f>[1]!S_PQ_PctChange("H00906.CSI",$A$3,$A964)/100</f>
        <v>0.41875469813596733</v>
      </c>
    </row>
    <row r="965" spans="1:16" x14ac:dyDescent="0.3">
      <c r="A965" s="3">
        <v>20121217</v>
      </c>
      <c r="B965" s="29">
        <f>板块基准指数!B965</f>
        <v>-2.4115953095697998E-3</v>
      </c>
      <c r="C965" s="29">
        <f>板块基准指数!C965</f>
        <v>-1.61026632606351E-2</v>
      </c>
      <c r="D965" s="29">
        <f>板块基准指数!E965</f>
        <v>1.19556909435528E-2</v>
      </c>
      <c r="E965" s="29">
        <f>板块基准指数!F965</f>
        <v>2.9699397768974101E-3</v>
      </c>
      <c r="F965">
        <f t="shared" si="153"/>
        <v>0.2998271492274428</v>
      </c>
      <c r="G965">
        <f t="shared" si="154"/>
        <v>0.19172810938997614</v>
      </c>
      <c r="H965">
        <f t="shared" si="155"/>
        <v>0.29469095220414382</v>
      </c>
      <c r="I965">
        <f t="shared" si="156"/>
        <v>0.21375378917843738</v>
      </c>
      <c r="J965">
        <f t="shared" si="157"/>
        <v>2.5195761635744851E-4</v>
      </c>
      <c r="K965" s="28">
        <f t="shared" si="158"/>
        <v>0.25482167841459602</v>
      </c>
      <c r="L965" s="28">
        <f t="shared" si="159"/>
        <v>0.61605703900174058</v>
      </c>
      <c r="M965" s="28">
        <f t="shared" si="160"/>
        <v>0.62687236190803497</v>
      </c>
      <c r="N965" s="28">
        <f t="shared" si="161"/>
        <v>0.51614460576790089</v>
      </c>
      <c r="O965" s="7">
        <f t="shared" si="162"/>
        <v>0.5273847126484823</v>
      </c>
      <c r="P965" s="7">
        <f>[1]!S_PQ_PctChange("H00906.CSI",$A$3,$A965)/100</f>
        <v>0.42650160505527251</v>
      </c>
    </row>
    <row r="966" spans="1:16" x14ac:dyDescent="0.3">
      <c r="A966" s="3">
        <v>20121218</v>
      </c>
      <c r="B966" s="29">
        <f>板块基准指数!B966</f>
        <v>-2.2869198332149598E-3</v>
      </c>
      <c r="C966" s="29">
        <f>板块基准指数!C966</f>
        <v>-2.5191470475921501E-3</v>
      </c>
      <c r="D966" s="29">
        <f>板块基准指数!E966</f>
        <v>3.2626282338391998E-3</v>
      </c>
      <c r="E966" s="29">
        <f>板块基准指数!F966</f>
        <v>-5.7555481446135896E-4</v>
      </c>
      <c r="F966">
        <f t="shared" si="153"/>
        <v>0.29924028727883034</v>
      </c>
      <c r="G966">
        <f t="shared" si="154"/>
        <v>0.19130829420152945</v>
      </c>
      <c r="H966">
        <f t="shared" si="155"/>
        <v>0.29575008535434444</v>
      </c>
      <c r="I966">
        <f t="shared" si="156"/>
        <v>0.21370133316529588</v>
      </c>
      <c r="J966">
        <f t="shared" si="157"/>
        <v>-3.3023195636753362E-4</v>
      </c>
      <c r="K966" s="28">
        <f t="shared" si="158"/>
        <v>0.25195200183108168</v>
      </c>
      <c r="L966" s="28">
        <f t="shared" si="159"/>
        <v>0.61198595368319886</v>
      </c>
      <c r="M966" s="28">
        <f t="shared" si="160"/>
        <v>0.63218024160884889</v>
      </c>
      <c r="N966" s="28">
        <f t="shared" si="161"/>
        <v>0.51527198144063147</v>
      </c>
      <c r="O966" s="7">
        <f t="shared" si="162"/>
        <v>0.5268803214066986</v>
      </c>
      <c r="P966" s="7">
        <f>[1]!S_PQ_PctChange("H00906.CSI",$A$3,$A966)/100</f>
        <v>0.42660117165385847</v>
      </c>
    </row>
    <row r="967" spans="1:16" x14ac:dyDescent="0.3">
      <c r="A967" s="3">
        <v>20121219</v>
      </c>
      <c r="B967" s="29">
        <f>板块基准指数!B967</f>
        <v>5.2727837199277403E-3</v>
      </c>
      <c r="C967" s="29">
        <f>板块基准指数!C967</f>
        <v>3.52844826533983E-3</v>
      </c>
      <c r="D967" s="29">
        <f>板块基准指数!E967</f>
        <v>5.70096529284197E-3</v>
      </c>
      <c r="E967" s="29">
        <f>板块基准指数!F967</f>
        <v>-1.8980712150683801E-3</v>
      </c>
      <c r="F967">
        <f t="shared" si="153"/>
        <v>0.29975898077803798</v>
      </c>
      <c r="G967">
        <f t="shared" si="154"/>
        <v>0.19130737094011738</v>
      </c>
      <c r="H967">
        <f t="shared" si="155"/>
        <v>0.29638891792435468</v>
      </c>
      <c r="I967">
        <f t="shared" si="156"/>
        <v>0.21254473035749011</v>
      </c>
      <c r="J967">
        <f t="shared" si="157"/>
        <v>3.5332913567882071E-3</v>
      </c>
      <c r="K967" s="28">
        <f t="shared" si="158"/>
        <v>0.25855327396446759</v>
      </c>
      <c r="L967" s="28">
        <f t="shared" si="159"/>
        <v>0.61767376272522467</v>
      </c>
      <c r="M967" s="28">
        <f t="shared" si="160"/>
        <v>0.64148524451792333</v>
      </c>
      <c r="N967" s="28">
        <f t="shared" si="161"/>
        <v>0.51239588730965946</v>
      </c>
      <c r="O967" s="7">
        <f t="shared" si="162"/>
        <v>0.53227523444917502</v>
      </c>
      <c r="P967" s="7">
        <f>[1]!S_PQ_PctChange("H00906.CSI",$A$3,$A967)/100</f>
        <v>0.42931344920591719</v>
      </c>
    </row>
    <row r="968" spans="1:16" x14ac:dyDescent="0.3">
      <c r="A968" s="3">
        <v>20121220</v>
      </c>
      <c r="B968" s="29">
        <f>板块基准指数!B968</f>
        <v>3.3091704315111798E-3</v>
      </c>
      <c r="C968" s="29">
        <f>板块基准指数!C968</f>
        <v>-7.34909851250958E-3</v>
      </c>
      <c r="D968" s="29">
        <f>板块基准指数!E968</f>
        <v>9.8074727377717792E-4</v>
      </c>
      <c r="E968" s="29">
        <f>板块基准指数!F968</f>
        <v>4.9364340823984899E-3</v>
      </c>
      <c r="F968">
        <f t="shared" si="153"/>
        <v>0.30047272287934895</v>
      </c>
      <c r="G968">
        <f t="shared" si="154"/>
        <v>0.18972576476493994</v>
      </c>
      <c r="H968">
        <f t="shared" si="155"/>
        <v>0.29640515530484907</v>
      </c>
      <c r="I968">
        <f t="shared" si="156"/>
        <v>0.2133963570508623</v>
      </c>
      <c r="J968">
        <f t="shared" si="157"/>
        <v>9.2591251476546602E-4</v>
      </c>
      <c r="K968" s="28">
        <f t="shared" si="158"/>
        <v>0.26271804124515241</v>
      </c>
      <c r="L968" s="28">
        <f t="shared" si="159"/>
        <v>0.60578531888185494</v>
      </c>
      <c r="M968" s="28">
        <f t="shared" si="160"/>
        <v>0.64309512669642999</v>
      </c>
      <c r="N968" s="28">
        <f t="shared" si="161"/>
        <v>0.51986172991385415</v>
      </c>
      <c r="O968" s="7">
        <f t="shared" si="162"/>
        <v>0.53369398726481654</v>
      </c>
      <c r="P968" s="7">
        <f>[1]!S_PQ_PctChange("H00906.CSI",$A$3,$A968)/100</f>
        <v>0.43671369754899358</v>
      </c>
    </row>
    <row r="969" spans="1:16" x14ac:dyDescent="0.3">
      <c r="A969" s="3">
        <v>20121221</v>
      </c>
      <c r="B969" s="29">
        <f>板块基准指数!B969</f>
        <v>1.8079220245234E-3</v>
      </c>
      <c r="C969" s="29">
        <f>板块基准指数!C969</f>
        <v>1.03996589814514E-2</v>
      </c>
      <c r="D969" s="29">
        <f>板块基准指数!E969</f>
        <v>1.2288531577424799E-4</v>
      </c>
      <c r="E969" s="29">
        <f>板块基准指数!F969</f>
        <v>-9.2455740967449292E-3</v>
      </c>
      <c r="F969">
        <f t="shared" si="153"/>
        <v>0.30084153628314214</v>
      </c>
      <c r="G969">
        <f t="shared" si="154"/>
        <v>0.19158777184330322</v>
      </c>
      <c r="H969">
        <f t="shared" si="155"/>
        <v>0.29626981182905049</v>
      </c>
      <c r="I969">
        <f t="shared" si="156"/>
        <v>0.21130088004450429</v>
      </c>
      <c r="J969">
        <f t="shared" si="157"/>
        <v>5.7976651703010125E-4</v>
      </c>
      <c r="K969" s="28">
        <f t="shared" si="158"/>
        <v>0.26500093700268246</v>
      </c>
      <c r="L969" s="28">
        <f t="shared" si="159"/>
        <v>0.62248493859564746</v>
      </c>
      <c r="M969" s="28">
        <f t="shared" si="160"/>
        <v>0.64329703895992107</v>
      </c>
      <c r="N969" s="28">
        <f t="shared" si="161"/>
        <v>0.50580973567312859</v>
      </c>
      <c r="O969" s="7">
        <f t="shared" si="162"/>
        <v>0.53458317168600322</v>
      </c>
      <c r="P969" s="7">
        <f>[1]!S_PQ_PctChange("H00906.CSI",$A$3,$A969)/100</f>
        <v>0.42993847722531342</v>
      </c>
    </row>
    <row r="970" spans="1:16" x14ac:dyDescent="0.3">
      <c r="A970" s="3">
        <v>20121224</v>
      </c>
      <c r="B970" s="29">
        <f>板块基准指数!B970</f>
        <v>8.6166849089187193E-3</v>
      </c>
      <c r="C970" s="29">
        <f>板块基准指数!C970</f>
        <v>1.90130269789422E-2</v>
      </c>
      <c r="D970" s="29">
        <f>板块基准指数!E970</f>
        <v>-9.26139519596339E-3</v>
      </c>
      <c r="E970" s="29">
        <f>板块基准指数!F970</f>
        <v>1.03159372861034E-2</v>
      </c>
      <c r="F970">
        <f t="shared" si="153"/>
        <v>0.30172277894342386</v>
      </c>
      <c r="G970">
        <f t="shared" si="154"/>
        <v>0.19412956248030747</v>
      </c>
      <c r="H970">
        <f t="shared" si="155"/>
        <v>0.29187079473168431</v>
      </c>
      <c r="I970">
        <f t="shared" si="156"/>
        <v>0.21227686384458458</v>
      </c>
      <c r="J970">
        <f t="shared" si="157"/>
        <v>5.6708150156140388E-3</v>
      </c>
      <c r="K970" s="28">
        <f t="shared" si="158"/>
        <v>0.27590105148632138</v>
      </c>
      <c r="L970" s="28">
        <f t="shared" si="159"/>
        <v>0.65333328850609385</v>
      </c>
      <c r="M970" s="28">
        <f t="shared" si="160"/>
        <v>0.62807781565775689</v>
      </c>
      <c r="N970" s="28">
        <f t="shared" si="161"/>
        <v>0.52134357447113655</v>
      </c>
      <c r="O970" s="7">
        <f t="shared" si="162"/>
        <v>0.54328550897870875</v>
      </c>
      <c r="P970" s="7">
        <f>[1]!S_PQ_PctChange("H00906.CSI",$A$3,$A970)/100</f>
        <v>0.43597815581807775</v>
      </c>
    </row>
    <row r="971" spans="1:16" x14ac:dyDescent="0.3">
      <c r="A971" s="3">
        <v>20121225</v>
      </c>
      <c r="B971" s="29">
        <f>板块基准指数!B971</f>
        <v>2.0629280000308399E-2</v>
      </c>
      <c r="C971" s="29">
        <f>板块基准指数!C971</f>
        <v>2.2034151444351901E-2</v>
      </c>
      <c r="D971" s="29">
        <f>板块基准指数!E971</f>
        <v>1.99678662730115E-2</v>
      </c>
      <c r="E971" s="29">
        <f>板块基准指数!F971</f>
        <v>3.59190857018876E-2</v>
      </c>
      <c r="F971">
        <f t="shared" si="153"/>
        <v>0.30074291681442977</v>
      </c>
      <c r="G971">
        <f t="shared" si="154"/>
        <v>0.19376546236646019</v>
      </c>
      <c r="H971">
        <f t="shared" si="155"/>
        <v>0.29073439633388826</v>
      </c>
      <c r="I971">
        <f t="shared" si="156"/>
        <v>0.21475722448522191</v>
      </c>
      <c r="J971">
        <f t="shared" si="157"/>
        <v>2.3954631731973337E-2</v>
      </c>
      <c r="K971" s="28">
        <f t="shared" si="158"/>
        <v>0.30222197153012065</v>
      </c>
      <c r="L971" s="28">
        <f t="shared" si="159"/>
        <v>0.68976308457302538</v>
      </c>
      <c r="M971" s="28">
        <f t="shared" si="160"/>
        <v>0.66058705576286747</v>
      </c>
      <c r="N971" s="28">
        <f t="shared" si="161"/>
        <v>0.57598884470458134</v>
      </c>
      <c r="O971" s="7">
        <f t="shared" si="162"/>
        <v>0.58025434500358486</v>
      </c>
      <c r="P971" s="7">
        <f>[1]!S_PQ_PctChange("H00906.CSI",$A$3,$A971)/100</f>
        <v>0.47473510593156276</v>
      </c>
    </row>
    <row r="972" spans="1:16" x14ac:dyDescent="0.3">
      <c r="A972" s="3">
        <v>20121226</v>
      </c>
      <c r="B972" s="29">
        <f>板块基准指数!B972</f>
        <v>1.4566263560684699E-2</v>
      </c>
      <c r="C972" s="29">
        <f>板块基准指数!C972</f>
        <v>2.8333557986450798E-3</v>
      </c>
      <c r="D972" s="29">
        <f>板块基准指数!E972</f>
        <v>1.02710531552337E-2</v>
      </c>
      <c r="E972" s="29">
        <f>板块基准指数!F972</f>
        <v>1.2720976528381601E-3</v>
      </c>
      <c r="F972">
        <f t="shared" si="153"/>
        <v>0.30264524109329233</v>
      </c>
      <c r="G972">
        <f t="shared" si="154"/>
        <v>0.19273614339363243</v>
      </c>
      <c r="H972">
        <f t="shared" si="155"/>
        <v>0.29133479028227238</v>
      </c>
      <c r="I972">
        <f t="shared" si="156"/>
        <v>0.213283825230803</v>
      </c>
      <c r="J972">
        <f t="shared" si="157"/>
        <v>8.1890476866990497E-3</v>
      </c>
      <c r="K972" s="28">
        <f t="shared" si="158"/>
        <v>0.32119047998194272</v>
      </c>
      <c r="L972" s="28">
        <f t="shared" si="159"/>
        <v>0.69455078460703668</v>
      </c>
      <c r="M972" s="28">
        <f t="shared" si="160"/>
        <v>0.67764303368150092</v>
      </c>
      <c r="N972" s="28">
        <f t="shared" si="161"/>
        <v>0.57799365641482914</v>
      </c>
      <c r="O972" s="7">
        <f t="shared" si="162"/>
        <v>0.59319512319193257</v>
      </c>
      <c r="P972" s="7">
        <f>[1]!S_PQ_PctChange("H00906.CSI",$A$3,$A972)/100</f>
        <v>0.48321077779758698</v>
      </c>
    </row>
    <row r="973" spans="1:16" x14ac:dyDescent="0.3">
      <c r="A973" s="3">
        <v>20121227</v>
      </c>
      <c r="B973" s="29">
        <f>板块基准指数!B973</f>
        <v>-4.4838382812612603E-3</v>
      </c>
      <c r="C973" s="29">
        <f>板块基准指数!C973</f>
        <v>-4.8120281898466899E-3</v>
      </c>
      <c r="D973" s="29">
        <f>板块基准指数!E973</f>
        <v>-6.4776668814345404E-4</v>
      </c>
      <c r="E973" s="29">
        <f>板块基准指数!F973</f>
        <v>-9.4651473743408102E-3</v>
      </c>
      <c r="F973">
        <f t="shared" si="153"/>
        <v>0.30264770528423834</v>
      </c>
      <c r="G973">
        <f t="shared" si="154"/>
        <v>0.192674173212286</v>
      </c>
      <c r="H973">
        <f t="shared" si="155"/>
        <v>0.292459786258077</v>
      </c>
      <c r="I973">
        <f t="shared" si="156"/>
        <v>0.21221833524539882</v>
      </c>
      <c r="J973">
        <f t="shared" si="157"/>
        <v>-4.4919438834829552E-3</v>
      </c>
      <c r="K973" s="28">
        <f t="shared" si="158"/>
        <v>0.31526647553096177</v>
      </c>
      <c r="L973" s="28">
        <f t="shared" si="159"/>
        <v>0.68639655846238079</v>
      </c>
      <c r="M973" s="28">
        <f t="shared" si="160"/>
        <v>0.67655631240968606</v>
      </c>
      <c r="N973" s="28">
        <f t="shared" si="161"/>
        <v>0.56305771390108794</v>
      </c>
      <c r="O973" s="7">
        <f t="shared" si="162"/>
        <v>0.5860385801031156</v>
      </c>
      <c r="P973" s="7">
        <f>[1]!S_PQ_PctChange("H00906.CSI",$A$3,$A973)/100</f>
        <v>0.47407045978916895</v>
      </c>
    </row>
    <row r="974" spans="1:16" x14ac:dyDescent="0.3">
      <c r="A974" s="3">
        <v>20121228</v>
      </c>
      <c r="B974" s="29">
        <f>板块基准指数!B974</f>
        <v>1.1484236526699601E-2</v>
      </c>
      <c r="C974" s="29">
        <f>板块基准指数!C974</f>
        <v>1.0514292600867101E-2</v>
      </c>
      <c r="D974" s="29">
        <f>板块基准指数!E974</f>
        <v>1.07642294562404E-2</v>
      </c>
      <c r="E974" s="29">
        <f>板块基准指数!F974</f>
        <v>2.1643533890866502E-2</v>
      </c>
      <c r="F974">
        <f t="shared" si="153"/>
        <v>0.30212244523034032</v>
      </c>
      <c r="G974">
        <f t="shared" si="154"/>
        <v>0.19215533702072357</v>
      </c>
      <c r="H974">
        <f t="shared" si="155"/>
        <v>0.29174438685279341</v>
      </c>
      <c r="I974">
        <f t="shared" si="156"/>
        <v>0.21397783089614278</v>
      </c>
      <c r="J974">
        <f t="shared" si="157"/>
        <v>1.3242769442683213E-2</v>
      </c>
      <c r="K974" s="28">
        <f t="shared" si="158"/>
        <v>0.33037130683159788</v>
      </c>
      <c r="L974" s="28">
        <f t="shared" si="159"/>
        <v>0.70412782531914941</v>
      </c>
      <c r="M974" s="28">
        <f t="shared" si="160"/>
        <v>0.69460314925277222</v>
      </c>
      <c r="N974" s="28">
        <f t="shared" si="161"/>
        <v>0.5968878065052865</v>
      </c>
      <c r="O974" s="7">
        <f t="shared" si="162"/>
        <v>0.60704212334662189</v>
      </c>
      <c r="P974" s="7">
        <f>[1]!S_PQ_PctChange("H00906.CSI",$A$3,$A974)/100</f>
        <v>0.49431792709639799</v>
      </c>
    </row>
    <row r="975" spans="1:16" x14ac:dyDescent="0.3">
      <c r="A975" s="3">
        <v>20121231</v>
      </c>
      <c r="B975" s="29">
        <f>板块基准指数!B975</f>
        <v>1.41301232924322E-2</v>
      </c>
      <c r="C975" s="29">
        <f>板块基准指数!C975</f>
        <v>8.3991301178199893E-3</v>
      </c>
      <c r="D975" s="29">
        <f>板块基准指数!E975</f>
        <v>6.4986507633074102E-3</v>
      </c>
      <c r="E975" s="29">
        <f>板块基准指数!F975</f>
        <v>2.6033082389652101E-2</v>
      </c>
      <c r="F975">
        <f t="shared" si="153"/>
        <v>0.3</v>
      </c>
      <c r="G975">
        <f t="shared" si="154"/>
        <v>0.2</v>
      </c>
      <c r="H975">
        <f t="shared" si="155"/>
        <v>0.3</v>
      </c>
      <c r="I975">
        <f t="shared" si="156"/>
        <v>0.2</v>
      </c>
      <c r="J975">
        <f t="shared" si="157"/>
        <v>1.3349412462576302E-2</v>
      </c>
      <c r="K975" s="28">
        <f t="shared" si="158"/>
        <v>0.3491696174218426</v>
      </c>
      <c r="L975" s="28">
        <f t="shared" si="159"/>
        <v>0.71844101666140237</v>
      </c>
      <c r="M975" s="28">
        <f t="shared" si="160"/>
        <v>0.70561578330216679</v>
      </c>
      <c r="N975" s="28">
        <f t="shared" si="161"/>
        <v>0.63845971833906967</v>
      </c>
      <c r="O975" s="7">
        <f t="shared" si="162"/>
        <v>0.62849519149591049</v>
      </c>
      <c r="P975" s="7">
        <f>[1]!S_PQ_PctChange("H00906.CSI",$A$3,$A975)/100</f>
        <v>0.51854753705597711</v>
      </c>
    </row>
    <row r="976" spans="1:16" x14ac:dyDescent="0.3">
      <c r="A976" s="3">
        <v>20130104</v>
      </c>
      <c r="B976" s="29">
        <f>板块基准指数!B976</f>
        <v>-1.47224279848099E-2</v>
      </c>
      <c r="C976" s="29">
        <f>板块基准指数!C976</f>
        <v>-2.1239641945589201E-2</v>
      </c>
      <c r="D976" s="29">
        <f>板块基准指数!E976</f>
        <v>-4.1059320782020001E-3</v>
      </c>
      <c r="E976" s="29">
        <f>板块基准指数!F976</f>
        <v>8.3118859756432101E-3</v>
      </c>
      <c r="F976">
        <f t="shared" si="153"/>
        <v>0.29803732861603383</v>
      </c>
      <c r="G976">
        <f t="shared" si="154"/>
        <v>0.19737728788662076</v>
      </c>
      <c r="H976">
        <f t="shared" si="155"/>
        <v>0.30124872017627902</v>
      </c>
      <c r="I976">
        <f t="shared" si="156"/>
        <v>0.20333666332106637</v>
      </c>
      <c r="J976">
        <f t="shared" si="157"/>
        <v>-8.2340592128927678E-3</v>
      </c>
      <c r="K976" s="28">
        <f t="shared" si="158"/>
        <v>0.32930656489005594</v>
      </c>
      <c r="L976" s="28">
        <f t="shared" si="159"/>
        <v>0.68194194476289982</v>
      </c>
      <c r="M976" s="28">
        <f t="shared" si="160"/>
        <v>0.69861264074441887</v>
      </c>
      <c r="N976" s="28">
        <f t="shared" si="161"/>
        <v>0.65207840869358868</v>
      </c>
      <c r="O976" s="7">
        <f t="shared" si="162"/>
        <v>0.61508606566122204</v>
      </c>
      <c r="P976" s="7">
        <f>[1]!S_PQ_PctChange("H00906.CSI",$A$3,$A976)/100</f>
        <v>0.51738193017410072</v>
      </c>
    </row>
    <row r="977" spans="1:16" x14ac:dyDescent="0.3">
      <c r="A977" s="3">
        <v>20130107</v>
      </c>
      <c r="B977" s="29">
        <f>板块基准指数!B977</f>
        <v>1.3807695252476101E-2</v>
      </c>
      <c r="C977" s="29">
        <f>板块基准指数!C977</f>
        <v>2.2342514518210101E-2</v>
      </c>
      <c r="D977" s="29">
        <f>板块基准指数!E977</f>
        <v>7.0281356394445299E-3</v>
      </c>
      <c r="E977" s="29">
        <f>板块基准指数!F977</f>
        <v>6.6527771516478804E-3</v>
      </c>
      <c r="F977">
        <f t="shared" si="153"/>
        <v>0.29857115121389671</v>
      </c>
      <c r="G977">
        <f t="shared" si="154"/>
        <v>0.1993954279192249</v>
      </c>
      <c r="H977">
        <f t="shared" si="155"/>
        <v>0.29977016871779832</v>
      </c>
      <c r="I977">
        <f t="shared" si="156"/>
        <v>0.20226325214908014</v>
      </c>
      <c r="J977">
        <f t="shared" si="157"/>
        <v>1.1995083902006695E-2</v>
      </c>
      <c r="K977" s="28">
        <f t="shared" si="158"/>
        <v>0.34766122483517381</v>
      </c>
      <c r="L977" s="28">
        <f t="shared" si="159"/>
        <v>0.71952075708255148</v>
      </c>
      <c r="M977" s="28">
        <f t="shared" si="160"/>
        <v>0.71055072078244574</v>
      </c>
      <c r="N977" s="28">
        <f t="shared" si="161"/>
        <v>0.66306931818367598</v>
      </c>
      <c r="O977" s="7">
        <f t="shared" si="162"/>
        <v>0.63445915852779011</v>
      </c>
      <c r="P977" s="7">
        <f>[1]!S_PQ_PctChange("H00906.CSI",$A$3,$A977)/100</f>
        <v>0.52593006150192312</v>
      </c>
    </row>
    <row r="978" spans="1:16" x14ac:dyDescent="0.3">
      <c r="A978" s="3">
        <v>20130108</v>
      </c>
      <c r="B978" s="29">
        <f>板块基准指数!B978</f>
        <v>2.2321217543746601E-2</v>
      </c>
      <c r="C978" s="29">
        <f>板块基准指数!C978</f>
        <v>2.61537363315178E-2</v>
      </c>
      <c r="D978" s="29">
        <f>板块基准指数!E978</f>
        <v>1.3025847803334101E-2</v>
      </c>
      <c r="E978" s="29">
        <f>板块基准指数!F978</f>
        <v>-1.5079244518848799E-2</v>
      </c>
      <c r="F978">
        <f t="shared" si="153"/>
        <v>0.30139756873867946</v>
      </c>
      <c r="G978">
        <f t="shared" si="154"/>
        <v>0.20203757833117397</v>
      </c>
      <c r="H978">
        <f t="shared" si="155"/>
        <v>0.29985649948735682</v>
      </c>
      <c r="I978">
        <f t="shared" si="156"/>
        <v>0.19670835344278975</v>
      </c>
      <c r="J978">
        <f t="shared" si="157"/>
        <v>1.2734190623406097E-2</v>
      </c>
      <c r="K978" s="28">
        <f t="shared" si="158"/>
        <v>0.3777426642099917</v>
      </c>
      <c r="L978" s="28">
        <f t="shared" si="159"/>
        <v>0.76449264957986052</v>
      </c>
      <c r="M978" s="28">
        <f t="shared" si="160"/>
        <v>0.73283209413124117</v>
      </c>
      <c r="N978" s="28">
        <f t="shared" si="161"/>
        <v>0.63799148928298921</v>
      </c>
      <c r="O978" s="7">
        <f t="shared" si="162"/>
        <v>0.65527267301865511</v>
      </c>
      <c r="P978" s="7">
        <f>[1]!S_PQ_PctChange("H00906.CSI",$A$3,$A978)/100</f>
        <v>0.52502092983734672</v>
      </c>
    </row>
    <row r="979" spans="1:16" x14ac:dyDescent="0.3">
      <c r="A979" s="3">
        <v>20130109</v>
      </c>
      <c r="B979" s="29">
        <f>板块基准指数!B979</f>
        <v>5.2841833631786898E-3</v>
      </c>
      <c r="C979" s="29">
        <f>板块基准指数!C979</f>
        <v>-4.9756425346578095E-4</v>
      </c>
      <c r="D979" s="29">
        <f>板块基准指数!E979</f>
        <v>1.07026946744371E-2</v>
      </c>
      <c r="E979" s="29">
        <f>板块基准指数!F979</f>
        <v>-4.1132403826774104E-3</v>
      </c>
      <c r="F979">
        <f t="shared" si="153"/>
        <v>0.3018154593385653</v>
      </c>
      <c r="G979">
        <f t="shared" si="154"/>
        <v>0.20115410412944476</v>
      </c>
      <c r="H979">
        <f t="shared" si="155"/>
        <v>0.30189072965603247</v>
      </c>
      <c r="I979">
        <f t="shared" si="156"/>
        <v>0.19513970687595752</v>
      </c>
      <c r="J979">
        <f t="shared" si="157"/>
        <v>3.8922771587648719E-3</v>
      </c>
      <c r="K979" s="28">
        <f t="shared" si="158"/>
        <v>0.38502290907495174</v>
      </c>
      <c r="L979" s="28">
        <f t="shared" si="159"/>
        <v>0.76361470111192631</v>
      </c>
      <c r="M979" s="28">
        <f t="shared" si="160"/>
        <v>0.75137806695679332</v>
      </c>
      <c r="N979" s="28">
        <f t="shared" si="161"/>
        <v>0.63125403654278833</v>
      </c>
      <c r="O979" s="7">
        <f t="shared" si="162"/>
        <v>0.66171545303537327</v>
      </c>
      <c r="P979" s="7">
        <f>[1]!S_PQ_PctChange("H00906.CSI",$A$3,$A979)/100</f>
        <v>0.5262240696778524</v>
      </c>
    </row>
    <row r="980" spans="1:16" x14ac:dyDescent="0.3">
      <c r="A980" s="3">
        <v>20130110</v>
      </c>
      <c r="B980" s="29">
        <f>板块基准指数!B980</f>
        <v>5.2968822017979101E-3</v>
      </c>
      <c r="C980" s="29">
        <f>板块基准指数!C980</f>
        <v>4.4201999647782396E-3</v>
      </c>
      <c r="D980" s="29">
        <f>板块基准指数!E980</f>
        <v>8.7569195142390901E-4</v>
      </c>
      <c r="E980" s="29">
        <f>板块基准指数!F980</f>
        <v>2.5489536314379298E-3</v>
      </c>
      <c r="F980">
        <f t="shared" si="153"/>
        <v>0.30243136305239621</v>
      </c>
      <c r="G980">
        <f t="shared" si="154"/>
        <v>0.20138881488864191</v>
      </c>
      <c r="H980">
        <f t="shared" si="155"/>
        <v>0.30117639384965145</v>
      </c>
      <c r="I980">
        <f t="shared" si="156"/>
        <v>0.19500342820931044</v>
      </c>
      <c r="J980">
        <f t="shared" si="157"/>
        <v>3.2495876454343613E-3</v>
      </c>
      <c r="K980" s="28">
        <f t="shared" si="158"/>
        <v>0.39235921227111303</v>
      </c>
      <c r="L980" s="28">
        <f t="shared" si="159"/>
        <v>0.77141023075166348</v>
      </c>
      <c r="M980" s="28">
        <f t="shared" si="160"/>
        <v>0.7529117346339278</v>
      </c>
      <c r="N980" s="28">
        <f t="shared" si="161"/>
        <v>0.63541202744303193</v>
      </c>
      <c r="O980" s="7">
        <f t="shared" si="162"/>
        <v>0.66711534304178444</v>
      </c>
      <c r="P980" s="7">
        <f>[1]!S_PQ_PctChange("H00906.CSI",$A$3,$A980)/100</f>
        <v>0.53053201926274851</v>
      </c>
    </row>
    <row r="981" spans="1:16" x14ac:dyDescent="0.3">
      <c r="A981" s="3">
        <v>20130111</v>
      </c>
      <c r="B981" s="29">
        <f>板块基准指数!B981</f>
        <v>-1.1535070353944601E-2</v>
      </c>
      <c r="C981" s="29">
        <f>板块基准指数!C981</f>
        <v>-1.0649956399171E-2</v>
      </c>
      <c r="D981" s="29">
        <f>板块基准指数!E981</f>
        <v>-1.6172300684233601E-2</v>
      </c>
      <c r="E981" s="29">
        <f>板块基准指数!F981</f>
        <v>-2.1882362822801801E-2</v>
      </c>
      <c r="F981">
        <f t="shared" si="153"/>
        <v>0.30342474361035887</v>
      </c>
      <c r="G981">
        <f t="shared" si="154"/>
        <v>0.20223123077020674</v>
      </c>
      <c r="H981">
        <f t="shared" si="155"/>
        <v>0.30074808885428983</v>
      </c>
      <c r="I981">
        <f t="shared" si="156"/>
        <v>0.19359593676514456</v>
      </c>
      <c r="J981">
        <f t="shared" si="157"/>
        <v>-1.477120011598955E-2</v>
      </c>
      <c r="K981" s="28">
        <f t="shared" si="158"/>
        <v>0.37629825079960288</v>
      </c>
      <c r="L981" s="28">
        <f t="shared" si="159"/>
        <v>0.75254478902911282</v>
      </c>
      <c r="M981" s="28">
        <f t="shared" si="160"/>
        <v>0.72456311898850645</v>
      </c>
      <c r="N981" s="28">
        <f t="shared" si="161"/>
        <v>0.59962534809374968</v>
      </c>
      <c r="O981" s="7">
        <f t="shared" si="162"/>
        <v>0.64249004869327764</v>
      </c>
      <c r="P981" s="7">
        <f>[1]!S_PQ_PctChange("H00906.CSI",$A$3,$A981)/100</f>
        <v>0.4995569025717374</v>
      </c>
    </row>
    <row r="982" spans="1:16" x14ac:dyDescent="0.3">
      <c r="A982" s="3">
        <v>20130114</v>
      </c>
      <c r="B982" s="29">
        <f>板块基准指数!B982</f>
        <v>4.6177064409746997E-2</v>
      </c>
      <c r="C982" s="29">
        <f>板块基准指数!C982</f>
        <v>3.9858353185655303E-2</v>
      </c>
      <c r="D982" s="29">
        <f>板块基准指数!E982</f>
        <v>2.4882215620974299E-2</v>
      </c>
      <c r="E982" s="29">
        <f>板块基准指数!F982</f>
        <v>4.5760178135772399E-2</v>
      </c>
      <c r="F982">
        <f t="shared" si="153"/>
        <v>0.30569307372967958</v>
      </c>
      <c r="G982">
        <f t="shared" si="154"/>
        <v>0.20251249313136174</v>
      </c>
      <c r="H982">
        <f t="shared" si="155"/>
        <v>0.29682894176618468</v>
      </c>
      <c r="I982">
        <f t="shared" si="156"/>
        <v>0.194965491372774</v>
      </c>
      <c r="J982">
        <f t="shared" si="157"/>
        <v>3.8414131097618293E-2</v>
      </c>
      <c r="K982" s="28">
        <f t="shared" si="158"/>
        <v>0.43985166377379836</v>
      </c>
      <c r="L982" s="28">
        <f t="shared" si="159"/>
        <v>0.82239833820391506</v>
      </c>
      <c r="M982" s="28">
        <f t="shared" si="160"/>
        <v>0.76747407036715831</v>
      </c>
      <c r="N982" s="28">
        <f t="shared" si="161"/>
        <v>0.67282448897301661</v>
      </c>
      <c r="O982" s="7">
        <f t="shared" si="162"/>
        <v>0.70558487675031456</v>
      </c>
      <c r="P982" s="7">
        <f>[1]!S_PQ_PctChange("H00906.CSI",$A$3,$A982)/100</f>
        <v>0.5554768406006525</v>
      </c>
    </row>
    <row r="983" spans="1:16" x14ac:dyDescent="0.3">
      <c r="A983" s="3">
        <v>20130115</v>
      </c>
      <c r="B983" s="29">
        <f>板块基准指数!B983</f>
        <v>2.0387892319234099E-2</v>
      </c>
      <c r="C983" s="29">
        <f>板块基准指数!C983</f>
        <v>1.6425273526041999E-2</v>
      </c>
      <c r="D983" s="29">
        <f>板块基准指数!E983</f>
        <v>9.9397606252803299E-3</v>
      </c>
      <c r="E983" s="29">
        <f>板块基准指数!F983</f>
        <v>3.0089101413721801E-3</v>
      </c>
      <c r="F983">
        <f t="shared" si="153"/>
        <v>0.30789339994008602</v>
      </c>
      <c r="G983">
        <f t="shared" si="154"/>
        <v>0.20317803671445706</v>
      </c>
      <c r="H983">
        <f t="shared" si="155"/>
        <v>0.29590424672116838</v>
      </c>
      <c r="I983">
        <f t="shared" si="156"/>
        <v>0.19302431662428846</v>
      </c>
      <c r="J983">
        <f t="shared" si="157"/>
        <v>1.3095802834080015E-2</v>
      </c>
      <c r="K983" s="28">
        <f t="shared" si="158"/>
        <v>0.46920720445048847</v>
      </c>
      <c r="L983" s="28">
        <f t="shared" si="159"/>
        <v>0.85233172938231871</v>
      </c>
      <c r="M983" s="28">
        <f t="shared" si="160"/>
        <v>0.78504233953799751</v>
      </c>
      <c r="N983" s="28">
        <f t="shared" si="161"/>
        <v>0.67785786754262323</v>
      </c>
      <c r="O983" s="7">
        <f t="shared" si="162"/>
        <v>0.72792088001302524</v>
      </c>
      <c r="P983" s="7">
        <f>[1]!S_PQ_PctChange("H00906.CSI",$A$3,$A983)/100</f>
        <v>0.57083146971767906</v>
      </c>
    </row>
    <row r="984" spans="1:16" x14ac:dyDescent="0.3">
      <c r="A984" s="3">
        <v>20130116</v>
      </c>
      <c r="B984" s="29">
        <f>板块基准指数!B984</f>
        <v>1.00065178253153E-2</v>
      </c>
      <c r="C984" s="29">
        <f>板块基准指数!C984</f>
        <v>1.1516500499532499E-2</v>
      </c>
      <c r="D984" s="29">
        <f>板块基准指数!E984</f>
        <v>-4.7691195092148201E-3</v>
      </c>
      <c r="E984" s="29">
        <f>板块基准指数!F984</f>
        <v>-1.47568852749628E-2</v>
      </c>
      <c r="F984">
        <f t="shared" si="153"/>
        <v>0.31061365605046704</v>
      </c>
      <c r="G984">
        <f t="shared" si="154"/>
        <v>0.2052795659730437</v>
      </c>
      <c r="H984">
        <f t="shared" si="155"/>
        <v>0.29415147521091695</v>
      </c>
      <c r="I984">
        <f t="shared" si="156"/>
        <v>0.18995530276557221</v>
      </c>
      <c r="J984">
        <f t="shared" si="157"/>
        <v>1.1612003445133213E-3</v>
      </c>
      <c r="K984" s="28">
        <f t="shared" si="158"/>
        <v>0.48390885253090388</v>
      </c>
      <c r="L984" s="28">
        <f t="shared" si="159"/>
        <v>0.8736641086690502</v>
      </c>
      <c r="M984" s="28">
        <f t="shared" si="160"/>
        <v>0.77652925929173255</v>
      </c>
      <c r="N984" s="28">
        <f t="shared" si="161"/>
        <v>0.65309791148360308</v>
      </c>
      <c r="O984" s="7">
        <f t="shared" si="162"/>
        <v>0.72992734233418832</v>
      </c>
      <c r="P984" s="7">
        <f>[1]!S_PQ_PctChange("H00906.CSI",$A$3,$A984)/100</f>
        <v>0.5620779496995798</v>
      </c>
    </row>
    <row r="985" spans="1:16" x14ac:dyDescent="0.3">
      <c r="A985" s="3">
        <v>20130117</v>
      </c>
      <c r="B985" s="29">
        <f>板块基准指数!B985</f>
        <v>-2.13245512139482E-2</v>
      </c>
      <c r="C985" s="29">
        <f>板块基准指数!C985</f>
        <v>1.80394666277941E-3</v>
      </c>
      <c r="D985" s="29">
        <f>板块基准指数!E985</f>
        <v>-7.4974497239351998E-3</v>
      </c>
      <c r="E985" s="29">
        <f>板块基准指数!F985</f>
        <v>-7.79957845897693E-3</v>
      </c>
      <c r="F985">
        <f t="shared" si="153"/>
        <v>0.30704206191202477</v>
      </c>
      <c r="G985">
        <f t="shared" si="154"/>
        <v>0.20771463356888462</v>
      </c>
      <c r="H985">
        <f t="shared" si="155"/>
        <v>0.29487726981513646</v>
      </c>
      <c r="I985">
        <f t="shared" si="156"/>
        <v>0.19036603470395408</v>
      </c>
      <c r="J985">
        <f t="shared" si="157"/>
        <v>-9.9403406124600156E-3</v>
      </c>
      <c r="K985" s="28">
        <f t="shared" si="158"/>
        <v>0.45226516220827762</v>
      </c>
      <c r="L985" s="28">
        <f t="shared" si="159"/>
        <v>0.87704409878505341</v>
      </c>
      <c r="M985" s="28">
        <f t="shared" si="160"/>
        <v>0.76320982048709296</v>
      </c>
      <c r="N985" s="28">
        <f t="shared" si="161"/>
        <v>0.64020444462261583</v>
      </c>
      <c r="O985" s="7">
        <f t="shared" si="162"/>
        <v>0.71273127531657887</v>
      </c>
      <c r="P985" s="7">
        <f>[1]!S_PQ_PctChange("H00906.CSI",$A$3,$A985)/100</f>
        <v>0.54628439348302726</v>
      </c>
    </row>
    <row r="986" spans="1:16" x14ac:dyDescent="0.3">
      <c r="A986" s="3">
        <v>20130118</v>
      </c>
      <c r="B986" s="29">
        <f>板块基准指数!B986</f>
        <v>1.18838346171309E-2</v>
      </c>
      <c r="C986" s="29">
        <f>板块基准指数!C986</f>
        <v>1.1096414506683199E-2</v>
      </c>
      <c r="D986" s="29">
        <f>板块基准指数!E986</f>
        <v>1.23498788643575E-2</v>
      </c>
      <c r="E986" s="29">
        <f>板块基准指数!F986</f>
        <v>1.9918730493708001E-2</v>
      </c>
      <c r="F986">
        <f t="shared" si="153"/>
        <v>0.30658654125204549</v>
      </c>
      <c r="G986">
        <f t="shared" si="154"/>
        <v>0.20724507483492532</v>
      </c>
      <c r="H986">
        <f t="shared" si="155"/>
        <v>0.29457540696738954</v>
      </c>
      <c r="I986">
        <f t="shared" si="156"/>
        <v>0.1915929769456394</v>
      </c>
      <c r="J986">
        <f t="shared" si="157"/>
        <v>1.3387273059942849E-2</v>
      </c>
      <c r="K986" s="28">
        <f t="shared" si="158"/>
        <v>0.4695236412161814</v>
      </c>
      <c r="L986" s="28">
        <f t="shared" si="159"/>
        <v>0.897872558152496</v>
      </c>
      <c r="M986" s="28">
        <f t="shared" si="160"/>
        <v>0.78498524818255411</v>
      </c>
      <c r="N986" s="28">
        <f t="shared" si="161"/>
        <v>0.67287523490963586</v>
      </c>
      <c r="O986" s="7">
        <f t="shared" si="162"/>
        <v>0.73566007657754628</v>
      </c>
      <c r="P986" s="7">
        <f>[1]!S_PQ_PctChange("H00906.CSI",$A$3,$A986)/100</f>
        <v>0.57210029223578629</v>
      </c>
    </row>
    <row r="987" spans="1:16" x14ac:dyDescent="0.3">
      <c r="A987" s="3">
        <v>20130121</v>
      </c>
      <c r="B987" s="29">
        <f>板块基准指数!B987</f>
        <v>2.92542921695114E-3</v>
      </c>
      <c r="C987" s="29">
        <f>板块基准指数!C987</f>
        <v>2.4708827077959002E-3</v>
      </c>
      <c r="D987" s="29">
        <f>板块基准指数!E987</f>
        <v>-8.3228387196701507E-3</v>
      </c>
      <c r="E987" s="29">
        <f>板块基准指数!F987</f>
        <v>1.1311108441032801E-2</v>
      </c>
      <c r="F987">
        <f t="shared" si="153"/>
        <v>0.30713809215075244</v>
      </c>
      <c r="G987">
        <f t="shared" si="154"/>
        <v>0.20752381315827192</v>
      </c>
      <c r="H987">
        <f t="shared" si="155"/>
        <v>0.29179560813962219</v>
      </c>
      <c r="I987">
        <f t="shared" si="156"/>
        <v>0.19354248655135331</v>
      </c>
      <c r="J987">
        <f t="shared" si="157"/>
        <v>1.124400832789857E-3</v>
      </c>
      <c r="K987" s="28">
        <f t="shared" si="158"/>
        <v>0.47382262861119573</v>
      </c>
      <c r="L987" s="28">
        <f t="shared" si="159"/>
        <v>0.90256197863803544</v>
      </c>
      <c r="M987" s="28">
        <f t="shared" si="160"/>
        <v>0.77012910384494049</v>
      </c>
      <c r="N987" s="28">
        <f t="shared" si="161"/>
        <v>0.69179730810001705</v>
      </c>
      <c r="O987" s="7">
        <f t="shared" si="162"/>
        <v>0.73761165421308994</v>
      </c>
      <c r="P987" s="7">
        <f>[1]!S_PQ_PctChange("H00906.CSI",$A$3,$A987)/100</f>
        <v>0.58207571857370577</v>
      </c>
    </row>
    <row r="988" spans="1:16" x14ac:dyDescent="0.3">
      <c r="A988" s="3">
        <v>20130122</v>
      </c>
      <c r="B988" s="29">
        <f>板块基准指数!B988</f>
        <v>-1.7584944586438299E-2</v>
      </c>
      <c r="C988" s="29">
        <f>板块基准指数!C988</f>
        <v>-1.9336844465567701E-2</v>
      </c>
      <c r="D988" s="29">
        <f>板块基准指数!E988</f>
        <v>-1.14798580338867E-2</v>
      </c>
      <c r="E988" s="29">
        <f>板块基准指数!F988</f>
        <v>6.2405672956823699E-3</v>
      </c>
      <c r="F988">
        <f t="shared" si="153"/>
        <v>0.30526466916730455</v>
      </c>
      <c r="G988">
        <f t="shared" si="154"/>
        <v>0.20589018725437719</v>
      </c>
      <c r="H988">
        <f t="shared" si="155"/>
        <v>0.29181803242666726</v>
      </c>
      <c r="I988">
        <f t="shared" si="156"/>
        <v>0.19702711115165084</v>
      </c>
      <c r="J988">
        <f t="shared" si="157"/>
        <v>-1.1555819273255472E-2</v>
      </c>
      <c r="K988" s="28">
        <f t="shared" si="158"/>
        <v>0.44790553935682897</v>
      </c>
      <c r="L988" s="28">
        <f t="shared" si="159"/>
        <v>0.86577243357100908</v>
      </c>
      <c r="M988" s="28">
        <f t="shared" si="160"/>
        <v>0.7498082730311495</v>
      </c>
      <c r="N988" s="28">
        <f t="shared" si="161"/>
        <v>0.70235508305186967</v>
      </c>
      <c r="O988" s="7">
        <f t="shared" si="162"/>
        <v>0.71753212796990096</v>
      </c>
      <c r="P988" s="7">
        <f>[1]!S_PQ_PctChange("H00906.CSI",$A$3,$A988)/100</f>
        <v>0.56971851323610223</v>
      </c>
    </row>
    <row r="989" spans="1:16" x14ac:dyDescent="0.3">
      <c r="A989" s="3">
        <v>20130123</v>
      </c>
      <c r="B989" s="29">
        <f>板块基准指数!B989</f>
        <v>1.33947786145067E-2</v>
      </c>
      <c r="C989" s="29">
        <f>板块基准指数!C989</f>
        <v>6.86361229875335E-3</v>
      </c>
      <c r="D989" s="29">
        <f>板块基准指数!E989</f>
        <v>2.1557110934826802E-3</v>
      </c>
      <c r="E989" s="29">
        <f>板块基准指数!F989</f>
        <v>6.5661001152962197E-3</v>
      </c>
      <c r="F989">
        <f t="shared" si="153"/>
        <v>0.30707363747577138</v>
      </c>
      <c r="G989">
        <f t="shared" si="154"/>
        <v>0.20577547980361613</v>
      </c>
      <c r="H989">
        <f t="shared" si="155"/>
        <v>0.29029172708306245</v>
      </c>
      <c r="I989">
        <f t="shared" si="156"/>
        <v>0.19685915563754994</v>
      </c>
      <c r="J989">
        <f t="shared" si="157"/>
        <v>7.4248781907882378E-3</v>
      </c>
      <c r="K989" s="28">
        <f t="shared" si="158"/>
        <v>0.46729991351123168</v>
      </c>
      <c r="L989" s="28">
        <f t="shared" si="159"/>
        <v>0.87857837219274204</v>
      </c>
      <c r="M989" s="28">
        <f t="shared" si="160"/>
        <v>0.75358035413679048</v>
      </c>
      <c r="N989" s="28">
        <f t="shared" si="161"/>
        <v>0.71353291695897147</v>
      </c>
      <c r="O989" s="7">
        <f t="shared" si="162"/>
        <v>0.73028459480884278</v>
      </c>
      <c r="P989" s="7">
        <f>[1]!S_PQ_PctChange("H00906.CSI",$A$3,$A989)/100</f>
        <v>0.57529789179456547</v>
      </c>
    </row>
    <row r="990" spans="1:16" x14ac:dyDescent="0.3">
      <c r="A990" s="3">
        <v>20130124</v>
      </c>
      <c r="B990" s="29">
        <f>板块基准指数!B990</f>
        <v>-1.5736929138986298E-2</v>
      </c>
      <c r="C990" s="29">
        <f>板块基准指数!C990</f>
        <v>-1.1577747671427399E-2</v>
      </c>
      <c r="D990" s="29">
        <f>板块基准指数!E990</f>
        <v>-1.8392900362873801E-2</v>
      </c>
      <c r="E990" s="29">
        <f>板块基准指数!F990</f>
        <v>-1.9110094433358799E-3</v>
      </c>
      <c r="F990">
        <f t="shared" si="153"/>
        <v>0.30620051175034746</v>
      </c>
      <c r="G990">
        <f t="shared" si="154"/>
        <v>0.20605745184185062</v>
      </c>
      <c r="H990">
        <f t="shared" si="155"/>
        <v>0.2886852122051029</v>
      </c>
      <c r="I990">
        <f t="shared" si="156"/>
        <v>0.19905682420269893</v>
      </c>
      <c r="J990">
        <f t="shared" si="157"/>
        <v>-1.2930319173375962E-2</v>
      </c>
      <c r="K990" s="28">
        <f t="shared" si="158"/>
        <v>0.4442091187466648</v>
      </c>
      <c r="L990" s="28">
        <f t="shared" si="159"/>
        <v>0.8568286658184936</v>
      </c>
      <c r="M990" s="28">
        <f t="shared" si="160"/>
        <v>0.72132692540485954</v>
      </c>
      <c r="N990" s="28">
        <f t="shared" si="161"/>
        <v>0.71025833937319605</v>
      </c>
      <c r="O990" s="7">
        <f t="shared" si="162"/>
        <v>0.70791146273718897</v>
      </c>
      <c r="P990" s="7">
        <f>[1]!S_PQ_PctChange("H00906.CSI",$A$3,$A990)/100</f>
        <v>0.55624418108818463</v>
      </c>
    </row>
    <row r="991" spans="1:16" x14ac:dyDescent="0.3">
      <c r="A991" s="3">
        <v>20130125</v>
      </c>
      <c r="B991" s="29">
        <f>板块基准指数!B991</f>
        <v>-3.9198482881585102E-3</v>
      </c>
      <c r="C991" s="29">
        <f>板块基准指数!C991</f>
        <v>2.2872252376299501E-2</v>
      </c>
      <c r="D991" s="29">
        <f>板块基准指数!E991</f>
        <v>-9.2225028120335902E-3</v>
      </c>
      <c r="E991" s="29">
        <f>板块基准指数!F991</f>
        <v>-1.12953245015517E-2</v>
      </c>
      <c r="F991">
        <f t="shared" si="153"/>
        <v>0.30542726184166813</v>
      </c>
      <c r="G991">
        <f t="shared" si="154"/>
        <v>0.21106553493412988</v>
      </c>
      <c r="H991">
        <f t="shared" si="155"/>
        <v>0.28642325267260521</v>
      </c>
      <c r="I991">
        <f t="shared" si="156"/>
        <v>0.19708395055159666</v>
      </c>
      <c r="J991">
        <f t="shared" si="157"/>
        <v>-1.3980731142457614E-3</v>
      </c>
      <c r="K991" s="28">
        <f t="shared" si="158"/>
        <v>0.43854803810480281</v>
      </c>
      <c r="L991" s="28">
        <f t="shared" si="159"/>
        <v>0.89929851968264152</v>
      </c>
      <c r="M991" s="28">
        <f t="shared" si="160"/>
        <v>0.70545198299488399</v>
      </c>
      <c r="N991" s="28">
        <f t="shared" si="161"/>
        <v>0.69094041644849091</v>
      </c>
      <c r="O991" s="7">
        <f t="shared" si="162"/>
        <v>0.70552367763962387</v>
      </c>
      <c r="P991" s="7">
        <f>[1]!S_PQ_PctChange("H00906.CSI",$A$3,$A991)/100</f>
        <v>0.5504880848495084</v>
      </c>
    </row>
    <row r="992" spans="1:16" x14ac:dyDescent="0.3">
      <c r="A992" s="3">
        <v>20130128</v>
      </c>
      <c r="B992" s="29">
        <f>板块基准指数!B992</f>
        <v>2.5031020652187399E-2</v>
      </c>
      <c r="C992" s="29">
        <f>板块基准指数!C992</f>
        <v>2.4196975139159499E-2</v>
      </c>
      <c r="D992" s="29">
        <f>板块基准指数!E992</f>
        <v>4.5865170294199804E-3</v>
      </c>
      <c r="E992" s="29">
        <f>板块基准指数!F992</f>
        <v>4.5954803991773603E-2</v>
      </c>
      <c r="F992">
        <f t="shared" si="153"/>
        <v>0.30599686974971463</v>
      </c>
      <c r="G992">
        <f t="shared" si="154"/>
        <v>0.21128710279188392</v>
      </c>
      <c r="H992">
        <f t="shared" si="155"/>
        <v>0.28123398048580983</v>
      </c>
      <c r="I992">
        <f t="shared" si="156"/>
        <v>0.20148204697259156</v>
      </c>
      <c r="J992">
        <f t="shared" si="157"/>
        <v>2.3122943043962178E-2</v>
      </c>
      <c r="K992" s="28">
        <f t="shared" si="158"/>
        <v>0.47455636375576771</v>
      </c>
      <c r="L992" s="28">
        <f t="shared" si="159"/>
        <v>0.94525579874524479</v>
      </c>
      <c r="M992" s="28">
        <f t="shared" si="160"/>
        <v>0.71327406755774803</v>
      </c>
      <c r="N992" s="28">
        <f t="shared" si="161"/>
        <v>0.76864725184814953</v>
      </c>
      <c r="O992" s="7">
        <f t="shared" si="162"/>
        <v>0.74496040449781376</v>
      </c>
      <c r="P992" s="7">
        <f>[1]!S_PQ_PctChange("H00906.CSI",$A$3,$A992)/100</f>
        <v>0.59682669260611143</v>
      </c>
    </row>
    <row r="993" spans="1:16" x14ac:dyDescent="0.3">
      <c r="A993" s="3">
        <v>20130129</v>
      </c>
      <c r="B993" s="29">
        <f>板块基准指数!B993</f>
        <v>1.06228097761801E-2</v>
      </c>
      <c r="C993" s="29">
        <f>板块基准指数!C993</f>
        <v>-1.9633876640006002E-3</v>
      </c>
      <c r="D993" s="29">
        <f>板块基准指数!E993</f>
        <v>4.0595623203764503E-3</v>
      </c>
      <c r="E993" s="29">
        <f>板块基准指数!F993</f>
        <v>1.54650658437906E-2</v>
      </c>
      <c r="F993">
        <f t="shared" si="153"/>
        <v>0.30706927320289884</v>
      </c>
      <c r="G993">
        <f t="shared" si="154"/>
        <v>0.20938701352614233</v>
      </c>
      <c r="H993">
        <f t="shared" si="155"/>
        <v>0.28038679186302912</v>
      </c>
      <c r="I993">
        <f t="shared" si="156"/>
        <v>0.20315692140792971</v>
      </c>
      <c r="J993">
        <f t="shared" si="157"/>
        <v>7.0933280414362835E-3</v>
      </c>
      <c r="K993" s="28">
        <f t="shared" si="158"/>
        <v>0.49022029551220103</v>
      </c>
      <c r="L993" s="28">
        <f t="shared" si="159"/>
        <v>0.94143650750666263</v>
      </c>
      <c r="M993" s="28">
        <f t="shared" si="160"/>
        <v>0.7202292104068837</v>
      </c>
      <c r="N993" s="28">
        <f t="shared" si="161"/>
        <v>0.79599949805242054</v>
      </c>
      <c r="O993" s="7">
        <f t="shared" si="162"/>
        <v>0.75733798106623396</v>
      </c>
      <c r="P993" s="7">
        <f>[1]!S_PQ_PctChange("H00906.CSI",$A$3,$A993)/100</f>
        <v>0.61143691804365718</v>
      </c>
    </row>
    <row r="994" spans="1:16" x14ac:dyDescent="0.3">
      <c r="A994" s="3">
        <v>20130130</v>
      </c>
      <c r="B994" s="29">
        <f>板块基准指数!B994</f>
        <v>1.0582746487338099E-2</v>
      </c>
      <c r="C994" s="29">
        <f>板块基准指数!C994</f>
        <v>-3.9625776927680904E-3</v>
      </c>
      <c r="D994" s="29">
        <f>板块基准指数!E994</f>
        <v>5.0642451697115697E-3</v>
      </c>
      <c r="E994" s="29">
        <f>板块基准指数!F994</f>
        <v>1.03320781927159E-2</v>
      </c>
      <c r="F994">
        <f t="shared" si="153"/>
        <v>0.30848683558308965</v>
      </c>
      <c r="G994">
        <f t="shared" si="154"/>
        <v>0.20732601180840929</v>
      </c>
      <c r="H994">
        <f t="shared" si="155"/>
        <v>0.28014299678232668</v>
      </c>
      <c r="I994">
        <f t="shared" si="156"/>
        <v>0.20404415582617449</v>
      </c>
      <c r="J994">
        <f t="shared" si="157"/>
        <v>5.9389046171248556E-3</v>
      </c>
      <c r="K994" s="28">
        <f t="shared" si="158"/>
        <v>0.50599091910989258</v>
      </c>
      <c r="L994" s="28">
        <f t="shared" si="159"/>
        <v>0.93374341451009113</v>
      </c>
      <c r="M994" s="28">
        <f t="shared" si="160"/>
        <v>0.72894087287648346</v>
      </c>
      <c r="N994" s="28">
        <f t="shared" si="161"/>
        <v>0.81455590530037658</v>
      </c>
      <c r="O994" s="7">
        <f t="shared" si="162"/>
        <v>0.76777464371583681</v>
      </c>
      <c r="P994" s="7">
        <f>[1]!S_PQ_PctChange("H00906.CSI",$A$3,$A994)/100</f>
        <v>0.61931362644488841</v>
      </c>
    </row>
    <row r="995" spans="1:16" x14ac:dyDescent="0.3">
      <c r="A995" s="3">
        <v>20130131</v>
      </c>
      <c r="B995" s="29">
        <f>板块基准指数!B995</f>
        <v>-1.0849213081351301E-2</v>
      </c>
      <c r="C995" s="29">
        <f>板块基准指数!C995</f>
        <v>-4.4698442143458099E-3</v>
      </c>
      <c r="D995" s="29">
        <f>板块基准指数!E995</f>
        <v>-7.4369633052104199E-3</v>
      </c>
      <c r="E995" s="29">
        <f>板块基准指数!F995</f>
        <v>-4.5162803252351601E-3</v>
      </c>
      <c r="F995">
        <f t="shared" si="153"/>
        <v>0.3</v>
      </c>
      <c r="G995">
        <f t="shared" si="154"/>
        <v>0.2</v>
      </c>
      <c r="H995">
        <f t="shared" si="155"/>
        <v>0.3</v>
      </c>
      <c r="I995">
        <f t="shared" si="156"/>
        <v>0.2</v>
      </c>
      <c r="J995">
        <f t="shared" si="157"/>
        <v>-7.2784881801167458E-3</v>
      </c>
      <c r="K995" s="28">
        <f t="shared" si="158"/>
        <v>0.48965210272988924</v>
      </c>
      <c r="L995" s="28">
        <f t="shared" si="159"/>
        <v>0.92509988269671384</v>
      </c>
      <c r="M995" s="28">
        <f t="shared" si="160"/>
        <v>0.71608280304802263</v>
      </c>
      <c r="N995" s="28">
        <f t="shared" si="161"/>
        <v>0.80636086216622904</v>
      </c>
      <c r="O995" s="7">
        <f t="shared" si="162"/>
        <v>0.75490791686644099</v>
      </c>
      <c r="P995" s="7">
        <f>[1]!S_PQ_PctChange("H00906.CSI",$A$3,$A995)/100</f>
        <v>0.61626668001171869</v>
      </c>
    </row>
    <row r="996" spans="1:16" x14ac:dyDescent="0.3">
      <c r="A996" s="3">
        <v>20130201</v>
      </c>
      <c r="B996" s="29">
        <f>板块基准指数!B996</f>
        <v>4.5600336921702098E-3</v>
      </c>
      <c r="C996" s="29">
        <f>板块基准指数!C996</f>
        <v>1.9696468215332401E-3</v>
      </c>
      <c r="D996" s="29">
        <f>板块基准指数!E996</f>
        <v>9.9074723800347507E-3</v>
      </c>
      <c r="E996" s="29">
        <f>板块基准指数!F996</f>
        <v>3.6578831842231797E-2</v>
      </c>
      <c r="F996">
        <f t="shared" si="153"/>
        <v>0.29777977938331701</v>
      </c>
      <c r="G996">
        <f t="shared" si="154"/>
        <v>0.19800794402346647</v>
      </c>
      <c r="H996">
        <f t="shared" si="155"/>
        <v>0.29936491024591516</v>
      </c>
      <c r="I996">
        <f t="shared" si="156"/>
        <v>0.20484736634730147</v>
      </c>
      <c r="J996">
        <f t="shared" si="157"/>
        <v>1.2049947554414495E-2</v>
      </c>
      <c r="K996" s="28">
        <f t="shared" si="158"/>
        <v>0.49644496650794978</v>
      </c>
      <c r="L996" s="28">
        <f t="shared" si="159"/>
        <v>0.92889164956180159</v>
      </c>
      <c r="M996" s="28">
        <f t="shared" si="160"/>
        <v>0.73308484602107349</v>
      </c>
      <c r="N996" s="28">
        <f t="shared" si="161"/>
        <v>0.87243543238979626</v>
      </c>
      <c r="O996" s="7">
        <f t="shared" si="162"/>
        <v>0.77605446522750832</v>
      </c>
      <c r="P996" s="7">
        <f>[1]!S_PQ_PctChange("H00906.CSI",$A$3,$A996)/100</f>
        <v>0.64550016316411174</v>
      </c>
    </row>
    <row r="997" spans="1:16" x14ac:dyDescent="0.3">
      <c r="A997" s="3">
        <v>20130204</v>
      </c>
      <c r="B997" s="29">
        <f>板块基准指数!B997</f>
        <v>-1.0398644643671E-2</v>
      </c>
      <c r="C997" s="29">
        <f>板块基准指数!C997</f>
        <v>-2.06987787943048E-2</v>
      </c>
      <c r="D997" s="29">
        <f>板块基准指数!E997</f>
        <v>-1.17402187744156E-2</v>
      </c>
      <c r="E997" s="29">
        <f>板块基准指数!F997</f>
        <v>3.4338154418148099E-4</v>
      </c>
      <c r="F997">
        <f t="shared" si="153"/>
        <v>0.29785221155791769</v>
      </c>
      <c r="G997">
        <f t="shared" si="154"/>
        <v>0.1959946669559513</v>
      </c>
      <c r="H997">
        <f t="shared" si="155"/>
        <v>0.29903178886256276</v>
      </c>
      <c r="I997">
        <f t="shared" si="156"/>
        <v>0.20712133262356835</v>
      </c>
      <c r="J997">
        <f t="shared" si="157"/>
        <v>-1.0639297475427171E-2</v>
      </c>
      <c r="K997" s="28">
        <f t="shared" si="158"/>
        <v>0.48088396707242342</v>
      </c>
      <c r="L997" s="28">
        <f t="shared" si="159"/>
        <v>0.88896594798934014</v>
      </c>
      <c r="M997" s="28">
        <f t="shared" si="160"/>
        <v>0.71273805077416186</v>
      </c>
      <c r="N997" s="28">
        <f t="shared" si="161"/>
        <v>0.87307839215995053</v>
      </c>
      <c r="O997" s="7">
        <f t="shared" si="162"/>
        <v>0.75715849343939223</v>
      </c>
      <c r="P997" s="7">
        <f>[1]!S_PQ_PctChange("H00906.CSI",$A$3,$A997)/100</f>
        <v>0.64524681569336395</v>
      </c>
    </row>
    <row r="998" spans="1:16" x14ac:dyDescent="0.3">
      <c r="A998" s="3">
        <v>20130205</v>
      </c>
      <c r="B998" s="29">
        <f>板块基准指数!B998</f>
        <v>5.6162047418854104E-3</v>
      </c>
      <c r="C998" s="29">
        <f>板块基准指数!C998</f>
        <v>1.7031532641257702E-2</v>
      </c>
      <c r="D998" s="29">
        <f>板块基准指数!E998</f>
        <v>2.3233880491616E-2</v>
      </c>
      <c r="E998" s="29">
        <f>板块基准指数!F998</f>
        <v>-3.2208242529948201E-3</v>
      </c>
      <c r="F998">
        <f t="shared" si="153"/>
        <v>0.29618069922603729</v>
      </c>
      <c r="G998">
        <f t="shared" si="154"/>
        <v>0.19710713003666183</v>
      </c>
      <c r="H998">
        <f t="shared" si="155"/>
        <v>0.30256308000164234</v>
      </c>
      <c r="I998">
        <f t="shared" si="156"/>
        <v>0.20414909073565857</v>
      </c>
      <c r="J998">
        <f t="shared" si="157"/>
        <v>1.1291456004905687E-2</v>
      </c>
      <c r="K998" s="28">
        <f t="shared" si="158"/>
        <v>0.48920091463047788</v>
      </c>
      <c r="L998" s="28">
        <f t="shared" si="159"/>
        <v>0.921137933190745</v>
      </c>
      <c r="M998" s="28">
        <f t="shared" si="160"/>
        <v>0.75253160195929181</v>
      </c>
      <c r="N998" s="28">
        <f t="shared" si="161"/>
        <v>0.86704553584672106</v>
      </c>
      <c r="O998" s="7">
        <f t="shared" si="162"/>
        <v>0.77699937126170959</v>
      </c>
      <c r="P998" s="7">
        <f>[1]!S_PQ_PctChange("H00906.CSI",$A$3,$A998)/100</f>
        <v>0.66006399369446289</v>
      </c>
    </row>
    <row r="999" spans="1:16" x14ac:dyDescent="0.3">
      <c r="A999" s="3">
        <v>20130206</v>
      </c>
      <c r="B999" s="29">
        <f>板块基准指数!B999</f>
        <v>9.7408203647309597E-3</v>
      </c>
      <c r="C999" s="29">
        <f>板块基准指数!C999</f>
        <v>1.74302285738012E-2</v>
      </c>
      <c r="D999" s="29">
        <f>板块基准指数!E999</f>
        <v>-1.3322722740710801E-3</v>
      </c>
      <c r="E999" s="29">
        <f>板块基准指数!F999</f>
        <v>6.09952664250063E-3</v>
      </c>
      <c r="F999">
        <f t="shared" si="153"/>
        <v>0.29693883415586558</v>
      </c>
      <c r="G999">
        <f t="shared" si="154"/>
        <v>0.1991165241648859</v>
      </c>
      <c r="H999">
        <f t="shared" si="155"/>
        <v>0.3000110697888968</v>
      </c>
      <c r="I999">
        <f t="shared" si="156"/>
        <v>0.20393357189035161</v>
      </c>
      <c r="J999">
        <f t="shared" si="157"/>
        <v>7.1627817320669002E-3</v>
      </c>
      <c r="K999" s="28">
        <f t="shared" si="158"/>
        <v>0.5037069532268863</v>
      </c>
      <c r="L999" s="28">
        <f t="shared" si="159"/>
        <v>0.95462380648805989</v>
      </c>
      <c r="M999" s="28">
        <f t="shared" si="160"/>
        <v>0.75019675269656805</v>
      </c>
      <c r="N999" s="28">
        <f t="shared" si="161"/>
        <v>0.87843362983537987</v>
      </c>
      <c r="O999" s="7">
        <f t="shared" si="162"/>
        <v>0.78972762989607737</v>
      </c>
      <c r="P999" s="7">
        <f>[1]!S_PQ_PctChange("H00906.CSI",$A$3,$A999)/100</f>
        <v>0.66449236152162749</v>
      </c>
    </row>
    <row r="1000" spans="1:16" x14ac:dyDescent="0.3">
      <c r="A1000" s="3">
        <v>20130207</v>
      </c>
      <c r="B1000" s="29">
        <f>板块基准指数!B1000</f>
        <v>1.42322635159551E-2</v>
      </c>
      <c r="C1000" s="29">
        <f>板块基准指数!C1000</f>
        <v>9.7335379191708198E-3</v>
      </c>
      <c r="D1000" s="29">
        <f>板块基准指数!E1000</f>
        <v>6.3072555085712297E-3</v>
      </c>
      <c r="E1000" s="29">
        <f>板块基准指数!F1000</f>
        <v>-1.80221393696561E-2</v>
      </c>
      <c r="F1000">
        <f t="shared" si="153"/>
        <v>0.29985125341480101</v>
      </c>
      <c r="G1000">
        <f t="shared" si="154"/>
        <v>0.20017762476455628</v>
      </c>
      <c r="H1000">
        <f t="shared" si="155"/>
        <v>0.30058640298608397</v>
      </c>
      <c r="I1000">
        <f t="shared" si="156"/>
        <v>0.19938471883455852</v>
      </c>
      <c r="J1000">
        <f t="shared" si="157"/>
        <v>4.3811471919178472E-3</v>
      </c>
      <c r="K1000" s="28">
        <f t="shared" si="158"/>
        <v>0.5251081068359853</v>
      </c>
      <c r="L1000" s="28">
        <f t="shared" si="159"/>
        <v>0.9736492114262254</v>
      </c>
      <c r="M1000" s="28">
        <f t="shared" si="160"/>
        <v>0.7612356908060971</v>
      </c>
      <c r="N1000" s="28">
        <f t="shared" si="161"/>
        <v>0.84458023716183761</v>
      </c>
      <c r="O1000" s="7">
        <f t="shared" si="162"/>
        <v>0.79756869007609454</v>
      </c>
      <c r="P1000" s="7">
        <f>[1]!S_PQ_PctChange("H00906.CSI",$A$3,$A1000)/100</f>
        <v>0.65844121452483795</v>
      </c>
    </row>
    <row r="1001" spans="1:16" x14ac:dyDescent="0.3">
      <c r="A1001" s="3">
        <v>20130208</v>
      </c>
      <c r="B1001" s="29">
        <f>板块基准指数!B1001</f>
        <v>1.3518342577368199E-2</v>
      </c>
      <c r="C1001" s="29">
        <f>板块基准指数!C1001</f>
        <v>2.22142569518794E-2</v>
      </c>
      <c r="D1001" s="29">
        <f>板块基准指数!E1001</f>
        <v>1.2381615154903901E-2</v>
      </c>
      <c r="E1001" s="29">
        <f>板块基准指数!F1001</f>
        <v>-5.3203613592341902E-3</v>
      </c>
      <c r="F1001">
        <f t="shared" si="153"/>
        <v>0.30055023342564113</v>
      </c>
      <c r="G1001">
        <f t="shared" si="154"/>
        <v>0.20236576992816419</v>
      </c>
      <c r="H1001">
        <f t="shared" si="155"/>
        <v>0.30094918341872773</v>
      </c>
      <c r="I1001">
        <f t="shared" si="156"/>
        <v>0.19613481322746673</v>
      </c>
      <c r="J1001">
        <f t="shared" si="157"/>
        <v>1.1161235567312668E-2</v>
      </c>
      <c r="K1001" s="28">
        <f t="shared" si="158"/>
        <v>0.54572504069171557</v>
      </c>
      <c r="L1001" s="28">
        <f t="shared" si="159"/>
        <v>1.0174923621417218</v>
      </c>
      <c r="M1001" s="28">
        <f t="shared" si="160"/>
        <v>0.78304263332673951</v>
      </c>
      <c r="N1001" s="28">
        <f t="shared" si="161"/>
        <v>0.83476640374403477</v>
      </c>
      <c r="O1001" s="7">
        <f t="shared" si="162"/>
        <v>0.81763177767445971</v>
      </c>
      <c r="P1001" s="7">
        <f>[1]!S_PQ_PctChange("H00906.CSI",$A$3,$A1001)/100</f>
        <v>0.66929762280836191</v>
      </c>
    </row>
    <row r="1002" spans="1:16" x14ac:dyDescent="0.3">
      <c r="A1002" s="3">
        <v>20130218</v>
      </c>
      <c r="B1002" s="29">
        <f>板块基准指数!B1002</f>
        <v>7.5765003993756999E-3</v>
      </c>
      <c r="C1002" s="29">
        <f>板块基准指数!C1002</f>
        <v>-6.1549662518372802E-4</v>
      </c>
      <c r="D1002" s="29">
        <f>板块基准指数!E1002</f>
        <v>-1.2767642496605299E-2</v>
      </c>
      <c r="E1002" s="29">
        <f>板块基准指数!F1002</f>
        <v>-1.6081657990221501E-2</v>
      </c>
      <c r="F1002">
        <f t="shared" si="153"/>
        <v>0.30430139475237727</v>
      </c>
      <c r="G1002">
        <f t="shared" si="154"/>
        <v>0.20322564377703109</v>
      </c>
      <c r="H1002">
        <f t="shared" si="155"/>
        <v>0.2985529687015247</v>
      </c>
      <c r="I1002">
        <f t="shared" si="156"/>
        <v>0.19391999276906674</v>
      </c>
      <c r="J1002">
        <f t="shared" si="157"/>
        <v>-4.8440210546973651E-3</v>
      </c>
      <c r="K1002" s="28">
        <f t="shared" si="158"/>
        <v>0.55743622707984142</v>
      </c>
      <c r="L1002" s="28">
        <f t="shared" si="159"/>
        <v>1.0162506024014899</v>
      </c>
      <c r="M1002" s="28">
        <f t="shared" si="160"/>
        <v>0.76027738242821785</v>
      </c>
      <c r="N1002" s="28">
        <f t="shared" si="161"/>
        <v>0.80526031794707453</v>
      </c>
      <c r="O1002" s="7">
        <f t="shared" si="162"/>
        <v>0.80882713107371762</v>
      </c>
      <c r="P1002" s="7">
        <f>[1]!S_PQ_PctChange("H00906.CSI",$A$3,$A1002)/100</f>
        <v>0.65534943705774951</v>
      </c>
    </row>
    <row r="1003" spans="1:16" x14ac:dyDescent="0.3">
      <c r="A1003" s="3">
        <v>20130219</v>
      </c>
      <c r="B1003" s="29">
        <f>板块基准指数!B1003</f>
        <v>-1.49105839420106E-2</v>
      </c>
      <c r="C1003" s="29">
        <f>板块基准指数!C1003</f>
        <v>-7.1722533374378597E-3</v>
      </c>
      <c r="D1003" s="29">
        <f>板块基准指数!E1003</f>
        <v>-1.2959961392324301E-2</v>
      </c>
      <c r="E1003" s="29">
        <f>板块基准指数!F1003</f>
        <v>-1.6767425111863399E-2</v>
      </c>
      <c r="F1003">
        <f t="shared" si="153"/>
        <v>0.30374794138806294</v>
      </c>
      <c r="G1003">
        <f t="shared" si="154"/>
        <v>0.20444955106318294</v>
      </c>
      <c r="H1003">
        <f t="shared" si="155"/>
        <v>0.29860007414528228</v>
      </c>
      <c r="I1003">
        <f t="shared" si="156"/>
        <v>0.1932024334034716</v>
      </c>
      <c r="J1003">
        <f t="shared" si="157"/>
        <v>-1.3115671196342977E-2</v>
      </c>
      <c r="K1003" s="28">
        <f t="shared" si="158"/>
        <v>0.53421394348163909</v>
      </c>
      <c r="L1003" s="28">
        <f t="shared" si="159"/>
        <v>1.0017895422893046</v>
      </c>
      <c r="M1003" s="28">
        <f t="shared" si="160"/>
        <v>0.73746425551216666</v>
      </c>
      <c r="N1003" s="28">
        <f t="shared" si="161"/>
        <v>0.77499075075847834</v>
      </c>
      <c r="O1003" s="7">
        <f t="shared" si="162"/>
        <v>0.78510314917153035</v>
      </c>
      <c r="P1003" s="7">
        <f>[1]!S_PQ_PctChange("H00906.CSI",$A$3,$A1003)/100</f>
        <v>0.62422888015205014</v>
      </c>
    </row>
    <row r="1004" spans="1:16" x14ac:dyDescent="0.3">
      <c r="A1004" s="3">
        <v>20130220</v>
      </c>
      <c r="B1004" s="29">
        <f>板块基准指数!B1004</f>
        <v>1.84848542385188E-2</v>
      </c>
      <c r="C1004" s="29">
        <f>板块基准指数!C1004</f>
        <v>4.5283333898493698E-2</v>
      </c>
      <c r="D1004" s="29">
        <f>板块基准指数!E1004</f>
        <v>1.54690530573049E-2</v>
      </c>
      <c r="E1004" s="29">
        <f>板块基准指数!F1004</f>
        <v>-2.0147295405712998E-3</v>
      </c>
      <c r="F1004">
        <f t="shared" si="153"/>
        <v>0.30356378877535067</v>
      </c>
      <c r="G1004">
        <f t="shared" si="154"/>
        <v>0.20970183635695053</v>
      </c>
      <c r="H1004">
        <f t="shared" si="155"/>
        <v>0.29753540394825245</v>
      </c>
      <c r="I1004">
        <f t="shared" si="156"/>
        <v>0.18919897091944618</v>
      </c>
      <c r="J1004">
        <f t="shared" si="157"/>
        <v>1.9102703447980061E-2</v>
      </c>
      <c r="K1004" s="28">
        <f t="shared" si="158"/>
        <v>0.56257366459760028</v>
      </c>
      <c r="L1004" s="28">
        <f t="shared" si="159"/>
        <v>1.0924372465273042</v>
      </c>
      <c r="M1004" s="28">
        <f t="shared" si="160"/>
        <v>0.76434118226585523</v>
      </c>
      <c r="N1004" s="28">
        <f t="shared" si="161"/>
        <v>0.77141462445868458</v>
      </c>
      <c r="O1004" s="7">
        <f t="shared" si="162"/>
        <v>0.81920344525420941</v>
      </c>
      <c r="P1004" s="7">
        <f>[1]!S_PQ_PctChange("H00906.CSI",$A$3,$A1004)/100</f>
        <v>0.63991609298581964</v>
      </c>
    </row>
    <row r="1005" spans="1:16" x14ac:dyDescent="0.3">
      <c r="A1005" s="3">
        <v>20130221</v>
      </c>
      <c r="B1005" s="29">
        <f>板块基准指数!B1005</f>
        <v>-2.0457137202206498E-2</v>
      </c>
      <c r="C1005" s="29">
        <f>板块基准指数!C1005</f>
        <v>-1.78832734217651E-2</v>
      </c>
      <c r="D1005" s="29">
        <f>板块基准指数!E1005</f>
        <v>-9.6530831435698294E-3</v>
      </c>
      <c r="E1005" s="29">
        <f>板块基准指数!F1005</f>
        <v>-3.8849211912142897E-2</v>
      </c>
      <c r="F1005">
        <f t="shared" si="153"/>
        <v>0.30347872211651827</v>
      </c>
      <c r="G1005">
        <f t="shared" si="154"/>
        <v>0.21019393408250697</v>
      </c>
      <c r="H1005">
        <f t="shared" si="155"/>
        <v>0.30073283022857844</v>
      </c>
      <c r="I1005">
        <f t="shared" si="156"/>
        <v>0.18559451357239626</v>
      </c>
      <c r="J1005">
        <f t="shared" si="157"/>
        <v>-2.0182566260493612E-2</v>
      </c>
      <c r="K1005" s="28">
        <f t="shared" si="158"/>
        <v>0.53060788075237242</v>
      </c>
      <c r="L1005" s="28">
        <f t="shared" si="159"/>
        <v>1.0550176191297713</v>
      </c>
      <c r="M1005" s="28">
        <f t="shared" si="160"/>
        <v>0.74730985013981854</v>
      </c>
      <c r="N1005" s="28">
        <f t="shared" si="161"/>
        <v>0.70259656232882017</v>
      </c>
      <c r="O1005" s="7">
        <f t="shared" si="162"/>
        <v>0.78248725117904794</v>
      </c>
      <c r="P1005" s="7">
        <f>[1]!S_PQ_PctChange("H00906.CSI",$A$3,$A1005)/100</f>
        <v>0.5891527664396965</v>
      </c>
    </row>
    <row r="1006" spans="1:16" x14ac:dyDescent="0.3">
      <c r="A1006" s="3">
        <v>20130222</v>
      </c>
      <c r="B1006" s="29">
        <f>板块基准指数!B1006</f>
        <v>-2.2346883592371501E-4</v>
      </c>
      <c r="C1006" s="29">
        <f>板块基准指数!C1006</f>
        <v>-1.3319422542197701E-2</v>
      </c>
      <c r="D1006" s="29">
        <f>板块基准指数!E1006</f>
        <v>6.3830047029558804E-3</v>
      </c>
      <c r="E1006" s="29">
        <f>板块基准指数!F1006</f>
        <v>-9.0521232637964695E-3</v>
      </c>
      <c r="F1006">
        <f t="shared" si="153"/>
        <v>0.30421034611589953</v>
      </c>
      <c r="G1006">
        <f t="shared" si="154"/>
        <v>0.20794072493081989</v>
      </c>
      <c r="H1006">
        <f t="shared" si="155"/>
        <v>0.30344985281488707</v>
      </c>
      <c r="I1006">
        <f t="shared" si="156"/>
        <v>0.18439907613839346</v>
      </c>
      <c r="J1006">
        <f t="shared" si="157"/>
        <v>-2.6279252048701852E-3</v>
      </c>
      <c r="K1006" s="28">
        <f t="shared" si="158"/>
        <v>0.53026583759100498</v>
      </c>
      <c r="L1006" s="28">
        <f t="shared" si="159"/>
        <v>1.0276459711289205</v>
      </c>
      <c r="M1006" s="28">
        <f t="shared" si="160"/>
        <v>0.75846293713078206</v>
      </c>
      <c r="N1006" s="28">
        <f t="shared" si="161"/>
        <v>0.68718444837810355</v>
      </c>
      <c r="O1006" s="7">
        <f t="shared" si="162"/>
        <v>0.77780300800431479</v>
      </c>
      <c r="P1006" s="7">
        <f>[1]!S_PQ_PctChange("H00906.CSI",$A$3,$A1006)/100</f>
        <v>0.5814032530649309</v>
      </c>
    </row>
    <row r="1007" spans="1:16" x14ac:dyDescent="0.3">
      <c r="A1007" s="3">
        <v>20130225</v>
      </c>
      <c r="B1007" s="29">
        <f>板块基准指数!B1007</f>
        <v>6.6865429128140901E-3</v>
      </c>
      <c r="C1007" s="29">
        <f>板块基准指数!C1007</f>
        <v>8.4382386317278096E-3</v>
      </c>
      <c r="D1007" s="29">
        <f>板块基准指数!E1007</f>
        <v>-1.6964292306009801E-3</v>
      </c>
      <c r="E1007" s="29">
        <f>板块基准指数!F1007</f>
        <v>3.8956990810817202E-3</v>
      </c>
      <c r="F1007">
        <f t="shared" si="153"/>
        <v>0.30502668801532984</v>
      </c>
      <c r="G1007">
        <f t="shared" si="154"/>
        <v>0.20886152983001305</v>
      </c>
      <c r="H1007">
        <f t="shared" si="155"/>
        <v>0.30173045768893453</v>
      </c>
      <c r="I1007">
        <f t="shared" si="156"/>
        <v>0.18438132446572261</v>
      </c>
      <c r="J1007">
        <f t="shared" si="157"/>
        <v>3.9923511031746371E-3</v>
      </c>
      <c r="K1007" s="28">
        <f t="shared" si="158"/>
        <v>0.5404980257820704</v>
      </c>
      <c r="L1007" s="28">
        <f t="shared" si="159"/>
        <v>1.044755731693968</v>
      </c>
      <c r="M1007" s="28">
        <f t="shared" si="160"/>
        <v>0.75547982920330492</v>
      </c>
      <c r="N1007" s="28">
        <f t="shared" si="161"/>
        <v>0.69375721128326551</v>
      </c>
      <c r="O1007" s="7">
        <f t="shared" si="162"/>
        <v>0.78490062180454778</v>
      </c>
      <c r="P1007" s="7">
        <f>[1]!S_PQ_PctChange("H00906.CSI",$A$3,$A1007)/100</f>
        <v>0.58940559261935199</v>
      </c>
    </row>
    <row r="1008" spans="1:16" x14ac:dyDescent="0.3">
      <c r="A1008" s="3">
        <v>20130226</v>
      </c>
      <c r="B1008" s="29">
        <f>板块基准指数!B1008</f>
        <v>-7.4541762772506997E-3</v>
      </c>
      <c r="C1008" s="29">
        <f>板块基准指数!C1008</f>
        <v>-5.0769641730111798E-3</v>
      </c>
      <c r="D1008" s="29">
        <f>板块基准指数!E1008</f>
        <v>-1.84024518670792E-2</v>
      </c>
      <c r="E1008" s="29">
        <f>板块基准指数!F1008</f>
        <v>-9.9476168741529092E-3</v>
      </c>
      <c r="F1008">
        <f t="shared" si="153"/>
        <v>0.30603390591617136</v>
      </c>
      <c r="G1008">
        <f t="shared" si="154"/>
        <v>0.21005309297020031</v>
      </c>
      <c r="H1008">
        <f t="shared" si="155"/>
        <v>0.29938756369414721</v>
      </c>
      <c r="I1008">
        <f t="shared" si="156"/>
        <v>0.18452543741948119</v>
      </c>
      <c r="J1008">
        <f t="shared" si="157"/>
        <v>-1.0720840204785783E-2</v>
      </c>
      <c r="K1008" s="28">
        <f t="shared" si="158"/>
        <v>0.52901488194313417</v>
      </c>
      <c r="L1008" s="28">
        <f t="shared" si="159"/>
        <v>1.0343745801015984</v>
      </c>
      <c r="M1008" s="28">
        <f t="shared" si="160"/>
        <v>0.72317469614276253</v>
      </c>
      <c r="N1008" s="28">
        <f t="shared" si="161"/>
        <v>0.67690836346758587</v>
      </c>
      <c r="O1008" s="7">
        <f t="shared" si="162"/>
        <v>0.76576498745675847</v>
      </c>
      <c r="P1008" s="7">
        <f>[1]!S_PQ_PctChange("H00906.CSI",$A$3,$A1008)/100</f>
        <v>0.56630092883646777</v>
      </c>
    </row>
    <row r="1009" spans="1:16" x14ac:dyDescent="0.3">
      <c r="A1009" s="3">
        <v>20130227</v>
      </c>
      <c r="B1009" s="29">
        <f>板块基准指数!B1009</f>
        <v>-1.2673539264823699E-3</v>
      </c>
      <c r="C1009" s="29">
        <f>板块基准指数!C1009</f>
        <v>-1.47807094435447E-2</v>
      </c>
      <c r="D1009" s="29">
        <f>板块基准指数!E1009</f>
        <v>-1.573345114075E-3</v>
      </c>
      <c r="E1009" s="29">
        <f>板块基准指数!F1009</f>
        <v>1.9820076584041901E-2</v>
      </c>
      <c r="F1009">
        <f t="shared" si="153"/>
        <v>0.30573970642301029</v>
      </c>
      <c r="G1009">
        <f t="shared" si="154"/>
        <v>0.207011770804853</v>
      </c>
      <c r="H1009">
        <f t="shared" si="155"/>
        <v>0.29900811550077866</v>
      </c>
      <c r="I1009">
        <f t="shared" si="156"/>
        <v>0.18824040727135807</v>
      </c>
      <c r="J1009">
        <f t="shared" si="157"/>
        <v>-3.0631866640506511E-4</v>
      </c>
      <c r="K1009" s="28">
        <f t="shared" si="158"/>
        <v>0.52707707892885347</v>
      </c>
      <c r="L1009" s="28">
        <f t="shared" si="159"/>
        <v>1.0043050805337836</v>
      </c>
      <c r="M1009" s="28">
        <f t="shared" si="160"/>
        <v>0.72046354765388854</v>
      </c>
      <c r="N1009" s="28">
        <f t="shared" si="161"/>
        <v>0.71014481565593379</v>
      </c>
      <c r="O1009" s="7">
        <f t="shared" si="162"/>
        <v>0.76522410068061597</v>
      </c>
      <c r="P1009" s="7">
        <f>[1]!S_PQ_PctChange("H00906.CSI",$A$3,$A1009)/100</f>
        <v>0.57920027690982812</v>
      </c>
    </row>
    <row r="1010" spans="1:16" x14ac:dyDescent="0.3">
      <c r="A1010" s="3">
        <v>20130228</v>
      </c>
      <c r="B1010" s="29">
        <f>板块基准指数!B1010</f>
        <v>1.8136269800673899E-2</v>
      </c>
      <c r="C1010" s="29">
        <f>板块基准指数!C1010</f>
        <v>1.33428518303138E-2</v>
      </c>
      <c r="D1010" s="29">
        <f>板块基准指数!E1010</f>
        <v>1.2092032852988099E-2</v>
      </c>
      <c r="E1010" s="29">
        <f>板块基准指数!F1010</f>
        <v>4.1049276063528602E-2</v>
      </c>
      <c r="F1010">
        <f t="shared" si="153"/>
        <v>0.3</v>
      </c>
      <c r="G1010">
        <f t="shared" si="154"/>
        <v>0.2</v>
      </c>
      <c r="H1010">
        <f t="shared" si="155"/>
        <v>0.3</v>
      </c>
      <c r="I1010">
        <f t="shared" si="156"/>
        <v>0.2</v>
      </c>
      <c r="J1010">
        <f t="shared" si="157"/>
        <v>1.9649853589785087E-2</v>
      </c>
      <c r="K1010" s="28">
        <f t="shared" si="158"/>
        <v>0.55477256083873216</v>
      </c>
      <c r="L1010" s="28">
        <f t="shared" si="159"/>
        <v>1.0310482262460909</v>
      </c>
      <c r="M1010" s="28">
        <f t="shared" si="160"/>
        <v>0.74126744939448774</v>
      </c>
      <c r="N1010" s="28">
        <f t="shared" si="161"/>
        <v>0.78034502230240643</v>
      </c>
      <c r="O1010" s="7">
        <f t="shared" si="162"/>
        <v>0.79991049581215012</v>
      </c>
      <c r="P1010" s="7">
        <f>[1]!S_PQ_PctChange("H00906.CSI",$A$3,$A1010)/100</f>
        <v>0.62341514475732329</v>
      </c>
    </row>
    <row r="1011" spans="1:16" x14ac:dyDescent="0.3">
      <c r="A1011" s="3">
        <v>20130301</v>
      </c>
      <c r="B1011" s="29">
        <f>板块基准指数!B1011</f>
        <v>1.7164105074063098E-2</v>
      </c>
      <c r="C1011" s="29">
        <f>板块基准指数!C1011</f>
        <v>1.9924924026810301E-2</v>
      </c>
      <c r="D1011" s="29">
        <f>板块基准指数!E1011</f>
        <v>2.95394306169308E-3</v>
      </c>
      <c r="E1011" s="29">
        <f>板块基准指数!F1011</f>
        <v>-5.1676655864636798E-3</v>
      </c>
      <c r="F1011">
        <f t="shared" si="153"/>
        <v>0.30243132172075959</v>
      </c>
      <c r="G1011">
        <f t="shared" si="154"/>
        <v>0.20216812691328293</v>
      </c>
      <c r="H1011">
        <f t="shared" si="155"/>
        <v>0.29820624333092172</v>
      </c>
      <c r="I1011">
        <f t="shared" si="156"/>
        <v>0.19719430803503582</v>
      </c>
      <c r="J1011">
        <f t="shared" si="157"/>
        <v>8.9868661287961782E-3</v>
      </c>
      <c r="K1011" s="28">
        <f t="shared" si="158"/>
        <v>0.58145884043923846</v>
      </c>
      <c r="L1011" s="28">
        <f t="shared" si="159"/>
        <v>1.0715167078488319</v>
      </c>
      <c r="M1011" s="28">
        <f t="shared" si="160"/>
        <v>0.74641105429517873</v>
      </c>
      <c r="N1011" s="28">
        <f t="shared" si="161"/>
        <v>0.77114479459862251</v>
      </c>
      <c r="O1011" s="7">
        <f t="shared" si="162"/>
        <v>0.81608605048182903</v>
      </c>
      <c r="P1011" s="7">
        <f>[1]!S_PQ_PctChange("H00906.CSI",$A$3,$A1011)/100</f>
        <v>0.6255362782109708</v>
      </c>
    </row>
    <row r="1012" spans="1:16" x14ac:dyDescent="0.3">
      <c r="A1012" s="3">
        <v>20130304</v>
      </c>
      <c r="B1012" s="29">
        <f>板块基准指数!B1012</f>
        <v>-1.6425085621913301E-2</v>
      </c>
      <c r="C1012" s="29">
        <f>板块基准指数!C1012</f>
        <v>-1.44913218890296E-2</v>
      </c>
      <c r="D1012" s="29">
        <f>板块基准指数!E1012</f>
        <v>-1.9527823535813098E-2</v>
      </c>
      <c r="E1012" s="29">
        <f>板块基准指数!F1012</f>
        <v>-6.5763862308068896E-2</v>
      </c>
      <c r="F1012">
        <f t="shared" si="153"/>
        <v>0.3056204814255038</v>
      </c>
      <c r="G1012">
        <f t="shared" si="154"/>
        <v>0.20470166945445242</v>
      </c>
      <c r="H1012">
        <f t="shared" si="155"/>
        <v>0.30040022245225723</v>
      </c>
      <c r="I1012">
        <f t="shared" si="156"/>
        <v>0.18927762666778672</v>
      </c>
      <c r="J1012">
        <f t="shared" si="157"/>
        <v>-2.6688721975409453E-2</v>
      </c>
      <c r="K1012" s="28">
        <f t="shared" si="158"/>
        <v>0.55548324357749235</v>
      </c>
      <c r="L1012" s="28">
        <f t="shared" si="159"/>
        <v>1.0414976924368915</v>
      </c>
      <c r="M1012" s="28">
        <f t="shared" si="160"/>
        <v>0.71230744740590923</v>
      </c>
      <c r="N1012" s="28">
        <f t="shared" si="161"/>
        <v>0.6546674721989858</v>
      </c>
      <c r="O1012" s="7">
        <f t="shared" si="162"/>
        <v>0.76761703479710008</v>
      </c>
      <c r="P1012" s="7">
        <f>[1]!S_PQ_PctChange("H00906.CSI",$A$3,$A1012)/100</f>
        <v>0.55459220961740341</v>
      </c>
    </row>
    <row r="1013" spans="1:16" x14ac:dyDescent="0.3">
      <c r="A1013" s="3">
        <v>20130305</v>
      </c>
      <c r="B1013" s="29">
        <f>板块基准指数!B1013</f>
        <v>2.9663250599752999E-2</v>
      </c>
      <c r="C1013" s="29">
        <f>板块基准指数!C1013</f>
        <v>3.2573723240387799E-2</v>
      </c>
      <c r="D1013" s="29">
        <f>板块基准指数!E1013</f>
        <v>1.5836001140817801E-2</v>
      </c>
      <c r="E1013" s="29">
        <f>板块基准指数!F1013</f>
        <v>4.6797380942307398E-2</v>
      </c>
      <c r="F1013">
        <f t="shared" si="153"/>
        <v>0.30571395439928956</v>
      </c>
      <c r="G1013">
        <f t="shared" si="154"/>
        <v>0.20534306873038002</v>
      </c>
      <c r="H1013">
        <f t="shared" si="155"/>
        <v>0.29645681912977018</v>
      </c>
      <c r="I1013">
        <f t="shared" si="156"/>
        <v>0.19248615774056038</v>
      </c>
      <c r="J1013">
        <f t="shared" si="157"/>
        <v>2.9348427921080677E-2</v>
      </c>
      <c r="K1013" s="28">
        <f t="shared" si="158"/>
        <v>0.60162393283544802</v>
      </c>
      <c r="L1013" s="28">
        <f t="shared" si="159"/>
        <v>1.1079968732662211</v>
      </c>
      <c r="M1013" s="28">
        <f t="shared" si="160"/>
        <v>0.7394235500964601</v>
      </c>
      <c r="N1013" s="28">
        <f t="shared" si="161"/>
        <v>0.73210157622832672</v>
      </c>
      <c r="O1013" s="7">
        <f t="shared" si="162"/>
        <v>0.81949381593491721</v>
      </c>
      <c r="P1013" s="7">
        <f>[1]!S_PQ_PctChange("H00906.CSI",$A$3,$A1013)/100</f>
        <v>0.59880342842725431</v>
      </c>
    </row>
    <row r="1014" spans="1:16" x14ac:dyDescent="0.3">
      <c r="A1014" s="3">
        <v>20130306</v>
      </c>
      <c r="B1014" s="29">
        <f>板块基准指数!B1014</f>
        <v>2.7827685678542099E-2</v>
      </c>
      <c r="C1014" s="29">
        <f>板块基准指数!C1014</f>
        <v>1.2052805221067799E-2</v>
      </c>
      <c r="D1014" s="29">
        <f>板块基准指数!E1014</f>
        <v>1.49275937456235E-2</v>
      </c>
      <c r="E1014" s="29">
        <f>板块基准指数!F1014</f>
        <v>6.6568768610843002E-3</v>
      </c>
      <c r="F1014">
        <f t="shared" si="153"/>
        <v>0.30906330397476267</v>
      </c>
      <c r="G1014">
        <f t="shared" si="154"/>
        <v>0.20440668245961105</v>
      </c>
      <c r="H1014">
        <f t="shared" si="155"/>
        <v>0.29594320536221635</v>
      </c>
      <c r="I1014">
        <f t="shared" si="156"/>
        <v>0.19058680820341017</v>
      </c>
      <c r="J1014">
        <f t="shared" si="157"/>
        <v>1.6689015450102346E-2</v>
      </c>
      <c r="K1014" s="28">
        <f t="shared" si="158"/>
        <v>0.64619342021362303</v>
      </c>
      <c r="L1014" s="28">
        <f t="shared" si="159"/>
        <v>1.1334041489863189</v>
      </c>
      <c r="M1014" s="28">
        <f t="shared" si="160"/>
        <v>0.76538895820387021</v>
      </c>
      <c r="N1014" s="28">
        <f t="shared" si="161"/>
        <v>0.74363196313216884</v>
      </c>
      <c r="O1014" s="7">
        <f t="shared" si="162"/>
        <v>0.84985937634042052</v>
      </c>
      <c r="P1014" s="7">
        <f>[1]!S_PQ_PctChange("H00906.CSI",$A$3,$A1014)/100</f>
        <v>0.61743437205796314</v>
      </c>
    </row>
    <row r="1015" spans="1:16" x14ac:dyDescent="0.3">
      <c r="A1015" s="3">
        <v>20130307</v>
      </c>
      <c r="B1015" s="29">
        <f>板块基准指数!B1015</f>
        <v>-2.1203309022872902E-2</v>
      </c>
      <c r="C1015" s="29">
        <f>板块基准指数!C1015</f>
        <v>-2.7974554778963798E-2</v>
      </c>
      <c r="D1015" s="29">
        <f>板块基准指数!E1015</f>
        <v>-1.7039087659965701E-3</v>
      </c>
      <c r="E1015" s="29">
        <f>板块基准指数!F1015</f>
        <v>-1.7554987534681401E-2</v>
      </c>
      <c r="F1015">
        <f t="shared" si="153"/>
        <v>0.30746692418792554</v>
      </c>
      <c r="G1015">
        <f t="shared" si="154"/>
        <v>0.20194411021278463</v>
      </c>
      <c r="H1015">
        <f t="shared" si="155"/>
        <v>0.30027986492605013</v>
      </c>
      <c r="I1015">
        <f t="shared" si="156"/>
        <v>0.19030910067323992</v>
      </c>
      <c r="J1015">
        <f t="shared" si="157"/>
        <v>-1.612135994159903E-2</v>
      </c>
      <c r="K1015" s="28">
        <f t="shared" si="158"/>
        <v>0.61128867241341345</v>
      </c>
      <c r="L1015" s="28">
        <f t="shared" si="159"/>
        <v>1.0737231177548323</v>
      </c>
      <c r="M1015" s="28">
        <f t="shared" si="160"/>
        <v>0.76238089648259311</v>
      </c>
      <c r="N1015" s="28">
        <f t="shared" si="161"/>
        <v>0.71302252575431146</v>
      </c>
      <c r="O1015" s="7">
        <f t="shared" si="162"/>
        <v>0.82003712749309465</v>
      </c>
      <c r="P1015" s="7">
        <f>[1]!S_PQ_PctChange("H00906.CSI",$A$3,$A1015)/100</f>
        <v>0.59848127053235278</v>
      </c>
    </row>
    <row r="1016" spans="1:16" x14ac:dyDescent="0.3">
      <c r="A1016" s="3">
        <v>20130308</v>
      </c>
      <c r="B1016" s="29">
        <f>板块基准指数!B1016</f>
        <v>-1.1495343359453101E-2</v>
      </c>
      <c r="C1016" s="29">
        <f>板块基准指数!C1016</f>
        <v>-1.2322404099791E-2</v>
      </c>
      <c r="D1016" s="29">
        <f>板块基准指数!E1016</f>
        <v>-8.02406099493457E-3</v>
      </c>
      <c r="E1016" s="29">
        <f>板块基准指数!F1016</f>
        <v>-4.1421482191081197E-3</v>
      </c>
      <c r="F1016">
        <f t="shared" si="153"/>
        <v>0.30676101529992345</v>
      </c>
      <c r="G1016">
        <f t="shared" si="154"/>
        <v>0.20131189522825826</v>
      </c>
      <c r="H1016">
        <f t="shared" si="155"/>
        <v>0.30064251352736665</v>
      </c>
      <c r="I1016">
        <f t="shared" si="156"/>
        <v>0.19128457594445192</v>
      </c>
      <c r="J1016">
        <f t="shared" si="157"/>
        <v>-9.2206272509808701E-3</v>
      </c>
      <c r="K1016" s="28">
        <f t="shared" si="158"/>
        <v>0.59276635587282378</v>
      </c>
      <c r="L1016" s="28">
        <f t="shared" si="159"/>
        <v>1.0481698635067787</v>
      </c>
      <c r="M1016" s="28">
        <f t="shared" si="160"/>
        <v>0.74823944467290926</v>
      </c>
      <c r="N1016" s="28">
        <f t="shared" si="161"/>
        <v>0.70592693254996619</v>
      </c>
      <c r="O1016" s="7">
        <f t="shared" si="162"/>
        <v>0.80325524355753486</v>
      </c>
      <c r="P1016" s="7">
        <f>[1]!S_PQ_PctChange("H00906.CSI",$A$3,$A1016)/100</f>
        <v>0.58853451520449718</v>
      </c>
    </row>
    <row r="1017" spans="1:16" x14ac:dyDescent="0.3">
      <c r="A1017" s="3">
        <v>20130311</v>
      </c>
      <c r="B1017" s="29">
        <f>板块基准指数!B1017</f>
        <v>3.9895384687875799E-3</v>
      </c>
      <c r="C1017" s="29">
        <f>板块基准指数!C1017</f>
        <v>6.8736820169130698E-3</v>
      </c>
      <c r="D1017" s="29">
        <f>板块基准指数!E1017</f>
        <v>-2.4755774575529999E-3</v>
      </c>
      <c r="E1017" s="29">
        <f>板块基准指数!F1017</f>
        <v>-9.5145883791908394E-3</v>
      </c>
      <c r="F1017">
        <f t="shared" si="153"/>
        <v>0.30797150546015822</v>
      </c>
      <c r="G1017">
        <f t="shared" si="154"/>
        <v>0.20268686655916146</v>
      </c>
      <c r="H1017">
        <f t="shared" si="155"/>
        <v>0.29988525537231048</v>
      </c>
      <c r="I1017">
        <f t="shared" si="156"/>
        <v>0.18945637260837009</v>
      </c>
      <c r="J1017">
        <f t="shared" si="157"/>
        <v>4.3330992614595614E-5</v>
      </c>
      <c r="K1017" s="28">
        <f t="shared" si="158"/>
        <v>0.59912075852136892</v>
      </c>
      <c r="L1017" s="28">
        <f t="shared" si="159"/>
        <v>1.0622483318651486</v>
      </c>
      <c r="M1017" s="28">
        <f t="shared" si="160"/>
        <v>0.74391154251327207</v>
      </c>
      <c r="N1017" s="28">
        <f t="shared" si="161"/>
        <v>0.68969573998177758</v>
      </c>
      <c r="O1017" s="7">
        <f t="shared" si="162"/>
        <v>0.80333338039717583</v>
      </c>
      <c r="P1017" s="7">
        <f>[1]!S_PQ_PctChange("H00906.CSI",$A$3,$A1017)/100</f>
        <v>0.58184374403773309</v>
      </c>
    </row>
    <row r="1018" spans="1:16" x14ac:dyDescent="0.3">
      <c r="A1018" s="3">
        <v>20130312</v>
      </c>
      <c r="B1018" s="29">
        <f>板块基准指数!B1018</f>
        <v>-2.99925216158686E-2</v>
      </c>
      <c r="C1018" s="29">
        <f>板块基准指数!C1018</f>
        <v>-2.78098453108718E-2</v>
      </c>
      <c r="D1018" s="29">
        <f>板块基准指数!E1018</f>
        <v>-1.81620673541193E-2</v>
      </c>
      <c r="E1018" s="29">
        <f>板块基准指数!F1018</f>
        <v>-1.3333843999125201E-2</v>
      </c>
      <c r="F1018">
        <f t="shared" si="153"/>
        <v>0.30571920082870185</v>
      </c>
      <c r="G1018">
        <f t="shared" si="154"/>
        <v>0.20165728906730668</v>
      </c>
      <c r="H1018">
        <f t="shared" si="155"/>
        <v>0.30132281565242786</v>
      </c>
      <c r="I1018">
        <f t="shared" si="156"/>
        <v>0.19130069445156395</v>
      </c>
      <c r="J1018">
        <f t="shared" si="157"/>
        <v>-2.2846250363720295E-2</v>
      </c>
      <c r="K1018" s="28">
        <f t="shared" si="158"/>
        <v>0.55115909460503243</v>
      </c>
      <c r="L1018" s="28">
        <f t="shared" si="159"/>
        <v>1.0048975247633751</v>
      </c>
      <c r="M1018" s="28">
        <f t="shared" si="160"/>
        <v>0.71223850361851992</v>
      </c>
      <c r="N1018" s="28">
        <f t="shared" si="161"/>
        <v>0.6671656005788742</v>
      </c>
      <c r="O1018" s="7">
        <f t="shared" si="162"/>
        <v>0.76213397449936782</v>
      </c>
      <c r="P1018" s="7">
        <f>[1]!S_PQ_PctChange("H00906.CSI",$A$3,$A1018)/100</f>
        <v>0.55529647388279502</v>
      </c>
    </row>
    <row r="1019" spans="1:16" x14ac:dyDescent="0.3">
      <c r="A1019" s="3">
        <v>20130313</v>
      </c>
      <c r="B1019" s="29">
        <f>板块基准指数!B1019</f>
        <v>-9.3350131318571897E-3</v>
      </c>
      <c r="C1019" s="29">
        <f>板块基准指数!C1019</f>
        <v>-6.2168325133219902E-3</v>
      </c>
      <c r="D1019" s="29">
        <f>板块基准指数!E1019</f>
        <v>-1.0500724289054001E-2</v>
      </c>
      <c r="E1019" s="29">
        <f>板块基准指数!F1019</f>
        <v>-1.2498694675445701E-2</v>
      </c>
      <c r="F1019">
        <f t="shared" si="153"/>
        <v>0.30582035200591945</v>
      </c>
      <c r="G1019">
        <f t="shared" si="154"/>
        <v>0.20235894906920224</v>
      </c>
      <c r="H1019">
        <f t="shared" si="155"/>
        <v>0.30106782967656726</v>
      </c>
      <c r="I1019">
        <f t="shared" si="156"/>
        <v>0.19075286924831142</v>
      </c>
      <c r="J1019">
        <f t="shared" si="157"/>
        <v>-9.6626791259372367E-3</v>
      </c>
      <c r="K1019" s="28">
        <f t="shared" si="158"/>
        <v>0.53667900408729485</v>
      </c>
      <c r="L1019" s="28">
        <f t="shared" si="159"/>
        <v>0.99243341264554741</v>
      </c>
      <c r="M1019" s="28">
        <f t="shared" si="160"/>
        <v>0.69425875917491942</v>
      </c>
      <c r="N1019" s="28">
        <f t="shared" si="161"/>
        <v>0.64632820676383274</v>
      </c>
      <c r="O1019" s="7">
        <f t="shared" si="162"/>
        <v>0.74510703932686795</v>
      </c>
      <c r="P1019" s="7">
        <f>[1]!S_PQ_PctChange("H00906.CSI",$A$3,$A1019)/100</f>
        <v>0.53885964445862355</v>
      </c>
    </row>
    <row r="1020" spans="1:16" x14ac:dyDescent="0.3">
      <c r="A1020" s="3">
        <v>20130314</v>
      </c>
      <c r="B1020" s="29">
        <f>板块基准指数!B1020</f>
        <v>1.2746680562767799E-2</v>
      </c>
      <c r="C1020" s="29">
        <f>板块基准指数!C1020</f>
        <v>2.0101939522326799E-2</v>
      </c>
      <c r="D1020" s="29">
        <f>板块基准指数!E1020</f>
        <v>-8.4321602143813397E-4</v>
      </c>
      <c r="E1020" s="29">
        <f>板块基准指数!F1020</f>
        <v>2.13914124408459E-3</v>
      </c>
      <c r="F1020">
        <f t="shared" si="153"/>
        <v>0.30722383235450107</v>
      </c>
      <c r="G1020">
        <f t="shared" si="154"/>
        <v>0.20476403482573063</v>
      </c>
      <c r="H1020">
        <f t="shared" si="155"/>
        <v>0.29839097489709188</v>
      </c>
      <c r="I1020">
        <f t="shared" si="156"/>
        <v>0.18962115792267667</v>
      </c>
      <c r="J1020">
        <f t="shared" si="157"/>
        <v>8.120183805117023E-3</v>
      </c>
      <c r="K1020" s="28">
        <f t="shared" si="158"/>
        <v>0.55626656047990775</v>
      </c>
      <c r="L1020" s="28">
        <f t="shared" si="159"/>
        <v>1.0324851886088111</v>
      </c>
      <c r="M1020" s="28">
        <f t="shared" si="160"/>
        <v>0.6928301330447213</v>
      </c>
      <c r="N1020" s="28">
        <f t="shared" si="161"/>
        <v>0.64984993533222091</v>
      </c>
      <c r="O1020" s="7">
        <f t="shared" si="162"/>
        <v>0.75927762924580566</v>
      </c>
      <c r="P1020" s="7">
        <f>[1]!S_PQ_PctChange("H00906.CSI",$A$3,$A1020)/100</f>
        <v>0.54364561797495092</v>
      </c>
    </row>
    <row r="1021" spans="1:16" x14ac:dyDescent="0.3">
      <c r="A1021" s="3">
        <v>20130315</v>
      </c>
      <c r="B1021" s="29">
        <f>板块基准指数!B1021</f>
        <v>1.0918269762850199E-2</v>
      </c>
      <c r="C1021" s="29">
        <f>板块基准指数!C1021</f>
        <v>6.6191217228512801E-3</v>
      </c>
      <c r="D1021" s="29">
        <f>板块基准指数!E1021</f>
        <v>3.3405672094288102E-4</v>
      </c>
      <c r="E1021" s="29">
        <f>板块基准指数!F1021</f>
        <v>-2.2471909104370501E-4</v>
      </c>
      <c r="F1021">
        <f t="shared" si="153"/>
        <v>0.30910475106967661</v>
      </c>
      <c r="G1021">
        <f t="shared" si="154"/>
        <v>0.20514152861396373</v>
      </c>
      <c r="H1021">
        <f t="shared" si="155"/>
        <v>0.29707456567597007</v>
      </c>
      <c r="I1021">
        <f t="shared" si="156"/>
        <v>0.18867915464038978</v>
      </c>
      <c r="J1021">
        <f t="shared" si="157"/>
        <v>4.7667787665788101E-3</v>
      </c>
      <c r="K1021" s="28">
        <f t="shared" si="158"/>
        <v>0.57325829861013045</v>
      </c>
      <c r="L1021" s="28">
        <f t="shared" si="159"/>
        <v>1.0459384554721054</v>
      </c>
      <c r="M1021" s="28">
        <f t="shared" si="160"/>
        <v>0.6933956343280796</v>
      </c>
      <c r="N1021" s="28">
        <f t="shared" si="161"/>
        <v>0.64947918255439463</v>
      </c>
      <c r="O1021" s="7">
        <f t="shared" si="162"/>
        <v>0.7676637164934117</v>
      </c>
      <c r="P1021" s="7">
        <f>[1]!S_PQ_PctChange("H00906.CSI",$A$3,$A1021)/100</f>
        <v>0.54692088990644905</v>
      </c>
    </row>
    <row r="1022" spans="1:16" x14ac:dyDescent="0.3">
      <c r="A1022" s="3">
        <v>20130318</v>
      </c>
      <c r="B1022" s="29">
        <f>板块基准指数!B1022</f>
        <v>-8.8429426762364899E-3</v>
      </c>
      <c r="C1022" s="29">
        <f>板块基准指数!C1022</f>
        <v>-7.4652886858340003E-3</v>
      </c>
      <c r="D1022" s="29">
        <f>板块基准指数!E1022</f>
        <v>-1.35422696454407E-2</v>
      </c>
      <c r="E1022" s="29">
        <f>板块基准指数!F1022</f>
        <v>-1.2505140187007401E-2</v>
      </c>
      <c r="F1022">
        <f t="shared" si="153"/>
        <v>0.30966850739272056</v>
      </c>
      <c r="G1022">
        <f t="shared" si="154"/>
        <v>0.20580132860847025</v>
      </c>
      <c r="H1022">
        <f t="shared" si="155"/>
        <v>0.29620530617740437</v>
      </c>
      <c r="I1022">
        <f t="shared" si="156"/>
        <v>0.18832485782140498</v>
      </c>
      <c r="J1022">
        <f t="shared" si="157"/>
        <v>-1.0647359479548308E-2</v>
      </c>
      <c r="K1022" s="28">
        <f t="shared" si="158"/>
        <v>0.55934606566060774</v>
      </c>
      <c r="L1022" s="28">
        <f t="shared" si="159"/>
        <v>1.030664934268557</v>
      </c>
      <c r="M1022" s="28">
        <f t="shared" si="160"/>
        <v>0.6704632140315967</v>
      </c>
      <c r="N1022" s="28">
        <f t="shared" si="161"/>
        <v>0.62885221414100156</v>
      </c>
      <c r="O1022" s="7">
        <f t="shared" si="162"/>
        <v>0.74884276546495188</v>
      </c>
      <c r="P1022" s="7">
        <f>[1]!S_PQ_PctChange("H00906.CSI",$A$3,$A1022)/100</f>
        <v>0.52488747931777602</v>
      </c>
    </row>
    <row r="1023" spans="1:16" x14ac:dyDescent="0.3">
      <c r="A1023" s="3">
        <v>20130319</v>
      </c>
      <c r="B1023" s="29">
        <f>板块基准指数!B1023</f>
        <v>1.73237886693212E-3</v>
      </c>
      <c r="C1023" s="29">
        <f>板块基准指数!C1023</f>
        <v>-8.2143491226562507E-3</v>
      </c>
      <c r="D1023" s="29">
        <f>板块基准指数!E1023</f>
        <v>-1.9813207116002999E-3</v>
      </c>
      <c r="E1023" s="29">
        <f>板块基准指数!F1023</f>
        <v>1.6366588977108298E-2</v>
      </c>
      <c r="F1023">
        <f t="shared" si="153"/>
        <v>0.30978945089439075</v>
      </c>
      <c r="G1023">
        <f t="shared" si="154"/>
        <v>0.20383739814476937</v>
      </c>
      <c r="H1023">
        <f t="shared" si="155"/>
        <v>0.29522244747180104</v>
      </c>
      <c r="I1023">
        <f t="shared" si="156"/>
        <v>0.19115070348903898</v>
      </c>
      <c r="J1023">
        <f t="shared" si="157"/>
        <v>1.3412970489851783E-3</v>
      </c>
      <c r="K1023" s="28">
        <f t="shared" si="158"/>
        <v>0.56204744383099192</v>
      </c>
      <c r="L1023" s="28">
        <f t="shared" si="159"/>
        <v>1.0139843435473392</v>
      </c>
      <c r="M1023" s="28">
        <f t="shared" si="160"/>
        <v>0.66715349066766949</v>
      </c>
      <c r="N1023" s="28">
        <f t="shared" si="161"/>
        <v>0.65551096883430016</v>
      </c>
      <c r="O1023" s="7">
        <f t="shared" si="162"/>
        <v>0.7511884831054092</v>
      </c>
      <c r="P1023" s="7">
        <f>[1]!S_PQ_PctChange("H00906.CSI",$A$3,$A1023)/100</f>
        <v>0.5366504128104157</v>
      </c>
    </row>
    <row r="1024" spans="1:16" x14ac:dyDescent="0.3">
      <c r="A1024" s="3">
        <v>20130320</v>
      </c>
      <c r="B1024" s="29">
        <f>板块基准指数!B1024</f>
        <v>2.5168141183028198E-2</v>
      </c>
      <c r="C1024" s="29">
        <f>板块基准指数!C1024</f>
        <v>2.5331363226945802E-2</v>
      </c>
      <c r="D1024" s="29">
        <f>板块基准指数!E1024</f>
        <v>2.59413722328805E-2</v>
      </c>
      <c r="E1024" s="29">
        <f>板块基准指数!F1024</f>
        <v>4.5609908663156201E-2</v>
      </c>
      <c r="F1024">
        <f t="shared" si="153"/>
        <v>0.30853474682241899</v>
      </c>
      <c r="G1024">
        <f t="shared" si="154"/>
        <v>0.20304414181803454</v>
      </c>
      <c r="H1024">
        <f t="shared" si="155"/>
        <v>0.29424851152530673</v>
      </c>
      <c r="I1024">
        <f t="shared" si="156"/>
        <v>0.1941725998342399</v>
      </c>
      <c r="J1024">
        <f t="shared" si="157"/>
        <v>2.9337145337164652E-2</v>
      </c>
      <c r="K1024" s="28">
        <f t="shared" si="158"/>
        <v>0.60136127443191878</v>
      </c>
      <c r="L1024" s="28">
        <f t="shared" si="159"/>
        <v>1.0650013124871189</v>
      </c>
      <c r="M1024" s="28">
        <f t="shared" si="160"/>
        <v>0.71040173993842548</v>
      </c>
      <c r="N1024" s="28">
        <f t="shared" si="161"/>
        <v>0.73101867291368605</v>
      </c>
      <c r="O1024" s="7">
        <f t="shared" si="162"/>
        <v>0.80256335414704161</v>
      </c>
      <c r="P1024" s="7">
        <f>[1]!S_PQ_PctChange("H00906.CSI",$A$3,$A1024)/100</f>
        <v>0.58568461680413098</v>
      </c>
    </row>
    <row r="1025" spans="1:16" x14ac:dyDescent="0.3">
      <c r="A1025" s="3">
        <v>20130321</v>
      </c>
      <c r="B1025" s="29">
        <f>板块基准指数!B1025</f>
        <v>1.9367322797663501E-2</v>
      </c>
      <c r="C1025" s="29">
        <f>板块基准指数!C1025</f>
        <v>1.51911952497026E-2</v>
      </c>
      <c r="D1025" s="29">
        <f>板块基准指数!E1025</f>
        <v>5.3706690725184103E-3</v>
      </c>
      <c r="E1025" s="29">
        <f>板块基准指数!F1025</f>
        <v>-3.0946547591858102E-3</v>
      </c>
      <c r="F1025">
        <f t="shared" si="153"/>
        <v>0.31138413228308942</v>
      </c>
      <c r="G1025">
        <f t="shared" si="154"/>
        <v>0.20407978854281419</v>
      </c>
      <c r="H1025">
        <f t="shared" si="155"/>
        <v>0.29288840216840495</v>
      </c>
      <c r="I1025">
        <f t="shared" si="156"/>
        <v>0.19164767700569155</v>
      </c>
      <c r="J1025">
        <f t="shared" si="157"/>
        <v>1.0039389458974268E-2</v>
      </c>
      <c r="K1025" s="28">
        <f t="shared" si="158"/>
        <v>0.63237535514951948</v>
      </c>
      <c r="L1025" s="28">
        <f t="shared" si="159"/>
        <v>1.0963711506160028</v>
      </c>
      <c r="M1025" s="28">
        <f t="shared" si="160"/>
        <v>0.7195877416646943</v>
      </c>
      <c r="N1025" s="28">
        <f t="shared" si="161"/>
        <v>0.72566176773931423</v>
      </c>
      <c r="O1025" s="7">
        <f t="shared" si="162"/>
        <v>0.82065998968379872</v>
      </c>
      <c r="P1025" s="7">
        <f>[1]!S_PQ_PctChange("H00906.CSI",$A$3,$A1025)/100</f>
        <v>0.59187390594032041</v>
      </c>
    </row>
    <row r="1026" spans="1:16" x14ac:dyDescent="0.3">
      <c r="A1026" s="3">
        <v>20130322</v>
      </c>
      <c r="B1026" s="29">
        <f>板块基准指数!B1026</f>
        <v>1.3174782438685E-3</v>
      </c>
      <c r="C1026" s="29">
        <f>板块基准指数!C1026</f>
        <v>7.9512083949446893E-3</v>
      </c>
      <c r="D1026" s="29">
        <f>板块基准指数!E1026</f>
        <v>3.4710571881463302E-3</v>
      </c>
      <c r="E1026" s="29">
        <f>板块基准指数!F1026</f>
        <v>1.223496843389E-3</v>
      </c>
      <c r="F1026">
        <f t="shared" ref="F1026:F1089" si="163">IF(MID($A1026,6,1)&lt;&gt;MID($A1027,6,1),0.3,F1025*(1+B1026)/(1+$J1026))</f>
        <v>0.31077378197993882</v>
      </c>
      <c r="G1026">
        <f t="shared" ref="G1026:G1089" si="164">IF(MID($A1026,6,1)&lt;&gt;MID($A1027,6,1),0.2,G1025*(1+C1026)/(1+$J1026))</f>
        <v>0.20502914648144954</v>
      </c>
      <c r="H1026">
        <f t="shared" ref="H1026:H1089" si="165">IF(MID($A1026,6,1)&lt;&gt;MID($A1027,6,1),0.3,H1025*(1+D1026)/(1+$J1026))</f>
        <v>0.29294299936171864</v>
      </c>
      <c r="I1026">
        <f t="shared" ref="I1026:I1089" si="166">IF(MID($A1026,6,1)&lt;&gt;MID($A1027,6,1),0.2,I1025*(1+E1026)/(1+$J1026))</f>
        <v>0.19125407217689305</v>
      </c>
      <c r="J1026">
        <f t="shared" si="157"/>
        <v>3.284035469199636E-3</v>
      </c>
      <c r="K1026" s="28">
        <f t="shared" si="158"/>
        <v>0.63452597416575607</v>
      </c>
      <c r="L1026" s="28">
        <f t="shared" si="159"/>
        <v>1.1130398345077004</v>
      </c>
      <c r="M1026" s="28">
        <f t="shared" si="160"/>
        <v>0.72555652905604773</v>
      </c>
      <c r="N1026" s="28">
        <f t="shared" si="161"/>
        <v>0.72777310946490048</v>
      </c>
      <c r="O1026" s="7">
        <f t="shared" si="162"/>
        <v>0.82663910166727295</v>
      </c>
      <c r="P1026" s="7">
        <f>[1]!S_PQ_PctChange("H00906.CSI",$A$3,$A1026)/100</f>
        <v>0.59498236472235511</v>
      </c>
    </row>
    <row r="1027" spans="1:16" x14ac:dyDescent="0.3">
      <c r="A1027" s="3">
        <v>20130325</v>
      </c>
      <c r="B1027" s="29">
        <f>板块基准指数!B1027</f>
        <v>-5.0533945854681402E-3</v>
      </c>
      <c r="C1027" s="29">
        <f>板块基准指数!C1027</f>
        <v>-5.5585238297467298E-3</v>
      </c>
      <c r="D1027" s="29">
        <f>板块基准指数!E1027</f>
        <v>-2.1224895842623E-3</v>
      </c>
      <c r="E1027" s="29">
        <f>板块基准指数!F1027</f>
        <v>-3.2170587318384901E-3</v>
      </c>
      <c r="F1027">
        <f t="shared" si="163"/>
        <v>0.31042863277485172</v>
      </c>
      <c r="G1027">
        <f t="shared" si="164"/>
        <v>0.20469746194527585</v>
      </c>
      <c r="H1027">
        <f t="shared" si="165"/>
        <v>0.29347964376586005</v>
      </c>
      <c r="I1027">
        <f t="shared" si="166"/>
        <v>0.19139426151401248</v>
      </c>
      <c r="J1027">
        <f t="shared" ref="J1027:J1090" si="167">SUMPRODUCT(F1026:I1026,B1027:E1027)</f>
        <v>-3.9471659914967977E-3</v>
      </c>
      <c r="K1027" s="28">
        <f t="shared" ref="K1027:K1090" si="168">(1+K1026)*(1+B1027)-1</f>
        <v>0.62626606945809971</v>
      </c>
      <c r="L1027" s="28">
        <f t="shared" ref="L1027:L1090" si="169">(1+L1026)*(1+C1027)-1</f>
        <v>1.1012944522343853</v>
      </c>
      <c r="M1027" s="28">
        <f t="shared" ref="M1027:M1090" si="170">(1+M1026)*(1+D1027)-1</f>
        <v>0.72189405329607048</v>
      </c>
      <c r="N1027" s="28">
        <f t="shared" ref="N1027:N1090" si="171">(1+N1026)*(1+E1027)-1</f>
        <v>0.72221476189646072</v>
      </c>
      <c r="O1027" s="7">
        <f t="shared" si="162"/>
        <v>0.8194290539264335</v>
      </c>
      <c r="P1027" s="7">
        <f>[1]!S_PQ_PctChange("H00906.CSI",$A$3,$A1027)/100</f>
        <v>0.59136043421462792</v>
      </c>
    </row>
    <row r="1028" spans="1:16" x14ac:dyDescent="0.3">
      <c r="A1028" s="3">
        <v>20130326</v>
      </c>
      <c r="B1028" s="29">
        <f>板块基准指数!B1028</f>
        <v>-2.1613815963477299E-3</v>
      </c>
      <c r="C1028" s="29">
        <f>板块基准指数!C1028</f>
        <v>3.21485379444054E-3</v>
      </c>
      <c r="D1028" s="29">
        <f>板块基准指数!E1028</f>
        <v>-3.5758432451281997E-4</v>
      </c>
      <c r="E1028" s="29">
        <f>板块基准指数!F1028</f>
        <v>-2.2113936206540299E-2</v>
      </c>
      <c r="F1028">
        <f t="shared" si="163"/>
        <v>0.31111110672048931</v>
      </c>
      <c r="G1028">
        <f t="shared" si="164"/>
        <v>0.20625279724847226</v>
      </c>
      <c r="H1028">
        <f t="shared" si="165"/>
        <v>0.29465654634370708</v>
      </c>
      <c r="I1028">
        <f t="shared" si="166"/>
        <v>0.18797954968733147</v>
      </c>
      <c r="J1028">
        <f t="shared" si="167"/>
        <v>-4.3503065312048761E-3</v>
      </c>
      <c r="K1028" s="28">
        <f t="shared" si="168"/>
        <v>0.62275108790480815</v>
      </c>
      <c r="L1028" s="28">
        <f t="shared" si="169"/>
        <v>1.1080498066773878</v>
      </c>
      <c r="M1028" s="28">
        <f t="shared" si="170"/>
        <v>0.72127833097413996</v>
      </c>
      <c r="N1028" s="28">
        <f t="shared" si="171"/>
        <v>0.68412981451792043</v>
      </c>
      <c r="O1028" s="7">
        <f t="shared" ref="O1028:O1091" si="172">(1+O1027)*(1+J1028)-1</f>
        <v>0.81151397983007345</v>
      </c>
      <c r="P1028" s="7">
        <f>[1]!S_PQ_PctChange("H00906.CSI",$A$3,$A1028)/100</f>
        <v>0.57104624164761342</v>
      </c>
    </row>
    <row r="1029" spans="1:16" x14ac:dyDescent="0.3">
      <c r="A1029" s="3">
        <v>20130327</v>
      </c>
      <c r="B1029" s="29">
        <f>板块基准指数!B1029</f>
        <v>5.7772236891990899E-3</v>
      </c>
      <c r="C1029" s="29">
        <f>板块基准指数!C1029</f>
        <v>1.3166029487280099E-2</v>
      </c>
      <c r="D1029" s="29">
        <f>板块基准指数!E1029</f>
        <v>-4.8638518778141302E-3</v>
      </c>
      <c r="E1029" s="29">
        <f>板块基准指数!F1029</f>
        <v>6.6507765784815298E-3</v>
      </c>
      <c r="F1029">
        <f t="shared" si="163"/>
        <v>0.31155943368533029</v>
      </c>
      <c r="G1029">
        <f t="shared" si="164"/>
        <v>0.20806740970369075</v>
      </c>
      <c r="H1029">
        <f t="shared" si="165"/>
        <v>0.29195921668408736</v>
      </c>
      <c r="I1029">
        <f t="shared" si="166"/>
        <v>0.1884139399268917</v>
      </c>
      <c r="J1029">
        <f t="shared" si="167"/>
        <v>4.3299330561758897E-3</v>
      </c>
      <c r="K1029" s="28">
        <f t="shared" si="168"/>
        <v>0.63212608393152547</v>
      </c>
      <c r="L1029" s="28">
        <f t="shared" si="169"/>
        <v>1.1358044525927578</v>
      </c>
      <c r="M1029" s="28">
        <f t="shared" si="170"/>
        <v>0.71290628813179069</v>
      </c>
      <c r="N1029" s="28">
        <f t="shared" si="171"/>
        <v>0.69533058564343864</v>
      </c>
      <c r="O1029" s="7">
        <f t="shared" si="172"/>
        <v>0.81935771409306435</v>
      </c>
      <c r="P1029" s="7">
        <f>[1]!S_PQ_PctChange("H00906.CSI",$A$3,$A1029)/100</f>
        <v>0.57588851460188462</v>
      </c>
    </row>
    <row r="1030" spans="1:16" x14ac:dyDescent="0.3">
      <c r="A1030" s="3">
        <v>20130328</v>
      </c>
      <c r="B1030" s="29">
        <f>板块基准指数!B1030</f>
        <v>-2.3601854218224E-2</v>
      </c>
      <c r="C1030" s="29">
        <f>板块基准指数!C1030</f>
        <v>-1.0257725726597401E-2</v>
      </c>
      <c r="D1030" s="29">
        <f>板块基准指数!E1030</f>
        <v>-1.6347022867372201E-2</v>
      </c>
      <c r="E1030" s="29">
        <f>板块基准指数!F1030</f>
        <v>-5.2067902511319299E-2</v>
      </c>
      <c r="F1030">
        <f t="shared" si="163"/>
        <v>0.31170909749313735</v>
      </c>
      <c r="G1030">
        <f t="shared" si="164"/>
        <v>0.2110123173244651</v>
      </c>
      <c r="H1030">
        <f t="shared" si="165"/>
        <v>0.29426982193756313</v>
      </c>
      <c r="I1030">
        <f t="shared" si="166"/>
        <v>0.18300876324483453</v>
      </c>
      <c r="J1030">
        <f t="shared" si="167"/>
        <v>-2.4070661402899443E-2</v>
      </c>
      <c r="K1030" s="28">
        <f t="shared" si="168"/>
        <v>0.59360488203281281</v>
      </c>
      <c r="L1030" s="28">
        <f t="shared" si="169"/>
        <v>1.1138959563124158</v>
      </c>
      <c r="M1030" s="28">
        <f t="shared" si="170"/>
        <v>0.6849053698700347</v>
      </c>
      <c r="N1030" s="28">
        <f t="shared" si="171"/>
        <v>0.60705827798569811</v>
      </c>
      <c r="O1030" s="7">
        <f t="shared" si="172"/>
        <v>0.77556457058637696</v>
      </c>
      <c r="P1030" s="7">
        <f>[1]!S_PQ_PctChange("H00906.CSI",$A$3,$A1030)/100</f>
        <v>0.52583622910534977</v>
      </c>
    </row>
    <row r="1031" spans="1:16" x14ac:dyDescent="0.3">
      <c r="A1031" s="3">
        <v>20130329</v>
      </c>
      <c r="B1031" s="29">
        <f>板块基准指数!B1031</f>
        <v>-4.7556526897407398E-4</v>
      </c>
      <c r="C1031" s="29">
        <f>板块基准指数!C1031</f>
        <v>-1.0765143819945699E-2</v>
      </c>
      <c r="D1031" s="29">
        <f>板块基准指数!E1031</f>
        <v>-4.2557654719079302E-3</v>
      </c>
      <c r="E1031" s="29">
        <f>板块基准指数!F1031</f>
        <v>1.01035243964751E-3</v>
      </c>
      <c r="F1031">
        <f t="shared" si="163"/>
        <v>0.3</v>
      </c>
      <c r="G1031">
        <f t="shared" si="164"/>
        <v>0.2</v>
      </c>
      <c r="H1031">
        <f t="shared" si="165"/>
        <v>0.3</v>
      </c>
      <c r="I1031">
        <f t="shared" si="166"/>
        <v>0.2</v>
      </c>
      <c r="J1031">
        <f t="shared" si="167"/>
        <v>-3.4872559617739603E-3</v>
      </c>
      <c r="K1031" s="28">
        <f t="shared" si="168"/>
        <v>0.59284701889845048</v>
      </c>
      <c r="L1031" s="28">
        <f t="shared" si="169"/>
        <v>1.091139562322311</v>
      </c>
      <c r="M1031" s="28">
        <f t="shared" si="170"/>
        <v>0.67773480777350947</v>
      </c>
      <c r="N1031" s="28">
        <f t="shared" si="171"/>
        <v>0.6086819732375166</v>
      </c>
      <c r="O1031" s="7">
        <f t="shared" si="172"/>
        <v>0.76937272245208499</v>
      </c>
      <c r="P1031" s="7">
        <f>[1]!S_PQ_PctChange("H00906.CSI",$A$3,$A1031)/100</f>
        <v>0.52370936144968949</v>
      </c>
    </row>
    <row r="1032" spans="1:16" x14ac:dyDescent="0.3">
      <c r="A1032" s="3">
        <v>20130401</v>
      </c>
      <c r="B1032" s="29">
        <f>板块基准指数!B1032</f>
        <v>8.9134131118381102E-3</v>
      </c>
      <c r="C1032" s="29">
        <f>板块基准指数!C1032</f>
        <v>6.0207339345992204E-3</v>
      </c>
      <c r="D1032" s="29">
        <f>板块基准指数!E1032</f>
        <v>1.1609591687757701E-3</v>
      </c>
      <c r="E1032" s="29">
        <f>板块基准指数!F1032</f>
        <v>1.1206490705474401E-3</v>
      </c>
      <c r="F1032">
        <f t="shared" si="163"/>
        <v>0.30133291519125199</v>
      </c>
      <c r="G1032">
        <f t="shared" si="164"/>
        <v>0.20031263770815572</v>
      </c>
      <c r="H1032">
        <f t="shared" si="165"/>
        <v>0.29901748403909428</v>
      </c>
      <c r="I1032">
        <f t="shared" si="166"/>
        <v>0.19933696306149798</v>
      </c>
      <c r="J1032">
        <f t="shared" si="167"/>
        <v>4.4505882852134962E-3</v>
      </c>
      <c r="K1032" s="28">
        <f t="shared" si="168"/>
        <v>0.60704472240185203</v>
      </c>
      <c r="L1032" s="28">
        <f t="shared" si="169"/>
        <v>1.103729757247168</v>
      </c>
      <c r="M1032" s="28">
        <f t="shared" si="170"/>
        <v>0.6796825893813685</v>
      </c>
      <c r="N1032" s="28">
        <f t="shared" si="171"/>
        <v>0.61048474119563179</v>
      </c>
      <c r="O1032" s="7">
        <f t="shared" si="172"/>
        <v>0.77724747196280664</v>
      </c>
      <c r="P1032" s="7">
        <f>[1]!S_PQ_PctChange("H00906.CSI",$A$3,$A1032)/100</f>
        <v>0.52530816122907931</v>
      </c>
    </row>
    <row r="1033" spans="1:16" x14ac:dyDescent="0.3">
      <c r="A1033" s="3">
        <v>20130402</v>
      </c>
      <c r="B1033" s="29">
        <f>板块基准指数!B1033</f>
        <v>-2.5790511546782399E-2</v>
      </c>
      <c r="C1033" s="29">
        <f>板块基准指数!C1033</f>
        <v>-3.8502318998939897E-2</v>
      </c>
      <c r="D1033" s="29">
        <f>板块基准指数!E1033</f>
        <v>-7.6225581422488201E-3</v>
      </c>
      <c r="E1033" s="29">
        <f>板块基准指数!F1033</f>
        <v>3.7666783777479799E-3</v>
      </c>
      <c r="F1033">
        <f t="shared" si="163"/>
        <v>0.29864202394454115</v>
      </c>
      <c r="G1033">
        <f t="shared" si="164"/>
        <v>0.1959334487531432</v>
      </c>
      <c r="H1033">
        <f t="shared" si="165"/>
        <v>0.30187382559538539</v>
      </c>
      <c r="I1033">
        <f t="shared" si="166"/>
        <v>0.20355070170693021</v>
      </c>
      <c r="J1033">
        <f t="shared" si="167"/>
        <v>-1.7012471034211336E-2</v>
      </c>
      <c r="K1033" s="28">
        <f t="shared" si="168"/>
        <v>0.56559821693255152</v>
      </c>
      <c r="L1033" s="28">
        <f t="shared" si="169"/>
        <v>1.0227312830460753</v>
      </c>
      <c r="M1033" s="28">
        <f t="shared" si="170"/>
        <v>0.66687911118328613</v>
      </c>
      <c r="N1033" s="28">
        <f t="shared" si="171"/>
        <v>0.61655091924798633</v>
      </c>
      <c r="O1033" s="7">
        <f t="shared" si="172"/>
        <v>0.74701210082541403</v>
      </c>
      <c r="P1033" s="7">
        <f>[1]!S_PQ_PctChange("H00906.CSI",$A$3,$A1033)/100</f>
        <v>0.51769105579170027</v>
      </c>
    </row>
    <row r="1034" spans="1:16" x14ac:dyDescent="0.3">
      <c r="A1034" s="3">
        <v>20130403</v>
      </c>
      <c r="B1034" s="29">
        <f>板块基准指数!B1034</f>
        <v>-2.9955420525068298E-4</v>
      </c>
      <c r="C1034" s="29">
        <f>板块基准指数!C1034</f>
        <v>1.6459293584408701E-3</v>
      </c>
      <c r="D1034" s="29">
        <f>板块基准指数!E1034</f>
        <v>-5.0181549009205703E-3</v>
      </c>
      <c r="E1034" s="29">
        <f>板块基准指数!F1034</f>
        <v>1.2473885973765501E-4</v>
      </c>
      <c r="F1034">
        <f t="shared" si="163"/>
        <v>0.29892814550280944</v>
      </c>
      <c r="G1034">
        <f t="shared" si="164"/>
        <v>0.19650283259611123</v>
      </c>
      <c r="H1034">
        <f t="shared" si="165"/>
        <v>0.30073682948763047</v>
      </c>
      <c r="I1034">
        <f t="shared" si="166"/>
        <v>0.20383219241344877</v>
      </c>
      <c r="J1034">
        <f t="shared" si="167"/>
        <v>-1.256425793475197E-3</v>
      </c>
      <c r="K1034" s="28">
        <f t="shared" si="168"/>
        <v>0.56512923540293647</v>
      </c>
      <c r="L1034" s="28">
        <f t="shared" si="169"/>
        <v>1.0260605558490772</v>
      </c>
      <c r="M1034" s="28">
        <f t="shared" si="170"/>
        <v>0.65851445360225958</v>
      </c>
      <c r="N1034" s="28">
        <f t="shared" si="171"/>
        <v>0.61675256596636108</v>
      </c>
      <c r="O1034" s="7">
        <f t="shared" si="172"/>
        <v>0.7448171097604237</v>
      </c>
      <c r="P1034" s="7">
        <f>[1]!S_PQ_PctChange("H00906.CSI",$A$3,$A1034)/100</f>
        <v>0.51312141807858347</v>
      </c>
    </row>
    <row r="1035" spans="1:16" x14ac:dyDescent="0.3">
      <c r="A1035" s="3">
        <v>20130408</v>
      </c>
      <c r="B1035" s="29">
        <f>板块基准指数!B1035</f>
        <v>1.71254835713581E-2</v>
      </c>
      <c r="C1035" s="29">
        <f>板块基准指数!C1035</f>
        <v>1.44667846395732E-2</v>
      </c>
      <c r="D1035" s="29">
        <f>板块基准指数!E1035</f>
        <v>5.8482026358475502E-3</v>
      </c>
      <c r="E1035" s="29">
        <f>板块基准指数!F1035</f>
        <v>-1.1309824439071E-2</v>
      </c>
      <c r="F1035">
        <f t="shared" si="163"/>
        <v>0.30180936214838133</v>
      </c>
      <c r="G1035">
        <f t="shared" si="164"/>
        <v>0.19787822743393416</v>
      </c>
      <c r="H1035">
        <f t="shared" si="165"/>
        <v>0.30026894995976666</v>
      </c>
      <c r="I1035">
        <f t="shared" si="166"/>
        <v>0.20004346045791777</v>
      </c>
      <c r="J1035">
        <f t="shared" si="167"/>
        <v>7.4155168127379035E-3</v>
      </c>
      <c r="K1035" s="28">
        <f t="shared" si="168"/>
        <v>0.59193283041088174</v>
      </c>
      <c r="L1035" s="28">
        <f t="shared" si="169"/>
        <v>1.0553711375772798</v>
      </c>
      <c r="M1035" s="28">
        <f t="shared" si="170"/>
        <v>0.66821378220140759</v>
      </c>
      <c r="N1035" s="28">
        <f t="shared" si="171"/>
        <v>0.59846737828386387</v>
      </c>
      <c r="O1035" s="7">
        <f t="shared" si="172"/>
        <v>0.75775583037300476</v>
      </c>
      <c r="P1035" s="7">
        <f>[1]!S_PQ_PctChange("H00906.CSI",$A$3,$A1035)/100</f>
        <v>0.50933945120558999</v>
      </c>
    </row>
    <row r="1036" spans="1:16" x14ac:dyDescent="0.3">
      <c r="A1036" s="3">
        <v>20130409</v>
      </c>
      <c r="B1036" s="29">
        <f>板块基准指数!B1036</f>
        <v>2.8036894736782202E-3</v>
      </c>
      <c r="C1036" s="29">
        <f>板块基准指数!C1036</f>
        <v>-1.8273639381170399E-2</v>
      </c>
      <c r="D1036" s="29">
        <f>板块基准指数!E1036</f>
        <v>1.53265609496797E-3</v>
      </c>
      <c r="E1036" s="29">
        <f>板块基准指数!F1036</f>
        <v>1.1365239199618399E-2</v>
      </c>
      <c r="F1036">
        <f t="shared" si="163"/>
        <v>0.30266644538524484</v>
      </c>
      <c r="G1036">
        <f t="shared" si="164"/>
        <v>0.19426927058052584</v>
      </c>
      <c r="H1036">
        <f t="shared" si="165"/>
        <v>0.30073999310109994</v>
      </c>
      <c r="I1036">
        <f t="shared" si="166"/>
        <v>0.20232429093312926</v>
      </c>
      <c r="J1036">
        <f t="shared" si="167"/>
        <v>-3.6024823090868418E-5</v>
      </c>
      <c r="K1036" s="28">
        <f t="shared" si="168"/>
        <v>0.59639611573030749</v>
      </c>
      <c r="L1036" s="28">
        <f t="shared" si="169"/>
        <v>1.0178120266147266</v>
      </c>
      <c r="M1036" s="28">
        <f t="shared" si="170"/>
        <v>0.67077058022240821</v>
      </c>
      <c r="N1036" s="28">
        <f t="shared" si="171"/>
        <v>0.61663434239084691</v>
      </c>
      <c r="O1036" s="7">
        <f t="shared" si="172"/>
        <v>0.75769250753017858</v>
      </c>
      <c r="P1036" s="7">
        <f>[1]!S_PQ_PctChange("H00906.CSI",$A$3,$A1036)/100</f>
        <v>0.52080472748465567</v>
      </c>
    </row>
    <row r="1037" spans="1:16" x14ac:dyDescent="0.3">
      <c r="A1037" s="3">
        <v>20130410</v>
      </c>
      <c r="B1037" s="29">
        <f>板块基准指数!B1037</f>
        <v>-3.5422055517105402E-3</v>
      </c>
      <c r="C1037" s="29">
        <f>板块基准指数!C1037</f>
        <v>-1.8084918414285601E-2</v>
      </c>
      <c r="D1037" s="29">
        <f>板块基准指数!E1037</f>
        <v>3.4573085395904202E-3</v>
      </c>
      <c r="E1037" s="29">
        <f>板块基准指数!F1037</f>
        <v>-4.8141874268638899E-3</v>
      </c>
      <c r="F1037">
        <f t="shared" si="163"/>
        <v>0.30296365155234994</v>
      </c>
      <c r="G1037">
        <f t="shared" si="164"/>
        <v>0.19162200578346936</v>
      </c>
      <c r="H1037">
        <f t="shared" si="165"/>
        <v>0.30314989876422171</v>
      </c>
      <c r="I1037">
        <f t="shared" si="166"/>
        <v>0.20226444389995887</v>
      </c>
      <c r="J1037">
        <f t="shared" si="167"/>
        <v>-4.5197267832263188E-3</v>
      </c>
      <c r="K1037" s="28">
        <f t="shared" si="168"/>
        <v>0.59074135254643845</v>
      </c>
      <c r="L1037" s="28">
        <f t="shared" si="169"/>
        <v>0.98132006073803502</v>
      </c>
      <c r="M1037" s="28">
        <f t="shared" si="170"/>
        <v>0.67654694961710748</v>
      </c>
      <c r="N1037" s="28">
        <f t="shared" si="171"/>
        <v>0.60885156166587251</v>
      </c>
      <c r="O1037" s="7">
        <f t="shared" si="172"/>
        <v>0.74974821762721811</v>
      </c>
      <c r="P1037" s="7">
        <f>[1]!S_PQ_PctChange("H00906.CSI",$A$3,$A1037)/100</f>
        <v>0.51814666420617272</v>
      </c>
    </row>
    <row r="1038" spans="1:16" x14ac:dyDescent="0.3">
      <c r="A1038" s="3">
        <v>20130411</v>
      </c>
      <c r="B1038" s="29">
        <f>板块基准指数!B1038</f>
        <v>-7.1750809248871299E-3</v>
      </c>
      <c r="C1038" s="29">
        <f>板块基准指数!C1038</f>
        <v>5.1389595672075795E-4</v>
      </c>
      <c r="D1038" s="29">
        <f>板块基准指数!E1038</f>
        <v>-6.7245867905081601E-3</v>
      </c>
      <c r="E1038" s="29">
        <f>板块基准指数!F1038</f>
        <v>-1.3728580957150099E-3</v>
      </c>
      <c r="F1038">
        <f t="shared" si="163"/>
        <v>0.30211662404026185</v>
      </c>
      <c r="G1038">
        <f t="shared" si="164"/>
        <v>0.19256614400938782</v>
      </c>
      <c r="H1038">
        <f t="shared" si="165"/>
        <v>0.30243952018010001</v>
      </c>
      <c r="I1038">
        <f t="shared" si="166"/>
        <v>0.20287771177025024</v>
      </c>
      <c r="J1038">
        <f t="shared" si="167"/>
        <v>-4.3915531272536949E-3</v>
      </c>
      <c r="K1038" s="28">
        <f t="shared" si="168"/>
        <v>0.57932765461135327</v>
      </c>
      <c r="L1038" s="28">
        <f t="shared" si="169"/>
        <v>0.98233825310621814</v>
      </c>
      <c r="M1038" s="28">
        <f t="shared" si="170"/>
        <v>0.66527286414604547</v>
      </c>
      <c r="N1038" s="28">
        <f t="shared" si="171"/>
        <v>0.60664283677463593</v>
      </c>
      <c r="O1038" s="7">
        <f t="shared" si="172"/>
        <v>0.74206410537019063</v>
      </c>
      <c r="P1038" s="7">
        <f>[1]!S_PQ_PctChange("H00906.CSI",$A$3,$A1038)/100</f>
        <v>0.5132564324714306</v>
      </c>
    </row>
    <row r="1039" spans="1:16" x14ac:dyDescent="0.3">
      <c r="A1039" s="3">
        <v>20130412</v>
      </c>
      <c r="B1039" s="29">
        <f>板块基准指数!B1039</f>
        <v>-1.2836728260822499E-2</v>
      </c>
      <c r="C1039" s="29">
        <f>板块基准指数!C1039</f>
        <v>-5.4066902745350696E-3</v>
      </c>
      <c r="D1039" s="29">
        <f>板块基准指数!E1039</f>
        <v>1.0072765207930199E-3</v>
      </c>
      <c r="E1039" s="29">
        <f>板块基准指数!F1039</f>
        <v>-7.4617427923922997E-3</v>
      </c>
      <c r="F1039">
        <f t="shared" si="163"/>
        <v>0.30007746445041222</v>
      </c>
      <c r="G1039">
        <f t="shared" si="164"/>
        <v>0.19270600023613632</v>
      </c>
      <c r="H1039">
        <f t="shared" si="165"/>
        <v>0.30461097350463956</v>
      </c>
      <c r="I1039">
        <f t="shared" si="166"/>
        <v>0.20260556180881167</v>
      </c>
      <c r="J1039">
        <f t="shared" si="167"/>
        <v>-6.1285155798035777E-3</v>
      </c>
      <c r="K1039" s="28">
        <f t="shared" si="168"/>
        <v>0.55905425467430514</v>
      </c>
      <c r="L1039" s="28">
        <f t="shared" si="169"/>
        <v>0.97162036415230979</v>
      </c>
      <c r="M1039" s="28">
        <f t="shared" si="170"/>
        <v>0.66695025440281341</v>
      </c>
      <c r="N1039" s="28">
        <f t="shared" si="171"/>
        <v>0.59465448116738395</v>
      </c>
      <c r="O1039" s="7">
        <f t="shared" si="172"/>
        <v>0.73138783835941301</v>
      </c>
      <c r="P1039" s="7">
        <f>[1]!S_PQ_PctChange("H00906.CSI",$A$3,$A1039)/100</f>
        <v>0.50297969988229241</v>
      </c>
    </row>
    <row r="1040" spans="1:16" x14ac:dyDescent="0.3">
      <c r="A1040" s="3">
        <v>20130415</v>
      </c>
      <c r="B1040" s="29">
        <f>板块基准指数!B1040</f>
        <v>-2.08994688891006E-2</v>
      </c>
      <c r="C1040" s="29">
        <f>板块基准指数!C1040</f>
        <v>-2.75024483816014E-3</v>
      </c>
      <c r="D1040" s="29">
        <f>板块基准指数!E1040</f>
        <v>-9.6679531969584096E-3</v>
      </c>
      <c r="E1040" s="29">
        <f>板块基准指数!F1040</f>
        <v>-8.01372369098656E-4</v>
      </c>
      <c r="F1040">
        <f t="shared" si="163"/>
        <v>0.29674639824336768</v>
      </c>
      <c r="G1040">
        <f t="shared" si="164"/>
        <v>0.19409929791156044</v>
      </c>
      <c r="H1040">
        <f t="shared" si="165"/>
        <v>0.30468506475894286</v>
      </c>
      <c r="I1040">
        <f t="shared" si="166"/>
        <v>0.2044692390861288</v>
      </c>
      <c r="J1040">
        <f t="shared" si="167"/>
        <v>-9.9087754492155865E-3</v>
      </c>
      <c r="K1040" s="28">
        <f t="shared" si="168"/>
        <v>0.52647084878231976</v>
      </c>
      <c r="L1040" s="28">
        <f t="shared" si="169"/>
        <v>0.96619792542298844</v>
      </c>
      <c r="M1040" s="28">
        <f t="shared" si="170"/>
        <v>0.65083425736158906</v>
      </c>
      <c r="N1040" s="28">
        <f t="shared" si="171"/>
        <v>0.59337656912791714</v>
      </c>
      <c r="O1040" s="7">
        <f t="shared" si="172"/>
        <v>0.71423190505360701</v>
      </c>
      <c r="P1040" s="7">
        <f>[1]!S_PQ_PctChange("H00906.CSI",$A$3,$A1040)/100</f>
        <v>0.48624573453563902</v>
      </c>
    </row>
    <row r="1041" spans="1:16" x14ac:dyDescent="0.3">
      <c r="A1041" s="3">
        <v>20130416</v>
      </c>
      <c r="B1041" s="29">
        <f>板块基准指数!B1041</f>
        <v>1.34513908114727E-2</v>
      </c>
      <c r="C1041" s="29">
        <f>板块基准指数!C1041</f>
        <v>4.7748078750302504E-3</v>
      </c>
      <c r="D1041" s="29">
        <f>板块基准指数!E1041</f>
        <v>2.1561997651478502E-3</v>
      </c>
      <c r="E1041" s="29">
        <f>板块基准指数!F1041</f>
        <v>1.6413640577763299E-2</v>
      </c>
      <c r="F1041">
        <f t="shared" si="163"/>
        <v>0.29807579053751487</v>
      </c>
      <c r="G1041">
        <f t="shared" si="164"/>
        <v>0.19329963198571642</v>
      </c>
      <c r="H1041">
        <f t="shared" si="165"/>
        <v>0.30263901080965078</v>
      </c>
      <c r="I1041">
        <f t="shared" si="166"/>
        <v>0.20598556666711762</v>
      </c>
      <c r="J1041">
        <f t="shared" si="167"/>
        <v>8.9314850955201763E-3</v>
      </c>
      <c r="K1041" s="28">
        <f t="shared" si="168"/>
        <v>0.54700400473161115</v>
      </c>
      <c r="L1041" s="28">
        <f t="shared" si="169"/>
        <v>0.97558614276116629</v>
      </c>
      <c r="M1041" s="28">
        <f t="shared" si="170"/>
        <v>0.65439378579961005</v>
      </c>
      <c r="N1041" s="28">
        <f t="shared" si="171"/>
        <v>0.61952967943861248</v>
      </c>
      <c r="O1041" s="7">
        <f t="shared" si="172"/>
        <v>0.72954254176385858</v>
      </c>
      <c r="P1041" s="7">
        <f>[1]!S_PQ_PctChange("H00906.CSI",$A$3,$A1041)/100</f>
        <v>0.50066933776222244</v>
      </c>
    </row>
    <row r="1042" spans="1:16" x14ac:dyDescent="0.3">
      <c r="A1042" s="3">
        <v>20130417</v>
      </c>
      <c r="B1042" s="29">
        <f>板块基准指数!B1042</f>
        <v>1.7327542019762401E-2</v>
      </c>
      <c r="C1042" s="29">
        <f>板块基准指数!C1042</f>
        <v>1.9905193545978202E-2</v>
      </c>
      <c r="D1042" s="29">
        <f>板块基准指数!E1042</f>
        <v>1.30318740102181E-2</v>
      </c>
      <c r="E1042" s="29">
        <f>板块基准指数!F1042</f>
        <v>-7.79607922958136E-3</v>
      </c>
      <c r="F1042">
        <f t="shared" si="163"/>
        <v>0.2998373590946497</v>
      </c>
      <c r="G1042">
        <f t="shared" si="164"/>
        <v>0.19493466130842682</v>
      </c>
      <c r="H1042">
        <f t="shared" si="165"/>
        <v>0.30314210103505024</v>
      </c>
      <c r="I1042">
        <f t="shared" si="166"/>
        <v>0.20208587856187299</v>
      </c>
      <c r="J1042">
        <f t="shared" si="167"/>
        <v>1.1350661034216069E-2</v>
      </c>
      <c r="K1042" s="28">
        <f t="shared" si="168"/>
        <v>0.57380978162833896</v>
      </c>
      <c r="L1042" s="28">
        <f t="shared" si="169"/>
        <v>1.0149105672995797</v>
      </c>
      <c r="M1042" s="28">
        <f t="shared" si="170"/>
        <v>0.67595363717943813</v>
      </c>
      <c r="N1042" s="28">
        <f t="shared" si="171"/>
        <v>0.60690369774305064</v>
      </c>
      <c r="O1042" s="7">
        <f t="shared" si="172"/>
        <v>0.74917399289967657</v>
      </c>
      <c r="P1042" s="7">
        <f>[1]!S_PQ_PctChange("H00906.CSI",$A$3,$A1042)/100</f>
        <v>0.50326171836310429</v>
      </c>
    </row>
    <row r="1043" spans="1:16" x14ac:dyDescent="0.3">
      <c r="A1043" s="3">
        <v>20130418</v>
      </c>
      <c r="B1043" s="29">
        <f>板块基准指数!B1043</f>
        <v>2.6990513957304801E-3</v>
      </c>
      <c r="C1043" s="29">
        <f>板块基准指数!C1043</f>
        <v>-4.9656855867385901E-3</v>
      </c>
      <c r="D1043" s="29">
        <f>板块基准指数!E1043</f>
        <v>-5.1315300940406696E-4</v>
      </c>
      <c r="E1043" s="29">
        <f>板块基准指数!F1043</f>
        <v>6.3097094139728501E-3</v>
      </c>
      <c r="F1043">
        <f t="shared" si="163"/>
        <v>0.30035804039066455</v>
      </c>
      <c r="G1043">
        <f t="shared" si="164"/>
        <v>0.19378048559185651</v>
      </c>
      <c r="H1043">
        <f t="shared" si="165"/>
        <v>0.30269570149558367</v>
      </c>
      <c r="I1043">
        <f t="shared" si="166"/>
        <v>0.20316577252189488</v>
      </c>
      <c r="J1043">
        <f t="shared" si="167"/>
        <v>9.6083709351114802E-4</v>
      </c>
      <c r="K1043" s="28">
        <f t="shared" si="168"/>
        <v>0.57805757511605727</v>
      </c>
      <c r="L1043" s="28">
        <f t="shared" si="169"/>
        <v>1.004905154936973</v>
      </c>
      <c r="M1043" s="28">
        <f t="shared" si="170"/>
        <v>0.67509361652689792</v>
      </c>
      <c r="N1043" s="28">
        <f t="shared" si="171"/>
        <v>0.61704279313204768</v>
      </c>
      <c r="O1043" s="7">
        <f t="shared" si="172"/>
        <v>0.75085466415505975</v>
      </c>
      <c r="P1043" s="7">
        <f>[1]!S_PQ_PctChange("H00906.CSI",$A$3,$A1043)/100</f>
        <v>0.50736427925772309</v>
      </c>
    </row>
    <row r="1044" spans="1:16" x14ac:dyDescent="0.3">
      <c r="A1044" s="3">
        <v>20130419</v>
      </c>
      <c r="B1044" s="29">
        <f>板块基准指数!B1044</f>
        <v>1.7802940483421001E-2</v>
      </c>
      <c r="C1044" s="29">
        <f>板块基准指数!C1044</f>
        <v>1.7079891347032802E-2</v>
      </c>
      <c r="D1044" s="29">
        <f>板块基准指数!E1044</f>
        <v>1.79008910784694E-2</v>
      </c>
      <c r="E1044" s="29">
        <f>板块基准指数!F1044</f>
        <v>3.5425859632928901E-2</v>
      </c>
      <c r="F1044">
        <f t="shared" si="163"/>
        <v>0.29933753398485463</v>
      </c>
      <c r="G1044">
        <f t="shared" si="164"/>
        <v>0.19298489631006024</v>
      </c>
      <c r="H1044">
        <f t="shared" si="165"/>
        <v>0.30169628421350303</v>
      </c>
      <c r="I1044">
        <f t="shared" si="166"/>
        <v>0.20598128549158173</v>
      </c>
      <c r="J1044">
        <f t="shared" si="167"/>
        <v>2.1272850877845667E-2</v>
      </c>
      <c r="K1044" s="28">
        <f t="shared" si="168"/>
        <v>0.60615164020526002</v>
      </c>
      <c r="L1044" s="28">
        <f t="shared" si="169"/>
        <v>1.039148717144402</v>
      </c>
      <c r="M1044" s="28">
        <f t="shared" si="170"/>
        <v>0.70507928490258553</v>
      </c>
      <c r="N1044" s="28">
        <f t="shared" si="171"/>
        <v>0.67432792414198284</v>
      </c>
      <c r="O1044" s="7">
        <f t="shared" si="172"/>
        <v>0.78810033433441085</v>
      </c>
      <c r="P1044" s="7">
        <f>[1]!S_PQ_PctChange("H00906.CSI",$A$3,$A1044)/100</f>
        <v>0.54709500113120146</v>
      </c>
    </row>
    <row r="1045" spans="1:16" x14ac:dyDescent="0.3">
      <c r="A1045" s="3">
        <v>20130422</v>
      </c>
      <c r="B1045" s="29">
        <f>板块基准指数!B1045</f>
        <v>1.3121659860899601E-2</v>
      </c>
      <c r="C1045" s="29">
        <f>板块基准指数!C1045</f>
        <v>7.7537462315810397E-3</v>
      </c>
      <c r="D1045" s="29">
        <f>板块基准指数!E1045</f>
        <v>-6.5963611996056101E-3</v>
      </c>
      <c r="E1045" s="29">
        <f>板块基准指数!F1045</f>
        <v>-4.2836343477434596E-3</v>
      </c>
      <c r="F1045">
        <f t="shared" si="163"/>
        <v>0.30249346217118261</v>
      </c>
      <c r="G1045">
        <f t="shared" si="164"/>
        <v>0.1939862545783832</v>
      </c>
      <c r="H1045">
        <f t="shared" si="165"/>
        <v>0.29894336826007173</v>
      </c>
      <c r="I1045">
        <f t="shared" si="166"/>
        <v>0.20457691499036215</v>
      </c>
      <c r="J1045">
        <f t="shared" si="167"/>
        <v>2.5517150442906956E-3</v>
      </c>
      <c r="K1045" s="28">
        <f t="shared" si="168"/>
        <v>0.6272270157130595</v>
      </c>
      <c r="L1045" s="28">
        <f t="shared" si="169"/>
        <v>1.0549597588255937</v>
      </c>
      <c r="M1045" s="28">
        <f t="shared" si="170"/>
        <v>0.69383196606540287</v>
      </c>
      <c r="N1045" s="28">
        <f t="shared" si="171"/>
        <v>0.66715571553674224</v>
      </c>
      <c r="O1045" s="7">
        <f t="shared" si="172"/>
        <v>0.79266305685823313</v>
      </c>
      <c r="P1045" s="7">
        <f>[1]!S_PQ_PctChange("H00906.CSI",$A$3,$A1045)/100</f>
        <v>0.54740569062207745</v>
      </c>
    </row>
    <row r="1046" spans="1:16" x14ac:dyDescent="0.3">
      <c r="A1046" s="3">
        <v>20130423</v>
      </c>
      <c r="B1046" s="29">
        <f>板块基准指数!B1046</f>
        <v>-2.15619278237917E-2</v>
      </c>
      <c r="C1046" s="29">
        <f>板块基准指数!C1046</f>
        <v>-2.4217507501454499E-2</v>
      </c>
      <c r="D1046" s="29">
        <f>板块基准指数!E1046</f>
        <v>-2.16638929099401E-2</v>
      </c>
      <c r="E1046" s="29">
        <f>板块基准指数!F1046</f>
        <v>-3.8276593266863501E-2</v>
      </c>
      <c r="F1046">
        <f t="shared" si="163"/>
        <v>0.30372428688478065</v>
      </c>
      <c r="G1046">
        <f t="shared" si="164"/>
        <v>0.19424693050540284</v>
      </c>
      <c r="H1046">
        <f t="shared" si="165"/>
        <v>0.30012846761252204</v>
      </c>
      <c r="I1046">
        <f t="shared" si="166"/>
        <v>0.20190031499729413</v>
      </c>
      <c r="J1046">
        <f t="shared" si="167"/>
        <v>-2.5526990256933745E-2</v>
      </c>
      <c r="K1046" s="28">
        <f t="shared" si="168"/>
        <v>0.59214086424733048</v>
      </c>
      <c r="L1046" s="28">
        <f t="shared" si="169"/>
        <v>1.0051937554510477</v>
      </c>
      <c r="M1046" s="28">
        <f t="shared" si="170"/>
        <v>0.65713697174512875</v>
      </c>
      <c r="N1046" s="28">
        <f t="shared" si="171"/>
        <v>0.60334267430061561</v>
      </c>
      <c r="O1046" s="7">
        <f t="shared" si="172"/>
        <v>0.74690176447184808</v>
      </c>
      <c r="P1046" s="7">
        <f>[1]!S_PQ_PctChange("H00906.CSI",$A$3,$A1046)/100</f>
        <v>0.49962154266715442</v>
      </c>
    </row>
    <row r="1047" spans="1:16" x14ac:dyDescent="0.3">
      <c r="A1047" s="3">
        <v>20130424</v>
      </c>
      <c r="B1047" s="29">
        <f>板块基准指数!B1047</f>
        <v>3.1556104631895503E-2</v>
      </c>
      <c r="C1047" s="29">
        <f>板块基准指数!C1047</f>
        <v>1.9520953561103099E-2</v>
      </c>
      <c r="D1047" s="29">
        <f>板块基准指数!E1047</f>
        <v>1.2182003048200499E-2</v>
      </c>
      <c r="E1047" s="29">
        <f>板块基准指数!F1047</f>
        <v>2.0990846661014001E-2</v>
      </c>
      <c r="F1047">
        <f t="shared" si="163"/>
        <v>0.30678322046267648</v>
      </c>
      <c r="G1047">
        <f t="shared" si="164"/>
        <v>0.19391417119542059</v>
      </c>
      <c r="H1047">
        <f t="shared" si="165"/>
        <v>0.29745757258959155</v>
      </c>
      <c r="I1047">
        <f t="shared" si="166"/>
        <v>0.20184503575231119</v>
      </c>
      <c r="J1047">
        <f t="shared" si="167"/>
        <v>2.127046514619289E-2</v>
      </c>
      <c r="K1047" s="28">
        <f t="shared" si="168"/>
        <v>0.64238262794823586</v>
      </c>
      <c r="L1047" s="28">
        <f t="shared" si="169"/>
        <v>1.0443370496322215</v>
      </c>
      <c r="M1047" s="28">
        <f t="shared" si="170"/>
        <v>0.67732421938621368</v>
      </c>
      <c r="N1047" s="28">
        <f t="shared" si="171"/>
        <v>0.63699819452192008</v>
      </c>
      <c r="O1047" s="7">
        <f t="shared" si="172"/>
        <v>0.78405917756686927</v>
      </c>
      <c r="P1047" s="7">
        <f>[1]!S_PQ_PctChange("H00906.CSI",$A$3,$A1047)/100</f>
        <v>0.52826544559441269</v>
      </c>
    </row>
    <row r="1048" spans="1:16" x14ac:dyDescent="0.3">
      <c r="A1048" s="3">
        <v>20130425</v>
      </c>
      <c r="B1048" s="29">
        <f>板块基准指数!B1048</f>
        <v>-1.6651268545896301E-2</v>
      </c>
      <c r="C1048" s="29">
        <f>板块基准指数!C1048</f>
        <v>-3.8833795552955502E-3</v>
      </c>
      <c r="D1048" s="29">
        <f>板块基准指数!E1048</f>
        <v>-6.9608071572716899E-3</v>
      </c>
      <c r="E1048" s="29">
        <f>板块基准指数!F1048</f>
        <v>-1.2586957655577701E-2</v>
      </c>
      <c r="F1048">
        <f t="shared" si="163"/>
        <v>0.30486762659853506</v>
      </c>
      <c r="G1048">
        <f t="shared" si="164"/>
        <v>0.19520542388359571</v>
      </c>
      <c r="H1048">
        <f t="shared" si="165"/>
        <v>0.29851321695721844</v>
      </c>
      <c r="I1048">
        <f t="shared" si="166"/>
        <v>0.20141373256065062</v>
      </c>
      <c r="J1048">
        <f t="shared" si="167"/>
        <v>-1.0472531835470514E-2</v>
      </c>
      <c r="K1048" s="28">
        <f t="shared" si="168"/>
        <v>0.61503487375515498</v>
      </c>
      <c r="L1048" s="28">
        <f t="shared" si="169"/>
        <v>1.0363981129295468</v>
      </c>
      <c r="M1048" s="28">
        <f t="shared" si="170"/>
        <v>0.66564868895484497</v>
      </c>
      <c r="N1048" s="28">
        <f t="shared" si="171"/>
        <v>0.61639336756521557</v>
      </c>
      <c r="O1048" s="7">
        <f t="shared" si="172"/>
        <v>0.76537556103343696</v>
      </c>
      <c r="P1048" s="7">
        <f>[1]!S_PQ_PctChange("H00906.CSI",$A$3,$A1048)/100</f>
        <v>0.50979818736661442</v>
      </c>
    </row>
    <row r="1049" spans="1:16" x14ac:dyDescent="0.3">
      <c r="A1049" s="3">
        <v>20130426</v>
      </c>
      <c r="B1049" s="29">
        <f>板块基准指数!B1049</f>
        <v>-2.58465696876191E-2</v>
      </c>
      <c r="C1049" s="29">
        <f>板块基准指数!C1049</f>
        <v>-1.5775918153161501E-2</v>
      </c>
      <c r="D1049" s="29">
        <f>板块基准指数!E1049</f>
        <v>-1.1311201836225099E-2</v>
      </c>
      <c r="E1049" s="29">
        <f>板块基准指数!F1049</f>
        <v>-4.4872930415675704E-3</v>
      </c>
      <c r="F1049">
        <f t="shared" si="163"/>
        <v>0.3</v>
      </c>
      <c r="G1049">
        <f t="shared" si="164"/>
        <v>0.2</v>
      </c>
      <c r="H1049">
        <f t="shared" si="165"/>
        <v>0.3</v>
      </c>
      <c r="I1049">
        <f t="shared" si="166"/>
        <v>0.2</v>
      </c>
      <c r="J1049">
        <f t="shared" si="167"/>
        <v>-1.5239672834998387E-2</v>
      </c>
      <c r="K1049" s="28">
        <f t="shared" si="168"/>
        <v>0.57329176234270718</v>
      </c>
      <c r="L1049" s="28">
        <f t="shared" si="169"/>
        <v>1.0042720629727175</v>
      </c>
      <c r="M1049" s="28">
        <f t="shared" si="170"/>
        <v>0.64680820044583287</v>
      </c>
      <c r="N1049" s="28">
        <f t="shared" si="171"/>
        <v>0.60914013685450419</v>
      </c>
      <c r="O1049" s="7">
        <f t="shared" si="172"/>
        <v>0.73847181505238568</v>
      </c>
      <c r="P1049" s="7">
        <f>[1]!S_PQ_PctChange("H00906.CSI",$A$3,$A1049)/100</f>
        <v>0.49363399318359752</v>
      </c>
    </row>
    <row r="1050" spans="1:16" x14ac:dyDescent="0.3">
      <c r="A1050" s="3">
        <v>20130502</v>
      </c>
      <c r="B1050" s="29">
        <f>板块基准指数!B1050</f>
        <v>1.52454958772805E-2</v>
      </c>
      <c r="C1050" s="29">
        <f>板块基准指数!C1050</f>
        <v>1.23395506832331E-2</v>
      </c>
      <c r="D1050" s="29">
        <f>板块基准指数!E1050</f>
        <v>-2.27831502224092E-3</v>
      </c>
      <c r="E1050" s="29">
        <f>板块基准指数!F1050</f>
        <v>7.52766470158058E-3</v>
      </c>
      <c r="F1050">
        <f t="shared" si="163"/>
        <v>0.30219729095187176</v>
      </c>
      <c r="G1050">
        <f t="shared" si="164"/>
        <v>0.20088820617424832</v>
      </c>
      <c r="H1050">
        <f t="shared" si="165"/>
        <v>0.29698116519461121</v>
      </c>
      <c r="I1050">
        <f t="shared" si="166"/>
        <v>0.19993333767926874</v>
      </c>
      <c r="J1050">
        <f t="shared" si="167"/>
        <v>7.8635973334746107E-3</v>
      </c>
      <c r="K1050" s="28">
        <f t="shared" si="168"/>
        <v>0.5972773754192624</v>
      </c>
      <c r="L1050" s="28">
        <f t="shared" si="169"/>
        <v>1.0290038796767575</v>
      </c>
      <c r="M1050" s="28">
        <f t="shared" si="170"/>
        <v>0.64305625258400756</v>
      </c>
      <c r="N1050" s="28">
        <f t="shared" si="171"/>
        <v>0.62125320426260022</v>
      </c>
      <c r="O1050" s="7">
        <f t="shared" si="172"/>
        <v>0.7521424573815525</v>
      </c>
      <c r="P1050" s="7">
        <f>[1]!S_PQ_PctChange("H00906.CSI",$A$3,$A1050)/100</f>
        <v>0.49635721784858999</v>
      </c>
    </row>
    <row r="1051" spans="1:16" x14ac:dyDescent="0.3">
      <c r="A1051" s="3">
        <v>20130503</v>
      </c>
      <c r="B1051" s="29">
        <f>板块基准指数!B1051</f>
        <v>1.5464164057581499E-2</v>
      </c>
      <c r="C1051" s="29">
        <f>板块基准指数!C1051</f>
        <v>2.5038489836322099E-2</v>
      </c>
      <c r="D1051" s="29">
        <f>板块基准指数!E1051</f>
        <v>1.43032920740323E-2</v>
      </c>
      <c r="E1051" s="29">
        <f>板块基准指数!F1051</f>
        <v>2.1180371453695002E-2</v>
      </c>
      <c r="F1051">
        <f t="shared" si="163"/>
        <v>0.30138955848210325</v>
      </c>
      <c r="G1051">
        <f t="shared" si="164"/>
        <v>0.20224027535003705</v>
      </c>
      <c r="H1051">
        <f t="shared" si="165"/>
        <v>0.29584877525573927</v>
      </c>
      <c r="I1051">
        <f t="shared" si="166"/>
        <v>0.20052139091212035</v>
      </c>
      <c r="J1051">
        <f t="shared" si="167"/>
        <v>1.8185636497856237E-2</v>
      </c>
      <c r="K1051" s="28">
        <f t="shared" si="168"/>
        <v>0.62197793479820906</v>
      </c>
      <c r="L1051" s="28">
        <f t="shared" si="169"/>
        <v>1.0798070726959019</v>
      </c>
      <c r="M1051" s="28">
        <f t="shared" si="170"/>
        <v>0.66655736605878158</v>
      </c>
      <c r="N1051" s="28">
        <f t="shared" si="171"/>
        <v>0.65559194934937559</v>
      </c>
      <c r="O1051" s="7">
        <f t="shared" si="172"/>
        <v>0.78400628320395405</v>
      </c>
      <c r="P1051" s="7">
        <f>[1]!S_PQ_PctChange("H00906.CSI",$A$3,$A1051)/100</f>
        <v>0.52365045555628531</v>
      </c>
    </row>
    <row r="1052" spans="1:16" x14ac:dyDescent="0.3">
      <c r="A1052" s="3">
        <v>20130506</v>
      </c>
      <c r="B1052" s="29">
        <f>板块基准指数!B1052</f>
        <v>2.2009970144112E-2</v>
      </c>
      <c r="C1052" s="29">
        <f>板块基准指数!C1052</f>
        <v>1.12901016442649E-2</v>
      </c>
      <c r="D1052" s="29">
        <f>板块基准指数!E1052</f>
        <v>1.7267869395050699E-2</v>
      </c>
      <c r="E1052" s="29">
        <f>板块基准指数!F1052</f>
        <v>8.8783387338705402E-3</v>
      </c>
      <c r="F1052">
        <f t="shared" si="163"/>
        <v>0.30323031673348594</v>
      </c>
      <c r="G1052">
        <f t="shared" si="164"/>
        <v>0.20134121686628625</v>
      </c>
      <c r="H1052">
        <f t="shared" si="165"/>
        <v>0.29627457779376792</v>
      </c>
      <c r="I1052">
        <f t="shared" si="166"/>
        <v>0.19915388860645972</v>
      </c>
      <c r="J1052">
        <f t="shared" si="167"/>
        <v>1.5805863292910716E-2</v>
      </c>
      <c r="K1052" s="28">
        <f t="shared" si="168"/>
        <v>0.65767762071752633</v>
      </c>
      <c r="L1052" s="28">
        <f t="shared" si="169"/>
        <v>1.1032883059470997</v>
      </c>
      <c r="M1052" s="28">
        <f t="shared" si="170"/>
        <v>0.69533526099524434</v>
      </c>
      <c r="N1052" s="28">
        <f t="shared" si="171"/>
        <v>0.67029085548076828</v>
      </c>
      <c r="O1052" s="7">
        <f t="shared" si="172"/>
        <v>0.8122040426299697</v>
      </c>
      <c r="P1052" s="7">
        <f>[1]!S_PQ_PctChange("H00906.CSI",$A$3,$A1052)/100</f>
        <v>0.5459627568792178</v>
      </c>
    </row>
    <row r="1053" spans="1:16" x14ac:dyDescent="0.3">
      <c r="A1053" s="3">
        <v>20130507</v>
      </c>
      <c r="B1053" s="29">
        <f>板块基准指数!B1053</f>
        <v>-3.7778200463418799E-3</v>
      </c>
      <c r="C1053" s="29">
        <f>板块基准指数!C1053</f>
        <v>-4.7459537899073503E-3</v>
      </c>
      <c r="D1053" s="29">
        <f>板块基准指数!E1053</f>
        <v>5.6297837503125397E-3</v>
      </c>
      <c r="E1053" s="29">
        <f>板块基准指数!F1053</f>
        <v>-2.7430533052585199E-3</v>
      </c>
      <c r="F1053">
        <f t="shared" si="163"/>
        <v>0.30238092920911053</v>
      </c>
      <c r="G1053">
        <f t="shared" si="164"/>
        <v>0.20058211762243272</v>
      </c>
      <c r="H1053">
        <f t="shared" si="165"/>
        <v>0.29823464062791122</v>
      </c>
      <c r="I1053">
        <f t="shared" si="166"/>
        <v>0.19880231254054528</v>
      </c>
      <c r="J1053">
        <f t="shared" si="167"/>
        <v>-9.7943360916844316E-4</v>
      </c>
      <c r="K1053" s="28">
        <f t="shared" si="168"/>
        <v>0.65141521297160732</v>
      </c>
      <c r="L1053" s="28">
        <f t="shared" si="169"/>
        <v>1.093306196840222</v>
      </c>
      <c r="M1053" s="28">
        <f t="shared" si="170"/>
        <v>0.70487963189892722</v>
      </c>
      <c r="N1053" s="28">
        <f t="shared" si="171"/>
        <v>0.66570915862889879</v>
      </c>
      <c r="O1053" s="7">
        <f t="shared" si="172"/>
        <v>0.81042910908394705</v>
      </c>
      <c r="P1053" s="7">
        <f>[1]!S_PQ_PctChange("H00906.CSI",$A$3,$A1053)/100</f>
        <v>0.5485864149456241</v>
      </c>
    </row>
    <row r="1054" spans="1:16" x14ac:dyDescent="0.3">
      <c r="A1054" s="3">
        <v>20130508</v>
      </c>
      <c r="B1054" s="29">
        <f>板块基准指数!B1054</f>
        <v>1.6787333609375302E-2</v>
      </c>
      <c r="C1054" s="29">
        <f>板块基准指数!C1054</f>
        <v>2.09789622022565E-2</v>
      </c>
      <c r="D1054" s="29">
        <f>板块基准指数!E1054</f>
        <v>2.9948670084406501E-3</v>
      </c>
      <c r="E1054" s="29">
        <f>板块基准指数!F1054</f>
        <v>1.9033473151819E-3</v>
      </c>
      <c r="F1054">
        <f t="shared" si="163"/>
        <v>0.30424556256238022</v>
      </c>
      <c r="G1054">
        <f t="shared" si="164"/>
        <v>0.20265099168835415</v>
      </c>
      <c r="H1054">
        <f t="shared" si="165"/>
        <v>0.29600328089013878</v>
      </c>
      <c r="I1054">
        <f t="shared" si="166"/>
        <v>0.19710016485912668</v>
      </c>
      <c r="J1054">
        <f t="shared" si="167"/>
        <v>1.0555737133612504E-2</v>
      </c>
      <c r="K1054" s="28">
        <f t="shared" si="168"/>
        <v>0.67913807107935931</v>
      </c>
      <c r="L1054" s="28">
        <f t="shared" si="169"/>
        <v>1.1372215884214825</v>
      </c>
      <c r="M1054" s="28">
        <f t="shared" si="170"/>
        <v>0.70998551966186385</v>
      </c>
      <c r="N1054" s="28">
        <f t="shared" si="171"/>
        <v>0.66887958168384909</v>
      </c>
      <c r="O1054" s="7">
        <f t="shared" si="172"/>
        <v>0.82953952285847743</v>
      </c>
      <c r="P1054" s="7">
        <f>[1]!S_PQ_PctChange("H00906.CSI",$A$3,$A1054)/100</f>
        <v>0.55800353852393281</v>
      </c>
    </row>
    <row r="1055" spans="1:16" x14ac:dyDescent="0.3">
      <c r="A1055" s="3">
        <v>20130509</v>
      </c>
      <c r="B1055" s="29">
        <f>板块基准指数!B1055</f>
        <v>7.0645486864628097E-3</v>
      </c>
      <c r="C1055" s="29">
        <f>板块基准指数!C1055</f>
        <v>-5.0443142531855596E-3</v>
      </c>
      <c r="D1055" s="29">
        <f>板块基准指数!E1055</f>
        <v>2.5597235562733701E-3</v>
      </c>
      <c r="E1055" s="29">
        <f>板块基准指数!F1055</f>
        <v>-8.7845734164191999E-3</v>
      </c>
      <c r="F1055">
        <f t="shared" si="163"/>
        <v>0.30634793617968908</v>
      </c>
      <c r="G1055">
        <f t="shared" si="164"/>
        <v>0.20159783774420958</v>
      </c>
      <c r="H1055">
        <f t="shared" si="165"/>
        <v>0.29671546080245359</v>
      </c>
      <c r="I1055">
        <f t="shared" si="166"/>
        <v>0.19533876527364752</v>
      </c>
      <c r="J1055">
        <f t="shared" si="167"/>
        <v>1.5336800580181354E-4</v>
      </c>
      <c r="K1055" s="28">
        <f t="shared" si="168"/>
        <v>0.69100042373379278</v>
      </c>
      <c r="L1055" s="28">
        <f t="shared" si="169"/>
        <v>1.1264407711007922</v>
      </c>
      <c r="M1055" s="28">
        <f t="shared" si="170"/>
        <v>0.7143626098774285</v>
      </c>
      <c r="N1055" s="28">
        <f t="shared" si="171"/>
        <v>0.65421918647538435</v>
      </c>
      <c r="O1055" s="7">
        <f t="shared" si="172"/>
        <v>0.82982011568663405</v>
      </c>
      <c r="P1055" s="7">
        <f>[1]!S_PQ_PctChange("H00906.CSI",$A$3,$A1055)/100</f>
        <v>0.55128722409365727</v>
      </c>
    </row>
    <row r="1056" spans="1:16" x14ac:dyDescent="0.3">
      <c r="A1056" s="3">
        <v>20130510</v>
      </c>
      <c r="B1056" s="29">
        <f>板块基准指数!B1056</f>
        <v>-2.6622452667354902E-3</v>
      </c>
      <c r="C1056" s="29">
        <f>板块基准指数!C1056</f>
        <v>3.5002608182224101E-4</v>
      </c>
      <c r="D1056" s="29">
        <f>板块基准指数!E1056</f>
        <v>4.74292780727688E-3</v>
      </c>
      <c r="E1056" s="29">
        <f>板块基准指数!F1056</f>
        <v>6.48208898110509E-3</v>
      </c>
      <c r="F1056">
        <f t="shared" si="163"/>
        <v>0.304944279493367</v>
      </c>
      <c r="G1056">
        <f t="shared" si="164"/>
        <v>0.20128023443528004</v>
      </c>
      <c r="H1056">
        <f t="shared" si="165"/>
        <v>0.29754893934135079</v>
      </c>
      <c r="I1056">
        <f t="shared" si="166"/>
        <v>0.19622654673000203</v>
      </c>
      <c r="J1056">
        <f t="shared" si="167"/>
        <v>1.9284944260327926E-3</v>
      </c>
      <c r="K1056" s="28">
        <f t="shared" si="168"/>
        <v>0.68649856585965963</v>
      </c>
      <c r="L1056" s="28">
        <f t="shared" si="169"/>
        <v>1.127185080832128</v>
      </c>
      <c r="M1056" s="28">
        <f t="shared" si="170"/>
        <v>0.72249370797157186</v>
      </c>
      <c r="N1056" s="28">
        <f t="shared" si="171"/>
        <v>0.66494198243636893</v>
      </c>
      <c r="O1056" s="7">
        <f t="shared" si="172"/>
        <v>0.83334891358037821</v>
      </c>
      <c r="P1056" s="7">
        <f>[1]!S_PQ_PctChange("H00906.CSI",$A$3,$A1056)/100</f>
        <v>0.55968730875133033</v>
      </c>
    </row>
    <row r="1057" spans="1:16" x14ac:dyDescent="0.3">
      <c r="A1057" s="3">
        <v>20130513</v>
      </c>
      <c r="B1057" s="29">
        <f>板块基准指数!B1057</f>
        <v>1.8144140450937301E-2</v>
      </c>
      <c r="C1057" s="29">
        <f>板块基准指数!C1057</f>
        <v>-5.0806711110019699E-3</v>
      </c>
      <c r="D1057" s="29">
        <f>板块基准指数!E1057</f>
        <v>-8.5925066004822895E-4</v>
      </c>
      <c r="E1057" s="29">
        <f>板块基准指数!F1057</f>
        <v>-7.2763788983393699E-3</v>
      </c>
      <c r="F1057">
        <f t="shared" si="163"/>
        <v>0.30960204043757411</v>
      </c>
      <c r="G1057">
        <f t="shared" si="164"/>
        <v>0.19969309825298764</v>
      </c>
      <c r="H1057">
        <f t="shared" si="165"/>
        <v>0.29645524302623172</v>
      </c>
      <c r="I1057">
        <f t="shared" si="166"/>
        <v>0.19424961828320642</v>
      </c>
      <c r="J1057">
        <f t="shared" si="167"/>
        <v>2.8268253380806015E-3</v>
      </c>
      <c r="K1057" s="28">
        <f t="shared" si="168"/>
        <v>0.71709863270892149</v>
      </c>
      <c r="L1057" s="28">
        <f t="shared" si="169"/>
        <v>1.11637755304419</v>
      </c>
      <c r="M1057" s="28">
        <f t="shared" si="170"/>
        <v>0.72101365411606833</v>
      </c>
      <c r="N1057" s="28">
        <f t="shared" si="171"/>
        <v>0.65282723372840978</v>
      </c>
      <c r="O1057" s="7">
        <f t="shared" si="172"/>
        <v>0.83853147074282974</v>
      </c>
      <c r="P1057" s="7">
        <f>[1]!S_PQ_PctChange("H00906.CSI",$A$3,$A1057)/100</f>
        <v>0.55642871813477868</v>
      </c>
    </row>
    <row r="1058" spans="1:16" x14ac:dyDescent="0.3">
      <c r="A1058" s="3">
        <v>20130514</v>
      </c>
      <c r="B1058" s="29">
        <f>板块基准指数!B1058</f>
        <v>-1.5270232262994499E-2</v>
      </c>
      <c r="C1058" s="29">
        <f>板块基准指数!C1058</f>
        <v>-1.07867297802118E-2</v>
      </c>
      <c r="D1058" s="29">
        <f>板块基准指数!E1058</f>
        <v>-1.7839150001501301E-2</v>
      </c>
      <c r="E1058" s="29">
        <f>板块基准指数!F1058</f>
        <v>-1.33885479714501E-2</v>
      </c>
      <c r="F1058">
        <f t="shared" si="163"/>
        <v>0.30944514740108187</v>
      </c>
      <c r="G1058">
        <f t="shared" si="164"/>
        <v>0.20050064993114661</v>
      </c>
      <c r="H1058">
        <f t="shared" si="165"/>
        <v>0.29553202533157991</v>
      </c>
      <c r="I1058">
        <f t="shared" si="166"/>
        <v>0.19452217733619148</v>
      </c>
      <c r="J1058">
        <f t="shared" si="167"/>
        <v>-1.4770960438304084E-2</v>
      </c>
      <c r="K1058" s="28">
        <f t="shared" si="168"/>
        <v>0.69087813776898588</v>
      </c>
      <c r="L1058" s="28">
        <f t="shared" si="169"/>
        <v>1.0935487602665965</v>
      </c>
      <c r="M1058" s="28">
        <f t="shared" si="170"/>
        <v>0.69031223338565995</v>
      </c>
      <c r="N1058" s="28">
        <f t="shared" si="171"/>
        <v>0.6306982770211178</v>
      </c>
      <c r="O1058" s="7">
        <f t="shared" si="172"/>
        <v>0.81137459512391041</v>
      </c>
      <c r="P1058" s="7">
        <f>[1]!S_PQ_PctChange("H00906.CSI",$A$3,$A1058)/100</f>
        <v>0.53474561515997876</v>
      </c>
    </row>
    <row r="1059" spans="1:16" x14ac:dyDescent="0.3">
      <c r="A1059" s="3">
        <v>20130515</v>
      </c>
      <c r="B1059" s="29">
        <f>板块基准指数!B1059</f>
        <v>3.0105675987632401E-2</v>
      </c>
      <c r="C1059" s="29">
        <f>板块基准指数!C1059</f>
        <v>1.6930178241800299E-2</v>
      </c>
      <c r="D1059" s="29">
        <f>板块基准指数!E1059</f>
        <v>8.7661118250295308E-3</v>
      </c>
      <c r="E1059" s="29">
        <f>板块基准指数!F1059</f>
        <v>2.6325854898590702E-3</v>
      </c>
      <c r="F1059">
        <f t="shared" si="163"/>
        <v>0.31379899563291264</v>
      </c>
      <c r="G1059">
        <f t="shared" si="164"/>
        <v>0.20072109276848116</v>
      </c>
      <c r="H1059">
        <f t="shared" si="165"/>
        <v>0.29348176802912668</v>
      </c>
      <c r="I1059">
        <f t="shared" si="166"/>
        <v>0.19199814356947933</v>
      </c>
      <c r="J1059">
        <f t="shared" si="167"/>
        <v>1.5813330127978375E-2</v>
      </c>
      <c r="K1059" s="28">
        <f t="shared" si="168"/>
        <v>0.74178316711923009</v>
      </c>
      <c r="L1059" s="28">
        <f t="shared" si="169"/>
        <v>1.1289929139358099</v>
      </c>
      <c r="M1059" s="28">
        <f t="shared" si="170"/>
        <v>0.70512969944273407</v>
      </c>
      <c r="N1059" s="28">
        <f t="shared" si="171"/>
        <v>0.6349912296435416</v>
      </c>
      <c r="O1059" s="7">
        <f t="shared" si="172"/>
        <v>0.84001845958203791</v>
      </c>
      <c r="P1059" s="7">
        <f>[1]!S_PQ_PctChange("H00906.CSI",$A$3,$A1059)/100</f>
        <v>0.54617648622696802</v>
      </c>
    </row>
    <row r="1060" spans="1:16" x14ac:dyDescent="0.3">
      <c r="A1060" s="3">
        <v>20130516</v>
      </c>
      <c r="B1060" s="29">
        <f>板块基准指数!B1060</f>
        <v>1.57483293096327E-2</v>
      </c>
      <c r="C1060" s="29">
        <f>板块基准指数!C1060</f>
        <v>8.6255578281366901E-3</v>
      </c>
      <c r="D1060" s="29">
        <f>板块基准指数!E1060</f>
        <v>1.02696227988391E-2</v>
      </c>
      <c r="E1060" s="29">
        <f>板块基准指数!F1060</f>
        <v>2.6722726843907599E-2</v>
      </c>
      <c r="F1060">
        <f t="shared" si="163"/>
        <v>0.31408673047146912</v>
      </c>
      <c r="G1060">
        <f t="shared" si="164"/>
        <v>0.19949632702517445</v>
      </c>
      <c r="H1060">
        <f t="shared" si="165"/>
        <v>0.29216645038048406</v>
      </c>
      <c r="I1060">
        <f t="shared" si="166"/>
        <v>0.19425049212287215</v>
      </c>
      <c r="J1060">
        <f t="shared" si="167"/>
        <v>1.4817802314400504E-2</v>
      </c>
      <c r="K1060" s="28">
        <f t="shared" si="168"/>
        <v>0.76921334202099878</v>
      </c>
      <c r="L1060" s="28">
        <f t="shared" si="169"/>
        <v>1.1473566654306566</v>
      </c>
      <c r="M1060" s="28">
        <f t="shared" si="170"/>
        <v>0.72264073827910869</v>
      </c>
      <c r="N1060" s="28">
        <f t="shared" si="171"/>
        <v>0.67868265366549063</v>
      </c>
      <c r="O1060" s="7">
        <f t="shared" si="172"/>
        <v>0.86728348937097244</v>
      </c>
      <c r="P1060" s="7">
        <f>[1]!S_PQ_PctChange("H00906.CSI",$A$3,$A1060)/100</f>
        <v>0.57212739937257395</v>
      </c>
    </row>
    <row r="1061" spans="1:16" x14ac:dyDescent="0.3">
      <c r="A1061" s="3">
        <v>20130517</v>
      </c>
      <c r="B1061" s="29">
        <f>板块基准指数!B1061</f>
        <v>1.55028678406936E-2</v>
      </c>
      <c r="C1061" s="29">
        <f>板块基准指数!C1061</f>
        <v>3.1740869763366899E-3</v>
      </c>
      <c r="D1061" s="29">
        <f>板块基准指数!E1061</f>
        <v>1.3652366268116899E-2</v>
      </c>
      <c r="E1061" s="29">
        <f>板块基准指数!F1061</f>
        <v>1.39571882372235E-2</v>
      </c>
      <c r="F1061">
        <f t="shared" si="163"/>
        <v>0.31511086115016618</v>
      </c>
      <c r="G1061">
        <f t="shared" si="164"/>
        <v>0.19771692123130702</v>
      </c>
      <c r="H1061">
        <f t="shared" si="165"/>
        <v>0.29258496971754161</v>
      </c>
      <c r="I1061">
        <f t="shared" si="166"/>
        <v>0.194587247900985</v>
      </c>
      <c r="J1061">
        <f t="shared" si="167"/>
        <v>1.2202417842034546E-2</v>
      </c>
      <c r="K1061" s="28">
        <f t="shared" si="168"/>
        <v>0.79664122264434223</v>
      </c>
      <c r="L1061" s="28">
        <f t="shared" si="169"/>
        <v>1.1541725622559498</v>
      </c>
      <c r="M1061" s="28">
        <f t="shared" si="170"/>
        <v>0.7461588605864744</v>
      </c>
      <c r="N1061" s="28">
        <f t="shared" si="171"/>
        <v>0.7021123434532619</v>
      </c>
      <c r="O1061" s="7">
        <f t="shared" si="172"/>
        <v>0.89006886273780927</v>
      </c>
      <c r="P1061" s="7">
        <f>[1]!S_PQ_PctChange("H00906.CSI",$A$3,$A1061)/100</f>
        <v>0.59642373459193854</v>
      </c>
    </row>
    <row r="1062" spans="1:16" x14ac:dyDescent="0.3">
      <c r="A1062" s="3">
        <v>20130520</v>
      </c>
      <c r="B1062" s="29">
        <f>板块基准指数!B1062</f>
        <v>1.5322521776718501E-2</v>
      </c>
      <c r="C1062" s="29">
        <f>板块基准指数!C1062</f>
        <v>-2.87881238700275E-2</v>
      </c>
      <c r="D1062" s="29">
        <f>板块基准指数!E1062</f>
        <v>1.03902727604259E-2</v>
      </c>
      <c r="E1062" s="29">
        <f>板块基准指数!F1062</f>
        <v>9.5127020086969993E-3</v>
      </c>
      <c r="F1062">
        <f t="shared" si="163"/>
        <v>0.31865577380261279</v>
      </c>
      <c r="G1062">
        <f t="shared" si="164"/>
        <v>0.19125474696901729</v>
      </c>
      <c r="H1062">
        <f t="shared" si="165"/>
        <v>0.29443915895825518</v>
      </c>
      <c r="I1062">
        <f t="shared" si="166"/>
        <v>0.19565032027011456</v>
      </c>
      <c r="J1062">
        <f t="shared" si="167"/>
        <v>4.0274819573873346E-3</v>
      </c>
      <c r="K1062" s="28">
        <f t="shared" si="168"/>
        <v>0.82417029690326049</v>
      </c>
      <c r="L1062" s="28">
        <f t="shared" si="169"/>
        <v>1.0921579756963111</v>
      </c>
      <c r="M1062" s="28">
        <f t="shared" si="170"/>
        <v>0.76430192743100234</v>
      </c>
      <c r="N1062" s="28">
        <f t="shared" si="171"/>
        <v>0.71830403096185758</v>
      </c>
      <c r="O1062" s="7">
        <f t="shared" si="172"/>
        <v>0.89768108098070543</v>
      </c>
      <c r="P1062" s="7">
        <f>[1]!S_PQ_PctChange("H00906.CSI",$A$3,$A1062)/100</f>
        <v>0.60989181124675085</v>
      </c>
    </row>
    <row r="1063" spans="1:16" x14ac:dyDescent="0.3">
      <c r="A1063" s="3">
        <v>20130521</v>
      </c>
      <c r="B1063" s="29">
        <f>板块基准指数!B1063</f>
        <v>2.5775578801372601E-2</v>
      </c>
      <c r="C1063" s="29">
        <f>板块基准指数!C1063</f>
        <v>6.3378528316177102E-3</v>
      </c>
      <c r="D1063" s="29">
        <f>板块基准指数!E1063</f>
        <v>3.3231405559328098E-3</v>
      </c>
      <c r="E1063" s="29">
        <f>板块基准指数!F1063</f>
        <v>-2.2961507907215801E-3</v>
      </c>
      <c r="F1063">
        <f t="shared" si="163"/>
        <v>0.32364743249291389</v>
      </c>
      <c r="G1063">
        <f t="shared" si="164"/>
        <v>0.19056978793694224</v>
      </c>
      <c r="H1063">
        <f t="shared" si="165"/>
        <v>0.29250575567667547</v>
      </c>
      <c r="I1063">
        <f t="shared" si="166"/>
        <v>0.19327702389346821</v>
      </c>
      <c r="J1063">
        <f t="shared" si="167"/>
        <v>9.9549015205952947E-3</v>
      </c>
      <c r="K1063" s="28">
        <f t="shared" si="168"/>
        <v>0.87118934213821353</v>
      </c>
      <c r="L1063" s="28">
        <f t="shared" si="169"/>
        <v>1.1054177650467696</v>
      </c>
      <c r="M1063" s="28">
        <f t="shared" si="170"/>
        <v>0.77016495071895874</v>
      </c>
      <c r="N1063" s="28">
        <f t="shared" si="171"/>
        <v>0.71435854580246461</v>
      </c>
      <c r="O1063" s="7">
        <f t="shared" si="172"/>
        <v>0.91657230925936517</v>
      </c>
      <c r="P1063" s="7">
        <f>[1]!S_PQ_PctChange("H00906.CSI",$A$3,$A1063)/100</f>
        <v>0.61753393865654949</v>
      </c>
    </row>
    <row r="1064" spans="1:16" x14ac:dyDescent="0.3">
      <c r="A1064" s="3">
        <v>20130522</v>
      </c>
      <c r="B1064" s="29">
        <f>板块基准指数!B1064</f>
        <v>-1.8479910343465501E-2</v>
      </c>
      <c r="C1064" s="29">
        <f>板块基准指数!C1064</f>
        <v>-5.4819426449426796E-4</v>
      </c>
      <c r="D1064" s="29">
        <f>板块基准指数!E1064</f>
        <v>1.21597722547734E-3</v>
      </c>
      <c r="E1064" s="29">
        <f>板块基准指数!F1064</f>
        <v>5.3640270206131001E-3</v>
      </c>
      <c r="F1064">
        <f t="shared" si="163"/>
        <v>0.31916430181915978</v>
      </c>
      <c r="G1064">
        <f t="shared" si="164"/>
        <v>0.19136339113985348</v>
      </c>
      <c r="H1064">
        <f t="shared" si="165"/>
        <v>0.29424232149138341</v>
      </c>
      <c r="I1064">
        <f t="shared" si="166"/>
        <v>0.19522998554960311</v>
      </c>
      <c r="J1064">
        <f t="shared" si="167"/>
        <v>-4.6930212842426489E-3</v>
      </c>
      <c r="K1064" s="28">
        <f t="shared" si="168"/>
        <v>0.83660993085985114</v>
      </c>
      <c r="L1064" s="28">
        <f t="shared" si="169"/>
        <v>1.1042635871036066</v>
      </c>
      <c r="M1064" s="28">
        <f t="shared" si="170"/>
        <v>0.77231743098437122</v>
      </c>
      <c r="N1064" s="28">
        <f t="shared" si="171"/>
        <v>0.72355441136516774</v>
      </c>
      <c r="O1064" s="7">
        <f t="shared" si="172"/>
        <v>0.90757779461922095</v>
      </c>
      <c r="P1064" s="7">
        <f>[1]!S_PQ_PctChange("H00906.CSI",$A$3,$A1064)/100</f>
        <v>0.61605451453724447</v>
      </c>
    </row>
    <row r="1065" spans="1:16" x14ac:dyDescent="0.3">
      <c r="A1065" s="3">
        <v>20130523</v>
      </c>
      <c r="B1065" s="29">
        <f>板块基准指数!B1065</f>
        <v>3.6588878652617598E-3</v>
      </c>
      <c r="C1065" s="29">
        <f>板块基准指数!C1065</f>
        <v>2.6789906615783399E-3</v>
      </c>
      <c r="D1065" s="29">
        <f>板块基准指数!E1065</f>
        <v>-6.3351239528951202E-3</v>
      </c>
      <c r="E1065" s="29">
        <f>板块基准指数!F1065</f>
        <v>-1.7734390333343099E-2</v>
      </c>
      <c r="F1065">
        <f t="shared" si="163"/>
        <v>0.3215042603416548</v>
      </c>
      <c r="G1065">
        <f t="shared" si="164"/>
        <v>0.19257817248626499</v>
      </c>
      <c r="H1065">
        <f t="shared" si="165"/>
        <v>0.29344814226512089</v>
      </c>
      <c r="I1065">
        <f t="shared" si="166"/>
        <v>0.19246942490695898</v>
      </c>
      <c r="J1065">
        <f t="shared" si="167"/>
        <v>-3.6458992185626278E-3</v>
      </c>
      <c r="K1065" s="28">
        <f t="shared" si="168"/>
        <v>0.84332988064909342</v>
      </c>
      <c r="L1065" s="28">
        <f t="shared" si="169"/>
        <v>1.1099008896029563</v>
      </c>
      <c r="M1065" s="28">
        <f t="shared" si="170"/>
        <v>0.76108958037520846</v>
      </c>
      <c r="N1065" s="28">
        <f t="shared" si="171"/>
        <v>0.69298822467326238</v>
      </c>
      <c r="O1065" s="7">
        <f t="shared" si="172"/>
        <v>0.90062295822847127</v>
      </c>
      <c r="P1065" s="7">
        <f>[1]!S_PQ_PctChange("H00906.CSI",$A$3,$A1065)/100</f>
        <v>0.59681001129116495</v>
      </c>
    </row>
    <row r="1066" spans="1:16" x14ac:dyDescent="0.3">
      <c r="A1066" s="3">
        <v>20130524</v>
      </c>
      <c r="B1066" s="29">
        <f>板块基准指数!B1066</f>
        <v>2.1825090312984002E-2</v>
      </c>
      <c r="C1066" s="29">
        <f>板块基准指数!C1066</f>
        <v>1.3637227296795E-2</v>
      </c>
      <c r="D1066" s="29">
        <f>板块基准指数!E1066</f>
        <v>6.0562850037055296E-3</v>
      </c>
      <c r="E1066" s="29">
        <f>板块基准指数!F1066</f>
        <v>4.0458546505716397E-3</v>
      </c>
      <c r="F1066">
        <f t="shared" si="163"/>
        <v>0.32456179034237503</v>
      </c>
      <c r="G1066">
        <f t="shared" si="164"/>
        <v>0.19285180548105868</v>
      </c>
      <c r="H1066">
        <f t="shared" si="165"/>
        <v>0.29166729826410942</v>
      </c>
      <c r="I1066">
        <f t="shared" si="166"/>
        <v>0.19091910591245656</v>
      </c>
      <c r="J1066">
        <f t="shared" si="167"/>
        <v>1.2199000729780493E-2</v>
      </c>
      <c r="K1066" s="28">
        <f t="shared" si="168"/>
        <v>0.88356072177088185</v>
      </c>
      <c r="L1066" s="28">
        <f t="shared" si="169"/>
        <v>1.138674087608182</v>
      </c>
      <c r="M1066" s="28">
        <f t="shared" si="170"/>
        <v>0.77175524079101709</v>
      </c>
      <c r="N1066" s="28">
        <f t="shared" si="171"/>
        <v>0.6998378089554198</v>
      </c>
      <c r="O1066" s="7">
        <f t="shared" si="172"/>
        <v>0.92380865908293797</v>
      </c>
      <c r="P1066" s="7">
        <f>[1]!S_PQ_PctChange("H00906.CSI",$A$3,$A1066)/100</f>
        <v>0.60983394793553081</v>
      </c>
    </row>
    <row r="1067" spans="1:16" x14ac:dyDescent="0.3">
      <c r="A1067" s="3">
        <v>20130527</v>
      </c>
      <c r="B1067" s="29">
        <f>板块基准指数!B1067</f>
        <v>7.0514570064113104E-3</v>
      </c>
      <c r="C1067" s="29">
        <f>板块基准指数!C1067</f>
        <v>9.3243380361936294E-3</v>
      </c>
      <c r="D1067" s="29">
        <f>板块基准指数!E1067</f>
        <v>2.52715007005214E-3</v>
      </c>
      <c r="E1067" s="29">
        <f>板块基准指数!F1067</f>
        <v>1.03328145198372E-3</v>
      </c>
      <c r="F1067">
        <f t="shared" si="163"/>
        <v>0.32521743907534917</v>
      </c>
      <c r="G1067">
        <f t="shared" si="164"/>
        <v>0.19367752554479029</v>
      </c>
      <c r="H1067">
        <f t="shared" si="165"/>
        <v>0.29094349715025614</v>
      </c>
      <c r="I1067">
        <f t="shared" si="166"/>
        <v>0.19016153822960408</v>
      </c>
      <c r="J1067">
        <f t="shared" si="167"/>
        <v>5.0212091399275093E-3</v>
      </c>
      <c r="K1067" s="28">
        <f t="shared" si="168"/>
        <v>0.89684256921941419</v>
      </c>
      <c r="L1067" s="28">
        <f t="shared" si="169"/>
        <v>1.1586158077502886</v>
      </c>
      <c r="M1067" s="28">
        <f t="shared" si="170"/>
        <v>0.77623273217189737</v>
      </c>
      <c r="N1067" s="28">
        <f t="shared" si="171"/>
        <v>0.7015942198347942</v>
      </c>
      <c r="O1067" s="7">
        <f t="shared" si="172"/>
        <v>0.933468504705397</v>
      </c>
      <c r="P1067" s="7">
        <f>[1]!S_PQ_PctChange("H00906.CSI",$A$3,$A1067)/100</f>
        <v>0.61518604357785023</v>
      </c>
    </row>
    <row r="1068" spans="1:16" x14ac:dyDescent="0.3">
      <c r="A1068" s="3">
        <v>20130528</v>
      </c>
      <c r="B1068" s="29">
        <f>板块基准指数!B1068</f>
        <v>-1.8471528577434299E-2</v>
      </c>
      <c r="C1068" s="29">
        <f>板块基准指数!C1068</f>
        <v>5.69983309721004E-3</v>
      </c>
      <c r="D1068" s="29">
        <f>板块基准指数!E1068</f>
        <v>1.0654336333939101E-2</v>
      </c>
      <c r="E1068" s="29">
        <f>板块基准指数!F1068</f>
        <v>2.90983053136585E-2</v>
      </c>
      <c r="F1068">
        <f t="shared" si="163"/>
        <v>0.31802399256531894</v>
      </c>
      <c r="G1068">
        <f t="shared" si="164"/>
        <v>0.19405764827936778</v>
      </c>
      <c r="H1068">
        <f t="shared" si="165"/>
        <v>0.29295064368151946</v>
      </c>
      <c r="I1068">
        <f t="shared" si="166"/>
        <v>0.19496771547379343</v>
      </c>
      <c r="J1068">
        <f t="shared" si="167"/>
        <v>3.7298547216568717E-3</v>
      </c>
      <c r="K1068" s="28">
        <f t="shared" si="168"/>
        <v>0.86180498749518386</v>
      </c>
      <c r="L1068" s="28">
        <f t="shared" si="169"/>
        <v>1.1709195575754645</v>
      </c>
      <c r="M1068" s="28">
        <f t="shared" si="170"/>
        <v>0.79515731310780824</v>
      </c>
      <c r="N1068" s="28">
        <f t="shared" si="171"/>
        <v>0.75110772796350345</v>
      </c>
      <c r="O1068" s="7">
        <f t="shared" si="172"/>
        <v>0.94068006133684734</v>
      </c>
      <c r="P1068" s="7">
        <f>[1]!S_PQ_PctChange("H00906.CSI",$A$3,$A1068)/100</f>
        <v>0.63701302289406203</v>
      </c>
    </row>
    <row r="1069" spans="1:16" x14ac:dyDescent="0.3">
      <c r="A1069" s="3">
        <v>20130529</v>
      </c>
      <c r="B1069" s="29">
        <f>板块基准指数!B1069</f>
        <v>9.6582695035125898E-3</v>
      </c>
      <c r="C1069" s="29">
        <f>板块基准指数!C1069</f>
        <v>8.1780061128760694E-3</v>
      </c>
      <c r="D1069" s="29">
        <f>板块基准指数!E1069</f>
        <v>1.85718001140059E-3</v>
      </c>
      <c r="E1069" s="29">
        <f>板块基准指数!F1069</f>
        <v>-5.0700822552576597E-3</v>
      </c>
      <c r="F1069">
        <f t="shared" si="163"/>
        <v>0.31974809530007514</v>
      </c>
      <c r="G1069">
        <f t="shared" si="164"/>
        <v>0.19482364158117504</v>
      </c>
      <c r="H1069">
        <f t="shared" si="165"/>
        <v>0.29226307241100574</v>
      </c>
      <c r="I1069">
        <f t="shared" si="166"/>
        <v>0.19316519070774354</v>
      </c>
      <c r="J1069">
        <f t="shared" si="167"/>
        <v>4.2141257878584078E-3</v>
      </c>
      <c r="K1069" s="28">
        <f t="shared" si="168"/>
        <v>0.87978680182739621</v>
      </c>
      <c r="L1069" s="28">
        <f t="shared" si="169"/>
        <v>1.1886733509878789</v>
      </c>
      <c r="M1069" s="28">
        <f t="shared" si="170"/>
        <v>0.7984912433870317</v>
      </c>
      <c r="N1069" s="28">
        <f t="shared" si="171"/>
        <v>0.74222946774491128</v>
      </c>
      <c r="O1069" s="7">
        <f t="shared" si="172"/>
        <v>0.94885833122930974</v>
      </c>
      <c r="P1069" s="7">
        <f>[1]!S_PQ_PctChange("H00906.CSI",$A$3,$A1069)/100</f>
        <v>0.63922486099773002</v>
      </c>
    </row>
    <row r="1070" spans="1:16" x14ac:dyDescent="0.3">
      <c r="A1070" s="3">
        <v>20130530</v>
      </c>
      <c r="B1070" s="29">
        <f>板块基准指数!B1070</f>
        <v>-3.5461125855650402E-3</v>
      </c>
      <c r="C1070" s="29">
        <f>板块基准指数!C1070</f>
        <v>9.4430210213105499E-3</v>
      </c>
      <c r="D1070" s="29">
        <f>板块基准指数!E1070</f>
        <v>-3.8358141810787599E-3</v>
      </c>
      <c r="E1070" s="29">
        <f>板块基准指数!F1070</f>
        <v>-1.9870657176881599E-3</v>
      </c>
      <c r="F1070">
        <f t="shared" si="163"/>
        <v>0.31886902094594055</v>
      </c>
      <c r="G1070">
        <f t="shared" si="164"/>
        <v>0.19682063244294165</v>
      </c>
      <c r="H1070">
        <f t="shared" si="165"/>
        <v>0.29137482506315093</v>
      </c>
      <c r="I1070">
        <f t="shared" si="166"/>
        <v>0.19293552154796637</v>
      </c>
      <c r="J1070">
        <f t="shared" si="167"/>
        <v>-7.9903776812057523E-4</v>
      </c>
      <c r="K1070" s="28">
        <f t="shared" si="168"/>
        <v>0.87312086619125706</v>
      </c>
      <c r="L1070" s="28">
        <f t="shared" si="169"/>
        <v>1.2093410394500395</v>
      </c>
      <c r="M1070" s="28">
        <f t="shared" si="170"/>
        <v>0.79159256517110177</v>
      </c>
      <c r="N1070" s="28">
        <f t="shared" si="171"/>
        <v>0.73876754329720939</v>
      </c>
      <c r="O1070" s="7">
        <f t="shared" si="172"/>
        <v>0.94730111981794107</v>
      </c>
      <c r="P1070" s="7">
        <f>[1]!S_PQ_PctChange("H00906.CSI",$A$3,$A1070)/100</f>
        <v>0.63648756147325192</v>
      </c>
    </row>
    <row r="1071" spans="1:16" x14ac:dyDescent="0.3">
      <c r="A1071" s="3">
        <v>20130531</v>
      </c>
      <c r="B1071" s="29">
        <f>板块基准指数!B1071</f>
        <v>-1.1789029337139399E-2</v>
      </c>
      <c r="C1071" s="29">
        <f>板块基准指数!C1071</f>
        <v>7.7541548634772002E-4</v>
      </c>
      <c r="D1071" s="29">
        <f>板块基准指数!E1071</f>
        <v>-1.0252843345130901E-2</v>
      </c>
      <c r="E1071" s="29">
        <f>板块基准指数!F1071</f>
        <v>-1.08802539594955E-2</v>
      </c>
      <c r="F1071">
        <f t="shared" si="163"/>
        <v>0.3</v>
      </c>
      <c r="G1071">
        <f t="shared" si="164"/>
        <v>0.2</v>
      </c>
      <c r="H1071">
        <f t="shared" si="165"/>
        <v>0.3</v>
      </c>
      <c r="I1071">
        <f t="shared" si="166"/>
        <v>0.2</v>
      </c>
      <c r="J1071">
        <f t="shared" si="167"/>
        <v>-8.6931463845445998E-3</v>
      </c>
      <c r="K1071" s="28">
        <f t="shared" si="168"/>
        <v>0.85103858934772036</v>
      </c>
      <c r="L1071" s="28">
        <f t="shared" si="169"/>
        <v>1.2110541967066526</v>
      </c>
      <c r="M1071" s="28">
        <f t="shared" si="170"/>
        <v>0.77322364726210124</v>
      </c>
      <c r="N1071" s="28">
        <f t="shared" si="171"/>
        <v>0.71984931084960757</v>
      </c>
      <c r="O1071" s="7">
        <f t="shared" si="172"/>
        <v>0.93037294612857613</v>
      </c>
      <c r="P1071" s="7">
        <f>[1]!S_PQ_PctChange("H00906.CSI",$A$3,$A1071)/100</f>
        <v>0.62120695569129958</v>
      </c>
    </row>
    <row r="1072" spans="1:16" x14ac:dyDescent="0.3">
      <c r="A1072" s="3">
        <v>20130603</v>
      </c>
      <c r="B1072" s="29">
        <f>板块基准指数!B1072</f>
        <v>-6.7155488133424403E-3</v>
      </c>
      <c r="C1072" s="29">
        <f>板块基准指数!C1072</f>
        <v>-2.3669772009727299E-3</v>
      </c>
      <c r="D1072" s="29">
        <f>板块基准指数!E1072</f>
        <v>1.919755764023E-3</v>
      </c>
      <c r="E1072" s="29">
        <f>板块基准指数!F1072</f>
        <v>1.0547787367816001E-3</v>
      </c>
      <c r="F1072">
        <f t="shared" si="163"/>
        <v>0.29849312517658039</v>
      </c>
      <c r="G1072">
        <f t="shared" si="164"/>
        <v>0.19986661316663823</v>
      </c>
      <c r="H1072">
        <f t="shared" si="165"/>
        <v>0.30108813111578542</v>
      </c>
      <c r="I1072">
        <f t="shared" si="166"/>
        <v>0.20055213054099599</v>
      </c>
      <c r="J1072">
        <f t="shared" si="167"/>
        <v>-1.701177607634058E-3</v>
      </c>
      <c r="K1072" s="28">
        <f t="shared" si="168"/>
        <v>0.83860784934557508</v>
      </c>
      <c r="L1072" s="28">
        <f t="shared" si="169"/>
        <v>1.2058206818329329</v>
      </c>
      <c r="M1072" s="28">
        <f t="shared" si="170"/>
        <v>0.77662780357983441</v>
      </c>
      <c r="N1072" s="28">
        <f t="shared" si="171"/>
        <v>0.72166337133316016</v>
      </c>
      <c r="O1072" s="7">
        <f t="shared" si="172"/>
        <v>0.92708903889823957</v>
      </c>
      <c r="P1072" s="7">
        <f>[1]!S_PQ_PctChange("H00906.CSI",$A$3,$A1072)/100</f>
        <v>0.6184764329510184</v>
      </c>
    </row>
    <row r="1073" spans="1:16" x14ac:dyDescent="0.3">
      <c r="A1073" s="3">
        <v>20130604</v>
      </c>
      <c r="B1073" s="29">
        <f>板块基准指数!B1073</f>
        <v>-1.7895535437472299E-2</v>
      </c>
      <c r="C1073" s="29">
        <f>板块基准指数!C1073</f>
        <v>-2.0575096630554301E-2</v>
      </c>
      <c r="D1073" s="29">
        <f>板块基准指数!E1073</f>
        <v>-1.71803528649314E-2</v>
      </c>
      <c r="E1073" s="29">
        <f>板块基准指数!F1073</f>
        <v>-1.07374166306696E-2</v>
      </c>
      <c r="F1073">
        <f t="shared" si="163"/>
        <v>0.29815451773913354</v>
      </c>
      <c r="G1073">
        <f t="shared" si="164"/>
        <v>0.1990951916994643</v>
      </c>
      <c r="H1073">
        <f t="shared" si="165"/>
        <v>0.3009655879088507</v>
      </c>
      <c r="I1073">
        <f t="shared" si="166"/>
        <v>0.2017847026525515</v>
      </c>
      <c r="J1073">
        <f t="shared" si="167"/>
        <v>-1.6780181296363585E-2</v>
      </c>
      <c r="K1073" s="28">
        <f t="shared" si="168"/>
        <v>0.80570497742199643</v>
      </c>
      <c r="L1073" s="28">
        <f t="shared" si="169"/>
        <v>1.1604357081545449</v>
      </c>
      <c r="M1073" s="28">
        <f t="shared" si="170"/>
        <v>0.74610471100468478</v>
      </c>
      <c r="N1073" s="28">
        <f t="shared" si="171"/>
        <v>0.70317715441739281</v>
      </c>
      <c r="O1073" s="7">
        <f t="shared" si="172"/>
        <v>0.89475213545129195</v>
      </c>
      <c r="P1073" s="7">
        <f>[1]!S_PQ_PctChange("H00906.CSI",$A$3,$A1073)/100</f>
        <v>0.59356132520536264</v>
      </c>
    </row>
    <row r="1074" spans="1:16" x14ac:dyDescent="0.3">
      <c r="A1074" s="3">
        <v>20130605</v>
      </c>
      <c r="B1074" s="29">
        <f>板块基准指数!B1074</f>
        <v>4.4198208591322303E-3</v>
      </c>
      <c r="C1074" s="29">
        <f>板块基准指数!C1074</f>
        <v>4.3844238511996803E-3</v>
      </c>
      <c r="D1074" s="29">
        <f>板块基准指数!E1074</f>
        <v>3.0310140020861202E-3</v>
      </c>
      <c r="E1074" s="29">
        <f>板块基准指数!F1074</f>
        <v>-5.7357665253840598E-3</v>
      </c>
      <c r="F1074">
        <f t="shared" si="163"/>
        <v>0.29889080082671726</v>
      </c>
      <c r="G1074">
        <f t="shared" si="164"/>
        <v>0.19957981724598822</v>
      </c>
      <c r="H1074">
        <f t="shared" si="165"/>
        <v>0.30129164139965187</v>
      </c>
      <c r="I1074">
        <f t="shared" si="166"/>
        <v>0.20023774052764251</v>
      </c>
      <c r="J1074">
        <f t="shared" si="167"/>
        <v>1.9455482321829632E-3</v>
      </c>
      <c r="K1074" s="28">
        <f t="shared" si="168"/>
        <v>0.81368586994664494</v>
      </c>
      <c r="L1074" s="28">
        <f t="shared" si="169"/>
        <v>1.1699079740023612</v>
      </c>
      <c r="M1074" s="28">
        <f t="shared" si="170"/>
        <v>0.75139717883284862</v>
      </c>
      <c r="N1074" s="28">
        <f t="shared" si="171"/>
        <v>0.69340812790828665</v>
      </c>
      <c r="O1074" s="7">
        <f t="shared" si="172"/>
        <v>0.89843846711884434</v>
      </c>
      <c r="P1074" s="7">
        <f>[1]!S_PQ_PctChange("H00906.CSI",$A$3,$A1074)/100</f>
        <v>0.59335906426163798</v>
      </c>
    </row>
    <row r="1075" spans="1:16" x14ac:dyDescent="0.3">
      <c r="A1075" s="3">
        <v>20130606</v>
      </c>
      <c r="B1075" s="29">
        <f>板块基准指数!B1075</f>
        <v>-1.7559829599483701E-2</v>
      </c>
      <c r="C1075" s="29">
        <f>板块基准指数!C1075</f>
        <v>-2.0008723665257699E-2</v>
      </c>
      <c r="D1075" s="29">
        <f>板块基准指数!E1075</f>
        <v>-8.5390821114874702E-3</v>
      </c>
      <c r="E1075" s="29">
        <f>板块基准指数!F1075</f>
        <v>-1.6895104779597901E-2</v>
      </c>
      <c r="F1075">
        <f t="shared" si="163"/>
        <v>0.29817385648034794</v>
      </c>
      <c r="G1075">
        <f t="shared" si="164"/>
        <v>0.19860479620677668</v>
      </c>
      <c r="H1075">
        <f t="shared" si="165"/>
        <v>0.30332875663297276</v>
      </c>
      <c r="I1075">
        <f t="shared" si="166"/>
        <v>0.19989259067990256</v>
      </c>
      <c r="J1075">
        <f t="shared" si="167"/>
        <v>-1.5197600616268913E-2</v>
      </c>
      <c r="K1075" s="28">
        <f t="shared" si="168"/>
        <v>0.78183785512339066</v>
      </c>
      <c r="L1075" s="28">
        <f t="shared" si="169"/>
        <v>1.1264908849715085</v>
      </c>
      <c r="M1075" s="28">
        <f t="shared" si="170"/>
        <v>0.7364418545129674</v>
      </c>
      <c r="N1075" s="28">
        <f t="shared" si="171"/>
        <v>0.66479782015265343</v>
      </c>
      <c r="O1075" s="7">
        <f t="shared" si="172"/>
        <v>0.86958675750101033</v>
      </c>
      <c r="P1075" s="7">
        <f>[1]!S_PQ_PctChange("H00906.CSI",$A$3,$A1075)/100</f>
        <v>0.57181879504606647</v>
      </c>
    </row>
    <row r="1076" spans="1:16" x14ac:dyDescent="0.3">
      <c r="A1076" s="3">
        <v>20130607</v>
      </c>
      <c r="B1076" s="29">
        <f>板块基准指数!B1076</f>
        <v>-1.58550646102949E-2</v>
      </c>
      <c r="C1076" s="29">
        <f>板块基准指数!C1076</f>
        <v>-1.5919154999627799E-2</v>
      </c>
      <c r="D1076" s="29">
        <f>板块基准指数!E1076</f>
        <v>-1.8051613984710502E-2</v>
      </c>
      <c r="E1076" s="29">
        <f>板块基准指数!F1076</f>
        <v>-1.6319277027835699E-2</v>
      </c>
      <c r="F1076">
        <f t="shared" si="163"/>
        <v>0.29840787746299319</v>
      </c>
      <c r="G1076">
        <f t="shared" si="164"/>
        <v>0.19874772679439137</v>
      </c>
      <c r="H1076">
        <f t="shared" si="165"/>
        <v>0.30288928143762844</v>
      </c>
      <c r="I1076">
        <f t="shared" si="166"/>
        <v>0.19995511430498697</v>
      </c>
      <c r="J1076">
        <f t="shared" si="167"/>
        <v>-1.6626862482399602E-2</v>
      </c>
      <c r="K1076" s="28">
        <f t="shared" si="168"/>
        <v>0.75358670080534007</v>
      </c>
      <c r="L1076" s="28">
        <f t="shared" si="169"/>
        <v>1.0926389469683513</v>
      </c>
      <c r="M1076" s="28">
        <f t="shared" si="170"/>
        <v>0.70509627644840456</v>
      </c>
      <c r="N1076" s="28">
        <f t="shared" si="171"/>
        <v>0.63762952333024514</v>
      </c>
      <c r="O1076" s="7">
        <f t="shared" si="172"/>
        <v>0.83850139558512549</v>
      </c>
      <c r="P1076" s="7">
        <f>[1]!S_PQ_PctChange("H00906.CSI",$A$3,$A1076)/100</f>
        <v>0.54514850019339889</v>
      </c>
    </row>
    <row r="1077" spans="1:16" x14ac:dyDescent="0.3">
      <c r="A1077" s="3">
        <v>20130613</v>
      </c>
      <c r="B1077" s="29">
        <f>板块基准指数!B1077</f>
        <v>-2.0928625357038301E-2</v>
      </c>
      <c r="C1077" s="29">
        <f>板块基准指数!C1077</f>
        <v>-1.6145096495068401E-2</v>
      </c>
      <c r="D1077" s="29">
        <f>板块基准指数!E1077</f>
        <v>-2.35186973794759E-2</v>
      </c>
      <c r="E1077" s="29">
        <f>板块基准指数!F1077</f>
        <v>-3.3475112074947702E-2</v>
      </c>
      <c r="F1077">
        <f t="shared" si="163"/>
        <v>0.29912355975307564</v>
      </c>
      <c r="G1077">
        <f t="shared" si="164"/>
        <v>0.20019775743164361</v>
      </c>
      <c r="H1077">
        <f t="shared" si="165"/>
        <v>0.30281251528330566</v>
      </c>
      <c r="I1077">
        <f t="shared" si="166"/>
        <v>0.197866167531975</v>
      </c>
      <c r="J1077">
        <f t="shared" si="167"/>
        <v>-2.3271149109219826E-2</v>
      </c>
      <c r="K1077" s="28">
        <f t="shared" si="168"/>
        <v>0.71688654171310029</v>
      </c>
      <c r="L1077" s="28">
        <f t="shared" si="169"/>
        <v>1.0588530892402086</v>
      </c>
      <c r="M1077" s="28">
        <f t="shared" si="170"/>
        <v>0.66499463311974338</v>
      </c>
      <c r="N1077" s="28">
        <f t="shared" si="171"/>
        <v>0.582809691499522</v>
      </c>
      <c r="O1077" s="7">
        <f t="shared" si="172"/>
        <v>0.79571735547095535</v>
      </c>
      <c r="P1077" s="7">
        <f>[1]!S_PQ_PctChange("H00906.CSI",$A$3,$A1077)/100</f>
        <v>0.49718867714044718</v>
      </c>
    </row>
    <row r="1078" spans="1:16" x14ac:dyDescent="0.3">
      <c r="A1078" s="3">
        <v>20130614</v>
      </c>
      <c r="B1078" s="29">
        <f>板块基准指数!B1078</f>
        <v>2.9349334853419801E-2</v>
      </c>
      <c r="C1078" s="29">
        <f>板块基准指数!C1078</f>
        <v>2.2860919618033899E-2</v>
      </c>
      <c r="D1078" s="29">
        <f>板块基准指数!E1078</f>
        <v>8.4009024576140907E-3</v>
      </c>
      <c r="E1078" s="29">
        <f>板块基准指数!F1078</f>
        <v>4.4646219012381303E-3</v>
      </c>
      <c r="F1078">
        <f t="shared" si="163"/>
        <v>0.30282037911101067</v>
      </c>
      <c r="G1078">
        <f t="shared" si="164"/>
        <v>0.20139444353936908</v>
      </c>
      <c r="H1078">
        <f t="shared" si="165"/>
        <v>0.30031618363628926</v>
      </c>
      <c r="I1078">
        <f t="shared" si="166"/>
        <v>0.19546899371333104</v>
      </c>
      <c r="J1078">
        <f t="shared" si="167"/>
        <v>1.6783078387012533E-2</v>
      </c>
      <c r="K1078" s="28">
        <f t="shared" si="168"/>
        <v>0.76727601973116788</v>
      </c>
      <c r="L1078" s="28">
        <f t="shared" si="169"/>
        <v>1.1059203642186697</v>
      </c>
      <c r="M1078" s="28">
        <f t="shared" si="170"/>
        <v>0.67898209062503345</v>
      </c>
      <c r="N1078" s="28">
        <f t="shared" si="171"/>
        <v>0.58987633831368269</v>
      </c>
      <c r="O1078" s="7">
        <f t="shared" si="172"/>
        <v>0.82585502060874294</v>
      </c>
      <c r="P1078" s="7">
        <f>[1]!S_PQ_PctChange("H00906.CSI",$A$3,$A1078)/100</f>
        <v>0.51272732201297599</v>
      </c>
    </row>
    <row r="1079" spans="1:16" x14ac:dyDescent="0.3">
      <c r="A1079" s="3">
        <v>20130617</v>
      </c>
      <c r="B1079" s="29">
        <f>板块基准指数!B1079</f>
        <v>6.0796709583033103E-4</v>
      </c>
      <c r="C1079" s="29">
        <f>板块基准指数!C1079</f>
        <v>1.8328802844153301E-2</v>
      </c>
      <c r="D1079" s="29">
        <f>板块基准指数!E1079</f>
        <v>-6.2963906499606797E-3</v>
      </c>
      <c r="E1079" s="29">
        <f>板块基准指数!F1079</f>
        <v>-7.89354623883343E-3</v>
      </c>
      <c r="F1079">
        <f t="shared" si="163"/>
        <v>0.30287074459853763</v>
      </c>
      <c r="G1079">
        <f t="shared" si="164"/>
        <v>0.20499524236309036</v>
      </c>
      <c r="H1079">
        <f t="shared" si="165"/>
        <v>0.29829355744586417</v>
      </c>
      <c r="I1079">
        <f t="shared" si="166"/>
        <v>0.19384045559250793</v>
      </c>
      <c r="J1079">
        <f t="shared" si="167"/>
        <v>4.4157232517359497E-4</v>
      </c>
      <c r="K1079" s="28">
        <f t="shared" si="168"/>
        <v>0.76835046540041452</v>
      </c>
      <c r="L1079" s="28">
        <f t="shared" si="169"/>
        <v>1.1445193633799211</v>
      </c>
      <c r="M1079" s="28">
        <f t="shared" si="170"/>
        <v>0.66841056348817052</v>
      </c>
      <c r="N1079" s="28">
        <f t="shared" si="171"/>
        <v>0.57732657592317649</v>
      </c>
      <c r="O1079" s="7">
        <f t="shared" si="172"/>
        <v>0.82666126765562309</v>
      </c>
      <c r="P1079" s="7">
        <f>[1]!S_PQ_PctChange("H00906.CSI",$A$3,$A1079)/100</f>
        <v>0.50776410952534334</v>
      </c>
    </row>
    <row r="1080" spans="1:16" x14ac:dyDescent="0.3">
      <c r="A1080" s="3">
        <v>20130618</v>
      </c>
      <c r="B1080" s="29">
        <f>板块基准指数!B1080</f>
        <v>6.3770437736179898E-3</v>
      </c>
      <c r="C1080" s="29">
        <f>板块基准指数!C1080</f>
        <v>-2.6083806052528799E-3</v>
      </c>
      <c r="D1080" s="29">
        <f>板块基准指数!E1080</f>
        <v>1.30797218586855E-2</v>
      </c>
      <c r="E1080" s="29">
        <f>板块基准指数!F1080</f>
        <v>9.9523289389262404E-3</v>
      </c>
      <c r="F1080">
        <f t="shared" si="163"/>
        <v>0.30261502205145424</v>
      </c>
      <c r="G1080">
        <f t="shared" si="164"/>
        <v>0.20299340695026868</v>
      </c>
      <c r="H1080">
        <f t="shared" si="165"/>
        <v>0.30002671856540852</v>
      </c>
      <c r="I1080">
        <f t="shared" si="166"/>
        <v>0.19436485243286847</v>
      </c>
      <c r="J1080">
        <f t="shared" si="167"/>
        <v>7.2274751210618417E-3</v>
      </c>
      <c r="K1080" s="28">
        <f t="shared" si="168"/>
        <v>0.77962731372537064</v>
      </c>
      <c r="L1080" s="28">
        <f t="shared" si="169"/>
        <v>1.1389256406648918</v>
      </c>
      <c r="M1080" s="28">
        <f t="shared" si="170"/>
        <v>0.69023290960468864</v>
      </c>
      <c r="N1080" s="28">
        <f t="shared" si="171"/>
        <v>0.59302464885087414</v>
      </c>
      <c r="O1080" s="7">
        <f t="shared" si="172"/>
        <v>0.83986341652221164</v>
      </c>
      <c r="P1080" s="7">
        <f>[1]!S_PQ_PctChange("H00906.CSI",$A$3,$A1080)/100</f>
        <v>0.51685803262656682</v>
      </c>
    </row>
    <row r="1081" spans="1:16" x14ac:dyDescent="0.3">
      <c r="A1081" s="3">
        <v>20130619</v>
      </c>
      <c r="B1081" s="29">
        <f>板块基准指数!B1081</f>
        <v>-4.5811615077949201E-3</v>
      </c>
      <c r="C1081" s="29">
        <f>板块基准指数!C1081</f>
        <v>-7.3347297413409304E-3</v>
      </c>
      <c r="D1081" s="29">
        <f>板块基准指数!E1081</f>
        <v>4.8420524794018501E-3</v>
      </c>
      <c r="E1081" s="29">
        <f>板块基准指数!F1081</f>
        <v>-1.3784431186311801E-2</v>
      </c>
      <c r="F1081">
        <f t="shared" si="163"/>
        <v>0.30246933036406215</v>
      </c>
      <c r="G1081">
        <f t="shared" si="164"/>
        <v>0.20233441902060836</v>
      </c>
      <c r="H1081">
        <f t="shared" si="165"/>
        <v>0.30272113310299048</v>
      </c>
      <c r="I1081">
        <f t="shared" si="166"/>
        <v>0.19247511751233892</v>
      </c>
      <c r="J1081">
        <f t="shared" si="167"/>
        <v>-4.1016938868389773E-3</v>
      </c>
      <c r="K1081" s="28">
        <f t="shared" si="168"/>
        <v>0.77147455357751138</v>
      </c>
      <c r="L1081" s="28">
        <f t="shared" si="169"/>
        <v>1.1232371991537904</v>
      </c>
      <c r="M1081" s="28">
        <f t="shared" si="170"/>
        <v>0.69841710605540674</v>
      </c>
      <c r="N1081" s="28">
        <f t="shared" si="171"/>
        <v>0.57106571020069086</v>
      </c>
      <c r="O1081" s="7">
        <f t="shared" si="172"/>
        <v>0.83231685999404381</v>
      </c>
      <c r="P1081" s="7">
        <f>[1]!S_PQ_PctChange("H00906.CSI",$A$3,$A1081)/100</f>
        <v>0.50665636595468722</v>
      </c>
    </row>
    <row r="1082" spans="1:16" x14ac:dyDescent="0.3">
      <c r="A1082" s="3">
        <v>20130620</v>
      </c>
      <c r="B1082" s="29">
        <f>板块基准指数!B1082</f>
        <v>-3.8236967254650998E-2</v>
      </c>
      <c r="C1082" s="29">
        <f>板块基准指数!C1082</f>
        <v>-3.2499255211438802E-2</v>
      </c>
      <c r="D1082" s="29">
        <f>板块基准指数!E1082</f>
        <v>-2.5406198499223001E-2</v>
      </c>
      <c r="E1082" s="29">
        <f>板块基准指数!F1082</f>
        <v>-3.3682107799349298E-2</v>
      </c>
      <c r="F1082">
        <f t="shared" si="163"/>
        <v>0.30061835948379473</v>
      </c>
      <c r="G1082">
        <f t="shared" si="164"/>
        <v>0.20229593231608545</v>
      </c>
      <c r="H1082">
        <f t="shared" si="165"/>
        <v>0.30488247458997597</v>
      </c>
      <c r="I1082">
        <f t="shared" si="166"/>
        <v>0.19220323361014377</v>
      </c>
      <c r="J1082">
        <f t="shared" si="167"/>
        <v>-3.2315188656743113E-2</v>
      </c>
      <c r="K1082" s="28">
        <f t="shared" si="168"/>
        <v>0.70373873907992057</v>
      </c>
      <c r="L1082" s="28">
        <f t="shared" si="169"/>
        <v>1.0542335715440707</v>
      </c>
      <c r="M1082" s="28">
        <f t="shared" si="170"/>
        <v>0.65526678392448723</v>
      </c>
      <c r="N1082" s="28">
        <f t="shared" si="171"/>
        <v>0.51814890558984983</v>
      </c>
      <c r="O1082" s="7">
        <f t="shared" si="172"/>
        <v>0.77310519498440522</v>
      </c>
      <c r="P1082" s="7">
        <f>[1]!S_PQ_PctChange("H00906.CSI",$A$3,$A1082)/100</f>
        <v>0.45717437291288077</v>
      </c>
    </row>
    <row r="1083" spans="1:16" x14ac:dyDescent="0.3">
      <c r="A1083" s="3">
        <v>20130621</v>
      </c>
      <c r="B1083" s="29">
        <f>板块基准指数!B1083</f>
        <v>-7.1788913373418599E-3</v>
      </c>
      <c r="C1083" s="29">
        <f>板块基准指数!C1083</f>
        <v>1.86829985336831E-3</v>
      </c>
      <c r="D1083" s="29">
        <f>板块基准指数!E1083</f>
        <v>-1.09040911260381E-3</v>
      </c>
      <c r="E1083" s="29">
        <f>板块基准指数!F1083</f>
        <v>2.43533697632715E-3</v>
      </c>
      <c r="F1083">
        <f t="shared" si="163"/>
        <v>0.29895188651806293</v>
      </c>
      <c r="G1083">
        <f t="shared" si="164"/>
        <v>0.20300773287843113</v>
      </c>
      <c r="H1083">
        <f t="shared" si="165"/>
        <v>0.30505169281064903</v>
      </c>
      <c r="I1083">
        <f t="shared" si="166"/>
        <v>0.19298868779285677</v>
      </c>
      <c r="J1083">
        <f t="shared" si="167"/>
        <v>-1.644524062846668E-3</v>
      </c>
      <c r="K1083" s="28">
        <f t="shared" si="168"/>
        <v>0.69150778380484601</v>
      </c>
      <c r="L1083" s="28">
        <f t="shared" si="169"/>
        <v>1.0580714958245707</v>
      </c>
      <c r="M1083" s="28">
        <f t="shared" si="170"/>
        <v>0.6534618659395055</v>
      </c>
      <c r="N1083" s="28">
        <f t="shared" si="171"/>
        <v>0.52184610975520362</v>
      </c>
      <c r="O1083" s="7">
        <f t="shared" si="172"/>
        <v>0.77018928082529503</v>
      </c>
      <c r="P1083" s="7">
        <f>[1]!S_PQ_PctChange("H00906.CSI",$A$3,$A1083)/100</f>
        <v>0.45414462908574921</v>
      </c>
    </row>
    <row r="1084" spans="1:16" x14ac:dyDescent="0.3">
      <c r="A1084" s="3">
        <v>20130624</v>
      </c>
      <c r="B1084" s="29">
        <f>板块基准指数!B1084</f>
        <v>-5.5059326736555697E-2</v>
      </c>
      <c r="C1084" s="29">
        <f>板块基准指数!C1084</f>
        <v>-4.4754529030536297E-2</v>
      </c>
      <c r="D1084" s="29">
        <f>板块基准指数!E1084</f>
        <v>-4.7063738475789499E-2</v>
      </c>
      <c r="E1084" s="29">
        <f>板块基准指数!F1084</f>
        <v>-7.6034712729283097E-2</v>
      </c>
      <c r="F1084">
        <f t="shared" si="163"/>
        <v>0.29879915447326</v>
      </c>
      <c r="G1084">
        <f t="shared" si="164"/>
        <v>0.20511673339075606</v>
      </c>
      <c r="H1084">
        <f t="shared" si="165"/>
        <v>0.30747571182164729</v>
      </c>
      <c r="I1084">
        <f t="shared" si="166"/>
        <v>0.18860840031433648</v>
      </c>
      <c r="J1084">
        <f t="shared" si="167"/>
        <v>-5.4576317601207285E-2</v>
      </c>
      <c r="K1084" s="28">
        <f t="shared" si="168"/>
        <v>0.59837450405890791</v>
      </c>
      <c r="L1084" s="28">
        <f t="shared" si="169"/>
        <v>0.9659634753177706</v>
      </c>
      <c r="M1084" s="28">
        <f t="shared" si="170"/>
        <v>0.57564376910123771</v>
      </c>
      <c r="N1084" s="28">
        <f t="shared" si="171"/>
        <v>0.40613297798178971</v>
      </c>
      <c r="O1084" s="7">
        <f t="shared" si="172"/>
        <v>0.6735788684207209</v>
      </c>
      <c r="P1084" s="7">
        <f>[1]!S_PQ_PctChange("H00906.CSI",$A$3,$A1084)/100</f>
        <v>0.36294266736311154</v>
      </c>
    </row>
    <row r="1085" spans="1:16" x14ac:dyDescent="0.3">
      <c r="A1085" s="3">
        <v>20130625</v>
      </c>
      <c r="B1085" s="29">
        <f>板块基准指数!B1085</f>
        <v>1.4878192342271199E-2</v>
      </c>
      <c r="C1085" s="29">
        <f>板块基准指数!C1085</f>
        <v>-9.8049854692628807E-3</v>
      </c>
      <c r="D1085" s="29">
        <f>板块基准指数!E1085</f>
        <v>-4.3244787911708601E-4</v>
      </c>
      <c r="E1085" s="29">
        <f>板块基准指数!F1085</f>
        <v>-4.72017997366993E-3</v>
      </c>
      <c r="F1085">
        <f t="shared" si="163"/>
        <v>0.30281741228943038</v>
      </c>
      <c r="G1085">
        <f t="shared" si="164"/>
        <v>0.20281934977920391</v>
      </c>
      <c r="H1085">
        <f t="shared" si="165"/>
        <v>0.30690963621319384</v>
      </c>
      <c r="I1085">
        <f t="shared" si="166"/>
        <v>0.18745360171817166</v>
      </c>
      <c r="J1085">
        <f t="shared" si="167"/>
        <v>1.4111918880751943E-3</v>
      </c>
      <c r="K1085" s="28">
        <f t="shared" si="168"/>
        <v>0.62215542736527873</v>
      </c>
      <c r="L1085" s="28">
        <f t="shared" si="169"/>
        <v>0.94668723200917837</v>
      </c>
      <c r="M1085" s="28">
        <f t="shared" si="170"/>
        <v>0.57496238529504584</v>
      </c>
      <c r="N1085" s="28">
        <f t="shared" si="171"/>
        <v>0.39949577725880325</v>
      </c>
      <c r="O1085" s="7">
        <f t="shared" si="172"/>
        <v>0.67594060934389044</v>
      </c>
      <c r="P1085" s="7">
        <f>[1]!S_PQ_PctChange("H00906.CSI",$A$3,$A1085)/100</f>
        <v>0.35898241893662863</v>
      </c>
    </row>
    <row r="1086" spans="1:16" x14ac:dyDescent="0.3">
      <c r="A1086" s="3">
        <v>20130626</v>
      </c>
      <c r="B1086" s="29">
        <f>板块基准指数!B1086</f>
        <v>3.7331711034644902E-2</v>
      </c>
      <c r="C1086" s="29">
        <f>板块基准指数!C1086</f>
        <v>3.2065907211511001E-2</v>
      </c>
      <c r="D1086" s="29">
        <f>板块基准指数!E1086</f>
        <v>8.0394990976041594E-3</v>
      </c>
      <c r="E1086" s="29">
        <f>板块基准指数!F1086</f>
        <v>-3.7863808110951301E-3</v>
      </c>
      <c r="F1086">
        <f t="shared" si="163"/>
        <v>0.30809396634203884</v>
      </c>
      <c r="G1086">
        <f t="shared" si="164"/>
        <v>0.20530593919282941</v>
      </c>
      <c r="H1086">
        <f t="shared" si="165"/>
        <v>0.303439957778878</v>
      </c>
      <c r="I1086">
        <f t="shared" si="166"/>
        <v>0.18316013668625367</v>
      </c>
      <c r="J1086">
        <f t="shared" si="167"/>
        <v>1.9565907605432527E-2</v>
      </c>
      <c r="K1086" s="28">
        <f t="shared" si="168"/>
        <v>0.68271326503296037</v>
      </c>
      <c r="L1086" s="28">
        <f t="shared" si="169"/>
        <v>1.0091095241606181</v>
      </c>
      <c r="M1086" s="28">
        <f t="shared" si="170"/>
        <v>0.58762429397038596</v>
      </c>
      <c r="N1086" s="28">
        <f t="shared" si="171"/>
        <v>0.39419675330258186</v>
      </c>
      <c r="O1086" s="7">
        <f t="shared" si="172"/>
        <v>0.70873190845850509</v>
      </c>
      <c r="P1086" s="7">
        <f>[1]!S_PQ_PctChange("H00906.CSI",$A$3,$A1086)/100</f>
        <v>0.36844124580230342</v>
      </c>
    </row>
    <row r="1087" spans="1:16" x14ac:dyDescent="0.3">
      <c r="A1087" s="3">
        <v>20130627</v>
      </c>
      <c r="B1087" s="29">
        <f>板块基准指数!B1087</f>
        <v>-2.2280534709750999E-2</v>
      </c>
      <c r="C1087" s="29">
        <f>板块基准指数!C1087</f>
        <v>-5.8177333148169402E-3</v>
      </c>
      <c r="D1087" s="29">
        <f>板块基准指数!E1087</f>
        <v>-8.5039901746898298E-3</v>
      </c>
      <c r="E1087" s="29">
        <f>板块基准指数!F1087</f>
        <v>4.1302567290590099E-3</v>
      </c>
      <c r="F1087">
        <f t="shared" si="163"/>
        <v>0.30423619342482405</v>
      </c>
      <c r="G1087">
        <f t="shared" si="164"/>
        <v>0.20614886551088715</v>
      </c>
      <c r="H1087">
        <f t="shared" si="165"/>
        <v>0.30386253998635893</v>
      </c>
      <c r="I1087">
        <f t="shared" si="166"/>
        <v>0.18575240107792981</v>
      </c>
      <c r="J1087">
        <f t="shared" si="167"/>
        <v>-9.8828655456366654E-3</v>
      </c>
      <c r="K1087" s="28">
        <f t="shared" si="168"/>
        <v>0.64522151372483516</v>
      </c>
      <c r="L1087" s="28">
        <f t="shared" si="169"/>
        <v>0.99742106074879278</v>
      </c>
      <c r="M1087" s="28">
        <f t="shared" si="170"/>
        <v>0.57412315257336299</v>
      </c>
      <c r="N1087" s="28">
        <f t="shared" si="171"/>
        <v>0.39995514382454211</v>
      </c>
      <c r="O1087" s="7">
        <f t="shared" si="172"/>
        <v>0.69184474075367053</v>
      </c>
      <c r="P1087" s="7">
        <f>[1]!S_PQ_PctChange("H00906.CSI",$A$3,$A1087)/100</f>
        <v>0.36019494201679181</v>
      </c>
    </row>
    <row r="1088" spans="1:16" x14ac:dyDescent="0.3">
      <c r="A1088" s="3">
        <v>20130628</v>
      </c>
      <c r="B1088" s="29">
        <f>板块基准指数!B1088</f>
        <v>-5.7336920959023098E-3</v>
      </c>
      <c r="C1088" s="29">
        <f>板块基准指数!C1088</f>
        <v>-7.5269957885973201E-3</v>
      </c>
      <c r="D1088" s="29">
        <f>板块基准指数!E1088</f>
        <v>5.8968955913040197E-3</v>
      </c>
      <c r="E1088" s="29">
        <f>板块基准指数!F1088</f>
        <v>3.9233205864461697E-2</v>
      </c>
      <c r="F1088">
        <f t="shared" si="163"/>
        <v>0.3</v>
      </c>
      <c r="G1088">
        <f t="shared" si="164"/>
        <v>0.2</v>
      </c>
      <c r="H1088">
        <f t="shared" si="165"/>
        <v>0.3</v>
      </c>
      <c r="I1088">
        <f t="shared" si="166"/>
        <v>0.2</v>
      </c>
      <c r="J1088">
        <f t="shared" si="167"/>
        <v>5.7834295636645956E-3</v>
      </c>
      <c r="K1088" s="28">
        <f t="shared" si="168"/>
        <v>0.63578832013558251</v>
      </c>
      <c r="L1088" s="28">
        <f t="shared" si="169"/>
        <v>0.98238648083648106</v>
      </c>
      <c r="M1088" s="28">
        <f t="shared" si="170"/>
        <v>0.58340559245194257</v>
      </c>
      <c r="N1088" s="28">
        <f t="shared" si="171"/>
        <v>0.45487987218322257</v>
      </c>
      <c r="O1088" s="7">
        <f t="shared" si="172"/>
        <v>0.70162940564447562</v>
      </c>
      <c r="P1088" s="7">
        <f>[1]!S_PQ_PctChange("H00906.CSI",$A$3,$A1088)/100</f>
        <v>0.38033241690359354</v>
      </c>
    </row>
    <row r="1089" spans="1:16" x14ac:dyDescent="0.3">
      <c r="A1089" s="3">
        <v>20130701</v>
      </c>
      <c r="B1089" s="29">
        <f>板块基准指数!B1089</f>
        <v>2.9750594629095801E-2</v>
      </c>
      <c r="C1089" s="29">
        <f>板块基准指数!C1089</f>
        <v>2.9300410506106898E-2</v>
      </c>
      <c r="D1089" s="29">
        <f>板块基准指数!E1089</f>
        <v>1.1723277541805001E-2</v>
      </c>
      <c r="E1089" s="29">
        <f>板块基准指数!F1089</f>
        <v>-2.0701256505790602E-3</v>
      </c>
      <c r="F1089">
        <f t="shared" si="163"/>
        <v>0.30349617250392424</v>
      </c>
      <c r="G1089">
        <f t="shared" si="164"/>
        <v>0.20224232713866688</v>
      </c>
      <c r="H1089">
        <f t="shared" si="165"/>
        <v>0.29818302020758786</v>
      </c>
      <c r="I1089">
        <f t="shared" si="166"/>
        <v>0.19607848014982102</v>
      </c>
      <c r="J1089">
        <f t="shared" si="167"/>
        <v>1.7888218622375808E-2</v>
      </c>
      <c r="K1089" s="28">
        <f t="shared" si="168"/>
        <v>0.68445399534694595</v>
      </c>
      <c r="L1089" s="28">
        <f t="shared" si="169"/>
        <v>1.0404712185067466</v>
      </c>
      <c r="M1089" s="28">
        <f t="shared" si="170"/>
        <v>0.60196829567350285</v>
      </c>
      <c r="N1089" s="28">
        <f t="shared" si="171"/>
        <v>0.45186808804130485</v>
      </c>
      <c r="O1089" s="7">
        <f t="shared" si="172"/>
        <v>0.73206852446690762</v>
      </c>
      <c r="P1089" s="7">
        <f>[1]!S_PQ_PctChange("H00906.CSI",$A$3,$A1089)/100</f>
        <v>0.39421439868551245</v>
      </c>
    </row>
    <row r="1090" spans="1:16" x14ac:dyDescent="0.3">
      <c r="A1090" s="3">
        <v>20130702</v>
      </c>
      <c r="B1090" s="29">
        <f>板块基准指数!B1090</f>
        <v>2.4080855420871301E-2</v>
      </c>
      <c r="C1090" s="29">
        <f>板块基准指数!C1090</f>
        <v>3.6329834241913501E-2</v>
      </c>
      <c r="D1090" s="29">
        <f>板块基准指数!E1090</f>
        <v>1.4479861614805399E-2</v>
      </c>
      <c r="E1090" s="29">
        <f>板块基准指数!F1090</f>
        <v>-4.5572980058696299E-3</v>
      </c>
      <c r="F1090">
        <f t="shared" ref="F1090:F1153" si="173">IF(MID($A1090,6,1)&lt;&gt;MID($A1091,6,1),0.3,F1089*(1+B1090)/(1+$J1090))</f>
        <v>0.30528508441146435</v>
      </c>
      <c r="G1090">
        <f t="shared" ref="G1090:G1153" si="174">IF(MID($A1090,6,1)&lt;&gt;MID($A1091,6,1),0.2,G1089*(1+C1090)/(1+$J1090))</f>
        <v>0.20586768232991895</v>
      </c>
      <c r="H1090">
        <f t="shared" ref="H1090:H1153" si="175">IF(MID($A1090,6,1)&lt;&gt;MID($A1091,6,1),0.3,H1089*(1+D1090)/(1+$J1090))</f>
        <v>0.29712860222879406</v>
      </c>
      <c r="I1090">
        <f t="shared" ref="I1090:I1153" si="176">IF(MID($A1090,6,1)&lt;&gt;MID($A1091,6,1),0.2,I1089*(1+E1090)/(1+$J1090))</f>
        <v>0.19171863102982273</v>
      </c>
      <c r="J1090">
        <f t="shared" si="167"/>
        <v>1.8079938474411292E-2</v>
      </c>
      <c r="K1090" s="28">
        <f t="shared" si="168"/>
        <v>0.72501708847200486</v>
      </c>
      <c r="L1090" s="28">
        <f t="shared" si="169"/>
        <v>1.1146011996504921</v>
      </c>
      <c r="M1090" s="28">
        <f t="shared" si="170"/>
        <v>0.62516457490616095</v>
      </c>
      <c r="N1090" s="28">
        <f t="shared" si="171"/>
        <v>0.4452514924988884</v>
      </c>
      <c r="O1090" s="7">
        <f t="shared" si="172"/>
        <v>0.76338421682273361</v>
      </c>
      <c r="P1090" s="7">
        <f>[1]!S_PQ_PctChange("H00906.CSI",$A$3,$A1090)/100</f>
        <v>0.40410850361306849</v>
      </c>
    </row>
    <row r="1091" spans="1:16" x14ac:dyDescent="0.3">
      <c r="A1091" s="3">
        <v>20130703</v>
      </c>
      <c r="B1091" s="29">
        <f>板块基准指数!B1091</f>
        <v>1.28041074481293E-2</v>
      </c>
      <c r="C1091" s="29">
        <f>板块基准指数!C1091</f>
        <v>9.3473079220527805E-3</v>
      </c>
      <c r="D1091" s="29">
        <f>板块基准指数!E1091</f>
        <v>5.7307685067029598E-3</v>
      </c>
      <c r="E1091" s="29">
        <f>板块基准指数!F1091</f>
        <v>-1.42709899638817E-2</v>
      </c>
      <c r="F1091">
        <f t="shared" si="173"/>
        <v>0.3077169546015372</v>
      </c>
      <c r="G1091">
        <f t="shared" si="174"/>
        <v>0.20679935976631258</v>
      </c>
      <c r="H1091">
        <f t="shared" si="175"/>
        <v>0.29740384726056096</v>
      </c>
      <c r="I1091">
        <f t="shared" si="176"/>
        <v>0.18807983837158934</v>
      </c>
      <c r="J1091">
        <f t="shared" ref="J1091:J1154" si="177">SUMPRODUCT(F1090:I1090,B1091:E1091)</f>
        <v>4.7999722178304147E-3</v>
      </c>
      <c r="K1091" s="28">
        <f t="shared" ref="K1091:K1154" si="178">(1+K1090)*(1+B1091)-1</f>
        <v>0.74710439262265971</v>
      </c>
      <c r="L1091" s="28">
        <f t="shared" ref="L1091:L1154" si="179">(1+L1090)*(1+C1091)-1</f>
        <v>1.1343670281959675</v>
      </c>
      <c r="M1091" s="28">
        <f t="shared" ref="M1091:M1154" si="180">(1+M1090)*(1+D1091)-1</f>
        <v>0.63447801687024241</v>
      </c>
      <c r="N1091" s="28">
        <f t="shared" ref="N1091:N1154" si="181">(1+N1090)*(1+E1091)-1</f>
        <v>0.42462632295415181</v>
      </c>
      <c r="O1091" s="7">
        <f t="shared" si="172"/>
        <v>0.77184841207284349</v>
      </c>
      <c r="P1091" s="7">
        <f>[1]!S_PQ_PctChange("H00906.CSI",$A$3,$A1091)/100</f>
        <v>0.3971826301637793</v>
      </c>
    </row>
    <row r="1092" spans="1:16" x14ac:dyDescent="0.3">
      <c r="A1092" s="3">
        <v>20130704</v>
      </c>
      <c r="B1092" s="29">
        <f>板块基准指数!B1092</f>
        <v>-2.0773536106677001E-3</v>
      </c>
      <c r="C1092" s="29">
        <f>板块基准指数!C1092</f>
        <v>-1.14197877371987E-2</v>
      </c>
      <c r="D1092" s="29">
        <f>板块基准指数!E1092</f>
        <v>4.4498447011388801E-3</v>
      </c>
      <c r="E1092" s="29">
        <f>板块基准指数!F1092</f>
        <v>1.0204611274458699E-2</v>
      </c>
      <c r="F1092">
        <f t="shared" si="173"/>
        <v>0.3070034716931947</v>
      </c>
      <c r="G1092">
        <f t="shared" si="174"/>
        <v>0.20438832552649158</v>
      </c>
      <c r="H1092">
        <f t="shared" si="175"/>
        <v>0.29865502120914528</v>
      </c>
      <c r="I1092">
        <f t="shared" si="176"/>
        <v>0.18995318157116858</v>
      </c>
      <c r="J1092">
        <f t="shared" si="177"/>
        <v>2.4184085355076403E-4</v>
      </c>
      <c r="K1092" s="28">
        <f t="shared" si="178"/>
        <v>0.74347503900443157</v>
      </c>
      <c r="L1092" s="28">
        <f t="shared" si="179"/>
        <v>1.1099930097806938</v>
      </c>
      <c r="M1092" s="28">
        <f t="shared" si="180"/>
        <v>0.64175119021274063</v>
      </c>
      <c r="N1092" s="28">
        <f t="shared" si="181"/>
        <v>0.43916408079126046</v>
      </c>
      <c r="O1092" s="7">
        <f t="shared" ref="O1092:O1155" si="182">(1+O1091)*(1+J1092)-1</f>
        <v>0.77227691740518178</v>
      </c>
      <c r="P1092" s="7">
        <f>[1]!S_PQ_PctChange("H00906.CSI",$A$3,$A1092)/100</f>
        <v>0.40902688506678264</v>
      </c>
    </row>
    <row r="1093" spans="1:16" x14ac:dyDescent="0.3">
      <c r="A1093" s="3">
        <v>20130705</v>
      </c>
      <c r="B1093" s="29">
        <f>板块基准指数!B1093</f>
        <v>-1.41089432736654E-2</v>
      </c>
      <c r="C1093" s="29">
        <f>板块基准指数!C1093</f>
        <v>-1.1223283655743301E-2</v>
      </c>
      <c r="D1093" s="29">
        <f>板块基准指数!E1093</f>
        <v>-1.65610950381908E-3</v>
      </c>
      <c r="E1093" s="29">
        <f>板块基准指数!F1093</f>
        <v>8.7430269209995901E-3</v>
      </c>
      <c r="F1093">
        <f t="shared" si="173"/>
        <v>0.30433340695276007</v>
      </c>
      <c r="G1093">
        <f t="shared" si="174"/>
        <v>0.20320375592504444</v>
      </c>
      <c r="H1093">
        <f t="shared" si="175"/>
        <v>0.29979708071229422</v>
      </c>
      <c r="I1093">
        <f t="shared" si="176"/>
        <v>0.19266575640990144</v>
      </c>
      <c r="J1093">
        <f t="shared" si="177"/>
        <v>-5.4592423590253437E-3</v>
      </c>
      <c r="K1093" s="28">
        <f t="shared" si="178"/>
        <v>0.7188764485800665</v>
      </c>
      <c r="L1093" s="28">
        <f t="shared" si="179"/>
        <v>1.0863119597202897</v>
      </c>
      <c r="M1093" s="28">
        <f t="shared" si="180"/>
        <v>0.63903227046372302</v>
      </c>
      <c r="N1093" s="28">
        <f t="shared" si="181"/>
        <v>0.45174673109335406</v>
      </c>
      <c r="O1093" s="7">
        <f t="shared" si="182"/>
        <v>0.76260162818576038</v>
      </c>
      <c r="P1093" s="7">
        <f>[1]!S_PQ_PctChange("H00906.CSI",$A$3,$A1093)/100</f>
        <v>0.40984791853679847</v>
      </c>
    </row>
    <row r="1094" spans="1:16" x14ac:dyDescent="0.3">
      <c r="A1094" s="3">
        <v>20130708</v>
      </c>
      <c r="B1094" s="29">
        <f>板块基准指数!B1094</f>
        <v>-4.1973670702335403E-2</v>
      </c>
      <c r="C1094" s="29">
        <f>板块基准指数!C1094</f>
        <v>-2.09528250377688E-2</v>
      </c>
      <c r="D1094" s="29">
        <f>板块基准指数!E1094</f>
        <v>-2.1013282641768799E-2</v>
      </c>
      <c r="E1094" s="29">
        <f>板块基准指数!F1094</f>
        <v>-2.06957060985762E-2</v>
      </c>
      <c r="F1094">
        <f t="shared" si="173"/>
        <v>0.29974816418836042</v>
      </c>
      <c r="G1094">
        <f t="shared" si="174"/>
        <v>0.20453366890487956</v>
      </c>
      <c r="H1094">
        <f t="shared" si="175"/>
        <v>0.30174053649909921</v>
      </c>
      <c r="I1094">
        <f t="shared" si="176"/>
        <v>0.19397763040766092</v>
      </c>
      <c r="J1094">
        <f t="shared" si="177"/>
        <v>-2.7318757614173721E-2</v>
      </c>
      <c r="K1094" s="28">
        <f t="shared" si="178"/>
        <v>0.64672889454936699</v>
      </c>
      <c r="L1094" s="28">
        <f t="shared" si="179"/>
        <v>1.0425978302540657</v>
      </c>
      <c r="M1094" s="28">
        <f t="shared" si="180"/>
        <v>0.60459082210548876</v>
      </c>
      <c r="N1094" s="28">
        <f t="shared" si="181"/>
        <v>0.4217018074170773</v>
      </c>
      <c r="O1094" s="7">
        <f t="shared" si="182"/>
        <v>0.71444954153500562</v>
      </c>
      <c r="P1094" s="7">
        <f>[1]!S_PQ_PctChange("H00906.CSI",$A$3,$A1094)/100</f>
        <v>0.36714270969194812</v>
      </c>
    </row>
    <row r="1095" spans="1:16" x14ac:dyDescent="0.3">
      <c r="A1095" s="3">
        <v>20130709</v>
      </c>
      <c r="B1095" s="29">
        <f>板块基准指数!B1095</f>
        <v>1.0293770956380999E-2</v>
      </c>
      <c r="C1095" s="29">
        <f>板块基准指数!C1095</f>
        <v>1.0036618977165001E-2</v>
      </c>
      <c r="D1095" s="29">
        <f>板块基准指数!E1095</f>
        <v>-2.4039148685816099E-3</v>
      </c>
      <c r="E1095" s="29">
        <f>板块基准指数!F1095</f>
        <v>-3.8627564037140801E-3</v>
      </c>
      <c r="F1095">
        <f t="shared" si="173"/>
        <v>0.30172825572652923</v>
      </c>
      <c r="G1095">
        <f t="shared" si="174"/>
        <v>0.20583238348541913</v>
      </c>
      <c r="H1095">
        <f t="shared" si="175"/>
        <v>0.2999163687722245</v>
      </c>
      <c r="I1095">
        <f t="shared" si="176"/>
        <v>0.19252299201582737</v>
      </c>
      <c r="J1095">
        <f t="shared" si="177"/>
        <v>3.6637185533721127E-3</v>
      </c>
      <c r="K1095" s="28">
        <f t="shared" si="178"/>
        <v>0.66367994461711266</v>
      </c>
      <c r="L1095" s="28">
        <f t="shared" si="179"/>
        <v>1.0630986063999099</v>
      </c>
      <c r="M1095" s="28">
        <f t="shared" si="180"/>
        <v>0.60073352237023969</v>
      </c>
      <c r="N1095" s="28">
        <f t="shared" si="181"/>
        <v>0.41621011965630528</v>
      </c>
      <c r="O1095" s="7">
        <f t="shared" si="182"/>
        <v>0.72073080212914764</v>
      </c>
      <c r="P1095" s="7">
        <f>[1]!S_PQ_PctChange("H00906.CSI",$A$3,$A1095)/100</f>
        <v>0.36882960766589812</v>
      </c>
    </row>
    <row r="1096" spans="1:16" x14ac:dyDescent="0.3">
      <c r="A1096" s="3">
        <v>20130710</v>
      </c>
      <c r="B1096" s="29">
        <f>板块基准指数!B1096</f>
        <v>2.8494733248546299E-2</v>
      </c>
      <c r="C1096" s="29">
        <f>板块基准指数!C1096</f>
        <v>1.6027654065518902E-2</v>
      </c>
      <c r="D1096" s="29">
        <f>板块基准指数!E1096</f>
        <v>2.0218948246762201E-2</v>
      </c>
      <c r="E1096" s="29">
        <f>板块基准指数!F1096</f>
        <v>3.17468447305327E-2</v>
      </c>
      <c r="F1096">
        <f t="shared" si="173"/>
        <v>0.30303115369067235</v>
      </c>
      <c r="G1096">
        <f t="shared" si="174"/>
        <v>0.20421538467552408</v>
      </c>
      <c r="H1096">
        <f t="shared" si="175"/>
        <v>0.29878774429771598</v>
      </c>
      <c r="I1096">
        <f t="shared" si="176"/>
        <v>0.19396571733608772</v>
      </c>
      <c r="J1096">
        <f t="shared" si="177"/>
        <v>2.407266747160865E-2</v>
      </c>
      <c r="K1096" s="28">
        <f t="shared" si="178"/>
        <v>0.71108606084993364</v>
      </c>
      <c r="L1096" s="28">
        <f t="shared" si="179"/>
        <v>1.0961652371663417</v>
      </c>
      <c r="M1096" s="28">
        <f t="shared" si="180"/>
        <v>0.63309867061590097</v>
      </c>
      <c r="N1096" s="28">
        <f t="shared" si="181"/>
        <v>0.46117032243084322</v>
      </c>
      <c r="O1096" s="7">
        <f t="shared" si="182"/>
        <v>0.7621533825369573</v>
      </c>
      <c r="P1096" s="7">
        <f>[1]!S_PQ_PctChange("H00906.CSI",$A$3,$A1096)/100</f>
        <v>0.40882931574288683</v>
      </c>
    </row>
    <row r="1097" spans="1:16" x14ac:dyDescent="0.3">
      <c r="A1097" s="3">
        <v>20130711</v>
      </c>
      <c r="B1097" s="29">
        <f>板块基准指数!B1097</f>
        <v>2.7269436778762E-2</v>
      </c>
      <c r="C1097" s="29">
        <f>板块基准指数!C1097</f>
        <v>2.2373896478234501E-2</v>
      </c>
      <c r="D1097" s="29">
        <f>板块基准指数!E1097</f>
        <v>2.50812764621548E-2</v>
      </c>
      <c r="E1097" s="29">
        <f>板块基准指数!F1097</f>
        <v>6.6863417043954002E-2</v>
      </c>
      <c r="F1097">
        <f t="shared" si="173"/>
        <v>0.30126383092301479</v>
      </c>
      <c r="G1097">
        <f t="shared" si="174"/>
        <v>0.20205684018441158</v>
      </c>
      <c r="H1097">
        <f t="shared" si="175"/>
        <v>0.29641244141685585</v>
      </c>
      <c r="I1097">
        <f t="shared" si="176"/>
        <v>0.20026688747571794</v>
      </c>
      <c r="J1097">
        <f t="shared" si="177"/>
        <v>3.3295771432263276E-2</v>
      </c>
      <c r="K1097" s="28">
        <f t="shared" si="178"/>
        <v>0.75774641400930198</v>
      </c>
      <c r="L1097" s="28">
        <f t="shared" si="179"/>
        <v>1.1430646211839752</v>
      </c>
      <c r="M1097" s="28">
        <f t="shared" si="180"/>
        <v>0.67405886986359587</v>
      </c>
      <c r="N1097" s="28">
        <f t="shared" si="181"/>
        <v>0.55886916307178525</v>
      </c>
      <c r="O1097" s="7">
        <f t="shared" si="182"/>
        <v>0.8208256387904973</v>
      </c>
      <c r="P1097" s="7">
        <f>[1]!S_PQ_PctChange("H00906.CSI",$A$3,$A1097)/100</f>
        <v>0.46961446353412417</v>
      </c>
    </row>
    <row r="1098" spans="1:16" x14ac:dyDescent="0.3">
      <c r="A1098" s="3">
        <v>20130712</v>
      </c>
      <c r="B1098" s="29">
        <f>板块基准指数!B1098</f>
        <v>-6.5689598954586101E-3</v>
      </c>
      <c r="C1098" s="29">
        <f>板块基准指数!C1098</f>
        <v>2.5764467059199098E-3</v>
      </c>
      <c r="D1098" s="29">
        <f>板块基准指数!E1098</f>
        <v>-1.2848542455101201E-2</v>
      </c>
      <c r="E1098" s="29">
        <f>板块基准指数!F1098</f>
        <v>-3.0523960611372799E-2</v>
      </c>
      <c r="F1098">
        <f t="shared" si="173"/>
        <v>0.30272984837926098</v>
      </c>
      <c r="G1098">
        <f t="shared" si="174"/>
        <v>0.20490925681672456</v>
      </c>
      <c r="H1098">
        <f t="shared" si="175"/>
        <v>0.29597207894149535</v>
      </c>
      <c r="I1098">
        <f t="shared" si="176"/>
        <v>0.1963888158625193</v>
      </c>
      <c r="J1098">
        <f t="shared" si="177"/>
        <v>-1.1379807765819507E-2</v>
      </c>
      <c r="K1098" s="28">
        <f t="shared" si="178"/>
        <v>0.74619984830928865</v>
      </c>
      <c r="L1098" s="28">
        <f t="shared" si="179"/>
        <v>1.1485861129677981</v>
      </c>
      <c r="M1098" s="28">
        <f t="shared" si="180"/>
        <v>0.6525496534018147</v>
      </c>
      <c r="N1098" s="28">
        <f t="shared" si="181"/>
        <v>0.51128630213989856</v>
      </c>
      <c r="O1098" s="7">
        <f t="shared" si="182"/>
        <v>0.80010499304598603</v>
      </c>
      <c r="P1098" s="7">
        <f>[1]!S_PQ_PctChange("H00906.CSI",$A$3,$A1098)/100</f>
        <v>0.44216431720771454</v>
      </c>
    </row>
    <row r="1099" spans="1:16" x14ac:dyDescent="0.3">
      <c r="A1099" s="3">
        <v>20130715</v>
      </c>
      <c r="B1099" s="29">
        <f>板块基准指数!B1099</f>
        <v>3.07407546422221E-2</v>
      </c>
      <c r="C1099" s="29">
        <f>板块基准指数!C1099</f>
        <v>2.99950951011923E-2</v>
      </c>
      <c r="D1099" s="29">
        <f>板块基准指数!E1099</f>
        <v>1.2079248145981301E-2</v>
      </c>
      <c r="E1099" s="29">
        <f>板块基准指数!F1099</f>
        <v>1.3865890806474299E-2</v>
      </c>
      <c r="F1099">
        <f t="shared" si="173"/>
        <v>0.30539348773667629</v>
      </c>
      <c r="G1099">
        <f t="shared" si="174"/>
        <v>0.20656265887385056</v>
      </c>
      <c r="H1099">
        <f t="shared" si="175"/>
        <v>0.29317055121778313</v>
      </c>
      <c r="I1099">
        <f t="shared" si="176"/>
        <v>0.19487330217169022</v>
      </c>
      <c r="J1099">
        <f t="shared" si="177"/>
        <v>2.175064269941502E-2</v>
      </c>
      <c r="K1099" s="28">
        <f t="shared" si="178"/>
        <v>0.79987934940244987</v>
      </c>
      <c r="L1099" s="28">
        <f t="shared" si="179"/>
        <v>1.213033157759368</v>
      </c>
      <c r="M1099" s="28">
        <f t="shared" si="180"/>
        <v>0.67251121073881048</v>
      </c>
      <c r="N1099" s="28">
        <f t="shared" si="181"/>
        <v>0.53224163298269089</v>
      </c>
      <c r="O1099" s="7">
        <f t="shared" si="182"/>
        <v>0.83925843357116214</v>
      </c>
      <c r="P1099" s="7">
        <f>[1]!S_PQ_PctChange("H00906.CSI",$A$3,$A1099)/100</f>
        <v>0.46469556078931817</v>
      </c>
    </row>
    <row r="1100" spans="1:16" x14ac:dyDescent="0.3">
      <c r="A1100" s="3">
        <v>20130716</v>
      </c>
      <c r="B1100" s="29">
        <f>板块基准指数!B1100</f>
        <v>1.45691742183372E-2</v>
      </c>
      <c r="C1100" s="29">
        <f>板块基准指数!C1100</f>
        <v>5.9018928821310398E-3</v>
      </c>
      <c r="D1100" s="29">
        <f>板块基准指数!E1100</f>
        <v>1.15086523047233E-2</v>
      </c>
      <c r="E1100" s="29">
        <f>板块基准指数!F1100</f>
        <v>1.5663135445422301E-3</v>
      </c>
      <c r="F1100">
        <f t="shared" si="173"/>
        <v>0.30697333256337367</v>
      </c>
      <c r="G1100">
        <f t="shared" si="174"/>
        <v>0.20585748129528986</v>
      </c>
      <c r="H1100">
        <f t="shared" si="175"/>
        <v>0.29379821969337105</v>
      </c>
      <c r="I1100">
        <f t="shared" si="176"/>
        <v>0.19337096644796556</v>
      </c>
      <c r="J1100">
        <f t="shared" si="177"/>
        <v>9.3476722467136317E-3</v>
      </c>
      <c r="K1100" s="28">
        <f t="shared" si="178"/>
        <v>0.82610210521588145</v>
      </c>
      <c r="L1100" s="28">
        <f t="shared" si="179"/>
        <v>1.2260942424010679</v>
      </c>
      <c r="M1100" s="28">
        <f t="shared" si="180"/>
        <v>0.69175956073895506</v>
      </c>
      <c r="N1100" s="28">
        <f t="shared" si="181"/>
        <v>0.53464160380594317</v>
      </c>
      <c r="O1100" s="7">
        <f t="shared" si="182"/>
        <v>0.85645121858518936</v>
      </c>
      <c r="P1100" s="7">
        <f>[1]!S_PQ_PctChange("H00906.CSI",$A$3,$A1100)/100</f>
        <v>0.47438844735533392</v>
      </c>
    </row>
    <row r="1101" spans="1:16" x14ac:dyDescent="0.3">
      <c r="A1101" s="3">
        <v>20130717</v>
      </c>
      <c r="B1101" s="29">
        <f>板块基准指数!B1101</f>
        <v>-1.16776703091195E-2</v>
      </c>
      <c r="C1101" s="29">
        <f>板块基准指数!C1101</f>
        <v>-2.09495227423111E-2</v>
      </c>
      <c r="D1101" s="29">
        <f>板块基准指数!E1101</f>
        <v>-1.7767126757471299E-2</v>
      </c>
      <c r="E1101" s="29">
        <f>板块基准指数!F1101</f>
        <v>-1.37830868555449E-2</v>
      </c>
      <c r="F1101">
        <f t="shared" si="173"/>
        <v>0.30825362697732295</v>
      </c>
      <c r="G1101">
        <f t="shared" si="174"/>
        <v>0.20477676450493226</v>
      </c>
      <c r="H1101">
        <f t="shared" si="175"/>
        <v>0.29320580427830795</v>
      </c>
      <c r="I1101">
        <f t="shared" si="176"/>
        <v>0.19376380423943704</v>
      </c>
      <c r="J1101">
        <f t="shared" si="177"/>
        <v>-1.5782548393741824E-2</v>
      </c>
      <c r="K1101" s="28">
        <f t="shared" si="178"/>
        <v>0.80477748688038142</v>
      </c>
      <c r="L1101" s="28">
        <f t="shared" si="179"/>
        <v>1.1794586304433587</v>
      </c>
      <c r="M1101" s="28">
        <f t="shared" si="180"/>
        <v>0.66170185418014205</v>
      </c>
      <c r="N1101" s="28">
        <f t="shared" si="181"/>
        <v>0.51348950528855308</v>
      </c>
      <c r="O1101" s="7">
        <f t="shared" si="182"/>
        <v>0.82715168738724754</v>
      </c>
      <c r="P1101" s="7">
        <f>[1]!S_PQ_PctChange("H00906.CSI",$A$3,$A1101)/100</f>
        <v>0.45264852365149805</v>
      </c>
    </row>
    <row r="1102" spans="1:16" x14ac:dyDescent="0.3">
      <c r="A1102" s="3">
        <v>20130718</v>
      </c>
      <c r="B1102" s="29">
        <f>板块基准指数!B1102</f>
        <v>8.9071503130430298E-3</v>
      </c>
      <c r="C1102" s="29">
        <f>板块基准指数!C1102</f>
        <v>-5.4319900649451996E-3</v>
      </c>
      <c r="D1102" s="29">
        <f>板块基准指数!E1102</f>
        <v>-1.0929585214407201E-2</v>
      </c>
      <c r="E1102" s="29">
        <f>板块基准指数!F1102</f>
        <v>-2.13043423369473E-2</v>
      </c>
      <c r="F1102">
        <f t="shared" si="173"/>
        <v>0.31278193023878165</v>
      </c>
      <c r="G1102">
        <f t="shared" si="174"/>
        <v>0.20483181964356797</v>
      </c>
      <c r="H1102">
        <f t="shared" si="175"/>
        <v>0.29166346761480977</v>
      </c>
      <c r="I1102">
        <f t="shared" si="176"/>
        <v>0.19072278250284083</v>
      </c>
      <c r="J1102">
        <f t="shared" si="177"/>
        <v>-5.6993122015394767E-3</v>
      </c>
      <c r="K1102" s="28">
        <f t="shared" si="178"/>
        <v>0.82085291123762127</v>
      </c>
      <c r="L1102" s="28">
        <f t="shared" si="179"/>
        <v>1.1676198328158311</v>
      </c>
      <c r="M1102" s="28">
        <f t="shared" si="180"/>
        <v>0.64354014216394173</v>
      </c>
      <c r="N1102" s="28">
        <f t="shared" si="181"/>
        <v>0.48124560674450878</v>
      </c>
      <c r="O1102" s="7">
        <f t="shared" si="182"/>
        <v>0.81673817948125782</v>
      </c>
      <c r="P1102" s="7">
        <f>[1]!S_PQ_PctChange("H00906.CSI",$A$3,$A1102)/100</f>
        <v>0.43477657985084806</v>
      </c>
    </row>
    <row r="1103" spans="1:16" x14ac:dyDescent="0.3">
      <c r="A1103" s="3">
        <v>20130719</v>
      </c>
      <c r="B1103" s="29">
        <f>板块基准指数!B1103</f>
        <v>-1.7812763135922699E-2</v>
      </c>
      <c r="C1103" s="29">
        <f>板块基准指数!C1103</f>
        <v>-1.90414937591727E-2</v>
      </c>
      <c r="D1103" s="29">
        <f>板块基准指数!E1103</f>
        <v>-2.1548701164084399E-2</v>
      </c>
      <c r="E1103" s="29">
        <f>板块基准指数!F1103</f>
        <v>-2.92160899649344E-2</v>
      </c>
      <c r="F1103">
        <f t="shared" si="173"/>
        <v>0.31390570104201421</v>
      </c>
      <c r="G1103">
        <f t="shared" si="174"/>
        <v>0.20531057630815497</v>
      </c>
      <c r="H1103">
        <f t="shared" si="175"/>
        <v>0.29159797951438327</v>
      </c>
      <c r="I1103">
        <f t="shared" si="176"/>
        <v>0.18918574313544773</v>
      </c>
      <c r="J1103">
        <f t="shared" si="177"/>
        <v>-2.1328957128040862E-2</v>
      </c>
      <c r="K1103" s="28">
        <f t="shared" si="178"/>
        <v>0.78841848962439021</v>
      </c>
      <c r="L1103" s="28">
        <f t="shared" si="179"/>
        <v>1.1263451132970093</v>
      </c>
      <c r="M1103" s="28">
        <f t="shared" si="180"/>
        <v>0.60812398678927426</v>
      </c>
      <c r="N1103" s="28">
        <f t="shared" si="181"/>
        <v>0.43796940183769739</v>
      </c>
      <c r="O1103" s="7">
        <f t="shared" si="182"/>
        <v>0.77798904873822705</v>
      </c>
      <c r="P1103" s="7">
        <f>[1]!S_PQ_PctChange("H00906.CSI",$A$3,$A1103)/100</f>
        <v>0.39960767632410543</v>
      </c>
    </row>
    <row r="1104" spans="1:16" x14ac:dyDescent="0.3">
      <c r="A1104" s="3">
        <v>20130722</v>
      </c>
      <c r="B1104" s="29">
        <f>板块基准指数!B1104</f>
        <v>2.7074089576073102E-2</v>
      </c>
      <c r="C1104" s="29">
        <f>板块基准指数!C1104</f>
        <v>2.66981927123645E-2</v>
      </c>
      <c r="D1104" s="29">
        <f>板块基准指数!E1104</f>
        <v>1.0051526585494E-2</v>
      </c>
      <c r="E1104" s="29">
        <f>板块基准指数!F1104</f>
        <v>1.0059730155679699E-3</v>
      </c>
      <c r="F1104">
        <f t="shared" si="173"/>
        <v>0.31698353311817978</v>
      </c>
      <c r="G1104">
        <f t="shared" si="174"/>
        <v>0.20724775981717281</v>
      </c>
      <c r="H1104">
        <f t="shared" si="175"/>
        <v>0.28957680031822852</v>
      </c>
      <c r="I1104">
        <f t="shared" si="176"/>
        <v>0.18619190674641906</v>
      </c>
      <c r="J1104">
        <f t="shared" si="177"/>
        <v>1.7101452996502849E-2</v>
      </c>
      <c r="K1104" s="28">
        <f t="shared" si="178"/>
        <v>0.83683829201198612</v>
      </c>
      <c r="L1104" s="28">
        <f t="shared" si="179"/>
        <v>1.1831146849048073</v>
      </c>
      <c r="M1104" s="28">
        <f t="shared" si="180"/>
        <v>0.62428808779525702</v>
      </c>
      <c r="N1104" s="28">
        <f t="shared" si="181"/>
        <v>0.43941596025315866</v>
      </c>
      <c r="O1104" s="7">
        <f t="shared" si="182"/>
        <v>0.80839524488352055</v>
      </c>
      <c r="P1104" s="7">
        <f>[1]!S_PQ_PctChange("H00906.CSI",$A$3,$A1104)/100</f>
        <v>0.41345785934940776</v>
      </c>
    </row>
    <row r="1105" spans="1:16" x14ac:dyDescent="0.3">
      <c r="A1105" s="3">
        <v>20130723</v>
      </c>
      <c r="B1105" s="29">
        <f>板块基准指数!B1105</f>
        <v>3.0890655233312098E-2</v>
      </c>
      <c r="C1105" s="29">
        <f>板块基准指数!C1105</f>
        <v>2.3204335516521801E-2</v>
      </c>
      <c r="D1105" s="29">
        <f>板块基准指数!E1105</f>
        <v>2.33926259360153E-2</v>
      </c>
      <c r="E1105" s="29">
        <f>板块基准指数!F1105</f>
        <v>2.8127295360220801E-2</v>
      </c>
      <c r="F1105">
        <f t="shared" si="173"/>
        <v>0.31830466634792648</v>
      </c>
      <c r="G1105">
        <f t="shared" si="174"/>
        <v>0.20655985369804891</v>
      </c>
      <c r="H1105">
        <f t="shared" si="175"/>
        <v>0.28866873507971397</v>
      </c>
      <c r="I1105">
        <f t="shared" si="176"/>
        <v>0.18646674487431086</v>
      </c>
      <c r="J1105">
        <f t="shared" si="177"/>
        <v>2.6611912114367794E-2</v>
      </c>
      <c r="K1105" s="28">
        <f t="shared" si="178"/>
        <v>0.89357943040987431</v>
      </c>
      <c r="L1105" s="28">
        <f t="shared" si="179"/>
        <v>1.2337724105243844</v>
      </c>
      <c r="M1105" s="28">
        <f t="shared" si="180"/>
        <v>0.66228445144537718</v>
      </c>
      <c r="N1105" s="28">
        <f t="shared" si="181"/>
        <v>0.47990283811341494</v>
      </c>
      <c r="O1105" s="7">
        <f t="shared" si="182"/>
        <v>0.8565201002084013</v>
      </c>
      <c r="P1105" s="7">
        <f>[1]!S_PQ_PctChange("H00906.CSI",$A$3,$A1105)/100</f>
        <v>0.45259170292246198</v>
      </c>
    </row>
    <row r="1106" spans="1:16" x14ac:dyDescent="0.3">
      <c r="A1106" s="3">
        <v>20130724</v>
      </c>
      <c r="B1106" s="29">
        <f>板块基准指数!B1106</f>
        <v>1.7921813000484399E-2</v>
      </c>
      <c r="C1106" s="29">
        <f>板块基准指数!C1106</f>
        <v>1.5813415398472998E-2</v>
      </c>
      <c r="D1106" s="29">
        <f>板块基准指数!E1106</f>
        <v>-1.3641576017746099E-3</v>
      </c>
      <c r="E1106" s="29">
        <f>板块基准指数!F1106</f>
        <v>-1.6006135664283799E-2</v>
      </c>
      <c r="F1106">
        <f t="shared" si="173"/>
        <v>0.32220728279907118</v>
      </c>
      <c r="G1106">
        <f t="shared" si="174"/>
        <v>0.20865931989170583</v>
      </c>
      <c r="H1106">
        <f t="shared" si="175"/>
        <v>0.28667170188367908</v>
      </c>
      <c r="I1106">
        <f t="shared" si="176"/>
        <v>0.18246169542554411</v>
      </c>
      <c r="J1106">
        <f t="shared" si="177"/>
        <v>5.592611813954906E-3</v>
      </c>
      <c r="K1106" s="28">
        <f t="shared" si="178"/>
        <v>0.92751580686324364</v>
      </c>
      <c r="L1106" s="28">
        <f t="shared" si="179"/>
        <v>1.2690959815576548</v>
      </c>
      <c r="M1106" s="28">
        <f t="shared" si="180"/>
        <v>0.66001683347462614</v>
      </c>
      <c r="N1106" s="28">
        <f t="shared" si="181"/>
        <v>0.45621531251661307</v>
      </c>
      <c r="O1106" s="7">
        <f t="shared" si="182"/>
        <v>0.86690289645367158</v>
      </c>
      <c r="P1106" s="7">
        <f>[1]!S_PQ_PctChange("H00906.CSI",$A$3,$A1106)/100</f>
        <v>0.4474303998198419</v>
      </c>
    </row>
    <row r="1107" spans="1:16" x14ac:dyDescent="0.3">
      <c r="A1107" s="3">
        <v>20130725</v>
      </c>
      <c r="B1107" s="29">
        <f>板块基准指数!B1107</f>
        <v>-3.3226484579610201E-2</v>
      </c>
      <c r="C1107" s="29">
        <f>板块基准指数!C1107</f>
        <v>-1.60498908168503E-2</v>
      </c>
      <c r="D1107" s="29">
        <f>板块基准指数!E1107</f>
        <v>-1.4507656944169501E-3</v>
      </c>
      <c r="E1107" s="29">
        <f>板块基准指数!F1107</f>
        <v>-2.3568304279551798E-3</v>
      </c>
      <c r="F1107">
        <f t="shared" si="173"/>
        <v>0.31621326630111007</v>
      </c>
      <c r="G1107">
        <f t="shared" si="174"/>
        <v>0.20841590330694335</v>
      </c>
      <c r="H1107">
        <f t="shared" si="175"/>
        <v>0.29058573915097308</v>
      </c>
      <c r="I1107">
        <f t="shared" si="176"/>
        <v>0.1847850912409737</v>
      </c>
      <c r="J1107">
        <f t="shared" si="177"/>
        <v>-1.4900699361909738E-2</v>
      </c>
      <c r="K1107" s="28">
        <f t="shared" si="178"/>
        <v>0.86347123262954728</v>
      </c>
      <c r="L1107" s="28">
        <f t="shared" si="179"/>
        <v>1.2326772388007008</v>
      </c>
      <c r="M1107" s="28">
        <f t="shared" si="180"/>
        <v>0.65760853800046659</v>
      </c>
      <c r="N1107" s="28">
        <f t="shared" si="181"/>
        <v>0.45278325995841961</v>
      </c>
      <c r="O1107" s="7">
        <f t="shared" si="182"/>
        <v>0.83908473765573688</v>
      </c>
      <c r="P1107" s="7">
        <f>[1]!S_PQ_PctChange("H00906.CSI",$A$3,$A1107)/100</f>
        <v>0.43523531601187293</v>
      </c>
    </row>
    <row r="1108" spans="1:16" x14ac:dyDescent="0.3">
      <c r="A1108" s="3">
        <v>20130726</v>
      </c>
      <c r="B1108" s="29">
        <f>板块基准指数!B1108</f>
        <v>-4.5808593844486999E-3</v>
      </c>
      <c r="C1108" s="29">
        <f>板块基准指数!C1108</f>
        <v>-2.72548637498781E-3</v>
      </c>
      <c r="D1108" s="29">
        <f>板块基准指数!E1108</f>
        <v>-5.0317858398861402E-3</v>
      </c>
      <c r="E1108" s="29">
        <f>板块基准指数!F1108</f>
        <v>-6.5398708603592202E-3</v>
      </c>
      <c r="F1108">
        <f t="shared" si="173"/>
        <v>0.31624705066953768</v>
      </c>
      <c r="G1108">
        <f t="shared" si="174"/>
        <v>0.20882668082303354</v>
      </c>
      <c r="H1108">
        <f t="shared" si="175"/>
        <v>0.29048513559632028</v>
      </c>
      <c r="I1108">
        <f t="shared" si="176"/>
        <v>0.18444113291110867</v>
      </c>
      <c r="J1108">
        <f t="shared" si="177"/>
        <v>-4.6871990543848443E-3</v>
      </c>
      <c r="K1108" s="28">
        <f t="shared" si="178"/>
        <v>0.85493493294590595</v>
      </c>
      <c r="L1108" s="28">
        <f t="shared" si="179"/>
        <v>1.2265921074066042</v>
      </c>
      <c r="M1108" s="28">
        <f t="shared" si="180"/>
        <v>0.64926780683088148</v>
      </c>
      <c r="N1108" s="28">
        <f t="shared" si="181"/>
        <v>0.44328224505019986</v>
      </c>
      <c r="O1108" s="7">
        <f t="shared" si="182"/>
        <v>0.83046458141246338</v>
      </c>
      <c r="P1108" s="7">
        <f>[1]!S_PQ_PctChange("H00906.CSI",$A$3,$A1108)/100</f>
        <v>0.42846270214365312</v>
      </c>
    </row>
    <row r="1109" spans="1:16" x14ac:dyDescent="0.3">
      <c r="A1109" s="3">
        <v>20130729</v>
      </c>
      <c r="B1109" s="29">
        <f>板块基准指数!B1109</f>
        <v>-1.57215332175073E-2</v>
      </c>
      <c r="C1109" s="29">
        <f>板块基准指数!C1109</f>
        <v>-1.02109332311671E-2</v>
      </c>
      <c r="D1109" s="29">
        <f>板块基准指数!E1109</f>
        <v>-1.7741002862604199E-2</v>
      </c>
      <c r="E1109" s="29">
        <f>板块基准指数!F1109</f>
        <v>-2.67953298470637E-2</v>
      </c>
      <c r="F1109">
        <f t="shared" si="173"/>
        <v>0.31672274988159654</v>
      </c>
      <c r="G1109">
        <f t="shared" si="174"/>
        <v>0.21031169779624051</v>
      </c>
      <c r="H1109">
        <f t="shared" si="175"/>
        <v>0.29032519132275386</v>
      </c>
      <c r="I1109">
        <f t="shared" si="176"/>
        <v>0.18264036099940925</v>
      </c>
      <c r="J1109">
        <f t="shared" si="177"/>
        <v>-1.7199862422687649E-2</v>
      </c>
      <c r="K1109" s="28">
        <f t="shared" si="178"/>
        <v>0.82577251178128219</v>
      </c>
      <c r="L1109" s="28">
        <f t="shared" si="179"/>
        <v>1.2038565240648316</v>
      </c>
      <c r="M1109" s="28">
        <f t="shared" si="180"/>
        <v>0.62000814194869402</v>
      </c>
      <c r="N1109" s="28">
        <f t="shared" si="181"/>
        <v>0.40460902123166909</v>
      </c>
      <c r="O1109" s="7">
        <f t="shared" si="182"/>
        <v>0.7989808424425664</v>
      </c>
      <c r="P1109" s="7">
        <f>[1]!S_PQ_PctChange("H00906.CSI",$A$3,$A1109)/100</f>
        <v>0.39850149662672529</v>
      </c>
    </row>
    <row r="1110" spans="1:16" x14ac:dyDescent="0.3">
      <c r="A1110" s="3">
        <v>20130730</v>
      </c>
      <c r="B1110" s="29">
        <f>板块基准指数!B1110</f>
        <v>-1.9417420553543702E-2</v>
      </c>
      <c r="C1110" s="29">
        <f>板块基准指数!C1110</f>
        <v>-1.1934206450778201E-2</v>
      </c>
      <c r="D1110" s="29">
        <f>板块基准指数!E1110</f>
        <v>2.1737740000314001E-3</v>
      </c>
      <c r="E1110" s="29">
        <f>板块基准指数!F1110</f>
        <v>1.4856635926335401E-2</v>
      </c>
      <c r="F1110">
        <f t="shared" si="173"/>
        <v>0.31223242610524649</v>
      </c>
      <c r="G1110">
        <f t="shared" si="174"/>
        <v>0.20891222979373675</v>
      </c>
      <c r="H1110">
        <f t="shared" si="175"/>
        <v>0.29251108249281937</v>
      </c>
      <c r="I1110">
        <f t="shared" si="176"/>
        <v>0.18634426160819753</v>
      </c>
      <c r="J1110">
        <f t="shared" si="177"/>
        <v>-5.3153193525655677E-3</v>
      </c>
      <c r="K1110" s="28">
        <f t="shared" si="178"/>
        <v>0.79032071908492529</v>
      </c>
      <c r="L1110" s="28">
        <f t="shared" si="179"/>
        <v>1.1775552453187474</v>
      </c>
      <c r="M1110" s="28">
        <f t="shared" si="180"/>
        <v>0.62352967352750133</v>
      </c>
      <c r="N1110" s="28">
        <f t="shared" si="181"/>
        <v>0.42547678607895434</v>
      </c>
      <c r="O1110" s="7">
        <f t="shared" si="182"/>
        <v>0.78941868475583665</v>
      </c>
      <c r="P1110" s="7">
        <f>[1]!S_PQ_PctChange("H00906.CSI",$A$3,$A1110)/100</f>
        <v>0.40327548044793482</v>
      </c>
    </row>
    <row r="1111" spans="1:16" x14ac:dyDescent="0.3">
      <c r="A1111" s="3">
        <v>20130731</v>
      </c>
      <c r="B1111" s="29">
        <f>板块基准指数!B1111</f>
        <v>2.79597721001157E-3</v>
      </c>
      <c r="C1111" s="29">
        <f>板块基准指数!C1111</f>
        <v>-5.71170439086014E-3</v>
      </c>
      <c r="D1111" s="29">
        <f>板块基准指数!E1111</f>
        <v>2.87341098844713E-3</v>
      </c>
      <c r="E1111" s="29">
        <f>板块基准指数!F1111</f>
        <v>5.4454724826902001E-3</v>
      </c>
      <c r="F1111">
        <f t="shared" si="173"/>
        <v>0.3</v>
      </c>
      <c r="G1111">
        <f t="shared" si="174"/>
        <v>0.2</v>
      </c>
      <c r="H1111">
        <f t="shared" si="175"/>
        <v>0.3</v>
      </c>
      <c r="I1111">
        <f t="shared" si="176"/>
        <v>0.2</v>
      </c>
      <c r="J1111">
        <f t="shared" si="177"/>
        <v>1.5349869549717177E-3</v>
      </c>
      <c r="K1111" s="28">
        <f t="shared" si="178"/>
        <v>0.7953264150140984</v>
      </c>
      <c r="L1111" s="28">
        <f t="shared" si="179"/>
        <v>1.1651176934627201</v>
      </c>
      <c r="M1111" s="28">
        <f t="shared" si="180"/>
        <v>0.62819474153148525</v>
      </c>
      <c r="N1111" s="28">
        <f t="shared" si="181"/>
        <v>0.43323918069226108</v>
      </c>
      <c r="O1111" s="7">
        <f t="shared" si="182"/>
        <v>0.79216541909391935</v>
      </c>
      <c r="P1111" s="7">
        <f>[1]!S_PQ_PctChange("H00906.CSI",$A$3,$A1111)/100</f>
        <v>0.40735718969887103</v>
      </c>
    </row>
    <row r="1112" spans="1:16" x14ac:dyDescent="0.3">
      <c r="A1112" s="3">
        <v>20130801</v>
      </c>
      <c r="B1112" s="29">
        <f>板块基准指数!B1112</f>
        <v>3.7988895756106297E-2</v>
      </c>
      <c r="C1112" s="29">
        <f>板块基准指数!C1112</f>
        <v>2.3784608500222501E-2</v>
      </c>
      <c r="D1112" s="29">
        <f>板块基准指数!E1112</f>
        <v>1.59236210816164E-2</v>
      </c>
      <c r="E1112" s="29">
        <f>板块基准指数!F1112</f>
        <v>2.381449877367E-2</v>
      </c>
      <c r="F1112">
        <f t="shared" si="173"/>
        <v>0.30359619662196585</v>
      </c>
      <c r="G1112">
        <f t="shared" si="174"/>
        <v>0.19962777031082218</v>
      </c>
      <c r="H1112">
        <f t="shared" si="175"/>
        <v>0.29714243445169292</v>
      </c>
      <c r="I1112">
        <f t="shared" si="176"/>
        <v>0.19963359861551905</v>
      </c>
      <c r="J1112">
        <f t="shared" si="177"/>
        <v>2.5693576506095307E-2</v>
      </c>
      <c r="K1112" s="28">
        <f t="shared" si="178"/>
        <v>0.86352888304225295</v>
      </c>
      <c r="L1112" s="28">
        <f t="shared" si="179"/>
        <v>1.2166141701586355</v>
      </c>
      <c r="M1112" s="28">
        <f t="shared" si="180"/>
        <v>0.65412149764271321</v>
      </c>
      <c r="N1112" s="28">
        <f t="shared" si="181"/>
        <v>0.46737105340323271</v>
      </c>
      <c r="O1112" s="7">
        <f t="shared" si="182"/>
        <v>0.83821255840098718</v>
      </c>
      <c r="P1112" s="7">
        <f>[1]!S_PQ_PctChange("H00906.CSI",$A$3,$A1112)/100</f>
        <v>0.44188282001799495</v>
      </c>
    </row>
    <row r="1113" spans="1:16" x14ac:dyDescent="0.3">
      <c r="A1113" s="3">
        <v>20130802</v>
      </c>
      <c r="B1113" s="29">
        <f>板块基准指数!B1113</f>
        <v>5.1952224651125199E-3</v>
      </c>
      <c r="C1113" s="29">
        <f>板块基准指数!C1113</f>
        <v>-1.05283234313813E-3</v>
      </c>
      <c r="D1113" s="29">
        <f>板块基准指数!E1113</f>
        <v>6.3503304286289903E-3</v>
      </c>
      <c r="E1113" s="29">
        <f>板块基准指数!F1113</f>
        <v>2.2493299978972999E-4</v>
      </c>
      <c r="F1113">
        <f t="shared" si="173"/>
        <v>0.30417001021215156</v>
      </c>
      <c r="G1113">
        <f t="shared" si="174"/>
        <v>0.19876189375895748</v>
      </c>
      <c r="H1113">
        <f t="shared" si="175"/>
        <v>0.29804615309243193</v>
      </c>
      <c r="I1113">
        <f t="shared" si="176"/>
        <v>0.19902194293645914</v>
      </c>
      <c r="J1113">
        <f t="shared" si="177"/>
        <v>3.2989320351722597E-3</v>
      </c>
      <c r="K1113" s="28">
        <f t="shared" si="178"/>
        <v>0.87321033015982019</v>
      </c>
      <c r="L1113" s="28">
        <f t="shared" si="179"/>
        <v>1.2142804470680342</v>
      </c>
      <c r="M1113" s="28">
        <f t="shared" si="180"/>
        <v>0.66462571572184315</v>
      </c>
      <c r="N1113" s="28">
        <f t="shared" si="181"/>
        <v>0.46770111357607913</v>
      </c>
      <c r="O1113" s="7">
        <f t="shared" si="182"/>
        <v>0.84427669669735206</v>
      </c>
      <c r="P1113" s="7">
        <f>[1]!S_PQ_PctChange("H00906.CSI",$A$3,$A1113)/100</f>
        <v>0.44415408530615941</v>
      </c>
    </row>
    <row r="1114" spans="1:16" x14ac:dyDescent="0.3">
      <c r="A1114" s="3">
        <v>20130805</v>
      </c>
      <c r="B1114" s="29">
        <f>板块基准指数!B1114</f>
        <v>1.6563430803138799E-2</v>
      </c>
      <c r="C1114" s="29">
        <f>板块基准指数!C1114</f>
        <v>2.6920918844374701E-2</v>
      </c>
      <c r="D1114" s="29">
        <f>板块基准指数!E1114</f>
        <v>1.7266601024078999E-2</v>
      </c>
      <c r="E1114" s="29">
        <f>板块基准指数!F1114</f>
        <v>1.0168362794309599E-2</v>
      </c>
      <c r="F1114">
        <f t="shared" si="173"/>
        <v>0.3038724363979865</v>
      </c>
      <c r="G1114">
        <f t="shared" si="174"/>
        <v>0.20059059180222302</v>
      </c>
      <c r="H1114">
        <f t="shared" si="175"/>
        <v>0.29796053106481829</v>
      </c>
      <c r="I1114">
        <f t="shared" si="176"/>
        <v>0.19757644073497233</v>
      </c>
      <c r="J1114">
        <f t="shared" si="177"/>
        <v>1.7558923059793008E-2</v>
      </c>
      <c r="K1114" s="28">
        <f t="shared" si="178"/>
        <v>0.90423711984314714</v>
      </c>
      <c r="L1114" s="28">
        <f t="shared" si="179"/>
        <v>1.2738909112822383</v>
      </c>
      <c r="M1114" s="28">
        <f t="shared" si="180"/>
        <v>0.69336814380963419</v>
      </c>
      <c r="N1114" s="28">
        <f t="shared" si="181"/>
        <v>0.48262523097253296</v>
      </c>
      <c r="O1114" s="7">
        <f t="shared" si="182"/>
        <v>0.87666020931563016</v>
      </c>
      <c r="P1114" s="7">
        <f>[1]!S_PQ_PctChange("H00906.CSI",$A$3,$A1114)/100</f>
        <v>0.46528044939462454</v>
      </c>
    </row>
    <row r="1115" spans="1:16" x14ac:dyDescent="0.3">
      <c r="A1115" s="3">
        <v>20130806</v>
      </c>
      <c r="B1115" s="29">
        <f>板块基准指数!B1115</f>
        <v>1.0972510030706E-2</v>
      </c>
      <c r="C1115" s="29">
        <f>板块基准指数!C1115</f>
        <v>1.0404257066074601E-2</v>
      </c>
      <c r="D1115" s="29">
        <f>板块基准指数!E1115</f>
        <v>1.33324799283278E-2</v>
      </c>
      <c r="E1115" s="29">
        <f>板块基准指数!F1115</f>
        <v>-8.1580096377706704E-4</v>
      </c>
      <c r="F1115">
        <f t="shared" si="173"/>
        <v>0.30439630760810532</v>
      </c>
      <c r="G1115">
        <f t="shared" si="174"/>
        <v>0.20082346333171475</v>
      </c>
      <c r="H1115">
        <f t="shared" si="175"/>
        <v>0.29917095535359445</v>
      </c>
      <c r="I1115">
        <f t="shared" si="176"/>
        <v>0.19560927370658565</v>
      </c>
      <c r="J1115">
        <f t="shared" si="177"/>
        <v>9.2326091876626902E-3</v>
      </c>
      <c r="K1115" s="28">
        <f t="shared" si="178"/>
        <v>0.92513138074146894</v>
      </c>
      <c r="L1115" s="28">
        <f t="shared" si="179"/>
        <v>1.2975490568634291</v>
      </c>
      <c r="M1115" s="28">
        <f t="shared" si="180"/>
        <v>0.71594494059824587</v>
      </c>
      <c r="N1115" s="28">
        <f t="shared" si="181"/>
        <v>0.4814157038801854</v>
      </c>
      <c r="O1115" s="7">
        <f t="shared" si="182"/>
        <v>0.89398667960627853</v>
      </c>
      <c r="P1115" s="7">
        <f>[1]!S_PQ_PctChange("H00906.CSI",$A$3,$A1115)/100</f>
        <v>0.47674103405386181</v>
      </c>
    </row>
    <row r="1116" spans="1:16" x14ac:dyDescent="0.3">
      <c r="A1116" s="3">
        <v>20130807</v>
      </c>
      <c r="B1116" s="29">
        <f>板块基准指数!B1116</f>
        <v>-2.07733404162385E-2</v>
      </c>
      <c r="C1116" s="29">
        <f>板块基准指数!C1116</f>
        <v>-1.66253674123991E-2</v>
      </c>
      <c r="D1116" s="29">
        <f>板块基准指数!E1116</f>
        <v>-2.2580409606650898E-3</v>
      </c>
      <c r="E1116" s="29">
        <f>板块基准指数!F1116</f>
        <v>-1.88636336393645E-3</v>
      </c>
      <c r="F1116">
        <f t="shared" si="173"/>
        <v>0.30129887275527178</v>
      </c>
      <c r="G1116">
        <f t="shared" si="174"/>
        <v>0.19962197659923725</v>
      </c>
      <c r="H1116">
        <f t="shared" si="175"/>
        <v>0.30172588015572815</v>
      </c>
      <c r="I1116">
        <f t="shared" si="176"/>
        <v>0.19735327048976301</v>
      </c>
      <c r="J1116">
        <f t="shared" si="177"/>
        <v>-1.0706622421305481E-2</v>
      </c>
      <c r="K1116" s="28">
        <f t="shared" si="178"/>
        <v>0.8851399712233432</v>
      </c>
      <c r="L1116" s="28">
        <f t="shared" si="179"/>
        <v>1.2593514596450639</v>
      </c>
      <c r="M1116" s="28">
        <f t="shared" si="180"/>
        <v>0.71207026663612916</v>
      </c>
      <c r="N1116" s="28">
        <f t="shared" si="181"/>
        <v>0.47862121556962567</v>
      </c>
      <c r="O1116" s="7">
        <f t="shared" si="182"/>
        <v>0.873708479356752</v>
      </c>
      <c r="P1116" s="7">
        <f>[1]!S_PQ_PctChange("H00906.CSI",$A$3,$A1116)/100</f>
        <v>0.46685631236596303</v>
      </c>
    </row>
    <row r="1117" spans="1:16" x14ac:dyDescent="0.3">
      <c r="A1117" s="3">
        <v>20130808</v>
      </c>
      <c r="B1117" s="29">
        <f>板块基准指数!B1117</f>
        <v>7.3504669411201097E-3</v>
      </c>
      <c r="C1117" s="29">
        <f>板块基准指数!C1117</f>
        <v>1.32223289357732E-2</v>
      </c>
      <c r="D1117" s="29">
        <f>板块基准指数!E1117</f>
        <v>2.9712919604214499E-3</v>
      </c>
      <c r="E1117" s="29">
        <f>板块基准指数!F1117</f>
        <v>-5.1331848628391802E-3</v>
      </c>
      <c r="F1117">
        <f t="shared" si="173"/>
        <v>0.30208240858822949</v>
      </c>
      <c r="G1117">
        <f t="shared" si="174"/>
        <v>0.20130772459439075</v>
      </c>
      <c r="H1117">
        <f t="shared" si="175"/>
        <v>0.30119544635680201</v>
      </c>
      <c r="I1117">
        <f t="shared" si="176"/>
        <v>0.19541442046057797</v>
      </c>
      <c r="J1117">
        <f t="shared" si="177"/>
        <v>4.7376197022366588E-3</v>
      </c>
      <c r="K1117" s="28">
        <f t="shared" si="178"/>
        <v>0.89899663026120469</v>
      </c>
      <c r="L1117" s="28">
        <f t="shared" si="179"/>
        <v>1.2892253478260103</v>
      </c>
      <c r="M1117" s="28">
        <f t="shared" si="180"/>
        <v>0.71715732725506176</v>
      </c>
      <c r="N1117" s="28">
        <f t="shared" si="181"/>
        <v>0.47103117952799067</v>
      </c>
      <c r="O1117" s="7">
        <f t="shared" si="182"/>
        <v>0.88258539756480037</v>
      </c>
      <c r="P1117" s="7">
        <f>[1]!S_PQ_PctChange("H00906.CSI",$A$3,$A1117)/100</f>
        <v>0.46652320735812802</v>
      </c>
    </row>
    <row r="1118" spans="1:16" x14ac:dyDescent="0.3">
      <c r="A1118" s="3">
        <v>20130809</v>
      </c>
      <c r="B1118" s="29">
        <f>板块基准指数!B1118</f>
        <v>-9.4996009158054503E-4</v>
      </c>
      <c r="C1118" s="29">
        <f>板块基准指数!C1118</f>
        <v>1.71401116943464E-3</v>
      </c>
      <c r="D1118" s="29">
        <f>板块基准指数!E1118</f>
        <v>2.9330129406677299E-3</v>
      </c>
      <c r="E1118" s="29">
        <f>板块基准指数!F1118</f>
        <v>2.7283597900008101E-3</v>
      </c>
      <c r="F1118">
        <f t="shared" si="173"/>
        <v>0.3013510554903463</v>
      </c>
      <c r="G1118">
        <f t="shared" si="174"/>
        <v>0.20135583920767453</v>
      </c>
      <c r="H1118">
        <f t="shared" si="175"/>
        <v>0.30163405231245721</v>
      </c>
      <c r="I1118">
        <f t="shared" si="176"/>
        <v>0.1956590529895221</v>
      </c>
      <c r="J1118">
        <f t="shared" si="177"/>
        <v>1.4746484449265579E-3</v>
      </c>
      <c r="K1118" s="28">
        <f t="shared" si="178"/>
        <v>0.89719265924841052</v>
      </c>
      <c r="L1118" s="28">
        <f t="shared" si="179"/>
        <v>1.293149105641537</v>
      </c>
      <c r="M1118" s="28">
        <f t="shared" si="180"/>
        <v>0.72219377191706324</v>
      </c>
      <c r="N1118" s="28">
        <f t="shared" si="181"/>
        <v>0.47504468184805226</v>
      </c>
      <c r="O1118" s="7">
        <f t="shared" si="182"/>
        <v>0.88536154919376076</v>
      </c>
      <c r="P1118" s="7">
        <f>[1]!S_PQ_PctChange("H00906.CSI",$A$3,$A1118)/100</f>
        <v>0.47244351029080733</v>
      </c>
    </row>
    <row r="1119" spans="1:16" x14ac:dyDescent="0.3">
      <c r="A1119" s="3">
        <v>20130812</v>
      </c>
      <c r="B1119" s="29">
        <f>板块基准指数!B1119</f>
        <v>5.6129327265754996E-3</v>
      </c>
      <c r="C1119" s="29">
        <f>板块基准指数!C1119</f>
        <v>5.0047602834669004E-4</v>
      </c>
      <c r="D1119" s="29">
        <f>板块基准指数!E1119</f>
        <v>1.7299425320661001E-2</v>
      </c>
      <c r="E1119" s="29">
        <f>板块基准指数!F1119</f>
        <v>3.6555864740061603E-2</v>
      </c>
      <c r="F1119">
        <f t="shared" si="173"/>
        <v>0.29881051950519233</v>
      </c>
      <c r="G1119">
        <f t="shared" si="174"/>
        <v>0.19864326445565433</v>
      </c>
      <c r="H1119">
        <f t="shared" si="175"/>
        <v>0.30256694728266481</v>
      </c>
      <c r="I1119">
        <f t="shared" si="176"/>
        <v>0.19997926875648861</v>
      </c>
      <c r="J1119">
        <f t="shared" si="177"/>
        <v>1.416281861064213E-2</v>
      </c>
      <c r="K1119" s="28">
        <f t="shared" si="178"/>
        <v>0.90784147401412474</v>
      </c>
      <c r="L1119" s="28">
        <f t="shared" si="179"/>
        <v>1.2942967717983351</v>
      </c>
      <c r="M1119" s="28">
        <f t="shared" si="180"/>
        <v>0.75198673446205011</v>
      </c>
      <c r="N1119" s="28">
        <f t="shared" si="181"/>
        <v>0.52896621572323688</v>
      </c>
      <c r="O1119" s="7">
        <f t="shared" si="182"/>
        <v>0.91206358283047129</v>
      </c>
      <c r="P1119" s="7">
        <f>[1]!S_PQ_PctChange("H00906.CSI",$A$3,$A1119)/100</f>
        <v>0.51038255468082894</v>
      </c>
    </row>
    <row r="1120" spans="1:16" x14ac:dyDescent="0.3">
      <c r="A1120" s="3">
        <v>20130813</v>
      </c>
      <c r="B1120" s="29">
        <f>板块基准指数!B1120</f>
        <v>5.9030347247248198E-3</v>
      </c>
      <c r="C1120" s="29">
        <f>板块基准指数!C1120</f>
        <v>-2.72408772154397E-3</v>
      </c>
      <c r="D1120" s="29">
        <f>板块基准指数!E1120</f>
        <v>-4.10723494927147E-3</v>
      </c>
      <c r="E1120" s="29">
        <f>板块基准指数!F1120</f>
        <v>7.4336559500927397E-3</v>
      </c>
      <c r="F1120">
        <f t="shared" si="173"/>
        <v>0.3001342223026518</v>
      </c>
      <c r="G1120">
        <f t="shared" si="174"/>
        <v>0.19781202558135594</v>
      </c>
      <c r="H1120">
        <f t="shared" si="175"/>
        <v>0.30088294956058909</v>
      </c>
      <c r="I1120">
        <f t="shared" si="176"/>
        <v>0.20117080255540332</v>
      </c>
      <c r="J1120">
        <f t="shared" si="177"/>
        <v>1.4666307357942808E-3</v>
      </c>
      <c r="K1120" s="28">
        <f t="shared" si="178"/>
        <v>0.91910352848450039</v>
      </c>
      <c r="L1120" s="28">
        <f t="shared" si="179"/>
        <v>1.2880469061327013</v>
      </c>
      <c r="M1120" s="28">
        <f t="shared" si="180"/>
        <v>0.74479091331560765</v>
      </c>
      <c r="N1120" s="28">
        <f t="shared" si="181"/>
        <v>0.54033202453023854</v>
      </c>
      <c r="O1120" s="7">
        <f t="shared" si="182"/>
        <v>0.91486787404984327</v>
      </c>
      <c r="P1120" s="7">
        <f>[1]!S_PQ_PctChange("H00906.CSI",$A$3,$A1120)/100</f>
        <v>0.51543386536302194</v>
      </c>
    </row>
    <row r="1121" spans="1:16" x14ac:dyDescent="0.3">
      <c r="A1121" s="3">
        <v>20130814</v>
      </c>
      <c r="B1121" s="29">
        <f>板块基准指数!B1121</f>
        <v>5.2002354302297504E-3</v>
      </c>
      <c r="C1121" s="29">
        <f>板块基准指数!C1121</f>
        <v>-3.4967936338612302E-3</v>
      </c>
      <c r="D1121" s="29">
        <f>板块基准指数!E1121</f>
        <v>-4.34510924144604E-3</v>
      </c>
      <c r="E1121" s="29">
        <f>板块基准指数!F1121</f>
        <v>-4.9121442440871899E-3</v>
      </c>
      <c r="F1121">
        <f t="shared" si="173"/>
        <v>0.30212597014115905</v>
      </c>
      <c r="G1121">
        <f t="shared" si="174"/>
        <v>0.19740190930303977</v>
      </c>
      <c r="H1121">
        <f t="shared" si="175"/>
        <v>0.30000353186393058</v>
      </c>
      <c r="I1121">
        <f t="shared" si="176"/>
        <v>0.20046858869187073</v>
      </c>
      <c r="J1121">
        <f t="shared" si="177"/>
        <v>-1.4264884996915616E-3</v>
      </c>
      <c r="K1121" s="28">
        <f t="shared" si="178"/>
        <v>0.92908331864760463</v>
      </c>
      <c r="L1121" s="28">
        <f t="shared" si="179"/>
        <v>1.2800460782773606</v>
      </c>
      <c r="M1121" s="28">
        <f t="shared" si="180"/>
        <v>0.73720960619376896</v>
      </c>
      <c r="N1121" s="28">
        <f t="shared" si="181"/>
        <v>0.53276569144195918</v>
      </c>
      <c r="O1121" s="7">
        <f t="shared" si="182"/>
        <v>0.91213633704908248</v>
      </c>
      <c r="P1121" s="7">
        <f>[1]!S_PQ_PctChange("H00906.CSI",$A$3,$A1121)/100</f>
        <v>0.50915491415899572</v>
      </c>
    </row>
    <row r="1122" spans="1:16" x14ac:dyDescent="0.3">
      <c r="A1122" s="3">
        <v>20130815</v>
      </c>
      <c r="B1122" s="29">
        <f>板块基准指数!B1122</f>
        <v>-1.5786720321165501E-2</v>
      </c>
      <c r="C1122" s="29">
        <f>板块基准指数!C1122</f>
        <v>-3.10750318772221E-2</v>
      </c>
      <c r="D1122" s="29">
        <f>板块基准指数!E1122</f>
        <v>-9.1695120585264193E-3</v>
      </c>
      <c r="E1122" s="29">
        <f>板块基准指数!F1122</f>
        <v>-1.2985974304182701E-2</v>
      </c>
      <c r="F1122">
        <f t="shared" si="173"/>
        <v>0.30227071367355407</v>
      </c>
      <c r="G1122">
        <f t="shared" si="174"/>
        <v>0.19442866274777132</v>
      </c>
      <c r="H1122">
        <f t="shared" si="175"/>
        <v>0.30216525300456493</v>
      </c>
      <c r="I1122">
        <f t="shared" si="176"/>
        <v>0.2011353705741098</v>
      </c>
      <c r="J1122">
        <f t="shared" si="177"/>
        <v>-1.6258014761170975E-2</v>
      </c>
      <c r="K1122" s="28">
        <f t="shared" si="178"/>
        <v>0.8986294198198892</v>
      </c>
      <c r="L1122" s="28">
        <f t="shared" si="179"/>
        <v>1.2091935737133563</v>
      </c>
      <c r="M1122" s="28">
        <f t="shared" si="180"/>
        <v>0.72128024176158712</v>
      </c>
      <c r="N1122" s="28">
        <f t="shared" si="181"/>
        <v>0.51286123555856111</v>
      </c>
      <c r="O1122" s="7">
        <f t="shared" si="182"/>
        <v>0.88104879625596721</v>
      </c>
      <c r="P1122" s="7">
        <f>[1]!S_PQ_PctChange("H00906.CSI",$A$3,$A1122)/100</f>
        <v>0.49083987293008335</v>
      </c>
    </row>
    <row r="1123" spans="1:16" x14ac:dyDescent="0.3">
      <c r="A1123" s="3">
        <v>20130816</v>
      </c>
      <c r="B1123" s="29">
        <f>板块基准指数!B1123</f>
        <v>-2.3882250708410602E-2</v>
      </c>
      <c r="C1123" s="29">
        <f>板块基准指数!C1123</f>
        <v>-2.1066520504919702E-2</v>
      </c>
      <c r="D1123" s="29">
        <f>板块基准指数!E1123</f>
        <v>-1.6195367296696E-2</v>
      </c>
      <c r="E1123" s="29">
        <f>板块基准指数!F1123</f>
        <v>2.0499078856724001E-3</v>
      </c>
      <c r="F1123">
        <f t="shared" si="173"/>
        <v>0.29978731163320127</v>
      </c>
      <c r="G1123">
        <f t="shared" si="174"/>
        <v>0.19338751690473127</v>
      </c>
      <c r="H1123">
        <f t="shared" si="175"/>
        <v>0.30204270534289407</v>
      </c>
      <c r="I1123">
        <f t="shared" si="176"/>
        <v>0.20478246611917347</v>
      </c>
      <c r="J1123">
        <f t="shared" si="177"/>
        <v>-1.5796208650762554E-2</v>
      </c>
      <c r="K1123" s="28">
        <f t="shared" si="178"/>
        <v>0.85328587601338635</v>
      </c>
      <c r="L1123" s="28">
        <f t="shared" si="179"/>
        <v>1.1626535519933872</v>
      </c>
      <c r="M1123" s="28">
        <f t="shared" si="180"/>
        <v>0.6934034760257124</v>
      </c>
      <c r="N1123" s="28">
        <f t="shared" si="181"/>
        <v>0.51596246173526072</v>
      </c>
      <c r="O1123" s="7">
        <f t="shared" si="182"/>
        <v>0.85133535698804219</v>
      </c>
      <c r="P1123" s="7">
        <f>[1]!S_PQ_PctChange("H00906.CSI",$A$3,$A1123)/100</f>
        <v>0.47450261010449801</v>
      </c>
    </row>
    <row r="1124" spans="1:16" x14ac:dyDescent="0.3">
      <c r="A1124" s="3">
        <v>20130819</v>
      </c>
      <c r="B1124" s="29">
        <f>板块基准指数!B1124</f>
        <v>3.3097142273427797E-2</v>
      </c>
      <c r="C1124" s="29">
        <f>板块基准指数!C1124</f>
        <v>1.6621990692334901E-2</v>
      </c>
      <c r="D1124" s="29">
        <f>板块基准指数!E1124</f>
        <v>1.8341720675116101E-2</v>
      </c>
      <c r="E1124" s="29">
        <f>板块基准指数!F1124</f>
        <v>6.4882945970019699E-3</v>
      </c>
      <c r="F1124">
        <f t="shared" si="173"/>
        <v>0.30363511529507464</v>
      </c>
      <c r="G1124">
        <f t="shared" si="174"/>
        <v>0.19274606708729985</v>
      </c>
      <c r="H1124">
        <f t="shared" si="175"/>
        <v>0.30155009990960707</v>
      </c>
      <c r="I1124">
        <f t="shared" si="176"/>
        <v>0.2020687177080184</v>
      </c>
      <c r="J1124">
        <f t="shared" si="177"/>
        <v>2.0005260712734233E-2</v>
      </c>
      <c r="K1124" s="28">
        <f t="shared" si="178"/>
        <v>0.91462434232513568</v>
      </c>
      <c r="L1124" s="28">
        <f t="shared" si="179"/>
        <v>1.1986011592053663</v>
      </c>
      <c r="M1124" s="28">
        <f t="shared" si="180"/>
        <v>0.72446340957324673</v>
      </c>
      <c r="N1124" s="28">
        <f t="shared" si="181"/>
        <v>0.52579847278499536</v>
      </c>
      <c r="O1124" s="7">
        <f t="shared" si="182"/>
        <v>0.88837180347129108</v>
      </c>
      <c r="P1124" s="7">
        <f>[1]!S_PQ_PctChange("H00906.CSI",$A$3,$A1124)/100</f>
        <v>0.4934411154795304</v>
      </c>
    </row>
    <row r="1125" spans="1:16" x14ac:dyDescent="0.3">
      <c r="A1125" s="3">
        <v>20130820</v>
      </c>
      <c r="B1125" s="29">
        <f>板块基准指数!B1125</f>
        <v>5.5512382125195504E-4</v>
      </c>
      <c r="C1125" s="29">
        <f>板块基准指数!C1125</f>
        <v>-1.0089257153955601E-2</v>
      </c>
      <c r="D1125" s="29">
        <f>板块基准指数!E1125</f>
        <v>-2.7999874981248802E-3</v>
      </c>
      <c r="E1125" s="29">
        <f>板块基准指数!F1125</f>
        <v>-8.3038542228665302E-3</v>
      </c>
      <c r="F1125">
        <f t="shared" si="173"/>
        <v>0.3051151759993202</v>
      </c>
      <c r="G1125">
        <f t="shared" si="174"/>
        <v>0.19162508279391519</v>
      </c>
      <c r="H1125">
        <f t="shared" si="175"/>
        <v>0.30200389550532708</v>
      </c>
      <c r="I1125">
        <f t="shared" si="176"/>
        <v>0.20125584570143748</v>
      </c>
      <c r="J1125">
        <f t="shared" si="177"/>
        <v>-4.2983952354426281E-3</v>
      </c>
      <c r="K1125" s="28">
        <f t="shared" si="178"/>
        <v>0.91568719590630931</v>
      </c>
      <c r="L1125" s="28">
        <f t="shared" si="179"/>
        <v>1.1764189067311586</v>
      </c>
      <c r="M1125" s="28">
        <f t="shared" si="180"/>
        <v>0.71963493358546771</v>
      </c>
      <c r="N1125" s="28">
        <f t="shared" si="181"/>
        <v>0.51312846469351636</v>
      </c>
      <c r="O1125" s="7">
        <f t="shared" si="182"/>
        <v>0.880254835108506</v>
      </c>
      <c r="P1125" s="7">
        <f>[1]!S_PQ_PctChange("H00906.CSI",$A$3,$A1125)/100</f>
        <v>0.48346777430597898</v>
      </c>
    </row>
    <row r="1126" spans="1:16" x14ac:dyDescent="0.3">
      <c r="A1126" s="3">
        <v>20130821</v>
      </c>
      <c r="B1126" s="29">
        <f>板块基准指数!B1126</f>
        <v>5.9031722947357401E-3</v>
      </c>
      <c r="C1126" s="29">
        <f>板块基准指数!C1126</f>
        <v>-1.7834814923863001E-3</v>
      </c>
      <c r="D1126" s="29">
        <f>板块基准指数!E1126</f>
        <v>2.4347649977720901E-3</v>
      </c>
      <c r="E1126" s="29">
        <f>板块基准指数!F1126</f>
        <v>-4.4151330740693296E-3</v>
      </c>
      <c r="F1126">
        <f t="shared" si="173"/>
        <v>0.30651597532428099</v>
      </c>
      <c r="G1126">
        <f t="shared" si="174"/>
        <v>0.19103380900238529</v>
      </c>
      <c r="H1126">
        <f t="shared" si="175"/>
        <v>0.30234430461332518</v>
      </c>
      <c r="I1126">
        <f t="shared" si="176"/>
        <v>0.20010591106000838</v>
      </c>
      <c r="J1126">
        <f t="shared" si="177"/>
        <v>1.3061248382836459E-3</v>
      </c>
      <c r="K1126" s="28">
        <f t="shared" si="178"/>
        <v>0.92699582748656351</v>
      </c>
      <c r="L1126" s="28">
        <f t="shared" si="179"/>
        <v>1.1725373038913238</v>
      </c>
      <c r="M1126" s="28">
        <f t="shared" si="180"/>
        <v>0.72382184053070775</v>
      </c>
      <c r="N1126" s="28">
        <f t="shared" si="181"/>
        <v>0.50644780116373211</v>
      </c>
      <c r="O1126" s="7">
        <f t="shared" si="182"/>
        <v>0.88271068265094432</v>
      </c>
      <c r="P1126" s="7">
        <f>[1]!S_PQ_PctChange("H00906.CSI",$A$3,$A1126)/100</f>
        <v>0.48468186125941815</v>
      </c>
    </row>
    <row r="1127" spans="1:16" x14ac:dyDescent="0.3">
      <c r="A1127" s="3">
        <v>20130822</v>
      </c>
      <c r="B1127" s="29">
        <f>板块基准指数!B1127</f>
        <v>8.8293713368564203E-3</v>
      </c>
      <c r="C1127" s="29">
        <f>板块基准指数!C1127</f>
        <v>1.2706815339060399E-2</v>
      </c>
      <c r="D1127" s="29">
        <f>板块基准指数!E1127</f>
        <v>-1.72362438572297E-3</v>
      </c>
      <c r="E1127" s="29">
        <f>板块基准指数!F1127</f>
        <v>-3.0827090687593102E-3</v>
      </c>
      <c r="F1127">
        <f t="shared" si="173"/>
        <v>0.30799165230612396</v>
      </c>
      <c r="G1127">
        <f t="shared" si="174"/>
        <v>0.19269128865201834</v>
      </c>
      <c r="H1127">
        <f t="shared" si="175"/>
        <v>0.30062195787768697</v>
      </c>
      <c r="I1127">
        <f t="shared" si="176"/>
        <v>0.19869510116417052</v>
      </c>
      <c r="J1127">
        <f t="shared" si="177"/>
        <v>3.9957783782744267E-3</v>
      </c>
      <c r="K1127" s="28">
        <f t="shared" si="178"/>
        <v>0.94400998921201507</v>
      </c>
      <c r="L1127" s="28">
        <f t="shared" si="179"/>
        <v>1.2001433342290908</v>
      </c>
      <c r="M1127" s="28">
        <f t="shared" si="180"/>
        <v>0.72085061916972726</v>
      </c>
      <c r="N1127" s="28">
        <f t="shared" si="181"/>
        <v>0.50180386086547224</v>
      </c>
      <c r="O1127" s="7">
        <f t="shared" si="182"/>
        <v>0.89023357728922736</v>
      </c>
      <c r="P1127" s="7">
        <f>[1]!S_PQ_PctChange("H00906.CSI",$A$3,$A1127)/100</f>
        <v>0.48361686355831224</v>
      </c>
    </row>
    <row r="1128" spans="1:16" x14ac:dyDescent="0.3">
      <c r="A1128" s="3">
        <v>20130823</v>
      </c>
      <c r="B1128" s="29">
        <f>板块基准指数!B1128</f>
        <v>-3.2052202757512E-3</v>
      </c>
      <c r="C1128" s="29">
        <f>板块基准指数!C1128</f>
        <v>3.2388197213593299E-3</v>
      </c>
      <c r="D1128" s="29">
        <f>板块基准指数!E1128</f>
        <v>-6.0746329298967602E-3</v>
      </c>
      <c r="E1128" s="29">
        <f>板块基准指数!F1128</f>
        <v>-1.0942895063502199E-2</v>
      </c>
      <c r="F1128">
        <f t="shared" si="173"/>
        <v>0.30834997372774253</v>
      </c>
      <c r="G1128">
        <f t="shared" si="174"/>
        <v>0.19416262054907671</v>
      </c>
      <c r="H1128">
        <f t="shared" si="175"/>
        <v>0.30010531631540599</v>
      </c>
      <c r="I1128">
        <f t="shared" si="176"/>
        <v>0.1973820894077746</v>
      </c>
      <c r="J1128">
        <f t="shared" si="177"/>
        <v>-4.3635564293587076E-3</v>
      </c>
      <c r="K1128" s="28">
        <f t="shared" si="178"/>
        <v>0.93777900897832978</v>
      </c>
      <c r="L1128" s="28">
        <f t="shared" si="179"/>
        <v>1.207269201849809</v>
      </c>
      <c r="M1128" s="28">
        <f t="shared" si="180"/>
        <v>0.71039708333108553</v>
      </c>
      <c r="N1128" s="28">
        <f t="shared" si="181"/>
        <v>0.48536977881005883</v>
      </c>
      <c r="O1128" s="7">
        <f t="shared" si="182"/>
        <v>0.88198543641005722</v>
      </c>
      <c r="P1128" s="7">
        <f>[1]!S_PQ_PctChange("H00906.CSI",$A$3,$A1128)/100</f>
        <v>0.47461260252492549</v>
      </c>
    </row>
    <row r="1129" spans="1:16" x14ac:dyDescent="0.3">
      <c r="A1129" s="3">
        <v>20130826</v>
      </c>
      <c r="B1129" s="29">
        <f>板块基准指数!B1129</f>
        <v>2.50239446324153E-2</v>
      </c>
      <c r="C1129" s="29">
        <f>板块基准指数!C1129</f>
        <v>1.35881968102818E-2</v>
      </c>
      <c r="D1129" s="29">
        <f>板块基准指数!E1129</f>
        <v>1.5386059098513399E-2</v>
      </c>
      <c r="E1129" s="29">
        <f>板块基准指数!F1129</f>
        <v>2.6021997424248201E-2</v>
      </c>
      <c r="F1129">
        <f t="shared" si="173"/>
        <v>0.3098358749054626</v>
      </c>
      <c r="G1129">
        <f t="shared" si="174"/>
        <v>0.19292163991133077</v>
      </c>
      <c r="H1129">
        <f t="shared" si="175"/>
        <v>0.29871612082694948</v>
      </c>
      <c r="I1129">
        <f t="shared" si="176"/>
        <v>0.19852636435625701</v>
      </c>
      <c r="J1129">
        <f t="shared" si="177"/>
        <v>2.0108166925959393E-2</v>
      </c>
      <c r="K1129" s="28">
        <f t="shared" si="178"/>
        <v>0.98626988360885992</v>
      </c>
      <c r="L1129" s="28">
        <f t="shared" si="179"/>
        <v>1.237262010177818</v>
      </c>
      <c r="M1129" s="28">
        <f t="shared" si="180"/>
        <v>0.73671335393714243</v>
      </c>
      <c r="N1129" s="28">
        <f t="shared" si="181"/>
        <v>0.52402206736831025</v>
      </c>
      <c r="O1129" s="7">
        <f t="shared" si="182"/>
        <v>0.9198287137176151</v>
      </c>
      <c r="P1129" s="7">
        <f>[1]!S_PQ_PctChange("H00906.CSI",$A$3,$A1129)/100</f>
        <v>0.50583481119357931</v>
      </c>
    </row>
    <row r="1130" spans="1:16" x14ac:dyDescent="0.3">
      <c r="A1130" s="3">
        <v>20130827</v>
      </c>
      <c r="B1130" s="29">
        <f>板块基准指数!B1130</f>
        <v>3.1184847026977298E-3</v>
      </c>
      <c r="C1130" s="29">
        <f>板块基准指数!C1130</f>
        <v>1.2683787728940399E-3</v>
      </c>
      <c r="D1130" s="29">
        <f>板块基准指数!E1130</f>
        <v>4.16716664853086E-3</v>
      </c>
      <c r="E1130" s="29">
        <f>板块基准指数!F1130</f>
        <v>1.23070087701041E-3</v>
      </c>
      <c r="F1130">
        <f t="shared" si="173"/>
        <v>0.30996517417437075</v>
      </c>
      <c r="G1130">
        <f t="shared" si="174"/>
        <v>0.19264618472337938</v>
      </c>
      <c r="H1130">
        <f t="shared" si="175"/>
        <v>0.29915319432163917</v>
      </c>
      <c r="I1130">
        <f t="shared" si="176"/>
        <v>0.1982354467806105</v>
      </c>
      <c r="J1130">
        <f t="shared" si="177"/>
        <v>2.7000425759466044E-3</v>
      </c>
      <c r="K1130" s="28">
        <f t="shared" si="178"/>
        <v>0.99246403585632326</v>
      </c>
      <c r="L1130" s="28">
        <f t="shared" si="179"/>
        <v>1.2400997058209295</v>
      </c>
      <c r="M1130" s="28">
        <f t="shared" si="180"/>
        <v>0.74395052790372729</v>
      </c>
      <c r="N1130" s="28">
        <f t="shared" si="181"/>
        <v>0.5258976826632038</v>
      </c>
      <c r="O1130" s="7">
        <f t="shared" si="182"/>
        <v>0.92501233298317764</v>
      </c>
      <c r="P1130" s="7">
        <f>[1]!S_PQ_PctChange("H00906.CSI",$A$3,$A1130)/100</f>
        <v>0.51136623097157186</v>
      </c>
    </row>
    <row r="1131" spans="1:16" x14ac:dyDescent="0.3">
      <c r="A1131" s="3">
        <v>20130828</v>
      </c>
      <c r="B1131" s="29">
        <f>板块基准指数!B1131</f>
        <v>-1.1916263950815201E-2</v>
      </c>
      <c r="C1131" s="29">
        <f>板块基准指数!C1131</f>
        <v>-2.4724933930089298E-2</v>
      </c>
      <c r="D1131" s="29">
        <f>板块基准指数!E1131</f>
        <v>-7.7764986123289997E-3</v>
      </c>
      <c r="E1131" s="29">
        <f>板块基准指数!F1131</f>
        <v>-9.24512612768978E-3</v>
      </c>
      <c r="F1131">
        <f t="shared" si="173"/>
        <v>0.31018479753453376</v>
      </c>
      <c r="G1131">
        <f t="shared" si="174"/>
        <v>0.19028361331667218</v>
      </c>
      <c r="H1131">
        <f t="shared" si="175"/>
        <v>0.30061940438327373</v>
      </c>
      <c r="I1131">
        <f t="shared" si="176"/>
        <v>0.19891218476552019</v>
      </c>
      <c r="J1131">
        <f t="shared" si="177"/>
        <v>-1.2615867129173237E-2</v>
      </c>
      <c r="K1131" s="28">
        <f t="shared" si="178"/>
        <v>0.96872130849255278</v>
      </c>
      <c r="L1131" s="28">
        <f t="shared" si="179"/>
        <v>1.1847133885976944</v>
      </c>
      <c r="M1131" s="28">
        <f t="shared" si="180"/>
        <v>0.73038869904351356</v>
      </c>
      <c r="N1131" s="28">
        <f t="shared" si="181"/>
        <v>0.51179056612903295</v>
      </c>
      <c r="O1131" s="7">
        <f t="shared" si="182"/>
        <v>0.90072663316824197</v>
      </c>
      <c r="P1131" s="7">
        <f>[1]!S_PQ_PctChange("H00906.CSI",$A$3,$A1131)/100</f>
        <v>0.50230671308242547</v>
      </c>
    </row>
    <row r="1132" spans="1:16" x14ac:dyDescent="0.3">
      <c r="A1132" s="3">
        <v>20130829</v>
      </c>
      <c r="B1132" s="29">
        <f>板块基准指数!B1132</f>
        <v>-8.6335282036678809E-3</v>
      </c>
      <c r="C1132" s="29">
        <f>板块基准指数!C1132</f>
        <v>1.10667566247084E-3</v>
      </c>
      <c r="D1132" s="29">
        <f>板块基准指数!E1132</f>
        <v>-2.3786512362083201E-3</v>
      </c>
      <c r="E1132" s="29">
        <f>板块基准指数!F1132</f>
        <v>2.2933411645344902E-3</v>
      </c>
      <c r="F1132">
        <f t="shared" si="173"/>
        <v>0.3083474566770627</v>
      </c>
      <c r="G1132">
        <f t="shared" si="174"/>
        <v>0.19101496006069926</v>
      </c>
      <c r="H1132">
        <f t="shared" si="175"/>
        <v>0.30072420070650319</v>
      </c>
      <c r="I1132">
        <f t="shared" si="176"/>
        <v>0.19991338255573476</v>
      </c>
      <c r="J1132">
        <f t="shared" si="177"/>
        <v>-2.7263021704530604E-3</v>
      </c>
      <c r="K1132" s="28">
        <f t="shared" si="178"/>
        <v>0.95172429755052024</v>
      </c>
      <c r="L1132" s="28">
        <f t="shared" si="179"/>
        <v>1.18713115773433</v>
      </c>
      <c r="M1132" s="28">
        <f t="shared" si="180"/>
        <v>0.72627270782541276</v>
      </c>
      <c r="N1132" s="28">
        <f t="shared" si="181"/>
        <v>0.51525761766649159</v>
      </c>
      <c r="O1132" s="7">
        <f t="shared" si="182"/>
        <v>0.89554467802279736</v>
      </c>
      <c r="P1132" s="7">
        <f>[1]!S_PQ_PctChange("H00906.CSI",$A$3,$A1132)/100</f>
        <v>0.49736070320083137</v>
      </c>
    </row>
    <row r="1133" spans="1:16" x14ac:dyDescent="0.3">
      <c r="A1133" s="3">
        <v>20130830</v>
      </c>
      <c r="B1133" s="29">
        <f>板块基准指数!B1133</f>
        <v>-2.9812846091017701E-2</v>
      </c>
      <c r="C1133" s="29">
        <f>板块基准指数!C1133</f>
        <v>-1.36058477193977E-2</v>
      </c>
      <c r="D1133" s="29">
        <f>板块基准指数!E1133</f>
        <v>-1.5671391647707901E-3</v>
      </c>
      <c r="E1133" s="29">
        <f>板块基准指数!F1133</f>
        <v>6.4068410187737498E-3</v>
      </c>
      <c r="F1133">
        <f t="shared" si="173"/>
        <v>0.3</v>
      </c>
      <c r="G1133">
        <f t="shared" si="174"/>
        <v>0.2</v>
      </c>
      <c r="H1133">
        <f t="shared" si="175"/>
        <v>0.3</v>
      </c>
      <c r="I1133">
        <f t="shared" si="176"/>
        <v>0.2</v>
      </c>
      <c r="J1133">
        <f t="shared" si="177"/>
        <v>-1.0982099140344391E-2</v>
      </c>
      <c r="K1133" s="28">
        <f t="shared" si="178"/>
        <v>0.89353784145554682</v>
      </c>
      <c r="L1133" s="28">
        <f t="shared" si="179"/>
        <v>1.1573733842598468</v>
      </c>
      <c r="M1133" s="28">
        <f t="shared" si="180"/>
        <v>0.72356739825590455</v>
      </c>
      <c r="N1133" s="28">
        <f t="shared" si="181"/>
        <v>0.52496563232536642</v>
      </c>
      <c r="O1133" s="7">
        <f t="shared" si="182"/>
        <v>0.87472761844379865</v>
      </c>
      <c r="P1133" s="7">
        <f>[1]!S_PQ_PctChange("H00906.CSI",$A$3,$A1133)/100</f>
        <v>0.49134708916267078</v>
      </c>
    </row>
    <row r="1134" spans="1:16" x14ac:dyDescent="0.3">
      <c r="A1134" s="3">
        <v>20130902</v>
      </c>
      <c r="B1134" s="29">
        <f>板块基准指数!B1134</f>
        <v>1.43341584952067E-2</v>
      </c>
      <c r="C1134" s="29">
        <f>板块基准指数!C1134</f>
        <v>5.1942714179398202E-3</v>
      </c>
      <c r="D1134" s="29">
        <f>板块基准指数!E1134</f>
        <v>-5.45325991451841E-3</v>
      </c>
      <c r="E1134" s="29">
        <f>板块基准指数!F1134</f>
        <v>-2.1634131016706501E-3</v>
      </c>
      <c r="F1134">
        <f t="shared" si="173"/>
        <v>0.30330829559099748</v>
      </c>
      <c r="G1134">
        <f t="shared" si="174"/>
        <v>0.20038351178334463</v>
      </c>
      <c r="H1134">
        <f t="shared" si="175"/>
        <v>0.29739142085919967</v>
      </c>
      <c r="I1134">
        <f t="shared" si="176"/>
        <v>0.19891677176645839</v>
      </c>
      <c r="J1134">
        <f t="shared" si="177"/>
        <v>3.2704412374603216E-3</v>
      </c>
      <c r="K1134" s="28">
        <f t="shared" si="178"/>
        <v>0.92068011299164243</v>
      </c>
      <c r="L1134" s="28">
        <f t="shared" si="179"/>
        <v>1.1685793671675317</v>
      </c>
      <c r="M1134" s="28">
        <f t="shared" si="180"/>
        <v>0.71416833725302475</v>
      </c>
      <c r="N1134" s="28">
        <f t="shared" si="181"/>
        <v>0.52166650169679629</v>
      </c>
      <c r="O1134" s="7">
        <f t="shared" si="182"/>
        <v>0.88085880495616276</v>
      </c>
      <c r="P1134" s="7">
        <f>[1]!S_PQ_PctChange("H00906.CSI",$A$3,$A1134)/100</f>
        <v>0.49715062289072587</v>
      </c>
    </row>
    <row r="1135" spans="1:16" x14ac:dyDescent="0.3">
      <c r="A1135" s="3">
        <v>20130903</v>
      </c>
      <c r="B1135" s="29">
        <f>板块基准指数!B1135</f>
        <v>1.4883055547056399E-2</v>
      </c>
      <c r="C1135" s="29">
        <f>板块基准指数!C1135</f>
        <v>1.32005584222079E-2</v>
      </c>
      <c r="D1135" s="29">
        <f>板块基准指数!E1135</f>
        <v>1.59274574930608E-2</v>
      </c>
      <c r="E1135" s="29">
        <f>板块基准指数!F1135</f>
        <v>1.9347596996664201E-2</v>
      </c>
      <c r="F1135">
        <f t="shared" si="173"/>
        <v>0.30305103871663924</v>
      </c>
      <c r="G1135">
        <f t="shared" si="174"/>
        <v>0.19988163382001359</v>
      </c>
      <c r="H1135">
        <f t="shared" si="175"/>
        <v>0.29744496427140638</v>
      </c>
      <c r="I1135">
        <f t="shared" si="176"/>
        <v>0.19962236319194099</v>
      </c>
      <c r="J1135">
        <f t="shared" si="177"/>
        <v>1.5744579215857767E-2</v>
      </c>
      <c r="K1135" s="28">
        <f t="shared" si="178"/>
        <v>0.94926570180142389</v>
      </c>
      <c r="L1135" s="28">
        <f t="shared" si="179"/>
        <v>1.1972058257970213</v>
      </c>
      <c r="M1135" s="28">
        <f t="shared" si="180"/>
        <v>0.74147068058057308</v>
      </c>
      <c r="N1135" s="28">
        <f t="shared" si="181"/>
        <v>0.55110709193494967</v>
      </c>
      <c r="O1135" s="7">
        <f t="shared" si="182"/>
        <v>0.91047213540463856</v>
      </c>
      <c r="P1135" s="7">
        <f>[1]!S_PQ_PctChange("H00906.CSI",$A$3,$A1135)/100</f>
        <v>0.51925284390355264</v>
      </c>
    </row>
    <row r="1136" spans="1:16" x14ac:dyDescent="0.3">
      <c r="A1136" s="3">
        <v>20130904</v>
      </c>
      <c r="B1136" s="29">
        <f>板块基准指数!B1136</f>
        <v>-2.0586442125408899E-3</v>
      </c>
      <c r="C1136" s="29">
        <f>板块基准指数!C1136</f>
        <v>-8.5607952099471998E-3</v>
      </c>
      <c r="D1136" s="29">
        <f>板块基准指数!E1136</f>
        <v>1.9837576444979902E-3</v>
      </c>
      <c r="E1136" s="29">
        <f>板块基准指数!F1136</f>
        <v>-2.3965171630409799E-3</v>
      </c>
      <c r="F1136">
        <f t="shared" si="173"/>
        <v>0.30310106714684026</v>
      </c>
      <c r="G1136">
        <f t="shared" si="174"/>
        <v>0.19861207416792107</v>
      </c>
      <c r="H1136">
        <f t="shared" si="175"/>
        <v>0.29869913861977565</v>
      </c>
      <c r="I1136">
        <f t="shared" si="176"/>
        <v>0.19958772006546324</v>
      </c>
      <c r="J1136">
        <f t="shared" si="177"/>
        <v>-2.2233596981467594E-3</v>
      </c>
      <c r="K1136" s="28">
        <f t="shared" si="178"/>
        <v>0.94525285724570596</v>
      </c>
      <c r="L1136" s="28">
        <f t="shared" si="179"/>
        <v>1.1783959966882698</v>
      </c>
      <c r="M1136" s="28">
        <f t="shared" si="180"/>
        <v>0.74492533635584413</v>
      </c>
      <c r="N1136" s="28">
        <f t="shared" si="181"/>
        <v>0.54738983716741285</v>
      </c>
      <c r="O1136" s="7">
        <f t="shared" si="182"/>
        <v>0.90622446865434747</v>
      </c>
      <c r="P1136" s="7">
        <f>[1]!S_PQ_PctChange("H00906.CSI",$A$3,$A1136)/100</f>
        <v>0.51853971768959606</v>
      </c>
    </row>
    <row r="1137" spans="1:16" x14ac:dyDescent="0.3">
      <c r="A1137" s="3">
        <v>20130905</v>
      </c>
      <c r="B1137" s="29">
        <f>板块基准指数!B1137</f>
        <v>4.9808454833496201E-3</v>
      </c>
      <c r="C1137" s="29">
        <f>板块基准指数!C1137</f>
        <v>-5.7478012336750295E-4</v>
      </c>
      <c r="D1137" s="29">
        <f>板块基准指数!E1137</f>
        <v>3.7729057512110001E-3</v>
      </c>
      <c r="E1137" s="29">
        <f>板块基准指数!F1137</f>
        <v>-2.4408979208846199E-3</v>
      </c>
      <c r="F1137">
        <f t="shared" si="173"/>
        <v>0.30399204207138564</v>
      </c>
      <c r="G1137">
        <f t="shared" si="174"/>
        <v>0.19809472740607392</v>
      </c>
      <c r="H1137">
        <f t="shared" si="175"/>
        <v>0.29921709625984722</v>
      </c>
      <c r="I1137">
        <f t="shared" si="176"/>
        <v>0.19869613426269328</v>
      </c>
      <c r="J1137">
        <f t="shared" si="177"/>
        <v>2.0353317558427083E-3</v>
      </c>
      <c r="K1137" s="28">
        <f t="shared" si="178"/>
        <v>0.95494186115369106</v>
      </c>
      <c r="L1137" s="28">
        <f t="shared" si="179"/>
        <v>1.1771438979685498</v>
      </c>
      <c r="M1137" s="28">
        <f t="shared" si="180"/>
        <v>0.75150877519281489</v>
      </c>
      <c r="N1137" s="28">
        <f t="shared" si="181"/>
        <v>0.54361281653107296</v>
      </c>
      <c r="O1137" s="7">
        <f t="shared" si="182"/>
        <v>0.91010426784916421</v>
      </c>
      <c r="P1137" s="7">
        <f>[1]!S_PQ_PctChange("H00906.CSI",$A$3,$A1137)/100</f>
        <v>0.51503716284195389</v>
      </c>
    </row>
    <row r="1138" spans="1:16" x14ac:dyDescent="0.3">
      <c r="A1138" s="3">
        <v>20130906</v>
      </c>
      <c r="B1138" s="29">
        <f>板块基准指数!B1138</f>
        <v>7.0660351994517798E-3</v>
      </c>
      <c r="C1138" s="29">
        <f>板块基准指数!C1138</f>
        <v>2.7734575784588299E-3</v>
      </c>
      <c r="D1138" s="29">
        <f>板块基准指数!E1138</f>
        <v>-2.5527213127290102E-3</v>
      </c>
      <c r="E1138" s="29">
        <f>板块基准指数!F1138</f>
        <v>1.09496920713267E-2</v>
      </c>
      <c r="F1138">
        <f t="shared" si="173"/>
        <v>0.30488719690628252</v>
      </c>
      <c r="G1138">
        <f t="shared" si="174"/>
        <v>0.19783119305714059</v>
      </c>
      <c r="H1138">
        <f t="shared" si="175"/>
        <v>0.29723187255660777</v>
      </c>
      <c r="I1138">
        <f t="shared" si="176"/>
        <v>0.20004973747996915</v>
      </c>
      <c r="J1138">
        <f t="shared" si="177"/>
        <v>4.1092694197908276E-3</v>
      </c>
      <c r="K1138" s="28">
        <f t="shared" si="178"/>
        <v>0.96875554915748485</v>
      </c>
      <c r="L1138" s="28">
        <f t="shared" si="179"/>
        <v>1.1831821142117662</v>
      </c>
      <c r="M1138" s="28">
        <f t="shared" si="180"/>
        <v>0.74703766141294836</v>
      </c>
      <c r="N1138" s="28">
        <f t="shared" si="181"/>
        <v>0.56051490154944172</v>
      </c>
      <c r="O1138" s="7">
        <f t="shared" si="182"/>
        <v>0.9179534009056487</v>
      </c>
      <c r="P1138" s="7">
        <f>[1]!S_PQ_PctChange("H00906.CSI",$A$3,$A1138)/100</f>
        <v>0.52589200725220153</v>
      </c>
    </row>
    <row r="1139" spans="1:16" x14ac:dyDescent="0.3">
      <c r="A1139" s="3">
        <v>20130909</v>
      </c>
      <c r="B1139" s="29">
        <f>板块基准指数!B1139</f>
        <v>6.93447165291589E-3</v>
      </c>
      <c r="C1139" s="29">
        <f>板块基准指数!C1139</f>
        <v>-2.7522036379414002E-3</v>
      </c>
      <c r="D1139" s="29">
        <f>板块基准指数!E1139</f>
        <v>1.09252632496633E-2</v>
      </c>
      <c r="E1139" s="29">
        <f>板块基准指数!F1139</f>
        <v>6.3240661971759093E-2</v>
      </c>
      <c r="F1139">
        <f t="shared" si="173"/>
        <v>0.30173068404181558</v>
      </c>
      <c r="G1139">
        <f t="shared" si="174"/>
        <v>0.19389961038148951</v>
      </c>
      <c r="H1139">
        <f t="shared" si="175"/>
        <v>0.29532044104494692</v>
      </c>
      <c r="I1139">
        <f t="shared" si="176"/>
        <v>0.20904926453174813</v>
      </c>
      <c r="J1139">
        <f t="shared" si="177"/>
        <v>1.7468374174434639E-2</v>
      </c>
      <c r="K1139" s="28">
        <f t="shared" si="178"/>
        <v>0.98240782870463828</v>
      </c>
      <c r="L1139" s="28">
        <f t="shared" si="179"/>
        <v>1.177173552454744</v>
      </c>
      <c r="M1139" s="28">
        <f t="shared" si="180"/>
        <v>0.76612450777096086</v>
      </c>
      <c r="N1139" s="28">
        <f t="shared" si="181"/>
        <v>0.65920289694022305</v>
      </c>
      <c r="O1139" s="7">
        <f t="shared" si="182"/>
        <v>0.95145692856179798</v>
      </c>
      <c r="P1139" s="7">
        <f>[1]!S_PQ_PctChange("H00906.CSI",$A$3,$A1139)/100</f>
        <v>0.56954492330244166</v>
      </c>
    </row>
    <row r="1140" spans="1:16" x14ac:dyDescent="0.3">
      <c r="A1140" s="3">
        <v>20130910</v>
      </c>
      <c r="B1140" s="29">
        <f>板块基准指数!B1140</f>
        <v>-5.18340991377281E-3</v>
      </c>
      <c r="C1140" s="29">
        <f>板块基准指数!C1140</f>
        <v>-5.6623217810255998E-3</v>
      </c>
      <c r="D1140" s="29">
        <f>板块基准指数!E1140</f>
        <v>1.53331373252903E-2</v>
      </c>
      <c r="E1140" s="29">
        <f>板块基准指数!F1140</f>
        <v>1.6987761583907902E-2</v>
      </c>
      <c r="F1140">
        <f t="shared" si="173"/>
        <v>0.29854928391195101</v>
      </c>
      <c r="G1140">
        <f t="shared" si="174"/>
        <v>0.19176280340898127</v>
      </c>
      <c r="H1140">
        <f t="shared" si="175"/>
        <v>0.29823293743507334</v>
      </c>
      <c r="I1140">
        <f t="shared" si="176"/>
        <v>0.21145497524399456</v>
      </c>
      <c r="J1140">
        <f t="shared" si="177"/>
        <v>5.4175521365168178E-3</v>
      </c>
      <c r="K1140" s="28">
        <f t="shared" si="178"/>
        <v>0.97213219631218961</v>
      </c>
      <c r="L1140" s="28">
        <f t="shared" si="179"/>
        <v>1.1648456952276067</v>
      </c>
      <c r="M1140" s="28">
        <f t="shared" si="180"/>
        <v>0.79320473738217379</v>
      </c>
      <c r="N1140" s="28">
        <f t="shared" si="181"/>
        <v>0.68738904017277269</v>
      </c>
      <c r="O1140" s="7">
        <f t="shared" si="182"/>
        <v>0.96202904821444823</v>
      </c>
      <c r="P1140" s="7">
        <f>[1]!S_PQ_PctChange("H00906.CSI",$A$3,$A1140)/100</f>
        <v>0.59101742467604357</v>
      </c>
    </row>
    <row r="1141" spans="1:16" x14ac:dyDescent="0.3">
      <c r="A1141" s="3">
        <v>20130911</v>
      </c>
      <c r="B1141" s="29">
        <f>板块基准指数!B1141</f>
        <v>-3.0008177689528799E-2</v>
      </c>
      <c r="C1141" s="29">
        <f>板块基准指数!C1141</f>
        <v>-5.8329021110029603E-3</v>
      </c>
      <c r="D1141" s="29">
        <f>板块基准指数!E1141</f>
        <v>4.3190416534909098E-3</v>
      </c>
      <c r="E1141" s="29">
        <f>板块基准指数!F1141</f>
        <v>-1.75824351149723E-3</v>
      </c>
      <c r="F1141">
        <f t="shared" si="173"/>
        <v>0.29226787746452265</v>
      </c>
      <c r="G1141">
        <f t="shared" si="174"/>
        <v>0.19240694099701461</v>
      </c>
      <c r="H1141">
        <f t="shared" si="175"/>
        <v>0.30229034891701384</v>
      </c>
      <c r="I1141">
        <f t="shared" si="176"/>
        <v>0.21303483262144901</v>
      </c>
      <c r="J1141">
        <f t="shared" si="177"/>
        <v>-9.1611624804990299E-3</v>
      </c>
      <c r="K1141" s="28">
        <f t="shared" si="178"/>
        <v>0.91295210293801277</v>
      </c>
      <c r="L1141" s="28">
        <f t="shared" si="179"/>
        <v>1.1522183622019178</v>
      </c>
      <c r="M1141" s="28">
        <f t="shared" si="180"/>
        <v>0.80094966333616457</v>
      </c>
      <c r="N1141" s="28">
        <f t="shared" si="181"/>
        <v>0.68442219934151738</v>
      </c>
      <c r="O1141" s="7">
        <f t="shared" si="182"/>
        <v>0.94405458131229691</v>
      </c>
      <c r="P1141" s="7">
        <f>[1]!S_PQ_PctChange("H00906.CSI",$A$3,$A1141)/100</f>
        <v>0.59095591232717881</v>
      </c>
    </row>
    <row r="1142" spans="1:16" x14ac:dyDescent="0.3">
      <c r="A1142" s="3">
        <v>20130912</v>
      </c>
      <c r="B1142" s="29">
        <f>板块基准指数!B1142</f>
        <v>2.70706666261889E-3</v>
      </c>
      <c r="C1142" s="29">
        <f>板块基准指数!C1142</f>
        <v>3.2702828380909601E-3</v>
      </c>
      <c r="D1142" s="29">
        <f>板块基准指数!E1142</f>
        <v>6.2768814556837102E-3</v>
      </c>
      <c r="E1142" s="29">
        <f>板块基准指数!F1142</f>
        <v>2.4773767450738601E-2</v>
      </c>
      <c r="F1142">
        <f t="shared" si="173"/>
        <v>0.2905615357435497</v>
      </c>
      <c r="G1142">
        <f t="shared" si="174"/>
        <v>0.19139105856058786</v>
      </c>
      <c r="H1142">
        <f t="shared" si="175"/>
        <v>0.30159541719655597</v>
      </c>
      <c r="I1142">
        <f t="shared" si="176"/>
        <v>0.21645198849930669</v>
      </c>
      <c r="J1142">
        <f t="shared" si="177"/>
        <v>8.5955298323308719E-3</v>
      </c>
      <c r="K1142" s="28">
        <f t="shared" si="178"/>
        <v>0.91813059180306311</v>
      </c>
      <c r="L1142" s="28">
        <f t="shared" si="179"/>
        <v>1.1592567249756511</v>
      </c>
      <c r="M1142" s="28">
        <f t="shared" si="180"/>
        <v>0.81225401088057914</v>
      </c>
      <c r="N1142" s="28">
        <f t="shared" si="181"/>
        <v>0.72615168319686596</v>
      </c>
      <c r="O1142" s="7">
        <f t="shared" si="182"/>
        <v>0.96076476046164605</v>
      </c>
      <c r="P1142" s="7">
        <f>[1]!S_PQ_PctChange("H00906.CSI",$A$3,$A1142)/100</f>
        <v>0.60406794716610523</v>
      </c>
    </row>
    <row r="1143" spans="1:16" x14ac:dyDescent="0.3">
      <c r="A1143" s="3">
        <v>20130913</v>
      </c>
      <c r="B1143" s="29">
        <f>板块基准指数!B1143</f>
        <v>7.0325242966058302E-3</v>
      </c>
      <c r="C1143" s="29">
        <f>板块基准指数!C1143</f>
        <v>8.9468901230103804E-3</v>
      </c>
      <c r="D1143" s="29">
        <f>板块基准指数!E1143</f>
        <v>8.0910411265806993E-3</v>
      </c>
      <c r="E1143" s="29">
        <f>板块基准指数!F1143</f>
        <v>-1.5842836670445601E-2</v>
      </c>
      <c r="F1143">
        <f t="shared" si="173"/>
        <v>0.29179758779558868</v>
      </c>
      <c r="G1143">
        <f t="shared" si="174"/>
        <v>0.19257061986850427</v>
      </c>
      <c r="H1143">
        <f t="shared" si="175"/>
        <v>0.30319677050108673</v>
      </c>
      <c r="I1143">
        <f t="shared" si="176"/>
        <v>0.2124350218348206</v>
      </c>
      <c r="J1143">
        <f t="shared" si="177"/>
        <v>2.766743254581754E-3</v>
      </c>
      <c r="K1143" s="28">
        <f t="shared" si="178"/>
        <v>0.93161989179398108</v>
      </c>
      <c r="L1143" s="28">
        <f t="shared" si="179"/>
        <v>1.1785753576413796</v>
      </c>
      <c r="M1143" s="28">
        <f t="shared" si="180"/>
        <v>0.82691703261442462</v>
      </c>
      <c r="N1143" s="28">
        <f t="shared" si="181"/>
        <v>0.69880454401156333</v>
      </c>
      <c r="O1143" s="7">
        <f t="shared" si="182"/>
        <v>0.96618969313647485</v>
      </c>
      <c r="P1143" s="7">
        <f>[1]!S_PQ_PctChange("H00906.CSI",$A$3,$A1143)/100</f>
        <v>0.59571165096016609</v>
      </c>
    </row>
    <row r="1144" spans="1:16" x14ac:dyDescent="0.3">
      <c r="A1144" s="3">
        <v>20130916</v>
      </c>
      <c r="B1144" s="29">
        <f>板块基准指数!B1144</f>
        <v>6.50908567666964E-3</v>
      </c>
      <c r="C1144" s="29">
        <f>板块基准指数!C1144</f>
        <v>6.8325845887535798E-3</v>
      </c>
      <c r="D1144" s="29">
        <f>板块基准指数!E1144</f>
        <v>-1.26457451908668E-3</v>
      </c>
      <c r="E1144" s="29">
        <f>板块基准指数!F1144</f>
        <v>-8.1514094992141094E-3</v>
      </c>
      <c r="F1144">
        <f t="shared" si="173"/>
        <v>0.29337420264078495</v>
      </c>
      <c r="G1144">
        <f t="shared" si="174"/>
        <v>0.19367332829498321</v>
      </c>
      <c r="H1144">
        <f t="shared" si="175"/>
        <v>0.30248061760004774</v>
      </c>
      <c r="I1144">
        <f t="shared" si="176"/>
        <v>0.21047185146418448</v>
      </c>
      <c r="J1144">
        <f t="shared" si="177"/>
        <v>1.1000307835721244E-3</v>
      </c>
      <c r="K1144" s="28">
        <f t="shared" si="178"/>
        <v>0.94419297116442746</v>
      </c>
      <c r="L1144" s="28">
        <f t="shared" si="179"/>
        <v>1.1934606580554386</v>
      </c>
      <c r="M1144" s="28">
        <f t="shared" si="180"/>
        <v>0.82460675988649501</v>
      </c>
      <c r="N1144" s="28">
        <f t="shared" si="181"/>
        <v>0.68495689251419933</v>
      </c>
      <c r="O1144" s="7">
        <f t="shared" si="182"/>
        <v>0.9683525623252669</v>
      </c>
      <c r="P1144" s="7">
        <f>[1]!S_PQ_PctChange("H00906.CSI",$A$3,$A1144)/100</f>
        <v>0.59115660939762726</v>
      </c>
    </row>
    <row r="1145" spans="1:16" x14ac:dyDescent="0.3">
      <c r="A1145" s="3">
        <v>20130917</v>
      </c>
      <c r="B1145" s="29">
        <f>板块基准指数!B1145</f>
        <v>-1.29137353563109E-2</v>
      </c>
      <c r="C1145" s="29">
        <f>板块基准指数!C1145</f>
        <v>-1.1331576752797201E-2</v>
      </c>
      <c r="D1145" s="29">
        <f>板块基准指数!E1145</f>
        <v>-1.7715665756970998E-2</v>
      </c>
      <c r="E1145" s="29">
        <f>板块基准指数!F1145</f>
        <v>-2.4826369319987902E-2</v>
      </c>
      <c r="F1145">
        <f t="shared" si="173"/>
        <v>0.29446405492111766</v>
      </c>
      <c r="G1145">
        <f t="shared" si="174"/>
        <v>0.19470438696048037</v>
      </c>
      <c r="H1145">
        <f t="shared" si="175"/>
        <v>0.30212733940946118</v>
      </c>
      <c r="I1145">
        <f t="shared" si="176"/>
        <v>0.20870421870894126</v>
      </c>
      <c r="J1145">
        <f t="shared" si="177"/>
        <v>-1.65670784330922E-2</v>
      </c>
      <c r="K1145" s="28">
        <f t="shared" si="178"/>
        <v>0.91908617765321021</v>
      </c>
      <c r="L1145" s="28">
        <f t="shared" si="179"/>
        <v>1.1686052902544422</v>
      </c>
      <c r="M1145" s="28">
        <f t="shared" si="180"/>
        <v>0.79228263639043606</v>
      </c>
      <c r="N1145" s="28">
        <f t="shared" si="181"/>
        <v>0.64312553041238263</v>
      </c>
      <c r="O1145" s="7">
        <f t="shared" si="182"/>
        <v>0.93574271104124618</v>
      </c>
      <c r="P1145" s="7">
        <f>[1]!S_PQ_PctChange("H00906.CSI",$A$3,$A1145)/100</f>
        <v>0.55959660410130962</v>
      </c>
    </row>
    <row r="1146" spans="1:16" x14ac:dyDescent="0.3">
      <c r="A1146" s="3">
        <v>20130918</v>
      </c>
      <c r="B1146" s="29">
        <f>板块基准指数!B1146</f>
        <v>6.5642661118161102E-3</v>
      </c>
      <c r="C1146" s="29">
        <f>板块基准指数!C1146</f>
        <v>1.0572104453205699E-2</v>
      </c>
      <c r="D1146" s="29">
        <f>板块基准指数!E1146</f>
        <v>5.0868095805346398E-3</v>
      </c>
      <c r="E1146" s="29">
        <f>板块基准指数!F1146</f>
        <v>2.5950318230169699E-3</v>
      </c>
      <c r="F1146">
        <f t="shared" si="173"/>
        <v>0.29460876905403338</v>
      </c>
      <c r="G1146">
        <f t="shared" si="174"/>
        <v>0.19557571000872942</v>
      </c>
      <c r="H1146">
        <f t="shared" si="175"/>
        <v>0.301832132752548</v>
      </c>
      <c r="I1146">
        <f t="shared" si="176"/>
        <v>0.20798338818468973</v>
      </c>
      <c r="J1146">
        <f t="shared" si="177"/>
        <v>6.0698338671073149E-3</v>
      </c>
      <c r="K1146" s="28">
        <f t="shared" si="178"/>
        <v>0.93168357001483404</v>
      </c>
      <c r="L1146" s="28">
        <f t="shared" si="179"/>
        <v>1.1915320119007866</v>
      </c>
      <c r="M1146" s="28">
        <f t="shared" si="180"/>
        <v>0.8013996368762526</v>
      </c>
      <c r="N1146" s="28">
        <f t="shared" si="181"/>
        <v>0.64738949345301444</v>
      </c>
      <c r="O1146" s="7">
        <f t="shared" si="182"/>
        <v>0.9474923477067303</v>
      </c>
      <c r="P1146" s="7">
        <f>[1]!S_PQ_PctChange("H00906.CSI",$A$3,$A1146)/100</f>
        <v>0.56586356561021822</v>
      </c>
    </row>
    <row r="1147" spans="1:16" x14ac:dyDescent="0.3">
      <c r="A1147" s="3">
        <v>20130923</v>
      </c>
      <c r="B1147" s="29">
        <f>板块基准指数!B1147</f>
        <v>3.2856296430016002E-2</v>
      </c>
      <c r="C1147" s="29">
        <f>板块基准指数!C1147</f>
        <v>2.60910592098717E-2</v>
      </c>
      <c r="D1147" s="29">
        <f>板块基准指数!E1147</f>
        <v>1.8850174335757201E-2</v>
      </c>
      <c r="E1147" s="29">
        <f>板块基准指数!F1147</f>
        <v>7.58519860415857E-3</v>
      </c>
      <c r="F1147">
        <f t="shared" si="173"/>
        <v>0.297723797484163</v>
      </c>
      <c r="G1147">
        <f t="shared" si="174"/>
        <v>0.19634904708554701</v>
      </c>
      <c r="H1147">
        <f t="shared" si="175"/>
        <v>0.3008872433806703</v>
      </c>
      <c r="I1147">
        <f t="shared" si="176"/>
        <v>0.20503991204962024</v>
      </c>
      <c r="J1147">
        <f t="shared" si="177"/>
        <v>2.2049714105037522E-2</v>
      </c>
      <c r="K1147" s="28">
        <f t="shared" si="178"/>
        <v>0.99515153800023315</v>
      </c>
      <c r="L1147" s="28">
        <f t="shared" si="179"/>
        <v>1.2487114033836195</v>
      </c>
      <c r="M1147" s="28">
        <f t="shared" si="180"/>
        <v>0.83535633407973964</v>
      </c>
      <c r="N1147" s="28">
        <f t="shared" si="181"/>
        <v>0.65988526993925989</v>
      </c>
      <c r="O1147" s="7">
        <f t="shared" si="182"/>
        <v>0.99043399719541214</v>
      </c>
      <c r="P1147" s="7">
        <f>[1]!S_PQ_PctChange("H00906.CSI",$A$3,$A1147)/100</f>
        <v>0.59305671542823535</v>
      </c>
    </row>
    <row r="1148" spans="1:16" x14ac:dyDescent="0.3">
      <c r="A1148" s="3">
        <v>20130924</v>
      </c>
      <c r="B1148" s="29">
        <f>板块基准指数!B1148</f>
        <v>5.9993354832895904E-3</v>
      </c>
      <c r="C1148" s="29">
        <f>板块基准指数!C1148</f>
        <v>3.41840837654088E-3</v>
      </c>
      <c r="D1148" s="29">
        <f>板块基准指数!E1148</f>
        <v>1.00646556537758E-2</v>
      </c>
      <c r="E1148" s="29">
        <f>板块基准指数!F1148</f>
        <v>-2.4433157220587899E-2</v>
      </c>
      <c r="F1148">
        <f t="shared" si="173"/>
        <v>0.29936747336900021</v>
      </c>
      <c r="G1148">
        <f t="shared" si="174"/>
        <v>0.19692653092607623</v>
      </c>
      <c r="H1148">
        <f t="shared" si="175"/>
        <v>0.30377100517636074</v>
      </c>
      <c r="I1148">
        <f t="shared" si="176"/>
        <v>0.19993499052856334</v>
      </c>
      <c r="J1148">
        <f t="shared" si="177"/>
        <v>4.7590025738590818E-4</v>
      </c>
      <c r="K1148" s="28">
        <f t="shared" si="178"/>
        <v>1.0071211214166977</v>
      </c>
      <c r="L1148" s="28">
        <f t="shared" si="179"/>
        <v>1.2563984172813694</v>
      </c>
      <c r="M1148" s="28">
        <f t="shared" si="180"/>
        <v>0.85382856358422843</v>
      </c>
      <c r="N1148" s="28">
        <f t="shared" si="181"/>
        <v>0.6193290321706959</v>
      </c>
      <c r="O1148" s="7">
        <f t="shared" si="182"/>
        <v>0.99138124524698723</v>
      </c>
      <c r="P1148" s="7">
        <f>[1]!S_PQ_PctChange("H00906.CSI",$A$3,$A1148)/100</f>
        <v>0.57990506246631135</v>
      </c>
    </row>
    <row r="1149" spans="1:16" x14ac:dyDescent="0.3">
      <c r="A1149" s="3">
        <v>20130925</v>
      </c>
      <c r="B1149" s="29">
        <f>板块基准指数!B1149</f>
        <v>-3.7879904774284299E-3</v>
      </c>
      <c r="C1149" s="29">
        <f>板块基准指数!C1149</f>
        <v>-4.2030041803854303E-3</v>
      </c>
      <c r="D1149" s="29">
        <f>板块基准指数!E1149</f>
        <v>3.64864911777523E-3</v>
      </c>
      <c r="E1149" s="29">
        <f>板块基准指数!F1149</f>
        <v>-7.4328461141671999E-3</v>
      </c>
      <c r="F1149">
        <f t="shared" si="173"/>
        <v>0.29893280052022814</v>
      </c>
      <c r="G1149">
        <f t="shared" si="174"/>
        <v>0.19655868048983519</v>
      </c>
      <c r="H1149">
        <f t="shared" si="175"/>
        <v>0.30559427122968713</v>
      </c>
      <c r="I1149">
        <f t="shared" si="176"/>
        <v>0.19891424776025013</v>
      </c>
      <c r="J1149">
        <f t="shared" si="177"/>
        <v>-2.3394163784785458E-3</v>
      </c>
      <c r="K1149" s="28">
        <f t="shared" si="178"/>
        <v>0.9995181657217258</v>
      </c>
      <c r="L1149" s="28">
        <f t="shared" si="179"/>
        <v>1.2469147653009207</v>
      </c>
      <c r="M1149" s="28">
        <f t="shared" si="180"/>
        <v>0.8605925335372564</v>
      </c>
      <c r="N1149" s="28">
        <f t="shared" si="181"/>
        <v>0.60729280866636781</v>
      </c>
      <c r="O1149" s="7">
        <f t="shared" si="182"/>
        <v>0.98672257534606134</v>
      </c>
      <c r="P1149" s="7">
        <f>[1]!S_PQ_PctChange("H00906.CSI",$A$3,$A1149)/100</f>
        <v>0.57129906782726914</v>
      </c>
    </row>
    <row r="1150" spans="1:16" x14ac:dyDescent="0.3">
      <c r="A1150" s="3">
        <v>20130926</v>
      </c>
      <c r="B1150" s="29">
        <f>板块基准指数!B1150</f>
        <v>-1.5121740020019901E-2</v>
      </c>
      <c r="C1150" s="29">
        <f>板块基准指数!C1150</f>
        <v>1.34397397673409E-2</v>
      </c>
      <c r="D1150" s="29">
        <f>板块基准指数!E1150</f>
        <v>-1.68113849518455E-2</v>
      </c>
      <c r="E1150" s="29">
        <f>板块基准指数!F1150</f>
        <v>-2.2849348140775799E-2</v>
      </c>
      <c r="F1150">
        <f t="shared" si="173"/>
        <v>0.29785599222472336</v>
      </c>
      <c r="G1150">
        <f t="shared" si="174"/>
        <v>0.20153031234930763</v>
      </c>
      <c r="H1150">
        <f t="shared" si="175"/>
        <v>0.30397108193316835</v>
      </c>
      <c r="I1150">
        <f t="shared" si="176"/>
        <v>0.19664261349280138</v>
      </c>
      <c r="J1150">
        <f t="shared" si="177"/>
        <v>-1.156121040808351E-2</v>
      </c>
      <c r="K1150" s="28">
        <f t="shared" si="178"/>
        <v>0.96928197185437481</v>
      </c>
      <c r="L1150" s="28">
        <f t="shared" si="179"/>
        <v>1.2771127150259609</v>
      </c>
      <c r="M1150" s="28">
        <f t="shared" si="180"/>
        <v>0.82931339621743194</v>
      </c>
      <c r="N1150" s="28">
        <f t="shared" si="181"/>
        <v>0.57056721571698477</v>
      </c>
      <c r="O1150" s="7">
        <f t="shared" si="182"/>
        <v>0.96375365762999587</v>
      </c>
      <c r="P1150" s="7">
        <f>[1]!S_PQ_PctChange("H00906.CSI",$A$3,$A1150)/100</f>
        <v>0.54143951407329571</v>
      </c>
    </row>
    <row r="1151" spans="1:16" x14ac:dyDescent="0.3">
      <c r="A1151" s="3">
        <v>20130927</v>
      </c>
      <c r="B1151" s="29">
        <f>板块基准指数!B1151</f>
        <v>2.1437791332512101E-3</v>
      </c>
      <c r="C1151" s="29">
        <f>板块基准指数!C1151</f>
        <v>1.7556273529004102E-2</v>
      </c>
      <c r="D1151" s="29">
        <f>板块基准指数!E1151</f>
        <v>1.70919400660834E-4</v>
      </c>
      <c r="E1151" s="29">
        <f>板块基准指数!F1151</f>
        <v>5.85364905182222E-3</v>
      </c>
      <c r="F1151">
        <f t="shared" si="173"/>
        <v>0.29689731412859643</v>
      </c>
      <c r="G1151">
        <f t="shared" si="174"/>
        <v>0.20397113214639792</v>
      </c>
      <c r="H1151">
        <f t="shared" si="175"/>
        <v>0.30239623842246816</v>
      </c>
      <c r="I1151">
        <f t="shared" si="176"/>
        <v>0.19673531530253813</v>
      </c>
      <c r="J1151">
        <f t="shared" si="177"/>
        <v>5.3796901519974974E-3</v>
      </c>
      <c r="K1151" s="28">
        <f t="shared" si="178"/>
        <v>0.97350367745312405</v>
      </c>
      <c r="L1151" s="28">
        <f t="shared" si="179"/>
        <v>1.3170903287073297</v>
      </c>
      <c r="M1151" s="28">
        <f t="shared" si="180"/>
        <v>0.82962606136673456</v>
      </c>
      <c r="N1151" s="28">
        <f t="shared" si="181"/>
        <v>0.57976076501008955</v>
      </c>
      <c r="O1151" s="7">
        <f t="shared" si="182"/>
        <v>0.97431804384289711</v>
      </c>
      <c r="P1151" s="7">
        <f>[1]!S_PQ_PctChange("H00906.CSI",$A$3,$A1151)/100</f>
        <v>0.54800934570669879</v>
      </c>
    </row>
    <row r="1152" spans="1:16" x14ac:dyDescent="0.3">
      <c r="A1152" s="3">
        <v>20130930</v>
      </c>
      <c r="B1152" s="29">
        <f>板块基准指数!B1152</f>
        <v>1.38256441081543E-2</v>
      </c>
      <c r="C1152" s="29">
        <f>板块基准指数!C1152</f>
        <v>2.0489687224457E-3</v>
      </c>
      <c r="D1152" s="29">
        <f>板块基准指数!E1152</f>
        <v>1.6490493478906298E-2</v>
      </c>
      <c r="E1152" s="29">
        <f>板块基准指数!F1152</f>
        <v>6.3979237032116103E-4</v>
      </c>
      <c r="F1152">
        <f t="shared" si="173"/>
        <v>0.3</v>
      </c>
      <c r="G1152">
        <f t="shared" si="174"/>
        <v>0.2</v>
      </c>
      <c r="H1152">
        <f t="shared" si="175"/>
        <v>0.3</v>
      </c>
      <c r="I1152">
        <f t="shared" si="176"/>
        <v>0.2</v>
      </c>
      <c r="J1152">
        <f t="shared" si="177"/>
        <v>9.6352600233134689E-3</v>
      </c>
      <c r="K1152" s="28">
        <f t="shared" si="178"/>
        <v>1.0007886369437249</v>
      </c>
      <c r="L1152" s="28">
        <f t="shared" si="179"/>
        <v>1.3218379743179325</v>
      </c>
      <c r="M1152" s="28">
        <f t="shared" si="180"/>
        <v>0.85979749800053962</v>
      </c>
      <c r="N1152" s="28">
        <f t="shared" si="181"/>
        <v>0.58077148389447575</v>
      </c>
      <c r="O1152" s="7">
        <f t="shared" si="182"/>
        <v>0.99334111156404292</v>
      </c>
      <c r="P1152" s="7">
        <f>[1]!S_PQ_PctChange("H00906.CSI",$A$3,$A1152)/100</f>
        <v>0.56002875441663869</v>
      </c>
    </row>
    <row r="1153" spans="1:16" x14ac:dyDescent="0.3">
      <c r="A1153" s="3">
        <v>20131008</v>
      </c>
      <c r="B1153" s="29">
        <f>板块基准指数!B1153</f>
        <v>3.0075427945960301E-2</v>
      </c>
      <c r="C1153" s="29">
        <f>板块基准指数!C1153</f>
        <v>5.9429597361230905E-4</v>
      </c>
      <c r="D1153" s="29">
        <f>板块基准指数!E1153</f>
        <v>1.17415714860365E-2</v>
      </c>
      <c r="E1153" s="29">
        <f>板块基准指数!F1153</f>
        <v>1.4044006889661601E-2</v>
      </c>
      <c r="F1153">
        <f t="shared" si="173"/>
        <v>0.30431405000108186</v>
      </c>
      <c r="G1153">
        <f t="shared" si="174"/>
        <v>0.19706964775249161</v>
      </c>
      <c r="H1153">
        <f t="shared" si="175"/>
        <v>0.29889769896494145</v>
      </c>
      <c r="I1153">
        <f t="shared" si="176"/>
        <v>0.19971860328148514</v>
      </c>
      <c r="J1153">
        <f t="shared" si="177"/>
        <v>1.5472760402253821E-2</v>
      </c>
      <c r="K1153" s="28">
        <f t="shared" si="178"/>
        <v>1.0609632114292218</v>
      </c>
      <c r="L1153" s="28">
        <f t="shared" si="179"/>
        <v>1.3232178332774498</v>
      </c>
      <c r="M1153" s="28">
        <f t="shared" si="180"/>
        <v>0.88163444327286467</v>
      </c>
      <c r="N1153" s="28">
        <f t="shared" si="181"/>
        <v>0.6029718495052705</v>
      </c>
      <c r="O1153" s="7">
        <f t="shared" si="182"/>
        <v>1.0241836009832355</v>
      </c>
      <c r="P1153" s="7">
        <f>[1]!S_PQ_PctChange("H00906.CSI",$A$3,$A1153)/100</f>
        <v>0.58258449867956941</v>
      </c>
    </row>
    <row r="1154" spans="1:16" x14ac:dyDescent="0.3">
      <c r="A1154" s="3">
        <v>20131009</v>
      </c>
      <c r="B1154" s="29">
        <f>板块基准指数!B1154</f>
        <v>4.0014966534290299E-3</v>
      </c>
      <c r="C1154" s="29">
        <f>板块基准指数!C1154</f>
        <v>-3.8857680870259498E-4</v>
      </c>
      <c r="D1154" s="29">
        <f>板块基准指数!E1154</f>
        <v>9.87006202301784E-3</v>
      </c>
      <c r="E1154" s="29">
        <f>板块基准指数!F1154</f>
        <v>5.4181940508608801E-3</v>
      </c>
      <c r="F1154">
        <f t="shared" ref="F1154:F1217" si="183">IF(MID($A1154,6,1)&lt;&gt;MID($A1155,6,1),0.3,F1153*(1+B1154)/(1+$J1154))</f>
        <v>0.30395926247305299</v>
      </c>
      <c r="G1154">
        <f t="shared" ref="G1154:G1217" si="184">IF(MID($A1154,6,1)&lt;&gt;MID($A1155,6,1),0.2,G1153*(1+C1154)/(1+$J1154))</f>
        <v>0.19597919465685582</v>
      </c>
      <c r="H1154">
        <f t="shared" ref="H1154:H1217" si="185">IF(MID($A1154,6,1)&lt;&gt;MID($A1155,6,1),0.3,H1153*(1+D1154)/(1+$J1154))</f>
        <v>0.30029429888994008</v>
      </c>
      <c r="I1154">
        <f t="shared" ref="I1154:I1217" si="186">IF(MID($A1154,6,1)&lt;&gt;MID($A1155,6,1),0.2,I1153*(1+E1154)/(1+$J1154))</f>
        <v>0.19976724398015117</v>
      </c>
      <c r="J1154">
        <f t="shared" si="177"/>
        <v>5.17338793332223E-3</v>
      </c>
      <c r="K1154" s="28">
        <f t="shared" si="178"/>
        <v>1.069210148822596</v>
      </c>
      <c r="L1154" s="28">
        <f t="shared" si="179"/>
        <v>1.322315084705874</v>
      </c>
      <c r="M1154" s="28">
        <f t="shared" si="180"/>
        <v>0.90020629193261459</v>
      </c>
      <c r="N1154" s="28">
        <f t="shared" si="181"/>
        <v>0.61165706204395742</v>
      </c>
      <c r="O1154" s="7">
        <f t="shared" si="182"/>
        <v>1.034655487999391</v>
      </c>
      <c r="P1154" s="7">
        <f>[1]!S_PQ_PctChange("H00906.CSI",$A$3,$A1154)/100</f>
        <v>0.59275332401264835</v>
      </c>
    </row>
    <row r="1155" spans="1:16" x14ac:dyDescent="0.3">
      <c r="A1155" s="3">
        <v>20131010</v>
      </c>
      <c r="B1155" s="29">
        <f>板块基准指数!B1155</f>
        <v>-8.4532498475542207E-3</v>
      </c>
      <c r="C1155" s="29">
        <f>板块基准指数!C1155</f>
        <v>-1.14312561429879E-2</v>
      </c>
      <c r="D1155" s="29">
        <f>板块基准指数!E1155</f>
        <v>9.0884306466906609E-3</v>
      </c>
      <c r="E1155" s="29">
        <f>板块基准指数!F1155</f>
        <v>-1.72354412487437E-2</v>
      </c>
      <c r="F1155">
        <f t="shared" si="183"/>
        <v>0.30306382362932582</v>
      </c>
      <c r="G1155">
        <f t="shared" si="184"/>
        <v>0.19481498725351371</v>
      </c>
      <c r="H1155">
        <f t="shared" si="185"/>
        <v>0.30470658148938845</v>
      </c>
      <c r="I1155">
        <f t="shared" si="186"/>
        <v>0.1974146076277721</v>
      </c>
      <c r="J1155">
        <f t="shared" ref="J1155:J1218" si="187">SUMPRODUCT(F1154:I1154,B1155:E1155)</f>
        <v>-5.5236046499675603E-3</v>
      </c>
      <c r="K1155" s="28">
        <f t="shared" ref="K1155:K1218" si="188">(1+K1154)*(1+B1155)-1</f>
        <v>1.0517185984475037</v>
      </c>
      <c r="L1155" s="28">
        <f t="shared" ref="L1155:L1218" si="189">(1+L1154)*(1+C1155)-1</f>
        <v>1.2957681061278765</v>
      </c>
      <c r="M1155" s="28">
        <f t="shared" ref="M1155:M1218" si="190">(1+M1154)*(1+D1155)-1</f>
        <v>0.91747618503124961</v>
      </c>
      <c r="N1155" s="28">
        <f t="shared" ref="N1155:N1218" si="191">(1+N1154)*(1+E1155)-1</f>
        <v>0.58387944143797599</v>
      </c>
      <c r="O1155" s="7">
        <f t="shared" si="182"/>
        <v>1.0234168554847956</v>
      </c>
      <c r="P1155" s="7">
        <f>[1]!S_PQ_PctChange("H00906.CSI",$A$3,$A1155)/100</f>
        <v>0.57892555650430522</v>
      </c>
    </row>
    <row r="1156" spans="1:16" x14ac:dyDescent="0.3">
      <c r="A1156" s="3">
        <v>20131011</v>
      </c>
      <c r="B1156" s="29">
        <f>板块基准指数!B1156</f>
        <v>3.5346266614101301E-3</v>
      </c>
      <c r="C1156" s="29">
        <f>板块基准指数!C1156</f>
        <v>1.3035400319016999E-2</v>
      </c>
      <c r="D1156" s="29">
        <f>板块基准指数!E1156</f>
        <v>1.29750961384009E-2</v>
      </c>
      <c r="E1156" s="29">
        <f>板块基准指数!F1156</f>
        <v>2.02699495189433E-2</v>
      </c>
      <c r="F1156">
        <f t="shared" si="183"/>
        <v>0.30065766754846762</v>
      </c>
      <c r="G1156">
        <f t="shared" si="184"/>
        <v>0.19509799660565222</v>
      </c>
      <c r="H1156">
        <f t="shared" si="185"/>
        <v>0.30513106628788661</v>
      </c>
      <c r="I1156">
        <f t="shared" si="186"/>
        <v>0.19911326955799355</v>
      </c>
      <c r="J1156">
        <f t="shared" si="187"/>
        <v>1.15658901378481E-2</v>
      </c>
      <c r="K1156" s="28">
        <f t="shared" si="188"/>
        <v>1.0589706577072873</v>
      </c>
      <c r="L1156" s="28">
        <f t="shared" si="189"/>
        <v>1.3256943624308848</v>
      </c>
      <c r="M1156" s="28">
        <f t="shared" si="190"/>
        <v>0.94235562287512442</v>
      </c>
      <c r="N1156" s="28">
        <f t="shared" si="191"/>
        <v>0.61598459776001602</v>
      </c>
      <c r="O1156" s="7">
        <f t="shared" ref="O1156:O1219" si="192">(1+O1155)*(1+J1156)-1</f>
        <v>1.0468194725384028</v>
      </c>
      <c r="P1156" s="7">
        <f>[1]!S_PQ_PctChange("H00906.CSI",$A$3,$A1156)/100</f>
        <v>0.6047581365720105</v>
      </c>
    </row>
    <row r="1157" spans="1:16" x14ac:dyDescent="0.3">
      <c r="A1157" s="3">
        <v>20131014</v>
      </c>
      <c r="B1157" s="29">
        <f>板块基准指数!B1157</f>
        <v>1.9819319690077301E-3</v>
      </c>
      <c r="C1157" s="29">
        <f>板块基准指数!C1157</f>
        <v>-6.6163502685450404E-3</v>
      </c>
      <c r="D1157" s="29">
        <f>板块基准指数!E1157</f>
        <v>1.6793771798202101E-2</v>
      </c>
      <c r="E1157" s="29">
        <f>板块基准指数!F1157</f>
        <v>-9.4193510615713603E-3</v>
      </c>
      <c r="F1157">
        <f t="shared" si="183"/>
        <v>0.30048616000059986</v>
      </c>
      <c r="G1157">
        <f t="shared" si="184"/>
        <v>0.19331347017043707</v>
      </c>
      <c r="H1157">
        <f t="shared" si="185"/>
        <v>0.30946504664206159</v>
      </c>
      <c r="I1157">
        <f t="shared" si="186"/>
        <v>0.19673532318690157</v>
      </c>
      <c r="J1157">
        <f t="shared" si="187"/>
        <v>2.5538300696040144E-3</v>
      </c>
      <c r="K1157" s="28">
        <f t="shared" si="188"/>
        <v>1.0630513974770461</v>
      </c>
      <c r="L1157" s="28">
        <f t="shared" si="189"/>
        <v>1.3103067539114615</v>
      </c>
      <c r="M1157" s="28">
        <f t="shared" si="190"/>
        <v>0.974975099956644</v>
      </c>
      <c r="N1157" s="28">
        <f t="shared" si="191"/>
        <v>0.60076307152362229</v>
      </c>
      <c r="O1157" s="7">
        <f t="shared" si="192"/>
        <v>1.0520467016544224</v>
      </c>
      <c r="P1157" s="7">
        <f>[1]!S_PQ_PctChange("H00906.CSI",$A$3,$A1157)/100</f>
        <v>0.61106158845736402</v>
      </c>
    </row>
    <row r="1158" spans="1:16" x14ac:dyDescent="0.3">
      <c r="A1158" s="3">
        <v>20131015</v>
      </c>
      <c r="B1158" s="29">
        <f>板块基准指数!B1158</f>
        <v>-2.1750268742798499E-3</v>
      </c>
      <c r="C1158" s="29">
        <f>板块基准指数!C1158</f>
        <v>1.27745875025658E-2</v>
      </c>
      <c r="D1158" s="29">
        <f>板块基准指数!E1158</f>
        <v>3.1013766114916502E-3</v>
      </c>
      <c r="E1158" s="29">
        <f>板块基准指数!F1158</f>
        <v>-6.0760434203672997E-3</v>
      </c>
      <c r="F1158">
        <f t="shared" si="183"/>
        <v>0.29935950781849208</v>
      </c>
      <c r="G1158">
        <f t="shared" si="184"/>
        <v>0.19547405656150393</v>
      </c>
      <c r="H1158">
        <f t="shared" si="185"/>
        <v>0.30993501480369179</v>
      </c>
      <c r="I1158">
        <f t="shared" si="186"/>
        <v>0.19523142081631231</v>
      </c>
      <c r="J1158">
        <f t="shared" si="187"/>
        <v>1.5803296584926874E-3</v>
      </c>
      <c r="K1158" s="28">
        <f t="shared" si="188"/>
        <v>1.058564205244513</v>
      </c>
      <c r="L1158" s="28">
        <f t="shared" si="189"/>
        <v>1.3398199696970723</v>
      </c>
      <c r="M1158" s="28">
        <f t="shared" si="190"/>
        <v>0.9811002415399277</v>
      </c>
      <c r="N1158" s="28">
        <f t="shared" si="191"/>
        <v>0.59103676559532436</v>
      </c>
      <c r="O1158" s="7">
        <f t="shared" si="192"/>
        <v>1.0552896119176589</v>
      </c>
      <c r="P1158" s="7">
        <f>[1]!S_PQ_PctChange("H00906.CSI",$A$3,$A1158)/100</f>
        <v>0.6092709535560914</v>
      </c>
    </row>
    <row r="1159" spans="1:16" x14ac:dyDescent="0.3">
      <c r="A1159" s="3">
        <v>20131016</v>
      </c>
      <c r="B1159" s="29">
        <f>板块基准指数!B1159</f>
        <v>-2.57852842645186E-2</v>
      </c>
      <c r="C1159" s="29">
        <f>板块基准指数!C1159</f>
        <v>-1.5442250359557199E-2</v>
      </c>
      <c r="D1159" s="29">
        <f>板块基准指数!E1159</f>
        <v>-1.9260354016250099E-2</v>
      </c>
      <c r="E1159" s="29">
        <f>板块基准指数!F1159</f>
        <v>-1.8585448752402901E-2</v>
      </c>
      <c r="F1159">
        <f t="shared" si="183"/>
        <v>0.29769421367679427</v>
      </c>
      <c r="G1159">
        <f t="shared" si="184"/>
        <v>0.19645042487534617</v>
      </c>
      <c r="H1159">
        <f t="shared" si="185"/>
        <v>0.3102751733074296</v>
      </c>
      <c r="I1159">
        <f t="shared" si="186"/>
        <v>0.19558018814043004</v>
      </c>
      <c r="J1159">
        <f t="shared" si="187"/>
        <v>-2.0335551000198383E-2</v>
      </c>
      <c r="K1159" s="28">
        <f t="shared" si="188"/>
        <v>1.0054835420355204</v>
      </c>
      <c r="L1159" s="28">
        <f t="shared" si="189"/>
        <v>1.3036878839287187</v>
      </c>
      <c r="M1159" s="28">
        <f t="shared" si="190"/>
        <v>0.94294354954618997</v>
      </c>
      <c r="N1159" s="28">
        <f t="shared" si="191"/>
        <v>0.56146663332516367</v>
      </c>
      <c r="O1159" s="7">
        <f t="shared" si="192"/>
        <v>1.0134941651943294</v>
      </c>
      <c r="P1159" s="7">
        <f>[1]!S_PQ_PctChange("H00906.CSI",$A$3,$A1159)/100</f>
        <v>0.57551527017996018</v>
      </c>
    </row>
    <row r="1160" spans="1:16" x14ac:dyDescent="0.3">
      <c r="A1160" s="3">
        <v>20131017</v>
      </c>
      <c r="B1160" s="29">
        <f>板块基准指数!B1160</f>
        <v>-7.4182764173730499E-3</v>
      </c>
      <c r="C1160" s="29">
        <f>板块基准指数!C1160</f>
        <v>-6.9960116823818003E-3</v>
      </c>
      <c r="D1160" s="29">
        <f>板块基准指数!E1160</f>
        <v>-7.6129126655895604E-3</v>
      </c>
      <c r="E1160" s="29">
        <f>板块基准指数!F1160</f>
        <v>-3.5675988168866E-3</v>
      </c>
      <c r="F1160">
        <f t="shared" si="183"/>
        <v>0.29746175423152804</v>
      </c>
      <c r="G1160">
        <f t="shared" si="184"/>
        <v>0.19638053211722542</v>
      </c>
      <c r="H1160">
        <f t="shared" si="185"/>
        <v>0.30997209518210683</v>
      </c>
      <c r="I1160">
        <f t="shared" si="186"/>
        <v>0.19618561846913982</v>
      </c>
      <c r="J1160">
        <f t="shared" si="187"/>
        <v>-6.6425968768501504E-3</v>
      </c>
      <c r="K1160" s="28">
        <f t="shared" si="188"/>
        <v>0.99060631077020855</v>
      </c>
      <c r="L1160" s="28">
        <f t="shared" si="189"/>
        <v>1.287571256580192</v>
      </c>
      <c r="M1160" s="28">
        <f t="shared" si="190"/>
        <v>0.92815208998932408</v>
      </c>
      <c r="N1160" s="28">
        <f t="shared" si="191"/>
        <v>0.55589594681150478</v>
      </c>
      <c r="O1160" s="7">
        <f t="shared" si="192"/>
        <v>1.0001193351410533</v>
      </c>
      <c r="P1160" s="7">
        <f>[1]!S_PQ_PctChange("H00906.CSI",$A$3,$A1160)/100</f>
        <v>0.57102069838410174</v>
      </c>
    </row>
    <row r="1161" spans="1:16" x14ac:dyDescent="0.3">
      <c r="A1161" s="3">
        <v>20131018</v>
      </c>
      <c r="B1161" s="29">
        <f>板块基准指数!B1161</f>
        <v>1.31917533859286E-2</v>
      </c>
      <c r="C1161" s="29">
        <f>板块基准指数!C1161</f>
        <v>-9.6313049858381397E-4</v>
      </c>
      <c r="D1161" s="29">
        <f>板块基准指数!E1161</f>
        <v>6.7761497636922097E-3</v>
      </c>
      <c r="E1161" s="29">
        <f>板块基准指数!F1161</f>
        <v>6.5863092113849801E-3</v>
      </c>
      <c r="F1161">
        <f t="shared" si="183"/>
        <v>0.299252883821855</v>
      </c>
      <c r="G1161">
        <f t="shared" si="184"/>
        <v>0.1948029421497452</v>
      </c>
      <c r="H1161">
        <f t="shared" si="185"/>
        <v>0.30986396993239324</v>
      </c>
      <c r="I1161">
        <f t="shared" si="186"/>
        <v>0.19608020409600682</v>
      </c>
      <c r="J1161">
        <f t="shared" si="187"/>
        <v>7.1274585093417707E-3</v>
      </c>
      <c r="K1161" s="28">
        <f t="shared" si="188"/>
        <v>1.0168658983103627</v>
      </c>
      <c r="L1161" s="28">
        <f t="shared" si="189"/>
        <v>1.2853680269352958</v>
      </c>
      <c r="M1161" s="28">
        <f t="shared" si="190"/>
        <v>0.94121753731826785</v>
      </c>
      <c r="N1161" s="28">
        <f t="shared" si="191"/>
        <v>0.56614355861794596</v>
      </c>
      <c r="O1161" s="7">
        <f t="shared" si="192"/>
        <v>1.0143751027160035</v>
      </c>
      <c r="P1161" s="7">
        <f>[1]!S_PQ_PctChange("H00906.CSI",$A$3,$A1161)/100</f>
        <v>0.57856482306859047</v>
      </c>
    </row>
    <row r="1162" spans="1:16" x14ac:dyDescent="0.3">
      <c r="A1162" s="3">
        <v>20131021</v>
      </c>
      <c r="B1162" s="29">
        <f>板块基准指数!B1162</f>
        <v>2.80616706976765E-2</v>
      </c>
      <c r="C1162" s="29">
        <f>板块基准指数!C1162</f>
        <v>2.4093339240761302E-2</v>
      </c>
      <c r="D1162" s="29">
        <f>板块基准指数!E1162</f>
        <v>3.6124448531645502E-2</v>
      </c>
      <c r="E1162" s="29">
        <f>板块基准指数!F1162</f>
        <v>1.1493903278394399E-2</v>
      </c>
      <c r="F1162">
        <f t="shared" si="183"/>
        <v>0.29969694786046036</v>
      </c>
      <c r="G1162">
        <f t="shared" si="184"/>
        <v>0.1943389542723338</v>
      </c>
      <c r="H1162">
        <f t="shared" si="185"/>
        <v>0.31275755573324782</v>
      </c>
      <c r="I1162">
        <f t="shared" si="186"/>
        <v>0.19320654213395816</v>
      </c>
      <c r="J1162">
        <f t="shared" si="187"/>
        <v>2.6538381185772571E-2</v>
      </c>
      <c r="K1162" s="28">
        <f t="shared" si="188"/>
        <v>1.0734625249901213</v>
      </c>
      <c r="L1162" s="28">
        <f t="shared" si="189"/>
        <v>1.3404301740982376</v>
      </c>
      <c r="M1162" s="28">
        <f t="shared" si="190"/>
        <v>1.0113429503338489</v>
      </c>
      <c r="N1162" s="28">
        <f t="shared" si="191"/>
        <v>0.58414466120078123</v>
      </c>
      <c r="O1162" s="7">
        <f t="shared" si="192"/>
        <v>1.067833357043011</v>
      </c>
      <c r="P1162" s="7">
        <f>[1]!S_PQ_PctChange("H00906.CSI",$A$3,$A1162)/100</f>
        <v>0.61058877743685325</v>
      </c>
    </row>
    <row r="1163" spans="1:16" x14ac:dyDescent="0.3">
      <c r="A1163" s="3">
        <v>20131022</v>
      </c>
      <c r="B1163" s="29">
        <f>板块基准指数!B1163</f>
        <v>-2.1755917968500599E-2</v>
      </c>
      <c r="C1163" s="29">
        <f>板块基准指数!C1163</f>
        <v>-4.6041042315968202E-3</v>
      </c>
      <c r="D1163" s="29">
        <f>板块基准指数!E1163</f>
        <v>-1.15170753552438E-2</v>
      </c>
      <c r="E1163" s="29">
        <f>板块基准指数!F1163</f>
        <v>-1.34449708823861E-2</v>
      </c>
      <c r="F1163">
        <f t="shared" si="183"/>
        <v>0.29722335693594426</v>
      </c>
      <c r="G1163">
        <f t="shared" si="184"/>
        <v>0.19611422353005623</v>
      </c>
      <c r="H1163">
        <f t="shared" si="185"/>
        <v>0.31342264224675365</v>
      </c>
      <c r="I1163">
        <f t="shared" si="186"/>
        <v>0.19323977728724598</v>
      </c>
      <c r="J1163">
        <f t="shared" si="187"/>
        <v>-1.3614647685370778E-2</v>
      </c>
      <c r="K1163" s="28">
        <f t="shared" si="188"/>
        <v>1.0283524443856762</v>
      </c>
      <c r="L1163" s="28">
        <f t="shared" si="189"/>
        <v>1.3296545896299148</v>
      </c>
      <c r="M1163" s="28">
        <f t="shared" si="190"/>
        <v>0.9881781620096155</v>
      </c>
      <c r="N1163" s="28">
        <f t="shared" si="191"/>
        <v>0.56284588235744937</v>
      </c>
      <c r="O1163" s="7">
        <f t="shared" si="192"/>
        <v>1.039680534414813</v>
      </c>
      <c r="P1163" s="7">
        <f>[1]!S_PQ_PctChange("H00906.CSI",$A$3,$A1163)/100</f>
        <v>0.59394655932240492</v>
      </c>
    </row>
    <row r="1164" spans="1:16" x14ac:dyDescent="0.3">
      <c r="A1164" s="3">
        <v>20131023</v>
      </c>
      <c r="B1164" s="29">
        <f>板块基准指数!B1164</f>
        <v>-2.91899947238628E-2</v>
      </c>
      <c r="C1164" s="29">
        <f>板块基准指数!C1164</f>
        <v>-1.82443729101807E-2</v>
      </c>
      <c r="D1164" s="29">
        <f>板块基准指数!E1164</f>
        <v>-3.24380124069047E-2</v>
      </c>
      <c r="E1164" s="29">
        <f>板块基准指数!F1164</f>
        <v>1.0469256257881899E-5</v>
      </c>
      <c r="F1164">
        <f t="shared" si="183"/>
        <v>0.29516461983004438</v>
      </c>
      <c r="G1164">
        <f t="shared" si="184"/>
        <v>0.19695164505183624</v>
      </c>
      <c r="H1164">
        <f t="shared" si="185"/>
        <v>0.31021035176081546</v>
      </c>
      <c r="I1164">
        <f t="shared" si="186"/>
        <v>0.197673383357304</v>
      </c>
      <c r="J1164">
        <f t="shared" si="187"/>
        <v>-2.2418713728899295E-2</v>
      </c>
      <c r="K1164" s="28">
        <f t="shared" si="188"/>
        <v>0.96914484723592431</v>
      </c>
      <c r="L1164" s="28">
        <f t="shared" si="189"/>
        <v>1.2871515025447926</v>
      </c>
      <c r="M1164" s="28">
        <f t="shared" si="190"/>
        <v>0.9236856141232106</v>
      </c>
      <c r="N1164" s="28">
        <f t="shared" si="191"/>
        <v>0.56286224419148345</v>
      </c>
      <c r="O1164" s="7">
        <f t="shared" si="192"/>
        <v>0.99395352041535912</v>
      </c>
      <c r="P1164" s="7">
        <f>[1]!S_PQ_PctChange("H00906.CSI",$A$3,$A1164)/100</f>
        <v>0.57005526728158151</v>
      </c>
    </row>
    <row r="1165" spans="1:16" x14ac:dyDescent="0.3">
      <c r="A1165" s="3">
        <v>20131024</v>
      </c>
      <c r="B1165" s="29">
        <f>板块基准指数!B1165</f>
        <v>-5.0057534740652497E-3</v>
      </c>
      <c r="C1165" s="29">
        <f>板块基准指数!C1165</f>
        <v>-2.5681965081534898E-3</v>
      </c>
      <c r="D1165" s="29">
        <f>板块基准指数!E1165</f>
        <v>-3.7422445926653101E-3</v>
      </c>
      <c r="E1165" s="29">
        <f>板块基准指数!F1165</f>
        <v>-1.0379843658126201E-2</v>
      </c>
      <c r="F1165">
        <f t="shared" si="183"/>
        <v>0.295221077167239</v>
      </c>
      <c r="G1165">
        <f t="shared" si="184"/>
        <v>0.19747190519385843</v>
      </c>
      <c r="H1165">
        <f t="shared" si="185"/>
        <v>0.31066368773219466</v>
      </c>
      <c r="I1165">
        <f t="shared" si="186"/>
        <v>0.19664332990670802</v>
      </c>
      <c r="J1165">
        <f t="shared" si="187"/>
        <v>-5.196033674319981E-3</v>
      </c>
      <c r="K1165" s="28">
        <f t="shared" si="188"/>
        <v>0.95928779357593541</v>
      </c>
      <c r="L1165" s="28">
        <f t="shared" si="189"/>
        <v>1.2812776480423391</v>
      </c>
      <c r="M1165" s="28">
        <f t="shared" si="190"/>
        <v>0.91648671203577003</v>
      </c>
      <c r="N1165" s="28">
        <f t="shared" si="191"/>
        <v>0.54663997843758771</v>
      </c>
      <c r="O1165" s="7">
        <f t="shared" si="192"/>
        <v>0.98359287077825197</v>
      </c>
      <c r="P1165" s="7">
        <f>[1]!S_PQ_PctChange("H00906.CSI",$A$3,$A1165)/100</f>
        <v>0.55871457957352111</v>
      </c>
    </row>
    <row r="1166" spans="1:16" x14ac:dyDescent="0.3">
      <c r="A1166" s="3">
        <v>20131025</v>
      </c>
      <c r="B1166" s="29">
        <f>板块基准指数!B1166</f>
        <v>-3.21381712532125E-2</v>
      </c>
      <c r="C1166" s="29">
        <f>板块基准指数!C1166</f>
        <v>-2.62630790535783E-2</v>
      </c>
      <c r="D1166" s="29">
        <f>板块基准指数!E1166</f>
        <v>-2.32323592402775E-2</v>
      </c>
      <c r="E1166" s="29">
        <f>板块基准指数!F1166</f>
        <v>-5.7127224624536899E-4</v>
      </c>
      <c r="F1166">
        <f t="shared" si="183"/>
        <v>0.29216190510624634</v>
      </c>
      <c r="G1166">
        <f t="shared" si="184"/>
        <v>0.19661190841279474</v>
      </c>
      <c r="H1166">
        <f t="shared" si="185"/>
        <v>0.31027345505658566</v>
      </c>
      <c r="I1166">
        <f t="shared" si="186"/>
        <v>0.20095273142437342</v>
      </c>
      <c r="J1166">
        <f t="shared" si="187"/>
        <v>-2.2003873065614323E-2</v>
      </c>
      <c r="K1166" s="28">
        <f t="shared" si="188"/>
        <v>0.89631986693166321</v>
      </c>
      <c r="L1166" s="28">
        <f t="shared" si="189"/>
        <v>1.2213642728286422</v>
      </c>
      <c r="M1166" s="28">
        <f t="shared" si="190"/>
        <v>0.87196220426253679</v>
      </c>
      <c r="N1166" s="28">
        <f t="shared" si="191"/>
        <v>0.5457564259429728</v>
      </c>
      <c r="O1166" s="7">
        <f t="shared" si="192"/>
        <v>0.93994614503578977</v>
      </c>
      <c r="P1166" s="7">
        <f>[1]!S_PQ_PctChange("H00906.CSI",$A$3,$A1166)/100</f>
        <v>0.53538211158340077</v>
      </c>
    </row>
    <row r="1167" spans="1:16" x14ac:dyDescent="0.3">
      <c r="A1167" s="3">
        <v>20131028</v>
      </c>
      <c r="B1167" s="29">
        <f>板块基准指数!B1167</f>
        <v>3.5252644191372099E-3</v>
      </c>
      <c r="C1167" s="29">
        <f>板块基准指数!C1167</f>
        <v>-1.17487365440005E-2</v>
      </c>
      <c r="D1167" s="29">
        <f>板块基准指数!E1167</f>
        <v>-3.8225636241217601E-3</v>
      </c>
      <c r="E1167" s="29">
        <f>板块基准指数!F1167</f>
        <v>-2.1658336724098902E-3</v>
      </c>
      <c r="F1167">
        <f t="shared" si="183"/>
        <v>0.29404495504676459</v>
      </c>
      <c r="G1167">
        <f t="shared" si="184"/>
        <v>0.19486732841733972</v>
      </c>
      <c r="H1167">
        <f t="shared" si="185"/>
        <v>0.30998676841095413</v>
      </c>
      <c r="I1167">
        <f t="shared" si="186"/>
        <v>0.2011009481249417</v>
      </c>
      <c r="J1167">
        <f t="shared" si="187"/>
        <v>-2.90126375976822E-3</v>
      </c>
      <c r="K1167" s="28">
        <f t="shared" si="188"/>
        <v>0.90300489588586053</v>
      </c>
      <c r="L1167" s="28">
        <f t="shared" si="189"/>
        <v>1.1952660492189233</v>
      </c>
      <c r="M1167" s="28">
        <f t="shared" si="190"/>
        <v>0.86480650963479189</v>
      </c>
      <c r="N1167" s="28">
        <f t="shared" si="191"/>
        <v>0.54240857462632164</v>
      </c>
      <c r="O1167" s="7">
        <f t="shared" si="192"/>
        <v>0.93431784958929542</v>
      </c>
      <c r="P1167" s="7">
        <f>[1]!S_PQ_PctChange("H00906.CSI",$A$3,$A1167)/100</f>
        <v>0.5327740922497568</v>
      </c>
    </row>
    <row r="1168" spans="1:16" x14ac:dyDescent="0.3">
      <c r="A1168" s="3">
        <v>20131029</v>
      </c>
      <c r="B1168" s="29">
        <f>板块基准指数!B1168</f>
        <v>-2.3892930191391899E-2</v>
      </c>
      <c r="C1168" s="29">
        <f>板块基准指数!C1168</f>
        <v>-1.18421406180403E-2</v>
      </c>
      <c r="D1168" s="29">
        <f>板块基准指数!E1168</f>
        <v>-1.23807175444056E-2</v>
      </c>
      <c r="E1168" s="29">
        <f>板块基准指数!F1168</f>
        <v>1.7498680430424799E-2</v>
      </c>
      <c r="F1168">
        <f t="shared" si="183"/>
        <v>0.28981669901627422</v>
      </c>
      <c r="G1168">
        <f t="shared" si="184"/>
        <v>0.19443640156502909</v>
      </c>
      <c r="H1168">
        <f t="shared" si="185"/>
        <v>0.30913268919735842</v>
      </c>
      <c r="I1168">
        <f t="shared" si="186"/>
        <v>0.20661421022133841</v>
      </c>
      <c r="J1168">
        <f t="shared" si="187"/>
        <v>-9.6520992857485992E-3</v>
      </c>
      <c r="K1168" s="28">
        <f t="shared" si="188"/>
        <v>0.85753653275458253</v>
      </c>
      <c r="L1168" s="28">
        <f t="shared" si="189"/>
        <v>1.1692693999700627</v>
      </c>
      <c r="M1168" s="28">
        <f t="shared" si="190"/>
        <v>0.84171886696403453</v>
      </c>
      <c r="N1168" s="28">
        <f t="shared" si="191"/>
        <v>0.56939868936685478</v>
      </c>
      <c r="O1168" s="7">
        <f t="shared" si="192"/>
        <v>0.91564762165486369</v>
      </c>
      <c r="P1168" s="7">
        <f>[1]!S_PQ_PctChange("H00906.CSI",$A$3,$A1168)/100</f>
        <v>0.52462214215191061</v>
      </c>
    </row>
    <row r="1169" spans="1:16" x14ac:dyDescent="0.3">
      <c r="A1169" s="3">
        <v>20131030</v>
      </c>
      <c r="B1169" s="29">
        <f>板块基准指数!B1169</f>
        <v>1.1638262852729E-2</v>
      </c>
      <c r="C1169" s="29">
        <f>板块基准指数!C1169</f>
        <v>1.3542132423885699E-2</v>
      </c>
      <c r="D1169" s="29">
        <f>板块基准指数!E1169</f>
        <v>1.6727478943371499E-2</v>
      </c>
      <c r="E1169" s="29">
        <f>板块基准指数!F1169</f>
        <v>9.7965004297645292E-3</v>
      </c>
      <c r="F1169">
        <f t="shared" si="183"/>
        <v>0.28936964888126265</v>
      </c>
      <c r="G1169">
        <f t="shared" si="184"/>
        <v>0.1945018365274418</v>
      </c>
      <c r="H1169">
        <f t="shared" si="185"/>
        <v>0.31020858865353346</v>
      </c>
      <c r="I1169">
        <f t="shared" si="186"/>
        <v>0.20591992593776212</v>
      </c>
      <c r="J1169">
        <f t="shared" si="187"/>
        <v>1.3201153168764506E-2</v>
      </c>
      <c r="K1169" s="28">
        <f t="shared" si="188"/>
        <v>0.87915503118132721</v>
      </c>
      <c r="L1169" s="28">
        <f t="shared" si="189"/>
        <v>1.1986459334475406</v>
      </c>
      <c r="M1169" s="28">
        <f t="shared" si="190"/>
        <v>0.87252618053078557</v>
      </c>
      <c r="N1169" s="28">
        <f t="shared" si="191"/>
        <v>0.58477330430170893</v>
      </c>
      <c r="O1169" s="7">
        <f t="shared" si="192"/>
        <v>0.94093637932570906</v>
      </c>
      <c r="P1169" s="7">
        <f>[1]!S_PQ_PctChange("H00906.CSI",$A$3,$A1169)/100</f>
        <v>0.54794470561128139</v>
      </c>
    </row>
    <row r="1170" spans="1:16" x14ac:dyDescent="0.3">
      <c r="A1170" s="3">
        <v>20131031</v>
      </c>
      <c r="B1170" s="29">
        <f>板块基准指数!B1170</f>
        <v>-1.28470317877708E-2</v>
      </c>
      <c r="C1170" s="29">
        <f>板块基准指数!C1170</f>
        <v>-1.72147995390372E-2</v>
      </c>
      <c r="D1170" s="29">
        <f>板块基准指数!E1170</f>
        <v>-2.3385235566791999E-2</v>
      </c>
      <c r="E1170" s="29">
        <f>板块基准指数!F1170</f>
        <v>-1.12455991657908E-2</v>
      </c>
      <c r="F1170">
        <f t="shared" si="183"/>
        <v>0.3</v>
      </c>
      <c r="G1170">
        <f t="shared" si="184"/>
        <v>0.2</v>
      </c>
      <c r="H1170">
        <f t="shared" si="185"/>
        <v>0.3</v>
      </c>
      <c r="I1170">
        <f t="shared" si="186"/>
        <v>0.2</v>
      </c>
      <c r="J1170">
        <f t="shared" si="187"/>
        <v>-1.6635845071238511E-2</v>
      </c>
      <c r="K1170" s="28">
        <f t="shared" si="188"/>
        <v>0.85501346676159118</v>
      </c>
      <c r="L1170" s="28">
        <f t="shared" si="189"/>
        <v>1.1607966844459221</v>
      </c>
      <c r="M1170" s="28">
        <f t="shared" si="190"/>
        <v>0.82873671469408805</v>
      </c>
      <c r="N1170" s="28">
        <f t="shared" si="191"/>
        <v>0.56695157895288606</v>
      </c>
      <c r="O1170" s="7">
        <f t="shared" si="192"/>
        <v>0.90864726242611593</v>
      </c>
      <c r="P1170" s="7">
        <f>[1]!S_PQ_PctChange("H00906.CSI",$A$3,$A1170)/100</f>
        <v>0.52647011907331098</v>
      </c>
    </row>
    <row r="1171" spans="1:16" x14ac:dyDescent="0.3">
      <c r="A1171" s="3">
        <v>20131101</v>
      </c>
      <c r="B1171" s="29">
        <f>板块基准指数!B1171</f>
        <v>-4.0354899037120502E-3</v>
      </c>
      <c r="C1171" s="29">
        <f>板块基准指数!C1171</f>
        <v>4.3327902021130403E-3</v>
      </c>
      <c r="D1171" s="29">
        <f>板块基准指数!E1171</f>
        <v>-6.7492415799375203E-3</v>
      </c>
      <c r="E1171" s="29">
        <f>板块基准指数!F1171</f>
        <v>1.19237541109408E-2</v>
      </c>
      <c r="F1171">
        <f t="shared" si="183"/>
        <v>0.29878460551554198</v>
      </c>
      <c r="G1171">
        <f t="shared" si="184"/>
        <v>0.20086336643852964</v>
      </c>
      <c r="H1171">
        <f t="shared" si="185"/>
        <v>0.29797049294844885</v>
      </c>
      <c r="I1171">
        <f t="shared" si="186"/>
        <v>0.20238153509747947</v>
      </c>
      <c r="J1171">
        <f t="shared" si="187"/>
        <v>1.5889417515897557E-5</v>
      </c>
      <c r="K1171" s="28">
        <f t="shared" si="188"/>
        <v>0.84752757864522499</v>
      </c>
      <c r="L1171" s="28">
        <f t="shared" si="189"/>
        <v>1.1701589631490479</v>
      </c>
      <c r="M1171" s="28">
        <f t="shared" si="190"/>
        <v>0.81639412882051632</v>
      </c>
      <c r="N1171" s="28">
        <f t="shared" si="191"/>
        <v>0.58563552428407051</v>
      </c>
      <c r="O1171" s="7">
        <f t="shared" si="192"/>
        <v>0.9086775897193593</v>
      </c>
      <c r="P1171" s="7">
        <f>[1]!S_PQ_PctChange("H00906.CSI",$A$3,$A1171)/100</f>
        <v>0.53064201168317582</v>
      </c>
    </row>
    <row r="1172" spans="1:16" x14ac:dyDescent="0.3">
      <c r="A1172" s="3">
        <v>20131104</v>
      </c>
      <c r="B1172" s="29">
        <f>板块基准指数!B1172</f>
        <v>7.1660790334231702E-3</v>
      </c>
      <c r="C1172" s="29">
        <f>板块基准指数!C1172</f>
        <v>-1.17475813596852E-2</v>
      </c>
      <c r="D1172" s="29">
        <f>板块基准指数!E1172</f>
        <v>2.54088257246664E-3</v>
      </c>
      <c r="E1172" s="29">
        <f>板块基准指数!F1172</f>
        <v>-7.6908695641911499E-3</v>
      </c>
      <c r="F1172">
        <f t="shared" si="183"/>
        <v>0.30123235203604726</v>
      </c>
      <c r="G1172">
        <f t="shared" si="184"/>
        <v>0.19870597579712093</v>
      </c>
      <c r="H1172">
        <f t="shared" si="185"/>
        <v>0.29903199360112481</v>
      </c>
      <c r="I1172">
        <f t="shared" si="186"/>
        <v>0.20102967856570689</v>
      </c>
      <c r="J1172">
        <f t="shared" si="187"/>
        <v>-1.0179265983158306E-3</v>
      </c>
      <c r="K1172" s="28">
        <f t="shared" si="188"/>
        <v>0.86076710729022565</v>
      </c>
      <c r="L1172" s="28">
        <f t="shared" si="189"/>
        <v>1.1446648441660043</v>
      </c>
      <c r="M1172" s="28">
        <f t="shared" si="190"/>
        <v>0.82100937300716703</v>
      </c>
      <c r="N1172" s="28">
        <f t="shared" si="191"/>
        <v>0.57344060829045373</v>
      </c>
      <c r="O1172" s="7">
        <f t="shared" si="192"/>
        <v>0.9067346960331748</v>
      </c>
      <c r="P1172" s="7">
        <f>[1]!S_PQ_PctChange("H00906.CSI",$A$3,$A1172)/100</f>
        <v>0.53120500606261523</v>
      </c>
    </row>
    <row r="1173" spans="1:16" x14ac:dyDescent="0.3">
      <c r="A1173" s="3">
        <v>20131105</v>
      </c>
      <c r="B1173" s="29">
        <f>板块基准指数!B1173</f>
        <v>1.2354560744425499E-2</v>
      </c>
      <c r="C1173" s="29">
        <f>板块基准指数!C1173</f>
        <v>1.2921359652909999E-3</v>
      </c>
      <c r="D1173" s="29">
        <f>板块基准指数!E1173</f>
        <v>1.06635621782182E-2</v>
      </c>
      <c r="E1173" s="29">
        <f>板块基准指数!F1173</f>
        <v>-3.5983679299438302E-3</v>
      </c>
      <c r="F1173">
        <f t="shared" si="183"/>
        <v>0.303001489867669</v>
      </c>
      <c r="G1173">
        <f t="shared" si="184"/>
        <v>0.19768887992883782</v>
      </c>
      <c r="H1173">
        <f t="shared" si="185"/>
        <v>0.30028578353879898</v>
      </c>
      <c r="I1173">
        <f t="shared" si="186"/>
        <v>0.19902384666469425</v>
      </c>
      <c r="J1173">
        <f t="shared" si="187"/>
        <v>6.4437160379856003E-3</v>
      </c>
      <c r="K1173" s="28">
        <f t="shared" si="188"/>
        <v>0.88375606754847169</v>
      </c>
      <c r="L1173" s="28">
        <f t="shared" si="189"/>
        <v>1.1474360427446468</v>
      </c>
      <c r="M1173" s="28">
        <f t="shared" si="190"/>
        <v>0.84042781968334723</v>
      </c>
      <c r="N1173" s="28">
        <f t="shared" si="191"/>
        <v>0.56777879006591014</v>
      </c>
      <c r="O1173" s="7">
        <f t="shared" si="192"/>
        <v>0.91902115297418718</v>
      </c>
      <c r="P1173" s="7">
        <f>[1]!S_PQ_PctChange("H00906.CSI",$A$3,$A1173)/100</f>
        <v>0.53798335413284781</v>
      </c>
    </row>
    <row r="1174" spans="1:16" x14ac:dyDescent="0.3">
      <c r="A1174" s="3">
        <v>20131106</v>
      </c>
      <c r="B1174" s="29">
        <f>板块基准指数!B1174</f>
        <v>-8.63767017755784E-3</v>
      </c>
      <c r="C1174" s="29">
        <f>板块基准指数!C1174</f>
        <v>-1.4579058111863301E-2</v>
      </c>
      <c r="D1174" s="29">
        <f>板块基准指数!E1174</f>
        <v>-1.21934095983573E-2</v>
      </c>
      <c r="E1174" s="29">
        <f>板块基准指数!F1174</f>
        <v>-1.5653324484132099E-2</v>
      </c>
      <c r="F1174">
        <f t="shared" si="183"/>
        <v>0.30411768369844527</v>
      </c>
      <c r="G1174">
        <f t="shared" si="184"/>
        <v>0.1972279796835919</v>
      </c>
      <c r="H1174">
        <f t="shared" si="185"/>
        <v>0.30031096456074935</v>
      </c>
      <c r="I1174">
        <f t="shared" si="186"/>
        <v>0.19834337205721347</v>
      </c>
      <c r="J1174">
        <f t="shared" si="187"/>
        <v>-1.2276237008512098E-2</v>
      </c>
      <c r="K1174" s="28">
        <f t="shared" si="188"/>
        <v>0.86748480394201466</v>
      </c>
      <c r="L1174" s="28">
        <f t="shared" si="189"/>
        <v>1.1161284478859628</v>
      </c>
      <c r="M1174" s="28">
        <f t="shared" si="190"/>
        <v>0.81798672944173645</v>
      </c>
      <c r="N1174" s="28">
        <f t="shared" si="191"/>
        <v>0.54323783994566832</v>
      </c>
      <c r="O1174" s="7">
        <f t="shared" si="192"/>
        <v>0.89546279447592791</v>
      </c>
      <c r="P1174" s="7">
        <f>[1]!S_PQ_PctChange("H00906.CSI",$A$3,$A1174)/100</f>
        <v>0.51929595467686718</v>
      </c>
    </row>
    <row r="1175" spans="1:16" x14ac:dyDescent="0.3">
      <c r="A1175" s="3">
        <v>20131107</v>
      </c>
      <c r="B1175" s="29">
        <f>板块基准指数!B1175</f>
        <v>-1.8272624145460901E-2</v>
      </c>
      <c r="C1175" s="29">
        <f>板块基准指数!C1175</f>
        <v>-1.6081377838560399E-2</v>
      </c>
      <c r="D1175" s="29">
        <f>板块基准指数!E1175</f>
        <v>-1.21961362370069E-2</v>
      </c>
      <c r="E1175" s="29">
        <f>板块基准指数!F1175</f>
        <v>-7.1583999700009795E-4</v>
      </c>
      <c r="F1175">
        <f t="shared" si="183"/>
        <v>0.3023501127377678</v>
      </c>
      <c r="G1175">
        <f t="shared" si="184"/>
        <v>0.19651932581385742</v>
      </c>
      <c r="H1175">
        <f t="shared" si="185"/>
        <v>0.30041351626842844</v>
      </c>
      <c r="I1175">
        <f t="shared" si="186"/>
        <v>0.2007170451799464</v>
      </c>
      <c r="J1175">
        <f t="shared" si="187"/>
        <v>-1.2533341347945884E-2</v>
      </c>
      <c r="K1175" s="28">
        <f t="shared" si="188"/>
        <v>0.83336095602222238</v>
      </c>
      <c r="L1175" s="28">
        <f t="shared" si="189"/>
        <v>1.0820981867605823</v>
      </c>
      <c r="M1175" s="28">
        <f t="shared" si="190"/>
        <v>0.79581431561239446</v>
      </c>
      <c r="N1175" s="28">
        <f t="shared" si="191"/>
        <v>0.54213312857495111</v>
      </c>
      <c r="O1175" s="7">
        <f t="shared" si="192"/>
        <v>0.87170631226042961</v>
      </c>
      <c r="P1175" s="7">
        <f>[1]!S_PQ_PctChange("H00906.CSI",$A$3,$A1175)/100</f>
        <v>0.50757983312429555</v>
      </c>
    </row>
    <row r="1176" spans="1:16" x14ac:dyDescent="0.3">
      <c r="A1176" s="3">
        <v>20131108</v>
      </c>
      <c r="B1176" s="29">
        <f>板块基准指数!B1176</f>
        <v>-1.3731143722380899E-2</v>
      </c>
      <c r="C1176" s="29">
        <f>板块基准指数!C1176</f>
        <v>-1.26322962211468E-2</v>
      </c>
      <c r="D1176" s="29">
        <f>板块基准指数!E1176</f>
        <v>-1.36375527665989E-2</v>
      </c>
      <c r="E1176" s="29">
        <f>板块基准指数!F1176</f>
        <v>-1.3871336184690801E-2</v>
      </c>
      <c r="F1176">
        <f t="shared" si="183"/>
        <v>0.30228393435942702</v>
      </c>
      <c r="G1176">
        <f t="shared" si="184"/>
        <v>0.19669521496990369</v>
      </c>
      <c r="H1176">
        <f t="shared" si="185"/>
        <v>0.30037626296023096</v>
      </c>
      <c r="I1176">
        <f t="shared" si="186"/>
        <v>0.20064458771043836</v>
      </c>
      <c r="J1176">
        <f t="shared" si="187"/>
        <v>-1.3515221980940084E-2</v>
      </c>
      <c r="K1176" s="28">
        <f t="shared" si="188"/>
        <v>0.80818681324007957</v>
      </c>
      <c r="L1176" s="28">
        <f t="shared" si="189"/>
        <v>1.0557965057039098</v>
      </c>
      <c r="M1176" s="28">
        <f t="shared" si="190"/>
        <v>0.77132380312421667</v>
      </c>
      <c r="N1176" s="28">
        <f t="shared" si="191"/>
        <v>0.520741681506939</v>
      </c>
      <c r="O1176" s="7">
        <f t="shared" si="192"/>
        <v>0.84640978596710315</v>
      </c>
      <c r="P1176" s="7">
        <f>[1]!S_PQ_PctChange("H00906.CSI",$A$3,$A1176)/100</f>
        <v>0.48618041676180224</v>
      </c>
    </row>
    <row r="1177" spans="1:16" x14ac:dyDescent="0.3">
      <c r="A1177" s="3">
        <v>20131111</v>
      </c>
      <c r="B1177" s="29">
        <f>板块基准指数!B1177</f>
        <v>8.9467519663265806E-3</v>
      </c>
      <c r="C1177" s="29">
        <f>板块基准指数!C1177</f>
        <v>2.6612574463771799E-2</v>
      </c>
      <c r="D1177" s="29">
        <f>板块基准指数!E1177</f>
        <v>6.5089392062933696E-3</v>
      </c>
      <c r="E1177" s="29">
        <f>板块基准指数!F1177</f>
        <v>-2.1398080693427099E-3</v>
      </c>
      <c r="F1177">
        <f t="shared" si="183"/>
        <v>0.30212880043073564</v>
      </c>
      <c r="G1177">
        <f t="shared" si="184"/>
        <v>0.20003647274398173</v>
      </c>
      <c r="H1177">
        <f t="shared" si="185"/>
        <v>0.29949671270638017</v>
      </c>
      <c r="I1177">
        <f t="shared" si="186"/>
        <v>0.19833801411890256</v>
      </c>
      <c r="J1177">
        <f t="shared" si="187"/>
        <v>9.464815365942297E-3</v>
      </c>
      <c r="K1177" s="28">
        <f t="shared" si="188"/>
        <v>0.82436421216692124</v>
      </c>
      <c r="L1177" s="28">
        <f t="shared" si="189"/>
        <v>1.1105065432943171</v>
      </c>
      <c r="M1177" s="28">
        <f t="shared" si="190"/>
        <v>0.78285324207341245</v>
      </c>
      <c r="N1177" s="28">
        <f t="shared" si="191"/>
        <v>0.51748758618546464</v>
      </c>
      <c r="O1177" s="7">
        <f t="shared" si="192"/>
        <v>0.86388571368115064</v>
      </c>
      <c r="P1177" s="7">
        <f>[1]!S_PQ_PctChange("H00906.CSI",$A$3,$A1177)/100</f>
        <v>0.49165538071452319</v>
      </c>
    </row>
    <row r="1178" spans="1:16" x14ac:dyDescent="0.3">
      <c r="A1178" s="3">
        <v>20131112</v>
      </c>
      <c r="B1178" s="29">
        <f>板块基准指数!B1178</f>
        <v>8.6558172207696297E-3</v>
      </c>
      <c r="C1178" s="29">
        <f>板块基准指数!C1178</f>
        <v>1.29993113553923E-2</v>
      </c>
      <c r="D1178" s="29">
        <f>板块基准指数!E1178</f>
        <v>1.46509355380886E-2</v>
      </c>
      <c r="E1178" s="29">
        <f>板块基准指数!F1178</f>
        <v>1.3458666487002001E-2</v>
      </c>
      <c r="F1178">
        <f t="shared" si="183"/>
        <v>0.30104926067445659</v>
      </c>
      <c r="G1178">
        <f t="shared" si="184"/>
        <v>0.20018004344581505</v>
      </c>
      <c r="H1178">
        <f t="shared" si="185"/>
        <v>0.30020032708360639</v>
      </c>
      <c r="I1178">
        <f t="shared" si="186"/>
        <v>0.19857036879612217</v>
      </c>
      <c r="J1178">
        <f t="shared" si="187"/>
        <v>1.2272780280743517E-2</v>
      </c>
      <c r="K1178" s="28">
        <f t="shared" si="188"/>
        <v>0.8401555753315515</v>
      </c>
      <c r="L1178" s="28">
        <f t="shared" si="189"/>
        <v>1.1379416749681925</v>
      </c>
      <c r="M1178" s="28">
        <f t="shared" si="190"/>
        <v>0.80897370999690232</v>
      </c>
      <c r="N1178" s="28">
        <f t="shared" si="191"/>
        <v>0.53791094550610041</v>
      </c>
      <c r="O1178" s="7">
        <f t="shared" si="192"/>
        <v>0.88676077351357607</v>
      </c>
      <c r="P1178" s="7">
        <f>[1]!S_PQ_PctChange("H00906.CSI",$A$3,$A1178)/100</f>
        <v>0.50684079874306298</v>
      </c>
    </row>
    <row r="1179" spans="1:16" x14ac:dyDescent="0.3">
      <c r="A1179" s="3">
        <v>20131113</v>
      </c>
      <c r="B1179" s="29">
        <f>板块基准指数!B1179</f>
        <v>-1.05717410955783E-2</v>
      </c>
      <c r="C1179" s="29">
        <f>板块基准指数!C1179</f>
        <v>-1.6477865508236201E-2</v>
      </c>
      <c r="D1179" s="29">
        <f>板块基准指数!E1179</f>
        <v>-1.8757934017982699E-2</v>
      </c>
      <c r="E1179" s="29">
        <f>板块基准指数!F1179</f>
        <v>-2.6825848595923699E-2</v>
      </c>
      <c r="F1179">
        <f t="shared" si="183"/>
        <v>0.30315337119999403</v>
      </c>
      <c r="G1179">
        <f t="shared" si="184"/>
        <v>0.20037588089131703</v>
      </c>
      <c r="H1179">
        <f t="shared" si="185"/>
        <v>0.29979738917857113</v>
      </c>
      <c r="I1179">
        <f t="shared" si="186"/>
        <v>0.19667335873011804</v>
      </c>
      <c r="J1179">
        <f t="shared" si="187"/>
        <v>-1.7439111250771255E-2</v>
      </c>
      <c r="K1179" s="28">
        <f t="shared" si="188"/>
        <v>0.82070192701356137</v>
      </c>
      <c r="L1179" s="28">
        <f t="shared" si="189"/>
        <v>1.1027129595836134</v>
      </c>
      <c r="M1179" s="28">
        <f t="shared" si="190"/>
        <v>0.77504110050451525</v>
      </c>
      <c r="N1179" s="28">
        <f t="shared" si="191"/>
        <v>0.4966551793279399</v>
      </c>
      <c r="O1179" s="7">
        <f t="shared" si="192"/>
        <v>0.85385734248068168</v>
      </c>
      <c r="P1179" s="7">
        <f>[1]!S_PQ_PctChange("H00906.CSI",$A$3,$A1179)/100</f>
        <v>0.47478389877778082</v>
      </c>
    </row>
    <row r="1180" spans="1:16" x14ac:dyDescent="0.3">
      <c r="A1180" s="3">
        <v>20131114</v>
      </c>
      <c r="B1180" s="29">
        <f>板块基准指数!B1180</f>
        <v>2.6564241251495899E-2</v>
      </c>
      <c r="C1180" s="29">
        <f>板块基准指数!C1180</f>
        <v>1.6140425042258402E-2</v>
      </c>
      <c r="D1180" s="29">
        <f>板块基准指数!E1180</f>
        <v>1.35120691682287E-2</v>
      </c>
      <c r="E1180" s="29">
        <f>板块基准指数!F1180</f>
        <v>-1.95278760765661E-3</v>
      </c>
      <c r="F1180">
        <f t="shared" si="183"/>
        <v>0.3066211931992282</v>
      </c>
      <c r="G1180">
        <f t="shared" si="184"/>
        <v>0.20061010664724177</v>
      </c>
      <c r="H1180">
        <f t="shared" si="185"/>
        <v>0.29937146744085213</v>
      </c>
      <c r="I1180">
        <f t="shared" si="186"/>
        <v>0.19339723271267822</v>
      </c>
      <c r="J1180">
        <f t="shared" si="187"/>
        <v>1.4954012935914585E-2</v>
      </c>
      <c r="K1180" s="28">
        <f t="shared" si="188"/>
        <v>0.86906749224981317</v>
      </c>
      <c r="L1180" s="28">
        <f t="shared" si="189"/>
        <v>1.1366516404931577</v>
      </c>
      <c r="M1180" s="28">
        <f t="shared" si="190"/>
        <v>0.799025578630981</v>
      </c>
      <c r="N1180" s="28">
        <f t="shared" si="191"/>
        <v>0.49373252964081327</v>
      </c>
      <c r="O1180" s="7">
        <f t="shared" si="192"/>
        <v>0.88157994916147775</v>
      </c>
      <c r="P1180" s="7">
        <f>[1]!S_PQ_PctChange("H00906.CSI",$A$3,$A1180)/100</f>
        <v>0.48768830337473434</v>
      </c>
    </row>
    <row r="1181" spans="1:16" x14ac:dyDescent="0.3">
      <c r="A1181" s="3">
        <v>20131115</v>
      </c>
      <c r="B1181" s="29">
        <f>板块基准指数!B1181</f>
        <v>2.2983661535691501E-2</v>
      </c>
      <c r="C1181" s="29">
        <f>板块基准指数!C1181</f>
        <v>9.2159275655879693E-3</v>
      </c>
      <c r="D1181" s="29">
        <f>板块基准指数!E1181</f>
        <v>1.8295973185772401E-2</v>
      </c>
      <c r="E1181" s="29">
        <f>板块基准指数!F1181</f>
        <v>2.5494234558202E-2</v>
      </c>
      <c r="F1181">
        <f t="shared" si="183"/>
        <v>0.30772812031105101</v>
      </c>
      <c r="G1181">
        <f t="shared" si="184"/>
        <v>0.1986246852492882</v>
      </c>
      <c r="H1181">
        <f t="shared" si="185"/>
        <v>0.29907543958953065</v>
      </c>
      <c r="I1181">
        <f t="shared" si="186"/>
        <v>0.19457175485013048</v>
      </c>
      <c r="J1181">
        <f t="shared" si="187"/>
        <v>1.9303892690514152E-2</v>
      </c>
      <c r="K1181" s="28">
        <f t="shared" si="188"/>
        <v>0.9120255068790466</v>
      </c>
      <c r="L1181" s="28">
        <f t="shared" si="189"/>
        <v>1.1563428672448373</v>
      </c>
      <c r="M1181" s="28">
        <f t="shared" si="190"/>
        <v>0.83194050237813211</v>
      </c>
      <c r="N1181" s="28">
        <f t="shared" si="191"/>
        <v>0.53181409711869265</v>
      </c>
      <c r="O1181" s="7">
        <f t="shared" si="192"/>
        <v>0.91790176658871414</v>
      </c>
      <c r="P1181" s="7">
        <f>[1]!S_PQ_PctChange("H00906.CSI",$A$3,$A1181)/100</f>
        <v>0.51787173528421326</v>
      </c>
    </row>
    <row r="1182" spans="1:16" x14ac:dyDescent="0.3">
      <c r="A1182" s="3">
        <v>20131118</v>
      </c>
      <c r="B1182" s="29">
        <f>板块基准指数!B1182</f>
        <v>2.39233794910928E-2</v>
      </c>
      <c r="C1182" s="29">
        <f>板块基准指数!C1182</f>
        <v>9.1565982547249895E-3</v>
      </c>
      <c r="D1182" s="29">
        <f>板块基准指数!E1182</f>
        <v>2.3134386562093798E-2</v>
      </c>
      <c r="E1182" s="29">
        <f>板块基准指数!F1182</f>
        <v>4.8806778262646601E-2</v>
      </c>
      <c r="F1182">
        <f t="shared" si="183"/>
        <v>0.30722626259764069</v>
      </c>
      <c r="G1182">
        <f t="shared" si="184"/>
        <v>0.19544091190452964</v>
      </c>
      <c r="H1182">
        <f t="shared" si="185"/>
        <v>0.29835761377700487</v>
      </c>
      <c r="I1182">
        <f t="shared" si="186"/>
        <v>0.19897521172082516</v>
      </c>
      <c r="J1182">
        <f t="shared" si="187"/>
        <v>2.5595970374417552E-2</v>
      </c>
      <c r="K1182" s="28">
        <f t="shared" si="188"/>
        <v>0.95776761867676297</v>
      </c>
      <c r="L1182" s="28">
        <f t="shared" si="189"/>
        <v>1.1760876325796401</v>
      </c>
      <c r="M1182" s="28">
        <f t="shared" si="190"/>
        <v>0.87432132211890434</v>
      </c>
      <c r="N1182" s="28">
        <f t="shared" si="191"/>
        <v>0.60657700809636106</v>
      </c>
      <c r="O1182" s="7">
        <f t="shared" si="192"/>
        <v>0.96699232338736185</v>
      </c>
      <c r="P1182" s="7">
        <f>[1]!S_PQ_PctChange("H00906.CSI",$A$3,$A1182)/100</f>
        <v>0.56488187022562508</v>
      </c>
    </row>
    <row r="1183" spans="1:16" x14ac:dyDescent="0.3">
      <c r="A1183" s="3">
        <v>20131119</v>
      </c>
      <c r="B1183" s="29">
        <f>板块基准指数!B1183</f>
        <v>-3.2773973544520099E-3</v>
      </c>
      <c r="C1183" s="29">
        <f>板块基准指数!C1183</f>
        <v>-5.3139824766270296E-3</v>
      </c>
      <c r="D1183" s="29">
        <f>板块基准指数!E1183</f>
        <v>-6.1946639585938696E-3</v>
      </c>
      <c r="E1183" s="29">
        <f>板块基准指数!F1183</f>
        <v>-9.6366248817097901E-3</v>
      </c>
      <c r="F1183">
        <f t="shared" si="183"/>
        <v>0.30800924699333893</v>
      </c>
      <c r="G1183">
        <f t="shared" si="184"/>
        <v>0.19553864609202717</v>
      </c>
      <c r="H1183">
        <f t="shared" si="185"/>
        <v>0.29824251967033932</v>
      </c>
      <c r="I1183">
        <f t="shared" si="186"/>
        <v>0.19820958724429488</v>
      </c>
      <c r="J1183">
        <f t="shared" si="187"/>
        <v>-5.8111467542812231E-3</v>
      </c>
      <c r="K1183" s="28">
        <f t="shared" si="188"/>
        <v>0.95135123626267992</v>
      </c>
      <c r="L1183" s="28">
        <f t="shared" si="189"/>
        <v>1.164523941032507</v>
      </c>
      <c r="M1183" s="28">
        <f t="shared" si="190"/>
        <v>0.86271053137795017</v>
      </c>
      <c r="N1183" s="28">
        <f t="shared" si="191"/>
        <v>0.59109502812575676</v>
      </c>
      <c r="O1183" s="7">
        <f t="shared" si="192"/>
        <v>0.95556184233161345</v>
      </c>
      <c r="P1183" s="7">
        <f>[1]!S_PQ_PctChange("H00906.CSI",$A$3,$A1183)/100</f>
        <v>0.55819980462009866</v>
      </c>
    </row>
    <row r="1184" spans="1:16" x14ac:dyDescent="0.3">
      <c r="A1184" s="3">
        <v>20131120</v>
      </c>
      <c r="B1184" s="29">
        <f>板块基准指数!B1184</f>
        <v>1.9990140478131899E-2</v>
      </c>
      <c r="C1184" s="29">
        <f>板块基准指数!C1184</f>
        <v>5.7459485150962103E-3</v>
      </c>
      <c r="D1184" s="29">
        <f>板块基准指数!E1184</f>
        <v>4.6189843373446397E-3</v>
      </c>
      <c r="E1184" s="29">
        <f>板块基准指数!F1184</f>
        <v>3.66099236464398E-3</v>
      </c>
      <c r="F1184">
        <f t="shared" si="183"/>
        <v>0.31124568908633182</v>
      </c>
      <c r="G1184">
        <f t="shared" si="184"/>
        <v>0.19483389454399627</v>
      </c>
      <c r="H1184">
        <f t="shared" si="185"/>
        <v>0.29683462352452739</v>
      </c>
      <c r="I1184">
        <f t="shared" si="186"/>
        <v>0.19708579284514485</v>
      </c>
      <c r="J1184">
        <f t="shared" si="187"/>
        <v>9.3839244217049731E-3</v>
      </c>
      <c r="K1184" s="28">
        <f t="shared" si="188"/>
        <v>0.99035902159774736</v>
      </c>
      <c r="L1184" s="28">
        <f t="shared" si="189"/>
        <v>1.1769611841573728</v>
      </c>
      <c r="M1184" s="28">
        <f t="shared" si="190"/>
        <v>0.87131436214739155</v>
      </c>
      <c r="N1184" s="28">
        <f t="shared" si="191"/>
        <v>0.59692001487514812</v>
      </c>
      <c r="O1184" s="7">
        <f t="shared" si="192"/>
        <v>0.97391268686202337</v>
      </c>
      <c r="P1184" s="7">
        <f>[1]!S_PQ_PctChange("H00906.CSI",$A$3,$A1184)/100</f>
        <v>0.56829757797732805</v>
      </c>
    </row>
    <row r="1185" spans="1:16" x14ac:dyDescent="0.3">
      <c r="A1185" s="3">
        <v>20131121</v>
      </c>
      <c r="B1185" s="29">
        <f>板块基准指数!B1185</f>
        <v>-6.7355030046476203E-3</v>
      </c>
      <c r="C1185" s="29">
        <f>板块基准指数!C1185</f>
        <v>-3.12312231851067E-3</v>
      </c>
      <c r="D1185" s="29">
        <f>板块基准指数!E1185</f>
        <v>-1.92997951652736E-3</v>
      </c>
      <c r="E1185" s="29">
        <f>板块基准指数!F1185</f>
        <v>-9.8848736584772594E-3</v>
      </c>
      <c r="F1185">
        <f t="shared" si="183"/>
        <v>0.310773375597998</v>
      </c>
      <c r="G1185">
        <f t="shared" si="184"/>
        <v>0.19524574687422958</v>
      </c>
      <c r="H1185">
        <f t="shared" si="185"/>
        <v>0.29781811817859871</v>
      </c>
      <c r="I1185">
        <f t="shared" si="186"/>
        <v>0.19616275934917404</v>
      </c>
      <c r="J1185">
        <f t="shared" si="187"/>
        <v>-5.2259392638308423E-3</v>
      </c>
      <c r="K1185" s="28">
        <f t="shared" si="188"/>
        <v>0.97695295242744828</v>
      </c>
      <c r="L1185" s="28">
        <f t="shared" si="189"/>
        <v>1.1701622680965995</v>
      </c>
      <c r="M1185" s="28">
        <f t="shared" si="190"/>
        <v>0.86770276375946365</v>
      </c>
      <c r="N1185" s="28">
        <f t="shared" si="191"/>
        <v>0.58113466228541366</v>
      </c>
      <c r="O1185" s="7">
        <f t="shared" si="192"/>
        <v>0.96359713904837729</v>
      </c>
      <c r="P1185" s="7">
        <f>[1]!S_PQ_PctChange("H00906.CSI",$A$3,$A1185)/100</f>
        <v>0.5598047556343746</v>
      </c>
    </row>
    <row r="1186" spans="1:16" x14ac:dyDescent="0.3">
      <c r="A1186" s="3">
        <v>20131122</v>
      </c>
      <c r="B1186" s="29">
        <f>板块基准指数!B1186</f>
        <v>-1.1635478437741801E-2</v>
      </c>
      <c r="C1186" s="29">
        <f>板块基准指数!C1186</f>
        <v>-7.4894028456847098E-3</v>
      </c>
      <c r="D1186" s="29">
        <f>板块基准指数!E1186</f>
        <v>-5.0269280259016601E-3</v>
      </c>
      <c r="E1186" s="29">
        <f>板块基准指数!F1186</f>
        <v>-4.8069526897990102E-3</v>
      </c>
      <c r="F1186">
        <f t="shared" si="183"/>
        <v>0.30948418175391629</v>
      </c>
      <c r="G1186">
        <f t="shared" si="184"/>
        <v>0.19525143683693613</v>
      </c>
      <c r="H1186">
        <f t="shared" si="185"/>
        <v>0.29856572246063129</v>
      </c>
      <c r="I1186">
        <f t="shared" si="186"/>
        <v>0.19669865894851662</v>
      </c>
      <c r="J1186">
        <f t="shared" si="187"/>
        <v>-7.5183263116276305E-3</v>
      </c>
      <c r="K1186" s="28">
        <f t="shared" si="188"/>
        <v>0.95395015897704871</v>
      </c>
      <c r="L1186" s="28">
        <f t="shared" si="189"/>
        <v>1.1539090486303194</v>
      </c>
      <c r="M1186" s="28">
        <f t="shared" si="190"/>
        <v>0.85831395639226726</v>
      </c>
      <c r="N1186" s="28">
        <f t="shared" si="191"/>
        <v>0.57353422276760635</v>
      </c>
      <c r="O1186" s="7">
        <f t="shared" si="192"/>
        <v>0.94883417501243317</v>
      </c>
      <c r="P1186" s="7">
        <f>[1]!S_PQ_PctChange("H00906.CSI",$A$3,$A1186)/100</f>
        <v>0.55166526439362906</v>
      </c>
    </row>
    <row r="1187" spans="1:16" x14ac:dyDescent="0.3">
      <c r="A1187" s="3">
        <v>20131125</v>
      </c>
      <c r="B1187" s="29">
        <f>板块基准指数!B1187</f>
        <v>3.1397911272329502E-3</v>
      </c>
      <c r="C1187" s="29">
        <f>板块基准指数!C1187</f>
        <v>1.14602425920403E-3</v>
      </c>
      <c r="D1187" s="29">
        <f>板块基准指数!E1187</f>
        <v>-1.82809927456936E-3</v>
      </c>
      <c r="E1187" s="29">
        <f>板块基准指数!F1187</f>
        <v>-5.4498014935461603E-3</v>
      </c>
      <c r="F1187">
        <f t="shared" si="183"/>
        <v>0.31058705768999995</v>
      </c>
      <c r="G1187">
        <f t="shared" si="184"/>
        <v>0.1955577833525966</v>
      </c>
      <c r="H1187">
        <f t="shared" si="185"/>
        <v>0.29814582102062681</v>
      </c>
      <c r="I1187">
        <f t="shared" si="186"/>
        <v>0.19570933793677714</v>
      </c>
      <c r="J1187">
        <f t="shared" si="187"/>
        <v>-4.2229785480824142E-4</v>
      </c>
      <c r="K1187" s="28">
        <f t="shared" si="188"/>
        <v>0.96008515434926056</v>
      </c>
      <c r="L1187" s="28">
        <f t="shared" si="189"/>
        <v>1.1563774806521687</v>
      </c>
      <c r="M1187" s="28">
        <f t="shared" si="190"/>
        <v>0.85491677399666433</v>
      </c>
      <c r="N1187" s="28">
        <f t="shared" si="191"/>
        <v>0.56495877361022151</v>
      </c>
      <c r="O1187" s="7">
        <f t="shared" si="192"/>
        <v>0.9480111865209484</v>
      </c>
      <c r="P1187" s="7">
        <f>[1]!S_PQ_PctChange("H00906.CSI",$A$3,$A1187)/100</f>
        <v>0.54689044650667196</v>
      </c>
    </row>
    <row r="1188" spans="1:16" x14ac:dyDescent="0.3">
      <c r="A1188" s="3">
        <v>20131126</v>
      </c>
      <c r="B1188" s="29">
        <f>板块基准指数!B1188</f>
        <v>1.0514587055957401E-2</v>
      </c>
      <c r="C1188" s="29">
        <f>板块基准指数!C1188</f>
        <v>1.29024275613899E-3</v>
      </c>
      <c r="D1188" s="29">
        <f>板块基准指数!E1188</f>
        <v>-7.7475371877236496E-4</v>
      </c>
      <c r="E1188" s="29">
        <f>板块基准指数!F1188</f>
        <v>-8.0470802483126097E-4</v>
      </c>
      <c r="F1188">
        <f t="shared" si="183"/>
        <v>0.31287360401175729</v>
      </c>
      <c r="G1188">
        <f t="shared" si="184"/>
        <v>0.19519921793058798</v>
      </c>
      <c r="H1188">
        <f t="shared" si="185"/>
        <v>0.29698540574642018</v>
      </c>
      <c r="I1188">
        <f t="shared" si="186"/>
        <v>0.19494177231123505</v>
      </c>
      <c r="J1188">
        <f t="shared" si="187"/>
        <v>3.1295332115681448E-3</v>
      </c>
      <c r="K1188" s="28">
        <f t="shared" si="188"/>
        <v>0.98069464034175535</v>
      </c>
      <c r="L1188" s="28">
        <f t="shared" si="189"/>
        <v>1.1591597310760813</v>
      </c>
      <c r="M1188" s="28">
        <f t="shared" si="190"/>
        <v>0.85347967032799721</v>
      </c>
      <c r="N1188" s="28">
        <f t="shared" si="191"/>
        <v>0.56369943872656725</v>
      </c>
      <c r="O1188" s="7">
        <f t="shared" si="192"/>
        <v>0.95410755222567212</v>
      </c>
      <c r="P1188" s="7">
        <f>[1]!S_PQ_PctChange("H00906.CSI",$A$3,$A1188)/100</f>
        <v>0.54695175033909993</v>
      </c>
    </row>
    <row r="1189" spans="1:16" x14ac:dyDescent="0.3">
      <c r="A1189" s="3">
        <v>20131127</v>
      </c>
      <c r="B1189" s="29">
        <f>板块基准指数!B1189</f>
        <v>2.2520354151758602E-2</v>
      </c>
      <c r="C1189" s="29">
        <f>板块基准指数!C1189</f>
        <v>6.39910983350992E-3</v>
      </c>
      <c r="D1189" s="29">
        <f>板块基准指数!E1189</f>
        <v>5.23025147365866E-3</v>
      </c>
      <c r="E1189" s="29">
        <f>板块基准指数!F1189</f>
        <v>1.13508507645083E-2</v>
      </c>
      <c r="F1189">
        <f t="shared" si="183"/>
        <v>0.31610700210643372</v>
      </c>
      <c r="G1189">
        <f t="shared" si="184"/>
        <v>0.1941071560846265</v>
      </c>
      <c r="H1189">
        <f t="shared" si="185"/>
        <v>0.29498089381341275</v>
      </c>
      <c r="I1189">
        <f t="shared" si="186"/>
        <v>0.19480494799552756</v>
      </c>
      <c r="J1189">
        <f t="shared" si="187"/>
        <v>1.206118892336884E-2</v>
      </c>
      <c r="K1189" s="28">
        <f t="shared" si="188"/>
        <v>1.025300585108742</v>
      </c>
      <c r="L1189" s="28">
        <f t="shared" si="189"/>
        <v>1.1729764313433289</v>
      </c>
      <c r="M1189" s="28">
        <f t="shared" si="190"/>
        <v>0.86317383510512657</v>
      </c>
      <c r="N1189" s="28">
        <f t="shared" si="191"/>
        <v>0.58144875769609805</v>
      </c>
      <c r="O1189" s="7">
        <f t="shared" si="192"/>
        <v>0.97767641258964777</v>
      </c>
      <c r="P1189" s="7">
        <f>[1]!S_PQ_PctChange("H00906.CSI",$A$3,$A1189)/100</f>
        <v>0.56453969475278809</v>
      </c>
    </row>
    <row r="1190" spans="1:16" x14ac:dyDescent="0.3">
      <c r="A1190" s="3">
        <v>20131128</v>
      </c>
      <c r="B1190" s="29">
        <f>板块基准指数!B1190</f>
        <v>2.5385640127320698E-3</v>
      </c>
      <c r="C1190" s="29">
        <f>板块基准指数!C1190</f>
        <v>8.7679395613658902E-3</v>
      </c>
      <c r="D1190" s="29">
        <f>板块基准指数!E1190</f>
        <v>1.00363518790644E-2</v>
      </c>
      <c r="E1190" s="29">
        <f>板块基准指数!F1190</f>
        <v>4.9948665413243904E-3</v>
      </c>
      <c r="F1190">
        <f t="shared" si="183"/>
        <v>0.31488226856561641</v>
      </c>
      <c r="G1190">
        <f t="shared" si="184"/>
        <v>0.19455653368933787</v>
      </c>
      <c r="H1190">
        <f t="shared" si="185"/>
        <v>0.29603556828157851</v>
      </c>
      <c r="I1190">
        <f t="shared" si="186"/>
        <v>0.19452562946346763</v>
      </c>
      <c r="J1190">
        <f t="shared" si="187"/>
        <v>6.4379344374382733E-3</v>
      </c>
      <c r="K1190" s="28">
        <f t="shared" si="188"/>
        <v>1.0304419402890641</v>
      </c>
      <c r="L1190" s="28">
        <f t="shared" si="189"/>
        <v>1.1920289573616194</v>
      </c>
      <c r="M1190" s="28">
        <f t="shared" si="190"/>
        <v>0.88187330332610769</v>
      </c>
      <c r="N1190" s="28">
        <f t="shared" si="191"/>
        <v>0.58934788318273346</v>
      </c>
      <c r="O1190" s="7">
        <f t="shared" si="192"/>
        <v>0.99040856367236829</v>
      </c>
      <c r="P1190" s="7">
        <f>[1]!S_PQ_PctChange("H00906.CSI",$A$3,$A1190)/100</f>
        <v>0.5799854976818184</v>
      </c>
    </row>
    <row r="1191" spans="1:16" x14ac:dyDescent="0.3">
      <c r="A1191" s="3">
        <v>20131129</v>
      </c>
      <c r="B1191" s="29">
        <f>板块基准指数!B1191</f>
        <v>1.3506221628541201E-2</v>
      </c>
      <c r="C1191" s="29">
        <f>板块基准指数!C1191</f>
        <v>9.7796195317348608E-3</v>
      </c>
      <c r="D1191" s="29">
        <f>板块基准指数!E1191</f>
        <v>1.5991840853410301E-3</v>
      </c>
      <c r="E1191" s="29">
        <f>板块基准指数!F1191</f>
        <v>-1.08597959319541E-3</v>
      </c>
      <c r="F1191">
        <f t="shared" si="183"/>
        <v>0.3</v>
      </c>
      <c r="G1191">
        <f t="shared" si="184"/>
        <v>0.2</v>
      </c>
      <c r="H1191">
        <f t="shared" si="185"/>
        <v>0.3</v>
      </c>
      <c r="I1191">
        <f t="shared" si="186"/>
        <v>0.2</v>
      </c>
      <c r="J1191">
        <f t="shared" si="187"/>
        <v>6.4177230885798979E-3</v>
      </c>
      <c r="K1191" s="28">
        <f t="shared" si="188"/>
        <v>1.057865539138493</v>
      </c>
      <c r="L1191" s="28">
        <f t="shared" si="189"/>
        <v>1.2134661665671613</v>
      </c>
      <c r="M1191" s="28">
        <f t="shared" si="190"/>
        <v>0.88488276516341502</v>
      </c>
      <c r="N1191" s="28">
        <f t="shared" si="191"/>
        <v>0.5876218838151086</v>
      </c>
      <c r="O1191" s="7">
        <f t="shared" si="192"/>
        <v>1.0031824546671553</v>
      </c>
      <c r="P1191" s="7">
        <f>[1]!S_PQ_PctChange("H00906.CSI",$A$3,$A1191)/100</f>
        <v>0.58221266174359343</v>
      </c>
    </row>
    <row r="1192" spans="1:16" x14ac:dyDescent="0.3">
      <c r="A1192" s="3">
        <v>20131202</v>
      </c>
      <c r="B1192" s="29">
        <f>板块基准指数!B1192</f>
        <v>-5.19395302339066E-2</v>
      </c>
      <c r="C1192" s="29">
        <f>板块基准指数!C1192</f>
        <v>-3.0757987421339599E-2</v>
      </c>
      <c r="D1192" s="29">
        <f>板块基准指数!E1192</f>
        <v>-3.9703749926684302E-2</v>
      </c>
      <c r="E1192" s="29">
        <f>板块基准指数!F1192</f>
        <v>1.4949621524968501E-2</v>
      </c>
      <c r="F1192">
        <f t="shared" si="183"/>
        <v>0.29341260372317601</v>
      </c>
      <c r="G1192">
        <f t="shared" si="184"/>
        <v>0.19997868041670425</v>
      </c>
      <c r="H1192">
        <f t="shared" si="185"/>
        <v>0.29719942141362632</v>
      </c>
      <c r="I1192">
        <f t="shared" si="186"/>
        <v>0.20940929444649345</v>
      </c>
      <c r="J1192">
        <f t="shared" si="187"/>
        <v>-3.065465722745149E-2</v>
      </c>
      <c r="K1192" s="28">
        <f t="shared" si="188"/>
        <v>0.9509809697510947</v>
      </c>
      <c r="L1192" s="28">
        <f t="shared" si="189"/>
        <v>1.1453844020583279</v>
      </c>
      <c r="M1192" s="28">
        <f t="shared" si="190"/>
        <v>0.81004585121424943</v>
      </c>
      <c r="N1192" s="28">
        <f t="shared" si="191"/>
        <v>0.61135623010290185</v>
      </c>
      <c r="O1192" s="7">
        <f t="shared" si="192"/>
        <v>0.94177558315528875</v>
      </c>
      <c r="P1192" s="7">
        <f>[1]!S_PQ_PctChange("H00906.CSI",$A$3,$A1192)/100</f>
        <v>0.55405329888641797</v>
      </c>
    </row>
    <row r="1193" spans="1:16" x14ac:dyDescent="0.3">
      <c r="A1193" s="3">
        <v>20131203</v>
      </c>
      <c r="B1193" s="29">
        <f>板块基准指数!B1193</f>
        <v>2.4219612972762601E-2</v>
      </c>
      <c r="C1193" s="29">
        <f>板块基准指数!C1193</f>
        <v>2.1741794358424601E-2</v>
      </c>
      <c r="D1193" s="29">
        <f>板块基准指数!E1193</f>
        <v>1.95273468752627E-2</v>
      </c>
      <c r="E1193" s="29">
        <f>板块基准指数!F1193</f>
        <v>-2.28858083786609E-4</v>
      </c>
      <c r="F1193">
        <f t="shared" si="183"/>
        <v>0.29543456588475714</v>
      </c>
      <c r="G1193">
        <f t="shared" si="184"/>
        <v>0.20086964409220012</v>
      </c>
      <c r="H1193">
        <f t="shared" si="185"/>
        <v>0.29787653421415877</v>
      </c>
      <c r="I1193">
        <f t="shared" si="186"/>
        <v>0.20581925580888408</v>
      </c>
      <c r="J1193">
        <f t="shared" si="187"/>
        <v>1.7209826232412111E-2</v>
      </c>
      <c r="K1193" s="28">
        <f t="shared" si="188"/>
        <v>0.9982329737556912</v>
      </c>
      <c r="L1193" s="28">
        <f t="shared" si="189"/>
        <v>1.1920289085476519</v>
      </c>
      <c r="M1193" s="28">
        <f t="shared" si="190"/>
        <v>0.84539124441104052</v>
      </c>
      <c r="N1193" s="28">
        <f t="shared" si="191"/>
        <v>0.61098745820378286</v>
      </c>
      <c r="O1193" s="7">
        <f t="shared" si="192"/>
        <v>0.97519320352373184</v>
      </c>
      <c r="P1193" s="7">
        <f>[1]!S_PQ_PctChange("H00906.CSI",$A$3,$A1193)/100</f>
        <v>0.57492595060037077</v>
      </c>
    </row>
    <row r="1194" spans="1:16" x14ac:dyDescent="0.3">
      <c r="A1194" s="3">
        <v>20131204</v>
      </c>
      <c r="B1194" s="29">
        <f>板块基准指数!B1194</f>
        <v>1.57108896864682E-2</v>
      </c>
      <c r="C1194" s="29">
        <f>板块基准指数!C1194</f>
        <v>1.41585957802873E-2</v>
      </c>
      <c r="D1194" s="29">
        <f>板块基准指数!E1194</f>
        <v>1.9391225809621299E-2</v>
      </c>
      <c r="E1194" s="29">
        <f>板块基准指数!F1194</f>
        <v>9.4378159346216704E-3</v>
      </c>
      <c r="F1194">
        <f t="shared" si="183"/>
        <v>0.29558200385716998</v>
      </c>
      <c r="G1194">
        <f t="shared" si="184"/>
        <v>0.20066275009901338</v>
      </c>
      <c r="H1194">
        <f t="shared" si="185"/>
        <v>0.29910505806311133</v>
      </c>
      <c r="I1194">
        <f t="shared" si="186"/>
        <v>0.20465018798070536</v>
      </c>
      <c r="J1194">
        <f t="shared" si="187"/>
        <v>1.5204247359875874E-2</v>
      </c>
      <c r="K1194" s="28">
        <f t="shared" si="188"/>
        <v>1.0296269915742302</v>
      </c>
      <c r="L1194" s="28">
        <f t="shared" si="189"/>
        <v>1.2230649598024823</v>
      </c>
      <c r="M1194" s="28">
        <f t="shared" si="190"/>
        <v>0.88117564273851312</v>
      </c>
      <c r="N1194" s="28">
        <f t="shared" si="191"/>
        <v>0.62619166130729398</v>
      </c>
      <c r="O1194" s="7">
        <f t="shared" si="192"/>
        <v>1.0052245295736526</v>
      </c>
      <c r="P1194" s="7">
        <f>[1]!S_PQ_PctChange("H00906.CSI",$A$3,$A1194)/100</f>
        <v>0.59809817370878804</v>
      </c>
    </row>
    <row r="1195" spans="1:16" x14ac:dyDescent="0.3">
      <c r="A1195" s="3">
        <v>20131205</v>
      </c>
      <c r="B1195" s="29">
        <f>板块基准指数!B1195</f>
        <v>-1.6112966548777401E-2</v>
      </c>
      <c r="C1195" s="29">
        <f>板块基准指数!C1195</f>
        <v>1.6768867421447101E-3</v>
      </c>
      <c r="D1195" s="29">
        <f>板块基准指数!E1195</f>
        <v>1.12362156150022E-4</v>
      </c>
      <c r="E1195" s="29">
        <f>板块基准指数!F1195</f>
        <v>-2.1392649888336201E-3</v>
      </c>
      <c r="F1195">
        <f t="shared" si="183"/>
        <v>0.29223089511543116</v>
      </c>
      <c r="G1195">
        <f t="shared" si="184"/>
        <v>0.20197485960584463</v>
      </c>
      <c r="H1195">
        <f t="shared" si="185"/>
        <v>0.30059064132888208</v>
      </c>
      <c r="I1195">
        <f t="shared" si="186"/>
        <v>0.20520360394984219</v>
      </c>
      <c r="J1195">
        <f t="shared" si="187"/>
        <v>-4.8304071281538331E-3</v>
      </c>
      <c r="K1195" s="28">
        <f t="shared" si="188"/>
        <v>0.99692367975249896</v>
      </c>
      <c r="L1195" s="28">
        <f t="shared" si="189"/>
        <v>1.2267927879605014</v>
      </c>
      <c r="M1195" s="28">
        <f t="shared" si="190"/>
        <v>0.88138701568982825</v>
      </c>
      <c r="N1195" s="28">
        <f t="shared" si="191"/>
        <v>0.62271280642112603</v>
      </c>
      <c r="O1195" s="7">
        <f t="shared" si="192"/>
        <v>0.99553847871245105</v>
      </c>
      <c r="P1195" s="7">
        <f>[1]!S_PQ_PctChange("H00906.CSI",$A$3,$A1195)/100</f>
        <v>0.5943312200192461</v>
      </c>
    </row>
    <row r="1196" spans="1:16" x14ac:dyDescent="0.3">
      <c r="A1196" s="3">
        <v>20131206</v>
      </c>
      <c r="B1196" s="29">
        <f>板块基准指数!B1196</f>
        <v>-1.40135485667639E-2</v>
      </c>
      <c r="C1196" s="29">
        <f>板块基准指数!C1196</f>
        <v>-2.2474049528196901E-3</v>
      </c>
      <c r="D1196" s="29">
        <f>板块基准指数!E1196</f>
        <v>9.0258394659004505E-4</v>
      </c>
      <c r="E1196" s="29">
        <f>板块基准指数!F1196</f>
        <v>-1.0024105118037901E-2</v>
      </c>
      <c r="F1196">
        <f t="shared" si="183"/>
        <v>0.28997261756380199</v>
      </c>
      <c r="G1196">
        <f t="shared" si="184"/>
        <v>0.20280567069774913</v>
      </c>
      <c r="H1196">
        <f t="shared" si="185"/>
        <v>0.30277999589867416</v>
      </c>
      <c r="I1196">
        <f t="shared" si="186"/>
        <v>0.20444171583977491</v>
      </c>
      <c r="J1196">
        <f t="shared" si="187"/>
        <v>-6.3347853504669999E-3</v>
      </c>
      <c r="K1196" s="28">
        <f t="shared" si="188"/>
        <v>0.96893969278216652</v>
      </c>
      <c r="L1196" s="28">
        <f t="shared" si="189"/>
        <v>1.2217882828199356</v>
      </c>
      <c r="M1196" s="28">
        <f t="shared" si="190"/>
        <v>0.88308512540751294</v>
      </c>
      <c r="N1196" s="28">
        <f t="shared" si="191"/>
        <v>0.60644656267317454</v>
      </c>
      <c r="O1196" s="7">
        <f t="shared" si="192"/>
        <v>0.9828971707912102</v>
      </c>
      <c r="P1196" s="7">
        <f>[1]!S_PQ_PctChange("H00906.CSI",$A$3,$A1196)/100</f>
        <v>0.58567836131102635</v>
      </c>
    </row>
    <row r="1197" spans="1:16" x14ac:dyDescent="0.3">
      <c r="A1197" s="3">
        <v>20131209</v>
      </c>
      <c r="B1197" s="29">
        <f>板块基准指数!B1197</f>
        <v>1.0780036117930099E-2</v>
      </c>
      <c r="C1197" s="29">
        <f>板块基准指数!C1197</f>
        <v>1.3910089982242201E-3</v>
      </c>
      <c r="D1197" s="29">
        <f>板块基准指数!E1197</f>
        <v>7.6091434771178301E-3</v>
      </c>
      <c r="E1197" s="29">
        <f>板块基准指数!F1197</f>
        <v>-3.4048174374740202E-3</v>
      </c>
      <c r="F1197">
        <f t="shared" si="183"/>
        <v>0.29163573771345896</v>
      </c>
      <c r="G1197">
        <f t="shared" si="184"/>
        <v>0.20207420544665369</v>
      </c>
      <c r="H1197">
        <f t="shared" si="185"/>
        <v>0.30356128069809046</v>
      </c>
      <c r="I1197">
        <f t="shared" si="186"/>
        <v>0.20272877614179718</v>
      </c>
      <c r="J1197">
        <f t="shared" si="187"/>
        <v>5.0158295151357703E-3</v>
      </c>
      <c r="K1197" s="28">
        <f t="shared" si="188"/>
        <v>0.9901649337843843</v>
      </c>
      <c r="L1197" s="28">
        <f t="shared" si="189"/>
        <v>1.2248788103134873</v>
      </c>
      <c r="M1197" s="28">
        <f t="shared" si="190"/>
        <v>0.89741379030636481</v>
      </c>
      <c r="N1197" s="28">
        <f t="shared" si="191"/>
        <v>0.60097690540421467</v>
      </c>
      <c r="O1197" s="7">
        <f t="shared" si="192"/>
        <v>0.99284304494594378</v>
      </c>
      <c r="P1197" s="7">
        <f>[1]!S_PQ_PctChange("H00906.CSI",$A$3,$A1197)/100</f>
        <v>0.58805560507820909</v>
      </c>
    </row>
    <row r="1198" spans="1:16" x14ac:dyDescent="0.3">
      <c r="A1198" s="3">
        <v>20131210</v>
      </c>
      <c r="B1198" s="29">
        <f>板块基准指数!B1198</f>
        <v>-6.1892295064852696E-4</v>
      </c>
      <c r="C1198" s="29">
        <f>板块基准指数!C1198</f>
        <v>-7.2901294869764698E-3</v>
      </c>
      <c r="D1198" s="29">
        <f>板块基准指数!E1198</f>
        <v>7.1742848922515699E-3</v>
      </c>
      <c r="E1198" s="29">
        <f>板块基准指数!F1198</f>
        <v>4.0751735637623203E-3</v>
      </c>
      <c r="F1198">
        <f t="shared" si="183"/>
        <v>0.29106220388629656</v>
      </c>
      <c r="G1198">
        <f t="shared" si="184"/>
        <v>0.20033054339921313</v>
      </c>
      <c r="H1198">
        <f t="shared" si="185"/>
        <v>0.30532681990947114</v>
      </c>
      <c r="I1198">
        <f t="shared" si="186"/>
        <v>0.20328043280501942</v>
      </c>
      <c r="J1198">
        <f t="shared" si="187"/>
        <v>1.3503428841476247E-3</v>
      </c>
      <c r="K1198" s="28">
        <f t="shared" si="188"/>
        <v>0.98893317503128908</v>
      </c>
      <c r="L1198" s="28">
        <f t="shared" si="189"/>
        <v>1.2086591556934718</v>
      </c>
      <c r="M1198" s="28">
        <f t="shared" si="190"/>
        <v>0.91102637739650949</v>
      </c>
      <c r="N1198" s="28">
        <f t="shared" si="191"/>
        <v>0.60750116416531186</v>
      </c>
      <c r="O1198" s="7">
        <f t="shared" si="192"/>
        <v>0.9955340663709098</v>
      </c>
      <c r="P1198" s="7">
        <f>[1]!S_PQ_PctChange("H00906.CSI",$A$3,$A1198)/100</f>
        <v>0.58952038091782666</v>
      </c>
    </row>
    <row r="1199" spans="1:16" x14ac:dyDescent="0.3">
      <c r="A1199" s="3">
        <v>20131211</v>
      </c>
      <c r="B1199" s="29">
        <f>板块基准指数!B1199</f>
        <v>-1.2520958533903699E-2</v>
      </c>
      <c r="C1199" s="29">
        <f>板块基准指数!C1199</f>
        <v>-8.4545216045640199E-3</v>
      </c>
      <c r="D1199" s="29">
        <f>板块基准指数!E1199</f>
        <v>-8.5559093832485791E-3</v>
      </c>
      <c r="E1199" s="29">
        <f>板块基准指数!F1199</f>
        <v>-2.0228353704189499E-2</v>
      </c>
      <c r="F1199">
        <f t="shared" si="183"/>
        <v>0.29092712105527996</v>
      </c>
      <c r="G1199">
        <f t="shared" si="184"/>
        <v>0.20106214735380851</v>
      </c>
      <c r="H1199">
        <f t="shared" si="185"/>
        <v>0.30641053421648329</v>
      </c>
      <c r="I1199">
        <f t="shared" si="186"/>
        <v>0.20160019737442847</v>
      </c>
      <c r="J1199">
        <f t="shared" si="187"/>
        <v>-1.2062453792211193E-2</v>
      </c>
      <c r="K1199" s="28">
        <f t="shared" si="188"/>
        <v>0.96402982522001701</v>
      </c>
      <c r="L1199" s="28">
        <f t="shared" si="189"/>
        <v>1.1899859991445432</v>
      </c>
      <c r="M1199" s="28">
        <f t="shared" si="190"/>
        <v>0.89467580888250708</v>
      </c>
      <c r="N1199" s="28">
        <f t="shared" si="191"/>
        <v>0.57498406203667951</v>
      </c>
      <c r="O1199" s="7">
        <f t="shared" si="192"/>
        <v>0.9714630289045274</v>
      </c>
      <c r="P1199" s="7">
        <f>[1]!S_PQ_PctChange("H00906.CSI",$A$3,$A1199)/100</f>
        <v>0.56552337104353079</v>
      </c>
    </row>
    <row r="1200" spans="1:16" x14ac:dyDescent="0.3">
      <c r="A1200" s="3">
        <v>20131212</v>
      </c>
      <c r="B1200" s="29">
        <f>板块基准指数!B1200</f>
        <v>9.1733594921314197E-3</v>
      </c>
      <c r="C1200" s="29">
        <f>板块基准指数!C1200</f>
        <v>7.5803556071656498E-3</v>
      </c>
      <c r="D1200" s="29">
        <f>板块基准指数!E1200</f>
        <v>-8.8813135532159497E-4</v>
      </c>
      <c r="E1200" s="29">
        <f>板块基准指数!F1200</f>
        <v>-4.1400817108940601E-3</v>
      </c>
      <c r="F1200">
        <f t="shared" si="183"/>
        <v>0.29269261338475622</v>
      </c>
      <c r="G1200">
        <f t="shared" si="184"/>
        <v>0.20196298639341445</v>
      </c>
      <c r="H1200">
        <f t="shared" si="185"/>
        <v>0.30519652600624075</v>
      </c>
      <c r="I1200">
        <f t="shared" si="186"/>
        <v>0.20014787421558883</v>
      </c>
      <c r="J1200">
        <f t="shared" si="187"/>
        <v>3.0861275504321245E-3</v>
      </c>
      <c r="K1200" s="28">
        <f t="shared" si="188"/>
        <v>0.98204657686002839</v>
      </c>
      <c r="L1200" s="28">
        <f t="shared" si="189"/>
        <v>1.2065868717927728</v>
      </c>
      <c r="M1200" s="28">
        <f t="shared" si="190"/>
        <v>0.89299308788846909</v>
      </c>
      <c r="N1200" s="28">
        <f t="shared" si="191"/>
        <v>0.56846349932649187</v>
      </c>
      <c r="O1200" s="7">
        <f t="shared" si="192"/>
        <v>0.97754721527268806</v>
      </c>
      <c r="P1200" s="7">
        <f>[1]!S_PQ_PctChange("H00906.CSI",$A$3,$A1200)/100</f>
        <v>0.56528566230554533</v>
      </c>
    </row>
    <row r="1201" spans="1:16" x14ac:dyDescent="0.3">
      <c r="A1201" s="3">
        <v>20131213</v>
      </c>
      <c r="B1201" s="29">
        <f>板块基准指数!B1201</f>
        <v>1.60724765674269E-3</v>
      </c>
      <c r="C1201" s="29">
        <f>板块基准指数!C1201</f>
        <v>3.9382209968928401E-3</v>
      </c>
      <c r="D1201" s="29">
        <f>板块基准指数!E1201</f>
        <v>2.0348032488244098E-3</v>
      </c>
      <c r="E1201" s="29">
        <f>板块基准指数!F1201</f>
        <v>8.4012218018117497E-5</v>
      </c>
      <c r="F1201">
        <f t="shared" si="183"/>
        <v>0.29260602807711505</v>
      </c>
      <c r="G1201">
        <f t="shared" si="184"/>
        <v>0.20237311689266679</v>
      </c>
      <c r="H1201">
        <f t="shared" si="185"/>
        <v>0.30523648230037403</v>
      </c>
      <c r="I1201">
        <f t="shared" si="186"/>
        <v>0.19978437272984426</v>
      </c>
      <c r="J1201">
        <f t="shared" si="187"/>
        <v>1.9036341401101563E-3</v>
      </c>
      <c r="K1201" s="28">
        <f t="shared" si="188"/>
        <v>0.98523221657624127</v>
      </c>
      <c r="L1201" s="28">
        <f t="shared" si="189"/>
        <v>1.2152768985427351</v>
      </c>
      <c r="M1201" s="28">
        <f t="shared" si="190"/>
        <v>0.89684495637370665</v>
      </c>
      <c r="N1201" s="28">
        <f t="shared" si="191"/>
        <v>0.56859526942395067</v>
      </c>
      <c r="O1201" s="7">
        <f t="shared" si="192"/>
        <v>0.98131174166536095</v>
      </c>
      <c r="P1201" s="7">
        <f>[1]!S_PQ_PctChange("H00906.CSI",$A$3,$A1201)/100</f>
        <v>0.56456664550224844</v>
      </c>
    </row>
    <row r="1202" spans="1:16" x14ac:dyDescent="0.3">
      <c r="A1202" s="3">
        <v>20131216</v>
      </c>
      <c r="B1202" s="29">
        <f>板块基准指数!B1202</f>
        <v>-1.9359864687313801E-2</v>
      </c>
      <c r="C1202" s="29">
        <f>板块基准指数!C1202</f>
        <v>-1.7511256968372899E-2</v>
      </c>
      <c r="D1202" s="29">
        <f>板块基准指数!E1202</f>
        <v>-1.99093065470075E-2</v>
      </c>
      <c r="E1202" s="29">
        <f>板块基准指数!F1202</f>
        <v>-1.1233428851626899E-2</v>
      </c>
      <c r="F1202">
        <f t="shared" si="183"/>
        <v>0.29206102457420979</v>
      </c>
      <c r="G1202">
        <f t="shared" si="184"/>
        <v>0.20237696344358225</v>
      </c>
      <c r="H1202">
        <f t="shared" si="185"/>
        <v>0.30449725141057576</v>
      </c>
      <c r="I1202">
        <f t="shared" si="186"/>
        <v>0.20106476057163231</v>
      </c>
      <c r="J1202">
        <f t="shared" si="187"/>
        <v>-1.7529930995839334E-2</v>
      </c>
      <c r="K1202" s="28">
        <f t="shared" si="188"/>
        <v>0.94679838949042927</v>
      </c>
      <c r="L1202" s="28">
        <f t="shared" si="189"/>
        <v>1.1764846155162534</v>
      </c>
      <c r="M1202" s="28">
        <f t="shared" si="190"/>
        <v>0.85908008866511754</v>
      </c>
      <c r="N1202" s="28">
        <f t="shared" si="191"/>
        <v>0.5509745660678782</v>
      </c>
      <c r="O1202" s="7">
        <f t="shared" si="192"/>
        <v>0.94657948355272103</v>
      </c>
      <c r="P1202" s="7">
        <f>[1]!S_PQ_PctChange("H00906.CSI",$A$3,$A1202)/100</f>
        <v>0.53892788146257598</v>
      </c>
    </row>
    <row r="1203" spans="1:16" x14ac:dyDescent="0.3">
      <c r="A1203" s="3">
        <v>20131217</v>
      </c>
      <c r="B1203" s="29">
        <f>板块基准指数!B1203</f>
        <v>1.22860589439088E-3</v>
      </c>
      <c r="C1203" s="29">
        <f>板块基准指数!C1203</f>
        <v>5.4816407002941797E-3</v>
      </c>
      <c r="D1203" s="29">
        <f>板块基准指数!E1203</f>
        <v>-1.0333672237282E-2</v>
      </c>
      <c r="E1203" s="29">
        <f>板块基准指数!F1203</f>
        <v>-4.2354685574322202E-3</v>
      </c>
      <c r="F1203">
        <f t="shared" si="183"/>
        <v>0.29316154901095298</v>
      </c>
      <c r="G1203">
        <f t="shared" si="184"/>
        <v>0.20400244591536126</v>
      </c>
      <c r="H1203">
        <f t="shared" si="185"/>
        <v>0.30211502538646928</v>
      </c>
      <c r="I1203">
        <f t="shared" si="186"/>
        <v>0.20072097968721656</v>
      </c>
      <c r="J1203">
        <f t="shared" si="187"/>
        <v>-2.5299925687109286E-3</v>
      </c>
      <c r="K1203" s="28">
        <f t="shared" si="188"/>
        <v>0.94919023746694786</v>
      </c>
      <c r="L1203" s="28">
        <f t="shared" si="189"/>
        <v>1.1884153221682316</v>
      </c>
      <c r="M1203" s="28">
        <f t="shared" si="190"/>
        <v>0.83986896436599512</v>
      </c>
      <c r="N1203" s="28">
        <f t="shared" si="191"/>
        <v>0.5444054620599208</v>
      </c>
      <c r="O1203" s="7">
        <f t="shared" si="192"/>
        <v>0.94165465192492759</v>
      </c>
      <c r="P1203" s="7">
        <f>[1]!S_PQ_PctChange("H00906.CSI",$A$3,$A1203)/100</f>
        <v>0.53092241416160246</v>
      </c>
    </row>
    <row r="1204" spans="1:16" x14ac:dyDescent="0.3">
      <c r="A1204" s="3">
        <v>20131218</v>
      </c>
      <c r="B1204" s="29">
        <f>板块基准指数!B1204</f>
        <v>-1.87453153314055E-3</v>
      </c>
      <c r="C1204" s="29">
        <f>板块基准指数!C1204</f>
        <v>6.23409061710593E-3</v>
      </c>
      <c r="D1204" s="29">
        <f>板块基准指数!E1204</f>
        <v>7.7750661758364001E-4</v>
      </c>
      <c r="E1204" s="29">
        <f>板块基准指数!F1204</f>
        <v>1.9758232732209101E-3</v>
      </c>
      <c r="F1204">
        <f t="shared" si="183"/>
        <v>0.29221643074159237</v>
      </c>
      <c r="G1204">
        <f t="shared" si="184"/>
        <v>0.20499670857493227</v>
      </c>
      <c r="H1204">
        <f t="shared" si="185"/>
        <v>0.30194117958030264</v>
      </c>
      <c r="I1204">
        <f t="shared" si="186"/>
        <v>0.20084568110317294</v>
      </c>
      <c r="J1204">
        <f t="shared" si="187"/>
        <v>1.3537147806213868E-3</v>
      </c>
      <c r="K1204" s="28">
        <f t="shared" si="188"/>
        <v>0.94553641890272644</v>
      </c>
      <c r="L1204" s="28">
        <f t="shared" si="189"/>
        <v>1.2020581015944916</v>
      </c>
      <c r="M1204" s="28">
        <f t="shared" si="190"/>
        <v>0.84129947466127653</v>
      </c>
      <c r="N1204" s="28">
        <f t="shared" si="191"/>
        <v>0.5474569343151483</v>
      </c>
      <c r="O1204" s="7">
        <f t="shared" si="192"/>
        <v>0.94428309852610037</v>
      </c>
      <c r="P1204" s="7">
        <f>[1]!S_PQ_PctChange("H00906.CSI",$A$3,$A1204)/100</f>
        <v>0.53133423412434055</v>
      </c>
    </row>
    <row r="1205" spans="1:16" x14ac:dyDescent="0.3">
      <c r="A1205" s="3">
        <v>20131219</v>
      </c>
      <c r="B1205" s="29">
        <f>板块基准指数!B1205</f>
        <v>-6.7790468956431E-3</v>
      </c>
      <c r="C1205" s="29">
        <f>板块基准指数!C1205</f>
        <v>-9.5300995289554196E-3</v>
      </c>
      <c r="D1205" s="29">
        <f>板块基准指数!E1205</f>
        <v>-1.04929584108707E-2</v>
      </c>
      <c r="E1205" s="29">
        <f>板块基准指数!F1205</f>
        <v>-1.26155306748259E-2</v>
      </c>
      <c r="F1205">
        <f t="shared" si="183"/>
        <v>0.29305958542714755</v>
      </c>
      <c r="G1205">
        <f t="shared" si="184"/>
        <v>0.20501875719294441</v>
      </c>
      <c r="H1205">
        <f t="shared" si="185"/>
        <v>0.3016800995237226</v>
      </c>
      <c r="I1205">
        <f t="shared" si="186"/>
        <v>0.20024155785618569</v>
      </c>
      <c r="J1205">
        <f t="shared" si="187"/>
        <v>-9.6366190142308066E-3</v>
      </c>
      <c r="K1205" s="28">
        <f t="shared" si="188"/>
        <v>0.93234753628180322</v>
      </c>
      <c r="L1205" s="28">
        <f t="shared" si="189"/>
        <v>1.1810722687177533</v>
      </c>
      <c r="M1205" s="28">
        <f t="shared" si="190"/>
        <v>0.82197879585169753</v>
      </c>
      <c r="N1205" s="28">
        <f t="shared" si="191"/>
        <v>0.52793494389232354</v>
      </c>
      <c r="O1205" s="7">
        <f t="shared" si="192"/>
        <v>0.9255467830497961</v>
      </c>
      <c r="P1205" s="7">
        <f>[1]!S_PQ_PctChange("H00906.CSI",$A$3,$A1205)/100</f>
        <v>0.51535546318277392</v>
      </c>
    </row>
    <row r="1206" spans="1:16" x14ac:dyDescent="0.3">
      <c r="A1206" s="3">
        <v>20131220</v>
      </c>
      <c r="B1206" s="29">
        <f>板块基准指数!B1206</f>
        <v>-1.4214451111052099E-2</v>
      </c>
      <c r="C1206" s="29">
        <f>板块基准指数!C1206</f>
        <v>-6.8542152462931702E-3</v>
      </c>
      <c r="D1206" s="29">
        <f>板块基准指数!E1206</f>
        <v>-6.5946790096119302E-3</v>
      </c>
      <c r="E1206" s="29">
        <f>板块基准指数!F1206</f>
        <v>-2.8899565194366501E-2</v>
      </c>
      <c r="F1206">
        <f t="shared" si="183"/>
        <v>0.29280202104931297</v>
      </c>
      <c r="G1206">
        <f t="shared" si="184"/>
        <v>0.20636796995815584</v>
      </c>
      <c r="H1206">
        <f t="shared" si="185"/>
        <v>0.30374478929960341</v>
      </c>
      <c r="I1206">
        <f t="shared" si="186"/>
        <v>0.19708521969292803</v>
      </c>
      <c r="J1206">
        <f t="shared" si="187"/>
        <v>-1.3347301216840423E-2</v>
      </c>
      <c r="K1206" s="28">
        <f t="shared" si="188"/>
        <v>0.9048802766977635</v>
      </c>
      <c r="L1206" s="28">
        <f t="shared" si="189"/>
        <v>1.1661227299202408</v>
      </c>
      <c r="M1206" s="28">
        <f t="shared" si="190"/>
        <v>0.80996343053073616</v>
      </c>
      <c r="N1206" s="28">
        <f t="shared" si="191"/>
        <v>0.48377828836855663</v>
      </c>
      <c r="O1206" s="7">
        <f t="shared" si="192"/>
        <v>0.89984593012931224</v>
      </c>
      <c r="P1206" s="7">
        <f>[1]!S_PQ_PctChange("H00906.CSI",$A$3,$A1206)/100</f>
        <v>0.48423344666201684</v>
      </c>
    </row>
    <row r="1207" spans="1:16" x14ac:dyDescent="0.3">
      <c r="A1207" s="3">
        <v>20131223</v>
      </c>
      <c r="B1207" s="29">
        <f>板块基准指数!B1207</f>
        <v>3.5808347010825598E-3</v>
      </c>
      <c r="C1207" s="29">
        <f>板块基准指数!C1207</f>
        <v>3.0637097525772001E-2</v>
      </c>
      <c r="D1207" s="29">
        <f>板块基准指数!E1207</f>
        <v>5.7899611140050603E-5</v>
      </c>
      <c r="E1207" s="29">
        <f>板块基准指数!F1207</f>
        <v>4.62152473732219E-4</v>
      </c>
      <c r="F1207">
        <f t="shared" si="183"/>
        <v>0.29166891198824285</v>
      </c>
      <c r="G1207">
        <f t="shared" si="184"/>
        <v>0.21111144346803967</v>
      </c>
      <c r="H1207">
        <f t="shared" si="185"/>
        <v>0.30150720421174748</v>
      </c>
      <c r="I1207">
        <f t="shared" si="186"/>
        <v>0.19571244033197022</v>
      </c>
      <c r="J1207">
        <f t="shared" si="187"/>
        <v>7.4796613863275007E-3</v>
      </c>
      <c r="K1207" s="28">
        <f t="shared" si="188"/>
        <v>0.91170133809397069</v>
      </c>
      <c r="L1207" s="28">
        <f t="shared" si="189"/>
        <v>1.2324864432495986</v>
      </c>
      <c r="M1207" s="28">
        <f t="shared" si="190"/>
        <v>0.81006822670954159</v>
      </c>
      <c r="N1207" s="28">
        <f t="shared" si="191"/>
        <v>0.48446402017499635</v>
      </c>
      <c r="O1207" s="7">
        <f t="shared" si="192"/>
        <v>0.91405613437287192</v>
      </c>
      <c r="P1207" s="7">
        <f>[1]!S_PQ_PctChange("H00906.CSI",$A$3,$A1207)/100</f>
        <v>0.48691522868518922</v>
      </c>
    </row>
    <row r="1208" spans="1:16" x14ac:dyDescent="0.3">
      <c r="A1208" s="3">
        <v>20131224</v>
      </c>
      <c r="B1208" s="29">
        <f>板块基准指数!B1208</f>
        <v>1.12968155523072E-2</v>
      </c>
      <c r="C1208" s="29">
        <f>板块基准指数!C1208</f>
        <v>-3.9614242449221796E-3</v>
      </c>
      <c r="D1208" s="29">
        <f>板块基准指数!E1208</f>
        <v>3.39858451943359E-3</v>
      </c>
      <c r="E1208" s="29">
        <f>板块基准指数!F1208</f>
        <v>-3.4154648520922E-4</v>
      </c>
      <c r="F1208">
        <f t="shared" si="183"/>
        <v>0.29395953480292031</v>
      </c>
      <c r="G1208">
        <f t="shared" si="184"/>
        <v>0.20955918655460284</v>
      </c>
      <c r="H1208">
        <f t="shared" si="185"/>
        <v>0.30150182674698767</v>
      </c>
      <c r="I1208">
        <f t="shared" si="186"/>
        <v>0.1949794518954894</v>
      </c>
      <c r="J1208">
        <f t="shared" si="187"/>
        <v>3.4164807311631348E-3</v>
      </c>
      <c r="K1208" s="28">
        <f t="shared" si="188"/>
        <v>0.93329747550151709</v>
      </c>
      <c r="L1208" s="28">
        <f t="shared" si="189"/>
        <v>1.2236426173268495</v>
      </c>
      <c r="M1208" s="28">
        <f t="shared" si="190"/>
        <v>0.81621989656395511</v>
      </c>
      <c r="N1208" s="28">
        <f t="shared" si="191"/>
        <v>0.483957006706486</v>
      </c>
      <c r="O1208" s="7">
        <f t="shared" si="192"/>
        <v>0.92059547027432154</v>
      </c>
      <c r="P1208" s="7">
        <f>[1]!S_PQ_PctChange("H00906.CSI",$A$3,$A1208)/100</f>
        <v>0.49134203263907766</v>
      </c>
    </row>
    <row r="1209" spans="1:16" x14ac:dyDescent="0.3">
      <c r="A1209" s="3">
        <v>20131225</v>
      </c>
      <c r="B1209" s="29">
        <f>板块基准指数!B1209</f>
        <v>1.42603547466689E-2</v>
      </c>
      <c r="C1209" s="29">
        <f>板块基准指数!C1209</f>
        <v>-5.6544605114733099E-4</v>
      </c>
      <c r="D1209" s="29">
        <f>板块基准指数!E1209</f>
        <v>9.8094872683149002E-3</v>
      </c>
      <c r="E1209" s="29">
        <f>板块基准指数!F1209</f>
        <v>6.7967485133780597E-3</v>
      </c>
      <c r="F1209">
        <f t="shared" si="183"/>
        <v>0.295680711980434</v>
      </c>
      <c r="G1209">
        <f t="shared" si="184"/>
        <v>0.20770505110248147</v>
      </c>
      <c r="H1209">
        <f t="shared" si="185"/>
        <v>0.30193634123414093</v>
      </c>
      <c r="I1209">
        <f t="shared" si="186"/>
        <v>0.19467789568294391</v>
      </c>
      <c r="J1209">
        <f t="shared" si="187"/>
        <v>8.3562774635946562E-3</v>
      </c>
      <c r="K1209" s="28">
        <f t="shared" si="188"/>
        <v>0.96086698333300813</v>
      </c>
      <c r="L1209" s="28">
        <f t="shared" si="189"/>
        <v>1.2223852673897193</v>
      </c>
      <c r="M1209" s="28">
        <f t="shared" si="190"/>
        <v>0.83403608251575956</v>
      </c>
      <c r="N1209" s="28">
        <f t="shared" si="191"/>
        <v>0.49404308928573504</v>
      </c>
      <c r="O1209" s="7">
        <f t="shared" si="192"/>
        <v>0.93664449891925661</v>
      </c>
      <c r="P1209" s="7">
        <f>[1]!S_PQ_PctChange("H00906.CSI",$A$3,$A1209)/100</f>
        <v>0.50356229480679371</v>
      </c>
    </row>
    <row r="1210" spans="1:16" x14ac:dyDescent="0.3">
      <c r="A1210" s="3">
        <v>20131226</v>
      </c>
      <c r="B1210" s="29">
        <f>板块基准指数!B1210</f>
        <v>-2.2153391871103999E-2</v>
      </c>
      <c r="C1210" s="29">
        <f>板块基准指数!C1210</f>
        <v>-7.11648558976291E-3</v>
      </c>
      <c r="D1210" s="29">
        <f>板块基准指数!E1210</f>
        <v>-1.77530379634353E-2</v>
      </c>
      <c r="E1210" s="29">
        <f>板块基准指数!F1210</f>
        <v>-1.53812872985981E-2</v>
      </c>
      <c r="F1210">
        <f t="shared" si="183"/>
        <v>0.29394614348935116</v>
      </c>
      <c r="G1210">
        <f t="shared" si="184"/>
        <v>0.20966184137569602</v>
      </c>
      <c r="H1210">
        <f t="shared" si="185"/>
        <v>0.30151583138766347</v>
      </c>
      <c r="I1210">
        <f t="shared" si="186"/>
        <v>0.19487618374728963</v>
      </c>
      <c r="J1210">
        <f t="shared" si="187"/>
        <v>-1.6383144656977697E-2</v>
      </c>
      <c r="K1210" s="28">
        <f t="shared" si="188"/>
        <v>0.91742712864412246</v>
      </c>
      <c r="L1210" s="28">
        <f t="shared" si="189"/>
        <v>1.2065696946594393</v>
      </c>
      <c r="M1210" s="28">
        <f t="shared" si="190"/>
        <v>0.80147637031654706</v>
      </c>
      <c r="N1210" s="28">
        <f t="shared" si="191"/>
        <v>0.47106278329294615</v>
      </c>
      <c r="O1210" s="7">
        <f t="shared" si="192"/>
        <v>0.90491617194432239</v>
      </c>
      <c r="P1210" s="7">
        <f>[1]!S_PQ_PctChange("H00906.CSI",$A$3,$A1210)/100</f>
        <v>0.47765808934303755</v>
      </c>
    </row>
    <row r="1211" spans="1:16" x14ac:dyDescent="0.3">
      <c r="A1211" s="3">
        <v>20131227</v>
      </c>
      <c r="B1211" s="29">
        <f>板块基准指数!B1211</f>
        <v>1.8775970742821099E-2</v>
      </c>
      <c r="C1211" s="29">
        <f>板块基准指数!C1211</f>
        <v>8.2775501351413597E-3</v>
      </c>
      <c r="D1211" s="29">
        <f>板块基准指数!E1211</f>
        <v>1.4590330051034399E-2</v>
      </c>
      <c r="E1211" s="29">
        <f>板块基准指数!F1211</f>
        <v>1.88951443722453E-2</v>
      </c>
      <c r="F1211">
        <f t="shared" si="183"/>
        <v>0.29494202506917949</v>
      </c>
      <c r="G1211">
        <f t="shared" si="184"/>
        <v>0.20820429839001856</v>
      </c>
      <c r="H1211">
        <f t="shared" si="185"/>
        <v>0.30129438424039057</v>
      </c>
      <c r="I1211">
        <f t="shared" si="186"/>
        <v>0.19555929230041166</v>
      </c>
      <c r="J1211">
        <f t="shared" si="187"/>
        <v>1.5336039715709817E-2</v>
      </c>
      <c r="K1211" s="28">
        <f t="shared" si="188"/>
        <v>0.95342868431303573</v>
      </c>
      <c r="L1211" s="28">
        <f t="shared" si="189"/>
        <v>1.2248346859336663</v>
      </c>
      <c r="M1211" s="28">
        <f t="shared" si="190"/>
        <v>0.827760505138605</v>
      </c>
      <c r="N1211" s="28">
        <f t="shared" si="191"/>
        <v>0.49885872696390354</v>
      </c>
      <c r="O1211" s="7">
        <f t="shared" si="192"/>
        <v>0.93413004201235839</v>
      </c>
      <c r="P1211" s="7">
        <f>[1]!S_PQ_PctChange("H00906.CSI",$A$3,$A1211)/100</f>
        <v>0.50198591054436337</v>
      </c>
    </row>
    <row r="1212" spans="1:16" x14ac:dyDescent="0.3">
      <c r="A1212" s="3">
        <v>20131230</v>
      </c>
      <c r="B1212" s="29">
        <f>板块基准指数!B1212</f>
        <v>2.8542792514024101E-3</v>
      </c>
      <c r="C1212" s="29">
        <f>板块基准指数!C1212</f>
        <v>-1.18061899219585E-3</v>
      </c>
      <c r="D1212" s="29">
        <f>板块基准指数!E1212</f>
        <v>6.6982441686570901E-4</v>
      </c>
      <c r="E1212" s="29">
        <f>板块基准指数!F1212</f>
        <v>-1.9073541047914401E-3</v>
      </c>
      <c r="F1212">
        <f t="shared" si="183"/>
        <v>0.29565826142040236</v>
      </c>
      <c r="G1212">
        <f t="shared" si="184"/>
        <v>0.20787017469968003</v>
      </c>
      <c r="H1212">
        <f t="shared" si="185"/>
        <v>0.30136816217030382</v>
      </c>
      <c r="I1212">
        <f t="shared" si="186"/>
        <v>0.19510340170961404</v>
      </c>
      <c r="J1212">
        <f t="shared" si="187"/>
        <v>4.2485046991493406E-4</v>
      </c>
      <c r="K1212" s="28">
        <f t="shared" si="188"/>
        <v>0.95900431527576457</v>
      </c>
      <c r="L1212" s="28">
        <f t="shared" si="189"/>
        <v>1.2222080038489569</v>
      </c>
      <c r="M1212" s="28">
        <f t="shared" si="190"/>
        <v>0.82898478375312967</v>
      </c>
      <c r="N1212" s="28">
        <f t="shared" si="191"/>
        <v>0.49599987261852641</v>
      </c>
      <c r="O1212" s="7">
        <f t="shared" si="192"/>
        <v>0.93495175806958386</v>
      </c>
      <c r="P1212" s="7">
        <f>[1]!S_PQ_PctChange("H00906.CSI",$A$3,$A1212)/100</f>
        <v>0.50130234153532749</v>
      </c>
    </row>
    <row r="1213" spans="1:16" x14ac:dyDescent="0.3">
      <c r="A1213" s="3">
        <v>20131231</v>
      </c>
      <c r="B1213" s="29">
        <f>板块基准指数!B1213</f>
        <v>-1.4687580800799699E-3</v>
      </c>
      <c r="C1213" s="29">
        <f>板块基准指数!C1213</f>
        <v>8.5984060872148597E-3</v>
      </c>
      <c r="D1213" s="29">
        <f>板块基准指数!E1213</f>
        <v>9.6298883014869392E-3</v>
      </c>
      <c r="E1213" s="29">
        <f>板块基准指数!F1213</f>
        <v>1.9265998961886199E-2</v>
      </c>
      <c r="F1213">
        <f t="shared" si="183"/>
        <v>0.3</v>
      </c>
      <c r="G1213">
        <f t="shared" si="184"/>
        <v>0.2</v>
      </c>
      <c r="H1213">
        <f t="shared" si="185"/>
        <v>0.3</v>
      </c>
      <c r="I1213">
        <f t="shared" si="186"/>
        <v>0.2</v>
      </c>
      <c r="J1213">
        <f t="shared" si="187"/>
        <v>8.0141053892068513E-3</v>
      </c>
      <c r="K1213" s="28">
        <f t="shared" si="188"/>
        <v>0.9561270118587919</v>
      </c>
      <c r="L1213" s="28">
        <f t="shared" si="189"/>
        <v>1.2413154506763093</v>
      </c>
      <c r="M1213" s="28">
        <f t="shared" si="190"/>
        <v>0.84659770292579162</v>
      </c>
      <c r="N1213" s="28">
        <f t="shared" si="191"/>
        <v>0.52482180461137684</v>
      </c>
      <c r="O1213" s="7">
        <f t="shared" si="192"/>
        <v>0.95045866538178458</v>
      </c>
      <c r="P1213" s="7">
        <f>[1]!S_PQ_PctChange("H00906.CSI",$A$3,$A1213)/100</f>
        <v>0.51770612110426129</v>
      </c>
    </row>
    <row r="1214" spans="1:16" x14ac:dyDescent="0.3">
      <c r="A1214" s="3">
        <v>20140102</v>
      </c>
      <c r="B1214" s="29">
        <f>板块基准指数!B1214</f>
        <v>2.1120709652408899E-2</v>
      </c>
      <c r="C1214" s="29">
        <f>板块基准指数!C1214</f>
        <v>1.8164077381419001E-2</v>
      </c>
      <c r="D1214" s="29">
        <f>板块基准指数!E1214</f>
        <v>-4.4957828999145702E-3</v>
      </c>
      <c r="E1214" s="29">
        <f>板块基准指数!F1214</f>
        <v>-8.9911754211574098E-3</v>
      </c>
      <c r="F1214">
        <f t="shared" si="183"/>
        <v>0.30426052978728285</v>
      </c>
      <c r="G1214">
        <f t="shared" si="184"/>
        <v>0.20225303346679591</v>
      </c>
      <c r="H1214">
        <f t="shared" si="185"/>
        <v>0.29662765394646762</v>
      </c>
      <c r="I1214">
        <f t="shared" si="186"/>
        <v>0.19685878279945351</v>
      </c>
      <c r="J1214">
        <f t="shared" si="187"/>
        <v>6.8220584178006177E-3</v>
      </c>
      <c r="K1214" s="28">
        <f t="shared" si="188"/>
        <v>0.99744180251949555</v>
      </c>
      <c r="L1214" s="28">
        <f t="shared" si="189"/>
        <v>1.2820268779585637</v>
      </c>
      <c r="M1214" s="28">
        <f t="shared" si="190"/>
        <v>0.83829580054995634</v>
      </c>
      <c r="N1214" s="28">
        <f t="shared" si="191"/>
        <v>0.51111186428011002</v>
      </c>
      <c r="O1214" s="7">
        <f t="shared" si="192"/>
        <v>0.96376480833852463</v>
      </c>
      <c r="P1214" s="7">
        <f>[1]!S_PQ_PctChange("H00906.CSI",$A$3,$A1214)/100</f>
        <v>0.51575127950898558</v>
      </c>
    </row>
    <row r="1215" spans="1:16" x14ac:dyDescent="0.3">
      <c r="A1215" s="3">
        <v>20140103</v>
      </c>
      <c r="B1215" s="29">
        <f>板块基准指数!B1215</f>
        <v>-1.27273010050664E-3</v>
      </c>
      <c r="C1215" s="29">
        <f>板块基准指数!C1215</f>
        <v>-7.6365544673175799E-3</v>
      </c>
      <c r="D1215" s="29">
        <f>板块基准指数!E1215</f>
        <v>-1.16831083525015E-2</v>
      </c>
      <c r="E1215" s="29">
        <f>板块基准指数!F1215</f>
        <v>-1.9610303022273699E-2</v>
      </c>
      <c r="F1215">
        <f t="shared" si="183"/>
        <v>0.30671275867630465</v>
      </c>
      <c r="G1215">
        <f t="shared" si="184"/>
        <v>0.20258398934020017</v>
      </c>
      <c r="H1215">
        <f t="shared" si="185"/>
        <v>0.29590150343708344</v>
      </c>
      <c r="I1215">
        <f t="shared" si="186"/>
        <v>0.19480174854641163</v>
      </c>
      <c r="J1215">
        <f t="shared" si="187"/>
        <v>-9.2577512456039103E-3</v>
      </c>
      <c r="K1215" s="28">
        <f t="shared" si="188"/>
        <v>0.99489959821341878</v>
      </c>
      <c r="L1215" s="28">
        <f t="shared" si="189"/>
        <v>1.2646000554091503</v>
      </c>
      <c r="M1215" s="28">
        <f t="shared" si="190"/>
        <v>0.8168187915281826</v>
      </c>
      <c r="N1215" s="28">
        <f t="shared" si="191"/>
        <v>0.48147850272102399</v>
      </c>
      <c r="O1215" s="7">
        <f t="shared" si="192"/>
        <v>0.94558476223805554</v>
      </c>
      <c r="P1215" s="7">
        <f>[1]!S_PQ_PctChange("H00906.CSI",$A$3,$A1215)/100</f>
        <v>0.49745338875700207</v>
      </c>
    </row>
    <row r="1216" spans="1:16" x14ac:dyDescent="0.3">
      <c r="A1216" s="3">
        <v>20140106</v>
      </c>
      <c r="B1216" s="29">
        <f>板块基准指数!B1216</f>
        <v>-2.4723242961070001E-2</v>
      </c>
      <c r="C1216" s="29">
        <f>板块基准指数!C1216</f>
        <v>-2.3165117330589801E-2</v>
      </c>
      <c r="D1216" s="29">
        <f>板块基准指数!E1216</f>
        <v>-2.7052065057864099E-2</v>
      </c>
      <c r="E1216" s="29">
        <f>板块基准指数!F1216</f>
        <v>-1.44249643517422E-2</v>
      </c>
      <c r="F1216">
        <f t="shared" si="183"/>
        <v>0.30620016116585119</v>
      </c>
      <c r="G1216">
        <f t="shared" si="184"/>
        <v>0.2025685304799846</v>
      </c>
      <c r="H1216">
        <f t="shared" si="185"/>
        <v>0.29470158455813816</v>
      </c>
      <c r="I1216">
        <f t="shared" si="186"/>
        <v>0.19652972379602593</v>
      </c>
      <c r="J1216">
        <f t="shared" si="187"/>
        <v>-2.3090570934517812E-2</v>
      </c>
      <c r="K1216" s="28">
        <f t="shared" si="188"/>
        <v>0.94557921076384743</v>
      </c>
      <c r="L1216" s="28">
        <f t="shared" si="189"/>
        <v>1.2121403294187374</v>
      </c>
      <c r="M1216" s="28">
        <f t="shared" si="190"/>
        <v>0.76767009138141229</v>
      </c>
      <c r="N1216" s="28">
        <f t="shared" si="191"/>
        <v>0.46010822813140084</v>
      </c>
      <c r="O1216" s="7">
        <f t="shared" si="192"/>
        <v>0.90066009927648061</v>
      </c>
      <c r="P1216" s="7">
        <f>[1]!S_PQ_PctChange("H00906.CSI",$A$3,$A1216)/100</f>
        <v>0.46146293046915154</v>
      </c>
    </row>
    <row r="1217" spans="1:16" x14ac:dyDescent="0.3">
      <c r="A1217" s="3">
        <v>20140107</v>
      </c>
      <c r="B1217" s="29">
        <f>板块基准指数!B1217</f>
        <v>6.6290590905481797E-3</v>
      </c>
      <c r="C1217" s="29">
        <f>板块基准指数!C1217</f>
        <v>7.3990851879540799E-3</v>
      </c>
      <c r="D1217" s="29">
        <f>板块基准指数!E1217</f>
        <v>2.9532888934933098E-3</v>
      </c>
      <c r="E1217" s="29">
        <f>板块基准指数!F1217</f>
        <v>-4.7124827521431798E-3</v>
      </c>
      <c r="F1217">
        <f t="shared" si="183"/>
        <v>0.30716325229441188</v>
      </c>
      <c r="G1217">
        <f t="shared" si="184"/>
        <v>0.20336111234725221</v>
      </c>
      <c r="H1217">
        <f t="shared" si="185"/>
        <v>0.29454900287044244</v>
      </c>
      <c r="I1217">
        <f t="shared" si="186"/>
        <v>0.19492663248789327</v>
      </c>
      <c r="J1217">
        <f t="shared" si="187"/>
        <v>3.4728367582220762E-3</v>
      </c>
      <c r="K1217" s="28">
        <f t="shared" si="188"/>
        <v>0.95847657031734323</v>
      </c>
      <c r="L1217" s="28">
        <f t="shared" si="189"/>
        <v>1.2285081441638157</v>
      </c>
      <c r="M1217" s="28">
        <f t="shared" si="190"/>
        <v>0.77289053182964929</v>
      </c>
      <c r="N1217" s="28">
        <f t="shared" si="191"/>
        <v>0.45322749329006928</v>
      </c>
      <c r="O1217" s="7">
        <f t="shared" si="192"/>
        <v>0.90726078153413425</v>
      </c>
      <c r="P1217" s="7">
        <f>[1]!S_PQ_PctChange("H00906.CSI",$A$3,$A1217)/100</f>
        <v>0.46349450611318055</v>
      </c>
    </row>
    <row r="1218" spans="1:16" x14ac:dyDescent="0.3">
      <c r="A1218" s="3">
        <v>20140108</v>
      </c>
      <c r="B1218" s="29">
        <f>板块基准指数!B1218</f>
        <v>9.7057050210530692E-3</v>
      </c>
      <c r="C1218" s="29">
        <f>板块基准指数!C1218</f>
        <v>8.0378799920099008E-3</v>
      </c>
      <c r="D1218" s="29">
        <f>板块基准指数!E1218</f>
        <v>4.4359129580350499E-3</v>
      </c>
      <c r="E1218" s="29">
        <f>板块基准指数!F1218</f>
        <v>3.3373091882467798E-3</v>
      </c>
      <c r="F1218">
        <f t="shared" ref="F1218:F1281" si="193">IF(MID($A1218,6,1)&lt;&gt;MID($A1219,6,1),0.3,F1217*(1+B1218)/(1+$J1218))</f>
        <v>0.30811923517392159</v>
      </c>
      <c r="G1218">
        <f t="shared" ref="G1218:G1281" si="194">IF(MID($A1218,6,1)&lt;&gt;MID($A1219,6,1),0.2,G1217*(1+C1218)/(1+$J1218))</f>
        <v>0.20365707631184371</v>
      </c>
      <c r="H1218">
        <f t="shared" ref="H1218:H1281" si="195">IF(MID($A1218,6,1)&lt;&gt;MID($A1219,6,1),0.3,H1217*(1+D1218)/(1+$J1218))</f>
        <v>0.29392365046984803</v>
      </c>
      <c r="I1218">
        <f t="shared" ref="I1218:I1281" si="196">IF(MID($A1218,6,1)&lt;&gt;MID($A1219,6,1),0.2,I1217*(1+E1218)/(1+$J1218))</f>
        <v>0.19430003804438653</v>
      </c>
      <c r="J1218">
        <f t="shared" si="187"/>
        <v>6.572952316410868E-3</v>
      </c>
      <c r="K1218" s="28">
        <f t="shared" si="188"/>
        <v>0.97748496619948733</v>
      </c>
      <c r="L1218" s="28">
        <f t="shared" si="189"/>
        <v>1.2464206251878216</v>
      </c>
      <c r="M1218" s="28">
        <f t="shared" si="190"/>
        <v>0.78075491991297019</v>
      </c>
      <c r="N1218" s="28">
        <f t="shared" si="191"/>
        <v>0.45807736275603905</v>
      </c>
      <c r="O1218" s="7">
        <f t="shared" si="192"/>
        <v>0.91979711570611866</v>
      </c>
      <c r="P1218" s="7">
        <f>[1]!S_PQ_PctChange("H00906.CSI",$A$3,$A1218)/100</f>
        <v>0.46584808326478355</v>
      </c>
    </row>
    <row r="1219" spans="1:16" x14ac:dyDescent="0.3">
      <c r="A1219" s="3">
        <v>20140109</v>
      </c>
      <c r="B1219" s="29">
        <f>板块基准指数!B1219</f>
        <v>-1.19880317307389E-2</v>
      </c>
      <c r="C1219" s="29">
        <f>板块基准指数!C1219</f>
        <v>-6.5107747406375396E-3</v>
      </c>
      <c r="D1219" s="29">
        <f>板块基准指数!E1219</f>
        <v>-1.1750723737342801E-2</v>
      </c>
      <c r="E1219" s="29">
        <f>板块基准指数!F1219</f>
        <v>-5.4702536152232096E-3</v>
      </c>
      <c r="F1219">
        <f t="shared" si="193"/>
        <v>0.30735656550300205</v>
      </c>
      <c r="G1219">
        <f t="shared" si="194"/>
        <v>0.20427919800817917</v>
      </c>
      <c r="H1219">
        <f t="shared" si="195"/>
        <v>0.29326654031007893</v>
      </c>
      <c r="I1219">
        <f t="shared" si="196"/>
        <v>0.19509769617873973</v>
      </c>
      <c r="J1219">
        <f t="shared" ref="J1219:J1282" si="197">SUMPRODUCT(F1218:I1218,B1219:E1219)</f>
        <v>-9.5363946184120214E-3</v>
      </c>
      <c r="K1219" s="28">
        <f t="shared" ref="K1219:K1282" si="198">(1+K1218)*(1+B1219)-1</f>
        <v>0.95377881367762862</v>
      </c>
      <c r="L1219" s="28">
        <f t="shared" ref="L1219:L1282" si="199">(1+L1218)*(1+C1219)-1</f>
        <v>1.2317946865245015</v>
      </c>
      <c r="M1219" s="28">
        <f t="shared" ref="M1219:M1282" si="200">(1+M1218)*(1+D1219)-1</f>
        <v>0.75982976080515896</v>
      </c>
      <c r="N1219" s="28">
        <f t="shared" ref="N1219:N1282" si="201">(1+N1218)*(1+E1219)-1</f>
        <v>0.45010130979114771</v>
      </c>
      <c r="O1219" s="7">
        <f t="shared" si="192"/>
        <v>0.90148917282345575</v>
      </c>
      <c r="P1219" s="7">
        <f>[1]!S_PQ_PctChange("H00906.CSI",$A$3,$A1219)/100</f>
        <v>0.45201484219997345</v>
      </c>
    </row>
    <row r="1220" spans="1:16" x14ac:dyDescent="0.3">
      <c r="A1220" s="3">
        <v>20140110</v>
      </c>
      <c r="B1220" s="29">
        <f>板块基准指数!B1220</f>
        <v>-1.9984205403719899E-2</v>
      </c>
      <c r="C1220" s="29">
        <f>板块基准指数!C1220</f>
        <v>-1.76834356951245E-2</v>
      </c>
      <c r="D1220" s="29">
        <f>板块基准指数!E1220</f>
        <v>-3.9704651015790501E-3</v>
      </c>
      <c r="E1220" s="29">
        <f>板块基准指数!F1220</f>
        <v>-5.0662164123731696E-3</v>
      </c>
      <c r="F1220">
        <f t="shared" si="193"/>
        <v>0.30484420482967101</v>
      </c>
      <c r="G1220">
        <f t="shared" si="194"/>
        <v>0.2030850644893834</v>
      </c>
      <c r="H1220">
        <f t="shared" si="195"/>
        <v>0.29562224177840024</v>
      </c>
      <c r="I1220">
        <f t="shared" si="196"/>
        <v>0.19644848890254532</v>
      </c>
      <c r="J1220">
        <f t="shared" si="197"/>
        <v>-1.1907446513182044E-2</v>
      </c>
      <c r="K1220" s="28">
        <f t="shared" si="198"/>
        <v>0.9147340965516586</v>
      </c>
      <c r="L1220" s="28">
        <f t="shared" si="199"/>
        <v>1.1923288887006249</v>
      </c>
      <c r="M1220" s="28">
        <f t="shared" si="200"/>
        <v>0.75284241815516184</v>
      </c>
      <c r="N1220" s="28">
        <f t="shared" si="201"/>
        <v>0.44275478273587998</v>
      </c>
      <c r="O1220" s="7">
        <f t="shared" ref="O1220:O1283" si="202">(1+O1219)*(1+J1220)-1</f>
        <v>0.87884729220266555</v>
      </c>
      <c r="P1220" s="7">
        <f>[1]!S_PQ_PctChange("H00906.CSI",$A$3,$A1220)/100</f>
        <v>0.43671515716405129</v>
      </c>
    </row>
    <row r="1221" spans="1:16" x14ac:dyDescent="0.3">
      <c r="A1221" s="3">
        <v>20140113</v>
      </c>
      <c r="B1221" s="29">
        <f>板块基准指数!B1221</f>
        <v>-1.04459966605286E-2</v>
      </c>
      <c r="C1221" s="29">
        <f>板块基准指数!C1221</f>
        <v>-7.1716525423690799E-3</v>
      </c>
      <c r="D1221" s="29">
        <f>板块基准指数!E1221</f>
        <v>-6.3645072529880699E-3</v>
      </c>
      <c r="E1221" s="29">
        <f>板块基准指数!F1221</f>
        <v>-4.0058724843768101E-3</v>
      </c>
      <c r="F1221">
        <f t="shared" si="193"/>
        <v>0.30388095872341381</v>
      </c>
      <c r="G1221">
        <f t="shared" si="194"/>
        <v>0.20311322334940796</v>
      </c>
      <c r="H1221">
        <f t="shared" si="195"/>
        <v>0.29590359843968367</v>
      </c>
      <c r="I1221">
        <f t="shared" si="196"/>
        <v>0.1971022194874946</v>
      </c>
      <c r="J1221">
        <f t="shared" si="197"/>
        <v>-7.3092945629300455E-3</v>
      </c>
      <c r="K1221" s="28">
        <f t="shared" si="198"/>
        <v>0.89473279057327981</v>
      </c>
      <c r="L1221" s="28">
        <f t="shared" si="199"/>
        <v>1.1766062676522657</v>
      </c>
      <c r="M1221" s="28">
        <f t="shared" si="200"/>
        <v>0.74168643987146821</v>
      </c>
      <c r="N1221" s="28">
        <f t="shared" si="201"/>
        <v>0.43697529105001531</v>
      </c>
      <c r="O1221" s="7">
        <f t="shared" si="202"/>
        <v>0.86511424390519265</v>
      </c>
      <c r="P1221" s="7">
        <f>[1]!S_PQ_PctChange("H00906.CSI",$A$3,$A1221)/100</f>
        <v>0.42961736191259603</v>
      </c>
    </row>
    <row r="1222" spans="1:16" x14ac:dyDescent="0.3">
      <c r="A1222" s="3">
        <v>20140114</v>
      </c>
      <c r="B1222" s="29">
        <f>板块基准指数!B1222</f>
        <v>1.7555484751479899E-2</v>
      </c>
      <c r="C1222" s="29">
        <f>板块基准指数!C1222</f>
        <v>1.0342712203396699E-2</v>
      </c>
      <c r="D1222" s="29">
        <f>板块基准指数!E1222</f>
        <v>1.9647910160891398E-2</v>
      </c>
      <c r="E1222" s="29">
        <f>板块基准指数!F1222</f>
        <v>5.2641598180601899E-3</v>
      </c>
      <c r="F1222">
        <f t="shared" si="193"/>
        <v>0.30486020339615777</v>
      </c>
      <c r="G1222">
        <f t="shared" si="194"/>
        <v>0.20232337414323204</v>
      </c>
      <c r="H1222">
        <f t="shared" si="195"/>
        <v>0.29746757131044121</v>
      </c>
      <c r="I1222">
        <f t="shared" si="196"/>
        <v>0.19534885115016895</v>
      </c>
      <c r="J1222">
        <f t="shared" si="197"/>
        <v>1.4286984053245083E-2</v>
      </c>
      <c r="K1222" s="28">
        <f t="shared" si="198"/>
        <v>0.92799574318631795</v>
      </c>
      <c r="L1222" s="28">
        <f t="shared" si="199"/>
        <v>1.1991182798587028</v>
      </c>
      <c r="M1222" s="28">
        <f t="shared" si="200"/>
        <v>0.7759069385705053</v>
      </c>
      <c r="N1222" s="28">
        <f t="shared" si="201"/>
        <v>0.44453975863670636</v>
      </c>
      <c r="O1222" s="7">
        <f t="shared" si="202"/>
        <v>0.89176110136534659</v>
      </c>
      <c r="P1222" s="7">
        <f>[1]!S_PQ_PctChange("H00906.CSI",$A$3,$A1222)/100</f>
        <v>0.44620724240140031</v>
      </c>
    </row>
    <row r="1223" spans="1:16" x14ac:dyDescent="0.3">
      <c r="A1223" s="3">
        <v>20140115</v>
      </c>
      <c r="B1223" s="29">
        <f>板块基准指数!B1223</f>
        <v>2.0677901988657401E-2</v>
      </c>
      <c r="C1223" s="29">
        <f>板块基准指数!C1223</f>
        <v>1.43483511197243E-2</v>
      </c>
      <c r="D1223" s="29">
        <f>板块基准指数!E1223</f>
        <v>2.2029590997073999E-3</v>
      </c>
      <c r="E1223" s="29">
        <f>板块基准指数!F1223</f>
        <v>-8.3920997993210695E-3</v>
      </c>
      <c r="F1223">
        <f t="shared" si="193"/>
        <v>0.3086263010537198</v>
      </c>
      <c r="G1223">
        <f t="shared" si="194"/>
        <v>0.20355260895782165</v>
      </c>
      <c r="H1223">
        <f t="shared" si="195"/>
        <v>0.29569146896716475</v>
      </c>
      <c r="I1223">
        <f t="shared" si="196"/>
        <v>0.19212962102129372</v>
      </c>
      <c r="J1223">
        <f t="shared" si="197"/>
        <v>8.2227980565536124E-3</v>
      </c>
      <c r="K1223" s="28">
        <f t="shared" si="198"/>
        <v>0.96786265019847328</v>
      </c>
      <c r="L1223" s="28">
        <f t="shared" si="199"/>
        <v>1.2306720010919192</v>
      </c>
      <c r="M1223" s="28">
        <f t="shared" si="200"/>
        <v>0.77981918892106283</v>
      </c>
      <c r="N1223" s="28">
        <f t="shared" si="201"/>
        <v>0.43241703681813992</v>
      </c>
      <c r="O1223" s="7">
        <f t="shared" si="202"/>
        <v>0.90731667087311751</v>
      </c>
      <c r="P1223" s="7">
        <f>[1]!S_PQ_PctChange("H00906.CSI",$A$3,$A1223)/100</f>
        <v>0.44684712721692049</v>
      </c>
    </row>
    <row r="1224" spans="1:16" x14ac:dyDescent="0.3">
      <c r="A1224" s="3">
        <v>20140116</v>
      </c>
      <c r="B1224" s="29">
        <f>板块基准指数!B1224</f>
        <v>-5.3924924129975802E-3</v>
      </c>
      <c r="C1224" s="29">
        <f>板块基准指数!C1224</f>
        <v>-4.9195575345298203E-3</v>
      </c>
      <c r="D1224" s="29">
        <f>板块基准指数!E1224</f>
        <v>2.71167509040659E-3</v>
      </c>
      <c r="E1224" s="29">
        <f>板块基准指数!F1224</f>
        <v>2.41113475880974E-3</v>
      </c>
      <c r="F1224">
        <f t="shared" si="193"/>
        <v>0.30739256522448988</v>
      </c>
      <c r="G1224">
        <f t="shared" si="194"/>
        <v>0.20283530810630546</v>
      </c>
      <c r="H1224">
        <f t="shared" si="195"/>
        <v>0.29690913438849459</v>
      </c>
      <c r="I1224">
        <f t="shared" si="196"/>
        <v>0.19286299228071002</v>
      </c>
      <c r="J1224">
        <f t="shared" si="197"/>
        <v>-1.4005841596699672E-3</v>
      </c>
      <c r="K1224" s="28">
        <f t="shared" si="198"/>
        <v>0.95725096578745683</v>
      </c>
      <c r="L1224" s="28">
        <f t="shared" si="199"/>
        <v>1.2196980818418828</v>
      </c>
      <c r="M1224" s="28">
        <f t="shared" si="200"/>
        <v>0.78464548028108783</v>
      </c>
      <c r="N1224" s="28">
        <f t="shared" si="201"/>
        <v>0.43587078732472362</v>
      </c>
      <c r="O1224" s="7">
        <f t="shared" si="202"/>
        <v>0.90464531335641829</v>
      </c>
      <c r="P1224" s="7">
        <f>[1]!S_PQ_PctChange("H00906.CSI",$A$3,$A1224)/100</f>
        <v>0.44888892016635418</v>
      </c>
    </row>
    <row r="1225" spans="1:16" x14ac:dyDescent="0.3">
      <c r="A1225" s="3">
        <v>20140117</v>
      </c>
      <c r="B1225" s="29">
        <f>板块基准指数!B1225</f>
        <v>-1.2350737336837499E-2</v>
      </c>
      <c r="C1225" s="29">
        <f>板块基准指数!C1225</f>
        <v>-1.38612253641515E-2</v>
      </c>
      <c r="D1225" s="29">
        <f>板块基准指数!E1225</f>
        <v>-1.8469701140367101E-2</v>
      </c>
      <c r="E1225" s="29">
        <f>板块基准指数!F1225</f>
        <v>-9.7975964398803097E-3</v>
      </c>
      <c r="F1225">
        <f t="shared" si="193"/>
        <v>0.30790095372614384</v>
      </c>
      <c r="G1225">
        <f t="shared" si="194"/>
        <v>0.2028600474047412</v>
      </c>
      <c r="H1225">
        <f t="shared" si="195"/>
        <v>0.29555764695527575</v>
      </c>
      <c r="I1225">
        <f t="shared" si="196"/>
        <v>0.1936813519138392</v>
      </c>
      <c r="J1225">
        <f t="shared" si="197"/>
        <v>-1.3981487494407707E-2</v>
      </c>
      <c r="K1225" s="28">
        <f t="shared" si="198"/>
        <v>0.93307747320674461</v>
      </c>
      <c r="L1225" s="28">
        <f t="shared" si="199"/>
        <v>1.1889303464890979</v>
      </c>
      <c r="M1225" s="28">
        <f t="shared" si="200"/>
        <v>0.75168361161878927</v>
      </c>
      <c r="N1225" s="28">
        <f t="shared" si="201"/>
        <v>0.4218027048107027</v>
      </c>
      <c r="O1225" s="7">
        <f t="shared" si="202"/>
        <v>0.87801553872644322</v>
      </c>
      <c r="P1225" s="7">
        <f>[1]!S_PQ_PctChange("H00906.CSI",$A$3,$A1225)/100</f>
        <v>0.42843538649042867</v>
      </c>
    </row>
    <row r="1226" spans="1:16" x14ac:dyDescent="0.3">
      <c r="A1226" s="3">
        <v>20140120</v>
      </c>
      <c r="B1226" s="29">
        <f>板块基准指数!B1226</f>
        <v>-9.1411096038018398E-3</v>
      </c>
      <c r="C1226" s="29">
        <f>板块基准指数!C1226</f>
        <v>-1.46164454561847E-2</v>
      </c>
      <c r="D1226" s="29">
        <f>板块基准指数!E1226</f>
        <v>1.94117433789778E-3</v>
      </c>
      <c r="E1226" s="29">
        <f>板块基准指数!F1226</f>
        <v>-5.4937752776153502E-3</v>
      </c>
      <c r="F1226">
        <f t="shared" si="193"/>
        <v>0.30701134686599207</v>
      </c>
      <c r="G1226">
        <f t="shared" si="194"/>
        <v>0.20115619631094425</v>
      </c>
      <c r="H1226">
        <f t="shared" si="195"/>
        <v>0.29799982346985349</v>
      </c>
      <c r="I1226">
        <f t="shared" si="196"/>
        <v>0.19383263335321024</v>
      </c>
      <c r="J1226">
        <f t="shared" si="197"/>
        <v>-6.269962086496576E-3</v>
      </c>
      <c r="K1226" s="28">
        <f t="shared" si="198"/>
        <v>0.91540700015152132</v>
      </c>
      <c r="L1226" s="28">
        <f t="shared" si="199"/>
        <v>1.1569359654722526</v>
      </c>
      <c r="M1226" s="28">
        <f t="shared" si="200"/>
        <v>0.7550839348937799</v>
      </c>
      <c r="N1226" s="28">
        <f t="shared" si="201"/>
        <v>0.41399164026136703</v>
      </c>
      <c r="O1226" s="7">
        <f t="shared" si="202"/>
        <v>0.86624045250077697</v>
      </c>
      <c r="P1226" s="7">
        <f>[1]!S_PQ_PctChange("H00906.CSI",$A$3,$A1226)/100</f>
        <v>0.41955227350683977</v>
      </c>
    </row>
    <row r="1227" spans="1:16" x14ac:dyDescent="0.3">
      <c r="A1227" s="3">
        <v>20140121</v>
      </c>
      <c r="B1227" s="29">
        <f>板块基准指数!B1227</f>
        <v>1.6104222692729101E-2</v>
      </c>
      <c r="C1227" s="29">
        <f>板块基准指数!C1227</f>
        <v>4.29343699069274E-3</v>
      </c>
      <c r="D1227" s="29">
        <f>板块基准指数!E1227</f>
        <v>7.0471683224426701E-3</v>
      </c>
      <c r="E1227" s="29">
        <f>板块基准指数!F1227</f>
        <v>1.0868788493014699E-2</v>
      </c>
      <c r="F1227">
        <f t="shared" si="193"/>
        <v>0.30886238917250991</v>
      </c>
      <c r="G1227">
        <f t="shared" si="194"/>
        <v>0.20001675767067686</v>
      </c>
      <c r="H1227">
        <f t="shared" si="195"/>
        <v>0.29712429405406521</v>
      </c>
      <c r="I1227">
        <f t="shared" si="196"/>
        <v>0.1939965591027481</v>
      </c>
      <c r="J1227">
        <f t="shared" si="197"/>
        <v>1.0014611364283461E-2</v>
      </c>
      <c r="K1227" s="28">
        <f t="shared" si="198"/>
        <v>0.94625314102917346</v>
      </c>
      <c r="L1227" s="28">
        <f t="shared" si="199"/>
        <v>1.1661966341329668</v>
      </c>
      <c r="M1227" s="28">
        <f t="shared" si="200"/>
        <v>0.76745230680299148</v>
      </c>
      <c r="N1227" s="28">
        <f t="shared" si="201"/>
        <v>0.42936001633025889</v>
      </c>
      <c r="O1227" s="7">
        <f t="shared" si="202"/>
        <v>0.88493012534487669</v>
      </c>
      <c r="P1227" s="7">
        <f>[1]!S_PQ_PctChange("H00906.CSI",$A$3,$A1227)/100</f>
        <v>0.43563551118325772</v>
      </c>
    </row>
    <row r="1228" spans="1:16" x14ac:dyDescent="0.3">
      <c r="A1228" s="3">
        <v>20140122</v>
      </c>
      <c r="B1228" s="29">
        <f>板块基准指数!B1228</f>
        <v>2.3244184239132101E-2</v>
      </c>
      <c r="C1228" s="29">
        <f>板块基准指数!C1228</f>
        <v>2.1346890030249199E-2</v>
      </c>
      <c r="D1228" s="29">
        <f>板块基准指数!E1228</f>
        <v>2.7498708775600698E-2</v>
      </c>
      <c r="E1228" s="29">
        <f>板块基准指数!F1228</f>
        <v>2.62703139912203E-2</v>
      </c>
      <c r="F1228">
        <f t="shared" si="193"/>
        <v>0.30841880288303025</v>
      </c>
      <c r="G1228">
        <f t="shared" si="194"/>
        <v>0.19935915739422214</v>
      </c>
      <c r="H1228">
        <f t="shared" si="195"/>
        <v>0.29793119824339265</v>
      </c>
      <c r="I1228">
        <f t="shared" si="196"/>
        <v>0.19429084147935505</v>
      </c>
      <c r="J1228">
        <f t="shared" si="197"/>
        <v>2.4715874961861485E-2</v>
      </c>
      <c r="K1228" s="28">
        <f t="shared" si="198"/>
        <v>0.99149220761524481</v>
      </c>
      <c r="L1228" s="28">
        <f t="shared" si="199"/>
        <v>1.2124381954656993</v>
      </c>
      <c r="M1228" s="28">
        <f t="shared" si="200"/>
        <v>0.81605496306253067</v>
      </c>
      <c r="N1228" s="28">
        <f t="shared" si="201"/>
        <v>0.46690975276575064</v>
      </c>
      <c r="O1228" s="7">
        <f t="shared" si="202"/>
        <v>0.93151782263474647</v>
      </c>
      <c r="P1228" s="7">
        <f>[1]!S_PQ_PctChange("H00906.CSI",$A$3,$A1228)/100</f>
        <v>0.47300759938154013</v>
      </c>
    </row>
    <row r="1229" spans="1:16" x14ac:dyDescent="0.3">
      <c r="A1229" s="3">
        <v>20140123</v>
      </c>
      <c r="B1229" s="29">
        <f>板块基准指数!B1229</f>
        <v>6.9059440071695703E-3</v>
      </c>
      <c r="C1229" s="29">
        <f>板块基准指数!C1229</f>
        <v>-1.78966301711734E-3</v>
      </c>
      <c r="D1229" s="29">
        <f>板块基准指数!E1229</f>
        <v>1.8906291111600701E-3</v>
      </c>
      <c r="E1229" s="29">
        <f>板块基准指数!F1229</f>
        <v>-1.1840569956745201E-2</v>
      </c>
      <c r="F1229">
        <f t="shared" si="193"/>
        <v>0.31053757745307009</v>
      </c>
      <c r="G1229">
        <f t="shared" si="194"/>
        <v>0.19899522768112901</v>
      </c>
      <c r="H1229">
        <f t="shared" si="195"/>
        <v>0.29848375996297416</v>
      </c>
      <c r="I1229">
        <f t="shared" si="196"/>
        <v>0.19198343490282666</v>
      </c>
      <c r="J1229">
        <f t="shared" si="197"/>
        <v>3.5900368386925733E-5</v>
      </c>
      <c r="K1229" s="28">
        <f t="shared" si="198"/>
        <v>1.0052453412917499</v>
      </c>
      <c r="L1229" s="28">
        <f t="shared" si="199"/>
        <v>1.2084786766496163</v>
      </c>
      <c r="M1229" s="28">
        <f t="shared" si="200"/>
        <v>0.81948844944316335</v>
      </c>
      <c r="N1229" s="28">
        <f t="shared" si="201"/>
        <v>0.44954070521789591</v>
      </c>
      <c r="O1229" s="7">
        <f t="shared" si="202"/>
        <v>0.93158716483612514</v>
      </c>
      <c r="P1229" s="7">
        <f>[1]!S_PQ_PctChange("H00906.CSI",$A$3,$A1229)/100</f>
        <v>0.46998098330096111</v>
      </c>
    </row>
    <row r="1230" spans="1:16" x14ac:dyDescent="0.3">
      <c r="A1230" s="3">
        <v>20140124</v>
      </c>
      <c r="B1230" s="29">
        <f>板块基准指数!B1230</f>
        <v>1.7028125865969301E-2</v>
      </c>
      <c r="C1230" s="29">
        <f>板块基准指数!C1230</f>
        <v>1.0640569133710399E-2</v>
      </c>
      <c r="D1230" s="29">
        <f>板块基准指数!E1230</f>
        <v>6.0164730539582498E-3</v>
      </c>
      <c r="E1230" s="29">
        <f>板块基准指数!F1230</f>
        <v>6.0832854922419901E-3</v>
      </c>
      <c r="F1230">
        <f t="shared" si="193"/>
        <v>0.31258426263352534</v>
      </c>
      <c r="G1230">
        <f t="shared" si="194"/>
        <v>0.19904871306242541</v>
      </c>
      <c r="H1230">
        <f t="shared" si="195"/>
        <v>0.29719793261977495</v>
      </c>
      <c r="I1230">
        <f t="shared" si="196"/>
        <v>0.19116909168427426</v>
      </c>
      <c r="J1230">
        <f t="shared" si="197"/>
        <v>1.036900497556009E-2</v>
      </c>
      <c r="K1230" s="28">
        <f t="shared" si="198"/>
        <v>1.0393909113554143</v>
      </c>
      <c r="L1230" s="28">
        <f t="shared" si="199"/>
        <v>1.2319781466888315</v>
      </c>
      <c r="M1230" s="28">
        <f t="shared" si="200"/>
        <v>0.83043535267122648</v>
      </c>
      <c r="N1230" s="28">
        <f t="shared" si="201"/>
        <v>0.45835867516036211</v>
      </c>
      <c r="O1230" s="7">
        <f t="shared" si="202"/>
        <v>0.95161580175903882</v>
      </c>
      <c r="P1230" s="7">
        <f>[1]!S_PQ_PctChange("H00906.CSI",$A$3,$A1230)/100</f>
        <v>0.48250567946644796</v>
      </c>
    </row>
    <row r="1231" spans="1:16" x14ac:dyDescent="0.3">
      <c r="A1231" s="3">
        <v>20140127</v>
      </c>
      <c r="B1231" s="29">
        <f>板块基准指数!B1231</f>
        <v>-3.7201897832952501E-6</v>
      </c>
      <c r="C1231" s="29">
        <f>板块基准指数!C1231</f>
        <v>-1.24526123579914E-2</v>
      </c>
      <c r="D1231" s="29">
        <f>板块基准指数!E1231</f>
        <v>-3.9900835743792102E-3</v>
      </c>
      <c r="E1231" s="29">
        <f>板块基准指数!F1231</f>
        <v>-1.6107115895398399E-2</v>
      </c>
      <c r="F1231">
        <f t="shared" si="193"/>
        <v>0.31470574806276264</v>
      </c>
      <c r="G1231">
        <f t="shared" si="194"/>
        <v>0.19790487861225695</v>
      </c>
      <c r="H1231">
        <f t="shared" si="195"/>
        <v>0.2980222080802154</v>
      </c>
      <c r="I1231">
        <f t="shared" si="196"/>
        <v>0.18936716524476493</v>
      </c>
      <c r="J1231">
        <f t="shared" si="197"/>
        <v>-6.744866641565983E-3</v>
      </c>
      <c r="K1231" s="28">
        <f t="shared" si="198"/>
        <v>1.0393833244341817</v>
      </c>
      <c r="L1231" s="28">
        <f t="shared" si="199"/>
        <v>1.2041841880366073</v>
      </c>
      <c r="M1231" s="28">
        <f t="shared" si="200"/>
        <v>0.82313176263656995</v>
      </c>
      <c r="N1231" s="28">
        <f t="shared" si="201"/>
        <v>0.43486872296249457</v>
      </c>
      <c r="O1231" s="7">
        <f t="shared" si="202"/>
        <v>0.93845241344060137</v>
      </c>
      <c r="P1231" s="7">
        <f>[1]!S_PQ_PctChange("H00906.CSI",$A$3,$A1231)/100</f>
        <v>0.4680641959554066</v>
      </c>
    </row>
    <row r="1232" spans="1:16" x14ac:dyDescent="0.3">
      <c r="A1232" s="3">
        <v>20140128</v>
      </c>
      <c r="B1232" s="29">
        <f>板块基准指数!B1232</f>
        <v>-8.8343591015632994E-3</v>
      </c>
      <c r="C1232" s="29">
        <f>板块基准指数!C1232</f>
        <v>5.1567804579351001E-3</v>
      </c>
      <c r="D1232" s="29">
        <f>板块基准指数!E1232</f>
        <v>-6.7463529147724398E-3</v>
      </c>
      <c r="E1232" s="29">
        <f>板块基准指数!F1232</f>
        <v>7.7752489019086704E-3</v>
      </c>
      <c r="F1232">
        <f t="shared" si="193"/>
        <v>0.31264393575684024</v>
      </c>
      <c r="G1232">
        <f t="shared" si="194"/>
        <v>0.19938358573607018</v>
      </c>
      <c r="H1232">
        <f t="shared" si="195"/>
        <v>0.29669340431993385</v>
      </c>
      <c r="I1232">
        <f t="shared" si="196"/>
        <v>0.19127907418715567</v>
      </c>
      <c r="J1232">
        <f t="shared" si="197"/>
        <v>-2.297857727676812E-3</v>
      </c>
      <c r="K1232" s="28">
        <f t="shared" si="198"/>
        <v>1.0213666798003902</v>
      </c>
      <c r="L1232" s="28">
        <f t="shared" si="199"/>
        <v>1.2155506819831641</v>
      </c>
      <c r="M1232" s="28">
        <f t="shared" si="200"/>
        <v>0.81083227235569244</v>
      </c>
      <c r="N1232" s="28">
        <f t="shared" si="201"/>
        <v>0.44602518442509198</v>
      </c>
      <c r="O1232" s="7">
        <f t="shared" si="202"/>
        <v>0.93399812558264328</v>
      </c>
      <c r="P1232" s="7">
        <f>[1]!S_PQ_PctChange("H00906.CSI",$A$3,$A1232)/100</f>
        <v>0.46912929791473124</v>
      </c>
    </row>
    <row r="1233" spans="1:16" x14ac:dyDescent="0.3">
      <c r="A1233" s="3">
        <v>20140129</v>
      </c>
      <c r="B1233" s="29">
        <f>板块基准指数!B1233</f>
        <v>2.18562635925253E-2</v>
      </c>
      <c r="C1233" s="29">
        <f>板块基准指数!C1233</f>
        <v>3.9936317006856398E-3</v>
      </c>
      <c r="D1233" s="29">
        <f>板块基准指数!E1233</f>
        <v>-2.4504996245790201E-3</v>
      </c>
      <c r="E1233" s="29">
        <f>板块基准指数!F1233</f>
        <v>6.9879374355449799E-3</v>
      </c>
      <c r="F1233">
        <f t="shared" si="193"/>
        <v>0.31686647201072371</v>
      </c>
      <c r="G1233">
        <f t="shared" si="194"/>
        <v>0.19854402783204345</v>
      </c>
      <c r="H1233">
        <f t="shared" si="195"/>
        <v>0.29354778999401265</v>
      </c>
      <c r="I1233">
        <f t="shared" si="196"/>
        <v>0.19104171016322008</v>
      </c>
      <c r="J1233">
        <f t="shared" si="197"/>
        <v>8.2390920063457312E-3</v>
      </c>
      <c r="K1233" s="28">
        <f t="shared" si="198"/>
        <v>1.0655462027712552</v>
      </c>
      <c r="L1233" s="28">
        <f t="shared" si="199"/>
        <v>1.224398775421208</v>
      </c>
      <c r="M1233" s="28">
        <f t="shared" si="200"/>
        <v>0.8063948285521092</v>
      </c>
      <c r="N1233" s="28">
        <f t="shared" si="201"/>
        <v>0.45612991794407698</v>
      </c>
      <c r="O1233" s="7">
        <f t="shared" si="202"/>
        <v>0.94993251407941881</v>
      </c>
      <c r="P1233" s="7">
        <f>[1]!S_PQ_PctChange("H00906.CSI",$A$3,$A1233)/100</f>
        <v>0.47650994571274574</v>
      </c>
    </row>
    <row r="1234" spans="1:16" x14ac:dyDescent="0.3">
      <c r="A1234" s="3">
        <v>20140130</v>
      </c>
      <c r="B1234" s="29">
        <f>板块基准指数!B1234</f>
        <v>-1.30888661790925E-3</v>
      </c>
      <c r="C1234" s="29">
        <f>板块基准指数!C1234</f>
        <v>-3.9359379902866101E-3</v>
      </c>
      <c r="D1234" s="29">
        <f>板块基准指数!E1234</f>
        <v>-1.69884865531853E-2</v>
      </c>
      <c r="E1234" s="29">
        <f>板块基准指数!F1234</f>
        <v>-1.2016796453266001E-2</v>
      </c>
      <c r="F1234">
        <f t="shared" si="193"/>
        <v>0.3</v>
      </c>
      <c r="G1234">
        <f t="shared" si="194"/>
        <v>0.2</v>
      </c>
      <c r="H1234">
        <f t="shared" si="195"/>
        <v>0.3</v>
      </c>
      <c r="I1234">
        <f t="shared" si="196"/>
        <v>0.2</v>
      </c>
      <c r="J1234">
        <f t="shared" si="197"/>
        <v>-8.4788412949134157E-3</v>
      </c>
      <c r="K1234" s="28">
        <f t="shared" si="198"/>
        <v>1.0628426369877744</v>
      </c>
      <c r="L1234" s="28">
        <f t="shared" si="199"/>
        <v>1.2156436797754808</v>
      </c>
      <c r="M1234" s="28">
        <f t="shared" si="200"/>
        <v>0.77570691429750815</v>
      </c>
      <c r="N1234" s="28">
        <f t="shared" si="201"/>
        <v>0.43863190111063211</v>
      </c>
      <c r="O1234" s="7">
        <f t="shared" si="202"/>
        <v>0.93339934575674799</v>
      </c>
      <c r="P1234" s="7">
        <f>[1]!S_PQ_PctChange("H00906.CSI",$A$3,$A1234)/100</f>
        <v>0.46191817397985924</v>
      </c>
    </row>
    <row r="1235" spans="1:16" x14ac:dyDescent="0.3">
      <c r="A1235" s="3">
        <v>20140207</v>
      </c>
      <c r="B1235" s="29">
        <f>板块基准指数!B1235</f>
        <v>2.6644853446845699E-2</v>
      </c>
      <c r="C1235" s="29">
        <f>板块基准指数!C1235</f>
        <v>-2.22523385242739E-3</v>
      </c>
      <c r="D1235" s="29">
        <f>板块基准指数!E1235</f>
        <v>1.3019666444174001E-2</v>
      </c>
      <c r="E1235" s="29">
        <f>板块基准指数!F1235</f>
        <v>-1.8362054014859201E-3</v>
      </c>
      <c r="F1235">
        <f t="shared" si="193"/>
        <v>0.30461615596349301</v>
      </c>
      <c r="G1235">
        <f t="shared" si="194"/>
        <v>0.19736673479688571</v>
      </c>
      <c r="H1235">
        <f t="shared" si="195"/>
        <v>0.30057342193029457</v>
      </c>
      <c r="I1235">
        <f t="shared" si="196"/>
        <v>0.19744368730932682</v>
      </c>
      <c r="J1235">
        <f t="shared" si="197"/>
        <v>1.1087068116523246E-2</v>
      </c>
      <c r="K1235" s="28">
        <f t="shared" si="198"/>
        <v>1.1178067767342186</v>
      </c>
      <c r="L1235" s="28">
        <f t="shared" si="199"/>
        <v>1.2107133544543278</v>
      </c>
      <c r="M1235" s="28">
        <f t="shared" si="200"/>
        <v>0.79882602602427522</v>
      </c>
      <c r="N1235" s="28">
        <f t="shared" si="201"/>
        <v>0.43599027744306285</v>
      </c>
      <c r="O1235" s="7">
        <f t="shared" si="202"/>
        <v>0.95483507599959427</v>
      </c>
      <c r="P1235" s="7">
        <f>[1]!S_PQ_PctChange("H00906.CSI",$A$3,$A1235)/100</f>
        <v>0.47417518716956653</v>
      </c>
    </row>
    <row r="1236" spans="1:16" x14ac:dyDescent="0.3">
      <c r="A1236" s="3">
        <v>20140210</v>
      </c>
      <c r="B1236" s="29">
        <f>板块基准指数!B1236</f>
        <v>2.1976409344849301E-2</v>
      </c>
      <c r="C1236" s="29">
        <f>板块基准指数!C1236</f>
        <v>3.2686151479111698E-2</v>
      </c>
      <c r="D1236" s="29">
        <f>板块基准指数!E1236</f>
        <v>2.3635992655016601E-2</v>
      </c>
      <c r="E1236" s="29">
        <f>板块基准指数!F1236</f>
        <v>1.7704580145499201E-2</v>
      </c>
      <c r="F1236">
        <f t="shared" si="193"/>
        <v>0.30408975083785206</v>
      </c>
      <c r="G1236">
        <f t="shared" si="194"/>
        <v>0.19909038564750484</v>
      </c>
      <c r="H1236">
        <f t="shared" si="195"/>
        <v>0.30054125949405841</v>
      </c>
      <c r="I1236">
        <f t="shared" si="196"/>
        <v>0.19627860402058483</v>
      </c>
      <c r="J1236">
        <f t="shared" si="197"/>
        <v>2.3745537106245357E-2</v>
      </c>
      <c r="K1236" s="28">
        <f t="shared" si="198"/>
        <v>1.1643485653730257</v>
      </c>
      <c r="L1236" s="28">
        <f t="shared" si="199"/>
        <v>1.2829730660349172</v>
      </c>
      <c r="M1236" s="28">
        <f t="shared" si="200"/>
        <v>0.84134306476303777</v>
      </c>
      <c r="N1236" s="28">
        <f t="shared" si="201"/>
        <v>0.46141388239821102</v>
      </c>
      <c r="O1236" s="7">
        <f t="shared" si="202"/>
        <v>1.0012536848333324</v>
      </c>
      <c r="P1236" s="7">
        <f>[1]!S_PQ_PctChange("H00906.CSI",$A$3,$A1236)/100</f>
        <v>0.51275203121074009</v>
      </c>
    </row>
    <row r="1237" spans="1:16" x14ac:dyDescent="0.3">
      <c r="A1237" s="3">
        <v>20140211</v>
      </c>
      <c r="B1237" s="29">
        <f>板块基准指数!B1237</f>
        <v>-9.9356923574506206E-3</v>
      </c>
      <c r="C1237" s="29">
        <f>板块基准指数!C1237</f>
        <v>6.71031347314811E-3</v>
      </c>
      <c r="D1237" s="29">
        <f>板块基准指数!E1237</f>
        <v>1.66683316707084E-3</v>
      </c>
      <c r="E1237" s="29">
        <f>板块基准指数!F1237</f>
        <v>1.5671255762455798E-2</v>
      </c>
      <c r="F1237">
        <f t="shared" si="193"/>
        <v>0.300500012541984</v>
      </c>
      <c r="G1237">
        <f t="shared" si="194"/>
        <v>0.20004795363483832</v>
      </c>
      <c r="H1237">
        <f t="shared" si="195"/>
        <v>0.30047386500905238</v>
      </c>
      <c r="I1237">
        <f t="shared" si="196"/>
        <v>0.19897816881412558</v>
      </c>
      <c r="J1237">
        <f t="shared" si="197"/>
        <v>1.8915010275083047E-3</v>
      </c>
      <c r="K1237" s="28">
        <f t="shared" si="198"/>
        <v>1.1428442638731897</v>
      </c>
      <c r="L1237" s="28">
        <f t="shared" si="199"/>
        <v>1.2982925309587654</v>
      </c>
      <c r="M1237" s="28">
        <f t="shared" si="200"/>
        <v>0.84441227645534056</v>
      </c>
      <c r="N1237" s="28">
        <f t="shared" si="201"/>
        <v>0.48431607312407698</v>
      </c>
      <c r="O1237" s="7">
        <f t="shared" si="202"/>
        <v>1.0050390582344995</v>
      </c>
      <c r="P1237" s="7">
        <f>[1]!S_PQ_PctChange("H00906.CSI",$A$3,$A1237)/100</f>
        <v>0.52204508750913559</v>
      </c>
    </row>
    <row r="1238" spans="1:16" x14ac:dyDescent="0.3">
      <c r="A1238" s="3">
        <v>20140212</v>
      </c>
      <c r="B1238" s="29">
        <f>板块基准指数!B1238</f>
        <v>4.7674323547144603E-3</v>
      </c>
      <c r="C1238" s="29">
        <f>板块基准指数!C1238</f>
        <v>6.9087201920770402E-3</v>
      </c>
      <c r="D1238" s="29">
        <f>板块基准指数!E1238</f>
        <v>1.03494914183252E-2</v>
      </c>
      <c r="E1238" s="29">
        <f>板块基准指数!F1238</f>
        <v>9.25682357197282E-4</v>
      </c>
      <c r="F1238">
        <f t="shared" si="193"/>
        <v>0.30009942932130784</v>
      </c>
      <c r="G1238">
        <f t="shared" si="194"/>
        <v>0.20020703803517595</v>
      </c>
      <c r="H1238">
        <f t="shared" si="195"/>
        <v>0.30174039593367308</v>
      </c>
      <c r="I1238">
        <f t="shared" si="196"/>
        <v>0.19795313670984355</v>
      </c>
      <c r="J1238">
        <f t="shared" si="197"/>
        <v>6.1086310867263047E-3</v>
      </c>
      <c r="K1238" s="28">
        <f t="shared" si="198"/>
        <v>1.1530601289478932</v>
      </c>
      <c r="L1238" s="28">
        <f t="shared" si="199"/>
        <v>1.3141707909746998</v>
      </c>
      <c r="M1238" s="28">
        <f t="shared" si="200"/>
        <v>0.86350100548236886</v>
      </c>
      <c r="N1238" s="28">
        <f t="shared" si="201"/>
        <v>0.48569007832547229</v>
      </c>
      <c r="O1238" s="7">
        <f t="shared" si="202"/>
        <v>1.017287102155731</v>
      </c>
      <c r="P1238" s="7">
        <f>[1]!S_PQ_PctChange("H00906.CSI",$A$3,$A1238)/100</f>
        <v>0.52946769924006176</v>
      </c>
    </row>
    <row r="1239" spans="1:16" x14ac:dyDescent="0.3">
      <c r="A1239" s="3">
        <v>20140213</v>
      </c>
      <c r="B1239" s="29">
        <f>板块基准指数!B1239</f>
        <v>-2.1153386562031098E-2</v>
      </c>
      <c r="C1239" s="29">
        <f>板块基准指数!C1239</f>
        <v>-1.83124979925724E-2</v>
      </c>
      <c r="D1239" s="29">
        <f>板块基准指数!E1239</f>
        <v>-7.9850534366757292E-3</v>
      </c>
      <c r="E1239" s="29">
        <f>板块基准指数!F1239</f>
        <v>2.0448786466850501E-3</v>
      </c>
      <c r="F1239">
        <f t="shared" si="193"/>
        <v>0.29732486755828363</v>
      </c>
      <c r="G1239">
        <f t="shared" si="194"/>
        <v>0.19893171393953074</v>
      </c>
      <c r="H1239">
        <f t="shared" si="195"/>
        <v>0.30297241832105337</v>
      </c>
      <c r="I1239">
        <f t="shared" si="196"/>
        <v>0.20077100018113264</v>
      </c>
      <c r="J1239">
        <f t="shared" si="197"/>
        <v>-1.2019033260828368E-2</v>
      </c>
      <c r="K1239" s="28">
        <f t="shared" si="198"/>
        <v>1.1075156157489618</v>
      </c>
      <c r="L1239" s="28">
        <f t="shared" si="199"/>
        <v>1.2717925430105059</v>
      </c>
      <c r="M1239" s="28">
        <f t="shared" si="200"/>
        <v>0.84862085037429313</v>
      </c>
      <c r="N1239" s="28">
        <f t="shared" si="201"/>
        <v>0.48872813424223205</v>
      </c>
      <c r="O1239" s="7">
        <f t="shared" si="202"/>
        <v>0.9930412613782813</v>
      </c>
      <c r="P1239" s="7">
        <f>[1]!S_PQ_PctChange("H00906.CSI",$A$3,$A1239)/100</f>
        <v>0.51756563315494741</v>
      </c>
    </row>
    <row r="1240" spans="1:16" x14ac:dyDescent="0.3">
      <c r="A1240" s="3">
        <v>20140214</v>
      </c>
      <c r="B1240" s="29">
        <f>板块基准指数!B1240</f>
        <v>1.3981119784266E-2</v>
      </c>
      <c r="C1240" s="29">
        <f>板块基准指数!C1240</f>
        <v>2.11365613287526E-2</v>
      </c>
      <c r="D1240" s="29">
        <f>板块基准指数!E1240</f>
        <v>1.5416445285986799E-2</v>
      </c>
      <c r="E1240" s="29">
        <f>板块基准指数!F1240</f>
        <v>-2.2386744803292799E-4</v>
      </c>
      <c r="F1240">
        <f t="shared" si="193"/>
        <v>0.29761651404557804</v>
      </c>
      <c r="G1240">
        <f t="shared" si="194"/>
        <v>0.20053204072811795</v>
      </c>
      <c r="H1240">
        <f t="shared" si="195"/>
        <v>0.30369889316190229</v>
      </c>
      <c r="I1240">
        <f t="shared" si="196"/>
        <v>0.19815255206440216</v>
      </c>
      <c r="J1240">
        <f t="shared" si="197"/>
        <v>1.2987478578850202E-2</v>
      </c>
      <c r="K1240" s="28">
        <f t="shared" si="198"/>
        <v>1.1369810440199593</v>
      </c>
      <c r="L1240" s="28">
        <f t="shared" si="199"/>
        <v>1.3198104254220504</v>
      </c>
      <c r="M1240" s="28">
        <f t="shared" si="200"/>
        <v>0.87712001256862293</v>
      </c>
      <c r="N1240" s="28">
        <f t="shared" si="201"/>
        <v>0.48839485647400438</v>
      </c>
      <c r="O1240" s="7">
        <f t="shared" si="202"/>
        <v>1.0189258420671963</v>
      </c>
      <c r="P1240" s="7">
        <f>[1]!S_PQ_PctChange("H00906.CSI",$A$3,$A1240)/100</f>
        <v>0.53245537487606298</v>
      </c>
    </row>
    <row r="1241" spans="1:16" x14ac:dyDescent="0.3">
      <c r="A1241" s="3">
        <v>20140217</v>
      </c>
      <c r="B1241" s="29">
        <f>板块基准指数!B1241</f>
        <v>2.6288243889328801E-2</v>
      </c>
      <c r="C1241" s="29">
        <f>板块基准指数!C1241</f>
        <v>8.6279146378897692E-3</v>
      </c>
      <c r="D1241" s="29">
        <f>板块基准指数!E1241</f>
        <v>1.4362269798074799E-2</v>
      </c>
      <c r="E1241" s="29">
        <f>板块基准指数!F1241</f>
        <v>-3.8318979388908299E-5</v>
      </c>
      <c r="F1241">
        <f t="shared" si="193"/>
        <v>0.30125047728048621</v>
      </c>
      <c r="G1241">
        <f t="shared" si="194"/>
        <v>0.19948769898852323</v>
      </c>
      <c r="H1241">
        <f t="shared" si="195"/>
        <v>0.30383490163693033</v>
      </c>
      <c r="I1241">
        <f t="shared" si="196"/>
        <v>0.19542692209406073</v>
      </c>
      <c r="J1241">
        <f t="shared" si="197"/>
        <v>1.390820127369556E-2</v>
      </c>
      <c r="K1241" s="28">
        <f t="shared" si="198"/>
        <v>1.1931585228920283</v>
      </c>
      <c r="L1241" s="28">
        <f t="shared" si="199"/>
        <v>1.3398255517486786</v>
      </c>
      <c r="M1241" s="28">
        <f t="shared" si="200"/>
        <v>0.90407971663249898</v>
      </c>
      <c r="N1241" s="28">
        <f t="shared" si="201"/>
        <v>0.48833782270217663</v>
      </c>
      <c r="O1241" s="7">
        <f t="shared" si="202"/>
        <v>1.0470054690353319</v>
      </c>
      <c r="P1241" s="7">
        <f>[1]!S_PQ_PctChange("H00906.CSI",$A$3,$A1241)/100</f>
        <v>0.54827666377871398</v>
      </c>
    </row>
    <row r="1242" spans="1:16" x14ac:dyDescent="0.3">
      <c r="A1242" s="3">
        <v>20140218</v>
      </c>
      <c r="B1242" s="29">
        <f>板块基准指数!B1242</f>
        <v>-3.8440930941412198E-3</v>
      </c>
      <c r="C1242" s="29">
        <f>板块基准指数!C1242</f>
        <v>4.3418460958966201E-4</v>
      </c>
      <c r="D1242" s="29">
        <f>板块基准指数!E1242</f>
        <v>-4.0949205175493898E-3</v>
      </c>
      <c r="E1242" s="29">
        <f>板块基准指数!F1242</f>
        <v>-1.9221772448154002E-2</v>
      </c>
      <c r="F1242">
        <f t="shared" si="193"/>
        <v>0.3019257512599397</v>
      </c>
      <c r="G1242">
        <f t="shared" si="194"/>
        <v>0.20079354230536361</v>
      </c>
      <c r="H1242">
        <f t="shared" si="195"/>
        <v>0.30443929307965217</v>
      </c>
      <c r="I1242">
        <f t="shared" si="196"/>
        <v>0.19284141335504504</v>
      </c>
      <c r="J1242">
        <f t="shared" si="197"/>
        <v>-6.072051990013214E-3</v>
      </c>
      <c r="K1242" s="28">
        <f t="shared" si="198"/>
        <v>1.1847278173598221</v>
      </c>
      <c r="L1242" s="28">
        <f t="shared" si="199"/>
        <v>1.3408414679923726</v>
      </c>
      <c r="M1242" s="28">
        <f t="shared" si="200"/>
        <v>0.89628266153381109</v>
      </c>
      <c r="N1242" s="28">
        <f t="shared" si="201"/>
        <v>0.45972933174821429</v>
      </c>
      <c r="O1242" s="7">
        <f t="shared" si="202"/>
        <v>1.0345759454035077</v>
      </c>
      <c r="P1242" s="7">
        <f>[1]!S_PQ_PctChange("H00906.CSI",$A$3,$A1242)/100</f>
        <v>0.5336582019419136</v>
      </c>
    </row>
    <row r="1243" spans="1:16" x14ac:dyDescent="0.3">
      <c r="A1243" s="3">
        <v>20140219</v>
      </c>
      <c r="B1243" s="29">
        <f>板块基准指数!B1243</f>
        <v>-1.33102065711494E-3</v>
      </c>
      <c r="C1243" s="29">
        <f>板块基准指数!C1243</f>
        <v>4.6777824359772102E-3</v>
      </c>
      <c r="D1243" s="29">
        <f>板块基准指数!E1243</f>
        <v>9.2183599963374697E-3</v>
      </c>
      <c r="E1243" s="29">
        <f>板块基准指数!F1243</f>
        <v>1.9463761348566699E-2</v>
      </c>
      <c r="F1243">
        <f t="shared" si="193"/>
        <v>0.29939897268623084</v>
      </c>
      <c r="G1243">
        <f t="shared" si="194"/>
        <v>0.20031115261474436</v>
      </c>
      <c r="H1243">
        <f t="shared" si="195"/>
        <v>0.30508049176091018</v>
      </c>
      <c r="I1243">
        <f t="shared" si="196"/>
        <v>0.19520938293811507</v>
      </c>
      <c r="J1243">
        <f t="shared" si="197"/>
        <v>7.0972493419133743E-3</v>
      </c>
      <c r="K1243" s="28">
        <f t="shared" si="198"/>
        <v>1.1818198995047426</v>
      </c>
      <c r="L1243" s="28">
        <f t="shared" si="199"/>
        <v>1.3517914150967543</v>
      </c>
      <c r="M1243" s="28">
        <f t="shared" si="200"/>
        <v>0.91376327776264299</v>
      </c>
      <c r="N1243" s="28">
        <f t="shared" si="201"/>
        <v>0.48814115509486422</v>
      </c>
      <c r="O1243" s="7">
        <f t="shared" si="202"/>
        <v>1.0490158381930956</v>
      </c>
      <c r="P1243" s="7">
        <f>[1]!S_PQ_PctChange("H00906.CSI",$A$3,$A1243)/100</f>
        <v>0.54634501963703541</v>
      </c>
    </row>
    <row r="1244" spans="1:16" x14ac:dyDescent="0.3">
      <c r="A1244" s="3">
        <v>20140220</v>
      </c>
      <c r="B1244" s="29">
        <f>板块基准指数!B1244</f>
        <v>-1.5825187700687301E-2</v>
      </c>
      <c r="C1244" s="29">
        <f>板块基准指数!C1244</f>
        <v>-1.25851276133679E-2</v>
      </c>
      <c r="D1244" s="29">
        <f>板块基准指数!E1244</f>
        <v>-8.7395850179556797E-3</v>
      </c>
      <c r="E1244" s="29">
        <f>板块基准指数!F1244</f>
        <v>-1.6080344043147201E-2</v>
      </c>
      <c r="F1244">
        <f t="shared" si="193"/>
        <v>0.29856142293502985</v>
      </c>
      <c r="G1244">
        <f t="shared" si="194"/>
        <v>0.20040840619492298</v>
      </c>
      <c r="H1244">
        <f t="shared" si="195"/>
        <v>0.3064173421185073</v>
      </c>
      <c r="I1244">
        <f t="shared" si="196"/>
        <v>0.19461282875154035</v>
      </c>
      <c r="J1244">
        <f t="shared" si="197"/>
        <v>-1.3064297291349485E-2</v>
      </c>
      <c r="K1244" s="28">
        <f t="shared" si="198"/>
        <v>1.1472921900659854</v>
      </c>
      <c r="L1244" s="28">
        <f t="shared" si="199"/>
        <v>1.3221938200177386</v>
      </c>
      <c r="M1244" s="28">
        <f t="shared" si="200"/>
        <v>0.89703778089239483</v>
      </c>
      <c r="N1244" s="28">
        <f t="shared" si="201"/>
        <v>0.46421133333617237</v>
      </c>
      <c r="O1244" s="7">
        <f t="shared" si="202"/>
        <v>1.0222468861282574</v>
      </c>
      <c r="P1244" s="7">
        <f>[1]!S_PQ_PctChange("H00906.CSI",$A$3,$A1244)/100</f>
        <v>0.53005409958953553</v>
      </c>
    </row>
    <row r="1245" spans="1:16" x14ac:dyDescent="0.3">
      <c r="A1245" s="3">
        <v>20140221</v>
      </c>
      <c r="B1245" s="29">
        <f>板块基准指数!B1245</f>
        <v>-6.9141569160088899E-4</v>
      </c>
      <c r="C1245" s="29">
        <f>板块基准指数!C1245</f>
        <v>-2.4064473754717101E-3</v>
      </c>
      <c r="D1245" s="29">
        <f>板块基准指数!E1245</f>
        <v>-1.1275324942526199E-2</v>
      </c>
      <c r="E1245" s="29">
        <f>板块基准指数!F1245</f>
        <v>-1.0666923530330301E-2</v>
      </c>
      <c r="F1245">
        <f t="shared" si="193"/>
        <v>0.30022224845337564</v>
      </c>
      <c r="G1245">
        <f t="shared" si="194"/>
        <v>0.20117737218921788</v>
      </c>
      <c r="H1245">
        <f t="shared" si="195"/>
        <v>0.30485847797846172</v>
      </c>
      <c r="I1245">
        <f t="shared" si="196"/>
        <v>0.1937419013789452</v>
      </c>
      <c r="J1245">
        <f t="shared" si="197"/>
        <v>-6.2195775985595461E-3</v>
      </c>
      <c r="K1245" s="28">
        <f t="shared" si="198"/>
        <v>1.1458075185513215</v>
      </c>
      <c r="L1245" s="28">
        <f t="shared" si="199"/>
        <v>1.3166055827942205</v>
      </c>
      <c r="M1245" s="28">
        <f t="shared" si="200"/>
        <v>0.87564806348458446</v>
      </c>
      <c r="N1245" s="28">
        <f t="shared" si="201"/>
        <v>0.44859270301123244</v>
      </c>
      <c r="O1245" s="7">
        <f t="shared" si="202"/>
        <v>1.0096693646965376</v>
      </c>
      <c r="P1245" s="7">
        <f>[1]!S_PQ_PctChange("H00906.CSI",$A$3,$A1245)/100</f>
        <v>0.51609569653351839</v>
      </c>
    </row>
    <row r="1246" spans="1:16" x14ac:dyDescent="0.3">
      <c r="A1246" s="3">
        <v>20140224</v>
      </c>
      <c r="B1246" s="29">
        <f>板块基准指数!B1246</f>
        <v>7.4304400986872302E-3</v>
      </c>
      <c r="C1246" s="29">
        <f>板块基准指数!C1246</f>
        <v>6.5598816159106498E-3</v>
      </c>
      <c r="D1246" s="29">
        <f>板块基准指数!E1246</f>
        <v>-1.88517306520046E-2</v>
      </c>
      <c r="E1246" s="29">
        <f>板块基准指数!F1246</f>
        <v>-3.0068711917817698E-2</v>
      </c>
      <c r="F1246">
        <f t="shared" si="193"/>
        <v>0.30489899140299831</v>
      </c>
      <c r="G1246">
        <f t="shared" si="194"/>
        <v>0.20413468038244462</v>
      </c>
      <c r="H1246">
        <f t="shared" si="195"/>
        <v>0.3015303033041174</v>
      </c>
      <c r="I1246">
        <f t="shared" si="196"/>
        <v>0.18943602491044018</v>
      </c>
      <c r="J1246">
        <f t="shared" si="197"/>
        <v>-8.0221961540165206E-3</v>
      </c>
      <c r="K1246" s="28">
        <f t="shared" si="198"/>
        <v>1.1617518127812301</v>
      </c>
      <c r="L1246" s="28">
        <f t="shared" si="199"/>
        <v>1.3318022411681083</v>
      </c>
      <c r="M1246" s="28">
        <f t="shared" si="200"/>
        <v>0.84028885139381893</v>
      </c>
      <c r="N1246" s="28">
        <f t="shared" si="201"/>
        <v>0.40503538633813485</v>
      </c>
      <c r="O1246" s="7">
        <f t="shared" si="202"/>
        <v>0.99354740284822407</v>
      </c>
      <c r="P1246" s="7">
        <f>[1]!S_PQ_PctChange("H00906.CSI",$A$3,$A1246)/100</f>
        <v>0.49040803538940958</v>
      </c>
    </row>
    <row r="1247" spans="1:16" x14ac:dyDescent="0.3">
      <c r="A1247" s="3">
        <v>20140225</v>
      </c>
      <c r="B1247" s="29">
        <f>板块基准指数!B1247</f>
        <v>-4.3636105375106898E-2</v>
      </c>
      <c r="C1247" s="29">
        <f>板块基准指数!C1247</f>
        <v>-2.76845508261719E-2</v>
      </c>
      <c r="D1247" s="29">
        <f>板块基准指数!E1247</f>
        <v>-3.56994102846276E-2</v>
      </c>
      <c r="E1247" s="29">
        <f>板块基准指数!F1247</f>
        <v>-1.7555902381192302E-2</v>
      </c>
      <c r="F1247">
        <f t="shared" si="193"/>
        <v>0.30155977830957231</v>
      </c>
      <c r="G1247">
        <f t="shared" si="194"/>
        <v>0.20526657465962553</v>
      </c>
      <c r="H1247">
        <f t="shared" si="195"/>
        <v>0.30070292500975049</v>
      </c>
      <c r="I1247">
        <f t="shared" si="196"/>
        <v>0.19247072202105217</v>
      </c>
      <c r="J1247">
        <f t="shared" si="197"/>
        <v>-3.3046155823767881E-2</v>
      </c>
      <c r="K1247" s="28">
        <f t="shared" si="198"/>
        <v>1.0674213828838801</v>
      </c>
      <c r="L1247" s="28">
        <f t="shared" si="199"/>
        <v>1.267247343505908</v>
      </c>
      <c r="M1247" s="28">
        <f t="shared" si="200"/>
        <v>0.77459162464568476</v>
      </c>
      <c r="N1247" s="28">
        <f t="shared" si="201"/>
        <v>0.38036872225346174</v>
      </c>
      <c r="O1247" s="7">
        <f t="shared" si="202"/>
        <v>0.92766832473163374</v>
      </c>
      <c r="P1247" s="7">
        <f>[1]!S_PQ_PctChange("H00906.CSI",$A$3,$A1247)/100</f>
        <v>0.44826978273629847</v>
      </c>
    </row>
    <row r="1248" spans="1:16" x14ac:dyDescent="0.3">
      <c r="A1248" s="3">
        <v>20140226</v>
      </c>
      <c r="B1248" s="29">
        <f>板块基准指数!B1248</f>
        <v>-1.5024682456669599E-3</v>
      </c>
      <c r="C1248" s="29">
        <f>板块基准指数!C1248</f>
        <v>5.86031654847628E-3</v>
      </c>
      <c r="D1248" s="29">
        <f>板块基准指数!E1248</f>
        <v>-2.45321328309885E-3</v>
      </c>
      <c r="E1248" s="29">
        <f>板块基准指数!F1248</f>
        <v>2.2456593303833098E-3</v>
      </c>
      <c r="F1248">
        <f t="shared" si="193"/>
        <v>0.30097294844841699</v>
      </c>
      <c r="G1248">
        <f t="shared" si="194"/>
        <v>0.20637779193591335</v>
      </c>
      <c r="H1248">
        <f t="shared" si="195"/>
        <v>0.29983199774359637</v>
      </c>
      <c r="I1248">
        <f t="shared" si="196"/>
        <v>0.19281726187207385</v>
      </c>
      <c r="J1248">
        <f t="shared" si="197"/>
        <v>4.4437837607793571E-4</v>
      </c>
      <c r="K1248" s="28">
        <f t="shared" si="198"/>
        <v>1.0643151479056843</v>
      </c>
      <c r="L1248" s="28">
        <f t="shared" si="199"/>
        <v>1.2805341306325446</v>
      </c>
      <c r="M1248" s="28">
        <f t="shared" si="200"/>
        <v>0.77023817290002783</v>
      </c>
      <c r="N1248" s="28">
        <f t="shared" si="201"/>
        <v>0.38346856015395936</v>
      </c>
      <c r="O1248" s="7">
        <f t="shared" si="202"/>
        <v>0.92852493885139475</v>
      </c>
      <c r="P1248" s="7">
        <f>[1]!S_PQ_PctChange("H00906.CSI",$A$3,$A1248)/100</f>
        <v>0.45359628298599697</v>
      </c>
    </row>
    <row r="1249" spans="1:16" x14ac:dyDescent="0.3">
      <c r="A1249" s="3">
        <v>20140227</v>
      </c>
      <c r="B1249" s="29">
        <f>板块基准指数!B1249</f>
        <v>-8.0867650427778499E-3</v>
      </c>
      <c r="C1249" s="29">
        <f>板块基准指数!C1249</f>
        <v>-3.07425498040205E-2</v>
      </c>
      <c r="D1249" s="29">
        <f>板块基准指数!E1249</f>
        <v>-1.7818543277180701E-2</v>
      </c>
      <c r="E1249" s="29">
        <f>板块基准指数!F1249</f>
        <v>4.9522875197478599E-3</v>
      </c>
      <c r="F1249">
        <f t="shared" si="193"/>
        <v>0.30252210536483132</v>
      </c>
      <c r="G1249">
        <f t="shared" si="194"/>
        <v>0.20270201960596027</v>
      </c>
      <c r="H1249">
        <f t="shared" si="195"/>
        <v>0.29841845341258866</v>
      </c>
      <c r="I1249">
        <f t="shared" si="196"/>
        <v>0.19635742161662029</v>
      </c>
      <c r="J1249">
        <f t="shared" si="197"/>
        <v>-1.3166159973484828E-2</v>
      </c>
      <c r="K1249" s="28">
        <f t="shared" si="198"/>
        <v>1.0476215163303237</v>
      </c>
      <c r="L1249" s="28">
        <f t="shared" si="199"/>
        <v>1.2104246965418053</v>
      </c>
      <c r="M1249" s="28">
        <f t="shared" si="200"/>
        <v>0.73869510740529143</v>
      </c>
      <c r="N1249" s="28">
        <f t="shared" si="201"/>
        <v>0.39031989423837343</v>
      </c>
      <c r="O1249" s="7">
        <f t="shared" si="202"/>
        <v>0.90313367099362218</v>
      </c>
      <c r="P1249" s="7">
        <f>[1]!S_PQ_PctChange("H00906.CSI",$A$3,$A1249)/100</f>
        <v>0.44369227352769158</v>
      </c>
    </row>
    <row r="1250" spans="1:16" x14ac:dyDescent="0.3">
      <c r="A1250" s="3">
        <v>20140228</v>
      </c>
      <c r="B1250" s="29">
        <f>板块基准指数!B1250</f>
        <v>7.8230367375568995E-3</v>
      </c>
      <c r="C1250" s="29">
        <f>板块基准指数!C1250</f>
        <v>3.88603884257409E-3</v>
      </c>
      <c r="D1250" s="29">
        <f>板块基准指数!E1250</f>
        <v>1.8776451643268501E-2</v>
      </c>
      <c r="E1250" s="29">
        <f>板块基准指数!F1250</f>
        <v>8.8995939010113601E-3</v>
      </c>
      <c r="F1250">
        <f t="shared" si="193"/>
        <v>0.3</v>
      </c>
      <c r="G1250">
        <f t="shared" si="194"/>
        <v>0.2</v>
      </c>
      <c r="H1250">
        <f t="shared" si="195"/>
        <v>0.3</v>
      </c>
      <c r="I1250">
        <f t="shared" si="196"/>
        <v>0.2</v>
      </c>
      <c r="J1250">
        <f t="shared" si="197"/>
        <v>1.0505090437647148E-2</v>
      </c>
      <c r="K1250" s="28">
        <f t="shared" si="198"/>
        <v>1.063640134677188</v>
      </c>
      <c r="L1250" s="28">
        <f t="shared" si="199"/>
        <v>1.2190144927711519</v>
      </c>
      <c r="M1250" s="28">
        <f t="shared" si="200"/>
        <v>0.77134163201187445</v>
      </c>
      <c r="N1250" s="28">
        <f t="shared" si="201"/>
        <v>0.40269317668959226</v>
      </c>
      <c r="O1250" s="7">
        <f t="shared" si="202"/>
        <v>0.92312626232234152</v>
      </c>
      <c r="P1250" s="7">
        <f>[1]!S_PQ_PctChange("H00906.CSI",$A$3,$A1250)/100</f>
        <v>0.45992809310675931</v>
      </c>
    </row>
    <row r="1251" spans="1:16" x14ac:dyDescent="0.3">
      <c r="A1251" s="3">
        <v>20140303</v>
      </c>
      <c r="B1251" s="29">
        <f>板块基准指数!B1251</f>
        <v>2.10266096650863E-2</v>
      </c>
      <c r="C1251" s="29">
        <f>板块基准指数!C1251</f>
        <v>1.13166132759808E-2</v>
      </c>
      <c r="D1251" s="29">
        <f>板块基准指数!E1251</f>
        <v>1.5128095032163801E-2</v>
      </c>
      <c r="E1251" s="29">
        <f>板块基准指数!F1251</f>
        <v>-6.18379247415998E-3</v>
      </c>
      <c r="F1251">
        <f t="shared" si="193"/>
        <v>0.30271386853386267</v>
      </c>
      <c r="G1251">
        <f t="shared" si="194"/>
        <v>0.19989003317471835</v>
      </c>
      <c r="H1251">
        <f t="shared" si="195"/>
        <v>0.30096507749723989</v>
      </c>
      <c r="I1251">
        <f t="shared" si="196"/>
        <v>0.19643102079417904</v>
      </c>
      <c r="J1251">
        <f t="shared" si="197"/>
        <v>1.1872975569539194E-2</v>
      </c>
      <c r="K1251" s="28">
        <f t="shared" si="198"/>
        <v>1.1070314902782514</v>
      </c>
      <c r="L1251" s="28">
        <f t="shared" si="199"/>
        <v>1.2441262216396396</v>
      </c>
      <c r="M1251" s="28">
        <f t="shared" si="200"/>
        <v>0.79813865655537808</v>
      </c>
      <c r="N1251" s="28">
        <f t="shared" si="201"/>
        <v>0.39401921318002353</v>
      </c>
      <c r="O1251" s="7">
        <f t="shared" si="202"/>
        <v>0.94595949345203412</v>
      </c>
      <c r="P1251" s="7">
        <f>[1]!S_PQ_PctChange("H00906.CSI",$A$3,$A1251)/100</f>
        <v>0.47393883378842028</v>
      </c>
    </row>
    <row r="1252" spans="1:16" x14ac:dyDescent="0.3">
      <c r="A1252" s="3">
        <v>20140304</v>
      </c>
      <c r="B1252" s="29">
        <f>板块基准指数!B1252</f>
        <v>-3.8747039360784801E-3</v>
      </c>
      <c r="C1252" s="29">
        <f>板块基准指数!C1252</f>
        <v>-9.1537368346292294E-3</v>
      </c>
      <c r="D1252" s="29">
        <f>板块基准指数!E1252</f>
        <v>-7.2691934252856298E-3</v>
      </c>
      <c r="E1252" s="29">
        <f>板块基准指数!F1252</f>
        <v>6.51510050113432E-3</v>
      </c>
      <c r="F1252">
        <f t="shared" si="193"/>
        <v>0.30272479958524839</v>
      </c>
      <c r="G1252">
        <f t="shared" si="194"/>
        <v>0.19883788233271174</v>
      </c>
      <c r="H1252">
        <f t="shared" si="195"/>
        <v>0.29995031168933534</v>
      </c>
      <c r="I1252">
        <f t="shared" si="196"/>
        <v>0.19848700639270447</v>
      </c>
      <c r="J1252">
        <f t="shared" si="197"/>
        <v>-3.9106728980294134E-3</v>
      </c>
      <c r="K1252" s="28">
        <f t="shared" si="198"/>
        <v>1.0988673670694289</v>
      </c>
      <c r="L1252" s="28">
        <f t="shared" si="199"/>
        <v>1.2235840807830596</v>
      </c>
      <c r="M1252" s="28">
        <f t="shared" si="200"/>
        <v>0.78506763885539366</v>
      </c>
      <c r="N1252" s="28">
        <f t="shared" si="201"/>
        <v>0.40310138845440369</v>
      </c>
      <c r="O1252" s="7">
        <f t="shared" si="202"/>
        <v>0.93834948240032823</v>
      </c>
      <c r="P1252" s="7">
        <f>[1]!S_PQ_PctChange("H00906.CSI",$A$3,$A1252)/100</f>
        <v>0.47107506904500518</v>
      </c>
    </row>
    <row r="1253" spans="1:16" x14ac:dyDescent="0.3">
      <c r="A1253" s="3">
        <v>20140305</v>
      </c>
      <c r="B1253" s="29">
        <f>板块基准指数!B1253</f>
        <v>-7.24098910875516E-3</v>
      </c>
      <c r="C1253" s="29">
        <f>板块基准指数!C1253</f>
        <v>-1.0576317007283001E-2</v>
      </c>
      <c r="D1253" s="29">
        <f>板块基准指数!E1253</f>
        <v>3.37065827299645E-3</v>
      </c>
      <c r="E1253" s="29">
        <f>板块基准指数!F1253</f>
        <v>-1.3533690092764099E-2</v>
      </c>
      <c r="F1253">
        <f t="shared" si="193"/>
        <v>0.3023377991352903</v>
      </c>
      <c r="G1253">
        <f t="shared" si="194"/>
        <v>0.19791651719946787</v>
      </c>
      <c r="H1253">
        <f t="shared" si="195"/>
        <v>0.30276894223967182</v>
      </c>
      <c r="I1253">
        <f t="shared" si="196"/>
        <v>0.19697674142556992</v>
      </c>
      <c r="J1253">
        <f t="shared" si="197"/>
        <v>-5.9702310857302947E-3</v>
      </c>
      <c r="K1253" s="28">
        <f t="shared" si="198"/>
        <v>1.0836694913237577</v>
      </c>
      <c r="L1253" s="28">
        <f t="shared" si="199"/>
        <v>1.2000667506523501</v>
      </c>
      <c r="M1253" s="28">
        <f t="shared" si="200"/>
        <v>0.79108449186015983</v>
      </c>
      <c r="N1253" s="28">
        <f t="shared" si="201"/>
        <v>0.38411224909433472</v>
      </c>
      <c r="O1253" s="7">
        <f t="shared" si="202"/>
        <v>0.92677708806549264</v>
      </c>
      <c r="P1253" s="7">
        <f>[1]!S_PQ_PctChange("H00906.CSI",$A$3,$A1253)/100</f>
        <v>0.45911977913938995</v>
      </c>
    </row>
    <row r="1254" spans="1:16" x14ac:dyDescent="0.3">
      <c r="A1254" s="3">
        <v>20140306</v>
      </c>
      <c r="B1254" s="29">
        <f>板块基准指数!B1254</f>
        <v>-7.4694893437815199E-3</v>
      </c>
      <c r="C1254" s="29">
        <f>板块基准指数!C1254</f>
        <v>-7.48155255245997E-3</v>
      </c>
      <c r="D1254" s="29">
        <f>板块基准指数!E1254</f>
        <v>2.3964612072173599E-3</v>
      </c>
      <c r="E1254" s="29">
        <f>板块基准指数!F1254</f>
        <v>1.5251744606918E-2</v>
      </c>
      <c r="F1254">
        <f t="shared" si="193"/>
        <v>0.30008225656915627</v>
      </c>
      <c r="G1254">
        <f t="shared" si="194"/>
        <v>0.19643760529693097</v>
      </c>
      <c r="H1254">
        <f t="shared" si="195"/>
        <v>0.30349731415001197</v>
      </c>
      <c r="I1254">
        <f t="shared" si="196"/>
        <v>0.19998282398390069</v>
      </c>
      <c r="J1254">
        <f t="shared" si="197"/>
        <v>-9.2188147377499953E-6</v>
      </c>
      <c r="K1254" s="28">
        <f t="shared" si="198"/>
        <v>1.0681055442623522</v>
      </c>
      <c r="L1254" s="28">
        <f t="shared" si="199"/>
        <v>1.1836068356384248</v>
      </c>
      <c r="M1254" s="28">
        <f t="shared" si="200"/>
        <v>0.79537675636375127</v>
      </c>
      <c r="N1254" s="28">
        <f t="shared" si="201"/>
        <v>0.40522237562482832</v>
      </c>
      <c r="O1254" s="7">
        <f t="shared" si="202"/>
        <v>0.92675932546447681</v>
      </c>
      <c r="P1254" s="7">
        <f>[1]!S_PQ_PctChange("H00906.CSI",$A$3,$A1254)/100</f>
        <v>0.46326529441999598</v>
      </c>
    </row>
    <row r="1255" spans="1:16" x14ac:dyDescent="0.3">
      <c r="A1255" s="3">
        <v>20140307</v>
      </c>
      <c r="B1255" s="29">
        <f>板块基准指数!B1255</f>
        <v>-7.6900398022048998E-3</v>
      </c>
      <c r="C1255" s="29">
        <f>板块基准指数!C1255</f>
        <v>1.1290329281714801E-2</v>
      </c>
      <c r="D1255" s="29">
        <f>板块基准指数!E1255</f>
        <v>-8.9167165880682205E-4</v>
      </c>
      <c r="E1255" s="29">
        <f>板块基准指数!F1255</f>
        <v>-7.7415932339449404E-3</v>
      </c>
      <c r="F1255">
        <f t="shared" si="193"/>
        <v>0.29834403294954431</v>
      </c>
      <c r="G1255">
        <f t="shared" si="194"/>
        <v>0.19903533034692678</v>
      </c>
      <c r="H1255">
        <f t="shared" si="195"/>
        <v>0.30380654084302572</v>
      </c>
      <c r="I1255">
        <f t="shared" si="196"/>
        <v>0.19881409586050311</v>
      </c>
      <c r="J1255">
        <f t="shared" si="197"/>
        <v>-1.9086048804489246E-3</v>
      </c>
      <c r="K1255" s="28">
        <f t="shared" si="198"/>
        <v>1.0522017303118139</v>
      </c>
      <c r="L1255" s="28">
        <f t="shared" si="199"/>
        <v>1.2082604758345861</v>
      </c>
      <c r="M1255" s="28">
        <f t="shared" si="200"/>
        <v>0.79377586979322134</v>
      </c>
      <c r="N1255" s="28">
        <f t="shared" si="201"/>
        <v>0.3943437155895031</v>
      </c>
      <c r="O1255" s="7">
        <f t="shared" si="202"/>
        <v>0.92308190321244465</v>
      </c>
      <c r="P1255" s="7">
        <f>[1]!S_PQ_PctChange("H00906.CSI",$A$3,$A1255)/100</f>
        <v>0.45863310177583033</v>
      </c>
    </row>
    <row r="1256" spans="1:16" x14ac:dyDescent="0.3">
      <c r="A1256" s="3">
        <v>20140310</v>
      </c>
      <c r="B1256" s="29">
        <f>板块基准指数!B1256</f>
        <v>-3.8707051259267697E-2</v>
      </c>
      <c r="C1256" s="29">
        <f>板块基准指数!C1256</f>
        <v>-2.3571670507782201E-2</v>
      </c>
      <c r="D1256" s="29">
        <f>板块基准指数!E1256</f>
        <v>-3.1255526063412697E-2</v>
      </c>
      <c r="E1256" s="29">
        <f>板块基准指数!F1256</f>
        <v>-3.1503213269314503E-2</v>
      </c>
      <c r="F1256">
        <f t="shared" si="193"/>
        <v>0.29627642498605583</v>
      </c>
      <c r="G1256">
        <f t="shared" si="194"/>
        <v>0.20076801633793917</v>
      </c>
      <c r="H1256">
        <f t="shared" si="195"/>
        <v>0.30403973179939964</v>
      </c>
      <c r="I1256">
        <f t="shared" si="196"/>
        <v>0.19891582687660536</v>
      </c>
      <c r="J1256">
        <f t="shared" si="197"/>
        <v>-3.1998529121013815E-2</v>
      </c>
      <c r="K1256" s="28">
        <f t="shared" si="198"/>
        <v>0.97276705274227671</v>
      </c>
      <c r="L1256" s="28">
        <f t="shared" si="199"/>
        <v>1.1562080875028551</v>
      </c>
      <c r="M1256" s="28">
        <f t="shared" si="200"/>
        <v>0.73771046134297857</v>
      </c>
      <c r="N1256" s="28">
        <f t="shared" si="201"/>
        <v>0.35041740814655853</v>
      </c>
      <c r="O1256" s="7">
        <f t="shared" si="202"/>
        <v>0.86154611093040656</v>
      </c>
      <c r="P1256" s="7">
        <f>[1]!S_PQ_PctChange("H00906.CSI",$A$3,$A1256)/100</f>
        <v>0.40894040287460753</v>
      </c>
    </row>
    <row r="1257" spans="1:16" x14ac:dyDescent="0.3">
      <c r="A1257" s="3">
        <v>20140311</v>
      </c>
      <c r="B1257" s="29">
        <f>板块基准指数!B1257</f>
        <v>1.5236504705257901E-3</v>
      </c>
      <c r="C1257" s="29">
        <f>板块基准指数!C1257</f>
        <v>1.0223046259544901E-2</v>
      </c>
      <c r="D1257" s="29">
        <f>板块基准指数!E1257</f>
        <v>1.0051119024985299E-2</v>
      </c>
      <c r="E1257" s="29">
        <f>板块基准指数!F1257</f>
        <v>6.1475197902160997E-3</v>
      </c>
      <c r="F1257">
        <f t="shared" si="193"/>
        <v>0.29472880117051597</v>
      </c>
      <c r="G1257">
        <f t="shared" si="194"/>
        <v>0.20145408231948639</v>
      </c>
      <c r="H1257">
        <f t="shared" si="195"/>
        <v>0.30502677811609485</v>
      </c>
      <c r="I1257">
        <f t="shared" si="196"/>
        <v>0.19879033839390275</v>
      </c>
      <c r="J1257">
        <f t="shared" si="197"/>
        <v>6.7826609477470269E-3</v>
      </c>
      <c r="K1257" s="28">
        <f t="shared" si="198"/>
        <v>0.97577286019042542</v>
      </c>
      <c r="L1257" s="28">
        <f t="shared" si="199"/>
        <v>1.1782511025266018</v>
      </c>
      <c r="M1257" s="28">
        <f t="shared" si="200"/>
        <v>0.75517639602089881</v>
      </c>
      <c r="N1257" s="28">
        <f t="shared" si="201"/>
        <v>0.35871912588819188</v>
      </c>
      <c r="O1257" s="7">
        <f t="shared" si="202"/>
        <v>0.87417234703944469</v>
      </c>
      <c r="P1257" s="7">
        <f>[1]!S_PQ_PctChange("H00906.CSI",$A$3,$A1257)/100</f>
        <v>0.41460099858521593</v>
      </c>
    </row>
    <row r="1258" spans="1:16" x14ac:dyDescent="0.3">
      <c r="A1258" s="3">
        <v>20140312</v>
      </c>
      <c r="B1258" s="29">
        <f>板块基准指数!B1258</f>
        <v>-4.3409342796195804E-3</v>
      </c>
      <c r="C1258" s="29">
        <f>板块基准指数!C1258</f>
        <v>1.06210982093327E-3</v>
      </c>
      <c r="D1258" s="29">
        <f>板块基准指数!E1258</f>
        <v>-5.0676947931869599E-3</v>
      </c>
      <c r="E1258" s="29">
        <f>板块基准指数!F1258</f>
        <v>8.4449118896586396E-3</v>
      </c>
      <c r="F1258">
        <f t="shared" si="193"/>
        <v>0.2937232844211588</v>
      </c>
      <c r="G1258">
        <f t="shared" si="194"/>
        <v>0.20185626909664833</v>
      </c>
      <c r="H1258">
        <f t="shared" si="195"/>
        <v>0.30376423977361228</v>
      </c>
      <c r="I1258">
        <f t="shared" si="196"/>
        <v>0.2006562067085805</v>
      </c>
      <c r="J1258">
        <f t="shared" si="197"/>
        <v>-9.3244771988324447E-4</v>
      </c>
      <c r="K1258" s="28">
        <f t="shared" si="198"/>
        <v>0.96719616005288289</v>
      </c>
      <c r="L1258" s="28">
        <f t="shared" si="199"/>
        <v>1.1805646444150542</v>
      </c>
      <c r="M1258" s="28">
        <f t="shared" si="200"/>
        <v>0.74628169773765918</v>
      </c>
      <c r="N1258" s="28">
        <f t="shared" si="201"/>
        <v>0.3701933891891116</v>
      </c>
      <c r="O1258" s="7">
        <f t="shared" si="202"/>
        <v>0.87242477930777951</v>
      </c>
      <c r="P1258" s="7">
        <f>[1]!S_PQ_PctChange("H00906.CSI",$A$3,$A1258)/100</f>
        <v>0.41738636114838323</v>
      </c>
    </row>
    <row r="1259" spans="1:16" x14ac:dyDescent="0.3">
      <c r="A1259" s="3">
        <v>20140313</v>
      </c>
      <c r="B1259" s="29">
        <f>板块基准指数!B1259</f>
        <v>1.5347634409287301E-2</v>
      </c>
      <c r="C1259" s="29">
        <f>板块基准指数!C1259</f>
        <v>1.13532564979094E-2</v>
      </c>
      <c r="D1259" s="29">
        <f>板块基准指数!E1259</f>
        <v>1.8913181241235501E-2</v>
      </c>
      <c r="E1259" s="29">
        <f>板块基准指数!F1259</f>
        <v>1.14073392390574E-2</v>
      </c>
      <c r="F1259">
        <f t="shared" si="193"/>
        <v>0.29387200778945871</v>
      </c>
      <c r="G1259">
        <f t="shared" si="194"/>
        <v>0.20116397195999519</v>
      </c>
      <c r="H1259">
        <f t="shared" si="195"/>
        <v>0.30498530146610903</v>
      </c>
      <c r="I1259">
        <f t="shared" si="196"/>
        <v>0.19997871878443704</v>
      </c>
      <c r="J1259">
        <f t="shared" si="197"/>
        <v>1.4833785127347978E-2</v>
      </c>
      <c r="K1259" s="28">
        <f t="shared" si="198"/>
        <v>0.99738796752872849</v>
      </c>
      <c r="L1259" s="28">
        <f t="shared" si="199"/>
        <v>1.2053211541333706</v>
      </c>
      <c r="M1259" s="28">
        <f t="shared" si="200"/>
        <v>0.77930943998522406</v>
      </c>
      <c r="N1259" s="28">
        <f t="shared" si="201"/>
        <v>0.38582365000270569</v>
      </c>
      <c r="O1259" s="7">
        <f t="shared" si="202"/>
        <v>0.90019992615115285</v>
      </c>
      <c r="P1259" s="7">
        <f>[1]!S_PQ_PctChange("H00906.CSI",$A$3,$A1259)/100</f>
        <v>0.43429193552254747</v>
      </c>
    </row>
    <row r="1260" spans="1:16" x14ac:dyDescent="0.3">
      <c r="A1260" s="3">
        <v>20140314</v>
      </c>
      <c r="B1260" s="29">
        <f>板块基准指数!B1260</f>
        <v>-3.4813900998096302E-3</v>
      </c>
      <c r="C1260" s="29">
        <f>板块基准指数!C1260</f>
        <v>-8.8548635127521091E-3</v>
      </c>
      <c r="D1260" s="29">
        <f>板块基准指数!E1260</f>
        <v>-7.5791974167337796E-3</v>
      </c>
      <c r="E1260" s="29">
        <f>板块基准指数!F1260</f>
        <v>-8.0318630622652695E-3</v>
      </c>
      <c r="F1260">
        <f t="shared" si="193"/>
        <v>0.29483080926424765</v>
      </c>
      <c r="G1260">
        <f t="shared" si="194"/>
        <v>0.20073203488374858</v>
      </c>
      <c r="H1260">
        <f t="shared" si="195"/>
        <v>0.30472213277638927</v>
      </c>
      <c r="I1260">
        <f t="shared" si="196"/>
        <v>0.19971502307561448</v>
      </c>
      <c r="J1260">
        <f t="shared" si="197"/>
        <v>-6.7221081075758103E-3</v>
      </c>
      <c r="K1260" s="28">
        <f t="shared" si="198"/>
        <v>0.99043428083309504</v>
      </c>
      <c r="L1260" s="28">
        <f t="shared" si="199"/>
        <v>1.1857933363117348</v>
      </c>
      <c r="M1260" s="28">
        <f t="shared" si="200"/>
        <v>0.76582370247411813</v>
      </c>
      <c r="N1260" s="28">
        <f t="shared" si="201"/>
        <v>0.3746929042174354</v>
      </c>
      <c r="O1260" s="7">
        <f t="shared" si="202"/>
        <v>0.88742657682155723</v>
      </c>
      <c r="P1260" s="7">
        <f>[1]!S_PQ_PctChange("H00906.CSI",$A$3,$A1260)/100</f>
        <v>0.42398064133400459</v>
      </c>
    </row>
    <row r="1261" spans="1:16" x14ac:dyDescent="0.3">
      <c r="A1261" s="3">
        <v>20140317</v>
      </c>
      <c r="B1261" s="29">
        <f>板块基准指数!B1261</f>
        <v>1.7074541552676101E-2</v>
      </c>
      <c r="C1261" s="29">
        <f>板块基准指数!C1261</f>
        <v>1.34529665004286E-2</v>
      </c>
      <c r="D1261" s="29">
        <f>板块基准指数!E1261</f>
        <v>9.5646589200337803E-3</v>
      </c>
      <c r="E1261" s="29">
        <f>板块基准指数!F1261</f>
        <v>5.3624712414519502E-3</v>
      </c>
      <c r="F1261">
        <f t="shared" si="193"/>
        <v>0.29639118427333694</v>
      </c>
      <c r="G1261">
        <f t="shared" si="194"/>
        <v>0.20107585283679499</v>
      </c>
      <c r="H1261">
        <f t="shared" si="195"/>
        <v>0.30407293942683655</v>
      </c>
      <c r="I1261">
        <f t="shared" si="196"/>
        <v>0.19846002346303157</v>
      </c>
      <c r="J1261">
        <f t="shared" si="197"/>
        <v>1.1720071577765757E-2</v>
      </c>
      <c r="K1261" s="28">
        <f t="shared" si="198"/>
        <v>1.0244200336690508</v>
      </c>
      <c r="L1261" s="28">
        <f t="shared" si="199"/>
        <v>1.2151987408419966</v>
      </c>
      <c r="M1261" s="28">
        <f t="shared" si="200"/>
        <v>0.78271320390119437</v>
      </c>
      <c r="N1261" s="28">
        <f t="shared" si="201"/>
        <v>0.38206465538212941</v>
      </c>
      <c r="O1261" s="7">
        <f t="shared" si="202"/>
        <v>0.90954735139968301</v>
      </c>
      <c r="P1261" s="7">
        <f>[1]!S_PQ_PctChange("H00906.CSI",$A$3,$A1261)/100</f>
        <v>0.44175969106204716</v>
      </c>
    </row>
    <row r="1262" spans="1:16" x14ac:dyDescent="0.3">
      <c r="A1262" s="3">
        <v>20140318</v>
      </c>
      <c r="B1262" s="29">
        <f>板块基准指数!B1262</f>
        <v>1.62503725689143E-3</v>
      </c>
      <c r="C1262" s="29">
        <f>板块基准指数!C1262</f>
        <v>3.1145070267857098E-3</v>
      </c>
      <c r="D1262" s="29">
        <f>板块基准指数!E1262</f>
        <v>7.0314086701209503E-3</v>
      </c>
      <c r="E1262" s="29">
        <f>板块基准指数!F1262</f>
        <v>-6.6883349427748996E-3</v>
      </c>
      <c r="F1262">
        <f t="shared" si="193"/>
        <v>0.29630434359044039</v>
      </c>
      <c r="G1262">
        <f t="shared" si="194"/>
        <v>0.20131586181695693</v>
      </c>
      <c r="H1262">
        <f t="shared" si="195"/>
        <v>0.30562463129201778</v>
      </c>
      <c r="I1262">
        <f t="shared" si="196"/>
        <v>0.19675516330058487</v>
      </c>
      <c r="J1262">
        <f t="shared" si="197"/>
        <v>1.9185928665987741E-3</v>
      </c>
      <c r="K1262" s="28">
        <f t="shared" si="198"/>
        <v>1.0277097916473603</v>
      </c>
      <c r="L1262" s="28">
        <f t="shared" si="199"/>
        <v>1.2220979928860758</v>
      </c>
      <c r="M1262" s="28">
        <f t="shared" si="200"/>
        <v>0.79524818897944427</v>
      </c>
      <c r="N1262" s="28">
        <f t="shared" si="201"/>
        <v>0.37282094405436306</v>
      </c>
      <c r="O1262" s="7">
        <f t="shared" si="202"/>
        <v>0.91321099532651107</v>
      </c>
      <c r="P1262" s="7">
        <f>[1]!S_PQ_PctChange("H00906.CSI",$A$3,$A1262)/100</f>
        <v>0.44165663181314407</v>
      </c>
    </row>
    <row r="1263" spans="1:16" x14ac:dyDescent="0.3">
      <c r="A1263" s="3">
        <v>20140319</v>
      </c>
      <c r="B1263" s="29">
        <f>板块基准指数!B1263</f>
        <v>-8.2407834869396793E-3</v>
      </c>
      <c r="C1263" s="29">
        <f>板块基准指数!C1263</f>
        <v>-1.0055572390907101E-2</v>
      </c>
      <c r="D1263" s="29">
        <f>板块基准指数!E1263</f>
        <v>-1.25157441109506E-2</v>
      </c>
      <c r="E1263" s="29">
        <f>板块基准指数!F1263</f>
        <v>-5.2201939973031703E-3</v>
      </c>
      <c r="F1263">
        <f t="shared" si="193"/>
        <v>0.29662663323974009</v>
      </c>
      <c r="G1263">
        <f t="shared" si="194"/>
        <v>0.20116605044959332</v>
      </c>
      <c r="H1263">
        <f t="shared" si="195"/>
        <v>0.3046382360909361</v>
      </c>
      <c r="I1263">
        <f t="shared" si="196"/>
        <v>0.19756908021973046</v>
      </c>
      <c r="J1263">
        <f t="shared" si="197"/>
        <v>-9.3183459653615013E-3</v>
      </c>
      <c r="K1263" s="28">
        <f t="shared" si="198"/>
        <v>1.010999874280047</v>
      </c>
      <c r="L1263" s="28">
        <f t="shared" si="199"/>
        <v>1.1997535256589202</v>
      </c>
      <c r="M1263" s="28">
        <f t="shared" si="200"/>
        <v>0.77277932203053012</v>
      </c>
      <c r="N1263" s="28">
        <f t="shared" si="201"/>
        <v>0.36565455240283828</v>
      </c>
      <c r="O1263" s="7">
        <f t="shared" si="202"/>
        <v>0.89538303336732494</v>
      </c>
      <c r="P1263" s="7">
        <f>[1]!S_PQ_PctChange("H00906.CSI",$A$3,$A1263)/100</f>
        <v>0.43246757308761752</v>
      </c>
    </row>
    <row r="1264" spans="1:16" x14ac:dyDescent="0.3">
      <c r="A1264" s="3">
        <v>20140320</v>
      </c>
      <c r="B1264" s="29">
        <f>板块基准指数!B1264</f>
        <v>-3.0858779302652802E-2</v>
      </c>
      <c r="C1264" s="29">
        <f>板块基准指数!C1264</f>
        <v>-2.4182523053973198E-2</v>
      </c>
      <c r="D1264" s="29">
        <f>板块基准指数!E1264</f>
        <v>-2.6935665176987301E-2</v>
      </c>
      <c r="E1264" s="29">
        <f>板块基准指数!F1264</f>
        <v>-6.3014981391331E-3</v>
      </c>
      <c r="F1264">
        <f t="shared" si="193"/>
        <v>0.29438190309239454</v>
      </c>
      <c r="G1264">
        <f t="shared" si="194"/>
        <v>0.20101903399245896</v>
      </c>
      <c r="H1264">
        <f t="shared" si="195"/>
        <v>0.30355673091367824</v>
      </c>
      <c r="I1264">
        <f t="shared" si="196"/>
        <v>0.20104233200146815</v>
      </c>
      <c r="J1264">
        <f t="shared" si="197"/>
        <v>-2.3468853181916431E-2</v>
      </c>
      <c r="K1264" s="28">
        <f t="shared" si="198"/>
        <v>0.94894287298197644</v>
      </c>
      <c r="L1264" s="28">
        <f t="shared" si="199"/>
        <v>1.1465579353116144</v>
      </c>
      <c r="M1264" s="28">
        <f t="shared" si="200"/>
        <v>0.72502833177962911</v>
      </c>
      <c r="N1264" s="28">
        <f t="shared" si="201"/>
        <v>0.35704888278217317</v>
      </c>
      <c r="O1264" s="7">
        <f t="shared" si="202"/>
        <v>0.85090056723373197</v>
      </c>
      <c r="P1264" s="7">
        <f>[1]!S_PQ_PctChange("H00906.CSI",$A$3,$A1264)/100</f>
        <v>0.40541345160385633</v>
      </c>
    </row>
    <row r="1265" spans="1:16" x14ac:dyDescent="0.3">
      <c r="A1265" s="3">
        <v>20140321</v>
      </c>
      <c r="B1265" s="29">
        <f>板块基准指数!B1265</f>
        <v>1.7738921048264501E-2</v>
      </c>
      <c r="C1265" s="29">
        <f>板块基准指数!C1265</f>
        <v>1.6436165945266999E-2</v>
      </c>
      <c r="D1265" s="29">
        <f>板块基准指数!E1265</f>
        <v>2.3556537963856799E-2</v>
      </c>
      <c r="E1265" s="29">
        <f>板块基准指数!F1265</f>
        <v>4.7240366453030501E-2</v>
      </c>
      <c r="F1265">
        <f t="shared" si="193"/>
        <v>0.29224688032950247</v>
      </c>
      <c r="G1265">
        <f t="shared" si="194"/>
        <v>0.19930568323816175</v>
      </c>
      <c r="H1265">
        <f t="shared" si="195"/>
        <v>0.30307777879671416</v>
      </c>
      <c r="I1265">
        <f t="shared" si="196"/>
        <v>0.20536965763562159</v>
      </c>
      <c r="J1265">
        <f t="shared" si="197"/>
        <v>2.517405863012466E-2</v>
      </c>
      <c r="K1265" s="28">
        <f t="shared" si="198"/>
        <v>0.98351501673338171</v>
      </c>
      <c r="L1265" s="28">
        <f t="shared" si="199"/>
        <v>1.1818391177475256</v>
      </c>
      <c r="M1265" s="28">
        <f t="shared" si="200"/>
        <v>0.7656640271659243</v>
      </c>
      <c r="N1265" s="28">
        <f t="shared" si="201"/>
        <v>0.42115636929947864</v>
      </c>
      <c r="O1265" s="7">
        <f t="shared" si="202"/>
        <v>0.89749524663180469</v>
      </c>
      <c r="P1265" s="7">
        <f>[1]!S_PQ_PctChange("H00906.CSI",$A$3,$A1265)/100</f>
        <v>0.44787626009089232</v>
      </c>
    </row>
    <row r="1266" spans="1:16" x14ac:dyDescent="0.3">
      <c r="A1266" s="3">
        <v>20140324</v>
      </c>
      <c r="B1266" s="29">
        <f>板块基准指数!B1266</f>
        <v>-3.18734060259888E-3</v>
      </c>
      <c r="C1266" s="29">
        <f>板块基准指数!C1266</f>
        <v>-1.8595573734614501E-3</v>
      </c>
      <c r="D1266" s="29">
        <f>板块基准指数!E1266</f>
        <v>3.39650028299298E-3</v>
      </c>
      <c r="E1266" s="29">
        <f>板块基准指数!F1266</f>
        <v>1.3588198235958001E-2</v>
      </c>
      <c r="F1266">
        <f t="shared" si="193"/>
        <v>0.29058373017222</v>
      </c>
      <c r="G1266">
        <f t="shared" si="194"/>
        <v>0.19843542299246517</v>
      </c>
      <c r="H1266">
        <f t="shared" si="195"/>
        <v>0.303343395230246</v>
      </c>
      <c r="I1266">
        <f t="shared" si="196"/>
        <v>0.20763745160506888</v>
      </c>
      <c r="J1266">
        <f t="shared" si="197"/>
        <v>2.5178966805602001E-3</v>
      </c>
      <c r="K1266" s="28">
        <f t="shared" si="198"/>
        <v>0.97719287878468286</v>
      </c>
      <c r="L1266" s="28">
        <f t="shared" si="199"/>
        <v>1.1777818627284118</v>
      </c>
      <c r="M1266" s="28">
        <f t="shared" si="200"/>
        <v>0.7716611055338638</v>
      </c>
      <c r="N1266" s="28">
        <f t="shared" si="201"/>
        <v>0.44046732376981423</v>
      </c>
      <c r="O1266" s="7">
        <f t="shared" si="202"/>
        <v>0.90227294361467747</v>
      </c>
      <c r="P1266" s="7">
        <f>[1]!S_PQ_PctChange("H00906.CSI",$A$3,$A1266)/100</f>
        <v>0.45988326207284103</v>
      </c>
    </row>
    <row r="1267" spans="1:16" x14ac:dyDescent="0.3">
      <c r="A1267" s="3">
        <v>20140325</v>
      </c>
      <c r="B1267" s="29">
        <f>板块基准指数!B1267</f>
        <v>1.66452913517386E-3</v>
      </c>
      <c r="C1267" s="29">
        <f>板块基准指数!C1267</f>
        <v>-1.7289030717188799E-3</v>
      </c>
      <c r="D1267" s="29">
        <f>板块基准指数!E1267</f>
        <v>1.4885065824177699E-3</v>
      </c>
      <c r="E1267" s="29">
        <f>板块基准指数!F1267</f>
        <v>-6.4712108480112097E-3</v>
      </c>
      <c r="F1267">
        <f t="shared" si="193"/>
        <v>0.29128632497468576</v>
      </c>
      <c r="G1267">
        <f t="shared" si="194"/>
        <v>0.19824133121515988</v>
      </c>
      <c r="H1267">
        <f t="shared" si="195"/>
        <v>0.30402340585619575</v>
      </c>
      <c r="I1267">
        <f t="shared" si="196"/>
        <v>0.20644893795395861</v>
      </c>
      <c r="J1267">
        <f t="shared" si="197"/>
        <v>-7.5152761601729652E-4</v>
      </c>
      <c r="K1267" s="28">
        <f t="shared" si="198"/>
        <v>0.98048397393727815</v>
      </c>
      <c r="L1267" s="28">
        <f t="shared" si="199"/>
        <v>1.174016688976407</v>
      </c>
      <c r="M1267" s="28">
        <f t="shared" si="200"/>
        <v>0.77429823475126436</v>
      </c>
      <c r="N1267" s="28">
        <f t="shared" si="201"/>
        <v>0.4311457559980294</v>
      </c>
      <c r="O1267" s="7">
        <f t="shared" si="202"/>
        <v>0.9008433329643486</v>
      </c>
      <c r="P1267" s="7">
        <f>[1]!S_PQ_PctChange("H00906.CSI",$A$3,$A1267)/100</f>
        <v>0.45940534239962783</v>
      </c>
    </row>
    <row r="1268" spans="1:16" x14ac:dyDescent="0.3">
      <c r="A1268" s="3">
        <v>20140326</v>
      </c>
      <c r="B1268" s="29">
        <f>板块基准指数!B1268</f>
        <v>3.5886339153347398E-3</v>
      </c>
      <c r="C1268" s="29">
        <f>板块基准指数!C1268</f>
        <v>1.1518498649365499E-2</v>
      </c>
      <c r="D1268" s="29">
        <f>板块基准指数!E1268</f>
        <v>-1.8322123238862799E-3</v>
      </c>
      <c r="E1268" s="29">
        <f>板块基准指数!F1268</f>
        <v>-3.2685002382085099E-3</v>
      </c>
      <c r="F1268">
        <f t="shared" si="193"/>
        <v>0.29171992325829932</v>
      </c>
      <c r="G1268">
        <f t="shared" si="194"/>
        <v>0.20010516346724122</v>
      </c>
      <c r="H1268">
        <f t="shared" si="195"/>
        <v>0.30283134863545158</v>
      </c>
      <c r="I1268">
        <f t="shared" si="196"/>
        <v>0.20534356463900791</v>
      </c>
      <c r="J1268">
        <f t="shared" si="197"/>
        <v>2.096948656887602E-3</v>
      </c>
      <c r="K1268" s="28">
        <f t="shared" si="198"/>
        <v>0.98759120589492655</v>
      </c>
      <c r="L1268" s="28">
        <f t="shared" si="199"/>
        <v>1.1990580972720797</v>
      </c>
      <c r="M1268" s="28">
        <f t="shared" si="200"/>
        <v>0.77104734365930327</v>
      </c>
      <c r="N1268" s="28">
        <f t="shared" si="201"/>
        <v>0.42646805575363889</v>
      </c>
      <c r="O1268" s="7">
        <f t="shared" si="202"/>
        <v>0.90482930383836191</v>
      </c>
      <c r="P1268" s="7">
        <f>[1]!S_PQ_PctChange("H00906.CSI",$A$3,$A1268)/100</f>
        <v>0.45883145303636419</v>
      </c>
    </row>
    <row r="1269" spans="1:16" x14ac:dyDescent="0.3">
      <c r="A1269" s="3">
        <v>20140327</v>
      </c>
      <c r="B1269" s="29">
        <f>板块基准指数!B1269</f>
        <v>-2.14784454247278E-2</v>
      </c>
      <c r="C1269" s="29">
        <f>板块基准指数!C1269</f>
        <v>-1.5721921631637999E-2</v>
      </c>
      <c r="D1269" s="29">
        <f>板块基准指数!E1269</f>
        <v>-1.4205279990214099E-2</v>
      </c>
      <c r="E1269" s="29">
        <f>板块基准指数!F1269</f>
        <v>3.7084481425112199E-3</v>
      </c>
      <c r="F1269">
        <f t="shared" si="193"/>
        <v>0.28919995826853401</v>
      </c>
      <c r="G1269">
        <f t="shared" si="194"/>
        <v>0.19954361998019968</v>
      </c>
      <c r="H1269">
        <f t="shared" si="195"/>
        <v>0.30244684401186261</v>
      </c>
      <c r="I1269">
        <f t="shared" si="196"/>
        <v>0.20880957773940365</v>
      </c>
      <c r="J1269">
        <f t="shared" si="197"/>
        <v>-1.295202628544581E-2</v>
      </c>
      <c r="K1269" s="28">
        <f t="shared" si="198"/>
        <v>0.94490083665244362</v>
      </c>
      <c r="L1269" s="28">
        <f t="shared" si="199"/>
        <v>1.1644846782033489</v>
      </c>
      <c r="M1269" s="28">
        <f t="shared" si="200"/>
        <v>0.74588912026669796</v>
      </c>
      <c r="N1269" s="28">
        <f t="shared" si="201"/>
        <v>0.43175803856534989</v>
      </c>
      <c r="O1269" s="7">
        <f t="shared" si="202"/>
        <v>0.88015790462576016</v>
      </c>
      <c r="P1269" s="7">
        <f>[1]!S_PQ_PctChange("H00906.CSI",$A$3,$A1269)/100</f>
        <v>0.44564325756888601</v>
      </c>
    </row>
    <row r="1270" spans="1:16" x14ac:dyDescent="0.3">
      <c r="A1270" s="3">
        <v>20140328</v>
      </c>
      <c r="B1270" s="29">
        <f>板块基准指数!B1270</f>
        <v>-2.48547061515553E-2</v>
      </c>
      <c r="C1270" s="29">
        <f>板块基准指数!C1270</f>
        <v>-1.4588649248063501E-2</v>
      </c>
      <c r="D1270" s="29">
        <f>板块基准指数!E1270</f>
        <v>-9.2304585233653896E-3</v>
      </c>
      <c r="E1270" s="29">
        <f>板块基准指数!F1270</f>
        <v>2.7964323886306001E-3</v>
      </c>
      <c r="F1270">
        <f t="shared" si="193"/>
        <v>0.28552590362353841</v>
      </c>
      <c r="G1270">
        <f t="shared" si="194"/>
        <v>0.19908262875477861</v>
      </c>
      <c r="H1270">
        <f t="shared" si="195"/>
        <v>0.30338888336616099</v>
      </c>
      <c r="I1270">
        <f t="shared" si="196"/>
        <v>0.2120025842555219</v>
      </c>
      <c r="J1270">
        <f t="shared" si="197"/>
        <v>-1.230685304631399E-2</v>
      </c>
      <c r="K1270" s="28">
        <f t="shared" si="198"/>
        <v>0.8965608978635331</v>
      </c>
      <c r="L1270" s="28">
        <f t="shared" si="199"/>
        <v>1.1329077704302328</v>
      </c>
      <c r="M1270" s="28">
        <f t="shared" si="200"/>
        <v>0.72977376315568132</v>
      </c>
      <c r="N1270" s="28">
        <f t="shared" si="201"/>
        <v>0.43576185311707638</v>
      </c>
      <c r="O1270" s="7">
        <f t="shared" si="202"/>
        <v>0.85701907758966533</v>
      </c>
      <c r="P1270" s="7">
        <f>[1]!S_PQ_PctChange("H00906.CSI",$A$3,$A1270)/100</f>
        <v>0.43575102928926124</v>
      </c>
    </row>
    <row r="1271" spans="1:16" x14ac:dyDescent="0.3">
      <c r="A1271" s="3">
        <v>20140331</v>
      </c>
      <c r="B1271" s="29">
        <f>板块基准指数!B1271</f>
        <v>-8.9180889446765002E-4</v>
      </c>
      <c r="C1271" s="29">
        <f>板块基准指数!C1271</f>
        <v>-3.9557588046138601E-3</v>
      </c>
      <c r="D1271" s="29">
        <f>板块基准指数!E1271</f>
        <v>2.6650043811564999E-6</v>
      </c>
      <c r="E1271" s="29">
        <f>板块基准指数!F1271</f>
        <v>-4.5232507393604803E-3</v>
      </c>
      <c r="F1271">
        <f t="shared" si="193"/>
        <v>0.3</v>
      </c>
      <c r="G1271">
        <f t="shared" si="194"/>
        <v>0.2</v>
      </c>
      <c r="H1271">
        <f t="shared" si="195"/>
        <v>0.3</v>
      </c>
      <c r="I1271">
        <f t="shared" si="196"/>
        <v>0.2</v>
      </c>
      <c r="J1271">
        <f t="shared" si="197"/>
        <v>-2.0002897152715292E-3</v>
      </c>
      <c r="K1271" s="28">
        <f t="shared" si="198"/>
        <v>0.8948695279859189</v>
      </c>
      <c r="L1271" s="28">
        <f t="shared" si="199"/>
        <v>1.1244705017379242</v>
      </c>
      <c r="M1271" s="28">
        <f t="shared" si="200"/>
        <v>0.72977837301033865</v>
      </c>
      <c r="N1271" s="28">
        <f t="shared" si="201"/>
        <v>0.42926754225341912</v>
      </c>
      <c r="O1271" s="7">
        <f t="shared" si="202"/>
        <v>0.85330450142769965</v>
      </c>
      <c r="P1271" s="7">
        <f>[1]!S_PQ_PctChange("H00906.CSI",$A$3,$A1271)/100</f>
        <v>0.43049318307638901</v>
      </c>
    </row>
    <row r="1272" spans="1:16" x14ac:dyDescent="0.3">
      <c r="A1272" s="3">
        <v>20140401</v>
      </c>
      <c r="B1272" s="29">
        <f>板块基准指数!B1272</f>
        <v>1.8484812266869901E-2</v>
      </c>
      <c r="C1272" s="29">
        <f>板块基准指数!C1272</f>
        <v>7.52954663911391E-3</v>
      </c>
      <c r="D1272" s="29">
        <f>板块基准指数!E1272</f>
        <v>1.5275831871253E-2</v>
      </c>
      <c r="E1272" s="29">
        <f>板块基准指数!F1272</f>
        <v>4.5483377909220097E-3</v>
      </c>
      <c r="F1272">
        <f t="shared" si="193"/>
        <v>0.30176023268762342</v>
      </c>
      <c r="G1272">
        <f t="shared" si="194"/>
        <v>0.19900957891673188</v>
      </c>
      <c r="H1272">
        <f t="shared" si="195"/>
        <v>0.30080946478297871</v>
      </c>
      <c r="I1272">
        <f t="shared" si="196"/>
        <v>0.19842072361266605</v>
      </c>
      <c r="J1272">
        <f t="shared" si="197"/>
        <v>1.2543770127444056E-2</v>
      </c>
      <c r="K1272" s="28">
        <f t="shared" si="198"/>
        <v>0.92989583548095101</v>
      </c>
      <c r="L1272" s="28">
        <f t="shared" si="199"/>
        <v>1.1404668014641817</v>
      </c>
      <c r="M1272" s="28">
        <f t="shared" si="200"/>
        <v>0.75620217661097411</v>
      </c>
      <c r="N1272" s="28">
        <f t="shared" si="201"/>
        <v>0.43576833382918867</v>
      </c>
      <c r="O1272" s="7">
        <f t="shared" si="202"/>
        <v>0.87655192706976592</v>
      </c>
      <c r="P1272" s="7">
        <f>[1]!S_PQ_PctChange("H00906.CSI",$A$3,$A1272)/100</f>
        <v>0.44466187495894816</v>
      </c>
    </row>
    <row r="1273" spans="1:16" x14ac:dyDescent="0.3">
      <c r="A1273" s="3">
        <v>20140402</v>
      </c>
      <c r="B1273" s="29">
        <f>板块基准指数!B1273</f>
        <v>-4.5732831440513204E-3</v>
      </c>
      <c r="C1273" s="29">
        <f>板块基准指数!C1273</f>
        <v>-7.4346832137545203E-3</v>
      </c>
      <c r="D1273" s="29">
        <f>板块基准指数!E1273</f>
        <v>-4.9760300699506403E-4</v>
      </c>
      <c r="E1273" s="29">
        <f>板块基准指数!F1273</f>
        <v>1.5761869556422399E-2</v>
      </c>
      <c r="F1273">
        <f t="shared" si="193"/>
        <v>0.30034470004976371</v>
      </c>
      <c r="G1273">
        <f t="shared" si="194"/>
        <v>0.19750666248636978</v>
      </c>
      <c r="H1273">
        <f t="shared" si="195"/>
        <v>0.3006242503966321</v>
      </c>
      <c r="I1273">
        <f t="shared" si="196"/>
        <v>0.20152438706723438</v>
      </c>
      <c r="J1273">
        <f t="shared" si="197"/>
        <v>1.1818970722130397E-4</v>
      </c>
      <c r="K1273" s="28">
        <f t="shared" si="198"/>
        <v>0.92106987538677099</v>
      </c>
      <c r="L1273" s="28">
        <f t="shared" si="199"/>
        <v>1.124553108865737</v>
      </c>
      <c r="M1273" s="28">
        <f t="shared" si="200"/>
        <v>0.75532828512700112</v>
      </c>
      <c r="N1273" s="28">
        <f t="shared" si="201"/>
        <v>0.45839872702024609</v>
      </c>
      <c r="O1273" s="7">
        <f t="shared" si="202"/>
        <v>0.87677371619261191</v>
      </c>
      <c r="P1273" s="7">
        <f>[1]!S_PQ_PctChange("H00906.CSI",$A$3,$A1273)/100</f>
        <v>0.45342587292799807</v>
      </c>
    </row>
    <row r="1274" spans="1:16" x14ac:dyDescent="0.3">
      <c r="A1274" s="3">
        <v>20140403</v>
      </c>
      <c r="B1274" s="29">
        <f>板块基准指数!B1274</f>
        <v>3.33820792882709E-3</v>
      </c>
      <c r="C1274" s="29">
        <f>板块基准指数!C1274</f>
        <v>-2.4749895908810601E-3</v>
      </c>
      <c r="D1274" s="29">
        <f>板块基准指数!E1274</f>
        <v>-3.8149053622105501E-3</v>
      </c>
      <c r="E1274" s="29">
        <f>板块基准指数!F1274</f>
        <v>-1.0227058785920199E-2</v>
      </c>
      <c r="F1274">
        <f t="shared" si="193"/>
        <v>0.30216135655975618</v>
      </c>
      <c r="G1274">
        <f t="shared" si="194"/>
        <v>0.19755004895475184</v>
      </c>
      <c r="H1274">
        <f t="shared" si="195"/>
        <v>0.30028638949261288</v>
      </c>
      <c r="I1274">
        <f t="shared" si="196"/>
        <v>0.2000022049928791</v>
      </c>
      <c r="J1274">
        <f t="shared" si="197"/>
        <v>-2.6940686928778896E-3</v>
      </c>
      <c r="K1274" s="28">
        <f t="shared" si="198"/>
        <v>0.92748280607661804</v>
      </c>
      <c r="L1274" s="28">
        <f t="shared" si="199"/>
        <v>1.1192948620360204</v>
      </c>
      <c r="M1274" s="28">
        <f t="shared" si="200"/>
        <v>0.74863187383963026</v>
      </c>
      <c r="N1274" s="28">
        <f t="shared" si="201"/>
        <v>0.44348359750569877</v>
      </c>
      <c r="O1274" s="7">
        <f t="shared" si="202"/>
        <v>0.8717175588802013</v>
      </c>
      <c r="P1274" s="7">
        <f>[1]!S_PQ_PctChange("H00906.CSI",$A$3,$A1274)/100</f>
        <v>0.44524733698445607</v>
      </c>
    </row>
    <row r="1275" spans="1:16" x14ac:dyDescent="0.3">
      <c r="A1275" s="3">
        <v>20140404</v>
      </c>
      <c r="B1275" s="29">
        <f>板块基准指数!B1275</f>
        <v>1.38216889697453E-2</v>
      </c>
      <c r="C1275" s="29">
        <f>板块基准指数!C1275</f>
        <v>8.2183586170118308E-3</v>
      </c>
      <c r="D1275" s="29">
        <f>板块基准指数!E1275</f>
        <v>1.09610002534137E-2</v>
      </c>
      <c r="E1275" s="29">
        <f>板块基准指数!F1275</f>
        <v>8.96459483784608E-3</v>
      </c>
      <c r="F1275">
        <f t="shared" si="193"/>
        <v>0.30303936687345967</v>
      </c>
      <c r="G1275">
        <f t="shared" si="194"/>
        <v>0.1970290635789928</v>
      </c>
      <c r="H1275">
        <f t="shared" si="195"/>
        <v>0.3003091749241672</v>
      </c>
      <c r="I1275">
        <f t="shared" si="196"/>
        <v>0.1996223946233803</v>
      </c>
      <c r="J1275">
        <f t="shared" si="197"/>
        <v>1.0884295361925865E-2</v>
      </c>
      <c r="K1275" s="28">
        <f t="shared" si="198"/>
        <v>0.95412387391674103</v>
      </c>
      <c r="L1275" s="28">
        <f t="shared" si="199"/>
        <v>1.1367119872274234</v>
      </c>
      <c r="M1275" s="28">
        <f t="shared" si="200"/>
        <v>0.76779862825191381</v>
      </c>
      <c r="N1275" s="28">
        <f t="shared" si="201"/>
        <v>0.45642384311241391</v>
      </c>
      <c r="O1275" s="7">
        <f t="shared" si="202"/>
        <v>0.89208988562515645</v>
      </c>
      <c r="P1275" s="7">
        <f>[1]!S_PQ_PctChange("H00906.CSI",$A$3,$A1275)/100</f>
        <v>0.45954504841230359</v>
      </c>
    </row>
    <row r="1276" spans="1:16" x14ac:dyDescent="0.3">
      <c r="A1276" s="3">
        <v>20140408</v>
      </c>
      <c r="B1276" s="29">
        <f>板块基准指数!B1276</f>
        <v>1.24402854092728E-2</v>
      </c>
      <c r="C1276" s="29">
        <f>板块基准指数!C1276</f>
        <v>1.8478514148058501E-2</v>
      </c>
      <c r="D1276" s="29">
        <f>板块基准指数!E1276</f>
        <v>1.87240537471942E-2</v>
      </c>
      <c r="E1276" s="29">
        <f>板块基准指数!F1276</f>
        <v>2.84742596675128E-2</v>
      </c>
      <c r="F1276">
        <f t="shared" si="193"/>
        <v>0.3011719844352766</v>
      </c>
      <c r="G1276">
        <f t="shared" si="194"/>
        <v>0.19698278249162821</v>
      </c>
      <c r="H1276">
        <f t="shared" si="195"/>
        <v>0.3003110168281734</v>
      </c>
      <c r="I1276">
        <f t="shared" si="196"/>
        <v>0.20153421624492185</v>
      </c>
      <c r="J1276">
        <f t="shared" si="197"/>
        <v>1.8717805585086796E-2</v>
      </c>
      <c r="K1276" s="28">
        <f t="shared" si="198"/>
        <v>0.97843373263333921</v>
      </c>
      <c r="L1276" s="28">
        <f t="shared" si="199"/>
        <v>1.1761952499137318</v>
      </c>
      <c r="M1276" s="28">
        <f t="shared" si="200"/>
        <v>0.80089898478151889</v>
      </c>
      <c r="N1276" s="28">
        <f t="shared" si="201"/>
        <v>0.49789443380715359</v>
      </c>
      <c r="O1276" s="7">
        <f t="shared" si="202"/>
        <v>0.92750565625379711</v>
      </c>
      <c r="P1276" s="7">
        <f>[1]!S_PQ_PctChange("H00906.CSI",$A$3,$A1276)/100</f>
        <v>0.48892532713622461</v>
      </c>
    </row>
    <row r="1277" spans="1:16" x14ac:dyDescent="0.3">
      <c r="A1277" s="3">
        <v>20140409</v>
      </c>
      <c r="B1277" s="29">
        <f>板块基准指数!B1277</f>
        <v>1.1154652016760899E-2</v>
      </c>
      <c r="C1277" s="29">
        <f>板块基准指数!C1277</f>
        <v>5.9064652239568301E-3</v>
      </c>
      <c r="D1277" s="29">
        <f>板块基准指数!E1277</f>
        <v>5.1570483787264703E-3</v>
      </c>
      <c r="E1277" s="29">
        <f>板块基准指数!F1277</f>
        <v>-4.9230436726388103E-3</v>
      </c>
      <c r="F1277">
        <f t="shared" si="193"/>
        <v>0.30299240401093219</v>
      </c>
      <c r="G1277">
        <f t="shared" si="194"/>
        <v>0.19714485766751069</v>
      </c>
      <c r="H1277">
        <f t="shared" si="195"/>
        <v>0.30033418856099053</v>
      </c>
      <c r="I1277">
        <f t="shared" si="196"/>
        <v>0.1995285497605665</v>
      </c>
      <c r="J1277">
        <f t="shared" si="197"/>
        <v>5.0794973324205404E-3</v>
      </c>
      <c r="K1277" s="28">
        <f t="shared" si="198"/>
        <v>1.0005024724590856</v>
      </c>
      <c r="L1277" s="28">
        <f t="shared" si="199"/>
        <v>1.1890488714778873</v>
      </c>
      <c r="M1277" s="28">
        <f t="shared" si="200"/>
        <v>0.81018630797123659</v>
      </c>
      <c r="N1277" s="28">
        <f t="shared" si="201"/>
        <v>0.49052023409251833</v>
      </c>
      <c r="O1277" s="7">
        <f t="shared" si="202"/>
        <v>0.93729641609296399</v>
      </c>
      <c r="P1277" s="7">
        <f>[1]!S_PQ_PctChange("H00906.CSI",$A$3,$A1277)/100</f>
        <v>0.49334676179186521</v>
      </c>
    </row>
    <row r="1278" spans="1:16" x14ac:dyDescent="0.3">
      <c r="A1278" s="3">
        <v>20140410</v>
      </c>
      <c r="B1278" s="29">
        <f>板块基准指数!B1278</f>
        <v>8.4565986795743908E-3</v>
      </c>
      <c r="C1278" s="29">
        <f>板块基准指数!C1278</f>
        <v>2.6492510371796098E-4</v>
      </c>
      <c r="D1278" s="29">
        <f>板块基准指数!E1278</f>
        <v>7.3020957307518598E-3</v>
      </c>
      <c r="E1278" s="29">
        <f>板块基准指数!F1278</f>
        <v>2.1829594972337701E-2</v>
      </c>
      <c r="F1278">
        <f t="shared" si="193"/>
        <v>0.30278025009605242</v>
      </c>
      <c r="G1278">
        <f t="shared" si="194"/>
        <v>0.19540653513188161</v>
      </c>
      <c r="H1278">
        <f t="shared" si="195"/>
        <v>0.29978030758238655</v>
      </c>
      <c r="I1278">
        <f t="shared" si="196"/>
        <v>0.20203290718967934</v>
      </c>
      <c r="J1278">
        <f t="shared" si="197"/>
        <v>9.1632102083260766E-3</v>
      </c>
      <c r="K1278" s="28">
        <f t="shared" si="198"/>
        <v>1.0174199190261684</v>
      </c>
      <c r="L1278" s="28">
        <f t="shared" si="199"/>
        <v>1.1896288054772071</v>
      </c>
      <c r="M1278" s="28">
        <f t="shared" si="200"/>
        <v>0.82340446168253889</v>
      </c>
      <c r="N1278" s="28">
        <f t="shared" si="201"/>
        <v>0.52305768710083189</v>
      </c>
      <c r="O1278" s="7">
        <f t="shared" si="202"/>
        <v>0.95504827038946072</v>
      </c>
      <c r="P1278" s="7">
        <f>[1]!S_PQ_PctChange("H00906.CSI",$A$3,$A1278)/100</f>
        <v>0.51239395635959495</v>
      </c>
    </row>
    <row r="1279" spans="1:16" x14ac:dyDescent="0.3">
      <c r="A1279" s="3">
        <v>20140411</v>
      </c>
      <c r="B1279" s="29">
        <f>板块基准指数!B1279</f>
        <v>-5.4041677412056998E-3</v>
      </c>
      <c r="C1279" s="29">
        <f>板块基准指数!C1279</f>
        <v>6.8341181302003203E-3</v>
      </c>
      <c r="D1279" s="29">
        <f>板块基准指数!E1279</f>
        <v>8.3706213668279499E-3</v>
      </c>
      <c r="E1279" s="29">
        <f>板块基准指数!F1279</f>
        <v>-4.6589442538557202E-3</v>
      </c>
      <c r="F1279">
        <f t="shared" si="193"/>
        <v>0.3007628350939428</v>
      </c>
      <c r="G1279">
        <f t="shared" si="194"/>
        <v>0.19649296205131672</v>
      </c>
      <c r="H1279">
        <f t="shared" si="195"/>
        <v>0.30190706527029276</v>
      </c>
      <c r="I1279">
        <f t="shared" si="196"/>
        <v>0.2008371375844476</v>
      </c>
      <c r="J1279">
        <f t="shared" si="197"/>
        <v>1.2672434802233953E-3</v>
      </c>
      <c r="K1279" s="28">
        <f t="shared" si="198"/>
        <v>1.0065174433793014</v>
      </c>
      <c r="L1279" s="28">
        <f t="shared" si="199"/>
        <v>1.2045929873951278</v>
      </c>
      <c r="M1279" s="28">
        <f t="shared" si="200"/>
        <v>0.83866749002986829</v>
      </c>
      <c r="N1279" s="28">
        <f t="shared" si="201"/>
        <v>0.51596184624122277</v>
      </c>
      <c r="O1279" s="7">
        <f t="shared" si="202"/>
        <v>0.95752579256363379</v>
      </c>
      <c r="P1279" s="7">
        <f>[1]!S_PQ_PctChange("H00906.CSI",$A$3,$A1279)/100</f>
        <v>0.50909538271628096</v>
      </c>
    </row>
    <row r="1280" spans="1:16" x14ac:dyDescent="0.3">
      <c r="A1280" s="3">
        <v>20140414</v>
      </c>
      <c r="B1280" s="29">
        <f>板块基准指数!B1280</f>
        <v>3.3590894459464599E-3</v>
      </c>
      <c r="C1280" s="29">
        <f>板块基准指数!C1280</f>
        <v>2.0635016814389202E-3</v>
      </c>
      <c r="D1280" s="29">
        <f>板块基准指数!E1280</f>
        <v>2.67221938606869E-3</v>
      </c>
      <c r="E1280" s="29">
        <f>板块基准指数!F1280</f>
        <v>-4.9096362028039396E-3</v>
      </c>
      <c r="F1280">
        <f t="shared" si="193"/>
        <v>0.30140044949868905</v>
      </c>
      <c r="G1280">
        <f t="shared" si="194"/>
        <v>0.19665526580657244</v>
      </c>
      <c r="H1280">
        <f t="shared" si="195"/>
        <v>0.30233999060115835</v>
      </c>
      <c r="I1280">
        <f t="shared" si="196"/>
        <v>0.19960429409358008</v>
      </c>
      <c r="J1280">
        <f t="shared" si="197"/>
        <v>1.2364774537350666E-3</v>
      </c>
      <c r="K1280" s="28">
        <f t="shared" si="198"/>
        <v>1.0132575149464644</v>
      </c>
      <c r="L1280" s="28">
        <f t="shared" si="199"/>
        <v>1.209142168731506</v>
      </c>
      <c r="M1280" s="28">
        <f t="shared" si="200"/>
        <v>0.84358081294126031</v>
      </c>
      <c r="N1280" s="28">
        <f t="shared" si="201"/>
        <v>0.50851902507884739</v>
      </c>
      <c r="O1280" s="7">
        <f t="shared" si="202"/>
        <v>0.9599462290712435</v>
      </c>
      <c r="P1280" s="7">
        <f>[1]!S_PQ_PctChange("H00906.CSI",$A$3,$A1280)/100</f>
        <v>0.51122824521949983</v>
      </c>
    </row>
    <row r="1281" spans="1:16" x14ac:dyDescent="0.3">
      <c r="A1281" s="3">
        <v>20140415</v>
      </c>
      <c r="B1281" s="29">
        <f>板块基准指数!B1281</f>
        <v>-2.35645499503439E-3</v>
      </c>
      <c r="C1281" s="29">
        <f>板块基准指数!C1281</f>
        <v>-8.6559405128869803E-3</v>
      </c>
      <c r="D1281" s="29">
        <f>板块基准指数!E1281</f>
        <v>-1.3158242833160199E-2</v>
      </c>
      <c r="E1281" s="29">
        <f>板块基准指数!F1281</f>
        <v>-2.1332589320802401E-2</v>
      </c>
      <c r="F1281">
        <f t="shared" si="193"/>
        <v>0.30392667098357518</v>
      </c>
      <c r="G1281">
        <f t="shared" si="194"/>
        <v>0.19705139282460973</v>
      </c>
      <c r="H1281">
        <f t="shared" si="195"/>
        <v>0.30157312317738172</v>
      </c>
      <c r="I1281">
        <f t="shared" si="196"/>
        <v>0.19744881301443329</v>
      </c>
      <c r="J1281">
        <f t="shared" si="197"/>
        <v>-1.0648812324166885E-2</v>
      </c>
      <c r="K1281" s="28">
        <f t="shared" si="198"/>
        <v>1.0085133642190782</v>
      </c>
      <c r="L1281" s="28">
        <f t="shared" si="199"/>
        <v>1.1900199655344559</v>
      </c>
      <c r="M1281" s="28">
        <f t="shared" si="200"/>
        <v>0.81932252892202428</v>
      </c>
      <c r="N1281" s="28">
        <f t="shared" si="201"/>
        <v>0.47633840823422302</v>
      </c>
      <c r="O1281" s="7">
        <f t="shared" si="202"/>
        <v>0.93907512951240513</v>
      </c>
      <c r="P1281" s="7">
        <f>[1]!S_PQ_PctChange("H00906.CSI",$A$3,$A1281)/100</f>
        <v>0.48930852821800808</v>
      </c>
    </row>
    <row r="1282" spans="1:16" x14ac:dyDescent="0.3">
      <c r="A1282" s="3">
        <v>20140416</v>
      </c>
      <c r="B1282" s="29">
        <f>板块基准指数!B1282</f>
        <v>-2.1472276009377299E-3</v>
      </c>
      <c r="C1282" s="29">
        <f>板块基准指数!C1282</f>
        <v>-2.32561546044395E-3</v>
      </c>
      <c r="D1282" s="29">
        <f>板块基准指数!E1282</f>
        <v>2.1332263751214599E-4</v>
      </c>
      <c r="E1282" s="29">
        <f>板块基准指数!F1282</f>
        <v>4.8235608894413298E-3</v>
      </c>
      <c r="F1282">
        <f t="shared" ref="F1282:F1345" si="203">IF(MID($A1282,6,1)&lt;&gt;MID($A1283,6,1),0.3,F1281*(1+B1282)/(1+$J1282))</f>
        <v>0.30330262013872533</v>
      </c>
      <c r="G1282">
        <f t="shared" ref="G1282:G1345" si="204">IF(MID($A1282,6,1)&lt;&gt;MID($A1283,6,1),0.2,G1281*(1+C1282)/(1+$J1282))</f>
        <v>0.19661163347422328</v>
      </c>
      <c r="H1282">
        <f t="shared" ref="H1282:H1345" si="205">IF(MID($A1282,6,1)&lt;&gt;MID($A1283,6,1),0.3,H1281*(1+D1282)/(1+$J1282))</f>
        <v>0.30166585037934002</v>
      </c>
      <c r="I1282">
        <f t="shared" ref="I1282:I1345" si="206">IF(MID($A1282,6,1)&lt;&gt;MID($A1283,6,1),0.2,I1281*(1+E1282)/(1+$J1282))</f>
        <v>0.19841989600771126</v>
      </c>
      <c r="J1282">
        <f t="shared" si="197"/>
        <v>-9.4126756089970296E-5</v>
      </c>
      <c r="K1282" s="28">
        <f t="shared" si="198"/>
        <v>1.0042006288865748</v>
      </c>
      <c r="L1282" s="28">
        <f t="shared" si="199"/>
        <v>1.1849268212439279</v>
      </c>
      <c r="M1282" s="28">
        <f t="shared" si="200"/>
        <v>0.819710631602379</v>
      </c>
      <c r="N1282" s="28">
        <f t="shared" si="201"/>
        <v>0.48345961643976176</v>
      </c>
      <c r="O1282" s="7">
        <f t="shared" si="202"/>
        <v>0.93889261066064944</v>
      </c>
      <c r="P1282" s="7">
        <f>[1]!S_PQ_PctChange("H00906.CSI",$A$3,$A1282)/100</f>
        <v>0.49066977564673975</v>
      </c>
    </row>
    <row r="1283" spans="1:16" x14ac:dyDescent="0.3">
      <c r="A1283" s="3">
        <v>20140417</v>
      </c>
      <c r="B1283" s="29">
        <f>板块基准指数!B1283</f>
        <v>1.8405669113248401E-3</v>
      </c>
      <c r="C1283" s="29">
        <f>板块基准指数!C1283</f>
        <v>-3.77076693574541E-3</v>
      </c>
      <c r="D1283" s="29">
        <f>板块基准指数!E1283</f>
        <v>-1.58699001278347E-3</v>
      </c>
      <c r="E1283" s="29">
        <f>板块基准指数!F1283</f>
        <v>-4.6251416881765003E-3</v>
      </c>
      <c r="F1283">
        <f t="shared" si="203"/>
        <v>0.30434160346460709</v>
      </c>
      <c r="G1283">
        <f t="shared" si="204"/>
        <v>0.19618014076192677</v>
      </c>
      <c r="H1283">
        <f t="shared" si="205"/>
        <v>0.30166361412501491</v>
      </c>
      <c r="I1283">
        <f t="shared" si="206"/>
        <v>0.19781464164845117</v>
      </c>
      <c r="J1283">
        <f t="shared" ref="J1283:J1346" si="207">SUMPRODUCT(F1282:I1282,B1283:E1283)</f>
        <v>-1.579588704480788E-3</v>
      </c>
      <c r="K1283" s="28">
        <f t="shared" ref="K1283:K1346" si="208">(1+K1282)*(1+B1283)-1</f>
        <v>1.0078894942477596</v>
      </c>
      <c r="L1283" s="28">
        <f t="shared" ref="L1283:L1346" si="209">(1+L1282)*(1+C1283)-1</f>
        <v>1.1766879714293581</v>
      </c>
      <c r="M1283" s="28">
        <f t="shared" ref="M1283:M1346" si="210">(1+M1282)*(1+D1283)-1</f>
        <v>0.81682276900387008</v>
      </c>
      <c r="N1283" s="28">
        <f t="shared" ref="N1283:N1346" si="211">(1+N1282)*(1+E1283)-1</f>
        <v>0.47659840552503985</v>
      </c>
      <c r="O1283" s="7">
        <f t="shared" si="202"/>
        <v>0.93582995779364864</v>
      </c>
      <c r="P1283" s="7">
        <f>[1]!S_PQ_PctChange("H00906.CSI",$A$3,$A1283)/100</f>
        <v>0.48643423339453284</v>
      </c>
    </row>
    <row r="1284" spans="1:16" x14ac:dyDescent="0.3">
      <c r="A1284" s="3">
        <v>20140418</v>
      </c>
      <c r="B1284" s="29">
        <f>板块基准指数!B1284</f>
        <v>4.1962539840385204E-3</v>
      </c>
      <c r="C1284" s="29">
        <f>板块基准指数!C1284</f>
        <v>1.70605136483576E-3</v>
      </c>
      <c r="D1284" s="29">
        <f>板块基准指数!E1284</f>
        <v>6.6934432242075697E-4</v>
      </c>
      <c r="E1284" s="29">
        <f>板块基准指数!F1284</f>
        <v>1.4561480793134199E-5</v>
      </c>
      <c r="F1284">
        <f t="shared" si="203"/>
        <v>0.30506452238407888</v>
      </c>
      <c r="G1284">
        <f t="shared" si="204"/>
        <v>0.19615849550677755</v>
      </c>
      <c r="H1284">
        <f t="shared" si="205"/>
        <v>0.30131816079147422</v>
      </c>
      <c r="I1284">
        <f t="shared" si="206"/>
        <v>0.19745882131766929</v>
      </c>
      <c r="J1284">
        <f t="shared" si="207"/>
        <v>1.8165853644480554E-3</v>
      </c>
      <c r="K1284" s="28">
        <f t="shared" si="208"/>
        <v>1.0163151085375062</v>
      </c>
      <c r="L1284" s="28">
        <f t="shared" si="209"/>
        <v>1.1804015129138365</v>
      </c>
      <c r="M1284" s="28">
        <f t="shared" si="210"/>
        <v>0.81803884900914769</v>
      </c>
      <c r="N1284" s="28">
        <f t="shared" si="211"/>
        <v>0.47661990698436107</v>
      </c>
      <c r="O1284" s="7">
        <f t="shared" ref="O1284:O1347" si="212">(1+O1283)*(1+J1284)-1</f>
        <v>0.93934655816303669</v>
      </c>
      <c r="P1284" s="7">
        <f>[1]!S_PQ_PctChange("H00906.CSI",$A$3,$A1284)/100</f>
        <v>0.48774887739963324</v>
      </c>
    </row>
    <row r="1285" spans="1:16" x14ac:dyDescent="0.3">
      <c r="A1285" s="3">
        <v>20140421</v>
      </c>
      <c r="B1285" s="29">
        <f>板块基准指数!B1285</f>
        <v>-1.4303724239890099E-2</v>
      </c>
      <c r="C1285" s="29">
        <f>板块基准指数!C1285</f>
        <v>-1.21976131149952E-2</v>
      </c>
      <c r="D1285" s="29">
        <f>板块基准指数!E1285</f>
        <v>-1.9033648745888501E-2</v>
      </c>
      <c r="E1285" s="29">
        <f>板块基准指数!F1285</f>
        <v>-1.7661824651305599E-2</v>
      </c>
      <c r="F1285">
        <f t="shared" si="203"/>
        <v>0.305583854795282</v>
      </c>
      <c r="G1285">
        <f t="shared" si="204"/>
        <v>0.19691226983497351</v>
      </c>
      <c r="H1285">
        <f t="shared" si="205"/>
        <v>0.30038276024829208</v>
      </c>
      <c r="I1285">
        <f t="shared" si="206"/>
        <v>0.19712111512145233</v>
      </c>
      <c r="J1285">
        <f t="shared" si="207"/>
        <v>-1.5978891352195074E-2</v>
      </c>
      <c r="K1285" s="28">
        <f t="shared" si="208"/>
        <v>0.9874742932442615</v>
      </c>
      <c r="L1285" s="28">
        <f t="shared" si="209"/>
        <v>1.1538058188239635</v>
      </c>
      <c r="M1285" s="28">
        <f t="shared" si="210"/>
        <v>0.78343493615072801</v>
      </c>
      <c r="N1285" s="28">
        <f t="shared" si="211"/>
        <v>0.45054010511057618</v>
      </c>
      <c r="O1285" s="7">
        <f t="shared" si="212"/>
        <v>0.90835795021589605</v>
      </c>
      <c r="P1285" s="7">
        <f>[1]!S_PQ_PctChange("H00906.CSI",$A$3,$A1285)/100</f>
        <v>0.463209516273144</v>
      </c>
    </row>
    <row r="1286" spans="1:16" x14ac:dyDescent="0.3">
      <c r="A1286" s="3">
        <v>20140422</v>
      </c>
      <c r="B1286" s="29">
        <f>板块基准指数!B1286</f>
        <v>-8.5019283627439102E-3</v>
      </c>
      <c r="C1286" s="29">
        <f>板块基准指数!C1286</f>
        <v>-8.84699797510617E-3</v>
      </c>
      <c r="D1286" s="29">
        <f>板块基准指数!E1286</f>
        <v>-2.5369351676124202E-3</v>
      </c>
      <c r="E1286" s="29">
        <f>板块基准指数!F1286</f>
        <v>1.38869806126641E-2</v>
      </c>
      <c r="F1286">
        <f t="shared" si="203"/>
        <v>0.30370399253333175</v>
      </c>
      <c r="G1286">
        <f t="shared" si="204"/>
        <v>0.19563281379179226</v>
      </c>
      <c r="H1286">
        <f t="shared" si="205"/>
        <v>0.30033092190762456</v>
      </c>
      <c r="I1286">
        <f t="shared" si="206"/>
        <v>0.20033227176725127</v>
      </c>
      <c r="J1286">
        <f t="shared" si="207"/>
        <v>-2.364768978964241E-3</v>
      </c>
      <c r="K1286" s="28">
        <f t="shared" si="208"/>
        <v>0.97057692918030369</v>
      </c>
      <c r="L1286" s="28">
        <f t="shared" si="209"/>
        <v>1.1347511031060562</v>
      </c>
      <c r="M1286" s="28">
        <f t="shared" si="210"/>
        <v>0.77891047734205854</v>
      </c>
      <c r="N1286" s="28">
        <f t="shared" si="211"/>
        <v>0.47068372742813835</v>
      </c>
      <c r="O1286" s="7">
        <f t="shared" si="212"/>
        <v>0.90384512453446586</v>
      </c>
      <c r="P1286" s="7">
        <f>[1]!S_PQ_PctChange("H00906.CSI",$A$3,$A1286)/100</f>
        <v>0.46595969168759632</v>
      </c>
    </row>
    <row r="1287" spans="1:16" x14ac:dyDescent="0.3">
      <c r="A1287" s="3">
        <v>20140423</v>
      </c>
      <c r="B1287" s="29">
        <f>板块基准指数!B1287</f>
        <v>-1.3289576876513E-3</v>
      </c>
      <c r="C1287" s="29">
        <f>板块基准指数!C1287</f>
        <v>-3.22583168893567E-3</v>
      </c>
      <c r="D1287" s="29">
        <f>板块基准指数!E1287</f>
        <v>2.159212797764E-3</v>
      </c>
      <c r="E1287" s="29">
        <f>板块基准指数!F1287</f>
        <v>-3.4458236651562801E-3</v>
      </c>
      <c r="F1287">
        <f t="shared" si="203"/>
        <v>0.30362724345592601</v>
      </c>
      <c r="G1287">
        <f t="shared" si="204"/>
        <v>0.19521188468140149</v>
      </c>
      <c r="H1287">
        <f t="shared" si="205"/>
        <v>0.30130375968019207</v>
      </c>
      <c r="I1287">
        <f t="shared" si="206"/>
        <v>0.19985711218248034</v>
      </c>
      <c r="J1287">
        <f t="shared" si="207"/>
        <v>-1.0765195985756892E-3</v>
      </c>
      <c r="K1287" s="28">
        <f t="shared" si="208"/>
        <v>0.9679581158211612</v>
      </c>
      <c r="L1287" s="28">
        <f t="shared" si="209"/>
        <v>1.1278647553496666</v>
      </c>
      <c r="M1287" s="28">
        <f t="shared" si="210"/>
        <v>0.78275152361081224</v>
      </c>
      <c r="N1287" s="28">
        <f t="shared" si="211"/>
        <v>0.46561601063620617</v>
      </c>
      <c r="O1287" s="7">
        <f t="shared" si="212"/>
        <v>0.90179559794525166</v>
      </c>
      <c r="P1287" s="7">
        <f>[1]!S_PQ_PctChange("H00906.CSI",$A$3,$A1287)/100</f>
        <v>0.46314081010720876</v>
      </c>
    </row>
    <row r="1288" spans="1:16" x14ac:dyDescent="0.3">
      <c r="A1288" s="3">
        <v>20140424</v>
      </c>
      <c r="B1288" s="29">
        <f>板块基准指数!B1288</f>
        <v>-1.43330832021879E-2</v>
      </c>
      <c r="C1288" s="29">
        <f>板块基准指数!C1288</f>
        <v>-1.28968619436498E-2</v>
      </c>
      <c r="D1288" s="29">
        <f>板块基准指数!E1288</f>
        <v>-5.7251205386389002E-3</v>
      </c>
      <c r="E1288" s="29">
        <f>板块基准指数!F1288</f>
        <v>3.0442038234944398E-3</v>
      </c>
      <c r="F1288">
        <f t="shared" si="203"/>
        <v>0.30168462146694291</v>
      </c>
      <c r="G1288">
        <f t="shared" si="204"/>
        <v>0.19424553400785724</v>
      </c>
      <c r="H1288">
        <f t="shared" si="205"/>
        <v>0.3019904946340225</v>
      </c>
      <c r="I1288">
        <f t="shared" si="206"/>
        <v>0.20207934989117726</v>
      </c>
      <c r="J1288">
        <f t="shared" si="207"/>
        <v>-7.9861298272561922E-3</v>
      </c>
      <c r="K1288" s="28">
        <f t="shared" si="208"/>
        <v>0.93975120840867565</v>
      </c>
      <c r="L1288" s="28">
        <f t="shared" si="209"/>
        <v>1.1004219773651638</v>
      </c>
      <c r="M1288" s="28">
        <f t="shared" si="210"/>
        <v>0.77254505624769809</v>
      </c>
      <c r="N1288" s="28">
        <f t="shared" si="211"/>
        <v>0.47007764449955936</v>
      </c>
      <c r="O1288" s="7">
        <f t="shared" si="212"/>
        <v>0.88660761139515643</v>
      </c>
      <c r="P1288" s="7">
        <f>[1]!S_PQ_PctChange("H00906.CSI",$A$3,$A1288)/100</f>
        <v>0.45682896543527285</v>
      </c>
    </row>
    <row r="1289" spans="1:16" x14ac:dyDescent="0.3">
      <c r="A1289" s="3">
        <v>20140425</v>
      </c>
      <c r="B1289" s="29">
        <f>板块基准指数!B1289</f>
        <v>-2.0596194759937399E-2</v>
      </c>
      <c r="C1289" s="29">
        <f>板块基准指数!C1289</f>
        <v>-1.6799381973068801E-2</v>
      </c>
      <c r="D1289" s="29">
        <f>板块基准指数!E1289</f>
        <v>-2.44769798481137E-2</v>
      </c>
      <c r="E1289" s="29">
        <f>板块基准指数!F1289</f>
        <v>-3.2094154534392798E-3</v>
      </c>
      <c r="F1289">
        <f t="shared" si="203"/>
        <v>0.30073915369455806</v>
      </c>
      <c r="G1289">
        <f t="shared" si="204"/>
        <v>0.19438743951919979</v>
      </c>
      <c r="H1289">
        <f t="shared" si="205"/>
        <v>0.29985121264949127</v>
      </c>
      <c r="I1289">
        <f t="shared" si="206"/>
        <v>0.2050221941367508</v>
      </c>
      <c r="J1289">
        <f t="shared" si="207"/>
        <v>-1.7517131982012431E-2</v>
      </c>
      <c r="K1289" s="28">
        <f t="shared" si="208"/>
        <v>0.89979971473446674</v>
      </c>
      <c r="L1289" s="28">
        <f t="shared" si="209"/>
        <v>1.065136186262778</v>
      </c>
      <c r="M1289" s="28">
        <f t="shared" si="210"/>
        <v>0.72915850662604953</v>
      </c>
      <c r="N1289" s="28">
        <f t="shared" si="211"/>
        <v>0.46535955458954681</v>
      </c>
      <c r="O1289" s="7">
        <f t="shared" si="212"/>
        <v>0.85355965686807833</v>
      </c>
      <c r="P1289" s="7">
        <f>[1]!S_PQ_PctChange("H00906.CSI",$A$3,$A1289)/100</f>
        <v>0.4372986382834092</v>
      </c>
    </row>
    <row r="1290" spans="1:16" x14ac:dyDescent="0.3">
      <c r="A1290" s="3">
        <v>20140428</v>
      </c>
      <c r="B1290" s="29">
        <f>板块基准指数!B1290</f>
        <v>-2.63597013365932E-2</v>
      </c>
      <c r="C1290" s="29">
        <f>板块基准指数!C1290</f>
        <v>-2.7628764272337399E-2</v>
      </c>
      <c r="D1290" s="29">
        <f>板块基准指数!E1290</f>
        <v>-2.1550654921065199E-2</v>
      </c>
      <c r="E1290" s="29">
        <f>板块基准指数!F1290</f>
        <v>-1.09108858439491E-2</v>
      </c>
      <c r="F1290">
        <f t="shared" si="203"/>
        <v>0.29939762171691381</v>
      </c>
      <c r="G1290">
        <f t="shared" si="204"/>
        <v>0.19326808102200385</v>
      </c>
      <c r="H1290">
        <f t="shared" si="205"/>
        <v>0.29998807311668513</v>
      </c>
      <c r="I1290">
        <f t="shared" si="206"/>
        <v>0.20734622414439713</v>
      </c>
      <c r="J1290">
        <f t="shared" si="207"/>
        <v>-2.1997042782761749E-2</v>
      </c>
      <c r="K1290" s="28">
        <f t="shared" si="208"/>
        <v>0.84972156165472135</v>
      </c>
      <c r="L1290" s="28">
        <f t="shared" si="209"/>
        <v>1.0080790253822496</v>
      </c>
      <c r="M1290" s="28">
        <f t="shared" si="210"/>
        <v>0.69189400834592707</v>
      </c>
      <c r="N1290" s="28">
        <f t="shared" si="211"/>
        <v>0.44937118376908014</v>
      </c>
      <c r="O1290" s="7">
        <f t="shared" si="212"/>
        <v>0.81278682579555017</v>
      </c>
      <c r="P1290" s="7">
        <f>[1]!S_PQ_PctChange("H00906.CSI",$A$3,$A1290)/100</f>
        <v>0.40952346696109188</v>
      </c>
    </row>
    <row r="1291" spans="1:16" x14ac:dyDescent="0.3">
      <c r="A1291" s="3">
        <v>20140429</v>
      </c>
      <c r="B1291" s="29">
        <f>板块基准指数!B1291</f>
        <v>1.71168419767606E-2</v>
      </c>
      <c r="C1291" s="29">
        <f>板块基准指数!C1291</f>
        <v>1.2208905188926301E-2</v>
      </c>
      <c r="D1291" s="29">
        <f>板块基准指数!E1291</f>
        <v>1.7565832794896E-2</v>
      </c>
      <c r="E1291" s="29">
        <f>板块基准指数!F1291</f>
        <v>8.5732166307757301E-3</v>
      </c>
      <c r="F1291">
        <f t="shared" si="203"/>
        <v>0.30016058065272938</v>
      </c>
      <c r="G1291">
        <f t="shared" si="204"/>
        <v>0.19282562750077903</v>
      </c>
      <c r="H1291">
        <f t="shared" si="205"/>
        <v>0.30088529935785324</v>
      </c>
      <c r="I1291">
        <f t="shared" si="206"/>
        <v>0.20612849248863829</v>
      </c>
      <c r="J1291">
        <f t="shared" si="207"/>
        <v>1.4531497886383755E-2</v>
      </c>
      <c r="K1291" s="28">
        <f t="shared" si="208"/>
        <v>0.88138295332657224</v>
      </c>
      <c r="L1291" s="28">
        <f t="shared" si="209"/>
        <v>1.032595471815013</v>
      </c>
      <c r="M1291" s="28">
        <f t="shared" si="210"/>
        <v>0.72161353560321806</v>
      </c>
      <c r="N1291" s="28">
        <f t="shared" si="211"/>
        <v>0.46179695690593636</v>
      </c>
      <c r="O1291" s="7">
        <f t="shared" si="212"/>
        <v>0.83912933372306253</v>
      </c>
      <c r="P1291" s="7">
        <f>[1]!S_PQ_PctChange("H00906.CSI",$A$3,$A1291)/100</f>
        <v>0.42649441123820186</v>
      </c>
    </row>
    <row r="1292" spans="1:16" x14ac:dyDescent="0.3">
      <c r="A1292" s="3">
        <v>20140430</v>
      </c>
      <c r="B1292" s="29">
        <f>板块基准指数!B1292</f>
        <v>8.4660503896884301E-3</v>
      </c>
      <c r="C1292" s="29">
        <f>板块基准指数!C1292</f>
        <v>1.1720432282457499E-2</v>
      </c>
      <c r="D1292" s="29">
        <f>板块基准指数!E1292</f>
        <v>4.4073859346785496E-3</v>
      </c>
      <c r="E1292" s="29">
        <f>板块基准指数!F1292</f>
        <v>-3.6288881195911198E-3</v>
      </c>
      <c r="F1292">
        <f t="shared" si="203"/>
        <v>0.3</v>
      </c>
      <c r="G1292">
        <f t="shared" si="204"/>
        <v>0.2</v>
      </c>
      <c r="H1292">
        <f t="shared" si="205"/>
        <v>0.3</v>
      </c>
      <c r="I1292">
        <f t="shared" si="206"/>
        <v>0.2</v>
      </c>
      <c r="J1292">
        <f t="shared" si="207"/>
        <v>5.3792747090894997E-3</v>
      </c>
      <c r="K1292" s="28">
        <f t="shared" si="208"/>
        <v>0.89731083621173591</v>
      </c>
      <c r="L1292" s="28">
        <f t="shared" si="209"/>
        <v>1.0564183694000508</v>
      </c>
      <c r="M1292" s="28">
        <f t="shared" si="210"/>
        <v>0.72920135088498772</v>
      </c>
      <c r="N1292" s="28">
        <f t="shared" si="211"/>
        <v>0.45649225929576587</v>
      </c>
      <c r="O1292" s="7">
        <f t="shared" si="212"/>
        <v>0.84902251563470355</v>
      </c>
      <c r="P1292" s="7">
        <f>[1]!S_PQ_PctChange("H00906.CSI",$A$3,$A1292)/100</f>
        <v>0.42975060391572995</v>
      </c>
    </row>
    <row r="1293" spans="1:16" x14ac:dyDescent="0.3">
      <c r="A1293" s="3">
        <v>20140505</v>
      </c>
      <c r="B1293" s="29">
        <f>板块基准指数!B1293</f>
        <v>9.6741305603602005E-3</v>
      </c>
      <c r="C1293" s="29">
        <f>板块基准指数!C1293</f>
        <v>5.3343265575317798E-3</v>
      </c>
      <c r="D1293" s="29">
        <f>板块基准指数!E1293</f>
        <v>4.1294413762669596E-3</v>
      </c>
      <c r="E1293" s="29">
        <f>板块基准指数!F1293</f>
        <v>-5.3231372860020497E-3</v>
      </c>
      <c r="F1293">
        <f t="shared" si="203"/>
        <v>0.30165239993328535</v>
      </c>
      <c r="G1293">
        <f t="shared" si="204"/>
        <v>0.20023722054631976</v>
      </c>
      <c r="H1293">
        <f t="shared" si="205"/>
        <v>0.29999585674906254</v>
      </c>
      <c r="I1293">
        <f t="shared" si="206"/>
        <v>0.19811452277133235</v>
      </c>
      <c r="J1293">
        <f t="shared" si="207"/>
        <v>4.1433094352940937E-3</v>
      </c>
      <c r="K1293" s="28">
        <f t="shared" si="208"/>
        <v>0.91566566895483459</v>
      </c>
      <c r="L1293" s="28">
        <f t="shared" si="209"/>
        <v>1.0673879765213381</v>
      </c>
      <c r="M1293" s="28">
        <f t="shared" si="210"/>
        <v>0.73634198649122884</v>
      </c>
      <c r="N1293" s="28">
        <f t="shared" si="211"/>
        <v>0.44873915104353523</v>
      </c>
      <c r="O1293" s="7">
        <f t="shared" si="212"/>
        <v>0.85668358806980405</v>
      </c>
      <c r="P1293" s="7">
        <f>[1]!S_PQ_PctChange("H00906.CSI",$A$3,$A1293)/100</f>
        <v>0.43201848081179617</v>
      </c>
    </row>
    <row r="1294" spans="1:16" x14ac:dyDescent="0.3">
      <c r="A1294" s="3">
        <v>20140506</v>
      </c>
      <c r="B1294" s="29">
        <f>板块基准指数!B1294</f>
        <v>9.8852587239563906E-3</v>
      </c>
      <c r="C1294" s="29">
        <f>板块基准指数!C1294</f>
        <v>4.3864350633429604E-3</v>
      </c>
      <c r="D1294" s="29">
        <f>板块基准指数!E1294</f>
        <v>1.1789582345697999E-3</v>
      </c>
      <c r="E1294" s="29">
        <f>板块基准指数!F1294</f>
        <v>-2.0224154677041502E-3</v>
      </c>
      <c r="F1294">
        <f t="shared" si="203"/>
        <v>0.30347707729027928</v>
      </c>
      <c r="G1294">
        <f t="shared" si="204"/>
        <v>0.2003515570769494</v>
      </c>
      <c r="H1294">
        <f t="shared" si="205"/>
        <v>0.29920858152493246</v>
      </c>
      <c r="I1294">
        <f t="shared" si="206"/>
        <v>0.19696278410783888</v>
      </c>
      <c r="J1294">
        <f t="shared" si="207"/>
        <v>3.8132522936551666E-3</v>
      </c>
      <c r="K1294" s="28">
        <f t="shared" si="208"/>
        <v>0.93460251972105413</v>
      </c>
      <c r="L1294" s="28">
        <f t="shared" si="209"/>
        <v>1.0764564396310847</v>
      </c>
      <c r="M1294" s="28">
        <f t="shared" si="210"/>
        <v>0.73838906117423209</v>
      </c>
      <c r="N1294" s="28">
        <f t="shared" si="211"/>
        <v>0.44580919857579637</v>
      </c>
      <c r="O1294" s="7">
        <f t="shared" si="212"/>
        <v>0.86376359102060318</v>
      </c>
      <c r="P1294" s="7">
        <f>[1]!S_PQ_PctChange("H00906.CSI",$A$3,$A1294)/100</f>
        <v>0.43452041740820313</v>
      </c>
    </row>
    <row r="1295" spans="1:16" x14ac:dyDescent="0.3">
      <c r="A1295" s="3">
        <v>20140507</v>
      </c>
      <c r="B1295" s="29">
        <f>板块基准指数!B1295</f>
        <v>-1.67486895138385E-2</v>
      </c>
      <c r="C1295" s="29">
        <f>板块基准指数!C1295</f>
        <v>-1.2795805490012401E-2</v>
      </c>
      <c r="D1295" s="29">
        <f>板块基准指数!E1295</f>
        <v>-1.6505357958722201E-2</v>
      </c>
      <c r="E1295" s="29">
        <f>板块基准指数!F1295</f>
        <v>-4.7554095802349004E-3</v>
      </c>
      <c r="F1295">
        <f t="shared" si="203"/>
        <v>0.30248433221384952</v>
      </c>
      <c r="G1295">
        <f t="shared" si="204"/>
        <v>0.20049898186909262</v>
      </c>
      <c r="H1295">
        <f t="shared" si="205"/>
        <v>0.29830360456017069</v>
      </c>
      <c r="I1295">
        <f t="shared" si="206"/>
        <v>0.1987130813568872</v>
      </c>
      <c r="J1295">
        <f t="shared" si="207"/>
        <v>-1.35216863489665E-2</v>
      </c>
      <c r="K1295" s="28">
        <f t="shared" si="208"/>
        <v>0.90220046278555666</v>
      </c>
      <c r="L1295" s="28">
        <f t="shared" si="209"/>
        <v>1.0498865069210819</v>
      </c>
      <c r="M1295" s="28">
        <f t="shared" si="210"/>
        <v>0.70969632744802436</v>
      </c>
      <c r="N1295" s="28">
        <f t="shared" si="211"/>
        <v>0.43893378366169733</v>
      </c>
      <c r="O1295" s="7">
        <f t="shared" si="212"/>
        <v>0.83856236431419928</v>
      </c>
      <c r="P1295" s="7">
        <f>[1]!S_PQ_PctChange("H00906.CSI",$A$3,$A1295)/100</f>
        <v>0.41790483726855965</v>
      </c>
    </row>
    <row r="1296" spans="1:16" x14ac:dyDescent="0.3">
      <c r="A1296" s="3">
        <v>20140508</v>
      </c>
      <c r="B1296" s="29">
        <f>板块基准指数!B1296</f>
        <v>-4.8526167112949003E-3</v>
      </c>
      <c r="C1296" s="29">
        <f>板块基准指数!C1296</f>
        <v>-2.6703087126450799E-4</v>
      </c>
      <c r="D1296" s="29">
        <f>板块基准指数!E1296</f>
        <v>-2.2764656648932798E-3</v>
      </c>
      <c r="E1296" s="29">
        <f>板块基准指数!F1296</f>
        <v>2.3734569069547599E-3</v>
      </c>
      <c r="F1296">
        <f t="shared" si="203"/>
        <v>0.30153779653965462</v>
      </c>
      <c r="G1296">
        <f t="shared" si="204"/>
        <v>0.20079257685898566</v>
      </c>
      <c r="H1296">
        <f t="shared" si="205"/>
        <v>0.29813995724222198</v>
      </c>
      <c r="I1296">
        <f t="shared" si="206"/>
        <v>0.19952966935913777</v>
      </c>
      <c r="J1296">
        <f t="shared" si="207"/>
        <v>-1.7288209212683193E-3</v>
      </c>
      <c r="K1296" s="28">
        <f t="shared" si="208"/>
        <v>0.8929698130316106</v>
      </c>
      <c r="L1296" s="28">
        <f t="shared" si="209"/>
        <v>1.0493391239411451</v>
      </c>
      <c r="M1296" s="28">
        <f t="shared" si="210"/>
        <v>0.70580426246119488</v>
      </c>
      <c r="N1296" s="28">
        <f t="shared" si="211"/>
        <v>0.44234903098917955</v>
      </c>
      <c r="O1296" s="7">
        <f t="shared" si="212"/>
        <v>0.83538381923371618</v>
      </c>
      <c r="P1296" s="7">
        <f>[1]!S_PQ_PctChange("H00906.CSI",$A$3,$A1296)/100</f>
        <v>0.4185482668635061</v>
      </c>
    </row>
    <row r="1297" spans="1:16" x14ac:dyDescent="0.3">
      <c r="A1297" s="3">
        <v>20140509</v>
      </c>
      <c r="B1297" s="29">
        <f>板块基准指数!B1297</f>
        <v>-1.2040996050781599E-2</v>
      </c>
      <c r="C1297" s="29">
        <f>板块基准指数!C1297</f>
        <v>-5.4174819199568399E-3</v>
      </c>
      <c r="D1297" s="29">
        <f>板块基准指数!E1297</f>
        <v>-4.2041547109310804E-3</v>
      </c>
      <c r="E1297" s="29">
        <f>板块基准指数!F1297</f>
        <v>-5.0725858611882005E-4</v>
      </c>
      <c r="F1297">
        <f t="shared" si="203"/>
        <v>0.29972729850404811</v>
      </c>
      <c r="G1297">
        <f t="shared" si="204"/>
        <v>0.20092505382607714</v>
      </c>
      <c r="H1297">
        <f t="shared" si="205"/>
        <v>0.29870061280413907</v>
      </c>
      <c r="I1297">
        <f t="shared" si="206"/>
        <v>0.20064703486573568</v>
      </c>
      <c r="J1297">
        <f t="shared" si="207"/>
        <v>-6.0732452158150157E-3</v>
      </c>
      <c r="K1297" s="28">
        <f t="shared" si="208"/>
        <v>0.8701765709886482</v>
      </c>
      <c r="L1297" s="28">
        <f t="shared" si="209"/>
        <v>1.038236866289334</v>
      </c>
      <c r="M1297" s="28">
        <f t="shared" si="210"/>
        <v>0.69863279743524243</v>
      </c>
      <c r="N1297" s="28">
        <f t="shared" si="211"/>
        <v>0.44161738705903009</v>
      </c>
      <c r="O1297" s="7">
        <f t="shared" si="212"/>
        <v>0.82423708323437084</v>
      </c>
      <c r="P1297" s="7">
        <f>[1]!S_PQ_PctChange("H00906.CSI",$A$3,$A1297)/100</f>
        <v>0.41389949716261243</v>
      </c>
    </row>
    <row r="1298" spans="1:16" x14ac:dyDescent="0.3">
      <c r="A1298" s="3">
        <v>20140512</v>
      </c>
      <c r="B1298" s="29">
        <f>板块基准指数!B1298</f>
        <v>2.4544183080326298E-2</v>
      </c>
      <c r="C1298" s="29">
        <f>板块基准指数!C1298</f>
        <v>1.53985021235997E-2</v>
      </c>
      <c r="D1298" s="29">
        <f>板块基准指数!E1298</f>
        <v>1.84971387839683E-2</v>
      </c>
      <c r="E1298" s="29">
        <f>板块基准指数!F1298</f>
        <v>1.7410740463188499E-2</v>
      </c>
      <c r="F1298">
        <f t="shared" si="203"/>
        <v>0.3012194114304127</v>
      </c>
      <c r="G1298">
        <f t="shared" si="204"/>
        <v>0.20012280250969675</v>
      </c>
      <c r="H1298">
        <f t="shared" si="205"/>
        <v>0.29841585328021136</v>
      </c>
      <c r="I1298">
        <f t="shared" si="206"/>
        <v>0.20024193277967919</v>
      </c>
      <c r="J1298">
        <f t="shared" si="207"/>
        <v>1.9469026695330398E-2</v>
      </c>
      <c r="K1298" s="28">
        <f t="shared" si="208"/>
        <v>0.91607852713953064</v>
      </c>
      <c r="L1298" s="28">
        <f t="shared" si="209"/>
        <v>1.0696226610032893</v>
      </c>
      <c r="M1298" s="28">
        <f t="shared" si="210"/>
        <v>0.73005264403240244</v>
      </c>
      <c r="N1298" s="28">
        <f t="shared" si="211"/>
        <v>0.46671701323233483</v>
      </c>
      <c r="O1298" s="7">
        <f t="shared" si="212"/>
        <v>0.85975320370647235</v>
      </c>
      <c r="P1298" s="7">
        <f>[1]!S_PQ_PctChange("H00906.CSI",$A$3,$A1298)/100</f>
        <v>0.4461898312789252</v>
      </c>
    </row>
    <row r="1299" spans="1:16" x14ac:dyDescent="0.3">
      <c r="A1299" s="3">
        <v>20140513</v>
      </c>
      <c r="B1299" s="29">
        <f>板块基准指数!B1299</f>
        <v>-1.47328253483036E-4</v>
      </c>
      <c r="C1299" s="29">
        <f>板块基准指数!C1299</f>
        <v>-1.7778880859978599E-3</v>
      </c>
      <c r="D1299" s="29">
        <f>板块基准指数!E1299</f>
        <v>-2.70148234832239E-4</v>
      </c>
      <c r="E1299" s="29">
        <f>板块基准指数!F1299</f>
        <v>-1.1075790753294901E-3</v>
      </c>
      <c r="F1299">
        <f t="shared" si="203"/>
        <v>0.30138677992670432</v>
      </c>
      <c r="G1299">
        <f t="shared" si="204"/>
        <v>0.19990745641800564</v>
      </c>
      <c r="H1299">
        <f t="shared" si="205"/>
        <v>0.29854498681930142</v>
      </c>
      <c r="I1299">
        <f t="shared" si="206"/>
        <v>0.20016077683598857</v>
      </c>
      <c r="J1299">
        <f t="shared" si="207"/>
        <v>-7.025743668796358E-4</v>
      </c>
      <c r="K1299" s="28">
        <f t="shared" si="208"/>
        <v>0.91579623463659066</v>
      </c>
      <c r="L1299" s="28">
        <f t="shared" si="209"/>
        <v>1.0659431035317803</v>
      </c>
      <c r="M1299" s="28">
        <f t="shared" si="210"/>
        <v>0.72958527336445012</v>
      </c>
      <c r="N1299" s="28">
        <f t="shared" si="211"/>
        <v>0.46509250815904912</v>
      </c>
      <c r="O1299" s="7">
        <f t="shared" si="212"/>
        <v>0.858446588776826</v>
      </c>
      <c r="P1299" s="7">
        <f>[1]!S_PQ_PctChange("H00906.CSI",$A$3,$A1299)/100</f>
        <v>0.44310978286140856</v>
      </c>
    </row>
    <row r="1300" spans="1:16" x14ac:dyDescent="0.3">
      <c r="A1300" s="3">
        <v>20140514</v>
      </c>
      <c r="B1300" s="29">
        <f>板块基准指数!B1300</f>
        <v>-1.4699700578846601E-3</v>
      </c>
      <c r="C1300" s="29">
        <f>板块基准指数!C1300</f>
        <v>1.70906608945465E-3</v>
      </c>
      <c r="D1300" s="29">
        <f>板块基准指数!E1300</f>
        <v>-3.8674169225138499E-3</v>
      </c>
      <c r="E1300" s="29">
        <f>板块基准指数!F1300</f>
        <v>1.7214960107705399E-3</v>
      </c>
      <c r="F1300">
        <f t="shared" si="203"/>
        <v>0.3012182796529706</v>
      </c>
      <c r="G1300">
        <f t="shared" si="204"/>
        <v>0.20043178428803543</v>
      </c>
      <c r="H1300">
        <f t="shared" si="205"/>
        <v>0.2976616766784459</v>
      </c>
      <c r="I1300">
        <f t="shared" si="206"/>
        <v>0.20068825938054807</v>
      </c>
      <c r="J1300">
        <f t="shared" si="207"/>
        <v>-9.1139644286213593E-4</v>
      </c>
      <c r="K1300" s="28">
        <f t="shared" si="208"/>
        <v>0.91298007153466676</v>
      </c>
      <c r="L1300" s="28">
        <f t="shared" si="209"/>
        <v>1.0694739368327695</v>
      </c>
      <c r="M1300" s="28">
        <f t="shared" si="210"/>
        <v>0.7228962460093098</v>
      </c>
      <c r="N1300" s="28">
        <f t="shared" si="211"/>
        <v>0.46761465906725475</v>
      </c>
      <c r="O1300" s="7">
        <f t="shared" si="212"/>
        <v>0.85675280716656554</v>
      </c>
      <c r="P1300" s="7">
        <f>[1]!S_PQ_PctChange("H00906.CSI",$A$3,$A1300)/100</f>
        <v>0.44184747648195244</v>
      </c>
    </row>
    <row r="1301" spans="1:16" x14ac:dyDescent="0.3">
      <c r="A1301" s="3">
        <v>20140515</v>
      </c>
      <c r="B1301" s="29">
        <f>板块基准指数!B1301</f>
        <v>-1.9145296399326901E-2</v>
      </c>
      <c r="C1301" s="29">
        <f>板块基准指数!C1301</f>
        <v>-1.48849413219362E-2</v>
      </c>
      <c r="D1301" s="29">
        <f>板块基准指数!E1301</f>
        <v>-1.55937444635817E-2</v>
      </c>
      <c r="E1301" s="29">
        <f>板块基准指数!F1301</f>
        <v>-1.01370836908364E-2</v>
      </c>
      <c r="F1301">
        <f t="shared" si="203"/>
        <v>0.30008052331055879</v>
      </c>
      <c r="G1301">
        <f t="shared" si="204"/>
        <v>0.2005420066206211</v>
      </c>
      <c r="H1301">
        <f t="shared" si="205"/>
        <v>0.29761107886381732</v>
      </c>
      <c r="I1301">
        <f t="shared" si="206"/>
        <v>0.20176639120500273</v>
      </c>
      <c r="J1301">
        <f t="shared" si="207"/>
        <v>-1.5426382396863702E-2</v>
      </c>
      <c r="K1301" s="28">
        <f t="shared" si="208"/>
        <v>0.87635550105912996</v>
      </c>
      <c r="L1301" s="28">
        <f t="shared" si="209"/>
        <v>1.0386699387157377</v>
      </c>
      <c r="M1301" s="28">
        <f t="shared" si="210"/>
        <v>0.69602984221177633</v>
      </c>
      <c r="N1301" s="28">
        <f t="shared" si="211"/>
        <v>0.45273732644239151</v>
      </c>
      <c r="O1301" s="7">
        <f t="shared" si="212"/>
        <v>0.82810982834676405</v>
      </c>
      <c r="P1301" s="7">
        <f>[1]!S_PQ_PctChange("H00906.CSI",$A$3,$A1301)/100</f>
        <v>0.42090033227094215</v>
      </c>
    </row>
    <row r="1302" spans="1:16" x14ac:dyDescent="0.3">
      <c r="A1302" s="3">
        <v>20140516</v>
      </c>
      <c r="B1302" s="29">
        <f>板块基准指数!B1302</f>
        <v>-2.2913460494800599E-3</v>
      </c>
      <c r="C1302" s="29">
        <f>板块基准指数!C1302</f>
        <v>-6.8485780354245098E-3</v>
      </c>
      <c r="D1302" s="29">
        <f>板块基准指数!E1302</f>
        <v>3.0311695554836701E-3</v>
      </c>
      <c r="E1302" s="29">
        <f>板块基准指数!F1302</f>
        <v>3.0492727218512701E-4</v>
      </c>
      <c r="F1302">
        <f t="shared" si="203"/>
        <v>0.29972184440187277</v>
      </c>
      <c r="G1302">
        <f t="shared" si="204"/>
        <v>0.19938738320142133</v>
      </c>
      <c r="H1302">
        <f t="shared" si="205"/>
        <v>0.29884113143965546</v>
      </c>
      <c r="I1302">
        <f t="shared" si="206"/>
        <v>0.20204964095705036</v>
      </c>
      <c r="J1302">
        <f t="shared" si="207"/>
        <v>-1.0973821864200689E-3</v>
      </c>
      <c r="K1302" s="28">
        <f t="shared" si="208"/>
        <v>0.87205612129435783</v>
      </c>
      <c r="L1302" s="28">
        <f t="shared" si="209"/>
        <v>1.0247079485519688</v>
      </c>
      <c r="M1302" s="28">
        <f t="shared" si="210"/>
        <v>0.70117079623468048</v>
      </c>
      <c r="N1302" s="28">
        <f t="shared" si="211"/>
        <v>0.45318030567254519</v>
      </c>
      <c r="O1302" s="7">
        <f t="shared" si="212"/>
        <v>0.82610369318631682</v>
      </c>
      <c r="P1302" s="7">
        <f>[1]!S_PQ_PctChange("H00906.CSI",$A$3,$A1302)/100</f>
        <v>0.42151316207878375</v>
      </c>
    </row>
    <row r="1303" spans="1:16" x14ac:dyDescent="0.3">
      <c r="A1303" s="3">
        <v>20140519</v>
      </c>
      <c r="B1303" s="29">
        <f>板块基准指数!B1303</f>
        <v>-9.7565266242558898E-3</v>
      </c>
      <c r="C1303" s="29">
        <f>板块基准指数!C1303</f>
        <v>-1.12318656609975E-2</v>
      </c>
      <c r="D1303" s="29">
        <f>板块基准指数!E1303</f>
        <v>-1.15005048177972E-2</v>
      </c>
      <c r="E1303" s="29">
        <f>板块基准指数!F1303</f>
        <v>-1.7266590753611699E-2</v>
      </c>
      <c r="F1303">
        <f t="shared" si="203"/>
        <v>0.30042957412159416</v>
      </c>
      <c r="G1303">
        <f t="shared" si="204"/>
        <v>0.1995604305843045</v>
      </c>
      <c r="H1303">
        <f t="shared" si="205"/>
        <v>0.29901923143039488</v>
      </c>
      <c r="I1303">
        <f t="shared" si="206"/>
        <v>0.2009907638637064</v>
      </c>
      <c r="J1303">
        <f t="shared" si="207"/>
        <v>-1.208926879159144E-2</v>
      </c>
      <c r="K1303" s="28">
        <f t="shared" si="208"/>
        <v>0.85379135590484823</v>
      </c>
      <c r="L1303" s="28">
        <f t="shared" si="209"/>
        <v>1.0019667008710793</v>
      </c>
      <c r="M1303" s="28">
        <f t="shared" si="210"/>
        <v>0.68160647329668755</v>
      </c>
      <c r="N1303" s="28">
        <f t="shared" si="211"/>
        <v>0.42808883604328907</v>
      </c>
      <c r="O1303" s="7">
        <f t="shared" si="212"/>
        <v>0.8040274347980696</v>
      </c>
      <c r="P1303" s="7">
        <f>[1]!S_PQ_PctChange("H00906.CSI",$A$3,$A1303)/100</f>
        <v>0.40466956921546715</v>
      </c>
    </row>
    <row r="1304" spans="1:16" x14ac:dyDescent="0.3">
      <c r="A1304" s="3">
        <v>20140520</v>
      </c>
      <c r="B1304" s="29">
        <f>板块基准指数!B1304</f>
        <v>5.8528051456320403E-3</v>
      </c>
      <c r="C1304" s="29">
        <f>板块基准指数!C1304</f>
        <v>1.47156948927505E-3</v>
      </c>
      <c r="D1304" s="29">
        <f>板块基准指数!E1304</f>
        <v>-2.0376638417183299E-3</v>
      </c>
      <c r="E1304" s="29">
        <f>板块基准指数!F1304</f>
        <v>2.2776199487193499E-3</v>
      </c>
      <c r="F1304">
        <f t="shared" si="203"/>
        <v>0.30161471030892217</v>
      </c>
      <c r="G1304">
        <f t="shared" si="204"/>
        <v>0.19947499485977249</v>
      </c>
      <c r="H1304">
        <f t="shared" si="205"/>
        <v>0.29784387766214993</v>
      </c>
      <c r="I1304">
        <f t="shared" si="206"/>
        <v>0.20106641716915535</v>
      </c>
      <c r="J1304">
        <f t="shared" si="207"/>
        <v>1.9005026956535598E-3</v>
      </c>
      <c r="K1304" s="28">
        <f t="shared" si="208"/>
        <v>0.86464123549161642</v>
      </c>
      <c r="L1304" s="28">
        <f t="shared" si="209"/>
        <v>1.0049127339866257</v>
      </c>
      <c r="M1304" s="28">
        <f t="shared" si="210"/>
        <v>0.6781799245900515</v>
      </c>
      <c r="N1304" s="28">
        <f t="shared" si="211"/>
        <v>0.43134147966480474</v>
      </c>
      <c r="O1304" s="7">
        <f t="shared" si="212"/>
        <v>0.80745599380093624</v>
      </c>
      <c r="P1304" s="7">
        <f>[1]!S_PQ_PctChange("H00906.CSI",$A$3,$A1304)/100</f>
        <v>0.40607158160759904</v>
      </c>
    </row>
    <row r="1305" spans="1:16" x14ac:dyDescent="0.3">
      <c r="A1305" s="3">
        <v>20140521</v>
      </c>
      <c r="B1305" s="29">
        <f>板块基准指数!B1305</f>
        <v>1.20133803109903E-2</v>
      </c>
      <c r="C1305" s="29">
        <f>板块基准指数!C1305</f>
        <v>9.5668811258227907E-3</v>
      </c>
      <c r="D1305" s="29">
        <f>板块基准指数!E1305</f>
        <v>1.1741990679100299E-2</v>
      </c>
      <c r="E1305" s="29">
        <f>板块基准指数!F1305</f>
        <v>8.2755529600688996E-3</v>
      </c>
      <c r="F1305">
        <f t="shared" si="203"/>
        <v>0.30200874853862858</v>
      </c>
      <c r="G1305">
        <f t="shared" si="204"/>
        <v>0.19925274251276742</v>
      </c>
      <c r="H1305">
        <f t="shared" si="205"/>
        <v>0.29815301301390118</v>
      </c>
      <c r="I1305">
        <f t="shared" si="206"/>
        <v>0.20058549593470282</v>
      </c>
      <c r="J1305">
        <f t="shared" si="207"/>
        <v>1.069298160483851E-2</v>
      </c>
      <c r="K1305" s="28">
        <f t="shared" si="208"/>
        <v>0.887041879797132</v>
      </c>
      <c r="L1305" s="28">
        <f t="shared" si="209"/>
        <v>1.024093495780324</v>
      </c>
      <c r="M1305" s="28">
        <f t="shared" si="210"/>
        <v>0.69788509762244111</v>
      </c>
      <c r="N1305" s="28">
        <f t="shared" si="211"/>
        <v>0.44318662188371416</v>
      </c>
      <c r="O1305" s="7">
        <f t="shared" si="212"/>
        <v>0.82678308749420459</v>
      </c>
      <c r="P1305" s="7">
        <f>[1]!S_PQ_PctChange("H00906.CSI",$A$3,$A1305)/100</f>
        <v>0.41927327851436202</v>
      </c>
    </row>
    <row r="1306" spans="1:16" x14ac:dyDescent="0.3">
      <c r="A1306" s="3">
        <v>20140522</v>
      </c>
      <c r="B1306" s="29">
        <f>板块基准指数!B1306</f>
        <v>-1.7140963343524899E-3</v>
      </c>
      <c r="C1306" s="29">
        <f>板块基准指数!C1306</f>
        <v>9.0077475474918396E-4</v>
      </c>
      <c r="D1306" s="29">
        <f>板块基准指数!E1306</f>
        <v>-3.5016967352242598E-3</v>
      </c>
      <c r="E1306" s="29">
        <f>板块基准指数!F1306</f>
        <v>9.5776304804432496E-4</v>
      </c>
      <c r="F1306">
        <f t="shared" si="203"/>
        <v>0.3018503140338667</v>
      </c>
      <c r="G1306">
        <f t="shared" si="204"/>
        <v>0.19966985510251781</v>
      </c>
      <c r="H1306">
        <f t="shared" si="205"/>
        <v>0.29746298772833818</v>
      </c>
      <c r="I1306">
        <f t="shared" si="206"/>
        <v>0.20101684313527726</v>
      </c>
      <c r="J1306">
        <f t="shared" si="207"/>
        <v>-1.1901183048305562E-3</v>
      </c>
      <c r="K1306" s="28">
        <f t="shared" si="208"/>
        <v>0.88380730822820208</v>
      </c>
      <c r="L1306" s="28">
        <f t="shared" si="209"/>
        <v>1.025916748102575</v>
      </c>
      <c r="M1306" s="28">
        <f t="shared" si="210"/>
        <v>0.69193961891931077</v>
      </c>
      <c r="N1306" s="28">
        <f t="shared" si="211"/>
        <v>0.4445688527015863</v>
      </c>
      <c r="O1306" s="7">
        <f t="shared" si="212"/>
        <v>0.82460899950282296</v>
      </c>
      <c r="P1306" s="7">
        <f>[1]!S_PQ_PctChange("H00906.CSI",$A$3,$A1306)/100</f>
        <v>0.41717294457528831</v>
      </c>
    </row>
    <row r="1307" spans="1:16" x14ac:dyDescent="0.3">
      <c r="A1307" s="3">
        <v>20140523</v>
      </c>
      <c r="B1307" s="29">
        <f>板块基准指数!B1307</f>
        <v>1.6137189013007602E-2</v>
      </c>
      <c r="C1307" s="29">
        <f>板块基准指数!C1307</f>
        <v>9.6369374750009899E-3</v>
      </c>
      <c r="D1307" s="29">
        <f>板块基准指数!E1307</f>
        <v>8.5413000263411896E-3</v>
      </c>
      <c r="E1307" s="29">
        <f>板块基准指数!F1307</f>
        <v>1.13513855302112E-2</v>
      </c>
      <c r="F1307">
        <f t="shared" si="203"/>
        <v>0.3031988377333128</v>
      </c>
      <c r="G1307">
        <f t="shared" si="204"/>
        <v>0.19927888638006711</v>
      </c>
      <c r="H1307">
        <f t="shared" si="205"/>
        <v>0.29655836392438778</v>
      </c>
      <c r="I1307">
        <f t="shared" si="206"/>
        <v>0.20096391196223218</v>
      </c>
      <c r="J1307">
        <f t="shared" si="207"/>
        <v>1.1617761789879784E-2</v>
      </c>
      <c r="K1307" s="28">
        <f t="shared" si="208"/>
        <v>0.91420666282516549</v>
      </c>
      <c r="L1307" s="28">
        <f t="shared" si="209"/>
        <v>1.0454403811335968</v>
      </c>
      <c r="M1307" s="28">
        <f t="shared" si="210"/>
        <v>0.70639098283095403</v>
      </c>
      <c r="N1307" s="28">
        <f t="shared" si="211"/>
        <v>0.46096671067353689</v>
      </c>
      <c r="O1307" s="7">
        <f t="shared" si="212"/>
        <v>0.84580687221871775</v>
      </c>
      <c r="P1307" s="7">
        <f>[1]!S_PQ_PctChange("H00906.CSI",$A$3,$A1307)/100</f>
        <v>0.43034101820661247</v>
      </c>
    </row>
    <row r="1308" spans="1:16" x14ac:dyDescent="0.3">
      <c r="A1308" s="3">
        <v>20140526</v>
      </c>
      <c r="B1308" s="29">
        <f>板块基准指数!B1308</f>
        <v>8.1320719812047401E-3</v>
      </c>
      <c r="C1308" s="29">
        <f>板块基准指数!C1308</f>
        <v>1.6593311159340401E-2</v>
      </c>
      <c r="D1308" s="29">
        <f>板块基准指数!E1308</f>
        <v>7.8561175153207697E-3</v>
      </c>
      <c r="E1308" s="29">
        <f>板块基准指数!F1308</f>
        <v>-2.79964389038475E-4</v>
      </c>
      <c r="F1308">
        <f t="shared" si="203"/>
        <v>0.30322476667776449</v>
      </c>
      <c r="G1308">
        <f t="shared" si="204"/>
        <v>0.20096861639942815</v>
      </c>
      <c r="H1308">
        <f t="shared" si="205"/>
        <v>0.29650254157504896</v>
      </c>
      <c r="I1308">
        <f t="shared" si="206"/>
        <v>0.19930407534775824</v>
      </c>
      <c r="J1308">
        <f t="shared" si="207"/>
        <v>8.0458659605661762E-3</v>
      </c>
      <c r="K1308" s="28">
        <f t="shared" si="208"/>
        <v>0.92977312919416155</v>
      </c>
      <c r="L1308" s="28">
        <f t="shared" si="209"/>
        <v>1.0793810098356262</v>
      </c>
      <c r="M1308" s="28">
        <f t="shared" si="210"/>
        <v>0.71979659091915749</v>
      </c>
      <c r="N1308" s="28">
        <f t="shared" si="211"/>
        <v>0.46055769202097774</v>
      </c>
      <c r="O1308" s="7">
        <f t="shared" si="212"/>
        <v>0.86065798690168149</v>
      </c>
      <c r="P1308" s="7">
        <f>[1]!S_PQ_PctChange("H00906.CSI",$A$3,$A1308)/100</f>
        <v>0.43843505286412965</v>
      </c>
    </row>
    <row r="1309" spans="1:16" x14ac:dyDescent="0.3">
      <c r="A1309" s="3">
        <v>20140527</v>
      </c>
      <c r="B1309" s="29">
        <f>板块基准指数!B1309</f>
        <v>-3.9301688575017696E-3</v>
      </c>
      <c r="C1309" s="29">
        <f>板块基准指数!C1309</f>
        <v>-4.7908733264748803E-3</v>
      </c>
      <c r="D1309" s="29">
        <f>板块基准指数!E1309</f>
        <v>-4.7387238532263501E-3</v>
      </c>
      <c r="E1309" s="29">
        <f>板块基准指数!F1309</f>
        <v>-2.26644106763164E-3</v>
      </c>
      <c r="F1309">
        <f t="shared" si="203"/>
        <v>0.30324946500132888</v>
      </c>
      <c r="G1309">
        <f t="shared" si="204"/>
        <v>0.20081131450216189</v>
      </c>
      <c r="H1309">
        <f t="shared" si="205"/>
        <v>0.29628598821219471</v>
      </c>
      <c r="I1309">
        <f t="shared" si="206"/>
        <v>0.19965323228431431</v>
      </c>
      <c r="J1309">
        <f t="shared" si="207"/>
        <v>-4.0112943262052055E-3</v>
      </c>
      <c r="K1309" s="28">
        <f t="shared" si="208"/>
        <v>0.92218879493975892</v>
      </c>
      <c r="L1309" s="28">
        <f t="shared" si="209"/>
        <v>1.0694189588200262</v>
      </c>
      <c r="M1309" s="28">
        <f t="shared" si="210"/>
        <v>0.71164694979107157</v>
      </c>
      <c r="N1309" s="28">
        <f t="shared" si="211"/>
        <v>0.45724742408613617</v>
      </c>
      <c r="O1309" s="7">
        <f t="shared" si="212"/>
        <v>0.85319434007581441</v>
      </c>
      <c r="P1309" s="7">
        <f>[1]!S_PQ_PctChange("H00906.CSI",$A$3,$A1309)/100</f>
        <v>0.43341720907004783</v>
      </c>
    </row>
    <row r="1310" spans="1:16" x14ac:dyDescent="0.3">
      <c r="A1310" s="3">
        <v>20140528</v>
      </c>
      <c r="B1310" s="29">
        <f>板块基准指数!B1310</f>
        <v>2.7018558673229401E-2</v>
      </c>
      <c r="C1310" s="29">
        <f>板块基准指数!C1310</f>
        <v>8.0764296343200405E-3</v>
      </c>
      <c r="D1310" s="29">
        <f>板块基准指数!E1310</f>
        <v>1.0316735007158399E-2</v>
      </c>
      <c r="E1310" s="29">
        <f>板块基准指数!F1310</f>
        <v>1.09884409707517E-2</v>
      </c>
      <c r="F1310">
        <f t="shared" si="203"/>
        <v>0.30682033959350391</v>
      </c>
      <c r="G1310">
        <f t="shared" si="204"/>
        <v>0.19942860473135537</v>
      </c>
      <c r="H1310">
        <f t="shared" si="205"/>
        <v>0.29489979570412994</v>
      </c>
      <c r="I1310">
        <f t="shared" si="206"/>
        <v>0.1988512599710105</v>
      </c>
      <c r="J1310">
        <f t="shared" si="207"/>
        <v>1.5065783698411087E-2</v>
      </c>
      <c r="K1310" s="28">
        <f t="shared" si="208"/>
        <v>0.97412356567686298</v>
      </c>
      <c r="L1310" s="28">
        <f t="shared" si="209"/>
        <v>1.086132475424864</v>
      </c>
      <c r="M1310" s="28">
        <f t="shared" si="210"/>
        <v>0.72930555779787709</v>
      </c>
      <c r="N1310" s="28">
        <f t="shared" si="211"/>
        <v>0.47326030138548658</v>
      </c>
      <c r="O1310" s="7">
        <f t="shared" si="212"/>
        <v>0.88111416515451646</v>
      </c>
      <c r="P1310" s="7">
        <f>[1]!S_PQ_PctChange("H00906.CSI",$A$3,$A1310)/100</f>
        <v>0.44870318415024846</v>
      </c>
    </row>
    <row r="1311" spans="1:16" x14ac:dyDescent="0.3">
      <c r="A1311" s="3">
        <v>20140529</v>
      </c>
      <c r="B1311" s="29">
        <f>板块基准指数!B1311</f>
        <v>-1.07268645991038E-2</v>
      </c>
      <c r="C1311" s="29">
        <f>板块基准指数!C1311</f>
        <v>-2.0659163336586399E-3</v>
      </c>
      <c r="D1311" s="29">
        <f>板块基准指数!E1311</f>
        <v>-6.6804475098588903E-3</v>
      </c>
      <c r="E1311" s="29">
        <f>板块基准指数!F1311</f>
        <v>-6.3806722887823604E-3</v>
      </c>
      <c r="F1311">
        <f t="shared" si="203"/>
        <v>0.30565097605523123</v>
      </c>
      <c r="G1311">
        <f t="shared" si="204"/>
        <v>0.20040785133646985</v>
      </c>
      <c r="H1311">
        <f t="shared" si="205"/>
        <v>0.29497749351860969</v>
      </c>
      <c r="I1311">
        <f t="shared" si="206"/>
        <v>0.19896367908968893</v>
      </c>
      <c r="J1311">
        <f t="shared" si="207"/>
        <v>-6.9420903809398575E-3</v>
      </c>
      <c r="K1311" s="28">
        <f t="shared" si="208"/>
        <v>0.95294740948594736</v>
      </c>
      <c r="L1311" s="28">
        <f t="shared" si="209"/>
        <v>1.0818227002697083</v>
      </c>
      <c r="M1311" s="28">
        <f t="shared" si="210"/>
        <v>0.71775302279050113</v>
      </c>
      <c r="N1311" s="28">
        <f t="shared" si="211"/>
        <v>0.46385991020627304</v>
      </c>
      <c r="O1311" s="7">
        <f t="shared" si="212"/>
        <v>0.86805530060314751</v>
      </c>
      <c r="P1311" s="7">
        <f>[1]!S_PQ_PctChange("H00906.CSI",$A$3,$A1311)/100</f>
        <v>0.43776545445636095</v>
      </c>
    </row>
    <row r="1312" spans="1:16" x14ac:dyDescent="0.3">
      <c r="A1312" s="3">
        <v>20140530</v>
      </c>
      <c r="B1312" s="29">
        <f>板块基准指数!B1312</f>
        <v>7.9383113663968295E-3</v>
      </c>
      <c r="C1312" s="29">
        <f>板块基准指数!C1312</f>
        <v>4.2497700429913602E-4</v>
      </c>
      <c r="D1312" s="29">
        <f>板块基准指数!E1312</f>
        <v>2.8464135386332902E-3</v>
      </c>
      <c r="E1312" s="29">
        <f>板块基准指数!F1312</f>
        <v>-1.6476120003762701E-3</v>
      </c>
      <c r="F1312">
        <f t="shared" si="203"/>
        <v>0.3</v>
      </c>
      <c r="G1312">
        <f t="shared" si="204"/>
        <v>0.2</v>
      </c>
      <c r="H1312">
        <f t="shared" si="205"/>
        <v>0.3</v>
      </c>
      <c r="I1312">
        <f t="shared" si="206"/>
        <v>0.2</v>
      </c>
      <c r="J1312">
        <f t="shared" si="207"/>
        <v>3.0233343315048265E-3</v>
      </c>
      <c r="K1312" s="28">
        <f t="shared" si="208"/>
        <v>0.96845051410464511</v>
      </c>
      <c r="L1312" s="28">
        <f t="shared" si="209"/>
        <v>1.0827074270443511</v>
      </c>
      <c r="M1312" s="28">
        <f t="shared" si="210"/>
        <v>0.72264245825060014</v>
      </c>
      <c r="N1312" s="28">
        <f t="shared" si="211"/>
        <v>0.46144803705134763</v>
      </c>
      <c r="O1312" s="7">
        <f t="shared" si="212"/>
        <v>0.87370305632661083</v>
      </c>
      <c r="P1312" s="7">
        <f>[1]!S_PQ_PctChange("H00906.CSI",$A$3,$A1312)/100</f>
        <v>0.4392323154603468</v>
      </c>
    </row>
    <row r="1313" spans="1:16" x14ac:dyDescent="0.3">
      <c r="A1313" s="3">
        <v>20140603</v>
      </c>
      <c r="B1313" s="29">
        <f>板块基准指数!B1313</f>
        <v>-4.3529607907109797E-3</v>
      </c>
      <c r="C1313" s="29">
        <f>板块基准指数!C1313</f>
        <v>6.1555082531348604E-4</v>
      </c>
      <c r="D1313" s="29">
        <f>板块基准指数!E1313</f>
        <v>-6.8548261072838897E-3</v>
      </c>
      <c r="E1313" s="29">
        <f>板块基准指数!F1313</f>
        <v>-2.42720142844223E-3</v>
      </c>
      <c r="F1313">
        <f t="shared" si="203"/>
        <v>0.29981080693879553</v>
      </c>
      <c r="G1313">
        <f t="shared" si="204"/>
        <v>0.20087128866249046</v>
      </c>
      <c r="H1313">
        <f t="shared" si="205"/>
        <v>0.29905744130833112</v>
      </c>
      <c r="I1313">
        <f t="shared" si="206"/>
        <v>0.2002604630903829</v>
      </c>
      <c r="J1313">
        <f t="shared" si="207"/>
        <v>-3.7246661900242096E-3</v>
      </c>
      <c r="K1313" s="28">
        <f t="shared" si="208"/>
        <v>0.95988192619829271</v>
      </c>
      <c r="L1313" s="28">
        <f t="shared" si="209"/>
        <v>1.0839894393199545</v>
      </c>
      <c r="M1313" s="28">
        <f t="shared" si="210"/>
        <v>0.71083404375426817</v>
      </c>
      <c r="N1313" s="28">
        <f t="shared" si="211"/>
        <v>0.45790080828822255</v>
      </c>
      <c r="O1313" s="7">
        <f t="shared" si="212"/>
        <v>0.86672413790256608</v>
      </c>
      <c r="P1313" s="7">
        <f>[1]!S_PQ_PctChange("H00906.CSI",$A$3,$A1313)/100</f>
        <v>0.43559625796402446</v>
      </c>
    </row>
    <row r="1314" spans="1:16" x14ac:dyDescent="0.3">
      <c r="A1314" s="3">
        <v>20140604</v>
      </c>
      <c r="B1314" s="29">
        <f>板块基准指数!B1314</f>
        <v>-1.07479517528676E-2</v>
      </c>
      <c r="C1314" s="29">
        <f>板块基准指数!C1314</f>
        <v>-1.2961229887717699E-2</v>
      </c>
      <c r="D1314" s="29">
        <f>板块基准指数!E1314</f>
        <v>-1.00343942153785E-2</v>
      </c>
      <c r="E1314" s="29">
        <f>板块基准指数!F1314</f>
        <v>-1.0063403771719499E-2</v>
      </c>
      <c r="F1314">
        <f t="shared" si="203"/>
        <v>0.29983932880424247</v>
      </c>
      <c r="G1314">
        <f t="shared" si="204"/>
        <v>0.20044094105807886</v>
      </c>
      <c r="H1314">
        <f t="shared" si="205"/>
        <v>0.29930162519144016</v>
      </c>
      <c r="I1314">
        <f t="shared" si="206"/>
        <v>0.20041810494623849</v>
      </c>
      <c r="J1314">
        <f t="shared" si="207"/>
        <v>-1.0842053196883384E-2</v>
      </c>
      <c r="K1314" s="28">
        <f t="shared" si="208"/>
        <v>0.93881720981419625</v>
      </c>
      <c r="L1314" s="28">
        <f t="shared" si="209"/>
        <v>1.0569783731133526</v>
      </c>
      <c r="M1314" s="28">
        <f t="shared" si="210"/>
        <v>0.69366686052214765</v>
      </c>
      <c r="N1314" s="28">
        <f t="shared" si="211"/>
        <v>0.44322936379530198</v>
      </c>
      <c r="O1314" s="7">
        <f t="shared" si="212"/>
        <v>0.84648501549552013</v>
      </c>
      <c r="P1314" s="7">
        <f>[1]!S_PQ_PctChange("H00906.CSI",$A$3,$A1314)/100</f>
        <v>0.42170619617017846</v>
      </c>
    </row>
    <row r="1315" spans="1:16" x14ac:dyDescent="0.3">
      <c r="A1315" s="3">
        <v>20140605</v>
      </c>
      <c r="B1315" s="29">
        <f>板块基准指数!B1315</f>
        <v>1.037143990121E-2</v>
      </c>
      <c r="C1315" s="29">
        <f>板块基准指数!C1315</f>
        <v>9.6803405803905507E-3</v>
      </c>
      <c r="D1315" s="29">
        <f>板块基准指数!E1315</f>
        <v>1.21675119394269E-2</v>
      </c>
      <c r="E1315" s="29">
        <f>板块基准指数!F1315</f>
        <v>1.2506769078473499E-2</v>
      </c>
      <c r="F1315">
        <f t="shared" si="203"/>
        <v>0.29959410738451003</v>
      </c>
      <c r="G1315">
        <f t="shared" si="204"/>
        <v>0.20014002137066286</v>
      </c>
      <c r="H1315">
        <f t="shared" si="205"/>
        <v>0.29958845756022717</v>
      </c>
      <c r="I1315">
        <f t="shared" si="206"/>
        <v>0.20067741368459979</v>
      </c>
      <c r="J1315">
        <f t="shared" si="207"/>
        <v>1.1198441210123131E-2</v>
      </c>
      <c r="K1315" s="28">
        <f t="shared" si="208"/>
        <v>0.95892553598521602</v>
      </c>
      <c r="L1315" s="28">
        <f t="shared" si="209"/>
        <v>1.0768906243315874</v>
      </c>
      <c r="M1315" s="28">
        <f t="shared" si="210"/>
        <v>0.71427457226896252</v>
      </c>
      <c r="N1315" s="28">
        <f t="shared" si="211"/>
        <v>0.46127950017556207</v>
      </c>
      <c r="O1315" s="7">
        <f t="shared" si="212"/>
        <v>0.86716276938691994</v>
      </c>
      <c r="P1315" s="7">
        <f>[1]!S_PQ_PctChange("H00906.CSI",$A$3,$A1315)/100</f>
        <v>0.43717988817263498</v>
      </c>
    </row>
    <row r="1316" spans="1:16" x14ac:dyDescent="0.3">
      <c r="A1316" s="3">
        <v>20140606</v>
      </c>
      <c r="B1316" s="29">
        <f>板块基准指数!B1316</f>
        <v>-4.4643390490083203E-3</v>
      </c>
      <c r="C1316" s="29">
        <f>板块基准指数!C1316</f>
        <v>-7.1001395354489702E-4</v>
      </c>
      <c r="D1316" s="29">
        <f>板块基准指数!E1316</f>
        <v>-5.0163617961674102E-3</v>
      </c>
      <c r="E1316" s="29">
        <f>板块基准指数!F1316</f>
        <v>-7.77169021328578E-3</v>
      </c>
      <c r="F1316">
        <f t="shared" si="203"/>
        <v>0.29961749194528325</v>
      </c>
      <c r="G1316">
        <f t="shared" si="204"/>
        <v>0.2009104622506373</v>
      </c>
      <c r="H1316">
        <f t="shared" si="205"/>
        <v>0.29944570744854576</v>
      </c>
      <c r="I1316">
        <f t="shared" si="206"/>
        <v>0.20002633835553355</v>
      </c>
      <c r="J1316">
        <f t="shared" si="207"/>
        <v>-4.5420386653233554E-3</v>
      </c>
      <c r="K1316" s="28">
        <f t="shared" si="208"/>
        <v>0.9501802282208176</v>
      </c>
      <c r="L1316" s="28">
        <f t="shared" si="209"/>
        <v>1.0754160030083253</v>
      </c>
      <c r="M1316" s="28">
        <f t="shared" si="210"/>
        <v>0.70567515079649135</v>
      </c>
      <c r="N1316" s="28">
        <f t="shared" si="211"/>
        <v>0.44992288858517249</v>
      </c>
      <c r="O1316" s="7">
        <f t="shared" si="212"/>
        <v>0.85868204389391245</v>
      </c>
      <c r="P1316" s="7">
        <f>[1]!S_PQ_PctChange("H00906.CSI",$A$3,$A1316)/100</f>
        <v>0.42898670394940552</v>
      </c>
    </row>
    <row r="1317" spans="1:16" x14ac:dyDescent="0.3">
      <c r="A1317" s="3">
        <v>20140609</v>
      </c>
      <c r="B1317" s="29">
        <f>板块基准指数!B1317</f>
        <v>-1.39858583110246E-2</v>
      </c>
      <c r="C1317" s="29">
        <f>板块基准指数!C1317</f>
        <v>-6.4732987349480999E-4</v>
      </c>
      <c r="D1317" s="29">
        <f>板块基准指数!E1317</f>
        <v>4.10364225235618E-4</v>
      </c>
      <c r="E1317" s="29">
        <f>板块基准指数!F1317</f>
        <v>2.5059050599545501E-3</v>
      </c>
      <c r="F1317">
        <f t="shared" si="203"/>
        <v>0.296523132786287</v>
      </c>
      <c r="G1317">
        <f t="shared" si="204"/>
        <v>0.20152531183195352</v>
      </c>
      <c r="H1317">
        <f t="shared" si="205"/>
        <v>0.30068000306740034</v>
      </c>
      <c r="I1317">
        <f t="shared" si="206"/>
        <v>0.20127155231435895</v>
      </c>
      <c r="J1317">
        <f t="shared" si="207"/>
        <v>-3.6963343148172087E-3</v>
      </c>
      <c r="K1317" s="28">
        <f t="shared" si="208"/>
        <v>0.92290528386795967</v>
      </c>
      <c r="L1317" s="28">
        <f t="shared" si="209"/>
        <v>1.0740725242296487</v>
      </c>
      <c r="M1317" s="28">
        <f t="shared" si="210"/>
        <v>0.70637509885825156</v>
      </c>
      <c r="N1317" s="28">
        <f t="shared" si="211"/>
        <v>0.45355625768822194</v>
      </c>
      <c r="O1317" s="7">
        <f t="shared" si="212"/>
        <v>0.85181173367473284</v>
      </c>
      <c r="P1317" s="7">
        <f>[1]!S_PQ_PctChange("H00906.CSI",$A$3,$A1317)/100</f>
        <v>0.42674197237782763</v>
      </c>
    </row>
    <row r="1318" spans="1:16" x14ac:dyDescent="0.3">
      <c r="A1318" s="3">
        <v>20140610</v>
      </c>
      <c r="B1318" s="29">
        <f>板块基准指数!B1318</f>
        <v>1.9246375862435501E-2</v>
      </c>
      <c r="C1318" s="29">
        <f>板块基准指数!C1318</f>
        <v>8.1917352840178703E-3</v>
      </c>
      <c r="D1318" s="29">
        <f>板块基准指数!E1318</f>
        <v>9.7582715677851997E-3</v>
      </c>
      <c r="E1318" s="29">
        <f>板块基准指数!F1318</f>
        <v>1.3960907488897299E-2</v>
      </c>
      <c r="F1318">
        <f t="shared" si="203"/>
        <v>0.29832155278377376</v>
      </c>
      <c r="G1318">
        <f t="shared" si="204"/>
        <v>0.20054858862856298</v>
      </c>
      <c r="H1318">
        <f t="shared" si="205"/>
        <v>0.29968764612195797</v>
      </c>
      <c r="I1318">
        <f t="shared" si="206"/>
        <v>0.20144221246570509</v>
      </c>
      <c r="J1318">
        <f t="shared" si="207"/>
        <v>1.3101888320009965E-2</v>
      </c>
      <c r="K1318" s="28">
        <f t="shared" si="208"/>
        <v>0.95991424170914574</v>
      </c>
      <c r="L1318" s="28">
        <f t="shared" si="209"/>
        <v>1.0910627773079931</v>
      </c>
      <c r="M1318" s="28">
        <f t="shared" si="210"/>
        <v>0.72302637046941687</v>
      </c>
      <c r="N1318" s="28">
        <f t="shared" si="211"/>
        <v>0.47384922213171499</v>
      </c>
      <c r="O1318" s="7">
        <f t="shared" si="212"/>
        <v>0.87607396419902339</v>
      </c>
      <c r="P1318" s="7">
        <f>[1]!S_PQ_PctChange("H00906.CSI",$A$3,$A1318)/100</f>
        <v>0.44425021138353782</v>
      </c>
    </row>
    <row r="1319" spans="1:16" x14ac:dyDescent="0.3">
      <c r="A1319" s="3">
        <v>20140611</v>
      </c>
      <c r="B1319" s="29">
        <f>板块基准指数!B1319</f>
        <v>4.8855470366061804E-3</v>
      </c>
      <c r="C1319" s="29">
        <f>板块基准指数!C1319</f>
        <v>8.0019186401580691E-3</v>
      </c>
      <c r="D1319" s="29">
        <f>板块基准指数!E1319</f>
        <v>2.60316209336592E-3</v>
      </c>
      <c r="E1319" s="29">
        <f>板块基准指数!F1319</f>
        <v>-4.0162447753579501E-3</v>
      </c>
      <c r="F1319">
        <f t="shared" si="203"/>
        <v>0.29887243750665504</v>
      </c>
      <c r="G1319">
        <f t="shared" si="204"/>
        <v>0.20154201831411969</v>
      </c>
      <c r="H1319">
        <f t="shared" si="205"/>
        <v>0.29955911945276298</v>
      </c>
      <c r="I1319">
        <f t="shared" si="206"/>
        <v>0.20002642472646215</v>
      </c>
      <c r="J1319">
        <f t="shared" si="207"/>
        <v>3.0333317546456179E-3</v>
      </c>
      <c r="K1319" s="28">
        <f t="shared" si="208"/>
        <v>0.96948949492473036</v>
      </c>
      <c r="L1319" s="28">
        <f t="shared" si="209"/>
        <v>1.1077952915234746</v>
      </c>
      <c r="M1319" s="28">
        <f t="shared" si="210"/>
        <v>0.72751168740289285</v>
      </c>
      <c r="N1319" s="28">
        <f t="shared" si="211"/>
        <v>0.46792988289366311</v>
      </c>
      <c r="O1319" s="7">
        <f t="shared" si="212"/>
        <v>0.88176471892869213</v>
      </c>
      <c r="P1319" s="7">
        <f>[1]!S_PQ_PctChange("H00906.CSI",$A$3,$A1319)/100</f>
        <v>0.44587372036069167</v>
      </c>
    </row>
    <row r="1320" spans="1:16" x14ac:dyDescent="0.3">
      <c r="A1320" s="3">
        <v>20140612</v>
      </c>
      <c r="B1320" s="29">
        <f>板块基准指数!B1320</f>
        <v>1.83630846051821E-3</v>
      </c>
      <c r="C1320" s="29">
        <f>板块基准指数!C1320</f>
        <v>-1.83940867069185E-3</v>
      </c>
      <c r="D1320" s="29">
        <f>板块基准指数!E1320</f>
        <v>-3.4832998468491902E-3</v>
      </c>
      <c r="E1320" s="29">
        <f>板块基准指数!F1320</f>
        <v>-3.9309251359408801E-3</v>
      </c>
      <c r="F1320">
        <f t="shared" si="203"/>
        <v>0.29991661355376614</v>
      </c>
      <c r="G1320">
        <f t="shared" si="204"/>
        <v>0.20150411228628837</v>
      </c>
      <c r="H1320">
        <f t="shared" si="205"/>
        <v>0.29900952108980322</v>
      </c>
      <c r="I1320">
        <f t="shared" si="206"/>
        <v>0.1995697530701421</v>
      </c>
      <c r="J1320">
        <f t="shared" si="207"/>
        <v>-1.6516392861082806E-3</v>
      </c>
      <c r="K1320" s="28">
        <f t="shared" si="208"/>
        <v>0.97310608514716224</v>
      </c>
      <c r="L1320" s="28">
        <f t="shared" si="209"/>
        <v>1.1039181945882026</v>
      </c>
      <c r="M1320" s="28">
        <f t="shared" si="210"/>
        <v>0.72149424620673219</v>
      </c>
      <c r="N1320" s="28">
        <f t="shared" si="211"/>
        <v>0.4621595604191977</v>
      </c>
      <c r="O1320" s="7">
        <f t="shared" si="212"/>
        <v>0.87865672239169701</v>
      </c>
      <c r="P1320" s="7">
        <f>[1]!S_PQ_PctChange("H00906.CSI",$A$3,$A1320)/100</f>
        <v>0.44184132524706582</v>
      </c>
    </row>
    <row r="1321" spans="1:16" x14ac:dyDescent="0.3">
      <c r="A1321" s="3">
        <v>20140613</v>
      </c>
      <c r="B1321" s="29">
        <f>板块基准指数!B1321</f>
        <v>1.08046181604581E-2</v>
      </c>
      <c r="C1321" s="29">
        <f>板块基准指数!C1321</f>
        <v>4.2935199437507997E-3</v>
      </c>
      <c r="D1321" s="29">
        <f>板块基准指数!E1321</f>
        <v>8.3576842164827404E-3</v>
      </c>
      <c r="E1321" s="29">
        <f>板块基准指数!F1321</f>
        <v>1.42434690115132E-2</v>
      </c>
      <c r="F1321">
        <f t="shared" si="203"/>
        <v>0.30031990408397524</v>
      </c>
      <c r="G1321">
        <f t="shared" si="204"/>
        <v>0.20047533576790427</v>
      </c>
      <c r="H1321">
        <f t="shared" si="205"/>
        <v>0.29868678277318134</v>
      </c>
      <c r="I1321">
        <f t="shared" si="206"/>
        <v>0.20051797737493901</v>
      </c>
      <c r="J1321">
        <f t="shared" si="207"/>
        <v>9.4472391627553175E-3</v>
      </c>
      <c r="K1321" s="28">
        <f t="shared" si="208"/>
        <v>0.99442474298725392</v>
      </c>
      <c r="L1321" s="28">
        <f t="shared" si="209"/>
        <v>1.1129514093166875</v>
      </c>
      <c r="M1321" s="28">
        <f t="shared" si="210"/>
        <v>0.73588195149702007</v>
      </c>
      <c r="N1321" s="28">
        <f t="shared" si="211"/>
        <v>0.48298578480791621</v>
      </c>
      <c r="O1321" s="7">
        <f t="shared" si="212"/>
        <v>0.8964048417528494</v>
      </c>
      <c r="P1321" s="7">
        <f>[1]!S_PQ_PctChange("H00906.CSI",$A$3,$A1321)/100</f>
        <v>0.45756612316857415</v>
      </c>
    </row>
    <row r="1322" spans="1:16" x14ac:dyDescent="0.3">
      <c r="A1322" s="3">
        <v>20140616</v>
      </c>
      <c r="B1322" s="29">
        <f>板块基准指数!B1322</f>
        <v>1.05025684423259E-2</v>
      </c>
      <c r="C1322" s="29">
        <f>板块基准指数!C1322</f>
        <v>-7.2708750458916295E-4</v>
      </c>
      <c r="D1322" s="29">
        <f>板块基准指数!E1322</f>
        <v>2.9377674820254599E-3</v>
      </c>
      <c r="E1322" s="29">
        <f>板块基准指数!F1322</f>
        <v>7.9163224966227706E-3</v>
      </c>
      <c r="F1322">
        <f t="shared" si="203"/>
        <v>0.30182210034476181</v>
      </c>
      <c r="G1322">
        <f t="shared" si="204"/>
        <v>0.19923909633196449</v>
      </c>
      <c r="H1322">
        <f t="shared" si="205"/>
        <v>0.29793360354278126</v>
      </c>
      <c r="I1322">
        <f t="shared" si="206"/>
        <v>0.20100519978049242</v>
      </c>
      <c r="J1322">
        <f t="shared" si="207"/>
        <v>5.4732045286319192E-3</v>
      </c>
      <c r="K1322" s="28">
        <f t="shared" si="208"/>
        <v>1.0153713253535459</v>
      </c>
      <c r="L1322" s="28">
        <f t="shared" si="209"/>
        <v>1.1114151087491693</v>
      </c>
      <c r="M1322" s="28">
        <f t="shared" si="210"/>
        <v>0.74098156904676293</v>
      </c>
      <c r="N1322" s="28">
        <f t="shared" si="211"/>
        <v>0.49472557853836285</v>
      </c>
      <c r="O1322" s="7">
        <f t="shared" si="212"/>
        <v>0.90678425332085055</v>
      </c>
      <c r="P1322" s="7">
        <f>[1]!S_PQ_PctChange("H00906.CSI",$A$3,$A1322)/100</f>
        <v>0.4680367239148544</v>
      </c>
    </row>
    <row r="1323" spans="1:16" x14ac:dyDescent="0.3">
      <c r="A1323" s="3">
        <v>20140617</v>
      </c>
      <c r="B1323" s="29">
        <f>板块基准指数!B1323</f>
        <v>-7.6195205922782502E-3</v>
      </c>
      <c r="C1323" s="29">
        <f>板块基准指数!C1323</f>
        <v>-8.0878115251850798E-3</v>
      </c>
      <c r="D1323" s="29">
        <f>板块基准指数!E1323</f>
        <v>-1.0493124882456E-2</v>
      </c>
      <c r="E1323" s="29">
        <f>板块基准指数!F1323</f>
        <v>-9.0086913280442594E-3</v>
      </c>
      <c r="F1323">
        <f t="shared" si="203"/>
        <v>0.30219625239136472</v>
      </c>
      <c r="G1323">
        <f t="shared" si="204"/>
        <v>0.19939194715691516</v>
      </c>
      <c r="H1323">
        <f t="shared" si="205"/>
        <v>0.29743914900503815</v>
      </c>
      <c r="I1323">
        <f t="shared" si="206"/>
        <v>0.20097265144668192</v>
      </c>
      <c r="J1323">
        <f t="shared" si="207"/>
        <v>-8.848196277171573E-3</v>
      </c>
      <c r="K1323" s="28">
        <f t="shared" si="208"/>
        <v>1.0000151620389275</v>
      </c>
      <c r="L1323" s="28">
        <f t="shared" si="209"/>
        <v>1.094338381298178</v>
      </c>
      <c r="M1323" s="28">
        <f t="shared" si="210"/>
        <v>0.72271323202470095</v>
      </c>
      <c r="N1323" s="28">
        <f t="shared" si="211"/>
        <v>0.48126005718117826</v>
      </c>
      <c r="O1323" s="7">
        <f t="shared" si="212"/>
        <v>0.88991265198924752</v>
      </c>
      <c r="P1323" s="7">
        <f>[1]!S_PQ_PctChange("H00906.CSI",$A$3,$A1323)/100</f>
        <v>0.45466503398296632</v>
      </c>
    </row>
    <row r="1324" spans="1:16" x14ac:dyDescent="0.3">
      <c r="A1324" s="3">
        <v>20140618</v>
      </c>
      <c r="B1324" s="29">
        <f>板块基准指数!B1324</f>
        <v>-2.2018119989465701E-3</v>
      </c>
      <c r="C1324" s="29">
        <f>板块基准指数!C1324</f>
        <v>-3.2549120994839098E-3</v>
      </c>
      <c r="D1324" s="29">
        <f>板块基准指数!E1324</f>
        <v>-7.3036850819606699E-3</v>
      </c>
      <c r="E1324" s="29">
        <f>板块基准指数!F1324</f>
        <v>-4.7373002563305703E-3</v>
      </c>
      <c r="F1324">
        <f t="shared" si="203"/>
        <v>0.30287529173137134</v>
      </c>
      <c r="G1324">
        <f t="shared" si="204"/>
        <v>0.19962906783539275</v>
      </c>
      <c r="H1324">
        <f t="shared" si="205"/>
        <v>0.2965832362997165</v>
      </c>
      <c r="I1324">
        <f t="shared" si="206"/>
        <v>0.20091240413351946</v>
      </c>
      <c r="J1324">
        <f t="shared" si="207"/>
        <v>-4.4388522644856678E-3</v>
      </c>
      <c r="K1324" s="28">
        <f t="shared" si="208"/>
        <v>0.99561150465707526</v>
      </c>
      <c r="L1324" s="28">
        <f t="shared" si="209"/>
        <v>1.0875214939604771</v>
      </c>
      <c r="M1324" s="28">
        <f t="shared" si="210"/>
        <v>0.71013107709146595</v>
      </c>
      <c r="N1324" s="28">
        <f t="shared" si="211"/>
        <v>0.47424288353260158</v>
      </c>
      <c r="O1324" s="7">
        <f t="shared" si="212"/>
        <v>0.88152360893428483</v>
      </c>
      <c r="P1324" s="7">
        <f>[1]!S_PQ_PctChange("H00906.CSI",$A$3,$A1324)/100</f>
        <v>0.44858459042680177</v>
      </c>
    </row>
    <row r="1325" spans="1:16" x14ac:dyDescent="0.3">
      <c r="A1325" s="3">
        <v>20140619</v>
      </c>
      <c r="B1325" s="29">
        <f>板块基准指数!B1325</f>
        <v>-2.8581480364219199E-2</v>
      </c>
      <c r="C1325" s="29">
        <f>板块基准指数!C1325</f>
        <v>-1.47729732398744E-2</v>
      </c>
      <c r="D1325" s="29">
        <f>板块基准指数!E1325</f>
        <v>-1.53913336071287E-2</v>
      </c>
      <c r="E1325" s="29">
        <f>板块基准指数!F1325</f>
        <v>-1.36437273770896E-2</v>
      </c>
      <c r="F1325">
        <f t="shared" si="203"/>
        <v>0.29989011277315769</v>
      </c>
      <c r="G1325">
        <f t="shared" si="204"/>
        <v>0.20047121336140167</v>
      </c>
      <c r="H1325">
        <f t="shared" si="205"/>
        <v>0.29764745748860982</v>
      </c>
      <c r="I1325">
        <f t="shared" si="206"/>
        <v>0.2019912163768309</v>
      </c>
      <c r="J1325">
        <f t="shared" si="207"/>
        <v>-1.8911744681304889E-2</v>
      </c>
      <c r="K1325" s="28">
        <f t="shared" si="208"/>
        <v>0.93857397362210926</v>
      </c>
      <c r="L1325" s="28">
        <f t="shared" si="209"/>
        <v>1.0566825947925365</v>
      </c>
      <c r="M1325" s="28">
        <f t="shared" si="210"/>
        <v>0.68380987917203284</v>
      </c>
      <c r="N1325" s="28">
        <f t="shared" si="211"/>
        <v>0.45412871554206835</v>
      </c>
      <c r="O1325" s="7">
        <f t="shared" si="212"/>
        <v>0.84594071483027244</v>
      </c>
      <c r="P1325" s="7">
        <f>[1]!S_PQ_PctChange("H00906.CSI",$A$3,$A1325)/100</f>
        <v>0.42213886777659959</v>
      </c>
    </row>
    <row r="1326" spans="1:16" x14ac:dyDescent="0.3">
      <c r="A1326" s="3">
        <v>20140620</v>
      </c>
      <c r="B1326" s="29">
        <f>板块基准指数!B1326</f>
        <v>9.5759952081275607E-3</v>
      </c>
      <c r="C1326" s="29">
        <f>板块基准指数!C1326</f>
        <v>5.5679599297285302E-3</v>
      </c>
      <c r="D1326" s="29">
        <f>板块基准指数!E1326</f>
        <v>1.8679980081454E-3</v>
      </c>
      <c r="E1326" s="29">
        <f>板块基准指数!F1326</f>
        <v>6.8856363332615101E-3</v>
      </c>
      <c r="F1326">
        <f t="shared" si="203"/>
        <v>0.30097562743294315</v>
      </c>
      <c r="G1326">
        <f t="shared" si="204"/>
        <v>0.20039810539021988</v>
      </c>
      <c r="H1326">
        <f t="shared" si="205"/>
        <v>0.29644412431008987</v>
      </c>
      <c r="I1326">
        <f t="shared" si="206"/>
        <v>0.20218214286674713</v>
      </c>
      <c r="J1326">
        <f t="shared" si="207"/>
        <v>5.9348048821431954E-3</v>
      </c>
      <c r="K1326" s="28">
        <f t="shared" si="208"/>
        <v>0.9571377487041155</v>
      </c>
      <c r="L1326" s="28">
        <f t="shared" si="209"/>
        <v>1.0681341210685114</v>
      </c>
      <c r="M1326" s="28">
        <f t="shared" si="210"/>
        <v>0.68695523267242153</v>
      </c>
      <c r="N1326" s="28">
        <f t="shared" si="211"/>
        <v>0.4641413170590436</v>
      </c>
      <c r="O1326" s="7">
        <f t="shared" si="212"/>
        <v>0.85689601279679417</v>
      </c>
      <c r="P1326" s="7">
        <f>[1]!S_PQ_PctChange("H00906.CSI",$A$3,$A1326)/100</f>
        <v>0.43167223926844089</v>
      </c>
    </row>
    <row r="1327" spans="1:16" x14ac:dyDescent="0.3">
      <c r="A1327" s="3">
        <v>20140623</v>
      </c>
      <c r="B1327" s="29">
        <f>板块基准指数!B1327</f>
        <v>7.5159948243440399E-3</v>
      </c>
      <c r="C1327" s="29">
        <f>板块基准指数!C1327</f>
        <v>2.7030836536551398E-3</v>
      </c>
      <c r="D1327" s="29">
        <f>板块基准指数!E1327</f>
        <v>2.92684169851588E-3</v>
      </c>
      <c r="E1327" s="29">
        <f>板块基准指数!F1327</f>
        <v>-4.8537226973419702E-3</v>
      </c>
      <c r="F1327">
        <f t="shared" si="203"/>
        <v>0.30242419735667941</v>
      </c>
      <c r="G1327">
        <f t="shared" si="204"/>
        <v>0.20040069369986602</v>
      </c>
      <c r="H1327">
        <f t="shared" si="205"/>
        <v>0.2965141069297979</v>
      </c>
      <c r="I1327">
        <f t="shared" si="206"/>
        <v>0.20066100201365675</v>
      </c>
      <c r="J1327">
        <f t="shared" si="207"/>
        <v>2.6901330694246925E-3</v>
      </c>
      <c r="K1327" s="28">
        <f t="shared" si="208"/>
        <v>0.97184758589390374</v>
      </c>
      <c r="L1327" s="28">
        <f t="shared" si="209"/>
        <v>1.0737244606047383</v>
      </c>
      <c r="M1327" s="28">
        <f t="shared" si="210"/>
        <v>0.69189268359093692</v>
      </c>
      <c r="N1327" s="28">
        <f t="shared" si="211"/>
        <v>0.45703478111631801</v>
      </c>
      <c r="O1327" s="7">
        <f t="shared" si="212"/>
        <v>0.86189131016730158</v>
      </c>
      <c r="P1327" s="7">
        <f>[1]!S_PQ_PctChange("H00906.CSI",$A$3,$A1327)/100</f>
        <v>0.43371225982816158</v>
      </c>
    </row>
    <row r="1328" spans="1:16" x14ac:dyDescent="0.3">
      <c r="A1328" s="3">
        <v>20140624</v>
      </c>
      <c r="B1328" s="29">
        <f>板块基准指数!B1328</f>
        <v>8.0794065254990999E-3</v>
      </c>
      <c r="C1328" s="29">
        <f>板块基准指数!C1328</f>
        <v>1.0228146565963801E-2</v>
      </c>
      <c r="D1328" s="29">
        <f>板块基准指数!E1328</f>
        <v>1.0212870875406401E-2</v>
      </c>
      <c r="E1328" s="29">
        <f>板块基准指数!F1328</f>
        <v>3.6142122558567298E-3</v>
      </c>
      <c r="F1328">
        <f t="shared" si="203"/>
        <v>0.30237403934023355</v>
      </c>
      <c r="G1328">
        <f t="shared" si="204"/>
        <v>0.20079454357406148</v>
      </c>
      <c r="H1328">
        <f t="shared" si="205"/>
        <v>0.29709235723118127</v>
      </c>
      <c r="I1328">
        <f t="shared" si="206"/>
        <v>0.1997390598545237</v>
      </c>
      <c r="J1328">
        <f t="shared" si="207"/>
        <v>8.2466274402361543E-3</v>
      </c>
      <c r="K1328" s="28">
        <f t="shared" si="208"/>
        <v>0.98777894414666445</v>
      </c>
      <c r="L1328" s="28">
        <f t="shared" si="209"/>
        <v>1.0949348183252274</v>
      </c>
      <c r="M1328" s="28">
        <f t="shared" si="210"/>
        <v>0.70917176510349589</v>
      </c>
      <c r="N1328" s="28">
        <f t="shared" si="211"/>
        <v>0.46230081407943802</v>
      </c>
      <c r="O1328" s="7">
        <f t="shared" si="212"/>
        <v>0.8772456341364645</v>
      </c>
      <c r="P1328" s="7">
        <f>[1]!S_PQ_PctChange("H00906.CSI",$A$3,$A1328)/100</f>
        <v>0.44308726308623081</v>
      </c>
    </row>
    <row r="1329" spans="1:16" x14ac:dyDescent="0.3">
      <c r="A1329" s="3">
        <v>20140625</v>
      </c>
      <c r="B1329" s="29">
        <f>板块基准指数!B1329</f>
        <v>-8.9772640547026092E-3</v>
      </c>
      <c r="C1329" s="29">
        <f>板块基准指数!C1329</f>
        <v>-3.0596571596257899E-3</v>
      </c>
      <c r="D1329" s="29">
        <f>板块基准指数!E1329</f>
        <v>-4.0589283842896997E-3</v>
      </c>
      <c r="E1329" s="29">
        <f>板块基准指数!F1329</f>
        <v>-4.2903337241109903E-3</v>
      </c>
      <c r="F1329">
        <f t="shared" si="203"/>
        <v>0.30128397388438699</v>
      </c>
      <c r="G1329">
        <f t="shared" si="204"/>
        <v>0.20126533898810675</v>
      </c>
      <c r="H1329">
        <f t="shared" si="205"/>
        <v>0.29749045332737062</v>
      </c>
      <c r="I1329">
        <f t="shared" si="206"/>
        <v>0.19996023380013564</v>
      </c>
      <c r="J1329">
        <f t="shared" si="207"/>
        <v>-5.3916778833417445E-3</v>
      </c>
      <c r="K1329" s="28">
        <f t="shared" si="208"/>
        <v>0.96993412768268206</v>
      </c>
      <c r="L1329" s="28">
        <f t="shared" si="209"/>
        <v>1.0885250360093894</v>
      </c>
      <c r="M1329" s="28">
        <f t="shared" si="210"/>
        <v>0.7022343593124909</v>
      </c>
      <c r="N1329" s="28">
        <f t="shared" si="211"/>
        <v>0.45602705558199808</v>
      </c>
      <c r="O1329" s="7">
        <f t="shared" si="212"/>
        <v>0.86712413036929115</v>
      </c>
      <c r="P1329" s="7">
        <f>[1]!S_PQ_PctChange("H00906.CSI",$A$3,$A1329)/100</f>
        <v>0.43599113596627026</v>
      </c>
    </row>
    <row r="1330" spans="1:16" x14ac:dyDescent="0.3">
      <c r="A1330" s="3">
        <v>20140626</v>
      </c>
      <c r="B1330" s="29">
        <f>板块基准指数!B1330</f>
        <v>1.55480979597951E-2</v>
      </c>
      <c r="C1330" s="29">
        <f>板块基准指数!C1330</f>
        <v>9.2824686155318793E-3</v>
      </c>
      <c r="D1330" s="29">
        <f>板块基准指数!E1330</f>
        <v>1.0269952516002601E-2</v>
      </c>
      <c r="E1330" s="29">
        <f>板块基准指数!F1330</f>
        <v>7.2816051662601697E-3</v>
      </c>
      <c r="F1330">
        <f t="shared" si="203"/>
        <v>0.30262021403031825</v>
      </c>
      <c r="G1330">
        <f t="shared" si="204"/>
        <v>0.20091072676577054</v>
      </c>
      <c r="H1330">
        <f t="shared" si="205"/>
        <v>0.29725685312452371</v>
      </c>
      <c r="I1330">
        <f t="shared" si="206"/>
        <v>0.1992122060793875</v>
      </c>
      <c r="J1330">
        <f t="shared" si="207"/>
        <v>1.1063876233344127E-2</v>
      </c>
      <c r="K1330" s="28">
        <f t="shared" si="208"/>
        <v>1.0005628564742359</v>
      </c>
      <c r="L1330" s="28">
        <f t="shared" si="209"/>
        <v>1.1079117041088993</v>
      </c>
      <c r="M1330" s="28">
        <f t="shared" si="210"/>
        <v>0.71971622535373836</v>
      </c>
      <c r="N1330" s="28">
        <f t="shared" si="211"/>
        <v>0.46662926971213836</v>
      </c>
      <c r="O1330" s="7">
        <f t="shared" si="212"/>
        <v>0.88778176065998737</v>
      </c>
      <c r="P1330" s="7">
        <f>[1]!S_PQ_PctChange("H00906.CSI",$A$3,$A1330)/100</f>
        <v>0.44893218732699647</v>
      </c>
    </row>
    <row r="1331" spans="1:16" x14ac:dyDescent="0.3">
      <c r="A1331" s="3">
        <v>20140627</v>
      </c>
      <c r="B1331" s="29">
        <f>板块基准指数!B1331</f>
        <v>4.2481713329355101E-3</v>
      </c>
      <c r="C1331" s="29">
        <f>板块基准指数!C1331</f>
        <v>3.9001355800782002E-3</v>
      </c>
      <c r="D1331" s="29">
        <f>板块基准指数!E1331</f>
        <v>4.3210427360907003E-3</v>
      </c>
      <c r="E1331" s="29">
        <f>板块基准指数!F1331</f>
        <v>-2.0162590527464E-3</v>
      </c>
      <c r="F1331">
        <f t="shared" si="203"/>
        <v>0.30301131993595104</v>
      </c>
      <c r="G1331">
        <f t="shared" si="204"/>
        <v>0.20110066517378375</v>
      </c>
      <c r="H1331">
        <f t="shared" si="205"/>
        <v>0.29766262519894182</v>
      </c>
      <c r="I1331">
        <f t="shared" si="206"/>
        <v>0.19822538969132333</v>
      </c>
      <c r="J1331">
        <f t="shared" si="207"/>
        <v>2.951957743910715E-3</v>
      </c>
      <c r="K1331" s="28">
        <f t="shared" si="208"/>
        <v>1.0090615902508451</v>
      </c>
      <c r="L1331" s="28">
        <f t="shared" si="209"/>
        <v>1.1161328455457578</v>
      </c>
      <c r="M1331" s="28">
        <f t="shared" si="210"/>
        <v>0.72714719265744043</v>
      </c>
      <c r="N1331" s="28">
        <f t="shared" si="211"/>
        <v>0.46367216517005838</v>
      </c>
      <c r="O1331" s="7">
        <f t="shared" si="212"/>
        <v>0.89335441264718107</v>
      </c>
      <c r="P1331" s="7">
        <f>[1]!S_PQ_PctChange("H00906.CSI",$A$3,$A1331)/100</f>
        <v>0.45321876397711724</v>
      </c>
    </row>
    <row r="1332" spans="1:16" x14ac:dyDescent="0.3">
      <c r="A1332" s="3">
        <v>20140630</v>
      </c>
      <c r="B1332" s="29">
        <f>板块基准指数!B1332</f>
        <v>1.55726091411536E-2</v>
      </c>
      <c r="C1332" s="29">
        <f>板块基准指数!C1332</f>
        <v>7.0754108021413601E-3</v>
      </c>
      <c r="D1332" s="29">
        <f>板块基准指数!E1332</f>
        <v>7.46836170711874E-3</v>
      </c>
      <c r="E1332" s="29">
        <f>板块基准指数!F1332</f>
        <v>5.7350509613900702E-3</v>
      </c>
      <c r="F1332">
        <f t="shared" si="203"/>
        <v>0.3</v>
      </c>
      <c r="G1332">
        <f t="shared" si="204"/>
        <v>0.2</v>
      </c>
      <c r="H1332">
        <f t="shared" si="205"/>
        <v>0.3</v>
      </c>
      <c r="I1332">
        <f t="shared" si="206"/>
        <v>0.2</v>
      </c>
      <c r="J1332">
        <f t="shared" si="207"/>
        <v>9.5014315327933713E-3</v>
      </c>
      <c r="K1332" s="28">
        <f t="shared" si="208"/>
        <v>1.040347921136326</v>
      </c>
      <c r="L1332" s="28">
        <f t="shared" si="209"/>
        <v>1.1311053547398982</v>
      </c>
      <c r="M1332" s="28">
        <f t="shared" si="210"/>
        <v>0.74004615261364082</v>
      </c>
      <c r="N1332" s="28">
        <f t="shared" si="211"/>
        <v>0.47206639962807673</v>
      </c>
      <c r="O1332" s="7">
        <f t="shared" si="212"/>
        <v>0.91134398996626076</v>
      </c>
      <c r="P1332" s="7">
        <f>[1]!S_PQ_PctChange("H00906.CSI",$A$3,$A1332)/100</f>
        <v>0.46441828605744417</v>
      </c>
    </row>
    <row r="1333" spans="1:16" x14ac:dyDescent="0.3">
      <c r="A1333" s="3">
        <v>20140701</v>
      </c>
      <c r="B1333" s="29">
        <f>板块基准指数!B1333</f>
        <v>9.1568091472266806E-3</v>
      </c>
      <c r="C1333" s="29">
        <f>板块基准指数!C1333</f>
        <v>1.6408915067941501E-3</v>
      </c>
      <c r="D1333" s="29">
        <f>板块基准指数!E1333</f>
        <v>-2.2939033042549601E-3</v>
      </c>
      <c r="E1333" s="29">
        <f>板块基准指数!F1333</f>
        <v>-8.3845574003027295E-4</v>
      </c>
      <c r="F1333">
        <f t="shared" si="203"/>
        <v>0.30207662629323589</v>
      </c>
      <c r="G1333">
        <f t="shared" si="204"/>
        <v>0.19988456271687241</v>
      </c>
      <c r="H1333">
        <f t="shared" si="205"/>
        <v>0.29864901964712853</v>
      </c>
      <c r="I1333">
        <f t="shared" si="206"/>
        <v>0.19938979134276322</v>
      </c>
      <c r="J1333">
        <f t="shared" si="207"/>
        <v>2.2193589062442912E-3</v>
      </c>
      <c r="K1333" s="28">
        <f t="shared" si="208"/>
        <v>1.0590309976441121</v>
      </c>
      <c r="L1333" s="28">
        <f t="shared" si="209"/>
        <v>1.1346022674165748</v>
      </c>
      <c r="M1333" s="28">
        <f t="shared" si="210"/>
        <v>0.73605465499460432</v>
      </c>
      <c r="N1333" s="28">
        <f t="shared" si="211"/>
        <v>0.47083213710560279</v>
      </c>
      <c r="O1333" s="7">
        <f t="shared" si="212"/>
        <v>0.91558594827328887</v>
      </c>
      <c r="P1333" s="7">
        <f>[1]!S_PQ_PctChange("H00906.CSI",$A$3,$A1333)/100</f>
        <v>0.46722861846392183</v>
      </c>
    </row>
    <row r="1334" spans="1:16" x14ac:dyDescent="0.3">
      <c r="A1334" s="3">
        <v>20140702</v>
      </c>
      <c r="B1334" s="29">
        <f>板块基准指数!B1334</f>
        <v>6.1262938308261801E-3</v>
      </c>
      <c r="C1334" s="29">
        <f>板块基准指数!C1334</f>
        <v>4.9018348720213101E-3</v>
      </c>
      <c r="D1334" s="29">
        <f>板块基准指数!E1334</f>
        <v>2.2398052285038002E-3</v>
      </c>
      <c r="E1334" s="29">
        <f>板块基准指数!F1334</f>
        <v>3.96249125249704E-3</v>
      </c>
      <c r="F1334">
        <f t="shared" si="203"/>
        <v>0.30262913685716636</v>
      </c>
      <c r="G1334">
        <f t="shared" si="204"/>
        <v>0.20000645470357903</v>
      </c>
      <c r="H1334">
        <f t="shared" si="205"/>
        <v>0.29803952240009812</v>
      </c>
      <c r="I1334">
        <f t="shared" si="206"/>
        <v>0.19932488603915655</v>
      </c>
      <c r="J1334">
        <f t="shared" si="207"/>
        <v>4.2894072317274145E-3</v>
      </c>
      <c r="K1334" s="28">
        <f t="shared" si="208"/>
        <v>1.0716452265424592</v>
      </c>
      <c r="L1334" s="28">
        <f t="shared" si="209"/>
        <v>1.1450657352488931</v>
      </c>
      <c r="M1334" s="28">
        <f t="shared" si="210"/>
        <v>0.73994307928782943</v>
      </c>
      <c r="N1334" s="28">
        <f t="shared" si="211"/>
        <v>0.47666029658277553</v>
      </c>
      <c r="O1334" s="7">
        <f t="shared" si="212"/>
        <v>0.92380267649280778</v>
      </c>
      <c r="P1334" s="7">
        <f>[1]!S_PQ_PctChange("H00906.CSI",$A$3,$A1334)/100</f>
        <v>0.47346008004945994</v>
      </c>
    </row>
    <row r="1335" spans="1:16" x14ac:dyDescent="0.3">
      <c r="A1335" s="3">
        <v>20140703</v>
      </c>
      <c r="B1335" s="29">
        <f>板块基准指数!B1335</f>
        <v>1.4412945687384501E-3</v>
      </c>
      <c r="C1335" s="29">
        <f>板块基准指数!C1335</f>
        <v>1.47620501265681E-2</v>
      </c>
      <c r="D1335" s="29">
        <f>板块基准指数!E1335</f>
        <v>4.40457250773607E-3</v>
      </c>
      <c r="E1335" s="29">
        <f>板块基准指数!F1335</f>
        <v>5.3596633163625904E-3</v>
      </c>
      <c r="F1335">
        <f t="shared" si="203"/>
        <v>0.30132673945244559</v>
      </c>
      <c r="G1335">
        <f t="shared" si="204"/>
        <v>0.20179465850979644</v>
      </c>
      <c r="H1335">
        <f t="shared" si="205"/>
        <v>0.29763498439536584</v>
      </c>
      <c r="I1335">
        <f t="shared" si="206"/>
        <v>0.19924361764239215</v>
      </c>
      <c r="J1335">
        <f t="shared" si="207"/>
        <v>5.7697340075901268E-3</v>
      </c>
      <c r="K1335" s="28">
        <f t="shared" si="208"/>
        <v>1.0746310775558281</v>
      </c>
      <c r="L1335" s="28">
        <f t="shared" si="209"/>
        <v>1.1767313031574211</v>
      </c>
      <c r="M1335" s="28">
        <f t="shared" si="210"/>
        <v>0.74760678473988595</v>
      </c>
      <c r="N1335" s="28">
        <f t="shared" si="211"/>
        <v>0.48457469860509939</v>
      </c>
      <c r="O1335" s="7">
        <f t="shared" si="212"/>
        <v>0.9349025062192613</v>
      </c>
      <c r="P1335" s="7">
        <f>[1]!S_PQ_PctChange("H00906.CSI",$A$3,$A1335)/100</f>
        <v>0.48320431378804507</v>
      </c>
    </row>
    <row r="1336" spans="1:16" x14ac:dyDescent="0.3">
      <c r="A1336" s="3">
        <v>20140704</v>
      </c>
      <c r="B1336" s="29">
        <f>板块基准指数!B1336</f>
        <v>-3.5051634491148698E-3</v>
      </c>
      <c r="C1336" s="29">
        <f>板块基准指数!C1336</f>
        <v>-7.9028088094637693E-3</v>
      </c>
      <c r="D1336" s="29">
        <f>板块基准指数!E1336</f>
        <v>-4.8939003627030797E-4</v>
      </c>
      <c r="E1336" s="29">
        <f>板块基准指数!F1336</f>
        <v>2.8466313111654299E-3</v>
      </c>
      <c r="F1336">
        <f t="shared" si="203"/>
        <v>0.30094146808287159</v>
      </c>
      <c r="G1336">
        <f t="shared" si="204"/>
        <v>0.20064724299886405</v>
      </c>
      <c r="H1336">
        <f t="shared" si="205"/>
        <v>0.29815403852272543</v>
      </c>
      <c r="I1336">
        <f t="shared" si="206"/>
        <v>0.20025725039553888</v>
      </c>
      <c r="J1336">
        <f t="shared" si="207"/>
        <v>-2.2294305536214786E-3</v>
      </c>
      <c r="K1336" s="28">
        <f t="shared" si="208"/>
        <v>1.0673591565323814</v>
      </c>
      <c r="L1336" s="28">
        <f t="shared" si="209"/>
        <v>1.1595290118389929</v>
      </c>
      <c r="M1336" s="28">
        <f t="shared" si="210"/>
        <v>0.74675152339211581</v>
      </c>
      <c r="N1336" s="28">
        <f t="shared" si="211"/>
        <v>0.48880073542591274</v>
      </c>
      <c r="O1336" s="7">
        <f t="shared" si="212"/>
        <v>0.93058877545361729</v>
      </c>
      <c r="P1336" s="7">
        <f>[1]!S_PQ_PctChange("H00906.CSI",$A$3,$A1336)/100</f>
        <v>0.48142274935177443</v>
      </c>
    </row>
    <row r="1337" spans="1:16" x14ac:dyDescent="0.3">
      <c r="A1337" s="3">
        <v>20140707</v>
      </c>
      <c r="B1337" s="29">
        <f>板块基准指数!B1337</f>
        <v>-6.6516949392797899E-4</v>
      </c>
      <c r="C1337" s="29">
        <f>板块基准指数!C1337</f>
        <v>-5.3333850988536904E-3</v>
      </c>
      <c r="D1337" s="29">
        <f>板块基准指数!E1337</f>
        <v>-3.6755329335557501E-3</v>
      </c>
      <c r="E1337" s="29">
        <f>板块基准指数!F1337</f>
        <v>3.8218501018048002E-3</v>
      </c>
      <c r="F1337">
        <f t="shared" si="203"/>
        <v>0.30122349797704046</v>
      </c>
      <c r="G1337">
        <f t="shared" si="204"/>
        <v>0.19989711486052947</v>
      </c>
      <c r="H1337">
        <f t="shared" si="205"/>
        <v>0.29753446500617264</v>
      </c>
      <c r="I1337">
        <f t="shared" si="206"/>
        <v>0.20134492215625749</v>
      </c>
      <c r="J1337">
        <f t="shared" si="207"/>
        <v>-1.600827895014431E-3</v>
      </c>
      <c r="K1337" s="28">
        <f t="shared" si="208"/>
        <v>1.0659840122884634</v>
      </c>
      <c r="L1337" s="28">
        <f t="shared" si="209"/>
        <v>1.1480114119867086</v>
      </c>
      <c r="M1337" s="28">
        <f t="shared" si="210"/>
        <v>0.7403312806411495</v>
      </c>
      <c r="N1337" s="28">
        <f t="shared" si="211"/>
        <v>0.49449070866816736</v>
      </c>
      <c r="O1337" s="7">
        <f t="shared" si="212"/>
        <v>0.92749823508806939</v>
      </c>
      <c r="P1337" s="7">
        <f>[1]!S_PQ_PctChange("H00906.CSI",$A$3,$A1337)/100</f>
        <v>0.48141331398300791</v>
      </c>
    </row>
    <row r="1338" spans="1:16" x14ac:dyDescent="0.3">
      <c r="A1338" s="3">
        <v>20140708</v>
      </c>
      <c r="B1338" s="29">
        <f>板块基准指数!B1338</f>
        <v>4.3376402783328397E-3</v>
      </c>
      <c r="C1338" s="29">
        <f>板块基准指数!C1338</f>
        <v>3.8211606259881299E-3</v>
      </c>
      <c r="D1338" s="29">
        <f>板块基准指数!E1338</f>
        <v>2.86407246631198E-3</v>
      </c>
      <c r="E1338" s="29">
        <f>板块基准指数!F1338</f>
        <v>5.0906476419817505E-4</v>
      </c>
      <c r="F1338">
        <f t="shared" si="203"/>
        <v>0.30161767472231055</v>
      </c>
      <c r="G1338">
        <f t="shared" si="204"/>
        <v>0.20005576594046126</v>
      </c>
      <c r="H1338">
        <f t="shared" si="205"/>
        <v>0.29748669943979428</v>
      </c>
      <c r="I1338">
        <f t="shared" si="206"/>
        <v>0.20083985989743411</v>
      </c>
      <c r="J1338">
        <f t="shared" si="207"/>
        <v>3.0250960364822227E-3</v>
      </c>
      <c r="K1338" s="28">
        <f t="shared" si="208"/>
        <v>1.0749455077545575</v>
      </c>
      <c r="L1338" s="28">
        <f t="shared" si="209"/>
        <v>1.1562193086183656</v>
      </c>
      <c r="M1338" s="28">
        <f t="shared" si="210"/>
        <v>0.74531571554429532</v>
      </c>
      <c r="N1338" s="28">
        <f t="shared" si="211"/>
        <v>0.4952515012283718</v>
      </c>
      <c r="O1338" s="7">
        <f t="shared" si="212"/>
        <v>0.93332910235936062</v>
      </c>
      <c r="P1338" s="7">
        <f>[1]!S_PQ_PctChange("H00906.CSI",$A$3,$A1338)/100</f>
        <v>0.48610519445721612</v>
      </c>
    </row>
    <row r="1339" spans="1:16" x14ac:dyDescent="0.3">
      <c r="A1339" s="3">
        <v>20140709</v>
      </c>
      <c r="B1339" s="29">
        <f>板块基准指数!B1339</f>
        <v>-1.6224334857202299E-2</v>
      </c>
      <c r="C1339" s="29">
        <f>板块基准指数!C1339</f>
        <v>-1.6262627551258201E-2</v>
      </c>
      <c r="D1339" s="29">
        <f>板块基准指数!E1339</f>
        <v>-1.6154228253950399E-2</v>
      </c>
      <c r="E1339" s="29">
        <f>板块基准指数!F1339</f>
        <v>-1.38769186326564E-2</v>
      </c>
      <c r="F1339">
        <f t="shared" si="203"/>
        <v>0.30146915815650083</v>
      </c>
      <c r="G1339">
        <f t="shared" si="204"/>
        <v>0.19994947528717966</v>
      </c>
      <c r="H1339">
        <f t="shared" si="205"/>
        <v>0.29736140626136215</v>
      </c>
      <c r="I1339">
        <f t="shared" si="206"/>
        <v>0.20121996029495753</v>
      </c>
      <c r="J1339">
        <f t="shared" si="207"/>
        <v>-1.5739685003772472E-2</v>
      </c>
      <c r="K1339" s="28">
        <f t="shared" si="208"/>
        <v>1.0412808970262999</v>
      </c>
      <c r="L1339" s="28">
        <f t="shared" si="209"/>
        <v>1.1211535170834739</v>
      </c>
      <c r="M1339" s="28">
        <f t="shared" si="210"/>
        <v>0.71712148710018608</v>
      </c>
      <c r="N1339" s="28">
        <f t="shared" si="211"/>
        <v>0.47450201781046841</v>
      </c>
      <c r="O1339" s="7">
        <f t="shared" si="212"/>
        <v>0.9028991112795981</v>
      </c>
      <c r="P1339" s="7">
        <f>[1]!S_PQ_PctChange("H00906.CSI",$A$3,$A1339)/100</f>
        <v>0.46521679975228225</v>
      </c>
    </row>
    <row r="1340" spans="1:16" x14ac:dyDescent="0.3">
      <c r="A1340" s="3">
        <v>20140710</v>
      </c>
      <c r="B1340" s="29">
        <f>板块基准指数!B1340</f>
        <v>-9.0498004614329702E-3</v>
      </c>
      <c r="C1340" s="29">
        <f>板块基准指数!C1340</f>
        <v>-5.9467400776197705E-4</v>
      </c>
      <c r="D1340" s="29">
        <f>板块基准指数!E1340</f>
        <v>-2.6653623141649901E-3</v>
      </c>
      <c r="E1340" s="29">
        <f>板块基准指数!F1340</f>
        <v>-7.4189654404090502E-4</v>
      </c>
      <c r="F1340">
        <f t="shared" si="203"/>
        <v>0.29987715720691649</v>
      </c>
      <c r="G1340">
        <f t="shared" si="204"/>
        <v>0.20059060849971236</v>
      </c>
      <c r="H1340">
        <f t="shared" si="205"/>
        <v>0.29769680379168356</v>
      </c>
      <c r="I1340">
        <f t="shared" si="206"/>
        <v>0.20183543050168767</v>
      </c>
      <c r="J1340">
        <f t="shared" si="207"/>
        <v>-3.789000761482459E-3</v>
      </c>
      <c r="K1340" s="28">
        <f t="shared" si="208"/>
        <v>1.0228077122224768</v>
      </c>
      <c r="L1340" s="28">
        <f t="shared" si="209"/>
        <v>1.1198921222203913</v>
      </c>
      <c r="M1340" s="28">
        <f t="shared" si="210"/>
        <v>0.71254473619962622</v>
      </c>
      <c r="N1340" s="28">
        <f t="shared" si="211"/>
        <v>0.47340808985927341</v>
      </c>
      <c r="O1340" s="7">
        <f t="shared" si="212"/>
        <v>0.89568902509793547</v>
      </c>
      <c r="P1340" s="7">
        <f>[1]!S_PQ_PctChange("H00906.CSI",$A$3,$A1340)/100</f>
        <v>0.46365532441508539</v>
      </c>
    </row>
    <row r="1341" spans="1:16" x14ac:dyDescent="0.3">
      <c r="A1341" s="3">
        <v>20140711</v>
      </c>
      <c r="B1341" s="29">
        <f>板块基准指数!B1341</f>
        <v>1.04010567713625E-2</v>
      </c>
      <c r="C1341" s="29">
        <f>板块基准指数!C1341</f>
        <v>2.4570751979478399E-3</v>
      </c>
      <c r="D1341" s="29">
        <f>板块基准指数!E1341</f>
        <v>5.7555985763333099E-3</v>
      </c>
      <c r="E1341" s="29">
        <f>板块基准指数!F1341</f>
        <v>5.3686965642653203E-3</v>
      </c>
      <c r="F1341">
        <f t="shared" si="203"/>
        <v>0.30106668364276729</v>
      </c>
      <c r="G1341">
        <f t="shared" si="204"/>
        <v>0.19980295316102636</v>
      </c>
      <c r="H1341">
        <f t="shared" si="205"/>
        <v>0.29750355003653051</v>
      </c>
      <c r="I1341">
        <f t="shared" si="206"/>
        <v>0.2016268131596759</v>
      </c>
      <c r="J1341">
        <f t="shared" si="207"/>
        <v>6.4089220279936569E-3</v>
      </c>
      <c r="K1341" s="28">
        <f t="shared" si="208"/>
        <v>1.0438470500748527</v>
      </c>
      <c r="L1341" s="28">
        <f t="shared" si="209"/>
        <v>1.1251008565762239</v>
      </c>
      <c r="M1341" s="28">
        <f t="shared" si="210"/>
        <v>0.72240145624520391</v>
      </c>
      <c r="N1341" s="28">
        <f t="shared" si="211"/>
        <v>0.48131837080906181</v>
      </c>
      <c r="O1341" s="7">
        <f t="shared" si="212"/>
        <v>0.90783834824911147</v>
      </c>
      <c r="P1341" s="7">
        <f>[1]!S_PQ_PctChange("H00906.CSI",$A$3,$A1341)/100</f>
        <v>0.47475251705403787</v>
      </c>
    </row>
    <row r="1342" spans="1:16" x14ac:dyDescent="0.3">
      <c r="A1342" s="3">
        <v>20140714</v>
      </c>
      <c r="B1342" s="29">
        <f>板块基准指数!B1342</f>
        <v>9.6400424075053608E-3</v>
      </c>
      <c r="C1342" s="29">
        <f>板块基准指数!C1342</f>
        <v>9.0707650793057908E-3</v>
      </c>
      <c r="D1342" s="29">
        <f>板块基准指数!E1342</f>
        <v>1.8124872579136399E-2</v>
      </c>
      <c r="E1342" s="29">
        <f>板块基准指数!F1342</f>
        <v>8.7945824718796105E-3</v>
      </c>
      <c r="F1342">
        <f t="shared" si="203"/>
        <v>0.3004001952352659</v>
      </c>
      <c r="G1342">
        <f t="shared" si="204"/>
        <v>0.19924823014720233</v>
      </c>
      <c r="H1342">
        <f t="shared" si="205"/>
        <v>0.29933958017915652</v>
      </c>
      <c r="I1342">
        <f t="shared" si="206"/>
        <v>0.20101199443837522</v>
      </c>
      <c r="J1342">
        <f t="shared" si="207"/>
        <v>1.188009882120636E-2</v>
      </c>
      <c r="K1342" s="28">
        <f t="shared" si="208"/>
        <v>1.0635498223120292</v>
      </c>
      <c r="L1342" s="28">
        <f t="shared" si="209"/>
        <v>1.1443771472160584</v>
      </c>
      <c r="M1342" s="28">
        <f t="shared" si="210"/>
        <v>0.75361976316976698</v>
      </c>
      <c r="N1342" s="28">
        <f t="shared" si="211"/>
        <v>0.49434594738825233</v>
      </c>
      <c r="O1342" s="7">
        <f t="shared" si="212"/>
        <v>0.93050365636119814</v>
      </c>
      <c r="P1342" s="7">
        <f>[1]!S_PQ_PctChange("H00906.CSI",$A$3,$A1342)/100</f>
        <v>0.49343413017889648</v>
      </c>
    </row>
    <row r="1343" spans="1:16" x14ac:dyDescent="0.3">
      <c r="A1343" s="3">
        <v>20140715</v>
      </c>
      <c r="B1343" s="29">
        <f>板块基准指数!B1343</f>
        <v>-5.9047161307453197E-4</v>
      </c>
      <c r="C1343" s="29">
        <f>板块基准指数!C1343</f>
        <v>8.44962382520811E-3</v>
      </c>
      <c r="D1343" s="29">
        <f>板块基准指数!E1343</f>
        <v>1.14036877163151E-2</v>
      </c>
      <c r="E1343" s="29">
        <f>板块基准指数!F1343</f>
        <v>1.12637263810453E-4</v>
      </c>
      <c r="F1343">
        <f t="shared" si="203"/>
        <v>0.2987462903942063</v>
      </c>
      <c r="G1343">
        <f t="shared" si="204"/>
        <v>0.19994359922774571</v>
      </c>
      <c r="H1343">
        <f t="shared" si="205"/>
        <v>0.30126418375474512</v>
      </c>
      <c r="I1343">
        <f t="shared" si="206"/>
        <v>0.20004592662330278</v>
      </c>
      <c r="J1343">
        <f t="shared" si="207"/>
        <v>4.9424113392764644E-3</v>
      </c>
      <c r="K1343" s="28">
        <f t="shared" si="208"/>
        <v>1.062331354719789</v>
      </c>
      <c r="L1343" s="28">
        <f t="shared" si="209"/>
        <v>1.1624963274494071</v>
      </c>
      <c r="M1343" s="28">
        <f t="shared" si="210"/>
        <v>0.77361749532211332</v>
      </c>
      <c r="N1343" s="28">
        <f t="shared" si="211"/>
        <v>0.4945142664269524</v>
      </c>
      <c r="O1343" s="7">
        <f t="shared" si="212"/>
        <v>0.94004499952291232</v>
      </c>
      <c r="P1343" s="7">
        <f>[1]!S_PQ_PctChange("H00906.CSI",$A$3,$A1343)/100</f>
        <v>0.49541112664558562</v>
      </c>
    </row>
    <row r="1344" spans="1:16" x14ac:dyDescent="0.3">
      <c r="A1344" s="3">
        <v>20140716</v>
      </c>
      <c r="B1344" s="29">
        <f>板块基准指数!B1344</f>
        <v>-1.6631755874559399E-2</v>
      </c>
      <c r="C1344" s="29">
        <f>板块基准指数!C1344</f>
        <v>-7.3364474926442798E-3</v>
      </c>
      <c r="D1344" s="29">
        <f>板块基准指数!E1344</f>
        <v>-2.82092231974314E-3</v>
      </c>
      <c r="E1344" s="29">
        <f>板块基准指数!F1344</f>
        <v>1.7328012478148901E-4</v>
      </c>
      <c r="F1344">
        <f t="shared" si="203"/>
        <v>0.29592327477956404</v>
      </c>
      <c r="G1344">
        <f t="shared" si="204"/>
        <v>0.19992633538115323</v>
      </c>
      <c r="H1344">
        <f t="shared" si="205"/>
        <v>0.30260847321891915</v>
      </c>
      <c r="I1344">
        <f t="shared" si="206"/>
        <v>0.20154191662036347</v>
      </c>
      <c r="J1344">
        <f t="shared" si="207"/>
        <v>-7.2507299644569813E-3</v>
      </c>
      <c r="K1344" s="28">
        <f t="shared" si="208"/>
        <v>1.02803116309564</v>
      </c>
      <c r="L1344" s="28">
        <f t="shared" si="209"/>
        <v>1.1466312866900386</v>
      </c>
      <c r="M1344" s="28">
        <f t="shared" si="210"/>
        <v>0.7686142581428721</v>
      </c>
      <c r="N1344" s="28">
        <f t="shared" si="211"/>
        <v>0.49477323604552681</v>
      </c>
      <c r="O1344" s="7">
        <f t="shared" si="212"/>
        <v>0.92597825711247661</v>
      </c>
      <c r="P1344" s="7">
        <f>[1]!S_PQ_PctChange("H00906.CSI",$A$3,$A1344)/100</f>
        <v>0.49057391021490759</v>
      </c>
    </row>
    <row r="1345" spans="1:16" x14ac:dyDescent="0.3">
      <c r="A1345" s="3">
        <v>20140717</v>
      </c>
      <c r="B1345" s="29">
        <f>板块基准指数!B1345</f>
        <v>-7.9444797338399705E-3</v>
      </c>
      <c r="C1345" s="29">
        <f>板块基准指数!C1345</f>
        <v>-8.5366033116799304E-3</v>
      </c>
      <c r="D1345" s="29">
        <f>板块基准指数!E1345</f>
        <v>-6.7037989560561296E-3</v>
      </c>
      <c r="E1345" s="29">
        <f>板块基准指数!F1345</f>
        <v>-3.68179227615569E-3</v>
      </c>
      <c r="F1345">
        <f t="shared" si="203"/>
        <v>0.29559070330954318</v>
      </c>
      <c r="G1345">
        <f t="shared" si="204"/>
        <v>0.19958245445694298</v>
      </c>
      <c r="H1345">
        <f t="shared" si="205"/>
        <v>0.30264641039737195</v>
      </c>
      <c r="I1345">
        <f t="shared" si="206"/>
        <v>0.20218043183614184</v>
      </c>
      <c r="J1345">
        <f t="shared" si="207"/>
        <v>-6.8283101147577864E-3</v>
      </c>
      <c r="K1345" s="28">
        <f t="shared" si="208"/>
        <v>1.0119195106208307</v>
      </c>
      <c r="L1345" s="28">
        <f t="shared" si="209"/>
        <v>1.1283063469391248</v>
      </c>
      <c r="M1345" s="28">
        <f t="shared" si="210"/>
        <v>0.75675782372546796</v>
      </c>
      <c r="N1345" s="28">
        <f t="shared" si="211"/>
        <v>0.48926979149045002</v>
      </c>
      <c r="O1345" s="7">
        <f t="shared" si="212"/>
        <v>0.9128270802986318</v>
      </c>
      <c r="P1345" s="7">
        <f>[1]!S_PQ_PctChange("H00906.CSI",$A$3,$A1345)/100</f>
        <v>0.48183415228163895</v>
      </c>
    </row>
    <row r="1346" spans="1:16" x14ac:dyDescent="0.3">
      <c r="A1346" s="3">
        <v>20140718</v>
      </c>
      <c r="B1346" s="29">
        <f>板块基准指数!B1346</f>
        <v>-2.1183659620029401E-3</v>
      </c>
      <c r="C1346" s="29">
        <f>板块基准指数!C1346</f>
        <v>2.3124767150047702E-3</v>
      </c>
      <c r="D1346" s="29">
        <f>板块基准指数!E1346</f>
        <v>1.26414422202056E-2</v>
      </c>
      <c r="E1346" s="29">
        <f>板块基准指数!F1346</f>
        <v>7.5695648215211003E-3</v>
      </c>
      <c r="F1346">
        <f t="shared" ref="F1346:F1409" si="213">IF(MID($A1346,6,1)&lt;&gt;MID($A1347,6,1),0.3,F1345*(1+B1346)/(1+$J1346))</f>
        <v>0.29344108606547559</v>
      </c>
      <c r="G1346">
        <f t="shared" ref="G1346:G1409" si="214">IF(MID($A1346,6,1)&lt;&gt;MID($A1347,6,1),0.2,G1345*(1+C1346)/(1+$J1346))</f>
        <v>0.19901078680188025</v>
      </c>
      <c r="H1346">
        <f t="shared" ref="H1346:H1409" si="215">IF(MID($A1346,6,1)&lt;&gt;MID($A1347,6,1),0.3,H1345*(1+D1346)/(1+$J1346))</f>
        <v>0.30488941366079103</v>
      </c>
      <c r="I1346">
        <f t="shared" ref="I1346:I1409" si="216">IF(MID($A1346,6,1)&lt;&gt;MID($A1347,6,1),0.2,I1345*(1+E1346)/(1+$J1346))</f>
        <v>0.20265871347185294</v>
      </c>
      <c r="J1346">
        <f t="shared" si="207"/>
        <v>5.1916654886975475E-3</v>
      </c>
      <c r="K1346" s="28">
        <f t="shared" si="208"/>
        <v>1.0076575288112419</v>
      </c>
      <c r="L1346" s="28">
        <f t="shared" si="209"/>
        <v>1.1332280058088182</v>
      </c>
      <c r="M1346" s="28">
        <f t="shared" si="210"/>
        <v>0.77896577624898766</v>
      </c>
      <c r="N1346" s="28">
        <f t="shared" si="211"/>
        <v>0.50054291571387011</v>
      </c>
      <c r="O1346" s="7">
        <f t="shared" si="212"/>
        <v>0.92275783863726457</v>
      </c>
      <c r="P1346" s="7">
        <f>[1]!S_PQ_PctChange("H00906.CSI",$A$3,$A1346)/100</f>
        <v>0.48831656339890128</v>
      </c>
    </row>
    <row r="1347" spans="1:16" x14ac:dyDescent="0.3">
      <c r="A1347" s="3">
        <v>20140721</v>
      </c>
      <c r="B1347" s="29">
        <f>板块基准指数!B1347</f>
        <v>1.721101617131E-3</v>
      </c>
      <c r="C1347" s="29">
        <f>板块基准指数!C1347</f>
        <v>5.8200520553352304E-3</v>
      </c>
      <c r="D1347" s="29">
        <f>板块基准指数!E1347</f>
        <v>1.89693540516751E-3</v>
      </c>
      <c r="E1347" s="29">
        <f>板块基准指数!F1347</f>
        <v>-1.7638634359318001E-3</v>
      </c>
      <c r="F1347">
        <f t="shared" si="213"/>
        <v>0.29339331973427651</v>
      </c>
      <c r="G1347">
        <f t="shared" si="214"/>
        <v>0.19979259307528272</v>
      </c>
      <c r="H1347">
        <f t="shared" si="215"/>
        <v>0.30489329281059935</v>
      </c>
      <c r="I1347">
        <f t="shared" si="216"/>
        <v>0.2019207943798412</v>
      </c>
      <c r="J1347">
        <f t="shared" ref="J1347:J1410" si="217">SUMPRODUCT(F1346:I1346,B1347:E1347)</f>
        <v>1.8841882952880681E-3</v>
      </c>
      <c r="K1347" s="28">
        <f t="shared" ref="K1347:K1410" si="218">(1+K1346)*(1+B1347)-1</f>
        <v>1.011112911430724</v>
      </c>
      <c r="L1347" s="28">
        <f t="shared" ref="L1347:L1410" si="219">(1+L1346)*(1+C1347)-1</f>
        <v>1.1456435038485249</v>
      </c>
      <c r="M1347" s="28">
        <f t="shared" ref="M1347:M1410" si="220">(1+M1346)*(1+D1347)-1</f>
        <v>0.7823403594145355</v>
      </c>
      <c r="N1347" s="28">
        <f t="shared" ref="N1347:N1410" si="221">(1+N1346)*(1+E1347)-1</f>
        <v>0.49789616293079586</v>
      </c>
      <c r="O1347" s="7">
        <f t="shared" si="212"/>
        <v>0.92638067645149813</v>
      </c>
      <c r="P1347" s="7">
        <f>[1]!S_PQ_PctChange("H00906.CSI",$A$3,$A1347)/100</f>
        <v>0.48813504984064138</v>
      </c>
    </row>
    <row r="1348" spans="1:16" x14ac:dyDescent="0.3">
      <c r="A1348" s="3">
        <v>20140722</v>
      </c>
      <c r="B1348" s="29">
        <f>板块基准指数!B1348</f>
        <v>9.2693015350812299E-3</v>
      </c>
      <c r="C1348" s="29">
        <f>板块基准指数!C1348</f>
        <v>7.4362079741381202E-3</v>
      </c>
      <c r="D1348" s="29">
        <f>板块基准指数!E1348</f>
        <v>8.8837615633817202E-3</v>
      </c>
      <c r="E1348" s="29">
        <f>板块基准指数!F1348</f>
        <v>1.2621785393830401E-2</v>
      </c>
      <c r="F1348">
        <f t="shared" si="213"/>
        <v>0.29333718226593058</v>
      </c>
      <c r="G1348">
        <f t="shared" si="214"/>
        <v>0.19939155955248145</v>
      </c>
      <c r="H1348">
        <f t="shared" si="215"/>
        <v>0.30471850827294267</v>
      </c>
      <c r="I1348">
        <f t="shared" si="216"/>
        <v>0.20255274990864508</v>
      </c>
      <c r="J1348">
        <f t="shared" si="217"/>
        <v>9.46245067161346E-3</v>
      </c>
      <c r="K1348" s="28">
        <f t="shared" si="218"/>
        <v>1.0297545234278709</v>
      </c>
      <c r="L1348" s="28">
        <f t="shared" si="219"/>
        <v>1.1615989551815011</v>
      </c>
      <c r="M1348" s="28">
        <f t="shared" si="220"/>
        <v>0.79817424619236621</v>
      </c>
      <c r="N1348" s="28">
        <f t="shared" si="221"/>
        <v>0.5168022868415505</v>
      </c>
      <c r="O1348" s="7">
        <f t="shared" ref="O1348:O1411" si="222">(1+O1347)*(1+J1348)-1</f>
        <v>0.94460895857716975</v>
      </c>
      <c r="P1348" s="7">
        <f>[1]!S_PQ_PctChange("H00906.CSI",$A$3,$A1348)/100</f>
        <v>0.50680180616937553</v>
      </c>
    </row>
    <row r="1349" spans="1:16" x14ac:dyDescent="0.3">
      <c r="A1349" s="3">
        <v>20140723</v>
      </c>
      <c r="B1349" s="29">
        <f>板块基准指数!B1349</f>
        <v>-1.19036787123351E-2</v>
      </c>
      <c r="C1349" s="29">
        <f>板块基准指数!C1349</f>
        <v>-9.4066743258428599E-3</v>
      </c>
      <c r="D1349" s="29">
        <f>板块基准指数!E1349</f>
        <v>-4.3847063322586203E-3</v>
      </c>
      <c r="E1349" s="29">
        <f>板块基准指数!F1349</f>
        <v>7.3418849153299801E-3</v>
      </c>
      <c r="F1349">
        <f t="shared" si="213"/>
        <v>0.29136526415425912</v>
      </c>
      <c r="G1349">
        <f t="shared" si="214"/>
        <v>0.19855167008764174</v>
      </c>
      <c r="H1349">
        <f t="shared" si="215"/>
        <v>0.30497326513589312</v>
      </c>
      <c r="I1349">
        <f t="shared" si="216"/>
        <v>0.2051098006222058</v>
      </c>
      <c r="J1349">
        <f t="shared" si="217"/>
        <v>-5.2163852297752991E-3</v>
      </c>
      <c r="K1349" s="28">
        <f t="shared" si="218"/>
        <v>1.0055929777160766</v>
      </c>
      <c r="L1349" s="28">
        <f t="shared" si="219"/>
        <v>1.1412654977870265</v>
      </c>
      <c r="M1349" s="28">
        <f t="shared" si="220"/>
        <v>0.7902897801885822</v>
      </c>
      <c r="N1349" s="28">
        <f t="shared" si="221"/>
        <v>0.52793847467085042</v>
      </c>
      <c r="O1349" s="7">
        <f t="shared" si="222"/>
        <v>0.93446512912795909</v>
      </c>
      <c r="P1349" s="7">
        <f>[1]!S_PQ_PctChange("H00906.CSI",$A$3,$A1349)/100</f>
        <v>0.50667659204905968</v>
      </c>
    </row>
    <row r="1350" spans="1:16" x14ac:dyDescent="0.3">
      <c r="A1350" s="3">
        <v>20140724</v>
      </c>
      <c r="B1350" s="29">
        <f>板块基准指数!B1350</f>
        <v>-8.0396707096739399E-3</v>
      </c>
      <c r="C1350" s="29">
        <f>板块基准指数!C1350</f>
        <v>3.0323468719968198E-3</v>
      </c>
      <c r="D1350" s="29">
        <f>板块基准指数!E1350</f>
        <v>7.6855216616569903E-3</v>
      </c>
      <c r="E1350" s="29">
        <f>板块基准指数!F1350</f>
        <v>2.9184238614344601E-2</v>
      </c>
      <c r="F1350">
        <f t="shared" si="213"/>
        <v>0.28713075001115052</v>
      </c>
      <c r="G1350">
        <f t="shared" si="214"/>
        <v>0.1978500250223785</v>
      </c>
      <c r="H1350">
        <f t="shared" si="215"/>
        <v>0.30530534981421226</v>
      </c>
      <c r="I1350">
        <f t="shared" si="216"/>
        <v>0.20971387515225842</v>
      </c>
      <c r="J1350">
        <f t="shared" si="217"/>
        <v>6.5894487546098654E-3</v>
      </c>
      <c r="K1350" s="28">
        <f t="shared" si="218"/>
        <v>0.98946867059760502</v>
      </c>
      <c r="L1350" s="28">
        <f t="shared" si="219"/>
        <v>1.1477585575213558</v>
      </c>
      <c r="M1350" s="28">
        <f t="shared" si="220"/>
        <v>0.80404909107486455</v>
      </c>
      <c r="N1350" s="28">
        <f t="shared" si="221"/>
        <v>0.57253019570368235</v>
      </c>
      <c r="O1350" s="7">
        <f t="shared" si="222"/>
        <v>0.94721218796392748</v>
      </c>
      <c r="P1350" s="7">
        <f>[1]!S_PQ_PctChange("H00906.CSI",$A$3,$A1350)/100</f>
        <v>0.52588017394441144</v>
      </c>
    </row>
    <row r="1351" spans="1:16" x14ac:dyDescent="0.3">
      <c r="A1351" s="3">
        <v>20140725</v>
      </c>
      <c r="B1351" s="29">
        <f>板块基准指数!B1351</f>
        <v>1.00654437735604E-2</v>
      </c>
      <c r="C1351" s="29">
        <f>板块基准指数!C1351</f>
        <v>5.8657713024792904E-3</v>
      </c>
      <c r="D1351" s="29">
        <f>板块基准指数!E1351</f>
        <v>7.3297979027704598E-3</v>
      </c>
      <c r="E1351" s="29">
        <f>板块基准指数!F1351</f>
        <v>8.7628195713027497E-3</v>
      </c>
      <c r="F1351">
        <f t="shared" si="213"/>
        <v>0.28768309167552486</v>
      </c>
      <c r="G1351">
        <f t="shared" si="214"/>
        <v>0.19740641334650727</v>
      </c>
      <c r="H1351">
        <f t="shared" si="215"/>
        <v>0.30506417820680554</v>
      </c>
      <c r="I1351">
        <f t="shared" si="216"/>
        <v>0.20984631677116197</v>
      </c>
      <c r="J1351">
        <f t="shared" si="217"/>
        <v>8.126152781199306E-3</v>
      </c>
      <c r="K1351" s="28">
        <f t="shared" si="218"/>
        <v>1.0094935556407649</v>
      </c>
      <c r="L1351" s="28">
        <f t="shared" si="219"/>
        <v>1.1603568180327186</v>
      </c>
      <c r="M1351" s="28">
        <f t="shared" si="220"/>
        <v>0.8172724063191199</v>
      </c>
      <c r="N1351" s="28">
        <f t="shared" si="221"/>
        <v>0.58630999407905904</v>
      </c>
      <c r="O1351" s="7">
        <f t="shared" si="222"/>
        <v>0.96303553170073575</v>
      </c>
      <c r="P1351" s="7">
        <f>[1]!S_PQ_PctChange("H00906.CSI",$A$3,$A1351)/100</f>
        <v>0.5415413743526869</v>
      </c>
    </row>
    <row r="1352" spans="1:16" x14ac:dyDescent="0.3">
      <c r="A1352" s="3">
        <v>20140728</v>
      </c>
      <c r="B1352" s="29">
        <f>板块基准指数!B1352</f>
        <v>2.0118317454408102E-2</v>
      </c>
      <c r="C1352" s="29">
        <f>板块基准指数!C1352</f>
        <v>1.44340256941061E-2</v>
      </c>
      <c r="D1352" s="29">
        <f>板块基准指数!E1352</f>
        <v>2.1545788463538801E-2</v>
      </c>
      <c r="E1352" s="29">
        <f>板块基准指数!F1352</f>
        <v>3.9160989274811597E-2</v>
      </c>
      <c r="F1352">
        <f t="shared" si="213"/>
        <v>0.28675283026063336</v>
      </c>
      <c r="G1352">
        <f t="shared" si="214"/>
        <v>0.19567164470318815</v>
      </c>
      <c r="H1352">
        <f t="shared" si="215"/>
        <v>0.30450321448479106</v>
      </c>
      <c r="I1352">
        <f t="shared" si="216"/>
        <v>0.21307231055138715</v>
      </c>
      <c r="J1352">
        <f t="shared" si="217"/>
        <v>2.3427706618899938E-2</v>
      </c>
      <c r="K1352" s="28">
        <f t="shared" si="218"/>
        <v>1.0499211849157333</v>
      </c>
      <c r="L1352" s="28">
        <f t="shared" si="219"/>
        <v>1.19153946385264</v>
      </c>
      <c r="M1352" s="28">
        <f t="shared" si="220"/>
        <v>0.8564269731662979</v>
      </c>
      <c r="N1352" s="28">
        <f t="shared" si="221"/>
        <v>0.64843146274371577</v>
      </c>
      <c r="O1352" s="7">
        <f t="shared" si="222"/>
        <v>1.0090249522198969</v>
      </c>
      <c r="P1352" s="7">
        <f>[1]!S_PQ_PctChange("H00906.CSI",$A$3,$A1352)/100</f>
        <v>0.58121423291494523</v>
      </c>
    </row>
    <row r="1353" spans="1:16" x14ac:dyDescent="0.3">
      <c r="A1353" s="3">
        <v>20140729</v>
      </c>
      <c r="B1353" s="29">
        <f>板块基准指数!B1353</f>
        <v>1.6224050324891701E-2</v>
      </c>
      <c r="C1353" s="29">
        <f>板块基准指数!C1353</f>
        <v>5.4541371836939996E-3</v>
      </c>
      <c r="D1353" s="29">
        <f>板块基准指数!E1353</f>
        <v>-1.6194592578182599E-4</v>
      </c>
      <c r="E1353" s="29">
        <f>板块基准指数!F1353</f>
        <v>5.5695721758826601E-3</v>
      </c>
      <c r="F1353">
        <f t="shared" si="213"/>
        <v>0.28942058852738278</v>
      </c>
      <c r="G1353">
        <f t="shared" si="214"/>
        <v>0.19539902901060358</v>
      </c>
      <c r="H1353">
        <f t="shared" si="215"/>
        <v>0.30238050224439245</v>
      </c>
      <c r="I1353">
        <f t="shared" si="216"/>
        <v>0.21279988021762078</v>
      </c>
      <c r="J1353">
        <f t="shared" si="217"/>
        <v>6.856920899448617E-3</v>
      </c>
      <c r="K1353" s="28">
        <f t="shared" si="218"/>
        <v>1.0831792093818677</v>
      </c>
      <c r="L1353" s="28">
        <f t="shared" si="219"/>
        <v>1.2034924207319717</v>
      </c>
      <c r="M1353" s="28">
        <f t="shared" si="220"/>
        <v>0.85612633238148228</v>
      </c>
      <c r="N1353" s="28">
        <f t="shared" si="221"/>
        <v>0.65761252075246257</v>
      </c>
      <c r="O1353" s="7">
        <f t="shared" si="222"/>
        <v>1.0228006774022873</v>
      </c>
      <c r="P1353" s="7">
        <f>[1]!S_PQ_PctChange("H00906.CSI",$A$3,$A1353)/100</f>
        <v>0.58923163778192733</v>
      </c>
    </row>
    <row r="1354" spans="1:16" x14ac:dyDescent="0.3">
      <c r="A1354" s="3">
        <v>20140730</v>
      </c>
      <c r="B1354" s="29">
        <f>板块基准指数!B1354</f>
        <v>8.2169885644241096E-3</v>
      </c>
      <c r="C1354" s="29">
        <f>板块基准指数!C1354</f>
        <v>9.1529248521998695E-3</v>
      </c>
      <c r="D1354" s="29">
        <f>板块基准指数!E1354</f>
        <v>-9.6049626210263704E-4</v>
      </c>
      <c r="E1354" s="29">
        <f>板块基准指数!F1354</f>
        <v>-7.7382856245658002E-3</v>
      </c>
      <c r="F1354">
        <f t="shared" si="213"/>
        <v>0.29114963703897739</v>
      </c>
      <c r="G1354">
        <f t="shared" si="214"/>
        <v>0.19674885072613801</v>
      </c>
      <c r="H1354">
        <f t="shared" si="215"/>
        <v>0.30141805634067487</v>
      </c>
      <c r="I1354">
        <f t="shared" si="216"/>
        <v>0.21068345589420931</v>
      </c>
      <c r="J1354">
        <f t="shared" si="217"/>
        <v>2.2294966988294805E-3</v>
      </c>
      <c r="K1354" s="28">
        <f t="shared" si="218"/>
        <v>1.1002966691230047</v>
      </c>
      <c r="L1354" s="28">
        <f t="shared" si="219"/>
        <v>1.2236608212713231</v>
      </c>
      <c r="M1354" s="28">
        <f t="shared" si="220"/>
        <v>0.85434352997723972</v>
      </c>
      <c r="N1354" s="28">
        <f t="shared" si="221"/>
        <v>0.64478544161202356</v>
      </c>
      <c r="O1354" s="7">
        <f t="shared" si="222"/>
        <v>1.0273105048349458</v>
      </c>
      <c r="P1354" s="7">
        <f>[1]!S_PQ_PctChange("H00906.CSI",$A$3,$A1354)/100</f>
        <v>0.58629583060958734</v>
      </c>
    </row>
    <row r="1355" spans="1:16" x14ac:dyDescent="0.3">
      <c r="A1355" s="3">
        <v>20140731</v>
      </c>
      <c r="B1355" s="29">
        <f>板块基准指数!B1355</f>
        <v>8.0531371875026403E-3</v>
      </c>
      <c r="C1355" s="29">
        <f>板块基准指数!C1355</f>
        <v>3.8271733430209E-3</v>
      </c>
      <c r="D1355" s="29">
        <f>板块基准指数!E1355</f>
        <v>1.4997539291025999E-2</v>
      </c>
      <c r="E1355" s="29">
        <f>板块基准指数!F1355</f>
        <v>1.4197087431311199E-2</v>
      </c>
      <c r="F1355">
        <f t="shared" si="213"/>
        <v>0.3</v>
      </c>
      <c r="G1355">
        <f t="shared" si="214"/>
        <v>0.2</v>
      </c>
      <c r="H1355">
        <f t="shared" si="215"/>
        <v>0.3</v>
      </c>
      <c r="I1355">
        <f t="shared" si="216"/>
        <v>0.2</v>
      </c>
      <c r="J1355">
        <f t="shared" si="217"/>
        <v>1.0609280512590403E-2</v>
      </c>
      <c r="K1355" s="28">
        <f t="shared" si="218"/>
        <v>1.1172106463339069</v>
      </c>
      <c r="L1355" s="28">
        <f t="shared" si="219"/>
        <v>1.2321711566904128</v>
      </c>
      <c r="M1355" s="28">
        <f t="shared" si="220"/>
        <v>0.88215411992713322</v>
      </c>
      <c r="N1355" s="28">
        <f t="shared" si="221"/>
        <v>0.66813660433233713</v>
      </c>
      <c r="O1355" s="7">
        <f t="shared" si="222"/>
        <v>1.048818810666861</v>
      </c>
      <c r="P1355" s="7">
        <f>[1]!S_PQ_PctChange("H00906.CSI",$A$3,$A1355)/100</f>
        <v>0.60483148222866534</v>
      </c>
    </row>
    <row r="1356" spans="1:16" x14ac:dyDescent="0.3">
      <c r="A1356" s="3">
        <v>20140801</v>
      </c>
      <c r="B1356" s="29">
        <f>板块基准指数!B1356</f>
        <v>-1.4068174776564401E-2</v>
      </c>
      <c r="C1356" s="29">
        <f>板块基准指数!C1356</f>
        <v>5.74380000324451E-3</v>
      </c>
      <c r="D1356" s="29">
        <f>板块基准指数!E1356</f>
        <v>-1.02903584414175E-3</v>
      </c>
      <c r="E1356" s="29">
        <f>板块基准指数!F1356</f>
        <v>-1.3925083688898899E-2</v>
      </c>
      <c r="F1356">
        <f t="shared" si="213"/>
        <v>0.29761446572347722</v>
      </c>
      <c r="G1356">
        <f t="shared" si="214"/>
        <v>0.20239662015496962</v>
      </c>
      <c r="H1356">
        <f t="shared" si="215"/>
        <v>0.30155047455044426</v>
      </c>
      <c r="I1356">
        <f t="shared" si="216"/>
        <v>0.19843843957110899</v>
      </c>
      <c r="J1356">
        <f t="shared" si="217"/>
        <v>-6.1654199233427218E-3</v>
      </c>
      <c r="K1356" s="28">
        <f t="shared" si="218"/>
        <v>1.0874253569224788</v>
      </c>
      <c r="L1356" s="28">
        <f t="shared" si="219"/>
        <v>1.2449923013874535</v>
      </c>
      <c r="M1356" s="28">
        <f t="shared" si="220"/>
        <v>0.88021731587352914</v>
      </c>
      <c r="N1356" s="28">
        <f t="shared" si="221"/>
        <v>0.64490766251249365</v>
      </c>
      <c r="O1356" s="7">
        <f t="shared" si="222"/>
        <v>1.0361869823522563</v>
      </c>
      <c r="P1356" s="7">
        <f>[1]!S_PQ_PctChange("H00906.CSI",$A$3,$A1356)/100</f>
        <v>0.58969110375048084</v>
      </c>
    </row>
    <row r="1357" spans="1:16" x14ac:dyDescent="0.3">
      <c r="A1357" s="3">
        <v>20140804</v>
      </c>
      <c r="B1357" s="29">
        <f>板块基准指数!B1357</f>
        <v>1.34019996965674E-2</v>
      </c>
      <c r="C1357" s="29">
        <f>板块基准指数!C1357</f>
        <v>8.78096781337428E-3</v>
      </c>
      <c r="D1357" s="29">
        <f>板块基准指数!E1357</f>
        <v>1.53962007199082E-2</v>
      </c>
      <c r="E1357" s="29">
        <f>板块基准指数!F1357</f>
        <v>2.3630122626969501E-2</v>
      </c>
      <c r="F1357">
        <f t="shared" si="213"/>
        <v>0.29711729986803709</v>
      </c>
      <c r="G1357">
        <f t="shared" si="214"/>
        <v>0.20113714535973373</v>
      </c>
      <c r="H1357">
        <f t="shared" si="215"/>
        <v>0.30163914182948853</v>
      </c>
      <c r="I1357">
        <f t="shared" si="216"/>
        <v>0.20010641294274079</v>
      </c>
      <c r="J1357">
        <f t="shared" si="217"/>
        <v>1.509772348076863E-2</v>
      </c>
      <c r="K1357" s="28">
        <f t="shared" si="218"/>
        <v>1.1154010309225608</v>
      </c>
      <c r="L1357" s="28">
        <f t="shared" si="219"/>
        <v>1.2647055065272101</v>
      </c>
      <c r="M1357" s="28">
        <f t="shared" si="220"/>
        <v>0.90916551906576504</v>
      </c>
      <c r="N1357" s="28">
        <f t="shared" si="221"/>
        <v>0.6837770322877057</v>
      </c>
      <c r="O1357" s="7">
        <f t="shared" si="222"/>
        <v>1.066928770366951</v>
      </c>
      <c r="P1357" s="7">
        <f>[1]!S_PQ_PctChange("H00906.CSI",$A$3,$A1357)/100</f>
        <v>0.61968572402641064</v>
      </c>
    </row>
    <row r="1358" spans="1:16" x14ac:dyDescent="0.3">
      <c r="A1358" s="3">
        <v>20140805</v>
      </c>
      <c r="B1358" s="29">
        <f>板块基准指数!B1358</f>
        <v>8.5604164710990898E-3</v>
      </c>
      <c r="C1358" s="29">
        <f>板块基准指数!C1358</f>
        <v>-2.2610393429300601E-3</v>
      </c>
      <c r="D1358" s="29">
        <f>板块基准指数!E1358</f>
        <v>2.0946600026571899E-3</v>
      </c>
      <c r="E1358" s="29">
        <f>板块基准指数!F1358</f>
        <v>-8.4616042831616497E-3</v>
      </c>
      <c r="F1358">
        <f t="shared" si="213"/>
        <v>0.29935322841251</v>
      </c>
      <c r="G1358">
        <f t="shared" si="214"/>
        <v>0.20047642114462932</v>
      </c>
      <c r="H1358">
        <f t="shared" si="215"/>
        <v>0.30196077531379262</v>
      </c>
      <c r="I1358">
        <f t="shared" si="216"/>
        <v>0.19820957512906809</v>
      </c>
      <c r="J1358">
        <f t="shared" si="217"/>
        <v>1.0272789934374913E-3</v>
      </c>
      <c r="K1358" s="28">
        <f t="shared" si="218"/>
        <v>1.1335097447506501</v>
      </c>
      <c r="L1358" s="28">
        <f t="shared" si="219"/>
        <v>1.2595849182768015</v>
      </c>
      <c r="M1358" s="28">
        <f t="shared" si="220"/>
        <v>0.91316457171700449</v>
      </c>
      <c r="N1358" s="28">
        <f t="shared" si="221"/>
        <v>0.66952957733941076</v>
      </c>
      <c r="O1358" s="7">
        <f t="shared" si="222"/>
        <v>1.0690520828736809</v>
      </c>
      <c r="P1358" s="7">
        <f>[1]!S_PQ_PctChange("H00906.CSI",$A$3,$A1358)/100</f>
        <v>0.61887600257309261</v>
      </c>
    </row>
    <row r="1359" spans="1:16" x14ac:dyDescent="0.3">
      <c r="A1359" s="3">
        <v>20140806</v>
      </c>
      <c r="B1359" s="29">
        <f>板块基准指数!B1359</f>
        <v>8.6909902619962294E-3</v>
      </c>
      <c r="C1359" s="29">
        <f>板块基准指数!C1359</f>
        <v>9.1991287679107101E-4</v>
      </c>
      <c r="D1359" s="29">
        <f>板块基准指数!E1359</f>
        <v>-4.7426262798121897E-3</v>
      </c>
      <c r="E1359" s="29">
        <f>板块基准指数!F1359</f>
        <v>-8.0599242077746703E-3</v>
      </c>
      <c r="F1359">
        <f t="shared" si="213"/>
        <v>0.30202846175417686</v>
      </c>
      <c r="G1359">
        <f t="shared" si="214"/>
        <v>0.20070972372057749</v>
      </c>
      <c r="H1359">
        <f t="shared" si="215"/>
        <v>0.30060189812233135</v>
      </c>
      <c r="I1359">
        <f t="shared" si="216"/>
        <v>0.19665991640291441</v>
      </c>
      <c r="J1359">
        <f t="shared" si="217"/>
        <v>-2.4354442693697324E-4</v>
      </c>
      <c r="K1359" s="28">
        <f t="shared" si="218"/>
        <v>1.1520520571661521</v>
      </c>
      <c r="L1359" s="28">
        <f t="shared" si="219"/>
        <v>1.2616635395393274</v>
      </c>
      <c r="M1359" s="28">
        <f t="shared" si="220"/>
        <v>0.90409114714157379</v>
      </c>
      <c r="N1359" s="28">
        <f t="shared" si="221"/>
        <v>0.65607329548341697</v>
      </c>
      <c r="O1359" s="7">
        <f t="shared" si="222"/>
        <v>1.0685481767698546</v>
      </c>
      <c r="P1359" s="7">
        <f>[1]!S_PQ_PctChange("H00906.CSI",$A$3,$A1359)/100</f>
        <v>0.61891160675468138</v>
      </c>
    </row>
    <row r="1360" spans="1:16" x14ac:dyDescent="0.3">
      <c r="A1360" s="3">
        <v>20140807</v>
      </c>
      <c r="B1360" s="29">
        <f>板块基准指数!B1360</f>
        <v>-8.6773846957161997E-3</v>
      </c>
      <c r="C1360" s="29">
        <f>板块基准指数!C1360</f>
        <v>-1.26925009944779E-2</v>
      </c>
      <c r="D1360" s="29">
        <f>板块基准指数!E1360</f>
        <v>-1.38929767603848E-2</v>
      </c>
      <c r="E1360" s="29">
        <f>板块基准指数!F1360</f>
        <v>-1.6073365768994399E-2</v>
      </c>
      <c r="F1360">
        <f t="shared" si="213"/>
        <v>0.30319932420908641</v>
      </c>
      <c r="G1360">
        <f t="shared" si="214"/>
        <v>0.20067172920207388</v>
      </c>
      <c r="H1360">
        <f t="shared" si="215"/>
        <v>0.30017955866240004</v>
      </c>
      <c r="I1360">
        <f t="shared" si="216"/>
        <v>0.19594938792643965</v>
      </c>
      <c r="J1360">
        <f t="shared" si="217"/>
        <v>-1.2505567472806229E-2</v>
      </c>
      <c r="K1360" s="28">
        <f t="shared" si="218"/>
        <v>1.1333778735809141</v>
      </c>
      <c r="L1360" s="28">
        <f t="shared" si="219"/>
        <v>1.2329573728145502</v>
      </c>
      <c r="M1360" s="28">
        <f t="shared" si="220"/>
        <v>0.87763765308468145</v>
      </c>
      <c r="N1360" s="28">
        <f t="shared" si="221"/>
        <v>0.62945462366484795</v>
      </c>
      <c r="O1360" s="7">
        <f t="shared" si="222"/>
        <v>1.0426798079745088</v>
      </c>
      <c r="P1360" s="7">
        <f>[1]!S_PQ_PctChange("H00906.CSI",$A$3,$A1360)/100</f>
        <v>0.59679838649981165</v>
      </c>
    </row>
    <row r="1361" spans="1:16" x14ac:dyDescent="0.3">
      <c r="A1361" s="3">
        <v>20140808</v>
      </c>
      <c r="B1361" s="29">
        <f>板块基准指数!B1361</f>
        <v>1.1493039710811699E-2</v>
      </c>
      <c r="C1361" s="29">
        <f>板块基准指数!C1361</f>
        <v>3.8564065051259E-3</v>
      </c>
      <c r="D1361" s="29">
        <f>板块基准指数!E1361</f>
        <v>3.9758691742672603E-3</v>
      </c>
      <c r="E1361" s="29">
        <f>板块基准指数!F1361</f>
        <v>3.1020719599847597E-4</v>
      </c>
      <c r="F1361">
        <f t="shared" si="213"/>
        <v>0.305002583812579</v>
      </c>
      <c r="G1361">
        <f t="shared" si="214"/>
        <v>0.20034115758601367</v>
      </c>
      <c r="H1361">
        <f t="shared" si="215"/>
        <v>0.29972072892583496</v>
      </c>
      <c r="I1361">
        <f t="shared" si="216"/>
        <v>0.19493552967557243</v>
      </c>
      <c r="J1361">
        <f t="shared" si="217"/>
        <v>5.5128131995333075E-3</v>
      </c>
      <c r="K1361" s="28">
        <f t="shared" si="218"/>
        <v>1.1578968702001466</v>
      </c>
      <c r="L1361" s="28">
        <f t="shared" si="219"/>
        <v>1.241568564152741</v>
      </c>
      <c r="M1361" s="28">
        <f t="shared" si="220"/>
        <v>0.88510289475002435</v>
      </c>
      <c r="N1361" s="28">
        <f t="shared" si="221"/>
        <v>0.62996009221466154</v>
      </c>
      <c r="O1361" s="7">
        <f t="shared" si="222"/>
        <v>1.0539407201823305</v>
      </c>
      <c r="P1361" s="7">
        <f>[1]!S_PQ_PctChange("H00906.CSI",$A$3,$A1361)/100</f>
        <v>0.60175346684640774</v>
      </c>
    </row>
    <row r="1362" spans="1:16" x14ac:dyDescent="0.3">
      <c r="A1362" s="3">
        <v>20140811</v>
      </c>
      <c r="B1362" s="29">
        <f>板块基准指数!B1362</f>
        <v>1.24740833636097E-2</v>
      </c>
      <c r="C1362" s="29">
        <f>板块基准指数!C1362</f>
        <v>1.32424224418905E-2</v>
      </c>
      <c r="D1362" s="29">
        <f>板块基准指数!E1362</f>
        <v>1.3424754225267999E-2</v>
      </c>
      <c r="E1362" s="29">
        <f>板块基准指数!F1362</f>
        <v>1.58991988989442E-2</v>
      </c>
      <c r="F1362">
        <f t="shared" si="213"/>
        <v>0.30466960754299582</v>
      </c>
      <c r="G1362">
        <f t="shared" si="214"/>
        <v>0.20027430937851262</v>
      </c>
      <c r="H1362">
        <f t="shared" si="215"/>
        <v>0.29967463694812918</v>
      </c>
      <c r="I1362">
        <f t="shared" si="216"/>
        <v>0.19538144613036232</v>
      </c>
      <c r="J1362">
        <f t="shared" si="217"/>
        <v>1.3580625778676286E-2</v>
      </c>
      <c r="K1362" s="28">
        <f t="shared" si="218"/>
        <v>1.1848146556490957</v>
      </c>
      <c r="L1362" s="28">
        <f t="shared" si="219"/>
        <v>1.2712523620117135</v>
      </c>
      <c r="M1362" s="28">
        <f t="shared" si="220"/>
        <v>0.91040993780138457</v>
      </c>
      <c r="N1362" s="28">
        <f t="shared" si="221"/>
        <v>0.65587515191812362</v>
      </c>
      <c r="O1362" s="7">
        <f t="shared" si="222"/>
        <v>1.081834520474712</v>
      </c>
      <c r="P1362" s="7">
        <f>[1]!S_PQ_PctChange("H00906.CSI",$A$3,$A1362)/100</f>
        <v>0.62547460947477829</v>
      </c>
    </row>
    <row r="1363" spans="1:16" x14ac:dyDescent="0.3">
      <c r="A1363" s="3">
        <v>20140812</v>
      </c>
      <c r="B1363" s="29">
        <f>板块基准指数!B1363</f>
        <v>6.1523388490042803E-3</v>
      </c>
      <c r="C1363" s="29">
        <f>板块基准指数!C1363</f>
        <v>-3.1806236962687801E-3</v>
      </c>
      <c r="D1363" s="29">
        <f>板块基准指数!E1363</f>
        <v>-2.4333345242369898E-5</v>
      </c>
      <c r="E1363" s="29">
        <f>板块基准指数!F1363</f>
        <v>-6.8099803954849202E-3</v>
      </c>
      <c r="F1363">
        <f t="shared" si="213"/>
        <v>0.30657481907030115</v>
      </c>
      <c r="G1363">
        <f t="shared" si="214"/>
        <v>0.19965735825342787</v>
      </c>
      <c r="H1363">
        <f t="shared" si="215"/>
        <v>0.29969743522020786</v>
      </c>
      <c r="I1363">
        <f t="shared" si="216"/>
        <v>0.19407038745606317</v>
      </c>
      <c r="J1363">
        <f t="shared" si="217"/>
        <v>-1.0040245575600225E-4</v>
      </c>
      <c r="K1363" s="28">
        <f t="shared" si="218"/>
        <v>1.1982563757329197</v>
      </c>
      <c r="L1363" s="28">
        <f t="shared" si="219"/>
        <v>1.2640283629288924</v>
      </c>
      <c r="M1363" s="28">
        <f t="shared" si="220"/>
        <v>0.91036345113681372</v>
      </c>
      <c r="N1363" s="28">
        <f t="shared" si="221"/>
        <v>0.64459867459619047</v>
      </c>
      <c r="O1363" s="7">
        <f t="shared" si="222"/>
        <v>1.0816254991763787</v>
      </c>
      <c r="P1363" s="7">
        <f>[1]!S_PQ_PctChange("H00906.CSI",$A$3,$A1363)/100</f>
        <v>0.62375335841786073</v>
      </c>
    </row>
    <row r="1364" spans="1:16" x14ac:dyDescent="0.3">
      <c r="A1364" s="3">
        <v>20140813</v>
      </c>
      <c r="B1364" s="29">
        <f>板块基准指数!B1364</f>
        <v>-2.4750716813820698E-3</v>
      </c>
      <c r="C1364" s="29">
        <f>板块基准指数!C1364</f>
        <v>-3.3801856534905598E-3</v>
      </c>
      <c r="D1364" s="29">
        <f>板块基准指数!E1364</f>
        <v>1.3397364232206001E-3</v>
      </c>
      <c r="E1364" s="29">
        <f>板块基准指数!F1364</f>
        <v>1.98094984192407E-3</v>
      </c>
      <c r="F1364">
        <f t="shared" si="213"/>
        <v>0.30601423421829543</v>
      </c>
      <c r="G1364">
        <f t="shared" si="214"/>
        <v>0.19911144665024405</v>
      </c>
      <c r="H1364">
        <f t="shared" si="215"/>
        <v>0.30029345516051448</v>
      </c>
      <c r="I1364">
        <f t="shared" si="216"/>
        <v>0.19458086397094609</v>
      </c>
      <c r="J1364">
        <f t="shared" si="217"/>
        <v>-6.4771431762425586E-4</v>
      </c>
      <c r="K1364" s="28">
        <f t="shared" si="218"/>
        <v>1.1928155336289255</v>
      </c>
      <c r="L1364" s="28">
        <f t="shared" si="219"/>
        <v>1.2563755267374246</v>
      </c>
      <c r="M1364" s="28">
        <f t="shared" si="220"/>
        <v>0.91292283463389112</v>
      </c>
      <c r="N1364" s="28">
        <f t="shared" si="221"/>
        <v>0.64785654208066035</v>
      </c>
      <c r="O1364" s="7">
        <f t="shared" si="222"/>
        <v>1.0802772005366306</v>
      </c>
      <c r="P1364" s="7">
        <f>[1]!S_PQ_PctChange("H00906.CSI",$A$3,$A1364)/100</f>
        <v>0.6249395562978739</v>
      </c>
    </row>
    <row r="1365" spans="1:16" x14ac:dyDescent="0.3">
      <c r="A1365" s="3">
        <v>20140814</v>
      </c>
      <c r="B1365" s="29">
        <f>板块基准指数!B1365</f>
        <v>-7.5664179228892899E-3</v>
      </c>
      <c r="C1365" s="29">
        <f>板块基准指数!C1365</f>
        <v>-6.1516835987629097E-3</v>
      </c>
      <c r="D1365" s="29">
        <f>板块基准指数!E1365</f>
        <v>-8.1143482549784207E-3</v>
      </c>
      <c r="E1365" s="29">
        <f>板块基准指数!F1365</f>
        <v>-1.0379814965256799E-2</v>
      </c>
      <c r="F1365">
        <f t="shared" si="213"/>
        <v>0.30614696847574691</v>
      </c>
      <c r="G1365">
        <f t="shared" si="214"/>
        <v>0.19948177216534818</v>
      </c>
      <c r="H1365">
        <f t="shared" si="215"/>
        <v>0.30025784174348069</v>
      </c>
      <c r="I1365">
        <f t="shared" si="216"/>
        <v>0.19411341761542439</v>
      </c>
      <c r="J1365">
        <f t="shared" si="217"/>
        <v>-7.996701244794199E-3</v>
      </c>
      <c r="K1365" s="28">
        <f t="shared" si="218"/>
        <v>1.1762237748736855</v>
      </c>
      <c r="L1365" s="28">
        <f t="shared" si="219"/>
        <v>1.2424950184169439</v>
      </c>
      <c r="M1365" s="28">
        <f t="shared" si="220"/>
        <v>0.8974007125687713</v>
      </c>
      <c r="N1365" s="28">
        <f t="shared" si="221"/>
        <v>0.63075209608457516</v>
      </c>
      <c r="O1365" s="7">
        <f t="shared" si="222"/>
        <v>1.0636418452575822</v>
      </c>
      <c r="P1365" s="7">
        <f>[1]!S_PQ_PctChange("H00906.CSI",$A$3,$A1365)/100</f>
        <v>0.61063444253651911</v>
      </c>
    </row>
    <row r="1366" spans="1:16" x14ac:dyDescent="0.3">
      <c r="A1366" s="3">
        <v>20140815</v>
      </c>
      <c r="B1366" s="29">
        <f>板块基准指数!B1366</f>
        <v>1.24893246627517E-2</v>
      </c>
      <c r="C1366" s="29">
        <f>板块基准指数!C1366</f>
        <v>1.09455432142856E-2</v>
      </c>
      <c r="D1366" s="29">
        <f>板块基准指数!E1366</f>
        <v>1.21020659179407E-2</v>
      </c>
      <c r="E1366" s="29">
        <f>板块基准指数!F1366</f>
        <v>1.1540807647728499E-2</v>
      </c>
      <c r="F1366">
        <f t="shared" si="213"/>
        <v>0.30633102729281708</v>
      </c>
      <c r="G1366">
        <f t="shared" si="214"/>
        <v>0.19929736233100767</v>
      </c>
      <c r="H1366">
        <f t="shared" si="215"/>
        <v>0.30032344774853964</v>
      </c>
      <c r="I1366">
        <f t="shared" si="216"/>
        <v>0.19404816262763591</v>
      </c>
      <c r="J1366">
        <f t="shared" si="217"/>
        <v>1.1880971049209921E-2</v>
      </c>
      <c r="K1366" s="28">
        <f t="shared" si="218"/>
        <v>1.203403340136882</v>
      </c>
      <c r="L1366" s="28">
        <f t="shared" si="219"/>
        <v>1.2670403445488465</v>
      </c>
      <c r="M1366" s="28">
        <f t="shared" si="220"/>
        <v>0.92036318106502635</v>
      </c>
      <c r="N1366" s="28">
        <f t="shared" si="221"/>
        <v>0.6495722923466174</v>
      </c>
      <c r="O1366" s="7">
        <f t="shared" si="222"/>
        <v>1.0881599142770253</v>
      </c>
      <c r="P1366" s="7">
        <f>[1]!S_PQ_PctChange("H00906.CSI",$A$3,$A1366)/100</f>
        <v>0.62840859212829581</v>
      </c>
    </row>
    <row r="1367" spans="1:16" x14ac:dyDescent="0.3">
      <c r="A1367" s="3">
        <v>20140818</v>
      </c>
      <c r="B1367" s="29">
        <f>板块基准指数!B1367</f>
        <v>1.5369506462688301E-2</v>
      </c>
      <c r="C1367" s="29">
        <f>板块基准指数!C1367</f>
        <v>8.3941865518113307E-3</v>
      </c>
      <c r="D1367" s="29">
        <f>板块基准指数!E1367</f>
        <v>8.9526418002754404E-3</v>
      </c>
      <c r="E1367" s="29">
        <f>板块基准指数!F1367</f>
        <v>1.4263464923083499E-3</v>
      </c>
      <c r="F1367">
        <f t="shared" si="213"/>
        <v>0.30815895655289771</v>
      </c>
      <c r="G1367">
        <f t="shared" si="214"/>
        <v>0.1991093136051085</v>
      </c>
      <c r="H1367">
        <f t="shared" si="215"/>
        <v>0.30020623913998956</v>
      </c>
      <c r="I1367">
        <f t="shared" si="216"/>
        <v>0.19252549070200459</v>
      </c>
      <c r="J1367">
        <f t="shared" si="217"/>
        <v>9.3465641104085347E-3</v>
      </c>
      <c r="K1367" s="28">
        <f t="shared" si="218"/>
        <v>1.2372685620130244</v>
      </c>
      <c r="L1367" s="28">
        <f t="shared" si="219"/>
        <v>1.2860703041214721</v>
      </c>
      <c r="M1367" s="28">
        <f t="shared" si="220"/>
        <v>0.93755550475153893</v>
      </c>
      <c r="N1367" s="28">
        <f t="shared" si="221"/>
        <v>0.65192515399961493</v>
      </c>
      <c r="O1367" s="7">
        <f t="shared" si="222"/>
        <v>1.1076770347886007</v>
      </c>
      <c r="P1367" s="7">
        <f>[1]!S_PQ_PctChange("H00906.CSI",$A$3,$A1367)/100</f>
        <v>0.64155471940464381</v>
      </c>
    </row>
    <row r="1368" spans="1:16" x14ac:dyDescent="0.3">
      <c r="A1368" s="3">
        <v>20140819</v>
      </c>
      <c r="B1368" s="29">
        <f>板块基准指数!B1368</f>
        <v>4.2002414830649504E-3</v>
      </c>
      <c r="C1368" s="29">
        <f>板块基准指数!C1368</f>
        <v>-8.0100059763594199E-4</v>
      </c>
      <c r="D1368" s="29">
        <f>板块基准指数!E1368</f>
        <v>1.15802620991885E-3</v>
      </c>
      <c r="E1368" s="29">
        <f>板块基准指数!F1368</f>
        <v>-2.1963826777817198E-3</v>
      </c>
      <c r="F1368">
        <f t="shared" si="213"/>
        <v>0.30912573585080683</v>
      </c>
      <c r="G1368">
        <f t="shared" si="214"/>
        <v>0.19873923440778737</v>
      </c>
      <c r="H1368">
        <f t="shared" si="215"/>
        <v>0.30023574331148944</v>
      </c>
      <c r="I1368">
        <f t="shared" si="216"/>
        <v>0.19189928642991677</v>
      </c>
      <c r="J1368">
        <f t="shared" si="217"/>
        <v>1.0596423939948825E-3</v>
      </c>
      <c r="K1368" s="28">
        <f t="shared" si="218"/>
        <v>1.2466656302359485</v>
      </c>
      <c r="L1368" s="28">
        <f t="shared" si="219"/>
        <v>1.2842391604416328</v>
      </c>
      <c r="M1368" s="28">
        <f t="shared" si="220"/>
        <v>0.93979924480921384</v>
      </c>
      <c r="N1368" s="28">
        <f t="shared" si="221"/>
        <v>0.64829689420637826</v>
      </c>
      <c r="O1368" s="7">
        <f t="shared" si="222"/>
        <v>1.1099104187275119</v>
      </c>
      <c r="P1368" s="7">
        <f>[1]!S_PQ_PctChange("H00906.CSI",$A$3,$A1368)/100</f>
        <v>0.64313595167423032</v>
      </c>
    </row>
    <row r="1369" spans="1:16" x14ac:dyDescent="0.3">
      <c r="A1369" s="3">
        <v>20140820</v>
      </c>
      <c r="B1369" s="29">
        <f>板块基准指数!B1369</f>
        <v>-6.7095884773280996E-3</v>
      </c>
      <c r="C1369" s="29">
        <f>板块基准指数!C1369</f>
        <v>-2.6865273712992199E-3</v>
      </c>
      <c r="D1369" s="29">
        <f>板块基准指数!E1369</f>
        <v>3.7412942594291202E-3</v>
      </c>
      <c r="E1369" s="29">
        <f>板块基准指数!F1369</f>
        <v>-5.1734414614007899E-3</v>
      </c>
      <c r="F1369">
        <f t="shared" si="213"/>
        <v>0.30781424974656879</v>
      </c>
      <c r="G1369">
        <f t="shared" si="214"/>
        <v>0.19869759613054158</v>
      </c>
      <c r="H1369">
        <f t="shared" si="215"/>
        <v>0.30210749526534703</v>
      </c>
      <c r="I1369">
        <f t="shared" si="216"/>
        <v>0.19138065885754305</v>
      </c>
      <c r="J1369">
        <f t="shared" si="217"/>
        <v>-2.477534330200763E-3</v>
      </c>
      <c r="K1369" s="28">
        <f t="shared" si="218"/>
        <v>1.2315914284109084</v>
      </c>
      <c r="L1369" s="28">
        <f t="shared" si="219"/>
        <v>1.2781024894145125</v>
      </c>
      <c r="M1369" s="28">
        <f t="shared" si="220"/>
        <v>0.94705660458826335</v>
      </c>
      <c r="N1369" s="28">
        <f t="shared" si="221"/>
        <v>0.63976952671319287</v>
      </c>
      <c r="O1369" s="7">
        <f t="shared" si="222"/>
        <v>1.104683043231466</v>
      </c>
      <c r="P1369" s="7">
        <f>[1]!S_PQ_PctChange("H00906.CSI",$A$3,$A1369)/100</f>
        <v>0.63910647579072033</v>
      </c>
    </row>
    <row r="1370" spans="1:16" x14ac:dyDescent="0.3">
      <c r="A1370" s="3">
        <v>20140821</v>
      </c>
      <c r="B1370" s="29">
        <f>板块基准指数!B1370</f>
        <v>2.2771353153397101E-3</v>
      </c>
      <c r="C1370" s="29">
        <f>板块基准指数!C1370</f>
        <v>-3.08897929831594E-3</v>
      </c>
      <c r="D1370" s="29">
        <f>板块基准指数!E1370</f>
        <v>-4.2927038436200203E-3</v>
      </c>
      <c r="E1370" s="29">
        <f>板块基准指数!F1370</f>
        <v>-7.8823946014283004E-3</v>
      </c>
      <c r="F1370">
        <f t="shared" si="213"/>
        <v>0.30935608665975783</v>
      </c>
      <c r="G1370">
        <f t="shared" si="214"/>
        <v>0.19862372913142626</v>
      </c>
      <c r="H1370">
        <f t="shared" si="215"/>
        <v>0.30163053962961339</v>
      </c>
      <c r="I1370">
        <f t="shared" si="216"/>
        <v>0.19038964457920302</v>
      </c>
      <c r="J1370">
        <f t="shared" si="217"/>
        <v>-2.7182339407181362E-3</v>
      </c>
      <c r="K1370" s="28">
        <f t="shared" si="218"/>
        <v>1.2366730640619523</v>
      </c>
      <c r="L1370" s="28">
        <f t="shared" si="219"/>
        <v>1.2710654779852688</v>
      </c>
      <c r="M1370" s="28">
        <f t="shared" si="220"/>
        <v>0.93869846721800165</v>
      </c>
      <c r="N1370" s="28">
        <f t="shared" si="221"/>
        <v>0.62684421624824216</v>
      </c>
      <c r="O1370" s="7">
        <f t="shared" si="222"/>
        <v>1.0989620223489003</v>
      </c>
      <c r="P1370" s="7">
        <f>[1]!S_PQ_PctChange("H00906.CSI",$A$3,$A1370)/100</f>
        <v>0.63303953367384058</v>
      </c>
    </row>
    <row r="1371" spans="1:16" x14ac:dyDescent="0.3">
      <c r="A1371" s="3">
        <v>20140822</v>
      </c>
      <c r="B1371" s="29">
        <f>板块基准指数!B1371</f>
        <v>8.1052668206502594E-3</v>
      </c>
      <c r="C1371" s="29">
        <f>板块基准指数!C1371</f>
        <v>7.9457742246714907E-3</v>
      </c>
      <c r="D1371" s="29">
        <f>板块基准指数!E1371</f>
        <v>3.53238281332122E-3</v>
      </c>
      <c r="E1371" s="29">
        <f>板块基准指数!F1371</f>
        <v>6.3563399910153201E-3</v>
      </c>
      <c r="F1371">
        <f t="shared" si="213"/>
        <v>0.30989218659568912</v>
      </c>
      <c r="G1371">
        <f t="shared" si="214"/>
        <v>0.19893645619241826</v>
      </c>
      <c r="H1371">
        <f t="shared" si="215"/>
        <v>0.30078264887481387</v>
      </c>
      <c r="I1371">
        <f t="shared" si="216"/>
        <v>0.1903887083370793</v>
      </c>
      <c r="J1371">
        <f t="shared" si="217"/>
        <v>6.3612887781845928E-3</v>
      </c>
      <c r="K1371" s="28">
        <f t="shared" si="218"/>
        <v>1.254801896036736</v>
      </c>
      <c r="L1371" s="28">
        <f t="shared" si="219"/>
        <v>1.2891108515227856</v>
      </c>
      <c r="M1371" s="28">
        <f t="shared" si="220"/>
        <v>0.9455466923638145</v>
      </c>
      <c r="N1371" s="28">
        <f t="shared" si="221"/>
        <v>0.63718499119913297</v>
      </c>
      <c r="O1371" s="7">
        <f t="shared" si="222"/>
        <v>1.112314125907504</v>
      </c>
      <c r="P1371" s="7">
        <f>[1]!S_PQ_PctChange("H00906.CSI",$A$3,$A1371)/100</f>
        <v>0.64130601142461563</v>
      </c>
    </row>
    <row r="1372" spans="1:16" x14ac:dyDescent="0.3">
      <c r="A1372" s="3">
        <v>20140825</v>
      </c>
      <c r="B1372" s="29">
        <f>板块基准指数!B1372</f>
        <v>-1.0608568752999301E-2</v>
      </c>
      <c r="C1372" s="29">
        <f>板块基准指数!C1372</f>
        <v>-8.5686616354488099E-3</v>
      </c>
      <c r="D1372" s="29">
        <f>板块基准指数!E1372</f>
        <v>-9.1446918334493806E-3</v>
      </c>
      <c r="E1372" s="29">
        <f>板块基准指数!F1372</f>
        <v>-1.2854852541522001E-2</v>
      </c>
      <c r="F1372">
        <f t="shared" si="213"/>
        <v>0.30976117608195358</v>
      </c>
      <c r="G1372">
        <f t="shared" si="214"/>
        <v>0.1992623432353032</v>
      </c>
      <c r="H1372">
        <f t="shared" si="215"/>
        <v>0.30110033129004721</v>
      </c>
      <c r="I1372">
        <f t="shared" si="216"/>
        <v>0.18987614939269662</v>
      </c>
      <c r="J1372">
        <f t="shared" si="217"/>
        <v>-1.0190115151638552E-2</v>
      </c>
      <c r="K1372" s="28">
        <f t="shared" si="218"/>
        <v>1.230881675098237</v>
      </c>
      <c r="L1372" s="28">
        <f t="shared" si="219"/>
        <v>1.2694962351900529</v>
      </c>
      <c r="M1372" s="28">
        <f t="shared" si="220"/>
        <v>0.92775526741456082</v>
      </c>
      <c r="N1372" s="28">
        <f t="shared" si="221"/>
        <v>0.61613921955407513</v>
      </c>
      <c r="O1372" s="7">
        <f t="shared" si="222"/>
        <v>1.0907894017280739</v>
      </c>
      <c r="P1372" s="7">
        <f>[1]!S_PQ_PctChange("H00906.CSI",$A$3,$A1372)/100</f>
        <v>0.6265685909606038</v>
      </c>
    </row>
    <row r="1373" spans="1:16" x14ac:dyDescent="0.3">
      <c r="A1373" s="3">
        <v>20140826</v>
      </c>
      <c r="B1373" s="29">
        <f>板块基准指数!B1373</f>
        <v>-1.44963914118167E-2</v>
      </c>
      <c r="C1373" s="29">
        <f>板块基准指数!C1373</f>
        <v>-1.4815841330100599E-2</v>
      </c>
      <c r="D1373" s="29">
        <f>板块基准指数!E1373</f>
        <v>-1.45783988994235E-2</v>
      </c>
      <c r="E1373" s="29">
        <f>板块基准指数!F1373</f>
        <v>-3.4205412732019802E-3</v>
      </c>
      <c r="F1373">
        <f t="shared" si="213"/>
        <v>0.30912921446859182</v>
      </c>
      <c r="G1373">
        <f t="shared" si="214"/>
        <v>0.19879135775830062</v>
      </c>
      <c r="H1373">
        <f t="shared" si="215"/>
        <v>0.30046103458356155</v>
      </c>
      <c r="I1373">
        <f t="shared" si="216"/>
        <v>0.19161839318954663</v>
      </c>
      <c r="J1373">
        <f t="shared" si="217"/>
        <v>-1.248169845719623E-2</v>
      </c>
      <c r="K1373" s="28">
        <f t="shared" si="218"/>
        <v>1.1985419411425635</v>
      </c>
      <c r="L1373" s="28">
        <f t="shared" si="219"/>
        <v>1.2358717390702165</v>
      </c>
      <c r="M1373" s="28">
        <f t="shared" si="220"/>
        <v>0.89965168214572655</v>
      </c>
      <c r="N1373" s="28">
        <f t="shared" si="221"/>
        <v>0.61061114865034982</v>
      </c>
      <c r="O1373" s="7">
        <f t="shared" si="222"/>
        <v>1.0646927988782022</v>
      </c>
      <c r="P1373" s="7">
        <f>[1]!S_PQ_PctChange("H00906.CSI",$A$3,$A1373)/100</f>
        <v>0.60903360972187026</v>
      </c>
    </row>
    <row r="1374" spans="1:16" x14ac:dyDescent="0.3">
      <c r="A1374" s="3">
        <v>20140827</v>
      </c>
      <c r="B1374" s="29">
        <f>板块基准指数!B1374</f>
        <v>1.18714390491445E-2</v>
      </c>
      <c r="C1374" s="29">
        <f>板块基准指数!C1374</f>
        <v>-4.4156172797477902E-4</v>
      </c>
      <c r="D1374" s="29">
        <f>板块基准指数!E1374</f>
        <v>2.1074213738833201E-3</v>
      </c>
      <c r="E1374" s="29">
        <f>板块基准指数!F1374</f>
        <v>-1.0228177020369701E-3</v>
      </c>
      <c r="F1374">
        <f t="shared" si="213"/>
        <v>0.31154684240858366</v>
      </c>
      <c r="G1374">
        <f t="shared" si="214"/>
        <v>0.19790813932845844</v>
      </c>
      <c r="H1374">
        <f t="shared" si="215"/>
        <v>0.29988890790710115</v>
      </c>
      <c r="I1374">
        <f t="shared" si="216"/>
        <v>0.19065611035585742</v>
      </c>
      <c r="J1374">
        <f t="shared" si="217"/>
        <v>4.019237294145943E-3</v>
      </c>
      <c r="K1374" s="28">
        <f t="shared" si="218"/>
        <v>1.2246417977938253</v>
      </c>
      <c r="L1374" s="28">
        <f t="shared" si="219"/>
        <v>1.2348844636815826</v>
      </c>
      <c r="M1374" s="28">
        <f t="shared" si="220"/>
        <v>0.90365504870361413</v>
      </c>
      <c r="N1374" s="28">
        <f t="shared" si="221"/>
        <v>0.60896378705641219</v>
      </c>
      <c r="O1374" s="7">
        <f t="shared" si="222"/>
        <v>1.0729912891764077</v>
      </c>
      <c r="P1374" s="7">
        <f>[1]!S_PQ_PctChange("H00906.CSI",$A$3,$A1374)/100</f>
        <v>0.61222031429682522</v>
      </c>
    </row>
    <row r="1375" spans="1:16" x14ac:dyDescent="0.3">
      <c r="A1375" s="3">
        <v>20140828</v>
      </c>
      <c r="B1375" s="29">
        <f>板块基准指数!B1375</f>
        <v>-1.3542259758784699E-2</v>
      </c>
      <c r="C1375" s="29">
        <f>板块基准指数!C1375</f>
        <v>-4.3978047621204804E-3</v>
      </c>
      <c r="D1375" s="29">
        <f>板块基准指数!E1375</f>
        <v>-7.0685879459622203E-3</v>
      </c>
      <c r="E1375" s="29">
        <f>板块基准指数!F1375</f>
        <v>-8.31005266818516E-3</v>
      </c>
      <c r="F1375">
        <f t="shared" si="213"/>
        <v>0.31005427597024787</v>
      </c>
      <c r="G1375">
        <f t="shared" si="214"/>
        <v>0.19878581355834393</v>
      </c>
      <c r="H1375">
        <f t="shared" si="215"/>
        <v>0.30041079808520621</v>
      </c>
      <c r="I1375">
        <f t="shared" si="216"/>
        <v>0.19074911238620257</v>
      </c>
      <c r="J1375">
        <f t="shared" si="217"/>
        <v>-8.793563062655706E-3</v>
      </c>
      <c r="K1375" s="28">
        <f t="shared" si="218"/>
        <v>1.1945151206978517</v>
      </c>
      <c r="L1375" s="28">
        <f t="shared" si="219"/>
        <v>1.2250558781444147</v>
      </c>
      <c r="M1375" s="28">
        <f t="shared" si="220"/>
        <v>0.89019889557307774</v>
      </c>
      <c r="N1375" s="28">
        <f t="shared" si="221"/>
        <v>0.59559321324477077</v>
      </c>
      <c r="O1375" s="7">
        <f t="shared" si="222"/>
        <v>1.0547623095466991</v>
      </c>
      <c r="P1375" s="7">
        <f>[1]!S_PQ_PctChange("H00906.CSI",$A$3,$A1375)/100</f>
        <v>0.60001204182422674</v>
      </c>
    </row>
    <row r="1376" spans="1:16" x14ac:dyDescent="0.3">
      <c r="A1376" s="3">
        <v>20140829</v>
      </c>
      <c r="B1376" s="29">
        <f>板块基准指数!B1376</f>
        <v>1.74783679593472E-2</v>
      </c>
      <c r="C1376" s="29">
        <f>板块基准指数!C1376</f>
        <v>5.9046092495762996E-3</v>
      </c>
      <c r="D1376" s="29">
        <f>板块基准指数!E1376</f>
        <v>1.2929216619112701E-2</v>
      </c>
      <c r="E1376" s="29">
        <f>板块基准指数!F1376</f>
        <v>1.0833871802307099E-2</v>
      </c>
      <c r="F1376">
        <f t="shared" si="213"/>
        <v>0.3</v>
      </c>
      <c r="G1376">
        <f t="shared" si="214"/>
        <v>0.2</v>
      </c>
      <c r="H1376">
        <f t="shared" si="215"/>
        <v>0.3</v>
      </c>
      <c r="I1376">
        <f t="shared" si="216"/>
        <v>0.2</v>
      </c>
      <c r="J1376">
        <f t="shared" si="217"/>
        <v>1.2543622989358268E-2</v>
      </c>
      <c r="K1376" s="28">
        <f t="shared" si="218"/>
        <v>1.2328716634697598</v>
      </c>
      <c r="L1376" s="28">
        <f t="shared" si="219"/>
        <v>1.2381939636633303</v>
      </c>
      <c r="M1376" s="28">
        <f t="shared" si="220"/>
        <v>0.9146376865471495</v>
      </c>
      <c r="N1376" s="28">
        <f t="shared" si="221"/>
        <v>0.61287966556569584</v>
      </c>
      <c r="O1376" s="7">
        <f t="shared" si="222"/>
        <v>1.0805364732903961</v>
      </c>
      <c r="P1376" s="7">
        <f>[1]!S_PQ_PctChange("H00906.CSI",$A$3,$A1376)/100</f>
        <v>0.61821969708817215</v>
      </c>
    </row>
    <row r="1377" spans="1:16" x14ac:dyDescent="0.3">
      <c r="A1377" s="3">
        <v>20140901</v>
      </c>
      <c r="B1377" s="29">
        <f>板块基准指数!B1377</f>
        <v>2.2485402788889101E-2</v>
      </c>
      <c r="C1377" s="29">
        <f>板块基准指数!C1377</f>
        <v>1.19629116819379E-2</v>
      </c>
      <c r="D1377" s="29">
        <f>板块基准指数!E1377</f>
        <v>1.0375950613512E-2</v>
      </c>
      <c r="E1377" s="29">
        <f>板块基准指数!F1377</f>
        <v>3.1164876318880699E-3</v>
      </c>
      <c r="F1377">
        <f t="shared" si="213"/>
        <v>0.30284668602195386</v>
      </c>
      <c r="G1377">
        <f t="shared" si="214"/>
        <v>0.19982004199055114</v>
      </c>
      <c r="H1377">
        <f t="shared" si="215"/>
        <v>0.29926002605512059</v>
      </c>
      <c r="I1377">
        <f t="shared" si="216"/>
        <v>0.1980732459323743</v>
      </c>
      <c r="J1377">
        <f t="shared" si="217"/>
        <v>1.2874285883485525E-2</v>
      </c>
      <c r="K1377" s="28">
        <f t="shared" si="218"/>
        <v>1.2830786821987741</v>
      </c>
      <c r="L1377" s="28">
        <f t="shared" si="219"/>
        <v>1.2649692803776813</v>
      </c>
      <c r="M1377" s="28">
        <f t="shared" si="220"/>
        <v>0.93450387262553147</v>
      </c>
      <c r="N1377" s="28">
        <f t="shared" si="221"/>
        <v>0.61790618509515505</v>
      </c>
      <c r="O1377" s="7">
        <f t="shared" si="222"/>
        <v>1.1073218946385555</v>
      </c>
      <c r="P1377" s="7">
        <f>[1]!S_PQ_PctChange("H00906.CSI",$A$3,$A1377)/100</f>
        <v>0.63492134238711695</v>
      </c>
    </row>
    <row r="1378" spans="1:16" x14ac:dyDescent="0.3">
      <c r="A1378" s="3">
        <v>20140902</v>
      </c>
      <c r="B1378" s="29">
        <f>板块基准指数!B1378</f>
        <v>1.8955833757224899E-2</v>
      </c>
      <c r="C1378" s="29">
        <f>板块基准指数!C1378</f>
        <v>9.6794810291060806E-3</v>
      </c>
      <c r="D1378" s="29">
        <f>板块基准指数!E1378</f>
        <v>1.30451908600709E-2</v>
      </c>
      <c r="E1378" s="29">
        <f>板块基准指数!F1378</f>
        <v>1.5449325255195601E-2</v>
      </c>
      <c r="F1378">
        <f t="shared" si="213"/>
        <v>0.30413520240518982</v>
      </c>
      <c r="G1378">
        <f t="shared" si="214"/>
        <v>0.19884335469460718</v>
      </c>
      <c r="H1378">
        <f t="shared" si="215"/>
        <v>0.29878998311987648</v>
      </c>
      <c r="I1378">
        <f t="shared" si="216"/>
        <v>0.19823145978032636</v>
      </c>
      <c r="J1378">
        <f t="shared" si="217"/>
        <v>1.4638867897281801E-2</v>
      </c>
      <c r="K1378" s="28">
        <f t="shared" si="218"/>
        <v>1.3263563421531979</v>
      </c>
      <c r="L1378" s="28">
        <f t="shared" si="219"/>
        <v>1.2868930075586054</v>
      </c>
      <c r="M1378" s="28">
        <f t="shared" si="220"/>
        <v>0.95973984486347774</v>
      </c>
      <c r="N1378" s="28">
        <f t="shared" si="221"/>
        <v>0.64290174398108269</v>
      </c>
      <c r="O1378" s="7">
        <f t="shared" si="222"/>
        <v>1.1381707014712186</v>
      </c>
      <c r="P1378" s="7">
        <f>[1]!S_PQ_PctChange("H00906.CSI",$A$3,$A1378)/100</f>
        <v>0.65748224743185935</v>
      </c>
    </row>
    <row r="1379" spans="1:16" x14ac:dyDescent="0.3">
      <c r="A1379" s="3">
        <v>20140903</v>
      </c>
      <c r="B1379" s="29">
        <f>板块基准指数!B1379</f>
        <v>4.56451456482626E-3</v>
      </c>
      <c r="C1379" s="29">
        <f>板块基准指数!C1379</f>
        <v>5.8050423907817002E-3</v>
      </c>
      <c r="D1379" s="29">
        <f>板块基准指数!E1379</f>
        <v>7.2979506543790302E-3</v>
      </c>
      <c r="E1379" s="29">
        <f>板块基准指数!F1379</f>
        <v>8.2921311180933106E-3</v>
      </c>
      <c r="F1379">
        <f t="shared" si="213"/>
        <v>0.30359051986069313</v>
      </c>
      <c r="G1379">
        <f t="shared" si="214"/>
        <v>0.19873235181558463</v>
      </c>
      <c r="H1379">
        <f t="shared" si="215"/>
        <v>0.29906642972282682</v>
      </c>
      <c r="I1379">
        <f t="shared" si="216"/>
        <v>0.19861069860089522</v>
      </c>
      <c r="J1379">
        <f t="shared" si="217"/>
        <v>6.3668394732434167E-3</v>
      </c>
      <c r="K1379" s="28">
        <f t="shared" si="218"/>
        <v>1.3369750295599321</v>
      </c>
      <c r="L1379" s="28">
        <f t="shared" si="219"/>
        <v>1.3001685184106653</v>
      </c>
      <c r="M1379" s="28">
        <f t="shared" si="220"/>
        <v>0.97404192954671198</v>
      </c>
      <c r="N1379" s="28">
        <f t="shared" si="221"/>
        <v>0.65652490065631786</v>
      </c>
      <c r="O1379" s="7">
        <f t="shared" si="222"/>
        <v>1.1517840910938784</v>
      </c>
      <c r="P1379" s="7">
        <f>[1]!S_PQ_PctChange("H00906.CSI",$A$3,$A1379)/100</f>
        <v>0.671936137670892</v>
      </c>
    </row>
    <row r="1380" spans="1:16" x14ac:dyDescent="0.3">
      <c r="A1380" s="3">
        <v>20140904</v>
      </c>
      <c r="B1380" s="29">
        <f>板块基准指数!B1380</f>
        <v>1.0863678964845899E-2</v>
      </c>
      <c r="C1380" s="29">
        <f>板块基准指数!C1380</f>
        <v>2.25713466998443E-3</v>
      </c>
      <c r="D1380" s="29">
        <f>板块基准指数!E1380</f>
        <v>3.9853605917468697E-3</v>
      </c>
      <c r="E1380" s="29">
        <f>板块基准指数!F1380</f>
        <v>1.07828143537117E-2</v>
      </c>
      <c r="F1380">
        <f t="shared" si="213"/>
        <v>0.30473108936001631</v>
      </c>
      <c r="G1380">
        <f t="shared" si="214"/>
        <v>0.19778060206102821</v>
      </c>
      <c r="H1380">
        <f t="shared" si="215"/>
        <v>0.29814739038747234</v>
      </c>
      <c r="I1380">
        <f t="shared" si="216"/>
        <v>0.19934091819148297</v>
      </c>
      <c r="J1380">
        <f t="shared" si="217"/>
        <v>7.0801454808739721E-3</v>
      </c>
      <c r="K1380" s="28">
        <f t="shared" si="218"/>
        <v>1.3623631760299326</v>
      </c>
      <c r="L1380" s="28">
        <f t="shared" si="219"/>
        <v>1.3053603085203767</v>
      </c>
      <c r="M1380" s="28">
        <f t="shared" si="220"/>
        <v>0.98190919845918323</v>
      </c>
      <c r="N1380" s="28">
        <f t="shared" si="221"/>
        <v>0.67438690113239552</v>
      </c>
      <c r="O1380" s="7">
        <f t="shared" si="222"/>
        <v>1.1670190355022534</v>
      </c>
      <c r="P1380" s="7">
        <f>[1]!S_PQ_PctChange("H00906.CSI",$A$3,$A1380)/100</f>
        <v>0.68463385034983848</v>
      </c>
    </row>
    <row r="1381" spans="1:16" x14ac:dyDescent="0.3">
      <c r="A1381" s="3">
        <v>20140905</v>
      </c>
      <c r="B1381" s="29">
        <f>板块基准指数!B1381</f>
        <v>2.4484329468544598E-4</v>
      </c>
      <c r="C1381" s="29">
        <f>板块基准指数!C1381</f>
        <v>6.4276741471040698E-3</v>
      </c>
      <c r="D1381" s="29">
        <f>板块基准指数!E1381</f>
        <v>6.3363340882823102E-3</v>
      </c>
      <c r="E1381" s="29">
        <f>板块基准指数!F1381</f>
        <v>5.7972022836538803E-3</v>
      </c>
      <c r="F1381">
        <f t="shared" si="213"/>
        <v>0.30347325233012196</v>
      </c>
      <c r="G1381">
        <f t="shared" si="214"/>
        <v>0.1981817224203129</v>
      </c>
      <c r="H1381">
        <f t="shared" si="215"/>
        <v>0.29872495164877466</v>
      </c>
      <c r="I1381">
        <f t="shared" si="216"/>
        <v>0.19962007360079029</v>
      </c>
      <c r="J1381">
        <f t="shared" si="217"/>
        <v>4.3906617257882218E-3</v>
      </c>
      <c r="K1381" s="28">
        <f t="shared" si="218"/>
        <v>1.3629415848131954</v>
      </c>
      <c r="L1381" s="28">
        <f t="shared" si="219"/>
        <v>1.320178413375213</v>
      </c>
      <c r="M1381" s="28">
        <f t="shared" si="220"/>
        <v>0.99446723727326036</v>
      </c>
      <c r="N1381" s="28">
        <f t="shared" si="221"/>
        <v>0.6840936606993604</v>
      </c>
      <c r="O1381" s="7">
        <f t="shared" si="222"/>
        <v>1.1765336830404878</v>
      </c>
      <c r="P1381" s="7">
        <f>[1]!S_PQ_PctChange("H00906.CSI",$A$3,$A1381)/100</f>
        <v>0.69797410642887447</v>
      </c>
    </row>
    <row r="1382" spans="1:16" x14ac:dyDescent="0.3">
      <c r="A1382" s="3">
        <v>20140909</v>
      </c>
      <c r="B1382" s="29">
        <f>板块基准指数!B1382</f>
        <v>1.8071989620539401E-3</v>
      </c>
      <c r="C1382" s="29">
        <f>板块基准指数!C1382</f>
        <v>8.6686239968825195E-3</v>
      </c>
      <c r="D1382" s="29">
        <f>板块基准指数!E1382</f>
        <v>4.0123506266782497E-3</v>
      </c>
      <c r="E1382" s="29">
        <f>板块基准指数!F1382</f>
        <v>-8.5655749592524703E-3</v>
      </c>
      <c r="F1382">
        <f t="shared" si="213"/>
        <v>0.30348902681101131</v>
      </c>
      <c r="G1382">
        <f t="shared" si="214"/>
        <v>0.19954945044224098</v>
      </c>
      <c r="H1382">
        <f t="shared" si="215"/>
        <v>0.2993980590018343</v>
      </c>
      <c r="I1382">
        <f t="shared" si="216"/>
        <v>0.19756346374491324</v>
      </c>
      <c r="J1382">
        <f t="shared" si="217"/>
        <v>1.7551279244916915E-3</v>
      </c>
      <c r="K1382" s="28">
        <f t="shared" si="218"/>
        <v>1.3672118903926638</v>
      </c>
      <c r="L1382" s="28">
        <f t="shared" si="219"/>
        <v>1.3402911676464462</v>
      </c>
      <c r="M1382" s="28">
        <f t="shared" si="220"/>
        <v>1.0024697391426232</v>
      </c>
      <c r="N1382" s="28">
        <f t="shared" si="221"/>
        <v>0.66966843021023803</v>
      </c>
      <c r="O1382" s="7">
        <f t="shared" si="222"/>
        <v>1.1803537780861886</v>
      </c>
      <c r="P1382" s="7">
        <f>[1]!S_PQ_PctChange("H00906.CSI",$A$3,$A1382)/100</f>
        <v>0.69963593030129578</v>
      </c>
    </row>
    <row r="1383" spans="1:16" x14ac:dyDescent="0.3">
      <c r="A1383" s="3">
        <v>20140910</v>
      </c>
      <c r="B1383" s="29">
        <f>板块基准指数!B1383</f>
        <v>1.1366715811571399E-3</v>
      </c>
      <c r="C1383" s="29">
        <f>板块基准指数!C1383</f>
        <v>-2.9590641719486302E-3</v>
      </c>
      <c r="D1383" s="29">
        <f>板块基准指数!E1383</f>
        <v>-2.8224726828259401E-4</v>
      </c>
      <c r="E1383" s="29">
        <f>板块基准指数!F1383</f>
        <v>-8.8327010969785694E-3</v>
      </c>
      <c r="F1383">
        <f t="shared" si="213"/>
        <v>0.30446577147307713</v>
      </c>
      <c r="G1383">
        <f t="shared" si="214"/>
        <v>0.19937267621063764</v>
      </c>
      <c r="H1383">
        <f t="shared" si="215"/>
        <v>0.29993593245048428</v>
      </c>
      <c r="I1383">
        <f t="shared" si="216"/>
        <v>0.19622561986580073</v>
      </c>
      <c r="J1383">
        <f t="shared" si="217"/>
        <v>-2.07503558459152E-3</v>
      </c>
      <c r="K1383" s="28">
        <f t="shared" si="218"/>
        <v>1.3699026328750503</v>
      </c>
      <c r="L1383" s="28">
        <f t="shared" si="219"/>
        <v>1.3333660959003359</v>
      </c>
      <c r="M1383" s="28">
        <f t="shared" si="220"/>
        <v>1.0019045475289317</v>
      </c>
      <c r="N1383" s="28">
        <f t="shared" si="221"/>
        <v>0.65492074803512956</v>
      </c>
      <c r="O1383" s="7">
        <f t="shared" si="222"/>
        <v>1.1758294664096609</v>
      </c>
      <c r="P1383" s="7">
        <f>[1]!S_PQ_PctChange("H00906.CSI",$A$3,$A1383)/100</f>
        <v>0.69415231291644641</v>
      </c>
    </row>
    <row r="1384" spans="1:16" x14ac:dyDescent="0.3">
      <c r="A1384" s="3">
        <v>20140911</v>
      </c>
      <c r="B1384" s="29">
        <f>板块基准指数!B1384</f>
        <v>2.3946489292568998E-3</v>
      </c>
      <c r="C1384" s="29">
        <f>板块基准指数!C1384</f>
        <v>-6.3103763410866098E-3</v>
      </c>
      <c r="D1384" s="29">
        <f>板块基准指数!E1384</f>
        <v>-4.9451604137627798E-3</v>
      </c>
      <c r="E1384" s="29">
        <f>板块基准指数!F1384</f>
        <v>-1.5747485624253599E-3</v>
      </c>
      <c r="F1384">
        <f t="shared" si="213"/>
        <v>0.30590494664385509</v>
      </c>
      <c r="G1384">
        <f t="shared" si="214"/>
        <v>0.19857550602277824</v>
      </c>
      <c r="H1384">
        <f t="shared" si="215"/>
        <v>0.29914710093505675</v>
      </c>
      <c r="I1384">
        <f t="shared" si="216"/>
        <v>0.19637244639830972</v>
      </c>
      <c r="J1384">
        <f t="shared" si="217"/>
        <v>-2.3212652979792054E-3</v>
      </c>
      <c r="K1384" s="28">
        <f t="shared" si="218"/>
        <v>1.3755777176773081</v>
      </c>
      <c r="L1384" s="28">
        <f t="shared" si="219"/>
        <v>1.3186416776936731</v>
      </c>
      <c r="M1384" s="28">
        <f t="shared" si="220"/>
        <v>0.99200480840835992</v>
      </c>
      <c r="N1384" s="28">
        <f t="shared" si="221"/>
        <v>0.65231466396623339</v>
      </c>
      <c r="O1384" s="7">
        <f t="shared" si="222"/>
        <v>1.1707787889749635</v>
      </c>
      <c r="P1384" s="7">
        <f>[1]!S_PQ_PctChange("H00906.CSI",$A$3,$A1384)/100</f>
        <v>0.68918852700861266</v>
      </c>
    </row>
    <row r="1385" spans="1:16" x14ac:dyDescent="0.3">
      <c r="A1385" s="3">
        <v>20140912</v>
      </c>
      <c r="B1385" s="29">
        <f>板块基准指数!B1385</f>
        <v>1.04299529515272E-2</v>
      </c>
      <c r="C1385" s="29">
        <f>板块基准指数!C1385</f>
        <v>7.76331701526921E-3</v>
      </c>
      <c r="D1385" s="29">
        <f>板块基准指数!E1385</f>
        <v>5.29931872815524E-3</v>
      </c>
      <c r="E1385" s="29">
        <f>板块基准指数!F1385</f>
        <v>4.5739957660723496E-3</v>
      </c>
      <c r="F1385">
        <f t="shared" si="213"/>
        <v>0.30688117023705563</v>
      </c>
      <c r="G1385">
        <f t="shared" si="214"/>
        <v>0.19868347792921792</v>
      </c>
      <c r="H1385">
        <f t="shared" si="215"/>
        <v>0.29857793946319433</v>
      </c>
      <c r="I1385">
        <f t="shared" si="216"/>
        <v>0.19585741237053181</v>
      </c>
      <c r="J1385">
        <f t="shared" si="217"/>
        <v>7.2156613787148051E-3</v>
      </c>
      <c r="K1385" s="28">
        <f t="shared" si="218"/>
        <v>1.400354881505379</v>
      </c>
      <c r="L1385" s="28">
        <f t="shared" si="219"/>
        <v>1.3366420280824247</v>
      </c>
      <c r="M1385" s="28">
        <f t="shared" si="220"/>
        <v>1.0025610767961335</v>
      </c>
      <c r="N1385" s="28">
        <f t="shared" si="221"/>
        <v>0.65987234424343422</v>
      </c>
      <c r="O1385" s="7">
        <f t="shared" si="222"/>
        <v>1.1864423936443034</v>
      </c>
      <c r="P1385" s="7">
        <f>[1]!S_PQ_PctChange("H00906.CSI",$A$3,$A1385)/100</f>
        <v>0.70223222058536816</v>
      </c>
    </row>
    <row r="1386" spans="1:16" x14ac:dyDescent="0.3">
      <c r="A1386" s="3">
        <v>20140915</v>
      </c>
      <c r="B1386" s="29">
        <f>板块基准指数!B1386</f>
        <v>6.3413540888965798E-3</v>
      </c>
      <c r="C1386" s="29">
        <f>板块基准指数!C1386</f>
        <v>6.0033869321280998E-3</v>
      </c>
      <c r="D1386" s="29">
        <f>板块基准指数!E1386</f>
        <v>3.0182331453476601E-3</v>
      </c>
      <c r="E1386" s="29">
        <f>板块基准指数!F1386</f>
        <v>-3.7579258156447098E-3</v>
      </c>
      <c r="F1386">
        <f t="shared" si="213"/>
        <v>0.30781021478745219</v>
      </c>
      <c r="G1386">
        <f t="shared" si="214"/>
        <v>0.19921804006803726</v>
      </c>
      <c r="H1386">
        <f t="shared" si="215"/>
        <v>0.29849290385650673</v>
      </c>
      <c r="I1386">
        <f t="shared" si="216"/>
        <v>0.19447884128800344</v>
      </c>
      <c r="J1386">
        <f t="shared" si="217"/>
        <v>3.3039761659429756E-3</v>
      </c>
      <c r="K1386" s="28">
        <f t="shared" si="218"/>
        <v>1.415576381748016</v>
      </c>
      <c r="L1386" s="28">
        <f t="shared" si="219"/>
        <v>1.3506697942988759</v>
      </c>
      <c r="M1386" s="28">
        <f t="shared" si="220"/>
        <v>1.0086052730137025</v>
      </c>
      <c r="N1386" s="28">
        <f t="shared" si="221"/>
        <v>0.65363466711032703</v>
      </c>
      <c r="O1386" s="7">
        <f t="shared" si="222"/>
        <v>1.1936663472011118</v>
      </c>
      <c r="P1386" s="7">
        <f>[1]!S_PQ_PctChange("H00906.CSI",$A$3,$A1386)/100</f>
        <v>0.70691028684563628</v>
      </c>
    </row>
    <row r="1387" spans="1:16" x14ac:dyDescent="0.3">
      <c r="A1387" s="3">
        <v>20140916</v>
      </c>
      <c r="B1387" s="29">
        <f>板块基准指数!B1387</f>
        <v>-3.8619336184325302E-2</v>
      </c>
      <c r="C1387" s="29">
        <f>板块基准指数!C1387</f>
        <v>-2.3587335340513299E-2</v>
      </c>
      <c r="D1387" s="29">
        <f>板块基准指数!E1387</f>
        <v>-2.4291569813437001E-2</v>
      </c>
      <c r="E1387" s="29">
        <f>板块基准指数!F1387</f>
        <v>-1.21542665973042E-2</v>
      </c>
      <c r="F1387">
        <f t="shared" si="213"/>
        <v>0.3038848942955763</v>
      </c>
      <c r="G1387">
        <f t="shared" si="214"/>
        <v>0.19975275071429285</v>
      </c>
      <c r="H1387">
        <f t="shared" si="215"/>
        <v>0.29907820805367552</v>
      </c>
      <c r="I1387">
        <f t="shared" si="216"/>
        <v>0.19728414693645485</v>
      </c>
      <c r="J1387">
        <f t="shared" si="217"/>
        <v>-2.6201057780205681E-2</v>
      </c>
      <c r="K1387" s="28">
        <f t="shared" si="218"/>
        <v>1.3222884253823732</v>
      </c>
      <c r="L1387" s="28">
        <f t="shared" si="219"/>
        <v>1.2952237575859331</v>
      </c>
      <c r="M1387" s="28">
        <f t="shared" si="220"/>
        <v>0.95981309779665236</v>
      </c>
      <c r="N1387" s="28">
        <f t="shared" si="221"/>
        <v>0.63353595051172373</v>
      </c>
      <c r="O1387" s="7">
        <f t="shared" si="222"/>
        <v>1.1361899684876029</v>
      </c>
      <c r="P1387" s="7">
        <f>[1]!S_PQ_PctChange("H00906.CSI",$A$3,$A1387)/100</f>
        <v>0.66609001446061489</v>
      </c>
    </row>
    <row r="1388" spans="1:16" x14ac:dyDescent="0.3">
      <c r="A1388" s="3">
        <v>20140917</v>
      </c>
      <c r="B1388" s="29">
        <f>板块基准指数!B1388</f>
        <v>3.3867461386713799E-3</v>
      </c>
      <c r="C1388" s="29">
        <f>板块基准指数!C1388</f>
        <v>9.1652755936062601E-3</v>
      </c>
      <c r="D1388" s="29">
        <f>板块基准指数!E1388</f>
        <v>9.7010979920305E-3</v>
      </c>
      <c r="E1388" s="29">
        <f>板块基准指数!F1388</f>
        <v>3.9514291637064904E-3</v>
      </c>
      <c r="F1388">
        <f t="shared" si="213"/>
        <v>0.30293261987973386</v>
      </c>
      <c r="G1388">
        <f t="shared" si="214"/>
        <v>0.20027356807294311</v>
      </c>
      <c r="H1388">
        <f t="shared" si="215"/>
        <v>0.30001720909256102</v>
      </c>
      <c r="I1388">
        <f t="shared" si="216"/>
        <v>0.19677660295476149</v>
      </c>
      <c r="J1388">
        <f t="shared" si="217"/>
        <v>6.5409113385847834E-3</v>
      </c>
      <c r="K1388" s="28">
        <f t="shared" si="218"/>
        <v>1.3301534267399182</v>
      </c>
      <c r="L1388" s="28">
        <f t="shared" si="219"/>
        <v>1.3162601158732006</v>
      </c>
      <c r="M1388" s="28">
        <f t="shared" si="220"/>
        <v>0.97882543670444244</v>
      </c>
      <c r="N1388" s="28">
        <f t="shared" si="221"/>
        <v>0.63999075210653866</v>
      </c>
      <c r="O1388" s="7">
        <f t="shared" si="222"/>
        <v>1.1501625976738548</v>
      </c>
      <c r="P1388" s="7">
        <f>[1]!S_PQ_PctChange("H00906.CSI",$A$3,$A1388)/100</f>
        <v>0.67652063218013314</v>
      </c>
    </row>
    <row r="1389" spans="1:16" x14ac:dyDescent="0.3">
      <c r="A1389" s="3">
        <v>20140918</v>
      </c>
      <c r="B1389" s="29">
        <f>板块基准指数!B1389</f>
        <v>5.32760140512566E-3</v>
      </c>
      <c r="C1389" s="29">
        <f>板块基准指数!C1389</f>
        <v>1.55732478039685E-2</v>
      </c>
      <c r="D1389" s="29">
        <f>板块基准指数!E1389</f>
        <v>4.6709482854095799E-3</v>
      </c>
      <c r="E1389" s="29">
        <f>板块基准指数!F1389</f>
        <v>3.3657538208482899E-3</v>
      </c>
      <c r="F1389">
        <f t="shared" si="213"/>
        <v>0.30249065227299088</v>
      </c>
      <c r="G1389">
        <f t="shared" si="214"/>
        <v>0.20201945665367044</v>
      </c>
      <c r="H1389">
        <f t="shared" si="215"/>
        <v>0.29938381764425864</v>
      </c>
      <c r="I1389">
        <f t="shared" si="216"/>
        <v>0.1961060734290794</v>
      </c>
      <c r="J1389">
        <f t="shared" si="217"/>
        <v>6.7964806271673655E-3</v>
      </c>
      <c r="K1389" s="28">
        <f t="shared" si="218"/>
        <v>1.3425675554103758</v>
      </c>
      <c r="L1389" s="28">
        <f t="shared" si="219"/>
        <v>1.3523318086361429</v>
      </c>
      <c r="M1389" s="28">
        <f t="shared" si="220"/>
        <v>0.98806842798514172</v>
      </c>
      <c r="N1389" s="28">
        <f t="shared" si="221"/>
        <v>0.64551055724659712</v>
      </c>
      <c r="O1389" s="7">
        <f t="shared" si="222"/>
        <v>1.1647761361142051</v>
      </c>
      <c r="P1389" s="7">
        <f>[1]!S_PQ_PctChange("H00906.CSI",$A$3,$A1389)/100</f>
        <v>0.68358052956919446</v>
      </c>
    </row>
    <row r="1390" spans="1:16" x14ac:dyDescent="0.3">
      <c r="A1390" s="3">
        <v>20140919</v>
      </c>
      <c r="B1390" s="29">
        <f>板块基准指数!B1390</f>
        <v>1.23452331743211E-2</v>
      </c>
      <c r="C1390" s="29">
        <f>板块基准指数!C1390</f>
        <v>9.5452752472056403E-3</v>
      </c>
      <c r="D1390" s="29">
        <f>板块基准指数!E1390</f>
        <v>5.9798520290678002E-3</v>
      </c>
      <c r="E1390" s="29">
        <f>板块基准指数!F1390</f>
        <v>5.72947634554244E-3</v>
      </c>
      <c r="F1390">
        <f t="shared" si="213"/>
        <v>0.30362096320155113</v>
      </c>
      <c r="G1390">
        <f t="shared" si="214"/>
        <v>0.20221350285587536</v>
      </c>
      <c r="H1390">
        <f t="shared" si="215"/>
        <v>0.2986130324103009</v>
      </c>
      <c r="I1390">
        <f t="shared" si="216"/>
        <v>0.19555250153227186</v>
      </c>
      <c r="J1390">
        <f t="shared" si="217"/>
        <v>8.5765049927519731E-3</v>
      </c>
      <c r="K1390" s="28">
        <f t="shared" si="218"/>
        <v>1.3714870981085161</v>
      </c>
      <c r="L1390" s="28">
        <f t="shared" si="219"/>
        <v>1.3747854632223317</v>
      </c>
      <c r="M1390" s="28">
        <f t="shared" si="220"/>
        <v>0.99995678300815416</v>
      </c>
      <c r="N1390" s="28">
        <f t="shared" si="221"/>
        <v>0.65493847106068181</v>
      </c>
      <c r="O1390" s="7">
        <f t="shared" si="222"/>
        <v>1.1833423494537789</v>
      </c>
      <c r="P1390" s="7">
        <f>[1]!S_PQ_PctChange("H00906.CSI",$A$3,$A1390)/100</f>
        <v>0.69604757093989833</v>
      </c>
    </row>
    <row r="1391" spans="1:16" x14ac:dyDescent="0.3">
      <c r="A1391" s="3">
        <v>20140922</v>
      </c>
      <c r="B1391" s="29">
        <f>板块基准指数!B1391</f>
        <v>-1.3107081208742301E-2</v>
      </c>
      <c r="C1391" s="29">
        <f>板块基准指数!C1391</f>
        <v>-1.02584674840926E-2</v>
      </c>
      <c r="D1391" s="29">
        <f>板块基准指数!E1391</f>
        <v>-1.8422805406184899E-2</v>
      </c>
      <c r="E1391" s="29">
        <f>板块基准指数!F1391</f>
        <v>-2.1452444909876699E-2</v>
      </c>
      <c r="F1391">
        <f t="shared" si="213"/>
        <v>0.30443635910372457</v>
      </c>
      <c r="G1391">
        <f t="shared" si="214"/>
        <v>0.20334180773166552</v>
      </c>
      <c r="H1391">
        <f t="shared" si="215"/>
        <v>0.29780223331420475</v>
      </c>
      <c r="I1391">
        <f t="shared" si="216"/>
        <v>0.19441959985040436</v>
      </c>
      <c r="J1391">
        <f t="shared" si="217"/>
        <v>-1.5750354319206149E-2</v>
      </c>
      <c r="K1391" s="28">
        <f t="shared" si="218"/>
        <v>1.3404038241281233</v>
      </c>
      <c r="L1391" s="28">
        <f t="shared" si="219"/>
        <v>1.3504238037661698</v>
      </c>
      <c r="M1391" s="28">
        <f t="shared" si="220"/>
        <v>0.96311196837401547</v>
      </c>
      <c r="N1391" s="28">
        <f t="shared" si="221"/>
        <v>0.61943599468101684</v>
      </c>
      <c r="O1391" s="7">
        <f t="shared" si="222"/>
        <v>1.1489539338497541</v>
      </c>
      <c r="P1391" s="7">
        <f>[1]!S_PQ_PctChange("H00906.CSI",$A$3,$A1391)/100</f>
        <v>0.66641029570758481</v>
      </c>
    </row>
    <row r="1392" spans="1:16" x14ac:dyDescent="0.3">
      <c r="A1392" s="3">
        <v>20140923</v>
      </c>
      <c r="B1392" s="29">
        <f>板块基准指数!B1392</f>
        <v>1.38187392312378E-2</v>
      </c>
      <c r="C1392" s="29">
        <f>板块基准指数!C1392</f>
        <v>9.4991753963998195E-3</v>
      </c>
      <c r="D1392" s="29">
        <f>板块基准指数!E1392</f>
        <v>9.4569707785843397E-3</v>
      </c>
      <c r="E1392" s="29">
        <f>板块基准指数!F1392</f>
        <v>8.8005935411931205E-3</v>
      </c>
      <c r="F1392">
        <f t="shared" si="213"/>
        <v>0.30538609235081915</v>
      </c>
      <c r="G1392">
        <f t="shared" si="214"/>
        <v>0.20310708342315389</v>
      </c>
      <c r="H1392">
        <f t="shared" si="215"/>
        <v>0.29744603416036508</v>
      </c>
      <c r="I1392">
        <f t="shared" si="216"/>
        <v>0.19406079006566124</v>
      </c>
      <c r="J1392">
        <f t="shared" si="217"/>
        <v>1.0665821049000346E-2</v>
      </c>
      <c r="K1392" s="28">
        <f t="shared" si="218"/>
        <v>1.372745254269542</v>
      </c>
      <c r="L1392" s="28">
        <f t="shared" si="219"/>
        <v>1.3727508917340177</v>
      </c>
      <c r="M1392" s="28">
        <f t="shared" si="220"/>
        <v>0.98167706089401774</v>
      </c>
      <c r="N1392" s="28">
        <f t="shared" si="221"/>
        <v>0.63368799263618247</v>
      </c>
      <c r="O1392" s="7">
        <f t="shared" si="222"/>
        <v>1.1718742919507408</v>
      </c>
      <c r="P1392" s="7">
        <f>[1]!S_PQ_PctChange("H00906.CSI",$A$3,$A1392)/100</f>
        <v>0.6828474900355207</v>
      </c>
    </row>
    <row r="1393" spans="1:16" x14ac:dyDescent="0.3">
      <c r="A1393" s="3">
        <v>20140924</v>
      </c>
      <c r="B1393" s="29">
        <f>板块基准指数!B1393</f>
        <v>1.3671579000913E-2</v>
      </c>
      <c r="C1393" s="29">
        <f>板块基准指数!C1393</f>
        <v>8.8143666750199693E-3</v>
      </c>
      <c r="D1393" s="29">
        <f>板块基准指数!E1393</f>
        <v>1.24704377756895E-2</v>
      </c>
      <c r="E1393" s="29">
        <f>板块基准指数!F1393</f>
        <v>2.0913603058882999E-2</v>
      </c>
      <c r="F1393">
        <f t="shared" si="213"/>
        <v>0.3053675402367691</v>
      </c>
      <c r="G1393">
        <f t="shared" si="214"/>
        <v>0.20212157519513499</v>
      </c>
      <c r="H1393">
        <f t="shared" si="215"/>
        <v>0.29707552975108364</v>
      </c>
      <c r="I1393">
        <f t="shared" si="216"/>
        <v>0.19543535481701163</v>
      </c>
      <c r="J1393">
        <f t="shared" si="217"/>
        <v>1.3733162988288796E-2</v>
      </c>
      <c r="K1393" s="28">
        <f t="shared" si="218"/>
        <v>1.4051844284623294</v>
      </c>
      <c r="L1393" s="28">
        <f t="shared" si="219"/>
        <v>1.3936651881222422</v>
      </c>
      <c r="M1393" s="28">
        <f t="shared" si="220"/>
        <v>1.0063894413734076</v>
      </c>
      <c r="N1393" s="28">
        <f t="shared" si="221"/>
        <v>0.66785429483623893</v>
      </c>
      <c r="O1393" s="7">
        <f t="shared" si="222"/>
        <v>1.2017009955921747</v>
      </c>
      <c r="P1393" s="7">
        <f>[1]!S_PQ_PctChange("H00906.CSI",$A$3,$A1393)/100</f>
        <v>0.71033647254828969</v>
      </c>
    </row>
    <row r="1394" spans="1:16" x14ac:dyDescent="0.3">
      <c r="A1394" s="3">
        <v>20140925</v>
      </c>
      <c r="B1394" s="29">
        <f>板块基准指数!B1394</f>
        <v>8.5979325134739296E-4</v>
      </c>
      <c r="C1394" s="29">
        <f>板块基准指数!C1394</f>
        <v>-1.5999859787035799E-3</v>
      </c>
      <c r="D1394" s="29">
        <f>板块基准指数!E1394</f>
        <v>-2.36343053510515E-3</v>
      </c>
      <c r="E1394" s="29">
        <f>板块基准指数!F1394</f>
        <v>-6.1644690555795597E-3</v>
      </c>
      <c r="F1394">
        <f t="shared" si="213"/>
        <v>0.30623267067706028</v>
      </c>
      <c r="G1394">
        <f t="shared" si="214"/>
        <v>0.20219604695755033</v>
      </c>
      <c r="H1394">
        <f t="shared" si="215"/>
        <v>0.29695773947581511</v>
      </c>
      <c r="I1394">
        <f t="shared" si="216"/>
        <v>0.19461354288957364</v>
      </c>
      <c r="J1394">
        <f t="shared" si="217"/>
        <v>-1.967711311411499E-3</v>
      </c>
      <c r="K1394" s="28">
        <f t="shared" si="218"/>
        <v>1.4072523898021672</v>
      </c>
      <c r="L1394" s="28">
        <f t="shared" si="219"/>
        <v>1.3898353573835358</v>
      </c>
      <c r="M1394" s="28">
        <f t="shared" si="220"/>
        <v>1.0016474793023531</v>
      </c>
      <c r="N1394" s="28">
        <f t="shared" si="221"/>
        <v>0.6575728586465055</v>
      </c>
      <c r="O1394" s="7">
        <f t="shared" si="222"/>
        <v>1.197368683638802</v>
      </c>
      <c r="P1394" s="7">
        <f>[1]!S_PQ_PctChange("H00906.CSI",$A$3,$A1394)/100</f>
        <v>0.70780779371885938</v>
      </c>
    </row>
    <row r="1395" spans="1:16" x14ac:dyDescent="0.3">
      <c r="A1395" s="3">
        <v>20140926</v>
      </c>
      <c r="B1395" s="29">
        <f>板块基准指数!B1395</f>
        <v>7.9073241419077395E-4</v>
      </c>
      <c r="C1395" s="29">
        <f>板块基准指数!C1395</f>
        <v>2.3735623070048699E-3</v>
      </c>
      <c r="D1395" s="29">
        <f>板块基准指数!E1395</f>
        <v>2.5183307163579201E-3</v>
      </c>
      <c r="E1395" s="29">
        <f>板块基准指数!F1395</f>
        <v>-1.6812422001466301E-3</v>
      </c>
      <c r="F1395">
        <f t="shared" si="213"/>
        <v>0.30612500412855115</v>
      </c>
      <c r="G1395">
        <f t="shared" si="214"/>
        <v>0.20244463468233467</v>
      </c>
      <c r="H1395">
        <f t="shared" si="215"/>
        <v>0.29736577196008379</v>
      </c>
      <c r="I1395">
        <f t="shared" si="216"/>
        <v>0.19406458922902986</v>
      </c>
      <c r="J1395">
        <f t="shared" si="217"/>
        <v>1.142718310428549E-3</v>
      </c>
      <c r="K1395" s="28">
        <f t="shared" si="218"/>
        <v>1.4091558822959218</v>
      </c>
      <c r="L1395" s="28">
        <f t="shared" si="219"/>
        <v>1.3955077805077689</v>
      </c>
      <c r="M1395" s="28">
        <f t="shared" si="220"/>
        <v>1.0066882896328004</v>
      </c>
      <c r="N1395" s="28">
        <f t="shared" si="221"/>
        <v>0.65478607720673132</v>
      </c>
      <c r="O1395" s="7">
        <f t="shared" si="222"/>
        <v>1.1998796570683581</v>
      </c>
      <c r="P1395" s="7">
        <f>[1]!S_PQ_PctChange("H00906.CSI",$A$3,$A1395)/100</f>
        <v>0.70950417919068509</v>
      </c>
    </row>
    <row r="1396" spans="1:16" x14ac:dyDescent="0.3">
      <c r="A1396" s="3">
        <v>20140929</v>
      </c>
      <c r="B1396" s="29">
        <f>板块基准指数!B1396</f>
        <v>1.0574902604835301E-2</v>
      </c>
      <c r="C1396" s="29">
        <f>板块基准指数!C1396</f>
        <v>6.7967439637701297E-3</v>
      </c>
      <c r="D1396" s="29">
        <f>板块基准指数!E1396</f>
        <v>3.2210173759984E-3</v>
      </c>
      <c r="E1396" s="29">
        <f>板块基准指数!F1396</f>
        <v>2.2830258937829502E-3</v>
      </c>
      <c r="F1396">
        <f t="shared" si="213"/>
        <v>0.30751283903179871</v>
      </c>
      <c r="G1396">
        <f t="shared" si="214"/>
        <v>0.20260213333915117</v>
      </c>
      <c r="H1396">
        <f t="shared" si="215"/>
        <v>0.29654017556791273</v>
      </c>
      <c r="I1396">
        <f t="shared" si="216"/>
        <v>0.19334485206113677</v>
      </c>
      <c r="J1396">
        <f t="shared" si="217"/>
        <v>6.0140812531258745E-3</v>
      </c>
      <c r="K1396" s="28">
        <f t="shared" si="218"/>
        <v>1.4346324711110676</v>
      </c>
      <c r="L1396" s="28">
        <f t="shared" si="219"/>
        <v>1.4117894335550996</v>
      </c>
      <c r="M1396" s="28">
        <f t="shared" si="220"/>
        <v>1.0131518674819202</v>
      </c>
      <c r="N1396" s="28">
        <f t="shared" si="221"/>
        <v>0.6585639966696657</v>
      </c>
      <c r="O1396" s="7">
        <f t="shared" si="222"/>
        <v>1.2131099120730662</v>
      </c>
      <c r="P1396" s="7">
        <f>[1]!S_PQ_PctChange("H00906.CSI",$A$3,$A1396)/100</f>
        <v>0.71972075478779796</v>
      </c>
    </row>
    <row r="1397" spans="1:16" x14ac:dyDescent="0.3">
      <c r="A1397" s="3">
        <v>20140930</v>
      </c>
      <c r="B1397" s="29">
        <f>板块基准指数!B1397</f>
        <v>1.1803759884674501E-2</v>
      </c>
      <c r="C1397" s="29">
        <f>板块基准指数!C1397</f>
        <v>6.7411279550335197E-3</v>
      </c>
      <c r="D1397" s="29">
        <f>板块基准指数!E1397</f>
        <v>1.8501447069177799E-3</v>
      </c>
      <c r="E1397" s="29">
        <f>板块基准指数!F1397</f>
        <v>-2.91349158813144E-4</v>
      </c>
      <c r="F1397">
        <f t="shared" si="213"/>
        <v>0.3</v>
      </c>
      <c r="G1397">
        <f t="shared" si="214"/>
        <v>0.2</v>
      </c>
      <c r="H1397">
        <f t="shared" si="215"/>
        <v>0.3</v>
      </c>
      <c r="I1397">
        <f t="shared" si="216"/>
        <v>0.2</v>
      </c>
      <c r="J1397">
        <f t="shared" si="217"/>
        <v>5.4878859943944727E-3</v>
      </c>
      <c r="K1397" s="28">
        <f t="shared" si="218"/>
        <v>1.4633702882074946</v>
      </c>
      <c r="L1397" s="28">
        <f t="shared" si="219"/>
        <v>1.4280476147272925</v>
      </c>
      <c r="M1397" s="28">
        <f t="shared" si="220"/>
        <v>1.0168764897537632</v>
      </c>
      <c r="N1397" s="28">
        <f t="shared" si="221"/>
        <v>0.65808077544439825</v>
      </c>
      <c r="O1397" s="7">
        <f t="shared" si="222"/>
        <v>1.2252552069635878</v>
      </c>
      <c r="P1397" s="7">
        <f>[1]!S_PQ_PctChange("H00906.CSI",$A$3,$A1397)/100</f>
        <v>0.72532291376698499</v>
      </c>
    </row>
    <row r="1398" spans="1:16" x14ac:dyDescent="0.3">
      <c r="A1398" s="3">
        <v>20141008</v>
      </c>
      <c r="B1398" s="29">
        <f>板块基准指数!B1398</f>
        <v>1.2479040941895499E-2</v>
      </c>
      <c r="C1398" s="29">
        <f>板块基准指数!C1398</f>
        <v>3.3991963209411898E-2</v>
      </c>
      <c r="D1398" s="29">
        <f>板块基准指数!E1398</f>
        <v>1.1574870994689099E-2</v>
      </c>
      <c r="E1398" s="29">
        <f>板块基准指数!F1398</f>
        <v>1.0969341080392299E-2</v>
      </c>
      <c r="F1398">
        <f t="shared" si="213"/>
        <v>0.29889902699958409</v>
      </c>
      <c r="G1398">
        <f t="shared" si="214"/>
        <v>0.2034999766126315</v>
      </c>
      <c r="H1398">
        <f t="shared" si="215"/>
        <v>0.29863210244457222</v>
      </c>
      <c r="I1398">
        <f t="shared" si="216"/>
        <v>0.19896889394321229</v>
      </c>
      <c r="J1398">
        <f t="shared" si="217"/>
        <v>1.6208434438936218E-2</v>
      </c>
      <c r="K1398" s="28">
        <f t="shared" si="218"/>
        <v>1.4941107868890851</v>
      </c>
      <c r="L1398" s="28">
        <f t="shared" si="219"/>
        <v>1.5105817199178029</v>
      </c>
      <c r="M1398" s="28">
        <f t="shared" si="220"/>
        <v>1.0402215749348844</v>
      </c>
      <c r="N1398" s="28">
        <f t="shared" si="221"/>
        <v>0.67626882900908925</v>
      </c>
      <c r="O1398" s="7">
        <f t="shared" si="222"/>
        <v>1.2613231100955584</v>
      </c>
      <c r="P1398" s="7">
        <f>[1]!S_PQ_PctChange("H00906.CSI",$A$3,$A1398)/100</f>
        <v>0.74694299264875297</v>
      </c>
    </row>
    <row r="1399" spans="1:16" x14ac:dyDescent="0.3">
      <c r="A1399" s="3">
        <v>20141009</v>
      </c>
      <c r="B1399" s="29">
        <f>板块基准指数!B1399</f>
        <v>-2.0831248091836198E-3</v>
      </c>
      <c r="C1399" s="29">
        <f>板块基准指数!C1399</f>
        <v>-5.28590825036899E-3</v>
      </c>
      <c r="D1399" s="29">
        <f>板块基准指数!E1399</f>
        <v>3.0517237552616597E-4</v>
      </c>
      <c r="E1399" s="29">
        <f>板块基准指数!F1399</f>
        <v>-6.7905649568153102E-4</v>
      </c>
      <c r="F1399">
        <f t="shared" si="213"/>
        <v>0.29879697790264909</v>
      </c>
      <c r="G1399">
        <f t="shared" si="214"/>
        <v>0.20277759442563845</v>
      </c>
      <c r="H1399">
        <f t="shared" si="215"/>
        <v>0.29924461150772125</v>
      </c>
      <c r="I1399">
        <f t="shared" si="216"/>
        <v>0.19918081616399125</v>
      </c>
      <c r="J1399">
        <f t="shared" si="217"/>
        <v>-1.7423030356696083E-3</v>
      </c>
      <c r="K1399" s="28">
        <f t="shared" si="218"/>
        <v>1.4889152428320638</v>
      </c>
      <c r="L1399" s="28">
        <f t="shared" si="219"/>
        <v>1.4973110152912636</v>
      </c>
      <c r="M1399" s="28">
        <f t="shared" si="220"/>
        <v>1.040844194199507</v>
      </c>
      <c r="N1399" s="28">
        <f t="shared" si="221"/>
        <v>0.67513054777224202</v>
      </c>
      <c r="O1399" s="7">
        <f t="shared" si="222"/>
        <v>1.2573831999762093</v>
      </c>
      <c r="P1399" s="7">
        <f>[1]!S_PQ_PctChange("H00906.CSI",$A$3,$A1399)/100</f>
        <v>0.74980102319015562</v>
      </c>
    </row>
    <row r="1400" spans="1:16" x14ac:dyDescent="0.3">
      <c r="A1400" s="3">
        <v>20141010</v>
      </c>
      <c r="B1400" s="29">
        <f>板块基准指数!B1400</f>
        <v>-3.9854189044806598E-3</v>
      </c>
      <c r="C1400" s="29">
        <f>板块基准指数!C1400</f>
        <v>4.0912195692413599E-5</v>
      </c>
      <c r="D1400" s="29">
        <f>板块基准指数!E1400</f>
        <v>-6.4395577505823604E-3</v>
      </c>
      <c r="E1400" s="29">
        <f>板块基准指数!F1400</f>
        <v>-2.36831941343791E-3</v>
      </c>
      <c r="F1400">
        <f t="shared" si="213"/>
        <v>0.29867578295001068</v>
      </c>
      <c r="G1400">
        <f t="shared" si="214"/>
        <v>0.20351473003040849</v>
      </c>
      <c r="H1400">
        <f t="shared" si="215"/>
        <v>0.29838620767720087</v>
      </c>
      <c r="I1400">
        <f t="shared" si="216"/>
        <v>0.19942327934237991</v>
      </c>
      <c r="J1400">
        <f t="shared" si="217"/>
        <v>-3.5812617987698711E-3</v>
      </c>
      <c r="K1400" s="28">
        <f t="shared" si="218"/>
        <v>1.4789958729716308</v>
      </c>
      <c r="L1400" s="28">
        <f t="shared" si="219"/>
        <v>1.497413185768226</v>
      </c>
      <c r="M1400" s="28">
        <f t="shared" si="220"/>
        <v>1.0277020601510185</v>
      </c>
      <c r="N1400" s="28">
        <f t="shared" si="221"/>
        <v>0.67116330357591014</v>
      </c>
      <c r="O1400" s="7">
        <f t="shared" si="222"/>
        <v>1.2492989197569497</v>
      </c>
      <c r="P1400" s="7">
        <f>[1]!S_PQ_PctChange("H00906.CSI",$A$3,$A1400)/100</f>
        <v>0.73999976020609748</v>
      </c>
    </row>
    <row r="1401" spans="1:16" x14ac:dyDescent="0.3">
      <c r="A1401" s="3">
        <v>20141013</v>
      </c>
      <c r="B1401" s="29">
        <f>板块基准指数!B1401</f>
        <v>-6.9068759229746497E-3</v>
      </c>
      <c r="C1401" s="29">
        <f>板块基准指数!C1401</f>
        <v>7.8555802824877893E-3</v>
      </c>
      <c r="D1401" s="29">
        <f>板块基准指数!E1401</f>
        <v>-9.4402495798663003E-3</v>
      </c>
      <c r="E1401" s="29">
        <f>板块基准指数!F1401</f>
        <v>-6.4185957817984203E-3</v>
      </c>
      <c r="F1401">
        <f t="shared" si="213"/>
        <v>0.29797193064382382</v>
      </c>
      <c r="G1401">
        <f t="shared" si="214"/>
        <v>0.20605327520234401</v>
      </c>
      <c r="H1401">
        <f t="shared" si="215"/>
        <v>0.2969236504169892</v>
      </c>
      <c r="I1401">
        <f t="shared" si="216"/>
        <v>0.19905114373684299</v>
      </c>
      <c r="J1401">
        <f t="shared" si="217"/>
        <v>-4.5610479648523303E-3</v>
      </c>
      <c r="K1401" s="28">
        <f t="shared" si="218"/>
        <v>1.4618737560634494</v>
      </c>
      <c r="L1401" s="28">
        <f t="shared" si="219"/>
        <v>1.5170318155475719</v>
      </c>
      <c r="M1401" s="28">
        <f t="shared" si="220"/>
        <v>1.0085600466295839</v>
      </c>
      <c r="N1401" s="28">
        <f t="shared" si="221"/>
        <v>0.66043678184488153</v>
      </c>
      <c r="O1401" s="7">
        <f t="shared" si="222"/>
        <v>1.2390397594966478</v>
      </c>
      <c r="P1401" s="7">
        <f>[1]!S_PQ_PctChange("H00906.CSI",$A$3,$A1401)/100</f>
        <v>0.73421952818985825</v>
      </c>
    </row>
    <row r="1402" spans="1:16" x14ac:dyDescent="0.3">
      <c r="A1402" s="3">
        <v>20141014</v>
      </c>
      <c r="B1402" s="29">
        <f>板块基准指数!B1402</f>
        <v>-1.51006936260003E-3</v>
      </c>
      <c r="C1402" s="29">
        <f>板块基准指数!C1402</f>
        <v>-5.89130107866093E-3</v>
      </c>
      <c r="D1402" s="29">
        <f>板块基准指数!E1402</f>
        <v>-2.3139916639825699E-3</v>
      </c>
      <c r="E1402" s="29">
        <f>板块基准指数!F1402</f>
        <v>-3.8948826382034299E-3</v>
      </c>
      <c r="F1402">
        <f t="shared" si="213"/>
        <v>0.29845501432311528</v>
      </c>
      <c r="G1402">
        <f t="shared" si="214"/>
        <v>0.20548173852168028</v>
      </c>
      <c r="H1402">
        <f t="shared" si="215"/>
        <v>0.29716558245444985</v>
      </c>
      <c r="I1402">
        <f t="shared" si="216"/>
        <v>0.19889766470075457</v>
      </c>
      <c r="J1402">
        <f t="shared" si="217"/>
        <v>-3.126239861600559E-3</v>
      </c>
      <c r="K1402" s="28">
        <f t="shared" si="218"/>
        <v>1.4581561559298288</v>
      </c>
      <c r="L1402" s="28">
        <f t="shared" si="219"/>
        <v>1.5022032232976126</v>
      </c>
      <c r="M1402" s="28">
        <f t="shared" si="220"/>
        <v>1.0039122554250746</v>
      </c>
      <c r="N1402" s="28">
        <f t="shared" si="221"/>
        <v>0.65396957545143941</v>
      </c>
      <c r="O1402" s="7">
        <f t="shared" si="222"/>
        <v>1.232039984148801</v>
      </c>
      <c r="P1402" s="7">
        <f>[1]!S_PQ_PctChange("H00906.CSI",$A$3,$A1402)/100</f>
        <v>0.72834009447879733</v>
      </c>
    </row>
    <row r="1403" spans="1:16" x14ac:dyDescent="0.3">
      <c r="A1403" s="3">
        <v>20141015</v>
      </c>
      <c r="B1403" s="29">
        <f>板块基准指数!B1403</f>
        <v>3.9627070466959E-3</v>
      </c>
      <c r="C1403" s="29">
        <f>板块基准指数!C1403</f>
        <v>2.1340122083481902E-2</v>
      </c>
      <c r="D1403" s="29">
        <f>板块基准指数!E1403</f>
        <v>4.9033148015692101E-3</v>
      </c>
      <c r="E1403" s="29">
        <f>板块基准指数!F1403</f>
        <v>1.00175510736982E-2</v>
      </c>
      <c r="F1403">
        <f t="shared" si="213"/>
        <v>0.2969599393992044</v>
      </c>
      <c r="G1403">
        <f t="shared" si="214"/>
        <v>0.20799123307104489</v>
      </c>
      <c r="H1403">
        <f t="shared" si="215"/>
        <v>0.29595398509174581</v>
      </c>
      <c r="I1403">
        <f t="shared" si="216"/>
        <v>0.19909484243800482</v>
      </c>
      <c r="J1403">
        <f t="shared" si="217"/>
        <v>9.0172590879036459E-3</v>
      </c>
      <c r="K1403" s="28">
        <f t="shared" si="218"/>
        <v>1.4678971086508108</v>
      </c>
      <c r="L1403" s="28">
        <f t="shared" si="219"/>
        <v>1.5556005455604653</v>
      </c>
      <c r="M1403" s="28">
        <f t="shared" si="220"/>
        <v>1.0137380680481463</v>
      </c>
      <c r="N1403" s="28">
        <f t="shared" si="221"/>
        <v>0.67053830014786708</v>
      </c>
      <c r="O1403" s="7">
        <f t="shared" si="222"/>
        <v>1.2521668669804309</v>
      </c>
      <c r="P1403" s="7">
        <f>[1]!S_PQ_PctChange("H00906.CSI",$A$3,$A1403)/100</f>
        <v>0.73916428697283121</v>
      </c>
    </row>
    <row r="1404" spans="1:16" x14ac:dyDescent="0.3">
      <c r="A1404" s="3">
        <v>20141016</v>
      </c>
      <c r="B1404" s="29">
        <f>板块基准指数!B1404</f>
        <v>-1.6001372201250901E-2</v>
      </c>
      <c r="C1404" s="29">
        <f>板块基准指数!C1404</f>
        <v>-1.0291390572065601E-2</v>
      </c>
      <c r="D1404" s="29">
        <f>板块基准指数!E1404</f>
        <v>-1.05651685099386E-2</v>
      </c>
      <c r="E1404" s="29">
        <f>板块基准指数!F1404</f>
        <v>-5.9720965330138202E-3</v>
      </c>
      <c r="F1404">
        <f t="shared" si="213"/>
        <v>0.29552039587905476</v>
      </c>
      <c r="G1404">
        <f t="shared" si="214"/>
        <v>0.20818406244502141</v>
      </c>
      <c r="H1404">
        <f t="shared" si="215"/>
        <v>0.29614642092016547</v>
      </c>
      <c r="I1404">
        <f t="shared" si="216"/>
        <v>0.20014912075575828</v>
      </c>
      <c r="J1404">
        <f t="shared" si="217"/>
        <v>-1.1208102876234324E-2</v>
      </c>
      <c r="K1404" s="28">
        <f t="shared" si="218"/>
        <v>1.4284073684608982</v>
      </c>
      <c r="L1404" s="28">
        <f t="shared" si="219"/>
        <v>1.5292998621999185</v>
      </c>
      <c r="M1404" s="28">
        <f t="shared" si="220"/>
        <v>0.99246258602433945</v>
      </c>
      <c r="N1404" s="28">
        <f t="shared" si="221"/>
        <v>0.66056168415728722</v>
      </c>
      <c r="O1404" s="7">
        <f t="shared" si="222"/>
        <v>1.2269243490408681</v>
      </c>
      <c r="P1404" s="7">
        <f>[1]!S_PQ_PctChange("H00906.CSI",$A$3,$A1404)/100</f>
        <v>0.72104295751373315</v>
      </c>
    </row>
    <row r="1405" spans="1:16" x14ac:dyDescent="0.3">
      <c r="A1405" s="3">
        <v>20141017</v>
      </c>
      <c r="B1405" s="29">
        <f>板块基准指数!B1405</f>
        <v>-2.4899582769266899E-3</v>
      </c>
      <c r="C1405" s="29">
        <f>板块基准指数!C1405</f>
        <v>-8.9391284516525497E-3</v>
      </c>
      <c r="D1405" s="29">
        <f>板块基准指数!E1405</f>
        <v>-2.1548789570853999E-3</v>
      </c>
      <c r="E1405" s="29">
        <f>板块基准指数!F1405</f>
        <v>1.98134908535923E-3</v>
      </c>
      <c r="F1405">
        <f t="shared" si="213"/>
        <v>0.29562366416286484</v>
      </c>
      <c r="G1405">
        <f t="shared" si="214"/>
        <v>0.20691037524985378</v>
      </c>
      <c r="H1405">
        <f t="shared" si="215"/>
        <v>0.29634942297150968</v>
      </c>
      <c r="I1405">
        <f t="shared" si="216"/>
        <v>0.20111653761577156</v>
      </c>
      <c r="J1405">
        <f t="shared" si="217"/>
        <v>-2.8384119448147511E-3</v>
      </c>
      <c r="K1405" s="28">
        <f t="shared" si="218"/>
        <v>1.4223607354340495</v>
      </c>
      <c r="L1405" s="28">
        <f t="shared" si="219"/>
        <v>1.5066901258389662</v>
      </c>
      <c r="M1405" s="28">
        <f t="shared" si="220"/>
        <v>0.98816907032493551</v>
      </c>
      <c r="N1405" s="28">
        <f t="shared" si="221"/>
        <v>0.66385183653137503</v>
      </c>
      <c r="O1405" s="7">
        <f t="shared" si="222"/>
        <v>1.2206034203683518</v>
      </c>
      <c r="P1405" s="7">
        <f>[1]!S_PQ_PctChange("H00906.CSI",$A$3,$A1405)/100</f>
        <v>0.71499009025633986</v>
      </c>
    </row>
    <row r="1406" spans="1:16" x14ac:dyDescent="0.3">
      <c r="A1406" s="3">
        <v>20141020</v>
      </c>
      <c r="B1406" s="29">
        <f>板块基准指数!B1406</f>
        <v>1.4084758185881599E-2</v>
      </c>
      <c r="C1406" s="29">
        <f>板块基准指数!C1406</f>
        <v>1.2354909122072001E-2</v>
      </c>
      <c r="D1406" s="29">
        <f>板块基准指数!E1406</f>
        <v>6.1086217206939098E-3</v>
      </c>
      <c r="E1406" s="29">
        <f>板块基准指数!F1406</f>
        <v>3.8224536390000698E-3</v>
      </c>
      <c r="F1406">
        <f t="shared" si="213"/>
        <v>0.29702535620911741</v>
      </c>
      <c r="G1406">
        <f t="shared" si="214"/>
        <v>0.20753680952075484</v>
      </c>
      <c r="H1406">
        <f t="shared" si="215"/>
        <v>0.29541261094374227</v>
      </c>
      <c r="I1406">
        <f t="shared" si="216"/>
        <v>0.20002522332638537</v>
      </c>
      <c r="J1406">
        <f t="shared" si="217"/>
        <v>9.2991918695353535E-3</v>
      </c>
      <c r="K1406" s="28">
        <f t="shared" si="218"/>
        <v>1.4564791006316122</v>
      </c>
      <c r="L1406" s="28">
        <f t="shared" si="219"/>
        <v>1.5376600545409018</v>
      </c>
      <c r="M1406" s="28">
        <f t="shared" si="220"/>
        <v>1.0003140430923341</v>
      </c>
      <c r="N1406" s="28">
        <f t="shared" si="221"/>
        <v>0.67021183303868148</v>
      </c>
      <c r="O1406" s="7">
        <f t="shared" si="222"/>
        <v>1.2412532376405037</v>
      </c>
      <c r="P1406" s="7">
        <f>[1]!S_PQ_PctChange("H00906.CSI",$A$3,$A1406)/100</f>
        <v>0.72854157348588378</v>
      </c>
    </row>
    <row r="1407" spans="1:16" x14ac:dyDescent="0.3">
      <c r="A1407" s="3">
        <v>20141021</v>
      </c>
      <c r="B1407" s="29">
        <f>板块基准指数!B1407</f>
        <v>-1.12144421651354E-2</v>
      </c>
      <c r="C1407" s="29">
        <f>板块基准指数!C1407</f>
        <v>-1.6525575970669601E-2</v>
      </c>
      <c r="D1407" s="29">
        <f>板块基准指数!E1407</f>
        <v>-7.2190906261845799E-3</v>
      </c>
      <c r="E1407" s="29">
        <f>板块基准指数!F1407</f>
        <v>-7.5186837559160103E-3</v>
      </c>
      <c r="F1407">
        <f t="shared" si="213"/>
        <v>0.29678005695618664</v>
      </c>
      <c r="G1407">
        <f t="shared" si="214"/>
        <v>0.20625157812492614</v>
      </c>
      <c r="H1407">
        <f t="shared" si="215"/>
        <v>0.29636132129074988</v>
      </c>
      <c r="I1407">
        <f t="shared" si="216"/>
        <v>0.20060704362813725</v>
      </c>
      <c r="J1407">
        <f t="shared" si="217"/>
        <v>-1.0397175799149755E-2</v>
      </c>
      <c r="K1407" s="28">
        <f t="shared" si="218"/>
        <v>1.428931057827715</v>
      </c>
      <c r="L1407" s="28">
        <f t="shared" si="219"/>
        <v>1.4957237605218525</v>
      </c>
      <c r="M1407" s="28">
        <f t="shared" si="220"/>
        <v>0.98587359473442082</v>
      </c>
      <c r="N1407" s="28">
        <f t="shared" si="221"/>
        <v>0.65765403846067483</v>
      </c>
      <c r="O1407" s="7">
        <f t="shared" si="222"/>
        <v>1.2179505337183416</v>
      </c>
      <c r="P1407" s="7">
        <f>[1]!S_PQ_PctChange("H00906.CSI",$A$3,$A1407)/100</f>
        <v>0.71328651096744333</v>
      </c>
    </row>
    <row r="1408" spans="1:16" x14ac:dyDescent="0.3">
      <c r="A1408" s="3">
        <v>20141022</v>
      </c>
      <c r="B1408" s="29">
        <f>板块基准指数!B1408</f>
        <v>-6.8023066660622602E-3</v>
      </c>
      <c r="C1408" s="29">
        <f>板块基准指数!C1408</f>
        <v>-1.8517889632490601E-2</v>
      </c>
      <c r="D1408" s="29">
        <f>板块基准指数!E1408</f>
        <v>-8.7415099847323804E-3</v>
      </c>
      <c r="E1408" s="29">
        <f>板块基准指数!F1408</f>
        <v>-3.2574100058893399E-3</v>
      </c>
      <c r="F1408">
        <f t="shared" si="213"/>
        <v>0.29746289674956106</v>
      </c>
      <c r="G1408">
        <f t="shared" si="214"/>
        <v>0.20428762292760691</v>
      </c>
      <c r="H1408">
        <f t="shared" si="215"/>
        <v>0.29646322534134856</v>
      </c>
      <c r="I1408">
        <f t="shared" si="216"/>
        <v>0.20178625498148342</v>
      </c>
      <c r="J1408">
        <f t="shared" si="217"/>
        <v>-9.0822377603495437E-3</v>
      </c>
      <c r="K1408" s="28">
        <f t="shared" si="218"/>
        <v>1.4124087239016476</v>
      </c>
      <c r="L1408" s="28">
        <f t="shared" si="219"/>
        <v>1.4495082233713243</v>
      </c>
      <c r="M1408" s="28">
        <f t="shared" si="220"/>
        <v>0.9685140608776337</v>
      </c>
      <c r="N1408" s="28">
        <f t="shared" si="221"/>
        <v>0.65225437960949018</v>
      </c>
      <c r="O1408" s="7">
        <f t="shared" si="222"/>
        <v>1.1978065796304174</v>
      </c>
      <c r="P1408" s="7">
        <f>[1]!S_PQ_PctChange("H00906.CSI",$A$3,$A1408)/100</f>
        <v>0.69990507289213344</v>
      </c>
    </row>
    <row r="1409" spans="1:16" x14ac:dyDescent="0.3">
      <c r="A1409" s="3">
        <v>20141023</v>
      </c>
      <c r="B1409" s="29">
        <f>板块基准指数!B1409</f>
        <v>-1.0449550638420801E-2</v>
      </c>
      <c r="C1409" s="29">
        <f>板块基准指数!C1409</f>
        <v>-1.4837790005078301E-2</v>
      </c>
      <c r="D1409" s="29">
        <f>板块基准指数!E1409</f>
        <v>-1.2678004180415E-2</v>
      </c>
      <c r="E1409" s="29">
        <f>板块基准指数!F1409</f>
        <v>-6.0558544215383097E-3</v>
      </c>
      <c r="F1409">
        <f t="shared" si="213"/>
        <v>0.29766459747659924</v>
      </c>
      <c r="G1409">
        <f t="shared" si="214"/>
        <v>0.2035196004481841</v>
      </c>
      <c r="H1409">
        <f t="shared" si="215"/>
        <v>0.29599616455213168</v>
      </c>
      <c r="I1409">
        <f t="shared" si="216"/>
        <v>0.20281963752308485</v>
      </c>
      <c r="J1409">
        <f t="shared" si="217"/>
        <v>-1.1120080646924532E-2</v>
      </c>
      <c r="K1409" s="28">
        <f t="shared" si="218"/>
        <v>1.3872001367806694</v>
      </c>
      <c r="L1409" s="28">
        <f t="shared" si="219"/>
        <v>1.4131629347372283</v>
      </c>
      <c r="M1409" s="28">
        <f t="shared" si="220"/>
        <v>0.94355723138462144</v>
      </c>
      <c r="N1409" s="28">
        <f t="shared" si="221"/>
        <v>0.642248567619226</v>
      </c>
      <c r="O1409" s="7">
        <f t="shared" si="222"/>
        <v>1.1733667932185861</v>
      </c>
      <c r="P1409" s="7">
        <f>[1]!S_PQ_PctChange("H00906.CSI",$A$3,$A1409)/100</f>
        <v>0.68133845658218606</v>
      </c>
    </row>
    <row r="1410" spans="1:16" x14ac:dyDescent="0.3">
      <c r="A1410" s="3">
        <v>20141024</v>
      </c>
      <c r="B1410" s="29">
        <f>板块基准指数!B1410</f>
        <v>1.9004878395091501E-3</v>
      </c>
      <c r="C1410" s="29">
        <f>板块基准指数!C1410</f>
        <v>1.60528571998036E-3</v>
      </c>
      <c r="D1410" s="29">
        <f>板块基准指数!E1410</f>
        <v>-9.19382476110497E-4</v>
      </c>
      <c r="E1410" s="29">
        <f>板块基准指数!F1410</f>
        <v>-1.66521152259886E-3</v>
      </c>
      <c r="F1410">
        <f t="shared" ref="F1410:F1473" si="223">IF(MID($A1410,6,1)&lt;&gt;MID($A1411,6,1),0.3,F1409*(1+B1410)/(1+$J1410))</f>
        <v>0.29814606611023181</v>
      </c>
      <c r="G1410">
        <f t="shared" ref="G1410:G1473" si="224">IF(MID($A1410,6,1)&lt;&gt;MID($A1411,6,1),0.2,G1409*(1+C1410)/(1+$J1410))</f>
        <v>0.20378872832053008</v>
      </c>
      <c r="H1410">
        <f t="shared" ref="H1410:H1473" si="225">IF(MID($A1410,6,1)&lt;&gt;MID($A1411,6,1),0.3,H1409*(1+D1410)/(1+$J1410))</f>
        <v>0.29564049948356813</v>
      </c>
      <c r="I1410">
        <f t="shared" ref="I1410:I1473" si="226">IF(MID($A1410,6,1)&lt;&gt;MID($A1411,6,1),0.2,I1409*(1+E1410)/(1+$J1410))</f>
        <v>0.20242470608566979</v>
      </c>
      <c r="J1410">
        <f t="shared" si="217"/>
        <v>2.8254377199432725E-4</v>
      </c>
      <c r="K1410" s="28">
        <f t="shared" si="218"/>
        <v>1.3917369816110958</v>
      </c>
      <c r="L1410" s="28">
        <f t="shared" si="219"/>
        <v>1.4170367507363482</v>
      </c>
      <c r="M1410" s="28">
        <f t="shared" si="220"/>
        <v>0.94177035892476857</v>
      </c>
      <c r="N1410" s="28">
        <f t="shared" si="221"/>
        <v>0.63951387638145496</v>
      </c>
      <c r="O1410" s="7">
        <f t="shared" si="222"/>
        <v>1.1739808644702694</v>
      </c>
      <c r="P1410" s="7">
        <f>[1]!S_PQ_PctChange("H00906.CSI",$A$3,$A1410)/100</f>
        <v>0.68079271693789423</v>
      </c>
    </row>
    <row r="1411" spans="1:16" x14ac:dyDescent="0.3">
      <c r="A1411" s="3">
        <v>20141027</v>
      </c>
      <c r="B1411" s="29">
        <f>板块基准指数!B1411</f>
        <v>5.3392166154005698E-3</v>
      </c>
      <c r="C1411" s="29">
        <f>板块基准指数!C1411</f>
        <v>1.05018370809316E-2</v>
      </c>
      <c r="D1411" s="29">
        <f>板块基准指数!E1411</f>
        <v>-8.5431894992050398E-4</v>
      </c>
      <c r="E1411" s="29">
        <f>板块基准指数!F1411</f>
        <v>-1.9662514340607801E-2</v>
      </c>
      <c r="F1411">
        <f t="shared" si="223"/>
        <v>0.29988809476028072</v>
      </c>
      <c r="G1411">
        <f t="shared" si="224"/>
        <v>0.20603205026053778</v>
      </c>
      <c r="H1411">
        <f t="shared" si="225"/>
        <v>0.29553591116448147</v>
      </c>
      <c r="I1411">
        <f t="shared" si="226"/>
        <v>0.19854394381469981</v>
      </c>
      <c r="J1411">
        <f t="shared" ref="J1411:J1474" si="227">SUMPRODUCT(F1410:I1410,B1411:E1411)</f>
        <v>-5.0072751363107112E-4</v>
      </c>
      <c r="K1411" s="28">
        <f t="shared" ref="K1411:K1474" si="228">(1+K1410)*(1+B1411)-1</f>
        <v>1.4045069834429817</v>
      </c>
      <c r="L1411" s="28">
        <f t="shared" ref="L1411:L1474" si="229">(1+L1410)*(1+C1411)-1</f>
        <v>1.4424200769112057</v>
      </c>
      <c r="M1411" s="28">
        <f t="shared" ref="M1411:M1474" si="230">(1+M1410)*(1+D1411)-1</f>
        <v>0.94011146771074516</v>
      </c>
      <c r="N1411" s="28">
        <f t="shared" ref="N1411:N1474" si="231">(1+N1410)*(1+E1411)-1</f>
        <v>0.607276911275479</v>
      </c>
      <c r="O1411" s="7">
        <f t="shared" si="222"/>
        <v>1.1728922924373215</v>
      </c>
      <c r="P1411" s="7">
        <f>[1]!S_PQ_PctChange("H00906.CSI",$A$3,$A1411)/100</f>
        <v>0.67360505110216562</v>
      </c>
    </row>
    <row r="1412" spans="1:16" x14ac:dyDescent="0.3">
      <c r="A1412" s="3">
        <v>20141028</v>
      </c>
      <c r="B1412" s="29">
        <f>板块基准指数!B1412</f>
        <v>2.3684747058633399E-2</v>
      </c>
      <c r="C1412" s="29">
        <f>板块基准指数!C1412</f>
        <v>1.6768179515939199E-2</v>
      </c>
      <c r="D1412" s="29">
        <f>板块基准指数!E1412</f>
        <v>1.38468917659535E-2</v>
      </c>
      <c r="E1412" s="29">
        <f>板块基准指数!F1412</f>
        <v>2.0560685772038099E-2</v>
      </c>
      <c r="F1412">
        <f t="shared" si="223"/>
        <v>0.30134605133695647</v>
      </c>
      <c r="G1412">
        <f t="shared" si="224"/>
        <v>0.20563487817574455</v>
      </c>
      <c r="H1412">
        <f t="shared" si="225"/>
        <v>0.29411873009579309</v>
      </c>
      <c r="I1412">
        <f t="shared" si="226"/>
        <v>0.19890034039150573</v>
      </c>
      <c r="J1412">
        <f t="shared" si="227"/>
        <v>1.873200949066069E-2</v>
      </c>
      <c r="K1412" s="28">
        <f t="shared" si="228"/>
        <v>1.4614571231465465</v>
      </c>
      <c r="L1412" s="28">
        <f t="shared" si="229"/>
        <v>1.4833750152141865</v>
      </c>
      <c r="M1412" s="28">
        <f t="shared" si="230"/>
        <v>0.9669759812180212</v>
      </c>
      <c r="N1412" s="28">
        <f t="shared" si="231"/>
        <v>0.64032362679686616</v>
      </c>
      <c r="O1412" s="7">
        <f t="shared" ref="O1412:O1475" si="232">(1+O1411)*(1+J1412)-1</f>
        <v>1.2135949314814409</v>
      </c>
      <c r="P1412" s="7">
        <f>[1]!S_PQ_PctChange("H00906.CSI",$A$3,$A1412)/100</f>
        <v>0.70929957243704633</v>
      </c>
    </row>
    <row r="1413" spans="1:16" x14ac:dyDescent="0.3">
      <c r="A1413" s="3">
        <v>20141029</v>
      </c>
      <c r="B1413" s="29">
        <f>板块基准指数!B1413</f>
        <v>9.2939407524615294E-3</v>
      </c>
      <c r="C1413" s="29">
        <f>板块基准指数!C1413</f>
        <v>3.9522009421594801E-3</v>
      </c>
      <c r="D1413" s="29">
        <f>板块基准指数!E1413</f>
        <v>9.8607459991499995E-3</v>
      </c>
      <c r="E1413" s="29">
        <f>板块基准指数!F1413</f>
        <v>1.9378487438821201E-2</v>
      </c>
      <c r="F1413">
        <f t="shared" si="223"/>
        <v>0.30102570301059256</v>
      </c>
      <c r="G1413">
        <f t="shared" si="224"/>
        <v>0.2043291002258667</v>
      </c>
      <c r="H1413">
        <f t="shared" si="225"/>
        <v>0.29397106217451063</v>
      </c>
      <c r="I1413">
        <f t="shared" si="226"/>
        <v>0.20067413458903</v>
      </c>
      <c r="J1413">
        <f t="shared" si="227"/>
        <v>1.0368020545302158E-2</v>
      </c>
      <c r="K1413" s="28">
        <f t="shared" si="228"/>
        <v>1.4843337598137949</v>
      </c>
      <c r="L1413" s="28">
        <f t="shared" si="229"/>
        <v>1.4931898122890512</v>
      </c>
      <c r="M1413" s="28">
        <f t="shared" si="230"/>
        <v>0.98637183175524101</v>
      </c>
      <c r="N1413" s="28">
        <f t="shared" si="231"/>
        <v>0.67211061759435098</v>
      </c>
      <c r="O1413" s="7">
        <f t="shared" si="232"/>
        <v>1.2365455292100171</v>
      </c>
      <c r="P1413" s="7">
        <f>[1]!S_PQ_PctChange("H00906.CSI",$A$3,$A1413)/100</f>
        <v>0.73345098873281411</v>
      </c>
    </row>
    <row r="1414" spans="1:16" x14ac:dyDescent="0.3">
      <c r="A1414" s="3">
        <v>20141030</v>
      </c>
      <c r="B1414" s="29">
        <f>板块基准指数!B1414</f>
        <v>-1.41271561108279E-4</v>
      </c>
      <c r="C1414" s="29">
        <f>板块基准指数!C1414</f>
        <v>4.3676197812159596E-3</v>
      </c>
      <c r="D1414" s="29">
        <f>板块基准指数!E1414</f>
        <v>-5.3493895336768904E-4</v>
      </c>
      <c r="E1414" s="29">
        <f>板块基准指数!F1414</f>
        <v>6.0684093184144999E-3</v>
      </c>
      <c r="F1414">
        <f t="shared" si="223"/>
        <v>0.30040926826513059</v>
      </c>
      <c r="G1414">
        <f t="shared" si="224"/>
        <v>0.20483021995603817</v>
      </c>
      <c r="H1414">
        <f t="shared" si="225"/>
        <v>0.29325356763324217</v>
      </c>
      <c r="I1414">
        <f t="shared" si="226"/>
        <v>0.20150694414558884</v>
      </c>
      <c r="J1414">
        <f t="shared" si="227"/>
        <v>1.9104216650113446E-3</v>
      </c>
      <c r="K1414" s="28">
        <f t="shared" si="228"/>
        <v>1.4839827941052319</v>
      </c>
      <c r="L1414" s="28">
        <f t="shared" si="229"/>
        <v>1.5040791174315307</v>
      </c>
      <c r="M1414" s="28">
        <f t="shared" si="230"/>
        <v>0.98530924408656295</v>
      </c>
      <c r="N1414" s="28">
        <f t="shared" si="231"/>
        <v>0.68225766924758036</v>
      </c>
      <c r="O1414" s="7">
        <f t="shared" si="232"/>
        <v>1.2408182742438045</v>
      </c>
      <c r="P1414" s="7">
        <f>[1]!S_PQ_PctChange("H00906.CSI",$A$3,$A1414)/100</f>
        <v>0.74223980015784685</v>
      </c>
    </row>
    <row r="1415" spans="1:16" x14ac:dyDescent="0.3">
      <c r="A1415" s="3">
        <v>20141031</v>
      </c>
      <c r="B1415" s="29">
        <f>板块基准指数!B1415</f>
        <v>-4.9748330540664697E-3</v>
      </c>
      <c r="C1415" s="29">
        <f>板块基准指数!C1415</f>
        <v>-4.6541404889045099E-3</v>
      </c>
      <c r="D1415" s="29">
        <f>板块基准指数!E1415</f>
        <v>7.6388527830087401E-3</v>
      </c>
      <c r="E1415" s="29">
        <f>板块基准指数!F1415</f>
        <v>3.0005604078171499E-2</v>
      </c>
      <c r="F1415">
        <f t="shared" si="223"/>
        <v>0.3</v>
      </c>
      <c r="G1415">
        <f t="shared" si="224"/>
        <v>0.2</v>
      </c>
      <c r="H1415">
        <f t="shared" si="225"/>
        <v>0.3</v>
      </c>
      <c r="I1415">
        <f t="shared" si="226"/>
        <v>0.2</v>
      </c>
      <c r="J1415">
        <f t="shared" si="227"/>
        <v>5.8386638387152839E-3</v>
      </c>
      <c r="K1415" s="28">
        <f t="shared" si="228"/>
        <v>1.4716253943953848</v>
      </c>
      <c r="L1415" s="28">
        <f t="shared" si="229"/>
        <v>1.4924247814236722</v>
      </c>
      <c r="M1415" s="28">
        <f t="shared" si="230"/>
        <v>1.0004747291308864</v>
      </c>
      <c r="N1415" s="28">
        <f t="shared" si="231"/>
        <v>0.732734826828491</v>
      </c>
      <c r="O1415" s="7">
        <f t="shared" si="232"/>
        <v>1.2539016588707645</v>
      </c>
      <c r="P1415" s="7">
        <f>[1]!S_PQ_PctChange("H00906.CSI",$A$3,$A1415)/100</f>
        <v>0.76110819188099543</v>
      </c>
    </row>
    <row r="1416" spans="1:16" x14ac:dyDescent="0.3">
      <c r="A1416" s="3">
        <v>20141103</v>
      </c>
      <c r="B1416" s="29">
        <f>板块基准指数!B1416</f>
        <v>5.2211020936835401E-3</v>
      </c>
      <c r="C1416" s="29">
        <f>板块基准指数!C1416</f>
        <v>-8.2147102940860798E-4</v>
      </c>
      <c r="D1416" s="29">
        <f>板块基准指数!E1416</f>
        <v>3.6207114945685098E-3</v>
      </c>
      <c r="E1416" s="29">
        <f>板块基准指数!F1416</f>
        <v>-4.0736899271633896E-3</v>
      </c>
      <c r="F1416">
        <f t="shared" si="223"/>
        <v>0.30106249895792264</v>
      </c>
      <c r="G1416">
        <f t="shared" si="224"/>
        <v>0.19950183709862224</v>
      </c>
      <c r="H1416">
        <f t="shared" si="225"/>
        <v>0.30058318391760486</v>
      </c>
      <c r="I1416">
        <f t="shared" si="226"/>
        <v>0.19885248002585029</v>
      </c>
      <c r="J1416">
        <f t="shared" si="227"/>
        <v>1.6735118851612155E-3</v>
      </c>
      <c r="K1416" s="28">
        <f t="shared" si="228"/>
        <v>1.484530002916864</v>
      </c>
      <c r="L1416" s="28">
        <f t="shared" si="229"/>
        <v>1.4903773266727525</v>
      </c>
      <c r="M1416" s="28">
        <f t="shared" si="230"/>
        <v>1.0077178709772445</v>
      </c>
      <c r="N1416" s="28">
        <f t="shared" si="231"/>
        <v>0.72567620241799458</v>
      </c>
      <c r="O1416" s="7">
        <f t="shared" si="232"/>
        <v>1.2576735900848695</v>
      </c>
      <c r="P1416" s="7">
        <f>[1]!S_PQ_PctChange("H00906.CSI",$A$3,$A1416)/100</f>
        <v>0.76759821384820204</v>
      </c>
    </row>
    <row r="1417" spans="1:16" x14ac:dyDescent="0.3">
      <c r="A1417" s="3">
        <v>20141104</v>
      </c>
      <c r="B1417" s="29">
        <f>板块基准指数!B1417</f>
        <v>-5.6517422856937104E-3</v>
      </c>
      <c r="C1417" s="29">
        <f>板块基准指数!C1417</f>
        <v>-1.25857292306676E-2</v>
      </c>
      <c r="D1417" s="29">
        <f>板块基准指数!E1417</f>
        <v>-1.06923845551576E-2</v>
      </c>
      <c r="E1417" s="29">
        <f>板块基准指数!F1417</f>
        <v>-4.2651546894587698E-3</v>
      </c>
      <c r="F1417">
        <f t="shared" si="223"/>
        <v>0.3018586984883791</v>
      </c>
      <c r="G1417">
        <f t="shared" si="224"/>
        <v>0.19863456095022491</v>
      </c>
      <c r="H1417">
        <f t="shared" si="225"/>
        <v>0.299850341982281</v>
      </c>
      <c r="I1417">
        <f t="shared" si="226"/>
        <v>0.19965639857911505</v>
      </c>
      <c r="J1417">
        <f t="shared" si="227"/>
        <v>-8.2744913396945816E-3</v>
      </c>
      <c r="K1417" s="28">
        <f t="shared" si="228"/>
        <v>1.4704880796393041</v>
      </c>
      <c r="L1417" s="28">
        <f t="shared" si="229"/>
        <v>1.4590341119570556</v>
      </c>
      <c r="M1417" s="28">
        <f t="shared" si="230"/>
        <v>0.98625057942249339</v>
      </c>
      <c r="N1417" s="28">
        <f t="shared" si="231"/>
        <v>0.71831592647076414</v>
      </c>
      <c r="O1417" s="7">
        <f t="shared" si="232"/>
        <v>1.2389924895158551</v>
      </c>
      <c r="P1417" s="7">
        <f>[1]!S_PQ_PctChange("H00906.CSI",$A$3,$A1417)/100</f>
        <v>0.76528477611068868</v>
      </c>
    </row>
    <row r="1418" spans="1:16" x14ac:dyDescent="0.3">
      <c r="A1418" s="3">
        <v>20141105</v>
      </c>
      <c r="B1418" s="29">
        <f>板块基准指数!B1418</f>
        <v>-5.4257337714843203E-3</v>
      </c>
      <c r="C1418" s="29">
        <f>板块基准指数!C1418</f>
        <v>-2.55404212192702E-3</v>
      </c>
      <c r="D1418" s="29">
        <f>板块基准指数!E1418</f>
        <v>-3.59138831936082E-3</v>
      </c>
      <c r="E1418" s="29">
        <f>板块基准指数!F1418</f>
        <v>-1.13338686610316E-4</v>
      </c>
      <c r="F1418">
        <f t="shared" si="223"/>
        <v>0.30119817131486121</v>
      </c>
      <c r="G1418">
        <f t="shared" si="224"/>
        <v>0.19877218285367543</v>
      </c>
      <c r="H1418">
        <f t="shared" si="225"/>
        <v>0.29974602905779585</v>
      </c>
      <c r="I1418">
        <f t="shared" si="226"/>
        <v>0.20028361677366749</v>
      </c>
      <c r="J1418">
        <f t="shared" si="227"/>
        <v>-3.2446337798818698E-3</v>
      </c>
      <c r="K1418" s="28">
        <f t="shared" si="228"/>
        <v>1.4570838690335557</v>
      </c>
      <c r="L1418" s="28">
        <f t="shared" si="229"/>
        <v>1.4527536352558621</v>
      </c>
      <c r="M1418" s="28">
        <f t="shared" si="230"/>
        <v>0.97911718229223177</v>
      </c>
      <c r="N1418" s="28">
        <f t="shared" si="231"/>
        <v>0.71812117480047633</v>
      </c>
      <c r="O1418" s="7">
        <f t="shared" si="232"/>
        <v>1.2317277788514702</v>
      </c>
      <c r="P1418" s="7">
        <f>[1]!S_PQ_PctChange("H00906.CSI",$A$3,$A1418)/100</f>
        <v>0.75970800400768601</v>
      </c>
    </row>
    <row r="1419" spans="1:16" x14ac:dyDescent="0.3">
      <c r="A1419" s="3">
        <v>20141106</v>
      </c>
      <c r="B1419" s="29">
        <f>板块基准指数!B1419</f>
        <v>6.8107457552204096E-3</v>
      </c>
      <c r="C1419" s="29">
        <f>板块基准指数!C1419</f>
        <v>5.2118366232620297E-3</v>
      </c>
      <c r="D1419" s="29">
        <f>板块基准指数!E1419</f>
        <v>2.7438668232231001E-3</v>
      </c>
      <c r="E1419" s="29">
        <f>板块基准指数!F1419</f>
        <v>-2.18567019291339E-4</v>
      </c>
      <c r="F1419">
        <f t="shared" si="223"/>
        <v>0.30208169553308462</v>
      </c>
      <c r="G1419">
        <f t="shared" si="224"/>
        <v>0.19903865955657465</v>
      </c>
      <c r="H1419">
        <f t="shared" si="225"/>
        <v>0.29941095747421431</v>
      </c>
      <c r="I1419">
        <f t="shared" si="226"/>
        <v>0.19946868743612642</v>
      </c>
      <c r="J1419">
        <f t="shared" si="227"/>
        <v>3.8660401004388069E-3</v>
      </c>
      <c r="K1419" s="28">
        <f t="shared" si="228"/>
        <v>1.4738184425647964</v>
      </c>
      <c r="L1419" s="28">
        <f t="shared" si="229"/>
        <v>1.4655369864799277</v>
      </c>
      <c r="M1419" s="28">
        <f t="shared" si="230"/>
        <v>0.98454761626799425</v>
      </c>
      <c r="N1419" s="28">
        <f t="shared" si="231"/>
        <v>0.71774565017651892</v>
      </c>
      <c r="O1419" s="7">
        <f t="shared" si="232"/>
        <v>1.2403557279377733</v>
      </c>
      <c r="P1419" s="7">
        <f>[1]!S_PQ_PctChange("H00906.CSI",$A$3,$A1419)/100</f>
        <v>0.76406401663127088</v>
      </c>
    </row>
    <row r="1420" spans="1:16" x14ac:dyDescent="0.3">
      <c r="A1420" s="3">
        <v>20141107</v>
      </c>
      <c r="B1420" s="29">
        <f>板块基准指数!B1420</f>
        <v>-7.0316850390053096E-3</v>
      </c>
      <c r="C1420" s="29">
        <f>板块基准指数!C1420</f>
        <v>-1.00597644917728E-2</v>
      </c>
      <c r="D1420" s="29">
        <f>板块基准指数!E1420</f>
        <v>-6.2639231588644297E-3</v>
      </c>
      <c r="E1420" s="29">
        <f>板块基准指数!F1420</f>
        <v>9.8174099506039905E-3</v>
      </c>
      <c r="F1420">
        <f t="shared" si="223"/>
        <v>0.30117539911261026</v>
      </c>
      <c r="G1420">
        <f t="shared" si="224"/>
        <v>0.19783635785872344</v>
      </c>
      <c r="H1420">
        <f t="shared" si="225"/>
        <v>0.29874348335402556</v>
      </c>
      <c r="I1420">
        <f t="shared" si="226"/>
        <v>0.20224475967464081</v>
      </c>
      <c r="J1420">
        <f t="shared" si="227"/>
        <v>-4.0436467326057917E-3</v>
      </c>
      <c r="K1420" s="28">
        <f t="shared" si="228"/>
        <v>1.4564233304329983</v>
      </c>
      <c r="L1420" s="28">
        <f t="shared" si="229"/>
        <v>1.4407342650501844</v>
      </c>
      <c r="M1420" s="28">
        <f t="shared" si="230"/>
        <v>0.97211656249458378</v>
      </c>
      <c r="N1420" s="28">
        <f t="shared" si="231"/>
        <v>0.73460946341516875</v>
      </c>
      <c r="O1420" s="7">
        <f t="shared" si="232"/>
        <v>1.2312965208186228</v>
      </c>
      <c r="P1420" s="7">
        <f>[1]!S_PQ_PctChange("H00906.CSI",$A$3,$A1420)/100</f>
        <v>0.75717437291288059</v>
      </c>
    </row>
    <row r="1421" spans="1:16" x14ac:dyDescent="0.3">
      <c r="A1421" s="3">
        <v>20141110</v>
      </c>
      <c r="B1421" s="29">
        <f>板块基准指数!B1421</f>
        <v>4.9783915453839997E-3</v>
      </c>
      <c r="C1421" s="29">
        <f>板块基准指数!C1421</f>
        <v>8.7382143996868993E-3</v>
      </c>
      <c r="D1421" s="29">
        <f>板块基准指数!E1421</f>
        <v>2.0728128699415E-2</v>
      </c>
      <c r="E1421" s="29">
        <f>板块基准指数!F1421</f>
        <v>2.7145374890021799E-2</v>
      </c>
      <c r="F1421">
        <f t="shared" si="223"/>
        <v>0.29822803642259188</v>
      </c>
      <c r="G1421">
        <f t="shared" si="224"/>
        <v>0.1966331934160955</v>
      </c>
      <c r="H1421">
        <f t="shared" si="225"/>
        <v>0.30045592600728416</v>
      </c>
      <c r="I1421">
        <f t="shared" si="226"/>
        <v>0.20468284415402863</v>
      </c>
      <c r="J1421">
        <f t="shared" si="227"/>
        <v>1.491050876362685E-2</v>
      </c>
      <c r="K1421" s="28">
        <f t="shared" si="228"/>
        <v>1.4686523675731102</v>
      </c>
      <c r="L1421" s="28">
        <f t="shared" si="229"/>
        <v>1.4620619243508548</v>
      </c>
      <c r="M1421" s="28">
        <f t="shared" si="230"/>
        <v>1.0129948484122195</v>
      </c>
      <c r="N1421" s="28">
        <f t="shared" si="231"/>
        <v>0.78169608758735332</v>
      </c>
      <c r="O1421" s="7">
        <f t="shared" si="232"/>
        <v>1.2645662871465388</v>
      </c>
      <c r="P1421" s="7">
        <f>[1]!S_PQ_PctChange("H00906.CSI",$A$3,$A1421)/100</f>
        <v>0.79425766584615443</v>
      </c>
    </row>
    <row r="1422" spans="1:16" x14ac:dyDescent="0.3">
      <c r="A1422" s="3">
        <v>20141111</v>
      </c>
      <c r="B1422" s="29">
        <f>板块基准指数!B1422</f>
        <v>-2.8797388859744501E-2</v>
      </c>
      <c r="C1422" s="29">
        <f>板块基准指数!C1422</f>
        <v>-2.01568335833807E-2</v>
      </c>
      <c r="D1422" s="29">
        <f>板块基准指数!E1422</f>
        <v>-1.4086494410909801E-2</v>
      </c>
      <c r="E1422" s="29">
        <f>板块基准指数!F1422</f>
        <v>1.45028636001613E-2</v>
      </c>
      <c r="F1422">
        <f t="shared" si="223"/>
        <v>0.29369744668593106</v>
      </c>
      <c r="G1422">
        <f t="shared" si="224"/>
        <v>0.19536882342229825</v>
      </c>
      <c r="H1422">
        <f t="shared" si="225"/>
        <v>0.30037338622292026</v>
      </c>
      <c r="I1422">
        <f t="shared" si="226"/>
        <v>0.2105603436688506</v>
      </c>
      <c r="J1422">
        <f t="shared" si="227"/>
        <v>-1.3815574642763759E-2</v>
      </c>
      <c r="K1422" s="28">
        <f t="shared" si="228"/>
        <v>1.3975616253845784</v>
      </c>
      <c r="L1422" s="28">
        <f t="shared" si="229"/>
        <v>1.4124345518697363</v>
      </c>
      <c r="M1422" s="28">
        <f t="shared" si="230"/>
        <v>0.98463880773087054</v>
      </c>
      <c r="N1422" s="28">
        <f t="shared" si="231"/>
        <v>0.807535782922574</v>
      </c>
      <c r="O1422" s="7">
        <f t="shared" si="232"/>
        <v>1.2332800025729793</v>
      </c>
      <c r="P1422" s="7">
        <f>[1]!S_PQ_PctChange("H00906.CSI",$A$3,$A1422)/100</f>
        <v>0.77517762993962402</v>
      </c>
    </row>
    <row r="1423" spans="1:16" x14ac:dyDescent="0.3">
      <c r="A1423" s="3">
        <v>20141112</v>
      </c>
      <c r="B1423" s="29">
        <f>板块基准指数!B1423</f>
        <v>1.3772911004253501E-2</v>
      </c>
      <c r="C1423" s="29">
        <f>板块基准指数!C1423</f>
        <v>9.8921479553473798E-3</v>
      </c>
      <c r="D1423" s="29">
        <f>板块基准指数!E1423</f>
        <v>1.4298372067181399E-2</v>
      </c>
      <c r="E1423" s="29">
        <f>板块基准指数!F1423</f>
        <v>1.5049982280091899E-2</v>
      </c>
      <c r="F1423">
        <f t="shared" si="223"/>
        <v>0.29379350014429023</v>
      </c>
      <c r="G1423">
        <f t="shared" si="224"/>
        <v>0.19468459437750513</v>
      </c>
      <c r="H1423">
        <f t="shared" si="225"/>
        <v>0.30062736417038072</v>
      </c>
      <c r="I1423">
        <f t="shared" si="226"/>
        <v>0.21089454130782398</v>
      </c>
      <c r="J1423">
        <f t="shared" si="227"/>
        <v>1.3441465978938081E-2</v>
      </c>
      <c r="K1423" s="28">
        <f t="shared" si="228"/>
        <v>1.4305830282782135</v>
      </c>
      <c r="L1423" s="28">
        <f t="shared" si="229"/>
        <v>1.4362987113894237</v>
      </c>
      <c r="M1423" s="28">
        <f t="shared" si="230"/>
        <v>1.013015911822774</v>
      </c>
      <c r="N1423" s="28">
        <f t="shared" si="231"/>
        <v>0.83473916442619056</v>
      </c>
      <c r="O1423" s="7">
        <f t="shared" si="232"/>
        <v>1.263298559749007</v>
      </c>
      <c r="P1423" s="7">
        <f>[1]!S_PQ_PctChange("H00906.CSI",$A$3,$A1423)/100</f>
        <v>0.80159212725341111</v>
      </c>
    </row>
    <row r="1424" spans="1:16" x14ac:dyDescent="0.3">
      <c r="A1424" s="3">
        <v>20141113</v>
      </c>
      <c r="B1424" s="29">
        <f>板块基准指数!B1424</f>
        <v>-1.8484356245512201E-2</v>
      </c>
      <c r="C1424" s="29">
        <f>板块基准指数!C1424</f>
        <v>-1.28167821885549E-2</v>
      </c>
      <c r="D1424" s="29">
        <f>板块基准指数!E1424</f>
        <v>-4.1351355239702603E-3</v>
      </c>
      <c r="E1424" s="29">
        <f>板块基准指数!F1424</f>
        <v>-5.1635910429416098E-3</v>
      </c>
      <c r="F1424">
        <f t="shared" si="223"/>
        <v>0.29135157813519941</v>
      </c>
      <c r="G1424">
        <f t="shared" si="224"/>
        <v>0.19418126052497428</v>
      </c>
      <c r="H1424">
        <f t="shared" si="225"/>
        <v>0.30248711848987886</v>
      </c>
      <c r="I1424">
        <f t="shared" si="226"/>
        <v>0.21198004284994756</v>
      </c>
      <c r="J1424">
        <f t="shared" si="227"/>
        <v>-1.025792181844749E-2</v>
      </c>
      <c r="K1424" s="28">
        <f t="shared" si="228"/>
        <v>1.3856552656992234</v>
      </c>
      <c r="L1424" s="28">
        <f t="shared" si="229"/>
        <v>1.4050732014592886</v>
      </c>
      <c r="M1424" s="28">
        <f t="shared" si="230"/>
        <v>1.0046918182154783</v>
      </c>
      <c r="N1424" s="28">
        <f t="shared" si="231"/>
        <v>0.82526532171062539</v>
      </c>
      <c r="O1424" s="7">
        <f t="shared" si="232"/>
        <v>1.2400818200712966</v>
      </c>
      <c r="P1424" s="7">
        <f>[1]!S_PQ_PctChange("H00906.CSI",$A$3,$A1424)/100</f>
        <v>0.78984556230106207</v>
      </c>
    </row>
    <row r="1425" spans="1:16" x14ac:dyDescent="0.3">
      <c r="A1425" s="3">
        <v>20141114</v>
      </c>
      <c r="B1425" s="29">
        <f>板块基准指数!B1425</f>
        <v>4.8341331860137903E-3</v>
      </c>
      <c r="C1425" s="29">
        <f>板块基准指数!C1425</f>
        <v>1.07192187702409E-2</v>
      </c>
      <c r="D1425" s="29">
        <f>板块基准指数!E1425</f>
        <v>6.4084163450721203E-3</v>
      </c>
      <c r="E1425" s="29">
        <f>板块基准指数!F1425</f>
        <v>-2.42663077524675E-3</v>
      </c>
      <c r="F1425">
        <f t="shared" si="223"/>
        <v>0.29132843134157826</v>
      </c>
      <c r="G1425">
        <f t="shared" si="224"/>
        <v>0.19530301879285275</v>
      </c>
      <c r="H1425">
        <f t="shared" si="225"/>
        <v>0.30293695880401872</v>
      </c>
      <c r="I1425">
        <f t="shared" si="226"/>
        <v>0.21043159106155029</v>
      </c>
      <c r="J1425">
        <f t="shared" si="227"/>
        <v>4.9139698438956988E-3</v>
      </c>
      <c r="K1425" s="28">
        <f t="shared" si="228"/>
        <v>1.3971878409895284</v>
      </c>
      <c r="L1425" s="28">
        <f t="shared" si="229"/>
        <v>1.4308537072641747</v>
      </c>
      <c r="M1425" s="28">
        <f t="shared" si="230"/>
        <v>1.0175387180301629</v>
      </c>
      <c r="N1425" s="28">
        <f t="shared" si="231"/>
        <v>0.82083607670797165</v>
      </c>
      <c r="O1425" s="7">
        <f t="shared" si="232"/>
        <v>1.2510895145829863</v>
      </c>
      <c r="P1425" s="7">
        <f>[1]!S_PQ_PctChange("H00906.CSI",$A$3,$A1425)/100</f>
        <v>0.78925608633414546</v>
      </c>
    </row>
    <row r="1426" spans="1:16" x14ac:dyDescent="0.3">
      <c r="A1426" s="3">
        <v>20141117</v>
      </c>
      <c r="B1426" s="29">
        <f>板块基准指数!B1426</f>
        <v>9.3717977453015699E-3</v>
      </c>
      <c r="C1426" s="29">
        <f>板块基准指数!C1426</f>
        <v>8.2577729885510206E-3</v>
      </c>
      <c r="D1426" s="29">
        <f>板块基准指数!E1426</f>
        <v>1.94809351054853E-3</v>
      </c>
      <c r="E1426" s="29">
        <f>板块基准指数!F1426</f>
        <v>-1.47766480934778E-2</v>
      </c>
      <c r="F1426">
        <f t="shared" si="223"/>
        <v>0.29352339942657224</v>
      </c>
      <c r="G1426">
        <f t="shared" si="224"/>
        <v>0.19655732223262731</v>
      </c>
      <c r="H1426">
        <f t="shared" si="225"/>
        <v>0.30297456903599818</v>
      </c>
      <c r="I1426">
        <f t="shared" si="226"/>
        <v>0.20694470930480235</v>
      </c>
      <c r="J1426">
        <f t="shared" si="227"/>
        <v>1.8237150838435979E-3</v>
      </c>
      <c r="K1426" s="28">
        <f t="shared" si="228"/>
        <v>1.4196538005927786</v>
      </c>
      <c r="L1426" s="28">
        <f t="shared" si="229"/>
        <v>1.4509271453471402</v>
      </c>
      <c r="M1426" s="28">
        <f t="shared" si="230"/>
        <v>1.0214690721140376</v>
      </c>
      <c r="N1426" s="28">
        <f t="shared" si="231"/>
        <v>0.79393022276654923</v>
      </c>
      <c r="O1426" s="7">
        <f t="shared" si="232"/>
        <v>1.2551948604858136</v>
      </c>
      <c r="P1426" s="7">
        <f>[1]!S_PQ_PctChange("H00906.CSI",$A$3,$A1426)/100</f>
        <v>0.78740602424837647</v>
      </c>
    </row>
    <row r="1427" spans="1:16" x14ac:dyDescent="0.3">
      <c r="A1427" s="3">
        <v>20141118</v>
      </c>
      <c r="B1427" s="29">
        <f>板块基准指数!B1427</f>
        <v>2.3448401075390401E-3</v>
      </c>
      <c r="C1427" s="29">
        <f>板块基准指数!C1427</f>
        <v>-2.4946189845399501E-3</v>
      </c>
      <c r="D1427" s="29">
        <f>板块基准指数!E1427</f>
        <v>-7.44685255023185E-3</v>
      </c>
      <c r="E1427" s="29">
        <f>板块基准指数!F1427</f>
        <v>-1.50224616486917E-2</v>
      </c>
      <c r="F1427">
        <f t="shared" si="223"/>
        <v>0.29573978073046059</v>
      </c>
      <c r="G1427">
        <f t="shared" si="224"/>
        <v>0.19708534552311224</v>
      </c>
      <c r="H1427">
        <f t="shared" si="225"/>
        <v>0.30228027331196766</v>
      </c>
      <c r="I1427">
        <f t="shared" si="226"/>
        <v>0.20489460043445951</v>
      </c>
      <c r="J1427">
        <f t="shared" si="227"/>
        <v>-5.1670960891273847E-3</v>
      </c>
      <c r="K1427" s="28">
        <f t="shared" si="228"/>
        <v>1.4253275018707678</v>
      </c>
      <c r="L1427" s="28">
        <f t="shared" si="229"/>
        <v>1.4448130159606327</v>
      </c>
      <c r="M1427" s="28">
        <f t="shared" si="230"/>
        <v>1.0064154899991506</v>
      </c>
      <c r="N1427" s="28">
        <f t="shared" si="231"/>
        <v>0.76698097479460969</v>
      </c>
      <c r="O1427" s="7">
        <f t="shared" si="232"/>
        <v>1.2435420519419771</v>
      </c>
      <c r="P1427" s="7">
        <f>[1]!S_PQ_PctChange("H00906.CSI",$A$3,$A1427)/100</f>
        <v>0.77563709590817753</v>
      </c>
    </row>
    <row r="1428" spans="1:16" x14ac:dyDescent="0.3">
      <c r="A1428" s="3">
        <v>20141119</v>
      </c>
      <c r="B1428" s="29">
        <f>板块基准指数!B1428</f>
        <v>1.1398222061406E-2</v>
      </c>
      <c r="C1428" s="29">
        <f>板块基准指数!C1428</f>
        <v>7.2165982686938704E-3</v>
      </c>
      <c r="D1428" s="29">
        <f>板块基准指数!E1428</f>
        <v>5.2776807848778297E-4</v>
      </c>
      <c r="E1428" s="29">
        <f>板块基准指数!F1428</f>
        <v>-2.2339569805073299E-3</v>
      </c>
      <c r="F1428">
        <f t="shared" si="223"/>
        <v>0.29777220189592424</v>
      </c>
      <c r="G1428">
        <f t="shared" si="224"/>
        <v>0.19761933207007396</v>
      </c>
      <c r="H1428">
        <f t="shared" si="225"/>
        <v>0.30108642323303003</v>
      </c>
      <c r="I1428">
        <f t="shared" si="226"/>
        <v>0.20352204280097164</v>
      </c>
      <c r="J1428">
        <f t="shared" si="227"/>
        <v>4.4950016125461321E-3</v>
      </c>
      <c r="K1428" s="28">
        <f t="shared" si="228"/>
        <v>1.4529719233087257</v>
      </c>
      <c r="L1428" s="28">
        <f t="shared" si="229"/>
        <v>1.4624562493388944</v>
      </c>
      <c r="M1428" s="28">
        <f t="shared" si="230"/>
        <v>1.0074744120469559</v>
      </c>
      <c r="N1428" s="28">
        <f t="shared" si="231"/>
        <v>0.76303361531154357</v>
      </c>
      <c r="O1428" s="7">
        <f t="shared" si="232"/>
        <v>1.2536267770832716</v>
      </c>
      <c r="P1428" s="7">
        <f>[1]!S_PQ_PctChange("H00906.CSI",$A$3,$A1428)/100</f>
        <v>0.77537436519777247</v>
      </c>
    </row>
    <row r="1429" spans="1:16" x14ac:dyDescent="0.3">
      <c r="A1429" s="3">
        <v>20141120</v>
      </c>
      <c r="B1429" s="29">
        <f>板块基准指数!B1429</f>
        <v>-9.8725924277781596E-3</v>
      </c>
      <c r="C1429" s="29">
        <f>板块基准指数!C1429</f>
        <v>-8.9164370273900808E-3</v>
      </c>
      <c r="D1429" s="29">
        <f>板块基准指数!E1429</f>
        <v>-4.5187435579392499E-3</v>
      </c>
      <c r="E1429" s="29">
        <f>板块基准指数!F1429</f>
        <v>5.5112158047023602E-3</v>
      </c>
      <c r="F1429">
        <f t="shared" si="223"/>
        <v>0.296296336241543</v>
      </c>
      <c r="G1429">
        <f t="shared" si="224"/>
        <v>0.19682975289995103</v>
      </c>
      <c r="H1429">
        <f t="shared" si="225"/>
        <v>0.30121410616470301</v>
      </c>
      <c r="I1429">
        <f t="shared" si="226"/>
        <v>0.20565980469380291</v>
      </c>
      <c r="J1429">
        <f t="shared" si="227"/>
        <v>-4.9407223519154341E-3</v>
      </c>
      <c r="K1429" s="28">
        <f t="shared" si="228"/>
        <v>1.4287547312731155</v>
      </c>
      <c r="L1429" s="28">
        <f t="shared" si="229"/>
        <v>1.4404999132589609</v>
      </c>
      <c r="M1429" s="28">
        <f t="shared" si="230"/>
        <v>0.99840314997979074</v>
      </c>
      <c r="N1429" s="28">
        <f t="shared" si="231"/>
        <v>0.77275007403647011</v>
      </c>
      <c r="O1429" s="7">
        <f t="shared" si="232"/>
        <v>1.2424922328928609</v>
      </c>
      <c r="P1429" s="7">
        <f>[1]!S_PQ_PctChange("H00906.CSI",$A$3,$A1429)/100</f>
        <v>0.77422366724112934</v>
      </c>
    </row>
    <row r="1430" spans="1:16" x14ac:dyDescent="0.3">
      <c r="A1430" s="3">
        <v>20141121</v>
      </c>
      <c r="B1430" s="29">
        <f>板块基准指数!B1430</f>
        <v>6.3482809100203104E-3</v>
      </c>
      <c r="C1430" s="29">
        <f>板块基准指数!C1430</f>
        <v>6.52256095688134E-3</v>
      </c>
      <c r="D1430" s="29">
        <f>板块基准指数!E1430</f>
        <v>9.7427258947660796E-3</v>
      </c>
      <c r="E1430" s="29">
        <f>板块基准指数!F1430</f>
        <v>2.8414782722571301E-2</v>
      </c>
      <c r="F1430">
        <f t="shared" si="223"/>
        <v>0.29465813823659998</v>
      </c>
      <c r="G1430">
        <f t="shared" si="224"/>
        <v>0.19577539606968952</v>
      </c>
      <c r="H1430">
        <f t="shared" si="225"/>
        <v>0.30055910563652272</v>
      </c>
      <c r="I1430">
        <f t="shared" si="226"/>
        <v>0.20900736005718784</v>
      </c>
      <c r="J1430">
        <f t="shared" si="227"/>
        <v>1.19432315736295E-2</v>
      </c>
      <c r="K1430" s="28">
        <f t="shared" si="228"/>
        <v>1.4441731485687783</v>
      </c>
      <c r="L1430" s="28">
        <f t="shared" si="229"/>
        <v>1.4564182227084559</v>
      </c>
      <c r="M1430" s="28">
        <f t="shared" si="230"/>
        <v>1.0178730440972807</v>
      </c>
      <c r="N1430" s="28">
        <f t="shared" si="231"/>
        <v>0.82312238221163869</v>
      </c>
      <c r="O1430" s="7">
        <f t="shared" si="232"/>
        <v>1.2692748369323659</v>
      </c>
      <c r="P1430" s="7">
        <f>[1]!S_PQ_PctChange("H00906.CSI",$A$3,$A1430)/100</f>
        <v>0.80292444302653276</v>
      </c>
    </row>
    <row r="1431" spans="1:16" x14ac:dyDescent="0.3">
      <c r="A1431" s="3">
        <v>20141124</v>
      </c>
      <c r="B1431" s="29">
        <f>板块基准指数!B1431</f>
        <v>1.29690755198842E-2</v>
      </c>
      <c r="C1431" s="29">
        <f>板块基准指数!C1431</f>
        <v>2.0374194247289299E-3</v>
      </c>
      <c r="D1431" s="29">
        <f>板块基准指数!E1431</f>
        <v>1.32351839313786E-2</v>
      </c>
      <c r="E1431" s="29">
        <f>板块基准指数!F1431</f>
        <v>3.44561187365768E-2</v>
      </c>
      <c r="F1431">
        <f t="shared" si="223"/>
        <v>0.29395275134202098</v>
      </c>
      <c r="G1431">
        <f t="shared" si="224"/>
        <v>0.19319903501700864</v>
      </c>
      <c r="H1431">
        <f t="shared" si="225"/>
        <v>0.29991836060617821</v>
      </c>
      <c r="I1431">
        <f t="shared" si="226"/>
        <v>0.2129298530347922</v>
      </c>
      <c r="J1431">
        <f t="shared" si="227"/>
        <v>1.539985770247428E-2</v>
      </c>
      <c r="K1431" s="28">
        <f t="shared" si="228"/>
        <v>1.47587181471624</v>
      </c>
      <c r="L1431" s="28">
        <f t="shared" si="229"/>
        <v>1.4614229769106606</v>
      </c>
      <c r="M1431" s="28">
        <f t="shared" si="230"/>
        <v>1.0445799649860792</v>
      </c>
      <c r="N1431" s="28">
        <f t="shared" si="231"/>
        <v>0.88594010348443364</v>
      </c>
      <c r="O1431" s="7">
        <f t="shared" si="232"/>
        <v>1.3042213465089301</v>
      </c>
      <c r="P1431" s="7">
        <f>[1]!S_PQ_PctChange("H00906.CSI",$A$3,$A1431)/100</f>
        <v>0.84408668236795426</v>
      </c>
    </row>
    <row r="1432" spans="1:16" x14ac:dyDescent="0.3">
      <c r="A1432" s="3">
        <v>20141125</v>
      </c>
      <c r="B1432" s="29">
        <f>板块基准指数!B1432</f>
        <v>1.8030636834785702E-2</v>
      </c>
      <c r="C1432" s="29">
        <f>板块基准指数!C1432</f>
        <v>1.18427618940035E-2</v>
      </c>
      <c r="D1432" s="29">
        <f>板块基准指数!E1432</f>
        <v>1.5667264210467099E-2</v>
      </c>
      <c r="E1432" s="29">
        <f>板块基准指数!F1432</f>
        <v>8.5533717568330898E-3</v>
      </c>
      <c r="F1432">
        <f t="shared" si="223"/>
        <v>0.29508968288206999</v>
      </c>
      <c r="G1432">
        <f t="shared" si="224"/>
        <v>0.19276741809425027</v>
      </c>
      <c r="H1432">
        <f t="shared" si="225"/>
        <v>0.30037940783174055</v>
      </c>
      <c r="I1432">
        <f t="shared" si="226"/>
        <v>0.21176349119193938</v>
      </c>
      <c r="J1432">
        <f t="shared" si="227"/>
        <v>1.4108333864213275E-2</v>
      </c>
      <c r="K1432" s="28">
        <f t="shared" si="228"/>
        <v>1.5205133602568703</v>
      </c>
      <c r="L1432" s="28">
        <f t="shared" si="229"/>
        <v>1.4905730231466432</v>
      </c>
      <c r="M1432" s="28">
        <f t="shared" si="230"/>
        <v>1.0766129394969437</v>
      </c>
      <c r="N1432" s="28">
        <f t="shared" si="231"/>
        <v>0.90207125030065627</v>
      </c>
      <c r="O1432" s="7">
        <f t="shared" si="232"/>
        <v>1.3367300705625249</v>
      </c>
      <c r="P1432" s="7">
        <f>[1]!S_PQ_PctChange("H00906.CSI",$A$3,$A1432)/100</f>
        <v>0.87006652716917032</v>
      </c>
    </row>
    <row r="1433" spans="1:16" x14ac:dyDescent="0.3">
      <c r="A1433" s="3">
        <v>20141126</v>
      </c>
      <c r="B1433" s="29">
        <f>板块基准指数!B1433</f>
        <v>2.6370262665191299E-3</v>
      </c>
      <c r="C1433" s="29">
        <f>板块基准指数!C1433</f>
        <v>2.6776098846602401E-3</v>
      </c>
      <c r="D1433" s="29">
        <f>板块基准指数!E1433</f>
        <v>4.1433112556254099E-3</v>
      </c>
      <c r="E1433" s="29">
        <f>板块基准指数!F1433</f>
        <v>3.04710727039855E-2</v>
      </c>
      <c r="F1433">
        <f t="shared" si="223"/>
        <v>0.29323124130824263</v>
      </c>
      <c r="G1433">
        <f t="shared" si="224"/>
        <v>0.1915611440985063</v>
      </c>
      <c r="H1433">
        <f t="shared" si="225"/>
        <v>0.29893607712768466</v>
      </c>
      <c r="I1433">
        <f t="shared" si="226"/>
        <v>0.21627153746556652</v>
      </c>
      <c r="J1433">
        <f t="shared" si="227"/>
        <v>8.9915413064551412E-3</v>
      </c>
      <c r="K1433" s="28">
        <f t="shared" si="228"/>
        <v>1.52716002019298</v>
      </c>
      <c r="L1433" s="28">
        <f t="shared" si="229"/>
        <v>1.4972418060918886</v>
      </c>
      <c r="M1433" s="28">
        <f t="shared" si="230"/>
        <v>1.0852169932627391</v>
      </c>
      <c r="N1433" s="28">
        <f t="shared" si="231"/>
        <v>0.9600294016567279</v>
      </c>
      <c r="O1433" s="7">
        <f t="shared" si="232"/>
        <v>1.3577408755140237</v>
      </c>
      <c r="P1433" s="7">
        <f>[1]!S_PQ_PctChange("H00906.CSI",$A$3,$A1433)/100</f>
        <v>0.89124439481753237</v>
      </c>
    </row>
    <row r="1434" spans="1:16" x14ac:dyDescent="0.3">
      <c r="A1434" s="3">
        <v>20141127</v>
      </c>
      <c r="B1434" s="29">
        <f>板块基准指数!B1434</f>
        <v>7.8671371465221E-4</v>
      </c>
      <c r="C1434" s="29">
        <f>板块基准指数!C1434</f>
        <v>5.0406979493979199E-3</v>
      </c>
      <c r="D1434" s="29">
        <f>板块基准指数!E1434</f>
        <v>3.2861435653971402E-3</v>
      </c>
      <c r="E1434" s="29">
        <f>板块基准指数!F1434</f>
        <v>2.6691298186721502E-2</v>
      </c>
      <c r="F1434">
        <f t="shared" si="223"/>
        <v>0.29114696092335857</v>
      </c>
      <c r="G1434">
        <f t="shared" si="224"/>
        <v>0.19100800201836851</v>
      </c>
      <c r="H1434">
        <f t="shared" si="225"/>
        <v>0.2975525226301895</v>
      </c>
      <c r="I1434">
        <f t="shared" si="226"/>
        <v>0.22029251442808351</v>
      </c>
      <c r="J1434">
        <f t="shared" si="227"/>
        <v>7.9512058674556969E-3</v>
      </c>
      <c r="K1434" s="28">
        <f t="shared" si="228"/>
        <v>1.5291481716399868</v>
      </c>
      <c r="L1434" s="28">
        <f t="shared" si="229"/>
        <v>1.5098296477430071</v>
      </c>
      <c r="M1434" s="28">
        <f t="shared" si="230"/>
        <v>1.0920693156676067</v>
      </c>
      <c r="N1434" s="28">
        <f t="shared" si="231"/>
        <v>1.0123451308710889</v>
      </c>
      <c r="O1434" s="7">
        <f t="shared" si="232"/>
        <v>1.3764877585973512</v>
      </c>
      <c r="P1434" s="7">
        <f>[1]!S_PQ_PctChange("H00906.CSI",$A$3,$A1434)/100</f>
        <v>0.91070221037848853</v>
      </c>
    </row>
    <row r="1435" spans="1:16" x14ac:dyDescent="0.3">
      <c r="A1435" s="3">
        <v>20141128</v>
      </c>
      <c r="B1435" s="29">
        <f>板块基准指数!B1435</f>
        <v>3.8750571048284499E-4</v>
      </c>
      <c r="C1435" s="29">
        <f>板块基准指数!C1435</f>
        <v>-4.1773465915172399E-3</v>
      </c>
      <c r="D1435" s="29">
        <f>板块基准指数!E1435</f>
        <v>6.7711775476101896E-4</v>
      </c>
      <c r="E1435" s="29">
        <f>板块基准指数!F1435</f>
        <v>4.18677476706667E-2</v>
      </c>
      <c r="F1435">
        <f t="shared" si="223"/>
        <v>0.3</v>
      </c>
      <c r="G1435">
        <f t="shared" si="224"/>
        <v>0.2</v>
      </c>
      <c r="H1435">
        <f t="shared" si="225"/>
        <v>0.3</v>
      </c>
      <c r="I1435">
        <f t="shared" si="226"/>
        <v>0.2</v>
      </c>
      <c r="J1435">
        <f t="shared" si="227"/>
        <v>8.7395439876221115E-3</v>
      </c>
      <c r="K1435" s="28">
        <f t="shared" si="228"/>
        <v>1.5301282309991544</v>
      </c>
      <c r="L1435" s="28">
        <f t="shared" si="229"/>
        <v>1.4993452194187191</v>
      </c>
      <c r="M1435" s="28">
        <f t="shared" si="230"/>
        <v>1.0934858929454361</v>
      </c>
      <c r="N1435" s="28">
        <f t="shared" si="231"/>
        <v>1.0965974890366943</v>
      </c>
      <c r="O1435" s="7">
        <f t="shared" si="232"/>
        <v>1.3972571778996583</v>
      </c>
      <c r="P1435" s="7">
        <f>[1]!S_PQ_PctChange("H00906.CSI",$A$3,$A1435)/100</f>
        <v>0.93698132839566417</v>
      </c>
    </row>
    <row r="1436" spans="1:16" x14ac:dyDescent="0.3">
      <c r="A1436" s="3">
        <v>20141201</v>
      </c>
      <c r="B1436" s="29">
        <f>板块基准指数!B1436</f>
        <v>-6.5306777697657298E-3</v>
      </c>
      <c r="C1436" s="29">
        <f>板块基准指数!C1436</f>
        <v>7.9556150137461198E-3</v>
      </c>
      <c r="D1436" s="29">
        <f>板块基准指数!E1436</f>
        <v>1.22093870227208E-2</v>
      </c>
      <c r="E1436" s="29">
        <f>板块基准指数!F1436</f>
        <v>-1.52115932195483E-3</v>
      </c>
      <c r="F1436">
        <f t="shared" si="223"/>
        <v>0.29715216196558591</v>
      </c>
      <c r="G1436">
        <f t="shared" si="224"/>
        <v>0.2009900614372967</v>
      </c>
      <c r="H1436">
        <f t="shared" si="225"/>
        <v>0.30275741886064683</v>
      </c>
      <c r="I1436">
        <f t="shared" si="226"/>
        <v>0.19910035773647058</v>
      </c>
      <c r="J1436">
        <f t="shared" si="227"/>
        <v>2.9905039142447782E-3</v>
      </c>
      <c r="K1436" s="28">
        <f t="shared" si="228"/>
        <v>1.5136047788063118</v>
      </c>
      <c r="L1436" s="28">
        <f t="shared" si="229"/>
        <v>1.5192290477708612</v>
      </c>
      <c r="M1436" s="28">
        <f t="shared" si="230"/>
        <v>1.1190460724390134</v>
      </c>
      <c r="N1436" s="28">
        <f t="shared" si="231"/>
        <v>1.0934082302218591</v>
      </c>
      <c r="O1436" s="7">
        <f t="shared" si="232"/>
        <v>1.4044261848736186</v>
      </c>
      <c r="P1436" s="7">
        <f>[1]!S_PQ_PctChange("H00906.CSI",$A$3,$A1436)/100</f>
        <v>0.93856678312309638</v>
      </c>
    </row>
    <row r="1437" spans="1:16" x14ac:dyDescent="0.3">
      <c r="A1437" s="3">
        <v>20141202</v>
      </c>
      <c r="B1437" s="29">
        <f>板块基准指数!B1437</f>
        <v>1.29352575755123E-2</v>
      </c>
      <c r="C1437" s="29">
        <f>板块基准指数!C1437</f>
        <v>8.8201384675700902E-3</v>
      </c>
      <c r="D1437" s="29">
        <f>板块基准指数!E1437</f>
        <v>1.3682468888784801E-2</v>
      </c>
      <c r="E1437" s="29">
        <f>板块基准指数!F1437</f>
        <v>6.2867685270922999E-2</v>
      </c>
      <c r="F1437">
        <f t="shared" si="223"/>
        <v>0.29443703771996627</v>
      </c>
      <c r="G1437">
        <f t="shared" si="224"/>
        <v>0.19834450972065096</v>
      </c>
      <c r="H1437">
        <f t="shared" si="225"/>
        <v>0.30021237276492807</v>
      </c>
      <c r="I1437">
        <f t="shared" si="226"/>
        <v>0.20700607979445484</v>
      </c>
      <c r="J1437">
        <f t="shared" si="227"/>
        <v>2.227594751854178E-2</v>
      </c>
      <c r="K1437" s="28">
        <f t="shared" si="228"/>
        <v>1.5461189040632104</v>
      </c>
      <c r="L1437" s="28">
        <f t="shared" si="229"/>
        <v>1.5414489968037248</v>
      </c>
      <c r="M1437" s="28">
        <f t="shared" si="230"/>
        <v>1.148039854399062</v>
      </c>
      <c r="N1437" s="28">
        <f t="shared" si="231"/>
        <v>1.2250159599830068</v>
      </c>
      <c r="O1437" s="7">
        <f t="shared" si="232"/>
        <v>1.4579870563800705</v>
      </c>
      <c r="P1437" s="7">
        <f>[1]!S_PQ_PctChange("H00906.CSI",$A$3,$A1437)/100</f>
        <v>0.99738218039382498</v>
      </c>
    </row>
    <row r="1438" spans="1:16" x14ac:dyDescent="0.3">
      <c r="A1438" s="3">
        <v>20141203</v>
      </c>
      <c r="B1438" s="29">
        <f>板块基准指数!B1438</f>
        <v>1.3701059906710901E-2</v>
      </c>
      <c r="C1438" s="29">
        <f>板块基准指数!C1438</f>
        <v>7.6899245064673697E-3</v>
      </c>
      <c r="D1438" s="29">
        <f>板块基准指数!E1438</f>
        <v>2.0412715249353602E-2</v>
      </c>
      <c r="E1438" s="29">
        <f>板块基准指数!F1438</f>
        <v>4.7649084081160297E-3</v>
      </c>
      <c r="F1438">
        <f t="shared" si="223"/>
        <v>0.29473569576557945</v>
      </c>
      <c r="G1438">
        <f t="shared" si="224"/>
        <v>0.19736834359618211</v>
      </c>
      <c r="H1438">
        <f t="shared" si="225"/>
        <v>0.30250659365962368</v>
      </c>
      <c r="I1438">
        <f t="shared" si="226"/>
        <v>0.20538936697861504</v>
      </c>
      <c r="J1438">
        <f t="shared" si="227"/>
        <v>1.2673868488306855E-2</v>
      </c>
      <c r="K1438" s="28">
        <f t="shared" si="228"/>
        <v>1.5810034316973893</v>
      </c>
      <c r="L1438" s="28">
        <f t="shared" si="229"/>
        <v>1.5609925477261828</v>
      </c>
      <c r="M1438" s="28">
        <f t="shared" si="230"/>
        <v>1.191887180291173</v>
      </c>
      <c r="N1438" s="28">
        <f t="shared" si="231"/>
        <v>1.2356179572389223</v>
      </c>
      <c r="O1438" s="7">
        <f t="shared" si="232"/>
        <v>1.4891392610785918</v>
      </c>
      <c r="P1438" s="7">
        <f>[1]!S_PQ_PctChange("H00906.CSI",$A$3,$A1438)/100</f>
        <v>1.0253663894440637</v>
      </c>
    </row>
    <row r="1439" spans="1:16" x14ac:dyDescent="0.3">
      <c r="A1439" s="3">
        <v>20141204</v>
      </c>
      <c r="B1439" s="29">
        <f>板块基准指数!B1439</f>
        <v>2.13511575576604E-2</v>
      </c>
      <c r="C1439" s="29">
        <f>板块基准指数!C1439</f>
        <v>1.8458799057840099E-2</v>
      </c>
      <c r="D1439" s="29">
        <f>板块基准指数!E1439</f>
        <v>2.2498224571593999E-2</v>
      </c>
      <c r="E1439" s="29">
        <f>板块基准指数!F1439</f>
        <v>6.7994578684235196E-2</v>
      </c>
      <c r="F1439">
        <f t="shared" si="223"/>
        <v>0.29206024619962762</v>
      </c>
      <c r="G1439">
        <f t="shared" si="224"/>
        <v>0.19502288898387177</v>
      </c>
      <c r="H1439">
        <f t="shared" si="225"/>
        <v>0.30009726160387107</v>
      </c>
      <c r="I1439">
        <f t="shared" si="226"/>
        <v>0.21281960321262972</v>
      </c>
      <c r="J1439">
        <f t="shared" si="227"/>
        <v>3.0707355625453063E-2</v>
      </c>
      <c r="K1439" s="28">
        <f t="shared" si="228"/>
        <v>1.6361108426244222</v>
      </c>
      <c r="L1439" s="28">
        <f t="shared" si="229"/>
        <v>1.6082653945532868</v>
      </c>
      <c r="M1439" s="28">
        <f t="shared" si="230"/>
        <v>1.2412007503089617</v>
      </c>
      <c r="N1439" s="28">
        <f t="shared" si="231"/>
        <v>1.3876278583402937</v>
      </c>
      <c r="O1439" s="7">
        <f t="shared" si="232"/>
        <v>1.5655741455698098</v>
      </c>
      <c r="P1439" s="7">
        <f>[1]!S_PQ_PctChange("H00906.CSI",$A$3,$A1439)/100</f>
        <v>1.1048865305679882</v>
      </c>
    </row>
    <row r="1440" spans="1:16" x14ac:dyDescent="0.3">
      <c r="A1440" s="3">
        <v>20141205</v>
      </c>
      <c r="B1440" s="29">
        <f>板块基准指数!B1440</f>
        <v>-3.93817866723138E-3</v>
      </c>
      <c r="C1440" s="29">
        <f>板块基准指数!C1440</f>
        <v>-1.41731503425051E-2</v>
      </c>
      <c r="D1440" s="29">
        <f>板块基准指数!E1440</f>
        <v>-2.4759103778473301E-2</v>
      </c>
      <c r="E1440" s="29">
        <f>板块基准指数!F1440</f>
        <v>3.0587080930729399E-2</v>
      </c>
      <c r="F1440">
        <f t="shared" si="223"/>
        <v>0.29232341024745978</v>
      </c>
      <c r="G1440">
        <f t="shared" si="224"/>
        <v>0.19319286515240136</v>
      </c>
      <c r="H1440">
        <f t="shared" si="225"/>
        <v>0.294089008299105</v>
      </c>
      <c r="I1440">
        <f t="shared" si="226"/>
        <v>0.2203947163010341</v>
      </c>
      <c r="J1440">
        <f t="shared" si="227"/>
        <v>-4.8348829735032862E-3</v>
      </c>
      <c r="K1440" s="28">
        <f t="shared" si="228"/>
        <v>1.6257293671395416</v>
      </c>
      <c r="L1440" s="28">
        <f t="shared" si="229"/>
        <v>1.5712980569831299</v>
      </c>
      <c r="M1440" s="28">
        <f t="shared" si="230"/>
        <v>1.1857106283436698</v>
      </c>
      <c r="N1440" s="28">
        <f t="shared" si="231"/>
        <v>1.4606584248758123</v>
      </c>
      <c r="O1440" s="7">
        <f t="shared" si="232"/>
        <v>1.5531698948161341</v>
      </c>
      <c r="P1440" s="7">
        <f>[1]!S_PQ_PctChange("H00906.CSI",$A$3,$A1440)/100</f>
        <v>1.1027830688823625</v>
      </c>
    </row>
    <row r="1441" spans="1:16" x14ac:dyDescent="0.3">
      <c r="A1441" s="3">
        <v>20141208</v>
      </c>
      <c r="B1441" s="29">
        <f>板块基准指数!B1441</f>
        <v>1.5148340017229599E-2</v>
      </c>
      <c r="C1441" s="29">
        <f>板块基准指数!C1441</f>
        <v>5.4082903737039398E-3</v>
      </c>
      <c r="D1441" s="29">
        <f>板块基准指数!E1441</f>
        <v>1.7172543137067502E-2</v>
      </c>
      <c r="E1441" s="29">
        <f>板块基准指数!F1441</f>
        <v>4.96825672543929E-2</v>
      </c>
      <c r="F1441">
        <f t="shared" si="223"/>
        <v>0.29051340446456136</v>
      </c>
      <c r="G1441">
        <f t="shared" si="224"/>
        <v>0.19015450367971262</v>
      </c>
      <c r="H1441">
        <f t="shared" si="225"/>
        <v>0.29285085206355688</v>
      </c>
      <c r="I1441">
        <f t="shared" si="226"/>
        <v>0.22648123979216939</v>
      </c>
      <c r="J1441">
        <f t="shared" si="227"/>
        <v>2.1473089022589389E-2</v>
      </c>
      <c r="K1441" s="28">
        <f t="shared" si="228"/>
        <v>1.6655048083861965</v>
      </c>
      <c r="L1441" s="28">
        <f t="shared" si="229"/>
        <v>1.5852043835126355</v>
      </c>
      <c r="M1441" s="28">
        <f t="shared" si="230"/>
        <v>1.2232448383940482</v>
      </c>
      <c r="N1441" s="28">
        <f t="shared" si="231"/>
        <v>1.5829102525597931</v>
      </c>
      <c r="O1441" s="7">
        <f t="shared" si="232"/>
        <v>1.6079943392573162</v>
      </c>
      <c r="P1441" s="7">
        <f>[1]!S_PQ_PctChange("H00906.CSI",$A$3,$A1441)/100</f>
        <v>1.174387196256713</v>
      </c>
    </row>
    <row r="1442" spans="1:16" x14ac:dyDescent="0.3">
      <c r="A1442" s="3">
        <v>20141209</v>
      </c>
      <c r="B1442" s="29">
        <f>板块基准指数!B1442</f>
        <v>-5.26563788119963E-2</v>
      </c>
      <c r="C1442" s="29">
        <f>板块基准指数!C1442</f>
        <v>-2.85052802777227E-2</v>
      </c>
      <c r="D1442" s="29">
        <f>板块基准指数!E1442</f>
        <v>-2.39975080181049E-2</v>
      </c>
      <c r="E1442" s="29">
        <f>板块基准指数!F1442</f>
        <v>-6.1691391253562003E-2</v>
      </c>
      <c r="F1442">
        <f t="shared" si="223"/>
        <v>0.28719714591062517</v>
      </c>
      <c r="G1442">
        <f t="shared" si="224"/>
        <v>0.19277622386809862</v>
      </c>
      <c r="H1442">
        <f t="shared" si="225"/>
        <v>0.29826605301364517</v>
      </c>
      <c r="I1442">
        <f t="shared" si="226"/>
        <v>0.22176057720763145</v>
      </c>
      <c r="J1442">
        <f t="shared" si="227"/>
        <v>-4.1717424745024677E-2</v>
      </c>
      <c r="K1442" s="28">
        <f t="shared" si="228"/>
        <v>1.5251489774706153</v>
      </c>
      <c r="L1442" s="28">
        <f t="shared" si="229"/>
        <v>1.5115124079854105</v>
      </c>
      <c r="M1442" s="28">
        <f t="shared" si="230"/>
        <v>1.169892502558477</v>
      </c>
      <c r="N1442" s="28">
        <f t="shared" si="231"/>
        <v>1.4235669255962899</v>
      </c>
      <c r="O1442" s="7">
        <f t="shared" si="232"/>
        <v>1.4991955316738985</v>
      </c>
      <c r="P1442" s="7">
        <f>[1]!S_PQ_PctChange("H00906.CSI",$A$3,$A1442)/100</f>
        <v>1.0794791155149781</v>
      </c>
    </row>
    <row r="1443" spans="1:16" x14ac:dyDescent="0.3">
      <c r="A1443" s="3">
        <v>20141210</v>
      </c>
      <c r="B1443" s="29">
        <f>板块基准指数!B1443</f>
        <v>3.0885186669799301E-2</v>
      </c>
      <c r="C1443" s="29">
        <f>板块基准指数!C1443</f>
        <v>3.241972181991E-2</v>
      </c>
      <c r="D1443" s="29">
        <f>板块基准指数!E1443</f>
        <v>4.1449752978953099E-2</v>
      </c>
      <c r="E1443" s="29">
        <f>板块基准指数!F1443</f>
        <v>2.6548793152884401E-2</v>
      </c>
      <c r="F1443">
        <f t="shared" si="223"/>
        <v>0.28650644333378872</v>
      </c>
      <c r="G1443">
        <f t="shared" si="224"/>
        <v>0.19259887042834342</v>
      </c>
      <c r="H1443">
        <f t="shared" si="225"/>
        <v>0.3005980252034155</v>
      </c>
      <c r="I1443">
        <f t="shared" si="226"/>
        <v>0.22029666103445261</v>
      </c>
      <c r="J1443">
        <f t="shared" si="227"/>
        <v>3.3370418926952278E-2</v>
      </c>
      <c r="K1443" s="28">
        <f t="shared" si="228"/>
        <v>1.6031386750088479</v>
      </c>
      <c r="L1443" s="28">
        <f t="shared" si="229"/>
        <v>1.59293494159955</v>
      </c>
      <c r="M1443" s="28">
        <f t="shared" si="230"/>
        <v>1.2598340107804082</v>
      </c>
      <c r="N1443" s="28">
        <f t="shared" si="231"/>
        <v>1.4879097025961179</v>
      </c>
      <c r="O1443" s="7">
        <f t="shared" si="232"/>
        <v>1.582594733546224</v>
      </c>
      <c r="P1443" s="7">
        <f>[1]!S_PQ_PctChange("H00906.CSI",$A$3,$A1443)/100</f>
        <v>1.1548518647103654</v>
      </c>
    </row>
    <row r="1444" spans="1:16" x14ac:dyDescent="0.3">
      <c r="A1444" s="3">
        <v>20141211</v>
      </c>
      <c r="B1444" s="29">
        <f>板块基准指数!B1444</f>
        <v>8.6452437375564104E-3</v>
      </c>
      <c r="C1444" s="29">
        <f>板块基准指数!C1444</f>
        <v>4.7282204652531899E-4</v>
      </c>
      <c r="D1444" s="29">
        <f>板块基准指数!E1444</f>
        <v>1.2938513797884201E-3</v>
      </c>
      <c r="E1444" s="29">
        <f>板块基准指数!F1444</f>
        <v>-2.8775257260998201E-2</v>
      </c>
      <c r="F1444">
        <f t="shared" si="223"/>
        <v>0.28996407231535604</v>
      </c>
      <c r="G1444">
        <f t="shared" si="224"/>
        <v>0.19334385932823342</v>
      </c>
      <c r="H1444">
        <f t="shared" si="225"/>
        <v>0.30200840141948126</v>
      </c>
      <c r="I1444">
        <f t="shared" si="226"/>
        <v>0.21468366693692958</v>
      </c>
      <c r="J1444">
        <f t="shared" si="227"/>
        <v>-3.3821808982587871E-3</v>
      </c>
      <c r="K1444" s="28">
        <f t="shared" si="228"/>
        <v>1.6256434433369589</v>
      </c>
      <c r="L1444" s="28">
        <f t="shared" si="229"/>
        <v>1.5941609384051443</v>
      </c>
      <c r="M1444" s="28">
        <f t="shared" si="230"/>
        <v>1.2627579001333493</v>
      </c>
      <c r="N1444" s="28">
        <f t="shared" si="231"/>
        <v>1.4163194608617813</v>
      </c>
      <c r="O1444" s="7">
        <f t="shared" si="232"/>
        <v>1.5738599309704804</v>
      </c>
      <c r="P1444" s="7">
        <f>[1]!S_PQ_PctChange("H00906.CSI",$A$3,$A1444)/100</f>
        <v>1.1441150927324726</v>
      </c>
    </row>
    <row r="1445" spans="1:16" x14ac:dyDescent="0.3">
      <c r="A1445" s="3">
        <v>20141212</v>
      </c>
      <c r="B1445" s="29">
        <f>板块基准指数!B1445</f>
        <v>1.26270822017721E-2</v>
      </c>
      <c r="C1445" s="29">
        <f>板块基准指数!C1445</f>
        <v>2.3897439123501201E-3</v>
      </c>
      <c r="D1445" s="29">
        <f>板块基准指数!E1445</f>
        <v>3.53236957811634E-3</v>
      </c>
      <c r="E1445" s="29">
        <f>板块基准指数!F1445</f>
        <v>1.84858632058083E-3</v>
      </c>
      <c r="F1445">
        <f t="shared" si="223"/>
        <v>0.29199406977728903</v>
      </c>
      <c r="G1445">
        <f t="shared" si="224"/>
        <v>0.19272910311954553</v>
      </c>
      <c r="H1445">
        <f t="shared" si="225"/>
        <v>0.30139130064047737</v>
      </c>
      <c r="I1445">
        <f t="shared" si="226"/>
        <v>0.21388552646268841</v>
      </c>
      <c r="J1445">
        <f t="shared" si="227"/>
        <v>5.5871090669679761E-3</v>
      </c>
      <c r="K1445" s="28">
        <f t="shared" si="228"/>
        <v>1.6587976589285183</v>
      </c>
      <c r="L1445" s="28">
        <f t="shared" si="229"/>
        <v>1.6003603187153543</v>
      </c>
      <c r="M1445" s="28">
        <f t="shared" si="230"/>
        <v>1.2707507973024228</v>
      </c>
      <c r="N1445" s="28">
        <f t="shared" si="231"/>
        <v>1.4207862359632837</v>
      </c>
      <c r="O1445" s="7">
        <f t="shared" si="232"/>
        <v>1.5882403671279111</v>
      </c>
      <c r="P1445" s="7">
        <f>[1]!S_PQ_PctChange("H00906.CSI",$A$3,$A1445)/100</f>
        <v>1.1532058880871427</v>
      </c>
    </row>
    <row r="1446" spans="1:16" x14ac:dyDescent="0.3">
      <c r="A1446" s="3">
        <v>20141215</v>
      </c>
      <c r="B1446" s="29">
        <f>板块基准指数!B1446</f>
        <v>1.7565124208270399E-2</v>
      </c>
      <c r="C1446" s="29">
        <f>板块基准指数!C1446</f>
        <v>1.9386271553142299E-2</v>
      </c>
      <c r="D1446" s="29">
        <f>板块基准指数!E1446</f>
        <v>1.3709865132714801E-2</v>
      </c>
      <c r="E1446" s="29">
        <f>板块基准指数!F1446</f>
        <v>-7.7898101777063001E-4</v>
      </c>
      <c r="F1446">
        <f t="shared" si="223"/>
        <v>0.29335900045769847</v>
      </c>
      <c r="G1446">
        <f t="shared" si="224"/>
        <v>0.19397655996186275</v>
      </c>
      <c r="H1446">
        <f t="shared" si="225"/>
        <v>0.30165293685413136</v>
      </c>
      <c r="I1446">
        <f t="shared" si="226"/>
        <v>0.21101150272630784</v>
      </c>
      <c r="J1446">
        <f t="shared" si="227"/>
        <v>1.2830632151849661E-2</v>
      </c>
      <c r="K1446" s="28">
        <f t="shared" si="228"/>
        <v>1.7054997700522563</v>
      </c>
      <c r="L1446" s="28">
        <f t="shared" si="229"/>
        <v>1.6507716099899858</v>
      </c>
      <c r="M1446" s="28">
        <f t="shared" si="230"/>
        <v>1.3018824844834436</v>
      </c>
      <c r="N1446" s="28">
        <f t="shared" si="231"/>
        <v>1.4189004894373878</v>
      </c>
      <c r="O1446" s="7">
        <f t="shared" si="232"/>
        <v>1.6214491271990976</v>
      </c>
      <c r="P1446" s="7">
        <f>[1]!S_PQ_PctChange("H00906.CSI",$A$3,$A1446)/100</f>
        <v>1.1747323952178839</v>
      </c>
    </row>
    <row r="1447" spans="1:16" x14ac:dyDescent="0.3">
      <c r="A1447" s="3">
        <v>20141216</v>
      </c>
      <c r="B1447" s="29">
        <f>板块基准指数!B1447</f>
        <v>-2.90058612859254E-3</v>
      </c>
      <c r="C1447" s="29">
        <f>板块基准指数!C1447</f>
        <v>-2.7631258663246101E-3</v>
      </c>
      <c r="D1447" s="29">
        <f>板块基准指数!E1447</f>
        <v>-7.0589671499384898E-3</v>
      </c>
      <c r="E1447" s="29">
        <f>板块基准指数!F1447</f>
        <v>5.6990900235733999E-2</v>
      </c>
      <c r="F1447">
        <f t="shared" si="223"/>
        <v>0.29003999709277051</v>
      </c>
      <c r="G1447">
        <f t="shared" si="224"/>
        <v>0.19180838816404489</v>
      </c>
      <c r="H1447">
        <f t="shared" si="225"/>
        <v>0.29699629387802412</v>
      </c>
      <c r="I1447">
        <f t="shared" si="226"/>
        <v>0.22115532086516079</v>
      </c>
      <c r="J1447">
        <f t="shared" si="227"/>
        <v>8.5094826308148783E-3</v>
      </c>
      <c r="K1447" s="28">
        <f t="shared" si="228"/>
        <v>1.6976522349483325</v>
      </c>
      <c r="L1447" s="28">
        <f t="shared" si="229"/>
        <v>1.6434471943887035</v>
      </c>
      <c r="M1447" s="28">
        <f t="shared" si="230"/>
        <v>1.2856335716424563</v>
      </c>
      <c r="N1447" s="28">
        <f t="shared" si="231"/>
        <v>1.5567558059110822</v>
      </c>
      <c r="O1447" s="7">
        <f t="shared" si="232"/>
        <v>1.6437563030145634</v>
      </c>
      <c r="P1447" s="7">
        <f>[1]!S_PQ_PctChange("H00906.CSI",$A$3,$A1447)/100</f>
        <v>1.219402506576087</v>
      </c>
    </row>
    <row r="1448" spans="1:16" x14ac:dyDescent="0.3">
      <c r="A1448" s="3">
        <v>20141217</v>
      </c>
      <c r="B1448" s="29">
        <f>板块基准指数!B1448</f>
        <v>-1.1937084880632101E-2</v>
      </c>
      <c r="C1448" s="29">
        <f>板块基准指数!C1448</f>
        <v>-1.79654877804198E-2</v>
      </c>
      <c r="D1448" s="29">
        <f>板块基准指数!E1448</f>
        <v>-1.42097544158503E-2</v>
      </c>
      <c r="E1448" s="29">
        <f>板块基准指数!F1448</f>
        <v>4.7997217984514402E-2</v>
      </c>
      <c r="F1448">
        <f t="shared" si="223"/>
        <v>0.28672501769993702</v>
      </c>
      <c r="G1448">
        <f t="shared" si="224"/>
        <v>0.18845924346643533</v>
      </c>
      <c r="H1448">
        <f t="shared" si="225"/>
        <v>0.29292648702438623</v>
      </c>
      <c r="I1448">
        <f t="shared" si="226"/>
        <v>0.23188925180924186</v>
      </c>
      <c r="J1448">
        <f t="shared" si="227"/>
        <v>-5.1356757224193389E-4</v>
      </c>
      <c r="K1448" s="28">
        <f t="shared" si="228"/>
        <v>1.6654501312413275</v>
      </c>
      <c r="L1448" s="28">
        <f t="shared" si="229"/>
        <v>1.595956376119728</v>
      </c>
      <c r="M1448" s="28">
        <f t="shared" si="230"/>
        <v>1.2531552799047945</v>
      </c>
      <c r="N1448" s="28">
        <f t="shared" si="231"/>
        <v>1.6794729716605694</v>
      </c>
      <c r="O1448" s="7">
        <f t="shared" si="232"/>
        <v>1.6423985555084251</v>
      </c>
      <c r="P1448" s="7">
        <f>[1]!S_PQ_PctChange("H00906.CSI",$A$3,$A1448)/100</f>
        <v>1.2421029091170683</v>
      </c>
    </row>
    <row r="1449" spans="1:16" x14ac:dyDescent="0.3">
      <c r="A1449" s="3">
        <v>20141218</v>
      </c>
      <c r="B1449" s="29">
        <f>板块基准指数!B1449</f>
        <v>5.89761700265856E-3</v>
      </c>
      <c r="C1449" s="29">
        <f>板块基准指数!C1449</f>
        <v>-6.8739052733526197E-3</v>
      </c>
      <c r="D1449" s="29">
        <f>板块基准指数!E1449</f>
        <v>6.1446214863324902E-3</v>
      </c>
      <c r="E1449" s="29">
        <f>板块基准指数!F1449</f>
        <v>-2.2912692599635E-2</v>
      </c>
      <c r="F1449">
        <f t="shared" si="223"/>
        <v>0.28931803084361157</v>
      </c>
      <c r="G1449">
        <f t="shared" si="224"/>
        <v>0.18774914576460947</v>
      </c>
      <c r="H1449">
        <f t="shared" si="225"/>
        <v>0.29564816393270799</v>
      </c>
      <c r="I1449">
        <f t="shared" si="226"/>
        <v>0.22728465945907145</v>
      </c>
      <c r="J1449">
        <f t="shared" si="227"/>
        <v>-3.1177414057798232E-3</v>
      </c>
      <c r="K1449" s="28">
        <f t="shared" si="228"/>
        <v>1.6811699352550749</v>
      </c>
      <c r="L1449" s="28">
        <f t="shared" si="229"/>
        <v>1.5781120178965251</v>
      </c>
      <c r="M1449" s="28">
        <f t="shared" si="230"/>
        <v>1.2670000662497412</v>
      </c>
      <c r="N1449" s="28">
        <f t="shared" si="231"/>
        <v>1.61807903113188</v>
      </c>
      <c r="O1449" s="7">
        <f t="shared" si="232"/>
        <v>1.6341602401213438</v>
      </c>
      <c r="P1449" s="7">
        <f>[1]!S_PQ_PctChange("H00906.CSI",$A$3,$A1449)/100</f>
        <v>1.2350007350204399</v>
      </c>
    </row>
    <row r="1450" spans="1:16" x14ac:dyDescent="0.3">
      <c r="A1450" s="3">
        <v>20141219</v>
      </c>
      <c r="B1450" s="29">
        <f>板块基准指数!B1450</f>
        <v>-1.4715017174817499E-2</v>
      </c>
      <c r="C1450" s="29">
        <f>板块基准指数!C1450</f>
        <v>-1.2570323321600799E-2</v>
      </c>
      <c r="D1450" s="29">
        <f>板块基准指数!E1450</f>
        <v>-5.0226992144559203E-3</v>
      </c>
      <c r="E1450" s="29">
        <f>板块基准指数!F1450</f>
        <v>1.2578982077428599E-3</v>
      </c>
      <c r="F1450">
        <f t="shared" si="223"/>
        <v>0.28730642392723338</v>
      </c>
      <c r="G1450">
        <f t="shared" si="224"/>
        <v>0.18684957644606692</v>
      </c>
      <c r="H1450">
        <f t="shared" si="225"/>
        <v>0.29648063465867608</v>
      </c>
      <c r="I1450">
        <f t="shared" si="226"/>
        <v>0.22936336496802417</v>
      </c>
      <c r="J1450">
        <f t="shared" si="227"/>
        <v>-7.8164380934227558E-3</v>
      </c>
      <c r="K1450" s="28">
        <f t="shared" si="228"/>
        <v>1.641716473609192</v>
      </c>
      <c r="L1450" s="28">
        <f t="shared" si="229"/>
        <v>1.545704316272261</v>
      </c>
      <c r="M1450" s="28">
        <f t="shared" si="230"/>
        <v>1.2556136067978168</v>
      </c>
      <c r="N1450" s="28">
        <f t="shared" si="231"/>
        <v>1.6213723080528699</v>
      </c>
      <c r="O1450" s="7">
        <f t="shared" si="232"/>
        <v>1.6135704896762797</v>
      </c>
      <c r="P1450" s="7">
        <f>[1]!S_PQ_PctChange("H00906.CSI",$A$3,$A1450)/100</f>
        <v>1.2495924546242168</v>
      </c>
    </row>
    <row r="1451" spans="1:16" x14ac:dyDescent="0.3">
      <c r="A1451" s="3">
        <v>20141222</v>
      </c>
      <c r="B1451" s="29">
        <f>板块基准指数!B1451</f>
        <v>-4.8981019867117198E-2</v>
      </c>
      <c r="C1451" s="29">
        <f>板块基准指数!C1451</f>
        <v>-3.07086541524299E-2</v>
      </c>
      <c r="D1451" s="29">
        <f>板块基准指数!E1451</f>
        <v>-7.4080249707379198E-3</v>
      </c>
      <c r="E1451" s="29">
        <f>板块基准指数!F1451</f>
        <v>1.5794003465473501E-2</v>
      </c>
      <c r="F1451">
        <f t="shared" si="223"/>
        <v>0.27835113376768689</v>
      </c>
      <c r="G1451">
        <f t="shared" si="224"/>
        <v>0.18450363483883075</v>
      </c>
      <c r="H1451">
        <f t="shared" si="225"/>
        <v>0.29979581416740531</v>
      </c>
      <c r="I1451">
        <f t="shared" si="226"/>
        <v>0.23734941722607769</v>
      </c>
      <c r="J1451">
        <f t="shared" si="227"/>
        <v>-1.8384230843674559E-2</v>
      </c>
      <c r="K1451" s="28">
        <f t="shared" si="228"/>
        <v>1.5123225065320494</v>
      </c>
      <c r="L1451" s="28">
        <f t="shared" si="229"/>
        <v>1.4675291628495084</v>
      </c>
      <c r="M1451" s="28">
        <f t="shared" si="230"/>
        <v>1.2389039648743223</v>
      </c>
      <c r="N1451" s="28">
        <f t="shared" si="231"/>
        <v>1.6627742713705533</v>
      </c>
      <c r="O1451" s="7">
        <f t="shared" si="232"/>
        <v>1.5655220064678552</v>
      </c>
      <c r="P1451" s="7">
        <f>[1]!S_PQ_PctChange("H00906.CSI",$A$3,$A1451)/100</f>
        <v>1.2316285029458163</v>
      </c>
    </row>
    <row r="1452" spans="1:16" x14ac:dyDescent="0.3">
      <c r="A1452" s="3">
        <v>20141223</v>
      </c>
      <c r="B1452" s="29">
        <f>板块基准指数!B1452</f>
        <v>-1.71280582714698E-2</v>
      </c>
      <c r="C1452" s="29">
        <f>板块基准指数!C1452</f>
        <v>-8.4619958974503397E-3</v>
      </c>
      <c r="D1452" s="29">
        <f>板块基准指数!E1452</f>
        <v>-7.5781352933147598E-4</v>
      </c>
      <c r="E1452" s="29">
        <f>板块基准指数!F1452</f>
        <v>-1.50143137680107E-2</v>
      </c>
      <c r="F1452">
        <f t="shared" si="223"/>
        <v>0.27638040930377972</v>
      </c>
      <c r="G1452">
        <f t="shared" si="224"/>
        <v>0.18481261617413206</v>
      </c>
      <c r="H1452">
        <f t="shared" si="225"/>
        <v>0.30263116488880076</v>
      </c>
      <c r="I1452">
        <f t="shared" si="226"/>
        <v>0.23617580963328813</v>
      </c>
      <c r="J1452">
        <f t="shared" si="227"/>
        <v>-1.0119711387073306E-2</v>
      </c>
      <c r="K1452" s="28">
        <f t="shared" si="228"/>
        <v>1.4692913002434436</v>
      </c>
      <c r="L1452" s="28">
        <f t="shared" si="229"/>
        <v>1.4466489411966368</v>
      </c>
      <c r="M1452" s="28">
        <f t="shared" si="230"/>
        <v>1.2372072931588667</v>
      </c>
      <c r="N1452" s="28">
        <f t="shared" si="231"/>
        <v>1.62279454296681</v>
      </c>
      <c r="O1452" s="7">
        <f t="shared" si="232"/>
        <v>1.5395596642052154</v>
      </c>
      <c r="P1452" s="7">
        <f>[1]!S_PQ_PctChange("H00906.CSI",$A$3,$A1452)/100</f>
        <v>1.185601887907819</v>
      </c>
    </row>
    <row r="1453" spans="1:16" x14ac:dyDescent="0.3">
      <c r="A1453" s="3">
        <v>20141224</v>
      </c>
      <c r="B1453" s="29">
        <f>板块基准指数!B1453</f>
        <v>1.7100324442633302E-2</v>
      </c>
      <c r="C1453" s="29">
        <f>板块基准指数!C1453</f>
        <v>8.3321470200208893E-3</v>
      </c>
      <c r="D1453" s="29">
        <f>板块基准指数!E1453</f>
        <v>-2.66313068059488E-3</v>
      </c>
      <c r="E1453" s="29">
        <f>板块基准指数!F1453</f>
        <v>-4.8544608526864999E-2</v>
      </c>
      <c r="F1453">
        <f t="shared" si="223"/>
        <v>0.28280482659548833</v>
      </c>
      <c r="G1453">
        <f t="shared" si="224"/>
        <v>0.18747829573152056</v>
      </c>
      <c r="H1453">
        <f t="shared" si="225"/>
        <v>0.30364860656979442</v>
      </c>
      <c r="I1453">
        <f t="shared" si="226"/>
        <v>0.22606827110319738</v>
      </c>
      <c r="J1453">
        <f t="shared" si="227"/>
        <v>-6.004928004482918E-3</v>
      </c>
      <c r="K1453" s="28">
        <f t="shared" si="228"/>
        <v>1.5115169826209782</v>
      </c>
      <c r="L1453" s="28">
        <f t="shared" si="229"/>
        <v>1.4670347798810655</v>
      </c>
      <c r="M1453" s="28">
        <f t="shared" si="230"/>
        <v>1.2312493177776047</v>
      </c>
      <c r="N1453" s="28">
        <f t="shared" si="231"/>
        <v>1.4954720086320883</v>
      </c>
      <c r="O1453" s="7">
        <f t="shared" si="232"/>
        <v>1.5243097912585744</v>
      </c>
      <c r="P1453" s="7">
        <f>[1]!S_PQ_PctChange("H00906.CSI",$A$3,$A1453)/100</f>
        <v>1.1466719734099837</v>
      </c>
    </row>
    <row r="1454" spans="1:16" x14ac:dyDescent="0.3">
      <c r="A1454" s="3">
        <v>20141225</v>
      </c>
      <c r="B1454" s="29">
        <f>板块基准指数!B1454</f>
        <v>1.50040945119877E-2</v>
      </c>
      <c r="C1454" s="29">
        <f>板块基准指数!C1454</f>
        <v>6.6876099811159799E-3</v>
      </c>
      <c r="D1454" s="29">
        <f>板块基准指数!E1454</f>
        <v>1.0077686099579E-2</v>
      </c>
      <c r="E1454" s="29">
        <f>板块基准指数!F1454</f>
        <v>4.3017216465436998E-2</v>
      </c>
      <c r="F1454">
        <f t="shared" si="223"/>
        <v>0.28189448586634847</v>
      </c>
      <c r="G1454">
        <f t="shared" si="224"/>
        <v>0.18534364073714282</v>
      </c>
      <c r="H1454">
        <f t="shared" si="225"/>
        <v>0.30120213012126817</v>
      </c>
      <c r="I1454">
        <f t="shared" si="226"/>
        <v>0.23155974327524123</v>
      </c>
      <c r="J1454">
        <f t="shared" si="227"/>
        <v>1.8281915164060018E-2</v>
      </c>
      <c r="K1454" s="28">
        <f t="shared" si="228"/>
        <v>1.5492000207966856</v>
      </c>
      <c r="L1454" s="28">
        <f t="shared" si="229"/>
        <v>1.4835333462987581</v>
      </c>
      <c r="M1454" s="28">
        <f t="shared" si="230"/>
        <v>1.2537351480120673</v>
      </c>
      <c r="N1454" s="28">
        <f t="shared" si="231"/>
        <v>1.6028202682108539</v>
      </c>
      <c r="O1454" s="7">
        <f t="shared" si="232"/>
        <v>1.57045900871017</v>
      </c>
      <c r="P1454" s="7">
        <f>[1]!S_PQ_PctChange("H00906.CSI",$A$3,$A1454)/100</f>
        <v>1.2090756779130003</v>
      </c>
    </row>
    <row r="1455" spans="1:16" x14ac:dyDescent="0.3">
      <c r="A1455" s="3">
        <v>20141226</v>
      </c>
      <c r="B1455" s="29">
        <f>板块基准指数!B1455</f>
        <v>6.8346490801612604E-3</v>
      </c>
      <c r="C1455" s="29">
        <f>板块基准指数!C1455</f>
        <v>8.9002073396853496E-3</v>
      </c>
      <c r="D1455" s="29">
        <f>板块基准指数!E1455</f>
        <v>1.02926611714757E-2</v>
      </c>
      <c r="E1455" s="29">
        <f>板块基准指数!F1455</f>
        <v>5.4715617944959702E-2</v>
      </c>
      <c r="F1455">
        <f t="shared" si="223"/>
        <v>0.27843444480028356</v>
      </c>
      <c r="G1455">
        <f t="shared" si="224"/>
        <v>0.18344426022183719</v>
      </c>
      <c r="H1455">
        <f t="shared" si="225"/>
        <v>0.29852689500911556</v>
      </c>
      <c r="I1455">
        <f t="shared" si="226"/>
        <v>0.23959439996876433</v>
      </c>
      <c r="J1455">
        <f t="shared" si="227"/>
        <v>1.9346352634127692E-2</v>
      </c>
      <c r="K1455" s="28">
        <f t="shared" si="228"/>
        <v>1.5666229083739704</v>
      </c>
      <c r="L1455" s="28">
        <f t="shared" si="229"/>
        <v>1.5056373080158396</v>
      </c>
      <c r="M1455" s="28">
        <f t="shared" si="230"/>
        <v>1.2769320802608011</v>
      </c>
      <c r="N1455" s="28">
        <f t="shared" si="231"/>
        <v>1.7452351875856764</v>
      </c>
      <c r="O1455" s="7">
        <f t="shared" si="232"/>
        <v>1.6201880151242474</v>
      </c>
      <c r="P1455" s="7">
        <f>[1]!S_PQ_PctChange("H00906.CSI",$A$3,$A1455)/100</f>
        <v>1.2694255476423568</v>
      </c>
    </row>
    <row r="1456" spans="1:16" x14ac:dyDescent="0.3">
      <c r="A1456" s="3">
        <v>20141229</v>
      </c>
      <c r="B1456" s="29">
        <f>板块基准指数!B1456</f>
        <v>-1.7434156306475702E-2</v>
      </c>
      <c r="C1456" s="29">
        <f>板块基准指数!C1456</f>
        <v>-1.3901245002877E-2</v>
      </c>
      <c r="D1456" s="29">
        <f>板块基准指数!E1456</f>
        <v>-4.9397339548188602E-3</v>
      </c>
      <c r="E1456" s="29">
        <f>板块基准指数!F1456</f>
        <v>9.1242692004111295E-3</v>
      </c>
      <c r="F1456">
        <f t="shared" si="223"/>
        <v>0.27542355552031234</v>
      </c>
      <c r="G1456">
        <f t="shared" si="224"/>
        <v>0.18211301954671705</v>
      </c>
      <c r="H1456">
        <f t="shared" si="225"/>
        <v>0.29905378652587938</v>
      </c>
      <c r="I1456">
        <f t="shared" si="226"/>
        <v>0.24340963840709187</v>
      </c>
      <c r="J1456">
        <f t="shared" si="227"/>
        <v>-6.6928928729473982E-3</v>
      </c>
      <c r="K1456" s="28">
        <f t="shared" si="228"/>
        <v>1.5218760034095973</v>
      </c>
      <c r="L1456" s="28">
        <f t="shared" si="229"/>
        <v>1.4708058299087621</v>
      </c>
      <c r="M1456" s="28">
        <f t="shared" si="230"/>
        <v>1.2656846415511205</v>
      </c>
      <c r="N1456" s="28">
        <f t="shared" si="231"/>
        <v>1.7702834524556494</v>
      </c>
      <c r="O1456" s="7">
        <f t="shared" si="232"/>
        <v>1.6026513774320401</v>
      </c>
      <c r="P1456" s="7">
        <f>[1]!S_PQ_PctChange("H00906.CSI",$A$3,$A1456)/100</f>
        <v>1.2682205311539194</v>
      </c>
    </row>
    <row r="1457" spans="1:16" x14ac:dyDescent="0.3">
      <c r="A1457" s="3">
        <v>20141230</v>
      </c>
      <c r="B1457" s="29">
        <f>板块基准指数!B1457</f>
        <v>-2.30192981906935E-2</v>
      </c>
      <c r="C1457" s="29">
        <f>板块基准指数!C1457</f>
        <v>-6.3829838449001104E-4</v>
      </c>
      <c r="D1457" s="29">
        <f>板块基准指数!E1457</f>
        <v>-1.3680220372554499E-2</v>
      </c>
      <c r="E1457" s="29">
        <f>板块基准指数!F1457</f>
        <v>2.0945669114794899E-2</v>
      </c>
      <c r="F1457">
        <f t="shared" si="223"/>
        <v>0.27055777963885563</v>
      </c>
      <c r="G1457">
        <f t="shared" si="224"/>
        <v>0.18299391889867891</v>
      </c>
      <c r="H1457">
        <f t="shared" si="225"/>
        <v>0.29657873520986006</v>
      </c>
      <c r="I1457">
        <f t="shared" si="226"/>
        <v>0.24986956625260603</v>
      </c>
      <c r="J1457">
        <f t="shared" si="227"/>
        <v>-5.449043356928444E-3</v>
      </c>
      <c r="K1457" s="28">
        <f t="shared" si="228"/>
        <v>1.4638241876871576</v>
      </c>
      <c r="L1457" s="28">
        <f t="shared" si="229"/>
        <v>1.4692287185391426</v>
      </c>
      <c r="M1457" s="28">
        <f t="shared" si="230"/>
        <v>1.234689576359989</v>
      </c>
      <c r="N1457" s="28">
        <f t="shared" si="231"/>
        <v>1.8283088930049769</v>
      </c>
      <c r="O1457" s="7">
        <f t="shared" si="232"/>
        <v>1.5884694172334433</v>
      </c>
      <c r="P1457" s="7">
        <f>[1]!S_PQ_PctChange("H00906.CSI",$A$3,$A1457)/100</f>
        <v>1.259317348463286</v>
      </c>
    </row>
    <row r="1458" spans="1:16" x14ac:dyDescent="0.3">
      <c r="A1458" s="3">
        <v>20141231</v>
      </c>
      <c r="B1458" s="29">
        <f>板块基准指数!B1458</f>
        <v>9.5715968325036701E-3</v>
      </c>
      <c r="C1458" s="29">
        <f>板块基准指数!C1458</f>
        <v>7.8939458511952595E-3</v>
      </c>
      <c r="D1458" s="29">
        <f>板块基准指数!E1458</f>
        <v>1.43073087435374E-2</v>
      </c>
      <c r="E1458" s="29">
        <f>板块基准指数!F1458</f>
        <v>2.8589971982338501E-2</v>
      </c>
      <c r="F1458">
        <f t="shared" si="223"/>
        <v>0.3</v>
      </c>
      <c r="G1458">
        <f t="shared" si="224"/>
        <v>0.2</v>
      </c>
      <c r="H1458">
        <f t="shared" si="225"/>
        <v>0.3</v>
      </c>
      <c r="I1458">
        <f t="shared" si="226"/>
        <v>0.2</v>
      </c>
      <c r="J1458">
        <f t="shared" si="227"/>
        <v>1.5421221503301059E-2</v>
      </c>
      <c r="K1458" s="28">
        <f t="shared" si="228"/>
        <v>1.4874069194778698</v>
      </c>
      <c r="L1458" s="28">
        <f t="shared" si="229"/>
        <v>1.4887206763375072</v>
      </c>
      <c r="M1458" s="28">
        <f t="shared" si="230"/>
        <v>1.2666619700749364</v>
      </c>
      <c r="N1458" s="28">
        <f t="shared" si="231"/>
        <v>1.9091701650133883</v>
      </c>
      <c r="O1458" s="7">
        <f t="shared" si="232"/>
        <v>1.6283867774711211</v>
      </c>
      <c r="P1458" s="7">
        <f>[1]!S_PQ_PctChange("H00906.CSI",$A$3,$A1458)/100</f>
        <v>1.3017215638315727</v>
      </c>
    </row>
    <row r="1459" spans="1:16" x14ac:dyDescent="0.3">
      <c r="A1459" s="3">
        <v>20150105</v>
      </c>
      <c r="B1459" s="29">
        <f>板块基准指数!B1459</f>
        <v>1.6354517726084601E-2</v>
      </c>
      <c r="C1459" s="29">
        <f>板块基准指数!C1459</f>
        <v>1.4623387212935501E-2</v>
      </c>
      <c r="D1459" s="29">
        <f>板块基准指数!E1459</f>
        <v>4.2825240362674002E-2</v>
      </c>
      <c r="E1459" s="29">
        <f>板块基准指数!F1459</f>
        <v>1.64833107495405E-2</v>
      </c>
      <c r="F1459">
        <f t="shared" si="223"/>
        <v>0.29776730467859164</v>
      </c>
      <c r="G1459">
        <f t="shared" si="224"/>
        <v>0.19817341685734044</v>
      </c>
      <c r="H1459">
        <f t="shared" si="225"/>
        <v>0.30552258651669145</v>
      </c>
      <c r="I1459">
        <f t="shared" si="226"/>
        <v>0.19853669194737644</v>
      </c>
      <c r="J1459">
        <f t="shared" si="227"/>
        <v>2.3975267019122781E-2</v>
      </c>
      <c r="K1459" s="28">
        <f t="shared" si="228"/>
        <v>1.5280872600344564</v>
      </c>
      <c r="L1459" s="28">
        <f t="shared" si="229"/>
        <v>1.5251142024524293</v>
      </c>
      <c r="M1459" s="28">
        <f t="shared" si="230"/>
        <v>1.363732313764328</v>
      </c>
      <c r="N1459" s="28">
        <f t="shared" si="231"/>
        <v>1.9571229208665963</v>
      </c>
      <c r="O1459" s="7">
        <f t="shared" si="232"/>
        <v>1.6914030522905232</v>
      </c>
      <c r="P1459" s="7">
        <f>[1]!S_PQ_PctChange("H00906.CSI",$A$3,$A1459)/100</f>
        <v>1.3646568288611771</v>
      </c>
    </row>
    <row r="1460" spans="1:16" x14ac:dyDescent="0.3">
      <c r="A1460" s="3">
        <v>20150106</v>
      </c>
      <c r="B1460" s="29">
        <f>板块基准指数!B1460</f>
        <v>2.9291250663128099E-2</v>
      </c>
      <c r="C1460" s="29">
        <f>板块基准指数!C1460</f>
        <v>3.19545276670496E-2</v>
      </c>
      <c r="D1460" s="29">
        <f>板块基准指数!E1460</f>
        <v>1.18490955528165E-2</v>
      </c>
      <c r="E1460" s="29">
        <f>板块基准指数!F1460</f>
        <v>-1.8566871462737299E-2</v>
      </c>
      <c r="F1460">
        <f t="shared" si="223"/>
        <v>0.30196331165790902</v>
      </c>
      <c r="G1460">
        <f t="shared" si="224"/>
        <v>0.20148598695498296</v>
      </c>
      <c r="H1460">
        <f t="shared" si="225"/>
        <v>0.30457759887593144</v>
      </c>
      <c r="I1460">
        <f t="shared" si="226"/>
        <v>0.19197310251117658</v>
      </c>
      <c r="J1460">
        <f t="shared" si="227"/>
        <v>1.4988475773622216E-2</v>
      </c>
      <c r="K1460" s="28">
        <f t="shared" si="228"/>
        <v>1.6021380976663866</v>
      </c>
      <c r="L1460" s="28">
        <f t="shared" si="229"/>
        <v>1.6058030340971556</v>
      </c>
      <c r="M1460" s="28">
        <f t="shared" si="230"/>
        <v>1.3917404038114016</v>
      </c>
      <c r="N1460" s="28">
        <f t="shared" si="231"/>
        <v>1.9022183996953519</v>
      </c>
      <c r="O1460" s="7">
        <f t="shared" si="232"/>
        <v>1.7317430817368327</v>
      </c>
      <c r="P1460" s="7">
        <f>[1]!S_PQ_PctChange("H00906.CSI",$A$3,$A1460)/100</f>
        <v>1.3711632714977839</v>
      </c>
    </row>
    <row r="1461" spans="1:16" x14ac:dyDescent="0.3">
      <c r="A1461" s="3">
        <v>20150107</v>
      </c>
      <c r="B1461" s="29">
        <f>板块基准指数!B1461</f>
        <v>-6.3226275140217496E-3</v>
      </c>
      <c r="C1461" s="29">
        <f>板块基准指数!C1461</f>
        <v>-7.6760602834251603E-3</v>
      </c>
      <c r="D1461" s="29">
        <f>板块基准指数!E1461</f>
        <v>-6.5601024668393501E-3</v>
      </c>
      <c r="E1461" s="29">
        <f>板块基准指数!F1461</f>
        <v>6.5033593811258603E-4</v>
      </c>
      <c r="F1461">
        <f t="shared" si="223"/>
        <v>0.30166167525066256</v>
      </c>
      <c r="G1461">
        <f t="shared" si="224"/>
        <v>0.20101056035765641</v>
      </c>
      <c r="H1461">
        <f t="shared" si="225"/>
        <v>0.30420063394910934</v>
      </c>
      <c r="I1461">
        <f t="shared" si="226"/>
        <v>0.1931271304425716</v>
      </c>
      <c r="J1461">
        <f t="shared" si="227"/>
        <v>-5.3290333746612989E-3</v>
      </c>
      <c r="K1461" s="28">
        <f t="shared" si="228"/>
        <v>1.585685747734797</v>
      </c>
      <c r="L1461" s="28">
        <f t="shared" si="229"/>
        <v>1.5858007329206938</v>
      </c>
      <c r="M1461" s="28">
        <f t="shared" si="230"/>
        <v>1.3760503416883192</v>
      </c>
      <c r="N1461" s="28">
        <f t="shared" si="231"/>
        <v>1.904105816620925</v>
      </c>
      <c r="O1461" s="7">
        <f t="shared" si="232"/>
        <v>1.7171855316832572</v>
      </c>
      <c r="P1461" s="7">
        <f>[1]!S_PQ_PctChange("H00906.CSI",$A$3,$A1461)/100</f>
        <v>1.3733976293766295</v>
      </c>
    </row>
    <row r="1462" spans="1:16" x14ac:dyDescent="0.3">
      <c r="A1462" s="3">
        <v>20150108</v>
      </c>
      <c r="B1462" s="29">
        <f>板块基准指数!B1462</f>
        <v>-2.0359015080354602E-3</v>
      </c>
      <c r="C1462" s="29">
        <f>板块基准指数!C1462</f>
        <v>-1.2634975527774999E-3</v>
      </c>
      <c r="D1462" s="29">
        <f>板块基准指数!E1462</f>
        <v>-4.5357229853447397E-3</v>
      </c>
      <c r="E1462" s="29">
        <f>板块基准指数!F1462</f>
        <v>-3.4789009288044202E-2</v>
      </c>
      <c r="F1462">
        <f t="shared" si="223"/>
        <v>0.30377131804168989</v>
      </c>
      <c r="G1462">
        <f t="shared" si="224"/>
        <v>0.2025729750784577</v>
      </c>
      <c r="H1462">
        <f t="shared" si="225"/>
        <v>0.30556070511230704</v>
      </c>
      <c r="I1462">
        <f t="shared" si="226"/>
        <v>0.18809500176754523</v>
      </c>
      <c r="J1462">
        <f t="shared" si="227"/>
        <v>-8.9666011529530229E-3</v>
      </c>
      <c r="K1462" s="28">
        <f t="shared" si="228"/>
        <v>1.580421546221678</v>
      </c>
      <c r="L1462" s="28">
        <f t="shared" si="229"/>
        <v>1.5825335800226781</v>
      </c>
      <c r="M1462" s="28">
        <f t="shared" si="230"/>
        <v>1.365273235539187</v>
      </c>
      <c r="N1462" s="28">
        <f t="shared" si="231"/>
        <v>1.8030748523930367</v>
      </c>
      <c r="O1462" s="7">
        <f t="shared" si="232"/>
        <v>1.6928216127620788</v>
      </c>
      <c r="P1462" s="7">
        <f>[1]!S_PQ_PctChange("H00906.CSI",$A$3,$A1462)/100</f>
        <v>1.3272228112811564</v>
      </c>
    </row>
    <row r="1463" spans="1:16" x14ac:dyDescent="0.3">
      <c r="A1463" s="3">
        <v>20150109</v>
      </c>
      <c r="B1463" s="29">
        <f>板块基准指数!B1463</f>
        <v>-2.39556699188496E-3</v>
      </c>
      <c r="C1463" s="29">
        <f>板块基准指数!C1463</f>
        <v>-6.3316928008780599E-3</v>
      </c>
      <c r="D1463" s="29">
        <f>板块基准指数!E1463</f>
        <v>-1.1590389914428E-2</v>
      </c>
      <c r="E1463" s="29">
        <f>板块基准指数!F1463</f>
        <v>5.58836820696282E-3</v>
      </c>
      <c r="F1463">
        <f t="shared" si="223"/>
        <v>0.30441370591447847</v>
      </c>
      <c r="G1463">
        <f t="shared" si="224"/>
        <v>0.20220040029519368</v>
      </c>
      <c r="H1463">
        <f t="shared" si="225"/>
        <v>0.30338459804745621</v>
      </c>
      <c r="I1463">
        <f t="shared" si="226"/>
        <v>0.19000129574287145</v>
      </c>
      <c r="J1463">
        <f t="shared" si="227"/>
        <v>-4.5007579775516084E-3</v>
      </c>
      <c r="K1463" s="28">
        <f t="shared" si="228"/>
        <v>1.5742399735404007</v>
      </c>
      <c r="L1463" s="28">
        <f t="shared" si="229"/>
        <v>1.5661817707460224</v>
      </c>
      <c r="M1463" s="28">
        <f t="shared" si="230"/>
        <v>1.3378587964851274</v>
      </c>
      <c r="N1463" s="28">
        <f t="shared" si="231"/>
        <v>1.8187394667798871</v>
      </c>
      <c r="O1463" s="7">
        <f t="shared" si="232"/>
        <v>1.6807018744063167</v>
      </c>
      <c r="P1463" s="7">
        <f>[1]!S_PQ_PctChange("H00906.CSI",$A$3,$A1463)/100</f>
        <v>1.3177232715811902</v>
      </c>
    </row>
    <row r="1464" spans="1:16" x14ac:dyDescent="0.3">
      <c r="A1464" s="3">
        <v>20150112</v>
      </c>
      <c r="B1464" s="29">
        <f>板块基准指数!B1464</f>
        <v>1.0857119970981901E-3</v>
      </c>
      <c r="C1464" s="29">
        <f>板块基准指数!C1464</f>
        <v>3.1893364497820802E-3</v>
      </c>
      <c r="D1464" s="29">
        <f>板块基准指数!E1464</f>
        <v>-4.7358689499511896E-3</v>
      </c>
      <c r="E1464" s="29">
        <f>板块基准指数!F1464</f>
        <v>-1.12400213194287E-2</v>
      </c>
      <c r="F1464">
        <f t="shared" si="223"/>
        <v>0.30553769830496724</v>
      </c>
      <c r="G1464">
        <f t="shared" si="224"/>
        <v>0.20337344982922026</v>
      </c>
      <c r="H1464">
        <f t="shared" si="225"/>
        <v>0.30273401390986615</v>
      </c>
      <c r="I1464">
        <f t="shared" si="226"/>
        <v>0.18835483795594612</v>
      </c>
      <c r="J1464">
        <f t="shared" si="227"/>
        <v>-2.5970175932408645E-3</v>
      </c>
      <c r="K1464" s="28">
        <f t="shared" si="228"/>
        <v>1.577034856763083</v>
      </c>
      <c r="L1464" s="28">
        <f t="shared" si="229"/>
        <v>1.574366187804229</v>
      </c>
      <c r="M1464" s="28">
        <f t="shared" si="230"/>
        <v>1.3267870036014835</v>
      </c>
      <c r="N1464" s="28">
        <f t="shared" si="231"/>
        <v>1.7870567750793662</v>
      </c>
      <c r="O1464" s="7">
        <f t="shared" si="232"/>
        <v>1.6737400444762498</v>
      </c>
      <c r="P1464" s="7">
        <f>[1]!S_PQ_PctChange("H00906.CSI",$A$3,$A1464)/100</f>
        <v>1.2932511048764694</v>
      </c>
    </row>
    <row r="1465" spans="1:16" x14ac:dyDescent="0.3">
      <c r="A1465" s="3">
        <v>20150113</v>
      </c>
      <c r="B1465" s="29">
        <f>板块基准指数!B1465</f>
        <v>3.00192102347E-2</v>
      </c>
      <c r="C1465" s="29">
        <f>板块基准指数!C1465</f>
        <v>1.1641155852037399E-2</v>
      </c>
      <c r="D1465" s="29">
        <f>板块基准指数!E1465</f>
        <v>8.6133279291913199E-3</v>
      </c>
      <c r="E1465" s="29">
        <f>板块基准指数!F1465</f>
        <v>-1.04759840461317E-2</v>
      </c>
      <c r="F1465">
        <f t="shared" si="223"/>
        <v>0.31092455064599217</v>
      </c>
      <c r="G1465">
        <f t="shared" si="224"/>
        <v>0.20326641748943694</v>
      </c>
      <c r="H1465">
        <f t="shared" si="225"/>
        <v>0.3016690877812952</v>
      </c>
      <c r="I1465">
        <f t="shared" si="226"/>
        <v>0.1841399440832755</v>
      </c>
      <c r="J1465">
        <f t="shared" si="227"/>
        <v>1.2173847485359445E-2</v>
      </c>
      <c r="K1465" s="28">
        <f t="shared" si="228"/>
        <v>1.6543954079104042</v>
      </c>
      <c r="L1465" s="28">
        <f t="shared" si="229"/>
        <v>1.6043347858166737</v>
      </c>
      <c r="M1465" s="28">
        <f t="shared" si="230"/>
        <v>1.3468283830848837</v>
      </c>
      <c r="N1465" s="28">
        <f t="shared" si="231"/>
        <v>1.7578596127679713</v>
      </c>
      <c r="O1465" s="7">
        <f t="shared" si="232"/>
        <v>1.706289747993202</v>
      </c>
      <c r="P1465" s="7">
        <f>[1]!S_PQ_PctChange("H00906.CSI",$A$3,$A1465)/100</f>
        <v>1.3012720545228778</v>
      </c>
    </row>
    <row r="1466" spans="1:16" x14ac:dyDescent="0.3">
      <c r="A1466" s="3">
        <v>20150114</v>
      </c>
      <c r="B1466" s="29">
        <f>板块基准指数!B1466</f>
        <v>-6.4549670483671703E-3</v>
      </c>
      <c r="C1466" s="29">
        <f>板块基准指数!C1466</f>
        <v>-1.6723534105288801E-3</v>
      </c>
      <c r="D1466" s="29">
        <f>板块基准指数!E1466</f>
        <v>-1.2980467347149201E-2</v>
      </c>
      <c r="E1466" s="29">
        <f>板块基准指数!F1466</f>
        <v>9.97574338321368E-3</v>
      </c>
      <c r="F1466">
        <f t="shared" si="223"/>
        <v>0.31029083240554817</v>
      </c>
      <c r="G1466">
        <f t="shared" si="224"/>
        <v>0.20382859162310105</v>
      </c>
      <c r="H1466">
        <f t="shared" si="225"/>
        <v>0.29907694092910075</v>
      </c>
      <c r="I1466">
        <f t="shared" si="226"/>
        <v>0.18680363504224989</v>
      </c>
      <c r="J1466">
        <f t="shared" si="227"/>
        <v>-4.425813930298012E-3</v>
      </c>
      <c r="K1466" s="28">
        <f t="shared" si="228"/>
        <v>1.6372613730190055</v>
      </c>
      <c r="L1466" s="28">
        <f t="shared" si="229"/>
        <v>1.599979417655454</v>
      </c>
      <c r="M1466" s="28">
        <f t="shared" si="230"/>
        <v>1.3163654538888876</v>
      </c>
      <c r="N1466" s="28">
        <f t="shared" si="231"/>
        <v>1.7853713125518738</v>
      </c>
      <c r="O1466" s="7">
        <f t="shared" si="232"/>
        <v>1.6943122131271107</v>
      </c>
      <c r="P1466" s="7">
        <f>[1]!S_PQ_PctChange("H00906.CSI",$A$3,$A1466)/100</f>
        <v>1.2928640983697139</v>
      </c>
    </row>
    <row r="1467" spans="1:16" x14ac:dyDescent="0.3">
      <c r="A1467" s="3">
        <v>20150115</v>
      </c>
      <c r="B1467" s="29">
        <f>板块基准指数!B1467</f>
        <v>4.9006412575696798E-3</v>
      </c>
      <c r="C1467" s="29">
        <f>板块基准指数!C1467</f>
        <v>8.6348404658912305E-4</v>
      </c>
      <c r="D1467" s="29">
        <f>板块基准指数!E1467</f>
        <v>1.09567742901709E-2</v>
      </c>
      <c r="E1467" s="29">
        <f>板块基准指数!F1467</f>
        <v>4.26507785027994E-2</v>
      </c>
      <c r="F1467">
        <f t="shared" si="223"/>
        <v>0.30782789695937346</v>
      </c>
      <c r="G1467">
        <f t="shared" si="224"/>
        <v>0.20139832565732321</v>
      </c>
      <c r="H1467">
        <f t="shared" si="225"/>
        <v>0.29849112586658272</v>
      </c>
      <c r="I1467">
        <f t="shared" si="226"/>
        <v>0.19228265151672047</v>
      </c>
      <c r="J1467">
        <f t="shared" si="227"/>
        <v>1.2940865791097255E-2</v>
      </c>
      <c r="K1467" s="28">
        <f t="shared" si="228"/>
        <v>1.6501856449106174</v>
      </c>
      <c r="L1467" s="28">
        <f t="shared" si="229"/>
        <v>1.6022244584040597</v>
      </c>
      <c r="M1467" s="28">
        <f t="shared" si="230"/>
        <v>1.3417453473406971</v>
      </c>
      <c r="N1467" s="28">
        <f t="shared" si="231"/>
        <v>1.9041695674515755</v>
      </c>
      <c r="O1467" s="7">
        <f t="shared" si="232"/>
        <v>1.7291789458765026</v>
      </c>
      <c r="P1467" s="7">
        <f>[1]!S_PQ_PctChange("H00906.CSI",$A$3,$A1467)/100</f>
        <v>1.3501462742804358</v>
      </c>
    </row>
    <row r="1468" spans="1:16" x14ac:dyDescent="0.3">
      <c r="A1468" s="3">
        <v>20150116</v>
      </c>
      <c r="B1468" s="29">
        <f>板块基准指数!B1468</f>
        <v>2.4058344018646999E-2</v>
      </c>
      <c r="C1468" s="29">
        <f>板块基准指数!C1468</f>
        <v>7.7045807340759796E-3</v>
      </c>
      <c r="D1468" s="29">
        <f>板块基准指数!E1468</f>
        <v>6.9406833459613798E-3</v>
      </c>
      <c r="E1468" s="29">
        <f>板块基准指数!F1468</f>
        <v>2.6875974853477801E-3</v>
      </c>
      <c r="F1468">
        <f t="shared" si="223"/>
        <v>0.31163557277419746</v>
      </c>
      <c r="G1468">
        <f t="shared" si="224"/>
        <v>0.200633494992907</v>
      </c>
      <c r="H1468">
        <f t="shared" si="225"/>
        <v>0.29713216144433074</v>
      </c>
      <c r="I1468">
        <f t="shared" si="226"/>
        <v>0.19059877078856458</v>
      </c>
      <c r="J1468">
        <f t="shared" si="227"/>
        <v>1.1546029860231595E-2</v>
      </c>
      <c r="K1468" s="28">
        <f t="shared" si="228"/>
        <v>1.7139447228691571</v>
      </c>
      <c r="L1468" s="28">
        <f t="shared" si="229"/>
        <v>1.6222735068320207</v>
      </c>
      <c r="M1468" s="28">
        <f t="shared" si="230"/>
        <v>1.3579986602734668</v>
      </c>
      <c r="N1468" s="28">
        <f t="shared" si="231"/>
        <v>1.9119748062780819</v>
      </c>
      <c r="O1468" s="7">
        <f t="shared" si="232"/>
        <v>1.7606901274795081</v>
      </c>
      <c r="P1468" s="7">
        <f>[1]!S_PQ_PctChange("H00906.CSI",$A$3,$A1468)/100</f>
        <v>1.3729628726058403</v>
      </c>
    </row>
    <row r="1469" spans="1:16" x14ac:dyDescent="0.3">
      <c r="A1469" s="3">
        <v>20150119</v>
      </c>
      <c r="B1469" s="29">
        <f>板块基准指数!B1469</f>
        <v>-3.3863040363823101E-2</v>
      </c>
      <c r="C1469" s="29">
        <f>板块基准指数!C1469</f>
        <v>-2.6739050263178799E-2</v>
      </c>
      <c r="D1469" s="29">
        <f>板块基准指数!E1469</f>
        <v>-5.0594453968211703E-2</v>
      </c>
      <c r="E1469" s="29">
        <f>板块基准指数!F1469</f>
        <v>-9.3297832278122106E-2</v>
      </c>
      <c r="F1469">
        <f t="shared" si="223"/>
        <v>0.31650710209750205</v>
      </c>
      <c r="G1469">
        <f t="shared" si="224"/>
        <v>0.20527235946365346</v>
      </c>
      <c r="H1469">
        <f t="shared" si="225"/>
        <v>0.29655084357831535</v>
      </c>
      <c r="I1469">
        <f t="shared" si="226"/>
        <v>0.18166969486052892</v>
      </c>
      <c r="J1469">
        <f t="shared" si="227"/>
        <v>-4.8733368700866531E-2</v>
      </c>
      <c r="K1469" s="28">
        <f t="shared" si="228"/>
        <v>1.6220423031734539</v>
      </c>
      <c r="L1469" s="28">
        <f t="shared" si="229"/>
        <v>1.552156403729037</v>
      </c>
      <c r="M1469" s="28">
        <f t="shared" si="230"/>
        <v>1.238697005599156</v>
      </c>
      <c r="N1469" s="28">
        <f t="shared" si="231"/>
        <v>1.6402938692038322</v>
      </c>
      <c r="O1469" s="7">
        <f t="shared" si="232"/>
        <v>1.6261523976282071</v>
      </c>
      <c r="P1469" s="7">
        <f>[1]!S_PQ_PctChange("H00906.CSI",$A$3,$A1469)/100</f>
        <v>1.2101866013593185</v>
      </c>
    </row>
    <row r="1470" spans="1:16" x14ac:dyDescent="0.3">
      <c r="A1470" s="3">
        <v>20150120</v>
      </c>
      <c r="B1470" s="29">
        <f>板块基准指数!B1470</f>
        <v>5.2550787664156898E-2</v>
      </c>
      <c r="C1470" s="29">
        <f>板块基准指数!C1470</f>
        <v>2.738444839681E-2</v>
      </c>
      <c r="D1470" s="29">
        <f>板块基准指数!E1470</f>
        <v>3.15904278352655E-2</v>
      </c>
      <c r="E1470" s="29">
        <f>板块基准指数!F1470</f>
        <v>-6.85532501522373E-3</v>
      </c>
      <c r="F1470">
        <f t="shared" si="223"/>
        <v>0.3233184422435656</v>
      </c>
      <c r="G1470">
        <f t="shared" si="224"/>
        <v>0.20467623485575531</v>
      </c>
      <c r="H1470">
        <f t="shared" si="225"/>
        <v>0.29690015542544468</v>
      </c>
      <c r="I1470">
        <f t="shared" si="226"/>
        <v>0.17510516747523414</v>
      </c>
      <c r="J1470">
        <f t="shared" si="227"/>
        <v>3.037673107140974E-2</v>
      </c>
      <c r="K1470" s="28">
        <f t="shared" si="228"/>
        <v>1.7598326914939588</v>
      </c>
      <c r="L1470" s="28">
        <f t="shared" si="229"/>
        <v>1.6220457990675428</v>
      </c>
      <c r="M1470" s="28">
        <f t="shared" si="230"/>
        <v>1.3094184017995611</v>
      </c>
      <c r="N1470" s="28">
        <f t="shared" si="231"/>
        <v>1.6221937965947375</v>
      </c>
      <c r="O1470" s="7">
        <f t="shared" si="232"/>
        <v>1.7059263227634971</v>
      </c>
      <c r="P1470" s="7">
        <f>[1]!S_PQ_PctChange("H00906.CSI",$A$3,$A1470)/100</f>
        <v>1.2507126570519733</v>
      </c>
    </row>
    <row r="1471" spans="1:16" x14ac:dyDescent="0.3">
      <c r="A1471" s="3">
        <v>20150121</v>
      </c>
      <c r="B1471" s="29">
        <f>板块基准指数!B1471</f>
        <v>1.6460477274622201E-2</v>
      </c>
      <c r="C1471" s="29">
        <f>板块基准指数!C1471</f>
        <v>1.8539477412670199E-2</v>
      </c>
      <c r="D1471" s="29">
        <f>板块基准指数!E1471</f>
        <v>2.67845305536752E-2</v>
      </c>
      <c r="E1471" s="29">
        <f>板块基准指数!F1471</f>
        <v>6.2172736942858499E-2</v>
      </c>
      <c r="F1471">
        <f t="shared" si="223"/>
        <v>0.31970291061297018</v>
      </c>
      <c r="G1471">
        <f t="shared" si="224"/>
        <v>0.20280137788612362</v>
      </c>
      <c r="H1471">
        <f t="shared" si="225"/>
        <v>0.2965619015088804</v>
      </c>
      <c r="I1471">
        <f t="shared" si="226"/>
        <v>0.18093380999202544</v>
      </c>
      <c r="J1471">
        <f t="shared" si="227"/>
        <v>2.7955665103191772E-2</v>
      </c>
      <c r="K1471" s="28">
        <f t="shared" si="228"/>
        <v>1.8052608547940547</v>
      </c>
      <c r="L1471" s="28">
        <f t="shared" si="229"/>
        <v>1.6706571579343423</v>
      </c>
      <c r="M1471" s="28">
        <f t="shared" si="230"/>
        <v>1.3712750895437811</v>
      </c>
      <c r="N1471" s="28">
        <f t="shared" si="231"/>
        <v>1.7852227617236172</v>
      </c>
      <c r="O1471" s="7">
        <f t="shared" si="232"/>
        <v>1.7815722928365849</v>
      </c>
      <c r="P1471" s="7">
        <f>[1]!S_PQ_PctChange("H00906.CSI",$A$3,$A1471)/100</f>
        <v>1.3404590176582145</v>
      </c>
    </row>
    <row r="1472" spans="1:16" x14ac:dyDescent="0.3">
      <c r="A1472" s="3">
        <v>20150122</v>
      </c>
      <c r="B1472" s="29">
        <f>板块基准指数!B1472</f>
        <v>1.8464705603163899E-2</v>
      </c>
      <c r="C1472" s="29">
        <f>板块基准指数!C1472</f>
        <v>1.07842108041083E-2</v>
      </c>
      <c r="D1472" s="29">
        <f>板块基准指数!E1472</f>
        <v>5.5084716848078997E-3</v>
      </c>
      <c r="E1472" s="29">
        <f>板块基准指数!F1472</f>
        <v>2.7597294756565999E-3</v>
      </c>
      <c r="F1472">
        <f t="shared" si="223"/>
        <v>0.32231107878252879</v>
      </c>
      <c r="G1472">
        <f t="shared" si="224"/>
        <v>0.20291399945704172</v>
      </c>
      <c r="H1472">
        <f t="shared" si="225"/>
        <v>0.29517784101941608</v>
      </c>
      <c r="I1472">
        <f t="shared" si="226"/>
        <v>0.17959708074101297</v>
      </c>
      <c r="J1472">
        <f t="shared" si="227"/>
        <v>1.0223204141263001E-2</v>
      </c>
      <c r="K1472" s="28">
        <f t="shared" si="228"/>
        <v>1.8570591706179069</v>
      </c>
      <c r="L1472" s="28">
        <f t="shared" si="229"/>
        <v>1.6994580877110068</v>
      </c>
      <c r="M1472" s="28">
        <f t="shared" si="230"/>
        <v>1.3843371912314235</v>
      </c>
      <c r="N1472" s="28">
        <f t="shared" si="231"/>
        <v>1.7929092230754153</v>
      </c>
      <c r="O1472" s="7">
        <f t="shared" si="232"/>
        <v>1.8100088742199345</v>
      </c>
      <c r="P1472" s="7">
        <f>[1]!S_PQ_PctChange("H00906.CSI",$A$3,$A1472)/100</f>
        <v>1.3580350766350033</v>
      </c>
    </row>
    <row r="1473" spans="1:16" x14ac:dyDescent="0.3">
      <c r="A1473" s="3">
        <v>20150123</v>
      </c>
      <c r="B1473" s="29">
        <f>板块基准指数!B1473</f>
        <v>-1.90584114968766E-2</v>
      </c>
      <c r="C1473" s="29">
        <f>板块基准指数!C1473</f>
        <v>-9.1836652021785401E-3</v>
      </c>
      <c r="D1473" s="29">
        <f>板块基准指数!E1473</f>
        <v>-6.8072287217816104E-3</v>
      </c>
      <c r="E1473" s="29">
        <f>板块基准指数!F1473</f>
        <v>1.2423370683050499E-2</v>
      </c>
      <c r="F1473">
        <f t="shared" si="223"/>
        <v>0.31864882302705827</v>
      </c>
      <c r="G1473">
        <f t="shared" si="224"/>
        <v>0.20262783595242928</v>
      </c>
      <c r="H1473">
        <f t="shared" si="225"/>
        <v>0.29546853534167983</v>
      </c>
      <c r="I1473">
        <f t="shared" si="226"/>
        <v>0.18325480567883218</v>
      </c>
      <c r="J1473">
        <f t="shared" si="227"/>
        <v>-7.7843733750696548E-3</v>
      </c>
      <c r="K1473" s="28">
        <f t="shared" si="228"/>
        <v>1.802608161273346</v>
      </c>
      <c r="L1473" s="28">
        <f t="shared" si="229"/>
        <v>1.674667168406156</v>
      </c>
      <c r="M1473" s="28">
        <f t="shared" si="230"/>
        <v>1.3681064626208608</v>
      </c>
      <c r="N1473" s="28">
        <f t="shared" si="231"/>
        <v>1.8276065696377919</v>
      </c>
      <c r="O1473" s="7">
        <f t="shared" si="232"/>
        <v>1.7881347159557475</v>
      </c>
      <c r="P1473" s="7">
        <f>[1]!S_PQ_PctChange("H00906.CSI",$A$3,$A1473)/100</f>
        <v>1.3539720817342724</v>
      </c>
    </row>
    <row r="1474" spans="1:16" x14ac:dyDescent="0.3">
      <c r="A1474" s="3">
        <v>20150126</v>
      </c>
      <c r="B1474" s="29">
        <f>板块基准指数!B1474</f>
        <v>2.1837874128936299E-2</v>
      </c>
      <c r="C1474" s="29">
        <f>板块基准指数!C1474</f>
        <v>1.8453213046263101E-2</v>
      </c>
      <c r="D1474" s="29">
        <f>板块基准指数!E1474</f>
        <v>2.0488264138751201E-2</v>
      </c>
      <c r="E1474" s="29">
        <f>板块基准指数!F1474</f>
        <v>-3.67018855769912E-3</v>
      </c>
      <c r="F1474">
        <f t="shared" ref="F1474:F1537" si="233">IF(MID($A1474,6,1)&lt;&gt;MID($A1475,6,1),0.3,F1473*(1+B1474)/(1+$J1474))</f>
        <v>0.32045490393340359</v>
      </c>
      <c r="G1474">
        <f t="shared" ref="G1474:G1537" si="234">IF(MID($A1474,6,1)&lt;&gt;MID($A1475,6,1),0.2,G1473*(1+C1474)/(1+$J1474))</f>
        <v>0.2031013436340777</v>
      </c>
      <c r="H1474">
        <f t="shared" ref="H1474:H1537" si="235">IF(MID($A1474,6,1)&lt;&gt;MID($A1475,6,1),0.3,H1473*(1+D1474)/(1+$J1474))</f>
        <v>0.29675077483095336</v>
      </c>
      <c r="I1474">
        <f t="shared" ref="I1474:I1537" si="236">IF(MID($A1474,6,1)&lt;&gt;MID($A1475,6,1),0.2,I1473*(1+E1474)/(1+$J1474))</f>
        <v>0.17969297760156494</v>
      </c>
      <c r="J1474">
        <f t="shared" si="227"/>
        <v>1.6078805220356481E-2</v>
      </c>
      <c r="K1474" s="28">
        <f t="shared" si="228"/>
        <v>1.8638111655319629</v>
      </c>
      <c r="L1474" s="28">
        <f t="shared" si="229"/>
        <v>1.7240233714926001</v>
      </c>
      <c r="M1474" s="28">
        <f t="shared" si="230"/>
        <v>1.4166248533357204</v>
      </c>
      <c r="N1474" s="28">
        <f t="shared" si="231"/>
        <v>1.8172287203602324</v>
      </c>
      <c r="O1474" s="7">
        <f t="shared" si="232"/>
        <v>1.8329645909817138</v>
      </c>
      <c r="P1474" s="7">
        <f>[1]!S_PQ_PctChange("H00906.CSI",$A$3,$A1474)/100</f>
        <v>1.3851874614896205</v>
      </c>
    </row>
    <row r="1475" spans="1:16" x14ac:dyDescent="0.3">
      <c r="A1475" s="3">
        <v>20150127</v>
      </c>
      <c r="B1475" s="29">
        <f>板块基准指数!B1475</f>
        <v>3.6128887713679698E-3</v>
      </c>
      <c r="C1475" s="29">
        <f>板块基准指数!C1475</f>
        <v>2.7481572141494902E-4</v>
      </c>
      <c r="D1475" s="29">
        <f>板块基准指数!E1475</f>
        <v>1.5843834668328701E-3</v>
      </c>
      <c r="E1475" s="29">
        <f>板块基准指数!F1475</f>
        <v>-2.00217085534279E-2</v>
      </c>
      <c r="F1475">
        <f t="shared" si="233"/>
        <v>0.32222942220645495</v>
      </c>
      <c r="G1475">
        <f t="shared" si="234"/>
        <v>0.20354674959844582</v>
      </c>
      <c r="H1475">
        <f t="shared" si="235"/>
        <v>0.29779091665630958</v>
      </c>
      <c r="I1475">
        <f t="shared" si="236"/>
        <v>0.17643291153878909</v>
      </c>
      <c r="J1475">
        <f t="shared" ref="J1475:J1538" si="237">SUMPRODUCT(F1474:I1474,B1475:E1475)</f>
        <v>-1.9140100388022349E-3</v>
      </c>
      <c r="K1475" s="28">
        <f t="shared" ref="K1475:K1538" si="238">(1+K1474)*(1+B1475)-1</f>
        <v>1.8741577967352319</v>
      </c>
      <c r="L1475" s="28">
        <f t="shared" ref="L1475:L1538" si="239">(1+L1474)*(1+C1475)-1</f>
        <v>1.724771975940588</v>
      </c>
      <c r="M1475" s="28">
        <f t="shared" ref="M1475:M1538" si="240">(1+M1474)*(1+D1475)-1</f>
        <v>1.4204537137988829</v>
      </c>
      <c r="N1475" s="28">
        <f t="shared" ref="N1475:N1538" si="241">(1+N1474)*(1+E1475)-1</f>
        <v>1.7608229879928334</v>
      </c>
      <c r="O1475" s="7">
        <f t="shared" si="232"/>
        <v>1.8275422683150038</v>
      </c>
      <c r="P1475" s="7">
        <f>[1]!S_PQ_PctChange("H00906.CSI",$A$3,$A1475)/100</f>
        <v>1.3705546120186787</v>
      </c>
    </row>
    <row r="1476" spans="1:16" x14ac:dyDescent="0.3">
      <c r="A1476" s="3">
        <v>20150128</v>
      </c>
      <c r="B1476" s="29">
        <f>板块基准指数!B1476</f>
        <v>-1.28512945630731E-2</v>
      </c>
      <c r="C1476" s="29">
        <f>板块基准指数!C1476</f>
        <v>-5.8223268244737203E-3</v>
      </c>
      <c r="D1476" s="29">
        <f>板块基准指数!E1476</f>
        <v>-9.7977956312016098E-3</v>
      </c>
      <c r="E1476" s="29">
        <f>板块基准指数!F1476</f>
        <v>-1.3539882193984699E-2</v>
      </c>
      <c r="F1476">
        <f t="shared" si="233"/>
        <v>0.32150686108799631</v>
      </c>
      <c r="G1476">
        <f t="shared" si="234"/>
        <v>0.20453641980478773</v>
      </c>
      <c r="H1476">
        <f t="shared" si="235"/>
        <v>0.29804223254023487</v>
      </c>
      <c r="I1476">
        <f t="shared" si="236"/>
        <v>0.17591448656698044</v>
      </c>
      <c r="J1476">
        <f t="shared" si="237"/>
        <v>-1.0632756301489108E-2</v>
      </c>
      <c r="K1476" s="28">
        <f t="shared" si="238"/>
        <v>1.8372211482686343</v>
      </c>
      <c r="L1476" s="28">
        <f t="shared" si="239"/>
        <v>1.7089074629744947</v>
      </c>
      <c r="M1476" s="28">
        <f t="shared" si="240"/>
        <v>1.3967386029762983</v>
      </c>
      <c r="N1476" s="28">
        <f t="shared" si="241"/>
        <v>1.7234417699769655</v>
      </c>
      <c r="O1476" s="7">
        <f t="shared" ref="O1476:O1539" si="242">(1+O1475)*(1+J1476)-1</f>
        <v>1.7974777004438507</v>
      </c>
      <c r="P1476" s="7">
        <f>[1]!S_PQ_PctChange("H00906.CSI",$A$3,$A1476)/100</f>
        <v>1.3425949557788766</v>
      </c>
    </row>
    <row r="1477" spans="1:16" x14ac:dyDescent="0.3">
      <c r="A1477" s="3">
        <v>20150129</v>
      </c>
      <c r="B1477" s="29">
        <f>板块基准指数!B1477</f>
        <v>-1.3766634356972101E-3</v>
      </c>
      <c r="C1477" s="29">
        <f>板块基准指数!C1477</f>
        <v>-1.72140578426071E-2</v>
      </c>
      <c r="D1477" s="29">
        <f>板块基准指数!E1477</f>
        <v>-1.03892059395245E-2</v>
      </c>
      <c r="E1477" s="29">
        <f>板块基准指数!F1477</f>
        <v>-1.8009129525952901E-2</v>
      </c>
      <c r="F1477">
        <f t="shared" si="233"/>
        <v>0.32438203294013629</v>
      </c>
      <c r="G1477">
        <f t="shared" si="234"/>
        <v>0.20309275016563363</v>
      </c>
      <c r="H1477">
        <f t="shared" si="235"/>
        <v>0.29799368908729507</v>
      </c>
      <c r="I1477">
        <f t="shared" si="236"/>
        <v>0.17453152780693432</v>
      </c>
      <c r="J1477">
        <f t="shared" si="237"/>
        <v>-1.0227997408037415E-2</v>
      </c>
      <c r="K1477" s="28">
        <f t="shared" si="238"/>
        <v>1.833315249654826</v>
      </c>
      <c r="L1477" s="28">
        <f t="shared" si="239"/>
        <v>1.6622761732165818</v>
      </c>
      <c r="M1477" s="28">
        <f t="shared" si="240"/>
        <v>1.3718383920467692</v>
      </c>
      <c r="N1477" s="28">
        <f t="shared" si="241"/>
        <v>1.6743949543850598</v>
      </c>
      <c r="O1477" s="7">
        <f t="shared" si="242"/>
        <v>1.7688651057746685</v>
      </c>
      <c r="P1477" s="7">
        <f>[1]!S_PQ_PctChange("H00906.CSI",$A$3,$A1477)/100</f>
        <v>1.3171057501535199</v>
      </c>
    </row>
    <row r="1478" spans="1:16" x14ac:dyDescent="0.3">
      <c r="A1478" s="3">
        <v>20150130</v>
      </c>
      <c r="B1478" s="29">
        <f>板块基准指数!B1478</f>
        <v>-1.51531696323368E-2</v>
      </c>
      <c r="C1478" s="29">
        <f>板块基准指数!C1478</f>
        <v>-5.3003352209122102E-3</v>
      </c>
      <c r="D1478" s="29">
        <f>板块基准指数!E1478</f>
        <v>-3.1996032220252902E-3</v>
      </c>
      <c r="E1478" s="29">
        <f>板块基准指数!F1478</f>
        <v>-9.2006670679534008E-3</v>
      </c>
      <c r="F1478">
        <f t="shared" si="233"/>
        <v>0.3</v>
      </c>
      <c r="G1478">
        <f t="shared" si="234"/>
        <v>0.2</v>
      </c>
      <c r="H1478">
        <f t="shared" si="235"/>
        <v>0.3</v>
      </c>
      <c r="I1478">
        <f t="shared" si="236"/>
        <v>0.2</v>
      </c>
      <c r="J1478">
        <f t="shared" si="237"/>
        <v>-8.551143675598746E-3</v>
      </c>
      <c r="K1478" s="28">
        <f t="shared" si="238"/>
        <v>1.7903815430549197</v>
      </c>
      <c r="L1478" s="28">
        <f t="shared" si="239"/>
        <v>1.6481652170478864</v>
      </c>
      <c r="M1478" s="28">
        <f t="shared" si="240"/>
        <v>1.364249450285453</v>
      </c>
      <c r="N1478" s="28">
        <f t="shared" si="241"/>
        <v>1.6497887368015483</v>
      </c>
      <c r="O1478" s="7">
        <f t="shared" si="242"/>
        <v>1.7451881424368376</v>
      </c>
      <c r="P1478" s="7">
        <f>[1]!S_PQ_PctChange("H00906.CSI",$A$3,$A1478)/100</f>
        <v>1.2865332787020267</v>
      </c>
    </row>
    <row r="1479" spans="1:16" x14ac:dyDescent="0.3">
      <c r="A1479" s="3">
        <v>20150202</v>
      </c>
      <c r="B1479" s="29">
        <f>板块基准指数!B1479</f>
        <v>3.9987419356069297E-3</v>
      </c>
      <c r="C1479" s="29">
        <f>板块基准指数!C1479</f>
        <v>1.8474819792580201E-5</v>
      </c>
      <c r="D1479" s="29">
        <f>板块基准指数!E1479</f>
        <v>-1.20889434730585E-2</v>
      </c>
      <c r="E1479" s="29">
        <f>板块基准指数!F1479</f>
        <v>-2.7576024948465099E-2</v>
      </c>
      <c r="F1479">
        <f t="shared" si="233"/>
        <v>0.30360985078165065</v>
      </c>
      <c r="G1479">
        <f t="shared" si="234"/>
        <v>0.20160414366893964</v>
      </c>
      <c r="H1479">
        <f t="shared" si="235"/>
        <v>0.29874492459964125</v>
      </c>
      <c r="I1479">
        <f t="shared" si="236"/>
        <v>0.19604108094976852</v>
      </c>
      <c r="J1479">
        <f t="shared" si="237"/>
        <v>-7.9385704869699755E-3</v>
      </c>
      <c r="K1479" s="28">
        <f t="shared" si="238"/>
        <v>1.8015395587474767</v>
      </c>
      <c r="L1479" s="28">
        <f t="shared" si="239"/>
        <v>1.6482141414230527</v>
      </c>
      <c r="M1479" s="28">
        <f t="shared" si="240"/>
        <v>1.3356681723247426</v>
      </c>
      <c r="N1479" s="28">
        <f t="shared" si="241"/>
        <v>1.5767180964873471</v>
      </c>
      <c r="O1479" s="7">
        <f t="shared" si="242"/>
        <v>1.7233952728681086</v>
      </c>
      <c r="P1479" s="7">
        <f>[1]!S_PQ_PctChange("H00906.CSI",$A$3,$A1479)/100</f>
        <v>1.2445810748396768</v>
      </c>
    </row>
    <row r="1480" spans="1:16" x14ac:dyDescent="0.3">
      <c r="A1480" s="3">
        <v>20150203</v>
      </c>
      <c r="B1480" s="29">
        <f>板块基准指数!B1480</f>
        <v>2.3483191530054799E-2</v>
      </c>
      <c r="C1480" s="29">
        <f>板块基准指数!C1480</f>
        <v>9.0721189814296898E-3</v>
      </c>
      <c r="D1480" s="29">
        <f>板块基准指数!E1480</f>
        <v>1.6761611341527899E-2</v>
      </c>
      <c r="E1480" s="29">
        <f>板块基准指数!F1480</f>
        <v>3.11296383817714E-2</v>
      </c>
      <c r="F1480">
        <f t="shared" si="233"/>
        <v>0.30462608706126371</v>
      </c>
      <c r="G1480">
        <f t="shared" si="234"/>
        <v>0.19943077624176744</v>
      </c>
      <c r="H1480">
        <f t="shared" si="235"/>
        <v>0.29777634528645552</v>
      </c>
      <c r="I1480">
        <f t="shared" si="236"/>
        <v>0.19816679141051324</v>
      </c>
      <c r="J1480">
        <f t="shared" si="237"/>
        <v>2.0068839329161838E-2</v>
      </c>
      <c r="K1480" s="28">
        <f t="shared" si="238"/>
        <v>1.8673286487845693</v>
      </c>
      <c r="L1480" s="28">
        <f t="shared" si="239"/>
        <v>1.6722390552023474</v>
      </c>
      <c r="M1480" s="28">
        <f t="shared" si="240"/>
        <v>1.3748177344520265</v>
      </c>
      <c r="N1480" s="28">
        <f t="shared" si="241"/>
        <v>1.6569303990427646</v>
      </c>
      <c r="O1480" s="7">
        <f t="shared" si="242"/>
        <v>1.7780506550290975</v>
      </c>
      <c r="P1480" s="7">
        <f>[1]!S_PQ_PctChange("H00906.CSI",$A$3,$A1480)/100</f>
        <v>1.2960114454672178</v>
      </c>
    </row>
    <row r="1481" spans="1:16" x14ac:dyDescent="0.3">
      <c r="A1481" s="3">
        <v>20150204</v>
      </c>
      <c r="B1481" s="29">
        <f>板块基准指数!B1481</f>
        <v>-3.8321662580915001E-3</v>
      </c>
      <c r="C1481" s="29">
        <f>板块基准指数!C1481</f>
        <v>-1.33669659104367E-2</v>
      </c>
      <c r="D1481" s="29">
        <f>板块基准指数!E1481</f>
        <v>-8.1887208028488707E-3</v>
      </c>
      <c r="E1481" s="29">
        <f>板块基准指数!F1481</f>
        <v>-1.68314084741568E-2</v>
      </c>
      <c r="F1481">
        <f t="shared" si="233"/>
        <v>0.30640231499165715</v>
      </c>
      <c r="G1481">
        <f t="shared" si="234"/>
        <v>0.19867364875650706</v>
      </c>
      <c r="H1481">
        <f t="shared" si="235"/>
        <v>0.29820277068837819</v>
      </c>
      <c r="I1481">
        <f t="shared" si="236"/>
        <v>0.19672126556345751</v>
      </c>
      <c r="J1481">
        <f t="shared" si="237"/>
        <v>-9.606995765173135E-3</v>
      </c>
      <c r="K1481" s="28">
        <f t="shared" si="238"/>
        <v>1.8563405686858379</v>
      </c>
      <c r="L1481" s="28">
        <f t="shared" si="239"/>
        <v>1.63651932684692</v>
      </c>
      <c r="M1481" s="28">
        <f t="shared" si="240"/>
        <v>1.3553710150669449</v>
      </c>
      <c r="N1481" s="28">
        <f t="shared" si="241"/>
        <v>1.6122105182090714</v>
      </c>
      <c r="O1481" s="7">
        <f t="shared" si="242"/>
        <v>1.7513619341507964</v>
      </c>
      <c r="P1481" s="7">
        <f>[1]!S_PQ_PctChange("H00906.CSI",$A$3,$A1481)/100</f>
        <v>1.2759529983099744</v>
      </c>
    </row>
    <row r="1482" spans="1:16" x14ac:dyDescent="0.3">
      <c r="A1482" s="3">
        <v>20150205</v>
      </c>
      <c r="B1482" s="29">
        <f>板块基准指数!B1482</f>
        <v>2.4459623682100899E-3</v>
      </c>
      <c r="C1482" s="29">
        <f>板块基准指数!C1482</f>
        <v>-9.6440350565976003E-3</v>
      </c>
      <c r="D1482" s="29">
        <f>板块基准指数!E1482</f>
        <v>-9.1627306131768903E-3</v>
      </c>
      <c r="E1482" s="29">
        <f>板块基准指数!F1482</f>
        <v>-4.6718624281873898E-3</v>
      </c>
      <c r="F1482">
        <f t="shared" si="233"/>
        <v>0.30863877695567205</v>
      </c>
      <c r="G1482">
        <f t="shared" si="234"/>
        <v>0.19771019559561048</v>
      </c>
      <c r="H1482">
        <f t="shared" si="235"/>
        <v>0.29690087958662564</v>
      </c>
      <c r="I1482">
        <f t="shared" si="236"/>
        <v>0.19675014786209175</v>
      </c>
      <c r="J1482">
        <f t="shared" si="237"/>
        <v>-4.8179734467598267E-3</v>
      </c>
      <c r="K1482" s="28">
        <f t="shared" si="238"/>
        <v>1.8633270702276352</v>
      </c>
      <c r="L1482" s="28">
        <f t="shared" si="239"/>
        <v>1.6110926420314113</v>
      </c>
      <c r="M1482" s="28">
        <f t="shared" si="240"/>
        <v>1.3337893849618014</v>
      </c>
      <c r="N1482" s="28">
        <f t="shared" si="241"/>
        <v>1.6000066300345344</v>
      </c>
      <c r="O1482" s="7">
        <f t="shared" si="242"/>
        <v>1.7381059454096319</v>
      </c>
      <c r="P1482" s="7">
        <f>[1]!S_PQ_PctChange("H00906.CSI",$A$3,$A1482)/100</f>
        <v>1.2557419692500811</v>
      </c>
    </row>
    <row r="1483" spans="1:16" x14ac:dyDescent="0.3">
      <c r="A1483" s="3">
        <v>20150206</v>
      </c>
      <c r="B1483" s="29">
        <f>板块基准指数!B1483</f>
        <v>-2.2759275583158801E-2</v>
      </c>
      <c r="C1483" s="29">
        <f>板块基准指数!C1483</f>
        <v>-1.03366358041633E-2</v>
      </c>
      <c r="D1483" s="29">
        <f>板块基准指数!E1483</f>
        <v>-1.4769719268265299E-2</v>
      </c>
      <c r="E1483" s="29">
        <f>板块基准指数!F1483</f>
        <v>-1.1692892159948899E-2</v>
      </c>
      <c r="F1483">
        <f t="shared" si="233"/>
        <v>0.30644200004025668</v>
      </c>
      <c r="G1483">
        <f t="shared" si="234"/>
        <v>0.1987983618063161</v>
      </c>
      <c r="H1483">
        <f t="shared" si="235"/>
        <v>0.29719772275284329</v>
      </c>
      <c r="I1483">
        <f t="shared" si="236"/>
        <v>0.19756191540058388</v>
      </c>
      <c r="J1483">
        <f t="shared" si="237"/>
        <v>-1.575377417042588E-2</v>
      </c>
      <c r="K1483" s="28">
        <f t="shared" si="238"/>
        <v>1.7981598203516058</v>
      </c>
      <c r="L1483" s="28">
        <f t="shared" si="239"/>
        <v>1.5841027283398019</v>
      </c>
      <c r="M1483" s="28">
        <f t="shared" si="240"/>
        <v>1.2993199709146581</v>
      </c>
      <c r="N1483" s="28">
        <f t="shared" si="241"/>
        <v>1.5696050328943882</v>
      </c>
      <c r="O1483" s="7">
        <f t="shared" si="242"/>
        <v>1.694970442690948</v>
      </c>
      <c r="P1483" s="7">
        <f>[1]!S_PQ_PctChange("H00906.CSI",$A$3,$A1483)/100</f>
        <v>1.216232848219843</v>
      </c>
    </row>
    <row r="1484" spans="1:16" x14ac:dyDescent="0.3">
      <c r="A1484" s="3">
        <v>20150209</v>
      </c>
      <c r="B1484" s="29">
        <f>板块基准指数!B1484</f>
        <v>-5.9152698342201998E-3</v>
      </c>
      <c r="C1484" s="29">
        <f>板块基准指数!C1484</f>
        <v>-3.2466483727022098E-3</v>
      </c>
      <c r="D1484" s="29">
        <f>板块基准指数!E1484</f>
        <v>4.2178962625203402E-3</v>
      </c>
      <c r="E1484" s="29">
        <f>板块基准指数!F1484</f>
        <v>1.6773465598712001E-2</v>
      </c>
      <c r="F1484">
        <f t="shared" si="233"/>
        <v>0.30398813153050047</v>
      </c>
      <c r="G1484">
        <f t="shared" si="234"/>
        <v>0.19773586268676605</v>
      </c>
      <c r="H1484">
        <f t="shared" si="235"/>
        <v>0.29782309401819185</v>
      </c>
      <c r="I1484">
        <f t="shared" si="236"/>
        <v>0.20045291176454164</v>
      </c>
      <c r="J1484">
        <f t="shared" si="237"/>
        <v>2.1092316589855411E-3</v>
      </c>
      <c r="K1484" s="28">
        <f t="shared" si="238"/>
        <v>1.7816079499749531</v>
      </c>
      <c r="L1484" s="28">
        <f t="shared" si="239"/>
        <v>1.5757130554219421</v>
      </c>
      <c r="M1484" s="28">
        <f t="shared" si="240"/>
        <v>1.3090182640263173</v>
      </c>
      <c r="N1484" s="28">
        <f t="shared" si="241"/>
        <v>1.6127062145159194</v>
      </c>
      <c r="O1484" s="7">
        <f t="shared" si="242"/>
        <v>1.7006547596687018</v>
      </c>
      <c r="P1484" s="7">
        <f>[1]!S_PQ_PctChange("H00906.CSI",$A$3,$A1484)/100</f>
        <v>1.2294719216979075</v>
      </c>
    </row>
    <row r="1485" spans="1:16" x14ac:dyDescent="0.3">
      <c r="A1485" s="3">
        <v>20150210</v>
      </c>
      <c r="B1485" s="29">
        <f>板块基准指数!B1485</f>
        <v>2.15042538385826E-2</v>
      </c>
      <c r="C1485" s="29">
        <f>板块基准指数!C1485</f>
        <v>8.5858398802278607E-3</v>
      </c>
      <c r="D1485" s="29">
        <f>板块基准指数!E1485</f>
        <v>1.2677450421920301E-2</v>
      </c>
      <c r="E1485" s="29">
        <f>板块基准指数!F1485</f>
        <v>1.5823334678805302E-2</v>
      </c>
      <c r="F1485">
        <f t="shared" si="233"/>
        <v>0.30588120834768356</v>
      </c>
      <c r="G1485">
        <f t="shared" si="234"/>
        <v>0.19645102503901229</v>
      </c>
      <c r="H1485">
        <f t="shared" si="235"/>
        <v>0.29708826692424772</v>
      </c>
      <c r="I1485">
        <f t="shared" si="236"/>
        <v>0.20057949968905636</v>
      </c>
      <c r="J1485">
        <f t="shared" si="237"/>
        <v>1.518223741906552E-2</v>
      </c>
      <c r="K1485" s="28">
        <f t="shared" si="238"/>
        <v>1.8414243534106336</v>
      </c>
      <c r="L1485" s="28">
        <f t="shared" si="239"/>
        <v>1.5978277152932074</v>
      </c>
      <c r="M1485" s="28">
        <f t="shared" si="240"/>
        <v>1.3382907285918191</v>
      </c>
      <c r="N1485" s="28">
        <f t="shared" si="241"/>
        <v>1.6540479393655994</v>
      </c>
      <c r="O1485" s="7">
        <f t="shared" si="242"/>
        <v>1.7416567414169215</v>
      </c>
      <c r="P1485" s="7">
        <f>[1]!S_PQ_PctChange("H00906.CSI",$A$3,$A1485)/100</f>
        <v>1.2674937992424593</v>
      </c>
    </row>
    <row r="1486" spans="1:16" x14ac:dyDescent="0.3">
      <c r="A1486" s="3">
        <v>20150211</v>
      </c>
      <c r="B1486" s="29">
        <f>板块基准指数!B1486</f>
        <v>2.6840466938928099E-2</v>
      </c>
      <c r="C1486" s="29">
        <f>板块基准指数!C1486</f>
        <v>1.50619503868699E-2</v>
      </c>
      <c r="D1486" s="29">
        <f>板块基准指数!E1486</f>
        <v>1.46035239199006E-2</v>
      </c>
      <c r="E1486" s="29">
        <f>板块基准指数!F1486</f>
        <v>4.2094877058275401E-3</v>
      </c>
      <c r="F1486">
        <f t="shared" si="233"/>
        <v>0.30903787645499381</v>
      </c>
      <c r="G1486">
        <f t="shared" si="234"/>
        <v>0.19620170901544418</v>
      </c>
      <c r="H1486">
        <f t="shared" si="235"/>
        <v>0.29657723021168669</v>
      </c>
      <c r="I1486">
        <f t="shared" si="236"/>
        <v>0.19818318431787532</v>
      </c>
      <c r="J1486">
        <f t="shared" si="237"/>
        <v>1.6351802602814904E-2</v>
      </c>
      <c r="K1486" s="28">
        <f t="shared" si="238"/>
        <v>1.9176895098278171</v>
      </c>
      <c r="L1486" s="28">
        <f t="shared" si="239"/>
        <v>1.6369560674545891</v>
      </c>
      <c r="M1486" s="28">
        <f t="shared" si="240"/>
        <v>1.3724380131784915</v>
      </c>
      <c r="N1486" s="28">
        <f t="shared" si="241"/>
        <v>1.6652201215370361</v>
      </c>
      <c r="O1486" s="7">
        <f t="shared" si="242"/>
        <v>1.7864877712572476</v>
      </c>
      <c r="P1486" s="7">
        <f>[1]!S_PQ_PctChange("H00906.CSI",$A$3,$A1486)/100</f>
        <v>1.2873555632706637</v>
      </c>
    </row>
    <row r="1487" spans="1:16" x14ac:dyDescent="0.3">
      <c r="A1487" s="3">
        <v>20150212</v>
      </c>
      <c r="B1487" s="29">
        <f>板块基准指数!B1487</f>
        <v>7.6192608671320399E-3</v>
      </c>
      <c r="C1487" s="29">
        <f>板块基准指数!C1487</f>
        <v>3.0056016120563098E-3</v>
      </c>
      <c r="D1487" s="29">
        <f>板块基准指数!E1487</f>
        <v>8.2486729051560407E-3</v>
      </c>
      <c r="E1487" s="29">
        <f>板块基准指数!F1487</f>
        <v>-1.7617563105996399E-3</v>
      </c>
      <c r="F1487">
        <f t="shared" si="233"/>
        <v>0.30983048690212595</v>
      </c>
      <c r="G1487">
        <f t="shared" si="234"/>
        <v>0.19580425381302335</v>
      </c>
      <c r="H1487">
        <f t="shared" si="235"/>
        <v>0.29752361488735379</v>
      </c>
      <c r="I1487">
        <f t="shared" si="236"/>
        <v>0.1968416443974968</v>
      </c>
      <c r="J1487">
        <f t="shared" si="237"/>
        <v>5.0415624589467594E-3</v>
      </c>
      <c r="K1487" s="28">
        <f t="shared" si="238"/>
        <v>1.9399201473324896</v>
      </c>
      <c r="L1487" s="28">
        <f t="shared" si="239"/>
        <v>1.6448817068618524</v>
      </c>
      <c r="M1487" s="28">
        <f t="shared" si="240"/>
        <v>1.3920074783369594</v>
      </c>
      <c r="N1487" s="28">
        <f t="shared" si="241"/>
        <v>1.6605246531687814</v>
      </c>
      <c r="O1487" s="7">
        <f t="shared" si="242"/>
        <v>1.8005360233971324</v>
      </c>
      <c r="P1487" s="7">
        <f>[1]!S_PQ_PctChange("H00906.CSI",$A$3,$A1487)/100</f>
        <v>1.2958797152082504</v>
      </c>
    </row>
    <row r="1488" spans="1:16" x14ac:dyDescent="0.3">
      <c r="A1488" s="3">
        <v>20150213</v>
      </c>
      <c r="B1488" s="29">
        <f>板块基准指数!B1488</f>
        <v>8.9335675328539102E-3</v>
      </c>
      <c r="C1488" s="29">
        <f>板块基准指数!C1488</f>
        <v>1.9785830924515201E-2</v>
      </c>
      <c r="D1488" s="29">
        <f>板块基准指数!E1488</f>
        <v>9.7855425982219506E-3</v>
      </c>
      <c r="E1488" s="29">
        <f>板块基准指数!F1488</f>
        <v>6.7480218881556002E-3</v>
      </c>
      <c r="F1488">
        <f t="shared" si="233"/>
        <v>0.30923337413863417</v>
      </c>
      <c r="G1488">
        <f t="shared" si="234"/>
        <v>0.19752894052306347</v>
      </c>
      <c r="H1488">
        <f t="shared" si="235"/>
        <v>0.29720097427849967</v>
      </c>
      <c r="I1488">
        <f t="shared" si="236"/>
        <v>0.19603671105980255</v>
      </c>
      <c r="J1488">
        <f t="shared" si="237"/>
        <v>1.0881763171074523E-2</v>
      </c>
      <c r="K1488" s="28">
        <f t="shared" si="238"/>
        <v>1.9661841225098824</v>
      </c>
      <c r="L1488" s="28">
        <f t="shared" si="239"/>
        <v>1.697212889129164</v>
      </c>
      <c r="M1488" s="28">
        <f t="shared" si="240"/>
        <v>1.415414569411491</v>
      </c>
      <c r="N1488" s="28">
        <f t="shared" si="241"/>
        <v>1.6784779317623424</v>
      </c>
      <c r="O1488" s="7">
        <f t="shared" si="242"/>
        <v>1.8310107931558028</v>
      </c>
      <c r="P1488" s="7">
        <f>[1]!S_PQ_PctChange("H00906.CSI",$A$3,$A1488)/100</f>
        <v>1.3185058337686109</v>
      </c>
    </row>
    <row r="1489" spans="1:16" x14ac:dyDescent="0.3">
      <c r="A1489" s="3">
        <v>20150216</v>
      </c>
      <c r="B1489" s="29">
        <f>板块基准指数!B1489</f>
        <v>3.5620111717122101E-2</v>
      </c>
      <c r="C1489" s="29">
        <f>板块基准指数!C1489</f>
        <v>1.6161354323660199E-2</v>
      </c>
      <c r="D1489" s="29">
        <f>板块基准指数!E1489</f>
        <v>1.55206516918745E-2</v>
      </c>
      <c r="E1489" s="29">
        <f>板块基准指数!F1489</f>
        <v>-2.69481976565811E-3</v>
      </c>
      <c r="F1489">
        <f t="shared" si="233"/>
        <v>0.31449563174566603</v>
      </c>
      <c r="G1489">
        <f t="shared" si="234"/>
        <v>0.19711568842735819</v>
      </c>
      <c r="H1489">
        <f t="shared" si="235"/>
        <v>0.29639220046471404</v>
      </c>
      <c r="I1489">
        <f t="shared" si="236"/>
        <v>0.19199647936226166</v>
      </c>
      <c r="J1489">
        <f t="shared" si="237"/>
        <v>1.8291731730954976E-2</v>
      </c>
      <c r="K1489" s="28">
        <f t="shared" si="238"/>
        <v>2.0718399323272383</v>
      </c>
      <c r="L1489" s="28">
        <f t="shared" si="239"/>
        <v>1.7408035023167239</v>
      </c>
      <c r="M1489" s="28">
        <f t="shared" si="240"/>
        <v>1.4529033776348057</v>
      </c>
      <c r="N1489" s="28">
        <f t="shared" si="241"/>
        <v>1.6712599164899502</v>
      </c>
      <c r="O1489" s="7">
        <f t="shared" si="242"/>
        <v>1.882794883111647</v>
      </c>
      <c r="P1489" s="7">
        <f>[1]!S_PQ_PctChange("H00906.CSI",$A$3,$A1489)/100</f>
        <v>1.3437930390957893</v>
      </c>
    </row>
    <row r="1490" spans="1:16" x14ac:dyDescent="0.3">
      <c r="A1490" s="3">
        <v>20150217</v>
      </c>
      <c r="B1490" s="29">
        <f>板块基准指数!B1490</f>
        <v>-1.27661718094337E-3</v>
      </c>
      <c r="C1490" s="29">
        <f>板块基准指数!C1490</f>
        <v>4.1163094419038098E-3</v>
      </c>
      <c r="D1490" s="29">
        <f>板块基准指数!E1490</f>
        <v>4.9105036085586602E-3</v>
      </c>
      <c r="E1490" s="29">
        <f>板块基准指数!F1490</f>
        <v>9.3425937146343705E-3</v>
      </c>
      <c r="F1490">
        <f t="shared" si="233"/>
        <v>0.31294903606247021</v>
      </c>
      <c r="G1490">
        <f t="shared" si="234"/>
        <v>0.19720548719632361</v>
      </c>
      <c r="H1490">
        <f t="shared" si="235"/>
        <v>0.29676176079264216</v>
      </c>
      <c r="I1490">
        <f t="shared" si="236"/>
        <v>0.19308371594856399</v>
      </c>
      <c r="J1490">
        <f t="shared" si="237"/>
        <v>3.6590787138551613E-3</v>
      </c>
      <c r="K1490" s="28">
        <f t="shared" si="238"/>
        <v>2.0679183686925211</v>
      </c>
      <c r="L1490" s="28">
        <f t="shared" si="239"/>
        <v>1.7520854976517133</v>
      </c>
      <c r="M1490" s="28">
        <f t="shared" si="240"/>
        <v>1.4649483685221272</v>
      </c>
      <c r="N1490" s="28">
        <f t="shared" si="241"/>
        <v>1.6962164125959038</v>
      </c>
      <c r="O1490" s="7">
        <f t="shared" si="242"/>
        <v>1.8933432565048514</v>
      </c>
      <c r="P1490" s="7">
        <f>[1]!S_PQ_PctChange("H00906.CSI",$A$3,$A1490)/100</f>
        <v>1.3594186874515848</v>
      </c>
    </row>
    <row r="1491" spans="1:16" x14ac:dyDescent="0.3">
      <c r="A1491" s="3">
        <v>20150225</v>
      </c>
      <c r="B1491" s="29">
        <f>板块基准指数!B1491</f>
        <v>-8.8997193609468596E-3</v>
      </c>
      <c r="C1491" s="29">
        <f>板块基准指数!C1491</f>
        <v>1.1566524921073299E-3</v>
      </c>
      <c r="D1491" s="29">
        <f>板块基准指数!E1491</f>
        <v>-5.63787959136745E-3</v>
      </c>
      <c r="E1491" s="29">
        <f>板块基准指数!F1491</f>
        <v>-1.9351198751615301E-2</v>
      </c>
      <c r="F1491">
        <f t="shared" si="233"/>
        <v>0.31265466235008543</v>
      </c>
      <c r="G1491">
        <f t="shared" si="234"/>
        <v>0.19901908464783286</v>
      </c>
      <c r="H1491">
        <f t="shared" si="235"/>
        <v>0.29745837634261463</v>
      </c>
      <c r="I1491">
        <f t="shared" si="236"/>
        <v>0.19086787665946703</v>
      </c>
      <c r="J1491">
        <f t="shared" si="237"/>
        <v>-7.9665688147041568E-3</v>
      </c>
      <c r="K1491" s="28">
        <f t="shared" si="238"/>
        <v>2.0406147561888637</v>
      </c>
      <c r="L1491" s="28">
        <f t="shared" si="239"/>
        <v>1.7552687042010646</v>
      </c>
      <c r="M1491" s="28">
        <f t="shared" si="240"/>
        <v>1.4510512864214618</v>
      </c>
      <c r="N1491" s="28">
        <f t="shared" si="241"/>
        <v>1.6440413929183935</v>
      </c>
      <c r="O1491" s="7">
        <f t="shared" si="242"/>
        <v>1.8702932383473452</v>
      </c>
      <c r="P1491" s="7">
        <f>[1]!S_PQ_PctChange("H00906.CSI",$A$3,$A1491)/100</f>
        <v>1.3375561560828937</v>
      </c>
    </row>
    <row r="1492" spans="1:16" x14ac:dyDescent="0.3">
      <c r="A1492" s="3">
        <v>20150226</v>
      </c>
      <c r="B1492" s="29">
        <f>板块基准指数!B1492</f>
        <v>3.6459449020731999E-3</v>
      </c>
      <c r="C1492" s="29">
        <f>板块基准指数!C1492</f>
        <v>3.1196359951238101E-3</v>
      </c>
      <c r="D1492" s="29">
        <f>板块基准指数!E1492</f>
        <v>8.3139545294160701E-3</v>
      </c>
      <c r="E1492" s="29">
        <f>板块基准指数!F1492</f>
        <v>3.0505382001786398E-2</v>
      </c>
      <c r="F1492">
        <f t="shared" si="233"/>
        <v>0.31067037656666319</v>
      </c>
      <c r="G1492">
        <f t="shared" si="234"/>
        <v>0.19765229275876028</v>
      </c>
      <c r="H1492">
        <f t="shared" si="235"/>
        <v>0.29694524887581591</v>
      </c>
      <c r="I1492">
        <f t="shared" si="236"/>
        <v>0.19473208179876053</v>
      </c>
      <c r="J1492">
        <f t="shared" si="237"/>
        <v>1.0056341677162007E-2</v>
      </c>
      <c r="K1492" s="28">
        <f t="shared" si="238"/>
        <v>2.0517006700583589</v>
      </c>
      <c r="L1492" s="28">
        <f t="shared" si="239"/>
        <v>1.7638641396269281</v>
      </c>
      <c r="M1492" s="28">
        <f t="shared" si="240"/>
        <v>1.4714292153660362</v>
      </c>
      <c r="N1492" s="28">
        <f t="shared" si="241"/>
        <v>1.7246988856379044</v>
      </c>
      <c r="O1492" s="7">
        <f t="shared" si="242"/>
        <v>1.899157887865814</v>
      </c>
      <c r="P1492" s="7">
        <f>[1]!S_PQ_PctChange("H00906.CSI",$A$3,$A1492)/100</f>
        <v>1.3872375950965274</v>
      </c>
    </row>
    <row r="1493" spans="1:16" x14ac:dyDescent="0.3">
      <c r="A1493" s="3">
        <v>20150227</v>
      </c>
      <c r="B1493" s="29">
        <f>板块基准指数!B1493</f>
        <v>1.561428332117E-2</v>
      </c>
      <c r="C1493" s="29">
        <f>板块基准指数!C1493</f>
        <v>2.9791841188982499E-3</v>
      </c>
      <c r="D1493" s="29">
        <f>板块基准指数!E1493</f>
        <v>7.4108856963318401E-3</v>
      </c>
      <c r="E1493" s="29">
        <f>板块基准指数!F1493</f>
        <v>-3.6275649054187602E-3</v>
      </c>
      <c r="F1493">
        <f t="shared" si="233"/>
        <v>0.3</v>
      </c>
      <c r="G1493">
        <f t="shared" si="234"/>
        <v>0.2</v>
      </c>
      <c r="H1493">
        <f t="shared" si="235"/>
        <v>0.3</v>
      </c>
      <c r="I1493">
        <f t="shared" si="236"/>
        <v>0.2</v>
      </c>
      <c r="J1493">
        <f t="shared" si="237"/>
        <v>6.9339618824523419E-3</v>
      </c>
      <c r="K1493" s="28">
        <f t="shared" si="238"/>
        <v>2.0993507889320546</v>
      </c>
      <c r="L1493" s="28">
        <f t="shared" si="239"/>
        <v>1.772098199778497</v>
      </c>
      <c r="M1493" s="28">
        <f t="shared" si="240"/>
        <v>1.4897446947876887</v>
      </c>
      <c r="N1493" s="28">
        <f t="shared" si="241"/>
        <v>1.7148148635825309</v>
      </c>
      <c r="O1493" s="7">
        <f t="shared" si="242"/>
        <v>1.9192605381514869</v>
      </c>
      <c r="P1493" s="7">
        <f>[1]!S_PQ_PctChange("H00906.CSI",$A$3,$A1493)/100</f>
        <v>1.395678809621365</v>
      </c>
    </row>
    <row r="1494" spans="1:16" x14ac:dyDescent="0.3">
      <c r="A1494" s="3">
        <v>20150302</v>
      </c>
      <c r="B1494" s="29">
        <f>板块基准指数!B1494</f>
        <v>1.7132957961716801E-2</v>
      </c>
      <c r="C1494" s="29">
        <f>板块基准指数!C1494</f>
        <v>1.14174062054572E-2</v>
      </c>
      <c r="D1494" s="29">
        <f>板块基准指数!E1494</f>
        <v>1.42748260652233E-2</v>
      </c>
      <c r="E1494" s="29">
        <f>板块基准指数!F1494</f>
        <v>4.4109822469982204E-3</v>
      </c>
      <c r="F1494">
        <f t="shared" si="233"/>
        <v>0.30134653333989214</v>
      </c>
      <c r="G1494">
        <f t="shared" si="234"/>
        <v>0.19976878914658194</v>
      </c>
      <c r="H1494">
        <f t="shared" si="235"/>
        <v>0.30049975305212873</v>
      </c>
      <c r="I1494">
        <f t="shared" si="236"/>
        <v>0.19838492446139711</v>
      </c>
      <c r="J1494">
        <f t="shared" si="237"/>
        <v>1.2588012898573114E-2</v>
      </c>
      <c r="K1494" s="28">
        <f t="shared" si="238"/>
        <v>2.1524518357074411</v>
      </c>
      <c r="L1494" s="28">
        <f t="shared" si="239"/>
        <v>1.803748370966785</v>
      </c>
      <c r="M1494" s="28">
        <f t="shared" si="240"/>
        <v>1.5252853672525952</v>
      </c>
      <c r="N1494" s="28">
        <f t="shared" si="241"/>
        <v>1.7267898637496804</v>
      </c>
      <c r="O1494" s="7">
        <f t="shared" si="242"/>
        <v>1.9560082274600332</v>
      </c>
      <c r="P1494" s="7">
        <f>[1]!S_PQ_PctChange("H00906.CSI",$A$3,$A1494)/100</f>
        <v>1.4225911399280826</v>
      </c>
    </row>
    <row r="1495" spans="1:16" x14ac:dyDescent="0.3">
      <c r="A1495" s="3">
        <v>20150303</v>
      </c>
      <c r="B1495" s="29">
        <f>板块基准指数!B1495</f>
        <v>-1.17581012686432E-2</v>
      </c>
      <c r="C1495" s="29">
        <f>板块基准指数!C1495</f>
        <v>-2.9370760563108499E-3</v>
      </c>
      <c r="D1495" s="29">
        <f>板块基准指数!E1495</f>
        <v>-1.3859305711670799E-2</v>
      </c>
      <c r="E1495" s="29">
        <f>板块基准指数!F1495</f>
        <v>-3.5117452372118899E-2</v>
      </c>
      <c r="F1495">
        <f t="shared" si="233"/>
        <v>0.30241862924966634</v>
      </c>
      <c r="G1495">
        <f t="shared" si="234"/>
        <v>0.20226897907388836</v>
      </c>
      <c r="H1495">
        <f t="shared" si="235"/>
        <v>0.30092763934614153</v>
      </c>
      <c r="I1495">
        <f t="shared" si="236"/>
        <v>0.19438475233030367</v>
      </c>
      <c r="J1495">
        <f t="shared" si="237"/>
        <v>-1.5261490263316205E-2</v>
      </c>
      <c r="K1495" s="28">
        <f t="shared" si="238"/>
        <v>2.1153849877786728</v>
      </c>
      <c r="L1495" s="28">
        <f t="shared" si="239"/>
        <v>1.7955135487584979</v>
      </c>
      <c r="M1495" s="28">
        <f t="shared" si="240"/>
        <v>1.4902866653386324</v>
      </c>
      <c r="N1495" s="28">
        <f t="shared" si="241"/>
        <v>1.6310319505806743</v>
      </c>
      <c r="O1495" s="7">
        <f t="shared" si="242"/>
        <v>1.9108951366783691</v>
      </c>
      <c r="P1495" s="7">
        <f>[1]!S_PQ_PctChange("H00906.CSI",$A$3,$A1495)/100</f>
        <v>1.3745455123613755</v>
      </c>
    </row>
    <row r="1496" spans="1:16" x14ac:dyDescent="0.3">
      <c r="A1496" s="3">
        <v>20150304</v>
      </c>
      <c r="B1496" s="29">
        <f>板块基准指数!B1496</f>
        <v>1.7178334176923701E-2</v>
      </c>
      <c r="C1496" s="29">
        <f>板块基准指数!C1496</f>
        <v>3.0424521279454698E-2</v>
      </c>
      <c r="D1496" s="29">
        <f>板块基准指数!E1496</f>
        <v>2.15884573496848E-2</v>
      </c>
      <c r="E1496" s="29">
        <f>板块基准指数!F1496</f>
        <v>-1.9179261040968499E-4</v>
      </c>
      <c r="F1496">
        <f t="shared" si="233"/>
        <v>0.30223145898244175</v>
      </c>
      <c r="G1496">
        <f t="shared" si="234"/>
        <v>0.20477620655377693</v>
      </c>
      <c r="H1496">
        <f t="shared" si="235"/>
        <v>0.3020452994896714</v>
      </c>
      <c r="I1496">
        <f t="shared" si="236"/>
        <v>0.19094703497410986</v>
      </c>
      <c r="J1496">
        <f t="shared" si="237"/>
        <v>1.780826708087729E-2</v>
      </c>
      <c r="K1496" s="28">
        <f t="shared" si="238"/>
        <v>2.1689021121885057</v>
      </c>
      <c r="L1496" s="28">
        <f t="shared" si="239"/>
        <v>1.8805657102097046</v>
      </c>
      <c r="M1496" s="28">
        <f t="shared" si="240"/>
        <v>1.544048112801784</v>
      </c>
      <c r="N1496" s="28">
        <f t="shared" si="241"/>
        <v>1.6305273380948013</v>
      </c>
      <c r="O1496" s="7">
        <f t="shared" si="242"/>
        <v>1.962733134716764</v>
      </c>
      <c r="P1496" s="7">
        <f>[1]!S_PQ_PctChange("H00906.CSI",$A$3,$A1496)/100</f>
        <v>1.3956004074411172</v>
      </c>
    </row>
    <row r="1497" spans="1:16" x14ac:dyDescent="0.3">
      <c r="A1497" s="3">
        <v>20150305</v>
      </c>
      <c r="B1497" s="29">
        <f>板块基准指数!B1497</f>
        <v>-3.6717629817055201E-3</v>
      </c>
      <c r="C1497" s="29">
        <f>板块基准指数!C1497</f>
        <v>7.5805567284842196E-3</v>
      </c>
      <c r="D1497" s="29">
        <f>板块基准指数!E1497</f>
        <v>-5.0310819098858003E-4</v>
      </c>
      <c r="E1497" s="29">
        <f>板块基准指数!F1497</f>
        <v>-1.45112005332706E-2</v>
      </c>
      <c r="F1497">
        <f t="shared" si="233"/>
        <v>0.30187044689444853</v>
      </c>
      <c r="G1497">
        <f t="shared" si="234"/>
        <v>0.20684154020658435</v>
      </c>
      <c r="H1497">
        <f t="shared" si="235"/>
        <v>0.30264396673283228</v>
      </c>
      <c r="I1497">
        <f t="shared" si="236"/>
        <v>0.18864404616613475</v>
      </c>
      <c r="J1497">
        <f t="shared" si="237"/>
        <v>-2.4802368125394669E-3</v>
      </c>
      <c r="K1497" s="28">
        <f t="shared" si="238"/>
        <v>2.1572666547203232</v>
      </c>
      <c r="L1497" s="28">
        <f t="shared" si="239"/>
        <v>1.9024020019860757</v>
      </c>
      <c r="M1497" s="28">
        <f t="shared" si="240"/>
        <v>1.5427681813579643</v>
      </c>
      <c r="N1497" s="28">
        <f t="shared" si="241"/>
        <v>1.592355228383457</v>
      </c>
      <c r="O1497" s="7">
        <f t="shared" si="242"/>
        <v>1.9553848549303088</v>
      </c>
      <c r="P1497" s="7">
        <f>[1]!S_PQ_PctChange("H00906.CSI",$A$3,$A1497)/100</f>
        <v>1.3785412607112284</v>
      </c>
    </row>
    <row r="1498" spans="1:16" x14ac:dyDescent="0.3">
      <c r="A1498" s="3">
        <v>20150306</v>
      </c>
      <c r="B1498" s="29">
        <f>板块基准指数!B1498</f>
        <v>-2.0468320973928499E-2</v>
      </c>
      <c r="C1498" s="29">
        <f>板块基准指数!C1498</f>
        <v>-1.92634093441242E-2</v>
      </c>
      <c r="D1498" s="29">
        <f>板块基准指数!E1498</f>
        <v>-9.0520736122469397E-3</v>
      </c>
      <c r="E1498" s="29">
        <f>板块基准指数!F1498</f>
        <v>-7.3900403758305302E-4</v>
      </c>
      <c r="F1498">
        <f t="shared" si="233"/>
        <v>0.2995991026950377</v>
      </c>
      <c r="G1498">
        <f t="shared" si="234"/>
        <v>0.20553773502614858</v>
      </c>
      <c r="H1498">
        <f t="shared" si="235"/>
        <v>0.303867517871792</v>
      </c>
      <c r="I1498">
        <f t="shared" si="236"/>
        <v>0.19099564440702163</v>
      </c>
      <c r="J1498">
        <f t="shared" si="237"/>
        <v>-1.3042218634898156E-2</v>
      </c>
      <c r="K1498" s="28">
        <f t="shared" si="238"/>
        <v>2.0926427074312262</v>
      </c>
      <c r="L1498" s="28">
        <f t="shared" si="239"/>
        <v>1.8464918441406124</v>
      </c>
      <c r="M1498" s="28">
        <f t="shared" si="240"/>
        <v>1.5197508566014331</v>
      </c>
      <c r="N1498" s="28">
        <f t="shared" si="241"/>
        <v>1.5904394674028319</v>
      </c>
      <c r="O1498" s="7">
        <f t="shared" si="242"/>
        <v>1.916840079502041</v>
      </c>
      <c r="P1498" s="7">
        <f>[1]!S_PQ_PctChange("H00906.CSI",$A$3,$A1498)/100</f>
        <v>1.3616762427840279</v>
      </c>
    </row>
    <row r="1499" spans="1:16" x14ac:dyDescent="0.3">
      <c r="A1499" s="3">
        <v>20150309</v>
      </c>
      <c r="B1499" s="29">
        <f>板块基准指数!B1499</f>
        <v>1.43567579803996E-2</v>
      </c>
      <c r="C1499" s="29">
        <f>板块基准指数!C1499</f>
        <v>1.40950192076255E-2</v>
      </c>
      <c r="D1499" s="29">
        <f>板块基准指数!E1499</f>
        <v>1.58239578265769E-2</v>
      </c>
      <c r="E1499" s="29">
        <f>板块基准指数!F1499</f>
        <v>2.6035360521409898E-2</v>
      </c>
      <c r="F1499">
        <f t="shared" si="233"/>
        <v>0.29882649268974887</v>
      </c>
      <c r="G1499">
        <f t="shared" si="234"/>
        <v>0.20495479267772806</v>
      </c>
      <c r="H1499">
        <f t="shared" si="235"/>
        <v>0.30352229120447205</v>
      </c>
      <c r="I1499">
        <f t="shared" si="236"/>
        <v>0.19269642342805102</v>
      </c>
      <c r="J1499">
        <f t="shared" si="237"/>
        <v>1.6979357379448598E-2</v>
      </c>
      <c r="K1499" s="28">
        <f t="shared" si="238"/>
        <v>2.1370430303016641</v>
      </c>
      <c r="L1499" s="28">
        <f t="shared" si="239"/>
        <v>1.8866132013581236</v>
      </c>
      <c r="M1499" s="28">
        <f t="shared" si="240"/>
        <v>1.5596232878897749</v>
      </c>
      <c r="N1499" s="28">
        <f t="shared" si="241"/>
        <v>1.6578824928455536</v>
      </c>
      <c r="O1499" s="7">
        <f t="shared" si="242"/>
        <v>1.9663661496306055</v>
      </c>
      <c r="P1499" s="7">
        <f>[1]!S_PQ_PctChange("H00906.CSI",$A$3,$A1499)/100</f>
        <v>1.3991921551946138</v>
      </c>
    </row>
    <row r="1500" spans="1:16" x14ac:dyDescent="0.3">
      <c r="A1500" s="3">
        <v>20150310</v>
      </c>
      <c r="B1500" s="29">
        <f>板块基准指数!B1500</f>
        <v>9.5092705873038707E-3</v>
      </c>
      <c r="C1500" s="29">
        <f>板块基准指数!C1500</f>
        <v>1.41834774916396E-2</v>
      </c>
      <c r="D1500" s="29">
        <f>板块基准指数!E1500</f>
        <v>5.7387205933387402E-3</v>
      </c>
      <c r="E1500" s="29">
        <f>板块基准指数!F1500</f>
        <v>-1.42183215413861E-2</v>
      </c>
      <c r="F1500">
        <f t="shared" si="233"/>
        <v>0.30024178496846737</v>
      </c>
      <c r="G1500">
        <f t="shared" si="234"/>
        <v>0.20687896441722281</v>
      </c>
      <c r="H1500">
        <f t="shared" si="235"/>
        <v>0.30382078870067353</v>
      </c>
      <c r="I1500">
        <f t="shared" si="236"/>
        <v>0.18905846191363626</v>
      </c>
      <c r="J1500">
        <f t="shared" si="237"/>
        <v>4.750603581287368E-3</v>
      </c>
      <c r="K1500" s="28">
        <f t="shared" si="238"/>
        <v>2.1668740213208184</v>
      </c>
      <c r="L1500" s="28">
        <f t="shared" si="239"/>
        <v>1.9275554147266565</v>
      </c>
      <c r="M1500" s="28">
        <f t="shared" si="240"/>
        <v>1.5743122507631777</v>
      </c>
      <c r="N1500" s="28">
        <f t="shared" si="241"/>
        <v>1.6200918649430545</v>
      </c>
      <c r="O1500" s="7">
        <f t="shared" si="242"/>
        <v>1.9804581792844504</v>
      </c>
      <c r="P1500" s="7">
        <f>[1]!S_PQ_PctChange("H00906.CSI",$A$3,$A1500)/100</f>
        <v>1.397659976416791</v>
      </c>
    </row>
    <row r="1501" spans="1:16" x14ac:dyDescent="0.3">
      <c r="A1501" s="3">
        <v>20150311</v>
      </c>
      <c r="B1501" s="29">
        <f>板块基准指数!B1501</f>
        <v>-5.8600043356826703E-3</v>
      </c>
      <c r="C1501" s="29">
        <f>板块基准指数!C1501</f>
        <v>-9.2087098830130002E-3</v>
      </c>
      <c r="D1501" s="29">
        <f>板块基准指数!E1501</f>
        <v>2.1065542773767102E-3</v>
      </c>
      <c r="E1501" s="29">
        <f>板块基准指数!F1501</f>
        <v>6.49969140291128E-3</v>
      </c>
      <c r="F1501">
        <f t="shared" si="233"/>
        <v>0.29901930677080474</v>
      </c>
      <c r="G1501">
        <f t="shared" si="234"/>
        <v>0.20534260358223178</v>
      </c>
      <c r="H1501">
        <f t="shared" si="235"/>
        <v>0.30500849825745668</v>
      </c>
      <c r="I1501">
        <f t="shared" si="236"/>
        <v>0.19062959138950683</v>
      </c>
      <c r="J1501">
        <f t="shared" si="237"/>
        <v>-1.7956698843436367E-3</v>
      </c>
      <c r="K1501" s="28">
        <f t="shared" si="238"/>
        <v>2.1483161258253176</v>
      </c>
      <c r="L1501" s="28">
        <f t="shared" si="239"/>
        <v>1.9005964062459948</v>
      </c>
      <c r="M1501" s="28">
        <f t="shared" si="240"/>
        <v>1.5797351792463257</v>
      </c>
      <c r="N1501" s="28">
        <f t="shared" si="241"/>
        <v>1.6371216535124624</v>
      </c>
      <c r="O1501" s="7">
        <f t="shared" si="242"/>
        <v>1.9751062602903637</v>
      </c>
      <c r="P1501" s="7">
        <f>[1]!S_PQ_PctChange("H00906.CSI",$A$3,$A1501)/100</f>
        <v>1.3981965413378621</v>
      </c>
    </row>
    <row r="1502" spans="1:16" x14ac:dyDescent="0.3">
      <c r="A1502" s="3">
        <v>20150312</v>
      </c>
      <c r="B1502" s="29">
        <f>板块基准指数!B1502</f>
        <v>-4.8013686668598799E-4</v>
      </c>
      <c r="C1502" s="29">
        <f>板块基准指数!C1502</f>
        <v>-1.49728828697209E-3</v>
      </c>
      <c r="D1502" s="29">
        <f>板块基准指数!E1502</f>
        <v>2.4170612665422799E-4</v>
      </c>
      <c r="E1502" s="29">
        <f>板块基准指数!F1502</f>
        <v>3.7731808536218998E-2</v>
      </c>
      <c r="F1502">
        <f t="shared" si="233"/>
        <v>0.29685253975598508</v>
      </c>
      <c r="G1502">
        <f t="shared" si="234"/>
        <v>0.20364719022290542</v>
      </c>
      <c r="H1502">
        <f t="shared" si="235"/>
        <v>0.30301700994632907</v>
      </c>
      <c r="I1502">
        <f t="shared" si="236"/>
        <v>0.19648326007478045</v>
      </c>
      <c r="J1502">
        <f t="shared" si="237"/>
        <v>6.815494398165387E-3</v>
      </c>
      <c r="K1502" s="28">
        <f t="shared" si="238"/>
        <v>2.1468045031853267</v>
      </c>
      <c r="L1502" s="28">
        <f t="shared" si="239"/>
        <v>1.8962533772216896</v>
      </c>
      <c r="M1502" s="28">
        <f t="shared" si="240"/>
        <v>1.580358717044295</v>
      </c>
      <c r="N1502" s="28">
        <f t="shared" si="241"/>
        <v>1.7366250228295121</v>
      </c>
      <c r="O1502" s="7">
        <f t="shared" si="242"/>
        <v>1.9953830803413193</v>
      </c>
      <c r="P1502" s="7">
        <f>[1]!S_PQ_PctChange("H00906.CSI",$A$3,$A1502)/100</f>
        <v>1.4313899080129735</v>
      </c>
    </row>
    <row r="1503" spans="1:16" x14ac:dyDescent="0.3">
      <c r="A1503" s="3">
        <v>20150313</v>
      </c>
      <c r="B1503" s="29">
        <f>板块基准指数!B1503</f>
        <v>1.50209818510609E-2</v>
      </c>
      <c r="C1503" s="29">
        <f>板块基准指数!C1503</f>
        <v>1.36703951040082E-2</v>
      </c>
      <c r="D1503" s="29">
        <f>板块基准指数!E1503</f>
        <v>1.0295533245020199E-2</v>
      </c>
      <c r="E1503" s="29">
        <f>板块基准指数!F1503</f>
        <v>1.7382675923719301E-3</v>
      </c>
      <c r="F1503">
        <f t="shared" si="233"/>
        <v>0.29812041099126735</v>
      </c>
      <c r="G1503">
        <f t="shared" si="234"/>
        <v>0.20424484674764029</v>
      </c>
      <c r="H1503">
        <f t="shared" si="235"/>
        <v>0.30289448356353255</v>
      </c>
      <c r="I1503">
        <f t="shared" si="236"/>
        <v>0.19474025869755981</v>
      </c>
      <c r="J1503">
        <f t="shared" si="237"/>
        <v>1.0704216347424843E-2</v>
      </c>
      <c r="K1503" s="28">
        <f t="shared" si="238"/>
        <v>2.1940725965165102</v>
      </c>
      <c r="L1503" s="28">
        <f t="shared" si="239"/>
        <v>1.9358463052096284</v>
      </c>
      <c r="M1503" s="28">
        <f t="shared" si="240"/>
        <v>1.6069248859997023</v>
      </c>
      <c r="N1503" s="28">
        <f t="shared" si="241"/>
        <v>1.7413820094191705</v>
      </c>
      <c r="O1503" s="7">
        <f t="shared" si="242"/>
        <v>2.027446308876709</v>
      </c>
      <c r="P1503" s="7">
        <f>[1]!S_PQ_PctChange("H00906.CSI",$A$3,$A1503)/100</f>
        <v>1.4509788282835867</v>
      </c>
    </row>
    <row r="1504" spans="1:16" x14ac:dyDescent="0.3">
      <c r="A1504" s="3">
        <v>20150316</v>
      </c>
      <c r="B1504" s="29">
        <f>板块基准指数!B1504</f>
        <v>3.3607382229282598E-2</v>
      </c>
      <c r="C1504" s="29">
        <f>板块基准指数!C1504</f>
        <v>3.03859837943279E-2</v>
      </c>
      <c r="D1504" s="29">
        <f>板块基准指数!E1504</f>
        <v>2.6972283388083398E-2</v>
      </c>
      <c r="E1504" s="29">
        <f>板块基准指数!F1504</f>
        <v>2.4440137724672999E-2</v>
      </c>
      <c r="F1504">
        <f t="shared" si="233"/>
        <v>0.29941031111690969</v>
      </c>
      <c r="G1504">
        <f t="shared" si="234"/>
        <v>0.20448925322993233</v>
      </c>
      <c r="H1504">
        <f t="shared" si="235"/>
        <v>0.3022522380828469</v>
      </c>
      <c r="I1504">
        <f t="shared" si="236"/>
        <v>0.19384819757031119</v>
      </c>
      <c r="J1504">
        <f t="shared" si="237"/>
        <v>2.9154461796352706E-2</v>
      </c>
      <c r="K1504" s="28">
        <f t="shared" si="238"/>
        <v>2.3014170151357178</v>
      </c>
      <c r="L1504" s="28">
        <f t="shared" si="239"/>
        <v>2.0250548834623654</v>
      </c>
      <c r="M1504" s="28">
        <f t="shared" si="240"/>
        <v>1.6772396027963334</v>
      </c>
      <c r="N1504" s="28">
        <f t="shared" si="241"/>
        <v>1.8083817632853161</v>
      </c>
      <c r="O1504" s="7">
        <f t="shared" si="242"/>
        <v>2.1157098766293636</v>
      </c>
      <c r="P1504" s="7">
        <f>[1]!S_PQ_PctChange("H00906.CSI",$A$3,$A1504)/100</f>
        <v>1.5141514892765207</v>
      </c>
    </row>
    <row r="1505" spans="1:16" x14ac:dyDescent="0.3">
      <c r="A1505" s="3">
        <v>20150317</v>
      </c>
      <c r="B1505" s="29">
        <f>板块基准指数!B1505</f>
        <v>1.1902199891979499E-2</v>
      </c>
      <c r="C1505" s="29">
        <f>板块基准指数!C1505</f>
        <v>4.12867675141211E-3</v>
      </c>
      <c r="D1505" s="29">
        <f>板块基准指数!E1505</f>
        <v>7.7453968973826099E-3</v>
      </c>
      <c r="E1505" s="29">
        <f>板块基准指数!F1505</f>
        <v>1.55244619351388E-2</v>
      </c>
      <c r="F1505">
        <f t="shared" si="233"/>
        <v>0.30004599448567187</v>
      </c>
      <c r="G1505">
        <f t="shared" si="234"/>
        <v>0.20334916807284512</v>
      </c>
      <c r="H1505">
        <f t="shared" si="235"/>
        <v>0.30164969414120896</v>
      </c>
      <c r="I1505">
        <f t="shared" si="236"/>
        <v>0.19495514330027419</v>
      </c>
      <c r="J1505">
        <f t="shared" si="237"/>
        <v>9.75836390980667E-3</v>
      </c>
      <c r="K1505" s="28">
        <f t="shared" si="238"/>
        <v>2.3407111403766456</v>
      </c>
      <c r="L1505" s="28">
        <f t="shared" si="239"/>
        <v>2.0375443572314622</v>
      </c>
      <c r="M1505" s="28">
        <f t="shared" si="240"/>
        <v>1.6979758861093819</v>
      </c>
      <c r="N1505" s="28">
        <f t="shared" si="241"/>
        <v>1.8519803790687774</v>
      </c>
      <c r="O1505" s="7">
        <f t="shared" si="242"/>
        <v>2.1461141074428918</v>
      </c>
      <c r="P1505" s="7">
        <f>[1]!S_PQ_PctChange("H00906.CSI",$A$3,$A1505)/100</f>
        <v>1.5502123739909108</v>
      </c>
    </row>
    <row r="1506" spans="1:16" x14ac:dyDescent="0.3">
      <c r="A1506" s="3">
        <v>20150318</v>
      </c>
      <c r="B1506" s="29">
        <f>板块基准指数!B1506</f>
        <v>1.82961229622738E-2</v>
      </c>
      <c r="C1506" s="29">
        <f>板块基准指数!C1506</f>
        <v>1.5237233262248601E-2</v>
      </c>
      <c r="D1506" s="29">
        <f>板块基准指数!E1506</f>
        <v>2.4027241740911101E-2</v>
      </c>
      <c r="E1506" s="29">
        <f>板块基准指数!F1506</f>
        <v>2.3782535135809399E-2</v>
      </c>
      <c r="F1506">
        <f t="shared" si="233"/>
        <v>0.29940608341391878</v>
      </c>
      <c r="G1506">
        <f t="shared" si="234"/>
        <v>0.20230593948934461</v>
      </c>
      <c r="H1506">
        <f t="shared" si="235"/>
        <v>0.30270047046057941</v>
      </c>
      <c r="I1506">
        <f t="shared" si="236"/>
        <v>0.19558750663615734</v>
      </c>
      <c r="J1506">
        <f t="shared" si="237"/>
        <v>2.0472494784705964E-2</v>
      </c>
      <c r="K1506" s="28">
        <f t="shared" si="238"/>
        <v>2.4018332021824147</v>
      </c>
      <c r="L1506" s="28">
        <f t="shared" si="239"/>
        <v>2.0838281291470251</v>
      </c>
      <c r="M1506" s="28">
        <f t="shared" si="240"/>
        <v>1.7628008049360808</v>
      </c>
      <c r="N1506" s="28">
        <f t="shared" si="241"/>
        <v>1.9198077026406195</v>
      </c>
      <c r="O1506" s="7">
        <f t="shared" si="242"/>
        <v>2.2105229120996062</v>
      </c>
      <c r="P1506" s="7">
        <f>[1]!S_PQ_PctChange("H00906.CSI",$A$3,$A1506)/100</f>
        <v>1.605599239749071</v>
      </c>
    </row>
    <row r="1507" spans="1:16" x14ac:dyDescent="0.3">
      <c r="A1507" s="3">
        <v>20150319</v>
      </c>
      <c r="B1507" s="29">
        <f>板块基准指数!B1507</f>
        <v>4.44218969574802E-3</v>
      </c>
      <c r="C1507" s="29">
        <f>板块基准指数!C1507</f>
        <v>-5.8571127171165999E-3</v>
      </c>
      <c r="D1507" s="29">
        <f>板块基准指数!E1507</f>
        <v>-1.91853987578541E-3</v>
      </c>
      <c r="E1507" s="29">
        <f>板块基准指数!F1507</f>
        <v>-1.11742941238544E-2</v>
      </c>
      <c r="F1507">
        <f t="shared" si="233"/>
        <v>0.3015264648066126</v>
      </c>
      <c r="G1507">
        <f t="shared" si="234"/>
        <v>0.20164957573940903</v>
      </c>
      <c r="H1507">
        <f t="shared" si="235"/>
        <v>0.30291372660971055</v>
      </c>
      <c r="I1507">
        <f t="shared" si="236"/>
        <v>0.19391023284426803</v>
      </c>
      <c r="J1507">
        <f t="shared" si="237"/>
        <v>-2.621205321447051E-3</v>
      </c>
      <c r="K1507" s="28">
        <f t="shared" si="238"/>
        <v>2.4169447905798029</v>
      </c>
      <c r="L1507" s="28">
        <f t="shared" si="239"/>
        <v>2.0657658001943959</v>
      </c>
      <c r="M1507" s="28">
        <f t="shared" si="240"/>
        <v>1.7575002614229591</v>
      </c>
      <c r="N1507" s="28">
        <f t="shared" si="241"/>
        <v>1.8871809125862176</v>
      </c>
      <c r="O1507" s="7">
        <f t="shared" si="242"/>
        <v>2.2021074723577829</v>
      </c>
      <c r="P1507" s="7">
        <f>[1]!S_PQ_PctChange("H00906.CSI",$A$3,$A1507)/100</f>
        <v>1.6083198579586031</v>
      </c>
    </row>
    <row r="1508" spans="1:16" x14ac:dyDescent="0.3">
      <c r="A1508" s="3">
        <v>20150320</v>
      </c>
      <c r="B1508" s="29">
        <f>板块基准指数!B1508</f>
        <v>1.6121304129335701E-2</v>
      </c>
      <c r="C1508" s="29">
        <f>板块基准指数!C1508</f>
        <v>1.1528525093798399E-2</v>
      </c>
      <c r="D1508" s="29">
        <f>板块基准指数!E1508</f>
        <v>3.9577906392042599E-3</v>
      </c>
      <c r="E1508" s="29">
        <f>板块基准指数!F1508</f>
        <v>2.99450099459573E-2</v>
      </c>
      <c r="F1508">
        <f t="shared" si="233"/>
        <v>0.30210028846195502</v>
      </c>
      <c r="G1508">
        <f t="shared" si="234"/>
        <v>0.20112015455710675</v>
      </c>
      <c r="H1508">
        <f t="shared" si="235"/>
        <v>0.29985725100617122</v>
      </c>
      <c r="I1508">
        <f t="shared" si="236"/>
        <v>0.19692230597476715</v>
      </c>
      <c r="J1508">
        <f t="shared" si="237"/>
        <v>1.4191234999063312E-2</v>
      </c>
      <c r="K1508" s="28">
        <f t="shared" si="238"/>
        <v>2.4720303967418893</v>
      </c>
      <c r="L1508" s="28">
        <f t="shared" si="239"/>
        <v>2.1011095581536461</v>
      </c>
      <c r="M1508" s="28">
        <f t="shared" si="240"/>
        <v>1.7684138701452223</v>
      </c>
      <c r="N1508" s="28">
        <f t="shared" si="241"/>
        <v>1.9736375737293899</v>
      </c>
      <c r="O1508" s="7">
        <f t="shared" si="242"/>
        <v>2.2475493319902693</v>
      </c>
      <c r="P1508" s="7">
        <f>[1]!S_PQ_PctChange("H00906.CSI",$A$3,$A1508)/100</f>
        <v>1.6415631643203352</v>
      </c>
    </row>
    <row r="1509" spans="1:16" x14ac:dyDescent="0.3">
      <c r="A1509" s="3">
        <v>20150323</v>
      </c>
      <c r="B1509" s="29">
        <f>板块基准指数!B1509</f>
        <v>3.08070649017727E-2</v>
      </c>
      <c r="C1509" s="29">
        <f>板块基准指数!C1509</f>
        <v>1.89355256333077E-2</v>
      </c>
      <c r="D1509" s="29">
        <f>板块基准指数!E1509</f>
        <v>2.14554822140023E-2</v>
      </c>
      <c r="E1509" s="29">
        <f>板块基准指数!F1509</f>
        <v>1.44857022524407E-2</v>
      </c>
      <c r="F1509">
        <f t="shared" si="233"/>
        <v>0.30458403965225206</v>
      </c>
      <c r="G1509">
        <f t="shared" si="234"/>
        <v>0.20043839404340846</v>
      </c>
      <c r="H1509">
        <f t="shared" si="235"/>
        <v>0.29957986092179723</v>
      </c>
      <c r="I1509">
        <f t="shared" si="236"/>
        <v>0.19539770538254225</v>
      </c>
      <c r="J1509">
        <f t="shared" si="237"/>
        <v>2.2401278842399636E-2</v>
      </c>
      <c r="K1509" s="28">
        <f t="shared" si="238"/>
        <v>2.578993462515244</v>
      </c>
      <c r="L1509" s="28">
        <f t="shared" si="239"/>
        <v>2.15983069768376</v>
      </c>
      <c r="M1509" s="28">
        <f t="shared" si="240"/>
        <v>1.8278115246971205</v>
      </c>
      <c r="N1509" s="28">
        <f t="shared" si="241"/>
        <v>2.0167128022291041</v>
      </c>
      <c r="O1509" s="7">
        <f t="shared" si="242"/>
        <v>2.3202985901306321</v>
      </c>
      <c r="P1509" s="7">
        <f>[1]!S_PQ_PctChange("H00906.CSI",$A$3,$A1509)/100</f>
        <v>1.698320139455793</v>
      </c>
    </row>
    <row r="1510" spans="1:16" x14ac:dyDescent="0.3">
      <c r="A1510" s="3">
        <v>20150324</v>
      </c>
      <c r="B1510" s="29">
        <f>板块基准指数!B1510</f>
        <v>1.3482980197286901E-2</v>
      </c>
      <c r="C1510" s="29">
        <f>板块基准指数!C1510</f>
        <v>1.10478775010653E-2</v>
      </c>
      <c r="D1510" s="29">
        <f>板块基准指数!E1510</f>
        <v>4.3760283290567199E-3</v>
      </c>
      <c r="E1510" s="29">
        <f>板块基准指数!F1510</f>
        <v>-1.40484277741108E-2</v>
      </c>
      <c r="F1510">
        <f t="shared" si="233"/>
        <v>0.30718948713910293</v>
      </c>
      <c r="G1510">
        <f t="shared" si="234"/>
        <v>0.20166725314198961</v>
      </c>
      <c r="H1510">
        <f t="shared" si="235"/>
        <v>0.2994275110255325</v>
      </c>
      <c r="I1510">
        <f t="shared" si="236"/>
        <v>0.19171574869337507</v>
      </c>
      <c r="J1510">
        <f t="shared" si="237"/>
        <v>4.8870588058578263E-3</v>
      </c>
      <c r="K1510" s="28">
        <f t="shared" si="238"/>
        <v>2.6272489604965563</v>
      </c>
      <c r="L1510" s="28">
        <f t="shared" si="239"/>
        <v>2.1947401201558763</v>
      </c>
      <c r="M1510" s="28">
        <f t="shared" si="240"/>
        <v>1.8401861080384285</v>
      </c>
      <c r="N1510" s="28">
        <f t="shared" si="241"/>
        <v>1.9743327303117533</v>
      </c>
      <c r="O1510" s="7">
        <f t="shared" si="242"/>
        <v>2.3365250845936072</v>
      </c>
      <c r="P1510" s="7">
        <f>[1]!S_PQ_PctChange("H00906.CSI",$A$3,$A1510)/100</f>
        <v>1.7018955707981069</v>
      </c>
    </row>
    <row r="1511" spans="1:16" x14ac:dyDescent="0.3">
      <c r="A1511" s="3">
        <v>20150325</v>
      </c>
      <c r="B1511" s="29">
        <f>板块基准指数!B1511</f>
        <v>5.94609541138175E-3</v>
      </c>
      <c r="C1511" s="29">
        <f>板块基准指数!C1511</f>
        <v>1.37669788697804E-2</v>
      </c>
      <c r="D1511" s="29">
        <f>板块基准指数!E1511</f>
        <v>1.06989912450419E-2</v>
      </c>
      <c r="E1511" s="29">
        <f>板块基准指数!F1511</f>
        <v>-1.6682729535838998E-2</v>
      </c>
      <c r="F1511">
        <f t="shared" si="233"/>
        <v>0.30759860244032927</v>
      </c>
      <c r="G1511">
        <f t="shared" si="234"/>
        <v>0.2035058151777677</v>
      </c>
      <c r="H1511">
        <f t="shared" si="235"/>
        <v>0.30124290868147124</v>
      </c>
      <c r="I1511">
        <f t="shared" si="236"/>
        <v>0.18765267370043182</v>
      </c>
      <c r="J1511">
        <f t="shared" si="237"/>
        <v>4.6081571484093628E-3</v>
      </c>
      <c r="K1511" s="28">
        <f t="shared" si="238"/>
        <v>2.6488169288965038</v>
      </c>
      <c r="L1511" s="28">
        <f t="shared" si="239"/>
        <v>2.2387220398845016</v>
      </c>
      <c r="M1511" s="28">
        <f t="shared" si="240"/>
        <v>1.8705732343426216</v>
      </c>
      <c r="N1511" s="28">
        <f t="shared" si="241"/>
        <v>1.9247127418223684</v>
      </c>
      <c r="O1511" s="7">
        <f t="shared" si="242"/>
        <v>2.3519003165130243</v>
      </c>
      <c r="P1511" s="7">
        <f>[1]!S_PQ_PctChange("H00906.CSI",$A$3,$A1511)/100</f>
        <v>1.69429410409349</v>
      </c>
    </row>
    <row r="1512" spans="1:16" x14ac:dyDescent="0.3">
      <c r="A1512" s="3">
        <v>20150326</v>
      </c>
      <c r="B1512" s="29">
        <f>板块基准指数!B1512</f>
        <v>-2.5619992433421099E-2</v>
      </c>
      <c r="C1512" s="29">
        <f>板块基准指数!C1512</f>
        <v>-1.37640590432498E-2</v>
      </c>
      <c r="D1512" s="29">
        <f>板块基准指数!E1512</f>
        <v>2.4639396574300701E-3</v>
      </c>
      <c r="E1512" s="29">
        <f>板块基准指数!F1512</f>
        <v>4.9743130632429597E-3</v>
      </c>
      <c r="F1512">
        <f t="shared" si="233"/>
        <v>0.30244173469216168</v>
      </c>
      <c r="G1512">
        <f t="shared" si="234"/>
        <v>0.20252873351410797</v>
      </c>
      <c r="H1512">
        <f t="shared" si="235"/>
        <v>0.30472956345536195</v>
      </c>
      <c r="I1512">
        <f t="shared" si="236"/>
        <v>0.19029996833836849</v>
      </c>
      <c r="J1512">
        <f t="shared" si="237"/>
        <v>-9.0060524274432289E-3</v>
      </c>
      <c r="K1512" s="28">
        <f t="shared" si="238"/>
        <v>2.5553342667872365</v>
      </c>
      <c r="L1512" s="28">
        <f t="shared" si="239"/>
        <v>2.1941440785028568</v>
      </c>
      <c r="M1512" s="28">
        <f t="shared" si="240"/>
        <v>1.8776461535742754</v>
      </c>
      <c r="N1512" s="28">
        <f t="shared" si="241"/>
        <v>1.9392611786202485</v>
      </c>
      <c r="O1512" s="7">
        <f t="shared" si="242"/>
        <v>2.3217129265309446</v>
      </c>
      <c r="P1512" s="7">
        <f>[1]!S_PQ_PctChange("H00906.CSI",$A$3,$A1512)/100</f>
        <v>1.6936147054131907</v>
      </c>
    </row>
    <row r="1513" spans="1:16" x14ac:dyDescent="0.3">
      <c r="A1513" s="3">
        <v>20150327</v>
      </c>
      <c r="B1513" s="29">
        <f>板块基准指数!B1513</f>
        <v>8.0514836024387099E-3</v>
      </c>
      <c r="C1513" s="29">
        <f>板块基准指数!C1513</f>
        <v>1.2954047032404801E-2</v>
      </c>
      <c r="D1513" s="29">
        <f>板块基准指数!E1513</f>
        <v>5.9278985776322199E-3</v>
      </c>
      <c r="E1513" s="29">
        <f>板块基准指数!F1513</f>
        <v>7.1269492935765099E-3</v>
      </c>
      <c r="F1513">
        <f t="shared" si="233"/>
        <v>0.30239078325501345</v>
      </c>
      <c r="G1513">
        <f t="shared" si="234"/>
        <v>0.20347942759605625</v>
      </c>
      <c r="H1513">
        <f t="shared" si="235"/>
        <v>0.30403638425834101</v>
      </c>
      <c r="I1513">
        <f t="shared" si="236"/>
        <v>0.19009340489058954</v>
      </c>
      <c r="J1513">
        <f t="shared" si="237"/>
        <v>8.2213355776084851E-3</v>
      </c>
      <c r="K1513" s="28">
        <f t="shared" si="238"/>
        <v>2.5839599823374626</v>
      </c>
      <c r="L1513" s="28">
        <f t="shared" si="239"/>
        <v>2.2355211711240601</v>
      </c>
      <c r="M1513" s="28">
        <f t="shared" si="240"/>
        <v>1.8947045481149773</v>
      </c>
      <c r="N1513" s="28">
        <f t="shared" si="241"/>
        <v>1.9602091440008533</v>
      </c>
      <c r="O1513" s="7">
        <f t="shared" si="242"/>
        <v>2.349021843192435</v>
      </c>
      <c r="P1513" s="7">
        <f>[1]!S_PQ_PctChange("H00906.CSI",$A$3,$A1513)/100</f>
        <v>1.7129665946242374</v>
      </c>
    </row>
    <row r="1514" spans="1:16" x14ac:dyDescent="0.3">
      <c r="A1514" s="3">
        <v>20150330</v>
      </c>
      <c r="B1514" s="29">
        <f>板块基准指数!B1514</f>
        <v>4.3288695127530899E-3</v>
      </c>
      <c r="C1514" s="29">
        <f>板块基准指数!C1514</f>
        <v>1.01010776375056E-2</v>
      </c>
      <c r="D1514" s="29">
        <f>板块基准指数!E1514</f>
        <v>1.15067597361421E-2</v>
      </c>
      <c r="E1514" s="29">
        <f>板块基准指数!F1514</f>
        <v>3.89492952503993E-2</v>
      </c>
      <c r="F1514">
        <f t="shared" si="233"/>
        <v>0.29942790069764907</v>
      </c>
      <c r="G1514">
        <f t="shared" si="234"/>
        <v>0.20264370189172737</v>
      </c>
      <c r="H1514">
        <f t="shared" si="235"/>
        <v>0.3032090204170762</v>
      </c>
      <c r="I1514">
        <f t="shared" si="236"/>
        <v>0.19471937699354758</v>
      </c>
      <c r="J1514">
        <f t="shared" si="237"/>
        <v>1.4266849515296495E-2</v>
      </c>
      <c r="K1514" s="28">
        <f t="shared" si="238"/>
        <v>2.5994744774399301</v>
      </c>
      <c r="L1514" s="28">
        <f t="shared" si="239"/>
        <v>2.2682034216713776</v>
      </c>
      <c r="M1514" s="28">
        <f t="shared" si="240"/>
        <v>1.928013217857254</v>
      </c>
      <c r="N1514" s="28">
        <f t="shared" si="241"/>
        <v>2.0755072039534745</v>
      </c>
      <c r="O1514" s="7">
        <f t="shared" si="242"/>
        <v>2.3968018338527024</v>
      </c>
      <c r="P1514" s="7">
        <f>[1]!S_PQ_PctChange("H00906.CSI",$A$3,$A1514)/100</f>
        <v>1.7796787700032421</v>
      </c>
    </row>
    <row r="1515" spans="1:16" x14ac:dyDescent="0.3">
      <c r="A1515" s="3">
        <v>20150331</v>
      </c>
      <c r="B1515" s="29">
        <f>板块基准指数!B1515</f>
        <v>1.13749444298609E-2</v>
      </c>
      <c r="C1515" s="29">
        <f>板块基准指数!C1515</f>
        <v>3.6984130448514999E-3</v>
      </c>
      <c r="D1515" s="29">
        <f>板块基准指数!E1515</f>
        <v>-1.5955409849917901E-3</v>
      </c>
      <c r="E1515" s="29">
        <f>板块基准指数!F1515</f>
        <v>-9.0916311081417796E-3</v>
      </c>
      <c r="F1515">
        <f t="shared" si="233"/>
        <v>0.3</v>
      </c>
      <c r="G1515">
        <f t="shared" si="234"/>
        <v>0.2</v>
      </c>
      <c r="H1515">
        <f t="shared" si="235"/>
        <v>0.3</v>
      </c>
      <c r="I1515">
        <f t="shared" si="236"/>
        <v>0.2</v>
      </c>
      <c r="J1515">
        <f t="shared" si="237"/>
        <v>1.9013366773918477E-3</v>
      </c>
      <c r="K1515" s="28">
        <f t="shared" si="238"/>
        <v>2.6404182995975121</v>
      </c>
      <c r="L1515" s="28">
        <f t="shared" si="239"/>
        <v>2.2802905878393149</v>
      </c>
      <c r="M1515" s="28">
        <f t="shared" si="240"/>
        <v>1.9233414527635651</v>
      </c>
      <c r="N1515" s="28">
        <f t="shared" si="241"/>
        <v>2.0475458269846967</v>
      </c>
      <c r="O1515" s="7">
        <f t="shared" si="242"/>
        <v>2.4032602977652386</v>
      </c>
      <c r="P1515" s="7">
        <f>[1]!S_PQ_PctChange("H00906.CSI",$A$3,$A1515)/100</f>
        <v>1.7623518881684643</v>
      </c>
    </row>
    <row r="1516" spans="1:16" x14ac:dyDescent="0.3">
      <c r="A1516" s="3">
        <v>20150401</v>
      </c>
      <c r="B1516" s="29">
        <f>板块基准指数!B1516</f>
        <v>2.8359929860322802E-2</v>
      </c>
      <c r="C1516" s="29">
        <f>板块基准指数!C1516</f>
        <v>2.5171451385540802E-2</v>
      </c>
      <c r="D1516" s="29">
        <f>板块基准指数!E1516</f>
        <v>1.8277145212490901E-2</v>
      </c>
      <c r="E1516" s="29">
        <f>板块基准指数!F1516</f>
        <v>1.5464361013618E-2</v>
      </c>
      <c r="F1516">
        <f t="shared" si="233"/>
        <v>0.30183197334894657</v>
      </c>
      <c r="G1516">
        <f t="shared" si="234"/>
        <v>0.20059741938455977</v>
      </c>
      <c r="H1516">
        <f t="shared" si="235"/>
        <v>0.2988725943428811</v>
      </c>
      <c r="I1516">
        <f t="shared" si="236"/>
        <v>0.19869801292361247</v>
      </c>
      <c r="J1516">
        <f t="shared" si="237"/>
        <v>2.2118285001675869E-2</v>
      </c>
      <c r="K1516" s="28">
        <f t="shared" si="238"/>
        <v>2.743660307236333</v>
      </c>
      <c r="L1516" s="28">
        <f t="shared" si="239"/>
        <v>2.3628602629015591</v>
      </c>
      <c r="M1516" s="28">
        <f t="shared" si="240"/>
        <v>1.9767717890014187</v>
      </c>
      <c r="N1516" s="28">
        <f t="shared" si="241"/>
        <v>2.0946741758587333</v>
      </c>
      <c r="O1516" s="7">
        <f t="shared" si="242"/>
        <v>2.4785345789660984</v>
      </c>
      <c r="P1516" s="7">
        <f>[1]!S_PQ_PctChange("H00906.CSI",$A$3,$A1516)/100</f>
        <v>1.8164842147844409</v>
      </c>
    </row>
    <row r="1517" spans="1:16" x14ac:dyDescent="0.3">
      <c r="A1517" s="3">
        <v>20150402</v>
      </c>
      <c r="B1517" s="29">
        <f>板块基准指数!B1517</f>
        <v>1.6597298932308401E-2</v>
      </c>
      <c r="C1517" s="29">
        <f>板块基准指数!C1517</f>
        <v>1.223528580313E-2</v>
      </c>
      <c r="D1517" s="29">
        <f>板块基准指数!E1517</f>
        <v>1.29421544038568E-2</v>
      </c>
      <c r="E1517" s="29">
        <f>板块基准指数!F1517</f>
        <v>-8.4403597078516104E-3</v>
      </c>
      <c r="F1517">
        <f t="shared" si="233"/>
        <v>0.30390736306014421</v>
      </c>
      <c r="G1517">
        <f t="shared" si="234"/>
        <v>0.20111008141692943</v>
      </c>
      <c r="H1517">
        <f t="shared" si="235"/>
        <v>0.29984565931302948</v>
      </c>
      <c r="I1517">
        <f t="shared" si="236"/>
        <v>0.19513689620989685</v>
      </c>
      <c r="J1517">
        <f t="shared" si="237"/>
        <v>9.6549348072976163E-3</v>
      </c>
      <c r="K1517" s="28">
        <f t="shared" si="238"/>
        <v>2.8057949564565523</v>
      </c>
      <c r="L1517" s="28">
        <f t="shared" si="239"/>
        <v>2.4040058193341487</v>
      </c>
      <c r="M1517" s="28">
        <f t="shared" si="240"/>
        <v>2.0152976291197202</v>
      </c>
      <c r="N1517" s="28">
        <f t="shared" si="241"/>
        <v>2.0685540126358863</v>
      </c>
      <c r="O1517" s="7">
        <f t="shared" si="242"/>
        <v>2.5121196035509468</v>
      </c>
      <c r="P1517" s="7">
        <f>[1]!S_PQ_PctChange("H00906.CSI",$A$3,$A1517)/100</f>
        <v>1.83133162766888</v>
      </c>
    </row>
    <row r="1518" spans="1:16" x14ac:dyDescent="0.3">
      <c r="A1518" s="3">
        <v>20150403</v>
      </c>
      <c r="B1518" s="29">
        <f>板块基准指数!B1518</f>
        <v>1.6937755529512599E-2</v>
      </c>
      <c r="C1518" s="29">
        <f>板块基准指数!C1518</f>
        <v>1.1275147753101801E-2</v>
      </c>
      <c r="D1518" s="29">
        <f>板块基准指数!E1518</f>
        <v>7.9545719843510301E-3</v>
      </c>
      <c r="E1518" s="29">
        <f>板块基准指数!F1518</f>
        <v>1.5635010987890802E-2</v>
      </c>
      <c r="F1518">
        <f t="shared" si="233"/>
        <v>0.30513354980922563</v>
      </c>
      <c r="G1518">
        <f t="shared" si="234"/>
        <v>0.20079714981515626</v>
      </c>
      <c r="H1518">
        <f t="shared" si="235"/>
        <v>0.29839606584830586</v>
      </c>
      <c r="I1518">
        <f t="shared" si="236"/>
        <v>0.19567323452731231</v>
      </c>
      <c r="J1518">
        <f t="shared" si="237"/>
        <v>1.2851165899331093E-2</v>
      </c>
      <c r="K1518" s="28">
        <f t="shared" si="238"/>
        <v>2.8702565810244658</v>
      </c>
      <c r="L1518" s="28">
        <f t="shared" si="239"/>
        <v>2.4423864878995598</v>
      </c>
      <c r="M1518" s="28">
        <f t="shared" si="240"/>
        <v>2.0392830311647958</v>
      </c>
      <c r="N1518" s="28">
        <f t="shared" si="241"/>
        <v>2.1165308883403853</v>
      </c>
      <c r="O1518" s="7">
        <f t="shared" si="242"/>
        <v>2.5572544352344728</v>
      </c>
      <c r="P1518" s="7">
        <f>[1]!S_PQ_PctChange("H00906.CSI",$A$3,$A1518)/100</f>
        <v>1.8664275504427321</v>
      </c>
    </row>
    <row r="1519" spans="1:16" x14ac:dyDescent="0.3">
      <c r="A1519" s="3">
        <v>20150407</v>
      </c>
      <c r="B1519" s="29">
        <f>板块基准指数!B1519</f>
        <v>1.87780034612983E-2</v>
      </c>
      <c r="C1519" s="29">
        <f>板块基准指数!C1519</f>
        <v>2.9880887797787501E-2</v>
      </c>
      <c r="D1519" s="29">
        <f>板块基准指数!E1519</f>
        <v>2.0114337846294801E-2</v>
      </c>
      <c r="E1519" s="29">
        <f>板块基准指数!F1519</f>
        <v>2.2861264600233099E-2</v>
      </c>
      <c r="F1519">
        <f t="shared" si="233"/>
        <v>0.30411052196454136</v>
      </c>
      <c r="G1519">
        <f t="shared" si="234"/>
        <v>0.20230493096282956</v>
      </c>
      <c r="H1519">
        <f t="shared" si="235"/>
        <v>0.29778572171232931</v>
      </c>
      <c r="I1519">
        <f t="shared" si="236"/>
        <v>0.19579882536029983</v>
      </c>
      <c r="J1519">
        <f t="shared" si="237"/>
        <v>2.2205172828408493E-2</v>
      </c>
      <c r="K1519" s="28">
        <f t="shared" si="238"/>
        <v>2.9429322724990556</v>
      </c>
      <c r="L1519" s="28">
        <f t="shared" si="239"/>
        <v>2.5452480523011061</v>
      </c>
      <c r="M1519" s="28">
        <f t="shared" si="240"/>
        <v>2.1004161968641557</v>
      </c>
      <c r="N1519" s="28">
        <f t="shared" si="241"/>
        <v>2.1877787256135344</v>
      </c>
      <c r="O1519" s="7">
        <f t="shared" si="242"/>
        <v>2.636243884763477</v>
      </c>
      <c r="P1519" s="7">
        <f>[1]!S_PQ_PctChange("H00906.CSI",$A$3,$A1519)/100</f>
        <v>1.9301015370789139</v>
      </c>
    </row>
    <row r="1520" spans="1:16" x14ac:dyDescent="0.3">
      <c r="A1520" s="3">
        <v>20150408</v>
      </c>
      <c r="B1520" s="29">
        <f>板块基准指数!B1520</f>
        <v>-1.8328951121813E-2</v>
      </c>
      <c r="C1520" s="29">
        <f>板块基准指数!C1520</f>
        <v>-7.7614827257988803E-3</v>
      </c>
      <c r="D1520" s="29">
        <f>板块基准指数!E1520</f>
        <v>-3.4046876291545501E-3</v>
      </c>
      <c r="E1520" s="29">
        <f>板块基准指数!F1520</f>
        <v>2.5911898312803699E-2</v>
      </c>
      <c r="F1520">
        <f t="shared" si="233"/>
        <v>0.29946019838972909</v>
      </c>
      <c r="G1520">
        <f t="shared" si="234"/>
        <v>0.20135583915071201</v>
      </c>
      <c r="H1520">
        <f t="shared" si="235"/>
        <v>0.29769009768336913</v>
      </c>
      <c r="I1520">
        <f t="shared" si="236"/>
        <v>0.2014938647761898</v>
      </c>
      <c r="J1520">
        <f t="shared" si="237"/>
        <v>-3.0845612300793813E-3</v>
      </c>
      <c r="K1520" s="28">
        <f t="shared" si="238"/>
        <v>2.8706624595998016</v>
      </c>
      <c r="L1520" s="28">
        <f t="shared" si="239"/>
        <v>2.517731670784499</v>
      </c>
      <c r="M1520" s="28">
        <f t="shared" si="240"/>
        <v>2.0898602481934616</v>
      </c>
      <c r="N1520" s="28">
        <f t="shared" si="241"/>
        <v>2.2703801237953511</v>
      </c>
      <c r="O1520" s="7">
        <f t="shared" si="242"/>
        <v>2.6250276678534226</v>
      </c>
      <c r="P1520" s="7">
        <f>[1]!S_PQ_PctChange("H00906.CSI",$A$3,$A1520)/100</f>
        <v>1.9417538526018157</v>
      </c>
    </row>
    <row r="1521" spans="1:16" x14ac:dyDescent="0.3">
      <c r="A1521" s="3">
        <v>20150409</v>
      </c>
      <c r="B1521" s="29">
        <f>板块基准指数!B1521</f>
        <v>-9.6666603053796804E-3</v>
      </c>
      <c r="C1521" s="29">
        <f>板块基准指数!C1521</f>
        <v>6.2189320423910804E-4</v>
      </c>
      <c r="D1521" s="29">
        <f>板块基准指数!E1521</f>
        <v>-1.13081541556095E-2</v>
      </c>
      <c r="E1521" s="29">
        <f>板块基准指数!F1521</f>
        <v>-4.4354187599958698E-4</v>
      </c>
      <c r="F1521">
        <f t="shared" si="233"/>
        <v>0.29842317866256457</v>
      </c>
      <c r="G1521">
        <f t="shared" si="234"/>
        <v>0.2027431889619612</v>
      </c>
      <c r="H1521">
        <f t="shared" si="235"/>
        <v>0.2961674902188064</v>
      </c>
      <c r="I1521">
        <f t="shared" si="236"/>
        <v>0.20266614215666784</v>
      </c>
      <c r="J1521">
        <f t="shared" si="237"/>
        <v>-6.225254666800655E-3</v>
      </c>
      <c r="K1521" s="28">
        <f t="shared" si="238"/>
        <v>2.8332460804460649</v>
      </c>
      <c r="L1521" s="28">
        <f t="shared" si="239"/>
        <v>2.5199193242048961</v>
      </c>
      <c r="M1521" s="28">
        <f t="shared" si="240"/>
        <v>2.0549196321876</v>
      </c>
      <c r="N1521" s="28">
        <f t="shared" si="241"/>
        <v>2.268929573260011</v>
      </c>
      <c r="O1521" s="7">
        <f t="shared" si="242"/>
        <v>2.6024609474468363</v>
      </c>
      <c r="P1521" s="7">
        <f>[1]!S_PQ_PctChange("H00906.CSI",$A$3,$A1521)/100</f>
        <v>1.9188123008016413</v>
      </c>
    </row>
    <row r="1522" spans="1:16" x14ac:dyDescent="0.3">
      <c r="A1522" s="3">
        <v>20150410</v>
      </c>
      <c r="B1522" s="29">
        <f>板块基准指数!B1522</f>
        <v>2.8421083236287701E-2</v>
      </c>
      <c r="C1522" s="29">
        <f>板块基准指数!C1522</f>
        <v>3.5071519742747997E-2</v>
      </c>
      <c r="D1522" s="29">
        <f>板块基准指数!E1522</f>
        <v>2.69775761067922E-2</v>
      </c>
      <c r="E1522" s="29">
        <f>板块基准指数!F1522</f>
        <v>1.7246591361233299E-2</v>
      </c>
      <c r="F1522">
        <f t="shared" si="233"/>
        <v>0.29881365081095312</v>
      </c>
      <c r="G1522">
        <f t="shared" si="234"/>
        <v>0.20432125270038926</v>
      </c>
      <c r="H1522">
        <f t="shared" si="235"/>
        <v>0.29613876188471239</v>
      </c>
      <c r="I1522">
        <f t="shared" si="236"/>
        <v>0.2007263346039454</v>
      </c>
      <c r="J1522">
        <f t="shared" si="237"/>
        <v>2.7077202899062562E-2</v>
      </c>
      <c r="K1522" s="28">
        <f t="shared" si="238"/>
        <v>2.9421910863635961</v>
      </c>
      <c r="L1522" s="28">
        <f t="shared" si="239"/>
        <v>2.6433682442766284</v>
      </c>
      <c r="M1522" s="28">
        <f t="shared" si="240"/>
        <v>2.1373339590650748</v>
      </c>
      <c r="N1522" s="28">
        <f t="shared" si="241"/>
        <v>2.3253074657986774</v>
      </c>
      <c r="O1522" s="7">
        <f t="shared" si="242"/>
        <v>2.7000055134568033</v>
      </c>
      <c r="P1522" s="7">
        <f>[1]!S_PQ_PctChange("H00906.CSI",$A$3,$A1522)/100</f>
        <v>1.9812368569483412</v>
      </c>
    </row>
    <row r="1523" spans="1:16" x14ac:dyDescent="0.3">
      <c r="A1523" s="3">
        <v>20150413</v>
      </c>
      <c r="B1523" s="29">
        <f>板块基准指数!B1523</f>
        <v>1.85329308232987E-2</v>
      </c>
      <c r="C1523" s="29">
        <f>板块基准指数!C1523</f>
        <v>3.5589356845027502E-2</v>
      </c>
      <c r="D1523" s="29">
        <f>板块基准指数!E1523</f>
        <v>1.4257813019183401E-2</v>
      </c>
      <c r="E1523" s="29">
        <f>板块基准指数!F1523</f>
        <v>1.15939912770128E-2</v>
      </c>
      <c r="F1523">
        <f t="shared" si="233"/>
        <v>0.29857147881713242</v>
      </c>
      <c r="G1523">
        <f t="shared" si="234"/>
        <v>0.20757446704075894</v>
      </c>
      <c r="H1523">
        <f t="shared" si="235"/>
        <v>0.29465677330512907</v>
      </c>
      <c r="I1523">
        <f t="shared" si="236"/>
        <v>0.19919728083697977</v>
      </c>
      <c r="J1523">
        <f t="shared" si="237"/>
        <v>1.935906516006352E-2</v>
      </c>
      <c r="K1523" s="28">
        <f t="shared" si="238"/>
        <v>3.0152514410593971</v>
      </c>
      <c r="L1523" s="28">
        <f t="shared" si="239"/>
        <v>2.7730333768400302</v>
      </c>
      <c r="M1523" s="28">
        <f t="shared" si="240"/>
        <v>2.1820654800321595</v>
      </c>
      <c r="N1523" s="28">
        <f t="shared" si="241"/>
        <v>2.3638610515505332</v>
      </c>
      <c r="O1523" s="7">
        <f t="shared" si="242"/>
        <v>2.7716341612844078</v>
      </c>
      <c r="P1523" s="7">
        <f>[1]!S_PQ_PctChange("H00906.CSI",$A$3,$A1523)/100</f>
        <v>2.0372882124615677</v>
      </c>
    </row>
    <row r="1524" spans="1:16" x14ac:dyDescent="0.3">
      <c r="A1524" s="3">
        <v>20150414</v>
      </c>
      <c r="B1524" s="29">
        <f>板块基准指数!B1524</f>
        <v>-7.0006152145874502E-3</v>
      </c>
      <c r="C1524" s="29">
        <f>板块基准指数!C1524</f>
        <v>7.9804067979496703E-4</v>
      </c>
      <c r="D1524" s="29">
        <f>板块基准指数!E1524</f>
        <v>-7.61979778039307E-4</v>
      </c>
      <c r="E1524" s="29">
        <f>板块基准指数!F1524</f>
        <v>-4.6552890522875701E-3</v>
      </c>
      <c r="F1524">
        <f t="shared" si="233"/>
        <v>0.29739619688370716</v>
      </c>
      <c r="G1524">
        <f t="shared" si="234"/>
        <v>0.20838117847242915</v>
      </c>
      <c r="H1524">
        <f t="shared" si="235"/>
        <v>0.29534082982724252</v>
      </c>
      <c r="I1524">
        <f t="shared" si="236"/>
        <v>0.19888179481662133</v>
      </c>
      <c r="J1524">
        <f t="shared" si="237"/>
        <v>-3.0763745919104718E-3</v>
      </c>
      <c r="K1524" s="28">
        <f t="shared" si="238"/>
        <v>2.9871422107307222</v>
      </c>
      <c r="L1524" s="28">
        <f t="shared" si="239"/>
        <v>2.7760444109609725</v>
      </c>
      <c r="M1524" s="28">
        <f t="shared" si="240"/>
        <v>2.1796408104839782</v>
      </c>
      <c r="N1524" s="28">
        <f t="shared" si="241"/>
        <v>2.3482013060238338</v>
      </c>
      <c r="O1524" s="7">
        <f t="shared" si="242"/>
        <v>2.760031201780651</v>
      </c>
      <c r="P1524" s="7">
        <f>[1]!S_PQ_PctChange("H00906.CSI",$A$3,$A1524)/100</f>
        <v>2.0455018312956064</v>
      </c>
    </row>
    <row r="1525" spans="1:16" x14ac:dyDescent="0.3">
      <c r="A1525" s="3">
        <v>20150415</v>
      </c>
      <c r="B1525" s="29">
        <f>板块基准指数!B1525</f>
        <v>-3.8826957783197301E-2</v>
      </c>
      <c r="C1525" s="29">
        <f>板块基准指数!C1525</f>
        <v>-3.9722949051322301E-2</v>
      </c>
      <c r="D1525" s="29">
        <f>板块基准指数!E1525</f>
        <v>-3.2475258757534299E-2</v>
      </c>
      <c r="E1525" s="29">
        <f>板块基准指数!F1525</f>
        <v>-9.2454203410728096E-3</v>
      </c>
      <c r="F1525">
        <f t="shared" si="233"/>
        <v>0.2950715262744884</v>
      </c>
      <c r="G1525">
        <f t="shared" si="234"/>
        <v>0.20655958423011206</v>
      </c>
      <c r="H1525">
        <f t="shared" si="235"/>
        <v>0.29496866401855254</v>
      </c>
      <c r="I1525">
        <f t="shared" si="236"/>
        <v>0.20340022547684714</v>
      </c>
      <c r="J1525">
        <f t="shared" si="237"/>
        <v>-3.1254520178573199E-2</v>
      </c>
      <c r="K1525" s="28">
        <f t="shared" si="238"/>
        <v>2.8323336084390762</v>
      </c>
      <c r="L1525" s="28">
        <f t="shared" si="239"/>
        <v>2.6260487912088393</v>
      </c>
      <c r="M1525" s="28">
        <f t="shared" si="240"/>
        <v>2.0763811524074947</v>
      </c>
      <c r="N1525" s="28">
        <f t="shared" si="241"/>
        <v>2.3172457775631146</v>
      </c>
      <c r="O1525" s="7">
        <f t="shared" si="242"/>
        <v>2.6425132307125327</v>
      </c>
      <c r="P1525" s="7">
        <f>[1]!S_PQ_PctChange("H00906.CSI",$A$3,$A1525)/100</f>
        <v>1.9835473754557387</v>
      </c>
    </row>
    <row r="1526" spans="1:16" x14ac:dyDescent="0.3">
      <c r="A1526" s="3">
        <v>20150416</v>
      </c>
      <c r="B1526" s="29">
        <f>板块基准指数!B1526</f>
        <v>1.6300231013340102E-2</v>
      </c>
      <c r="C1526" s="29">
        <f>板块基准指数!C1526</f>
        <v>1.88353909513552E-2</v>
      </c>
      <c r="D1526" s="29">
        <f>板块基准指数!E1526</f>
        <v>3.1730295832551901E-2</v>
      </c>
      <c r="E1526" s="29">
        <f>板块基准指数!F1526</f>
        <v>2.8793885045202999E-2</v>
      </c>
      <c r="F1526">
        <f t="shared" si="233"/>
        <v>0.29287667810233098</v>
      </c>
      <c r="G1526">
        <f t="shared" si="234"/>
        <v>0.20553454970017149</v>
      </c>
      <c r="H1526">
        <f t="shared" si="235"/>
        <v>0.29721965598511957</v>
      </c>
      <c r="I1526">
        <f t="shared" si="236"/>
        <v>0.20436911621237797</v>
      </c>
      <c r="J1526">
        <f t="shared" si="237"/>
        <v>2.3916490248646546E-2</v>
      </c>
      <c r="K1526" s="28">
        <f t="shared" si="238"/>
        <v>2.8948015315768201</v>
      </c>
      <c r="L1526" s="28">
        <f t="shared" si="239"/>
        <v>2.6943468377999467</v>
      </c>
      <c r="M1526" s="28">
        <f t="shared" si="240"/>
        <v>2.1739956364670712</v>
      </c>
      <c r="N1526" s="28">
        <f t="shared" si="241"/>
        <v>2.4127621711489518</v>
      </c>
      <c r="O1526" s="7">
        <f t="shared" si="242"/>
        <v>2.7296293628754351</v>
      </c>
      <c r="P1526" s="7">
        <f>[1]!S_PQ_PctChange("H00906.CSI",$A$3,$A1526)/100</f>
        <v>2.0605534339008105</v>
      </c>
    </row>
    <row r="1527" spans="1:16" x14ac:dyDescent="0.3">
      <c r="A1527" s="3">
        <v>20150417</v>
      </c>
      <c r="B1527" s="29">
        <f>板块基准指数!B1527</f>
        <v>7.6022218015460302E-3</v>
      </c>
      <c r="C1527" s="29">
        <f>板块基准指数!C1527</f>
        <v>-3.1865665835006602E-3</v>
      </c>
      <c r="D1527" s="29">
        <f>板块基准指数!E1527</f>
        <v>1.0045337020255901E-2</v>
      </c>
      <c r="E1527" s="29">
        <f>板块基准指数!F1527</f>
        <v>1.80689963070224E-3</v>
      </c>
      <c r="F1527">
        <f t="shared" si="233"/>
        <v>0.2936564899257052</v>
      </c>
      <c r="G1527">
        <f t="shared" si="234"/>
        <v>0.20387520691984293</v>
      </c>
      <c r="H1527">
        <f t="shared" si="235"/>
        <v>0.29873361345446847</v>
      </c>
      <c r="I1527">
        <f t="shared" si="236"/>
        <v>0.20373468969998343</v>
      </c>
      <c r="J1527">
        <f t="shared" si="237"/>
        <v>4.9265100336306315E-3</v>
      </c>
      <c r="K1527" s="28">
        <f t="shared" si="238"/>
        <v>2.9244106766928688</v>
      </c>
      <c r="L1527" s="28">
        <f t="shared" si="239"/>
        <v>2.6825745556187517</v>
      </c>
      <c r="M1527" s="28">
        <f t="shared" si="240"/>
        <v>2.2058794923362051</v>
      </c>
      <c r="N1527" s="28">
        <f t="shared" si="241"/>
        <v>2.418928689855675</v>
      </c>
      <c r="O1527" s="7">
        <f t="shared" si="242"/>
        <v>2.7480034193533642</v>
      </c>
      <c r="P1527" s="7">
        <f>[1]!S_PQ_PctChange("H00906.CSI",$A$3,$A1527)/100</f>
        <v>2.1084165574561826</v>
      </c>
    </row>
    <row r="1528" spans="1:16" x14ac:dyDescent="0.3">
      <c r="A1528" s="3">
        <v>20150420</v>
      </c>
      <c r="B1528" s="29">
        <f>板块基准指数!B1528</f>
        <v>-9.2906910641609199E-3</v>
      </c>
      <c r="C1528" s="29">
        <f>板块基准指数!C1528</f>
        <v>-3.12619866142895E-2</v>
      </c>
      <c r="D1528" s="29">
        <f>板块基准指数!E1528</f>
        <v>-1.56552623826949E-2</v>
      </c>
      <c r="E1528" s="29">
        <f>板块基准指数!F1528</f>
        <v>-4.0446710314377902E-2</v>
      </c>
      <c r="F1528">
        <f t="shared" si="233"/>
        <v>0.2974783848770764</v>
      </c>
      <c r="G1528">
        <f t="shared" si="234"/>
        <v>0.20194835709900211</v>
      </c>
      <c r="H1528">
        <f t="shared" si="235"/>
        <v>0.30067746752618391</v>
      </c>
      <c r="I1528">
        <f t="shared" si="236"/>
        <v>0.19989579049773759</v>
      </c>
      <c r="J1528">
        <f t="shared" si="237"/>
        <v>-2.2018966793044402E-2</v>
      </c>
      <c r="K1528" s="28">
        <f t="shared" si="238"/>
        <v>2.8879501894868205</v>
      </c>
      <c r="L1528" s="28">
        <f t="shared" si="239"/>
        <v>2.5674499591548754</v>
      </c>
      <c r="M1528" s="28">
        <f t="shared" si="240"/>
        <v>2.1556906077163811</v>
      </c>
      <c r="N1528" s="28">
        <f t="shared" si="241"/>
        <v>2.2806442715515671</v>
      </c>
      <c r="O1528" s="7">
        <f t="shared" si="242"/>
        <v>2.6654762565224055</v>
      </c>
      <c r="P1528" s="7">
        <f>[1]!S_PQ_PctChange("H00906.CSI",$A$3,$A1528)/100</f>
        <v>2.0569407823745225</v>
      </c>
    </row>
    <row r="1529" spans="1:16" x14ac:dyDescent="0.3">
      <c r="A1529" s="3">
        <v>20150421</v>
      </c>
      <c r="B1529" s="29">
        <f>板块基准指数!B1529</f>
        <v>3.8025233500458902E-2</v>
      </c>
      <c r="C1529" s="29">
        <f>板块基准指数!C1529</f>
        <v>3.9770699835462803E-2</v>
      </c>
      <c r="D1529" s="29">
        <f>板块基准指数!E1529</f>
        <v>4.9191693950203598E-2</v>
      </c>
      <c r="E1529" s="29">
        <f>板块基准指数!F1529</f>
        <v>2.86228706187973E-2</v>
      </c>
      <c r="F1529">
        <f t="shared" si="233"/>
        <v>0.29695472043315502</v>
      </c>
      <c r="G1529">
        <f t="shared" si="234"/>
        <v>0.2019318420323146</v>
      </c>
      <c r="H1529">
        <f t="shared" si="235"/>
        <v>0.30337698779200084</v>
      </c>
      <c r="I1529">
        <f t="shared" si="236"/>
        <v>0.19773644974252955</v>
      </c>
      <c r="J1529">
        <f t="shared" si="237"/>
        <v>3.985573784766875E-2</v>
      </c>
      <c r="K1529" s="28">
        <f t="shared" si="238"/>
        <v>3.0357904032802105</v>
      </c>
      <c r="L1529" s="28">
        <f t="shared" si="239"/>
        <v>2.7093299406584577</v>
      </c>
      <c r="M1529" s="28">
        <f t="shared" si="240"/>
        <v>2.3109243742926973</v>
      </c>
      <c r="N1529" s="28">
        <f t="shared" si="241"/>
        <v>2.3745457280824858</v>
      </c>
      <c r="O1529" s="7">
        <f t="shared" si="242"/>
        <v>2.8115665172892164</v>
      </c>
      <c r="P1529" s="7">
        <f>[1]!S_PQ_PctChange("H00906.CSI",$A$3,$A1529)/100</f>
        <v>2.1338323652957754</v>
      </c>
    </row>
    <row r="1530" spans="1:16" x14ac:dyDescent="0.3">
      <c r="A1530" s="3">
        <v>20150422</v>
      </c>
      <c r="B1530" s="29">
        <f>板块基准指数!B1530</f>
        <v>1.68923673613369E-2</v>
      </c>
      <c r="C1530" s="29">
        <f>板块基准指数!C1530</f>
        <v>1.9425852277457401E-2</v>
      </c>
      <c r="D1530" s="29">
        <f>板块基准指数!E1530</f>
        <v>1.9666077975017401E-2</v>
      </c>
      <c r="E1530" s="29">
        <f>板块基准指数!F1530</f>
        <v>3.6680241822907501E-2</v>
      </c>
      <c r="F1530">
        <f t="shared" si="233"/>
        <v>0.29542489799365484</v>
      </c>
      <c r="G1530">
        <f t="shared" si="234"/>
        <v>0.20139205027536913</v>
      </c>
      <c r="H1530">
        <f t="shared" si="235"/>
        <v>0.30263731820998946</v>
      </c>
      <c r="I1530">
        <f t="shared" si="236"/>
        <v>0.20054573352098656</v>
      </c>
      <c r="J1530">
        <f t="shared" si="237"/>
        <v>2.215822265217713E-2</v>
      </c>
      <c r="K1530" s="28">
        <f t="shared" si="238"/>
        <v>3.1039644573657776</v>
      </c>
      <c r="L1530" s="28">
        <f t="shared" si="239"/>
        <v>2.7813868361340384</v>
      </c>
      <c r="M1530" s="28">
        <f t="shared" si="240"/>
        <v>2.3760372712069229</v>
      </c>
      <c r="N1530" s="28">
        <f t="shared" si="241"/>
        <v>2.4983248814310111</v>
      </c>
      <c r="O1530" s="7">
        <f t="shared" si="242"/>
        <v>2.8960240568328937</v>
      </c>
      <c r="P1530" s="7">
        <f>[1]!S_PQ_PctChange("H00906.CSI",$A$3,$A1530)/100</f>
        <v>2.2156606269880741</v>
      </c>
    </row>
    <row r="1531" spans="1:16" x14ac:dyDescent="0.3">
      <c r="A1531" s="3">
        <v>20150423</v>
      </c>
      <c r="B1531" s="29">
        <f>板块基准指数!B1531</f>
        <v>8.9516984609421795E-3</v>
      </c>
      <c r="C1531" s="29">
        <f>板块基准指数!C1531</f>
        <v>-6.7879983483953095E-5</v>
      </c>
      <c r="D1531" s="29">
        <f>板块基准指数!E1531</f>
        <v>2.3546712478258501E-3</v>
      </c>
      <c r="E1531" s="29">
        <f>板块基准指数!F1531</f>
        <v>-1.2238432545541199E-2</v>
      </c>
      <c r="F1531">
        <f t="shared" si="233"/>
        <v>0.29780466551365703</v>
      </c>
      <c r="G1531">
        <f t="shared" si="234"/>
        <v>0.20119948727104237</v>
      </c>
      <c r="H1531">
        <f t="shared" si="235"/>
        <v>0.30308045165687497</v>
      </c>
      <c r="I1531">
        <f t="shared" si="236"/>
        <v>0.19791539555842555</v>
      </c>
      <c r="J1531">
        <f t="shared" si="237"/>
        <v>8.8913007536281898E-4</v>
      </c>
      <c r="K1531" s="28">
        <f t="shared" si="238"/>
        <v>3.1407019096825399</v>
      </c>
      <c r="L1531" s="28">
        <f t="shared" si="239"/>
        <v>2.7811301556580554</v>
      </c>
      <c r="M1531" s="28">
        <f t="shared" si="240"/>
        <v>2.3839867291010228</v>
      </c>
      <c r="N1531" s="28">
        <f t="shared" si="241"/>
        <v>2.4555108683472291</v>
      </c>
      <c r="O1531" s="7">
        <f t="shared" si="242"/>
        <v>2.8994881289961612</v>
      </c>
      <c r="P1531" s="7">
        <f>[1]!S_PQ_PctChange("H00906.CSI",$A$3,$A1531)/100</f>
        <v>2.2255582245659467</v>
      </c>
    </row>
    <row r="1532" spans="1:16" x14ac:dyDescent="0.3">
      <c r="A1532" s="3">
        <v>20150424</v>
      </c>
      <c r="B1532" s="29">
        <f>板块基准指数!B1532</f>
        <v>1.0032896621030201E-2</v>
      </c>
      <c r="C1532" s="29">
        <f>板块基准指数!C1532</f>
        <v>2.7900128799025498E-4</v>
      </c>
      <c r="D1532" s="29">
        <f>板块基准指数!E1532</f>
        <v>-1.2745083442358E-3</v>
      </c>
      <c r="E1532" s="29">
        <f>板块基准指数!F1532</f>
        <v>-2.6385572059357501E-2</v>
      </c>
      <c r="F1532">
        <f t="shared" si="233"/>
        <v>0.30156584776068135</v>
      </c>
      <c r="G1532">
        <f t="shared" si="234"/>
        <v>0.20177305125100936</v>
      </c>
      <c r="H1532">
        <f t="shared" si="235"/>
        <v>0.30347240110359347</v>
      </c>
      <c r="I1532">
        <f t="shared" si="236"/>
        <v>0.19318869988471574</v>
      </c>
      <c r="J1532">
        <f t="shared" si="237"/>
        <v>-2.5644111573239242E-3</v>
      </c>
      <c r="K1532" s="28">
        <f t="shared" si="238"/>
        <v>3.1822451438808868</v>
      </c>
      <c r="L1532" s="28">
        <f t="shared" si="239"/>
        <v>2.7821850958415428</v>
      </c>
      <c r="M1532" s="28">
        <f t="shared" si="240"/>
        <v>2.3796738097780001</v>
      </c>
      <c r="N1532" s="28">
        <f t="shared" si="241"/>
        <v>2.36433523732856</v>
      </c>
      <c r="O1532" s="7">
        <f t="shared" si="242"/>
        <v>2.8894882381303111</v>
      </c>
      <c r="P1532" s="7">
        <f>[1]!S_PQ_PctChange("H00906.CSI",$A$3,$A1532)/100</f>
        <v>2.2077706256639944</v>
      </c>
    </row>
    <row r="1533" spans="1:16" x14ac:dyDescent="0.3">
      <c r="A1533" s="3">
        <v>20150427</v>
      </c>
      <c r="B1533" s="29">
        <f>板块基准指数!B1533</f>
        <v>9.9001040670215097E-3</v>
      </c>
      <c r="C1533" s="29">
        <f>板块基准指数!C1533</f>
        <v>8.2718508522610402E-3</v>
      </c>
      <c r="D1533" s="29">
        <f>板块基准指数!E1533</f>
        <v>8.5544837883820106E-3</v>
      </c>
      <c r="E1533" s="29">
        <f>板块基准指数!F1533</f>
        <v>1.9012186683119998E-2</v>
      </c>
      <c r="F1533">
        <f t="shared" si="233"/>
        <v>0.301260543646024</v>
      </c>
      <c r="G1533">
        <f t="shared" si="234"/>
        <v>0.20124378938503623</v>
      </c>
      <c r="H1533">
        <f t="shared" si="235"/>
        <v>0.30276122071368233</v>
      </c>
      <c r="I1533">
        <f t="shared" si="236"/>
        <v>0.19473444625525738</v>
      </c>
      <c r="J1533">
        <f t="shared" si="237"/>
        <v>1.0923559224583795E-2</v>
      </c>
      <c r="K1533" s="28">
        <f t="shared" si="238"/>
        <v>3.223649806039103</v>
      </c>
      <c r="L1533" s="28">
        <f t="shared" si="239"/>
        <v>2.8134707668499885</v>
      </c>
      <c r="M1533" s="28">
        <f t="shared" si="240"/>
        <v>2.4085851745937652</v>
      </c>
      <c r="N1533" s="28">
        <f t="shared" si="241"/>
        <v>2.4282986069252499</v>
      </c>
      <c r="O1533" s="7">
        <f t="shared" si="242"/>
        <v>2.9319752932528496</v>
      </c>
      <c r="P1533" s="7">
        <f>[1]!S_PQ_PctChange("H00906.CSI",$A$3,$A1533)/100</f>
        <v>2.269322540522563</v>
      </c>
    </row>
    <row r="1534" spans="1:16" x14ac:dyDescent="0.3">
      <c r="A1534" s="3">
        <v>20150428</v>
      </c>
      <c r="B1534" s="29">
        <f>板块基准指数!B1534</f>
        <v>-3.2421966772004901E-2</v>
      </c>
      <c r="C1534" s="29">
        <f>板块基准指数!C1534</f>
        <v>-2.9012031198398101E-2</v>
      </c>
      <c r="D1534" s="29">
        <f>板块基准指数!E1534</f>
        <v>-2.5112785045152401E-2</v>
      </c>
      <c r="E1534" s="29">
        <f>板块基准指数!F1534</f>
        <v>1.2289967974703599E-3</v>
      </c>
      <c r="F1534">
        <f t="shared" si="233"/>
        <v>0.29834603298188206</v>
      </c>
      <c r="G1534">
        <f t="shared" si="234"/>
        <v>0.19999924082622725</v>
      </c>
      <c r="H1534">
        <f t="shared" si="235"/>
        <v>0.30209715443873519</v>
      </c>
      <c r="I1534">
        <f t="shared" si="236"/>
        <v>0.1995575717531555</v>
      </c>
      <c r="J1534">
        <f t="shared" si="237"/>
        <v>-2.2969799876915824E-2</v>
      </c>
      <c r="K1534" s="28">
        <f t="shared" si="238"/>
        <v>3.0867107723711182</v>
      </c>
      <c r="L1534" s="28">
        <f t="shared" si="239"/>
        <v>2.7028342339879576</v>
      </c>
      <c r="M1534" s="28">
        <f t="shared" si="240"/>
        <v>2.3229861077960989</v>
      </c>
      <c r="N1534" s="28">
        <f t="shared" si="241"/>
        <v>2.432511974933933</v>
      </c>
      <c r="O1534" s="7">
        <f t="shared" si="242"/>
        <v>2.8416586076458543</v>
      </c>
      <c r="P1534" s="7">
        <f>[1]!S_PQ_PctChange("H00906.CSI",$A$3,$A1534)/100</f>
        <v>2.2107312984214262</v>
      </c>
    </row>
    <row r="1535" spans="1:16" x14ac:dyDescent="0.3">
      <c r="A1535" s="3">
        <v>20150429</v>
      </c>
      <c r="B1535" s="29">
        <f>板块基准指数!B1535</f>
        <v>2.9202417010923E-2</v>
      </c>
      <c r="C1535" s="29">
        <f>板块基准指数!C1535</f>
        <v>2.3223628086305601E-2</v>
      </c>
      <c r="D1535" s="29">
        <f>板块基准指数!E1535</f>
        <v>1.9792018755649701E-2</v>
      </c>
      <c r="E1535" s="29">
        <f>板块基准指数!F1535</f>
        <v>5.38421382106243E-4</v>
      </c>
      <c r="F1535">
        <f t="shared" si="233"/>
        <v>0.30120197976672408</v>
      </c>
      <c r="G1535">
        <f t="shared" si="234"/>
        <v>0.20074080642771536</v>
      </c>
      <c r="H1535">
        <f t="shared" si="235"/>
        <v>0.30220037599298255</v>
      </c>
      <c r="I1535">
        <f t="shared" si="236"/>
        <v>0.19585683781257823</v>
      </c>
      <c r="J1535">
        <f t="shared" si="237"/>
        <v>1.944369186545623E-2</v>
      </c>
      <c r="K1535" s="28">
        <f t="shared" si="238"/>
        <v>3.2060526045489315</v>
      </c>
      <c r="L1535" s="28">
        <f t="shared" si="239"/>
        <v>2.7888274791033343</v>
      </c>
      <c r="M1535" s="28">
        <f t="shared" si="240"/>
        <v>2.3887547111663627</v>
      </c>
      <c r="N1535" s="28">
        <f t="shared" si="241"/>
        <v>2.4343601127755732</v>
      </c>
      <c r="O1535" s="7">
        <f t="shared" si="242"/>
        <v>2.9163546338651978</v>
      </c>
      <c r="P1535" s="7">
        <f>[1]!S_PQ_PctChange("H00906.CSI",$A$3,$A1535)/100</f>
        <v>2.2440716170553934</v>
      </c>
    </row>
    <row r="1536" spans="1:16" x14ac:dyDescent="0.3">
      <c r="A1536" s="3">
        <v>20150430</v>
      </c>
      <c r="B1536" s="29">
        <f>板块基准指数!B1536</f>
        <v>9.6682540942988303E-3</v>
      </c>
      <c r="C1536" s="29">
        <f>板块基准指数!C1536</f>
        <v>-5.8172329293690805E-4</v>
      </c>
      <c r="D1536" s="29">
        <f>板块基准指数!E1536</f>
        <v>-9.55589827179146E-4</v>
      </c>
      <c r="E1536" s="29">
        <f>板块基准指数!F1536</f>
        <v>-7.4522497709139102E-3</v>
      </c>
      <c r="F1536">
        <f t="shared" si="233"/>
        <v>0.3</v>
      </c>
      <c r="G1536">
        <f t="shared" si="234"/>
        <v>0.2</v>
      </c>
      <c r="H1536">
        <f t="shared" si="235"/>
        <v>0.3</v>
      </c>
      <c r="I1536">
        <f t="shared" si="236"/>
        <v>0.2</v>
      </c>
      <c r="J1536">
        <f t="shared" si="237"/>
        <v>1.0469679913592863E-3</v>
      </c>
      <c r="K1536" s="28">
        <f t="shared" si="238"/>
        <v>3.2467177898636974</v>
      </c>
      <c r="L1536" s="28">
        <f t="shared" si="239"/>
        <v>2.7866234299058203</v>
      </c>
      <c r="M1536" s="28">
        <f t="shared" si="240"/>
        <v>2.3855164516375669</v>
      </c>
      <c r="N1536" s="28">
        <f t="shared" si="241"/>
        <v>2.4087664034119052</v>
      </c>
      <c r="O1536" s="7">
        <f t="shared" si="242"/>
        <v>2.9204549318096666</v>
      </c>
      <c r="P1536" s="7">
        <f>[1]!S_PQ_PctChange("H00906.CSI",$A$3,$A1536)/100</f>
        <v>2.2374171277486372</v>
      </c>
    </row>
    <row r="1537" spans="1:16" x14ac:dyDescent="0.3">
      <c r="A1537" s="3">
        <v>20150504</v>
      </c>
      <c r="B1537" s="29">
        <f>板块基准指数!B1537</f>
        <v>4.0844596579911402E-3</v>
      </c>
      <c r="C1537" s="29">
        <f>板块基准指数!C1537</f>
        <v>-2.05797254970559E-3</v>
      </c>
      <c r="D1537" s="29">
        <f>板块基准指数!E1537</f>
        <v>5.6947169197753703E-3</v>
      </c>
      <c r="E1537" s="29">
        <f>板块基准指数!F1537</f>
        <v>1.3918851631305E-3</v>
      </c>
      <c r="F1537">
        <f t="shared" si="233"/>
        <v>0.30038410155854406</v>
      </c>
      <c r="G1537">
        <f t="shared" si="234"/>
        <v>0.19903101207593243</v>
      </c>
      <c r="H1537">
        <f t="shared" si="235"/>
        <v>0.30086582964048642</v>
      </c>
      <c r="I1537">
        <f t="shared" si="236"/>
        <v>0.19971905672503701</v>
      </c>
      <c r="J1537">
        <f t="shared" si="237"/>
        <v>2.8005354960149351E-3</v>
      </c>
      <c r="K1537" s="28">
        <f t="shared" si="238"/>
        <v>3.2640633373552692</v>
      </c>
      <c r="L1537" s="28">
        <f t="shared" si="239"/>
        <v>2.7788306628310018</v>
      </c>
      <c r="M1537" s="28">
        <f t="shared" si="240"/>
        <v>2.4047960094568852</v>
      </c>
      <c r="N1537" s="28">
        <f t="shared" si="241"/>
        <v>2.413511014793392</v>
      </c>
      <c r="O1537" s="7">
        <f t="shared" si="242"/>
        <v>2.9314343050067269</v>
      </c>
      <c r="P1537" s="7">
        <f>[1]!S_PQ_PctChange("H00906.CSI",$A$3,$A1537)/100</f>
        <v>2.2604620515723703</v>
      </c>
    </row>
    <row r="1538" spans="1:16" x14ac:dyDescent="0.3">
      <c r="A1538" s="3">
        <v>20150505</v>
      </c>
      <c r="B1538" s="29">
        <f>板块基准指数!B1538</f>
        <v>-3.53722769432031E-2</v>
      </c>
      <c r="C1538" s="29">
        <f>板块基准指数!C1538</f>
        <v>-2.3241728585507701E-2</v>
      </c>
      <c r="D1538" s="29">
        <f>板块基准指数!E1538</f>
        <v>-3.8047762333022497E-2</v>
      </c>
      <c r="E1538" s="29">
        <f>板块基准指数!F1538</f>
        <v>-3.9092641052363999E-2</v>
      </c>
      <c r="F1538">
        <f t="shared" ref="F1538:F1601" si="243">IF(MID($A1538,6,1)&lt;&gt;MID($A1539,6,1),0.3,F1537*(1+B1538)/(1+$J1538))</f>
        <v>0.30011455827721695</v>
      </c>
      <c r="G1538">
        <f t="shared" ref="G1538:G1601" si="244">IF(MID($A1538,6,1)&lt;&gt;MID($A1539,6,1),0.2,G1537*(1+C1538)/(1+$J1538))</f>
        <v>0.20135305808939169</v>
      </c>
      <c r="H1538">
        <f t="shared" ref="H1538:H1601" si="245">IF(MID($A1538,6,1)&lt;&gt;MID($A1539,6,1),0.3,H1537*(1+D1538)/(1+$J1538))</f>
        <v>0.29976212331910679</v>
      </c>
      <c r="I1538">
        <f t="shared" ref="I1538:I1601" si="246">IF(MID($A1538,6,1)&lt;&gt;MID($A1539,6,1),0.2,I1537*(1+E1538)/(1+$J1538))</f>
        <v>0.19877026031428455</v>
      </c>
      <c r="J1538">
        <f t="shared" si="237"/>
        <v>-3.450591136858925E-2</v>
      </c>
      <c r="K1538" s="28">
        <f t="shared" si="238"/>
        <v>3.1132337080829799</v>
      </c>
      <c r="L1538" s="28">
        <f t="shared" si="239"/>
        <v>2.6910041061948897</v>
      </c>
      <c r="M1538" s="28">
        <f t="shared" si="240"/>
        <v>2.2752511400966462</v>
      </c>
      <c r="N1538" s="28">
        <f t="shared" si="241"/>
        <v>2.2800678539637831</v>
      </c>
      <c r="O1538" s="7">
        <f t="shared" si="242"/>
        <v>2.7957765813267335</v>
      </c>
      <c r="P1538" s="7">
        <f>[1]!S_PQ_PctChange("H00906.CSI",$A$3,$A1538)/100</f>
        <v>2.1334831002640859</v>
      </c>
    </row>
    <row r="1539" spans="1:16" x14ac:dyDescent="0.3">
      <c r="A1539" s="3">
        <v>20150506</v>
      </c>
      <c r="B1539" s="29">
        <f>板块基准指数!B1539</f>
        <v>2.5710700089587699E-3</v>
      </c>
      <c r="C1539" s="29">
        <f>板块基准指数!C1539</f>
        <v>-5.8583631999842099E-3</v>
      </c>
      <c r="D1539" s="29">
        <f>板块基准指数!E1539</f>
        <v>-8.90024777690826E-3</v>
      </c>
      <c r="E1539" s="29">
        <f>板块基准指数!F1539</f>
        <v>4.4152685995232904E-3</v>
      </c>
      <c r="F1539">
        <f t="shared" si="243"/>
        <v>0.30154907423985761</v>
      </c>
      <c r="G1539">
        <f t="shared" si="244"/>
        <v>0.20061447292758355</v>
      </c>
      <c r="H1539">
        <f t="shared" si="245"/>
        <v>0.29774871216991622</v>
      </c>
      <c r="I1539">
        <f t="shared" si="246"/>
        <v>0.20008774066264262</v>
      </c>
      <c r="J1539">
        <f t="shared" ref="J1539:J1602" si="247">SUMPRODUCT(F1538:I1538,B1539:E1539)</f>
        <v>-2.198316888464163E-3</v>
      </c>
      <c r="K1539" s="28">
        <f t="shared" ref="K1539:K1602" si="248">(1+K1538)*(1+B1539)-1</f>
        <v>3.1238091199096703</v>
      </c>
      <c r="L1539" s="28">
        <f t="shared" ref="L1539:L1602" si="249">(1+L1538)*(1+C1539)-1</f>
        <v>2.6693808635681671</v>
      </c>
      <c r="M1539" s="28">
        <f t="shared" ref="M1539:M1602" si="250">(1+M1538)*(1+D1539)-1</f>
        <v>2.246100593418185</v>
      </c>
      <c r="N1539" s="28">
        <f t="shared" ref="N1539:N1602" si="251">(1+N1538)*(1+E1539)-1</f>
        <v>2.2945502345636952</v>
      </c>
      <c r="O1539" s="7">
        <f t="shared" si="242"/>
        <v>2.7874322615631661</v>
      </c>
      <c r="P1539" s="7">
        <f>[1]!S_PQ_PctChange("H00906.CSI",$A$3,$A1539)/100</f>
        <v>2.0996899360584345</v>
      </c>
    </row>
    <row r="1540" spans="1:16" x14ac:dyDescent="0.3">
      <c r="A1540" s="3">
        <v>20150507</v>
      </c>
      <c r="B1540" s="29">
        <f>板块基准指数!B1540</f>
        <v>-1.77543655721451E-2</v>
      </c>
      <c r="C1540" s="29">
        <f>板块基准指数!C1540</f>
        <v>-1.76720574828063E-2</v>
      </c>
      <c r="D1540" s="29">
        <f>板块基准指数!E1540</f>
        <v>-6.5093790272322304E-3</v>
      </c>
      <c r="E1540" s="29">
        <f>板块基准指数!F1540</f>
        <v>-3.8146781333657002E-3</v>
      </c>
      <c r="F1540">
        <f t="shared" si="243"/>
        <v>0.299671605963995</v>
      </c>
      <c r="G1540">
        <f t="shared" si="244"/>
        <v>0.19938213741766331</v>
      </c>
      <c r="H1540">
        <f t="shared" si="245"/>
        <v>0.29928238197590673</v>
      </c>
      <c r="I1540">
        <f t="shared" si="246"/>
        <v>0.20166387464243501</v>
      </c>
      <c r="J1540">
        <f t="shared" si="247"/>
        <v>-1.1600512550900088E-2</v>
      </c>
      <c r="K1540" s="28">
        <f t="shared" si="248"/>
        <v>3.0505935052450486</v>
      </c>
      <c r="L1540" s="28">
        <f t="shared" si="249"/>
        <v>2.6045353540208809</v>
      </c>
      <c r="M1540" s="28">
        <f t="shared" si="250"/>
        <v>2.2249704942951025</v>
      </c>
      <c r="N1540" s="28">
        <f t="shared" si="251"/>
        <v>2.2819825858246303</v>
      </c>
      <c r="O1540" s="7">
        <f t="shared" ref="O1540:O1603" si="252">(1+O1539)*(1+J1540)-1</f>
        <v>2.7434961060772185</v>
      </c>
      <c r="P1540" s="7">
        <f>[1]!S_PQ_PctChange("H00906.CSI",$A$3,$A1540)/100</f>
        <v>2.0396541963411621</v>
      </c>
    </row>
    <row r="1541" spans="1:16" x14ac:dyDescent="0.3">
      <c r="A1541" s="3">
        <v>20150508</v>
      </c>
      <c r="B1541" s="29">
        <f>板块基准指数!B1541</f>
        <v>5.2274786860163097E-2</v>
      </c>
      <c r="C1541" s="29">
        <f>板块基准指数!C1541</f>
        <v>3.1364066033057102E-2</v>
      </c>
      <c r="D1541" s="29">
        <f>板块基准指数!E1541</f>
        <v>2.9784659705295001E-2</v>
      </c>
      <c r="E1541" s="29">
        <f>板块基准指数!F1541</f>
        <v>3.4830632202509301E-3</v>
      </c>
      <c r="F1541">
        <f t="shared" si="243"/>
        <v>0.30569668870756378</v>
      </c>
      <c r="G1541">
        <f t="shared" si="244"/>
        <v>0.19934907189149778</v>
      </c>
      <c r="H1541">
        <f t="shared" si="245"/>
        <v>0.29877451110326031</v>
      </c>
      <c r="I1541">
        <f t="shared" si="246"/>
        <v>0.19617972829767835</v>
      </c>
      <c r="J1541">
        <f t="shared" si="247"/>
        <v>3.1535135781153134E-2</v>
      </c>
      <c r="K1541" s="28">
        <f t="shared" si="248"/>
        <v>3.2623374173888946</v>
      </c>
      <c r="L1541" s="28">
        <f t="shared" si="249"/>
        <v>2.7175882388828811</v>
      </c>
      <c r="M1541" s="28">
        <f t="shared" si="250"/>
        <v>2.3210251430272995</v>
      </c>
      <c r="N1541" s="28">
        <f t="shared" si="251"/>
        <v>2.2934139386588202</v>
      </c>
      <c r="O1541" s="7">
        <f t="shared" si="252"/>
        <v>2.8615477640785816</v>
      </c>
      <c r="P1541" s="7">
        <f>[1]!S_PQ_PctChange("H00906.CSI",$A$3,$A1541)/100</f>
        <v>2.1152899890216097</v>
      </c>
    </row>
    <row r="1542" spans="1:16" x14ac:dyDescent="0.3">
      <c r="A1542" s="3">
        <v>20150511</v>
      </c>
      <c r="B1542" s="29">
        <f>板块基准指数!B1542</f>
        <v>4.7012622556305297E-2</v>
      </c>
      <c r="C1542" s="29">
        <f>板块基准指数!C1542</f>
        <v>4.0212569216179501E-2</v>
      </c>
      <c r="D1542" s="29">
        <f>板块基准指数!E1542</f>
        <v>3.3492177776851401E-2</v>
      </c>
      <c r="E1542" s="29">
        <f>板块基准指数!F1542</f>
        <v>2.18497202123317E-2</v>
      </c>
      <c r="F1542">
        <f t="shared" si="243"/>
        <v>0.30874327278085184</v>
      </c>
      <c r="G1542">
        <f t="shared" si="244"/>
        <v>0.20002817233115244</v>
      </c>
      <c r="H1542">
        <f t="shared" si="245"/>
        <v>0.29785547667000711</v>
      </c>
      <c r="I1542">
        <f t="shared" si="246"/>
        <v>0.19337307821798877</v>
      </c>
      <c r="J1542">
        <f t="shared" si="247"/>
        <v>3.6681022610236827E-2</v>
      </c>
      <c r="K1542" s="28">
        <f t="shared" si="248"/>
        <v>3.4627210776002153</v>
      </c>
      <c r="L1542" s="28">
        <f t="shared" si="249"/>
        <v>2.8670820132562138</v>
      </c>
      <c r="M1542" s="28">
        <f t="shared" si="250"/>
        <v>2.4322535075189626</v>
      </c>
      <c r="N1542" s="28">
        <f t="shared" si="251"/>
        <v>2.3653741117619091</v>
      </c>
      <c r="O1542" s="7">
        <f t="shared" si="252"/>
        <v>3.003193284923257</v>
      </c>
      <c r="P1542" s="7">
        <f>[1]!S_PQ_PctChange("H00906.CSI",$A$3,$A1542)/100</f>
        <v>2.2184221665483337</v>
      </c>
    </row>
    <row r="1543" spans="1:16" x14ac:dyDescent="0.3">
      <c r="A1543" s="3">
        <v>20150512</v>
      </c>
      <c r="B1543" s="29">
        <f>板块基准指数!B1543</f>
        <v>2.55913004300551E-2</v>
      </c>
      <c r="C1543" s="29">
        <f>板块基准指数!C1543</f>
        <v>1.31154577808059E-2</v>
      </c>
      <c r="D1543" s="29">
        <f>板块基准指数!E1543</f>
        <v>1.5517179476699301E-2</v>
      </c>
      <c r="E1543" s="29">
        <f>板块基准指数!F1543</f>
        <v>5.6033142330220199E-3</v>
      </c>
      <c r="F1543">
        <f t="shared" si="243"/>
        <v>0.31158734887042755</v>
      </c>
      <c r="G1543">
        <f t="shared" si="244"/>
        <v>0.19941512394259259</v>
      </c>
      <c r="H1543">
        <f t="shared" si="245"/>
        <v>0.2976465471497719</v>
      </c>
      <c r="I1543">
        <f t="shared" si="246"/>
        <v>0.19135098003720805</v>
      </c>
      <c r="J1543">
        <f t="shared" si="247"/>
        <v>1.6230009909742688E-2</v>
      </c>
      <c r="K1543" s="28">
        <f t="shared" si="248"/>
        <v>3.5769279134326224</v>
      </c>
      <c r="L1543" s="28">
        <f t="shared" si="249"/>
        <v>2.9178005641359896</v>
      </c>
      <c r="M1543" s="28">
        <f t="shared" si="250"/>
        <v>2.485512401204665</v>
      </c>
      <c r="N1543" s="28">
        <f t="shared" si="251"/>
        <v>2.3842313604217886</v>
      </c>
      <c r="O1543" s="7">
        <f t="shared" si="252"/>
        <v>3.0681651516081772</v>
      </c>
      <c r="P1543" s="7">
        <f>[1]!S_PQ_PctChange("H00906.CSI",$A$3,$A1543)/100</f>
        <v>2.26656908097423</v>
      </c>
    </row>
    <row r="1544" spans="1:16" x14ac:dyDescent="0.3">
      <c r="A1544" s="3">
        <v>20150513</v>
      </c>
      <c r="B1544" s="29">
        <f>板块基准指数!B1544</f>
        <v>2.5658747934405499E-3</v>
      </c>
      <c r="C1544" s="29">
        <f>板块基准指数!C1544</f>
        <v>6.8190206911913397E-3</v>
      </c>
      <c r="D1544" s="29">
        <f>板块基准指数!E1544</f>
        <v>1.27592125896882E-2</v>
      </c>
      <c r="E1544" s="29">
        <f>板块基准指数!F1544</f>
        <v>-1.00936534559013E-2</v>
      </c>
      <c r="F1544">
        <f t="shared" si="243"/>
        <v>0.31113433592291212</v>
      </c>
      <c r="G1544">
        <f t="shared" si="244"/>
        <v>0.19996993780343505</v>
      </c>
      <c r="H1544">
        <f t="shared" si="245"/>
        <v>0.30023564956556464</v>
      </c>
      <c r="I1544">
        <f t="shared" si="246"/>
        <v>0.18866007670808829</v>
      </c>
      <c r="J1544">
        <f t="shared" si="247"/>
        <v>4.0256150714505475E-3</v>
      </c>
      <c r="K1544" s="28">
        <f t="shared" si="248"/>
        <v>3.5886717373970933</v>
      </c>
      <c r="L1544" s="28">
        <f t="shared" si="249"/>
        <v>2.9445161272467941</v>
      </c>
      <c r="M1544" s="28">
        <f t="shared" si="250"/>
        <v>2.52998479491563</v>
      </c>
      <c r="N1544" s="28">
        <f t="shared" si="251"/>
        <v>2.3500721018550976</v>
      </c>
      <c r="O1544" s="7">
        <f t="shared" si="252"/>
        <v>3.0845420185556414</v>
      </c>
      <c r="P1544" s="7">
        <f>[1]!S_PQ_PctChange("H00906.CSI",$A$3,$A1544)/100</f>
        <v>2.260917034437532</v>
      </c>
    </row>
    <row r="1545" spans="1:16" x14ac:dyDescent="0.3">
      <c r="A1545" s="3">
        <v>20150514</v>
      </c>
      <c r="B1545" s="29">
        <f>板块基准指数!B1545</f>
        <v>-5.5703528559516201E-3</v>
      </c>
      <c r="C1545" s="29">
        <f>板块基准指数!C1545</f>
        <v>-1.5256887047272599E-3</v>
      </c>
      <c r="D1545" s="29">
        <f>板块基准指数!E1545</f>
        <v>-4.1455129044662099E-3</v>
      </c>
      <c r="E1545" s="29">
        <f>板块基准指数!F1545</f>
        <v>-5.4554915413179902E-3</v>
      </c>
      <c r="F1545">
        <f t="shared" si="243"/>
        <v>0.31074114986535301</v>
      </c>
      <c r="G1545">
        <f t="shared" si="244"/>
        <v>0.20052954620068944</v>
      </c>
      <c r="H1545">
        <f t="shared" si="245"/>
        <v>0.30028587676790364</v>
      </c>
      <c r="I1545">
        <f t="shared" si="246"/>
        <v>0.18844342716605408</v>
      </c>
      <c r="J1545">
        <f t="shared" si="247"/>
        <v>-4.312084124404739E-3</v>
      </c>
      <c r="K1545" s="28">
        <f t="shared" si="248"/>
        <v>3.5631112166796592</v>
      </c>
      <c r="L1545" s="28">
        <f t="shared" si="249"/>
        <v>2.9384980235458391</v>
      </c>
      <c r="M1545" s="28">
        <f t="shared" si="250"/>
        <v>2.5153511973957379</v>
      </c>
      <c r="N1545" s="28">
        <f t="shared" si="251"/>
        <v>2.3317958118406219</v>
      </c>
      <c r="O1545" s="7">
        <f t="shared" si="252"/>
        <v>3.0669291297619639</v>
      </c>
      <c r="P1545" s="7">
        <f>[1]!S_PQ_PctChange("H00906.CSI",$A$3,$A1545)/100</f>
        <v>2.2512202381883255</v>
      </c>
    </row>
    <row r="1546" spans="1:16" x14ac:dyDescent="0.3">
      <c r="A1546" s="3">
        <v>20150515</v>
      </c>
      <c r="B1546" s="29">
        <f>板块基准指数!B1546</f>
        <v>1.2133301157803401E-3</v>
      </c>
      <c r="C1546" s="29">
        <f>板块基准指数!C1546</f>
        <v>-1.3085511803614201E-2</v>
      </c>
      <c r="D1546" s="29">
        <f>板块基准指数!E1546</f>
        <v>-1.6675839910494001E-2</v>
      </c>
      <c r="E1546" s="29">
        <f>板块基准指数!F1546</f>
        <v>-2.50299023666101E-2</v>
      </c>
      <c r="F1546">
        <f t="shared" si="243"/>
        <v>0.31488777861276934</v>
      </c>
      <c r="G1546">
        <f t="shared" si="244"/>
        <v>0.20030339445277737</v>
      </c>
      <c r="H1546">
        <f t="shared" si="245"/>
        <v>0.29885603486049073</v>
      </c>
      <c r="I1546">
        <f t="shared" si="246"/>
        <v>0.18595279207396276</v>
      </c>
      <c r="J1546">
        <f t="shared" si="247"/>
        <v>-1.1971239940398302E-2</v>
      </c>
      <c r="K1546" s="28">
        <f t="shared" si="248"/>
        <v>3.5686477769405123</v>
      </c>
      <c r="L1546" s="28">
        <f t="shared" si="249"/>
        <v>2.886960761170219</v>
      </c>
      <c r="M1546" s="28">
        <f t="shared" si="250"/>
        <v>2.456729763598803</v>
      </c>
      <c r="N1546" s="28">
        <f t="shared" si="251"/>
        <v>2.248401287964771</v>
      </c>
      <c r="O1546" s="7">
        <f t="shared" si="252"/>
        <v>3.0182429453289883</v>
      </c>
      <c r="P1546" s="7">
        <f>[1]!S_PQ_PctChange("H00906.CSI",$A$3,$A1546)/100</f>
        <v>2.2029423754401001</v>
      </c>
    </row>
    <row r="1547" spans="1:16" x14ac:dyDescent="0.3">
      <c r="A1547" s="3">
        <v>20150518</v>
      </c>
      <c r="B1547" s="29">
        <f>板块基准指数!B1547</f>
        <v>2.9397155901807599E-2</v>
      </c>
      <c r="C1547" s="29">
        <f>板块基准指数!C1547</f>
        <v>2.0761523349923299E-2</v>
      </c>
      <c r="D1547" s="29">
        <f>板块基准指数!E1547</f>
        <v>3.5211771560719502E-4</v>
      </c>
      <c r="E1547" s="29">
        <f>板块基准指数!F1547</f>
        <v>-1.88766467207667E-2</v>
      </c>
      <c r="F1547">
        <f t="shared" si="243"/>
        <v>0.32093190260366894</v>
      </c>
      <c r="G1547">
        <f t="shared" si="244"/>
        <v>0.20243552210563581</v>
      </c>
      <c r="H1547">
        <f t="shared" si="245"/>
        <v>0.29599818462320809</v>
      </c>
      <c r="I1547">
        <f t="shared" si="246"/>
        <v>0.18063439066748724</v>
      </c>
      <c r="J1547">
        <f t="shared" si="247"/>
        <v>1.001047606202381E-2</v>
      </c>
      <c r="K1547" s="28">
        <f t="shared" si="248"/>
        <v>3.702953027899679</v>
      </c>
      <c r="L1547" s="28">
        <f t="shared" si="249"/>
        <v>2.9676599877734899</v>
      </c>
      <c r="M1547" s="28">
        <f t="shared" si="250"/>
        <v>2.4579469393866327</v>
      </c>
      <c r="N1547" s="28">
        <f t="shared" si="251"/>
        <v>2.1870823644445765</v>
      </c>
      <c r="O1547" s="7">
        <f t="shared" si="252"/>
        <v>3.0584674701446009</v>
      </c>
      <c r="P1547" s="7">
        <f>[1]!S_PQ_PctChange("H00906.CSI",$A$3,$A1547)/100</f>
        <v>2.1995548695364784</v>
      </c>
    </row>
    <row r="1548" spans="1:16" x14ac:dyDescent="0.3">
      <c r="A1548" s="3">
        <v>20150519</v>
      </c>
      <c r="B1548" s="29">
        <f>板块基准指数!B1548</f>
        <v>1.52982473627057E-2</v>
      </c>
      <c r="C1548" s="29">
        <f>板块基准指数!C1548</f>
        <v>2.04366325351606E-2</v>
      </c>
      <c r="D1548" s="29">
        <f>板块基准指数!E1548</f>
        <v>2.5694801649972902E-2</v>
      </c>
      <c r="E1548" s="29">
        <f>板块基准指数!F1548</f>
        <v>4.5338117748937701E-2</v>
      </c>
      <c r="F1548">
        <f t="shared" si="243"/>
        <v>0.31794324144568809</v>
      </c>
      <c r="G1548">
        <f t="shared" si="244"/>
        <v>0.20156532972363456</v>
      </c>
      <c r="H1548">
        <f t="shared" si="245"/>
        <v>0.29624448375008822</v>
      </c>
      <c r="I1548">
        <f t="shared" si="246"/>
        <v>0.18424694508058917</v>
      </c>
      <c r="J1548">
        <f t="shared" si="247"/>
        <v>2.4842033926186502E-2</v>
      </c>
      <c r="K1548" s="28">
        <f t="shared" si="248"/>
        <v>3.7748999666556742</v>
      </c>
      <c r="L1548" s="28">
        <f t="shared" si="249"/>
        <v>3.0487455969680761</v>
      </c>
      <c r="M1548" s="28">
        <f t="shared" si="250"/>
        <v>2.5467982001103033</v>
      </c>
      <c r="N1548" s="28">
        <f t="shared" si="251"/>
        <v>2.3315786799593279</v>
      </c>
      <c r="O1548" s="7">
        <f t="shared" si="252"/>
        <v>3.1592880567262576</v>
      </c>
      <c r="P1548" s="7">
        <f>[1]!S_PQ_PctChange("H00906.CSI",$A$3,$A1548)/100</f>
        <v>2.2999619457502782</v>
      </c>
    </row>
    <row r="1549" spans="1:16" x14ac:dyDescent="0.3">
      <c r="A1549" s="3">
        <v>20150520</v>
      </c>
      <c r="B1549" s="29">
        <f>板块基准指数!B1549</f>
        <v>1.7936629296471999E-2</v>
      </c>
      <c r="C1549" s="29">
        <f>板块基准指数!C1549</f>
        <v>1.1116954464483301E-2</v>
      </c>
      <c r="D1549" s="29">
        <f>板块基准指数!E1549</f>
        <v>1.17356267980893E-2</v>
      </c>
      <c r="E1549" s="29">
        <f>板块基准指数!F1549</f>
        <v>-2.1442915559058201E-3</v>
      </c>
      <c r="F1549">
        <f t="shared" si="243"/>
        <v>0.32011673387615763</v>
      </c>
      <c r="G1549">
        <f t="shared" si="244"/>
        <v>0.20158363089763126</v>
      </c>
      <c r="H1549">
        <f t="shared" si="245"/>
        <v>0.2964526609707952</v>
      </c>
      <c r="I1549">
        <f t="shared" si="246"/>
        <v>0.18184697425541602</v>
      </c>
      <c r="J1549">
        <f t="shared" si="247"/>
        <v>1.102515818503212E-2</v>
      </c>
      <c r="K1549" s="28">
        <f t="shared" si="248"/>
        <v>3.8605455772853139</v>
      </c>
      <c r="L1549" s="28">
        <f t="shared" si="249"/>
        <v>3.0937553174078474</v>
      </c>
      <c r="M1549" s="28">
        <f t="shared" si="250"/>
        <v>2.5884221001149323</v>
      </c>
      <c r="N1549" s="28">
        <f t="shared" si="251"/>
        <v>2.3244348039280553</v>
      </c>
      <c r="O1549" s="7">
        <f t="shared" si="252"/>
        <v>3.2051448654887791</v>
      </c>
      <c r="P1549" s="7">
        <f>[1]!S_PQ_PctChange("H00906.CSI",$A$3,$A1549)/100</f>
        <v>2.3283368103449176</v>
      </c>
    </row>
    <row r="1550" spans="1:16" x14ac:dyDescent="0.3">
      <c r="A1550" s="3">
        <v>20150521</v>
      </c>
      <c r="B1550" s="29">
        <f>板块基准指数!B1550</f>
        <v>3.5649157296041102E-2</v>
      </c>
      <c r="C1550" s="29">
        <f>板块基准指数!C1550</f>
        <v>4.5985646067915401E-2</v>
      </c>
      <c r="D1550" s="29">
        <f>板块基准指数!E1550</f>
        <v>3.8650749673878902E-2</v>
      </c>
      <c r="E1550" s="29">
        <f>板块基准指数!F1550</f>
        <v>6.0458626584581898E-3</v>
      </c>
      <c r="F1550">
        <f t="shared" si="243"/>
        <v>0.32086332613428253</v>
      </c>
      <c r="G1550">
        <f t="shared" si="244"/>
        <v>0.20407040954761477</v>
      </c>
      <c r="H1550">
        <f t="shared" si="245"/>
        <v>0.29800526684592149</v>
      </c>
      <c r="I1550">
        <f t="shared" si="246"/>
        <v>0.17706099747218118</v>
      </c>
      <c r="J1550">
        <f t="shared" si="247"/>
        <v>3.323938472313176E-2</v>
      </c>
      <c r="K1550" s="28">
        <f t="shared" si="248"/>
        <v>4.0338199311145351</v>
      </c>
      <c r="L1550" s="28">
        <f t="shared" si="249"/>
        <v>3.2820093005228106</v>
      </c>
      <c r="M1550" s="28">
        <f t="shared" si="250"/>
        <v>2.7271173044306893</v>
      </c>
      <c r="N1550" s="28">
        <f t="shared" si="251"/>
        <v>2.3445338801696032</v>
      </c>
      <c r="O1550" s="7">
        <f t="shared" si="252"/>
        <v>3.3449212934892634</v>
      </c>
      <c r="P1550" s="7">
        <f>[1]!S_PQ_PctChange("H00906.CSI",$A$3,$A1550)/100</f>
        <v>2.4074043665427034</v>
      </c>
    </row>
    <row r="1551" spans="1:16" x14ac:dyDescent="0.3">
      <c r="A1551" s="3">
        <v>20150522</v>
      </c>
      <c r="B1551" s="29">
        <f>板块基准指数!B1551</f>
        <v>2.3475144599851799E-3</v>
      </c>
      <c r="C1551" s="29">
        <f>板块基准指数!C1551</f>
        <v>7.4733494873721901E-3</v>
      </c>
      <c r="D1551" s="29">
        <f>板块基准指数!E1551</f>
        <v>1.8964612063098001E-2</v>
      </c>
      <c r="E1551" s="29">
        <f>板块基准指数!F1551</f>
        <v>3.09474539160823E-2</v>
      </c>
      <c r="F1551">
        <f t="shared" si="243"/>
        <v>0.31736091821878876</v>
      </c>
      <c r="G1551">
        <f t="shared" si="244"/>
        <v>0.20287505368934478</v>
      </c>
      <c r="H1551">
        <f t="shared" si="245"/>
        <v>0.29963882564037331</v>
      </c>
      <c r="I1551">
        <f t="shared" si="246"/>
        <v>0.18012520245149313</v>
      </c>
      <c r="J1551">
        <f t="shared" si="247"/>
        <v>1.3409462126458462E-2</v>
      </c>
      <c r="K1551" s="28">
        <f t="shared" si="248"/>
        <v>4.0456368961917883</v>
      </c>
      <c r="L1551" s="28">
        <f t="shared" si="249"/>
        <v>3.3140102525337962</v>
      </c>
      <c r="M1551" s="28">
        <f t="shared" si="250"/>
        <v>2.7978006382228768</v>
      </c>
      <c r="N1551" s="28">
        <f t="shared" si="251"/>
        <v>2.4480386882969278</v>
      </c>
      <c r="O1551" s="7">
        <f t="shared" si="252"/>
        <v>3.4031843510167503</v>
      </c>
      <c r="P1551" s="7">
        <f>[1]!S_PQ_PctChange("H00906.CSI",$A$3,$A1551)/100</f>
        <v>2.4789923338931996</v>
      </c>
    </row>
    <row r="1552" spans="1:16" x14ac:dyDescent="0.3">
      <c r="A1552" s="3">
        <v>20150525</v>
      </c>
      <c r="B1552" s="29">
        <f>板块基准指数!B1552</f>
        <v>2.4053967316842999E-2</v>
      </c>
      <c r="C1552" s="29">
        <f>板块基准指数!C1552</f>
        <v>2.4044268000786601E-2</v>
      </c>
      <c r="D1552" s="29">
        <f>板块基准指数!E1552</f>
        <v>2.9307483392354599E-2</v>
      </c>
      <c r="E1552" s="29">
        <f>板块基准指数!F1552</f>
        <v>2.5304582431372801E-2</v>
      </c>
      <c r="F1552">
        <f t="shared" si="243"/>
        <v>0.31680485076977882</v>
      </c>
      <c r="G1552">
        <f t="shared" si="244"/>
        <v>0.20251766575425428</v>
      </c>
      <c r="H1552">
        <f t="shared" si="245"/>
        <v>0.30064829882195637</v>
      </c>
      <c r="I1552">
        <f t="shared" si="246"/>
        <v>0.18002918465401049</v>
      </c>
      <c r="J1552">
        <f t="shared" si="247"/>
        <v>2.5851424255620002E-2</v>
      </c>
      <c r="K1552" s="28">
        <f t="shared" si="248"/>
        <v>4.1670044811854421</v>
      </c>
      <c r="L1552" s="28">
        <f t="shared" si="249"/>
        <v>3.4177374712038597</v>
      </c>
      <c r="M1552" s="28">
        <f t="shared" si="250"/>
        <v>2.9091046173550672</v>
      </c>
      <c r="N1552" s="28">
        <f t="shared" si="251"/>
        <v>2.5352898675115005</v>
      </c>
      <c r="O1552" s="7">
        <f t="shared" si="252"/>
        <v>3.5170129377505912</v>
      </c>
      <c r="P1552" s="7">
        <f>[1]!S_PQ_PctChange("H00906.CSI",$A$3,$A1552)/100</f>
        <v>2.5798208218258325</v>
      </c>
    </row>
    <row r="1553" spans="1:16" x14ac:dyDescent="0.3">
      <c r="A1553" s="3">
        <v>20150526</v>
      </c>
      <c r="B1553" s="29">
        <f>板块基准指数!B1553</f>
        <v>4.7168752525724299E-2</v>
      </c>
      <c r="C1553" s="29">
        <f>板块基准指数!C1553</f>
        <v>2.1448313806421201E-2</v>
      </c>
      <c r="D1553" s="29">
        <f>板块基准指数!E1553</f>
        <v>3.07429240590672E-2</v>
      </c>
      <c r="E1553" s="29">
        <f>板块基准指数!F1553</f>
        <v>1.0892042274000001E-2</v>
      </c>
      <c r="F1553">
        <f t="shared" si="243"/>
        <v>0.32193221924754778</v>
      </c>
      <c r="G1553">
        <f t="shared" si="244"/>
        <v>0.20074061723128339</v>
      </c>
      <c r="H1553">
        <f t="shared" si="245"/>
        <v>0.30072190178181535</v>
      </c>
      <c r="I1553">
        <f t="shared" si="246"/>
        <v>0.17660526173935351</v>
      </c>
      <c r="J1553">
        <f t="shared" si="247"/>
        <v>3.0490645360326259E-2</v>
      </c>
      <c r="K1553" s="28">
        <f t="shared" si="248"/>
        <v>4.4107256368577863</v>
      </c>
      <c r="L1553" s="28">
        <f t="shared" si="249"/>
        <v>3.5124904908006256</v>
      </c>
      <c r="M1553" s="28">
        <f t="shared" si="250"/>
        <v>3.029281923745363</v>
      </c>
      <c r="N1553" s="28">
        <f t="shared" si="251"/>
        <v>2.5737963941992796</v>
      </c>
      <c r="O1553" s="7">
        <f t="shared" si="252"/>
        <v>3.65473957732355</v>
      </c>
      <c r="P1553" s="7">
        <f>[1]!S_PQ_PctChange("H00906.CSI",$A$3,$A1553)/100</f>
        <v>2.6644874613853617</v>
      </c>
    </row>
    <row r="1554" spans="1:16" x14ac:dyDescent="0.3">
      <c r="A1554" s="3">
        <v>20150527</v>
      </c>
      <c r="B1554" s="29">
        <f>板块基准指数!B1554</f>
        <v>5.7786748344657102E-3</v>
      </c>
      <c r="C1554" s="29">
        <f>板块基准指数!C1554</f>
        <v>7.39665597920786E-3</v>
      </c>
      <c r="D1554" s="29">
        <f>板块基准指数!E1554</f>
        <v>2.8607278532914601E-4</v>
      </c>
      <c r="E1554" s="29">
        <f>板块基准指数!F1554</f>
        <v>-9.0847154955800997E-3</v>
      </c>
      <c r="F1554">
        <f t="shared" si="243"/>
        <v>0.32320214465502611</v>
      </c>
      <c r="G1554">
        <f t="shared" si="244"/>
        <v>0.20185668064927551</v>
      </c>
      <c r="H1554">
        <f t="shared" si="245"/>
        <v>0.30025942501546854</v>
      </c>
      <c r="I1554">
        <f t="shared" si="246"/>
        <v>0.17468174968022981</v>
      </c>
      <c r="J1554">
        <f t="shared" si="247"/>
        <v>1.8267706946108683E-3</v>
      </c>
      <c r="K1554" s="28">
        <f t="shared" si="248"/>
        <v>4.4419924609316945</v>
      </c>
      <c r="L1554" s="28">
        <f t="shared" si="249"/>
        <v>3.5458678305705247</v>
      </c>
      <c r="M1554" s="28">
        <f t="shared" si="250"/>
        <v>3.0304345916481648</v>
      </c>
      <c r="N1554" s="28">
        <f t="shared" si="251"/>
        <v>2.541329470718849</v>
      </c>
      <c r="O1554" s="7">
        <f t="shared" si="252"/>
        <v>3.6632427191744501</v>
      </c>
      <c r="P1554" s="7">
        <f>[1]!S_PQ_PctChange("H00906.CSI",$A$3,$A1554)/100</f>
        <v>2.6705940216252397</v>
      </c>
    </row>
    <row r="1555" spans="1:16" x14ac:dyDescent="0.3">
      <c r="A1555" s="3">
        <v>20150528</v>
      </c>
      <c r="B1555" s="29">
        <f>板块基准指数!B1555</f>
        <v>-5.3773768996662703E-2</v>
      </c>
      <c r="C1555" s="29">
        <f>板块基准指数!C1555</f>
        <v>-6.0598463987089297E-2</v>
      </c>
      <c r="D1555" s="29">
        <f>板块基准指数!E1555</f>
        <v>-6.1518110799134301E-2</v>
      </c>
      <c r="E1555" s="29">
        <f>板块基准指数!F1555</f>
        <v>-7.0890072974978902E-2</v>
      </c>
      <c r="F1555">
        <f t="shared" si="243"/>
        <v>0.32550449633108808</v>
      </c>
      <c r="G1555">
        <f t="shared" si="244"/>
        <v>0.2018283492785867</v>
      </c>
      <c r="H1555">
        <f t="shared" si="245"/>
        <v>0.29992337843913364</v>
      </c>
      <c r="I1555">
        <f t="shared" si="246"/>
        <v>0.17274377595119156</v>
      </c>
      <c r="J1555">
        <f t="shared" si="247"/>
        <v>-6.0466596817598285E-2</v>
      </c>
      <c r="K1555" s="28">
        <f t="shared" si="248"/>
        <v>4.1493560154559734</v>
      </c>
      <c r="L1555" s="28">
        <f t="shared" si="249"/>
        <v>3.2703952225496291</v>
      </c>
      <c r="M1555" s="28">
        <f t="shared" si="250"/>
        <v>2.7824898698704894</v>
      </c>
      <c r="N1555" s="28">
        <f t="shared" si="251"/>
        <v>2.2902843661111465</v>
      </c>
      <c r="O1555" s="7">
        <f t="shared" si="252"/>
        <v>3.3812723018115278</v>
      </c>
      <c r="P1555" s="7">
        <f>[1]!S_PQ_PctChange("H00906.CSI",$A$3,$A1555)/100</f>
        <v>2.4332380934508113</v>
      </c>
    </row>
    <row r="1556" spans="1:16" x14ac:dyDescent="0.3">
      <c r="A1556" s="3">
        <v>20150529</v>
      </c>
      <c r="B1556" s="29">
        <f>板块基准指数!B1556</f>
        <v>1.9670858203175299E-2</v>
      </c>
      <c r="C1556" s="29">
        <f>板块基准指数!C1556</f>
        <v>2.1855924379839999E-2</v>
      </c>
      <c r="D1556" s="29">
        <f>板块基准指数!E1556</f>
        <v>5.2626855749077998E-3</v>
      </c>
      <c r="E1556" s="29">
        <f>板块基准指数!F1556</f>
        <v>-4.0534065821245602E-3</v>
      </c>
      <c r="F1556">
        <f t="shared" si="243"/>
        <v>0.3</v>
      </c>
      <c r="G1556">
        <f t="shared" si="244"/>
        <v>0.2</v>
      </c>
      <c r="H1556">
        <f t="shared" si="245"/>
        <v>0.3</v>
      </c>
      <c r="I1556">
        <f t="shared" si="246"/>
        <v>0.2</v>
      </c>
      <c r="J1556">
        <f t="shared" si="247"/>
        <v>1.1692299610193184E-2</v>
      </c>
      <c r="K1556" s="28">
        <f t="shared" si="248"/>
        <v>4.2506482674736752</v>
      </c>
      <c r="L1556" s="28">
        <f t="shared" si="249"/>
        <v>3.3637286576057033</v>
      </c>
      <c r="M1556" s="28">
        <f t="shared" si="250"/>
        <v>2.8023959247458921</v>
      </c>
      <c r="N1556" s="28">
        <f t="shared" si="251"/>
        <v>2.2769475058044897</v>
      </c>
      <c r="O1556" s="7">
        <f t="shared" si="252"/>
        <v>3.432499450238149</v>
      </c>
      <c r="P1556" s="7">
        <f>[1]!S_PQ_PctChange("H00906.CSI",$A$3,$A1556)/100</f>
        <v>2.4472421616064937</v>
      </c>
    </row>
    <row r="1557" spans="1:16" x14ac:dyDescent="0.3">
      <c r="A1557" s="3">
        <v>20150601</v>
      </c>
      <c r="B1557" s="29">
        <f>板块基准指数!B1557</f>
        <v>5.3231645380584697E-2</v>
      </c>
      <c r="C1557" s="29">
        <f>板块基准指数!C1557</f>
        <v>5.8504949314574901E-2</v>
      </c>
      <c r="D1557" s="29">
        <f>板块基准指数!E1557</f>
        <v>4.7454393265098503E-2</v>
      </c>
      <c r="E1557" s="29">
        <f>板块基准指数!F1557</f>
        <v>4.6237442297317299E-2</v>
      </c>
      <c r="F1557">
        <f t="shared" si="243"/>
        <v>0.30059287836745652</v>
      </c>
      <c r="G1557">
        <f t="shared" si="244"/>
        <v>0.20139858809862787</v>
      </c>
      <c r="H1557">
        <f t="shared" si="245"/>
        <v>0.29894404750478248</v>
      </c>
      <c r="I1557">
        <f t="shared" si="246"/>
        <v>0.19906448602913304</v>
      </c>
      <c r="J1557">
        <f t="shared" si="247"/>
        <v>5.1154289916083402E-2</v>
      </c>
      <c r="K1557" s="28">
        <f t="shared" si="248"/>
        <v>4.5301489140660154</v>
      </c>
      <c r="L1557" s="28">
        <f t="shared" si="249"/>
        <v>3.619028381541483</v>
      </c>
      <c r="M1557" s="28">
        <f t="shared" si="250"/>
        <v>2.9828363163083917</v>
      </c>
      <c r="N1557" s="28">
        <f t="shared" si="251"/>
        <v>2.4284651770154628</v>
      </c>
      <c r="O1557" s="7">
        <f t="shared" si="252"/>
        <v>3.6592408121685116</v>
      </c>
      <c r="P1557" s="7">
        <f>[1]!S_PQ_PctChange("H00906.CSI",$A$3,$A1557)/100</f>
        <v>2.6189078013297094</v>
      </c>
    </row>
    <row r="1558" spans="1:16" x14ac:dyDescent="0.3">
      <c r="A1558" s="3">
        <v>20150602</v>
      </c>
      <c r="B1558" s="29">
        <f>板块基准指数!B1558</f>
        <v>3.7402042534492697E-2</v>
      </c>
      <c r="C1558" s="29">
        <f>板块基准指数!C1558</f>
        <v>2.6838005312673701E-2</v>
      </c>
      <c r="D1558" s="29">
        <f>板块基准指数!E1558</f>
        <v>2.5773158032488801E-2</v>
      </c>
      <c r="E1558" s="29">
        <f>板块基准指数!F1558</f>
        <v>4.5082858928230203E-3</v>
      </c>
      <c r="F1558">
        <f t="shared" si="243"/>
        <v>0.30415570529504621</v>
      </c>
      <c r="G1558">
        <f t="shared" si="244"/>
        <v>0.20171051465841153</v>
      </c>
      <c r="H1558">
        <f t="shared" si="245"/>
        <v>0.29909656282140912</v>
      </c>
      <c r="I1558">
        <f t="shared" si="246"/>
        <v>0.19503721722513309</v>
      </c>
      <c r="J1558">
        <f t="shared" si="247"/>
        <v>2.5250095792960961E-2</v>
      </c>
      <c r="K1558" s="28">
        <f t="shared" si="248"/>
        <v>4.736987778971991</v>
      </c>
      <c r="L1558" s="28">
        <f t="shared" si="249"/>
        <v>3.7429938897846844</v>
      </c>
      <c r="M1558" s="28">
        <f t="shared" si="250"/>
        <v>3.0854865861061427</v>
      </c>
      <c r="N1558" s="28">
        <f t="shared" si="251"/>
        <v>2.4439216782070363</v>
      </c>
      <c r="O1558" s="7">
        <f t="shared" si="252"/>
        <v>3.7768870889982393</v>
      </c>
      <c r="P1558" s="7">
        <f>[1]!S_PQ_PctChange("H00906.CSI",$A$3,$A1558)/100</f>
        <v>2.703748864888647</v>
      </c>
    </row>
    <row r="1559" spans="1:16" x14ac:dyDescent="0.3">
      <c r="A1559" s="3">
        <v>20150603</v>
      </c>
      <c r="B1559" s="29">
        <f>板块基准指数!B1559</f>
        <v>-2.3252272107175602E-3</v>
      </c>
      <c r="C1559" s="29">
        <f>板块基准指数!C1559</f>
        <v>-3.80345024867918E-3</v>
      </c>
      <c r="D1559" s="29">
        <f>板块基准指数!E1559</f>
        <v>7.0850144233242199E-5</v>
      </c>
      <c r="E1559" s="29">
        <f>板块基准指数!F1559</f>
        <v>4.7544098804749597E-3</v>
      </c>
      <c r="F1559">
        <f t="shared" si="243"/>
        <v>0.30360815661624441</v>
      </c>
      <c r="G1559">
        <f t="shared" si="244"/>
        <v>0.2010490603280583</v>
      </c>
      <c r="H1559">
        <f t="shared" si="245"/>
        <v>0.29927515736231608</v>
      </c>
      <c r="I1559">
        <f t="shared" si="246"/>
        <v>0.19606762569338107</v>
      </c>
      <c r="J1559">
        <f t="shared" si="247"/>
        <v>-5.2594912213469575E-4</v>
      </c>
      <c r="K1559" s="28">
        <f t="shared" si="248"/>
        <v>4.7236479788807708</v>
      </c>
      <c r="L1559" s="28">
        <f t="shared" si="249"/>
        <v>3.7249541484950992</v>
      </c>
      <c r="M1559" s="28">
        <f t="shared" si="250"/>
        <v>3.0857760434200312</v>
      </c>
      <c r="N1559" s="28">
        <f t="shared" si="251"/>
        <v>2.4602954934614862</v>
      </c>
      <c r="O1559" s="7">
        <f t="shared" si="252"/>
        <v>3.7743746894272441</v>
      </c>
      <c r="P1559" s="7">
        <f>[1]!S_PQ_PctChange("H00906.CSI",$A$3,$A1559)/100</f>
        <v>2.7065157216180453</v>
      </c>
    </row>
    <row r="1560" spans="1:16" x14ac:dyDescent="0.3">
      <c r="A1560" s="3">
        <v>20150604</v>
      </c>
      <c r="B1560" s="29">
        <f>板块基准指数!B1560</f>
        <v>-1.4770577186158E-2</v>
      </c>
      <c r="C1560" s="29">
        <f>板块基准指数!C1560</f>
        <v>-7.8350759935683998E-3</v>
      </c>
      <c r="D1560" s="29">
        <f>板块基准指数!E1560</f>
        <v>-1.02309852770733E-2</v>
      </c>
      <c r="E1560" s="29">
        <f>板块基准指数!F1560</f>
        <v>2.6425689251014801E-2</v>
      </c>
      <c r="F1560">
        <f t="shared" si="243"/>
        <v>0.30030700660847282</v>
      </c>
      <c r="G1560">
        <f t="shared" si="244"/>
        <v>0.20026293370695555</v>
      </c>
      <c r="H1560">
        <f t="shared" si="245"/>
        <v>0.29738508190231244</v>
      </c>
      <c r="I1560">
        <f t="shared" si="246"/>
        <v>0.20204497778225905</v>
      </c>
      <c r="J1560">
        <f t="shared" si="247"/>
        <v>-3.9403599577633166E-3</v>
      </c>
      <c r="K1560" s="28">
        <f t="shared" si="248"/>
        <v>4.6391063946223152</v>
      </c>
      <c r="L1560" s="28">
        <f t="shared" si="249"/>
        <v>3.687933773675514</v>
      </c>
      <c r="M1560" s="28">
        <f t="shared" si="250"/>
        <v>3.043974528874382</v>
      </c>
      <c r="N1560" s="28">
        <f t="shared" si="251"/>
        <v>2.5517361868883865</v>
      </c>
      <c r="O1560" s="7">
        <f t="shared" si="252"/>
        <v>3.7555619345776661</v>
      </c>
      <c r="P1560" s="7">
        <f>[1]!S_PQ_PctChange("H00906.CSI",$A$3,$A1560)/100</f>
        <v>2.7237284407036593</v>
      </c>
    </row>
    <row r="1561" spans="1:16" x14ac:dyDescent="0.3">
      <c r="A1561" s="3">
        <v>20150605</v>
      </c>
      <c r="B1561" s="29">
        <f>板块基准指数!B1561</f>
        <v>1.5021691509497901E-4</v>
      </c>
      <c r="C1561" s="29">
        <f>板块基准指数!C1561</f>
        <v>3.9521354584540298E-3</v>
      </c>
      <c r="D1561" s="29">
        <f>板块基准指数!E1561</f>
        <v>1.3661388354613E-2</v>
      </c>
      <c r="E1561" s="29">
        <f>板块基准指数!F1561</f>
        <v>8.8859794306206106E-5</v>
      </c>
      <c r="F1561">
        <f t="shared" si="243"/>
        <v>0.29888244580412726</v>
      </c>
      <c r="G1561">
        <f t="shared" si="244"/>
        <v>0.20007060791266895</v>
      </c>
      <c r="H1561">
        <f t="shared" si="245"/>
        <v>0.29997274177087224</v>
      </c>
      <c r="I1561">
        <f t="shared" si="246"/>
        <v>0.20107420451233129</v>
      </c>
      <c r="J1561">
        <f t="shared" si="247"/>
        <v>4.9172242033336385E-3</v>
      </c>
      <c r="K1561" s="28">
        <f t="shared" si="248"/>
        <v>4.6399534837888075</v>
      </c>
      <c r="L1561" s="28">
        <f t="shared" si="249"/>
        <v>3.7064611229693405</v>
      </c>
      <c r="M1561" s="28">
        <f t="shared" si="250"/>
        <v>3.0992208354094988</v>
      </c>
      <c r="N1561" s="28">
        <f t="shared" si="251"/>
        <v>2.5520517934353837</v>
      </c>
      <c r="O1561" s="7">
        <f t="shared" si="252"/>
        <v>3.7789460988228241</v>
      </c>
      <c r="P1561" s="7">
        <f>[1]!S_PQ_PctChange("H00906.CSI",$A$3,$A1561)/100</f>
        <v>2.7671537610631005</v>
      </c>
    </row>
    <row r="1562" spans="1:16" x14ac:dyDescent="0.3">
      <c r="A1562" s="3">
        <v>20150608</v>
      </c>
      <c r="B1562" s="29">
        <f>板块基准指数!B1562</f>
        <v>-2.14296727508832E-2</v>
      </c>
      <c r="C1562" s="29">
        <f>板块基准指数!C1562</f>
        <v>-6.9266495906325403E-3</v>
      </c>
      <c r="D1562" s="29">
        <f>板块基准指数!E1562</f>
        <v>8.4028083507175604E-3</v>
      </c>
      <c r="E1562" s="29">
        <f>板块基准指数!F1562</f>
        <v>4.6560864113802197E-2</v>
      </c>
      <c r="F1562">
        <f t="shared" si="243"/>
        <v>0.29128554356613545</v>
      </c>
      <c r="G1562">
        <f t="shared" si="244"/>
        <v>0.19787507812795666</v>
      </c>
      <c r="H1562">
        <f t="shared" si="245"/>
        <v>0.30126058781493659</v>
      </c>
      <c r="I1562">
        <f t="shared" si="246"/>
        <v>0.20957879049097103</v>
      </c>
      <c r="J1562">
        <f t="shared" si="247"/>
        <v>4.0920301736675361E-3</v>
      </c>
      <c r="K1562" s="28">
        <f t="shared" si="248"/>
        <v>4.5190911263010101</v>
      </c>
      <c r="L1562" s="28">
        <f t="shared" si="249"/>
        <v>3.673861115958597</v>
      </c>
      <c r="M1562" s="28">
        <f t="shared" si="250"/>
        <v>3.1336658024767132</v>
      </c>
      <c r="N1562" s="28">
        <f t="shared" si="251"/>
        <v>2.717438394314716</v>
      </c>
      <c r="O1562" s="7">
        <f t="shared" si="252"/>
        <v>3.7985016904575382</v>
      </c>
      <c r="P1562" s="7">
        <f>[1]!S_PQ_PctChange("H00906.CSI",$A$3,$A1562)/100</f>
        <v>2.815766501208874</v>
      </c>
    </row>
    <row r="1563" spans="1:16" x14ac:dyDescent="0.3">
      <c r="A1563" s="3">
        <v>20150609</v>
      </c>
      <c r="B1563" s="29">
        <f>板块基准指数!B1563</f>
        <v>2.9811235765171799E-3</v>
      </c>
      <c r="C1563" s="29">
        <f>板块基准指数!C1563</f>
        <v>-1.00937044185084E-2</v>
      </c>
      <c r="D1563" s="29">
        <f>板块基准指数!E1563</f>
        <v>1.4224551995980501E-3</v>
      </c>
      <c r="E1563" s="29">
        <f>板块基准指数!F1563</f>
        <v>-1.5603956312238E-2</v>
      </c>
      <c r="F1563">
        <f t="shared" si="243"/>
        <v>0.29331857094983832</v>
      </c>
      <c r="G1563">
        <f t="shared" si="244"/>
        <v>0.19665865079609826</v>
      </c>
      <c r="H1563">
        <f t="shared" si="245"/>
        <v>0.3028917987477181</v>
      </c>
      <c r="I1563">
        <f t="shared" si="246"/>
        <v>0.20713097950634493</v>
      </c>
      <c r="J1563">
        <f t="shared" si="247"/>
        <v>-3.9706629502106929E-3</v>
      </c>
      <c r="K1563" s="28">
        <f t="shared" si="248"/>
        <v>4.5355442189785729</v>
      </c>
      <c r="L1563" s="28">
        <f t="shared" si="249"/>
        <v>3.6266845433609509</v>
      </c>
      <c r="M1563" s="28">
        <f t="shared" si="250"/>
        <v>3.1395457568908469</v>
      </c>
      <c r="N1563" s="28">
        <f t="shared" si="251"/>
        <v>2.6594316480163931</v>
      </c>
      <c r="O1563" s="7">
        <f t="shared" si="252"/>
        <v>3.7794484575787148</v>
      </c>
      <c r="P1563" s="7">
        <f>[1]!S_PQ_PctChange("H00906.CSI",$A$3,$A1563)/100</f>
        <v>2.7962026550397896</v>
      </c>
    </row>
    <row r="1564" spans="1:16" x14ac:dyDescent="0.3">
      <c r="A1564" s="3">
        <v>20150610</v>
      </c>
      <c r="B1564" s="29">
        <f>板块基准指数!B1564</f>
        <v>2.6253099837287401E-2</v>
      </c>
      <c r="C1564" s="29">
        <f>板块基准指数!C1564</f>
        <v>2.2570856135466701E-2</v>
      </c>
      <c r="D1564" s="29">
        <f>板块基准指数!E1564</f>
        <v>1.8577104102707302E-2</v>
      </c>
      <c r="E1564" s="29">
        <f>板块基准指数!F1564</f>
        <v>-4.9136964522618603E-3</v>
      </c>
      <c r="F1564">
        <f t="shared" si="243"/>
        <v>0.29606056681312909</v>
      </c>
      <c r="G1564">
        <f t="shared" si="244"/>
        <v>0.19778483535084374</v>
      </c>
      <c r="H1564">
        <f t="shared" si="245"/>
        <v>0.30343658916029059</v>
      </c>
      <c r="I1564">
        <f t="shared" si="246"/>
        <v>0.20271800867573633</v>
      </c>
      <c r="J1564">
        <f t="shared" si="247"/>
        <v>1.6748349560229067E-2</v>
      </c>
      <c r="K1564" s="28">
        <f t="shared" si="248"/>
        <v>4.6808694140131362</v>
      </c>
      <c r="L1564" s="28">
        <f t="shared" si="249"/>
        <v>3.7311127745733383</v>
      </c>
      <c r="M1564" s="28">
        <f t="shared" si="250"/>
        <v>3.2164465293545286</v>
      </c>
      <c r="N1564" s="28">
        <f t="shared" si="251"/>
        <v>2.6414503117102406</v>
      </c>
      <c r="O1564" s="7">
        <f t="shared" si="252"/>
        <v>3.8594963310513402</v>
      </c>
      <c r="P1564" s="7">
        <f>[1]!S_PQ_PctChange("H00906.CSI",$A$3,$A1564)/100</f>
        <v>2.8134471728820203</v>
      </c>
    </row>
    <row r="1565" spans="1:16" x14ac:dyDescent="0.3">
      <c r="A1565" s="3">
        <v>20150611</v>
      </c>
      <c r="B1565" s="29">
        <f>板块基准指数!B1565</f>
        <v>1.5368691628658801E-2</v>
      </c>
      <c r="C1565" s="29">
        <f>板块基准指数!C1565</f>
        <v>1.74053787191812E-2</v>
      </c>
      <c r="D1565" s="29">
        <f>板块基准指数!E1565</f>
        <v>1.12385800347996E-2</v>
      </c>
      <c r="E1565" s="29">
        <f>板块基准指数!F1565</f>
        <v>-3.1557212346688701E-3</v>
      </c>
      <c r="F1565">
        <f t="shared" si="243"/>
        <v>0.29740959354765312</v>
      </c>
      <c r="G1565">
        <f t="shared" si="244"/>
        <v>0.19908459618235597</v>
      </c>
      <c r="H1565">
        <f t="shared" si="245"/>
        <v>0.30357934335540765</v>
      </c>
      <c r="I1565">
        <f t="shared" si="246"/>
        <v>0.19992646691458305</v>
      </c>
      <c r="J1565">
        <f t="shared" si="247"/>
        <v>1.076305838708597E-2</v>
      </c>
      <c r="K1565" s="28">
        <f t="shared" si="248"/>
        <v>4.7681769442197837</v>
      </c>
      <c r="L1565" s="28">
        <f t="shared" si="249"/>
        <v>3.8134595841779433</v>
      </c>
      <c r="M1565" s="28">
        <f t="shared" si="250"/>
        <v>3.2638334011371324</v>
      </c>
      <c r="N1565" s="28">
        <f t="shared" si="251"/>
        <v>2.629958909636585</v>
      </c>
      <c r="O1565" s="7">
        <f t="shared" si="252"/>
        <v>3.9117993737942758</v>
      </c>
      <c r="P1565" s="7">
        <f>[1]!S_PQ_PctChange("H00906.CSI",$A$3,$A1565)/100</f>
        <v>2.8296391518802451</v>
      </c>
    </row>
    <row r="1566" spans="1:16" x14ac:dyDescent="0.3">
      <c r="A1566" s="3">
        <v>20150612</v>
      </c>
      <c r="B1566" s="29">
        <f>板块基准指数!B1566</f>
        <v>4.8286955831346196E-3</v>
      </c>
      <c r="C1566" s="29">
        <f>板块基准指数!C1566</f>
        <v>9.6149841669522298E-3</v>
      </c>
      <c r="D1566" s="29">
        <f>板块基准指数!E1566</f>
        <v>1.38949426003612E-2</v>
      </c>
      <c r="E1566" s="29">
        <f>板块基准指数!F1566</f>
        <v>4.4925636529701803E-3</v>
      </c>
      <c r="F1566">
        <f t="shared" si="243"/>
        <v>0.29633670130518436</v>
      </c>
      <c r="G1566">
        <f t="shared" si="244"/>
        <v>0.19931128346376706</v>
      </c>
      <c r="H1566">
        <f t="shared" si="245"/>
        <v>0.3052134118668719</v>
      </c>
      <c r="I1566">
        <f t="shared" si="246"/>
        <v>0.19913860336417644</v>
      </c>
      <c r="J1566">
        <f t="shared" si="247"/>
        <v>8.4666955600287801E-3</v>
      </c>
      <c r="K1566" s="28">
        <f t="shared" si="248"/>
        <v>4.796029714753077</v>
      </c>
      <c r="L1566" s="28">
        <f t="shared" si="249"/>
        <v>3.8597409218680783</v>
      </c>
      <c r="M1566" s="28">
        <f t="shared" si="250"/>
        <v>3.3230791215034357</v>
      </c>
      <c r="N1566" s="28">
        <f t="shared" si="251"/>
        <v>2.6462667310957939</v>
      </c>
      <c r="O1566" s="7">
        <f t="shared" si="252"/>
        <v>3.9533860837441317</v>
      </c>
      <c r="P1566" s="7">
        <f>[1]!S_PQ_PctChange("H00906.CSI",$A$3,$A1566)/100</f>
        <v>2.8632925058150018</v>
      </c>
    </row>
    <row r="1567" spans="1:16" x14ac:dyDescent="0.3">
      <c r="A1567" s="3">
        <v>20150615</v>
      </c>
      <c r="B1567" s="29">
        <f>板块基准指数!B1567</f>
        <v>-3.1911687645927202E-2</v>
      </c>
      <c r="C1567" s="29">
        <f>板块基准指数!C1567</f>
        <v>-2.76196866424013E-2</v>
      </c>
      <c r="D1567" s="29">
        <f>板块基准指数!E1567</f>
        <v>-1.46716529529671E-2</v>
      </c>
      <c r="E1567" s="29">
        <f>板块基准指数!F1567</f>
        <v>-2.6887365427521601E-2</v>
      </c>
      <c r="F1567">
        <f t="shared" si="243"/>
        <v>0.29417378815377232</v>
      </c>
      <c r="G1567">
        <f t="shared" si="244"/>
        <v>0.1987337361762628</v>
      </c>
      <c r="H1567">
        <f t="shared" si="245"/>
        <v>0.30838137809648397</v>
      </c>
      <c r="I1567">
        <f t="shared" si="246"/>
        <v>0.19871109757348063</v>
      </c>
      <c r="J1567">
        <f t="shared" si="247"/>
        <v>-2.4793817098520188E-2</v>
      </c>
      <c r="K1567" s="28">
        <f t="shared" si="248"/>
        <v>4.6110686249093638</v>
      </c>
      <c r="L1567" s="28">
        <f t="shared" si="249"/>
        <v>3.7255164004428272</v>
      </c>
      <c r="M1567" s="28">
        <f t="shared" si="250"/>
        <v>3.2596524049445188</v>
      </c>
      <c r="N1567" s="28">
        <f t="shared" si="251"/>
        <v>2.548228225050607</v>
      </c>
      <c r="O1567" s="7">
        <f t="shared" si="252"/>
        <v>3.8305727351654246</v>
      </c>
      <c r="P1567" s="7">
        <f>[1]!S_PQ_PctChange("H00906.CSI",$A$3,$A1567)/100</f>
        <v>2.7846755536372041</v>
      </c>
    </row>
    <row r="1568" spans="1:16" x14ac:dyDescent="0.3">
      <c r="A1568" s="3">
        <v>20150616</v>
      </c>
      <c r="B1568" s="29">
        <f>板块基准指数!B1568</f>
        <v>-4.7874962156368502E-2</v>
      </c>
      <c r="C1568" s="29">
        <f>板块基准指数!C1568</f>
        <v>-3.00676757249661E-2</v>
      </c>
      <c r="D1568" s="29">
        <f>板块基准指数!E1568</f>
        <v>-2.5258633924694501E-2</v>
      </c>
      <c r="E1568" s="29">
        <f>板块基准指数!F1568</f>
        <v>-1.42810120799471E-2</v>
      </c>
      <c r="F1568">
        <f t="shared" si="243"/>
        <v>0.28895720118680701</v>
      </c>
      <c r="G1568">
        <f t="shared" si="244"/>
        <v>0.19886053044160107</v>
      </c>
      <c r="H1568">
        <f t="shared" si="245"/>
        <v>0.31010809643118109</v>
      </c>
      <c r="I1568">
        <f t="shared" si="246"/>
        <v>0.2020741719404105</v>
      </c>
      <c r="J1568">
        <f t="shared" si="247"/>
        <v>-3.0686108433614565E-2</v>
      </c>
      <c r="K1568" s="28">
        <f t="shared" si="248"/>
        <v>4.3424389268350412</v>
      </c>
      <c r="L1568" s="28">
        <f t="shared" si="249"/>
        <v>3.5834311056813037</v>
      </c>
      <c r="M1568" s="28">
        <f t="shared" si="250"/>
        <v>3.1520594042015802</v>
      </c>
      <c r="N1568" s="28">
        <f t="shared" si="251"/>
        <v>2.4975559349062499</v>
      </c>
      <c r="O1568" s="7">
        <f t="shared" si="252"/>
        <v>3.6823412564176765</v>
      </c>
      <c r="P1568" s="7">
        <f>[1]!S_PQ_PctChange("H00906.CSI",$A$3,$A1568)/100</f>
        <v>2.6600993372305055</v>
      </c>
    </row>
    <row r="1569" spans="1:16" x14ac:dyDescent="0.3">
      <c r="A1569" s="3">
        <v>20150617</v>
      </c>
      <c r="B1569" s="29">
        <f>板块基准指数!B1569</f>
        <v>2.07810228100631E-2</v>
      </c>
      <c r="C1569" s="29">
        <f>板块基准指数!C1569</f>
        <v>1.0352174716125401E-2</v>
      </c>
      <c r="D1569" s="29">
        <f>板块基准指数!E1569</f>
        <v>1.00041005861421E-2</v>
      </c>
      <c r="E1569" s="29">
        <f>板块基准指数!F1569</f>
        <v>6.7441225170553299E-3</v>
      </c>
      <c r="F1569">
        <f t="shared" si="243"/>
        <v>0.29131228335730991</v>
      </c>
      <c r="G1569">
        <f t="shared" si="244"/>
        <v>0.19843307468417259</v>
      </c>
      <c r="H1569">
        <f t="shared" si="245"/>
        <v>0.30933490621580445</v>
      </c>
      <c r="I1569">
        <f t="shared" si="246"/>
        <v>0.20091973574271277</v>
      </c>
      <c r="J1569">
        <f t="shared" si="247"/>
        <v>1.252863070664108E-2</v>
      </c>
      <c r="K1569" s="28">
        <f t="shared" si="248"/>
        <v>4.4534602720349694</v>
      </c>
      <c r="L1569" s="28">
        <f t="shared" si="249"/>
        <v>3.6308795852866407</v>
      </c>
      <c r="M1569" s="28">
        <f t="shared" si="250"/>
        <v>3.1935970241208507</v>
      </c>
      <c r="N1569" s="28">
        <f t="shared" si="251"/>
        <v>2.5211438806415116</v>
      </c>
      <c r="O1569" s="7">
        <f t="shared" si="252"/>
        <v>3.7410045808618033</v>
      </c>
      <c r="P1569" s="7">
        <f>[1]!S_PQ_PctChange("H00906.CSI",$A$3,$A1569)/100</f>
        <v>2.7202892227237045</v>
      </c>
    </row>
    <row r="1570" spans="1:16" x14ac:dyDescent="0.3">
      <c r="A1570" s="3">
        <v>20150618</v>
      </c>
      <c r="B1570" s="29">
        <f>板块基准指数!B1570</f>
        <v>-4.7046348263657799E-2</v>
      </c>
      <c r="C1570" s="29">
        <f>板块基准指数!C1570</f>
        <v>-3.6050229152271303E-2</v>
      </c>
      <c r="D1570" s="29">
        <f>板块基准指数!E1570</f>
        <v>-3.40661983199083E-2</v>
      </c>
      <c r="E1570" s="29">
        <f>板块基准指数!F1570</f>
        <v>-4.0169273106629703E-2</v>
      </c>
      <c r="F1570">
        <f t="shared" si="243"/>
        <v>0.28901372477683301</v>
      </c>
      <c r="G1570">
        <f t="shared" si="244"/>
        <v>0.19913901627035763</v>
      </c>
      <c r="H1570">
        <f t="shared" si="245"/>
        <v>0.31107433755910047</v>
      </c>
      <c r="I1570">
        <f t="shared" si="246"/>
        <v>0.2007729213937087</v>
      </c>
      <c r="J1570">
        <f t="shared" si="247"/>
        <v>-3.9467400950042281E-2</v>
      </c>
      <c r="K1570" s="28">
        <f t="shared" si="248"/>
        <v>4.1968948808347903</v>
      </c>
      <c r="L1570" s="28">
        <f t="shared" si="249"/>
        <v>3.4639353150604819</v>
      </c>
      <c r="M1570" s="28">
        <f t="shared" si="250"/>
        <v>3.0507371162233721</v>
      </c>
      <c r="N1570" s="28">
        <f t="shared" si="251"/>
        <v>2.3797020904522848</v>
      </c>
      <c r="O1570" s="7">
        <f t="shared" si="252"/>
        <v>3.5538894521629434</v>
      </c>
      <c r="P1570" s="7">
        <f>[1]!S_PQ_PctChange("H00906.CSI",$A$3,$A1570)/100</f>
        <v>2.578428974609996</v>
      </c>
    </row>
    <row r="1571" spans="1:16" x14ac:dyDescent="0.3">
      <c r="A1571" s="3">
        <v>20150619</v>
      </c>
      <c r="B1571" s="29">
        <f>板块基准指数!B1571</f>
        <v>-5.5359127841022003E-2</v>
      </c>
      <c r="C1571" s="29">
        <f>板块基准指数!C1571</f>
        <v>-6.0851651986009198E-2</v>
      </c>
      <c r="D1571" s="29">
        <f>板块基准指数!E1571</f>
        <v>-6.3348317581567407E-2</v>
      </c>
      <c r="E1571" s="29">
        <f>板块基准指数!F1571</f>
        <v>-5.2557474336774601E-2</v>
      </c>
      <c r="F1571">
        <f t="shared" si="243"/>
        <v>0.2899395857576878</v>
      </c>
      <c r="G1571">
        <f t="shared" si="244"/>
        <v>0.19861537784016764</v>
      </c>
      <c r="H1571">
        <f t="shared" si="245"/>
        <v>0.30943156723316806</v>
      </c>
      <c r="I1571">
        <f t="shared" si="246"/>
        <v>0.20201346916897617</v>
      </c>
      <c r="J1571">
        <f t="shared" si="247"/>
        <v>-5.8375639443489377E-2</v>
      </c>
      <c r="K1571" s="28">
        <f t="shared" si="248"/>
        <v>3.909199312750304</v>
      </c>
      <c r="L1571" s="28">
        <f t="shared" si="249"/>
        <v>3.1922974767803654</v>
      </c>
      <c r="M1571" s="28">
        <f t="shared" si="250"/>
        <v>2.7941297349454111</v>
      </c>
      <c r="N1571" s="28">
        <f t="shared" si="251"/>
        <v>2.2020734845673955</v>
      </c>
      <c r="O1571" s="7">
        <f t="shared" si="252"/>
        <v>3.2880532434379699</v>
      </c>
      <c r="P1571" s="7">
        <f>[1]!S_PQ_PctChange("H00906.CSI",$A$3,$A1571)/100</f>
        <v>2.3561337716348834</v>
      </c>
    </row>
    <row r="1572" spans="1:16" x14ac:dyDescent="0.3">
      <c r="A1572" s="3">
        <v>20150623</v>
      </c>
      <c r="B1572" s="29">
        <f>板块基准指数!B1572</f>
        <v>2.15727795911369E-2</v>
      </c>
      <c r="C1572" s="29">
        <f>板块基准指数!C1572</f>
        <v>2.6171963495826098E-2</v>
      </c>
      <c r="D1572" s="29">
        <f>板块基准指数!E1572</f>
        <v>2.8720631711802801E-2</v>
      </c>
      <c r="E1572" s="29">
        <f>板块基准指数!F1572</f>
        <v>3.3798476769640498E-2</v>
      </c>
      <c r="F1572">
        <f t="shared" si="243"/>
        <v>0.28836028134417929</v>
      </c>
      <c r="G1572">
        <f t="shared" si="244"/>
        <v>0.19842282561248661</v>
      </c>
      <c r="H1572">
        <f t="shared" si="245"/>
        <v>0.30989936125104278</v>
      </c>
      <c r="I1572">
        <f t="shared" si="246"/>
        <v>0.20331753179229106</v>
      </c>
      <c r="J1572">
        <f t="shared" si="247"/>
        <v>2.7167774824210608E-2</v>
      </c>
      <c r="K1572" s="28">
        <f t="shared" si="248"/>
        <v>4.0151043874932268</v>
      </c>
      <c r="L1572" s="28">
        <f t="shared" si="249"/>
        <v>3.302018133306305</v>
      </c>
      <c r="M1572" s="28">
        <f t="shared" si="250"/>
        <v>2.9030995377295779</v>
      </c>
      <c r="N1572" s="28">
        <f t="shared" si="251"/>
        <v>2.3102986908502281</v>
      </c>
      <c r="O1572" s="7">
        <f t="shared" si="252"/>
        <v>3.4045501083899179</v>
      </c>
      <c r="P1572" s="7">
        <f>[1]!S_PQ_PctChange("H00906.CSI",$A$3,$A1572)/100</f>
        <v>2.4383895441517911</v>
      </c>
    </row>
    <row r="1573" spans="1:16" x14ac:dyDescent="0.3">
      <c r="A1573" s="3">
        <v>20150624</v>
      </c>
      <c r="B1573" s="29">
        <f>板块基准指数!B1573</f>
        <v>1.4759503694077501E-2</v>
      </c>
      <c r="C1573" s="29">
        <f>板块基准指数!C1573</f>
        <v>1.4986712918226701E-2</v>
      </c>
      <c r="D1573" s="29">
        <f>板块基准指数!E1573</f>
        <v>2.61614817962076E-2</v>
      </c>
      <c r="E1573" s="29">
        <f>板块基准指数!F1573</f>
        <v>1.26517389757761E-2</v>
      </c>
      <c r="F1573">
        <f t="shared" si="243"/>
        <v>0.28746792701545248</v>
      </c>
      <c r="G1573">
        <f t="shared" si="244"/>
        <v>0.19785308032987334</v>
      </c>
      <c r="H1573">
        <f t="shared" si="245"/>
        <v>0.31241164900896401</v>
      </c>
      <c r="I1573">
        <f t="shared" si="246"/>
        <v>0.20226734364571</v>
      </c>
      <c r="J1573">
        <f t="shared" si="247"/>
        <v>1.7909507401062983E-2</v>
      </c>
      <c r="K1573" s="28">
        <f t="shared" si="248"/>
        <v>4.089124839226618</v>
      </c>
      <c r="L1573" s="28">
        <f t="shared" si="249"/>
        <v>3.3664912440391719</v>
      </c>
      <c r="M1573" s="28">
        <f t="shared" si="250"/>
        <v>3.0052104052346769</v>
      </c>
      <c r="N1573" s="28">
        <f t="shared" si="251"/>
        <v>2.3521797258187185</v>
      </c>
      <c r="O1573" s="7">
        <f t="shared" si="252"/>
        <v>3.4834334311544799</v>
      </c>
      <c r="P1573" s="7">
        <f>[1]!S_PQ_PctChange("H00906.CSI",$A$3,$A1573)/100</f>
        <v>2.508550164363081</v>
      </c>
    </row>
    <row r="1574" spans="1:16" x14ac:dyDescent="0.3">
      <c r="A1574" s="3">
        <v>20150625</v>
      </c>
      <c r="B1574" s="29">
        <f>板块基准指数!B1574</f>
        <v>-4.5802048918984303E-2</v>
      </c>
      <c r="C1574" s="29">
        <f>板块基准指数!C1574</f>
        <v>-3.7838570315285598E-2</v>
      </c>
      <c r="D1574" s="29">
        <f>板块基准指数!E1574</f>
        <v>-3.1647416549289403E-2</v>
      </c>
      <c r="E1574" s="29">
        <f>板块基准指数!F1574</f>
        <v>-2.5682920250149802E-2</v>
      </c>
      <c r="F1574">
        <f t="shared" si="243"/>
        <v>0.28446670633248811</v>
      </c>
      <c r="G1574">
        <f t="shared" si="244"/>
        <v>0.19742144522855704</v>
      </c>
      <c r="H1574">
        <f t="shared" si="245"/>
        <v>0.3137359617418794</v>
      </c>
      <c r="I1574">
        <f t="shared" si="246"/>
        <v>0.20437588669707527</v>
      </c>
      <c r="J1574">
        <f t="shared" si="247"/>
        <v>-3.5734935395058016E-2</v>
      </c>
      <c r="K1574" s="28">
        <f t="shared" si="248"/>
        <v>3.8560324943855422</v>
      </c>
      <c r="L1574" s="28">
        <f t="shared" si="249"/>
        <v>3.2012694580705165</v>
      </c>
      <c r="M1574" s="28">
        <f t="shared" si="250"/>
        <v>2.878455843172667</v>
      </c>
      <c r="N1574" s="28">
        <f t="shared" si="251"/>
        <v>2.2660859612563473</v>
      </c>
      <c r="O1574" s="7">
        <f t="shared" si="252"/>
        <v>3.3232182271441317</v>
      </c>
      <c r="P1574" s="7">
        <f>[1]!S_PQ_PctChange("H00906.CSI",$A$3,$A1574)/100</f>
        <v>2.3844056812388374</v>
      </c>
    </row>
    <row r="1575" spans="1:16" x14ac:dyDescent="0.3">
      <c r="A1575" s="3">
        <v>20150626</v>
      </c>
      <c r="B1575" s="29">
        <f>板块基准指数!B1575</f>
        <v>-8.8764826048939996E-2</v>
      </c>
      <c r="C1575" s="29">
        <f>板块基准指数!C1575</f>
        <v>-8.2073525695931196E-2</v>
      </c>
      <c r="D1575" s="29">
        <f>板块基准指数!E1575</f>
        <v>-7.6901573343265195E-2</v>
      </c>
      <c r="E1575" s="29">
        <f>板块基准指数!F1575</f>
        <v>-7.0284229258219505E-2</v>
      </c>
      <c r="F1575">
        <f t="shared" si="243"/>
        <v>0.2817397233441073</v>
      </c>
      <c r="G1575">
        <f t="shared" si="244"/>
        <v>0.19696469446780246</v>
      </c>
      <c r="H1575">
        <f t="shared" si="245"/>
        <v>0.31477372763831934</v>
      </c>
      <c r="I1575">
        <f t="shared" si="246"/>
        <v>0.20652185454977076</v>
      </c>
      <c r="J1575">
        <f t="shared" si="247"/>
        <v>-7.994490250999417E-2</v>
      </c>
      <c r="K1575" s="28">
        <f t="shared" si="248"/>
        <v>3.4249876147334097</v>
      </c>
      <c r="L1575" s="28">
        <f t="shared" si="249"/>
        <v>2.856456461248035</v>
      </c>
      <c r="M1575" s="28">
        <f t="shared" si="250"/>
        <v>2.5801964866903089</v>
      </c>
      <c r="N1575" s="28">
        <f t="shared" si="251"/>
        <v>2.0365316267783538</v>
      </c>
      <c r="O1575" s="7">
        <f t="shared" si="252"/>
        <v>2.977598967445664</v>
      </c>
      <c r="P1575" s="7">
        <f>[1]!S_PQ_PctChange("H00906.CSI",$A$3,$A1575)/100</f>
        <v>2.1137788182747976</v>
      </c>
    </row>
    <row r="1576" spans="1:16" x14ac:dyDescent="0.3">
      <c r="A1576" s="3">
        <v>20150629</v>
      </c>
      <c r="B1576" s="29">
        <f>板块基准指数!B1576</f>
        <v>-7.2438882471239405E-2</v>
      </c>
      <c r="C1576" s="29">
        <f>板块基准指数!C1576</f>
        <v>-5.1941015950890797E-2</v>
      </c>
      <c r="D1576" s="29">
        <f>板块基准指数!E1576</f>
        <v>-3.77538279233742E-2</v>
      </c>
      <c r="E1576" s="29">
        <f>板块基准指数!F1576</f>
        <v>-2.18089341536685E-2</v>
      </c>
      <c r="F1576">
        <f t="shared" si="243"/>
        <v>0.27422699285002489</v>
      </c>
      <c r="G1576">
        <f t="shared" si="244"/>
        <v>0.19594912435893894</v>
      </c>
      <c r="H1576">
        <f t="shared" si="245"/>
        <v>0.31783685266323686</v>
      </c>
      <c r="I1576">
        <f t="shared" si="246"/>
        <v>0.21198703012779918</v>
      </c>
      <c r="J1576">
        <f t="shared" si="247"/>
        <v>-4.7027391719143372E-2</v>
      </c>
      <c r="K1576" s="28">
        <f t="shared" si="248"/>
        <v>3.1044464569730463</v>
      </c>
      <c r="L1576" s="28">
        <f t="shared" si="249"/>
        <v>2.6561481946804348</v>
      </c>
      <c r="M1576" s="28">
        <f t="shared" si="250"/>
        <v>2.4450303645999338</v>
      </c>
      <c r="N1576" s="28">
        <f t="shared" si="251"/>
        <v>1.9703081084744127</v>
      </c>
      <c r="O1576" s="7">
        <f t="shared" si="252"/>
        <v>2.7905428627019364</v>
      </c>
      <c r="P1576" s="7">
        <f>[1]!S_PQ_PctChange("H00906.CSI",$A$3,$A1576)/100</f>
        <v>1.9795696637776716</v>
      </c>
    </row>
    <row r="1577" spans="1:16" x14ac:dyDescent="0.3">
      <c r="A1577" s="3">
        <v>20150630</v>
      </c>
      <c r="B1577" s="29">
        <f>板块基准指数!B1577</f>
        <v>6.5506676899514005E-2</v>
      </c>
      <c r="C1577" s="29">
        <f>板块基准指数!C1577</f>
        <v>6.7321708600309907E-2</v>
      </c>
      <c r="D1577" s="29">
        <f>板块基准指数!E1577</f>
        <v>5.8561494204965397E-2</v>
      </c>
      <c r="E1577" s="29">
        <f>板块基准指数!F1577</f>
        <v>7.1379409364998106E-2</v>
      </c>
      <c r="F1577">
        <f t="shared" si="243"/>
        <v>0.3</v>
      </c>
      <c r="G1577">
        <f t="shared" si="244"/>
        <v>0.2</v>
      </c>
      <c r="H1577">
        <f t="shared" si="245"/>
        <v>0.3</v>
      </c>
      <c r="I1577">
        <f t="shared" si="246"/>
        <v>0.2</v>
      </c>
      <c r="J1577">
        <f t="shared" si="247"/>
        <v>6.4899838877255242E-2</v>
      </c>
      <c r="K1577" s="28">
        <f t="shared" si="248"/>
        <v>3.3733151048813346</v>
      </c>
      <c r="L1577" s="28">
        <f t="shared" si="249"/>
        <v>2.9022863380422605</v>
      </c>
      <c r="M1577" s="28">
        <f t="shared" si="250"/>
        <v>2.6467764903323832</v>
      </c>
      <c r="N1577" s="28">
        <f t="shared" si="251"/>
        <v>2.1823269468893813</v>
      </c>
      <c r="O1577" s="7">
        <f t="shared" si="252"/>
        <v>3.0365484837486223</v>
      </c>
      <c r="P1577" s="7">
        <f>[1]!S_PQ_PctChange("H00906.CSI",$A$3,$A1577)/100</f>
        <v>2.1646378017363164</v>
      </c>
    </row>
    <row r="1578" spans="1:16" x14ac:dyDescent="0.3">
      <c r="A1578" s="3">
        <v>20150701</v>
      </c>
      <c r="B1578" s="29">
        <f>板块基准指数!B1578</f>
        <v>-4.7664948116045602E-2</v>
      </c>
      <c r="C1578" s="29">
        <f>板块基准指数!C1578</f>
        <v>-3.4737549178611299E-2</v>
      </c>
      <c r="D1578" s="29">
        <f>板块基准指数!E1578</f>
        <v>-4.43016305635121E-2</v>
      </c>
      <c r="E1578" s="29">
        <f>板块基准指数!F1578</f>
        <v>-4.6654869101389197E-2</v>
      </c>
      <c r="F1578">
        <f t="shared" si="243"/>
        <v>0.29880879648255365</v>
      </c>
      <c r="G1578">
        <f t="shared" si="244"/>
        <v>0.20190996901014024</v>
      </c>
      <c r="H1578">
        <f t="shared" si="245"/>
        <v>0.29986408565633033</v>
      </c>
      <c r="I1578">
        <f t="shared" si="246"/>
        <v>0.19941714885097583</v>
      </c>
      <c r="J1578">
        <f t="shared" si="247"/>
        <v>-4.3868457259867405E-2</v>
      </c>
      <c r="K1578" s="28">
        <f t="shared" si="248"/>
        <v>3.1648612673120473</v>
      </c>
      <c r="L1578" s="28">
        <f t="shared" si="249"/>
        <v>2.7667304744654948</v>
      </c>
      <c r="M1578" s="28">
        <f t="shared" si="250"/>
        <v>2.4852183455099768</v>
      </c>
      <c r="N1578" s="28">
        <f t="shared" si="251"/>
        <v>2.033855899744434</v>
      </c>
      <c r="O1578" s="7">
        <f t="shared" si="252"/>
        <v>2.8594713291119134</v>
      </c>
      <c r="P1578" s="7">
        <f>[1]!S_PQ_PctChange("H00906.CSI",$A$3,$A1578)/100</f>
        <v>2.0036881344764201</v>
      </c>
    </row>
    <row r="1579" spans="1:16" x14ac:dyDescent="0.3">
      <c r="A1579" s="3">
        <v>20150702</v>
      </c>
      <c r="B1579" s="29">
        <f>板块基准指数!B1579</f>
        <v>-5.5138060111615698E-2</v>
      </c>
      <c r="C1579" s="29">
        <f>板块基准指数!C1579</f>
        <v>-4.7627834333951298E-2</v>
      </c>
      <c r="D1579" s="29">
        <f>板块基准指数!E1579</f>
        <v>-5.0627536145736403E-2</v>
      </c>
      <c r="E1579" s="29">
        <f>板块基准指数!F1579</f>
        <v>-9.8729820127277206E-3</v>
      </c>
      <c r="F1579">
        <f t="shared" si="243"/>
        <v>0.2950936441468916</v>
      </c>
      <c r="G1579">
        <f t="shared" si="244"/>
        <v>0.20098450567535853</v>
      </c>
      <c r="H1579">
        <f t="shared" si="245"/>
        <v>0.29754948766549988</v>
      </c>
      <c r="I1579">
        <f t="shared" si="246"/>
        <v>0.20637236251225</v>
      </c>
      <c r="J1579">
        <f t="shared" si="247"/>
        <v>-4.3242493695731972E-2</v>
      </c>
      <c r="K1579" s="28">
        <f t="shared" si="248"/>
        <v>2.9352188963984558</v>
      </c>
      <c r="L1579" s="28">
        <f t="shared" si="249"/>
        <v>2.5873292594470061</v>
      </c>
      <c r="M1579" s="28">
        <f t="shared" si="250"/>
        <v>2.3087703277468865</v>
      </c>
      <c r="N1579" s="28">
        <f t="shared" si="251"/>
        <v>2.0039026950170493</v>
      </c>
      <c r="O1579" s="7">
        <f t="shared" si="252"/>
        <v>2.6925781644939333</v>
      </c>
      <c r="P1579" s="7">
        <f>[1]!S_PQ_PctChange("H00906.CSI",$A$3,$A1579)/100</f>
        <v>1.8709337991590531</v>
      </c>
    </row>
    <row r="1580" spans="1:16" x14ac:dyDescent="0.3">
      <c r="A1580" s="3">
        <v>20150703</v>
      </c>
      <c r="B1580" s="29">
        <f>板块基准指数!B1580</f>
        <v>-4.9517546888992597E-2</v>
      </c>
      <c r="C1580" s="29">
        <f>板块基准指数!C1580</f>
        <v>-4.0175420573782802E-2</v>
      </c>
      <c r="D1580" s="29">
        <f>板块基准指数!E1580</f>
        <v>-6.0467668103359497E-2</v>
      </c>
      <c r="E1580" s="29">
        <f>板块基准指数!F1580</f>
        <v>-4.4090741751279201E-2</v>
      </c>
      <c r="F1580">
        <f t="shared" si="243"/>
        <v>0.29517458581076028</v>
      </c>
      <c r="G1580">
        <f t="shared" si="244"/>
        <v>0.20301561751850952</v>
      </c>
      <c r="H1580">
        <f t="shared" si="245"/>
        <v>0.29420221623323506</v>
      </c>
      <c r="I1580">
        <f t="shared" si="246"/>
        <v>0.20760758043749516</v>
      </c>
      <c r="J1580">
        <f t="shared" si="247"/>
        <v>-4.9778184609619858E-2</v>
      </c>
      <c r="K1580" s="28">
        <f t="shared" si="248"/>
        <v>2.7403565101775955</v>
      </c>
      <c r="L1580" s="28">
        <f t="shared" si="249"/>
        <v>2.4432067977120862</v>
      </c>
      <c r="M1580" s="28">
        <f t="shared" si="250"/>
        <v>2.1086967017384439</v>
      </c>
      <c r="N1580" s="28">
        <f t="shared" si="251"/>
        <v>1.8714583970450809</v>
      </c>
      <c r="O1580" s="7">
        <f t="shared" si="252"/>
        <v>2.5087683269363028</v>
      </c>
      <c r="P1580" s="7">
        <f>[1]!S_PQ_PctChange("H00906.CSI",$A$3,$A1580)/100</f>
        <v>1.7143129852568451</v>
      </c>
    </row>
    <row r="1581" spans="1:16" x14ac:dyDescent="0.3">
      <c r="A1581" s="3">
        <v>20150706</v>
      </c>
      <c r="B1581" s="29">
        <f>板块基准指数!B1581</f>
        <v>-3.2241163049675899E-2</v>
      </c>
      <c r="C1581" s="29">
        <f>板块基准指数!C1581</f>
        <v>2.1961012317595501E-3</v>
      </c>
      <c r="D1581" s="29">
        <f>板块基准指数!E1581</f>
        <v>4.5002678265016098E-3</v>
      </c>
      <c r="E1581" s="29">
        <f>板块基准指数!F1581</f>
        <v>5.9893833861177803E-2</v>
      </c>
      <c r="F1581">
        <f t="shared" si="243"/>
        <v>0.28432504770722322</v>
      </c>
      <c r="G1581">
        <f t="shared" si="244"/>
        <v>0.2025121898232001</v>
      </c>
      <c r="H1581">
        <f t="shared" si="245"/>
        <v>0.29414739684489299</v>
      </c>
      <c r="I1581">
        <f t="shared" si="246"/>
        <v>0.21901536562468377</v>
      </c>
      <c r="J1581">
        <f t="shared" si="247"/>
        <v>4.6874735976978922E-3</v>
      </c>
      <c r="K1581" s="28">
        <f t="shared" si="248"/>
        <v>2.619763066069043</v>
      </c>
      <c r="L1581" s="28">
        <f t="shared" si="249"/>
        <v>2.4507684284017444</v>
      </c>
      <c r="M1581" s="28">
        <f t="shared" si="250"/>
        <v>2.1226866694876292</v>
      </c>
      <c r="N1581" s="28">
        <f t="shared" si="251"/>
        <v>2.043441049216983</v>
      </c>
      <c r="O1581" s="7">
        <f t="shared" si="252"/>
        <v>2.5252155858292551</v>
      </c>
      <c r="P1581" s="7">
        <f>[1]!S_PQ_PctChange("H00906.CSI",$A$3,$A1581)/100</f>
        <v>1.7585366107946876</v>
      </c>
    </row>
    <row r="1582" spans="1:16" x14ac:dyDescent="0.3">
      <c r="A1582" s="3">
        <v>20150707</v>
      </c>
      <c r="B1582" s="29">
        <f>板块基准指数!B1582</f>
        <v>-6.1857974148908597E-2</v>
      </c>
      <c r="C1582" s="29">
        <f>板块基准指数!C1582</f>
        <v>-6.7463751035056502E-2</v>
      </c>
      <c r="D1582" s="29">
        <f>板块基准指数!E1582</f>
        <v>-6.1683448138867197E-2</v>
      </c>
      <c r="E1582" s="29">
        <f>板块基准指数!F1582</f>
        <v>1.8844264123047599E-2</v>
      </c>
      <c r="F1582">
        <f t="shared" si="243"/>
        <v>0.27938411383039691</v>
      </c>
      <c r="G1582">
        <f t="shared" si="244"/>
        <v>0.19780391727102517</v>
      </c>
      <c r="H1582">
        <f t="shared" si="245"/>
        <v>0.28908954287987915</v>
      </c>
      <c r="I1582">
        <f t="shared" si="246"/>
        <v>0.23372242601869889</v>
      </c>
      <c r="J1582">
        <f t="shared" si="247"/>
        <v>-4.5266845708384455E-2</v>
      </c>
      <c r="K1582" s="28">
        <f t="shared" si="248"/>
        <v>2.3958518559029702</v>
      </c>
      <c r="L1582" s="28">
        <f t="shared" si="249"/>
        <v>2.2179666462684158</v>
      </c>
      <c r="M1582" s="28">
        <f t="shared" si="250"/>
        <v>1.9300685882563573</v>
      </c>
      <c r="N1582" s="28">
        <f t="shared" si="251"/>
        <v>2.1007924561913525</v>
      </c>
      <c r="O1582" s="7">
        <f t="shared" si="252"/>
        <v>2.3656401958167299</v>
      </c>
      <c r="P1582" s="7">
        <f>[1]!S_PQ_PctChange("H00906.CSI",$A$3,$A1582)/100</f>
        <v>1.6755426379622937</v>
      </c>
    </row>
    <row r="1583" spans="1:16" x14ac:dyDescent="0.3">
      <c r="A1583" s="3">
        <v>20150708</v>
      </c>
      <c r="B1583" s="29">
        <f>板块基准指数!B1583</f>
        <v>-3.1912256280211798E-2</v>
      </c>
      <c r="C1583" s="29">
        <f>板块基准指数!C1583</f>
        <v>-4.3882584293779003E-2</v>
      </c>
      <c r="D1583" s="29">
        <f>板块基准指数!E1583</f>
        <v>-5.2021682197558802E-2</v>
      </c>
      <c r="E1583" s="29">
        <f>板块基准指数!F1583</f>
        <v>-7.4726312839005701E-2</v>
      </c>
      <c r="F1583">
        <f t="shared" si="243"/>
        <v>0.28473350310789414</v>
      </c>
      <c r="G1583">
        <f t="shared" si="244"/>
        <v>0.19909862399523665</v>
      </c>
      <c r="H1583">
        <f t="shared" si="245"/>
        <v>0.2885047236632674</v>
      </c>
      <c r="I1583">
        <f t="shared" si="246"/>
        <v>0.22766314923360198</v>
      </c>
      <c r="J1583">
        <f t="shared" si="247"/>
        <v>-5.0100063964960223E-2</v>
      </c>
      <c r="K1583" s="28">
        <f t="shared" si="248"/>
        <v>2.2874825611877618</v>
      </c>
      <c r="L1583" s="28">
        <f t="shared" si="249"/>
        <v>2.0767539536589728</v>
      </c>
      <c r="M1583" s="28">
        <f t="shared" si="250"/>
        <v>1.7776414913410354</v>
      </c>
      <c r="N1583" s="28">
        <f t="shared" si="251"/>
        <v>1.8690816690611687</v>
      </c>
      <c r="O1583" s="7">
        <f t="shared" si="252"/>
        <v>2.1970214067232705</v>
      </c>
      <c r="P1583" s="7">
        <f>[1]!S_PQ_PctChange("H00906.CSI",$A$3,$A1583)/100</f>
        <v>1.5267961345222938</v>
      </c>
    </row>
    <row r="1584" spans="1:16" x14ac:dyDescent="0.3">
      <c r="A1584" s="3">
        <v>20150709</v>
      </c>
      <c r="B1584" s="29">
        <f>板块基准指数!B1584</f>
        <v>3.3135733673708999E-2</v>
      </c>
      <c r="C1584" s="29">
        <f>板块基准指数!C1584</f>
        <v>5.1522309471403502E-2</v>
      </c>
      <c r="D1584" s="29">
        <f>板块基准指数!E1584</f>
        <v>6.4223682053674305E-2</v>
      </c>
      <c r="E1584" s="29">
        <f>板块基准指数!F1584</f>
        <v>6.0424123358382702E-2</v>
      </c>
      <c r="F1584">
        <f t="shared" si="243"/>
        <v>0.27963354831580084</v>
      </c>
      <c r="G1584">
        <f t="shared" si="244"/>
        <v>0.19901236880496176</v>
      </c>
      <c r="H1584">
        <f t="shared" si="245"/>
        <v>0.29186308351839985</v>
      </c>
      <c r="I1584">
        <f t="shared" si="246"/>
        <v>0.22949099936083764</v>
      </c>
      <c r="J1584">
        <f t="shared" si="247"/>
        <v>5.1978056304760462E-2</v>
      </c>
      <c r="K1584" s="28">
        <f t="shared" si="248"/>
        <v>2.3964157077922423</v>
      </c>
      <c r="L1584" s="28">
        <f t="shared" si="249"/>
        <v>2.2352754230267546</v>
      </c>
      <c r="M1584" s="28">
        <f t="shared" si="250"/>
        <v>1.956031855340016</v>
      </c>
      <c r="N1584" s="28">
        <f t="shared" si="251"/>
        <v>2.0424434137577951</v>
      </c>
      <c r="O1584" s="7">
        <f t="shared" si="252"/>
        <v>2.3631963654094572</v>
      </c>
      <c r="P1584" s="7">
        <f>[1]!S_PQ_PctChange("H00906.CSI",$A$3,$A1584)/100</f>
        <v>1.6754418723941962</v>
      </c>
    </row>
    <row r="1585" spans="1:16" x14ac:dyDescent="0.3">
      <c r="A1585" s="3">
        <v>20150710</v>
      </c>
      <c r="B1585" s="29">
        <f>板块基准指数!B1585</f>
        <v>3.9086364386145697E-2</v>
      </c>
      <c r="C1585" s="29">
        <f>板块基准指数!C1585</f>
        <v>6.1051709525427801E-2</v>
      </c>
      <c r="D1585" s="29">
        <f>板块基准指数!E1585</f>
        <v>6.8149536374095904E-2</v>
      </c>
      <c r="E1585" s="29">
        <f>板块基准指数!F1585</f>
        <v>3.6155100351417703E-2</v>
      </c>
      <c r="F1585">
        <f t="shared" si="243"/>
        <v>0.2763934059211347</v>
      </c>
      <c r="G1585">
        <f t="shared" si="244"/>
        <v>0.20086458729426604</v>
      </c>
      <c r="H1585">
        <f t="shared" si="245"/>
        <v>0.2965500359920562</v>
      </c>
      <c r="I1585">
        <f t="shared" si="246"/>
        <v>0.22619197079254305</v>
      </c>
      <c r="J1585">
        <f t="shared" si="247"/>
        <v>5.1267508034441307E-2</v>
      </c>
      <c r="K1585" s="28">
        <f t="shared" si="248"/>
        <v>2.5291692497538389</v>
      </c>
      <c r="L1585" s="28">
        <f t="shared" si="249"/>
        <v>2.4327945183881394</v>
      </c>
      <c r="M1585" s="28">
        <f t="shared" si="250"/>
        <v>2.1574840557884962</v>
      </c>
      <c r="N1585" s="28">
        <f t="shared" si="251"/>
        <v>2.1524432606957182</v>
      </c>
      <c r="O1585" s="7">
        <f t="shared" si="252"/>
        <v>2.5356190620944905</v>
      </c>
      <c r="P1585" s="7">
        <f>[1]!S_PQ_PctChange("H00906.CSI",$A$3,$A1585)/100</f>
        <v>1.8178512485442946</v>
      </c>
    </row>
    <row r="1586" spans="1:16" x14ac:dyDescent="0.3">
      <c r="A1586" s="3">
        <v>20150713</v>
      </c>
      <c r="B1586" s="29">
        <f>板块基准指数!B1586</f>
        <v>5.7458617801009797E-2</v>
      </c>
      <c r="C1586" s="29">
        <f>板块基准指数!C1586</f>
        <v>5.99979987778817E-2</v>
      </c>
      <c r="D1586" s="29">
        <f>板块基准指数!E1586</f>
        <v>5.3479588524646002E-2</v>
      </c>
      <c r="E1586" s="29">
        <f>板块基准指数!F1586</f>
        <v>-8.1158166228752094E-3</v>
      </c>
      <c r="F1586">
        <f t="shared" si="243"/>
        <v>0.28050561203471891</v>
      </c>
      <c r="G1586">
        <f t="shared" si="244"/>
        <v>0.20434260153805334</v>
      </c>
      <c r="H1586">
        <f t="shared" si="245"/>
        <v>0.29982966712608877</v>
      </c>
      <c r="I1586">
        <f t="shared" si="246"/>
        <v>0.21532211930113906</v>
      </c>
      <c r="J1586">
        <f t="shared" si="247"/>
        <v>4.1956297681848026E-2</v>
      </c>
      <c r="K1586" s="28">
        <f t="shared" si="248"/>
        <v>2.731950436830521</v>
      </c>
      <c r="L1586" s="28">
        <f t="shared" si="249"/>
        <v>2.6387553197071103</v>
      </c>
      <c r="M1586" s="28">
        <f t="shared" si="250"/>
        <v>2.3263450038651952</v>
      </c>
      <c r="N1586" s="28">
        <f t="shared" si="251"/>
        <v>2.1268586092778929</v>
      </c>
      <c r="O1586" s="7">
        <f t="shared" si="252"/>
        <v>2.683960547953343</v>
      </c>
      <c r="P1586" s="7">
        <f>[1]!S_PQ_PctChange("H00906.CSI",$A$3,$A1586)/100</f>
        <v>1.9183134252265268</v>
      </c>
    </row>
    <row r="1587" spans="1:16" x14ac:dyDescent="0.3">
      <c r="A1587" s="3">
        <v>20150714</v>
      </c>
      <c r="B1587" s="29">
        <f>板块基准指数!B1587</f>
        <v>4.3751069393056098E-2</v>
      </c>
      <c r="C1587" s="29">
        <f>板块基准指数!C1587</f>
        <v>1.10218645925829E-2</v>
      </c>
      <c r="D1587" s="29">
        <f>板块基准指数!E1587</f>
        <v>-1.07358500289073E-2</v>
      </c>
      <c r="E1587" s="29">
        <f>板块基准指数!F1587</f>
        <v>-2.7248570329333099E-2</v>
      </c>
      <c r="F1587">
        <f t="shared" si="243"/>
        <v>0.29119436883252203</v>
      </c>
      <c r="G1587">
        <f t="shared" si="244"/>
        <v>0.20547734726478925</v>
      </c>
      <c r="H1587">
        <f t="shared" si="245"/>
        <v>0.29500634560953132</v>
      </c>
      <c r="I1587">
        <f t="shared" si="246"/>
        <v>0.20832193829315748</v>
      </c>
      <c r="J1587">
        <f t="shared" si="247"/>
        <v>5.4385107302001795E-3</v>
      </c>
      <c r="K1587" s="28">
        <f t="shared" si="248"/>
        <v>2.8952272593637391</v>
      </c>
      <c r="L1587" s="28">
        <f t="shared" si="249"/>
        <v>2.6788611881264623</v>
      </c>
      <c r="M1587" s="28">
        <f t="shared" si="250"/>
        <v>2.2906338627592935</v>
      </c>
      <c r="N1587" s="28">
        <f t="shared" si="251"/>
        <v>2.0416561825531034</v>
      </c>
      <c r="O1587" s="7">
        <f t="shared" si="252"/>
        <v>2.7039958069230217</v>
      </c>
      <c r="P1587" s="7">
        <f>[1]!S_PQ_PctChange("H00906.CSI",$A$3,$A1587)/100</f>
        <v>1.8856693429751332</v>
      </c>
    </row>
    <row r="1588" spans="1:16" x14ac:dyDescent="0.3">
      <c r="A1588" s="3">
        <v>20150715</v>
      </c>
      <c r="B1588" s="29">
        <f>板块基准指数!B1588</f>
        <v>-4.8921514253654298E-2</v>
      </c>
      <c r="C1588" s="29">
        <f>板块基准指数!C1588</f>
        <v>-5.54205106644804E-2</v>
      </c>
      <c r="D1588" s="29">
        <f>板块基准指数!E1588</f>
        <v>-4.6516545012962603E-2</v>
      </c>
      <c r="E1588" s="29">
        <f>板块基准指数!F1588</f>
        <v>-1.32029772400836E-2</v>
      </c>
      <c r="F1588">
        <f t="shared" si="243"/>
        <v>0.28912263426509649</v>
      </c>
      <c r="G1588">
        <f t="shared" si="244"/>
        <v>0.20262135887994306</v>
      </c>
      <c r="H1588">
        <f t="shared" si="245"/>
        <v>0.29364815842147463</v>
      </c>
      <c r="I1588">
        <f t="shared" si="246"/>
        <v>0.21460784843348593</v>
      </c>
      <c r="J1588">
        <f t="shared" si="247"/>
        <v>-4.2106474745371512E-2</v>
      </c>
      <c r="K1588" s="28">
        <f t="shared" si="248"/>
        <v>2.7046668434735532</v>
      </c>
      <c r="L1588" s="28">
        <f t="shared" si="249"/>
        <v>2.4749768224167568</v>
      </c>
      <c r="M1588" s="28">
        <f t="shared" si="250"/>
        <v>2.1375649445610718</v>
      </c>
      <c r="N1588" s="28">
        <f t="shared" si="251"/>
        <v>2.0014972652026954</v>
      </c>
      <c r="O1588" s="7">
        <f t="shared" si="252"/>
        <v>2.5480336010218552</v>
      </c>
      <c r="P1588" s="7">
        <f>[1]!S_PQ_PctChange("H00906.CSI",$A$3,$A1588)/100</f>
        <v>1.7654069146135618</v>
      </c>
    </row>
    <row r="1589" spans="1:16" x14ac:dyDescent="0.3">
      <c r="A1589" s="3">
        <v>20150716</v>
      </c>
      <c r="B1589" s="29">
        <f>板块基准指数!B1589</f>
        <v>1.9213786530721099E-2</v>
      </c>
      <c r="C1589" s="29">
        <f>板块基准指数!C1589</f>
        <v>2.9003983493269998E-2</v>
      </c>
      <c r="D1589" s="29">
        <f>板块基准指数!E1589</f>
        <v>1.7294400455167901E-2</v>
      </c>
      <c r="E1589" s="29">
        <f>板块基准指数!F1589</f>
        <v>-5.84640362826396E-3</v>
      </c>
      <c r="F1589">
        <f t="shared" si="243"/>
        <v>0.29024979597474004</v>
      </c>
      <c r="G1589">
        <f t="shared" si="244"/>
        <v>0.20536518512229704</v>
      </c>
      <c r="H1589">
        <f t="shared" si="245"/>
        <v>0.2942378082737433</v>
      </c>
      <c r="I1589">
        <f t="shared" si="246"/>
        <v>0.21014721062921979</v>
      </c>
      <c r="J1589">
        <f t="shared" si="247"/>
        <v>1.5255751865235232E-2</v>
      </c>
      <c r="K1589" s="28">
        <f t="shared" si="248"/>
        <v>2.7758475213714946</v>
      </c>
      <c r="L1589" s="28">
        <f t="shared" si="249"/>
        <v>2.5757649928136286</v>
      </c>
      <c r="M1589" s="28">
        <f t="shared" si="250"/>
        <v>2.1918272491664075</v>
      </c>
      <c r="N1589" s="28">
        <f t="shared" si="251"/>
        <v>1.9839493007011901</v>
      </c>
      <c r="O1589" s="7">
        <f t="shared" si="252"/>
        <v>2.6021615212485614</v>
      </c>
      <c r="P1589" s="7">
        <f>[1]!S_PQ_PctChange("H00906.CSI",$A$3,$A1589)/100</f>
        <v>1.7993122085331179</v>
      </c>
    </row>
    <row r="1590" spans="1:16" x14ac:dyDescent="0.3">
      <c r="A1590" s="3">
        <v>20150717</v>
      </c>
      <c r="B1590" s="29">
        <f>板块基准指数!B1590</f>
        <v>6.1493056846195202E-2</v>
      </c>
      <c r="C1590" s="29">
        <f>板块基准指数!C1590</f>
        <v>5.1051846706986002E-2</v>
      </c>
      <c r="D1590" s="29">
        <f>板块基准指数!E1590</f>
        <v>4.5744609085938297E-2</v>
      </c>
      <c r="E1590" s="29">
        <f>板块基准指数!F1590</f>
        <v>2.5017435722947699E-2</v>
      </c>
      <c r="F1590">
        <f t="shared" si="243"/>
        <v>0.2942535835731428</v>
      </c>
      <c r="G1590">
        <f t="shared" si="244"/>
        <v>0.2061501429401606</v>
      </c>
      <c r="H1590">
        <f t="shared" si="245"/>
        <v>0.29387104073408238</v>
      </c>
      <c r="I1590">
        <f t="shared" si="246"/>
        <v>0.20572523275261442</v>
      </c>
      <c r="J1590">
        <f t="shared" si="247"/>
        <v>4.7049757005345472E-2</v>
      </c>
      <c r="K1590" s="28">
        <f t="shared" si="248"/>
        <v>3.0080359276457571</v>
      </c>
      <c r="L1590" s="28">
        <f t="shared" si="249"/>
        <v>2.7583143990869572</v>
      </c>
      <c r="M1590" s="28">
        <f t="shared" si="250"/>
        <v>2.3378361389493709</v>
      </c>
      <c r="N1590" s="28">
        <f t="shared" si="251"/>
        <v>2.0586000605320174</v>
      </c>
      <c r="O1590" s="7">
        <f t="shared" si="252"/>
        <v>2.7716423455173116</v>
      </c>
      <c r="P1590" s="7">
        <f>[1]!S_PQ_PctChange("H00906.CSI",$A$3,$A1590)/100</f>
        <v>1.9217066653321613</v>
      </c>
    </row>
    <row r="1591" spans="1:16" x14ac:dyDescent="0.3">
      <c r="A1591" s="3">
        <v>20150720</v>
      </c>
      <c r="B1591" s="29">
        <f>板块基准指数!B1591</f>
        <v>2.6977599223376201E-2</v>
      </c>
      <c r="C1591" s="29">
        <f>板块基准指数!C1591</f>
        <v>2.2507821957472702E-3</v>
      </c>
      <c r="D1591" s="29">
        <f>板块基准指数!E1591</f>
        <v>3.8518563220277802E-3</v>
      </c>
      <c r="E1591" s="29">
        <f>板块基准指数!F1591</f>
        <v>-7.1832379107757503E-3</v>
      </c>
      <c r="F1591">
        <f t="shared" si="243"/>
        <v>0.29977670873506101</v>
      </c>
      <c r="G1591">
        <f t="shared" si="244"/>
        <v>0.20496287296184484</v>
      </c>
      <c r="H1591">
        <f t="shared" si="245"/>
        <v>0.29264531326324111</v>
      </c>
      <c r="I1591">
        <f t="shared" si="246"/>
        <v>0.20261510503985311</v>
      </c>
      <c r="J1591">
        <f t="shared" si="247"/>
        <v>8.0564300540596628E-3</v>
      </c>
      <c r="K1591" s="28">
        <f t="shared" si="248"/>
        <v>3.1161631145746771</v>
      </c>
      <c r="L1591" s="28">
        <f t="shared" si="249"/>
        <v>2.766773546222443</v>
      </c>
      <c r="M1591" s="28">
        <f t="shared" si="250"/>
        <v>2.3506930041830758</v>
      </c>
      <c r="N1591" s="28">
        <f t="shared" si="251"/>
        <v>2.0366294086233028</v>
      </c>
      <c r="O1591" s="7">
        <f t="shared" si="252"/>
        <v>2.8020283182629018</v>
      </c>
      <c r="P1591" s="7">
        <f>[1]!S_PQ_PctChange("H00906.CSI",$A$3,$A1591)/100</f>
        <v>1.9391123142509517</v>
      </c>
    </row>
    <row r="1592" spans="1:16" x14ac:dyDescent="0.3">
      <c r="A1592" s="3">
        <v>20150721</v>
      </c>
      <c r="B1592" s="29">
        <f>板块基准指数!B1592</f>
        <v>4.7209702457767597E-3</v>
      </c>
      <c r="C1592" s="29">
        <f>板块基准指数!C1592</f>
        <v>1.41108688148884E-2</v>
      </c>
      <c r="D1592" s="29">
        <f>板块基准指数!E1592</f>
        <v>7.7712088363041196E-3</v>
      </c>
      <c r="E1592" s="29">
        <f>板块基准指数!F1592</f>
        <v>-7.1648863507879704E-3</v>
      </c>
      <c r="F1592">
        <f t="shared" si="243"/>
        <v>0.29965473640359508</v>
      </c>
      <c r="G1592">
        <f t="shared" si="244"/>
        <v>0.20679423622973009</v>
      </c>
      <c r="H1592">
        <f t="shared" si="245"/>
        <v>0.2934143247585238</v>
      </c>
      <c r="I1592">
        <f t="shared" si="246"/>
        <v>0.20013670260815114</v>
      </c>
      <c r="J1592">
        <f t="shared" si="247"/>
        <v>5.1299347783731108E-3</v>
      </c>
      <c r="K1592" s="28">
        <f t="shared" si="248"/>
        <v>3.1355953981653473</v>
      </c>
      <c r="L1592" s="28">
        <f t="shared" si="249"/>
        <v>2.8199259935885794</v>
      </c>
      <c r="M1592" s="28">
        <f t="shared" si="250"/>
        <v>2.3767319392649262</v>
      </c>
      <c r="N1592" s="28">
        <f t="shared" si="251"/>
        <v>2.0148723040210563</v>
      </c>
      <c r="O1592" s="7">
        <f t="shared" si="252"/>
        <v>2.821532475561118</v>
      </c>
      <c r="P1592" s="7">
        <f>[1]!S_PQ_PctChange("H00906.CSI",$A$3,$A1592)/100</f>
        <v>1.9538115762070234</v>
      </c>
    </row>
    <row r="1593" spans="1:16" x14ac:dyDescent="0.3">
      <c r="A1593" s="3">
        <v>20150722</v>
      </c>
      <c r="B1593" s="29">
        <f>板块基准指数!B1593</f>
        <v>2.18856550740156E-2</v>
      </c>
      <c r="C1593" s="29">
        <f>板块基准指数!C1593</f>
        <v>1.2650449266539401E-3</v>
      </c>
      <c r="D1593" s="29">
        <f>板块基准指数!E1593</f>
        <v>4.8630366604343897E-3</v>
      </c>
      <c r="E1593" s="29">
        <f>板块基准指数!F1593</f>
        <v>-1.0137260564158399E-2</v>
      </c>
      <c r="F1593">
        <f t="shared" si="243"/>
        <v>0.30432067428146692</v>
      </c>
      <c r="G1593">
        <f t="shared" si="244"/>
        <v>0.20577636581089553</v>
      </c>
      <c r="H1593">
        <f t="shared" si="245"/>
        <v>0.29301927677890766</v>
      </c>
      <c r="I1593">
        <f t="shared" si="246"/>
        <v>0.19688368312873</v>
      </c>
      <c r="J1593">
        <f t="shared" si="247"/>
        <v>6.217790916834838E-3</v>
      </c>
      <c r="K1593" s="28">
        <f t="shared" si="248"/>
        <v>3.2261056125752807</v>
      </c>
      <c r="L1593" s="28">
        <f t="shared" si="249"/>
        <v>2.8247583715869626</v>
      </c>
      <c r="M1593" s="28">
        <f t="shared" si="250"/>
        <v>2.393153110478031</v>
      </c>
      <c r="N1593" s="28">
        <f t="shared" si="251"/>
        <v>1.9843097579075302</v>
      </c>
      <c r="O1593" s="7">
        <f t="shared" si="252"/>
        <v>2.8452939654760514</v>
      </c>
      <c r="P1593" s="7">
        <f>[1]!S_PQ_PctChange("H00906.CSI",$A$3,$A1593)/100</f>
        <v>1.9609415351188597</v>
      </c>
    </row>
    <row r="1594" spans="1:16" x14ac:dyDescent="0.3">
      <c r="A1594" s="3">
        <v>20150723</v>
      </c>
      <c r="B1594" s="29">
        <f>板块基准指数!B1594</f>
        <v>2.3925799168078701E-2</v>
      </c>
      <c r="C1594" s="29">
        <f>板块基准指数!C1594</f>
        <v>2.4925382468598899E-2</v>
      </c>
      <c r="D1594" s="29">
        <f>板块基准指数!E1594</f>
        <v>2.2128810020179499E-2</v>
      </c>
      <c r="E1594" s="29">
        <f>板块基准指数!F1594</f>
        <v>2.2437392126523601E-2</v>
      </c>
      <c r="F1594">
        <f t="shared" si="243"/>
        <v>0.30450324223044312</v>
      </c>
      <c r="G1594">
        <f t="shared" si="244"/>
        <v>0.20610081990982534</v>
      </c>
      <c r="H1594">
        <f t="shared" si="245"/>
        <v>0.29268050763915099</v>
      </c>
      <c r="I1594">
        <f t="shared" si="246"/>
        <v>0.19671543022058077</v>
      </c>
      <c r="J1594">
        <f t="shared" si="247"/>
        <v>2.3311894266151937E-2</v>
      </c>
      <c r="K1594" s="28">
        <f t="shared" si="248"/>
        <v>3.3272185667248477</v>
      </c>
      <c r="L1594" s="28">
        <f t="shared" si="249"/>
        <v>2.9200919368487432</v>
      </c>
      <c r="M1594" s="28">
        <f t="shared" si="250"/>
        <v>2.4682395510291806</v>
      </c>
      <c r="N1594" s="28">
        <f t="shared" si="251"/>
        <v>2.0512698861727117</v>
      </c>
      <c r="O1594" s="7">
        <f t="shared" si="252"/>
        <v>2.9349350518215012</v>
      </c>
      <c r="P1594" s="7">
        <f>[1]!S_PQ_PctChange("H00906.CSI",$A$3,$A1594)/100</f>
        <v>2.0326847429565751</v>
      </c>
    </row>
    <row r="1595" spans="1:16" x14ac:dyDescent="0.3">
      <c r="A1595" s="3">
        <v>20150724</v>
      </c>
      <c r="B1595" s="29">
        <f>板块基准指数!B1595</f>
        <v>-1.3290671823911099E-2</v>
      </c>
      <c r="C1595" s="29">
        <f>板块基准指数!C1595</f>
        <v>-2.17696881913646E-2</v>
      </c>
      <c r="D1595" s="29">
        <f>板块基准指数!E1595</f>
        <v>-1.82669996272945E-2</v>
      </c>
      <c r="E1595" s="29">
        <f>板块基准指数!F1595</f>
        <v>-1.6196905484329699E-2</v>
      </c>
      <c r="F1595">
        <f t="shared" si="243"/>
        <v>0.30567291952496844</v>
      </c>
      <c r="G1595">
        <f t="shared" si="244"/>
        <v>0.20511463343849853</v>
      </c>
      <c r="H1595">
        <f t="shared" si="245"/>
        <v>0.29232300822292656</v>
      </c>
      <c r="I1595">
        <f t="shared" si="246"/>
        <v>0.19688943881360665</v>
      </c>
      <c r="J1595">
        <f t="shared" si="247"/>
        <v>-1.706637920177595E-2</v>
      </c>
      <c r="K1595" s="28">
        <f t="shared" si="248"/>
        <v>3.269706924844173</v>
      </c>
      <c r="L1595" s="28">
        <f t="shared" si="249"/>
        <v>2.8347527577020637</v>
      </c>
      <c r="M1595" s="28">
        <f t="shared" si="250"/>
        <v>2.4048852204431626</v>
      </c>
      <c r="N1595" s="28">
        <f t="shared" si="251"/>
        <v>2.0018487562191907</v>
      </c>
      <c r="O1595" s="7">
        <f t="shared" si="252"/>
        <v>2.8677799580927554</v>
      </c>
      <c r="P1595" s="7">
        <f>[1]!S_PQ_PctChange("H00906.CSI",$A$3,$A1595)/100</f>
        <v>1.9820466305307682</v>
      </c>
    </row>
    <row r="1596" spans="1:16" x14ac:dyDescent="0.3">
      <c r="A1596" s="3">
        <v>20150727</v>
      </c>
      <c r="B1596" s="29">
        <f>板块基准指数!B1596</f>
        <v>-7.7126674939879097E-2</v>
      </c>
      <c r="C1596" s="29">
        <f>板块基准指数!C1596</f>
        <v>-8.0315597976805694E-2</v>
      </c>
      <c r="D1596" s="29">
        <f>板块基准指数!E1596</f>
        <v>-7.8769827192031697E-2</v>
      </c>
      <c r="E1596" s="29">
        <f>板块基准指数!F1596</f>
        <v>-8.5320386215329197E-2</v>
      </c>
      <c r="F1596">
        <f t="shared" si="243"/>
        <v>0.30658572066374284</v>
      </c>
      <c r="G1596">
        <f t="shared" si="244"/>
        <v>0.20501627170123118</v>
      </c>
      <c r="H1596">
        <f t="shared" si="245"/>
        <v>0.2926739159799347</v>
      </c>
      <c r="I1596">
        <f t="shared" si="246"/>
        <v>0.19572409165509153</v>
      </c>
      <c r="J1596">
        <f t="shared" si="247"/>
        <v>-7.9874356143803504E-2</v>
      </c>
      <c r="K1596" s="28">
        <f t="shared" si="248"/>
        <v>2.9403986267631654</v>
      </c>
      <c r="L1596" s="28">
        <f t="shared" si="249"/>
        <v>2.526762296874018</v>
      </c>
      <c r="M1596" s="28">
        <f t="shared" si="250"/>
        <v>2.1366830000201515</v>
      </c>
      <c r="N1596" s="28">
        <f t="shared" si="251"/>
        <v>1.7457298609785639</v>
      </c>
      <c r="O1596" s="7">
        <f t="shared" si="252"/>
        <v>2.5588435242341889</v>
      </c>
      <c r="P1596" s="7">
        <f>[1]!S_PQ_PctChange("H00906.CSI",$A$3,$A1596)/100</f>
        <v>1.736816704668787</v>
      </c>
    </row>
    <row r="1597" spans="1:16" x14ac:dyDescent="0.3">
      <c r="A1597" s="3">
        <v>20150728</v>
      </c>
      <c r="B1597" s="29">
        <f>板块基准指数!B1597</f>
        <v>-2.0367671336891501E-2</v>
      </c>
      <c r="C1597" s="29">
        <f>板块基准指数!C1597</f>
        <v>1.5732015095407501E-3</v>
      </c>
      <c r="D1597" s="29">
        <f>板块基准指数!E1597</f>
        <v>2.3134489280269201E-3</v>
      </c>
      <c r="E1597" s="29">
        <f>板块基准指数!F1597</f>
        <v>1.55295463057871E-2</v>
      </c>
      <c r="F1597">
        <f t="shared" si="243"/>
        <v>0.30100509385057106</v>
      </c>
      <c r="G1597">
        <f t="shared" si="244"/>
        <v>0.20579264075110895</v>
      </c>
      <c r="H1597">
        <f t="shared" si="245"/>
        <v>0.29399936269051413</v>
      </c>
      <c r="I1597">
        <f t="shared" si="246"/>
        <v>0.19920290270780611</v>
      </c>
      <c r="J1597">
        <f t="shared" si="247"/>
        <v>-2.2053127852412631E-3</v>
      </c>
      <c r="K1597" s="28">
        <f t="shared" si="248"/>
        <v>2.8601418825969147</v>
      </c>
      <c r="L1597" s="28">
        <f t="shared" si="249"/>
        <v>2.5323106046432513</v>
      </c>
      <c r="M1597" s="28">
        <f t="shared" si="250"/>
        <v>2.1439395559441086</v>
      </c>
      <c r="N1597" s="28">
        <f t="shared" si="251"/>
        <v>1.7883697999978132</v>
      </c>
      <c r="O1597" s="7">
        <f t="shared" si="252"/>
        <v>2.5509951611095221</v>
      </c>
      <c r="P1597" s="7">
        <f>[1]!S_PQ_PctChange("H00906.CSI",$A$3,$A1597)/100</f>
        <v>1.7178120995832797</v>
      </c>
    </row>
    <row r="1598" spans="1:16" x14ac:dyDescent="0.3">
      <c r="A1598" s="3">
        <v>20150729</v>
      </c>
      <c r="B1598" s="29">
        <f>板块基准指数!B1598</f>
        <v>5.1828278051330202E-2</v>
      </c>
      <c r="C1598" s="29">
        <f>板块基准指数!C1598</f>
        <v>4.0378178303481602E-2</v>
      </c>
      <c r="D1598" s="29">
        <f>板块基准指数!E1598</f>
        <v>3.4147583708278903E-2</v>
      </c>
      <c r="E1598" s="29">
        <f>板块基准指数!F1598</f>
        <v>8.3736728153005497E-3</v>
      </c>
      <c r="F1598">
        <f t="shared" si="243"/>
        <v>0.30571679092056536</v>
      </c>
      <c r="G1598">
        <f t="shared" si="244"/>
        <v>0.20673865145221537</v>
      </c>
      <c r="H1598">
        <f t="shared" si="245"/>
        <v>0.2935820610791427</v>
      </c>
      <c r="I1598">
        <f t="shared" si="246"/>
        <v>0.19396249654807687</v>
      </c>
      <c r="J1598">
        <f t="shared" si="247"/>
        <v>3.5617535419535044E-2</v>
      </c>
      <c r="K1598" s="28">
        <f t="shared" si="248"/>
        <v>3.0602063894057325</v>
      </c>
      <c r="L1598" s="28">
        <f t="shared" si="249"/>
        <v>2.6749388720608152</v>
      </c>
      <c r="M1598" s="28">
        <f t="shared" si="250"/>
        <v>2.2512974951044793</v>
      </c>
      <c r="N1598" s="28">
        <f t="shared" si="251"/>
        <v>1.8117186963910599</v>
      </c>
      <c r="O1598" s="7">
        <f t="shared" si="252"/>
        <v>2.6774728570349375</v>
      </c>
      <c r="P1598" s="7">
        <f>[1]!S_PQ_PctChange("H00906.CSI",$A$3,$A1598)/100</f>
        <v>1.8170043069070028</v>
      </c>
    </row>
    <row r="1599" spans="1:16" x14ac:dyDescent="0.3">
      <c r="A1599" s="3">
        <v>20150730</v>
      </c>
      <c r="B1599" s="29">
        <f>板块基准指数!B1599</f>
        <v>-2.4233588854835099E-2</v>
      </c>
      <c r="C1599" s="29">
        <f>板块基准指数!C1599</f>
        <v>-3.9047842094987802E-2</v>
      </c>
      <c r="D1599" s="29">
        <f>板块基准指数!E1599</f>
        <v>-2.9246171161075401E-2</v>
      </c>
      <c r="E1599" s="29">
        <f>板块基准指数!F1599</f>
        <v>-2.8417696485076398E-2</v>
      </c>
      <c r="F1599">
        <f t="shared" si="243"/>
        <v>0.30740092046508793</v>
      </c>
      <c r="G1599">
        <f t="shared" si="244"/>
        <v>0.20472149884825927</v>
      </c>
      <c r="H1599">
        <f t="shared" si="245"/>
        <v>0.29368288266932202</v>
      </c>
      <c r="I1599">
        <f t="shared" si="246"/>
        <v>0.19419469801733122</v>
      </c>
      <c r="J1599">
        <f t="shared" si="247"/>
        <v>-2.9579431798558219E-2</v>
      </c>
      <c r="K1599" s="28">
        <f t="shared" si="248"/>
        <v>2.9618130170990997</v>
      </c>
      <c r="L1599" s="28">
        <f t="shared" si="249"/>
        <v>2.5314404392758521</v>
      </c>
      <c r="M1599" s="28">
        <f t="shared" si="250"/>
        <v>2.1562094920670778</v>
      </c>
      <c r="N1599" s="28">
        <f t="shared" si="251"/>
        <v>1.7318161278756041</v>
      </c>
      <c r="O1599" s="7">
        <f t="shared" si="252"/>
        <v>2.5686952994692236</v>
      </c>
      <c r="P1599" s="7">
        <f>[1]!S_PQ_PctChange("H00906.CSI",$A$3,$A1599)/100</f>
        <v>1.7359605361791659</v>
      </c>
    </row>
    <row r="1600" spans="1:16" x14ac:dyDescent="0.3">
      <c r="A1600" s="3">
        <v>20150731</v>
      </c>
      <c r="B1600" s="29">
        <f>板块基准指数!B1600</f>
        <v>-2.2801750935937799E-2</v>
      </c>
      <c r="C1600" s="29">
        <f>板块基准指数!C1600</f>
        <v>6.8158781640492803E-3</v>
      </c>
      <c r="D1600" s="29">
        <f>板块基准指数!E1600</f>
        <v>-3.6347307557989001E-4</v>
      </c>
      <c r="E1600" s="29">
        <f>板块基准指数!F1600</f>
        <v>1.1464690122762701E-3</v>
      </c>
      <c r="F1600">
        <f t="shared" si="243"/>
        <v>0.3</v>
      </c>
      <c r="G1600">
        <f t="shared" si="244"/>
        <v>0.2</v>
      </c>
      <c r="H1600">
        <f t="shared" si="245"/>
        <v>0.3</v>
      </c>
      <c r="I1600">
        <f t="shared" si="246"/>
        <v>0.2</v>
      </c>
      <c r="J1600">
        <f t="shared" si="247"/>
        <v>-5.4980300491954378E-3</v>
      </c>
      <c r="K1600" s="28">
        <f t="shared" si="248"/>
        <v>2.8714767434284498</v>
      </c>
      <c r="L1600" s="28">
        <f t="shared" si="249"/>
        <v>2.5555103070535528</v>
      </c>
      <c r="M1600" s="28">
        <f t="shared" si="250"/>
        <v>2.1550622948958216</v>
      </c>
      <c r="N1600" s="28">
        <f t="shared" si="251"/>
        <v>1.7349480704134499</v>
      </c>
      <c r="O1600" s="7">
        <f t="shared" si="252"/>
        <v>2.5490745054763191</v>
      </c>
      <c r="P1600" s="7">
        <f>[1]!S_PQ_PctChange("H00906.CSI",$A$3,$A1600)/100</f>
        <v>1.7289229500488448</v>
      </c>
    </row>
    <row r="1601" spans="1:16" x14ac:dyDescent="0.3">
      <c r="A1601" s="3">
        <v>20150803</v>
      </c>
      <c r="B1601" s="29">
        <f>板块基准指数!B1601</f>
        <v>-4.5179779207859601E-2</v>
      </c>
      <c r="C1601" s="29">
        <f>板块基准指数!C1601</f>
        <v>-1.19271351562516E-3</v>
      </c>
      <c r="D1601" s="29">
        <f>板块基准指数!E1601</f>
        <v>-1.4876678989706E-3</v>
      </c>
      <c r="E1601" s="29">
        <f>板块基准指数!F1601</f>
        <v>1.24785510387802E-2</v>
      </c>
      <c r="F1601">
        <f t="shared" si="243"/>
        <v>0.28984979165296609</v>
      </c>
      <c r="G1601">
        <f t="shared" si="244"/>
        <v>0.20213514375776517</v>
      </c>
      <c r="H1601">
        <f t="shared" si="245"/>
        <v>0.30311317787372843</v>
      </c>
      <c r="I1601">
        <f t="shared" si="246"/>
        <v>0.2049018867155403</v>
      </c>
      <c r="J1601">
        <f t="shared" si="247"/>
        <v>-1.1743066627418053E-2</v>
      </c>
      <c r="K1601" s="28">
        <f t="shared" si="248"/>
        <v>2.696564278951989</v>
      </c>
      <c r="L1601" s="28">
        <f t="shared" si="249"/>
        <v>2.5512696018553855</v>
      </c>
      <c r="M1601" s="28">
        <f t="shared" si="250"/>
        <v>2.1503686100004527</v>
      </c>
      <c r="N1601" s="28">
        <f t="shared" si="251"/>
        <v>1.7690762594985174</v>
      </c>
      <c r="O1601" s="7">
        <f t="shared" si="252"/>
        <v>2.5073974870928399</v>
      </c>
      <c r="P1601" s="7">
        <f>[1]!S_PQ_PctChange("H00906.CSI",$A$3,$A1601)/100</f>
        <v>1.7154969937142721</v>
      </c>
    </row>
    <row r="1602" spans="1:16" x14ac:dyDescent="0.3">
      <c r="A1602" s="3">
        <v>20150804</v>
      </c>
      <c r="B1602" s="29">
        <f>板块基准指数!B1602</f>
        <v>6.3036433322663205E-2</v>
      </c>
      <c r="C1602" s="29">
        <f>板块基准指数!C1602</f>
        <v>4.2287992009586502E-2</v>
      </c>
      <c r="D1602" s="29">
        <f>板块基准指数!E1602</f>
        <v>3.4209820827385301E-2</v>
      </c>
      <c r="E1602" s="29">
        <f>板块基准指数!F1602</f>
        <v>1.7794916781825001E-2</v>
      </c>
      <c r="F1602">
        <f t="shared" ref="F1602:F1665" si="253">IF(MID($A1602,6,1)&lt;&gt;MID($A1603,6,1),0.3,F1601*(1+B1602)/(1+$J1602))</f>
        <v>0.29603250614379439</v>
      </c>
      <c r="G1602">
        <f t="shared" ref="G1602:G1665" si="254">IF(MID($A1602,6,1)&lt;&gt;MID($A1603,6,1),0.2,G1601*(1+C1602)/(1+$J1602))</f>
        <v>0.20241739062417469</v>
      </c>
      <c r="H1602">
        <f t="shared" ref="H1602:H1665" si="255">IF(MID($A1602,6,1)&lt;&gt;MID($A1603,6,1),0.3,H1601*(1+D1602)/(1+$J1602))</f>
        <v>0.30118388795266371</v>
      </c>
      <c r="I1602">
        <f t="shared" ref="I1602:I1665" si="256">IF(MID($A1602,6,1)&lt;&gt;MID($A1603,6,1),0.2,I1601*(1+E1602)/(1+$J1602))</f>
        <v>0.20036621527936718</v>
      </c>
      <c r="J1602">
        <f t="shared" si="247"/>
        <v>4.0834645937226605E-2</v>
      </c>
      <c r="K1602" s="28">
        <f t="shared" si="248"/>
        <v>2.9295825066450845</v>
      </c>
      <c r="L1602" s="28">
        <f t="shared" si="249"/>
        <v>2.7014456624025334</v>
      </c>
      <c r="M1602" s="28">
        <f t="shared" si="250"/>
        <v>2.2581421556887871</v>
      </c>
      <c r="N1602" s="28">
        <f t="shared" si="251"/>
        <v>1.8183517410988208</v>
      </c>
      <c r="O1602" s="7">
        <f t="shared" si="252"/>
        <v>2.6506208216393943</v>
      </c>
      <c r="P1602" s="7">
        <f>[1]!S_PQ_PctChange("H00906.CSI",$A$3,$A1602)/100</f>
        <v>1.817538056856177</v>
      </c>
    </row>
    <row r="1603" spans="1:16" x14ac:dyDescent="0.3">
      <c r="A1603" s="3">
        <v>20150805</v>
      </c>
      <c r="B1603" s="29">
        <f>板块基准指数!B1603</f>
        <v>-1.8511574170289102E-2</v>
      </c>
      <c r="C1603" s="29">
        <f>板块基准指数!C1603</f>
        <v>-1.57858983428503E-2</v>
      </c>
      <c r="D1603" s="29">
        <f>板块基准指数!E1603</f>
        <v>-1.6853000830951599E-2</v>
      </c>
      <c r="E1603" s="29">
        <f>板块基准指数!F1603</f>
        <v>-2.36388632740142E-2</v>
      </c>
      <c r="F1603">
        <f t="shared" si="253"/>
        <v>0.29602529038777553</v>
      </c>
      <c r="G1603">
        <f t="shared" si="254"/>
        <v>0.20297457312500874</v>
      </c>
      <c r="H1603">
        <f t="shared" si="255"/>
        <v>0.30168549139168449</v>
      </c>
      <c r="I1603">
        <f t="shared" si="256"/>
        <v>0.19931464509553118</v>
      </c>
      <c r="J1603">
        <f t="shared" ref="J1603:J1666" si="257">SUMPRODUCT(F1602:I1602,B1603:E1603)</f>
        <v>-1.8487649927171786E-2</v>
      </c>
      <c r="K1603" s="28">
        <f t="shared" ref="K1603:K1666" si="258">(1+K1602)*(1+B1603)-1</f>
        <v>2.8568397486150534</v>
      </c>
      <c r="L1603" s="28">
        <f t="shared" ref="L1603:L1666" si="259">(1+L1602)*(1+C1603)-1</f>
        <v>2.643015017454263</v>
      </c>
      <c r="M1603" s="28">
        <f t="shared" ref="M1603:M1666" si="260">(1+M1602)*(1+D1603)-1</f>
        <v>2.2032326832316054</v>
      </c>
      <c r="N1603" s="28">
        <f t="shared" ref="N1603:N1666" si="261">(1+N1602)*(1+E1603)-1</f>
        <v>1.751729109632906</v>
      </c>
      <c r="O1603" s="7">
        <f t="shared" si="252"/>
        <v>2.5831294218720808</v>
      </c>
      <c r="P1603" s="7">
        <f>[1]!S_PQ_PctChange("H00906.CSI",$A$3,$A1603)/100</f>
        <v>1.7659557820044061</v>
      </c>
    </row>
    <row r="1604" spans="1:16" x14ac:dyDescent="0.3">
      <c r="A1604" s="3">
        <v>20150806</v>
      </c>
      <c r="B1604" s="29">
        <f>板块基准指数!B1604</f>
        <v>-9.6017093052322491E-3</v>
      </c>
      <c r="C1604" s="29">
        <f>板块基准指数!C1604</f>
        <v>-9.5521609306071491E-3</v>
      </c>
      <c r="D1604" s="29">
        <f>板块基准指数!E1604</f>
        <v>-1.2521262495740801E-2</v>
      </c>
      <c r="E1604" s="29">
        <f>板块基准指数!F1604</f>
        <v>-1.0261162355280099E-2</v>
      </c>
      <c r="F1604">
        <f t="shared" si="253"/>
        <v>0.29632513712624864</v>
      </c>
      <c r="G1604">
        <f t="shared" si="254"/>
        <v>0.2031903327833838</v>
      </c>
      <c r="H1604">
        <f t="shared" si="255"/>
        <v>0.30110084470585646</v>
      </c>
      <c r="I1604">
        <f t="shared" si="256"/>
        <v>0.19938368538451098</v>
      </c>
      <c r="J1604">
        <f t="shared" si="257"/>
        <v>-1.0603877734593866E-2</v>
      </c>
      <c r="K1604" s="28">
        <f t="shared" si="258"/>
        <v>2.8198074945119864</v>
      </c>
      <c r="L1604" s="28">
        <f t="shared" si="259"/>
        <v>2.6082163517349213</v>
      </c>
      <c r="M1604" s="28">
        <f t="shared" si="260"/>
        <v>2.1631241659699261</v>
      </c>
      <c r="N1604" s="28">
        <f t="shared" si="261"/>
        <v>1.7234931704812126</v>
      </c>
      <c r="O1604" s="7">
        <f t="shared" ref="O1604:O1667" si="262">(1+O1603)*(1+J1604)-1</f>
        <v>2.5451343555753234</v>
      </c>
      <c r="P1604" s="7">
        <f>[1]!S_PQ_PctChange("H00906.CSI",$A$3,$A1604)/100</f>
        <v>1.7434454421955943</v>
      </c>
    </row>
    <row r="1605" spans="1:16" x14ac:dyDescent="0.3">
      <c r="A1605" s="3">
        <v>20150807</v>
      </c>
      <c r="B1605" s="29">
        <f>板块基准指数!B1605</f>
        <v>3.5714130579758301E-2</v>
      </c>
      <c r="C1605" s="29">
        <f>板块基准指数!C1605</f>
        <v>2.2939051828742601E-2</v>
      </c>
      <c r="D1605" s="29">
        <f>板块基准指数!E1605</f>
        <v>2.0497050216297E-2</v>
      </c>
      <c r="E1605" s="29">
        <f>板块基准指数!F1605</f>
        <v>1.43769676201254E-2</v>
      </c>
      <c r="F1605">
        <f t="shared" si="253"/>
        <v>0.29963239791335905</v>
      </c>
      <c r="G1605">
        <f t="shared" si="254"/>
        <v>0.20292388789923413</v>
      </c>
      <c r="H1605">
        <f t="shared" si="255"/>
        <v>0.29998815150574998</v>
      </c>
      <c r="I1605">
        <f t="shared" si="256"/>
        <v>0.19745556268165693</v>
      </c>
      <c r="J1605">
        <f t="shared" si="257"/>
        <v>2.4282200139068892E-2</v>
      </c>
      <c r="K1605" s="28">
        <f t="shared" si="258"/>
        <v>2.9562285981605272</v>
      </c>
      <c r="L1605" s="28">
        <f t="shared" si="259"/>
        <v>2.6909854136366853</v>
      </c>
      <c r="M1605" s="28">
        <f t="shared" si="260"/>
        <v>2.2279588808401947</v>
      </c>
      <c r="N1605" s="28">
        <f t="shared" si="261"/>
        <v>1.7626487436068534</v>
      </c>
      <c r="O1605" s="7">
        <f t="shared" si="262"/>
        <v>2.6312180175172921</v>
      </c>
      <c r="P1605" s="7">
        <f>[1]!S_PQ_PctChange("H00906.CSI",$A$3,$A1605)/100</f>
        <v>1.8046407939471849</v>
      </c>
    </row>
    <row r="1606" spans="1:16" x14ac:dyDescent="0.3">
      <c r="A1606" s="3">
        <v>20150810</v>
      </c>
      <c r="B1606" s="29">
        <f>板块基准指数!B1606</f>
        <v>5.2092496852811802E-2</v>
      </c>
      <c r="C1606" s="29">
        <f>板块基准指数!C1606</f>
        <v>4.2654723815945303E-2</v>
      </c>
      <c r="D1606" s="29">
        <f>板块基准指数!E1606</f>
        <v>4.1838143916710702E-2</v>
      </c>
      <c r="E1606" s="29">
        <f>板块基准指数!F1606</f>
        <v>3.8990220245313199E-2</v>
      </c>
      <c r="F1606">
        <f t="shared" si="253"/>
        <v>0.30180637495968632</v>
      </c>
      <c r="G1606">
        <f t="shared" si="254"/>
        <v>0.20256266654359484</v>
      </c>
      <c r="H1606">
        <f t="shared" si="255"/>
        <v>0.29921962305470617</v>
      </c>
      <c r="I1606">
        <f t="shared" si="256"/>
        <v>0.19641133544201284</v>
      </c>
      <c r="J1606">
        <f t="shared" si="257"/>
        <v>4.4514045472927415E-2</v>
      </c>
      <c r="K1606" s="28">
        <f t="shared" si="258"/>
        <v>3.1623184239592081</v>
      </c>
      <c r="L1606" s="28">
        <f t="shared" si="259"/>
        <v>2.8484233770640408</v>
      </c>
      <c r="M1606" s="28">
        <f t="shared" si="260"/>
        <v>2.3630106890540117</v>
      </c>
      <c r="N1606" s="28">
        <f t="shared" si="261"/>
        <v>1.8703650265805223</v>
      </c>
      <c r="O1606" s="7">
        <f t="shared" si="262"/>
        <v>2.7928582214711701</v>
      </c>
      <c r="P1606" s="7">
        <f>[1]!S_PQ_PctChange("H00906.CSI",$A$3,$A1606)/100</f>
        <v>1.9338270481266364</v>
      </c>
    </row>
    <row r="1607" spans="1:16" x14ac:dyDescent="0.3">
      <c r="A1607" s="3">
        <v>20150811</v>
      </c>
      <c r="B1607" s="29">
        <f>板块基准指数!B1607</f>
        <v>-5.0515487160060499E-3</v>
      </c>
      <c r="C1607" s="29">
        <f>板块基准指数!C1607</f>
        <v>-5.2547291969075897E-3</v>
      </c>
      <c r="D1607" s="29">
        <f>板块基准指数!E1607</f>
        <v>1.3068345434754601E-2</v>
      </c>
      <c r="E1607" s="29">
        <f>板块基准指数!F1607</f>
        <v>-9.2979709023435601E-3</v>
      </c>
      <c r="F1607">
        <f t="shared" si="253"/>
        <v>0.30043348114366614</v>
      </c>
      <c r="G1607">
        <f t="shared" si="254"/>
        <v>0.2016000470963451</v>
      </c>
      <c r="H1607">
        <f t="shared" si="255"/>
        <v>0.30328306305912656</v>
      </c>
      <c r="I1607">
        <f t="shared" si="256"/>
        <v>0.19468340870086234</v>
      </c>
      <c r="J1607">
        <f t="shared" si="257"/>
        <v>-5.0492305089444188E-4</v>
      </c>
      <c r="K1607" s="28">
        <f t="shared" si="258"/>
        <v>3.1412922696690488</v>
      </c>
      <c r="L1607" s="28">
        <f t="shared" si="259"/>
        <v>2.8282009543825204</v>
      </c>
      <c r="M1607" s="28">
        <f t="shared" si="260"/>
        <v>2.4069596744393418</v>
      </c>
      <c r="N1607" s="28">
        <f t="shared" si="261"/>
        <v>1.843676456084272</v>
      </c>
      <c r="O1607" s="7">
        <f t="shared" si="262"/>
        <v>2.790943119926375</v>
      </c>
      <c r="P1607" s="7">
        <f>[1]!S_PQ_PctChange("H00906.CSI",$A$3,$A1607)/100</f>
        <v>1.9293014073816903</v>
      </c>
    </row>
    <row r="1608" spans="1:16" x14ac:dyDescent="0.3">
      <c r="A1608" s="3">
        <v>20150812</v>
      </c>
      <c r="B1608" s="29">
        <f>板块基准指数!B1608</f>
        <v>-1.1811422261380501E-2</v>
      </c>
      <c r="C1608" s="29">
        <f>板块基准指数!C1608</f>
        <v>-1.8513733691974201E-2</v>
      </c>
      <c r="D1608" s="29">
        <f>板块基准指数!E1608</f>
        <v>-7.9113859843769896E-3</v>
      </c>
      <c r="E1608" s="29">
        <f>板块基准指数!F1608</f>
        <v>-1.50752781330445E-2</v>
      </c>
      <c r="F1608">
        <f t="shared" si="253"/>
        <v>0.30067805186455016</v>
      </c>
      <c r="G1608">
        <f t="shared" si="254"/>
        <v>0.20039571194221809</v>
      </c>
      <c r="H1608">
        <f t="shared" si="255"/>
        <v>0.30472788056125227</v>
      </c>
      <c r="I1608">
        <f t="shared" si="256"/>
        <v>0.19419835563197968</v>
      </c>
      <c r="J1608">
        <f t="shared" si="257"/>
        <v>-1.2615212199915099E-2</v>
      </c>
      <c r="K1608" s="28">
        <f t="shared" si="258"/>
        <v>3.0923777179641965</v>
      </c>
      <c r="L1608" s="28">
        <f t="shared" si="259"/>
        <v>2.7573266613937211</v>
      </c>
      <c r="M1608" s="28">
        <f t="shared" si="260"/>
        <v>2.3800059014216446</v>
      </c>
      <c r="N1608" s="28">
        <f t="shared" si="261"/>
        <v>1.800807242588411</v>
      </c>
      <c r="O1608" s="7">
        <f t="shared" si="262"/>
        <v>2.7431195680306955</v>
      </c>
      <c r="P1608" s="7">
        <f>[1]!S_PQ_PctChange("H00906.CSI",$A$3,$A1608)/100</f>
        <v>1.8935727936093882</v>
      </c>
    </row>
    <row r="1609" spans="1:16" x14ac:dyDescent="0.3">
      <c r="A1609" s="3">
        <v>20150813</v>
      </c>
      <c r="B1609" s="29">
        <f>板块基准指数!B1609</f>
        <v>2.1843547086035399E-2</v>
      </c>
      <c r="C1609" s="29">
        <f>板块基准指数!C1609</f>
        <v>1.0737602880232899E-2</v>
      </c>
      <c r="D1609" s="29">
        <f>板块基准指数!E1609</f>
        <v>2.0261411499114802E-2</v>
      </c>
      <c r="E1609" s="29">
        <f>板块基准指数!F1609</f>
        <v>8.2033699846814807E-3</v>
      </c>
      <c r="F1609">
        <f t="shared" si="253"/>
        <v>0.30226254183981172</v>
      </c>
      <c r="G1609">
        <f t="shared" si="254"/>
        <v>0.1992622561166198</v>
      </c>
      <c r="H1609">
        <f t="shared" si="255"/>
        <v>0.30585941096106778</v>
      </c>
      <c r="I1609">
        <f t="shared" si="256"/>
        <v>0.19261579108250085</v>
      </c>
      <c r="J1609">
        <f t="shared" si="257"/>
        <v>1.6486942702348299E-2</v>
      </c>
      <c r="K1609" s="28">
        <f t="shared" si="258"/>
        <v>3.1817697633403892</v>
      </c>
      <c r="L1609" s="28">
        <f t="shared" si="259"/>
        <v>2.7976713429750779</v>
      </c>
      <c r="M1609" s="28">
        <f t="shared" si="260"/>
        <v>2.4484895918597851</v>
      </c>
      <c r="N1609" s="28">
        <f t="shared" si="261"/>
        <v>1.8237833006551392</v>
      </c>
      <c r="O1609" s="7">
        <f t="shared" si="262"/>
        <v>2.8048321658768565</v>
      </c>
      <c r="P1609" s="7">
        <f>[1]!S_PQ_PctChange("H00906.CSI",$A$3,$A1609)/100</f>
        <v>1.9442377003973279</v>
      </c>
    </row>
    <row r="1610" spans="1:16" x14ac:dyDescent="0.3">
      <c r="A1610" s="3">
        <v>20150814</v>
      </c>
      <c r="B1610" s="29">
        <f>板块基准指数!B1610</f>
        <v>2.8802921270423701E-3</v>
      </c>
      <c r="C1610" s="29">
        <f>板块基准指数!C1610</f>
        <v>7.8122367722292703E-3</v>
      </c>
      <c r="D1610" s="29">
        <f>板块基准指数!E1610</f>
        <v>7.8937929490152103E-3</v>
      </c>
      <c r="E1610" s="29">
        <f>板块基准指数!F1610</f>
        <v>5.5212893326870198E-3</v>
      </c>
      <c r="F1610">
        <f t="shared" si="253"/>
        <v>0.30135360299252395</v>
      </c>
      <c r="G1610">
        <f t="shared" si="254"/>
        <v>0.1996400323663895</v>
      </c>
      <c r="H1610">
        <f t="shared" si="255"/>
        <v>0.30646408033513495</v>
      </c>
      <c r="I1610">
        <f t="shared" si="256"/>
        <v>0.19254228430595158</v>
      </c>
      <c r="J1610">
        <f t="shared" si="257"/>
        <v>5.9051667183579546E-3</v>
      </c>
      <c r="K1610" s="28">
        <f t="shared" si="258"/>
        <v>3.1938144818668421</v>
      </c>
      <c r="L1610" s="28">
        <f t="shared" si="259"/>
        <v>2.8273396506895092</v>
      </c>
      <c r="M1610" s="28">
        <f t="shared" si="260"/>
        <v>2.4757112546847604</v>
      </c>
      <c r="N1610" s="28">
        <f t="shared" si="261"/>
        <v>1.8393742252708662</v>
      </c>
      <c r="O1610" s="7">
        <f t="shared" si="262"/>
        <v>2.8273003341517309</v>
      </c>
      <c r="P1610" s="7">
        <f>[1]!S_PQ_PctChange("H00906.CSI",$A$3,$A1610)/100</f>
        <v>1.9532860105279948</v>
      </c>
    </row>
    <row r="1611" spans="1:16" x14ac:dyDescent="0.3">
      <c r="A1611" s="3">
        <v>20150817</v>
      </c>
      <c r="B1611" s="29">
        <f>板块基准指数!B1611</f>
        <v>8.5424398296834007E-3</v>
      </c>
      <c r="C1611" s="29">
        <f>板块基准指数!C1611</f>
        <v>1.9869269804521701E-2</v>
      </c>
      <c r="D1611" s="29">
        <f>板块基准指数!E1611</f>
        <v>1.28344710480003E-2</v>
      </c>
      <c r="E1611" s="29">
        <f>板块基准指数!F1611</f>
        <v>-8.2164525980153204E-3</v>
      </c>
      <c r="F1611">
        <f t="shared" si="253"/>
        <v>0.30124910466635363</v>
      </c>
      <c r="G1611">
        <f t="shared" si="254"/>
        <v>0.20181216246501488</v>
      </c>
      <c r="H1611">
        <f t="shared" si="255"/>
        <v>0.3076615698764234</v>
      </c>
      <c r="I1611">
        <f t="shared" si="256"/>
        <v>0.18927716299220806</v>
      </c>
      <c r="J1611">
        <f t="shared" si="257"/>
        <v>8.8922865020930608E-3</v>
      </c>
      <c r="K1611" s="28">
        <f t="shared" si="258"/>
        <v>3.2296398897350445</v>
      </c>
      <c r="L1611" s="28">
        <f t="shared" si="259"/>
        <v>2.9033860948426029</v>
      </c>
      <c r="M1611" s="28">
        <f t="shared" si="260"/>
        <v>2.5203201701542213</v>
      </c>
      <c r="N1611" s="28">
        <f t="shared" si="261"/>
        <v>1.8160446415409019</v>
      </c>
      <c r="O1611" s="7">
        <f t="shared" si="262"/>
        <v>2.8613337852525644</v>
      </c>
      <c r="P1611" s="7">
        <f>[1]!S_PQ_PctChange("H00906.CSI",$A$3,$A1611)/100</f>
        <v>1.9760615832444528</v>
      </c>
    </row>
    <row r="1612" spans="1:16" x14ac:dyDescent="0.3">
      <c r="A1612" s="3">
        <v>20150818</v>
      </c>
      <c r="B1612" s="29">
        <f>板块基准指数!B1612</f>
        <v>-7.1099080843419302E-2</v>
      </c>
      <c r="C1612" s="29">
        <f>板块基准指数!C1612</f>
        <v>-6.3342661981902706E-2</v>
      </c>
      <c r="D1612" s="29">
        <f>板块基准指数!E1612</f>
        <v>-6.7104619133201995E-2</v>
      </c>
      <c r="E1612" s="29">
        <f>板块基准指数!F1612</f>
        <v>-4.96976477321164E-2</v>
      </c>
      <c r="F1612">
        <f t="shared" si="253"/>
        <v>0.29904543445130383</v>
      </c>
      <c r="G1612">
        <f t="shared" si="254"/>
        <v>0.20200870975874283</v>
      </c>
      <c r="H1612">
        <f t="shared" si="255"/>
        <v>0.30672432077267203</v>
      </c>
      <c r="I1612">
        <f t="shared" si="256"/>
        <v>0.19222153501728134</v>
      </c>
      <c r="J1612">
        <f t="shared" si="257"/>
        <v>-6.4253996276140576E-2</v>
      </c>
      <c r="K1612" s="28">
        <f t="shared" si="258"/>
        <v>2.9289163812762213</v>
      </c>
      <c r="L1612" s="28">
        <f t="shared" si="259"/>
        <v>2.6561352288521287</v>
      </c>
      <c r="M1612" s="28">
        <f t="shared" si="260"/>
        <v>2.2840904259090933</v>
      </c>
      <c r="N1612" s="28">
        <f t="shared" si="261"/>
        <v>1.6760938469476883</v>
      </c>
      <c r="O1612" s="7">
        <f t="shared" si="262"/>
        <v>2.6132276585940102</v>
      </c>
      <c r="P1612" s="7">
        <f>[1]!S_PQ_PctChange("H00906.CSI",$A$3,$A1612)/100</f>
        <v>1.779945462525947</v>
      </c>
    </row>
    <row r="1613" spans="1:16" x14ac:dyDescent="0.3">
      <c r="A1613" s="3">
        <v>20150819</v>
      </c>
      <c r="B1613" s="29">
        <f>板块基准指数!B1613</f>
        <v>2.7881256865595099E-2</v>
      </c>
      <c r="C1613" s="29">
        <f>板块基准指数!C1613</f>
        <v>2.5389360531338001E-2</v>
      </c>
      <c r="D1613" s="29">
        <f>板块基准指数!E1613</f>
        <v>1.7201210131354401E-2</v>
      </c>
      <c r="E1613" s="29">
        <f>板块基准指数!F1613</f>
        <v>1.1653147953926401E-2</v>
      </c>
      <c r="F1613">
        <f t="shared" si="253"/>
        <v>0.30106603380456215</v>
      </c>
      <c r="G1613">
        <f t="shared" si="254"/>
        <v>0.20288060890940754</v>
      </c>
      <c r="H1613">
        <f t="shared" si="255"/>
        <v>0.30558829796143228</v>
      </c>
      <c r="I1613">
        <f t="shared" si="256"/>
        <v>0.19046505932459806</v>
      </c>
      <c r="J1613">
        <f t="shared" si="257"/>
        <v>2.0982650016450329E-2</v>
      </c>
      <c r="K1613" s="28">
        <f t="shared" si="258"/>
        <v>3.0384595081060279</v>
      </c>
      <c r="L1613" s="28">
        <f t="shared" si="259"/>
        <v>2.7489621643287814</v>
      </c>
      <c r="M1613" s="28">
        <f t="shared" si="260"/>
        <v>2.3405807554155245</v>
      </c>
      <c r="N1613" s="28">
        <f t="shared" si="261"/>
        <v>1.7072787644847618</v>
      </c>
      <c r="O1613" s="7">
        <f t="shared" si="262"/>
        <v>2.6890427499840466</v>
      </c>
      <c r="P1613" s="7">
        <f>[1]!S_PQ_PctChange("H00906.CSI",$A$3,$A1613)/100</f>
        <v>1.8294416346854581</v>
      </c>
    </row>
    <row r="1614" spans="1:16" x14ac:dyDescent="0.3">
      <c r="A1614" s="3">
        <v>20150820</v>
      </c>
      <c r="B1614" s="29">
        <f>板块基准指数!B1614</f>
        <v>-2.6456861535383701E-2</v>
      </c>
      <c r="C1614" s="29">
        <f>板块基准指数!C1614</f>
        <v>-3.3188318600534297E-2</v>
      </c>
      <c r="D1614" s="29">
        <f>板块基准指数!E1614</f>
        <v>-3.52219976760468E-2</v>
      </c>
      <c r="E1614" s="29">
        <f>板块基准指数!F1614</f>
        <v>-3.0381441012316698E-2</v>
      </c>
      <c r="F1614">
        <f t="shared" si="253"/>
        <v>0.30255518590247199</v>
      </c>
      <c r="G1614">
        <f t="shared" si="254"/>
        <v>0.20247437569339904</v>
      </c>
      <c r="H1614">
        <f t="shared" si="255"/>
        <v>0.30433489547283871</v>
      </c>
      <c r="I1614">
        <f t="shared" si="256"/>
        <v>0.19063554293129026</v>
      </c>
      <c r="J1614">
        <f t="shared" si="257"/>
        <v>-3.1248561941132603E-2</v>
      </c>
      <c r="K1614" s="28">
        <f t="shared" si="258"/>
        <v>2.9316145440838128</v>
      </c>
      <c r="L1614" s="28">
        <f t="shared" si="259"/>
        <v>2.6245404135976891</v>
      </c>
      <c r="M1614" s="28">
        <f t="shared" si="260"/>
        <v>2.2229188278116321</v>
      </c>
      <c r="N1614" s="28">
        <f t="shared" si="261"/>
        <v>1.6250277343976705</v>
      </c>
      <c r="O1614" s="7">
        <f t="shared" si="262"/>
        <v>2.5737654691076841</v>
      </c>
      <c r="P1614" s="7">
        <f>[1]!S_PQ_PctChange("H00906.CSI",$A$3,$A1614)/100</f>
        <v>1.7362768034847265</v>
      </c>
    </row>
    <row r="1615" spans="1:16" x14ac:dyDescent="0.3">
      <c r="A1615" s="3">
        <v>20150821</v>
      </c>
      <c r="B1615" s="29">
        <f>板块基准指数!B1615</f>
        <v>-5.7983865335826501E-2</v>
      </c>
      <c r="C1615" s="29">
        <f>板块基准指数!C1615</f>
        <v>-4.5788253037529598E-2</v>
      </c>
      <c r="D1615" s="29">
        <f>板块基准指数!E1615</f>
        <v>-5.3237784201006798E-2</v>
      </c>
      <c r="E1615" s="29">
        <f>板块基准指数!F1615</f>
        <v>-4.2238513374499201E-2</v>
      </c>
      <c r="F1615">
        <f t="shared" si="253"/>
        <v>0.30035032045953247</v>
      </c>
      <c r="G1615">
        <f t="shared" si="254"/>
        <v>0.20360103633465496</v>
      </c>
      <c r="H1615">
        <f t="shared" si="255"/>
        <v>0.30363919155592378</v>
      </c>
      <c r="I1615">
        <f t="shared" si="256"/>
        <v>0.19240945164988879</v>
      </c>
      <c r="J1615">
        <f t="shared" si="257"/>
        <v>-5.1068544523667242E-2</v>
      </c>
      <c r="K1615" s="28">
        <f t="shared" si="258"/>
        <v>2.7036443358072804</v>
      </c>
      <c r="L1615" s="28">
        <f t="shared" si="259"/>
        <v>2.4585790399951257</v>
      </c>
      <c r="M1615" s="28">
        <f t="shared" si="260"/>
        <v>2.0513377707592348</v>
      </c>
      <c r="N1615" s="28">
        <f t="shared" si="261"/>
        <v>1.514150465329883</v>
      </c>
      <c r="O1615" s="7">
        <f t="shared" si="262"/>
        <v>2.3912584681314137</v>
      </c>
      <c r="P1615" s="7">
        <f>[1]!S_PQ_PctChange("H00906.CSI",$A$3,$A1615)/100</f>
        <v>1.6041620402082244</v>
      </c>
    </row>
    <row r="1616" spans="1:16" x14ac:dyDescent="0.3">
      <c r="A1616" s="3">
        <v>20150824</v>
      </c>
      <c r="B1616" s="29">
        <f>板块基准指数!B1616</f>
        <v>-8.3136701650939504E-2</v>
      </c>
      <c r="C1616" s="29">
        <f>板块基准指数!C1616</f>
        <v>-8.6513024491647703E-2</v>
      </c>
      <c r="D1616" s="29">
        <f>板块基准指数!E1616</f>
        <v>-8.7790512938753507E-2</v>
      </c>
      <c r="E1616" s="29">
        <f>板块基准指数!F1616</f>
        <v>-9.1030532324911997E-2</v>
      </c>
      <c r="F1616">
        <f t="shared" si="253"/>
        <v>0.30154066277892105</v>
      </c>
      <c r="G1616">
        <f t="shared" si="254"/>
        <v>0.20365521744693579</v>
      </c>
      <c r="H1616">
        <f t="shared" si="255"/>
        <v>0.30329524949917175</v>
      </c>
      <c r="I1616">
        <f t="shared" si="256"/>
        <v>0.19150887027497146</v>
      </c>
      <c r="J1616">
        <f t="shared" si="257"/>
        <v>-8.6756051608789853E-2</v>
      </c>
      <c r="K1616" s="28">
        <f t="shared" si="258"/>
        <v>2.3957355616400786</v>
      </c>
      <c r="L1616" s="28">
        <f t="shared" si="259"/>
        <v>2.1593669068017283</v>
      </c>
      <c r="M1616" s="28">
        <f t="shared" si="260"/>
        <v>1.7834592627148891</v>
      </c>
      <c r="N1616" s="28">
        <f t="shared" si="261"/>
        <v>1.2852860101259784</v>
      </c>
      <c r="O1616" s="7">
        <f t="shared" si="262"/>
        <v>2.097046273451459</v>
      </c>
      <c r="P1616" s="7">
        <f>[1]!S_PQ_PctChange("H00906.CSI",$A$3,$A1616)/100</f>
        <v>1.3826136909807254</v>
      </c>
    </row>
    <row r="1617" spans="1:16" x14ac:dyDescent="0.3">
      <c r="A1617" s="3">
        <v>20150825</v>
      </c>
      <c r="B1617" s="29">
        <f>板块基准指数!B1617</f>
        <v>-7.9950722844944297E-2</v>
      </c>
      <c r="C1617" s="29">
        <f>板块基准指数!C1617</f>
        <v>-7.4141239593032801E-2</v>
      </c>
      <c r="D1617" s="29">
        <f>板块基准指数!E1617</f>
        <v>-5.98131337242339E-2</v>
      </c>
      <c r="E1617" s="29">
        <f>板块基准指数!F1617</f>
        <v>-6.5282944787847894E-2</v>
      </c>
      <c r="F1617">
        <f t="shared" si="253"/>
        <v>0.29826646363079368</v>
      </c>
      <c r="G1617">
        <f t="shared" si="254"/>
        <v>0.20271586201812905</v>
      </c>
      <c r="H1617">
        <f t="shared" si="255"/>
        <v>0.30656829582821815</v>
      </c>
      <c r="I1617">
        <f t="shared" si="256"/>
        <v>0.19244937852285915</v>
      </c>
      <c r="J1617">
        <f t="shared" si="257"/>
        <v>-6.9850946548185716E-2</v>
      </c>
      <c r="K1617" s="28">
        <f t="shared" si="258"/>
        <v>2.1242440488966712</v>
      </c>
      <c r="L1617" s="28">
        <f t="shared" si="259"/>
        <v>1.9251275280022426</v>
      </c>
      <c r="M1617" s="28">
        <f t="shared" si="260"/>
        <v>1.6169718416181658</v>
      </c>
      <c r="N1617" s="28">
        <f t="shared" si="261"/>
        <v>1.1360958097024829</v>
      </c>
      <c r="O1617" s="7">
        <f t="shared" si="262"/>
        <v>1.8807146597473436</v>
      </c>
      <c r="P1617" s="7">
        <f>[1]!S_PQ_PctChange("H00906.CSI",$A$3,$A1617)/100</f>
        <v>1.2105787165187762</v>
      </c>
    </row>
    <row r="1618" spans="1:16" x14ac:dyDescent="0.3">
      <c r="A1618" s="3">
        <v>20150826</v>
      </c>
      <c r="B1618" s="29">
        <f>板块基准指数!B1618</f>
        <v>-5.1941594411007999E-2</v>
      </c>
      <c r="C1618" s="29">
        <f>板块基准指数!C1618</f>
        <v>-5.7842244542509599E-3</v>
      </c>
      <c r="D1618" s="29">
        <f>板块基准指数!E1618</f>
        <v>2.6500484347248398E-3</v>
      </c>
      <c r="E1618" s="29">
        <f>板块基准指数!F1618</f>
        <v>2.20267086843366E-2</v>
      </c>
      <c r="F1618">
        <f t="shared" si="253"/>
        <v>0.28609662324274532</v>
      </c>
      <c r="G1618">
        <f t="shared" si="254"/>
        <v>0.20391144217105026</v>
      </c>
      <c r="H1618">
        <f t="shared" si="255"/>
        <v>0.31099244058569103</v>
      </c>
      <c r="I1618">
        <f t="shared" si="256"/>
        <v>0.19899949400051345</v>
      </c>
      <c r="J1618">
        <f t="shared" si="257"/>
        <v>-1.1613542496965706E-2</v>
      </c>
      <c r="K1618" s="28">
        <f t="shared" si="258"/>
        <v>1.9619658316678747</v>
      </c>
      <c r="L1618" s="28">
        <f t="shared" si="259"/>
        <v>1.9082079338229692</v>
      </c>
      <c r="M1618" s="28">
        <f t="shared" si="260"/>
        <v>1.6239069437507654</v>
      </c>
      <c r="N1618" s="28">
        <f t="shared" si="261"/>
        <v>1.1831469698246315</v>
      </c>
      <c r="O1618" s="7">
        <f t="shared" si="262"/>
        <v>1.8472593576247358</v>
      </c>
      <c r="P1618" s="7">
        <f>[1]!S_PQ_PctChange("H00906.CSI",$A$3,$A1618)/100</f>
        <v>1.1763084145765497</v>
      </c>
    </row>
    <row r="1619" spans="1:16" x14ac:dyDescent="0.3">
      <c r="A1619" s="3">
        <v>20150827</v>
      </c>
      <c r="B1619" s="29">
        <f>板块基准指数!B1619</f>
        <v>3.77033336984052E-2</v>
      </c>
      <c r="C1619" s="29">
        <f>板块基准指数!C1619</f>
        <v>4.6953348504872199E-2</v>
      </c>
      <c r="D1619" s="29">
        <f>板块基准指数!E1619</f>
        <v>4.5956077086676601E-2</v>
      </c>
      <c r="E1619" s="29">
        <f>板块基准指数!F1619</f>
        <v>6.9913522924014801E-2</v>
      </c>
      <c r="F1619">
        <f t="shared" si="253"/>
        <v>0.28313282767562653</v>
      </c>
      <c r="G1619">
        <f t="shared" si="254"/>
        <v>0.20359786003316627</v>
      </c>
      <c r="H1619">
        <f t="shared" si="255"/>
        <v>0.31021840644548226</v>
      </c>
      <c r="I1619">
        <f t="shared" si="256"/>
        <v>0.2030509058457251</v>
      </c>
      <c r="J1619">
        <f t="shared" si="257"/>
        <v>4.8565869723098509E-2</v>
      </c>
      <c r="K1619" s="28">
        <f t="shared" si="258"/>
        <v>2.0736418178225229</v>
      </c>
      <c r="L1619" s="28">
        <f t="shared" si="259"/>
        <v>2.044758034464393</v>
      </c>
      <c r="M1619" s="28">
        <f t="shared" si="260"/>
        <v>1.7444914135260419</v>
      </c>
      <c r="N1619" s="28">
        <f t="shared" si="261"/>
        <v>1.3357784655459595</v>
      </c>
      <c r="O1619" s="7">
        <f t="shared" si="262"/>
        <v>1.9855389846550118</v>
      </c>
      <c r="P1619" s="7">
        <f>[1]!S_PQ_PctChange("H00906.CSI",$A$3,$A1619)/100</f>
        <v>1.2895468103761949</v>
      </c>
    </row>
    <row r="1620" spans="1:16" x14ac:dyDescent="0.3">
      <c r="A1620" s="3">
        <v>20150828</v>
      </c>
      <c r="B1620" s="29">
        <f>板块基准指数!B1620</f>
        <v>6.5282087056640695E-2</v>
      </c>
      <c r="C1620" s="29">
        <f>板块基准指数!C1620</f>
        <v>5.0815663497064401E-2</v>
      </c>
      <c r="D1620" s="29">
        <f>板块基准指数!E1620</f>
        <v>4.4542484085386302E-2</v>
      </c>
      <c r="E1620" s="29">
        <f>板块基准指数!F1620</f>
        <v>2.4675461723623001E-2</v>
      </c>
      <c r="F1620">
        <f t="shared" si="253"/>
        <v>0.2878958646032776</v>
      </c>
      <c r="G1620">
        <f t="shared" si="254"/>
        <v>0.20421155986388259</v>
      </c>
      <c r="H1620">
        <f t="shared" si="255"/>
        <v>0.30929595982192953</v>
      </c>
      <c r="I1620">
        <f t="shared" si="256"/>
        <v>0.19859661571091031</v>
      </c>
      <c r="J1620">
        <f t="shared" si="257"/>
        <v>4.7657735536315859E-2</v>
      </c>
      <c r="K1620" s="28">
        <f t="shared" si="258"/>
        <v>2.274295570554544</v>
      </c>
      <c r="L1620" s="28">
        <f t="shared" si="259"/>
        <v>2.1994794341737189</v>
      </c>
      <c r="M1620" s="28">
        <f t="shared" si="260"/>
        <v>1.8667378786355049</v>
      </c>
      <c r="N1620" s="28">
        <f t="shared" si="261"/>
        <v>1.3934148776674014</v>
      </c>
      <c r="O1620" s="7">
        <f t="shared" si="262"/>
        <v>2.1278230120190615</v>
      </c>
      <c r="P1620" s="7">
        <f>[1]!S_PQ_PctChange("H00906.CSI",$A$3,$A1620)/100</f>
        <v>1.3989347937824568</v>
      </c>
    </row>
    <row r="1621" spans="1:16" x14ac:dyDescent="0.3">
      <c r="A1621" s="3">
        <v>20150831</v>
      </c>
      <c r="B1621" s="29">
        <f>板块基准指数!B1621</f>
        <v>-1.8958172380277499E-2</v>
      </c>
      <c r="C1621" s="29">
        <f>板块基准指数!C1621</f>
        <v>-2.3178313936611201E-2</v>
      </c>
      <c r="D1621" s="29">
        <f>板块基准指数!E1621</f>
        <v>-2.5559401285231102E-2</v>
      </c>
      <c r="E1621" s="29">
        <f>板块基准指数!F1621</f>
        <v>8.7318089636915699E-3</v>
      </c>
      <c r="F1621">
        <f t="shared" si="253"/>
        <v>0.3</v>
      </c>
      <c r="G1621">
        <f t="shared" si="254"/>
        <v>0.2</v>
      </c>
      <c r="H1621">
        <f t="shared" si="255"/>
        <v>0.3</v>
      </c>
      <c r="I1621">
        <f t="shared" si="256"/>
        <v>0.2</v>
      </c>
      <c r="J1621">
        <f t="shared" si="257"/>
        <v>-1.6362570916494186E-2</v>
      </c>
      <c r="K1621" s="28">
        <f t="shared" si="258"/>
        <v>2.2122209107039916</v>
      </c>
      <c r="L1621" s="28">
        <f t="shared" si="259"/>
        <v>2.1253208954147094</v>
      </c>
      <c r="M1621" s="28">
        <f t="shared" si="260"/>
        <v>1.7934657748158878</v>
      </c>
      <c r="N1621" s="28">
        <f t="shared" si="261"/>
        <v>1.4143137191500506</v>
      </c>
      <c r="O1621" s="7">
        <f t="shared" si="262"/>
        <v>2.0766437861706573</v>
      </c>
      <c r="P1621" s="7">
        <f>[1]!S_PQ_PctChange("H00906.CSI",$A$3,$A1621)/100</f>
        <v>1.3835076530745227</v>
      </c>
    </row>
    <row r="1622" spans="1:16" x14ac:dyDescent="0.3">
      <c r="A1622" s="3">
        <v>20150901</v>
      </c>
      <c r="B1622" s="29">
        <f>板块基准指数!B1622</f>
        <v>-4.9135901726985898E-2</v>
      </c>
      <c r="C1622" s="29">
        <f>板块基准指数!C1622</f>
        <v>-3.6131234182290098E-2</v>
      </c>
      <c r="D1622" s="29">
        <f>板块基准指数!E1622</f>
        <v>-3.2702963445473403E-2</v>
      </c>
      <c r="E1622" s="29">
        <f>板块基准指数!F1622</f>
        <v>1.2075952790567199E-2</v>
      </c>
      <c r="F1622">
        <f t="shared" si="253"/>
        <v>0.29388859683651652</v>
      </c>
      <c r="G1622">
        <f t="shared" si="254"/>
        <v>0.19860534548536404</v>
      </c>
      <c r="H1622">
        <f t="shared" si="255"/>
        <v>0.29896761199990962</v>
      </c>
      <c r="I1622">
        <f t="shared" si="256"/>
        <v>0.20853844567820978</v>
      </c>
      <c r="J1622">
        <f t="shared" si="257"/>
        <v>-2.9362715830082368E-2</v>
      </c>
      <c r="K1622" s="28">
        <f t="shared" si="258"/>
        <v>2.054385539710271</v>
      </c>
      <c r="L1622" s="28">
        <f t="shared" si="259"/>
        <v>2.012399194247676</v>
      </c>
      <c r="M1622" s="28">
        <f t="shared" si="260"/>
        <v>1.7021111656959027</v>
      </c>
      <c r="N1622" s="28">
        <f t="shared" si="261"/>
        <v>1.4434688576441252</v>
      </c>
      <c r="O1622" s="7">
        <f t="shared" si="262"/>
        <v>1.9863051689669398</v>
      </c>
      <c r="P1622" s="7">
        <f>[1]!S_PQ_PctChange("H00906.CSI",$A$3,$A1622)/100</f>
        <v>1.3378031959314272</v>
      </c>
    </row>
    <row r="1623" spans="1:16" x14ac:dyDescent="0.3">
      <c r="A1623" s="3">
        <v>20150902</v>
      </c>
      <c r="B1623" s="29">
        <f>板块基准指数!B1623</f>
        <v>-2.0890114093569698E-2</v>
      </c>
      <c r="C1623" s="29">
        <f>板块基准指数!C1623</f>
        <v>6.1175975153404403E-3</v>
      </c>
      <c r="D1623" s="29">
        <f>板块基准指数!E1623</f>
        <v>-5.5000789075344801E-3</v>
      </c>
      <c r="E1623" s="29">
        <f>板块基准指数!F1623</f>
        <v>3.4429666018160102E-3</v>
      </c>
      <c r="F1623">
        <f t="shared" si="253"/>
        <v>0.28944268245960186</v>
      </c>
      <c r="G1623">
        <f t="shared" si="254"/>
        <v>0.20099630885157163</v>
      </c>
      <c r="H1623">
        <f t="shared" si="255"/>
        <v>0.29907306327467503</v>
      </c>
      <c r="I1623">
        <f t="shared" si="256"/>
        <v>0.21048794541415147</v>
      </c>
      <c r="J1623">
        <f t="shared" si="257"/>
        <v>-5.850733303771301E-3</v>
      </c>
      <c r="K1623" s="28">
        <f t="shared" si="258"/>
        <v>1.9905790772999743</v>
      </c>
      <c r="L1623" s="28">
        <f t="shared" si="259"/>
        <v>2.0308278400736191</v>
      </c>
      <c r="M1623" s="28">
        <f t="shared" si="260"/>
        <v>1.6872493410676452</v>
      </c>
      <c r="N1623" s="28">
        <f t="shared" si="261"/>
        <v>1.4518816393135716</v>
      </c>
      <c r="O1623" s="7">
        <f t="shared" si="262"/>
        <v>1.9688330938596406</v>
      </c>
      <c r="P1623" s="7">
        <f>[1]!S_PQ_PctChange("H00906.CSI",$A$3,$A1623)/100</f>
        <v>1.3347627656369081</v>
      </c>
    </row>
    <row r="1624" spans="1:16" x14ac:dyDescent="0.3">
      <c r="A1624" s="3">
        <v>20150907</v>
      </c>
      <c r="B1624" s="29">
        <f>板块基准指数!B1624</f>
        <v>-6.85709207761069E-3</v>
      </c>
      <c r="C1624" s="29">
        <f>板块基准指数!C1624</f>
        <v>-7.6542488901230896E-3</v>
      </c>
      <c r="D1624" s="29">
        <f>板块基准指数!E1624</f>
        <v>-1.8553570028317E-2</v>
      </c>
      <c r="E1624" s="29">
        <f>板块基准指数!F1624</f>
        <v>-4.4658298933092699E-2</v>
      </c>
      <c r="F1624">
        <f t="shared" si="253"/>
        <v>0.29286783642409042</v>
      </c>
      <c r="G1624">
        <f t="shared" si="254"/>
        <v>0.20321158128652905</v>
      </c>
      <c r="H1624">
        <f t="shared" si="255"/>
        <v>0.29904824456639367</v>
      </c>
      <c r="I1624">
        <f t="shared" si="256"/>
        <v>0.20487233772298682</v>
      </c>
      <c r="J1624">
        <f t="shared" si="257"/>
        <v>-1.847211750992974E-2</v>
      </c>
      <c r="K1624" s="28">
        <f t="shared" si="258"/>
        <v>1.9700724012015525</v>
      </c>
      <c r="L1624" s="28">
        <f t="shared" si="259"/>
        <v>2.0076291294425812</v>
      </c>
      <c r="M1624" s="28">
        <f t="shared" si="260"/>
        <v>1.637391272234598</v>
      </c>
      <c r="N1624" s="28">
        <f t="shared" si="261"/>
        <v>1.3423847761165448</v>
      </c>
      <c r="O1624" s="7">
        <f t="shared" si="262"/>
        <v>1.9139924600824969</v>
      </c>
      <c r="P1624" s="7">
        <f>[1]!S_PQ_PctChange("H00906.CSI",$A$3,$A1624)/100</f>
        <v>1.279100762440351</v>
      </c>
    </row>
    <row r="1625" spans="1:16" x14ac:dyDescent="0.3">
      <c r="A1625" s="3">
        <v>20150908</v>
      </c>
      <c r="B1625" s="29">
        <f>板块基准指数!B1625</f>
        <v>3.6802851975595199E-2</v>
      </c>
      <c r="C1625" s="29">
        <f>板块基准指数!C1625</f>
        <v>3.9139727506521699E-2</v>
      </c>
      <c r="D1625" s="29">
        <f>板块基准指数!E1625</f>
        <v>2.6317813899326799E-2</v>
      </c>
      <c r="E1625" s="29">
        <f>板块基准指数!F1625</f>
        <v>2.6277085956643201E-2</v>
      </c>
      <c r="F1625">
        <f t="shared" si="253"/>
        <v>0.29423488128170083</v>
      </c>
      <c r="G1625">
        <f t="shared" si="254"/>
        <v>0.20462029134156795</v>
      </c>
      <c r="H1625">
        <f t="shared" si="255"/>
        <v>0.29740578991152294</v>
      </c>
      <c r="I1625">
        <f t="shared" si="256"/>
        <v>0.20373903746520813</v>
      </c>
      <c r="J1625">
        <f t="shared" si="257"/>
        <v>3.1985761625956829E-2</v>
      </c>
      <c r="K1625" s="28">
        <f t="shared" si="258"/>
        <v>2.0793795361397738</v>
      </c>
      <c r="L1625" s="28">
        <f t="shared" si="259"/>
        <v>2.1253469140096408</v>
      </c>
      <c r="M1625" s="28">
        <f t="shared" si="260"/>
        <v>1.7068016449169767</v>
      </c>
      <c r="N1625" s="28">
        <f t="shared" si="261"/>
        <v>1.4039358222220919</v>
      </c>
      <c r="O1625" s="7">
        <f t="shared" si="262"/>
        <v>2.0071987282905313</v>
      </c>
      <c r="P1625" s="7">
        <f>[1]!S_PQ_PctChange("H00906.CSI",$A$3,$A1625)/100</f>
        <v>1.3454203534979152</v>
      </c>
    </row>
    <row r="1626" spans="1:16" x14ac:dyDescent="0.3">
      <c r="A1626" s="3">
        <v>20150909</v>
      </c>
      <c r="B1626" s="29">
        <f>板块基准指数!B1626</f>
        <v>3.1831813988150902E-2</v>
      </c>
      <c r="C1626" s="29">
        <f>板块基准指数!C1626</f>
        <v>1.6206360375266401E-2</v>
      </c>
      <c r="D1626" s="29">
        <f>板块基准指数!E1626</f>
        <v>2.0817110200700002E-2</v>
      </c>
      <c r="E1626" s="29">
        <f>板块基准指数!F1626</f>
        <v>1.6581544314427599E-2</v>
      </c>
      <c r="F1626">
        <f t="shared" si="253"/>
        <v>0.2969923511896293</v>
      </c>
      <c r="G1626">
        <f t="shared" si="254"/>
        <v>0.20341023484831203</v>
      </c>
      <c r="H1626">
        <f t="shared" si="255"/>
        <v>0.29698844581351524</v>
      </c>
      <c r="I1626">
        <f t="shared" si="256"/>
        <v>0.20260896814854332</v>
      </c>
      <c r="J1626">
        <f t="shared" si="257"/>
        <v>2.2251617172580798E-2</v>
      </c>
      <c r="K1626" s="28">
        <f t="shared" si="258"/>
        <v>2.1774017727330932</v>
      </c>
      <c r="L1626" s="28">
        <f t="shared" si="259"/>
        <v>2.1759974123958079</v>
      </c>
      <c r="M1626" s="28">
        <f t="shared" si="260"/>
        <v>1.7631494330506494</v>
      </c>
      <c r="N1626" s="28">
        <f t="shared" si="261"/>
        <v>1.4437967905873079</v>
      </c>
      <c r="O1626" s="7">
        <f t="shared" si="262"/>
        <v>2.0741137631543243</v>
      </c>
      <c r="P1626" s="7">
        <f>[1]!S_PQ_PctChange("H00906.CSI",$A$3,$A1626)/100</f>
        <v>1.3971502579869617</v>
      </c>
    </row>
    <row r="1627" spans="1:16" x14ac:dyDescent="0.3">
      <c r="A1627" s="3">
        <v>20150910</v>
      </c>
      <c r="B1627" s="29">
        <f>板块基准指数!B1627</f>
        <v>-2.0171527906042899E-2</v>
      </c>
      <c r="C1627" s="29">
        <f>板块基准指数!C1627</f>
        <v>-1.1585093874675999E-2</v>
      </c>
      <c r="D1627" s="29">
        <f>板块基准指数!E1627</f>
        <v>-1.6066090436562101E-2</v>
      </c>
      <c r="E1627" s="29">
        <f>板块基准指数!F1627</f>
        <v>-3.4081166745736202E-3</v>
      </c>
      <c r="F1627">
        <f t="shared" si="253"/>
        <v>0.29507635200274851</v>
      </c>
      <c r="G1627">
        <f t="shared" si="254"/>
        <v>0.20386899102067232</v>
      </c>
      <c r="H1627">
        <f t="shared" si="255"/>
        <v>0.29630881227963085</v>
      </c>
      <c r="I1627">
        <f t="shared" si="256"/>
        <v>0.20474584469694818</v>
      </c>
      <c r="J1627">
        <f t="shared" si="257"/>
        <v>-1.3809274397509652E-2</v>
      </c>
      <c r="K1627" s="28">
        <f t="shared" si="258"/>
        <v>2.1133087242056972</v>
      </c>
      <c r="L1627" s="28">
        <f t="shared" si="259"/>
        <v>2.1392031842274744</v>
      </c>
      <c r="M1627" s="28">
        <f t="shared" si="260"/>
        <v>1.7187564243695221</v>
      </c>
      <c r="N1627" s="28">
        <f t="shared" si="261"/>
        <v>1.4354680459960378</v>
      </c>
      <c r="O1627" s="7">
        <f t="shared" si="262"/>
        <v>2.0316624826697653</v>
      </c>
      <c r="P1627" s="7">
        <f>[1]!S_PQ_PctChange("H00906.CSI",$A$3,$A1627)/100</f>
        <v>1.3645208240152551</v>
      </c>
    </row>
    <row r="1628" spans="1:16" x14ac:dyDescent="0.3">
      <c r="A1628" s="3">
        <v>20150911</v>
      </c>
      <c r="B1628" s="29">
        <f>板块基准指数!B1628</f>
        <v>7.8754369044633302E-3</v>
      </c>
      <c r="C1628" s="29">
        <f>板块基准指数!C1628</f>
        <v>-4.6146000134461703E-3</v>
      </c>
      <c r="D1628" s="29">
        <f>板块基准指数!E1628</f>
        <v>2.33634912384723E-5</v>
      </c>
      <c r="E1628" s="29">
        <f>板块基准指数!F1628</f>
        <v>-2.2741675371120702E-3</v>
      </c>
      <c r="F1628">
        <f t="shared" si="253"/>
        <v>0.29712555093230747</v>
      </c>
      <c r="G1628">
        <f t="shared" si="254"/>
        <v>0.20274080807014461</v>
      </c>
      <c r="H1628">
        <f t="shared" si="255"/>
        <v>0.2960420803614735</v>
      </c>
      <c r="I1628">
        <f t="shared" si="256"/>
        <v>0.20409156063607417</v>
      </c>
      <c r="J1628">
        <f t="shared" si="257"/>
        <v>9.2437779846279403E-4</v>
      </c>
      <c r="K1628" s="28">
        <f t="shared" si="258"/>
        <v>2.1378273906272942</v>
      </c>
      <c r="L1628" s="28">
        <f t="shared" si="259"/>
        <v>2.1247170171713279</v>
      </c>
      <c r="M1628" s="28">
        <f t="shared" si="260"/>
        <v>1.7188199440114227</v>
      </c>
      <c r="N1628" s="28">
        <f t="shared" si="261"/>
        <v>1.4299293836281599</v>
      </c>
      <c r="O1628" s="7">
        <f t="shared" si="262"/>
        <v>2.0344648841611783</v>
      </c>
      <c r="P1628" s="7">
        <f>[1]!S_PQ_PctChange("H00906.CSI",$A$3,$A1628)/100</f>
        <v>1.3649067879398262</v>
      </c>
    </row>
    <row r="1629" spans="1:16" x14ac:dyDescent="0.3">
      <c r="A1629" s="3">
        <v>20150914</v>
      </c>
      <c r="B1629" s="29">
        <f>板块基准指数!B1629</f>
        <v>-7.1886228118536094E-2</v>
      </c>
      <c r="C1629" s="29">
        <f>板块基准指数!C1629</f>
        <v>-4.5932913903833597E-2</v>
      </c>
      <c r="D1629" s="29">
        <f>板块基准指数!E1629</f>
        <v>-4.5217917381475702E-2</v>
      </c>
      <c r="E1629" s="29">
        <f>板块基准指数!F1629</f>
        <v>-3.5355383609843001E-3</v>
      </c>
      <c r="F1629">
        <f t="shared" si="253"/>
        <v>0.28869394130925125</v>
      </c>
      <c r="G1629">
        <f t="shared" si="254"/>
        <v>0.20249604220495879</v>
      </c>
      <c r="H1629">
        <f t="shared" si="255"/>
        <v>0.29590626517615154</v>
      </c>
      <c r="I1629">
        <f t="shared" si="256"/>
        <v>0.21290375130963823</v>
      </c>
      <c r="J1629">
        <f t="shared" si="257"/>
        <v>-4.4779691089052463E-2</v>
      </c>
      <c r="K1629" s="28">
        <f t="shared" si="258"/>
        <v>1.9122608150280698</v>
      </c>
      <c r="L1629" s="28">
        <f t="shared" si="259"/>
        <v>1.9811896594477534</v>
      </c>
      <c r="M1629" s="28">
        <f t="shared" si="260"/>
        <v>1.5958805684080057</v>
      </c>
      <c r="N1629" s="28">
        <f t="shared" si="261"/>
        <v>1.4213382750778596</v>
      </c>
      <c r="O1629" s="7">
        <f t="shared" si="262"/>
        <v>1.8985824840278633</v>
      </c>
      <c r="P1629" s="7">
        <f>[1]!S_PQ_PctChange("H00906.CSI",$A$3,$A1629)/100</f>
        <v>1.284965130838851</v>
      </c>
    </row>
    <row r="1630" spans="1:16" x14ac:dyDescent="0.3">
      <c r="A1630" s="3">
        <v>20150915</v>
      </c>
      <c r="B1630" s="29">
        <f>板块基准指数!B1630</f>
        <v>-6.9201270016396199E-2</v>
      </c>
      <c r="C1630" s="29">
        <f>板块基准指数!C1630</f>
        <v>-4.45851847737938E-2</v>
      </c>
      <c r="D1630" s="29">
        <f>板块基准指数!E1630</f>
        <v>-4.5983577860098303E-2</v>
      </c>
      <c r="E1630" s="29">
        <f>板块基准指数!F1630</f>
        <v>-2.5840686213659599E-2</v>
      </c>
      <c r="F1630">
        <f t="shared" si="253"/>
        <v>0.28229867526227859</v>
      </c>
      <c r="G1630">
        <f t="shared" si="254"/>
        <v>0.20324688545919778</v>
      </c>
      <c r="H1630">
        <f t="shared" si="255"/>
        <v>0.29656875878365124</v>
      </c>
      <c r="I1630">
        <f t="shared" si="256"/>
        <v>0.21788568049487209</v>
      </c>
      <c r="J1630">
        <f t="shared" si="257"/>
        <v>-4.8114718657631006E-2</v>
      </c>
      <c r="K1630" s="28">
        <f t="shared" si="258"/>
        <v>1.7107286680091423</v>
      </c>
      <c r="L1630" s="28">
        <f t="shared" si="259"/>
        <v>1.8482727676355517</v>
      </c>
      <c r="M1630" s="28">
        <f t="shared" si="260"/>
        <v>1.4765126921751</v>
      </c>
      <c r="N1630" s="28">
        <f t="shared" si="261"/>
        <v>1.3587692324944487</v>
      </c>
      <c r="O1630" s="7">
        <f t="shared" si="262"/>
        <v>1.7591180033029254</v>
      </c>
      <c r="P1630" s="7">
        <f>[1]!S_PQ_PctChange("H00906.CSI",$A$3,$A1630)/100</f>
        <v>1.1842187983823296</v>
      </c>
    </row>
    <row r="1631" spans="1:16" x14ac:dyDescent="0.3">
      <c r="A1631" s="3">
        <v>20150916</v>
      </c>
      <c r="B1631" s="29">
        <f>板块基准指数!B1631</f>
        <v>7.2896617451671794E-2</v>
      </c>
      <c r="C1631" s="29">
        <f>板块基准指数!C1631</f>
        <v>6.5891869538091799E-2</v>
      </c>
      <c r="D1631" s="29">
        <f>板块基准指数!E1631</f>
        <v>6.4099764410617696E-2</v>
      </c>
      <c r="E1631" s="29">
        <f>板块基准指数!F1631</f>
        <v>3.1344071359293499E-2</v>
      </c>
      <c r="F1631">
        <f t="shared" si="253"/>
        <v>0.28578442780956897</v>
      </c>
      <c r="G1631">
        <f t="shared" si="254"/>
        <v>0.20441317938911874</v>
      </c>
      <c r="H1631">
        <f t="shared" si="255"/>
        <v>0.29776907447864831</v>
      </c>
      <c r="I1631">
        <f t="shared" si="256"/>
        <v>0.2120333183226637</v>
      </c>
      <c r="J1631">
        <f t="shared" si="257"/>
        <v>5.9810347685589842E-2</v>
      </c>
      <c r="K1631" s="28">
        <f t="shared" si="258"/>
        <v>1.9083316187362849</v>
      </c>
      <c r="L1631" s="28">
        <f t="shared" si="259"/>
        <v>2.0359507852494936</v>
      </c>
      <c r="M1631" s="28">
        <f t="shared" si="260"/>
        <v>1.6352565723034282</v>
      </c>
      <c r="N1631" s="28">
        <f t="shared" si="261"/>
        <v>1.4327026636378606</v>
      </c>
      <c r="O1631" s="7">
        <f t="shared" si="262"/>
        <v>1.9241418103860437</v>
      </c>
      <c r="P1631" s="7">
        <f>[1]!S_PQ_PctChange("H00906.CSI",$A$3,$A1631)/100</f>
        <v>1.3028360841864264</v>
      </c>
    </row>
    <row r="1632" spans="1:16" x14ac:dyDescent="0.3">
      <c r="A1632" s="3">
        <v>20150917</v>
      </c>
      <c r="B1632" s="29">
        <f>板块基准指数!B1632</f>
        <v>-1.3983855968228201E-2</v>
      </c>
      <c r="C1632" s="29">
        <f>板块基准指数!C1632</f>
        <v>-2.73166656904393E-2</v>
      </c>
      <c r="D1632" s="29">
        <f>板块基准指数!E1632</f>
        <v>-3.2201330609694802E-2</v>
      </c>
      <c r="E1632" s="29">
        <f>板块基准指数!F1632</f>
        <v>-2.1018535828284099E-2</v>
      </c>
      <c r="F1632">
        <f t="shared" si="253"/>
        <v>0.28860651694640449</v>
      </c>
      <c r="G1632">
        <f t="shared" si="254"/>
        <v>0.20364038769886933</v>
      </c>
      <c r="H1632">
        <f t="shared" si="255"/>
        <v>0.29515365042159702</v>
      </c>
      <c r="I1632">
        <f t="shared" si="256"/>
        <v>0.21259944493312888</v>
      </c>
      <c r="J1632">
        <f t="shared" si="257"/>
        <v>-2.3625445071128539E-2</v>
      </c>
      <c r="K1632" s="28">
        <f t="shared" si="258"/>
        <v>1.867661928272033</v>
      </c>
      <c r="L1632" s="28">
        <f t="shared" si="259"/>
        <v>1.9530187325962065</v>
      </c>
      <c r="M1632" s="28">
        <f t="shared" si="260"/>
        <v>1.5503978041773148</v>
      </c>
      <c r="N1632" s="28">
        <f t="shared" si="261"/>
        <v>1.3815708155426263</v>
      </c>
      <c r="O1632" s="7">
        <f t="shared" si="262"/>
        <v>1.8550576586645779</v>
      </c>
      <c r="P1632" s="7">
        <f>[1]!S_PQ_PctChange("H00906.CSI",$A$3,$A1632)/100</f>
        <v>1.2539783893564871</v>
      </c>
    </row>
    <row r="1633" spans="1:16" x14ac:dyDescent="0.3">
      <c r="A1633" s="3">
        <v>20150918</v>
      </c>
      <c r="B1633" s="29">
        <f>板块基准指数!B1633</f>
        <v>1.30522537287554E-2</v>
      </c>
      <c r="C1633" s="29">
        <f>板块基准指数!C1633</f>
        <v>4.9041538296500297E-3</v>
      </c>
      <c r="D1633" s="29">
        <f>板块基准指数!E1633</f>
        <v>1.0275491696890401E-2</v>
      </c>
      <c r="E1633" s="29">
        <f>板块基准指数!F1633</f>
        <v>1.6190577618236601E-3</v>
      </c>
      <c r="F1633">
        <f t="shared" si="253"/>
        <v>0.29001199913533704</v>
      </c>
      <c r="G1633">
        <f t="shared" si="254"/>
        <v>0.2029862138280692</v>
      </c>
      <c r="H1633">
        <f t="shared" si="255"/>
        <v>0.29577806461485889</v>
      </c>
      <c r="I1633">
        <f t="shared" si="256"/>
        <v>0.21122372242173454</v>
      </c>
      <c r="J1633">
        <f t="shared" si="257"/>
        <v>8.1427089398540403E-3</v>
      </c>
      <c r="K1633" s="28">
        <f t="shared" si="258"/>
        <v>1.9050913793681317</v>
      </c>
      <c r="L1633" s="28">
        <f t="shared" si="259"/>
        <v>1.967500790722696</v>
      </c>
      <c r="M1633" s="28">
        <f t="shared" si="260"/>
        <v>1.5766043956379061</v>
      </c>
      <c r="N1633" s="28">
        <f t="shared" si="261"/>
        <v>1.385426716256863</v>
      </c>
      <c r="O1633" s="7">
        <f t="shared" si="262"/>
        <v>1.8783055621855849</v>
      </c>
      <c r="P1633" s="7">
        <f>[1]!S_PQ_PctChange("H00906.CSI",$A$3,$A1633)/100</f>
        <v>1.2687396328234062</v>
      </c>
    </row>
    <row r="1634" spans="1:16" x14ac:dyDescent="0.3">
      <c r="A1634" s="3">
        <v>20150921</v>
      </c>
      <c r="B1634" s="29">
        <f>板块基准指数!B1634</f>
        <v>4.8109682019049402E-2</v>
      </c>
      <c r="C1634" s="29">
        <f>板块基准指数!C1634</f>
        <v>2.7279400967402698E-2</v>
      </c>
      <c r="D1634" s="29">
        <f>板块基准指数!E1634</f>
        <v>2.6133557084300402E-2</v>
      </c>
      <c r="E1634" s="29">
        <f>板块基准指数!F1634</f>
        <v>7.3769559204614902E-3</v>
      </c>
      <c r="F1634">
        <f t="shared" si="253"/>
        <v>0.29546169152016499</v>
      </c>
      <c r="G1634">
        <f t="shared" si="254"/>
        <v>0.20269059739928047</v>
      </c>
      <c r="H1634">
        <f t="shared" si="255"/>
        <v>0.29501787681890251</v>
      </c>
      <c r="I1634">
        <f t="shared" si="256"/>
        <v>0.20682983426165161</v>
      </c>
      <c r="J1634">
        <f t="shared" si="257"/>
        <v>2.8777648403537973E-2</v>
      </c>
      <c r="K1634" s="28">
        <f t="shared" si="258"/>
        <v>2.0448544018658144</v>
      </c>
      <c r="L1634" s="28">
        <f t="shared" si="259"/>
        <v>2.048452434663905</v>
      </c>
      <c r="M1634" s="28">
        <f t="shared" si="260"/>
        <v>1.6439402336949689</v>
      </c>
      <c r="N1634" s="28">
        <f t="shared" si="261"/>
        <v>1.403023903994181</v>
      </c>
      <c r="O1634" s="7">
        <f t="shared" si="262"/>
        <v>1.9611364276521095</v>
      </c>
      <c r="P1634" s="7">
        <f>[1]!S_PQ_PctChange("H00906.CSI",$A$3,$A1634)/100</f>
        <v>1.3198639013216811</v>
      </c>
    </row>
    <row r="1635" spans="1:16" x14ac:dyDescent="0.3">
      <c r="A1635" s="3">
        <v>20150922</v>
      </c>
      <c r="B1635" s="29">
        <f>板块基准指数!B1635</f>
        <v>4.47323024669563E-3</v>
      </c>
      <c r="C1635" s="29">
        <f>板块基准指数!C1635</f>
        <v>7.3842788659373802E-3</v>
      </c>
      <c r="D1635" s="29">
        <f>板块基准指数!E1635</f>
        <v>9.2889673104145001E-3</v>
      </c>
      <c r="E1635" s="29">
        <f>板块基准指数!F1635</f>
        <v>1.6880857769382199E-2</v>
      </c>
      <c r="F1635">
        <f t="shared" si="253"/>
        <v>0.2941214813183517</v>
      </c>
      <c r="G1635">
        <f t="shared" si="254"/>
        <v>0.20235594565357939</v>
      </c>
      <c r="H1635">
        <f t="shared" si="255"/>
        <v>0.29508766562817718</v>
      </c>
      <c r="I1635">
        <f t="shared" si="256"/>
        <v>0.20843490739989137</v>
      </c>
      <c r="J1635">
        <f t="shared" si="257"/>
        <v>9.050268498342097E-3</v>
      </c>
      <c r="K1635" s="28">
        <f t="shared" si="258"/>
        <v>2.0584747366730247</v>
      </c>
      <c r="L1635" s="28">
        <f t="shared" si="259"/>
        <v>2.0709630575510087</v>
      </c>
      <c r="M1635" s="28">
        <f t="shared" si="260"/>
        <v>1.668499708096451</v>
      </c>
      <c r="N1635" s="28">
        <f t="shared" si="261"/>
        <v>1.4435890087339325</v>
      </c>
      <c r="O1635" s="7">
        <f t="shared" si="262"/>
        <v>1.9879355073825824</v>
      </c>
      <c r="P1635" s="7">
        <f>[1]!S_PQ_PctChange("H00906.CSI",$A$3,$A1635)/100</f>
        <v>1.3401133495350601</v>
      </c>
    </row>
    <row r="1636" spans="1:16" x14ac:dyDescent="0.3">
      <c r="A1636" s="3">
        <v>20150923</v>
      </c>
      <c r="B1636" s="29">
        <f>板块基准指数!B1636</f>
        <v>-1.0072779612186E-2</v>
      </c>
      <c r="C1636" s="29">
        <f>板块基准指数!C1636</f>
        <v>-1.69823496440576E-2</v>
      </c>
      <c r="D1636" s="29">
        <f>板块基准指数!E1636</f>
        <v>-1.9002660387549001E-2</v>
      </c>
      <c r="E1636" s="29">
        <f>板块基准指数!F1636</f>
        <v>-2.26602043706873E-2</v>
      </c>
      <c r="F1636">
        <f t="shared" si="253"/>
        <v>0.29611274633194623</v>
      </c>
      <c r="G1636">
        <f t="shared" si="254"/>
        <v>0.20230395651433813</v>
      </c>
      <c r="H1636">
        <f t="shared" si="255"/>
        <v>0.29440553970431022</v>
      </c>
      <c r="I1636">
        <f t="shared" si="256"/>
        <v>0.20717775744940503</v>
      </c>
      <c r="J1636">
        <f t="shared" si="257"/>
        <v>-1.6729728576326128E-2</v>
      </c>
      <c r="K1636" s="28">
        <f t="shared" si="258"/>
        <v>2.0276673947010786</v>
      </c>
      <c r="L1636" s="28">
        <f t="shared" si="259"/>
        <v>2.0188108891636931</v>
      </c>
      <c r="M1636" s="28">
        <f t="shared" si="260"/>
        <v>1.6177911143992203</v>
      </c>
      <c r="N1636" s="28">
        <f t="shared" si="261"/>
        <v>1.3882167823980565</v>
      </c>
      <c r="O1636" s="7">
        <f t="shared" si="262"/>
        <v>1.9379481573405046</v>
      </c>
      <c r="P1636" s="7">
        <f>[1]!S_PQ_PctChange("H00906.CSI",$A$3,$A1636)/100</f>
        <v>1.2948123195681207</v>
      </c>
    </row>
    <row r="1637" spans="1:16" x14ac:dyDescent="0.3">
      <c r="A1637" s="3">
        <v>20150924</v>
      </c>
      <c r="B1637" s="29">
        <f>板块基准指数!B1637</f>
        <v>1.6338363115384901E-2</v>
      </c>
      <c r="C1637" s="29">
        <f>板块基准指数!C1637</f>
        <v>1.3476372137740099E-2</v>
      </c>
      <c r="D1637" s="29">
        <f>板块基准指数!E1637</f>
        <v>9.1758883854422893E-3</v>
      </c>
      <c r="E1637" s="29">
        <f>板块基准指数!F1637</f>
        <v>2.7386624326714601E-3</v>
      </c>
      <c r="F1637">
        <f t="shared" si="253"/>
        <v>0.29772544153562042</v>
      </c>
      <c r="G1637">
        <f t="shared" si="254"/>
        <v>0.20283296138283274</v>
      </c>
      <c r="H1637">
        <f t="shared" si="255"/>
        <v>0.29392286357956804</v>
      </c>
      <c r="I1637">
        <f t="shared" si="256"/>
        <v>0.20551873350197825</v>
      </c>
      <c r="J1637">
        <f t="shared" si="257"/>
        <v>1.0833143289184062E-2</v>
      </c>
      <c r="K1637" s="28">
        <f t="shared" si="258"/>
        <v>2.0771345239883159</v>
      </c>
      <c r="L1637" s="28">
        <f t="shared" si="259"/>
        <v>2.0594935081195249</v>
      </c>
      <c r="M1637" s="28">
        <f t="shared" si="260"/>
        <v>1.6418116734813499</v>
      </c>
      <c r="N1637" s="28">
        <f t="shared" si="261"/>
        <v>1.3947573019810857</v>
      </c>
      <c r="O1637" s="7">
        <f t="shared" si="262"/>
        <v>1.9697753707051691</v>
      </c>
      <c r="P1637" s="7">
        <f>[1]!S_PQ_PctChange("H00906.CSI",$A$3,$A1637)/100</f>
        <v>1.3154378793044308</v>
      </c>
    </row>
    <row r="1638" spans="1:16" x14ac:dyDescent="0.3">
      <c r="A1638" s="3">
        <v>20150925</v>
      </c>
      <c r="B1638" s="29">
        <f>板块基准指数!B1638</f>
        <v>-4.2748946566357797E-2</v>
      </c>
      <c r="C1638" s="29">
        <f>板块基准指数!C1638</f>
        <v>-2.5423384689281601E-2</v>
      </c>
      <c r="D1638" s="29">
        <f>板块基准指数!E1638</f>
        <v>-2.49537015480676E-2</v>
      </c>
      <c r="E1638" s="29">
        <f>板块基准指数!F1638</f>
        <v>-4.3372634541748497E-3</v>
      </c>
      <c r="F1638">
        <f t="shared" si="253"/>
        <v>0.29263879189924275</v>
      </c>
      <c r="G1638">
        <f t="shared" si="254"/>
        <v>0.20297596373706547</v>
      </c>
      <c r="H1638">
        <f t="shared" si="255"/>
        <v>0.29427183836492637</v>
      </c>
      <c r="I1638">
        <f t="shared" si="256"/>
        <v>0.2101134059987648</v>
      </c>
      <c r="J1638">
        <f t="shared" si="257"/>
        <v>-2.6110001704437835E-2</v>
      </c>
      <c r="K1638" s="28">
        <f t="shared" si="258"/>
        <v>1.9455902646448449</v>
      </c>
      <c r="L1638" s="28">
        <f t="shared" si="259"/>
        <v>1.9817108277082425</v>
      </c>
      <c r="M1638" s="28">
        <f t="shared" si="260"/>
        <v>1.5758886934350951</v>
      </c>
      <c r="N1638" s="28">
        <f t="shared" si="261"/>
        <v>1.384370608653585</v>
      </c>
      <c r="O1638" s="7">
        <f t="shared" si="262"/>
        <v>1.8922345307142598</v>
      </c>
      <c r="P1638" s="7">
        <f>[1]!S_PQ_PctChange("H00906.CSI",$A$3,$A1638)/100</f>
        <v>1.2669951843128913</v>
      </c>
    </row>
    <row r="1639" spans="1:16" x14ac:dyDescent="0.3">
      <c r="A1639" s="3">
        <v>20150928</v>
      </c>
      <c r="B1639" s="29">
        <f>板块基准指数!B1639</f>
        <v>2.48470686432988E-2</v>
      </c>
      <c r="C1639" s="29">
        <f>板块基准指数!C1639</f>
        <v>1.6206444771174802E-2</v>
      </c>
      <c r="D1639" s="29">
        <f>板块基准指数!E1639</f>
        <v>9.7666620755799197E-3</v>
      </c>
      <c r="E1639" s="29">
        <f>板块基准指数!F1639</f>
        <v>-3.0745931775130598E-3</v>
      </c>
      <c r="F1639">
        <f t="shared" si="253"/>
        <v>0.29612295809031097</v>
      </c>
      <c r="G1639">
        <f t="shared" si="254"/>
        <v>0.20366090889115215</v>
      </c>
      <c r="H1639">
        <f t="shared" si="255"/>
        <v>0.29339374529866807</v>
      </c>
      <c r="I1639">
        <f t="shared" si="256"/>
        <v>0.20682238771986816</v>
      </c>
      <c r="J1639">
        <f t="shared" si="257"/>
        <v>1.2788775255275324E-2</v>
      </c>
      <c r="K1639" s="28">
        <f t="shared" si="258"/>
        <v>2.0187795481455084</v>
      </c>
      <c r="L1639" s="28">
        <f t="shared" si="259"/>
        <v>2.03003375956111</v>
      </c>
      <c r="M1639" s="28">
        <f t="shared" si="260"/>
        <v>1.6010465278481827</v>
      </c>
      <c r="N1639" s="28">
        <f t="shared" si="261"/>
        <v>1.3770396390475561</v>
      </c>
      <c r="O1639" s="7">
        <f t="shared" si="262"/>
        <v>1.9292226681131113</v>
      </c>
      <c r="P1639" s="7">
        <f>[1]!S_PQ_PctChange("H00906.CSI",$A$3,$A1639)/100</f>
        <v>1.2841612478457645</v>
      </c>
    </row>
    <row r="1640" spans="1:16" x14ac:dyDescent="0.3">
      <c r="A1640" s="3">
        <v>20150929</v>
      </c>
      <c r="B1640" s="29">
        <f>板块基准指数!B1640</f>
        <v>-2.2657554857203301E-2</v>
      </c>
      <c r="C1640" s="29">
        <f>板块基准指数!C1640</f>
        <v>-1.87970839241801E-2</v>
      </c>
      <c r="D1640" s="29">
        <f>板块基准指数!E1640</f>
        <v>-1.54645924972385E-2</v>
      </c>
      <c r="E1640" s="29">
        <f>板块基准指数!F1640</f>
        <v>-1.6096245788175999E-2</v>
      </c>
      <c r="F1640">
        <f t="shared" si="253"/>
        <v>0.29483974658871992</v>
      </c>
      <c r="G1640">
        <f t="shared" si="254"/>
        <v>0.2035793380007338</v>
      </c>
      <c r="H1640">
        <f t="shared" si="255"/>
        <v>0.29427229796630672</v>
      </c>
      <c r="I1640">
        <f t="shared" si="256"/>
        <v>0.20730861744423895</v>
      </c>
      <c r="J1640">
        <f t="shared" si="257"/>
        <v>-1.8403932063429235E-2</v>
      </c>
      <c r="K1640" s="28">
        <f t="shared" si="258"/>
        <v>1.9503813849315979</v>
      </c>
      <c r="L1640" s="28">
        <f t="shared" si="259"/>
        <v>1.9730779606895408</v>
      </c>
      <c r="M1640" s="28">
        <f t="shared" si="260"/>
        <v>1.5608224032286535</v>
      </c>
      <c r="N1640" s="28">
        <f t="shared" si="261"/>
        <v>1.3387782247692095</v>
      </c>
      <c r="O1640" s="7">
        <f t="shared" si="262"/>
        <v>1.8753134531305005</v>
      </c>
      <c r="P1640" s="7">
        <f>[1]!S_PQ_PctChange("H00906.CSI",$A$3,$A1640)/100</f>
        <v>1.2398671437522739</v>
      </c>
    </row>
    <row r="1641" spans="1:16" x14ac:dyDescent="0.3">
      <c r="A1641" s="3">
        <v>20150930</v>
      </c>
      <c r="B1641" s="29">
        <f>板块基准指数!B1641</f>
        <v>1.53826523458232E-2</v>
      </c>
      <c r="C1641" s="29">
        <f>板块基准指数!C1641</f>
        <v>2.5672882533839601E-3</v>
      </c>
      <c r="D1641" s="29">
        <f>板块基准指数!E1641</f>
        <v>3.2418024865684299E-3</v>
      </c>
      <c r="E1641" s="29">
        <f>板块基准指数!F1641</f>
        <v>7.51985126585142E-3</v>
      </c>
      <c r="F1641">
        <f t="shared" si="253"/>
        <v>0.3</v>
      </c>
      <c r="G1641">
        <f t="shared" si="254"/>
        <v>0.2</v>
      </c>
      <c r="H1641">
        <f t="shared" si="255"/>
        <v>0.3</v>
      </c>
      <c r="I1641">
        <f t="shared" si="256"/>
        <v>0.2</v>
      </c>
      <c r="J1641">
        <f t="shared" si="257"/>
        <v>7.5709667991712042E-3</v>
      </c>
      <c r="K1641" s="28">
        <f t="shared" si="258"/>
        <v>1.9957660760635889</v>
      </c>
      <c r="L1641" s="28">
        <f t="shared" si="259"/>
        <v>1.980710708814414</v>
      </c>
      <c r="M1641" s="28">
        <f t="shared" si="260"/>
        <v>1.5691240836631</v>
      </c>
      <c r="N1641" s="28">
        <f t="shared" si="261"/>
        <v>1.3563654891632861</v>
      </c>
      <c r="O1641" s="7">
        <f t="shared" si="262"/>
        <v>1.8970823558213619</v>
      </c>
      <c r="P1641" s="7">
        <f>[1]!S_PQ_PctChange("H00906.CSI",$A$3,$A1641)/100</f>
        <v>1.2541111100685285</v>
      </c>
    </row>
    <row r="1642" spans="1:16" x14ac:dyDescent="0.3">
      <c r="A1642" s="3">
        <v>20151008</v>
      </c>
      <c r="B1642" s="29">
        <f>板块基准指数!B1642</f>
        <v>4.4878818216458401E-2</v>
      </c>
      <c r="C1642" s="29">
        <f>板块基准指数!C1642</f>
        <v>4.7530173166674898E-2</v>
      </c>
      <c r="D1642" s="29">
        <f>板块基准指数!E1642</f>
        <v>3.72041738661145E-2</v>
      </c>
      <c r="E1642" s="29">
        <f>板块基准指数!F1642</f>
        <v>2.09439129409251E-2</v>
      </c>
      <c r="F1642">
        <f t="shared" si="253"/>
        <v>0.30189511090169485</v>
      </c>
      <c r="G1642">
        <f t="shared" si="254"/>
        <v>0.20177410833844109</v>
      </c>
      <c r="H1642">
        <f t="shared" si="255"/>
        <v>0.29967768858737043</v>
      </c>
      <c r="I1642">
        <f t="shared" si="256"/>
        <v>0.19665309217249349</v>
      </c>
      <c r="J1642">
        <f t="shared" si="257"/>
        <v>3.8319714846291875E-2</v>
      </c>
      <c r="K1642" s="28">
        <f t="shared" si="258"/>
        <v>2.1302125172102793</v>
      </c>
      <c r="L1642" s="28">
        <f t="shared" si="259"/>
        <v>2.1223844049641252</v>
      </c>
      <c r="M1642" s="28">
        <f t="shared" si="260"/>
        <v>1.6647062227553238</v>
      </c>
      <c r="N1642" s="28">
        <f t="shared" si="261"/>
        <v>1.4057170028253223</v>
      </c>
      <c r="O1642" s="7">
        <f t="shared" si="262"/>
        <v>2.00809772558266</v>
      </c>
      <c r="P1642" s="7">
        <f>[1]!S_PQ_PctChange("H00906.CSI",$A$3,$A1642)/100</f>
        <v>1.3273143499969242</v>
      </c>
    </row>
    <row r="1643" spans="1:16" x14ac:dyDescent="0.3">
      <c r="A1643" s="3">
        <v>20151009</v>
      </c>
      <c r="B1643" s="29">
        <f>板块基准指数!B1643</f>
        <v>1.9098952327665401E-2</v>
      </c>
      <c r="C1643" s="29">
        <f>板块基准指数!C1643</f>
        <v>8.4938518292679201E-3</v>
      </c>
      <c r="D1643" s="29">
        <f>板块基准指数!E1643</f>
        <v>6.2846258851486699E-3</v>
      </c>
      <c r="E1643" s="29">
        <f>板块基准指数!F1643</f>
        <v>1.6434646675336301E-2</v>
      </c>
      <c r="F1643">
        <f t="shared" si="253"/>
        <v>0.30383419770286274</v>
      </c>
      <c r="G1643">
        <f t="shared" si="254"/>
        <v>0.20095689443521086</v>
      </c>
      <c r="H1643">
        <f t="shared" si="255"/>
        <v>0.29781013038018173</v>
      </c>
      <c r="I1643">
        <f t="shared" si="256"/>
        <v>0.1973987774817445</v>
      </c>
      <c r="J1643">
        <f t="shared" si="257"/>
        <v>1.2595005956641083E-2</v>
      </c>
      <c r="K1643" s="28">
        <f t="shared" si="258"/>
        <v>2.1899962968519402</v>
      </c>
      <c r="L1643" s="28">
        <f t="shared" si="259"/>
        <v>2.148905475453907</v>
      </c>
      <c r="M1643" s="28">
        <f t="shared" si="260"/>
        <v>1.6814529044591691</v>
      </c>
      <c r="N1643" s="28">
        <f t="shared" si="261"/>
        <v>1.4452541117676052</v>
      </c>
      <c r="O1643" s="7">
        <f t="shared" si="262"/>
        <v>2.0459847343545321</v>
      </c>
      <c r="P1643" s="7">
        <f>[1]!S_PQ_PctChange("H00906.CSI",$A$3,$A1643)/100</f>
        <v>1.359513249655687</v>
      </c>
    </row>
    <row r="1644" spans="1:16" x14ac:dyDescent="0.3">
      <c r="A1644" s="3">
        <v>20151012</v>
      </c>
      <c r="B1644" s="29">
        <f>板块基准指数!B1644</f>
        <v>3.7386817486815598E-2</v>
      </c>
      <c r="C1644" s="29">
        <f>板块基准指数!C1644</f>
        <v>2.9405111171360201E-2</v>
      </c>
      <c r="D1644" s="29">
        <f>板块基准指数!E1644</f>
        <v>3.6017625586504502E-2</v>
      </c>
      <c r="E1644" s="29">
        <f>板块基准指数!F1644</f>
        <v>2.9648676460554801E-2</v>
      </c>
      <c r="F1644">
        <f t="shared" si="253"/>
        <v>0.3048743330876546</v>
      </c>
      <c r="G1644">
        <f t="shared" si="254"/>
        <v>0.20009337769254085</v>
      </c>
      <c r="H1644">
        <f t="shared" si="255"/>
        <v>0.29843523376898246</v>
      </c>
      <c r="I1644">
        <f t="shared" si="256"/>
        <v>0.19659705545082187</v>
      </c>
      <c r="J1644">
        <f t="shared" si="257"/>
        <v>3.3847579776455416E-2</v>
      </c>
      <c r="K1644" s="28">
        <f t="shared" si="258"/>
        <v>2.309260106185961</v>
      </c>
      <c r="L1644" s="28">
        <f t="shared" si="259"/>
        <v>2.2414993910277339</v>
      </c>
      <c r="M1644" s="28">
        <f t="shared" si="260"/>
        <v>1.7780324711998245</v>
      </c>
      <c r="N1644" s="28">
        <f t="shared" si="261"/>
        <v>1.5177526597912441</v>
      </c>
      <c r="O1644" s="7">
        <f t="shared" si="262"/>
        <v>2.1490839456484627</v>
      </c>
      <c r="P1644" s="7">
        <f>[1]!S_PQ_PctChange("H00906.CSI",$A$3,$A1644)/100</f>
        <v>1.4399899078044571</v>
      </c>
    </row>
    <row r="1645" spans="1:16" x14ac:dyDescent="0.3">
      <c r="A1645" s="3">
        <v>20151013</v>
      </c>
      <c r="B1645" s="29">
        <f>板块基准指数!B1645</f>
        <v>1.24192578763874E-2</v>
      </c>
      <c r="C1645" s="29">
        <f>板块基准指数!C1645</f>
        <v>1.5349149725577999E-4</v>
      </c>
      <c r="D1645" s="29">
        <f>板块基准指数!E1645</f>
        <v>5.6697886746945496E-3</v>
      </c>
      <c r="E1645" s="29">
        <f>板块基准指数!F1645</f>
        <v>-4.6656666121808101E-3</v>
      </c>
      <c r="F1645">
        <f t="shared" si="253"/>
        <v>0.30724980594915896</v>
      </c>
      <c r="G1645">
        <f t="shared" si="254"/>
        <v>0.19920935404254708</v>
      </c>
      <c r="H1645">
        <f t="shared" si="255"/>
        <v>0.29875546298922095</v>
      </c>
      <c r="I1645">
        <f t="shared" si="256"/>
        <v>0.19478537701907273</v>
      </c>
      <c r="J1645">
        <f t="shared" si="257"/>
        <v>4.5918339855234433E-3</v>
      </c>
      <c r="K1645" s="28">
        <f t="shared" si="258"/>
        <v>2.3503586608247251</v>
      </c>
      <c r="L1645" s="28">
        <f t="shared" si="259"/>
        <v>2.2419969336226169</v>
      </c>
      <c r="M1645" s="28">
        <f t="shared" si="260"/>
        <v>1.7937833282429669</v>
      </c>
      <c r="N1645" s="28">
        <f t="shared" si="261"/>
        <v>1.5060056652687268</v>
      </c>
      <c r="O1645" s="7">
        <f t="shared" si="262"/>
        <v>2.1635440163333577</v>
      </c>
      <c r="P1645" s="7">
        <f>[1]!S_PQ_PctChange("H00906.CSI",$A$3,$A1645)/100</f>
        <v>1.4474713732996789</v>
      </c>
    </row>
    <row r="1646" spans="1:16" x14ac:dyDescent="0.3">
      <c r="A1646" s="3">
        <v>20151014</v>
      </c>
      <c r="B1646" s="29">
        <f>板块基准指数!B1646</f>
        <v>-1.1060517783408601E-2</v>
      </c>
      <c r="C1646" s="29">
        <f>板块基准指数!C1646</f>
        <v>-1.14464880105981E-2</v>
      </c>
      <c r="D1646" s="29">
        <f>板块基准指数!E1646</f>
        <v>-1.3014064806412901E-2</v>
      </c>
      <c r="E1646" s="29">
        <f>板块基准指数!F1646</f>
        <v>-1.16071858182552E-2</v>
      </c>
      <c r="F1646">
        <f t="shared" si="253"/>
        <v>0.30748828864282113</v>
      </c>
      <c r="G1646">
        <f t="shared" si="254"/>
        <v>0.19928616818764508</v>
      </c>
      <c r="H1646">
        <f t="shared" si="255"/>
        <v>0.29839673410352341</v>
      </c>
      <c r="I1646">
        <f t="shared" si="256"/>
        <v>0.19482880906601011</v>
      </c>
      <c r="J1646">
        <f t="shared" si="257"/>
        <v>-1.1827522447647407E-2</v>
      </c>
      <c r="K1646" s="28">
        <f t="shared" si="258"/>
        <v>2.3133019592758766</v>
      </c>
      <c r="L1646" s="28">
        <f t="shared" si="259"/>
        <v>2.2048874545915096</v>
      </c>
      <c r="M1646" s="28">
        <f t="shared" si="260"/>
        <v>1.7574248509541373</v>
      </c>
      <c r="N1646" s="28">
        <f t="shared" si="261"/>
        <v>1.4769179918503528</v>
      </c>
      <c r="O1646" s="7">
        <f t="shared" si="262"/>
        <v>2.1261271284660541</v>
      </c>
      <c r="P1646" s="7">
        <f>[1]!S_PQ_PctChange("H00906.CSI",$A$3,$A1646)/100</f>
        <v>1.4197379573938367</v>
      </c>
    </row>
    <row r="1647" spans="1:16" x14ac:dyDescent="0.3">
      <c r="A1647" s="3">
        <v>20151015</v>
      </c>
      <c r="B1647" s="29">
        <f>板块基准指数!B1647</f>
        <v>4.0469993430464098E-2</v>
      </c>
      <c r="C1647" s="29">
        <f>板块基准指数!C1647</f>
        <v>2.5871533725173802E-2</v>
      </c>
      <c r="D1647" s="29">
        <f>板块基准指数!E1647</f>
        <v>2.9038293112754798E-2</v>
      </c>
      <c r="E1647" s="29">
        <f>板块基准指数!F1647</f>
        <v>2.0801649127793299E-2</v>
      </c>
      <c r="F1647">
        <f t="shared" si="253"/>
        <v>0.31051817790278802</v>
      </c>
      <c r="G1647">
        <f t="shared" si="254"/>
        <v>0.19842620463651711</v>
      </c>
      <c r="H1647">
        <f t="shared" si="255"/>
        <v>0.29802623175025983</v>
      </c>
      <c r="I1647">
        <f t="shared" si="256"/>
        <v>0.19302938571043474</v>
      </c>
      <c r="J1647">
        <f t="shared" si="257"/>
        <v>3.0317580197510779E-2</v>
      </c>
      <c r="K1647" s="28">
        <f t="shared" si="258"/>
        <v>2.4473912678009153</v>
      </c>
      <c r="L1647" s="28">
        <f t="shared" si="259"/>
        <v>2.2878028084583604</v>
      </c>
      <c r="M1647" s="28">
        <f t="shared" si="260"/>
        <v>1.8374957620125381</v>
      </c>
      <c r="N1647" s="28">
        <f t="shared" si="261"/>
        <v>1.5284419708351424</v>
      </c>
      <c r="O1647" s="7">
        <f t="shared" si="262"/>
        <v>2.220903738390938</v>
      </c>
      <c r="P1647" s="7">
        <f>[1]!S_PQ_PctChange("H00906.CSI",$A$3,$A1647)/100</f>
        <v>1.4818612594184264</v>
      </c>
    </row>
    <row r="1648" spans="1:16" x14ac:dyDescent="0.3">
      <c r="A1648" s="3">
        <v>20151016</v>
      </c>
      <c r="B1648" s="29">
        <f>板块基准指数!B1648</f>
        <v>1.63781857095243E-2</v>
      </c>
      <c r="C1648" s="29">
        <f>板块基准指数!C1648</f>
        <v>7.8965777309739499E-3</v>
      </c>
      <c r="D1648" s="29">
        <f>板块基准指数!E1648</f>
        <v>1.5961208885926E-2</v>
      </c>
      <c r="E1648" s="29">
        <f>板块基准指数!F1648</f>
        <v>1.4863353076357E-2</v>
      </c>
      <c r="F1648">
        <f t="shared" si="253"/>
        <v>0.31116097929558345</v>
      </c>
      <c r="G1648">
        <f t="shared" si="254"/>
        <v>0.19717768408537628</v>
      </c>
      <c r="H1648">
        <f t="shared" si="255"/>
        <v>0.2985206530408106</v>
      </c>
      <c r="I1648">
        <f t="shared" si="256"/>
        <v>0.19314068357822931</v>
      </c>
      <c r="J1648">
        <f t="shared" si="257"/>
        <v>1.4278535185027148E-2</v>
      </c>
      <c r="K1648" s="28">
        <f t="shared" si="258"/>
        <v>2.5038532821983508</v>
      </c>
      <c r="L1648" s="28">
        <f t="shared" si="259"/>
        <v>2.3137651988994659</v>
      </c>
      <c r="M1648" s="28">
        <f t="shared" si="260"/>
        <v>1.88278562458295</v>
      </c>
      <c r="N1648" s="28">
        <f t="shared" si="261"/>
        <v>1.5660230965807456</v>
      </c>
      <c r="O1648" s="7">
        <f t="shared" si="262"/>
        <v>2.2668935257471388</v>
      </c>
      <c r="P1648" s="7">
        <f>[1]!S_PQ_PctChange("H00906.CSI",$A$3,$A1648)/100</f>
        <v>1.518070086544747</v>
      </c>
    </row>
    <row r="1649" spans="1:16" x14ac:dyDescent="0.3">
      <c r="A1649" s="3">
        <v>20151019</v>
      </c>
      <c r="B1649" s="29">
        <f>板块基准指数!B1649</f>
        <v>-8.68690300976902E-3</v>
      </c>
      <c r="C1649" s="29">
        <f>板块基准指数!C1649</f>
        <v>-4.8698130870642002E-3</v>
      </c>
      <c r="D1649" s="29">
        <f>板块基准指数!E1649</f>
        <v>-7.8932302293590803E-4</v>
      </c>
      <c r="E1649" s="29">
        <f>板块基准指数!F1649</f>
        <v>4.2138935043358403E-3</v>
      </c>
      <c r="F1649">
        <f t="shared" si="253"/>
        <v>0.30941249117062058</v>
      </c>
      <c r="G1649">
        <f t="shared" si="254"/>
        <v>0.19682466946172766</v>
      </c>
      <c r="H1649">
        <f t="shared" si="255"/>
        <v>0.29920808034535978</v>
      </c>
      <c r="I1649">
        <f t="shared" si="256"/>
        <v>0.19455475902229163</v>
      </c>
      <c r="J1649">
        <f t="shared" si="257"/>
        <v>-3.0849986663151457E-3</v>
      </c>
      <c r="K1649" s="28">
        <f t="shared" si="258"/>
        <v>2.4734156485754326</v>
      </c>
      <c r="L1649" s="28">
        <f t="shared" si="259"/>
        <v>2.297627781766407</v>
      </c>
      <c r="M1649" s="28">
        <f t="shared" si="260"/>
        <v>1.8805101755192779</v>
      </c>
      <c r="N1649" s="28">
        <f t="shared" si="261"/>
        <v>1.576836044639403</v>
      </c>
      <c r="O1649" s="7">
        <f t="shared" si="262"/>
        <v>2.2568151635772153</v>
      </c>
      <c r="P1649" s="7">
        <f>[1]!S_PQ_PctChange("H00906.CSI",$A$3,$A1649)/100</f>
        <v>1.5181088706019974</v>
      </c>
    </row>
    <row r="1650" spans="1:16" x14ac:dyDescent="0.3">
      <c r="A1650" s="3">
        <v>20151020</v>
      </c>
      <c r="B1650" s="29">
        <f>板块基准指数!B1650</f>
        <v>3.1850361021454103E-2</v>
      </c>
      <c r="C1650" s="29">
        <f>板块基准指数!C1650</f>
        <v>1.47890155216305E-2</v>
      </c>
      <c r="D1650" s="29">
        <f>板块基准指数!E1650</f>
        <v>1.4320777611826201E-2</v>
      </c>
      <c r="E1650" s="29">
        <f>板块基准指数!F1650</f>
        <v>4.4728010255226302E-3</v>
      </c>
      <c r="F1650">
        <f t="shared" si="253"/>
        <v>0.31364658061155781</v>
      </c>
      <c r="G1650">
        <f t="shared" si="254"/>
        <v>0.19621910148108213</v>
      </c>
      <c r="H1650">
        <f t="shared" si="255"/>
        <v>0.29814987656601316</v>
      </c>
      <c r="I1650">
        <f t="shared" si="256"/>
        <v>0.19198444134134651</v>
      </c>
      <c r="J1650">
        <f t="shared" si="257"/>
        <v>1.7920839744003565E-2</v>
      </c>
      <c r="K1650" s="28">
        <f t="shared" si="258"/>
        <v>2.5840451909601279</v>
      </c>
      <c r="L1650" s="28">
        <f t="shared" si="259"/>
        <v>2.3463964502155106</v>
      </c>
      <c r="M1650" s="28">
        <f t="shared" si="260"/>
        <v>1.9217613211514917</v>
      </c>
      <c r="N1650" s="28">
        <f t="shared" si="261"/>
        <v>1.5883617195424695</v>
      </c>
      <c r="O1650" s="7">
        <f t="shared" si="262"/>
        <v>2.3151800261995237</v>
      </c>
      <c r="P1650" s="7">
        <f>[1]!S_PQ_PctChange("H00906.CSI",$A$3,$A1650)/100</f>
        <v>1.5521107076318059</v>
      </c>
    </row>
    <row r="1651" spans="1:16" x14ac:dyDescent="0.3">
      <c r="A1651" s="3">
        <v>20151021</v>
      </c>
      <c r="B1651" s="29">
        <f>板块基准指数!B1651</f>
        <v>-5.8542364413816203E-2</v>
      </c>
      <c r="C1651" s="29">
        <f>板块基准指数!C1651</f>
        <v>-3.54119927298659E-2</v>
      </c>
      <c r="D1651" s="29">
        <f>板块基准指数!E1651</f>
        <v>-4.7458572637244699E-2</v>
      </c>
      <c r="E1651" s="29">
        <f>板块基准指数!F1651</f>
        <v>-9.0485987334821393E-3</v>
      </c>
      <c r="F1651">
        <f t="shared" si="253"/>
        <v>0.30797253731459528</v>
      </c>
      <c r="G1651">
        <f t="shared" si="254"/>
        <v>0.19740302000677012</v>
      </c>
      <c r="H1651">
        <f t="shared" si="255"/>
        <v>0.29620279928035775</v>
      </c>
      <c r="I1651">
        <f t="shared" si="256"/>
        <v>0.19842164339827639</v>
      </c>
      <c r="J1651">
        <f t="shared" si="257"/>
        <v>-4.1197079560981356E-2</v>
      </c>
      <c r="K1651" s="28">
        <f t="shared" si="258"/>
        <v>2.3742267113153543</v>
      </c>
      <c r="L1651" s="28">
        <f t="shared" si="259"/>
        <v>2.2278938834492297</v>
      </c>
      <c r="M1651" s="28">
        <f t="shared" si="260"/>
        <v>1.7830986992629314</v>
      </c>
      <c r="N1651" s="28">
        <f t="shared" si="261"/>
        <v>1.5649406729652235</v>
      </c>
      <c r="O1651" s="7">
        <f t="shared" si="262"/>
        <v>2.1786042909012053</v>
      </c>
      <c r="P1651" s="7">
        <f>[1]!S_PQ_PctChange("H00906.CSI",$A$3,$A1651)/100</f>
        <v>1.4522563563629312</v>
      </c>
    </row>
    <row r="1652" spans="1:16" x14ac:dyDescent="0.3">
      <c r="A1652" s="3">
        <v>20151022</v>
      </c>
      <c r="B1652" s="29">
        <f>板块基准指数!B1652</f>
        <v>4.1885816072920898E-2</v>
      </c>
      <c r="C1652" s="29">
        <f>板块基准指数!C1652</f>
        <v>4.8334731953278399E-2</v>
      </c>
      <c r="D1652" s="29">
        <f>板块基准指数!E1652</f>
        <v>3.1230230322379399E-2</v>
      </c>
      <c r="E1652" s="29">
        <f>板块基准指数!F1652</f>
        <v>2.4755694102215498E-3</v>
      </c>
      <c r="F1652">
        <f t="shared" si="253"/>
        <v>0.31086763029818693</v>
      </c>
      <c r="G1652">
        <f t="shared" si="254"/>
        <v>0.20049204831597003</v>
      </c>
      <c r="H1652">
        <f t="shared" si="255"/>
        <v>0.29592944534304982</v>
      </c>
      <c r="I1652">
        <f t="shared" si="256"/>
        <v>0.19271087604279283</v>
      </c>
      <c r="J1652">
        <f t="shared" si="257"/>
        <v>3.2182791306646544E-2</v>
      </c>
      <c r="K1652" s="28">
        <f t="shared" si="258"/>
        <v>2.5155589507338463</v>
      </c>
      <c r="L1652" s="28">
        <f t="shared" si="259"/>
        <v>2.383913269079375</v>
      </c>
      <c r="M1652" s="28">
        <f t="shared" si="260"/>
        <v>1.8700155126508275</v>
      </c>
      <c r="N1652" s="28">
        <f t="shared" si="261"/>
        <v>1.5712903616342495</v>
      </c>
      <c r="O1652" s="7">
        <f t="shared" si="262"/>
        <v>2.2809006494416901</v>
      </c>
      <c r="P1652" s="7">
        <f>[1]!S_PQ_PctChange("H00906.CSI",$A$3,$A1652)/100</f>
        <v>1.5045462838721919</v>
      </c>
    </row>
    <row r="1653" spans="1:16" x14ac:dyDescent="0.3">
      <c r="A1653" s="3">
        <v>20151023</v>
      </c>
      <c r="B1653" s="29">
        <f>板块基准指数!B1653</f>
        <v>1.8856169845893701E-2</v>
      </c>
      <c r="C1653" s="29">
        <f>板块基准指数!C1653</f>
        <v>3.4557258414217799E-2</v>
      </c>
      <c r="D1653" s="29">
        <f>板块基准指数!E1653</f>
        <v>2.02608649790578E-2</v>
      </c>
      <c r="E1653" s="29">
        <f>板块基准指数!F1653</f>
        <v>1.28831427576666E-2</v>
      </c>
      <c r="F1653">
        <f t="shared" si="253"/>
        <v>0.3101332604992198</v>
      </c>
      <c r="G1653">
        <f t="shared" si="254"/>
        <v>0.20310080628295479</v>
      </c>
      <c r="H1653">
        <f t="shared" si="255"/>
        <v>0.29563739792619537</v>
      </c>
      <c r="I1653">
        <f t="shared" si="256"/>
        <v>0.19112853529162971</v>
      </c>
      <c r="J1653">
        <f t="shared" si="257"/>
        <v>2.1268736622581212E-2</v>
      </c>
      <c r="K1653" s="28">
        <f t="shared" si="258"/>
        <v>2.5818489274121359</v>
      </c>
      <c r="L1653" s="28">
        <f t="shared" si="259"/>
        <v>2.5008520343702512</v>
      </c>
      <c r="M1653" s="28">
        <f t="shared" si="260"/>
        <v>1.9281645094404474</v>
      </c>
      <c r="N1653" s="28">
        <f t="shared" si="261"/>
        <v>1.6044166624345957</v>
      </c>
      <c r="O1653" s="7">
        <f t="shared" si="262"/>
        <v>2.3506812612395209</v>
      </c>
      <c r="P1653" s="7">
        <f>[1]!S_PQ_PctChange("H00906.CSI",$A$3,$A1653)/100</f>
        <v>1.546350805968157</v>
      </c>
    </row>
    <row r="1654" spans="1:16" x14ac:dyDescent="0.3">
      <c r="A1654" s="3">
        <v>20151026</v>
      </c>
      <c r="B1654" s="29">
        <f>板块基准指数!B1654</f>
        <v>9.7708107719378899E-3</v>
      </c>
      <c r="C1654" s="29">
        <f>板块基准指数!C1654</f>
        <v>-2.4401585601252799E-3</v>
      </c>
      <c r="D1654" s="29">
        <f>板块基准指数!E1654</f>
        <v>1.48348155260354E-3</v>
      </c>
      <c r="E1654" s="29">
        <f>板块基准指数!F1654</f>
        <v>4.5614437027325797E-3</v>
      </c>
      <c r="F1654">
        <f t="shared" si="253"/>
        <v>0.3119639967635871</v>
      </c>
      <c r="G1654">
        <f t="shared" si="254"/>
        <v>0.20182916489936045</v>
      </c>
      <c r="H1654">
        <f t="shared" si="255"/>
        <v>0.2949419042096868</v>
      </c>
      <c r="I1654">
        <f t="shared" si="256"/>
        <v>0.19126493412736537</v>
      </c>
      <c r="J1654">
        <f t="shared" si="257"/>
        <v>3.8450499112040269E-3</v>
      </c>
      <c r="K1654" s="28">
        <f t="shared" si="258"/>
        <v>2.6168464954955484</v>
      </c>
      <c r="L1654" s="28">
        <f t="shared" si="259"/>
        <v>2.4923094003108508</v>
      </c>
      <c r="M1654" s="28">
        <f t="shared" si="260"/>
        <v>1.9325083874731903</v>
      </c>
      <c r="N1654" s="28">
        <f t="shared" si="261"/>
        <v>1.61629656241875</v>
      </c>
      <c r="O1654" s="7">
        <f t="shared" si="262"/>
        <v>2.3635647979255228</v>
      </c>
      <c r="P1654" s="7">
        <f>[1]!S_PQ_PctChange("H00906.CSI",$A$3,$A1654)/100</f>
        <v>1.5605183510103142</v>
      </c>
    </row>
    <row r="1655" spans="1:16" x14ac:dyDescent="0.3">
      <c r="A1655" s="3">
        <v>20151027</v>
      </c>
      <c r="B1655" s="29">
        <f>板块基准指数!B1655</f>
        <v>2.2998720146791701E-2</v>
      </c>
      <c r="C1655" s="29">
        <f>板块基准指数!C1655</f>
        <v>3.41120036631829E-3</v>
      </c>
      <c r="D1655" s="29">
        <f>板块基准指数!E1655</f>
        <v>-1.81402965374166E-3</v>
      </c>
      <c r="E1655" s="29">
        <f>板块基准指数!F1655</f>
        <v>-1.4801208177729001E-3</v>
      </c>
      <c r="F1655">
        <f t="shared" si="253"/>
        <v>0.31690612652427713</v>
      </c>
      <c r="G1655">
        <f t="shared" si="254"/>
        <v>0.20110086413495287</v>
      </c>
      <c r="H1655">
        <f t="shared" si="255"/>
        <v>0.29234724829030317</v>
      </c>
      <c r="I1655">
        <f t="shared" si="256"/>
        <v>0.18964576105046652</v>
      </c>
      <c r="J1655">
        <f t="shared" si="257"/>
        <v>7.0451238075995041E-3</v>
      </c>
      <c r="K1655" s="28">
        <f t="shared" si="258"/>
        <v>2.7000293358593543</v>
      </c>
      <c r="L1655" s="28">
        <f t="shared" si="259"/>
        <v>2.5042223674164878</v>
      </c>
      <c r="M1655" s="28">
        <f t="shared" si="260"/>
        <v>1.9271887302984676</v>
      </c>
      <c r="N1655" s="28">
        <f t="shared" si="261"/>
        <v>1.6124241274112463</v>
      </c>
      <c r="O1655" s="7">
        <f t="shared" si="262"/>
        <v>2.3872615283617913</v>
      </c>
      <c r="P1655" s="7">
        <f>[1]!S_PQ_PctChange("H00906.CSI",$A$3,$A1655)/100</f>
        <v>1.5670493464573574</v>
      </c>
    </row>
    <row r="1656" spans="1:16" x14ac:dyDescent="0.3">
      <c r="A1656" s="3">
        <v>20151028</v>
      </c>
      <c r="B1656" s="29">
        <f>板块基准指数!B1656</f>
        <v>-3.0410117184968999E-2</v>
      </c>
      <c r="C1656" s="29">
        <f>板块基准指数!C1656</f>
        <v>-2.9156382315389199E-2</v>
      </c>
      <c r="D1656" s="29">
        <f>板块基准指数!E1656</f>
        <v>-2.1982099132930599E-2</v>
      </c>
      <c r="E1656" s="29">
        <f>板块基准指数!F1656</f>
        <v>-1.8524121702924799E-2</v>
      </c>
      <c r="F1656">
        <f t="shared" si="253"/>
        <v>0.31528993536665395</v>
      </c>
      <c r="G1656">
        <f t="shared" si="254"/>
        <v>0.2003339775237879</v>
      </c>
      <c r="H1656">
        <f t="shared" si="255"/>
        <v>0.29338453091364258</v>
      </c>
      <c r="I1656">
        <f t="shared" si="256"/>
        <v>0.19099155619591515</v>
      </c>
      <c r="J1656">
        <f t="shared" si="257"/>
        <v>-2.5439953474211262E-2</v>
      </c>
      <c r="K1656" s="28">
        <f t="shared" si="258"/>
        <v>2.5875110101680483</v>
      </c>
      <c r="L1656" s="28">
        <f t="shared" si="259"/>
        <v>2.4020519203539545</v>
      </c>
      <c r="M1656" s="28">
        <f t="shared" si="260"/>
        <v>1.8628429774482496</v>
      </c>
      <c r="N1656" s="28">
        <f t="shared" si="261"/>
        <v>1.5640312649354233</v>
      </c>
      <c r="O1656" s="7">
        <f t="shared" si="262"/>
        <v>2.3010897526752818</v>
      </c>
      <c r="P1656" s="7">
        <f>[1]!S_PQ_PctChange("H00906.CSI",$A$3,$A1656)/100</f>
        <v>1.51366684494822</v>
      </c>
    </row>
    <row r="1657" spans="1:16" x14ac:dyDescent="0.3">
      <c r="A1657" s="3">
        <v>20151029</v>
      </c>
      <c r="B1657" s="29">
        <f>板块基准指数!B1657</f>
        <v>6.2628482662019699E-3</v>
      </c>
      <c r="C1657" s="29">
        <f>板块基准指数!C1657</f>
        <v>7.3062795161064498E-3</v>
      </c>
      <c r="D1657" s="29">
        <f>板块基准指数!E1657</f>
        <v>1.12022737810428E-2</v>
      </c>
      <c r="E1657" s="29">
        <f>板块基准指数!F1657</f>
        <v>1.74501103084751E-4</v>
      </c>
      <c r="F1657">
        <f t="shared" si="253"/>
        <v>0.31513480087079021</v>
      </c>
      <c r="G1657">
        <f t="shared" si="254"/>
        <v>0.20044303719383705</v>
      </c>
      <c r="H1657">
        <f t="shared" si="255"/>
        <v>0.29467959781225572</v>
      </c>
      <c r="I1657">
        <f t="shared" si="256"/>
        <v>0.18974256412311669</v>
      </c>
      <c r="J1657">
        <f t="shared" si="257"/>
        <v>6.7582111370776609E-3</v>
      </c>
      <c r="K1657" s="28">
        <f t="shared" si="258"/>
        <v>2.6099790472780597</v>
      </c>
      <c r="L1657" s="28">
        <f t="shared" si="259"/>
        <v>2.4269082626123675</v>
      </c>
      <c r="M1657" s="28">
        <f t="shared" si="260"/>
        <v>1.8949133282737609</v>
      </c>
      <c r="N1657" s="28">
        <f t="shared" si="261"/>
        <v>1.5644786912194983</v>
      </c>
      <c r="O1657" s="7">
        <f t="shared" si="262"/>
        <v>2.3233992142063049</v>
      </c>
      <c r="P1657" s="7">
        <f>[1]!S_PQ_PctChange("H00906.CSI",$A$3,$A1657)/100</f>
        <v>1.52421574361653</v>
      </c>
    </row>
    <row r="1658" spans="1:16" x14ac:dyDescent="0.3">
      <c r="A1658" s="3">
        <v>20151030</v>
      </c>
      <c r="B1658" s="29">
        <f>板块基准指数!B1658</f>
        <v>-9.8600628096933308E-4</v>
      </c>
      <c r="C1658" s="29">
        <f>板块基准指数!C1658</f>
        <v>-6.5900945693450098E-3</v>
      </c>
      <c r="D1658" s="29">
        <f>板块基准指数!E1658</f>
        <v>-1.0351405061837301E-3</v>
      </c>
      <c r="E1658" s="29">
        <f>板块基准指数!F1658</f>
        <v>7.2341871597125596E-3</v>
      </c>
      <c r="F1658">
        <f t="shared" si="253"/>
        <v>0.3</v>
      </c>
      <c r="G1658">
        <f t="shared" si="254"/>
        <v>0.2</v>
      </c>
      <c r="H1658">
        <f t="shared" si="255"/>
        <v>0.3</v>
      </c>
      <c r="I1658">
        <f t="shared" si="256"/>
        <v>0.2</v>
      </c>
      <c r="J1658">
        <f t="shared" si="257"/>
        <v>-5.640650308957535E-4</v>
      </c>
      <c r="K1658" s="28">
        <f t="shared" si="258"/>
        <v>2.6064195852632759</v>
      </c>
      <c r="L1658" s="28">
        <f t="shared" si="259"/>
        <v>2.4043246130812821</v>
      </c>
      <c r="M1658" s="28">
        <f t="shared" si="260"/>
        <v>1.8919166862257737</v>
      </c>
      <c r="N1658" s="28">
        <f t="shared" si="261"/>
        <v>1.5830306100388749</v>
      </c>
      <c r="O1658" s="7">
        <f t="shared" si="262"/>
        <v>2.3215246009258648</v>
      </c>
      <c r="P1658" s="7">
        <f>[1]!S_PQ_PctChange("H00906.CSI",$A$3,$A1658)/100</f>
        <v>1.5220713084510669</v>
      </c>
    </row>
    <row r="1659" spans="1:16" x14ac:dyDescent="0.3">
      <c r="A1659" s="3">
        <v>20151102</v>
      </c>
      <c r="B1659" s="29">
        <f>板块基准指数!B1659</f>
        <v>-2.60637523823582E-2</v>
      </c>
      <c r="C1659" s="29">
        <f>板块基准指数!C1659</f>
        <v>-1.9701323831573799E-2</v>
      </c>
      <c r="D1659" s="29">
        <f>板块基准指数!E1659</f>
        <v>-1.3479707122333999E-2</v>
      </c>
      <c r="E1659" s="29">
        <f>板块基准指数!F1659</f>
        <v>-1.5691828274117699E-2</v>
      </c>
      <c r="F1659">
        <f t="shared" si="253"/>
        <v>0.29782212212684483</v>
      </c>
      <c r="G1659">
        <f t="shared" si="254"/>
        <v>0.19984513549613503</v>
      </c>
      <c r="H1659">
        <f t="shared" si="255"/>
        <v>0.30167022519667952</v>
      </c>
      <c r="I1659">
        <f t="shared" si="256"/>
        <v>0.2006625171803405</v>
      </c>
      <c r="J1659">
        <f t="shared" si="257"/>
        <v>-1.894166827254596E-2</v>
      </c>
      <c r="K1659" s="28">
        <f t="shared" si="258"/>
        <v>2.5124227582060867</v>
      </c>
      <c r="L1659" s="28">
        <f t="shared" si="259"/>
        <v>2.3372549114511707</v>
      </c>
      <c r="M1659" s="28">
        <f t="shared" si="260"/>
        <v>1.8529344962732597</v>
      </c>
      <c r="N1659" s="28">
        <f t="shared" si="261"/>
        <v>1.5424981372793551</v>
      </c>
      <c r="O1659" s="7">
        <f t="shared" si="262"/>
        <v>2.2586093837760264</v>
      </c>
      <c r="P1659" s="7">
        <f>[1]!S_PQ_PctChange("H00906.CSI",$A$3,$A1659)/100</f>
        <v>1.4772178068866726</v>
      </c>
    </row>
    <row r="1660" spans="1:16" x14ac:dyDescent="0.3">
      <c r="A1660" s="3">
        <v>20151103</v>
      </c>
      <c r="B1660" s="29">
        <f>板块基准指数!B1660</f>
        <v>-3.9766311794241904E-3</v>
      </c>
      <c r="C1660" s="29">
        <f>板块基准指数!C1660</f>
        <v>-8.8206268693793392E-3</v>
      </c>
      <c r="D1660" s="29">
        <f>板块基准指数!E1660</f>
        <v>-5.7312342280439197E-3</v>
      </c>
      <c r="E1660" s="29">
        <f>板块基准指数!F1660</f>
        <v>-8.0430000975893095E-4</v>
      </c>
      <c r="F1660">
        <f t="shared" si="253"/>
        <v>0.29807973134500337</v>
      </c>
      <c r="G1660">
        <f t="shared" si="254"/>
        <v>0.19904524229540124</v>
      </c>
      <c r="H1660">
        <f t="shared" si="255"/>
        <v>0.30139927848737885</v>
      </c>
      <c r="I1660">
        <f t="shared" si="256"/>
        <v>0.2014757478722165</v>
      </c>
      <c r="J1660">
        <f t="shared" si="257"/>
        <v>-4.8374236933991805E-3</v>
      </c>
      <c r="K1660" s="28">
        <f t="shared" si="258"/>
        <v>2.4984551483504855</v>
      </c>
      <c r="L1660" s="28">
        <f t="shared" si="259"/>
        <v>2.3078182311092563</v>
      </c>
      <c r="M1660" s="28">
        <f t="shared" si="260"/>
        <v>1.8365836604378512</v>
      </c>
      <c r="N1660" s="28">
        <f t="shared" si="261"/>
        <v>1.5404532060027294</v>
      </c>
      <c r="O1660" s="7">
        <f t="shared" si="262"/>
        <v>2.2428461095354151</v>
      </c>
      <c r="P1660" s="7">
        <f>[1]!S_PQ_PctChange("H00906.CSI",$A$3,$A1660)/100</f>
        <v>1.470237927680244</v>
      </c>
    </row>
    <row r="1661" spans="1:16" x14ac:dyDescent="0.3">
      <c r="A1661" s="3">
        <v>20151104</v>
      </c>
      <c r="B1661" s="29">
        <f>板块基准指数!B1661</f>
        <v>5.7098790222511603E-2</v>
      </c>
      <c r="C1661" s="29">
        <f>板块基准指数!C1661</f>
        <v>5.1143441710684301E-2</v>
      </c>
      <c r="D1661" s="29">
        <f>板块基准指数!E1661</f>
        <v>4.2711069999829002E-2</v>
      </c>
      <c r="E1661" s="29">
        <f>板块基准指数!F1661</f>
        <v>5.39195626937473E-2</v>
      </c>
      <c r="F1661">
        <f t="shared" si="253"/>
        <v>0.29982757966055701</v>
      </c>
      <c r="G1661">
        <f t="shared" si="254"/>
        <v>0.19908445165864602</v>
      </c>
      <c r="H1661">
        <f t="shared" si="255"/>
        <v>0.29904032059368174</v>
      </c>
      <c r="I1661">
        <f t="shared" si="256"/>
        <v>0.2020476480871152</v>
      </c>
      <c r="J1661">
        <f t="shared" si="257"/>
        <v>5.0936420696812854E-2</v>
      </c>
      <c r="K1661" s="28">
        <f t="shared" si="258"/>
        <v>2.6982127049690154</v>
      </c>
      <c r="L1661" s="28">
        <f t="shared" si="259"/>
        <v>2.4769914400015312</v>
      </c>
      <c r="M1661" s="28">
        <f t="shared" si="260"/>
        <v>1.9577371837191833</v>
      </c>
      <c r="N1661" s="28">
        <f t="shared" si="261"/>
        <v>1.6774333319143246</v>
      </c>
      <c r="O1661" s="7">
        <f t="shared" si="262"/>
        <v>2.4080250832257337</v>
      </c>
      <c r="P1661" s="7">
        <f>[1]!S_PQ_PctChange("H00906.CSI",$A$3,$A1661)/100</f>
        <v>1.5888535453528463</v>
      </c>
    </row>
    <row r="1662" spans="1:16" x14ac:dyDescent="0.3">
      <c r="A1662" s="3">
        <v>20151105</v>
      </c>
      <c r="B1662" s="29">
        <f>板块基准指数!B1662</f>
        <v>7.0235226874679701E-4</v>
      </c>
      <c r="C1662" s="29">
        <f>板块基准指数!C1662</f>
        <v>-4.9268494518509998E-3</v>
      </c>
      <c r="D1662" s="29">
        <f>板块基准指数!E1662</f>
        <v>7.5256808229995E-3</v>
      </c>
      <c r="E1662" s="29">
        <f>板块基准指数!F1662</f>
        <v>2.9892358988244699E-2</v>
      </c>
      <c r="F1662">
        <f t="shared" si="253"/>
        <v>0.29779875090031466</v>
      </c>
      <c r="G1662">
        <f t="shared" si="254"/>
        <v>0.19662499454223034</v>
      </c>
      <c r="H1662">
        <f t="shared" si="255"/>
        <v>0.29904203986449879</v>
      </c>
      <c r="I1662">
        <f t="shared" si="256"/>
        <v>0.20653421469295624</v>
      </c>
      <c r="J1662">
        <f t="shared" si="257"/>
        <v>7.519888294627069E-3</v>
      </c>
      <c r="K1662" s="28">
        <f t="shared" si="258"/>
        <v>2.7008101530526587</v>
      </c>
      <c r="L1662" s="28">
        <f t="shared" si="259"/>
        <v>2.4598608266312691</v>
      </c>
      <c r="M1662" s="28">
        <f t="shared" si="260"/>
        <v>1.9799961697221713</v>
      </c>
      <c r="N1662" s="28">
        <f t="shared" si="261"/>
        <v>1.7574681302389998</v>
      </c>
      <c r="O1662" s="7">
        <f t="shared" si="262"/>
        <v>2.4336530511568784</v>
      </c>
      <c r="P1662" s="7">
        <f>[1]!S_PQ_PctChange("H00906.CSI",$A$3,$A1662)/100</f>
        <v>1.6286258141263628</v>
      </c>
    </row>
    <row r="1663" spans="1:16" x14ac:dyDescent="0.3">
      <c r="A1663" s="3">
        <v>20151106</v>
      </c>
      <c r="B1663" s="29">
        <f>板块基准指数!B1663</f>
        <v>3.3883877965603403E-2</v>
      </c>
      <c r="C1663" s="29">
        <f>板块基准指数!C1663</f>
        <v>1.59676671250472E-2</v>
      </c>
      <c r="D1663" s="29">
        <f>板块基准指数!E1663</f>
        <v>1.4609041188890001E-2</v>
      </c>
      <c r="E1663" s="29">
        <f>板块基准指数!F1663</f>
        <v>3.1122716248417399E-2</v>
      </c>
      <c r="F1663">
        <f t="shared" si="253"/>
        <v>0.30066528994785469</v>
      </c>
      <c r="G1663">
        <f t="shared" si="254"/>
        <v>0.19507753973332678</v>
      </c>
      <c r="H1663">
        <f t="shared" si="255"/>
        <v>0.29629180098512531</v>
      </c>
      <c r="I1663">
        <f t="shared" si="256"/>
        <v>0.20796536933369322</v>
      </c>
      <c r="J1663">
        <f t="shared" si="257"/>
        <v>2.402684223219869E-2</v>
      </c>
      <c r="K1663" s="28">
        <f t="shared" si="258"/>
        <v>2.826207952652561</v>
      </c>
      <c r="L1663" s="28">
        <f t="shared" si="259"/>
        <v>2.5151067326099081</v>
      </c>
      <c r="M1663" s="28">
        <f t="shared" si="260"/>
        <v>2.0235310565083768</v>
      </c>
      <c r="N1663" s="28">
        <f t="shared" si="261"/>
        <v>1.8432880284204822</v>
      </c>
      <c r="O1663" s="7">
        <f t="shared" si="262"/>
        <v>2.5161528912971325</v>
      </c>
      <c r="P1663" s="7">
        <f>[1]!S_PQ_PctChange("H00906.CSI",$A$3,$A1663)/100</f>
        <v>1.6904927973209807</v>
      </c>
    </row>
    <row r="1664" spans="1:16" x14ac:dyDescent="0.3">
      <c r="A1664" s="3">
        <v>20151109</v>
      </c>
      <c r="B1664" s="29">
        <f>板块基准指数!B1664</f>
        <v>1.20516802986632E-2</v>
      </c>
      <c r="C1664" s="29">
        <f>板块基准指数!C1664</f>
        <v>1.20815254464899E-2</v>
      </c>
      <c r="D1664" s="29">
        <f>板块基准指数!E1664</f>
        <v>1.06330788658751E-2</v>
      </c>
      <c r="E1664" s="29">
        <f>板块基准指数!F1664</f>
        <v>1.5231664450622E-2</v>
      </c>
      <c r="F1664">
        <f t="shared" si="253"/>
        <v>0.30059197873680249</v>
      </c>
      <c r="G1664">
        <f t="shared" si="254"/>
        <v>0.19503572536564925</v>
      </c>
      <c r="H1664">
        <f t="shared" si="255"/>
        <v>0.29580434269495798</v>
      </c>
      <c r="I1664">
        <f t="shared" si="256"/>
        <v>0.20856795320259022</v>
      </c>
      <c r="J1664">
        <f t="shared" si="257"/>
        <v>1.2298509021910747E-2</v>
      </c>
      <c r="K1664" s="28">
        <f t="shared" si="258"/>
        <v>2.8723201876541324</v>
      </c>
      <c r="L1664" s="28">
        <f t="shared" si="259"/>
        <v>2.5575745840470625</v>
      </c>
      <c r="M1664" s="28">
        <f t="shared" si="260"/>
        <v>2.0556805006856531</v>
      </c>
      <c r="N1664" s="28">
        <f t="shared" si="261"/>
        <v>1.8865960376058539</v>
      </c>
      <c r="O1664" s="7">
        <f t="shared" si="262"/>
        <v>2.5593963293531679</v>
      </c>
      <c r="P1664" s="7">
        <f>[1]!S_PQ_PctChange("H00906.CSI",$A$3,$A1664)/100</f>
        <v>1.7243131207925289</v>
      </c>
    </row>
    <row r="1665" spans="1:16" x14ac:dyDescent="0.3">
      <c r="A1665" s="3">
        <v>20151110</v>
      </c>
      <c r="B1665" s="29">
        <f>板块基准指数!B1665</f>
        <v>1.16058445709362E-3</v>
      </c>
      <c r="C1665" s="29">
        <f>板块基准指数!C1665</f>
        <v>-3.1291798072641099E-3</v>
      </c>
      <c r="D1665" s="29">
        <f>板块基准指数!E1665</f>
        <v>-2.76453029325911E-3</v>
      </c>
      <c r="E1665" s="29">
        <f>板块基准指数!F1665</f>
        <v>-2.5910024634697602E-3</v>
      </c>
      <c r="F1665">
        <f t="shared" si="253"/>
        <v>0.30142903546711364</v>
      </c>
      <c r="G1665">
        <f t="shared" si="254"/>
        <v>0.19474082567977297</v>
      </c>
      <c r="H1665">
        <f t="shared" si="255"/>
        <v>0.29546511782179924</v>
      </c>
      <c r="I1665">
        <f t="shared" si="256"/>
        <v>0.20836502103131407</v>
      </c>
      <c r="J1665">
        <f t="shared" si="257"/>
        <v>-1.6195996218669167E-3</v>
      </c>
      <c r="K1665" s="28">
        <f t="shared" si="258"/>
        <v>2.876814342276814</v>
      </c>
      <c r="L1665" s="28">
        <f t="shared" si="259"/>
        <v>2.5464422934958262</v>
      </c>
      <c r="M1665" s="28">
        <f t="shared" si="260"/>
        <v>2.0472329793749866</v>
      </c>
      <c r="N1665" s="28">
        <f t="shared" si="261"/>
        <v>1.8791168601613752</v>
      </c>
      <c r="O1665" s="7">
        <f t="shared" si="262"/>
        <v>2.553631532404073</v>
      </c>
      <c r="P1665" s="7">
        <f>[1]!S_PQ_PctChange("H00906.CSI",$A$3,$A1665)/100</f>
        <v>1.7240341779291604</v>
      </c>
    </row>
    <row r="1666" spans="1:16" x14ac:dyDescent="0.3">
      <c r="A1666" s="3">
        <v>20151111</v>
      </c>
      <c r="B1666" s="29">
        <f>板块基准指数!B1666</f>
        <v>1.5018355154768801E-2</v>
      </c>
      <c r="C1666" s="29">
        <f>板块基准指数!C1666</f>
        <v>1.6104982515057001E-2</v>
      </c>
      <c r="D1666" s="29">
        <f>板块基准指数!E1666</f>
        <v>1.72480471759032E-3</v>
      </c>
      <c r="E1666" s="29">
        <f>板块基准指数!F1666</f>
        <v>-5.83806646824633E-4</v>
      </c>
      <c r="F1666">
        <f t="shared" ref="F1666:F1729" si="263">IF(MID($A1666,6,1)&lt;&gt;MID($A1667,6,1),0.3,F1665*(1+B1666)/(1+$J1666))</f>
        <v>0.30351235278441613</v>
      </c>
      <c r="G1666">
        <f t="shared" ref="G1666:G1729" si="264">IF(MID($A1666,6,1)&lt;&gt;MID($A1667,6,1),0.2,G1665*(1+C1666)/(1+$J1666))</f>
        <v>0.19629669137206268</v>
      </c>
      <c r="H1666">
        <f t="shared" ref="H1666:H1729" si="265">IF(MID($A1666,6,1)&lt;&gt;MID($A1667,6,1),0.3,H1665*(1+D1666)/(1+$J1666))</f>
        <v>0.29361080619396696</v>
      </c>
      <c r="I1666">
        <f t="shared" ref="I1666:I1729" si="266">IF(MID($A1666,6,1)&lt;&gt;MID($A1667,6,1),0.2,I1665*(1+E1666)/(1+$J1666))</f>
        <v>0.20658014964955423</v>
      </c>
      <c r="J1666">
        <f t="shared" si="257"/>
        <v>8.0512406460036042E-3</v>
      </c>
      <c r="K1666" s="28">
        <f t="shared" si="258"/>
        <v>2.9350377169382291</v>
      </c>
      <c r="L1666" s="28">
        <f t="shared" si="259"/>
        <v>2.6035576846232349</v>
      </c>
      <c r="M1666" s="28">
        <f t="shared" si="260"/>
        <v>2.0524888611934098</v>
      </c>
      <c r="N1666" s="28">
        <f t="shared" si="261"/>
        <v>1.8774360126014282</v>
      </c>
      <c r="O1666" s="7">
        <f t="shared" si="262"/>
        <v>2.5822426750386849</v>
      </c>
      <c r="P1666" s="7">
        <f>[1]!S_PQ_PctChange("H00906.CSI",$A$3,$A1666)/100</f>
        <v>1.7358137927367472</v>
      </c>
    </row>
    <row r="1667" spans="1:16" x14ac:dyDescent="0.3">
      <c r="A1667" s="3">
        <v>20151112</v>
      </c>
      <c r="B1667" s="29">
        <f>板块基准指数!B1667</f>
        <v>-5.9155123297581604E-3</v>
      </c>
      <c r="C1667" s="29">
        <f>板块基准指数!C1667</f>
        <v>1.78565497753296E-3</v>
      </c>
      <c r="D1667" s="29">
        <f>板块基准指数!E1667</f>
        <v>-6.8130518249880602E-3</v>
      </c>
      <c r="E1667" s="29">
        <f>板块基准指数!F1667</f>
        <v>-1.30274268197844E-2</v>
      </c>
      <c r="F1667">
        <f t="shared" si="263"/>
        <v>0.30357984133488874</v>
      </c>
      <c r="G1667">
        <f t="shared" si="264"/>
        <v>0.197861387189465</v>
      </c>
      <c r="H1667">
        <f t="shared" si="265"/>
        <v>0.29341093863488665</v>
      </c>
      <c r="I1667">
        <f t="shared" si="266"/>
        <v>0.20514783284075963</v>
      </c>
      <c r="J1667">
        <f t="shared" ref="J1667:J1730" si="267">SUMPRODUCT(F1666:I1666,B1667:E1667)</f>
        <v>-6.1365063220640472E-3</v>
      </c>
      <c r="K1667" s="28">
        <f t="shared" ref="K1667:K1730" si="268">(1+K1666)*(1+B1667)-1</f>
        <v>2.9117599528056175</v>
      </c>
      <c r="L1667" s="28">
        <f t="shared" ref="L1667:L1730" si="269">(1+L1666)*(1+C1667)-1</f>
        <v>2.6099923953396096</v>
      </c>
      <c r="M1667" s="28">
        <f t="shared" ref="M1667:M1730" si="270">(1+M1666)*(1+D1667)-1</f>
        <v>2.0316920963869003</v>
      </c>
      <c r="N1667" s="28">
        <f t="shared" ref="N1667:N1730" si="271">(1+N1666)*(1+E1667)-1</f>
        <v>1.839950425518651</v>
      </c>
      <c r="O1667" s="7">
        <f t="shared" si="262"/>
        <v>2.5602602202161422</v>
      </c>
      <c r="P1667" s="7">
        <f>[1]!S_PQ_PctChange("H00906.CSI",$A$3,$A1667)/100</f>
        <v>1.7163421108327412</v>
      </c>
    </row>
    <row r="1668" spans="1:16" x14ac:dyDescent="0.3">
      <c r="A1668" s="3">
        <v>20151113</v>
      </c>
      <c r="B1668" s="29">
        <f>板块基准指数!B1668</f>
        <v>-2.6579165582823999E-2</v>
      </c>
      <c r="C1668" s="29">
        <f>板块基准指数!C1668</f>
        <v>-2.42487688733906E-2</v>
      </c>
      <c r="D1668" s="29">
        <f>板块基准指数!E1668</f>
        <v>-1.9188854180935501E-2</v>
      </c>
      <c r="E1668" s="29">
        <f>板块基准指数!F1668</f>
        <v>-4.9380416003662704E-3</v>
      </c>
      <c r="F1668">
        <f t="shared" si="263"/>
        <v>0.30139109544525278</v>
      </c>
      <c r="G1668">
        <f t="shared" si="264"/>
        <v>0.19690511932338187</v>
      </c>
      <c r="H1668">
        <f t="shared" si="265"/>
        <v>0.29350705391647114</v>
      </c>
      <c r="I1668">
        <f t="shared" si="266"/>
        <v>0.2081967313148943</v>
      </c>
      <c r="J1668">
        <f t="shared" si="267"/>
        <v>-1.9510042166722141E-2</v>
      </c>
      <c r="K1668" s="28">
        <f t="shared" si="268"/>
        <v>2.8077886372997369</v>
      </c>
      <c r="L1668" s="28">
        <f t="shared" si="269"/>
        <v>2.522454524110322</v>
      </c>
      <c r="M1668" s="28">
        <f t="shared" si="270"/>
        <v>1.9735173988278372</v>
      </c>
      <c r="N1668" s="28">
        <f t="shared" si="271"/>
        <v>1.825926632174462</v>
      </c>
      <c r="O1668" s="7">
        <f t="shared" ref="O1668:O1731" si="272">(1+O1667)*(1+J1668)-1</f>
        <v>2.4907993931952217</v>
      </c>
      <c r="P1668" s="7">
        <f>[1]!S_PQ_PctChange("H00906.CSI",$A$3,$A1668)/100</f>
        <v>1.6797451824883725</v>
      </c>
    </row>
    <row r="1669" spans="1:16" x14ac:dyDescent="0.3">
      <c r="A1669" s="3">
        <v>20151116</v>
      </c>
      <c r="B1669" s="29">
        <f>板块基准指数!B1669</f>
        <v>2.4402186737281902E-2</v>
      </c>
      <c r="C1669" s="29">
        <f>板块基准指数!C1669</f>
        <v>1.4437928107657899E-2</v>
      </c>
      <c r="D1669" s="29">
        <f>板块基准指数!E1669</f>
        <v>8.6376641583877801E-3</v>
      </c>
      <c r="E1669" s="29">
        <f>板块基准指数!F1669</f>
        <v>-6.86762234828091E-5</v>
      </c>
      <c r="F1669">
        <f t="shared" si="263"/>
        <v>0.30486825444494231</v>
      </c>
      <c r="G1669">
        <f t="shared" si="264"/>
        <v>0.19723944696702667</v>
      </c>
      <c r="H1669">
        <f t="shared" si="265"/>
        <v>0.29232436495085368</v>
      </c>
      <c r="I1669">
        <f t="shared" si="266"/>
        <v>0.20556793363717743</v>
      </c>
      <c r="J1669">
        <f t="shared" si="267"/>
        <v>1.2718420943429919E-2</v>
      </c>
      <c r="K1669" s="28">
        <f t="shared" si="268"/>
        <v>2.9007070066832252</v>
      </c>
      <c r="L1669" s="28">
        <f t="shared" si="269"/>
        <v>2.5733114692919212</v>
      </c>
      <c r="M1669" s="28">
        <f t="shared" si="270"/>
        <v>1.9992016434880351</v>
      </c>
      <c r="N1669" s="28">
        <f t="shared" si="271"/>
        <v>1.8257325582055248</v>
      </c>
      <c r="O1669" s="7">
        <f t="shared" si="272"/>
        <v>2.5351968493069483</v>
      </c>
      <c r="P1669" s="7">
        <f>[1]!S_PQ_PctChange("H00906.CSI",$A$3,$A1669)/100</f>
        <v>1.7047454691984729</v>
      </c>
    </row>
    <row r="1670" spans="1:16" x14ac:dyDescent="0.3">
      <c r="A1670" s="3">
        <v>20151117</v>
      </c>
      <c r="B1670" s="29">
        <f>板块基准指数!B1670</f>
        <v>-1.1385480371219401E-2</v>
      </c>
      <c r="C1670" s="29">
        <f>板块基准指数!C1670</f>
        <v>-8.5901825595745395E-3</v>
      </c>
      <c r="D1670" s="29">
        <f>板块基准指数!E1670</f>
        <v>-1.9584305487373899E-3</v>
      </c>
      <c r="E1670" s="29">
        <f>板块基准指数!F1670</f>
        <v>3.7525122237282199E-3</v>
      </c>
      <c r="F1670">
        <f t="shared" si="263"/>
        <v>0.30290154196234403</v>
      </c>
      <c r="G1670">
        <f t="shared" si="264"/>
        <v>0.19652114542858864</v>
      </c>
      <c r="H1670">
        <f t="shared" si="265"/>
        <v>0.29320808451904384</v>
      </c>
      <c r="I1670">
        <f t="shared" si="266"/>
        <v>0.20736922809002356</v>
      </c>
      <c r="J1670">
        <f t="shared" si="267"/>
        <v>-4.9664951668670423E-3</v>
      </c>
      <c r="K1670" s="28">
        <f t="shared" si="268"/>
        <v>2.856295583624755</v>
      </c>
      <c r="L1670" s="28">
        <f t="shared" si="269"/>
        <v>2.542616071428482</v>
      </c>
      <c r="M1670" s="28">
        <f t="shared" si="270"/>
        <v>1.9933279153676047</v>
      </c>
      <c r="N1670" s="28">
        <f t="shared" si="271"/>
        <v>1.8363361541711782</v>
      </c>
      <c r="O1670" s="7">
        <f t="shared" si="272"/>
        <v>2.5176393112409414</v>
      </c>
      <c r="P1670" s="7">
        <f>[1]!S_PQ_PctChange("H00906.CSI",$A$3,$A1670)/100</f>
        <v>1.6946345071766142</v>
      </c>
    </row>
    <row r="1671" spans="1:16" x14ac:dyDescent="0.3">
      <c r="A1671" s="3">
        <v>20151118</v>
      </c>
      <c r="B1671" s="29">
        <f>板块基准指数!B1671</f>
        <v>-2.2934307687039902E-2</v>
      </c>
      <c r="C1671" s="29">
        <f>板块基准指数!C1671</f>
        <v>-1.6027864286908701E-2</v>
      </c>
      <c r="D1671" s="29">
        <f>板块基准指数!E1671</f>
        <v>-7.5911388046686302E-3</v>
      </c>
      <c r="E1671" s="29">
        <f>板块基准指数!F1671</f>
        <v>-5.8963174418402396E-3</v>
      </c>
      <c r="F1671">
        <f t="shared" si="263"/>
        <v>0.30001850023111776</v>
      </c>
      <c r="G1671">
        <f t="shared" si="264"/>
        <v>0.1960265399651252</v>
      </c>
      <c r="H1671">
        <f t="shared" si="265"/>
        <v>0.29497781991346539</v>
      </c>
      <c r="I1671">
        <f t="shared" si="266"/>
        <v>0.20897713989029176</v>
      </c>
      <c r="J1671">
        <f t="shared" si="267"/>
        <v>-1.3545149475403719E-2</v>
      </c>
      <c r="K1671" s="28">
        <f t="shared" si="268"/>
        <v>2.767854114177732</v>
      </c>
      <c r="L1671" s="28">
        <f t="shared" si="269"/>
        <v>2.4858355018150045</v>
      </c>
      <c r="M1671" s="28">
        <f t="shared" si="270"/>
        <v>1.9706051476741595</v>
      </c>
      <c r="N1671" s="28">
        <f t="shared" si="271"/>
        <v>1.8196122158344163</v>
      </c>
      <c r="O1671" s="7">
        <f t="shared" si="272"/>
        <v>2.4699923609696266</v>
      </c>
      <c r="P1671" s="7">
        <f>[1]!S_PQ_PctChange("H00906.CSI",$A$3,$A1671)/100</f>
        <v>1.6601222219094476</v>
      </c>
    </row>
    <row r="1672" spans="1:16" x14ac:dyDescent="0.3">
      <c r="A1672" s="3">
        <v>20151119</v>
      </c>
      <c r="B1672" s="29">
        <f>板块基准指数!B1672</f>
        <v>3.6996224207460897E-2</v>
      </c>
      <c r="C1672" s="29">
        <f>板块基准指数!C1672</f>
        <v>1.7722355637339E-2</v>
      </c>
      <c r="D1672" s="29">
        <f>板块基准指数!E1672</f>
        <v>1.4352421747721901E-2</v>
      </c>
      <c r="E1672" s="29">
        <f>板块基准指数!F1672</f>
        <v>1.38867875313074E-2</v>
      </c>
      <c r="F1672">
        <f t="shared" si="263"/>
        <v>0.30450741788340691</v>
      </c>
      <c r="G1672">
        <f t="shared" si="264"/>
        <v>0.19526160492839228</v>
      </c>
      <c r="H1672">
        <f t="shared" si="265"/>
        <v>0.29285382299177193</v>
      </c>
      <c r="I1672">
        <f t="shared" si="266"/>
        <v>0.20737715419642908</v>
      </c>
      <c r="J1672">
        <f t="shared" si="267"/>
        <v>2.1709270974733987E-2</v>
      </c>
      <c r="K1672" s="28">
        <f t="shared" si="268"/>
        <v>2.907250489766855</v>
      </c>
      <c r="L1672" s="28">
        <f t="shared" si="269"/>
        <v>2.5476127182714317</v>
      </c>
      <c r="M1672" s="28">
        <f t="shared" si="270"/>
        <v>2.0132405255995329</v>
      </c>
      <c r="N1672" s="28">
        <f t="shared" si="271"/>
        <v>1.8587675715963874</v>
      </c>
      <c r="O1672" s="7">
        <f t="shared" si="272"/>
        <v>2.5453233654141729</v>
      </c>
      <c r="P1672" s="7">
        <f>[1]!S_PQ_PctChange("H00906.CSI",$A$3,$A1672)/100</f>
        <v>1.7101757063754939</v>
      </c>
    </row>
    <row r="1673" spans="1:16" x14ac:dyDescent="0.3">
      <c r="A1673" s="3">
        <v>20151120</v>
      </c>
      <c r="B1673" s="29">
        <f>板块基准指数!B1673</f>
        <v>1.3040782261653099E-2</v>
      </c>
      <c r="C1673" s="29">
        <f>板块基准指数!C1673</f>
        <v>4.0460162035548201E-3</v>
      </c>
      <c r="D1673" s="29">
        <f>板块基准指数!E1673</f>
        <v>2.44797630125852E-3</v>
      </c>
      <c r="E1673" s="29">
        <f>板块基准指数!F1673</f>
        <v>-2.1670359199415798E-3</v>
      </c>
      <c r="F1673">
        <f t="shared" si="263"/>
        <v>0.3069349942295555</v>
      </c>
      <c r="G1673">
        <f t="shared" si="264"/>
        <v>0.19507071331492953</v>
      </c>
      <c r="H1673">
        <f t="shared" si="265"/>
        <v>0.29210187274577221</v>
      </c>
      <c r="I1673">
        <f t="shared" si="266"/>
        <v>0.20589241970974295</v>
      </c>
      <c r="J1673">
        <f t="shared" si="267"/>
        <v>5.0285520274460042E-3</v>
      </c>
      <c r="K1673" s="28">
        <f t="shared" si="268"/>
        <v>2.9582040926456421</v>
      </c>
      <c r="L1673" s="28">
        <f t="shared" si="269"/>
        <v>2.5619664168134948</v>
      </c>
      <c r="M1673" s="28">
        <f t="shared" si="270"/>
        <v>2.0206168669961926</v>
      </c>
      <c r="N1673" s="28">
        <f t="shared" si="271"/>
        <v>1.8525725195819738</v>
      </c>
      <c r="O1673" s="7">
        <f t="shared" si="272"/>
        <v>2.563151208411278</v>
      </c>
      <c r="P1673" s="7">
        <f>[1]!S_PQ_PctChange("H00906.CSI",$A$3,$A1673)/100</f>
        <v>1.7191410790934123</v>
      </c>
    </row>
    <row r="1674" spans="1:16" x14ac:dyDescent="0.3">
      <c r="A1674" s="3">
        <v>20151123</v>
      </c>
      <c r="B1674" s="29">
        <f>板块基准指数!B1674</f>
        <v>-1.2804715593644499E-2</v>
      </c>
      <c r="C1674" s="29">
        <f>板块基准指数!C1674</f>
        <v>-3.9694559834736604E-3</v>
      </c>
      <c r="D1674" s="29">
        <f>板块基准指数!E1674</f>
        <v>-2.1957958762378002E-3</v>
      </c>
      <c r="E1674" s="29">
        <f>板块基准指数!F1674</f>
        <v>-5.0707089673706603E-3</v>
      </c>
      <c r="F1674">
        <f t="shared" si="263"/>
        <v>0.30495341801161557</v>
      </c>
      <c r="G1674">
        <f t="shared" si="264"/>
        <v>0.19554591862705994</v>
      </c>
      <c r="H1674">
        <f t="shared" si="265"/>
        <v>0.29333487375415751</v>
      </c>
      <c r="I1674">
        <f t="shared" si="266"/>
        <v>0.20616578960716714</v>
      </c>
      <c r="J1674">
        <f t="shared" si="267"/>
        <v>-6.3899565435671379E-3</v>
      </c>
      <c r="K1674" s="28">
        <f t="shared" si="268"/>
        <v>2.9075204149777152</v>
      </c>
      <c r="L1674" s="28">
        <f t="shared" si="269"/>
        <v>2.5478273479073423</v>
      </c>
      <c r="M1674" s="28">
        <f t="shared" si="270"/>
        <v>2.0139842089359483</v>
      </c>
      <c r="N1674" s="28">
        <f t="shared" si="271"/>
        <v>1.8381079545268544</v>
      </c>
      <c r="O1674" s="7">
        <f t="shared" si="272"/>
        <v>2.5403828270313711</v>
      </c>
      <c r="P1674" s="7">
        <f>[1]!S_PQ_PctChange("H00906.CSI",$A$3,$A1674)/100</f>
        <v>1.7020191689160378</v>
      </c>
    </row>
    <row r="1675" spans="1:16" x14ac:dyDescent="0.3">
      <c r="A1675" s="3">
        <v>20151124</v>
      </c>
      <c r="B1675" s="29">
        <f>板块基准指数!B1675</f>
        <v>8.0517436268309692E-3</v>
      </c>
      <c r="C1675" s="29">
        <f>板块基准指数!C1675</f>
        <v>4.5072182486863496E-3</v>
      </c>
      <c r="D1675" s="29">
        <f>板块基准指数!E1675</f>
        <v>1.7971716730964501E-3</v>
      </c>
      <c r="E1675" s="29">
        <f>板块基准指数!F1675</f>
        <v>1.9545644592938202E-3</v>
      </c>
      <c r="F1675">
        <f t="shared" si="263"/>
        <v>0.30610271132029643</v>
      </c>
      <c r="G1675">
        <f t="shared" si="264"/>
        <v>0.19559270981599688</v>
      </c>
      <c r="H1675">
        <f t="shared" si="265"/>
        <v>0.29261349077012899</v>
      </c>
      <c r="I1675">
        <f t="shared" si="266"/>
        <v>0.20569108809357772</v>
      </c>
      <c r="J1675">
        <f t="shared" si="267"/>
        <v>4.2669123237780784E-3</v>
      </c>
      <c r="K1675" s="28">
        <f t="shared" si="268"/>
        <v>2.9389827675757241</v>
      </c>
      <c r="L1675" s="28">
        <f t="shared" si="269"/>
        <v>2.5638181800730186</v>
      </c>
      <c r="M1675" s="28">
        <f t="shared" si="270"/>
        <v>2.0194008559794079</v>
      </c>
      <c r="N1675" s="28">
        <f t="shared" si="271"/>
        <v>1.8436552194664113</v>
      </c>
      <c r="O1675" s="7">
        <f t="shared" si="272"/>
        <v>2.5554893301469237</v>
      </c>
      <c r="P1675" s="7">
        <f>[1]!S_PQ_PctChange("H00906.CSI",$A$3,$A1675)/100</f>
        <v>1.7080310626935944</v>
      </c>
    </row>
    <row r="1676" spans="1:16" x14ac:dyDescent="0.3">
      <c r="A1676" s="3">
        <v>20151125</v>
      </c>
      <c r="B1676" s="29">
        <f>板块基准指数!B1676</f>
        <v>2.0615850277296899E-2</v>
      </c>
      <c r="C1676" s="29">
        <f>板块基准指数!C1676</f>
        <v>1.96353826535457E-2</v>
      </c>
      <c r="D1676" s="29">
        <f>板块基准指数!E1676</f>
        <v>1.0800021893565E-2</v>
      </c>
      <c r="E1676" s="29">
        <f>板块基准指数!F1676</f>
        <v>4.3299837023696199E-3</v>
      </c>
      <c r="F1676">
        <f t="shared" si="263"/>
        <v>0.30803852310977059</v>
      </c>
      <c r="G1676">
        <f t="shared" si="264"/>
        <v>0.19664056285825582</v>
      </c>
      <c r="H1676">
        <f t="shared" si="265"/>
        <v>0.29163197244771527</v>
      </c>
      <c r="I1676">
        <f t="shared" si="266"/>
        <v>0.20368894158425846</v>
      </c>
      <c r="J1676">
        <f t="shared" si="267"/>
        <v>1.4201976533372627E-2</v>
      </c>
      <c r="K1676" s="28">
        <f t="shared" si="268"/>
        <v>3.0201882465569172</v>
      </c>
      <c r="L1676" s="28">
        <f t="shared" si="269"/>
        <v>2.6337951137464155</v>
      </c>
      <c r="M1676" s="28">
        <f t="shared" si="270"/>
        <v>2.0520104513294348</v>
      </c>
      <c r="N1676" s="28">
        <f t="shared" si="271"/>
        <v>1.8559682002218589</v>
      </c>
      <c r="O1676" s="7">
        <f t="shared" si="272"/>
        <v>2.6059843061783265</v>
      </c>
      <c r="P1676" s="7">
        <f>[1]!S_PQ_PctChange("H00906.CSI",$A$3,$A1676)/100</f>
        <v>1.7350255484764228</v>
      </c>
    </row>
    <row r="1677" spans="1:16" x14ac:dyDescent="0.3">
      <c r="A1677" s="3">
        <v>20151126</v>
      </c>
      <c r="B1677" s="29">
        <f>板块基准指数!B1677</f>
        <v>-1.26320383641011E-2</v>
      </c>
      <c r="C1677" s="29">
        <f>板块基准指数!C1677</f>
        <v>-9.9050203191244895E-3</v>
      </c>
      <c r="D1677" s="29">
        <f>板块基准指数!E1677</f>
        <v>-3.3333135594749898E-3</v>
      </c>
      <c r="E1677" s="29">
        <f>板块基准指数!F1677</f>
        <v>-5.7665133393908202E-3</v>
      </c>
      <c r="F1677">
        <f t="shared" si="263"/>
        <v>0.30659570677971509</v>
      </c>
      <c r="G1677">
        <f t="shared" si="264"/>
        <v>0.19626008054385446</v>
      </c>
      <c r="H1677">
        <f t="shared" si="265"/>
        <v>0.29299963753770736</v>
      </c>
      <c r="I1677">
        <f t="shared" si="266"/>
        <v>0.20414457513872317</v>
      </c>
      <c r="J1677">
        <f t="shared" si="267"/>
        <v>-7.9855590190871951E-3</v>
      </c>
      <c r="K1677" s="28">
        <f t="shared" si="268"/>
        <v>2.9694050743955018</v>
      </c>
      <c r="L1677" s="28">
        <f t="shared" si="269"/>
        <v>2.597802299309222</v>
      </c>
      <c r="M1677" s="28">
        <f t="shared" si="270"/>
        <v>2.0418371435083591</v>
      </c>
      <c r="N1677" s="28">
        <f t="shared" si="271"/>
        <v>1.8394992214984036</v>
      </c>
      <c r="O1677" s="7">
        <f t="shared" si="272"/>
        <v>2.5771885056794375</v>
      </c>
      <c r="P1677" s="7">
        <f>[1]!S_PQ_PctChange("H00906.CSI",$A$3,$A1677)/100</f>
        <v>1.7187908757377572</v>
      </c>
    </row>
    <row r="1678" spans="1:16" x14ac:dyDescent="0.3">
      <c r="A1678" s="3">
        <v>20151127</v>
      </c>
      <c r="B1678" s="29">
        <f>板块基准指数!B1678</f>
        <v>-6.4854903226955002E-2</v>
      </c>
      <c r="C1678" s="29">
        <f>板块基准指数!C1678</f>
        <v>-5.1381156266624699E-2</v>
      </c>
      <c r="D1678" s="29">
        <f>板块基准指数!E1678</f>
        <v>-5.30183965488659E-2</v>
      </c>
      <c r="E1678" s="29">
        <f>板块基准指数!F1678</f>
        <v>-5.2378746833824E-2</v>
      </c>
      <c r="F1678">
        <f t="shared" si="263"/>
        <v>0.30378269626829157</v>
      </c>
      <c r="G1678">
        <f t="shared" si="264"/>
        <v>0.19726120525144875</v>
      </c>
      <c r="H1678">
        <f t="shared" si="265"/>
        <v>0.29398595823030549</v>
      </c>
      <c r="I1678">
        <f t="shared" si="266"/>
        <v>0.20497014024995436</v>
      </c>
      <c r="J1678">
        <f t="shared" si="267"/>
        <v>-5.6195512750660315E-2</v>
      </c>
      <c r="K1678" s="28">
        <f t="shared" si="268"/>
        <v>2.7119696924269974</v>
      </c>
      <c r="L1678" s="28">
        <f t="shared" si="269"/>
        <v>2.4129430571519932</v>
      </c>
      <c r="M1678" s="28">
        <f t="shared" si="270"/>
        <v>1.8805638155967634</v>
      </c>
      <c r="N1678" s="28">
        <f t="shared" si="271"/>
        <v>1.6907698106406981</v>
      </c>
      <c r="O1678" s="7">
        <f t="shared" si="272"/>
        <v>2.376166563397013</v>
      </c>
      <c r="P1678" s="7">
        <f>[1]!S_PQ_PctChange("H00906.CSI",$A$3,$A1678)/100</f>
        <v>1.5645861417890918</v>
      </c>
    </row>
    <row r="1679" spans="1:16" x14ac:dyDescent="0.3">
      <c r="A1679" s="3">
        <v>20151130</v>
      </c>
      <c r="B1679" s="29">
        <f>板块基准指数!B1679</f>
        <v>2.6382826918106797E-4</v>
      </c>
      <c r="C1679" s="29">
        <f>板块基准指数!C1679</f>
        <v>-1.0022246276787401E-3</v>
      </c>
      <c r="D1679" s="29">
        <f>板块基准指数!E1679</f>
        <v>1.97059312881039E-3</v>
      </c>
      <c r="E1679" s="29">
        <f>板块基准指数!F1679</f>
        <v>7.6112581473440997E-3</v>
      </c>
      <c r="F1679">
        <f t="shared" si="263"/>
        <v>0.3</v>
      </c>
      <c r="G1679">
        <f t="shared" si="264"/>
        <v>0.2</v>
      </c>
      <c r="H1679">
        <f t="shared" si="265"/>
        <v>0.3</v>
      </c>
      <c r="I1679">
        <f t="shared" si="266"/>
        <v>0.2</v>
      </c>
      <c r="J1679">
        <f t="shared" si="267"/>
        <v>2.0218537841701347E-3</v>
      </c>
      <c r="K1679" s="28">
        <f t="shared" si="268"/>
        <v>2.7129490149662034</v>
      </c>
      <c r="L1679" s="28">
        <f t="shared" si="269"/>
        <v>2.4095225215672502</v>
      </c>
      <c r="M1679" s="28">
        <f t="shared" si="270"/>
        <v>1.886240234858878</v>
      </c>
      <c r="N1679" s="28">
        <f t="shared" si="271"/>
        <v>1.7112499542845647</v>
      </c>
      <c r="O1679" s="7">
        <f t="shared" si="272"/>
        <v>2.3829926785392059</v>
      </c>
      <c r="P1679" s="7">
        <f>[1]!S_PQ_PctChange("H00906.CSI",$A$3,$A1679)/100</f>
        <v>1.5727222967668482</v>
      </c>
    </row>
    <row r="1680" spans="1:16" x14ac:dyDescent="0.3">
      <c r="A1680" s="3">
        <v>20151201</v>
      </c>
      <c r="B1680" s="29">
        <f>板块基准指数!B1680</f>
        <v>-3.5930779677128999E-3</v>
      </c>
      <c r="C1680" s="29">
        <f>板块基准指数!C1680</f>
        <v>1.2037387377402099E-2</v>
      </c>
      <c r="D1680" s="29">
        <f>板块基准指数!E1680</f>
        <v>1.00731703452989E-2</v>
      </c>
      <c r="E1680" s="29">
        <f>板块基准指数!F1680</f>
        <v>8.4143570707009303E-3</v>
      </c>
      <c r="F1680">
        <f t="shared" si="263"/>
        <v>0.2971290877942605</v>
      </c>
      <c r="G1680">
        <f t="shared" si="264"/>
        <v>0.20119340072548539</v>
      </c>
      <c r="H1680">
        <f t="shared" si="265"/>
        <v>0.30120437049756904</v>
      </c>
      <c r="I1680">
        <f t="shared" si="266"/>
        <v>0.20047314098268515</v>
      </c>
      <c r="J1680">
        <f t="shared" si="267"/>
        <v>6.0343766028964066E-3</v>
      </c>
      <c r="K1680" s="28">
        <f t="shared" si="268"/>
        <v>2.6996080996652871</v>
      </c>
      <c r="L1680" s="28">
        <f t="shared" si="269"/>
        <v>2.4505642649313315</v>
      </c>
      <c r="M1680" s="28">
        <f t="shared" si="270"/>
        <v>1.9153138244020673</v>
      </c>
      <c r="N1680" s="28">
        <f t="shared" si="271"/>
        <v>1.7340633795078366</v>
      </c>
      <c r="O1680" s="7">
        <f t="shared" si="272"/>
        <v>2.4034069304063523</v>
      </c>
      <c r="P1680" s="7">
        <f>[1]!S_PQ_PctChange("H00906.CSI",$A$3,$A1680)/100</f>
        <v>1.5891698647875163</v>
      </c>
    </row>
    <row r="1681" spans="1:16" x14ac:dyDescent="0.3">
      <c r="A1681" s="3">
        <v>20151202</v>
      </c>
      <c r="B1681" s="29">
        <f>板块基准指数!B1681</f>
        <v>-6.4547059457672803E-3</v>
      </c>
      <c r="C1681" s="29">
        <f>板块基准指数!C1681</f>
        <v>5.3699142030346498E-3</v>
      </c>
      <c r="D1681" s="29">
        <f>板块基准指数!E1681</f>
        <v>1.9001822038002499E-2</v>
      </c>
      <c r="E1681" s="29">
        <f>板块基准指数!F1681</f>
        <v>5.39624453996429E-2</v>
      </c>
      <c r="F1681">
        <f t="shared" si="263"/>
        <v>0.29064689870887911</v>
      </c>
      <c r="G1681">
        <f t="shared" si="264"/>
        <v>0.19914640422618016</v>
      </c>
      <c r="H1681">
        <f t="shared" si="265"/>
        <v>0.30218234197084498</v>
      </c>
      <c r="I1681">
        <f t="shared" si="266"/>
        <v>0.20802435509409584</v>
      </c>
      <c r="J1681">
        <f t="shared" si="267"/>
        <v>1.5703963180103041E-2</v>
      </c>
      <c r="K1681" s="28">
        <f t="shared" si="268"/>
        <v>2.6757282172673689</v>
      </c>
      <c r="L1681" s="28">
        <f t="shared" si="269"/>
        <v>2.4690934989860698</v>
      </c>
      <c r="M1681" s="28">
        <f t="shared" si="270"/>
        <v>1.9707100988782842</v>
      </c>
      <c r="N1681" s="28">
        <f t="shared" si="271"/>
        <v>1.8816001253436911</v>
      </c>
      <c r="O1681" s="7">
        <f t="shared" si="272"/>
        <v>2.4568539075283611</v>
      </c>
      <c r="P1681" s="7">
        <f>[1]!S_PQ_PctChange("H00906.CSI",$A$3,$A1681)/100</f>
        <v>1.6505618475390369</v>
      </c>
    </row>
    <row r="1682" spans="1:16" x14ac:dyDescent="0.3">
      <c r="A1682" s="3">
        <v>20151203</v>
      </c>
      <c r="B1682" s="29">
        <f>板块基准指数!B1682</f>
        <v>2.6045299711317301E-2</v>
      </c>
      <c r="C1682" s="29">
        <f>板块基准指数!C1682</f>
        <v>1.59609471041775E-2</v>
      </c>
      <c r="D1682" s="29">
        <f>板块基准指数!E1682</f>
        <v>7.1839865760142596E-3</v>
      </c>
      <c r="E1682" s="29">
        <f>板块基准指数!F1682</f>
        <v>7.0044549383813199E-3</v>
      </c>
      <c r="F1682">
        <f t="shared" si="263"/>
        <v>0.29399032593077318</v>
      </c>
      <c r="G1682">
        <f t="shared" si="264"/>
        <v>0.19945746483462926</v>
      </c>
      <c r="H1682">
        <f t="shared" si="265"/>
        <v>0.3000396886975078</v>
      </c>
      <c r="I1682">
        <f t="shared" si="266"/>
        <v>0.20651252053708979</v>
      </c>
      <c r="J1682">
        <f t="shared" si="267"/>
        <v>1.4376521920448377E-2</v>
      </c>
      <c r="K1682" s="28">
        <f t="shared" si="268"/>
        <v>2.7714636603434433</v>
      </c>
      <c r="L1682" s="28">
        <f t="shared" si="269"/>
        <v>2.5244635168228324</v>
      </c>
      <c r="M1682" s="28">
        <f t="shared" si="270"/>
        <v>1.9920516403498554</v>
      </c>
      <c r="N1682" s="28">
        <f t="shared" si="271"/>
        <v>1.9017841635720951</v>
      </c>
      <c r="O1682" s="7">
        <f t="shared" si="272"/>
        <v>2.5065514435057303</v>
      </c>
      <c r="P1682" s="7">
        <f>[1]!S_PQ_PctChange("H00906.CSI",$A$3,$A1682)/100</f>
        <v>1.6816681210688134</v>
      </c>
    </row>
    <row r="1683" spans="1:16" x14ac:dyDescent="0.3">
      <c r="A1683" s="3">
        <v>20151204</v>
      </c>
      <c r="B1683" s="29">
        <f>板块基准指数!B1683</f>
        <v>-1.0248008206720101E-2</v>
      </c>
      <c r="C1683" s="29">
        <f>板块基准指数!C1683</f>
        <v>-4.5881393894368697E-3</v>
      </c>
      <c r="D1683" s="29">
        <f>板块基准指数!E1683</f>
        <v>-4.6984460064331303E-3</v>
      </c>
      <c r="E1683" s="29">
        <f>板块基准指数!F1683</f>
        <v>-2.6044000000069099E-2</v>
      </c>
      <c r="F1683">
        <f t="shared" si="263"/>
        <v>0.29412942697660499</v>
      </c>
      <c r="G1683">
        <f t="shared" si="264"/>
        <v>0.20069296936031769</v>
      </c>
      <c r="H1683">
        <f t="shared" si="265"/>
        <v>0.30186477742186435</v>
      </c>
      <c r="I1683">
        <f t="shared" si="266"/>
        <v>0.20331282624121305</v>
      </c>
      <c r="J1683">
        <f t="shared" si="267"/>
        <v>-1.0716086285774345E-2</v>
      </c>
      <c r="K1683" s="28">
        <f t="shared" si="268"/>
        <v>2.7328136698008971</v>
      </c>
      <c r="L1683" s="28">
        <f t="shared" si="269"/>
        <v>2.5082927869346641</v>
      </c>
      <c r="M1683" s="28">
        <f t="shared" si="270"/>
        <v>1.9779936472692121</v>
      </c>
      <c r="N1683" s="28">
        <f t="shared" si="271"/>
        <v>1.826210096815823</v>
      </c>
      <c r="O1683" s="7">
        <f t="shared" si="272"/>
        <v>2.4689749356716164</v>
      </c>
      <c r="P1683" s="7">
        <f>[1]!S_PQ_PctChange("H00906.CSI",$A$3,$A1683)/100</f>
        <v>1.6394512577190179</v>
      </c>
    </row>
    <row r="1684" spans="1:16" x14ac:dyDescent="0.3">
      <c r="A1684" s="3">
        <v>20151207</v>
      </c>
      <c r="B1684" s="29">
        <f>板块基准指数!B1684</f>
        <v>9.9832703388010296E-3</v>
      </c>
      <c r="C1684" s="29">
        <f>板块基准指数!C1684</f>
        <v>1.7981103255379001E-2</v>
      </c>
      <c r="D1684" s="29">
        <f>板块基准指数!E1684</f>
        <v>8.9711983075483892E-3</v>
      </c>
      <c r="E1684" s="29">
        <f>板块基准指数!F1684</f>
        <v>-3.075666906367E-3</v>
      </c>
      <c r="F1684">
        <f t="shared" si="263"/>
        <v>0.29452469426627009</v>
      </c>
      <c r="G1684">
        <f t="shared" si="264"/>
        <v>0.20255405030897636</v>
      </c>
      <c r="H1684">
        <f t="shared" si="265"/>
        <v>0.30196754433086093</v>
      </c>
      <c r="I1684">
        <f t="shared" si="266"/>
        <v>0.20095371109389265</v>
      </c>
      <c r="J1684">
        <f t="shared" si="267"/>
        <v>8.6278208378060273E-3</v>
      </c>
      <c r="K1684" s="28">
        <f t="shared" si="268"/>
        <v>2.7700793577908911</v>
      </c>
      <c r="L1684" s="28">
        <f t="shared" si="269"/>
        <v>2.5713757617866375</v>
      </c>
      <c r="M1684" s="28">
        <f t="shared" si="270"/>
        <v>2.0047098188374837</v>
      </c>
      <c r="N1684" s="28">
        <f t="shared" si="271"/>
        <v>1.8175176159506066</v>
      </c>
      <c r="O1684" s="7">
        <f t="shared" si="272"/>
        <v>2.4989046299074311</v>
      </c>
      <c r="P1684" s="7">
        <f>[1]!S_PQ_PctChange("H00906.CSI",$A$3,$A1684)/100</f>
        <v>1.654034376019776</v>
      </c>
    </row>
    <row r="1685" spans="1:16" x14ac:dyDescent="0.3">
      <c r="A1685" s="3">
        <v>20151208</v>
      </c>
      <c r="B1685" s="29">
        <f>板块基准指数!B1685</f>
        <v>-2.29978865948051E-2</v>
      </c>
      <c r="C1685" s="29">
        <f>板块基准指数!C1685</f>
        <v>-2.00467232765059E-2</v>
      </c>
      <c r="D1685" s="29">
        <f>板块基准指数!E1685</f>
        <v>-2.4329503078158999E-2</v>
      </c>
      <c r="E1685" s="29">
        <f>板块基准指数!F1685</f>
        <v>-1.19936850534748E-2</v>
      </c>
      <c r="F1685">
        <f t="shared" si="263"/>
        <v>0.2938008690474555</v>
      </c>
      <c r="G1685">
        <f t="shared" si="264"/>
        <v>0.2026665900328975</v>
      </c>
      <c r="H1685">
        <f t="shared" si="265"/>
        <v>0.30081486880255148</v>
      </c>
      <c r="I1685">
        <f t="shared" si="266"/>
        <v>0.2027176721170956</v>
      </c>
      <c r="J1685">
        <f t="shared" si="267"/>
        <v>-2.0590886333673737E-2</v>
      </c>
      <c r="K1685" s="28">
        <f t="shared" si="268"/>
        <v>2.6833755002670006</v>
      </c>
      <c r="L1685" s="28">
        <f t="shared" si="269"/>
        <v>2.4997813801736801</v>
      </c>
      <c r="M1685" s="28">
        <f t="shared" si="270"/>
        <v>1.9316067220511028</v>
      </c>
      <c r="N1685" s="28">
        <f t="shared" si="271"/>
        <v>1.7837251970322781</v>
      </c>
      <c r="O1685" s="7">
        <f t="shared" si="272"/>
        <v>2.4268590823806422</v>
      </c>
      <c r="P1685" s="7">
        <f>[1]!S_PQ_PctChange("H00906.CSI",$A$3,$A1685)/100</f>
        <v>1.6006987385798148</v>
      </c>
    </row>
    <row r="1686" spans="1:16" x14ac:dyDescent="0.3">
      <c r="A1686" s="3">
        <v>20151209</v>
      </c>
      <c r="B1686" s="29">
        <f>板块基准指数!B1686</f>
        <v>-2.4900670666429701E-3</v>
      </c>
      <c r="C1686" s="29">
        <f>板块基准指数!C1686</f>
        <v>-4.1333471190615903E-3</v>
      </c>
      <c r="D1686" s="29">
        <f>板块基准指数!E1686</f>
        <v>2.7699510918702298E-3</v>
      </c>
      <c r="E1686" s="29">
        <f>板块基准指数!F1686</f>
        <v>6.9595596016752302E-3</v>
      </c>
      <c r="F1686">
        <f t="shared" si="263"/>
        <v>0.29287165744622362</v>
      </c>
      <c r="G1686">
        <f t="shared" si="264"/>
        <v>0.20169279778652469</v>
      </c>
      <c r="H1686">
        <f t="shared" si="265"/>
        <v>0.3014446985160037</v>
      </c>
      <c r="I1686">
        <f t="shared" si="266"/>
        <v>0.20399084625124789</v>
      </c>
      <c r="J1686">
        <f t="shared" si="267"/>
        <v>6.7479296149354506E-4</v>
      </c>
      <c r="K1686" s="28">
        <f t="shared" si="268"/>
        <v>2.6742036482397058</v>
      </c>
      <c r="L1686" s="28">
        <f t="shared" si="269"/>
        <v>2.485315568888594</v>
      </c>
      <c r="M1686" s="28">
        <f t="shared" si="270"/>
        <v>1.9397271292917821</v>
      </c>
      <c r="N1686" s="28">
        <f t="shared" si="271"/>
        <v>1.8030986984557091</v>
      </c>
      <c r="O1686" s="7">
        <f t="shared" si="272"/>
        <v>2.4291715027694631</v>
      </c>
      <c r="P1686" s="7">
        <f>[1]!S_PQ_PctChange("H00906.CSI",$A$3,$A1686)/100</f>
        <v>1.6040375558954374</v>
      </c>
    </row>
    <row r="1687" spans="1:16" x14ac:dyDescent="0.3">
      <c r="A1687" s="3">
        <v>20151210</v>
      </c>
      <c r="B1687" s="29">
        <f>板块基准指数!B1687</f>
        <v>1.2793388565830499E-4</v>
      </c>
      <c r="C1687" s="29">
        <f>板块基准指数!C1687</f>
        <v>4.5377739145712401E-3</v>
      </c>
      <c r="D1687" s="29">
        <f>板块基准指数!E1687</f>
        <v>-3.3577168052383601E-3</v>
      </c>
      <c r="E1687" s="29">
        <f>板块基准指数!F1687</f>
        <v>-4.0594427558208902E-3</v>
      </c>
      <c r="F1687">
        <f t="shared" si="263"/>
        <v>0.29316932825901126</v>
      </c>
      <c r="G1687">
        <f t="shared" si="264"/>
        <v>0.2027880187241653</v>
      </c>
      <c r="H1687">
        <f t="shared" si="265"/>
        <v>0.30069941852548665</v>
      </c>
      <c r="I1687">
        <f t="shared" si="266"/>
        <v>0.20334323449133671</v>
      </c>
      <c r="J1687">
        <f t="shared" si="267"/>
        <v>-8.8755056743673071E-4</v>
      </c>
      <c r="K1687" s="28">
        <f t="shared" si="268"/>
        <v>2.674673703389125</v>
      </c>
      <c r="L1687" s="28">
        <f t="shared" si="269"/>
        <v>2.501131142961146</v>
      </c>
      <c r="M1687" s="28">
        <f t="shared" si="270"/>
        <v>1.9298563581069441</v>
      </c>
      <c r="N1687" s="28">
        <f t="shared" si="271"/>
        <v>1.791719679750412</v>
      </c>
      <c r="O1687" s="7">
        <f t="shared" si="272"/>
        <v>2.4261279396563422</v>
      </c>
      <c r="P1687" s="7">
        <f>[1]!S_PQ_PctChange("H00906.CSI",$A$3,$A1687)/100</f>
        <v>1.595043147263691</v>
      </c>
    </row>
    <row r="1688" spans="1:16" x14ac:dyDescent="0.3">
      <c r="A1688" s="3">
        <v>20151211</v>
      </c>
      <c r="B1688" s="29">
        <f>板块基准指数!B1688</f>
        <v>-2.5468837209002299E-3</v>
      </c>
      <c r="C1688" s="29">
        <f>板块基准指数!C1688</f>
        <v>-1.10110772589444E-2</v>
      </c>
      <c r="D1688" s="29">
        <f>板块基准指数!E1688</f>
        <v>-4.5448636627025201E-3</v>
      </c>
      <c r="E1688" s="29">
        <f>板块基准指数!F1688</f>
        <v>-3.49191765267009E-3</v>
      </c>
      <c r="F1688">
        <f t="shared" si="263"/>
        <v>0.29390874451222537</v>
      </c>
      <c r="G1688">
        <f t="shared" si="264"/>
        <v>0.20157432006773132</v>
      </c>
      <c r="H1688">
        <f t="shared" si="265"/>
        <v>0.30085398216292542</v>
      </c>
      <c r="I1688">
        <f t="shared" si="266"/>
        <v>0.20366295325711775</v>
      </c>
      <c r="J1688">
        <f t="shared" si="267"/>
        <v>-5.0562784216937728E-3</v>
      </c>
      <c r="K1688" s="28">
        <f t="shared" si="268"/>
        <v>2.6653147367543428</v>
      </c>
      <c r="L1688" s="28">
        <f t="shared" si="269"/>
        <v>2.4625799174523046</v>
      </c>
      <c r="M1688" s="28">
        <f t="shared" si="270"/>
        <v>1.9165405604080457</v>
      </c>
      <c r="N1688" s="28">
        <f t="shared" si="271"/>
        <v>1.7819712245193848</v>
      </c>
      <c r="O1688" s="7">
        <f t="shared" si="272"/>
        <v>2.4088044828850959</v>
      </c>
      <c r="P1688" s="7">
        <f>[1]!S_PQ_PctChange("H00906.CSI",$A$3,$A1688)/100</f>
        <v>1.581220019246067</v>
      </c>
    </row>
    <row r="1689" spans="1:16" x14ac:dyDescent="0.3">
      <c r="A1689" s="3">
        <v>20151214</v>
      </c>
      <c r="B1689" s="29">
        <f>板块基准指数!B1689</f>
        <v>1.48239558051073E-2</v>
      </c>
      <c r="C1689" s="29">
        <f>板块基准指数!C1689</f>
        <v>1.22521247770706E-2</v>
      </c>
      <c r="D1689" s="29">
        <f>板块基准指数!E1689</f>
        <v>1.8410600667532601E-2</v>
      </c>
      <c r="E1689" s="29">
        <f>板块基准指数!F1689</f>
        <v>3.5734871775415102E-2</v>
      </c>
      <c r="F1689">
        <f t="shared" si="263"/>
        <v>0.29251956298686699</v>
      </c>
      <c r="G1689">
        <f t="shared" si="264"/>
        <v>0.2001131362108074</v>
      </c>
      <c r="H1689">
        <f t="shared" si="265"/>
        <v>0.3004902418804945</v>
      </c>
      <c r="I1689">
        <f t="shared" si="266"/>
        <v>0.20687705892183089</v>
      </c>
      <c r="J1689">
        <f t="shared" si="267"/>
        <v>1.9643376005590872E-2</v>
      </c>
      <c r="K1689" s="28">
        <f t="shared" si="268"/>
        <v>2.7196492004237975</v>
      </c>
      <c r="L1689" s="28">
        <f t="shared" si="269"/>
        <v>2.5050038786515092</v>
      </c>
      <c r="M1689" s="28">
        <f t="shared" si="270"/>
        <v>1.9702358239963802</v>
      </c>
      <c r="N1689" s="28">
        <f t="shared" si="271"/>
        <v>1.8813846095104796</v>
      </c>
      <c r="O1689" s="7">
        <f t="shared" si="272"/>
        <v>2.475764911071952</v>
      </c>
      <c r="P1689" s="7">
        <f>[1]!S_PQ_PctChange("H00906.CSI",$A$3,$A1689)/100</f>
        <v>1.6488169819956484</v>
      </c>
    </row>
    <row r="1690" spans="1:16" x14ac:dyDescent="0.3">
      <c r="A1690" s="3">
        <v>20151215</v>
      </c>
      <c r="B1690" s="29">
        <f>板块基准指数!B1690</f>
        <v>1.1533352981671E-2</v>
      </c>
      <c r="C1690" s="29">
        <f>板块基准指数!C1690</f>
        <v>6.8737702665849897E-3</v>
      </c>
      <c r="D1690" s="29">
        <f>板块基准指数!E1690</f>
        <v>3.10581713361895E-3</v>
      </c>
      <c r="E1690" s="29">
        <f>板块基准指数!F1690</f>
        <v>-1.08717458920626E-2</v>
      </c>
      <c r="F1690">
        <f t="shared" si="263"/>
        <v>0.29488084573936596</v>
      </c>
      <c r="G1690">
        <f t="shared" si="264"/>
        <v>0.20079924060577539</v>
      </c>
      <c r="H1690">
        <f t="shared" si="265"/>
        <v>0.30039213844005791</v>
      </c>
      <c r="I1690">
        <f t="shared" si="266"/>
        <v>0.20392777521480052</v>
      </c>
      <c r="J1690">
        <f t="shared" si="267"/>
        <v>3.4334160258329355E-3</v>
      </c>
      <c r="K1690" s="28">
        <f t="shared" si="268"/>
        <v>2.7625492276202754</v>
      </c>
      <c r="L1690" s="28">
        <f t="shared" si="269"/>
        <v>2.5290964700968495</v>
      </c>
      <c r="M1690" s="28">
        <f t="shared" si="270"/>
        <v>1.979460833309437</v>
      </c>
      <c r="N1690" s="28">
        <f t="shared" si="271"/>
        <v>1.8500589282185818</v>
      </c>
      <c r="O1690" s="7">
        <f t="shared" si="272"/>
        <v>2.4876986580196543</v>
      </c>
      <c r="P1690" s="7">
        <f>[1]!S_PQ_PctChange("H00906.CSI",$A$3,$A1690)/100</f>
        <v>1.6465399303763615</v>
      </c>
    </row>
    <row r="1691" spans="1:16" x14ac:dyDescent="0.3">
      <c r="A1691" s="3">
        <v>20151216</v>
      </c>
      <c r="B1691" s="29">
        <f>板块基准指数!B1691</f>
        <v>6.3882402018974804E-3</v>
      </c>
      <c r="C1691" s="29">
        <f>板块基准指数!C1691</f>
        <v>1.8470655869642601E-4</v>
      </c>
      <c r="D1691" s="29">
        <f>板块基准指数!E1691</f>
        <v>-3.8277632430351802E-3</v>
      </c>
      <c r="E1691" s="29">
        <f>板块基准指数!F1691</f>
        <v>-3.2950024521195202E-3</v>
      </c>
      <c r="F1691">
        <f t="shared" si="263"/>
        <v>0.29673521307645589</v>
      </c>
      <c r="G1691">
        <f t="shared" si="264"/>
        <v>0.20081643142451933</v>
      </c>
      <c r="H1691">
        <f t="shared" si="265"/>
        <v>0.29921266063697977</v>
      </c>
      <c r="I1691">
        <f t="shared" si="266"/>
        <v>0.20323569486204468</v>
      </c>
      <c r="J1691">
        <f t="shared" si="267"/>
        <v>9.9086104837260366E-5</v>
      </c>
      <c r="K1691" s="28">
        <f t="shared" si="268"/>
        <v>2.7865852958577779</v>
      </c>
      <c r="L1691" s="28">
        <f t="shared" si="269"/>
        <v>2.5297483173611486</v>
      </c>
      <c r="M1691" s="28">
        <f t="shared" si="270"/>
        <v>1.9680561626476325</v>
      </c>
      <c r="N1691" s="28">
        <f t="shared" si="271"/>
        <v>1.8406679770614165</v>
      </c>
      <c r="O1691" s="7">
        <f t="shared" si="272"/>
        <v>2.4880442404945238</v>
      </c>
      <c r="P1691" s="7">
        <f>[1]!S_PQ_PctChange("H00906.CSI",$A$3,$A1691)/100</f>
        <v>1.6456687487032884</v>
      </c>
    </row>
    <row r="1692" spans="1:16" x14ac:dyDescent="0.3">
      <c r="A1692" s="3">
        <v>20151217</v>
      </c>
      <c r="B1692" s="29">
        <f>板块基准指数!B1692</f>
        <v>2.0888169120227E-2</v>
      </c>
      <c r="C1692" s="29">
        <f>板块基准指数!C1692</f>
        <v>1.85640204216161E-2</v>
      </c>
      <c r="D1692" s="29">
        <f>板块基准指数!E1692</f>
        <v>2.31126311166867E-2</v>
      </c>
      <c r="E1692" s="29">
        <f>板块基准指数!F1692</f>
        <v>1.9079698577181701E-2</v>
      </c>
      <c r="F1692">
        <f t="shared" si="263"/>
        <v>0.29678425203806996</v>
      </c>
      <c r="G1692">
        <f t="shared" si="264"/>
        <v>0.20039236548879552</v>
      </c>
      <c r="H1692">
        <f t="shared" si="265"/>
        <v>0.29991418552996363</v>
      </c>
      <c r="I1692">
        <f t="shared" si="266"/>
        <v>0.20290919694317044</v>
      </c>
      <c r="J1692">
        <f t="shared" si="267"/>
        <v>2.0719483297465216E-2</v>
      </c>
      <c r="K1692" s="28">
        <f t="shared" si="268"/>
        <v>2.8656801299058197</v>
      </c>
      <c r="L1692" s="28">
        <f t="shared" si="269"/>
        <v>2.5952746372078064</v>
      </c>
      <c r="M1692" s="28">
        <f t="shared" si="270"/>
        <v>2.0366557498685158</v>
      </c>
      <c r="N1692" s="28">
        <f t="shared" si="271"/>
        <v>1.8948670658216007</v>
      </c>
      <c r="O1692" s="7">
        <f t="shared" si="272"/>
        <v>2.5603147148762702</v>
      </c>
      <c r="P1692" s="7">
        <f>[1]!S_PQ_PctChange("H00906.CSI",$A$3,$A1692)/100</f>
        <v>1.7008632580484737</v>
      </c>
    </row>
    <row r="1693" spans="1:16" x14ac:dyDescent="0.3">
      <c r="A1693" s="3">
        <v>20151218</v>
      </c>
      <c r="B1693" s="29">
        <f>板块基准指数!B1693</f>
        <v>-5.5276677555345698E-3</v>
      </c>
      <c r="C1693" s="29">
        <f>板块基准指数!C1693</f>
        <v>7.7428022133683699E-3</v>
      </c>
      <c r="D1693" s="29">
        <f>板块基准指数!E1693</f>
        <v>7.0358353454983901E-3</v>
      </c>
      <c r="E1693" s="29">
        <f>板块基准指数!F1693</f>
        <v>8.00507390826867E-3</v>
      </c>
      <c r="F1693">
        <f t="shared" si="263"/>
        <v>0.29407168202432782</v>
      </c>
      <c r="G1693">
        <f t="shared" si="264"/>
        <v>0.20121044649728939</v>
      </c>
      <c r="H1693">
        <f t="shared" si="265"/>
        <v>0.30092729478523406</v>
      </c>
      <c r="I1693">
        <f t="shared" si="266"/>
        <v>0.20379057669314832</v>
      </c>
      <c r="J1693">
        <f t="shared" si="267"/>
        <v>3.6455236560730877E-3</v>
      </c>
      <c r="K1693" s="28">
        <f t="shared" si="268"/>
        <v>2.8443119344985286</v>
      </c>
      <c r="L1693" s="28">
        <f t="shared" si="269"/>
        <v>2.6231121376264461</v>
      </c>
      <c r="M1693" s="28">
        <f t="shared" si="270"/>
        <v>2.058021159725552</v>
      </c>
      <c r="N1693" s="28">
        <f t="shared" si="271"/>
        <v>1.9180406906381156</v>
      </c>
      <c r="O1693" s="7">
        <f t="shared" si="272"/>
        <v>2.5732939263924166</v>
      </c>
      <c r="P1693" s="7">
        <f>[1]!S_PQ_PctChange("H00906.CSI",$A$3,$A1693)/100</f>
        <v>1.7050305632967282</v>
      </c>
    </row>
    <row r="1694" spans="1:16" x14ac:dyDescent="0.3">
      <c r="A1694" s="3">
        <v>20151221</v>
      </c>
      <c r="B1694" s="29">
        <f>板块基准指数!B1694</f>
        <v>9.2795766639698195E-3</v>
      </c>
      <c r="C1694" s="29">
        <f>板块基准指数!C1694</f>
        <v>2.9070417366459898E-2</v>
      </c>
      <c r="D1694" s="29">
        <f>板块基准指数!E1694</f>
        <v>3.9378938023973603E-2</v>
      </c>
      <c r="E1694" s="29">
        <f>板块基准指数!F1694</f>
        <v>2.8369651816163698E-2</v>
      </c>
      <c r="F1694">
        <f t="shared" si="263"/>
        <v>0.28922014143949382</v>
      </c>
      <c r="G1694">
        <f t="shared" si="264"/>
        <v>0.20177133241742223</v>
      </c>
      <c r="H1694">
        <f t="shared" si="265"/>
        <v>0.30478903327316342</v>
      </c>
      <c r="I1694">
        <f t="shared" si="266"/>
        <v>0.20421949286992019</v>
      </c>
      <c r="J1694">
        <f t="shared" si="267"/>
        <v>2.6209797371484846E-2</v>
      </c>
      <c r="K1694" s="28">
        <f t="shared" si="268"/>
        <v>2.8799855218149215</v>
      </c>
      <c r="L1694" s="28">
        <f t="shared" si="269"/>
        <v>2.7284375196327337</v>
      </c>
      <c r="M1694" s="28">
        <f t="shared" si="270"/>
        <v>2.1784427854503843</v>
      </c>
      <c r="N1694" s="28">
        <f t="shared" si="271"/>
        <v>2.0008244890169169</v>
      </c>
      <c r="O1694" s="7">
        <f t="shared" si="272"/>
        <v>2.6669492361519191</v>
      </c>
      <c r="P1694" s="7">
        <f>[1]!S_PQ_PctChange("H00906.CSI",$A$3,$A1694)/100</f>
        <v>1.7634505612741187</v>
      </c>
    </row>
    <row r="1695" spans="1:16" x14ac:dyDescent="0.3">
      <c r="A1695" s="3">
        <v>20151222</v>
      </c>
      <c r="B1695" s="29">
        <f>板块基准指数!B1695</f>
        <v>8.1937722314557506E-3</v>
      </c>
      <c r="C1695" s="29">
        <f>板块基准指数!C1695</f>
        <v>-7.0032568731128505E-4</v>
      </c>
      <c r="D1695" s="29">
        <f>板块基准指数!E1695</f>
        <v>4.8093623110106601E-3</v>
      </c>
      <c r="E1695" s="29">
        <f>板块基准指数!F1695</f>
        <v>1.65040727135333E-3</v>
      </c>
      <c r="F1695">
        <f t="shared" si="263"/>
        <v>0.29041915411458058</v>
      </c>
      <c r="G1695">
        <f t="shared" si="264"/>
        <v>0.20082044234337304</v>
      </c>
      <c r="H1695">
        <f t="shared" si="265"/>
        <v>0.30502520028522578</v>
      </c>
      <c r="I1695">
        <f t="shared" si="266"/>
        <v>0.20373520325682024</v>
      </c>
      <c r="J1695">
        <f t="shared" si="267"/>
        <v>4.0313845420676155E-3</v>
      </c>
      <c r="K1695" s="28">
        <f t="shared" si="268"/>
        <v>2.9117772394420189</v>
      </c>
      <c r="L1695" s="28">
        <f t="shared" si="269"/>
        <v>2.7258263990642</v>
      </c>
      <c r="M1695" s="28">
        <f t="shared" si="270"/>
        <v>2.1937290683904327</v>
      </c>
      <c r="N1695" s="28">
        <f t="shared" si="271"/>
        <v>2.0057770715736454</v>
      </c>
      <c r="O1695" s="7">
        <f t="shared" si="272"/>
        <v>2.6817321186190886</v>
      </c>
      <c r="P1695" s="7">
        <f>[1]!S_PQ_PctChange("H00906.CSI",$A$3,$A1695)/100</f>
        <v>1.7761396205209365</v>
      </c>
    </row>
    <row r="1696" spans="1:16" x14ac:dyDescent="0.3">
      <c r="A1696" s="3">
        <v>20151223</v>
      </c>
      <c r="B1696" s="29">
        <f>板块基准指数!B1696</f>
        <v>-1.5687453620141002E-2</v>
      </c>
      <c r="C1696" s="29">
        <f>板块基准指数!C1696</f>
        <v>-2.2566424666157102E-3</v>
      </c>
      <c r="D1696" s="29">
        <f>板块基准指数!E1696</f>
        <v>-4.7572970771324798E-3</v>
      </c>
      <c r="E1696" s="29">
        <f>板块基准指数!F1696</f>
        <v>6.2970002128287196E-3</v>
      </c>
      <c r="F1696">
        <f t="shared" si="263"/>
        <v>0.28735091665555063</v>
      </c>
      <c r="G1696">
        <f t="shared" si="264"/>
        <v>0.20141002085936979</v>
      </c>
      <c r="H1696">
        <f t="shared" si="265"/>
        <v>0.30515397597647226</v>
      </c>
      <c r="I1696">
        <f t="shared" si="266"/>
        <v>0.20608508650860694</v>
      </c>
      <c r="J1696">
        <f t="shared" si="267"/>
        <v>-5.1772918244294263E-3</v>
      </c>
      <c r="K1696" s="28">
        <f t="shared" si="268"/>
        <v>2.850411415425949</v>
      </c>
      <c r="L1696" s="28">
        <f t="shared" si="269"/>
        <v>2.7174185409888336</v>
      </c>
      <c r="M1696" s="28">
        <f t="shared" si="270"/>
        <v>2.1785355504282258</v>
      </c>
      <c r="N1696" s="28">
        <f t="shared" si="271"/>
        <v>2.02470445043306</v>
      </c>
      <c r="O1696" s="7">
        <f t="shared" si="272"/>
        <v>2.6626707170216228</v>
      </c>
      <c r="P1696" s="7">
        <f>[1]!S_PQ_PctChange("H00906.CSI",$A$3,$A1696)/100</f>
        <v>1.7620122148928692</v>
      </c>
    </row>
    <row r="1697" spans="1:16" x14ac:dyDescent="0.3">
      <c r="A1697" s="3">
        <v>20151224</v>
      </c>
      <c r="B1697" s="29">
        <f>板块基准指数!B1697</f>
        <v>-1.2145064498298001E-3</v>
      </c>
      <c r="C1697" s="29">
        <f>板块基准指数!C1697</f>
        <v>-7.8933053065925601E-3</v>
      </c>
      <c r="D1697" s="29">
        <f>板块基准指数!E1697</f>
        <v>-9.6255884148683801E-3</v>
      </c>
      <c r="E1697" s="29">
        <f>板块基准指数!F1697</f>
        <v>-1.18331867329841E-2</v>
      </c>
      <c r="F1697">
        <f t="shared" si="263"/>
        <v>0.289116732228625</v>
      </c>
      <c r="G1697">
        <f t="shared" si="264"/>
        <v>0.20129262731021905</v>
      </c>
      <c r="H1697">
        <f t="shared" si="265"/>
        <v>0.30444360615657223</v>
      </c>
      <c r="I1697">
        <f t="shared" si="266"/>
        <v>0.20514703430458342</v>
      </c>
      <c r="J1697">
        <f t="shared" si="267"/>
        <v>-7.3147102155425373E-3</v>
      </c>
      <c r="K1697" s="28">
        <f t="shared" si="268"/>
        <v>2.8457350659274159</v>
      </c>
      <c r="L1697" s="28">
        <f t="shared" si="269"/>
        <v>2.6880758214924207</v>
      </c>
      <c r="M1697" s="28">
        <f t="shared" si="270"/>
        <v>2.1479402754577768</v>
      </c>
      <c r="N1697" s="28">
        <f t="shared" si="271"/>
        <v>1.9889125578589977</v>
      </c>
      <c r="O1697" s="7">
        <f t="shared" si="272"/>
        <v>2.6358793421116564</v>
      </c>
      <c r="P1697" s="7">
        <f>[1]!S_PQ_PctChange("H00906.CSI",$A$3,$A1697)/100</f>
        <v>1.7414222072090384</v>
      </c>
    </row>
    <row r="1698" spans="1:16" x14ac:dyDescent="0.3">
      <c r="A1698" s="3">
        <v>20151225</v>
      </c>
      <c r="B1698" s="29">
        <f>板块基准指数!B1698</f>
        <v>3.1014220252812402E-3</v>
      </c>
      <c r="C1698" s="29">
        <f>板块基准指数!C1698</f>
        <v>5.3369753394250799E-3</v>
      </c>
      <c r="D1698" s="29">
        <f>板块基准指数!E1698</f>
        <v>2.5439429386720398E-3</v>
      </c>
      <c r="E1698" s="29">
        <f>板块基准指数!F1698</f>
        <v>4.1388576447793299E-3</v>
      </c>
      <c r="F1698">
        <f t="shared" si="263"/>
        <v>0.28897467756683248</v>
      </c>
      <c r="G1698">
        <f t="shared" si="264"/>
        <v>0.20164211281266484</v>
      </c>
      <c r="H1698">
        <f t="shared" si="265"/>
        <v>0.30412490772428086</v>
      </c>
      <c r="I1698">
        <f t="shared" si="266"/>
        <v>0.20525830189622143</v>
      </c>
      <c r="J1698">
        <f t="shared" si="267"/>
        <v>3.5945283225151145E-3</v>
      </c>
      <c r="K1698" s="28">
        <f t="shared" si="268"/>
        <v>2.8576623133642793</v>
      </c>
      <c r="L1698" s="28">
        <f t="shared" si="269"/>
        <v>2.7077589912016555</v>
      </c>
      <c r="M1698" s="28">
        <f t="shared" si="270"/>
        <v>2.1559484558928887</v>
      </c>
      <c r="N1698" s="28">
        <f t="shared" si="271"/>
        <v>2.0012832414486694</v>
      </c>
      <c r="O1698" s="7">
        <f t="shared" si="272"/>
        <v>2.6489486133841247</v>
      </c>
      <c r="P1698" s="7">
        <f>[1]!S_PQ_PctChange("H00906.CSI",$A$3,$A1698)/100</f>
        <v>1.7500120418242266</v>
      </c>
    </row>
    <row r="1699" spans="1:16" x14ac:dyDescent="0.3">
      <c r="A1699" s="3">
        <v>20151228</v>
      </c>
      <c r="B1699" s="29">
        <f>板块基准指数!B1699</f>
        <v>-1.9294954866925399E-2</v>
      </c>
      <c r="C1699" s="29">
        <f>板块基准指数!C1699</f>
        <v>-2.24574866454735E-2</v>
      </c>
      <c r="D1699" s="29">
        <f>板块基准指数!E1699</f>
        <v>-2.5805888935057801E-2</v>
      </c>
      <c r="E1699" s="29">
        <f>板块基准指数!F1699</f>
        <v>-3.2123494154705598E-2</v>
      </c>
      <c r="F1699">
        <f t="shared" si="263"/>
        <v>0.29053026732596871</v>
      </c>
      <c r="G1699">
        <f t="shared" si="264"/>
        <v>0.20207383314779076</v>
      </c>
      <c r="H1699">
        <f t="shared" si="265"/>
        <v>0.30373208857541906</v>
      </c>
      <c r="I1699">
        <f t="shared" si="266"/>
        <v>0.20366381095082106</v>
      </c>
      <c r="J1699">
        <f t="shared" si="267"/>
        <v>-2.4545955869277394E-2</v>
      </c>
      <c r="K1699" s="28">
        <f t="shared" si="268"/>
        <v>2.7832288931360765</v>
      </c>
      <c r="L1699" s="28">
        <f t="shared" si="269"/>
        <v>2.6244920431721099</v>
      </c>
      <c r="M1699" s="28">
        <f t="shared" si="270"/>
        <v>2.0745064005553497</v>
      </c>
      <c r="N1699" s="28">
        <f t="shared" si="271"/>
        <v>1.904871536785377</v>
      </c>
      <c r="O1699" s="7">
        <f t="shared" si="272"/>
        <v>2.5593816817507369</v>
      </c>
      <c r="P1699" s="7">
        <f>[1]!S_PQ_PctChange("H00906.CSI",$A$3,$A1699)/100</f>
        <v>1.6746449225726341</v>
      </c>
    </row>
    <row r="1700" spans="1:16" x14ac:dyDescent="0.3">
      <c r="A1700" s="3">
        <v>20151229</v>
      </c>
      <c r="B1700" s="29">
        <f>板块基准指数!B1700</f>
        <v>7.7714975442092198E-3</v>
      </c>
      <c r="C1700" s="29">
        <f>板块基准指数!C1700</f>
        <v>7.0377028721966004E-3</v>
      </c>
      <c r="D1700" s="29">
        <f>板块基准指数!E1700</f>
        <v>1.2798279069856601E-2</v>
      </c>
      <c r="E1700" s="29">
        <f>板块基准指数!F1700</f>
        <v>9.5069455085441505E-3</v>
      </c>
      <c r="F1700">
        <f t="shared" si="263"/>
        <v>0.29003181691866287</v>
      </c>
      <c r="G1700">
        <f t="shared" si="264"/>
        <v>0.20158025888919429</v>
      </c>
      <c r="H1700">
        <f t="shared" si="265"/>
        <v>0.30472340997943209</v>
      </c>
      <c r="I1700">
        <f t="shared" si="266"/>
        <v>0.2036645142127104</v>
      </c>
      <c r="J1700">
        <f t="shared" si="267"/>
        <v>9.5034596398127086E-3</v>
      </c>
      <c r="K1700" s="28">
        <f t="shared" si="268"/>
        <v>2.8126302471882645</v>
      </c>
      <c r="L1700" s="28">
        <f t="shared" si="269"/>
        <v>2.6500001412345959</v>
      </c>
      <c r="M1700" s="28">
        <f t="shared" si="270"/>
        <v>2.1138547914717174</v>
      </c>
      <c r="N1700" s="28">
        <f t="shared" si="271"/>
        <v>1.9324879921949165</v>
      </c>
      <c r="O1700" s="7">
        <f t="shared" si="272"/>
        <v>2.5932081219059437</v>
      </c>
      <c r="P1700" s="7">
        <f>[1]!S_PQ_PctChange("H00906.CSI",$A$3,$A1700)/100</f>
        <v>1.6993420263835843</v>
      </c>
    </row>
    <row r="1701" spans="1:16" x14ac:dyDescent="0.3">
      <c r="A1701" s="3">
        <v>20151230</v>
      </c>
      <c r="B1701" s="29">
        <f>板块基准指数!B1701</f>
        <v>1.8010330643015399E-2</v>
      </c>
      <c r="C1701" s="29">
        <f>板块基准指数!C1701</f>
        <v>5.3514735701081497E-3</v>
      </c>
      <c r="D1701" s="29">
        <f>板块基准指数!E1701</f>
        <v>8.7204473695877004E-4</v>
      </c>
      <c r="E1701" s="29">
        <f>板块基准指数!F1701</f>
        <v>-8.1616311800955304E-4</v>
      </c>
      <c r="F1701">
        <f t="shared" si="263"/>
        <v>0.29337723485201561</v>
      </c>
      <c r="G1701">
        <f t="shared" si="264"/>
        <v>0.2013698747468938</v>
      </c>
      <c r="H1701">
        <f t="shared" si="265"/>
        <v>0.30304907397562525</v>
      </c>
      <c r="I1701">
        <f t="shared" si="266"/>
        <v>0.20220381642546509</v>
      </c>
      <c r="J1701">
        <f t="shared" si="267"/>
        <v>6.4018293283536537E-3</v>
      </c>
      <c r="K1701" s="28">
        <f t="shared" si="268"/>
        <v>2.8812969785596869</v>
      </c>
      <c r="L1701" s="28">
        <f t="shared" si="269"/>
        <v>2.6695330205213037</v>
      </c>
      <c r="M1701" s="28">
        <f t="shared" si="270"/>
        <v>2.1165702121542744</v>
      </c>
      <c r="N1701" s="28">
        <f t="shared" si="271"/>
        <v>1.9300946036516811</v>
      </c>
      <c r="O1701" s="7">
        <f t="shared" si="272"/>
        <v>2.6162112270436397</v>
      </c>
      <c r="P1701" s="7">
        <f>[1]!S_PQ_PctChange("H00906.CSI",$A$3,$A1701)/100</f>
        <v>1.7081592481731351</v>
      </c>
    </row>
    <row r="1702" spans="1:16" x14ac:dyDescent="0.3">
      <c r="A1702" s="3">
        <v>20151231</v>
      </c>
      <c r="B1702" s="29">
        <f>板块基准指数!B1702</f>
        <v>-2.1965143684379799E-2</v>
      </c>
      <c r="C1702" s="29">
        <f>板块基准指数!C1702</f>
        <v>-9.4335322337596103E-3</v>
      </c>
      <c r="D1702" s="29">
        <f>板块基准指数!E1702</f>
        <v>-9.4991949920228396E-3</v>
      </c>
      <c r="E1702" s="29">
        <f>板块基准指数!F1702</f>
        <v>-6.6110176482279698E-3</v>
      </c>
      <c r="F1702">
        <f t="shared" si="263"/>
        <v>0.3</v>
      </c>
      <c r="G1702">
        <f t="shared" si="264"/>
        <v>0.2</v>
      </c>
      <c r="H1702">
        <f t="shared" si="265"/>
        <v>0.3</v>
      </c>
      <c r="I1702">
        <f t="shared" si="266"/>
        <v>0.2</v>
      </c>
      <c r="J1702">
        <f t="shared" si="267"/>
        <v>-1.2559197566357734E-2</v>
      </c>
      <c r="K1702" s="28">
        <f t="shared" si="268"/>
        <v>2.7960437327438741</v>
      </c>
      <c r="L1702" s="28">
        <f t="shared" si="269"/>
        <v>2.6349163624893706</v>
      </c>
      <c r="M1702" s="28">
        <f t="shared" si="270"/>
        <v>2.0869653040026912</v>
      </c>
      <c r="N1702" s="28">
        <f t="shared" si="271"/>
        <v>1.9107236965159622</v>
      </c>
      <c r="O1702" s="7">
        <f t="shared" si="272"/>
        <v>2.5707945158015177</v>
      </c>
      <c r="P1702" s="7">
        <f>[1]!S_PQ_PctChange("H00906.CSI",$A$3,$A1702)/100</f>
        <v>1.6778700463010749</v>
      </c>
    </row>
    <row r="1703" spans="1:16" x14ac:dyDescent="0.3">
      <c r="A1703" s="3">
        <v>20160104</v>
      </c>
      <c r="B1703" s="29">
        <f>板块基准指数!B1703</f>
        <v>-7.6953263890315496E-2</v>
      </c>
      <c r="C1703" s="29">
        <f>板块基准指数!C1703</f>
        <v>-8.1913887655077705E-2</v>
      </c>
      <c r="D1703" s="29">
        <f>板块基准指数!E1703</f>
        <v>-7.5909280784198105E-2</v>
      </c>
      <c r="E1703" s="29">
        <f>板块基准指数!F1703</f>
        <v>-6.1948274963774398E-2</v>
      </c>
      <c r="F1703">
        <f t="shared" si="263"/>
        <v>0.29924719702437508</v>
      </c>
      <c r="G1703">
        <f t="shared" si="264"/>
        <v>0.19842599151886439</v>
      </c>
      <c r="H1703">
        <f t="shared" si="265"/>
        <v>0.29958565119578912</v>
      </c>
      <c r="I1703">
        <f t="shared" si="266"/>
        <v>0.20274116026097153</v>
      </c>
      <c r="J1703">
        <f t="shared" si="267"/>
        <v>-7.4631195926124494E-2</v>
      </c>
      <c r="K1703" s="28">
        <f t="shared" si="268"/>
        <v>2.5039257776388562</v>
      </c>
      <c r="L1703" s="28">
        <f t="shared" si="269"/>
        <v>2.3371662319368127</v>
      </c>
      <c r="M1703" s="28">
        <f t="shared" si="270"/>
        <v>1.8526359879700736</v>
      </c>
      <c r="N1703" s="28">
        <f t="shared" si="271"/>
        <v>1.7304093846206174</v>
      </c>
      <c r="O1703" s="7">
        <f t="shared" si="272"/>
        <v>2.3043018506808037</v>
      </c>
      <c r="P1703" s="7">
        <f>[1]!S_PQ_PctChange("H00906.CSI",$A$3,$A1703)/100</f>
        <v>1.4791680089912287</v>
      </c>
    </row>
    <row r="1704" spans="1:16" x14ac:dyDescent="0.3">
      <c r="A1704" s="3">
        <v>20160105</v>
      </c>
      <c r="B1704" s="29">
        <f>板块基准指数!B1704</f>
        <v>-1.0638422970587501E-2</v>
      </c>
      <c r="C1704" s="29">
        <f>板块基准指数!C1704</f>
        <v>-9.3157559509744001E-3</v>
      </c>
      <c r="D1704" s="29">
        <f>板块基准指数!E1704</f>
        <v>2.8207124825736099E-3</v>
      </c>
      <c r="E1704" s="29">
        <f>板块基准指数!F1704</f>
        <v>4.8884363619229598E-3</v>
      </c>
      <c r="F1704">
        <f t="shared" si="263"/>
        <v>0.29701289459286856</v>
      </c>
      <c r="G1704">
        <f t="shared" si="264"/>
        <v>0.1972077545666712</v>
      </c>
      <c r="H1704">
        <f t="shared" si="265"/>
        <v>0.30139391318886971</v>
      </c>
      <c r="I1704">
        <f t="shared" si="266"/>
        <v>0.20438543765159065</v>
      </c>
      <c r="J1704">
        <f t="shared" si="267"/>
        <v>-3.1958741202218035E-3</v>
      </c>
      <c r="K1704" s="28">
        <f t="shared" si="268"/>
        <v>2.4666495331587894</v>
      </c>
      <c r="L1704" s="28">
        <f t="shared" si="269"/>
        <v>2.3060780057522563</v>
      </c>
      <c r="M1704" s="28">
        <f t="shared" si="270"/>
        <v>1.8606824539095794</v>
      </c>
      <c r="N1704" s="28">
        <f t="shared" si="271"/>
        <v>1.7437568171393329</v>
      </c>
      <c r="O1704" s="7">
        <f t="shared" si="272"/>
        <v>2.2937417179108119</v>
      </c>
      <c r="P1704" s="7">
        <f>[1]!S_PQ_PctChange("H00906.CSI",$A$3,$A1704)/100</f>
        <v>1.4739323176497698</v>
      </c>
    </row>
    <row r="1705" spans="1:16" x14ac:dyDescent="0.3">
      <c r="A1705" s="3">
        <v>20160106</v>
      </c>
      <c r="B1705" s="29">
        <f>板块基准指数!B1705</f>
        <v>1.7592508399694399E-2</v>
      </c>
      <c r="C1705" s="29">
        <f>板块基准指数!C1705</f>
        <v>1.6681589847803002E-2</v>
      </c>
      <c r="D1705" s="29">
        <f>板块基准指数!E1705</f>
        <v>1.85537034504339E-2</v>
      </c>
      <c r="E1705" s="29">
        <f>板块基准指数!F1705</f>
        <v>1.04857458662599E-2</v>
      </c>
      <c r="F1705">
        <f t="shared" si="263"/>
        <v>0.29740524696718706</v>
      </c>
      <c r="G1705">
        <f t="shared" si="264"/>
        <v>0.19729149719029043</v>
      </c>
      <c r="H1705">
        <f t="shared" si="265"/>
        <v>0.30207711886581556</v>
      </c>
      <c r="I1705">
        <f t="shared" si="266"/>
        <v>0.20322613697670711</v>
      </c>
      <c r="J1705">
        <f t="shared" si="267"/>
        <v>1.6250047764480989E-2</v>
      </c>
      <c r="K1705" s="28">
        <f t="shared" si="268"/>
        <v>2.5276365941896821</v>
      </c>
      <c r="L1705" s="28">
        <f t="shared" si="269"/>
        <v>2.3612286430490581</v>
      </c>
      <c r="M1705" s="28">
        <f t="shared" si="270"/>
        <v>1.9137587078252776</v>
      </c>
      <c r="N1705" s="28">
        <f t="shared" si="271"/>
        <v>1.7725271538426743</v>
      </c>
      <c r="O1705" s="7">
        <f t="shared" si="272"/>
        <v>2.3472651781507259</v>
      </c>
      <c r="P1705" s="7">
        <f>[1]!S_PQ_PctChange("H00906.CSI",$A$3,$A1705)/100</f>
        <v>1.5232496348355904</v>
      </c>
    </row>
    <row r="1706" spans="1:16" x14ac:dyDescent="0.3">
      <c r="A1706" s="3">
        <v>20160107</v>
      </c>
      <c r="B1706" s="29">
        <f>板块基准指数!B1706</f>
        <v>-8.0550683721993296E-2</v>
      </c>
      <c r="C1706" s="29">
        <f>板块基准指数!C1706</f>
        <v>-8.19781759358508E-2</v>
      </c>
      <c r="D1706" s="29">
        <f>板块基准指数!E1706</f>
        <v>-7.2983001765215105E-2</v>
      </c>
      <c r="E1706" s="29">
        <f>板块基准指数!F1706</f>
        <v>-5.8023884401678598E-2</v>
      </c>
      <c r="F1706">
        <f t="shared" si="263"/>
        <v>0.29529122872312707</v>
      </c>
      <c r="G1706">
        <f t="shared" si="264"/>
        <v>0.19558498037972866</v>
      </c>
      <c r="H1706">
        <f t="shared" si="265"/>
        <v>0.30239851531518125</v>
      </c>
      <c r="I1706">
        <f t="shared" si="266"/>
        <v>0.20672527558196324</v>
      </c>
      <c r="J1706">
        <f t="shared" si="267"/>
        <v>-7.3968257831779294E-2</v>
      </c>
      <c r="K1706" s="28">
        <f t="shared" si="268"/>
        <v>2.2434830546049795</v>
      </c>
      <c r="L1706" s="28">
        <f t="shared" si="269"/>
        <v>2.0856812499885615</v>
      </c>
      <c r="M1706" s="28">
        <f t="shared" si="270"/>
        <v>1.7011038509086545</v>
      </c>
      <c r="N1706" s="28">
        <f t="shared" si="271"/>
        <v>1.6116543587675922</v>
      </c>
      <c r="O1706" s="7">
        <f t="shared" si="272"/>
        <v>2.0996738044219363</v>
      </c>
      <c r="P1706" s="7">
        <f>[1]!S_PQ_PctChange("H00906.CSI",$A$3,$A1706)/100</f>
        <v>1.3361059763938541</v>
      </c>
    </row>
    <row r="1707" spans="1:16" x14ac:dyDescent="0.3">
      <c r="A1707" s="3">
        <v>20160108</v>
      </c>
      <c r="B1707" s="29">
        <f>板块基准指数!B1707</f>
        <v>4.6688737180791903E-3</v>
      </c>
      <c r="C1707" s="29">
        <f>板块基准指数!C1707</f>
        <v>2.0124816286687799E-2</v>
      </c>
      <c r="D1707" s="29">
        <f>板块基准指数!E1707</f>
        <v>2.0172045499455501E-2</v>
      </c>
      <c r="E1707" s="29">
        <f>板块基准指数!F1707</f>
        <v>1.56298426858309E-2</v>
      </c>
      <c r="F1707">
        <f t="shared" si="263"/>
        <v>0.29238763506221704</v>
      </c>
      <c r="G1707">
        <f t="shared" si="264"/>
        <v>0.19664111213097599</v>
      </c>
      <c r="H1707">
        <f t="shared" si="265"/>
        <v>0.30404550122193125</v>
      </c>
      <c r="I1707">
        <f t="shared" si="266"/>
        <v>0.20692575158487597</v>
      </c>
      <c r="J1707">
        <f t="shared" si="267"/>
        <v>1.4645869401978949E-2</v>
      </c>
      <c r="K1707" s="28">
        <f t="shared" si="268"/>
        <v>2.2586264673936598</v>
      </c>
      <c r="L1707" s="28">
        <f t="shared" si="269"/>
        <v>2.1477800182638584</v>
      </c>
      <c r="M1707" s="28">
        <f t="shared" si="270"/>
        <v>1.755590640687938</v>
      </c>
      <c r="N1707" s="28">
        <f t="shared" si="271"/>
        <v>1.6524741055448944</v>
      </c>
      <c r="O1707" s="7">
        <f t="shared" si="272"/>
        <v>2.1450712221502348</v>
      </c>
      <c r="P1707" s="7">
        <f>[1]!S_PQ_PctChange("H00906.CSI",$A$3,$A1707)/100</f>
        <v>1.3812083944547138</v>
      </c>
    </row>
    <row r="1708" spans="1:16" x14ac:dyDescent="0.3">
      <c r="A1708" s="3">
        <v>20160111</v>
      </c>
      <c r="B1708" s="29">
        <f>板块基准指数!B1708</f>
        <v>-6.6641050113597403E-2</v>
      </c>
      <c r="C1708" s="29">
        <f>板块基准指数!C1708</f>
        <v>-6.5456002236785799E-2</v>
      </c>
      <c r="D1708" s="29">
        <f>板块基准指数!E1708</f>
        <v>-5.3500487945874503E-2</v>
      </c>
      <c r="E1708" s="29">
        <f>板块基准指数!F1708</f>
        <v>-4.8928400610819898E-2</v>
      </c>
      <c r="F1708">
        <f t="shared" si="263"/>
        <v>0.28993560473034502</v>
      </c>
      <c r="G1708">
        <f t="shared" si="264"/>
        <v>0.19523960773591026</v>
      </c>
      <c r="H1708">
        <f t="shared" si="265"/>
        <v>0.30574039924754315</v>
      </c>
      <c r="I1708">
        <f t="shared" si="266"/>
        <v>0.20908438828620188</v>
      </c>
      <c r="J1708">
        <f t="shared" si="267"/>
        <v>-5.8747488859627765E-2</v>
      </c>
      <c r="K1708" s="28">
        <f t="shared" si="268"/>
        <v>2.0414681776785839</v>
      </c>
      <c r="L1708" s="28">
        <f t="shared" si="269"/>
        <v>1.9417389223474695</v>
      </c>
      <c r="M1708" s="28">
        <f t="shared" si="270"/>
        <v>1.6081651968320485</v>
      </c>
      <c r="N1708" s="28">
        <f t="shared" si="271"/>
        <v>1.5226927898989677</v>
      </c>
      <c r="O1708" s="7">
        <f t="shared" si="272"/>
        <v>1.9603061855642281</v>
      </c>
      <c r="P1708" s="7">
        <f>[1]!S_PQ_PctChange("H00906.CSI",$A$3,$A1708)/100</f>
        <v>1.2494585349426632</v>
      </c>
    </row>
    <row r="1709" spans="1:16" x14ac:dyDescent="0.3">
      <c r="A1709" s="3">
        <v>20160112</v>
      </c>
      <c r="B1709" s="29">
        <f>板块基准指数!B1709</f>
        <v>5.03686183196877E-3</v>
      </c>
      <c r="C1709" s="29">
        <f>板块基准指数!C1709</f>
        <v>1.1492379069681501E-2</v>
      </c>
      <c r="D1709" s="29">
        <f>板块基准指数!E1709</f>
        <v>3.0067371212745501E-3</v>
      </c>
      <c r="E1709" s="29">
        <f>板块基准指数!F1709</f>
        <v>7.6771469309003101E-3</v>
      </c>
      <c r="F1709">
        <f t="shared" si="263"/>
        <v>0.289592220337406</v>
      </c>
      <c r="G1709">
        <f t="shared" si="264"/>
        <v>0.19626094718041534</v>
      </c>
      <c r="H1709">
        <f t="shared" si="265"/>
        <v>0.30476144744961547</v>
      </c>
      <c r="I1709">
        <f t="shared" si="266"/>
        <v>0.20938538503256343</v>
      </c>
      <c r="J1709">
        <f t="shared" si="267"/>
        <v>6.2285857404335331E-3</v>
      </c>
      <c r="K1709" s="28">
        <f t="shared" si="268"/>
        <v>2.0567876326558805</v>
      </c>
      <c r="L1709" s="28">
        <f t="shared" si="269"/>
        <v>1.9755465011671229</v>
      </c>
      <c r="M1709" s="28">
        <f t="shared" si="270"/>
        <v>1.6160072639477798</v>
      </c>
      <c r="N1709" s="28">
        <f t="shared" si="271"/>
        <v>1.5420598731085446</v>
      </c>
      <c r="O1709" s="7">
        <f t="shared" si="272"/>
        <v>1.9787447064589507</v>
      </c>
      <c r="P1709" s="7">
        <f>[1]!S_PQ_PctChange("H00906.CSI",$A$3,$A1709)/100</f>
        <v>1.2619093641604029</v>
      </c>
    </row>
    <row r="1710" spans="1:16" x14ac:dyDescent="0.3">
      <c r="A1710" s="3">
        <v>20160113</v>
      </c>
      <c r="B1710" s="29">
        <f>板块基准指数!B1710</f>
        <v>-3.4081597132288401E-2</v>
      </c>
      <c r="C1710" s="29">
        <f>板块基准指数!C1710</f>
        <v>-3.08091411205344E-2</v>
      </c>
      <c r="D1710" s="29">
        <f>板块基准指数!E1710</f>
        <v>-1.9528096762414699E-2</v>
      </c>
      <c r="E1710" s="29">
        <f>板块基准指数!F1710</f>
        <v>-1.17090474978105E-2</v>
      </c>
      <c r="F1710">
        <f t="shared" si="263"/>
        <v>0.28669473062295098</v>
      </c>
      <c r="G1710">
        <f t="shared" si="264"/>
        <v>0.19495553935755913</v>
      </c>
      <c r="H1710">
        <f t="shared" si="265"/>
        <v>0.30625808325681098</v>
      </c>
      <c r="I1710">
        <f t="shared" si="266"/>
        <v>0.21209164676267908</v>
      </c>
      <c r="J1710">
        <f t="shared" si="267"/>
        <v>-2.4319511058258809E-2</v>
      </c>
      <c r="K1710" s="28">
        <f t="shared" si="268"/>
        <v>1.9526074280407411</v>
      </c>
      <c r="L1710" s="28">
        <f t="shared" si="269"/>
        <v>1.8838724691019526</v>
      </c>
      <c r="M1710" s="28">
        <f t="shared" si="270"/>
        <v>1.5649216209662278</v>
      </c>
      <c r="N1710" s="28">
        <f t="shared" si="271"/>
        <v>1.5122947733120387</v>
      </c>
      <c r="O1710" s="7">
        <f t="shared" si="272"/>
        <v>1.9063030916304924</v>
      </c>
      <c r="P1710" s="7">
        <f>[1]!S_PQ_PctChange("H00906.CSI",$A$3,$A1710)/100</f>
        <v>1.2092438985484129</v>
      </c>
    </row>
    <row r="1711" spans="1:16" x14ac:dyDescent="0.3">
      <c r="A1711" s="3">
        <v>20160114</v>
      </c>
      <c r="B1711" s="29">
        <f>板块基准指数!B1711</f>
        <v>4.1703393367280399E-2</v>
      </c>
      <c r="C1711" s="29">
        <f>板块基准指数!C1711</f>
        <v>3.5449109861043097E-2</v>
      </c>
      <c r="D1711" s="29">
        <f>板块基准指数!E1711</f>
        <v>2.3720591215451701E-2</v>
      </c>
      <c r="E1711" s="29">
        <f>板块基准指数!F1711</f>
        <v>1.32566853819624E-2</v>
      </c>
      <c r="F1711">
        <f t="shared" si="263"/>
        <v>0.29025005086567457</v>
      </c>
      <c r="G1711">
        <f t="shared" si="264"/>
        <v>0.19618818681955827</v>
      </c>
      <c r="H1711">
        <f t="shared" si="265"/>
        <v>0.30470354979235115</v>
      </c>
      <c r="I1711">
        <f t="shared" si="266"/>
        <v>0.20885821252241607</v>
      </c>
      <c r="J1711">
        <f t="shared" si="267"/>
        <v>2.8943398492838165E-2</v>
      </c>
      <c r="K1711" s="28">
        <f t="shared" si="268"/>
        <v>2.0757411770714782</v>
      </c>
      <c r="L1711" s="28">
        <f t="shared" si="269"/>
        <v>1.9861031810843852</v>
      </c>
      <c r="M1711" s="28">
        <f t="shared" si="270"/>
        <v>1.6257630782368415</v>
      </c>
      <c r="N1711" s="28">
        <f t="shared" si="271"/>
        <v>1.5455994747085851</v>
      </c>
      <c r="O1711" s="7">
        <f t="shared" si="272"/>
        <v>1.9904213801525215</v>
      </c>
      <c r="P1711" s="7">
        <f>[1]!S_PQ_PctChange("H00906.CSI",$A$3,$A1711)/100</f>
        <v>1.2635929780004735</v>
      </c>
    </row>
    <row r="1712" spans="1:16" x14ac:dyDescent="0.3">
      <c r="A1712" s="3">
        <v>20160115</v>
      </c>
      <c r="B1712" s="29">
        <f>板块基准指数!B1712</f>
        <v>-2.9369342711882199E-2</v>
      </c>
      <c r="C1712" s="29">
        <f>板块基准指数!C1712</f>
        <v>-2.9676817208490198E-2</v>
      </c>
      <c r="D1712" s="29">
        <f>板块基准指数!E1712</f>
        <v>-3.2987170081763002E-2</v>
      </c>
      <c r="E1712" s="29">
        <f>板块基准指数!F1712</f>
        <v>-2.4990840183083899E-2</v>
      </c>
      <c r="F1712">
        <f t="shared" si="263"/>
        <v>0.29032429014726258</v>
      </c>
      <c r="G1712">
        <f t="shared" si="264"/>
        <v>0.19617620323230883</v>
      </c>
      <c r="H1712">
        <f t="shared" si="265"/>
        <v>0.30364547525731461</v>
      </c>
      <c r="I1712">
        <f t="shared" si="266"/>
        <v>0.20985403136311401</v>
      </c>
      <c r="J1712">
        <f t="shared" si="267"/>
        <v>-2.9617544206313896E-2</v>
      </c>
      <c r="K1712" s="28">
        <f t="shared" si="268"/>
        <v>1.9854086803490181</v>
      </c>
      <c r="L1712" s="28">
        <f t="shared" si="269"/>
        <v>1.8974851428136525</v>
      </c>
      <c r="M1712" s="28">
        <f t="shared" si="270"/>
        <v>1.5391465849806294</v>
      </c>
      <c r="N1712" s="28">
        <f t="shared" si="271"/>
        <v>1.4819828050660004</v>
      </c>
      <c r="O1712" s="7">
        <f t="shared" si="272"/>
        <v>1.9018524427303478</v>
      </c>
      <c r="P1712" s="7">
        <f>[1]!S_PQ_PctChange("H00906.CSI",$A$3,$A1712)/100</f>
        <v>1.1875058514925083</v>
      </c>
    </row>
    <row r="1713" spans="1:16" x14ac:dyDescent="0.3">
      <c r="A1713" s="3">
        <v>20160118</v>
      </c>
      <c r="B1713" s="29">
        <f>板块基准指数!B1713</f>
        <v>2.2366888897605599E-2</v>
      </c>
      <c r="C1713" s="29">
        <f>板块基准指数!C1713</f>
        <v>1.2402849311137099E-2</v>
      </c>
      <c r="D1713" s="29">
        <f>板块基准指数!E1713</f>
        <v>7.5207292434738299E-3</v>
      </c>
      <c r="E1713" s="29">
        <f>板块基准指数!F1713</f>
        <v>9.4569871548279099E-5</v>
      </c>
      <c r="F1713">
        <f t="shared" si="263"/>
        <v>0.29352161248011277</v>
      </c>
      <c r="G1713">
        <f t="shared" si="264"/>
        <v>0.19640367953130344</v>
      </c>
      <c r="H1713">
        <f t="shared" si="265"/>
        <v>0.30253159723529155</v>
      </c>
      <c r="I1713">
        <f t="shared" si="266"/>
        <v>0.20754311075329235</v>
      </c>
      <c r="J1713">
        <f t="shared" si="267"/>
        <v>1.1230276303327461E-2</v>
      </c>
      <c r="K1713" s="28">
        <f t="shared" si="268"/>
        <v>2.0521829846163322</v>
      </c>
      <c r="L1713" s="28">
        <f t="shared" si="269"/>
        <v>1.9334222144212285</v>
      </c>
      <c r="M1713" s="28">
        <f t="shared" si="270"/>
        <v>1.55824281895576</v>
      </c>
      <c r="N1713" s="28">
        <f t="shared" si="271"/>
        <v>1.4822175258610604</v>
      </c>
      <c r="O1713" s="7">
        <f t="shared" si="272"/>
        <v>1.9344410474536953</v>
      </c>
      <c r="P1713" s="7">
        <f>[1]!S_PQ_PctChange("H00906.CSI",$A$3,$A1713)/100</f>
        <v>1.2026432586114679</v>
      </c>
    </row>
    <row r="1714" spans="1:16" x14ac:dyDescent="0.3">
      <c r="A1714" s="3">
        <v>20160119</v>
      </c>
      <c r="B1714" s="29">
        <f>板块基准指数!B1714</f>
        <v>3.3311743585055197E-2</v>
      </c>
      <c r="C1714" s="29">
        <f>板块基准指数!C1714</f>
        <v>3.07363467616814E-2</v>
      </c>
      <c r="D1714" s="29">
        <f>板块基准指数!E1714</f>
        <v>3.3743313942442198E-2</v>
      </c>
      <c r="E1714" s="29">
        <f>板块基准指数!F1714</f>
        <v>2.34017260245678E-2</v>
      </c>
      <c r="F1714">
        <f t="shared" si="263"/>
        <v>0.29421407675137878</v>
      </c>
      <c r="G1714">
        <f t="shared" si="264"/>
        <v>0.19637636133461706</v>
      </c>
      <c r="H1714">
        <f t="shared" si="265"/>
        <v>0.30337197016560902</v>
      </c>
      <c r="I1714">
        <f t="shared" si="266"/>
        <v>0.20603759174839534</v>
      </c>
      <c r="J1714">
        <f t="shared" si="267"/>
        <v>3.0879733970107744E-2</v>
      </c>
      <c r="K1714" s="28">
        <f t="shared" si="268"/>
        <v>2.1538565215745398</v>
      </c>
      <c r="L1714" s="28">
        <f t="shared" si="269"/>
        <v>2.0235848968020989</v>
      </c>
      <c r="M1714" s="28">
        <f t="shared" si="270"/>
        <v>1.6445664095367825</v>
      </c>
      <c r="N1714" s="28">
        <f t="shared" si="271"/>
        <v>1.5403057003346414</v>
      </c>
      <c r="O1714" s="7">
        <f t="shared" si="272"/>
        <v>2.0250558063500295</v>
      </c>
      <c r="P1714" s="7">
        <f>[1]!S_PQ_PctChange("H00906.CSI",$A$3,$A1714)/100</f>
        <v>1.2721333420910237</v>
      </c>
    </row>
    <row r="1715" spans="1:16" x14ac:dyDescent="0.3">
      <c r="A1715" s="3">
        <v>20160120</v>
      </c>
      <c r="B1715" s="29">
        <f>板块基准指数!B1715</f>
        <v>-1.42687283371279E-2</v>
      </c>
      <c r="C1715" s="29">
        <f>板块基准指数!C1715</f>
        <v>-1.42455801555015E-2</v>
      </c>
      <c r="D1715" s="29">
        <f>板块基准指数!E1715</f>
        <v>-1.7638250697196101E-2</v>
      </c>
      <c r="E1715" s="29">
        <f>板块基准指数!F1715</f>
        <v>-1.59570810421652E-2</v>
      </c>
      <c r="F1715">
        <f t="shared" si="263"/>
        <v>0.29462221794881788</v>
      </c>
      <c r="G1715">
        <f t="shared" si="264"/>
        <v>0.19665339753640479</v>
      </c>
      <c r="H1715">
        <f t="shared" si="265"/>
        <v>0.30275436132016986</v>
      </c>
      <c r="I1715">
        <f t="shared" si="266"/>
        <v>0.20597002319460769</v>
      </c>
      <c r="J1715">
        <f t="shared" si="267"/>
        <v>-1.5634265343707335E-2</v>
      </c>
      <c r="K1715" s="28">
        <f t="shared" si="268"/>
        <v>2.1088549996539134</v>
      </c>
      <c r="L1715" s="28">
        <f t="shared" si="269"/>
        <v>1.9805121757977409</v>
      </c>
      <c r="M1715" s="28">
        <f t="shared" si="270"/>
        <v>1.5979208842199886</v>
      </c>
      <c r="N1715" s="28">
        <f t="shared" si="271"/>
        <v>1.4997698364025274</v>
      </c>
      <c r="O1715" s="7">
        <f t="shared" si="272"/>
        <v>1.9777612811940304</v>
      </c>
      <c r="P1715" s="7">
        <f>[1]!S_PQ_PctChange("H00906.CSI",$A$3,$A1715)/100</f>
        <v>1.2415427818386351</v>
      </c>
    </row>
    <row r="1716" spans="1:16" x14ac:dyDescent="0.3">
      <c r="A1716" s="3">
        <v>20160121</v>
      </c>
      <c r="B1716" s="29">
        <f>板块基准指数!B1716</f>
        <v>-3.6296191017590101E-2</v>
      </c>
      <c r="C1716" s="29">
        <f>板块基准指数!C1716</f>
        <v>-2.77229127817138E-2</v>
      </c>
      <c r="D1716" s="29">
        <f>板块基准指数!E1716</f>
        <v>-3.08897543554362E-2</v>
      </c>
      <c r="E1716" s="29">
        <f>板块基准指数!F1716</f>
        <v>-2.4120200686311901E-2</v>
      </c>
      <c r="F1716">
        <f t="shared" si="263"/>
        <v>0.29285039177896882</v>
      </c>
      <c r="G1716">
        <f t="shared" si="264"/>
        <v>0.19720968732126548</v>
      </c>
      <c r="H1716">
        <f t="shared" si="265"/>
        <v>0.30262188518291983</v>
      </c>
      <c r="I1716">
        <f t="shared" si="266"/>
        <v>0.20731803571684609</v>
      </c>
      <c r="J1716">
        <f t="shared" si="267"/>
        <v>-3.0465515434861076E-2</v>
      </c>
      <c r="K1716" s="28">
        <f t="shared" si="268"/>
        <v>1.996015404740485</v>
      </c>
      <c r="L1716" s="28">
        <f t="shared" si="269"/>
        <v>1.8978836967032642</v>
      </c>
      <c r="M1716" s="28">
        <f t="shared" si="270"/>
        <v>1.5176717462715756</v>
      </c>
      <c r="N1716" s="28">
        <f t="shared" si="271"/>
        <v>1.4394748862789091</v>
      </c>
      <c r="O1716" s="7">
        <f t="shared" si="272"/>
        <v>1.8870422489204821</v>
      </c>
      <c r="P1716" s="7">
        <f>[1]!S_PQ_PctChange("H00906.CSI",$A$3,$A1716)/100</f>
        <v>1.1681465078188453</v>
      </c>
    </row>
    <row r="1717" spans="1:16" x14ac:dyDescent="0.3">
      <c r="A1717" s="3">
        <v>20160122</v>
      </c>
      <c r="B1717" s="29">
        <f>板块基准指数!B1717</f>
        <v>1.62094921735494E-2</v>
      </c>
      <c r="C1717" s="29">
        <f>板块基准指数!C1717</f>
        <v>6.5254883662074197E-3</v>
      </c>
      <c r="D1717" s="29">
        <f>板块基准指数!E1717</f>
        <v>9.1022709421326904E-3</v>
      </c>
      <c r="E1717" s="29">
        <f>板块基准指数!F1717</f>
        <v>8.7883549844637397E-3</v>
      </c>
      <c r="F1717">
        <f t="shared" si="263"/>
        <v>0.29447287977774333</v>
      </c>
      <c r="G1717">
        <f t="shared" si="264"/>
        <v>0.19641256556407663</v>
      </c>
      <c r="H1717">
        <f t="shared" si="265"/>
        <v>0.30217029100855636</v>
      </c>
      <c r="I1717">
        <f t="shared" si="266"/>
        <v>0.20694426364962398</v>
      </c>
      <c r="J1717">
        <f t="shared" si="267"/>
        <v>1.0610376538395673E-2</v>
      </c>
      <c r="K1717" s="28">
        <f t="shared" si="268"/>
        <v>2.0445792929954592</v>
      </c>
      <c r="L1717" s="28">
        <f t="shared" si="269"/>
        <v>1.9167938030527232</v>
      </c>
      <c r="M1717" s="28">
        <f t="shared" si="270"/>
        <v>1.5405882766494918</v>
      </c>
      <c r="N1717" s="28">
        <f t="shared" si="271"/>
        <v>1.4609138575552127</v>
      </c>
      <c r="O1717" s="7">
        <f t="shared" si="272"/>
        <v>1.9176748542637849</v>
      </c>
      <c r="P1717" s="7">
        <f>[1]!S_PQ_PctChange("H00906.CSI",$A$3,$A1717)/100</f>
        <v>1.1942217488899103</v>
      </c>
    </row>
    <row r="1718" spans="1:16" x14ac:dyDescent="0.3">
      <c r="A1718" s="3">
        <v>20160125</v>
      </c>
      <c r="B1718" s="29">
        <f>板块基准指数!B1718</f>
        <v>5.9648770481849104E-3</v>
      </c>
      <c r="C1718" s="29">
        <f>板块基准指数!C1718</f>
        <v>8.3289309055136398E-3</v>
      </c>
      <c r="D1718" s="29">
        <f>板块基准指数!E1718</f>
        <v>8.9008206606451395E-3</v>
      </c>
      <c r="E1718" s="29">
        <f>板块基准指数!F1718</f>
        <v>2.9442254317433099E-3</v>
      </c>
      <c r="F1718">
        <f t="shared" si="263"/>
        <v>0.29426040280721666</v>
      </c>
      <c r="G1718">
        <f t="shared" si="264"/>
        <v>0.19673208761927355</v>
      </c>
      <c r="H1718">
        <f t="shared" si="265"/>
        <v>0.3028335181813222</v>
      </c>
      <c r="I1718">
        <f t="shared" si="266"/>
        <v>0.20617399139218798</v>
      </c>
      <c r="J1718">
        <f t="shared" si="267"/>
        <v>6.6912553426897656E-3</v>
      </c>
      <c r="K1718" s="28">
        <f t="shared" si="268"/>
        <v>2.0627398341416265</v>
      </c>
      <c r="L1718" s="28">
        <f t="shared" si="269"/>
        <v>1.9410875771039797</v>
      </c>
      <c r="M1718" s="28">
        <f t="shared" si="270"/>
        <v>1.5632015972724864</v>
      </c>
      <c r="N1718" s="28">
        <f t="shared" si="271"/>
        <v>1.4681593427199564</v>
      </c>
      <c r="O1718" s="7">
        <f t="shared" si="272"/>
        <v>1.9371977617206086</v>
      </c>
      <c r="P1718" s="7">
        <f>[1]!S_PQ_PctChange("H00906.CSI",$A$3,$A1718)/100</f>
        <v>1.20842990250814</v>
      </c>
    </row>
    <row r="1719" spans="1:16" x14ac:dyDescent="0.3">
      <c r="A1719" s="3">
        <v>20160126</v>
      </c>
      <c r="B1719" s="29">
        <f>板块基准指数!B1719</f>
        <v>-6.9398786204582702E-2</v>
      </c>
      <c r="C1719" s="29">
        <f>板块基准指数!C1719</f>
        <v>-6.3650547502144397E-2</v>
      </c>
      <c r="D1719" s="29">
        <f>板块基准指数!E1719</f>
        <v>-5.8480051101160703E-2</v>
      </c>
      <c r="E1719" s="29">
        <f>板块基准指数!F1719</f>
        <v>-5.2719836648868902E-2</v>
      </c>
      <c r="F1719">
        <f t="shared" si="263"/>
        <v>0.29179081736714435</v>
      </c>
      <c r="G1719">
        <f t="shared" si="264"/>
        <v>0.19628600780744968</v>
      </c>
      <c r="H1719">
        <f t="shared" si="265"/>
        <v>0.30381530567364989</v>
      </c>
      <c r="I1719">
        <f t="shared" si="266"/>
        <v>0.20810786915175647</v>
      </c>
      <c r="J1719">
        <f t="shared" si="267"/>
        <v>-6.1522598636928473E-2</v>
      </c>
      <c r="K1719" s="28">
        <f t="shared" si="268"/>
        <v>1.8501894071917726</v>
      </c>
      <c r="L1719" s="28">
        <f t="shared" si="269"/>
        <v>1.753885742569556</v>
      </c>
      <c r="M1719" s="28">
        <f t="shared" si="270"/>
        <v>1.4133054368814144</v>
      </c>
      <c r="N1719" s="28">
        <f t="shared" si="271"/>
        <v>1.3380383853483808</v>
      </c>
      <c r="O1719" s="7">
        <f t="shared" si="272"/>
        <v>1.7564937227089872</v>
      </c>
      <c r="P1719" s="7">
        <f>[1]!S_PQ_PctChange("H00906.CSI",$A$3,$A1719)/100</f>
        <v>1.0659851828219988</v>
      </c>
    </row>
    <row r="1720" spans="1:16" x14ac:dyDescent="0.3">
      <c r="A1720" s="3">
        <v>20160127</v>
      </c>
      <c r="B1720" s="29">
        <f>板块基准指数!B1720</f>
        <v>-3.1053870301155599E-4</v>
      </c>
      <c r="C1720" s="29">
        <f>板块基准指数!C1720</f>
        <v>-8.0400827663901601E-3</v>
      </c>
      <c r="D1720" s="29">
        <f>板块基准指数!E1720</f>
        <v>-6.9765472090242402E-3</v>
      </c>
      <c r="E1720" s="29">
        <f>板块基准指数!F1720</f>
        <v>-3.0398931952242201E-3</v>
      </c>
      <c r="F1720">
        <f t="shared" si="263"/>
        <v>0.29299553112174376</v>
      </c>
      <c r="G1720">
        <f t="shared" si="264"/>
        <v>0.19557247319252946</v>
      </c>
      <c r="H1720">
        <f t="shared" si="265"/>
        <v>0.30303543612249184</v>
      </c>
      <c r="I1720">
        <f t="shared" si="266"/>
        <v>0.20839655956323541</v>
      </c>
      <c r="J1720">
        <f t="shared" si="267"/>
        <v>-4.4209756087954608E-3</v>
      </c>
      <c r="K1720" s="28">
        <f t="shared" si="268"/>
        <v>1.849304313069926</v>
      </c>
      <c r="L1720" s="28">
        <f t="shared" si="269"/>
        <v>1.7317442732701149</v>
      </c>
      <c r="M1720" s="28">
        <f t="shared" si="270"/>
        <v>1.3964688975712165</v>
      </c>
      <c r="N1720" s="28">
        <f t="shared" si="271"/>
        <v>1.330930998370587</v>
      </c>
      <c r="O1720" s="7">
        <f t="shared" si="272"/>
        <v>1.7443073311950927</v>
      </c>
      <c r="P1720" s="7">
        <f>[1]!S_PQ_PctChange("H00906.CSI",$A$3,$A1720)/100</f>
        <v>1.0528541729873209</v>
      </c>
    </row>
    <row r="1721" spans="1:16" x14ac:dyDescent="0.3">
      <c r="A1721" s="3">
        <v>20160128</v>
      </c>
      <c r="B1721" s="29">
        <f>板块基准指数!B1721</f>
        <v>-3.9085116000959701E-2</v>
      </c>
      <c r="C1721" s="29">
        <f>板块基准指数!C1721</f>
        <v>-2.8301206507612801E-2</v>
      </c>
      <c r="D1721" s="29">
        <f>板块基准指数!E1721</f>
        <v>-2.5652339689810701E-2</v>
      </c>
      <c r="E1721" s="29">
        <f>板块基准指数!F1721</f>
        <v>-1.6438801842581501E-2</v>
      </c>
      <c r="F1721">
        <f t="shared" si="263"/>
        <v>0.28970953688972395</v>
      </c>
      <c r="G1721">
        <f t="shared" si="264"/>
        <v>0.19554930035188001</v>
      </c>
      <c r="H1721">
        <f t="shared" si="265"/>
        <v>0.30382551197270835</v>
      </c>
      <c r="I1721">
        <f t="shared" si="266"/>
        <v>0.21091565078568814</v>
      </c>
      <c r="J1721">
        <f t="shared" si="267"/>
        <v>-2.8186058965482354E-2</v>
      </c>
      <c r="K1721" s="28">
        <f t="shared" si="268"/>
        <v>1.7379389234715532</v>
      </c>
      <c r="L1721" s="28">
        <f t="shared" si="269"/>
        <v>1.6544326144663088</v>
      </c>
      <c r="M1721" s="28">
        <f t="shared" si="270"/>
        <v>1.3349938633546534</v>
      </c>
      <c r="N1721" s="28">
        <f t="shared" si="271"/>
        <v>1.2926132855796424</v>
      </c>
      <c r="O1721" s="7">
        <f t="shared" si="272"/>
        <v>1.6669561229386223</v>
      </c>
      <c r="P1721" s="7">
        <f>[1]!S_PQ_PctChange("H00906.CSI",$A$3,$A1721)/100</f>
        <v>0.98858049307881801</v>
      </c>
    </row>
    <row r="1722" spans="1:16" x14ac:dyDescent="0.3">
      <c r="A1722" s="3">
        <v>20160129</v>
      </c>
      <c r="B1722" s="29">
        <f>板块基准指数!B1722</f>
        <v>3.4232290977823897E-2</v>
      </c>
      <c r="C1722" s="29">
        <f>板块基准指数!C1722</f>
        <v>3.4214905103543997E-2</v>
      </c>
      <c r="D1722" s="29">
        <f>板块基准指数!E1722</f>
        <v>3.0354770728946899E-2</v>
      </c>
      <c r="E1722" s="29">
        <f>板块基准指数!F1722</f>
        <v>3.1303099535801397E-2</v>
      </c>
      <c r="F1722">
        <f t="shared" si="263"/>
        <v>0.3</v>
      </c>
      <c r="G1722">
        <f t="shared" si="264"/>
        <v>0.2</v>
      </c>
      <c r="H1722">
        <f t="shared" si="265"/>
        <v>0.3</v>
      </c>
      <c r="I1722">
        <f t="shared" si="266"/>
        <v>0.2</v>
      </c>
      <c r="J1722">
        <f t="shared" si="267"/>
        <v>3.2432989288202832E-2</v>
      </c>
      <c r="K1722" s="28">
        <f t="shared" si="268"/>
        <v>1.8316648453793412</v>
      </c>
      <c r="L1722" s="28">
        <f t="shared" si="269"/>
        <v>1.7452537744740262</v>
      </c>
      <c r="M1722" s="28">
        <f t="shared" si="270"/>
        <v>1.4058720667302818</v>
      </c>
      <c r="N1722" s="28">
        <f t="shared" si="271"/>
        <v>1.3643791874552429</v>
      </c>
      <c r="O1722" s="7">
        <f t="shared" si="272"/>
        <v>1.7534534823059977</v>
      </c>
      <c r="P1722" s="7">
        <f>[1]!S_PQ_PctChange("H00906.CSI",$A$3,$A1722)/100</f>
        <v>1.0558584778091595</v>
      </c>
    </row>
    <row r="1723" spans="1:16" x14ac:dyDescent="0.3">
      <c r="A1723" s="3">
        <v>20160201</v>
      </c>
      <c r="B1723" s="29">
        <f>板块基准指数!B1723</f>
        <v>-1.1556983012578501E-2</v>
      </c>
      <c r="C1723" s="29">
        <f>板块基准指数!C1723</f>
        <v>-7.5183551976309004E-3</v>
      </c>
      <c r="D1723" s="29">
        <f>板块基准指数!E1723</f>
        <v>-1.02329901345991E-2</v>
      </c>
      <c r="E1723" s="29">
        <f>板块基准指数!F1723</f>
        <v>-1.5779430523758499E-2</v>
      </c>
      <c r="F1723">
        <f t="shared" si="263"/>
        <v>0.29989064542893279</v>
      </c>
      <c r="G1723">
        <f t="shared" si="264"/>
        <v>0.20074396865977956</v>
      </c>
      <c r="H1723">
        <f t="shared" si="265"/>
        <v>0.30029234089533474</v>
      </c>
      <c r="I1723">
        <f t="shared" si="266"/>
        <v>0.19907304501595288</v>
      </c>
      <c r="J1723">
        <f t="shared" si="267"/>
        <v>-1.119654908843116E-2</v>
      </c>
      <c r="K1723" s="28">
        <f t="shared" si="268"/>
        <v>1.7989393428639766</v>
      </c>
      <c r="L1723" s="28">
        <f t="shared" si="269"/>
        <v>1.7246139814898935</v>
      </c>
      <c r="M1723" s="28">
        <f t="shared" si="270"/>
        <v>1.381252801606323</v>
      </c>
      <c r="N1723" s="28">
        <f t="shared" si="271"/>
        <v>1.3270706303349722</v>
      </c>
      <c r="O1723" s="7">
        <f t="shared" si="272"/>
        <v>1.722624305228647</v>
      </c>
      <c r="P1723" s="7">
        <f>[1]!S_PQ_PctChange("H00906.CSI",$A$3,$A1723)/100</f>
        <v>1.0259269337553705</v>
      </c>
    </row>
    <row r="1724" spans="1:16" x14ac:dyDescent="0.3">
      <c r="A1724" s="3">
        <v>20160202</v>
      </c>
      <c r="B1724" s="29">
        <f>板块基准指数!B1724</f>
        <v>3.4362657978876297E-2</v>
      </c>
      <c r="C1724" s="29">
        <f>板块基准指数!C1724</f>
        <v>2.9430574696236899E-2</v>
      </c>
      <c r="D1724" s="29">
        <f>板块基准指数!E1724</f>
        <v>2.2730914343797599E-2</v>
      </c>
      <c r="E1724" s="29">
        <f>板块基准指数!F1724</f>
        <v>1.6852775339684101E-2</v>
      </c>
      <c r="F1724">
        <f t="shared" si="263"/>
        <v>0.30221894757405421</v>
      </c>
      <c r="G1724">
        <f t="shared" si="264"/>
        <v>0.20133788641476882</v>
      </c>
      <c r="H1724">
        <f t="shared" si="265"/>
        <v>0.29922065936709025</v>
      </c>
      <c r="I1724">
        <f t="shared" si="266"/>
        <v>0.19722250664408669</v>
      </c>
      <c r="J1724">
        <f t="shared" si="267"/>
        <v>2.6393902827230555E-2</v>
      </c>
      <c r="K1724" s="28">
        <f t="shared" si="268"/>
        <v>1.8951183382064323</v>
      </c>
      <c r="L1724" s="28">
        <f t="shared" si="269"/>
        <v>1.8048009367905431</v>
      </c>
      <c r="M1724" s="28">
        <f t="shared" si="270"/>
        <v>1.4353808550705645</v>
      </c>
      <c r="N1724" s="28">
        <f t="shared" si="271"/>
        <v>1.3662882288675844</v>
      </c>
      <c r="O1724" s="7">
        <f t="shared" si="272"/>
        <v>1.7944849865759083</v>
      </c>
      <c r="P1724" s="7">
        <f>[1]!S_PQ_PctChange("H00906.CSI",$A$3,$A1724)/100</f>
        <v>1.0760764921696864</v>
      </c>
    </row>
    <row r="1725" spans="1:16" x14ac:dyDescent="0.3">
      <c r="A1725" s="3">
        <v>20160203</v>
      </c>
      <c r="B1725" s="29">
        <f>板块基准指数!B1725</f>
        <v>4.7412677448294198E-4</v>
      </c>
      <c r="C1725" s="29">
        <f>板块基准指数!C1725</f>
        <v>1.4990116280604801E-3</v>
      </c>
      <c r="D1725" s="29">
        <f>板块基准指数!E1725</f>
        <v>-2.7832943224491802E-3</v>
      </c>
      <c r="E1725" s="29">
        <f>板块基准指数!F1725</f>
        <v>-6.0010433065401901E-3</v>
      </c>
      <c r="F1725">
        <f t="shared" si="263"/>
        <v>0.30283807564079035</v>
      </c>
      <c r="G1725">
        <f t="shared" si="264"/>
        <v>0.20195702164911172</v>
      </c>
      <c r="H1725">
        <f t="shared" si="265"/>
        <v>0.29885742352909972</v>
      </c>
      <c r="I1725">
        <f t="shared" si="266"/>
        <v>0.1963474791809981</v>
      </c>
      <c r="J1725">
        <f t="shared" si="267"/>
        <v>-1.5712620380657226E-3</v>
      </c>
      <c r="K1725" s="28">
        <f t="shared" si="268"/>
        <v>1.8964909913258725</v>
      </c>
      <c r="L1725" s="28">
        <f t="shared" si="269"/>
        <v>1.8090053660091869</v>
      </c>
      <c r="M1725" s="28">
        <f t="shared" si="270"/>
        <v>1.4286024733636453</v>
      </c>
      <c r="N1725" s="28">
        <f t="shared" si="271"/>
        <v>1.352088030730394</v>
      </c>
      <c r="O1725" s="7">
        <f t="shared" si="272"/>
        <v>1.7900941184005572</v>
      </c>
      <c r="P1725" s="7">
        <f>[1]!S_PQ_PctChange("H00906.CSI",$A$3,$A1725)/100</f>
        <v>1.0722778439817464</v>
      </c>
    </row>
    <row r="1726" spans="1:16" x14ac:dyDescent="0.3">
      <c r="A1726" s="3">
        <v>20160204</v>
      </c>
      <c r="B1726" s="29">
        <f>板块基准指数!B1726</f>
        <v>1.4700017327730901E-2</v>
      </c>
      <c r="C1726" s="29">
        <f>板块基准指数!C1726</f>
        <v>1.6945765229642699E-2</v>
      </c>
      <c r="D1726" s="29">
        <f>板块基准指数!E1726</f>
        <v>1.3698860479562199E-2</v>
      </c>
      <c r="E1726" s="29">
        <f>板块基准指数!F1726</f>
        <v>1.1336233769766601E-2</v>
      </c>
      <c r="F1726">
        <f t="shared" si="263"/>
        <v>0.30298920565686627</v>
      </c>
      <c r="G1726">
        <f t="shared" si="264"/>
        <v>0.20250500450883502</v>
      </c>
      <c r="H1726">
        <f t="shared" si="265"/>
        <v>0.2987115512823737</v>
      </c>
      <c r="I1726">
        <f t="shared" si="266"/>
        <v>0.1957942385519251</v>
      </c>
      <c r="J1726">
        <f t="shared" si="267"/>
        <v>1.4193888307066756E-2</v>
      </c>
      <c r="K1726" s="28">
        <f t="shared" si="268"/>
        <v>1.9390694590879796</v>
      </c>
      <c r="L1726" s="28">
        <f t="shared" si="269"/>
        <v>1.8566061114703851</v>
      </c>
      <c r="M1726" s="28">
        <f t="shared" si="270"/>
        <v>1.4618715598065739</v>
      </c>
      <c r="N1726" s="28">
        <f t="shared" si="271"/>
        <v>1.3787518504938236</v>
      </c>
      <c r="O1726" s="7">
        <f t="shared" si="272"/>
        <v>1.8296964026833384</v>
      </c>
      <c r="P1726" s="7">
        <f>[1]!S_PQ_PctChange("H00906.CSI",$A$3,$A1726)/100</f>
        <v>1.1022358174939035</v>
      </c>
    </row>
    <row r="1727" spans="1:16" x14ac:dyDescent="0.3">
      <c r="A1727" s="3">
        <v>20160205</v>
      </c>
      <c r="B1727" s="29">
        <f>板块基准指数!B1727</f>
        <v>-1.0814548683421899E-2</v>
      </c>
      <c r="C1727" s="29">
        <f>板块基准指数!C1727</f>
        <v>-3.2829149006052601E-3</v>
      </c>
      <c r="D1727" s="29">
        <f>板块基准指数!E1727</f>
        <v>-5.1679048813095003E-3</v>
      </c>
      <c r="E1727" s="29">
        <f>板块基准指数!F1727</f>
        <v>-7.6829794335701402E-3</v>
      </c>
      <c r="F1727">
        <f t="shared" si="263"/>
        <v>0.30182209794592824</v>
      </c>
      <c r="G1727">
        <f t="shared" si="264"/>
        <v>0.203260888614931</v>
      </c>
      <c r="H1727">
        <f t="shared" si="265"/>
        <v>0.29925951101609449</v>
      </c>
      <c r="I1727">
        <f t="shared" si="266"/>
        <v>0.19565750242304644</v>
      </c>
      <c r="J1727">
        <f t="shared" si="267"/>
        <v>-6.9894942038583787E-3</v>
      </c>
      <c r="K1727" s="28">
        <f t="shared" si="268"/>
        <v>1.9072847493387139</v>
      </c>
      <c r="L1727" s="28">
        <f t="shared" si="269"/>
        <v>1.8472281167018787</v>
      </c>
      <c r="M1727" s="28">
        <f t="shared" si="270"/>
        <v>1.4491488417554925</v>
      </c>
      <c r="N1727" s="28">
        <f t="shared" si="271"/>
        <v>1.3604759489489129</v>
      </c>
      <c r="O1727" s="7">
        <f t="shared" si="272"/>
        <v>1.8099182560781042</v>
      </c>
      <c r="P1727" s="7">
        <f>[1]!S_PQ_PctChange("H00906.CSI",$A$3,$A1727)/100</f>
        <v>1.0856307674343197</v>
      </c>
    </row>
    <row r="1728" spans="1:16" x14ac:dyDescent="0.3">
      <c r="A1728" s="3">
        <v>20160215</v>
      </c>
      <c r="B1728" s="29">
        <f>板块基准指数!B1728</f>
        <v>5.2112020370767001E-3</v>
      </c>
      <c r="C1728" s="29">
        <f>板块基准指数!C1728</f>
        <v>6.97400274211573E-3</v>
      </c>
      <c r="D1728" s="29">
        <f>板块基准指数!E1728</f>
        <v>-6.7583790822196401E-3</v>
      </c>
      <c r="E1728" s="29">
        <f>板块基准指数!F1728</f>
        <v>-9.9356502664447802E-3</v>
      </c>
      <c r="F1728">
        <f t="shared" si="263"/>
        <v>0.30369138576653754</v>
      </c>
      <c r="G1728">
        <f t="shared" si="264"/>
        <v>0.20487841156843864</v>
      </c>
      <c r="H1728">
        <f t="shared" si="265"/>
        <v>0.29752741706162539</v>
      </c>
      <c r="I1728">
        <f t="shared" si="266"/>
        <v>0.1939027856033986</v>
      </c>
      <c r="J1728">
        <f t="shared" si="267"/>
        <v>-9.7609580927191918E-4</v>
      </c>
      <c r="K1728" s="28">
        <f t="shared" si="268"/>
        <v>1.9224351975468297</v>
      </c>
      <c r="L1728" s="28">
        <f t="shared" si="269"/>
        <v>1.8670846933951863</v>
      </c>
      <c r="M1728" s="28">
        <f t="shared" si="270"/>
        <v>1.4325965654541295</v>
      </c>
      <c r="N1728" s="28">
        <f t="shared" si="271"/>
        <v>1.337023085457802</v>
      </c>
      <c r="O1728" s="7">
        <f t="shared" si="272"/>
        <v>1.8071755066439494</v>
      </c>
      <c r="P1728" s="7">
        <f>[1]!S_PQ_PctChange("H00906.CSI",$A$3,$A1728)/100</f>
        <v>1.0775277665700194</v>
      </c>
    </row>
    <row r="1729" spans="1:16" x14ac:dyDescent="0.3">
      <c r="A1729" s="3">
        <v>20160216</v>
      </c>
      <c r="B1729" s="29">
        <f>板块基准指数!B1729</f>
        <v>4.0393652142405402E-2</v>
      </c>
      <c r="C1729" s="29">
        <f>板块基准指数!C1729</f>
        <v>3.19323370731808E-2</v>
      </c>
      <c r="D1729" s="29">
        <f>板块基准指数!E1729</f>
        <v>3.3518343286652798E-2</v>
      </c>
      <c r="E1729" s="29">
        <f>板块基准指数!F1729</f>
        <v>2.7388881406645499E-2</v>
      </c>
      <c r="F1729">
        <f t="shared" si="263"/>
        <v>0.30554179710626589</v>
      </c>
      <c r="G1729">
        <f t="shared" si="264"/>
        <v>0.20445036110135095</v>
      </c>
      <c r="H1729">
        <f t="shared" si="265"/>
        <v>0.29736211890899117</v>
      </c>
      <c r="I1729">
        <f t="shared" si="266"/>
        <v>0.19264572288339216</v>
      </c>
      <c r="J1729">
        <f t="shared" si="267"/>
        <v>3.4092857194092177E-2</v>
      </c>
      <c r="K1729" s="28">
        <f t="shared" si="268"/>
        <v>2.0404830283252577</v>
      </c>
      <c r="L1729" s="28">
        <f t="shared" si="269"/>
        <v>1.9586374082420388</v>
      </c>
      <c r="M1729" s="28">
        <f t="shared" si="270"/>
        <v>1.5141331722129534</v>
      </c>
      <c r="N1729" s="28">
        <f t="shared" si="271"/>
        <v>1.4010315335899981</v>
      </c>
      <c r="O1729" s="7">
        <f t="shared" si="272"/>
        <v>1.9028801403107147</v>
      </c>
      <c r="P1729" s="7">
        <f>[1]!S_PQ_PctChange("H00906.CSI",$A$3,$A1729)/100</f>
        <v>1.1477353551087051</v>
      </c>
    </row>
    <row r="1730" spans="1:16" x14ac:dyDescent="0.3">
      <c r="A1730" s="3">
        <v>20160217</v>
      </c>
      <c r="B1730" s="29">
        <f>板块基准指数!B1730</f>
        <v>1.4586314138527101E-2</v>
      </c>
      <c r="C1730" s="29">
        <f>板块基准指数!C1730</f>
        <v>2.3621313095311199E-3</v>
      </c>
      <c r="D1730" s="29">
        <f>板块基准指数!E1730</f>
        <v>1.09252893171008E-2</v>
      </c>
      <c r="E1730" s="29">
        <f>板块基准指数!F1730</f>
        <v>5.0305040046040401E-3</v>
      </c>
      <c r="F1730">
        <f t="shared" ref="F1730:F1793" si="273">IF(MID($A1730,6,1)&lt;&gt;MID($A1731,6,1),0.3,F1729*(1+B1730)/(1+$J1730))</f>
        <v>0.30718546273381636</v>
      </c>
      <c r="G1730">
        <f t="shared" ref="G1730:G1793" si="274">IF(MID($A1730,6,1)&lt;&gt;MID($A1731,6,1),0.2,G1729*(1+C1730)/(1+$J1730))</f>
        <v>0.20307364477796222</v>
      </c>
      <c r="H1730">
        <f t="shared" ref="H1730:H1793" si="275">IF(MID($A1730,6,1)&lt;&gt;MID($A1731,6,1),0.3,H1729*(1+D1730)/(1+$J1730))</f>
        <v>0.2978830106548464</v>
      </c>
      <c r="I1730">
        <f t="shared" ref="I1730:I1793" si="276">IF(MID($A1730,6,1)&lt;&gt;MID($A1731,6,1),0.2,I1729*(1+E1730)/(1+$J1730))</f>
        <v>0.19185788183337527</v>
      </c>
      <c r="J1730">
        <f t="shared" si="267"/>
        <v>9.1575394957061525E-3</v>
      </c>
      <c r="K1730" s="28">
        <f t="shared" si="268"/>
        <v>2.0848324689092705</v>
      </c>
      <c r="L1730" s="28">
        <f t="shared" si="269"/>
        <v>1.9656260982975975</v>
      </c>
      <c r="M1730" s="28">
        <f t="shared" si="270"/>
        <v>1.5416008045011003</v>
      </c>
      <c r="N1730" s="28">
        <f t="shared" si="271"/>
        <v>1.4131099323349035</v>
      </c>
      <c r="O1730" s="7">
        <f t="shared" si="272"/>
        <v>1.9294633798469114</v>
      </c>
      <c r="P1730" s="7">
        <f>[1]!S_PQ_PctChange("H00906.CSI",$A$3,$A1730)/100</f>
        <v>1.1682339283349856</v>
      </c>
    </row>
    <row r="1731" spans="1:16" x14ac:dyDescent="0.3">
      <c r="A1731" s="3">
        <v>20160218</v>
      </c>
      <c r="B1731" s="29">
        <f>板块基准指数!B1731</f>
        <v>-6.4707153784386096E-3</v>
      </c>
      <c r="C1731" s="29">
        <f>板块基准指数!C1731</f>
        <v>-5.6580582932040397E-3</v>
      </c>
      <c r="D1731" s="29">
        <f>板块基准指数!E1731</f>
        <v>-3.6703049535345002E-3</v>
      </c>
      <c r="E1731" s="29">
        <f>板块基准指数!F1731</f>
        <v>-1.8267072993706399E-3</v>
      </c>
      <c r="F1731">
        <f t="shared" si="273"/>
        <v>0.30660214474275693</v>
      </c>
      <c r="G1731">
        <f t="shared" si="274"/>
        <v>0.20285381454101956</v>
      </c>
      <c r="H1731">
        <f t="shared" si="275"/>
        <v>0.2981553904980806</v>
      </c>
      <c r="I1731">
        <f t="shared" si="276"/>
        <v>0.19238865021814316</v>
      </c>
      <c r="J1731">
        <f t="shared" ref="J1731:J1794" si="277">SUMPRODUCT(F1730:I1730,B1731:E1731)</f>
        <v>-4.5805019004786758E-3</v>
      </c>
      <c r="K1731" s="28">
        <f t="shared" ref="K1731:K1794" si="278">(1+K1730)*(1+B1731)-1</f>
        <v>2.0648713960127929</v>
      </c>
      <c r="L1731" s="28">
        <f t="shared" ref="L1731:L1794" si="279">(1+L1730)*(1+C1731)-1</f>
        <v>1.9488464129575824</v>
      </c>
      <c r="M1731" s="28">
        <f t="shared" ref="M1731:M1794" si="280">(1+M1730)*(1+D1731)-1</f>
        <v>1.5322723544784327</v>
      </c>
      <c r="N1731" s="28">
        <f t="shared" ref="N1731:N1794" si="281">(1+N1730)*(1+E1731)-1</f>
        <v>1.4087018868073233</v>
      </c>
      <c r="O1731" s="7">
        <f t="shared" si="272"/>
        <v>1.9160449672681401</v>
      </c>
      <c r="P1731" s="7">
        <f>[1]!S_PQ_PctChange("H00906.CSI",$A$3,$A1731)/100</f>
        <v>1.1619042555077006</v>
      </c>
    </row>
    <row r="1732" spans="1:16" x14ac:dyDescent="0.3">
      <c r="A1732" s="3">
        <v>20160219</v>
      </c>
      <c r="B1732" s="29">
        <f>板块基准指数!B1732</f>
        <v>6.0075793809345503E-3</v>
      </c>
      <c r="C1732" s="29">
        <f>板块基准指数!C1732</f>
        <v>3.12675677744359E-3</v>
      </c>
      <c r="D1732" s="29">
        <f>板块基准指数!E1732</f>
        <v>1.8060815746303101E-3</v>
      </c>
      <c r="E1732" s="29">
        <f>板块基准指数!F1732</f>
        <v>-2.0647040192210099E-3</v>
      </c>
      <c r="F1732">
        <f t="shared" si="273"/>
        <v>0.30763884337655062</v>
      </c>
      <c r="G1732">
        <f t="shared" si="274"/>
        <v>0.20295685385873682</v>
      </c>
      <c r="H1732">
        <f t="shared" si="275"/>
        <v>0.29791409967465432</v>
      </c>
      <c r="I1732">
        <f t="shared" si="276"/>
        <v>0.19149020309005851</v>
      </c>
      <c r="J1732">
        <f t="shared" si="277"/>
        <v>2.6174786001506986E-3</v>
      </c>
      <c r="K1732" s="28">
        <f t="shared" si="278"/>
        <v>2.0832838542166958</v>
      </c>
      <c r="L1732" s="28">
        <f t="shared" si="279"/>
        <v>1.9580667384649377</v>
      </c>
      <c r="M1732" s="28">
        <f t="shared" si="280"/>
        <v>1.5368458449198021</v>
      </c>
      <c r="N1732" s="28">
        <f t="shared" si="281"/>
        <v>1.403728630340527</v>
      </c>
      <c r="O1732" s="7">
        <f t="shared" ref="O1732:O1795" si="282">(1+O1731)*(1+J1732)-1</f>
        <v>1.9236776525670418</v>
      </c>
      <c r="P1732" s="7">
        <f>[1]!S_PQ_PctChange("H00906.CSI",$A$3,$A1732)/100</f>
        <v>1.1632544515652805</v>
      </c>
    </row>
    <row r="1733" spans="1:16" x14ac:dyDescent="0.3">
      <c r="A1733" s="3">
        <v>20160222</v>
      </c>
      <c r="B1733" s="29">
        <f>板块基准指数!B1733</f>
        <v>1.5821070376130598E-2</v>
      </c>
      <c r="C1733" s="29">
        <f>板块基准指数!C1733</f>
        <v>1.3359267746583201E-2</v>
      </c>
      <c r="D1733" s="29">
        <f>板块基准指数!E1733</f>
        <v>1.88041647158089E-2</v>
      </c>
      <c r="E1733" s="29">
        <f>板块基准指数!F1733</f>
        <v>2.4835883680719501E-2</v>
      </c>
      <c r="F1733">
        <f t="shared" si="273"/>
        <v>0.30699955693398862</v>
      </c>
      <c r="G1733">
        <f t="shared" si="274"/>
        <v>0.20204426509385112</v>
      </c>
      <c r="H1733">
        <f t="shared" si="275"/>
        <v>0.29816806822328185</v>
      </c>
      <c r="I1733">
        <f t="shared" si="276"/>
        <v>0.19278810974887864</v>
      </c>
      <c r="J1733">
        <f t="shared" si="277"/>
        <v>1.7936384954581008E-2</v>
      </c>
      <c r="K1733" s="28">
        <f t="shared" si="278"/>
        <v>2.1320647050638453</v>
      </c>
      <c r="L1733" s="28">
        <f t="shared" si="279"/>
        <v>1.997584344036353</v>
      </c>
      <c r="M1733" s="28">
        <f t="shared" si="280"/>
        <v>1.5845491120462891</v>
      </c>
      <c r="N1733" s="28">
        <f t="shared" si="281"/>
        <v>1.4634273550036792</v>
      </c>
      <c r="O1733" s="7">
        <f t="shared" si="282"/>
        <v>1.9761178604265903</v>
      </c>
      <c r="P1733" s="7">
        <f>[1]!S_PQ_PctChange("H00906.CSI",$A$3,$A1733)/100</f>
        <v>1.210131083858013</v>
      </c>
    </row>
    <row r="1734" spans="1:16" x14ac:dyDescent="0.3">
      <c r="A1734" s="3">
        <v>20160223</v>
      </c>
      <c r="B1734" s="29">
        <f>板块基准指数!B1734</f>
        <v>-1.10460547703615E-2</v>
      </c>
      <c r="C1734" s="29">
        <f>板块基准指数!C1734</f>
        <v>-6.5474185472510302E-3</v>
      </c>
      <c r="D1734" s="29">
        <f>板块基准指数!E1734</f>
        <v>-2.6415418719465101E-3</v>
      </c>
      <c r="E1734" s="29">
        <f>板块基准指数!F1734</f>
        <v>-1.2814248269705101E-2</v>
      </c>
      <c r="F1734">
        <f t="shared" si="273"/>
        <v>0.30604825822200904</v>
      </c>
      <c r="G1734">
        <f t="shared" si="274"/>
        <v>0.20233441893963452</v>
      </c>
      <c r="H1734">
        <f t="shared" si="275"/>
        <v>0.29977023118366514</v>
      </c>
      <c r="I1734">
        <f t="shared" si="276"/>
        <v>0.19184709165469152</v>
      </c>
      <c r="J1734">
        <f t="shared" si="277"/>
        <v>-7.972060427869224E-3</v>
      </c>
      <c r="K1734" s="28">
        <f t="shared" si="278"/>
        <v>2.0974677467873941</v>
      </c>
      <c r="L1734" s="28">
        <f t="shared" si="279"/>
        <v>1.97795790470526</v>
      </c>
      <c r="M1734" s="28">
        <f t="shared" si="280"/>
        <v>1.5777219173467167</v>
      </c>
      <c r="N1734" s="28">
        <f t="shared" si="281"/>
        <v>1.4318603852822789</v>
      </c>
      <c r="O1734" s="7">
        <f t="shared" si="282"/>
        <v>1.9523920690028085</v>
      </c>
      <c r="P1734" s="7">
        <f>[1]!S_PQ_PctChange("H00906.CSI",$A$3,$A1734)/100</f>
        <v>1.1918561299140809</v>
      </c>
    </row>
    <row r="1735" spans="1:16" x14ac:dyDescent="0.3">
      <c r="A1735" s="3">
        <v>20160224</v>
      </c>
      <c r="B1735" s="29">
        <f>板块基准指数!B1735</f>
        <v>2.4317912004744599E-3</v>
      </c>
      <c r="C1735" s="29">
        <f>板块基准指数!C1735</f>
        <v>1.97802547448685E-3</v>
      </c>
      <c r="D1735" s="29">
        <f>板块基准指数!E1735</f>
        <v>1.1019763493808E-2</v>
      </c>
      <c r="E1735" s="29">
        <f>板块基准指数!F1735</f>
        <v>4.0337994042182902E-3</v>
      </c>
      <c r="F1735">
        <f t="shared" si="273"/>
        <v>0.30519883537877074</v>
      </c>
      <c r="G1735">
        <f t="shared" si="274"/>
        <v>0.2016815135854732</v>
      </c>
      <c r="H1735">
        <f t="shared" si="275"/>
        <v>0.30149927804776139</v>
      </c>
      <c r="I1735">
        <f t="shared" si="276"/>
        <v>0.19162037298799506</v>
      </c>
      <c r="J1735">
        <f t="shared" si="277"/>
        <v>5.2217378304387522E-3</v>
      </c>
      <c r="K1735" s="28">
        <f t="shared" si="278"/>
        <v>2.1050001415977855</v>
      </c>
      <c r="L1735" s="28">
        <f t="shared" si="279"/>
        <v>1.9838483813027161</v>
      </c>
      <c r="M1735" s="28">
        <f t="shared" si="280"/>
        <v>1.606127803228683</v>
      </c>
      <c r="N1735" s="28">
        <f t="shared" si="281"/>
        <v>1.4416700222555727</v>
      </c>
      <c r="O1735" s="7">
        <f t="shared" si="282"/>
        <v>1.9678086863598074</v>
      </c>
      <c r="P1735" s="7">
        <f>[1]!S_PQ_PctChange("H00906.CSI",$A$3,$A1735)/100</f>
        <v>1.2062701935136793</v>
      </c>
    </row>
    <row r="1736" spans="1:16" x14ac:dyDescent="0.3">
      <c r="A1736" s="3">
        <v>20160225</v>
      </c>
      <c r="B1736" s="29">
        <f>板块基准指数!B1736</f>
        <v>-7.9089014199499E-2</v>
      </c>
      <c r="C1736" s="29">
        <f>板块基准指数!C1736</f>
        <v>-6.7656157336414696E-2</v>
      </c>
      <c r="D1736" s="29">
        <f>板块基准指数!E1736</f>
        <v>-6.47949204079869E-2</v>
      </c>
      <c r="E1736" s="29">
        <f>板块基准指数!F1736</f>
        <v>-5.1201116519988397E-2</v>
      </c>
      <c r="F1736">
        <f t="shared" si="273"/>
        <v>0.30128620379271581</v>
      </c>
      <c r="G1736">
        <f t="shared" si="274"/>
        <v>0.2015676898763778</v>
      </c>
      <c r="H1736">
        <f t="shared" si="275"/>
        <v>0.30225385807514038</v>
      </c>
      <c r="I1736">
        <f t="shared" si="276"/>
        <v>0.19489224825576637</v>
      </c>
      <c r="J1736">
        <f t="shared" si="277"/>
        <v>-6.7129670009059367E-2</v>
      </c>
      <c r="K1736" s="28">
        <f t="shared" si="278"/>
        <v>1.8594287413095119</v>
      </c>
      <c r="L1736" s="28">
        <f t="shared" si="279"/>
        <v>1.7819726657492931</v>
      </c>
      <c r="M1736" s="28">
        <f t="shared" si="280"/>
        <v>1.4372639596454384</v>
      </c>
      <c r="N1736" s="28">
        <f t="shared" si="281"/>
        <v>1.3166537909427025</v>
      </c>
      <c r="O1736" s="7">
        <f t="shared" si="282"/>
        <v>1.7685806685944536</v>
      </c>
      <c r="P1736" s="7">
        <f>[1]!S_PQ_PctChange("H00906.CSI",$A$3,$A1736)/100</f>
        <v>1.0590831845047264</v>
      </c>
    </row>
    <row r="1737" spans="1:16" x14ac:dyDescent="0.3">
      <c r="A1737" s="3">
        <v>20160226</v>
      </c>
      <c r="B1737" s="29">
        <f>板块基准指数!B1737</f>
        <v>-1.1702368764494799E-3</v>
      </c>
      <c r="C1737" s="29">
        <f>板块基准指数!C1737</f>
        <v>5.4252832680940898E-3</v>
      </c>
      <c r="D1737" s="29">
        <f>板块基准指数!E1737</f>
        <v>9.8386387428664596E-3</v>
      </c>
      <c r="E1737" s="29">
        <f>板块基准指数!F1737</f>
        <v>9.8751648274482701E-3</v>
      </c>
      <c r="F1737">
        <f t="shared" si="273"/>
        <v>0.29924607565153838</v>
      </c>
      <c r="G1737">
        <f t="shared" si="274"/>
        <v>0.20152478387254885</v>
      </c>
      <c r="H1737">
        <f t="shared" si="275"/>
        <v>0.30351599313962907</v>
      </c>
      <c r="I1737">
        <f t="shared" si="276"/>
        <v>0.19571314733628409</v>
      </c>
      <c r="J1737">
        <f t="shared" si="277"/>
        <v>5.6393451825875783E-3</v>
      </c>
      <c r="K1737" s="28">
        <f t="shared" si="278"/>
        <v>1.8560825323508521</v>
      </c>
      <c r="L1737" s="28">
        <f t="shared" si="279"/>
        <v>1.7970656555050781</v>
      </c>
      <c r="M1737" s="28">
        <f t="shared" si="280"/>
        <v>1.4612433192653977</v>
      </c>
      <c r="N1737" s="28">
        <f t="shared" si="281"/>
        <v>1.3395311289763945</v>
      </c>
      <c r="O1737" s="7">
        <f t="shared" si="282"/>
        <v>1.7841936506504967</v>
      </c>
      <c r="P1737" s="7">
        <f>[1]!S_PQ_PctChange("H00906.CSI",$A$3,$A1737)/100</f>
        <v>1.0765307973564284</v>
      </c>
    </row>
    <row r="1738" spans="1:16" x14ac:dyDescent="0.3">
      <c r="A1738" s="3">
        <v>20160229</v>
      </c>
      <c r="B1738" s="29">
        <f>板块基准指数!B1738</f>
        <v>-5.5388548486841098E-2</v>
      </c>
      <c r="C1738" s="29">
        <f>板块基准指数!C1738</f>
        <v>-4.3546734716179099E-2</v>
      </c>
      <c r="D1738" s="29">
        <f>板块基准指数!E1738</f>
        <v>-3.603097507262E-2</v>
      </c>
      <c r="E1738" s="29">
        <f>板块基准指数!F1738</f>
        <v>-8.7146787939587304E-3</v>
      </c>
      <c r="F1738">
        <f t="shared" si="273"/>
        <v>0.3</v>
      </c>
      <c r="G1738">
        <f t="shared" si="274"/>
        <v>0.2</v>
      </c>
      <c r="H1738">
        <f t="shared" si="275"/>
        <v>0.3</v>
      </c>
      <c r="I1738">
        <f t="shared" si="276"/>
        <v>0.2</v>
      </c>
      <c r="J1738">
        <f t="shared" si="277"/>
        <v>-3.7992106470501281E-2</v>
      </c>
      <c r="K1738" s="28">
        <f t="shared" si="278"/>
        <v>1.6978882665253172</v>
      </c>
      <c r="L1738" s="28">
        <f t="shared" si="279"/>
        <v>1.6752625794210627</v>
      </c>
      <c r="M1738" s="28">
        <f t="shared" si="280"/>
        <v>1.3725623225812935</v>
      </c>
      <c r="N1738" s="28">
        <f t="shared" si="281"/>
        <v>1.3191428666588978</v>
      </c>
      <c r="O1738" s="7">
        <f t="shared" si="282"/>
        <v>1.6784162690404894</v>
      </c>
      <c r="P1738" s="7">
        <f>[1]!S_PQ_PctChange("H00906.CSI",$A$3,$A1738)/100</f>
        <v>1.0092897721645153</v>
      </c>
    </row>
    <row r="1739" spans="1:16" x14ac:dyDescent="0.3">
      <c r="A1739" s="3">
        <v>20160301</v>
      </c>
      <c r="B1739" s="29">
        <f>板块基准指数!B1739</f>
        <v>2.0588838586478499E-2</v>
      </c>
      <c r="C1739" s="29">
        <f>板块基准指数!C1739</f>
        <v>1.73256169547614E-2</v>
      </c>
      <c r="D1739" s="29">
        <f>板块基准指数!E1739</f>
        <v>2.1447735470534701E-2</v>
      </c>
      <c r="E1739" s="29">
        <f>板块基准指数!F1739</f>
        <v>1.6288050817759501E-2</v>
      </c>
      <c r="F1739">
        <f t="shared" si="273"/>
        <v>0.30036939801198476</v>
      </c>
      <c r="G1739">
        <f t="shared" si="274"/>
        <v>0.19960599972207793</v>
      </c>
      <c r="H1739">
        <f t="shared" si="275"/>
        <v>0.3006221798671887</v>
      </c>
      <c r="I1739">
        <f t="shared" si="276"/>
        <v>0.19940242239874859</v>
      </c>
      <c r="J1739">
        <f t="shared" si="277"/>
        <v>1.9333705771608138E-2</v>
      </c>
      <c r="K1739" s="28">
        <f t="shared" si="278"/>
        <v>1.7534346525691613</v>
      </c>
      <c r="L1739" s="28">
        <f t="shared" si="279"/>
        <v>1.7216131541255186</v>
      </c>
      <c r="M1739" s="28">
        <f t="shared" si="280"/>
        <v>1.4234484116633745</v>
      </c>
      <c r="N1739" s="28">
        <f t="shared" si="281"/>
        <v>1.3569171835246823</v>
      </c>
      <c r="O1739" s="7">
        <f t="shared" si="282"/>
        <v>1.7301999811200064</v>
      </c>
      <c r="P1739" s="7">
        <f>[1]!S_PQ_PctChange("H00906.CSI",$A$3,$A1739)/100</f>
        <v>1.0490594866116809</v>
      </c>
    </row>
    <row r="1740" spans="1:16" x14ac:dyDescent="0.3">
      <c r="A1740" s="3">
        <v>20160302</v>
      </c>
      <c r="B1740" s="29">
        <f>板块基准指数!B1740</f>
        <v>4.4148683535786201E-2</v>
      </c>
      <c r="C1740" s="29">
        <f>板块基准指数!C1740</f>
        <v>4.0644959087711797E-2</v>
      </c>
      <c r="D1740" s="29">
        <f>板块基准指数!E1740</f>
        <v>4.0803178030895497E-2</v>
      </c>
      <c r="E1740" s="29">
        <f>板块基准指数!F1740</f>
        <v>3.7696387863768999E-2</v>
      </c>
      <c r="F1740">
        <f t="shared" si="273"/>
        <v>0.30123249112205075</v>
      </c>
      <c r="G1740">
        <f t="shared" si="274"/>
        <v>0.19950783685062279</v>
      </c>
      <c r="H1740">
        <f t="shared" si="275"/>
        <v>0.30052002285000012</v>
      </c>
      <c r="I1740">
        <f t="shared" si="276"/>
        <v>0.19873964917732637</v>
      </c>
      <c r="J1740">
        <f t="shared" si="277"/>
        <v>4.1156982569906513E-2</v>
      </c>
      <c r="K1740" s="28">
        <f t="shared" si="278"/>
        <v>1.874995167681905</v>
      </c>
      <c r="L1740" s="28">
        <f t="shared" si="279"/>
        <v>1.8322330094275285</v>
      </c>
      <c r="M1740" s="28">
        <f t="shared" si="280"/>
        <v>1.5223328086531662</v>
      </c>
      <c r="N1740" s="28">
        <f t="shared" si="281"/>
        <v>1.445764447837611</v>
      </c>
      <c r="O1740" s="7">
        <f t="shared" si="282"/>
        <v>1.8425667741553218</v>
      </c>
      <c r="P1740" s="7">
        <f>[1]!S_PQ_PctChange("H00906.CSI",$A$3,$A1740)/100</f>
        <v>1.1392274153240813</v>
      </c>
    </row>
    <row r="1741" spans="1:16" x14ac:dyDescent="0.3">
      <c r="A1741" s="3">
        <v>20160303</v>
      </c>
      <c r="B1741" s="29">
        <f>板块基准指数!B1741</f>
        <v>3.3949045894948997E-4</v>
      </c>
      <c r="C1741" s="29">
        <f>板块基准指数!C1741</f>
        <v>4.40213689032159E-3</v>
      </c>
      <c r="D1741" s="29">
        <f>板块基准指数!E1741</f>
        <v>5.5757461333847801E-3</v>
      </c>
      <c r="E1741" s="29">
        <f>板块基准指数!F1741</f>
        <v>3.1705584265020802E-3</v>
      </c>
      <c r="F1741">
        <f t="shared" si="273"/>
        <v>0.30034773431448181</v>
      </c>
      <c r="G1741">
        <f t="shared" si="274"/>
        <v>0.19972973275104552</v>
      </c>
      <c r="H1741">
        <f t="shared" si="275"/>
        <v>0.30120580399648211</v>
      </c>
      <c r="I1741">
        <f t="shared" si="276"/>
        <v>0.19871672893799067</v>
      </c>
      <c r="J1741">
        <f t="shared" si="277"/>
        <v>3.2862653899597442E-3</v>
      </c>
      <c r="K1741" s="28">
        <f t="shared" si="278"/>
        <v>1.8759712011108589</v>
      </c>
      <c r="L1741" s="28">
        <f t="shared" si="279"/>
        <v>1.8447008868403159</v>
      </c>
      <c r="M1741" s="28">
        <f t="shared" si="280"/>
        <v>1.5363966960581235</v>
      </c>
      <c r="N1741" s="28">
        <f t="shared" si="281"/>
        <v>1.4535188869169415</v>
      </c>
      <c r="O1741" s="7">
        <f t="shared" si="282"/>
        <v>1.8519082029638776</v>
      </c>
      <c r="P1741" s="7">
        <f>[1]!S_PQ_PctChange("H00906.CSI",$A$3,$A1741)/100</f>
        <v>1.1453210475448752</v>
      </c>
    </row>
    <row r="1742" spans="1:16" x14ac:dyDescent="0.3">
      <c r="A1742" s="3">
        <v>20160304</v>
      </c>
      <c r="B1742" s="29">
        <f>板块基准指数!B1742</f>
        <v>-2.67135937653495E-2</v>
      </c>
      <c r="C1742" s="29">
        <f>板块基准指数!C1742</f>
        <v>-1.55533044395885E-2</v>
      </c>
      <c r="D1742" s="29">
        <f>板块基准指数!E1742</f>
        <v>-1.6229444525532499E-3</v>
      </c>
      <c r="E1742" s="29">
        <f>板块基准指数!F1742</f>
        <v>2.40850366358729E-2</v>
      </c>
      <c r="F1742">
        <f t="shared" si="273"/>
        <v>0.29433543301607445</v>
      </c>
      <c r="G1742">
        <f t="shared" si="274"/>
        <v>0.19797595907897539</v>
      </c>
      <c r="H1742">
        <f t="shared" si="275"/>
        <v>0.30278576723251172</v>
      </c>
      <c r="I1742">
        <f t="shared" si="276"/>
        <v>0.20490284067243847</v>
      </c>
      <c r="J1742">
        <f t="shared" si="277"/>
        <v>-6.832565293975453E-3</v>
      </c>
      <c r="K1742" s="28">
        <f t="shared" si="278"/>
        <v>1.7991436747635392</v>
      </c>
      <c r="L1742" s="28">
        <f t="shared" si="279"/>
        <v>1.8004563879077211</v>
      </c>
      <c r="M1742" s="28">
        <f t="shared" si="280"/>
        <v>1.5322802651107814</v>
      </c>
      <c r="N1742" s="28">
        <f t="shared" si="281"/>
        <v>1.512611979195142</v>
      </c>
      <c r="O1742" s="7">
        <f t="shared" si="282"/>
        <v>1.8324223539547027</v>
      </c>
      <c r="P1742" s="7">
        <f>[1]!S_PQ_PctChange("H00906.CSI",$A$3,$A1742)/100</f>
        <v>1.1463141592043846</v>
      </c>
    </row>
    <row r="1743" spans="1:16" x14ac:dyDescent="0.3">
      <c r="A1743" s="3">
        <v>20160307</v>
      </c>
      <c r="B1743" s="29">
        <f>板块基准指数!B1743</f>
        <v>1.9591755044858699E-2</v>
      </c>
      <c r="C1743" s="29">
        <f>板块基准指数!C1743</f>
        <v>1.18700451577754E-2</v>
      </c>
      <c r="D1743" s="29">
        <f>板块基准指数!E1743</f>
        <v>9.0861358545489806E-3</v>
      </c>
      <c r="E1743" s="29">
        <f>板块基准指数!F1743</f>
        <v>-5.1144517820392596E-3</v>
      </c>
      <c r="F1743">
        <f t="shared" si="273"/>
        <v>0.29718372033451379</v>
      </c>
      <c r="G1743">
        <f t="shared" si="274"/>
        <v>0.19837792731082424</v>
      </c>
      <c r="H1743">
        <f t="shared" si="275"/>
        <v>0.302565808869455</v>
      </c>
      <c r="I1743">
        <f t="shared" si="276"/>
        <v>0.201872543485207</v>
      </c>
      <c r="J1743">
        <f t="shared" si="277"/>
        <v>9.8197181963710651E-3</v>
      </c>
      <c r="K1743" s="28">
        <f t="shared" si="278"/>
        <v>1.8539838119748722</v>
      </c>
      <c r="L1743" s="28">
        <f t="shared" si="279"/>
        <v>1.8336979316945663</v>
      </c>
      <c r="M1743" s="28">
        <f t="shared" si="280"/>
        <v>1.555288907621371</v>
      </c>
      <c r="N1743" s="28">
        <f t="shared" si="281"/>
        <v>1.4997613463805743</v>
      </c>
      <c r="O1743" s="7">
        <f t="shared" si="282"/>
        <v>1.8602359432836399</v>
      </c>
      <c r="P1743" s="7">
        <f>[1]!S_PQ_PctChange("H00906.CSI",$A$3,$A1743)/100</f>
        <v>1.1658410979641496</v>
      </c>
    </row>
    <row r="1744" spans="1:16" x14ac:dyDescent="0.3">
      <c r="A1744" s="3">
        <v>20160308</v>
      </c>
      <c r="B1744" s="29">
        <f>板块基准指数!B1744</f>
        <v>2.60746285233259E-3</v>
      </c>
      <c r="C1744" s="29">
        <f>板块基准指数!C1744</f>
        <v>6.0866941360598796E-3</v>
      </c>
      <c r="D1744" s="29">
        <f>板块基准指数!E1744</f>
        <v>-2.83225297905661E-3</v>
      </c>
      <c r="E1744" s="29">
        <f>板块基准指数!F1744</f>
        <v>1.90675817504507E-3</v>
      </c>
      <c r="F1744">
        <f t="shared" si="273"/>
        <v>0.29750927554147988</v>
      </c>
      <c r="G1744">
        <f t="shared" si="274"/>
        <v>0.1992844057712361</v>
      </c>
      <c r="H1744">
        <f t="shared" si="275"/>
        <v>0.30125387003912224</v>
      </c>
      <c r="I1744">
        <f t="shared" si="276"/>
        <v>0.20195244864816173</v>
      </c>
      <c r="J1744">
        <f t="shared" si="277"/>
        <v>1.510340487053122E-3</v>
      </c>
      <c r="K1744" s="28">
        <f t="shared" si="278"/>
        <v>1.8614254687457548</v>
      </c>
      <c r="L1744" s="28">
        <f t="shared" si="279"/>
        <v>1.8509457842787764</v>
      </c>
      <c r="M1744" s="28">
        <f t="shared" si="280"/>
        <v>1.5480516830004101</v>
      </c>
      <c r="N1744" s="28">
        <f t="shared" si="281"/>
        <v>1.5045277867634472</v>
      </c>
      <c r="O1744" s="7">
        <f t="shared" si="282"/>
        <v>1.8645558734313057</v>
      </c>
      <c r="P1744" s="7">
        <f>[1]!S_PQ_PctChange("H00906.CSI",$A$3,$A1744)/100</f>
        <v>1.1685185011421488</v>
      </c>
    </row>
    <row r="1745" spans="1:16" x14ac:dyDescent="0.3">
      <c r="A1745" s="3">
        <v>20160309</v>
      </c>
      <c r="B1745" s="29">
        <f>板块基准指数!B1745</f>
        <v>-1.6478712397276201E-2</v>
      </c>
      <c r="C1745" s="29">
        <f>板块基准指数!C1745</f>
        <v>-7.5218464065373997E-3</v>
      </c>
      <c r="D1745" s="29">
        <f>板块基准指数!E1745</f>
        <v>-1.6439190455654701E-2</v>
      </c>
      <c r="E1745" s="29">
        <f>板块基准指数!F1745</f>
        <v>-3.6411093445713701E-3</v>
      </c>
      <c r="F1745">
        <f t="shared" si="273"/>
        <v>0.29618739129870747</v>
      </c>
      <c r="G1745">
        <f t="shared" si="274"/>
        <v>0.20020575797520565</v>
      </c>
      <c r="H1745">
        <f t="shared" si="275"/>
        <v>0.29992739976258748</v>
      </c>
      <c r="I1745">
        <f t="shared" si="276"/>
        <v>0.20367945096349938</v>
      </c>
      <c r="J1745">
        <f t="shared" si="277"/>
        <v>-1.2089257171607432E-2</v>
      </c>
      <c r="K1745" s="28">
        <f t="shared" si="278"/>
        <v>1.8142728614000525</v>
      </c>
      <c r="L1745" s="28">
        <f t="shared" si="279"/>
        <v>1.8295014079760663</v>
      </c>
      <c r="M1745" s="28">
        <f t="shared" si="280"/>
        <v>1.5061637760927149</v>
      </c>
      <c r="N1745" s="28">
        <f t="shared" si="281"/>
        <v>1.4954085272353241</v>
      </c>
      <c r="O1745" s="7">
        <f t="shared" si="282"/>
        <v>1.8299255207949559</v>
      </c>
      <c r="P1745" s="7">
        <f>[1]!S_PQ_PctChange("H00906.CSI",$A$3,$A1745)/100</f>
        <v>1.1348671281135414</v>
      </c>
    </row>
    <row r="1746" spans="1:16" x14ac:dyDescent="0.3">
      <c r="A1746" s="3">
        <v>20160310</v>
      </c>
      <c r="B1746" s="29">
        <f>板块基准指数!B1746</f>
        <v>-1.61429440071361E-2</v>
      </c>
      <c r="C1746" s="29">
        <f>板块基准指数!C1746</f>
        <v>-1.5730310880472002E-2</v>
      </c>
      <c r="D1746" s="29">
        <f>板块基准指数!E1746</f>
        <v>-5.8825295007514699E-3</v>
      </c>
      <c r="E1746" s="29">
        <f>板块基准指数!F1746</f>
        <v>-2.3117359195406698E-2</v>
      </c>
      <c r="F1746">
        <f t="shared" si="273"/>
        <v>0.29566466019439325</v>
      </c>
      <c r="G1746">
        <f t="shared" si="274"/>
        <v>0.19993624041964081</v>
      </c>
      <c r="H1746">
        <f t="shared" si="275"/>
        <v>0.30252042028178017</v>
      </c>
      <c r="I1746">
        <f t="shared" si="276"/>
        <v>0.20187867910418569</v>
      </c>
      <c r="J1746">
        <f t="shared" si="277"/>
        <v>-1.4403498092198807E-2</v>
      </c>
      <c r="K1746" s="28">
        <f t="shared" si="278"/>
        <v>1.7688422121776686</v>
      </c>
      <c r="L1746" s="28">
        <f t="shared" si="279"/>
        <v>1.7849924711918694</v>
      </c>
      <c r="M1746" s="28">
        <f t="shared" si="280"/>
        <v>1.4914211937461346</v>
      </c>
      <c r="N1746" s="28">
        <f t="shared" si="281"/>
        <v>1.4377212719719443</v>
      </c>
      <c r="O1746" s="7">
        <f t="shared" si="282"/>
        <v>1.7891646939551209</v>
      </c>
      <c r="P1746" s="7">
        <f>[1]!S_PQ_PctChange("H00906.CSI",$A$3,$A1746)/100</f>
        <v>1.0953572772757743</v>
      </c>
    </row>
    <row r="1747" spans="1:16" x14ac:dyDescent="0.3">
      <c r="A1747" s="3">
        <v>20160311</v>
      </c>
      <c r="B1747" s="29">
        <f>板块基准指数!B1747</f>
        <v>-4.1700528477425702E-3</v>
      </c>
      <c r="C1747" s="29">
        <f>板块基准指数!C1747</f>
        <v>-1.3260392782639299E-3</v>
      </c>
      <c r="D1747" s="29">
        <f>板块基准指数!E1747</f>
        <v>-2.2625517880412302E-3</v>
      </c>
      <c r="E1747" s="29">
        <f>板块基准指数!F1747</f>
        <v>1.8828152198582899E-3</v>
      </c>
      <c r="F1747">
        <f t="shared" si="273"/>
        <v>0.29496337330733163</v>
      </c>
      <c r="G1747">
        <f t="shared" si="274"/>
        <v>0.20003165986321575</v>
      </c>
      <c r="H1747">
        <f t="shared" si="275"/>
        <v>0.3023809722263181</v>
      </c>
      <c r="I1747">
        <f t="shared" si="276"/>
        <v>0.20262399460313449</v>
      </c>
      <c r="J1747">
        <f t="shared" si="277"/>
        <v>-1.8024284344106104E-3</v>
      </c>
      <c r="K1747" s="28">
        <f t="shared" si="278"/>
        <v>1.7572959938258275</v>
      </c>
      <c r="L1747" s="28">
        <f t="shared" si="279"/>
        <v>1.7812994617853999</v>
      </c>
      <c r="M1747" s="28">
        <f t="shared" si="280"/>
        <v>1.4857842242694606</v>
      </c>
      <c r="N1747" s="28">
        <f t="shared" si="281"/>
        <v>1.4423110506845851</v>
      </c>
      <c r="O1747" s="7">
        <f t="shared" si="282"/>
        <v>1.7841374242024819</v>
      </c>
      <c r="P1747" s="7">
        <f>[1]!S_PQ_PctChange("H00906.CSI",$A$3,$A1747)/100</f>
        <v>1.0965266374535139</v>
      </c>
    </row>
    <row r="1748" spans="1:16" x14ac:dyDescent="0.3">
      <c r="A1748" s="3">
        <v>20160314</v>
      </c>
      <c r="B1748" s="29">
        <f>板块基准指数!B1748</f>
        <v>3.2449206349916403E-2</v>
      </c>
      <c r="C1748" s="29">
        <f>板块基准指数!C1748</f>
        <v>2.5275248886514199E-2</v>
      </c>
      <c r="D1748" s="29">
        <f>板块基准指数!E1748</f>
        <v>1.8253978255490699E-2</v>
      </c>
      <c r="E1748" s="29">
        <f>板块基准指数!F1748</f>
        <v>6.6732394434612097E-3</v>
      </c>
      <c r="F1748">
        <f t="shared" si="273"/>
        <v>0.29812530723349795</v>
      </c>
      <c r="G1748">
        <f t="shared" si="274"/>
        <v>0.20077113297435353</v>
      </c>
      <c r="H1748">
        <f t="shared" si="275"/>
        <v>0.30142039344781579</v>
      </c>
      <c r="I1748">
        <f t="shared" si="276"/>
        <v>0.19968316634433272</v>
      </c>
      <c r="J1748">
        <f t="shared" si="277"/>
        <v>2.1498991479213015E-2</v>
      </c>
      <c r="K1748" s="28">
        <f t="shared" si="278"/>
        <v>1.8467680604972796</v>
      </c>
      <c r="L1748" s="28">
        <f t="shared" si="279"/>
        <v>1.8515974979099541</v>
      </c>
      <c r="M1748" s="28">
        <f t="shared" si="280"/>
        <v>1.5311596754471171</v>
      </c>
      <c r="N1748" s="28">
        <f t="shared" si="281"/>
        <v>1.4586091771212146</v>
      </c>
      <c r="O1748" s="7">
        <f t="shared" si="282"/>
        <v>1.8439935709623692</v>
      </c>
      <c r="P1748" s="7">
        <f>[1]!S_PQ_PctChange("H00906.CSI",$A$3,$A1748)/100</f>
        <v>1.139667749909556</v>
      </c>
    </row>
    <row r="1749" spans="1:16" x14ac:dyDescent="0.3">
      <c r="A1749" s="3">
        <v>20160315</v>
      </c>
      <c r="B1749" s="29">
        <f>板块基准指数!B1749</f>
        <v>-8.1636605323476396E-3</v>
      </c>
      <c r="C1749" s="29">
        <f>板块基准指数!C1749</f>
        <v>2.1668512363158601E-3</v>
      </c>
      <c r="D1749" s="29">
        <f>板块基准指数!E1749</f>
        <v>2.3478945415145399E-3</v>
      </c>
      <c r="E1749" s="29">
        <f>板块基准指数!F1749</f>
        <v>4.2985298330269397E-3</v>
      </c>
      <c r="F1749">
        <f t="shared" si="273"/>
        <v>0.2958195160964211</v>
      </c>
      <c r="G1749">
        <f t="shared" si="274"/>
        <v>0.20129327481539833</v>
      </c>
      <c r="H1749">
        <f t="shared" si="275"/>
        <v>0.30225888576084209</v>
      </c>
      <c r="I1749">
        <f t="shared" si="276"/>
        <v>0.20062832332733846</v>
      </c>
      <c r="J1749">
        <f t="shared" si="277"/>
        <v>-4.3270528249242065E-4</v>
      </c>
      <c r="K1749" s="28">
        <f t="shared" si="278"/>
        <v>1.8235280124370501</v>
      </c>
      <c r="L1749" s="28">
        <f t="shared" si="279"/>
        <v>1.8577764854737753</v>
      </c>
      <c r="M1749" s="28">
        <f t="shared" si="280"/>
        <v>1.537102571432801</v>
      </c>
      <c r="N1749" s="28">
        <f t="shared" si="281"/>
        <v>1.4691775820168238</v>
      </c>
      <c r="O1749" s="7">
        <f t="shared" si="282"/>
        <v>1.8427629599208393</v>
      </c>
      <c r="P1749" s="7">
        <f>[1]!S_PQ_PctChange("H00906.CSI",$A$3,$A1749)/100</f>
        <v>1.1387437614488558</v>
      </c>
    </row>
    <row r="1750" spans="1:16" x14ac:dyDescent="0.3">
      <c r="A1750" s="3">
        <v>20160316</v>
      </c>
      <c r="B1750" s="29">
        <f>板块基准指数!B1750</f>
        <v>-1.03730166850333E-2</v>
      </c>
      <c r="C1750" s="29">
        <f>板块基准指数!C1750</f>
        <v>-4.1410296202869599E-3</v>
      </c>
      <c r="D1750" s="29">
        <f>板块基准指数!E1750</f>
        <v>-9.1546501608546008E-3</v>
      </c>
      <c r="E1750" s="29">
        <f>板块基准指数!F1750</f>
        <v>1.38905731907098E-2</v>
      </c>
      <c r="F1750">
        <f t="shared" si="273"/>
        <v>0.29389196211744345</v>
      </c>
      <c r="G1750">
        <f t="shared" si="274"/>
        <v>0.20124099819918526</v>
      </c>
      <c r="H1750">
        <f t="shared" si="275"/>
        <v>0.3006590703763462</v>
      </c>
      <c r="I1750">
        <f t="shared" si="276"/>
        <v>0.20420796930702506</v>
      </c>
      <c r="J1750">
        <f t="shared" si="277"/>
        <v>-3.8823341374442204E-3</v>
      </c>
      <c r="K1750" s="28">
        <f t="shared" si="278"/>
        <v>1.7942395092533818</v>
      </c>
      <c r="L1750" s="28">
        <f t="shared" si="279"/>
        <v>1.845942348399269</v>
      </c>
      <c r="M1750" s="28">
        <f t="shared" si="280"/>
        <v>1.513876284969129</v>
      </c>
      <c r="N1750" s="28">
        <f t="shared" si="281"/>
        <v>1.5034758739406882</v>
      </c>
      <c r="O1750" s="7">
        <f t="shared" si="282"/>
        <v>1.8317264042368766</v>
      </c>
      <c r="P1750" s="7">
        <f>[1]!S_PQ_PctChange("H00906.CSI",$A$3,$A1750)/100</f>
        <v>1.1380759354308001</v>
      </c>
    </row>
    <row r="1751" spans="1:16" x14ac:dyDescent="0.3">
      <c r="A1751" s="3">
        <v>20160317</v>
      </c>
      <c r="B1751" s="29">
        <f>板块基准指数!B1751</f>
        <v>3.4310169523125399E-2</v>
      </c>
      <c r="C1751" s="29">
        <f>板块基准指数!C1751</f>
        <v>2.4171212687019699E-2</v>
      </c>
      <c r="D1751" s="29">
        <f>板块基准指数!E1751</f>
        <v>1.8896467806818199E-2</v>
      </c>
      <c r="E1751" s="29">
        <f>板块基准指数!F1751</f>
        <v>2.7908559378272001E-3</v>
      </c>
      <c r="F1751">
        <f t="shared" si="273"/>
        <v>0.29766523056636318</v>
      </c>
      <c r="G1751">
        <f t="shared" si="274"/>
        <v>0.20182670646447548</v>
      </c>
      <c r="H1751">
        <f t="shared" si="275"/>
        <v>0.29998115487539817</v>
      </c>
      <c r="I1751">
        <f t="shared" si="276"/>
        <v>0.20052690809376311</v>
      </c>
      <c r="J1751">
        <f t="shared" si="277"/>
        <v>2.1199031478440745E-2</v>
      </c>
      <c r="K1751" s="28">
        <f t="shared" si="278"/>
        <v>1.89011034050408</v>
      </c>
      <c r="L1751" s="28">
        <f t="shared" si="279"/>
        <v>1.9147322261974242</v>
      </c>
      <c r="M1751" s="28">
        <f t="shared" si="280"/>
        <v>1.5613796672583717</v>
      </c>
      <c r="N1751" s="28">
        <f t="shared" si="281"/>
        <v>1.5104627144486824</v>
      </c>
      <c r="O1751" s="7">
        <f t="shared" si="282"/>
        <v>1.8917562614186259</v>
      </c>
      <c r="P1751" s="7">
        <f>[1]!S_PQ_PctChange("H00906.CSI",$A$3,$A1751)/100</f>
        <v>1.1748101718488213</v>
      </c>
    </row>
    <row r="1752" spans="1:16" x14ac:dyDescent="0.3">
      <c r="A1752" s="3">
        <v>20160318</v>
      </c>
      <c r="B1752" s="29">
        <f>板块基准指数!B1752</f>
        <v>3.2552671751139899E-2</v>
      </c>
      <c r="C1752" s="29">
        <f>板块基准指数!C1752</f>
        <v>2.2364510887875302E-2</v>
      </c>
      <c r="D1752" s="29">
        <f>板块基准指数!E1752</f>
        <v>2.0510117922709199E-2</v>
      </c>
      <c r="E1752" s="29">
        <f>板块基准指数!F1752</f>
        <v>1.29403400673081E-2</v>
      </c>
      <c r="F1752">
        <f t="shared" si="273"/>
        <v>0.30045916398672462</v>
      </c>
      <c r="G1752">
        <f t="shared" si="274"/>
        <v>0.2017109754167779</v>
      </c>
      <c r="H1752">
        <f t="shared" si="275"/>
        <v>0.29926533821642592</v>
      </c>
      <c r="I1752">
        <f t="shared" si="276"/>
        <v>0.19856452238007155</v>
      </c>
      <c r="J1752">
        <f t="shared" si="277"/>
        <v>2.295108936100701E-2</v>
      </c>
      <c r="K1752" s="28">
        <f t="shared" si="278"/>
        <v>1.9841911537430845</v>
      </c>
      <c r="L1752" s="28">
        <f t="shared" si="279"/>
        <v>1.9799187868054577</v>
      </c>
      <c r="M1752" s="28">
        <f t="shared" si="280"/>
        <v>1.6139138662786707</v>
      </c>
      <c r="N1752" s="28">
        <f t="shared" si="281"/>
        <v>1.5429489556999454</v>
      </c>
      <c r="O1752" s="7">
        <f t="shared" si="282"/>
        <v>1.9581252177846964</v>
      </c>
      <c r="P1752" s="7">
        <f>[1]!S_PQ_PctChange("H00906.CSI",$A$3,$A1752)/100</f>
        <v>1.2204591114906109</v>
      </c>
    </row>
    <row r="1753" spans="1:16" x14ac:dyDescent="0.3">
      <c r="A1753" s="3">
        <v>20160321</v>
      </c>
      <c r="B1753" s="29">
        <f>板块基准指数!B1753</f>
        <v>2.4426301040032499E-2</v>
      </c>
      <c r="C1753" s="29">
        <f>板块基准指数!C1753</f>
        <v>1.6536797183775501E-2</v>
      </c>
      <c r="D1753" s="29">
        <f>板块基准指数!E1753</f>
        <v>1.78814922828174E-2</v>
      </c>
      <c r="E1753" s="29">
        <f>板块基准指数!F1753</f>
        <v>3.2482725432243703E-2</v>
      </c>
      <c r="F1753">
        <f t="shared" si="273"/>
        <v>0.30103227248040626</v>
      </c>
      <c r="G1753">
        <f t="shared" si="274"/>
        <v>0.20053930994813346</v>
      </c>
      <c r="H1753">
        <f t="shared" si="275"/>
        <v>0.29792058969846846</v>
      </c>
      <c r="I1753">
        <f t="shared" si="276"/>
        <v>0.20050782787299196</v>
      </c>
      <c r="J1753">
        <f t="shared" si="277"/>
        <v>2.2475987176873241E-2</v>
      </c>
      <c r="K1753" s="28">
        <f t="shared" si="278"/>
        <v>2.0570839052254151</v>
      </c>
      <c r="L1753" s="28">
        <f t="shared" si="279"/>
        <v>2.0291970994069821</v>
      </c>
      <c r="M1753" s="28">
        <f t="shared" si="280"/>
        <v>1.6606545469064824</v>
      </c>
      <c r="N1753" s="28">
        <f t="shared" si="281"/>
        <v>1.6255508684161577</v>
      </c>
      <c r="O1753" s="7">
        <f t="shared" si="282"/>
        <v>2.0246120022472103</v>
      </c>
      <c r="P1753" s="7">
        <f>[1]!S_PQ_PctChange("H00906.CSI",$A$3,$A1753)/100</f>
        <v>1.275220532196502</v>
      </c>
    </row>
    <row r="1754" spans="1:16" x14ac:dyDescent="0.3">
      <c r="A1754" s="3">
        <v>20160322</v>
      </c>
      <c r="B1754" s="29">
        <f>板块基准指数!B1754</f>
        <v>9.3882786203944096E-4</v>
      </c>
      <c r="C1754" s="29">
        <f>板块基准指数!C1754</f>
        <v>-4.0701330256908003E-3</v>
      </c>
      <c r="D1754" s="29">
        <f>板块基准指数!E1754</f>
        <v>-7.6189369762451895E-4</v>
      </c>
      <c r="E1754" s="29">
        <f>板块基准指数!F1754</f>
        <v>-1.31739531280799E-2</v>
      </c>
      <c r="F1754">
        <f t="shared" si="273"/>
        <v>0.30234348327519872</v>
      </c>
      <c r="G1754">
        <f t="shared" si="274"/>
        <v>0.20040487945338936</v>
      </c>
      <c r="H1754">
        <f t="shared" si="275"/>
        <v>0.29870983727536937</v>
      </c>
      <c r="I1754">
        <f t="shared" si="276"/>
        <v>0.19854179999604271</v>
      </c>
      <c r="J1754">
        <f t="shared" si="277"/>
        <v>-3.4020687294872391E-3</v>
      </c>
      <c r="K1754" s="28">
        <f t="shared" si="278"/>
        <v>2.0599539807722329</v>
      </c>
      <c r="L1754" s="28">
        <f t="shared" si="279"/>
        <v>2.0168678642513589</v>
      </c>
      <c r="M1754" s="28">
        <f t="shared" si="280"/>
        <v>1.6586274109756385</v>
      </c>
      <c r="N1754" s="28">
        <f t="shared" si="281"/>
        <v>1.5909619843402538</v>
      </c>
      <c r="O1754" s="7">
        <f t="shared" si="282"/>
        <v>2.0143220643355333</v>
      </c>
      <c r="P1754" s="7">
        <f>[1]!S_PQ_PctChange("H00906.CSI",$A$3,$A1754)/100</f>
        <v>1.2608547401520291</v>
      </c>
    </row>
    <row r="1755" spans="1:16" x14ac:dyDescent="0.3">
      <c r="A1755" s="3">
        <v>20160323</v>
      </c>
      <c r="B1755" s="29">
        <f>板块基准指数!B1755</f>
        <v>6.9815804323703204E-3</v>
      </c>
      <c r="C1755" s="29">
        <f>板块基准指数!C1755</f>
        <v>-4.52342752867805E-5</v>
      </c>
      <c r="D1755" s="29">
        <f>板块基准指数!E1755</f>
        <v>4.4724939291575904E-3</v>
      </c>
      <c r="E1755" s="29">
        <f>板块基准指数!F1755</f>
        <v>4.6663444696558301E-3</v>
      </c>
      <c r="F1755">
        <f t="shared" si="273"/>
        <v>0.30313138881313617</v>
      </c>
      <c r="G1755">
        <f t="shared" si="274"/>
        <v>0.19952504458201439</v>
      </c>
      <c r="H1755">
        <f t="shared" si="275"/>
        <v>0.2987420414452433</v>
      </c>
      <c r="I1755">
        <f t="shared" si="276"/>
        <v>0.1986015251596063</v>
      </c>
      <c r="J1755">
        <f t="shared" si="277"/>
        <v>4.3642125414035914E-3</v>
      </c>
      <c r="K1755" s="28">
        <f t="shared" si="278"/>
        <v>2.0813172956083461</v>
      </c>
      <c r="L1755" s="28">
        <f t="shared" si="279"/>
        <v>2.0167313984198834</v>
      </c>
      <c r="M1755" s="28">
        <f t="shared" si="280"/>
        <v>1.6705181059311189</v>
      </c>
      <c r="N1755" s="28">
        <f t="shared" si="281"/>
        <v>1.6030523054669681</v>
      </c>
      <c r="O1755" s="7">
        <f t="shared" si="282"/>
        <v>2.0274772064925362</v>
      </c>
      <c r="P1755" s="7">
        <f>[1]!S_PQ_PctChange("H00906.CSI",$A$3,$A1755)/100</f>
        <v>1.2706594957864041</v>
      </c>
    </row>
    <row r="1756" spans="1:16" x14ac:dyDescent="0.3">
      <c r="A1756" s="3">
        <v>20160324</v>
      </c>
      <c r="B1756" s="29">
        <f>板块基准指数!B1756</f>
        <v>-1.5805161201621301E-2</v>
      </c>
      <c r="C1756" s="29">
        <f>板块基准指数!C1756</f>
        <v>-1.47194969277189E-2</v>
      </c>
      <c r="D1756" s="29">
        <f>板块基准指数!E1756</f>
        <v>-8.4216239278895998E-3</v>
      </c>
      <c r="E1756" s="29">
        <f>板块基准指数!F1756</f>
        <v>-2.05158415029369E-2</v>
      </c>
      <c r="F1756">
        <f t="shared" si="273"/>
        <v>0.30267413322594044</v>
      </c>
      <c r="G1756">
        <f t="shared" si="274"/>
        <v>0.19944383683615477</v>
      </c>
      <c r="H1756">
        <f t="shared" si="275"/>
        <v>0.3005292216705242</v>
      </c>
      <c r="I1756">
        <f t="shared" si="276"/>
        <v>0.19735280826738077</v>
      </c>
      <c r="J1756">
        <f t="shared" si="277"/>
        <v>-1.4318319283108765E-2</v>
      </c>
      <c r="K1756" s="28">
        <f t="shared" si="278"/>
        <v>2.0326165790379123</v>
      </c>
      <c r="L1756" s="28">
        <f t="shared" si="279"/>
        <v>1.9723266298690887</v>
      </c>
      <c r="M1756" s="28">
        <f t="shared" si="280"/>
        <v>1.648028006750347</v>
      </c>
      <c r="N1756" s="28">
        <f t="shared" si="281"/>
        <v>1.5496484969441533</v>
      </c>
      <c r="O1756" s="7">
        <f t="shared" si="282"/>
        <v>1.9841288212276416</v>
      </c>
      <c r="P1756" s="7">
        <f>[1]!S_PQ_PctChange("H00906.CSI",$A$3,$A1756)/100</f>
        <v>1.232816838119307</v>
      </c>
    </row>
    <row r="1757" spans="1:16" x14ac:dyDescent="0.3">
      <c r="A1757" s="3">
        <v>20160325</v>
      </c>
      <c r="B1757" s="29">
        <f>板块基准指数!B1757</f>
        <v>3.1716227922781101E-3</v>
      </c>
      <c r="C1757" s="29">
        <f>板块基准指数!C1757</f>
        <v>6.3903480174361997E-3</v>
      </c>
      <c r="D1757" s="29">
        <f>板块基准指数!E1757</f>
        <v>9.5677744816340601E-3</v>
      </c>
      <c r="E1757" s="29">
        <f>板块基准指数!F1757</f>
        <v>6.43067726655378E-3</v>
      </c>
      <c r="F1757">
        <f t="shared" si="273"/>
        <v>0.30170949900271399</v>
      </c>
      <c r="G1757">
        <f t="shared" si="274"/>
        <v>0.19944608741873485</v>
      </c>
      <c r="H1757">
        <f t="shared" si="275"/>
        <v>0.3014814696829578</v>
      </c>
      <c r="I1757">
        <f t="shared" si="276"/>
        <v>0.19736294389559345</v>
      </c>
      <c r="J1757">
        <f t="shared" si="277"/>
        <v>6.3789917425883845E-3</v>
      </c>
      <c r="K1757" s="28">
        <f t="shared" si="278"/>
        <v>2.0422348949002291</v>
      </c>
      <c r="L1757" s="28">
        <f t="shared" si="279"/>
        <v>1.9913208314554449</v>
      </c>
      <c r="M1757" s="28">
        <f t="shared" si="280"/>
        <v>1.6733637415399851</v>
      </c>
      <c r="N1757" s="28">
        <f t="shared" si="281"/>
        <v>1.5660444635711555</v>
      </c>
      <c r="O1757" s="7">
        <f t="shared" si="282"/>
        <v>2.0031645543370731</v>
      </c>
      <c r="P1757" s="7">
        <f>[1]!S_PQ_PctChange("H00906.CSI",$A$3,$A1757)/100</f>
        <v>1.2471130378029871</v>
      </c>
    </row>
    <row r="1758" spans="1:16" x14ac:dyDescent="0.3">
      <c r="A1758" s="3">
        <v>20160328</v>
      </c>
      <c r="B1758" s="29">
        <f>板块基准指数!B1758</f>
        <v>-8.3466604883701192E-3</v>
      </c>
      <c r="C1758" s="29">
        <f>板块基准指数!C1758</f>
        <v>-9.3847820932780397E-4</v>
      </c>
      <c r="D1758" s="29">
        <f>板块基准指数!E1758</f>
        <v>-4.9597323951813603E-5</v>
      </c>
      <c r="E1758" s="29">
        <f>板块基准指数!F1758</f>
        <v>-1.44523118933846E-2</v>
      </c>
      <c r="F1758">
        <f t="shared" si="273"/>
        <v>0.30086789261057428</v>
      </c>
      <c r="G1758">
        <f t="shared" si="274"/>
        <v>0.20037555368844567</v>
      </c>
      <c r="H1758">
        <f t="shared" si="275"/>
        <v>0.30315592801124952</v>
      </c>
      <c r="I1758">
        <f t="shared" si="276"/>
        <v>0.19560062568973058</v>
      </c>
      <c r="J1758">
        <f t="shared" si="277"/>
        <v>-5.5727460567630846E-3</v>
      </c>
      <c r="K1758" s="28">
        <f t="shared" si="278"/>
        <v>2.0168423931066246</v>
      </c>
      <c r="L1758" s="28">
        <f t="shared" si="279"/>
        <v>1.9885135420380156</v>
      </c>
      <c r="M1758" s="28">
        <f t="shared" si="280"/>
        <v>1.6732311498524548</v>
      </c>
      <c r="N1758" s="28">
        <f t="shared" si="281"/>
        <v>1.5289591886513323</v>
      </c>
      <c r="O1758" s="7">
        <f t="shared" si="282"/>
        <v>1.9864286809090808</v>
      </c>
      <c r="P1758" s="7">
        <f>[1]!S_PQ_PctChange("H00906.CSI",$A$3,$A1758)/100</f>
        <v>1.2288488224555523</v>
      </c>
    </row>
    <row r="1759" spans="1:16" x14ac:dyDescent="0.3">
      <c r="A1759" s="3">
        <v>20160329</v>
      </c>
      <c r="B1759" s="29">
        <f>板块基准指数!B1759</f>
        <v>-1.8572820613146999E-2</v>
      </c>
      <c r="C1759" s="29">
        <f>板块基准指数!C1759</f>
        <v>-1.9632441718811299E-2</v>
      </c>
      <c r="D1759" s="29">
        <f>板块基准指数!E1759</f>
        <v>-1.5653502932692801E-2</v>
      </c>
      <c r="E1759" s="29">
        <f>板块基准指数!F1759</f>
        <v>-5.8012250151105197E-3</v>
      </c>
      <c r="F1759">
        <f t="shared" si="273"/>
        <v>0.29989897184548697</v>
      </c>
      <c r="G1759">
        <f t="shared" si="274"/>
        <v>0.19951461688258362</v>
      </c>
      <c r="H1759">
        <f t="shared" si="275"/>
        <v>0.30307849140299625</v>
      </c>
      <c r="I1759">
        <f t="shared" si="276"/>
        <v>0.19750791986893321</v>
      </c>
      <c r="J1759">
        <f t="shared" si="277"/>
        <v>-1.5402002228284563E-2</v>
      </c>
      <c r="K1759" s="28">
        <f t="shared" si="278"/>
        <v>1.9608111205213179</v>
      </c>
      <c r="L1759" s="28">
        <f t="shared" si="279"/>
        <v>1.9298417240980759</v>
      </c>
      <c r="M1759" s="28">
        <f t="shared" si="280"/>
        <v>1.6313857182084734</v>
      </c>
      <c r="N1759" s="28">
        <f t="shared" si="281"/>
        <v>1.5142881273439346</v>
      </c>
      <c r="O1759" s="7">
        <f t="shared" si="282"/>
        <v>1.9404316997111062</v>
      </c>
      <c r="P1759" s="7">
        <f>[1]!S_PQ_PctChange("H00906.CSI",$A$3,$A1759)/100</f>
        <v>1.1992926079880561</v>
      </c>
    </row>
    <row r="1760" spans="1:16" x14ac:dyDescent="0.3">
      <c r="A1760" s="3">
        <v>20160330</v>
      </c>
      <c r="B1760" s="29">
        <f>板块基准指数!B1760</f>
        <v>3.4851864999011203E-2</v>
      </c>
      <c r="C1760" s="29">
        <f>板块基准指数!C1760</f>
        <v>3.5032259661401298E-2</v>
      </c>
      <c r="D1760" s="29">
        <f>板块基准指数!E1760</f>
        <v>2.2625108426642698E-2</v>
      </c>
      <c r="E1760" s="29">
        <f>板块基准指数!F1760</f>
        <v>2.48554988578688E-2</v>
      </c>
      <c r="F1760">
        <f t="shared" si="273"/>
        <v>0.3015435773971013</v>
      </c>
      <c r="G1760">
        <f t="shared" si="274"/>
        <v>0.20064369813284735</v>
      </c>
      <c r="H1760">
        <f t="shared" si="275"/>
        <v>0.30114002897710673</v>
      </c>
      <c r="I1760">
        <f t="shared" si="276"/>
        <v>0.19667269549294475</v>
      </c>
      <c r="J1760">
        <f t="shared" si="277"/>
        <v>2.9207827951475245E-2</v>
      </c>
      <c r="K1760" s="28">
        <f t="shared" si="278"/>
        <v>2.0640009099812984</v>
      </c>
      <c r="L1760" s="28">
        <f t="shared" si="279"/>
        <v>2.0324807001434873</v>
      </c>
      <c r="M1760" s="28">
        <f t="shared" si="280"/>
        <v>1.6909211053952591</v>
      </c>
      <c r="N1760" s="28">
        <f t="shared" si="281"/>
        <v>1.5767820130214849</v>
      </c>
      <c r="O1760" s="7">
        <f t="shared" si="282"/>
        <v>2.0263153228993316</v>
      </c>
      <c r="P1760" s="7">
        <f>[1]!S_PQ_PctChange("H00906.CSI",$A$3,$A1760)/100</f>
        <v>1.262766992265083</v>
      </c>
    </row>
    <row r="1761" spans="1:16" x14ac:dyDescent="0.3">
      <c r="A1761" s="3">
        <v>20160331</v>
      </c>
      <c r="B1761" s="29">
        <f>板块基准指数!B1761</f>
        <v>1.2860368028300799E-3</v>
      </c>
      <c r="C1761" s="29">
        <f>板块基准指数!C1761</f>
        <v>-9.0139065948475496E-4</v>
      </c>
      <c r="D1761" s="29">
        <f>板块基准指数!E1761</f>
        <v>7.3188079364530103E-4</v>
      </c>
      <c r="E1761" s="29">
        <f>板块基准指数!F1761</f>
        <v>-1.6347132870317099E-3</v>
      </c>
      <c r="F1761">
        <f t="shared" si="273"/>
        <v>0.3</v>
      </c>
      <c r="G1761">
        <f t="shared" si="274"/>
        <v>0.2</v>
      </c>
      <c r="H1761">
        <f t="shared" si="275"/>
        <v>0.3</v>
      </c>
      <c r="I1761">
        <f t="shared" si="276"/>
        <v>0.2</v>
      </c>
      <c r="J1761">
        <f t="shared" si="277"/>
        <v>1.0583291769576106E-4</v>
      </c>
      <c r="K1761" s="28">
        <f t="shared" si="278"/>
        <v>2.0679413279154391</v>
      </c>
      <c r="L1761" s="28">
        <f t="shared" si="279"/>
        <v>2.0297472503653098</v>
      </c>
      <c r="M1761" s="28">
        <f t="shared" si="280"/>
        <v>1.6928905388695128</v>
      </c>
      <c r="N1761" s="28">
        <f t="shared" si="281"/>
        <v>1.5725697132270144</v>
      </c>
      <c r="O1761" s="7">
        <f t="shared" si="282"/>
        <v>2.0266356066798212</v>
      </c>
      <c r="P1761" s="7">
        <f>[1]!S_PQ_PctChange("H00906.CSI",$A$3,$A1761)/100</f>
        <v>1.2656359699194191</v>
      </c>
    </row>
    <row r="1762" spans="1:16" x14ac:dyDescent="0.3">
      <c r="A1762" s="3">
        <v>20160401</v>
      </c>
      <c r="B1762" s="29">
        <f>板块基准指数!B1762</f>
        <v>-5.52169321895629E-3</v>
      </c>
      <c r="C1762" s="29">
        <f>板块基准指数!C1762</f>
        <v>-6.4597543275444098E-3</v>
      </c>
      <c r="D1762" s="29">
        <f>板块基准指数!E1762</f>
        <v>-6.4442115673211996E-3</v>
      </c>
      <c r="E1762" s="29">
        <f>板块基准指数!F1762</f>
        <v>2.1694610459143302E-3</v>
      </c>
      <c r="F1762">
        <f t="shared" si="273"/>
        <v>0.29967640175195043</v>
      </c>
      <c r="G1762">
        <f t="shared" si="274"/>
        <v>0.19959581741747973</v>
      </c>
      <c r="H1762">
        <f t="shared" si="275"/>
        <v>0.29939840978641125</v>
      </c>
      <c r="I1762">
        <f t="shared" si="276"/>
        <v>0.20132937104415868</v>
      </c>
      <c r="J1762">
        <f t="shared" si="277"/>
        <v>-4.4478300922092626E-3</v>
      </c>
      <c r="K1762" s="28">
        <f t="shared" si="278"/>
        <v>2.0510010970889327</v>
      </c>
      <c r="L1762" s="28">
        <f t="shared" si="279"/>
        <v>2.0101758274533967</v>
      </c>
      <c r="M1762" s="28">
        <f t="shared" si="280"/>
        <v>1.6755369825094002</v>
      </c>
      <c r="N1762" s="28">
        <f t="shared" si="281"/>
        <v>1.5781508030077598</v>
      </c>
      <c r="O1762" s="7">
        <f t="shared" si="282"/>
        <v>2.0131736457502787</v>
      </c>
      <c r="P1762" s="7">
        <f>[1]!S_PQ_PctChange("H00906.CSI",$A$3,$A1762)/100</f>
        <v>1.2642101345243795</v>
      </c>
    </row>
    <row r="1763" spans="1:16" x14ac:dyDescent="0.3">
      <c r="A1763" s="3">
        <v>20160405</v>
      </c>
      <c r="B1763" s="29">
        <f>板块基准指数!B1763</f>
        <v>2.6237526889409599E-2</v>
      </c>
      <c r="C1763" s="29">
        <f>板块基准指数!C1763</f>
        <v>2.20371281209699E-2</v>
      </c>
      <c r="D1763" s="29">
        <f>板块基准指数!E1763</f>
        <v>1.53095878445979E-2</v>
      </c>
      <c r="E1763" s="29">
        <f>板块基准指数!F1763</f>
        <v>9.2936371401750699E-3</v>
      </c>
      <c r="F1763">
        <f t="shared" si="273"/>
        <v>0.30188900434278326</v>
      </c>
      <c r="G1763">
        <f t="shared" si="274"/>
        <v>0.20024651530430168</v>
      </c>
      <c r="H1763">
        <f t="shared" si="275"/>
        <v>0.29839726254372728</v>
      </c>
      <c r="I1763">
        <f t="shared" si="276"/>
        <v>0.19946721780918789</v>
      </c>
      <c r="J1763">
        <f t="shared" si="277"/>
        <v>1.8716034625229094E-2</v>
      </c>
      <c r="K1763" s="28">
        <f t="shared" si="278"/>
        <v>2.1310518204134214</v>
      </c>
      <c r="L1763" s="28">
        <f t="shared" si="279"/>
        <v>2.0765114578296338</v>
      </c>
      <c r="M1763" s="28">
        <f t="shared" si="280"/>
        <v>1.7164983509745984</v>
      </c>
      <c r="N1763" s="28">
        <f t="shared" si="281"/>
        <v>1.6021112010635647</v>
      </c>
      <c r="O1763" s="7">
        <f t="shared" si="282"/>
        <v>2.0695683080359686</v>
      </c>
      <c r="P1763" s="7">
        <f>[1]!S_PQ_PctChange("H00906.CSI",$A$3,$A1763)/100</f>
        <v>1.3028519314356251</v>
      </c>
    </row>
    <row r="1764" spans="1:16" x14ac:dyDescent="0.3">
      <c r="A1764" s="3">
        <v>20160406</v>
      </c>
      <c r="B1764" s="29">
        <f>板块基准指数!B1764</f>
        <v>3.3403346389245499E-3</v>
      </c>
      <c r="C1764" s="29">
        <f>板块基准指数!C1764</f>
        <v>6.40897212707023E-3</v>
      </c>
      <c r="D1764" s="29">
        <f>板块基准指数!E1764</f>
        <v>4.8168215186792799E-3</v>
      </c>
      <c r="E1764" s="29">
        <f>板块基准指数!F1764</f>
        <v>-6.3914146906280103E-3</v>
      </c>
      <c r="F1764">
        <f t="shared" si="273"/>
        <v>0.30215585368845249</v>
      </c>
      <c r="G1764">
        <f t="shared" si="274"/>
        <v>0.20103649917214902</v>
      </c>
      <c r="H1764">
        <f t="shared" si="275"/>
        <v>0.29910052643225682</v>
      </c>
      <c r="I1764">
        <f t="shared" si="276"/>
        <v>0.1977071207071418</v>
      </c>
      <c r="J1764">
        <f t="shared" si="277"/>
        <v>2.4542332825761301E-3</v>
      </c>
      <c r="K1764" s="28">
        <f t="shared" si="278"/>
        <v>2.141510581265416</v>
      </c>
      <c r="L1764" s="28">
        <f t="shared" si="279"/>
        <v>2.096228734011476</v>
      </c>
      <c r="M1764" s="28">
        <f t="shared" si="280"/>
        <v>1.7295832386870296</v>
      </c>
      <c r="N1764" s="28">
        <f t="shared" si="281"/>
        <v>1.5854800293064395</v>
      </c>
      <c r="O1764" s="7">
        <f t="shared" si="282"/>
        <v>2.0771017447406912</v>
      </c>
      <c r="P1764" s="7">
        <f>[1]!S_PQ_PctChange("H00906.CSI",$A$3,$A1764)/100</f>
        <v>1.3033394428649325</v>
      </c>
    </row>
    <row r="1765" spans="1:16" x14ac:dyDescent="0.3">
      <c r="A1765" s="3">
        <v>20160407</v>
      </c>
      <c r="B1765" s="29">
        <f>板块基准指数!B1765</f>
        <v>-1.6362105108659399E-2</v>
      </c>
      <c r="C1765" s="29">
        <f>板块基准指数!C1765</f>
        <v>-1.3366627036085E-2</v>
      </c>
      <c r="D1765" s="29">
        <f>板块基准指数!E1765</f>
        <v>-1.61110724219427E-2</v>
      </c>
      <c r="E1765" s="29">
        <f>板块基准指数!F1765</f>
        <v>-1.37290347679981E-2</v>
      </c>
      <c r="F1765">
        <f t="shared" si="273"/>
        <v>0.30178833984863496</v>
      </c>
      <c r="G1765">
        <f t="shared" si="274"/>
        <v>0.20140345031379797</v>
      </c>
      <c r="H1765">
        <f t="shared" si="275"/>
        <v>0.29881296893663561</v>
      </c>
      <c r="I1765">
        <f t="shared" si="276"/>
        <v>0.19799524090093157</v>
      </c>
      <c r="J1765">
        <f t="shared" si="277"/>
        <v>-1.5164243919181921E-2</v>
      </c>
      <c r="K1765" s="28">
        <f t="shared" si="278"/>
        <v>2.0901088549347855</v>
      </c>
      <c r="L1765" s="28">
        <f t="shared" si="279"/>
        <v>2.0548425993055348</v>
      </c>
      <c r="M1765" s="28">
        <f t="shared" si="280"/>
        <v>1.6856067254468221</v>
      </c>
      <c r="N1765" s="28">
        <f t="shared" si="281"/>
        <v>1.5499838840921267</v>
      </c>
      <c r="O1765" s="7">
        <f t="shared" si="282"/>
        <v>2.0304398233193033</v>
      </c>
      <c r="P1765" s="7">
        <f>[1]!S_PQ_PctChange("H00906.CSI",$A$3,$A1765)/100</f>
        <v>1.2691507751077244</v>
      </c>
    </row>
    <row r="1766" spans="1:16" x14ac:dyDescent="0.3">
      <c r="A1766" s="3">
        <v>20160408</v>
      </c>
      <c r="B1766" s="29">
        <f>板块基准指数!B1766</f>
        <v>-8.7160089466356803E-3</v>
      </c>
      <c r="C1766" s="29">
        <f>板块基准指数!C1766</f>
        <v>-6.3864665954619501E-3</v>
      </c>
      <c r="D1766" s="29">
        <f>板块基准指数!E1766</f>
        <v>-8.4783992858425E-3</v>
      </c>
      <c r="E1766" s="29">
        <f>板块基准指数!F1766</f>
        <v>-6.6273278364335697E-3</v>
      </c>
      <c r="F1766">
        <f t="shared" si="273"/>
        <v>0.30149826432117044</v>
      </c>
      <c r="G1766">
        <f t="shared" si="274"/>
        <v>0.20168271185125161</v>
      </c>
      <c r="H1766">
        <f t="shared" si="275"/>
        <v>0.29859730959015468</v>
      </c>
      <c r="I1766">
        <f t="shared" si="276"/>
        <v>0.19822171423742332</v>
      </c>
      <c r="J1766">
        <f t="shared" si="277"/>
        <v>-7.762281311687845E-3</v>
      </c>
      <c r="K1766" s="28">
        <f t="shared" si="278"/>
        <v>2.0631754385090955</v>
      </c>
      <c r="L1766" s="28">
        <f t="shared" si="279"/>
        <v>2.0353329490906757</v>
      </c>
      <c r="M1766" s="28">
        <f t="shared" si="280"/>
        <v>1.6628370793037401</v>
      </c>
      <c r="N1766" s="28">
        <f t="shared" si="281"/>
        <v>1.5330843049146261</v>
      </c>
      <c r="O1766" s="7">
        <f t="shared" si="282"/>
        <v>2.0069166969125569</v>
      </c>
      <c r="P1766" s="7">
        <f>[1]!S_PQ_PctChange("H00906.CSI",$A$3,$A1766)/100</f>
        <v>1.2509383760948412</v>
      </c>
    </row>
    <row r="1767" spans="1:16" x14ac:dyDescent="0.3">
      <c r="A1767" s="3">
        <v>20160411</v>
      </c>
      <c r="B1767" s="29">
        <f>板块基准指数!B1767</f>
        <v>1.6527148863516899E-2</v>
      </c>
      <c r="C1767" s="29">
        <f>板块基准指数!C1767</f>
        <v>2.5911649265328001E-2</v>
      </c>
      <c r="D1767" s="29">
        <f>板块基准指数!E1767</f>
        <v>1.1463202822996E-2</v>
      </c>
      <c r="E1767" s="29">
        <f>板块基准指数!F1767</f>
        <v>1.3285859905327199E-2</v>
      </c>
      <c r="F1767">
        <f t="shared" si="273"/>
        <v>0.30157595789262254</v>
      </c>
      <c r="G1767">
        <f t="shared" si="274"/>
        <v>0.20359708286721309</v>
      </c>
      <c r="H1767">
        <f t="shared" si="275"/>
        <v>0.2971863757084493</v>
      </c>
      <c r="I1767">
        <f t="shared" si="276"/>
        <v>0.19764058353171507</v>
      </c>
      <c r="J1767">
        <f t="shared" si="277"/>
        <v>1.6265265836682873E-2</v>
      </c>
      <c r="K1767" s="28">
        <f t="shared" si="278"/>
        <v>2.1138009949764038</v>
      </c>
      <c r="L1767" s="28">
        <f t="shared" si="279"/>
        <v>2.1139834318710071</v>
      </c>
      <c r="M1767" s="28">
        <f t="shared" si="280"/>
        <v>1.6933617208283929</v>
      </c>
      <c r="N1767" s="28">
        <f t="shared" si="281"/>
        <v>1.5667385081181049</v>
      </c>
      <c r="O1767" s="7">
        <f t="shared" si="282"/>
        <v>2.0558249963366002</v>
      </c>
      <c r="P1767" s="7">
        <f>[1]!S_PQ_PctChange("H00906.CSI",$A$3,$A1767)/100</f>
        <v>1.2876170950115569</v>
      </c>
    </row>
    <row r="1768" spans="1:16" x14ac:dyDescent="0.3">
      <c r="A1768" s="3">
        <v>20160412</v>
      </c>
      <c r="B1768" s="29">
        <f>板块基准指数!B1768</f>
        <v>-8.3636259851981604E-3</v>
      </c>
      <c r="C1768" s="29">
        <f>板块基准指数!C1768</f>
        <v>-8.4805708558965808E-3</v>
      </c>
      <c r="D1768" s="29">
        <f>板块基准指数!E1768</f>
        <v>-6.2586817682632797E-3</v>
      </c>
      <c r="E1768" s="29">
        <f>板块基准指数!F1768</f>
        <v>-2.4290604182277799E-3</v>
      </c>
      <c r="F1768">
        <f t="shared" si="273"/>
        <v>0.30103721269420358</v>
      </c>
      <c r="G1768">
        <f t="shared" si="274"/>
        <v>0.20320940279400762</v>
      </c>
      <c r="H1768">
        <f t="shared" si="275"/>
        <v>0.29728518208238963</v>
      </c>
      <c r="I1768">
        <f t="shared" si="276"/>
        <v>0.19846820242939919</v>
      </c>
      <c r="J1768">
        <f t="shared" si="277"/>
        <v>-6.5889638751660557E-3</v>
      </c>
      <c r="K1768" s="28">
        <f t="shared" si="278"/>
        <v>2.0877583280620833</v>
      </c>
      <c r="L1768" s="28">
        <f t="shared" si="279"/>
        <v>2.0875750747329369</v>
      </c>
      <c r="M1768" s="28">
        <f t="shared" si="280"/>
        <v>1.676504826930906</v>
      </c>
      <c r="N1768" s="28">
        <f t="shared" si="281"/>
        <v>1.5605037452040942</v>
      </c>
      <c r="O1768" s="7">
        <f t="shared" si="282"/>
        <v>2.0356902758269091</v>
      </c>
      <c r="P1768" s="7">
        <f>[1]!S_PQ_PctChange("H00906.CSI",$A$3,$A1768)/100</f>
        <v>1.2763732110592949</v>
      </c>
    </row>
    <row r="1769" spans="1:16" x14ac:dyDescent="0.3">
      <c r="A1769" s="3">
        <v>20160413</v>
      </c>
      <c r="B1769" s="29">
        <f>板块基准指数!B1769</f>
        <v>1.26024122945289E-2</v>
      </c>
      <c r="C1769" s="29">
        <f>板块基准指数!C1769</f>
        <v>8.2343626457529306E-3</v>
      </c>
      <c r="D1769" s="29">
        <f>板块基准指数!E1769</f>
        <v>8.3292071060011696E-3</v>
      </c>
      <c r="E1769" s="29">
        <f>板块基准指数!F1769</f>
        <v>1.30739401506728E-2</v>
      </c>
      <c r="F1769">
        <f t="shared" si="273"/>
        <v>0.30165219505156754</v>
      </c>
      <c r="G1769">
        <f t="shared" si="274"/>
        <v>0.20274616238579291</v>
      </c>
      <c r="H1769">
        <f t="shared" si="275"/>
        <v>0.29663538638155185</v>
      </c>
      <c r="I1769">
        <f t="shared" si="276"/>
        <v>0.19896625618108763</v>
      </c>
      <c r="J1769">
        <f t="shared" si="277"/>
        <v>1.0538006237483952E-2</v>
      </c>
      <c r="K1769" s="28">
        <f t="shared" si="278"/>
        <v>2.1266715315781872</v>
      </c>
      <c r="L1769" s="28">
        <f t="shared" si="279"/>
        <v>2.1129992875942754</v>
      </c>
      <c r="M1769" s="28">
        <f t="shared" si="280"/>
        <v>1.6987979899546257</v>
      </c>
      <c r="N1769" s="28">
        <f t="shared" si="281"/>
        <v>1.5939796179244659</v>
      </c>
      <c r="O1769" s="7">
        <f t="shared" si="282"/>
        <v>2.0676803988886427</v>
      </c>
      <c r="P1769" s="7">
        <f>[1]!S_PQ_PctChange("H00906.CSI",$A$3,$A1769)/100</f>
        <v>1.3076720495184833</v>
      </c>
    </row>
    <row r="1770" spans="1:16" x14ac:dyDescent="0.3">
      <c r="A1770" s="3">
        <v>20160414</v>
      </c>
      <c r="B1770" s="29">
        <f>板块基准指数!B1770</f>
        <v>8.5299744307054601E-3</v>
      </c>
      <c r="C1770" s="29">
        <f>板块基准指数!C1770</f>
        <v>6.4431135918074601E-3</v>
      </c>
      <c r="D1770" s="29">
        <f>板块基准指数!E1770</f>
        <v>7.9576542235738901E-3</v>
      </c>
      <c r="E1770" s="29">
        <f>板块基准指数!F1770</f>
        <v>4.20184876612688E-3</v>
      </c>
      <c r="F1770">
        <f t="shared" si="273"/>
        <v>0.30208772293359859</v>
      </c>
      <c r="G1770">
        <f t="shared" si="274"/>
        <v>0.20261875873072871</v>
      </c>
      <c r="H1770">
        <f t="shared" si="275"/>
        <v>0.29689509337534709</v>
      </c>
      <c r="I1770">
        <f t="shared" si="276"/>
        <v>0.1983984249603255</v>
      </c>
      <c r="J1770">
        <f t="shared" si="277"/>
        <v>7.0759500186467691E-3</v>
      </c>
      <c r="K1770" s="28">
        <f t="shared" si="278"/>
        <v>2.1533419597957639</v>
      </c>
      <c r="L1770" s="28">
        <f t="shared" si="279"/>
        <v>2.1330566956154611</v>
      </c>
      <c r="M1770" s="28">
        <f t="shared" si="280"/>
        <v>1.720274091177961</v>
      </c>
      <c r="N1770" s="28">
        <f t="shared" si="281"/>
        <v>1.6048791279814001</v>
      </c>
      <c r="O1770" s="7">
        <f t="shared" si="282"/>
        <v>2.0893871520643614</v>
      </c>
      <c r="P1770" s="7">
        <f>[1]!S_PQ_PctChange("H00906.CSI",$A$3,$A1770)/100</f>
        <v>1.3210693348429918</v>
      </c>
    </row>
    <row r="1771" spans="1:16" x14ac:dyDescent="0.3">
      <c r="A1771" s="3">
        <v>20160415</v>
      </c>
      <c r="B1771" s="29">
        <f>板块基准指数!B1771</f>
        <v>-1.6275836208612499E-3</v>
      </c>
      <c r="C1771" s="29">
        <f>板块基准指数!C1771</f>
        <v>-2.7684588364872702E-3</v>
      </c>
      <c r="D1771" s="29">
        <f>板块基准指数!E1771</f>
        <v>-1.6004020322886901E-3</v>
      </c>
      <c r="E1771" s="29">
        <f>板块基准指数!F1771</f>
        <v>1.75093796205638E-3</v>
      </c>
      <c r="F1771">
        <f t="shared" si="273"/>
        <v>0.30195246943519111</v>
      </c>
      <c r="G1771">
        <f t="shared" si="274"/>
        <v>0.20229660449032985</v>
      </c>
      <c r="H1771">
        <f t="shared" si="275"/>
        <v>0.29677024438620392</v>
      </c>
      <c r="I1771">
        <f t="shared" si="276"/>
        <v>0.19898068168827512</v>
      </c>
      <c r="J1771">
        <f t="shared" si="277"/>
        <v>-1.1803828998953824E-3</v>
      </c>
      <c r="K1771" s="28">
        <f t="shared" si="278"/>
        <v>2.1482096320710258</v>
      </c>
      <c r="L1771" s="28">
        <f t="shared" si="279"/>
        <v>2.1243829571212691</v>
      </c>
      <c r="M1771" s="28">
        <f t="shared" si="280"/>
        <v>1.7159205589940574</v>
      </c>
      <c r="N1771" s="28">
        <f t="shared" si="281"/>
        <v>1.6094401097331512</v>
      </c>
      <c r="O1771" s="7">
        <f t="shared" si="282"/>
        <v>2.0857404922989082</v>
      </c>
      <c r="P1771" s="7">
        <f>[1]!S_PQ_PctChange("H00906.CSI",$A$3,$A1771)/100</f>
        <v>1.3174257186258351</v>
      </c>
    </row>
    <row r="1772" spans="1:16" x14ac:dyDescent="0.3">
      <c r="A1772" s="3">
        <v>20160418</v>
      </c>
      <c r="B1772" s="29">
        <f>板块基准指数!B1772</f>
        <v>-1.85914785112829E-2</v>
      </c>
      <c r="C1772" s="29">
        <f>板块基准指数!C1772</f>
        <v>-1.6240684212657699E-2</v>
      </c>
      <c r="D1772" s="29">
        <f>板块基准指数!E1772</f>
        <v>-1.1502382505835299E-2</v>
      </c>
      <c r="E1772" s="29">
        <f>板块基准指数!F1772</f>
        <v>-1.16728115406906E-2</v>
      </c>
      <c r="F1772">
        <f t="shared" si="273"/>
        <v>0.3007401815411393</v>
      </c>
      <c r="G1772">
        <f t="shared" si="274"/>
        <v>0.2019670390328295</v>
      </c>
      <c r="H1772">
        <f t="shared" si="275"/>
        <v>0.29771384277225504</v>
      </c>
      <c r="I1772">
        <f t="shared" si="276"/>
        <v>0.19957893665377613</v>
      </c>
      <c r="J1772">
        <f t="shared" si="277"/>
        <v>-1.463540698261924E-2</v>
      </c>
      <c r="K1772" s="28">
        <f t="shared" si="278"/>
        <v>2.0896797603473636</v>
      </c>
      <c r="L1772" s="28">
        <f t="shared" si="279"/>
        <v>2.0736408401552531</v>
      </c>
      <c r="M1772" s="28">
        <f t="shared" si="280"/>
        <v>1.6846810018690457</v>
      </c>
      <c r="N1772" s="28">
        <f t="shared" si="281"/>
        <v>1.5789806071055175</v>
      </c>
      <c r="O1772" s="7">
        <f t="shared" si="282"/>
        <v>2.0405794243513657</v>
      </c>
      <c r="P1772" s="7">
        <f>[1]!S_PQ_PctChange("H00906.CSI",$A$3,$A1772)/100</f>
        <v>1.2845528417141301</v>
      </c>
    </row>
    <row r="1773" spans="1:16" x14ac:dyDescent="0.3">
      <c r="A1773" s="3">
        <v>20160419</v>
      </c>
      <c r="B1773" s="29">
        <f>板块基准指数!B1773</f>
        <v>2.7055521122941201E-3</v>
      </c>
      <c r="C1773" s="29">
        <f>板块基准指数!C1773</f>
        <v>2.2444796017747999E-3</v>
      </c>
      <c r="D1773" s="29">
        <f>板块基准指数!E1773</f>
        <v>3.2465120483680899E-3</v>
      </c>
      <c r="E1773" s="29">
        <f>板块基准指数!F1773</f>
        <v>3.6798070508171801E-3</v>
      </c>
      <c r="F1773">
        <f t="shared" si="273"/>
        <v>0.30066150965846167</v>
      </c>
      <c r="G1773">
        <f t="shared" si="274"/>
        <v>0.20182135973955853</v>
      </c>
      <c r="H1773">
        <f t="shared" si="275"/>
        <v>0.29779653725029548</v>
      </c>
      <c r="I1773">
        <f t="shared" si="276"/>
        <v>0.19972059335168424</v>
      </c>
      <c r="J1773">
        <f t="shared" si="277"/>
        <v>2.9679226885796373E-3</v>
      </c>
      <c r="K1773" s="28">
        <f t="shared" si="278"/>
        <v>2.0980390499492838</v>
      </c>
      <c r="L1773" s="28">
        <f t="shared" si="279"/>
        <v>2.0805395643241638</v>
      </c>
      <c r="M1773" s="28">
        <f t="shared" si="280"/>
        <v>1.693396851087638</v>
      </c>
      <c r="N1773" s="28">
        <f t="shared" si="281"/>
        <v>1.5884707581274653</v>
      </c>
      <c r="O1773" s="7">
        <f t="shared" si="282"/>
        <v>2.0496036290113269</v>
      </c>
      <c r="P1773" s="7">
        <f>[1]!S_PQ_PctChange("H00906.CSI",$A$3,$A1773)/100</f>
        <v>1.2923966566474521</v>
      </c>
    </row>
    <row r="1774" spans="1:16" x14ac:dyDescent="0.3">
      <c r="A1774" s="3">
        <v>20160420</v>
      </c>
      <c r="B1774" s="29">
        <f>板块基准指数!B1774</f>
        <v>-3.6151317135936903E-2</v>
      </c>
      <c r="C1774" s="29">
        <f>板块基准指数!C1774</f>
        <v>-3.7387398416623002E-2</v>
      </c>
      <c r="D1774" s="29">
        <f>板块基准指数!E1774</f>
        <v>-3.0047917028540601E-2</v>
      </c>
      <c r="E1774" s="29">
        <f>板块基准指数!F1774</f>
        <v>-7.6167612516179596E-3</v>
      </c>
      <c r="F1774">
        <f t="shared" si="273"/>
        <v>0.29841160283932644</v>
      </c>
      <c r="G1774">
        <f t="shared" si="274"/>
        <v>0.20005420479850655</v>
      </c>
      <c r="H1774">
        <f t="shared" si="275"/>
        <v>0.29743970171548118</v>
      </c>
      <c r="I1774">
        <f t="shared" si="276"/>
        <v>0.20409449064668578</v>
      </c>
      <c r="J1774">
        <f t="shared" si="277"/>
        <v>-2.888427489107491E-2</v>
      </c>
      <c r="K1774" s="28">
        <f t="shared" si="278"/>
        <v>1.9860408577550506</v>
      </c>
      <c r="L1774" s="28">
        <f t="shared" si="279"/>
        <v>1.9653662042946061</v>
      </c>
      <c r="M1774" s="28">
        <f t="shared" si="280"/>
        <v>1.6124658859812242</v>
      </c>
      <c r="N1774" s="28">
        <f t="shared" si="281"/>
        <v>1.5687549943560142</v>
      </c>
      <c r="O1774" s="7">
        <f t="shared" si="282"/>
        <v>1.9615180394821441</v>
      </c>
      <c r="P1774" s="7">
        <f>[1]!S_PQ_PctChange("H00906.CSI",$A$3,$A1774)/100</f>
        <v>1.2331904995741052</v>
      </c>
    </row>
    <row r="1775" spans="1:16" x14ac:dyDescent="0.3">
      <c r="A1775" s="3">
        <v>20160421</v>
      </c>
      <c r="B1775" s="29">
        <f>板块基准指数!B1775</f>
        <v>-1.4599080568253601E-2</v>
      </c>
      <c r="C1775" s="29">
        <f>板块基准指数!C1775</f>
        <v>-9.7717241006435793E-3</v>
      </c>
      <c r="D1775" s="29">
        <f>板块基准指数!E1775</f>
        <v>-6.3446456459805099E-3</v>
      </c>
      <c r="E1775" s="29">
        <f>板块基准指数!F1775</f>
        <v>-5.3067002159158296E-3</v>
      </c>
      <c r="F1775">
        <f t="shared" si="273"/>
        <v>0.29680994711887171</v>
      </c>
      <c r="G1775">
        <f t="shared" si="274"/>
        <v>0.19995524032397655</v>
      </c>
      <c r="H1775">
        <f t="shared" si="275"/>
        <v>0.29832146082585503</v>
      </c>
      <c r="I1775">
        <f t="shared" si="276"/>
        <v>0.20491335173129663</v>
      </c>
      <c r="J1775">
        <f t="shared" si="277"/>
        <v>-9.2816273128305433E-3</v>
      </c>
      <c r="K1775" s="28">
        <f t="shared" si="278"/>
        <v>1.9424474066925872</v>
      </c>
      <c r="L1775" s="28">
        <f t="shared" si="279"/>
        <v>1.9363894638888666</v>
      </c>
      <c r="M1775" s="28">
        <f t="shared" si="280"/>
        <v>1.5958907156724611</v>
      </c>
      <c r="N1775" s="28">
        <f t="shared" si="281"/>
        <v>1.5551233816728303</v>
      </c>
      <c r="O1775" s="7">
        <f t="shared" si="282"/>
        <v>1.9340303327594461</v>
      </c>
      <c r="P1775" s="7">
        <f>[1]!S_PQ_PctChange("H00906.CSI",$A$3,$A1775)/100</f>
        <v>1.2174778477350423</v>
      </c>
    </row>
    <row r="1776" spans="1:16" x14ac:dyDescent="0.3">
      <c r="A1776" s="3">
        <v>20160422</v>
      </c>
      <c r="B1776" s="29">
        <f>板块基准指数!B1776</f>
        <v>9.2874719867277501E-3</v>
      </c>
      <c r="C1776" s="29">
        <f>板块基准指数!C1776</f>
        <v>1.0376394221353899E-2</v>
      </c>
      <c r="D1776" s="29">
        <f>板块基准指数!E1776</f>
        <v>1.0924013230121101E-2</v>
      </c>
      <c r="E1776" s="29">
        <f>板块基准指数!F1776</f>
        <v>6.3746764440119601E-3</v>
      </c>
      <c r="F1776">
        <f t="shared" si="273"/>
        <v>0.29677787236794662</v>
      </c>
      <c r="G1776">
        <f t="shared" si="274"/>
        <v>0.20014934095991047</v>
      </c>
      <c r="H1776">
        <f t="shared" si="275"/>
        <v>0.29877289327216483</v>
      </c>
      <c r="I1776">
        <f t="shared" si="276"/>
        <v>0.20429989339997798</v>
      </c>
      <c r="J1776">
        <f t="shared" si="277"/>
        <v>9.3965523707115334E-3</v>
      </c>
      <c r="K1776" s="28">
        <f t="shared" si="278"/>
        <v>1.9697753045546644</v>
      </c>
      <c r="L1776" s="28">
        <f t="shared" si="279"/>
        <v>1.9668585985536078</v>
      </c>
      <c r="M1776" s="28">
        <f t="shared" si="280"/>
        <v>1.6242482601944159</v>
      </c>
      <c r="N1776" s="28">
        <f t="shared" si="281"/>
        <v>1.5714114665055243</v>
      </c>
      <c r="O1776" s="7">
        <f t="shared" si="282"/>
        <v>1.9616001024384766</v>
      </c>
      <c r="P1776" s="7">
        <f>[1]!S_PQ_PctChange("H00906.CSI",$A$3,$A1776)/100</f>
        <v>1.2290814225408351</v>
      </c>
    </row>
    <row r="1777" spans="1:16" x14ac:dyDescent="0.3">
      <c r="A1777" s="3">
        <v>20160425</v>
      </c>
      <c r="B1777" s="29">
        <f>板块基准指数!B1777</f>
        <v>-1.42273774774726E-3</v>
      </c>
      <c r="C1777" s="29">
        <f>板块基准指数!C1777</f>
        <v>-5.3038043494578599E-3</v>
      </c>
      <c r="D1777" s="29">
        <f>板块基准指数!E1777</f>
        <v>-2.2444018633498899E-3</v>
      </c>
      <c r="E1777" s="29">
        <f>板块基准指数!F1777</f>
        <v>-5.7136133372169299E-3</v>
      </c>
      <c r="F1777">
        <f t="shared" si="273"/>
        <v>0.29734330480071375</v>
      </c>
      <c r="G1777">
        <f t="shared" si="274"/>
        <v>0.19975129130446639</v>
      </c>
      <c r="H1777">
        <f t="shared" si="275"/>
        <v>0.29909581757718068</v>
      </c>
      <c r="I1777">
        <f t="shared" si="276"/>
        <v>0.20380958631763901</v>
      </c>
      <c r="J1777">
        <f t="shared" si="277"/>
        <v>-3.321647060938889E-3</v>
      </c>
      <c r="K1777" s="28">
        <f t="shared" si="278"/>
        <v>1.9655500931265468</v>
      </c>
      <c r="L1777" s="28">
        <f t="shared" si="279"/>
        <v>1.9511229610143728</v>
      </c>
      <c r="M1777" s="28">
        <f t="shared" si="280"/>
        <v>1.618358392509343</v>
      </c>
      <c r="N1777" s="28">
        <f t="shared" si="281"/>
        <v>1.5567194156550257</v>
      </c>
      <c r="O1777" s="7">
        <f t="shared" si="282"/>
        <v>1.9517627121625356</v>
      </c>
      <c r="P1777" s="7">
        <f>[1]!S_PQ_PctChange("H00906.CSI",$A$3,$A1777)/100</f>
        <v>1.2192143204918486</v>
      </c>
    </row>
    <row r="1778" spans="1:16" x14ac:dyDescent="0.3">
      <c r="A1778" s="3">
        <v>20160426</v>
      </c>
      <c r="B1778" s="29">
        <f>板块基准指数!B1778</f>
        <v>8.9929149845140808E-3</v>
      </c>
      <c r="C1778" s="29">
        <f>板块基准指数!C1778</f>
        <v>1.1827580742957E-2</v>
      </c>
      <c r="D1778" s="29">
        <f>板块基准指数!E1778</f>
        <v>6.6611017333818899E-3</v>
      </c>
      <c r="E1778" s="29">
        <f>板块基准指数!F1778</f>
        <v>5.5771874277418098E-3</v>
      </c>
      <c r="F1778">
        <f t="shared" si="273"/>
        <v>0.29758732383299358</v>
      </c>
      <c r="G1778">
        <f t="shared" si="274"/>
        <v>0.20047686208608714</v>
      </c>
      <c r="H1778">
        <f t="shared" si="275"/>
        <v>0.29864948806247077</v>
      </c>
      <c r="I1778">
        <f t="shared" si="276"/>
        <v>0.20328632601844845</v>
      </c>
      <c r="J1778">
        <f t="shared" si="277"/>
        <v>8.1655495190754053E-3</v>
      </c>
      <c r="K1778" s="28">
        <f t="shared" si="278"/>
        <v>1.9922190329963514</v>
      </c>
      <c r="L1778" s="28">
        <f t="shared" si="279"/>
        <v>1.986027606118165</v>
      </c>
      <c r="M1778" s="28">
        <f t="shared" si="280"/>
        <v>1.6357995441363022</v>
      </c>
      <c r="N1778" s="28">
        <f t="shared" si="281"/>
        <v>1.5709787190362801</v>
      </c>
      <c r="O1778" s="7">
        <f t="shared" si="282"/>
        <v>1.9758654767572588</v>
      </c>
      <c r="P1778" s="7">
        <f>[1]!S_PQ_PctChange("H00906.CSI",$A$3,$A1778)/100</f>
        <v>1.235190589236173</v>
      </c>
    </row>
    <row r="1779" spans="1:16" x14ac:dyDescent="0.3">
      <c r="A1779" s="3">
        <v>20160427</v>
      </c>
      <c r="B1779" s="29">
        <f>板块基准指数!B1779</f>
        <v>-4.3862102219110596E-3</v>
      </c>
      <c r="C1779" s="29">
        <f>板块基准指数!C1779</f>
        <v>-3.4136147580463802E-3</v>
      </c>
      <c r="D1779" s="29">
        <f>板块基准指数!E1779</f>
        <v>-1.8029649739801899E-3</v>
      </c>
      <c r="E1779" s="29">
        <f>板块基准指数!F1779</f>
        <v>-4.5011267381489103E-3</v>
      </c>
      <c r="F1779">
        <f t="shared" si="273"/>
        <v>0.29730569753549002</v>
      </c>
      <c r="G1779">
        <f t="shared" si="274"/>
        <v>0.20048279430590679</v>
      </c>
      <c r="H1779">
        <f t="shared" si="275"/>
        <v>0.29914100692022166</v>
      </c>
      <c r="I1779">
        <f t="shared" si="276"/>
        <v>0.20307050123838152</v>
      </c>
      <c r="J1779">
        <f t="shared" si="277"/>
        <v>-3.4431034207867738E-3</v>
      </c>
      <c r="K1779" s="28">
        <f t="shared" si="278"/>
        <v>1.9790945312876258</v>
      </c>
      <c r="L1779" s="28">
        <f t="shared" si="279"/>
        <v>1.9758344582139862</v>
      </c>
      <c r="M1779" s="28">
        <f t="shared" si="280"/>
        <v>1.6310472898797919</v>
      </c>
      <c r="N1779" s="28">
        <f t="shared" si="281"/>
        <v>1.559406417980814</v>
      </c>
      <c r="O1779" s="7">
        <f t="shared" si="282"/>
        <v>1.9656192641544346</v>
      </c>
      <c r="P1779" s="7">
        <f>[1]!S_PQ_PctChange("H00906.CSI",$A$3,$A1779)/100</f>
        <v>1.2255156350837244</v>
      </c>
    </row>
    <row r="1780" spans="1:16" x14ac:dyDescent="0.3">
      <c r="A1780" s="3">
        <v>20160428</v>
      </c>
      <c r="B1780" s="29">
        <f>板块基准指数!B1780</f>
        <v>-9.5453710321803198E-4</v>
      </c>
      <c r="C1780" s="29">
        <f>板块基准指数!C1780</f>
        <v>-2.6254397334259699E-3</v>
      </c>
      <c r="D1780" s="29">
        <f>板块基准指数!E1780</f>
        <v>-1.19045084291986E-3</v>
      </c>
      <c r="E1780" s="29">
        <f>板块基准指数!F1780</f>
        <v>-5.3319074510650797E-4</v>
      </c>
      <c r="F1780">
        <f t="shared" si="273"/>
        <v>0.29740095548545209</v>
      </c>
      <c r="G1780">
        <f t="shared" si="274"/>
        <v>0.20021161508003379</v>
      </c>
      <c r="H1780">
        <f t="shared" si="275"/>
        <v>0.29916619137666312</v>
      </c>
      <c r="I1780">
        <f t="shared" si="276"/>
        <v>0.20322123805785094</v>
      </c>
      <c r="J1780">
        <f t="shared" si="277"/>
        <v>-1.2745327890392548E-3</v>
      </c>
      <c r="K1780" s="28">
        <f t="shared" si="278"/>
        <v>1.9762508750235179</v>
      </c>
      <c r="L1780" s="28">
        <f t="shared" si="279"/>
        <v>1.968021584187293</v>
      </c>
      <c r="M1780" s="28">
        <f t="shared" si="280"/>
        <v>1.6279151574157922</v>
      </c>
      <c r="N1780" s="28">
        <f t="shared" si="281"/>
        <v>1.5580417661657804</v>
      </c>
      <c r="O1780" s="7">
        <f t="shared" si="282"/>
        <v>1.9618394851624634</v>
      </c>
      <c r="P1780" s="7">
        <f>[1]!S_PQ_PctChange("H00906.CSI",$A$3,$A1780)/100</f>
        <v>1.2202829672305993</v>
      </c>
    </row>
    <row r="1781" spans="1:16" x14ac:dyDescent="0.3">
      <c r="A1781" s="3">
        <v>20160429</v>
      </c>
      <c r="B1781" s="29">
        <f>板块基准指数!B1781</f>
        <v>-2.1101085153201202E-3</v>
      </c>
      <c r="C1781" s="29">
        <f>板块基准指数!C1781</f>
        <v>7.1260871061899398E-4</v>
      </c>
      <c r="D1781" s="29">
        <f>板块基准指数!E1781</f>
        <v>9.1816429617678202E-3</v>
      </c>
      <c r="E1781" s="29">
        <f>板块基准指数!F1781</f>
        <v>-5.0155935059993098E-3</v>
      </c>
      <c r="F1781">
        <f t="shared" si="273"/>
        <v>0.3</v>
      </c>
      <c r="G1781">
        <f t="shared" si="274"/>
        <v>0.2</v>
      </c>
      <c r="H1781">
        <f t="shared" si="275"/>
        <v>0.3</v>
      </c>
      <c r="I1781">
        <f t="shared" si="276"/>
        <v>0.2</v>
      </c>
      <c r="J1781">
        <f t="shared" si="277"/>
        <v>1.2426862858072635E-3</v>
      </c>
      <c r="K1781" s="28">
        <f t="shared" si="278"/>
        <v>1.9699706627084019</v>
      </c>
      <c r="L1781" s="28">
        <f t="shared" si="279"/>
        <v>1.9701366222214904</v>
      </c>
      <c r="M1781" s="28">
        <f t="shared" si="280"/>
        <v>1.6520437361250018</v>
      </c>
      <c r="N1781" s="28">
        <f t="shared" si="281"/>
        <v>1.5452116684953241</v>
      </c>
      <c r="O1781" s="7">
        <f t="shared" si="282"/>
        <v>1.9655201224714371</v>
      </c>
      <c r="P1781" s="7">
        <f>[1]!S_PQ_PctChange("H00906.CSI",$A$3,$A1781)/100</f>
        <v>1.2181550048636458</v>
      </c>
    </row>
    <row r="1782" spans="1:16" x14ac:dyDescent="0.3">
      <c r="A1782" s="3">
        <v>20160503</v>
      </c>
      <c r="B1782" s="29">
        <f>板块基准指数!B1782</f>
        <v>2.9784190911169E-2</v>
      </c>
      <c r="C1782" s="29">
        <f>板块基准指数!C1782</f>
        <v>2.74070363791728E-2</v>
      </c>
      <c r="D1782" s="29">
        <f>板块基准指数!E1782</f>
        <v>3.2879638578154402E-2</v>
      </c>
      <c r="E1782" s="29">
        <f>板块基准指数!F1782</f>
        <v>1.11268518735761E-2</v>
      </c>
      <c r="F1782">
        <f t="shared" si="273"/>
        <v>0.30095808440921762</v>
      </c>
      <c r="G1782">
        <f t="shared" si="274"/>
        <v>0.20017556837395001</v>
      </c>
      <c r="H1782">
        <f t="shared" si="275"/>
        <v>0.30186273997537144</v>
      </c>
      <c r="I1782">
        <f t="shared" si="276"/>
        <v>0.19700360724146088</v>
      </c>
      <c r="J1782">
        <f t="shared" si="277"/>
        <v>2.6505926497346802E-2</v>
      </c>
      <c r="K1782" s="28">
        <f t="shared" si="278"/>
        <v>2.0584288359270797</v>
      </c>
      <c r="L1782" s="28">
        <f t="shared" si="279"/>
        <v>2.0515392646778281</v>
      </c>
      <c r="M1782" s="28">
        <f t="shared" si="280"/>
        <v>1.7392419756622504</v>
      </c>
      <c r="N1782" s="28">
        <f t="shared" si="281"/>
        <v>1.5735318617175689</v>
      </c>
      <c r="O1782" s="7">
        <f t="shared" si="282"/>
        <v>2.0441239808640681</v>
      </c>
      <c r="P1782" s="7">
        <f>[1]!S_PQ_PctChange("H00906.CSI",$A$3,$A1782)/100</f>
        <v>1.266099918991364</v>
      </c>
    </row>
    <row r="1783" spans="1:16" x14ac:dyDescent="0.3">
      <c r="A1783" s="3">
        <v>20160504</v>
      </c>
      <c r="B1783" s="29">
        <f>板块基准指数!B1783</f>
        <v>1.8375764767020501E-3</v>
      </c>
      <c r="C1783" s="29">
        <f>板块基准指数!C1783</f>
        <v>1.54625274044286E-6</v>
      </c>
      <c r="D1783" s="29">
        <f>板块基准指数!E1783</f>
        <v>-4.6155845771555098E-3</v>
      </c>
      <c r="E1783" s="29">
        <f>板块基准指数!F1783</f>
        <v>-1.0916256373408001E-3</v>
      </c>
      <c r="F1783">
        <f t="shared" si="273"/>
        <v>0.30182954329791872</v>
      </c>
      <c r="G1783">
        <f t="shared" si="274"/>
        <v>0.20038728330912567</v>
      </c>
      <c r="H1783">
        <f t="shared" si="275"/>
        <v>0.30078679227481075</v>
      </c>
      <c r="I1783">
        <f t="shared" si="276"/>
        <v>0.19699638111814488</v>
      </c>
      <c r="J1783">
        <f t="shared" si="277"/>
        <v>-1.0549841769567686E-3</v>
      </c>
      <c r="K1783" s="28">
        <f t="shared" si="278"/>
        <v>2.0640489328116463</v>
      </c>
      <c r="L1783" s="28">
        <f t="shared" si="279"/>
        <v>2.0515439831287789</v>
      </c>
      <c r="M1783" s="28">
        <f t="shared" si="280"/>
        <v>1.7265987726462866</v>
      </c>
      <c r="N1783" s="28">
        <f t="shared" si="281"/>
        <v>1.5707225283588047</v>
      </c>
      <c r="O1783" s="7">
        <f t="shared" si="282"/>
        <v>2.0409124782315615</v>
      </c>
      <c r="P1783" s="7">
        <f>[1]!S_PQ_PctChange("H00906.CSI",$A$3,$A1783)/100</f>
        <v>1.2643881033032129</v>
      </c>
    </row>
    <row r="1784" spans="1:16" x14ac:dyDescent="0.3">
      <c r="A1784" s="3">
        <v>20160505</v>
      </c>
      <c r="B1784" s="29">
        <f>板块基准指数!B1784</f>
        <v>4.8587529604232297E-3</v>
      </c>
      <c r="C1784" s="29">
        <f>板块基准指数!C1784</f>
        <v>-4.7847514320826899E-4</v>
      </c>
      <c r="D1784" s="29">
        <f>板块基准指数!E1784</f>
        <v>3.37125512258346E-3</v>
      </c>
      <c r="E1784" s="29">
        <f>板块基准指数!F1784</f>
        <v>1.2556302818415E-3</v>
      </c>
      <c r="F1784">
        <f t="shared" si="273"/>
        <v>0.3024998732257797</v>
      </c>
      <c r="G1784">
        <f t="shared" si="274"/>
        <v>0.19976561617984126</v>
      </c>
      <c r="H1784">
        <f t="shared" si="275"/>
        <v>0.30100856119074043</v>
      </c>
      <c r="I1784">
        <f t="shared" si="276"/>
        <v>0.19672594940363869</v>
      </c>
      <c r="J1784">
        <f t="shared" si="277"/>
        <v>2.6320184887705391E-3</v>
      </c>
      <c r="K1784" s="28">
        <f t="shared" si="278"/>
        <v>2.0789363896348263</v>
      </c>
      <c r="L1784" s="28">
        <f t="shared" si="279"/>
        <v>2.0500838951844451</v>
      </c>
      <c r="M1784" s="28">
        <f t="shared" si="280"/>
        <v>1.7357908327258005</v>
      </c>
      <c r="N1784" s="28">
        <f t="shared" si="281"/>
        <v>1.5739504054116238</v>
      </c>
      <c r="O1784" s="7">
        <f t="shared" si="282"/>
        <v>2.048916216097</v>
      </c>
      <c r="P1784" s="7">
        <f>[1]!S_PQ_PctChange("H00906.CSI",$A$3,$A1784)/100</f>
        <v>1.2702771287703682</v>
      </c>
    </row>
    <row r="1785" spans="1:16" x14ac:dyDescent="0.3">
      <c r="A1785" s="3">
        <v>20160506</v>
      </c>
      <c r="B1785" s="29">
        <f>板块基准指数!B1785</f>
        <v>-3.5809898893592401E-2</v>
      </c>
      <c r="C1785" s="29">
        <f>板块基准指数!C1785</f>
        <v>-2.9776267718889401E-2</v>
      </c>
      <c r="D1785" s="29">
        <f>板块基准指数!E1785</f>
        <v>-2.98557488864046E-2</v>
      </c>
      <c r="E1785" s="29">
        <f>板块基准指数!F1785</f>
        <v>-2.18654410179797E-2</v>
      </c>
      <c r="F1785">
        <f t="shared" si="273"/>
        <v>0.30070944574619896</v>
      </c>
      <c r="G1785">
        <f t="shared" si="274"/>
        <v>0.19982592750887801</v>
      </c>
      <c r="H1785">
        <f t="shared" si="275"/>
        <v>0.30107477262147714</v>
      </c>
      <c r="I1785">
        <f t="shared" si="276"/>
        <v>0.1983898541234459</v>
      </c>
      <c r="J1785">
        <f t="shared" si="277"/>
        <v>-3.0069100002899564E-2</v>
      </c>
      <c r="K1785" s="28">
        <f t="shared" si="278"/>
        <v>1.9686799888222009</v>
      </c>
      <c r="L1785" s="28">
        <f t="shared" si="279"/>
        <v>1.95926378055636</v>
      </c>
      <c r="M1785" s="28">
        <f t="shared" si="280"/>
        <v>1.6541117486182113</v>
      </c>
      <c r="N1785" s="28">
        <f t="shared" si="281"/>
        <v>1.517669844638891</v>
      </c>
      <c r="O1785" s="7">
        <f t="shared" si="282"/>
        <v>1.9572380494947175</v>
      </c>
      <c r="P1785" s="7">
        <f>[1]!S_PQ_PctChange("H00906.CSI",$A$3,$A1785)/100</f>
        <v>1.2037347900291606</v>
      </c>
    </row>
    <row r="1786" spans="1:16" x14ac:dyDescent="0.3">
      <c r="A1786" s="3">
        <v>20160509</v>
      </c>
      <c r="B1786" s="29">
        <f>板块基准指数!B1786</f>
        <v>-2.9625007485722301E-2</v>
      </c>
      <c r="C1786" s="29">
        <f>板块基准指数!C1786</f>
        <v>-2.3822244823874499E-2</v>
      </c>
      <c r="D1786" s="29">
        <f>板块基准指数!E1786</f>
        <v>-1.66584457975067E-2</v>
      </c>
      <c r="E1786" s="29">
        <f>板块基准指数!F1786</f>
        <v>-1.6776069081343901E-2</v>
      </c>
      <c r="F1786">
        <f t="shared" si="273"/>
        <v>0.29836875691762865</v>
      </c>
      <c r="G1786">
        <f t="shared" si="274"/>
        <v>0.19945614606320958</v>
      </c>
      <c r="H1786">
        <f t="shared" si="275"/>
        <v>0.30272301349848341</v>
      </c>
      <c r="I1786">
        <f t="shared" si="276"/>
        <v>0.19945208352067834</v>
      </c>
      <c r="J1786">
        <f t="shared" si="277"/>
        <v>-2.2012461427057036E-2</v>
      </c>
      <c r="K1786" s="28">
        <f t="shared" si="278"/>
        <v>1.8807328219306294</v>
      </c>
      <c r="L1786" s="28">
        <f t="shared" si="279"/>
        <v>1.8887674742775218</v>
      </c>
      <c r="M1786" s="28">
        <f t="shared" si="280"/>
        <v>1.6098983719133289</v>
      </c>
      <c r="N1786" s="28">
        <f t="shared" si="281"/>
        <v>1.4754332414012126</v>
      </c>
      <c r="O1786" s="7">
        <f t="shared" si="282"/>
        <v>1.8921419609995898</v>
      </c>
      <c r="P1786" s="7">
        <f>[1]!S_PQ_PctChange("H00906.CSI",$A$3,$A1786)/100</f>
        <v>1.1480516745433751</v>
      </c>
    </row>
    <row r="1787" spans="1:16" x14ac:dyDescent="0.3">
      <c r="A1787" s="3">
        <v>20160510</v>
      </c>
      <c r="B1787" s="29">
        <f>板块基准指数!B1787</f>
        <v>1.12451599653281E-5</v>
      </c>
      <c r="C1787" s="29">
        <f>板块基准指数!C1787</f>
        <v>-1.23624083365495E-3</v>
      </c>
      <c r="D1787" s="29">
        <f>板块基准指数!E1787</f>
        <v>9.9027910489248895E-3</v>
      </c>
      <c r="E1787" s="29">
        <f>板块基准指数!F1787</f>
        <v>-2.4163855707000502E-3</v>
      </c>
      <c r="F1787">
        <f t="shared" si="273"/>
        <v>0.2976955605627381</v>
      </c>
      <c r="G1787">
        <f t="shared" si="274"/>
        <v>0.19875786734084086</v>
      </c>
      <c r="H1787">
        <f t="shared" si="275"/>
        <v>0.30502760167841891</v>
      </c>
      <c r="I1787">
        <f t="shared" si="276"/>
        <v>0.19851897041800198</v>
      </c>
      <c r="J1787">
        <f t="shared" si="277"/>
        <v>2.2726289838243307E-3</v>
      </c>
      <c r="K1787" s="28">
        <f t="shared" si="278"/>
        <v>1.8807652162320299</v>
      </c>
      <c r="L1787" s="28">
        <f t="shared" si="279"/>
        <v>1.8851962619668856</v>
      </c>
      <c r="M1787" s="28">
        <f t="shared" si="280"/>
        <v>1.6357436501493159</v>
      </c>
      <c r="N1787" s="28">
        <f t="shared" si="281"/>
        <v>1.4694516402354596</v>
      </c>
      <c r="O1787" s="7">
        <f t="shared" si="282"/>
        <v>1.8987147266454922</v>
      </c>
      <c r="P1787" s="7">
        <f>[1]!S_PQ_PctChange("H00906.CSI",$A$3,$A1787)/100</f>
        <v>1.1493102797560772</v>
      </c>
    </row>
    <row r="1788" spans="1:16" x14ac:dyDescent="0.3">
      <c r="A1788" s="3">
        <v>20160511</v>
      </c>
      <c r="B1788" s="29">
        <f>板块基准指数!B1788</f>
        <v>-7.9571216872669492E-3</v>
      </c>
      <c r="C1788" s="29">
        <f>板块基准指数!C1788</f>
        <v>1.9341985427861599E-2</v>
      </c>
      <c r="D1788" s="29">
        <f>板块基准指数!E1788</f>
        <v>1.58949323808972E-2</v>
      </c>
      <c r="E1788" s="29">
        <f>板块基准指数!F1788</f>
        <v>6.8640432968198001E-4</v>
      </c>
      <c r="F1788">
        <f t="shared" si="273"/>
        <v>0.29343112837198304</v>
      </c>
      <c r="G1788">
        <f t="shared" si="274"/>
        <v>0.20130178342384439</v>
      </c>
      <c r="H1788">
        <f t="shared" si="275"/>
        <v>0.30788697431149603</v>
      </c>
      <c r="I1788">
        <f t="shared" si="276"/>
        <v>0.19738011389267651</v>
      </c>
      <c r="J1788">
        <f t="shared" si="277"/>
        <v>6.4602293564271765E-3</v>
      </c>
      <c r="K1788" s="28">
        <f t="shared" si="278"/>
        <v>1.8578426168540259</v>
      </c>
      <c r="L1788" s="28">
        <f t="shared" si="279"/>
        <v>1.94100168602237</v>
      </c>
      <c r="M1788" s="28">
        <f t="shared" si="280"/>
        <v>1.6776386172418185</v>
      </c>
      <c r="N1788" s="28">
        <f t="shared" si="281"/>
        <v>1.4711466825332575</v>
      </c>
      <c r="O1788" s="7">
        <f t="shared" si="282"/>
        <v>1.917441088618475</v>
      </c>
      <c r="P1788" s="7">
        <f>[1]!S_PQ_PctChange("H00906.CSI",$A$3,$A1788)/100</f>
        <v>1.1545521744615326</v>
      </c>
    </row>
    <row r="1789" spans="1:16" x14ac:dyDescent="0.3">
      <c r="A1789" s="3">
        <v>20160512</v>
      </c>
      <c r="B1789" s="29">
        <f>板块基准指数!B1789</f>
        <v>3.8159590172471701E-3</v>
      </c>
      <c r="C1789" s="29">
        <f>板块基准指数!C1789</f>
        <v>-2.4838045602131801E-3</v>
      </c>
      <c r="D1789" s="29">
        <f>板块基准指数!E1789</f>
        <v>-4.4020773348074698E-3</v>
      </c>
      <c r="E1789" s="29">
        <f>板块基准指数!F1789</f>
        <v>4.1551803724624199E-3</v>
      </c>
      <c r="F1789">
        <f t="shared" si="273"/>
        <v>0.29452595190563219</v>
      </c>
      <c r="G1789">
        <f t="shared" si="274"/>
        <v>0.20078481587682603</v>
      </c>
      <c r="H1789">
        <f t="shared" si="275"/>
        <v>0.30650572170882756</v>
      </c>
      <c r="I1789">
        <f t="shared" si="276"/>
        <v>0.19818351050871416</v>
      </c>
      <c r="J1789">
        <f t="shared" si="277"/>
        <v>8.4534576467050135E-5</v>
      </c>
      <c r="K1789" s="28">
        <f t="shared" si="278"/>
        <v>1.8687480271576828</v>
      </c>
      <c r="L1789" s="28">
        <f t="shared" si="279"/>
        <v>1.9336968126230332</v>
      </c>
      <c r="M1789" s="28">
        <f t="shared" si="280"/>
        <v>1.6658514449740531</v>
      </c>
      <c r="N1789" s="28">
        <f t="shared" si="281"/>
        <v>1.4814147427259954</v>
      </c>
      <c r="O1789" s="7">
        <f t="shared" si="282"/>
        <v>1.917687713265269</v>
      </c>
      <c r="P1789" s="7">
        <f>[1]!S_PQ_PctChange("H00906.CSI",$A$3,$A1789)/100</f>
        <v>1.1586251260221214</v>
      </c>
    </row>
    <row r="1790" spans="1:16" x14ac:dyDescent="0.3">
      <c r="A1790" s="3">
        <v>20160513</v>
      </c>
      <c r="B1790" s="29">
        <f>板块基准指数!B1790</f>
        <v>-4.6189572835810301E-3</v>
      </c>
      <c r="C1790" s="29">
        <f>板块基准指数!C1790</f>
        <v>-4.06265211339154E-3</v>
      </c>
      <c r="D1790" s="29">
        <f>板块基准指数!E1790</f>
        <v>-7.0335395692715597E-3</v>
      </c>
      <c r="E1790" s="29">
        <f>板块基准指数!F1790</f>
        <v>-3.7251450404334999E-3</v>
      </c>
      <c r="F1790">
        <f t="shared" si="273"/>
        <v>0.29465953308480525</v>
      </c>
      <c r="G1790">
        <f t="shared" si="274"/>
        <v>0.20098814795013212</v>
      </c>
      <c r="H1790">
        <f t="shared" si="275"/>
        <v>0.30590088148756522</v>
      </c>
      <c r="I1790">
        <f t="shared" si="276"/>
        <v>0.19845143747749733</v>
      </c>
      <c r="J1790">
        <f t="shared" si="277"/>
        <v>-5.070204090431487E-3</v>
      </c>
      <c r="K1790" s="28">
        <f t="shared" si="278"/>
        <v>1.8554974025628841</v>
      </c>
      <c r="L1790" s="28">
        <f t="shared" si="279"/>
        <v>1.92177822306718</v>
      </c>
      <c r="M1790" s="28">
        <f t="shared" si="280"/>
        <v>1.6471010733500284</v>
      </c>
      <c r="N1790" s="28">
        <f t="shared" si="281"/>
        <v>1.472171112903871</v>
      </c>
      <c r="O1790" s="7">
        <f t="shared" si="282"/>
        <v>1.90289444108687</v>
      </c>
      <c r="P1790" s="7">
        <f>[1]!S_PQ_PctChange("H00906.CSI",$A$3,$A1790)/100</f>
        <v>1.1497691201753208</v>
      </c>
    </row>
    <row r="1791" spans="1:16" x14ac:dyDescent="0.3">
      <c r="A1791" s="3">
        <v>20160516</v>
      </c>
      <c r="B1791" s="29">
        <f>板块基准指数!B1791</f>
        <v>1.48344919148241E-2</v>
      </c>
      <c r="C1791" s="29">
        <f>板块基准指数!C1791</f>
        <v>1.3583383696250201E-2</v>
      </c>
      <c r="D1791" s="29">
        <f>板块基准指数!E1791</f>
        <v>1.39678639339117E-2</v>
      </c>
      <c r="E1791" s="29">
        <f>板块基准指数!F1791</f>
        <v>2.9117422166785398E-3</v>
      </c>
      <c r="F1791">
        <f t="shared" si="273"/>
        <v>0.29549890051549077</v>
      </c>
      <c r="G1791">
        <f t="shared" si="274"/>
        <v>0.20131219494930502</v>
      </c>
      <c r="H1791">
        <f t="shared" si="275"/>
        <v>0.30651029981032962</v>
      </c>
      <c r="I1791">
        <f t="shared" si="276"/>
        <v>0.19667860472487456</v>
      </c>
      <c r="J1791">
        <f t="shared" si="277"/>
        <v>1.1951844911523467E-2</v>
      </c>
      <c r="K1791" s="28">
        <f t="shared" si="278"/>
        <v>1.8978572556940043</v>
      </c>
      <c r="L1791" s="28">
        <f t="shared" si="279"/>
        <v>1.9614658577464499</v>
      </c>
      <c r="M1791" s="28">
        <f t="shared" si="280"/>
        <v>1.6840754209618933</v>
      </c>
      <c r="N1791" s="28">
        <f t="shared" si="281"/>
        <v>1.4793694379001661</v>
      </c>
      <c r="O1791" s="7">
        <f t="shared" si="282"/>
        <v>1.9375893852412638</v>
      </c>
      <c r="P1791" s="7">
        <f>[1]!S_PQ_PctChange("H00906.CSI",$A$3,$A1791)/100</f>
        <v>1.1705990260197239</v>
      </c>
    </row>
    <row r="1792" spans="1:16" x14ac:dyDescent="0.3">
      <c r="A1792" s="3">
        <v>20160517</v>
      </c>
      <c r="B1792" s="29">
        <f>板块基准指数!B1792</f>
        <v>2.0993185393839999E-3</v>
      </c>
      <c r="C1792" s="29">
        <f>板块基准指数!C1792</f>
        <v>1.2326380202534099E-3</v>
      </c>
      <c r="D1792" s="29">
        <f>板块基准指数!E1792</f>
        <v>-9.8185741301056294E-3</v>
      </c>
      <c r="E1792" s="29">
        <f>板块基准指数!F1792</f>
        <v>-1.9650163322604201E-3</v>
      </c>
      <c r="F1792">
        <f t="shared" si="273"/>
        <v>0.29686957857564289</v>
      </c>
      <c r="G1792">
        <f t="shared" si="274"/>
        <v>0.20207107047971579</v>
      </c>
      <c r="H1792">
        <f t="shared" si="275"/>
        <v>0.30426984146182295</v>
      </c>
      <c r="I1792">
        <f t="shared" si="276"/>
        <v>0.1967895094828184</v>
      </c>
      <c r="J1792">
        <f t="shared" si="277"/>
        <v>-2.5274793851642551E-3</v>
      </c>
      <c r="K1792" s="28">
        <f t="shared" si="278"/>
        <v>1.9039407811553715</v>
      </c>
      <c r="L1792" s="28">
        <f t="shared" si="279"/>
        <v>1.9651162731583907</v>
      </c>
      <c r="M1792" s="28">
        <f t="shared" si="280"/>
        <v>1.6577216274703845</v>
      </c>
      <c r="N1792" s="28">
        <f t="shared" si="281"/>
        <v>1.4744974364609851</v>
      </c>
      <c r="O1792" s="7">
        <f t="shared" si="282"/>
        <v>1.9301646886279888</v>
      </c>
      <c r="P1792" s="7">
        <f>[1]!S_PQ_PctChange("H00906.CSI",$A$3,$A1792)/100</f>
        <v>1.1641380399663452</v>
      </c>
    </row>
    <row r="1793" spans="1:16" x14ac:dyDescent="0.3">
      <c r="A1793" s="3">
        <v>20160518</v>
      </c>
      <c r="B1793" s="29">
        <f>板块基准指数!B1793</f>
        <v>-2.1917869627158901E-2</v>
      </c>
      <c r="C1793" s="29">
        <f>板块基准指数!C1793</f>
        <v>-1.8709799533492399E-2</v>
      </c>
      <c r="D1793" s="29">
        <f>板块基准指数!E1793</f>
        <v>-1.7508894598538299E-2</v>
      </c>
      <c r="E1793" s="29">
        <f>板块基准指数!F1793</f>
        <v>4.4951689978249502E-3</v>
      </c>
      <c r="F1793">
        <f t="shared" si="273"/>
        <v>0.29470390215494063</v>
      </c>
      <c r="G1793">
        <f t="shared" si="274"/>
        <v>0.20125490322519612</v>
      </c>
      <c r="H1793">
        <f t="shared" si="275"/>
        <v>0.30341175431597223</v>
      </c>
      <c r="I1793">
        <f t="shared" si="276"/>
        <v>0.20062944030389104</v>
      </c>
      <c r="J1793">
        <f t="shared" si="277"/>
        <v>-1.4730284421228914E-2</v>
      </c>
      <c r="K1793" s="28">
        <f t="shared" si="278"/>
        <v>1.840292585709018</v>
      </c>
      <c r="L1793" s="28">
        <f t="shared" si="279"/>
        <v>1.909639542094101</v>
      </c>
      <c r="M1793" s="28">
        <f t="shared" si="280"/>
        <v>1.61118785962275</v>
      </c>
      <c r="N1793" s="28">
        <f t="shared" si="281"/>
        <v>1.485620720622562</v>
      </c>
      <c r="O1793" s="7">
        <f t="shared" si="282"/>
        <v>1.8870025293634569</v>
      </c>
      <c r="P1793" s="7">
        <f>[1]!S_PQ_PctChange("H00906.CSI",$A$3,$A1793)/100</f>
        <v>1.1384344794439283</v>
      </c>
    </row>
    <row r="1794" spans="1:16" x14ac:dyDescent="0.3">
      <c r="A1794" s="3">
        <v>20160519</v>
      </c>
      <c r="B1794" s="29">
        <f>板块基准指数!B1794</f>
        <v>6.5550806457640599E-3</v>
      </c>
      <c r="C1794" s="29">
        <f>板块基准指数!C1794</f>
        <v>-2.0547507646569898E-3</v>
      </c>
      <c r="D1794" s="29">
        <f>板块基准指数!E1794</f>
        <v>-3.0765886774979199E-4</v>
      </c>
      <c r="E1794" s="29">
        <f>板块基准指数!F1794</f>
        <v>-4.2255172337843502E-3</v>
      </c>
      <c r="F1794">
        <f t="shared" ref="F1794:F1857" si="283">IF(MID($A1794,6,1)&lt;&gt;MID($A1795,6,1),0.3,F1793*(1+B1794)/(1+$J1794))</f>
        <v>0.29646459991111185</v>
      </c>
      <c r="G1794">
        <f t="shared" ref="G1794:G1857" si="284">IF(MID($A1794,6,1)&lt;&gt;MID($A1795,6,1),0.2,G1793*(1+C1794)/(1+$J1794))</f>
        <v>0.20072552206936017</v>
      </c>
      <c r="H1794">
        <f t="shared" ref="H1794:H1857" si="285">IF(MID($A1794,6,1)&lt;&gt;MID($A1795,6,1),0.3,H1793*(1+D1794)/(1+$J1794))</f>
        <v>0.30314344209141247</v>
      </c>
      <c r="I1794">
        <f t="shared" ref="I1794:I1857" si="286">IF(MID($A1794,6,1)&lt;&gt;MID($A1795,6,1),0.2,I1793*(1+E1794)/(1+$J1794))</f>
        <v>0.19966643592811556</v>
      </c>
      <c r="J1794">
        <f t="shared" si="277"/>
        <v>5.7716870455062626E-4</v>
      </c>
      <c r="K1794" s="28">
        <f t="shared" si="278"/>
        <v>1.8589109326659066</v>
      </c>
      <c r="L1794" s="28">
        <f t="shared" si="279"/>
        <v>1.9036609580201072</v>
      </c>
      <c r="M1794" s="28">
        <f t="shared" si="280"/>
        <v>1.6103845045223766</v>
      </c>
      <c r="N1794" s="28">
        <f t="shared" si="281"/>
        <v>1.4751176874309198</v>
      </c>
      <c r="O1794" s="7">
        <f t="shared" si="282"/>
        <v>1.8886688168733641</v>
      </c>
      <c r="P1794" s="7">
        <f>[1]!S_PQ_PctChange("H00906.CSI",$A$3,$A1794)/100</f>
        <v>1.1397363518172727</v>
      </c>
    </row>
    <row r="1795" spans="1:16" x14ac:dyDescent="0.3">
      <c r="A1795" s="3">
        <v>20160520</v>
      </c>
      <c r="B1795" s="29">
        <f>板块基准指数!B1795</f>
        <v>1.19011787610069E-2</v>
      </c>
      <c r="C1795" s="29">
        <f>板块基准指数!C1795</f>
        <v>7.62221930837053E-3</v>
      </c>
      <c r="D1795" s="29">
        <f>板块基准指数!E1795</f>
        <v>7.0993788678826997E-3</v>
      </c>
      <c r="E1795" s="29">
        <f>板块基准指数!F1795</f>
        <v>4.8315442803627097E-3</v>
      </c>
      <c r="F1795">
        <f t="shared" si="283"/>
        <v>0.29756029900370295</v>
      </c>
      <c r="G1795">
        <f t="shared" si="284"/>
        <v>0.20061544877209336</v>
      </c>
      <c r="H1795">
        <f t="shared" si="285"/>
        <v>0.30281999470028531</v>
      </c>
      <c r="I1795">
        <f t="shared" si="286"/>
        <v>0.19900425752391851</v>
      </c>
      <c r="J1795">
        <f t="shared" ref="J1795:J1858" si="287">SUMPRODUCT(F1794:I1794,B1795:E1795)</f>
        <v>8.175079523062255E-3</v>
      </c>
      <c r="K1795" s="28">
        <f t="shared" ref="K1795:K1858" si="288">(1+K1794)*(1+B1795)-1</f>
        <v>1.8929353427373603</v>
      </c>
      <c r="L1795" s="28">
        <f t="shared" ref="L1795:L1858" si="289">(1+L1794)*(1+C1795)-1</f>
        <v>1.9257932986392898</v>
      </c>
      <c r="M1795" s="28">
        <f t="shared" ref="M1795:M1858" si="290">(1+M1794)*(1+D1795)-1</f>
        <v>1.6289166131108308</v>
      </c>
      <c r="N1795" s="28">
        <f t="shared" ref="N1795:N1858" si="291">(1+N1794)*(1+E1795)-1</f>
        <v>1.4870763281368515</v>
      </c>
      <c r="O1795" s="7">
        <f t="shared" si="282"/>
        <v>1.912283914167094</v>
      </c>
      <c r="P1795" s="7">
        <f>[1]!S_PQ_PctChange("H00906.CSI",$A$3,$A1795)/100</f>
        <v>1.1548088581952696</v>
      </c>
    </row>
    <row r="1796" spans="1:16" x14ac:dyDescent="0.3">
      <c r="A1796" s="3">
        <v>20160523</v>
      </c>
      <c r="B1796" s="29">
        <f>板块基准指数!B1796</f>
        <v>1.38755008470573E-2</v>
      </c>
      <c r="C1796" s="29">
        <f>板块基准指数!C1796</f>
        <v>5.6251626583062398E-3</v>
      </c>
      <c r="D1796" s="29">
        <f>板块基准指数!E1796</f>
        <v>8.1625326436832405E-3</v>
      </c>
      <c r="E1796" s="29">
        <f>板块基准指数!F1796</f>
        <v>1.95999588918202E-4</v>
      </c>
      <c r="F1796">
        <f t="shared" si="283"/>
        <v>0.29936361798121691</v>
      </c>
      <c r="G1796">
        <f t="shared" si="284"/>
        <v>0.20018886110456402</v>
      </c>
      <c r="H1796">
        <f t="shared" si="285"/>
        <v>0.30293852345301137</v>
      </c>
      <c r="I1796">
        <f t="shared" si="286"/>
        <v>0.19750899746120759</v>
      </c>
      <c r="J1796">
        <f t="shared" si="287"/>
        <v>7.7680755565573568E-3</v>
      </c>
      <c r="K1796" s="28">
        <f t="shared" si="288"/>
        <v>1.9330762695359942</v>
      </c>
      <c r="L1796" s="28">
        <f t="shared" si="289"/>
        <v>1.9422513618487178</v>
      </c>
      <c r="M1796" s="28">
        <f t="shared" si="290"/>
        <v>1.6503752307828687</v>
      </c>
      <c r="N1796" s="28">
        <f t="shared" si="291"/>
        <v>1.4875637940747746</v>
      </c>
      <c r="O1796" s="7">
        <f t="shared" ref="O1796:O1859" si="292">(1+O1795)*(1+J1796)-1</f>
        <v>1.9349067556544908</v>
      </c>
      <c r="P1796" s="7">
        <f>[1]!S_PQ_PctChange("H00906.CSI",$A$3,$A1796)/100</f>
        <v>1.1679886608761652</v>
      </c>
    </row>
    <row r="1797" spans="1:16" x14ac:dyDescent="0.3">
      <c r="A1797" s="3">
        <v>20160524</v>
      </c>
      <c r="B1797" s="29">
        <f>板块基准指数!B1797</f>
        <v>-9.2157665236768001E-3</v>
      </c>
      <c r="C1797" s="29">
        <f>板块基准指数!C1797</f>
        <v>-7.1113637708062399E-3</v>
      </c>
      <c r="D1797" s="29">
        <f>板块基准指数!E1797</f>
        <v>-8.8742927386342308E-3</v>
      </c>
      <c r="E1797" s="29">
        <f>板块基准指数!F1797</f>
        <v>-8.5383188475562904E-3</v>
      </c>
      <c r="F1797">
        <f t="shared" si="283"/>
        <v>0.29916477786244233</v>
      </c>
      <c r="G1797">
        <f t="shared" si="284"/>
        <v>0.20048080787072875</v>
      </c>
      <c r="H1797">
        <f t="shared" si="285"/>
        <v>0.3028416472617228</v>
      </c>
      <c r="I1797">
        <f t="shared" si="286"/>
        <v>0.19751276700510592</v>
      </c>
      <c r="J1797">
        <f t="shared" si="287"/>
        <v>-8.5572409576926377E-3</v>
      </c>
      <c r="K1797" s="28">
        <f t="shared" si="288"/>
        <v>1.9060457234398136</v>
      </c>
      <c r="L1797" s="28">
        <f t="shared" si="289"/>
        <v>1.9213279421094613</v>
      </c>
      <c r="M1797" s="28">
        <f t="shared" si="290"/>
        <v>1.6268550251176763</v>
      </c>
      <c r="N1797" s="28">
        <f t="shared" si="291"/>
        <v>1.4663241812473271</v>
      </c>
      <c r="O1797" s="7">
        <f t="shared" si="292"/>
        <v>1.9097920513579956</v>
      </c>
      <c r="P1797" s="7">
        <f>[1]!S_PQ_PctChange("H00906.CSI",$A$3,$A1797)/100</f>
        <v>1.1490916502720618</v>
      </c>
    </row>
    <row r="1798" spans="1:16" x14ac:dyDescent="0.3">
      <c r="A1798" s="3">
        <v>20160525</v>
      </c>
      <c r="B1798" s="29">
        <f>板块基准指数!B1798</f>
        <v>-3.7898994501978801E-3</v>
      </c>
      <c r="C1798" s="29">
        <f>板块基准指数!C1798</f>
        <v>-6.2013563308545199E-3</v>
      </c>
      <c r="D1798" s="29">
        <f>板块基准指数!E1798</f>
        <v>-5.6672312694483404E-3</v>
      </c>
      <c r="E1798" s="29">
        <f>板块基准指数!F1798</f>
        <v>2.7809997263104299E-3</v>
      </c>
      <c r="F1798">
        <f t="shared" si="283"/>
        <v>0.29909096619269865</v>
      </c>
      <c r="G1798">
        <f t="shared" si="284"/>
        <v>0.19994617379222016</v>
      </c>
      <c r="H1798">
        <f t="shared" si="285"/>
        <v>0.3021963720737425</v>
      </c>
      <c r="I1798">
        <f t="shared" si="286"/>
        <v>0.19876648794133844</v>
      </c>
      <c r="J1798">
        <f t="shared" si="287"/>
        <v>-3.5440480563122779E-3</v>
      </c>
      <c r="K1798" s="28">
        <f t="shared" si="288"/>
        <v>1.895032102350299</v>
      </c>
      <c r="L1798" s="28">
        <f t="shared" si="289"/>
        <v>1.9032117465811589</v>
      </c>
      <c r="M1798" s="28">
        <f t="shared" si="290"/>
        <v>1.611968030179022</v>
      </c>
      <c r="N1798" s="28">
        <f t="shared" si="291"/>
        <v>1.4731830281203688</v>
      </c>
      <c r="O1798" s="7">
        <f t="shared" si="292"/>
        <v>1.8994796084941075</v>
      </c>
      <c r="P1798" s="7">
        <f>[1]!S_PQ_PctChange("H00906.CSI",$A$3,$A1798)/100</f>
        <v>1.1440708351187556</v>
      </c>
    </row>
    <row r="1799" spans="1:16" x14ac:dyDescent="0.3">
      <c r="A1799" s="3">
        <v>20160526</v>
      </c>
      <c r="B1799" s="29">
        <f>板块基准指数!B1799</f>
        <v>6.3545159848272699E-3</v>
      </c>
      <c r="C1799" s="29">
        <f>板块基准指数!C1799</f>
        <v>2.9393787681896502E-3</v>
      </c>
      <c r="D1799" s="29">
        <f>板块基准指数!E1799</f>
        <v>-6.8967444789386396E-4</v>
      </c>
      <c r="E1799" s="29">
        <f>板块基准指数!F1799</f>
        <v>1.93900601227846E-3</v>
      </c>
      <c r="F1799">
        <f t="shared" si="283"/>
        <v>0.30019144780590473</v>
      </c>
      <c r="G1799">
        <f t="shared" si="284"/>
        <v>0.20000083148156644</v>
      </c>
      <c r="H1799">
        <f t="shared" si="285"/>
        <v>0.30118520958379097</v>
      </c>
      <c r="I1799">
        <f t="shared" si="286"/>
        <v>0.19862251112873766</v>
      </c>
      <c r="J1799">
        <f t="shared" si="287"/>
        <v>2.6652881627067882E-3</v>
      </c>
      <c r="K1799" s="28">
        <f t="shared" si="288"/>
        <v>1.9134286301212722</v>
      </c>
      <c r="L1799" s="28">
        <f t="shared" si="289"/>
        <v>1.9117453855486186</v>
      </c>
      <c r="M1799" s="28">
        <f t="shared" si="290"/>
        <v>1.6101666225698916</v>
      </c>
      <c r="N1799" s="28">
        <f t="shared" si="291"/>
        <v>1.4779785448813589</v>
      </c>
      <c r="O1799" s="7">
        <f t="shared" si="292"/>
        <v>1.9072075571726361</v>
      </c>
      <c r="P1799" s="7">
        <f>[1]!S_PQ_PctChange("H00906.CSI",$A$3,$A1799)/100</f>
        <v>1.149702864077518</v>
      </c>
    </row>
    <row r="1800" spans="1:16" x14ac:dyDescent="0.3">
      <c r="A1800" s="3">
        <v>20160527</v>
      </c>
      <c r="B1800" s="29">
        <f>板块基准指数!B1800</f>
        <v>3.26983233322174E-3</v>
      </c>
      <c r="C1800" s="29">
        <f>板块基准指数!C1800</f>
        <v>-2.7868085754769499E-3</v>
      </c>
      <c r="D1800" s="29">
        <f>板块基准指数!E1800</f>
        <v>1.3561562202253599E-3</v>
      </c>
      <c r="E1800" s="29">
        <f>板块基准指数!F1800</f>
        <v>-5.8566268139374896E-4</v>
      </c>
      <c r="F1800">
        <f t="shared" si="283"/>
        <v>0.30095743563671901</v>
      </c>
      <c r="G1800">
        <f t="shared" si="284"/>
        <v>0.19930070037106201</v>
      </c>
      <c r="H1800">
        <f t="shared" si="285"/>
        <v>0.30137777480204142</v>
      </c>
      <c r="I1800">
        <f t="shared" si="286"/>
        <v>0.19836408919017737</v>
      </c>
      <c r="J1800">
        <f t="shared" si="287"/>
        <v>7.1634007288116442E-4</v>
      </c>
      <c r="K1800" s="28">
        <f t="shared" si="288"/>
        <v>1.9229550532565765</v>
      </c>
      <c r="L1800" s="28">
        <f t="shared" si="289"/>
        <v>1.9036309085385663</v>
      </c>
      <c r="M1800" s="28">
        <f t="shared" si="290"/>
        <v>1.6137064162709143</v>
      </c>
      <c r="N1800" s="28">
        <f t="shared" si="291"/>
        <v>1.4765272853223275</v>
      </c>
      <c r="O1800" s="7">
        <f t="shared" si="292"/>
        <v>1.9092901064460217</v>
      </c>
      <c r="P1800" s="7">
        <f>[1]!S_PQ_PctChange("H00906.CSI",$A$3,$A1800)/100</f>
        <v>1.1483908786569872</v>
      </c>
    </row>
    <row r="1801" spans="1:16" x14ac:dyDescent="0.3">
      <c r="A1801" s="3">
        <v>20160530</v>
      </c>
      <c r="B1801" s="29">
        <f>板块基准指数!B1801</f>
        <v>-1.14063490437569E-3</v>
      </c>
      <c r="C1801" s="29">
        <f>板块基准指数!C1801</f>
        <v>-4.1473925913467101E-3</v>
      </c>
      <c r="D1801" s="29">
        <f>板块基准指数!E1801</f>
        <v>-3.41553230048959E-3</v>
      </c>
      <c r="E1801" s="29">
        <f>板块基准指数!F1801</f>
        <v>5.2889523205552E-3</v>
      </c>
      <c r="F1801">
        <f t="shared" si="283"/>
        <v>0.30096028392762703</v>
      </c>
      <c r="G1801">
        <f t="shared" si="284"/>
        <v>0.19870264767712797</v>
      </c>
      <c r="H1801">
        <f t="shared" si="285"/>
        <v>0.30069423414358643</v>
      </c>
      <c r="I1801">
        <f t="shared" si="286"/>
        <v>0.19964283425165835</v>
      </c>
      <c r="J1801">
        <f t="shared" si="287"/>
        <v>-1.1500881186366375E-3</v>
      </c>
      <c r="K1801" s="28">
        <f t="shared" si="288"/>
        <v>1.9196210286989106</v>
      </c>
      <c r="L1801" s="28">
        <f t="shared" si="289"/>
        <v>1.8915884112204884</v>
      </c>
      <c r="M1801" s="28">
        <f t="shared" si="290"/>
        <v>1.604779217582144</v>
      </c>
      <c r="N1801" s="28">
        <f t="shared" si="291"/>
        <v>1.4896255200549513</v>
      </c>
      <c r="O1801" s="7">
        <f t="shared" si="292"/>
        <v>1.9059441664609311</v>
      </c>
      <c r="P1801" s="7">
        <f>[1]!S_PQ_PctChange("H00906.CSI",$A$3,$A1801)/100</f>
        <v>1.1476470483977073</v>
      </c>
    </row>
    <row r="1802" spans="1:16" x14ac:dyDescent="0.3">
      <c r="A1802" s="3">
        <v>20160531</v>
      </c>
      <c r="B1802" s="29">
        <f>板块基准指数!B1802</f>
        <v>4.1841232242181697E-2</v>
      </c>
      <c r="C1802" s="29">
        <f>板块基准指数!C1802</f>
        <v>3.4206161572410201E-2</v>
      </c>
      <c r="D1802" s="29">
        <f>板块基准指数!E1802</f>
        <v>3.1355752623254303E-2</v>
      </c>
      <c r="E1802" s="29">
        <f>板块基准指数!F1802</f>
        <v>3.4773843071388699E-2</v>
      </c>
      <c r="F1802">
        <f t="shared" si="283"/>
        <v>0.3</v>
      </c>
      <c r="G1802">
        <f t="shared" si="284"/>
        <v>0.2</v>
      </c>
      <c r="H1802">
        <f t="shared" si="285"/>
        <v>0.3</v>
      </c>
      <c r="I1802">
        <f t="shared" si="286"/>
        <v>0.2</v>
      </c>
      <c r="J1802">
        <f t="shared" si="287"/>
        <v>3.5760246616437959E-2</v>
      </c>
      <c r="K1802" s="28">
        <f t="shared" si="288"/>
        <v>2.0417815702198592</v>
      </c>
      <c r="L1802" s="28">
        <f t="shared" si="289"/>
        <v>1.9904985516156057</v>
      </c>
      <c r="M1802" s="28">
        <f t="shared" si="290"/>
        <v>1.686454030366844</v>
      </c>
      <c r="N1802" s="28">
        <f t="shared" si="291"/>
        <v>1.5761993671958665</v>
      </c>
      <c r="O1802" s="7">
        <f t="shared" si="292"/>
        <v>2.0098614465071734</v>
      </c>
      <c r="P1802" s="7">
        <f>[1]!S_PQ_PctChange("H00906.CSI",$A$3,$A1802)/100</f>
        <v>1.2249172971682425</v>
      </c>
    </row>
    <row r="1803" spans="1:16" x14ac:dyDescent="0.3">
      <c r="A1803" s="3">
        <v>20160601</v>
      </c>
      <c r="B1803" s="29">
        <f>板块基准指数!B1803</f>
        <v>5.6982738273374696E-3</v>
      </c>
      <c r="C1803" s="29">
        <f>板块基准指数!C1803</f>
        <v>2.9871876592423398E-4</v>
      </c>
      <c r="D1803" s="29">
        <f>板块基准指数!E1803</f>
        <v>4.2351368290282701E-3</v>
      </c>
      <c r="E1803" s="29">
        <f>板块基准指数!F1803</f>
        <v>-8.0047884493076992E-3</v>
      </c>
      <c r="F1803">
        <f t="shared" si="283"/>
        <v>0.30127600344455913</v>
      </c>
      <c r="G1803">
        <f t="shared" si="284"/>
        <v>0.19977230950433186</v>
      </c>
      <c r="H1803">
        <f t="shared" si="285"/>
        <v>0.30083769299020702</v>
      </c>
      <c r="I1803">
        <f t="shared" si="286"/>
        <v>0.19811399406090188</v>
      </c>
      <c r="J1803">
        <f t="shared" si="287"/>
        <v>1.4388092602330288E-3</v>
      </c>
      <c r="K1803" s="28">
        <f t="shared" si="288"/>
        <v>2.0591144745299204</v>
      </c>
      <c r="L1803" s="28">
        <f t="shared" si="289"/>
        <v>1.9913918696524426</v>
      </c>
      <c r="M1803" s="28">
        <f t="shared" si="290"/>
        <v>1.6978315307703422</v>
      </c>
      <c r="N1803" s="28">
        <f t="shared" si="291"/>
        <v>1.5555774362582233</v>
      </c>
      <c r="O1803" s="7">
        <f t="shared" si="292"/>
        <v>2.0141920630284265</v>
      </c>
      <c r="P1803" s="7">
        <f>[1]!S_PQ_PctChange("H00906.CSI",$A$3,$A1803)/100</f>
        <v>1.2233293402435681</v>
      </c>
    </row>
    <row r="1804" spans="1:16" x14ac:dyDescent="0.3">
      <c r="A1804" s="3">
        <v>20160602</v>
      </c>
      <c r="B1804" s="29">
        <f>板块基准指数!B1804</f>
        <v>7.2915604481037198E-3</v>
      </c>
      <c r="C1804" s="29">
        <f>板块基准指数!C1804</f>
        <v>1.5377397718303199E-3</v>
      </c>
      <c r="D1804" s="29">
        <f>板块基准指数!E1804</f>
        <v>3.95498944005918E-3</v>
      </c>
      <c r="E1804" s="29">
        <f>板块基准指数!F1804</f>
        <v>9.1151064766792703E-4</v>
      </c>
      <c r="F1804">
        <f t="shared" si="283"/>
        <v>0.30230154971724127</v>
      </c>
      <c r="G1804">
        <f t="shared" si="284"/>
        <v>0.19930731844365132</v>
      </c>
      <c r="H1804">
        <f t="shared" si="285"/>
        <v>0.30086185487149941</v>
      </c>
      <c r="I1804">
        <f t="shared" si="286"/>
        <v>0.19752927696760803</v>
      </c>
      <c r="J1804">
        <f t="shared" si="287"/>
        <v>3.8743629303008816E-3</v>
      </c>
      <c r="K1804" s="28">
        <f t="shared" si="288"/>
        <v>2.0814201926386242</v>
      </c>
      <c r="L1804" s="28">
        <f t="shared" si="289"/>
        <v>1.9959918519035371</v>
      </c>
      <c r="M1804" s="28">
        <f t="shared" si="290"/>
        <v>1.708501425985598</v>
      </c>
      <c r="N1804" s="28">
        <f t="shared" si="291"/>
        <v>1.5579068723023131</v>
      </c>
      <c r="O1804" s="7">
        <f t="shared" si="292"/>
        <v>2.0258701370222307</v>
      </c>
      <c r="P1804" s="7">
        <f>[1]!S_PQ_PctChange("H00906.CSI",$A$3,$A1804)/100</f>
        <v>1.2310753088389075</v>
      </c>
    </row>
    <row r="1805" spans="1:16" x14ac:dyDescent="0.3">
      <c r="A1805" s="3">
        <v>20160603</v>
      </c>
      <c r="B1805" s="29">
        <f>板块基准指数!B1805</f>
        <v>4.1845555020930004E-3</v>
      </c>
      <c r="C1805" s="29">
        <f>板块基准指数!C1805</f>
        <v>1.2486034980662201E-2</v>
      </c>
      <c r="D1805" s="29">
        <f>板块基准指数!E1805</f>
        <v>1.8590948587325101E-2</v>
      </c>
      <c r="E1805" s="29">
        <f>板块基准指数!F1805</f>
        <v>2.8209148243260799E-3</v>
      </c>
      <c r="F1805">
        <f t="shared" si="283"/>
        <v>0.30058948612347747</v>
      </c>
      <c r="G1805">
        <f t="shared" si="284"/>
        <v>0.19981687501653234</v>
      </c>
      <c r="H1805">
        <f t="shared" si="285"/>
        <v>0.30344977244638333</v>
      </c>
      <c r="I1805">
        <f t="shared" si="286"/>
        <v>0.19614386641360676</v>
      </c>
      <c r="J1805">
        <f t="shared" si="287"/>
        <v>9.904076304589584E-3</v>
      </c>
      <c r="K1805" s="28">
        <f t="shared" si="288"/>
        <v>2.0943145664599907</v>
      </c>
      <c r="L1805" s="28">
        <f t="shared" si="289"/>
        <v>2.0333999109681833</v>
      </c>
      <c r="M1805" s="28">
        <f t="shared" si="290"/>
        <v>1.7588550367447926</v>
      </c>
      <c r="N1805" s="28">
        <f t="shared" si="291"/>
        <v>1.5651225097176362</v>
      </c>
      <c r="O1805" s="7">
        <f t="shared" si="292"/>
        <v>2.055838585747078</v>
      </c>
      <c r="P1805" s="7">
        <f>[1]!S_PQ_PctChange("H00906.CSI",$A$3,$A1805)/100</f>
        <v>1.2444841146965508</v>
      </c>
    </row>
    <row r="1806" spans="1:16" x14ac:dyDescent="0.3">
      <c r="A1806" s="3">
        <v>20160606</v>
      </c>
      <c r="B1806" s="29">
        <f>板块基准指数!B1806</f>
        <v>-7.8727328333331797E-4</v>
      </c>
      <c r="C1806" s="29">
        <f>板块基准指数!C1806</f>
        <v>-1.7322063559934899E-3</v>
      </c>
      <c r="D1806" s="29">
        <f>板块基准指数!E1806</f>
        <v>-1.18998041907807E-3</v>
      </c>
      <c r="E1806" s="29">
        <f>板块基准指数!F1806</f>
        <v>-3.3751434987483002E-3</v>
      </c>
      <c r="F1806">
        <f t="shared" si="283"/>
        <v>0.30083594742031267</v>
      </c>
      <c r="G1806">
        <f t="shared" si="284"/>
        <v>0.19979159290126181</v>
      </c>
      <c r="H1806">
        <f t="shared" si="285"/>
        <v>0.30357618102238376</v>
      </c>
      <c r="I1806">
        <f t="shared" si="286"/>
        <v>0.19579627865604168</v>
      </c>
      <c r="J1806">
        <f t="shared" si="287"/>
        <v>-1.605883115544431E-3</v>
      </c>
      <c r="K1806" s="28">
        <f t="shared" si="288"/>
        <v>2.0918784952715876</v>
      </c>
      <c r="L1806" s="28">
        <f t="shared" si="289"/>
        <v>2.0281454363621343</v>
      </c>
      <c r="M1806" s="28">
        <f t="shared" si="290"/>
        <v>1.7555720532719916</v>
      </c>
      <c r="N1806" s="28">
        <f t="shared" si="291"/>
        <v>1.5564648531554699</v>
      </c>
      <c r="O1806" s="7">
        <f t="shared" si="292"/>
        <v>2.0509312661583974</v>
      </c>
      <c r="P1806" s="7">
        <f>[1]!S_PQ_PctChange("H00906.CSI",$A$3,$A1806)/100</f>
        <v>1.2428470521510033</v>
      </c>
    </row>
    <row r="1807" spans="1:16" x14ac:dyDescent="0.3">
      <c r="A1807" s="3">
        <v>20160607</v>
      </c>
      <c r="B1807" s="29">
        <f>板块基准指数!B1807</f>
        <v>-2.4303438798844198E-3</v>
      </c>
      <c r="C1807" s="29">
        <f>板块基准指数!C1807</f>
        <v>-1.34754624524573E-3</v>
      </c>
      <c r="D1807" s="29">
        <f>板块基准指数!E1807</f>
        <v>-9.0826823599208996E-4</v>
      </c>
      <c r="E1807" s="29">
        <f>板块基准指数!F1807</f>
        <v>1.31947968162186E-3</v>
      </c>
      <c r="F1807">
        <f t="shared" si="283"/>
        <v>0.30041055323582361</v>
      </c>
      <c r="G1807">
        <f t="shared" si="284"/>
        <v>0.19972563377732383</v>
      </c>
      <c r="H1807">
        <f t="shared" si="285"/>
        <v>0.30360944869132611</v>
      </c>
      <c r="I1807">
        <f t="shared" si="286"/>
        <v>0.19625436429552645</v>
      </c>
      <c r="J1807">
        <f t="shared" si="287"/>
        <v>-1.0177426055105437E-3</v>
      </c>
      <c r="K1807" s="28">
        <f t="shared" si="288"/>
        <v>2.0843641672932582</v>
      </c>
      <c r="L1807" s="28">
        <f t="shared" si="289"/>
        <v>2.0240648703493065</v>
      </c>
      <c r="M1807" s="28">
        <f t="shared" si="290"/>
        <v>1.753069254704017</v>
      </c>
      <c r="N1807" s="28">
        <f t="shared" si="291"/>
        <v>1.5598380565859888</v>
      </c>
      <c r="O1807" s="7">
        <f t="shared" si="292"/>
        <v>2.0478262034223436</v>
      </c>
      <c r="P1807" s="7">
        <f>[1]!S_PQ_PctChange("H00906.CSI",$A$3,$A1807)/100</f>
        <v>1.2415557098577188</v>
      </c>
    </row>
    <row r="1808" spans="1:16" x14ac:dyDescent="0.3">
      <c r="A1808" s="3">
        <v>20160608</v>
      </c>
      <c r="B1808" s="29">
        <f>板块基准指数!B1808</f>
        <v>1.6148692401910799E-4</v>
      </c>
      <c r="C1808" s="29">
        <f>板块基准指数!C1808</f>
        <v>-5.64060003107474E-3</v>
      </c>
      <c r="D1808" s="29">
        <f>板块基准指数!E1808</f>
        <v>-9.8062934795390706E-3</v>
      </c>
      <c r="E1808" s="29">
        <f>板块基准指数!F1808</f>
        <v>-1.51429226004049E-3</v>
      </c>
      <c r="F1808">
        <f t="shared" si="283"/>
        <v>0.30177253960209366</v>
      </c>
      <c r="G1808">
        <f t="shared" si="284"/>
        <v>0.19946724851685091</v>
      </c>
      <c r="H1808">
        <f t="shared" si="285"/>
        <v>0.3019463960397194</v>
      </c>
      <c r="I1808">
        <f t="shared" si="286"/>
        <v>0.196813815841336</v>
      </c>
      <c r="J1808">
        <f t="shared" si="287"/>
        <v>-4.352529861785949E-3</v>
      </c>
      <c r="K1808" s="28">
        <f t="shared" si="288"/>
        <v>2.0848622517751894</v>
      </c>
      <c r="L1808" s="28">
        <f t="shared" si="289"/>
        <v>2.0070073299476423</v>
      </c>
      <c r="M1808" s="28">
        <f t="shared" si="290"/>
        <v>1.7260718496228935</v>
      </c>
      <c r="N1808" s="28">
        <f t="shared" si="291"/>
        <v>1.5559617136299435</v>
      </c>
      <c r="O1808" s="7">
        <f t="shared" si="292"/>
        <v>2.0345604488584144</v>
      </c>
      <c r="P1808" s="7">
        <f>[1]!S_PQ_PctChange("H00906.CSI",$A$3,$A1808)/100</f>
        <v>1.2338189159856001</v>
      </c>
    </row>
    <row r="1809" spans="1:16" x14ac:dyDescent="0.3">
      <c r="A1809" s="3">
        <v>20160613</v>
      </c>
      <c r="B1809" s="29">
        <f>板块基准指数!B1809</f>
        <v>-5.09666360853199E-2</v>
      </c>
      <c r="C1809" s="29">
        <f>板块基准指数!C1809</f>
        <v>-3.29848382918504E-2</v>
      </c>
      <c r="D1809" s="29">
        <f>板块基准指数!E1809</f>
        <v>-2.91149168582912E-2</v>
      </c>
      <c r="E1809" s="29">
        <f>板块基准指数!F1809</f>
        <v>-2.5026545498380601E-2</v>
      </c>
      <c r="F1809">
        <f t="shared" si="283"/>
        <v>0.29698767131415044</v>
      </c>
      <c r="G1809">
        <f t="shared" si="284"/>
        <v>0.20002399779106422</v>
      </c>
      <c r="H1809">
        <f t="shared" si="285"/>
        <v>0.3040009225818584</v>
      </c>
      <c r="I1809">
        <f t="shared" si="286"/>
        <v>0.19898740831292686</v>
      </c>
      <c r="J1809">
        <f t="shared" si="287"/>
        <v>-3.5676440276511553E-2</v>
      </c>
      <c r="K1809" s="28">
        <f t="shared" si="288"/>
        <v>1.9276372000156226</v>
      </c>
      <c r="L1809" s="28">
        <f t="shared" si="289"/>
        <v>1.9078216794269105</v>
      </c>
      <c r="M1809" s="28">
        <f t="shared" si="290"/>
        <v>1.6467024943713948</v>
      </c>
      <c r="N1809" s="28">
        <f t="shared" si="291"/>
        <v>1.491994821511665</v>
      </c>
      <c r="O1809" s="7">
        <f t="shared" si="292"/>
        <v>1.9262981342392531</v>
      </c>
      <c r="P1809" s="7">
        <f>[1]!S_PQ_PctChange("H00906.CSI",$A$3,$A1809)/100</f>
        <v>1.154844775151513</v>
      </c>
    </row>
    <row r="1810" spans="1:16" x14ac:dyDescent="0.3">
      <c r="A1810" s="3">
        <v>20160614</v>
      </c>
      <c r="B1810" s="29">
        <f>板块基准指数!B1810</f>
        <v>-7.6643777480116997E-4</v>
      </c>
      <c r="C1810" s="29">
        <f>板块基准指数!C1810</f>
        <v>3.2838444105422601E-3</v>
      </c>
      <c r="D1810" s="29">
        <f>板块基准指数!E1810</f>
        <v>7.0294639259818803E-3</v>
      </c>
      <c r="E1810" s="29">
        <f>板块基准指数!F1810</f>
        <v>5.3086607367713702E-3</v>
      </c>
      <c r="F1810">
        <f t="shared" si="283"/>
        <v>0.29568890230752631</v>
      </c>
      <c r="G1810">
        <f t="shared" si="284"/>
        <v>0.19995649402503843</v>
      </c>
      <c r="H1810">
        <f t="shared" si="285"/>
        <v>0.30503289064311545</v>
      </c>
      <c r="I1810">
        <f t="shared" si="286"/>
        <v>0.19932171302431972</v>
      </c>
      <c r="J1810">
        <f t="shared" si="287"/>
        <v>3.6225452775522169E-3</v>
      </c>
      <c r="K1810" s="28">
        <f t="shared" si="288"/>
        <v>1.9253933482746177</v>
      </c>
      <c r="L1810" s="28">
        <f t="shared" si="289"/>
        <v>1.9173705133957504</v>
      </c>
      <c r="M1810" s="28">
        <f t="shared" si="290"/>
        <v>1.6653073940783845</v>
      </c>
      <c r="N1810" s="28">
        <f t="shared" si="291"/>
        <v>1.5052239765768616</v>
      </c>
      <c r="O1810" s="7">
        <f t="shared" si="292"/>
        <v>1.9368987817261516</v>
      </c>
      <c r="P1810" s="7">
        <f>[1]!S_PQ_PctChange("H00906.CSI",$A$3,$A1810)/100</f>
        <v>1.1615177702920376</v>
      </c>
    </row>
    <row r="1811" spans="1:16" x14ac:dyDescent="0.3">
      <c r="A1811" s="3">
        <v>20160615</v>
      </c>
      <c r="B1811" s="29">
        <f>板块基准指数!B1811</f>
        <v>3.09175840039938E-2</v>
      </c>
      <c r="C1811" s="29">
        <f>板块基准指数!C1811</f>
        <v>1.8501394640986601E-2</v>
      </c>
      <c r="D1811" s="29">
        <f>板块基准指数!E1811</f>
        <v>1.7486000762674099E-2</v>
      </c>
      <c r="E1811" s="29">
        <f>板块基准指数!F1811</f>
        <v>6.7186081557761099E-3</v>
      </c>
      <c r="F1811">
        <f t="shared" si="283"/>
        <v>0.29899614926049356</v>
      </c>
      <c r="G1811">
        <f t="shared" si="284"/>
        <v>0.19975780820134437</v>
      </c>
      <c r="H1811">
        <f t="shared" si="285"/>
        <v>0.30442599611032289</v>
      </c>
      <c r="I1811">
        <f t="shared" si="286"/>
        <v>0.19682004642783904</v>
      </c>
      <c r="J1811">
        <f t="shared" si="287"/>
        <v>1.9514430328301639E-2</v>
      </c>
      <c r="K1811" s="28">
        <f t="shared" si="288"/>
        <v>2.0158394428646225</v>
      </c>
      <c r="L1811" s="28">
        <f t="shared" si="289"/>
        <v>1.971345936578063</v>
      </c>
      <c r="M1811" s="28">
        <f t="shared" si="290"/>
        <v>1.7119129612039998</v>
      </c>
      <c r="N1811" s="28">
        <f t="shared" si="291"/>
        <v>1.5220555948179371</v>
      </c>
      <c r="O1811" s="7">
        <f t="shared" si="292"/>
        <v>1.9942106883834207</v>
      </c>
      <c r="P1811" s="7">
        <f>[1]!S_PQ_PctChange("H00906.CSI",$A$3,$A1811)/100</f>
        <v>1.2028146069934325</v>
      </c>
    </row>
    <row r="1812" spans="1:16" x14ac:dyDescent="0.3">
      <c r="A1812" s="3">
        <v>20160616</v>
      </c>
      <c r="B1812" s="29">
        <f>板块基准指数!B1812</f>
        <v>-6.4007780503325196E-3</v>
      </c>
      <c r="C1812" s="29">
        <f>板块基准指数!C1812</f>
        <v>-9.7530250978996296E-3</v>
      </c>
      <c r="D1812" s="29">
        <f>板块基准指数!E1812</f>
        <v>-8.6628486873633406E-3</v>
      </c>
      <c r="E1812" s="29">
        <f>板块基准指数!F1812</f>
        <v>-5.4388458068382103E-3</v>
      </c>
      <c r="F1812">
        <f t="shared" si="283"/>
        <v>0.29934832460956812</v>
      </c>
      <c r="G1812">
        <f t="shared" si="284"/>
        <v>0.19931834960731945</v>
      </c>
      <c r="H1812">
        <f t="shared" si="285"/>
        <v>0.30409068142652351</v>
      </c>
      <c r="I1812">
        <f t="shared" si="286"/>
        <v>0.19724264435658886</v>
      </c>
      <c r="J1812">
        <f t="shared" si="287"/>
        <v>-7.5697211312289875E-3</v>
      </c>
      <c r="K1812" s="28">
        <f t="shared" si="288"/>
        <v>1.9965357239554073</v>
      </c>
      <c r="L1812" s="28">
        <f t="shared" si="289"/>
        <v>1.942366325084075</v>
      </c>
      <c r="M1812" s="28">
        <f t="shared" si="290"/>
        <v>1.68842006956779</v>
      </c>
      <c r="N1812" s="28">
        <f t="shared" si="291"/>
        <v>1.5083385233214486</v>
      </c>
      <c r="O1812" s="7">
        <f t="shared" si="292"/>
        <v>1.9715453484642129</v>
      </c>
      <c r="P1812" s="7">
        <f>[1]!S_PQ_PctChange("H00906.CSI",$A$3,$A1812)/100</f>
        <v>1.1907240420494247</v>
      </c>
    </row>
    <row r="1813" spans="1:16" x14ac:dyDescent="0.3">
      <c r="A1813" s="3">
        <v>20160617</v>
      </c>
      <c r="B1813" s="29">
        <f>板块基准指数!B1813</f>
        <v>8.2476922777372508E-3</v>
      </c>
      <c r="C1813" s="29">
        <f>板块基准指数!C1813</f>
        <v>1.30355882572274E-2</v>
      </c>
      <c r="D1813" s="29">
        <f>板块基准指数!E1813</f>
        <v>1.09380146571451E-2</v>
      </c>
      <c r="E1813" s="29">
        <f>板块基准指数!F1813</f>
        <v>4.7015632656925302E-3</v>
      </c>
      <c r="F1813">
        <f t="shared" si="283"/>
        <v>0.29903009902254379</v>
      </c>
      <c r="G1813">
        <f t="shared" si="284"/>
        <v>0.20005196481751431</v>
      </c>
      <c r="H1813">
        <f t="shared" si="285"/>
        <v>0.30457796155386074</v>
      </c>
      <c r="I1813">
        <f t="shared" si="286"/>
        <v>0.19633997460608119</v>
      </c>
      <c r="J1813">
        <f t="shared" si="287"/>
        <v>9.3206619045065869E-3</v>
      </c>
      <c r="K1813" s="28">
        <f t="shared" si="288"/>
        <v>2.021250228505838</v>
      </c>
      <c r="L1813" s="28">
        <f t="shared" si="289"/>
        <v>1.9807218009998024</v>
      </c>
      <c r="M1813" s="28">
        <f t="shared" si="290"/>
        <v>1.7178260476932858</v>
      </c>
      <c r="N1813" s="28">
        <f t="shared" si="291"/>
        <v>1.5201316355806185</v>
      </c>
      <c r="O1813" s="7">
        <f t="shared" si="292"/>
        <v>1.999242117991157</v>
      </c>
      <c r="P1813" s="7">
        <f>[1]!S_PQ_PctChange("H00906.CSI",$A$3,$A1813)/100</f>
        <v>1.2032336207732417</v>
      </c>
    </row>
    <row r="1814" spans="1:16" x14ac:dyDescent="0.3">
      <c r="A1814" s="3">
        <v>20160620</v>
      </c>
      <c r="B1814" s="29">
        <f>板块基准指数!B1814</f>
        <v>7.5335670221374201E-3</v>
      </c>
      <c r="C1814" s="29">
        <f>板块基准指数!C1814</f>
        <v>1.6200643709048E-3</v>
      </c>
      <c r="D1814" s="29">
        <f>板块基准指数!E1814</f>
        <v>-9.3296781575771402E-4</v>
      </c>
      <c r="E1814" s="29">
        <f>板块基准指数!F1814</f>
        <v>2.0076320930958202E-3</v>
      </c>
      <c r="F1814">
        <f t="shared" si="283"/>
        <v>0.30047552144183093</v>
      </c>
      <c r="G1814">
        <f t="shared" si="284"/>
        <v>0.19983911867606807</v>
      </c>
      <c r="H1814">
        <f t="shared" si="285"/>
        <v>0.30347839090306045</v>
      </c>
      <c r="I1814">
        <f t="shared" si="286"/>
        <v>0.19620696897904069</v>
      </c>
      <c r="J1814">
        <f t="shared" si="287"/>
        <v>2.6868773518110229E-3</v>
      </c>
      <c r="K1814" s="28">
        <f t="shared" si="288"/>
        <v>2.0440110195929351</v>
      </c>
      <c r="L1814" s="28">
        <f t="shared" si="289"/>
        <v>1.9855507621891815</v>
      </c>
      <c r="M1814" s="28">
        <f t="shared" si="290"/>
        <v>1.7152904034619603</v>
      </c>
      <c r="N1814" s="28">
        <f t="shared" si="291"/>
        <v>1.5251911327310359</v>
      </c>
      <c r="O1814" s="7">
        <f t="shared" si="292"/>
        <v>2.0073007137105852</v>
      </c>
      <c r="P1814" s="7">
        <f>[1]!S_PQ_PctChange("H00906.CSI",$A$3,$A1814)/100</f>
        <v>1.2070059437610321</v>
      </c>
    </row>
    <row r="1815" spans="1:16" x14ac:dyDescent="0.3">
      <c r="A1815" s="3">
        <v>20160621</v>
      </c>
      <c r="B1815" s="29">
        <f>板块基准指数!B1815</f>
        <v>-1.26391346536624E-2</v>
      </c>
      <c r="C1815" s="29">
        <f>板块基准指数!C1815</f>
        <v>-8.4476741412381293E-3</v>
      </c>
      <c r="D1815" s="29">
        <f>板块基准指数!E1815</f>
        <v>-9.3778312834740599E-3</v>
      </c>
      <c r="E1815" s="29">
        <f>板块基准指数!F1815</f>
        <v>2.4205992880194501E-3</v>
      </c>
      <c r="F1815">
        <f t="shared" si="283"/>
        <v>0.299027214843888</v>
      </c>
      <c r="G1815">
        <f t="shared" si="284"/>
        <v>0.19972013544292833</v>
      </c>
      <c r="H1815">
        <f t="shared" si="285"/>
        <v>0.30301318331568516</v>
      </c>
      <c r="I1815">
        <f t="shared" si="286"/>
        <v>0.19823946639749879</v>
      </c>
      <c r="J1815">
        <f t="shared" si="287"/>
        <v>-7.8569570295343328E-3</v>
      </c>
      <c r="K1815" s="28">
        <f t="shared" si="288"/>
        <v>2.0055373544290678</v>
      </c>
      <c r="L1815" s="28">
        <f t="shared" si="289"/>
        <v>1.960329802218082</v>
      </c>
      <c r="M1815" s="28">
        <f t="shared" si="290"/>
        <v>1.6898268681726578</v>
      </c>
      <c r="N1815" s="28">
        <f t="shared" si="291"/>
        <v>1.5313036085890377</v>
      </c>
      <c r="O1815" s="7">
        <f t="shared" si="292"/>
        <v>1.9836724812280728</v>
      </c>
      <c r="P1815" s="7">
        <f>[1]!S_PQ_PctChange("H00906.CSI",$A$3,$A1815)/100</f>
        <v>1.1963135336550743</v>
      </c>
    </row>
    <row r="1816" spans="1:16" x14ac:dyDescent="0.3">
      <c r="A1816" s="3">
        <v>20160622</v>
      </c>
      <c r="B1816" s="29">
        <f>板块基准指数!B1816</f>
        <v>1.6616638747602799E-2</v>
      </c>
      <c r="C1816" s="29">
        <f>板块基准指数!C1816</f>
        <v>1.3452838227873999E-2</v>
      </c>
      <c r="D1816" s="29">
        <f>板块基准指数!E1816</f>
        <v>8.3769894109024991E-3</v>
      </c>
      <c r="E1816" s="29">
        <f>板块基准指数!F1816</f>
        <v>6.8005626118762099E-3</v>
      </c>
      <c r="F1816">
        <f t="shared" si="283"/>
        <v>0.30052732322430825</v>
      </c>
      <c r="G1816">
        <f t="shared" si="284"/>
        <v>0.20009739240046451</v>
      </c>
      <c r="H1816">
        <f t="shared" si="285"/>
        <v>0.30206505406390249</v>
      </c>
      <c r="I1816">
        <f t="shared" si="286"/>
        <v>0.19731023031132497</v>
      </c>
      <c r="J1816">
        <f t="shared" si="287"/>
        <v>1.1542108009105967E-2</v>
      </c>
      <c r="K1816" s="28">
        <f t="shared" si="288"/>
        <v>2.0554792828900412</v>
      </c>
      <c r="L1816" s="28">
        <f t="shared" si="289"/>
        <v>2.0001546401484762</v>
      </c>
      <c r="M1816" s="28">
        <f t="shared" si="290"/>
        <v>1.7123595193645014</v>
      </c>
      <c r="N1816" s="28">
        <f t="shared" si="291"/>
        <v>1.5485178972689155</v>
      </c>
      <c r="O1816" s="7">
        <f t="shared" si="292"/>
        <v>2.0181103512702045</v>
      </c>
      <c r="P1816" s="7">
        <f>[1]!S_PQ_PctChange("H00906.CSI",$A$3,$A1816)/100</f>
        <v>1.2205841170944902</v>
      </c>
    </row>
    <row r="1817" spans="1:16" x14ac:dyDescent="0.3">
      <c r="A1817" s="3">
        <v>20160623</v>
      </c>
      <c r="B1817" s="29">
        <f>板块基准指数!B1817</f>
        <v>1.6366899490539101E-3</v>
      </c>
      <c r="C1817" s="29">
        <f>板块基准指数!C1817</f>
        <v>-3.0150132799277802E-3</v>
      </c>
      <c r="D1817" s="29">
        <f>板块基准指数!E1817</f>
        <v>-7.1055304276796197E-3</v>
      </c>
      <c r="E1817" s="29">
        <f>板块基准指数!F1817</f>
        <v>-3.2462135054618299E-3</v>
      </c>
      <c r="F1817">
        <f t="shared" si="283"/>
        <v>0.30189416401600072</v>
      </c>
      <c r="G1817">
        <f t="shared" si="284"/>
        <v>0.20007396443663639</v>
      </c>
      <c r="H1817">
        <f t="shared" si="285"/>
        <v>0.3007904936389304</v>
      </c>
      <c r="I1817">
        <f t="shared" si="286"/>
        <v>0.19724137790843271</v>
      </c>
      <c r="J1817">
        <f t="shared" si="287"/>
        <v>-2.8982698132211755E-3</v>
      </c>
      <c r="K1817" s="28">
        <f t="shared" si="288"/>
        <v>2.0604801551218896</v>
      </c>
      <c r="L1817" s="28">
        <f t="shared" si="289"/>
        <v>1.9911091340665914</v>
      </c>
      <c r="M1817" s="28">
        <f t="shared" si="290"/>
        <v>1.6930867662688507</v>
      </c>
      <c r="N1817" s="28">
        <f t="shared" si="291"/>
        <v>1.54024486405189</v>
      </c>
      <c r="O1817" s="7">
        <f t="shared" si="292"/>
        <v>2.0093630531461479</v>
      </c>
      <c r="P1817" s="7">
        <f>[1]!S_PQ_PctChange("H00906.CSI",$A$3,$A1817)/100</f>
        <v>1.2104001743197412</v>
      </c>
    </row>
    <row r="1818" spans="1:16" x14ac:dyDescent="0.3">
      <c r="A1818" s="3">
        <v>20160624</v>
      </c>
      <c r="B1818" s="29">
        <f>板块基准指数!B1818</f>
        <v>-1.2724058343143101E-2</v>
      </c>
      <c r="C1818" s="29">
        <f>板块基准指数!C1818</f>
        <v>-1.0403752738408101E-2</v>
      </c>
      <c r="D1818" s="29">
        <f>板块基准指数!E1818</f>
        <v>-1.07578648535414E-2</v>
      </c>
      <c r="E1818" s="29">
        <f>板块基准指数!F1818</f>
        <v>-1.1148696984379199E-2</v>
      </c>
      <c r="F1818">
        <f t="shared" si="283"/>
        <v>0.30147692557174621</v>
      </c>
      <c r="G1818">
        <f t="shared" si="284"/>
        <v>0.20026701441670625</v>
      </c>
      <c r="H1818">
        <f t="shared" si="285"/>
        <v>0.30097298709587339</v>
      </c>
      <c r="I1818">
        <f t="shared" si="286"/>
        <v>0.19728307291567437</v>
      </c>
      <c r="J1818">
        <f t="shared" si="287"/>
        <v>-1.1357686846665986E-2</v>
      </c>
      <c r="K1818" s="28">
        <f t="shared" si="288"/>
        <v>2.0215384270700874</v>
      </c>
      <c r="L1818" s="28">
        <f t="shared" si="289"/>
        <v>1.9599903742221687</v>
      </c>
      <c r="M1818" s="28">
        <f t="shared" si="290"/>
        <v>1.6641149027984699</v>
      </c>
      <c r="N1818" s="28">
        <f t="shared" si="291"/>
        <v>1.5119244437964499</v>
      </c>
      <c r="O1818" s="7">
        <f t="shared" si="292"/>
        <v>1.9751836499805875</v>
      </c>
      <c r="P1818" s="7">
        <f>[1]!S_PQ_PctChange("H00906.CSI",$A$3,$A1818)/100</f>
        <v>1.184373882482221</v>
      </c>
    </row>
    <row r="1819" spans="1:16" x14ac:dyDescent="0.3">
      <c r="A1819" s="3">
        <v>20160627</v>
      </c>
      <c r="B1819" s="29">
        <f>板块基准指数!B1819</f>
        <v>3.1194966903892601E-2</v>
      </c>
      <c r="C1819" s="29">
        <f>板块基准指数!C1819</f>
        <v>1.9329062272500499E-2</v>
      </c>
      <c r="D1819" s="29">
        <f>板块基准指数!E1819</f>
        <v>2.1005190216588799E-2</v>
      </c>
      <c r="E1819" s="29">
        <f>板块基准指数!F1819</f>
        <v>8.9563791901018305E-3</v>
      </c>
      <c r="F1819">
        <f t="shared" si="283"/>
        <v>0.30437859985972449</v>
      </c>
      <c r="G1819">
        <f t="shared" si="284"/>
        <v>0.1998679152973569</v>
      </c>
      <c r="H1819">
        <f t="shared" si="285"/>
        <v>0.3008671145460961</v>
      </c>
      <c r="I1819">
        <f t="shared" si="286"/>
        <v>0.19488637029682282</v>
      </c>
      <c r="J1819">
        <f t="shared" si="287"/>
        <v>2.136447316111122E-2</v>
      </c>
      <c r="K1819" s="28">
        <f t="shared" si="288"/>
        <v>2.1157952183013786</v>
      </c>
      <c r="L1819" s="28">
        <f t="shared" si="289"/>
        <v>2.0172042124915106</v>
      </c>
      <c r="M1819" s="28">
        <f t="shared" si="290"/>
        <v>1.7200751430906007</v>
      </c>
      <c r="N1819" s="28">
        <f t="shared" si="291"/>
        <v>1.5344221916119762</v>
      </c>
      <c r="O1819" s="7">
        <f t="shared" si="292"/>
        <v>2.0387468812199745</v>
      </c>
      <c r="P1819" s="7">
        <f>[1]!S_PQ_PctChange("H00906.CSI",$A$3,$A1819)/100</f>
        <v>1.2217738597539296</v>
      </c>
    </row>
    <row r="1820" spans="1:16" x14ac:dyDescent="0.3">
      <c r="A1820" s="3">
        <v>20160628</v>
      </c>
      <c r="B1820" s="29">
        <f>板块基准指数!B1820</f>
        <v>1.0679812933991501E-2</v>
      </c>
      <c r="C1820" s="29">
        <f>板块基准指数!C1820</f>
        <v>2.0205486413760101E-2</v>
      </c>
      <c r="D1820" s="29">
        <f>板块基准指数!E1820</f>
        <v>4.4915039419672603E-3</v>
      </c>
      <c r="E1820" s="29">
        <f>板块基准指数!F1820</f>
        <v>4.9359412892074003E-3</v>
      </c>
      <c r="F1820">
        <f t="shared" si="283"/>
        <v>0.30470341363409892</v>
      </c>
      <c r="G1820">
        <f t="shared" si="284"/>
        <v>0.20196697035876771</v>
      </c>
      <c r="H1820">
        <f t="shared" si="285"/>
        <v>0.2993440307347715</v>
      </c>
      <c r="I1820">
        <f t="shared" si="286"/>
        <v>0.19398558527236229</v>
      </c>
      <c r="J1820">
        <f t="shared" si="287"/>
        <v>9.6024284675433648E-3</v>
      </c>
      <c r="K1820" s="28">
        <f t="shared" si="288"/>
        <v>2.1490713283734628</v>
      </c>
      <c r="L1820" s="28">
        <f t="shared" si="289"/>
        <v>2.0781682912145478</v>
      </c>
      <c r="M1820" s="28">
        <f t="shared" si="290"/>
        <v>1.7322923713182394</v>
      </c>
      <c r="N1820" s="28">
        <f t="shared" si="291"/>
        <v>1.5469319507518371</v>
      </c>
      <c r="O1820" s="7">
        <f t="shared" si="292"/>
        <v>2.0679262307778599</v>
      </c>
      <c r="P1820" s="7">
        <f>[1]!S_PQ_PctChange("H00906.CSI",$A$3,$A1820)/100</f>
        <v>1.2373716711654086</v>
      </c>
    </row>
    <row r="1821" spans="1:16" x14ac:dyDescent="0.3">
      <c r="A1821" s="3">
        <v>20160629</v>
      </c>
      <c r="B1821" s="29">
        <f>板块基准指数!B1821</f>
        <v>-3.0834821207866101E-3</v>
      </c>
      <c r="C1821" s="29">
        <f>板块基准指数!C1821</f>
        <v>-1.9054529494020899E-3</v>
      </c>
      <c r="D1821" s="29">
        <f>板块基准指数!E1821</f>
        <v>9.0641656987855597E-4</v>
      </c>
      <c r="E1821" s="29">
        <f>板块基准指数!F1821</f>
        <v>6.3422128345108101E-3</v>
      </c>
      <c r="F1821">
        <f t="shared" si="283"/>
        <v>0.30371003587998024</v>
      </c>
      <c r="G1821">
        <f t="shared" si="284"/>
        <v>0.20154640927633052</v>
      </c>
      <c r="H1821">
        <f t="shared" si="285"/>
        <v>0.29956226605801545</v>
      </c>
      <c r="I1821">
        <f t="shared" si="286"/>
        <v>0.19518128878567428</v>
      </c>
      <c r="J1821">
        <f t="shared" si="287"/>
        <v>1.7724217074139063E-4</v>
      </c>
      <c r="K1821" s="28">
        <f t="shared" si="288"/>
        <v>2.1393612232353418</v>
      </c>
      <c r="L1821" s="28">
        <f t="shared" si="289"/>
        <v>2.0723029863652971</v>
      </c>
      <c r="M1821" s="28">
        <f t="shared" si="290"/>
        <v>1.7347689663973553</v>
      </c>
      <c r="N1821" s="28">
        <f t="shared" si="291"/>
        <v>1.5630851352585209</v>
      </c>
      <c r="O1821" s="7">
        <f t="shared" si="292"/>
        <v>2.0684699966826772</v>
      </c>
      <c r="P1821" s="7">
        <f>[1]!S_PQ_PctChange("H00906.CSI",$A$3,$A1821)/100</f>
        <v>1.2464194078758744</v>
      </c>
    </row>
    <row r="1822" spans="1:16" x14ac:dyDescent="0.3">
      <c r="A1822" s="3">
        <v>20160630</v>
      </c>
      <c r="B1822" s="29">
        <f>板块基准指数!B1822</f>
        <v>3.9603022181887802E-3</v>
      </c>
      <c r="C1822" s="29">
        <f>板块基准指数!C1822</f>
        <v>3.5639141270919698E-3</v>
      </c>
      <c r="D1822" s="29">
        <f>板块基准指数!E1822</f>
        <v>4.4929716394661997E-3</v>
      </c>
      <c r="E1822" s="29">
        <f>板块基准指数!F1822</f>
        <v>-4.5979989538064901E-4</v>
      </c>
      <c r="F1822">
        <f t="shared" si="283"/>
        <v>0.3</v>
      </c>
      <c r="G1822">
        <f t="shared" si="284"/>
        <v>0.2</v>
      </c>
      <c r="H1822">
        <f t="shared" si="285"/>
        <v>0.3</v>
      </c>
      <c r="I1822">
        <f t="shared" si="286"/>
        <v>0.2</v>
      </c>
      <c r="J1822">
        <f t="shared" si="287"/>
        <v>3.1772580535552324E-3</v>
      </c>
      <c r="K1822" s="28">
        <f t="shared" si="288"/>
        <v>2.1517940424514168</v>
      </c>
      <c r="L1822" s="28">
        <f t="shared" si="289"/>
        <v>2.0832524103811112</v>
      </c>
      <c r="M1822" s="28">
        <f t="shared" si="290"/>
        <v>1.747056205803871</v>
      </c>
      <c r="N1822" s="28">
        <f t="shared" si="291"/>
        <v>1.5619066289814771</v>
      </c>
      <c r="O1822" s="7">
        <f t="shared" si="292"/>
        <v>2.0782193176917296</v>
      </c>
      <c r="P1822" s="7">
        <f>[1]!S_PQ_PctChange("H00906.CSI",$A$3,$A1822)/100</f>
        <v>1.2488218821319137</v>
      </c>
    </row>
    <row r="1823" spans="1:16" x14ac:dyDescent="0.3">
      <c r="A1823" s="3">
        <v>20160701</v>
      </c>
      <c r="B1823" s="29">
        <f>板块基准指数!B1823</f>
        <v>-1.7600230078499801E-3</v>
      </c>
      <c r="C1823" s="29">
        <f>板块基准指数!C1823</f>
        <v>-4.3046259591203997E-3</v>
      </c>
      <c r="D1823" s="29">
        <f>板块基准指数!E1823</f>
        <v>9.5893726093517905E-4</v>
      </c>
      <c r="E1823" s="29">
        <f>板块基准指数!F1823</f>
        <v>2.7282127994560199E-3</v>
      </c>
      <c r="F1823">
        <f t="shared" si="283"/>
        <v>0.29963847473799071</v>
      </c>
      <c r="G1823">
        <f t="shared" si="284"/>
        <v>0.19924977965068247</v>
      </c>
      <c r="H1823">
        <f t="shared" si="285"/>
        <v>0.30045461627368314</v>
      </c>
      <c r="I1823">
        <f t="shared" si="286"/>
        <v>0.20065712933764368</v>
      </c>
      <c r="J1823">
        <f t="shared" si="287"/>
        <v>-5.5560835600731648E-4</v>
      </c>
      <c r="K1823" s="28">
        <f t="shared" si="288"/>
        <v>2.1462468124206979</v>
      </c>
      <c r="L1823" s="28">
        <f t="shared" si="289"/>
        <v>2.0699801620168641</v>
      </c>
      <c r="M1823" s="28">
        <f t="shared" si="290"/>
        <v>1.7496904603574994</v>
      </c>
      <c r="N1823" s="28">
        <f t="shared" si="291"/>
        <v>1.5688960554376759</v>
      </c>
      <c r="O1823" s="7">
        <f t="shared" si="292"/>
        <v>2.0765090333171972</v>
      </c>
      <c r="P1823" s="7">
        <f>[1]!S_PQ_PctChange("H00906.CSI",$A$3,$A1823)/100</f>
        <v>1.2482699391236265</v>
      </c>
    </row>
    <row r="1824" spans="1:16" x14ac:dyDescent="0.3">
      <c r="A1824" s="3">
        <v>20160704</v>
      </c>
      <c r="B1824" s="29">
        <f>板块基准指数!B1824</f>
        <v>2.0844668903295699E-2</v>
      </c>
      <c r="C1824" s="29">
        <f>板块基准指数!C1824</f>
        <v>1.3619912485776001E-2</v>
      </c>
      <c r="D1824" s="29">
        <f>板块基准指数!E1824</f>
        <v>1.43201399417491E-2</v>
      </c>
      <c r="E1824" s="29">
        <f>板块基准指数!F1824</f>
        <v>1.0686886680533201E-2</v>
      </c>
      <c r="F1824">
        <f t="shared" si="283"/>
        <v>0.30124321144247396</v>
      </c>
      <c r="G1824">
        <f t="shared" si="284"/>
        <v>0.19889918766484416</v>
      </c>
      <c r="H1824">
        <f t="shared" si="285"/>
        <v>0.30013314269735408</v>
      </c>
      <c r="I1824">
        <f t="shared" si="286"/>
        <v>0.1997244581953278</v>
      </c>
      <c r="J1824">
        <f t="shared" si="287"/>
        <v>1.5406581512310556E-2</v>
      </c>
      <c r="K1824" s="28">
        <f t="shared" si="288"/>
        <v>2.211829285513657</v>
      </c>
      <c r="L1824" s="28">
        <f t="shared" si="289"/>
        <v>2.1117930231566024</v>
      </c>
      <c r="M1824" s="28">
        <f t="shared" si="290"/>
        <v>1.7890664125463114</v>
      </c>
      <c r="N1824" s="28">
        <f t="shared" si="291"/>
        <v>1.5963495564762069</v>
      </c>
      <c r="O1824" s="7">
        <f t="shared" si="292"/>
        <v>2.1239075205123585</v>
      </c>
      <c r="P1824" s="7">
        <f>[1]!S_PQ_PctChange("H00906.CSI",$A$3,$A1824)/100</f>
        <v>1.2869401985284994</v>
      </c>
    </row>
    <row r="1825" spans="1:16" x14ac:dyDescent="0.3">
      <c r="A1825" s="3">
        <v>20160705</v>
      </c>
      <c r="B1825" s="29">
        <f>板块基准指数!B1825</f>
        <v>-8.4814814827431802E-4</v>
      </c>
      <c r="C1825" s="29">
        <f>板块基准指数!C1825</f>
        <v>-5.0520836913982997E-4</v>
      </c>
      <c r="D1825" s="29">
        <f>板块基准指数!E1825</f>
        <v>4.2071773857516401E-3</v>
      </c>
      <c r="E1825" s="29">
        <f>板块基准指数!F1825</f>
        <v>-4.9239161146426803E-3</v>
      </c>
      <c r="F1825">
        <f t="shared" si="283"/>
        <v>0.30101079935042002</v>
      </c>
      <c r="G1825">
        <f t="shared" si="284"/>
        <v>0.19881395066632851</v>
      </c>
      <c r="H1825">
        <f t="shared" si="285"/>
        <v>0.30141897415392876</v>
      </c>
      <c r="I1825">
        <f t="shared" si="286"/>
        <v>0.19875627582932268</v>
      </c>
      <c r="J1825">
        <f t="shared" si="287"/>
        <v>-7.6697513713910957E-5</v>
      </c>
      <c r="K1825" s="28">
        <f t="shared" si="288"/>
        <v>2.2091051784525755</v>
      </c>
      <c r="L1825" s="28">
        <f t="shared" si="289"/>
        <v>2.110220919278273</v>
      </c>
      <c r="M1825" s="28">
        <f t="shared" si="290"/>
        <v>1.8008005096845361</v>
      </c>
      <c r="N1825" s="28">
        <f t="shared" si="291"/>
        <v>1.5835653490558284</v>
      </c>
      <c r="O1825" s="7">
        <f t="shared" si="292"/>
        <v>2.1236679245724632</v>
      </c>
      <c r="P1825" s="7">
        <f>[1]!S_PQ_PctChange("H00906.CSI",$A$3,$A1825)/100</f>
        <v>1.2933583865832186</v>
      </c>
    </row>
    <row r="1826" spans="1:16" x14ac:dyDescent="0.3">
      <c r="A1826" s="3">
        <v>20160706</v>
      </c>
      <c r="B1826" s="29">
        <f>板块基准指数!B1826</f>
        <v>4.6501988413389502E-3</v>
      </c>
      <c r="C1826" s="29">
        <f>板块基准指数!C1826</f>
        <v>1.3051020823724E-2</v>
      </c>
      <c r="D1826" s="29">
        <f>板块基准指数!E1826</f>
        <v>1.9643778515729599E-2</v>
      </c>
      <c r="E1826" s="29">
        <f>板块基准指数!F1826</f>
        <v>-2.3013169091703799E-3</v>
      </c>
      <c r="F1826">
        <f t="shared" si="283"/>
        <v>0.29957713150839022</v>
      </c>
      <c r="G1826">
        <f t="shared" si="284"/>
        <v>0.19952158230070058</v>
      </c>
      <c r="H1826">
        <f t="shared" si="285"/>
        <v>0.30446036771552615</v>
      </c>
      <c r="I1826">
        <f t="shared" si="286"/>
        <v>0.19644091847538289</v>
      </c>
      <c r="J1826">
        <f t="shared" si="287"/>
        <v>9.4580914709113707E-3</v>
      </c>
      <c r="K1826" s="28">
        <f t="shared" si="288"/>
        <v>2.2240281556351507</v>
      </c>
      <c r="L1826" s="28">
        <f t="shared" si="289"/>
        <v>2.1508124772621557</v>
      </c>
      <c r="M1826" s="28">
        <f t="shared" si="290"/>
        <v>1.8558188145635213</v>
      </c>
      <c r="N1826" s="28">
        <f t="shared" si="291"/>
        <v>1.5776197464320996</v>
      </c>
      <c r="O1826" s="7">
        <f t="shared" si="292"/>
        <v>2.1532118615278217</v>
      </c>
      <c r="P1826" s="7">
        <f>[1]!S_PQ_PctChange("H00906.CSI",$A$3,$A1826)/100</f>
        <v>1.3017439272194227</v>
      </c>
    </row>
    <row r="1827" spans="1:16" x14ac:dyDescent="0.3">
      <c r="A1827" s="3">
        <v>20160707</v>
      </c>
      <c r="B1827" s="29">
        <f>板块基准指数!B1827</f>
        <v>-2.9509231118075301E-3</v>
      </c>
      <c r="C1827" s="29">
        <f>板块基准指数!C1827</f>
        <v>1.41246537634336E-2</v>
      </c>
      <c r="D1827" s="29">
        <f>板块基准指数!E1827</f>
        <v>1.6219887394345999E-3</v>
      </c>
      <c r="E1827" s="29">
        <f>板块基准指数!F1827</f>
        <v>-1.3988386255935101E-3</v>
      </c>
      <c r="F1827">
        <f t="shared" si="283"/>
        <v>0.29805134235102004</v>
      </c>
      <c r="G1827">
        <f t="shared" si="284"/>
        <v>0.20190501644749148</v>
      </c>
      <c r="H1827">
        <f t="shared" si="285"/>
        <v>0.30429898658516696</v>
      </c>
      <c r="I1827">
        <f t="shared" si="286"/>
        <v>0.19574465461632132</v>
      </c>
      <c r="J1827">
        <f t="shared" si="287"/>
        <v>2.1531863308209749E-3</v>
      </c>
      <c r="K1827" s="28">
        <f t="shared" si="288"/>
        <v>2.2145142964375686</v>
      </c>
      <c r="L1827" s="28">
        <f t="shared" si="289"/>
        <v>2.1953166125769905</v>
      </c>
      <c r="M1827" s="28">
        <f t="shared" si="290"/>
        <v>1.860450920522609</v>
      </c>
      <c r="N1827" s="28">
        <f t="shared" si="291"/>
        <v>1.5740140723686977</v>
      </c>
      <c r="O1827" s="7">
        <f t="shared" si="292"/>
        <v>2.1600013142062462</v>
      </c>
      <c r="P1827" s="7">
        <f>[1]!S_PQ_PctChange("H00906.CSI",$A$3,$A1827)/100</f>
        <v>1.3040422475152662</v>
      </c>
    </row>
    <row r="1828" spans="1:16" x14ac:dyDescent="0.3">
      <c r="A1828" s="3">
        <v>20160708</v>
      </c>
      <c r="B1828" s="29">
        <f>板块基准指数!B1828</f>
        <v>1.5184054587181401E-3</v>
      </c>
      <c r="C1828" s="29">
        <f>板块基准指数!C1828</f>
        <v>-6.4110107171548398E-3</v>
      </c>
      <c r="D1828" s="29">
        <f>板块基准指数!E1828</f>
        <v>-4.9364351683596798E-3</v>
      </c>
      <c r="E1828" s="29">
        <f>板块基准指数!F1828</f>
        <v>-3.7737218121827198E-3</v>
      </c>
      <c r="F1828">
        <f t="shared" si="283"/>
        <v>0.29942694574657552</v>
      </c>
      <c r="G1828">
        <f t="shared" si="284"/>
        <v>0.20123093391771302</v>
      </c>
      <c r="H1828">
        <f t="shared" si="285"/>
        <v>0.30373314967050358</v>
      </c>
      <c r="I1828">
        <f t="shared" si="286"/>
        <v>0.19560897066520766</v>
      </c>
      <c r="J1828">
        <f t="shared" si="287"/>
        <v>-3.0826905309071471E-3</v>
      </c>
      <c r="K1828" s="28">
        <f t="shared" si="288"/>
        <v>2.2193952324924067</v>
      </c>
      <c r="L1828" s="28">
        <f t="shared" si="289"/>
        <v>2.1748314035290566</v>
      </c>
      <c r="M1828" s="28">
        <f t="shared" si="290"/>
        <v>1.8463304900011743</v>
      </c>
      <c r="N1828" s="28">
        <f t="shared" si="291"/>
        <v>1.5643004593189347</v>
      </c>
      <c r="O1828" s="7">
        <f t="shared" si="292"/>
        <v>2.1502600080772885</v>
      </c>
      <c r="P1828" s="7">
        <f>[1]!S_PQ_PctChange("H00906.CSI",$A$3,$A1828)/100</f>
        <v>1.2959219397867088</v>
      </c>
    </row>
    <row r="1829" spans="1:16" x14ac:dyDescent="0.3">
      <c r="A1829" s="3">
        <v>20160711</v>
      </c>
      <c r="B1829" s="29">
        <f>板块基准指数!B1829</f>
        <v>-1.0891717606115901E-3</v>
      </c>
      <c r="C1829" s="29">
        <f>板块基准指数!C1829</f>
        <v>4.7624097207396403E-3</v>
      </c>
      <c r="D1829" s="29">
        <f>板块基准指数!E1829</f>
        <v>1.15226994661803E-2</v>
      </c>
      <c r="E1829" s="29">
        <f>板块基准指数!F1829</f>
        <v>-1.09877234219388E-3</v>
      </c>
      <c r="F1829">
        <f t="shared" si="283"/>
        <v>0.29793377814006056</v>
      </c>
      <c r="G1829">
        <f t="shared" si="284"/>
        <v>0.20140037009444547</v>
      </c>
      <c r="H1829">
        <f t="shared" si="285"/>
        <v>0.30603420495321582</v>
      </c>
      <c r="I1829">
        <f t="shared" si="286"/>
        <v>0.19463164681227793</v>
      </c>
      <c r="J1829">
        <f t="shared" si="287"/>
        <v>3.9171128568475126E-3</v>
      </c>
      <c r="K1829" s="28">
        <f t="shared" si="288"/>
        <v>2.2158887581189282</v>
      </c>
      <c r="L1829" s="28">
        <f t="shared" si="289"/>
        <v>2.1899512514669333</v>
      </c>
      <c r="M1829" s="28">
        <f t="shared" si="290"/>
        <v>1.8791279008188835</v>
      </c>
      <c r="N1829" s="28">
        <f t="shared" si="291"/>
        <v>1.56148287689716</v>
      </c>
      <c r="O1829" s="7">
        <f t="shared" si="292"/>
        <v>2.1625999320573408</v>
      </c>
      <c r="P1829" s="7">
        <f>[1]!S_PQ_PctChange("H00906.CSI",$A$3,$A1829)/100</f>
        <v>1.3033615977363455</v>
      </c>
    </row>
    <row r="1830" spans="1:16" x14ac:dyDescent="0.3">
      <c r="A1830" s="3">
        <v>20160712</v>
      </c>
      <c r="B1830" s="29">
        <f>板块基准指数!B1830</f>
        <v>1.2820850583391399E-2</v>
      </c>
      <c r="C1830" s="29">
        <f>板块基准指数!C1830</f>
        <v>2.5950177350876302E-2</v>
      </c>
      <c r="D1830" s="29">
        <f>板块基准指数!E1830</f>
        <v>2.6898307232944799E-2</v>
      </c>
      <c r="E1830" s="29">
        <f>板块基准指数!F1830</f>
        <v>1.71779136496771E-2</v>
      </c>
      <c r="F1830">
        <f t="shared" si="283"/>
        <v>0.29565671457740911</v>
      </c>
      <c r="G1830">
        <f t="shared" si="284"/>
        <v>0.20245192208437796</v>
      </c>
      <c r="H1830">
        <f t="shared" si="285"/>
        <v>0.30791636890458929</v>
      </c>
      <c r="I1830">
        <f t="shared" si="286"/>
        <v>0.19397499443362337</v>
      </c>
      <c r="J1830">
        <f t="shared" si="287"/>
        <v>2.0621307466819342E-2</v>
      </c>
      <c r="K1830" s="28">
        <f t="shared" si="288"/>
        <v>2.2571191873795788</v>
      </c>
      <c r="L1830" s="28">
        <f t="shared" si="289"/>
        <v>2.2727310521831501</v>
      </c>
      <c r="M1830" s="28">
        <f t="shared" si="290"/>
        <v>1.9565715676580528</v>
      </c>
      <c r="N1830" s="28">
        <f t="shared" si="291"/>
        <v>1.6054838085716256</v>
      </c>
      <c r="O1830" s="7">
        <f t="shared" si="292"/>
        <v>2.2278168776508371</v>
      </c>
      <c r="P1830" s="7">
        <f>[1]!S_PQ_PctChange("H00906.CSI",$A$3,$A1830)/100</f>
        <v>1.3476591944801526</v>
      </c>
    </row>
    <row r="1831" spans="1:16" x14ac:dyDescent="0.3">
      <c r="A1831" s="3">
        <v>20160713</v>
      </c>
      <c r="B1831" s="29">
        <f>板块基准指数!B1831</f>
        <v>9.9886801868322404E-3</v>
      </c>
      <c r="C1831" s="29">
        <f>板块基准指数!C1831</f>
        <v>-1.8263348771520101E-3</v>
      </c>
      <c r="D1831" s="29">
        <f>板块基准指数!E1831</f>
        <v>-2.88064458959207E-3</v>
      </c>
      <c r="E1831" s="29">
        <f>板块基准指数!F1831</f>
        <v>6.4154723430822997E-3</v>
      </c>
      <c r="F1831">
        <f t="shared" si="283"/>
        <v>0.29773432243330611</v>
      </c>
      <c r="G1831">
        <f t="shared" si="284"/>
        <v>0.20148961245848832</v>
      </c>
      <c r="H1831">
        <f t="shared" si="285"/>
        <v>0.30612907049768262</v>
      </c>
      <c r="I1831">
        <f t="shared" si="286"/>
        <v>0.19464699461052257</v>
      </c>
      <c r="J1831">
        <f t="shared" si="287"/>
        <v>2.9409189506607336E-3</v>
      </c>
      <c r="K1831" s="28">
        <f t="shared" si="288"/>
        <v>2.2896535092727084</v>
      </c>
      <c r="L1831" s="28">
        <f t="shared" si="289"/>
        <v>2.2667539493190096</v>
      </c>
      <c r="M1831" s="28">
        <f t="shared" si="290"/>
        <v>1.9480547357679372</v>
      </c>
      <c r="N1831" s="28">
        <f t="shared" si="291"/>
        <v>1.6221992178858655</v>
      </c>
      <c r="O1831" s="7">
        <f t="shared" si="292"/>
        <v>2.2373096254755835</v>
      </c>
      <c r="P1831" s="7">
        <f>[1]!S_PQ_PctChange("H00906.CSI",$A$3,$A1831)/100</f>
        <v>1.3616429844123537</v>
      </c>
    </row>
    <row r="1832" spans="1:16" x14ac:dyDescent="0.3">
      <c r="A1832" s="3">
        <v>20160714</v>
      </c>
      <c r="B1832" s="29">
        <f>板块基准指数!B1832</f>
        <v>3.9273835370093801E-3</v>
      </c>
      <c r="C1832" s="29">
        <f>板块基准指数!C1832</f>
        <v>-6.7176445670804599E-4</v>
      </c>
      <c r="D1832" s="29">
        <f>板块基准指数!E1832</f>
        <v>-1.10734234695156E-3</v>
      </c>
      <c r="E1832" s="29">
        <f>板块基准指数!F1832</f>
        <v>-2.4938355153775302E-4</v>
      </c>
      <c r="F1832">
        <f t="shared" si="283"/>
        <v>0.2987105432933263</v>
      </c>
      <c r="G1832">
        <f t="shared" si="284"/>
        <v>0.20122418117389745</v>
      </c>
      <c r="H1832">
        <f t="shared" si="285"/>
        <v>0.30559253605850006</v>
      </c>
      <c r="I1832">
        <f t="shared" si="286"/>
        <v>0.19447273947427565</v>
      </c>
      <c r="J1832">
        <f t="shared" si="287"/>
        <v>6.4643187407459259E-4</v>
      </c>
      <c r="K1832" s="28">
        <f t="shared" si="288"/>
        <v>2.302573240307491</v>
      </c>
      <c r="L1832" s="28">
        <f t="shared" si="289"/>
        <v>2.2645594601270465</v>
      </c>
      <c r="M1832" s="28">
        <f t="shared" si="290"/>
        <v>1.9447902299178903</v>
      </c>
      <c r="N1832" s="28">
        <f t="shared" si="291"/>
        <v>1.6215452845320697</v>
      </c>
      <c r="O1832" s="7">
        <f t="shared" si="292"/>
        <v>2.2394023256037396</v>
      </c>
      <c r="P1832" s="7">
        <f>[1]!S_PQ_PctChange("H00906.CSI",$A$3,$A1832)/100</f>
        <v>1.3597456412245337</v>
      </c>
    </row>
    <row r="1833" spans="1:16" x14ac:dyDescent="0.3">
      <c r="A1833" s="3">
        <v>20160715</v>
      </c>
      <c r="B1833" s="29">
        <f>板块基准指数!B1833</f>
        <v>-2.3482327504740102E-3</v>
      </c>
      <c r="C1833" s="29">
        <f>板块基准指数!C1833</f>
        <v>1.1816483051373E-3</v>
      </c>
      <c r="D1833" s="29">
        <f>板块基准指数!E1833</f>
        <v>2.5988184016214398E-3</v>
      </c>
      <c r="E1833" s="29">
        <f>板块基准指数!F1833</f>
        <v>-6.3184212197544198E-4</v>
      </c>
      <c r="F1833">
        <f t="shared" si="283"/>
        <v>0.29794723631301828</v>
      </c>
      <c r="G1833">
        <f t="shared" si="284"/>
        <v>0.20142013495893973</v>
      </c>
      <c r="H1833">
        <f t="shared" si="285"/>
        <v>0.30632311131696727</v>
      </c>
      <c r="I1833">
        <f t="shared" si="286"/>
        <v>0.19430951741107416</v>
      </c>
      <c r="J1833">
        <f t="shared" si="287"/>
        <v>2.0763776969469312E-4</v>
      </c>
      <c r="K1833" s="28">
        <f t="shared" si="288"/>
        <v>2.2948180296637619</v>
      </c>
      <c r="L1833" s="28">
        <f t="shared" si="289"/>
        <v>2.2684170212801251</v>
      </c>
      <c r="M1833" s="28">
        <f t="shared" si="290"/>
        <v>1.9524432049563161</v>
      </c>
      <c r="N1833" s="28">
        <f t="shared" si="291"/>
        <v>1.6198888817966361</v>
      </c>
      <c r="O1833" s="7">
        <f t="shared" si="292"/>
        <v>2.2400749478777717</v>
      </c>
      <c r="P1833" s="7">
        <f>[1]!S_PQ_PctChange("H00906.CSI",$A$3,$A1833)/100</f>
        <v>1.3590301692006626</v>
      </c>
    </row>
    <row r="1834" spans="1:16" x14ac:dyDescent="0.3">
      <c r="A1834" s="3">
        <v>20160718</v>
      </c>
      <c r="B1834" s="29">
        <f>板块基准指数!B1834</f>
        <v>-3.9744583363905397E-3</v>
      </c>
      <c r="C1834" s="29">
        <f>板块基准指数!C1834</f>
        <v>-2.8922073191705801E-3</v>
      </c>
      <c r="D1834" s="29">
        <f>板块基准指数!E1834</f>
        <v>-5.1080473672665896E-3</v>
      </c>
      <c r="E1834" s="29">
        <f>板块基准指数!F1834</f>
        <v>-2.2858572009134301E-3</v>
      </c>
      <c r="F1834">
        <f t="shared" si="283"/>
        <v>0.29788776379875509</v>
      </c>
      <c r="G1834">
        <f t="shared" si="284"/>
        <v>0.20159874328012642</v>
      </c>
      <c r="H1834">
        <f t="shared" si="285"/>
        <v>0.30591340636928122</v>
      </c>
      <c r="I1834">
        <f t="shared" si="286"/>
        <v>0.19460008655183669</v>
      </c>
      <c r="J1834">
        <f t="shared" si="287"/>
        <v>-3.7756044376010315E-3</v>
      </c>
      <c r="K1834" s="28">
        <f t="shared" si="288"/>
        <v>2.2817229126788749</v>
      </c>
      <c r="L1834" s="28">
        <f t="shared" si="289"/>
        <v>2.258964081649077</v>
      </c>
      <c r="M1834" s="28">
        <f t="shared" si="290"/>
        <v>1.9373619852162349</v>
      </c>
      <c r="N1834" s="28">
        <f t="shared" si="291"/>
        <v>1.6139001899305883</v>
      </c>
      <c r="O1834" s="7">
        <f t="shared" si="292"/>
        <v>2.2278417065264042</v>
      </c>
      <c r="P1834" s="7">
        <f>[1]!S_PQ_PctChange("H00906.CSI",$A$3,$A1834)/100</f>
        <v>1.3487554696467834</v>
      </c>
    </row>
    <row r="1835" spans="1:16" x14ac:dyDescent="0.3">
      <c r="A1835" s="3">
        <v>20160719</v>
      </c>
      <c r="B1835" s="29">
        <f>板块基准指数!B1835</f>
        <v>5.1956807307334202E-3</v>
      </c>
      <c r="C1835" s="29">
        <f>板块基准指数!C1835</f>
        <v>-4.39667057756185E-3</v>
      </c>
      <c r="D1835" s="29">
        <f>板块基准指数!E1835</f>
        <v>-1.0613930178524199E-2</v>
      </c>
      <c r="E1835" s="29">
        <f>板块基准指数!F1835</f>
        <v>-4.08409338811594E-3</v>
      </c>
      <c r="F1835">
        <f t="shared" si="283"/>
        <v>0.30045112105995292</v>
      </c>
      <c r="G1835">
        <f t="shared" si="284"/>
        <v>0.20139315776909947</v>
      </c>
      <c r="H1835">
        <f t="shared" si="285"/>
        <v>0.30369304920622148</v>
      </c>
      <c r="I1835">
        <f t="shared" si="286"/>
        <v>0.19446267196472547</v>
      </c>
      <c r="J1835">
        <f t="shared" si="287"/>
        <v>-3.3803420114539131E-3</v>
      </c>
      <c r="K1835" s="28">
        <f t="shared" si="288"/>
        <v>2.2987736971798869</v>
      </c>
      <c r="L1835" s="28">
        <f t="shared" si="289"/>
        <v>2.2446354901579597</v>
      </c>
      <c r="M1835" s="28">
        <f t="shared" si="290"/>
        <v>1.9061850301960988</v>
      </c>
      <c r="N1835" s="28">
        <f t="shared" si="291"/>
        <v>1.6032247774476978</v>
      </c>
      <c r="O1835" s="7">
        <f t="shared" si="292"/>
        <v>2.2169304975995101</v>
      </c>
      <c r="P1835" s="7">
        <f>[1]!S_PQ_PctChange("H00906.CSI",$A$3,$A1835)/100</f>
        <v>1.3448520419493368</v>
      </c>
    </row>
    <row r="1836" spans="1:16" x14ac:dyDescent="0.3">
      <c r="A1836" s="3">
        <v>20160720</v>
      </c>
      <c r="B1836" s="29">
        <f>板块基准指数!B1836</f>
        <v>7.8666574337478003E-5</v>
      </c>
      <c r="C1836" s="29">
        <f>板块基准指数!C1836</f>
        <v>8.3638723044202003E-4</v>
      </c>
      <c r="D1836" s="29">
        <f>板块基准指数!E1836</f>
        <v>7.7492935679918302E-4</v>
      </c>
      <c r="E1836" s="29">
        <f>板块基准指数!F1836</f>
        <v>-5.1983501390033696E-3</v>
      </c>
      <c r="F1836">
        <f t="shared" si="283"/>
        <v>0.3006501757578226</v>
      </c>
      <c r="G1836">
        <f t="shared" si="284"/>
        <v>0.20167927348852843</v>
      </c>
      <c r="H1836">
        <f t="shared" si="285"/>
        <v>0.30410582535791902</v>
      </c>
      <c r="I1836">
        <f t="shared" si="286"/>
        <v>0.19356472539572925</v>
      </c>
      <c r="J1836">
        <f t="shared" si="287"/>
        <v>-5.8346627264692624E-4</v>
      </c>
      <c r="K1836" s="28">
        <f t="shared" si="288"/>
        <v>2.2990332004061589</v>
      </c>
      <c r="L1836" s="28">
        <f t="shared" si="289"/>
        <v>2.2473492618493669</v>
      </c>
      <c r="M1836" s="28">
        <f t="shared" si="290"/>
        <v>1.9084371182922877</v>
      </c>
      <c r="N1836" s="28">
        <f t="shared" si="291"/>
        <v>1.5896923035639956</v>
      </c>
      <c r="O1836" s="7">
        <f t="shared" si="292"/>
        <v>2.2150535271527114</v>
      </c>
      <c r="P1836" s="7">
        <f>[1]!S_PQ_PctChange("H00906.CSI",$A$3,$A1836)/100</f>
        <v>1.3381340072584573</v>
      </c>
    </row>
    <row r="1837" spans="1:16" x14ac:dyDescent="0.3">
      <c r="A1837" s="3">
        <v>20160721</v>
      </c>
      <c r="B1837" s="29">
        <f>板块基准指数!B1837</f>
        <v>5.8130272660126096E-3</v>
      </c>
      <c r="C1837" s="29">
        <f>板块基准指数!C1837</f>
        <v>4.8275477976364497E-3</v>
      </c>
      <c r="D1837" s="29">
        <f>板块基准指数!E1837</f>
        <v>6.9565174391791598E-3</v>
      </c>
      <c r="E1837" s="29">
        <f>板块基准指数!F1837</f>
        <v>5.4004043532393502E-3</v>
      </c>
      <c r="F1837">
        <f t="shared" si="283"/>
        <v>0.30062951574200841</v>
      </c>
      <c r="G1837">
        <f t="shared" si="284"/>
        <v>0.20146782599650273</v>
      </c>
      <c r="H1837">
        <f t="shared" si="285"/>
        <v>0.3044306363913184</v>
      </c>
      <c r="I1837">
        <f t="shared" si="286"/>
        <v>0.19347202187016968</v>
      </c>
      <c r="J1837">
        <f t="shared" si="287"/>
        <v>5.8821492648891823E-3</v>
      </c>
      <c r="K1837" s="28">
        <f t="shared" si="288"/>
        <v>2.3182105703516007</v>
      </c>
      <c r="L1837" s="28">
        <f t="shared" si="289"/>
        <v>2.2630259956265641</v>
      </c>
      <c r="M1837" s="28">
        <f t="shared" si="290"/>
        <v>1.9286697118264442</v>
      </c>
      <c r="N1837" s="28">
        <f t="shared" si="291"/>
        <v>1.603677689153713</v>
      </c>
      <c r="O1837" s="7">
        <f t="shared" si="292"/>
        <v>2.2339649518940323</v>
      </c>
      <c r="P1837" s="7">
        <f>[1]!S_PQ_PctChange("H00906.CSI",$A$3,$A1837)/100</f>
        <v>1.3484086025541178</v>
      </c>
    </row>
    <row r="1838" spans="1:16" x14ac:dyDescent="0.3">
      <c r="A1838" s="3">
        <v>20160722</v>
      </c>
      <c r="B1838" s="29">
        <f>板块基准指数!B1838</f>
        <v>-1.1637617314593899E-3</v>
      </c>
      <c r="C1838" s="29">
        <f>板块基准指数!C1838</f>
        <v>-8.8041393392029408E-3</v>
      </c>
      <c r="D1838" s="29">
        <f>板块基准指数!E1838</f>
        <v>-1.4818140856032801E-2</v>
      </c>
      <c r="E1838" s="29">
        <f>板块基准指数!F1838</f>
        <v>-7.2356980817243196E-3</v>
      </c>
      <c r="F1838">
        <f t="shared" si="283"/>
        <v>0.30271182703533361</v>
      </c>
      <c r="G1838">
        <f t="shared" si="284"/>
        <v>0.20131153548965622</v>
      </c>
      <c r="H1838">
        <f t="shared" si="285"/>
        <v>0.30234879594511022</v>
      </c>
      <c r="I1838">
        <f t="shared" si="286"/>
        <v>0.19362784152989909</v>
      </c>
      <c r="J1838">
        <f t="shared" si="287"/>
        <v>-8.034613126658794E-3</v>
      </c>
      <c r="K1838" s="28">
        <f t="shared" si="288"/>
        <v>2.3143489638729013</v>
      </c>
      <c r="L1838" s="28">
        <f t="shared" si="289"/>
        <v>2.2342978600936263</v>
      </c>
      <c r="M1838" s="28">
        <f t="shared" si="290"/>
        <v>1.8852722715158028</v>
      </c>
      <c r="N1838" s="28">
        <f t="shared" si="291"/>
        <v>1.584838263492875</v>
      </c>
      <c r="O1838" s="7">
        <f t="shared" si="292"/>
        <v>2.2079812946403901</v>
      </c>
      <c r="P1838" s="7">
        <f>[1]!S_PQ_PctChange("H00906.CSI",$A$3,$A1838)/100</f>
        <v>1.3292447951690911</v>
      </c>
    </row>
    <row r="1839" spans="1:16" x14ac:dyDescent="0.3">
      <c r="A1839" s="3">
        <v>20160725</v>
      </c>
      <c r="B1839" s="29">
        <f>板块基准指数!B1839</f>
        <v>2.87706414523574E-3</v>
      </c>
      <c r="C1839" s="29">
        <f>板块基准指数!C1839</f>
        <v>4.2344709038909002E-3</v>
      </c>
      <c r="D1839" s="29">
        <f>板块基准指数!E1839</f>
        <v>3.5655216475771502E-3</v>
      </c>
      <c r="E1839" s="29">
        <f>板块基准指数!F1839</f>
        <v>1.7197512822843899E-3</v>
      </c>
      <c r="F1839">
        <f t="shared" si="283"/>
        <v>0.30263417421759548</v>
      </c>
      <c r="G1839">
        <f t="shared" si="284"/>
        <v>0.20153230207592568</v>
      </c>
      <c r="H1839">
        <f t="shared" si="285"/>
        <v>0.30247874015183718</v>
      </c>
      <c r="I1839">
        <f t="shared" si="286"/>
        <v>0.19335478355464078</v>
      </c>
      <c r="J1839">
        <f t="shared" si="287"/>
        <v>3.1343920893688905E-3</v>
      </c>
      <c r="K1839" s="28">
        <f t="shared" si="288"/>
        <v>2.3238845584416596</v>
      </c>
      <c r="L1839" s="28">
        <f t="shared" si="289"/>
        <v>2.2479934002767092</v>
      </c>
      <c r="M1839" s="28">
        <f t="shared" si="290"/>
        <v>1.8955597722590465</v>
      </c>
      <c r="N1839" s="28">
        <f t="shared" si="291"/>
        <v>1.5892835424110148</v>
      </c>
      <c r="O1839" s="7">
        <f t="shared" si="292"/>
        <v>2.2180363658331546</v>
      </c>
      <c r="P1839" s="7">
        <f>[1]!S_PQ_PctChange("H00906.CSI",$A$3,$A1839)/100</f>
        <v>1.3346192541992601</v>
      </c>
    </row>
    <row r="1840" spans="1:16" x14ac:dyDescent="0.3">
      <c r="A1840" s="3">
        <v>20160726</v>
      </c>
      <c r="B1840" s="29">
        <f>板块基准指数!B1840</f>
        <v>1.0980584229867399E-2</v>
      </c>
      <c r="C1840" s="29">
        <f>板块基准指数!C1840</f>
        <v>1.48044314758967E-2</v>
      </c>
      <c r="D1840" s="29">
        <f>板块基准指数!E1840</f>
        <v>1.8479462462162699E-2</v>
      </c>
      <c r="E1840" s="29">
        <f>板块基准指数!F1840</f>
        <v>8.3627912105762002E-3</v>
      </c>
      <c r="F1840">
        <f t="shared" si="283"/>
        <v>0.30187790711188306</v>
      </c>
      <c r="G1840">
        <f t="shared" si="284"/>
        <v>0.20178903715276358</v>
      </c>
      <c r="H1840">
        <f t="shared" si="285"/>
        <v>0.30396086982655002</v>
      </c>
      <c r="I1840">
        <f t="shared" si="286"/>
        <v>0.19237218590880248</v>
      </c>
      <c r="J1840">
        <f t="shared" si="287"/>
        <v>1.3513301405767182E-2</v>
      </c>
      <c r="K1840" s="28">
        <f t="shared" si="288"/>
        <v>2.3603827528059838</v>
      </c>
      <c r="L1840" s="28">
        <f t="shared" si="289"/>
        <v>2.29607809600527</v>
      </c>
      <c r="M1840" s="28">
        <f t="shared" si="290"/>
        <v>1.9490681603774558</v>
      </c>
      <c r="N1840" s="28">
        <f t="shared" si="291"/>
        <v>1.6109371800611791</v>
      </c>
      <c r="O1840" s="7">
        <f t="shared" si="292"/>
        <v>2.2615226611793773</v>
      </c>
      <c r="P1840" s="7">
        <f>[1]!S_PQ_PctChange("H00906.CSI",$A$3,$A1840)/100</f>
        <v>1.3637075056534016</v>
      </c>
    </row>
    <row r="1841" spans="1:16" x14ac:dyDescent="0.3">
      <c r="A1841" s="3">
        <v>20160727</v>
      </c>
      <c r="B1841" s="29">
        <f>板块基准指数!B1841</f>
        <v>-3.9869227202103702E-2</v>
      </c>
      <c r="C1841" s="29">
        <f>板块基准指数!C1841</f>
        <v>-1.90282524678403E-2</v>
      </c>
      <c r="D1841" s="29">
        <f>板块基准指数!E1841</f>
        <v>-2.5130135065873301E-2</v>
      </c>
      <c r="E1841" s="29">
        <f>板块基准指数!F1841</f>
        <v>-8.2147483598755296E-3</v>
      </c>
      <c r="F1841">
        <f t="shared" si="283"/>
        <v>0.29730284482550517</v>
      </c>
      <c r="G1841">
        <f t="shared" si="284"/>
        <v>0.20304458552634738</v>
      </c>
      <c r="H1841">
        <f t="shared" si="285"/>
        <v>0.30394966532512457</v>
      </c>
      <c r="I1841">
        <f t="shared" si="286"/>
        <v>0.19570290432302204</v>
      </c>
      <c r="J1841">
        <f t="shared" si="287"/>
        <v>-2.5094198422285958E-2</v>
      </c>
      <c r="K1841" s="28">
        <f t="shared" si="288"/>
        <v>2.2264068893483313</v>
      </c>
      <c r="L1841" s="28">
        <f t="shared" si="289"/>
        <v>2.2333594898407632</v>
      </c>
      <c r="M1841" s="28">
        <f t="shared" si="290"/>
        <v>1.8749576791887042</v>
      </c>
      <c r="N1841" s="28">
        <f t="shared" si="291"/>
        <v>1.5894889881435335</v>
      </c>
      <c r="O1841" s="7">
        <f t="shared" si="292"/>
        <v>2.1796773643609599</v>
      </c>
      <c r="P1841" s="7">
        <f>[1]!S_PQ_PctChange("H00906.CSI",$A$3,$A1841)/100</f>
        <v>1.3084878179484689</v>
      </c>
    </row>
    <row r="1842" spans="1:16" x14ac:dyDescent="0.3">
      <c r="A1842" s="3">
        <v>20160728</v>
      </c>
      <c r="B1842" s="29">
        <f>板块基准指数!B1842</f>
        <v>-5.5541945170524496E-3</v>
      </c>
      <c r="C1842" s="29">
        <f>板块基准指数!C1842</f>
        <v>8.2332515323950105E-3</v>
      </c>
      <c r="D1842" s="29">
        <f>板块基准指数!E1842</f>
        <v>1.1824429936770501E-2</v>
      </c>
      <c r="E1842" s="29">
        <f>板块基准指数!F1842</f>
        <v>-7.8969125527482992E-3</v>
      </c>
      <c r="F1842">
        <f t="shared" si="283"/>
        <v>0.29504112039209923</v>
      </c>
      <c r="G1842">
        <f t="shared" si="284"/>
        <v>0.20429361466468851</v>
      </c>
      <c r="H1842">
        <f t="shared" si="285"/>
        <v>0.30690869596798254</v>
      </c>
      <c r="I1842">
        <f t="shared" si="286"/>
        <v>0.19375656897522886</v>
      </c>
      <c r="J1842">
        <f t="shared" si="287"/>
        <v>2.0690221144793988E-3</v>
      </c>
      <c r="K1842" s="28">
        <f t="shared" si="288"/>
        <v>2.2084867978937326</v>
      </c>
      <c r="L1842" s="28">
        <f t="shared" si="289"/>
        <v>2.2599805518152789</v>
      </c>
      <c r="M1842" s="28">
        <f t="shared" si="290"/>
        <v>1.9089524148374513</v>
      </c>
      <c r="N1842" s="28">
        <f t="shared" si="291"/>
        <v>1.5690400200478596</v>
      </c>
      <c r="O1842" s="7">
        <f t="shared" si="292"/>
        <v>2.1862561871447324</v>
      </c>
      <c r="P1842" s="7">
        <f>[1]!S_PQ_PctChange("H00906.CSI",$A$3,$A1842)/100</f>
        <v>1.3115193341653137</v>
      </c>
    </row>
    <row r="1843" spans="1:16" x14ac:dyDescent="0.3">
      <c r="A1843" s="3">
        <v>20160729</v>
      </c>
      <c r="B1843" s="29">
        <f>板块基准指数!B1843</f>
        <v>-9.8742901029075895E-3</v>
      </c>
      <c r="C1843" s="29">
        <f>板块基准指数!C1843</f>
        <v>3.7401173427576398E-3</v>
      </c>
      <c r="D1843" s="29">
        <f>板块基准指数!E1843</f>
        <v>-1.60045378432758E-3</v>
      </c>
      <c r="E1843" s="29">
        <f>板块基准指数!F1843</f>
        <v>-2.2317131421718201E-3</v>
      </c>
      <c r="F1843">
        <f t="shared" si="283"/>
        <v>0.3</v>
      </c>
      <c r="G1843">
        <f t="shared" si="284"/>
        <v>0.2</v>
      </c>
      <c r="H1843">
        <f t="shared" si="285"/>
        <v>0.3</v>
      </c>
      <c r="I1843">
        <f t="shared" si="286"/>
        <v>0.2</v>
      </c>
      <c r="J1843">
        <f t="shared" si="287"/>
        <v>-3.0728417890855636E-3</v>
      </c>
      <c r="K1843" s="28">
        <f t="shared" si="288"/>
        <v>2.1768052684599808</v>
      </c>
      <c r="L1843" s="28">
        <f t="shared" si="289"/>
        <v>2.2721732616141757</v>
      </c>
      <c r="M1843" s="28">
        <f t="shared" si="290"/>
        <v>1.9042967709366958</v>
      </c>
      <c r="N1843" s="28">
        <f t="shared" si="291"/>
        <v>1.5633066596723535</v>
      </c>
      <c r="O1843" s="7">
        <f t="shared" si="292"/>
        <v>2.1764653259821416</v>
      </c>
      <c r="P1843" s="7">
        <f>[1]!S_PQ_PctChange("H00906.CSI",$A$3,$A1843)/100</f>
        <v>1.2995267719466153</v>
      </c>
    </row>
    <row r="1844" spans="1:16" x14ac:dyDescent="0.3">
      <c r="A1844" s="3">
        <v>20160801</v>
      </c>
      <c r="B1844" s="29">
        <f>板块基准指数!B1844</f>
        <v>-1.8193526216030299E-2</v>
      </c>
      <c r="C1844" s="29">
        <f>板块基准指数!C1844</f>
        <v>-1.8327644146767502E-2</v>
      </c>
      <c r="D1844" s="29">
        <f>板块基准指数!E1844</f>
        <v>-1.6313934001097399E-2</v>
      </c>
      <c r="E1844" s="29">
        <f>板块基准指数!F1844</f>
        <v>-1.8937869963722299E-3</v>
      </c>
      <c r="F1844">
        <f t="shared" si="283"/>
        <v>0.29884426079579013</v>
      </c>
      <c r="G1844">
        <f t="shared" si="284"/>
        <v>0.19920229180397636</v>
      </c>
      <c r="H1844">
        <f t="shared" si="285"/>
        <v>0.29941637491508727</v>
      </c>
      <c r="I1844">
        <f t="shared" si="286"/>
        <v>0.20253707248514627</v>
      </c>
      <c r="J1844">
        <f t="shared" si="287"/>
        <v>-1.4396524293766253E-2</v>
      </c>
      <c r="K1844" s="28">
        <f t="shared" si="288"/>
        <v>2.1190079785250311</v>
      </c>
      <c r="L1844" s="28">
        <f t="shared" si="289"/>
        <v>2.2122020344887434</v>
      </c>
      <c r="M1844" s="28">
        <f t="shared" si="290"/>
        <v>1.8569162650960345</v>
      </c>
      <c r="N1844" s="28">
        <f t="shared" si="291"/>
        <v>1.5584523028525519</v>
      </c>
      <c r="O1844" s="7">
        <f t="shared" si="292"/>
        <v>2.1307352657483336</v>
      </c>
      <c r="P1844" s="7">
        <f>[1]!S_PQ_PctChange("H00906.CSI",$A$3,$A1844)/100</f>
        <v>1.2754651219769024</v>
      </c>
    </row>
    <row r="1845" spans="1:16" x14ac:dyDescent="0.3">
      <c r="A1845" s="3">
        <v>20160802</v>
      </c>
      <c r="B1845" s="29">
        <f>板块基准指数!B1845</f>
        <v>8.4179007062577301E-3</v>
      </c>
      <c r="C1845" s="29">
        <f>板块基准指数!C1845</f>
        <v>4.6341673283770996E-3</v>
      </c>
      <c r="D1845" s="29">
        <f>板块基准指数!E1845</f>
        <v>2.6448078657826599E-3</v>
      </c>
      <c r="E1845" s="29">
        <f>板块基准指数!F1845</f>
        <v>2.5932305433619099E-3</v>
      </c>
      <c r="F1845">
        <f t="shared" si="283"/>
        <v>0.2999334479729896</v>
      </c>
      <c r="G1845">
        <f t="shared" si="284"/>
        <v>0.19917815672809827</v>
      </c>
      <c r="H1845">
        <f t="shared" si="285"/>
        <v>0.2987872706689228</v>
      </c>
      <c r="I1845">
        <f t="shared" si="286"/>
        <v>0.20210112462998922</v>
      </c>
      <c r="J1845">
        <f t="shared" si="287"/>
        <v>4.7559021724809187E-3</v>
      </c>
      <c r="K1845" s="28">
        <f t="shared" si="288"/>
        <v>2.1452634779902802</v>
      </c>
      <c r="L1845" s="28">
        <f t="shared" si="289"/>
        <v>2.2270879162091179</v>
      </c>
      <c r="M1845" s="28">
        <f t="shared" si="290"/>
        <v>1.8644722597058427</v>
      </c>
      <c r="N1845" s="28">
        <f t="shared" si="291"/>
        <v>1.5650869595080437</v>
      </c>
      <c r="O1845" s="7">
        <f t="shared" si="292"/>
        <v>2.145624736400169</v>
      </c>
      <c r="P1845" s="7">
        <f>[1]!S_PQ_PctChange("H00906.CSI",$A$3,$A1845)/100</f>
        <v>1.2882446773573042</v>
      </c>
    </row>
    <row r="1846" spans="1:16" x14ac:dyDescent="0.3">
      <c r="A1846" s="3">
        <v>20160803</v>
      </c>
      <c r="B1846" s="29">
        <f>板块基准指数!B1846</f>
        <v>7.2088121181186904E-3</v>
      </c>
      <c r="C1846" s="29">
        <f>板块基准指数!C1846</f>
        <v>2.5796914013492302E-3</v>
      </c>
      <c r="D1846" s="29">
        <f>板块基准指数!E1846</f>
        <v>4.4803199665366901E-3</v>
      </c>
      <c r="E1846" s="29">
        <f>板块基准指数!F1846</f>
        <v>-3.2494212955893801E-4</v>
      </c>
      <c r="F1846">
        <f t="shared" si="283"/>
        <v>0.30090733676138093</v>
      </c>
      <c r="G1846">
        <f t="shared" si="284"/>
        <v>0.19890649842358188</v>
      </c>
      <c r="H1846">
        <f t="shared" si="285"/>
        <v>0.29894540577086898</v>
      </c>
      <c r="I1846">
        <f t="shared" si="286"/>
        <v>0.20124075904416805</v>
      </c>
      <c r="J1846">
        <f t="shared" si="287"/>
        <v>3.9489734573263258E-3</v>
      </c>
      <c r="K1846" s="28">
        <f t="shared" si="288"/>
        <v>2.1679370914650926</v>
      </c>
      <c r="L1846" s="28">
        <f t="shared" si="289"/>
        <v>2.2354128071579602</v>
      </c>
      <c r="M1846" s="28">
        <f t="shared" si="290"/>
        <v>1.8773060119645932</v>
      </c>
      <c r="N1846" s="28">
        <f t="shared" si="291"/>
        <v>1.5642534546889175</v>
      </c>
      <c r="O1846" s="7">
        <f t="shared" si="292"/>
        <v>2.1580467249909225</v>
      </c>
      <c r="P1846" s="7">
        <f>[1]!S_PQ_PctChange("H00906.CSI",$A$3,$A1846)/100</f>
        <v>1.2938300507633265</v>
      </c>
    </row>
    <row r="1847" spans="1:16" x14ac:dyDescent="0.3">
      <c r="A1847" s="3">
        <v>20160804</v>
      </c>
      <c r="B1847" s="29">
        <f>板块基准指数!B1847</f>
        <v>9.5573934643456999E-3</v>
      </c>
      <c r="C1847" s="29">
        <f>板块基准指数!C1847</f>
        <v>-9.4471647844021796E-4</v>
      </c>
      <c r="D1847" s="29">
        <f>板块基准指数!E1847</f>
        <v>-1.34569988674887E-3</v>
      </c>
      <c r="E1847" s="29">
        <f>板块基准指数!F1847</f>
        <v>4.8519086549839597E-3</v>
      </c>
      <c r="F1847">
        <f t="shared" si="283"/>
        <v>0.302795480300592</v>
      </c>
      <c r="G1847">
        <f t="shared" si="284"/>
        <v>0.19807245788399958</v>
      </c>
      <c r="H1847">
        <f t="shared" si="285"/>
        <v>0.29757240683623731</v>
      </c>
      <c r="I1847">
        <f t="shared" si="286"/>
        <v>0.20155965497917111</v>
      </c>
      <c r="J1847">
        <f t="shared" si="287"/>
        <v>3.2620905488592788E-3</v>
      </c>
      <c r="K1847" s="28">
        <f t="shared" si="288"/>
        <v>2.1982143127185196</v>
      </c>
      <c r="L1847" s="28">
        <f t="shared" si="289"/>
        <v>2.2323562593644817</v>
      </c>
      <c r="M1847" s="28">
        <f t="shared" si="290"/>
        <v>1.8734340215901506</v>
      </c>
      <c r="N1847" s="28">
        <f t="shared" si="291"/>
        <v>1.5766949782192952</v>
      </c>
      <c r="O1847" s="7">
        <f t="shared" si="292"/>
        <v>2.1683485593653713</v>
      </c>
      <c r="P1847" s="7">
        <f>[1]!S_PQ_PctChange("H00906.CSI",$A$3,$A1847)/100</f>
        <v>1.3021990664719123</v>
      </c>
    </row>
    <row r="1848" spans="1:16" x14ac:dyDescent="0.3">
      <c r="A1848" s="3">
        <v>20160805</v>
      </c>
      <c r="B1848" s="29">
        <f>板块基准指数!B1848</f>
        <v>-6.8215935806512197E-3</v>
      </c>
      <c r="C1848" s="29">
        <f>板块基准指数!C1848</f>
        <v>-1.23939698412237E-3</v>
      </c>
      <c r="D1848" s="29">
        <f>板块基准指数!E1848</f>
        <v>2.06545545076095E-4</v>
      </c>
      <c r="E1848" s="29">
        <f>板块基准指数!F1848</f>
        <v>7.4362478195927001E-3</v>
      </c>
      <c r="F1848">
        <f t="shared" si="283"/>
        <v>0.30095586868714352</v>
      </c>
      <c r="G1848">
        <f t="shared" si="284"/>
        <v>0.19797559336003759</v>
      </c>
      <c r="H1848">
        <f t="shared" si="285"/>
        <v>0.29785747913366845</v>
      </c>
      <c r="I1848">
        <f t="shared" si="286"/>
        <v>0.20321105881915047</v>
      </c>
      <c r="J1848">
        <f t="shared" si="287"/>
        <v>-7.5072831178154111E-4</v>
      </c>
      <c r="K1848" s="28">
        <f t="shared" si="288"/>
        <v>2.1763973944933319</v>
      </c>
      <c r="L1848" s="28">
        <f t="shared" si="289"/>
        <v>2.2283500867650163</v>
      </c>
      <c r="M1848" s="28">
        <f t="shared" si="290"/>
        <v>1.8740275165863802</v>
      </c>
      <c r="N1848" s="28">
        <f t="shared" si="291"/>
        <v>1.5958559206328338</v>
      </c>
      <c r="O1848" s="7">
        <f t="shared" si="292"/>
        <v>2.1659699904002632</v>
      </c>
      <c r="P1848" s="7">
        <f>[1]!S_PQ_PctChange("H00906.CSI",$A$3,$A1848)/100</f>
        <v>1.3007918411688599</v>
      </c>
    </row>
    <row r="1849" spans="1:16" x14ac:dyDescent="0.3">
      <c r="A1849" s="3">
        <v>20160808</v>
      </c>
      <c r="B1849" s="29">
        <f>板块基准指数!B1849</f>
        <v>1.7590111881064401E-2</v>
      </c>
      <c r="C1849" s="29">
        <f>板块基准指数!C1849</f>
        <v>7.5633680359023098E-3</v>
      </c>
      <c r="D1849" s="29">
        <f>板块基准指数!E1849</f>
        <v>7.2944096562336204E-3</v>
      </c>
      <c r="E1849" s="29">
        <f>板块基准指数!F1849</f>
        <v>6.5664812546673296E-3</v>
      </c>
      <c r="F1849">
        <f t="shared" si="283"/>
        <v>0.30312801714719118</v>
      </c>
      <c r="G1849">
        <f t="shared" si="284"/>
        <v>0.19743966553932846</v>
      </c>
      <c r="H1849">
        <f t="shared" si="285"/>
        <v>0.29697187240196582</v>
      </c>
      <c r="I1849">
        <f t="shared" si="286"/>
        <v>0.20246044491151449</v>
      </c>
      <c r="J1849">
        <f t="shared" si="287"/>
        <v>1.0298285756628969E-2</v>
      </c>
      <c r="K1849" s="28">
        <f t="shared" si="288"/>
        <v>2.2322705800411913</v>
      </c>
      <c r="L1849" s="28">
        <f t="shared" si="289"/>
        <v>2.2527672866199575</v>
      </c>
      <c r="M1849" s="28">
        <f t="shared" si="290"/>
        <v>1.8949918506556487</v>
      </c>
      <c r="N1849" s="28">
        <f t="shared" si="291"/>
        <v>1.6129015598754863</v>
      </c>
      <c r="O1849" s="7">
        <f t="shared" si="292"/>
        <v>2.1985740540583167</v>
      </c>
      <c r="P1849" s="7">
        <f>[1]!S_PQ_PctChange("H00906.CSI",$A$3,$A1849)/100</f>
        <v>1.3251670998595642</v>
      </c>
    </row>
    <row r="1850" spans="1:16" x14ac:dyDescent="0.3">
      <c r="A1850" s="3">
        <v>20160809</v>
      </c>
      <c r="B1850" s="29">
        <f>板块基准指数!B1850</f>
        <v>7.8865646176266308E-3</v>
      </c>
      <c r="C1850" s="29">
        <f>板块基准指数!C1850</f>
        <v>8.9334414800764494E-3</v>
      </c>
      <c r="D1850" s="29">
        <f>板块基准指数!E1850</f>
        <v>9.6206162718684794E-3</v>
      </c>
      <c r="E1850" s="29">
        <f>板块基准指数!F1850</f>
        <v>4.4471529553441001E-3</v>
      </c>
      <c r="F1850">
        <f t="shared" si="283"/>
        <v>0.30312040376765931</v>
      </c>
      <c r="G1850">
        <f t="shared" si="284"/>
        <v>0.19763977914273156</v>
      </c>
      <c r="H1850">
        <f t="shared" si="285"/>
        <v>0.29747533585218261</v>
      </c>
      <c r="I1850">
        <f t="shared" si="286"/>
        <v>0.20176448123742649</v>
      </c>
      <c r="J1850">
        <f t="shared" si="287"/>
        <v>7.9118793864319387E-3</v>
      </c>
      <c r="K1850" s="28">
        <f t="shared" si="288"/>
        <v>2.2577620908323399</v>
      </c>
      <c r="L1850" s="28">
        <f t="shared" si="289"/>
        <v>2.2818256928232836</v>
      </c>
      <c r="M1850" s="28">
        <f t="shared" si="290"/>
        <v>1.9228434563609929</v>
      </c>
      <c r="N1850" s="28">
        <f t="shared" si="291"/>
        <v>1.6245215327695095</v>
      </c>
      <c r="O1850" s="7">
        <f t="shared" si="292"/>
        <v>2.2238807861825967</v>
      </c>
      <c r="P1850" s="7">
        <f>[1]!S_PQ_PctChange("H00906.CSI",$A$3,$A1850)/100</f>
        <v>1.3422819204780865</v>
      </c>
    </row>
    <row r="1851" spans="1:16" x14ac:dyDescent="0.3">
      <c r="A1851" s="3">
        <v>20160810</v>
      </c>
      <c r="B1851" s="29">
        <f>板块基准指数!B1851</f>
        <v>-5.7007124699428799E-3</v>
      </c>
      <c r="C1851" s="29">
        <f>板块基准指数!C1851</f>
        <v>-2.8858814056706302E-3</v>
      </c>
      <c r="D1851" s="29">
        <f>板块基准指数!E1851</f>
        <v>-7.6407772707859298E-3</v>
      </c>
      <c r="E1851" s="29">
        <f>板块基准指数!F1851</f>
        <v>-3.6671337269406101E-3</v>
      </c>
      <c r="F1851">
        <f t="shared" si="283"/>
        <v>0.30300170639149371</v>
      </c>
      <c r="G1851">
        <f t="shared" si="284"/>
        <v>0.1981216794990649</v>
      </c>
      <c r="H1851">
        <f t="shared" si="285"/>
        <v>0.29677864599275289</v>
      </c>
      <c r="I1851">
        <f t="shared" si="286"/>
        <v>0.20209796811668848</v>
      </c>
      <c r="J1851">
        <f t="shared" si="287"/>
        <v>-5.3112073481444855E-3</v>
      </c>
      <c r="K1851" s="28">
        <f t="shared" si="288"/>
        <v>2.2391905258570248</v>
      </c>
      <c r="L1851" s="28">
        <f t="shared" si="289"/>
        <v>2.2723547330797129</v>
      </c>
      <c r="M1851" s="28">
        <f t="shared" si="290"/>
        <v>1.9005106605135644</v>
      </c>
      <c r="N1851" s="28">
        <f t="shared" si="291"/>
        <v>1.6148970613396085</v>
      </c>
      <c r="O1851" s="7">
        <f t="shared" si="292"/>
        <v>2.2067580868614818</v>
      </c>
      <c r="P1851" s="7">
        <f>[1]!S_PQ_PctChange("H00906.CSI",$A$3,$A1851)/100</f>
        <v>1.3329154663939269</v>
      </c>
    </row>
    <row r="1852" spans="1:16" x14ac:dyDescent="0.3">
      <c r="A1852" s="3">
        <v>20160811</v>
      </c>
      <c r="B1852" s="29">
        <f>板块基准指数!B1852</f>
        <v>-1.70798250949507E-2</v>
      </c>
      <c r="C1852" s="29">
        <f>板块基准指数!C1852</f>
        <v>-1.0916942184128701E-2</v>
      </c>
      <c r="D1852" s="29">
        <f>板块基准指数!E1852</f>
        <v>-5.5753379154868101E-3</v>
      </c>
      <c r="E1852" s="29">
        <f>板块基准指数!F1852</f>
        <v>4.9816467300051199E-3</v>
      </c>
      <c r="F1852">
        <f t="shared" si="283"/>
        <v>0.3002240675244548</v>
      </c>
      <c r="G1852">
        <f t="shared" si="284"/>
        <v>0.19753631360339061</v>
      </c>
      <c r="H1852">
        <f t="shared" si="285"/>
        <v>0.29749982635686989</v>
      </c>
      <c r="I1852">
        <f t="shared" si="286"/>
        <v>0.2047397925152846</v>
      </c>
      <c r="J1852">
        <f t="shared" si="287"/>
        <v>-7.985959624653139E-3</v>
      </c>
      <c r="K1852" s="28">
        <f t="shared" si="288"/>
        <v>2.1838657182261656</v>
      </c>
      <c r="L1852" s="28">
        <f t="shared" si="289"/>
        <v>2.2366306256527215</v>
      </c>
      <c r="M1852" s="28">
        <f t="shared" si="290"/>
        <v>1.8843393334537293</v>
      </c>
      <c r="N1852" s="28">
        <f t="shared" si="291"/>
        <v>1.6279235547345312</v>
      </c>
      <c r="O1852" s="7">
        <f t="shared" si="292"/>
        <v>2.1811490462537764</v>
      </c>
      <c r="P1852" s="7">
        <f>[1]!S_PQ_PctChange("H00906.CSI",$A$3,$A1852)/100</f>
        <v>1.3181723117279029</v>
      </c>
    </row>
    <row r="1853" spans="1:16" x14ac:dyDescent="0.3">
      <c r="A1853" s="3">
        <v>20160812</v>
      </c>
      <c r="B1853" s="29">
        <f>板块基准指数!B1853</f>
        <v>9.5835401164039401E-3</v>
      </c>
      <c r="C1853" s="29">
        <f>板块基准指数!C1853</f>
        <v>8.9695461960704499E-3</v>
      </c>
      <c r="D1853" s="29">
        <f>板块基准指数!E1853</f>
        <v>7.9146945890417892E-3</v>
      </c>
      <c r="E1853" s="29">
        <f>板块基准指数!F1853</f>
        <v>3.0161855788845799E-2</v>
      </c>
      <c r="F1853">
        <f t="shared" si="283"/>
        <v>0.29915867289240516</v>
      </c>
      <c r="G1853">
        <f t="shared" si="284"/>
        <v>0.19671561494565107</v>
      </c>
      <c r="H1853">
        <f t="shared" si="285"/>
        <v>0.29595407589254497</v>
      </c>
      <c r="I1853">
        <f t="shared" si="286"/>
        <v>0.20817163626939861</v>
      </c>
      <c r="J1853">
        <f t="shared" si="287"/>
        <v>1.3178972847289465E-2</v>
      </c>
      <c r="K1853" s="28">
        <f t="shared" si="288"/>
        <v>2.2143784230620294</v>
      </c>
      <c r="L1853" s="28">
        <f t="shared" si="289"/>
        <v>2.2656617335691296</v>
      </c>
      <c r="M1853" s="28">
        <f t="shared" si="290"/>
        <v>1.9071679983691761</v>
      </c>
      <c r="N1853" s="28">
        <f t="shared" si="291"/>
        <v>1.7071866060165455</v>
      </c>
      <c r="O1853" s="7">
        <f t="shared" si="292"/>
        <v>2.2230733231575357</v>
      </c>
      <c r="P1853" s="7">
        <f>[1]!S_PQ_PctChange("H00906.CSI",$A$3,$A1853)/100</f>
        <v>1.357230724479934</v>
      </c>
    </row>
    <row r="1854" spans="1:16" x14ac:dyDescent="0.3">
      <c r="A1854" s="3">
        <v>20160815</v>
      </c>
      <c r="B1854" s="29">
        <f>板块基准指数!B1854</f>
        <v>2.56989381459959E-2</v>
      </c>
      <c r="C1854" s="29">
        <f>板块基准指数!C1854</f>
        <v>1.7134351118287899E-2</v>
      </c>
      <c r="D1854" s="29">
        <f>板块基准指数!E1854</f>
        <v>1.7192977413812802E-2</v>
      </c>
      <c r="E1854" s="29">
        <f>板块基准指数!F1854</f>
        <v>3.8671479160757E-2</v>
      </c>
      <c r="F1854">
        <f t="shared" si="283"/>
        <v>0.29959729016507591</v>
      </c>
      <c r="G1854">
        <f t="shared" si="284"/>
        <v>0.19535904949791427</v>
      </c>
      <c r="H1854">
        <f t="shared" si="285"/>
        <v>0.29393009543972576</v>
      </c>
      <c r="I1854">
        <f t="shared" si="286"/>
        <v>0.21111356489728397</v>
      </c>
      <c r="J1854">
        <f t="shared" si="287"/>
        <v>2.4197291483627946E-2</v>
      </c>
      <c r="K1854" s="28">
        <f t="shared" si="288"/>
        <v>2.2969845353341247</v>
      </c>
      <c r="L1854" s="28">
        <f t="shared" si="289"/>
        <v>2.3216167283456599</v>
      </c>
      <c r="M1854" s="28">
        <f t="shared" si="290"/>
        <v>1.9571508721032971</v>
      </c>
      <c r="N1854" s="28">
        <f t="shared" si="291"/>
        <v>1.8118775164353949</v>
      </c>
      <c r="O1854" s="7">
        <f t="shared" si="292"/>
        <v>2.3010629678310841</v>
      </c>
      <c r="P1854" s="7">
        <f>[1]!S_PQ_PctChange("H00906.CSI",$A$3,$A1854)/100</f>
        <v>1.4230121867431507</v>
      </c>
    </row>
    <row r="1855" spans="1:16" x14ac:dyDescent="0.3">
      <c r="A1855" s="3">
        <v>20160816</v>
      </c>
      <c r="B1855" s="29">
        <f>板块基准指数!B1855</f>
        <v>1.39828782946574E-3</v>
      </c>
      <c r="C1855" s="29">
        <f>板块基准指数!C1855</f>
        <v>6.0084068865850603E-4</v>
      </c>
      <c r="D1855" s="29">
        <f>板块基准指数!E1855</f>
        <v>-2.6430363148547699E-3</v>
      </c>
      <c r="E1855" s="29">
        <f>板块基准指数!F1855</f>
        <v>-9.1064243626055308E-3</v>
      </c>
      <c r="F1855">
        <f t="shared" si="283"/>
        <v>0.30066657165557364</v>
      </c>
      <c r="G1855">
        <f t="shared" si="284"/>
        <v>0.19590017195466353</v>
      </c>
      <c r="H1855">
        <f t="shared" si="285"/>
        <v>0.29378870857519324</v>
      </c>
      <c r="I1855">
        <f t="shared" si="286"/>
        <v>0.20964454781456948</v>
      </c>
      <c r="J1855">
        <f t="shared" si="287"/>
        <v>-2.1630547165183145E-3</v>
      </c>
      <c r="K1855" s="28">
        <f t="shared" si="288"/>
        <v>2.3015946686838196</v>
      </c>
      <c r="L1855" s="28">
        <f t="shared" si="289"/>
        <v>2.3236124908281783</v>
      </c>
      <c r="M1855" s="28">
        <f t="shared" si="290"/>
        <v>1.9493350149598236</v>
      </c>
      <c r="N1855" s="28">
        <f t="shared" si="291"/>
        <v>1.7862713665150647</v>
      </c>
      <c r="O1855" s="7">
        <f t="shared" si="292"/>
        <v>2.2939225880089928</v>
      </c>
      <c r="P1855" s="7">
        <f>[1]!S_PQ_PctChange("H00906.CSI",$A$3,$A1855)/100</f>
        <v>1.4183804632609678</v>
      </c>
    </row>
    <row r="1856" spans="1:16" x14ac:dyDescent="0.3">
      <c r="A1856" s="3">
        <v>20160817</v>
      </c>
      <c r="B1856" s="29">
        <f>板块基准指数!B1856</f>
        <v>4.8664081074795201E-3</v>
      </c>
      <c r="C1856" s="29">
        <f>板块基准指数!C1856</f>
        <v>1.2695488674692699E-3</v>
      </c>
      <c r="D1856" s="29">
        <f>板块基准指数!E1856</f>
        <v>5.7210944431523403E-4</v>
      </c>
      <c r="E1856" s="29">
        <f>板块基准指数!F1856</f>
        <v>-7.17880896167589E-3</v>
      </c>
      <c r="F1856">
        <f t="shared" si="283"/>
        <v>0.30201649614194637</v>
      </c>
      <c r="G1856">
        <f t="shared" si="284"/>
        <v>0.1960753579054528</v>
      </c>
      <c r="H1856">
        <f t="shared" si="285"/>
        <v>0.29384660943157803</v>
      </c>
      <c r="I1856">
        <f t="shared" si="286"/>
        <v>0.20806153652102272</v>
      </c>
      <c r="J1856">
        <f t="shared" si="287"/>
        <v>3.7495221958615699E-4</v>
      </c>
      <c r="K1856" s="28">
        <f t="shared" si="288"/>
        <v>2.3176615757471142</v>
      </c>
      <c r="L1856" s="28">
        <f t="shared" si="289"/>
        <v>2.3278319793018158</v>
      </c>
      <c r="M1856" s="28">
        <f t="shared" si="290"/>
        <v>1.9510223573763317</v>
      </c>
      <c r="N1856" s="28">
        <f t="shared" si="291"/>
        <v>1.7662692566594655</v>
      </c>
      <c r="O1856" s="7">
        <f t="shared" si="292"/>
        <v>2.2951576515945118</v>
      </c>
      <c r="P1856" s="7">
        <f>[1]!S_PQ_PctChange("H00906.CSI",$A$3,$A1856)/100</f>
        <v>1.417967027295844</v>
      </c>
    </row>
    <row r="1857" spans="1:16" x14ac:dyDescent="0.3">
      <c r="A1857" s="3">
        <v>20160818</v>
      </c>
      <c r="B1857" s="29">
        <f>板块基准指数!B1857</f>
        <v>-1.9082318664815101E-3</v>
      </c>
      <c r="C1857" s="29">
        <f>板块基准指数!C1857</f>
        <v>-5.7044362249857499E-3</v>
      </c>
      <c r="D1857" s="29">
        <f>板块基准指数!E1857</f>
        <v>-4.3524546585341599E-3</v>
      </c>
      <c r="E1857" s="29">
        <f>板块基准指数!F1857</f>
        <v>-2.3480833726713E-4</v>
      </c>
      <c r="F1857">
        <f t="shared" si="283"/>
        <v>0.30235408179873657</v>
      </c>
      <c r="G1857">
        <f t="shared" si="284"/>
        <v>0.19554792668146265</v>
      </c>
      <c r="H1857">
        <f t="shared" si="285"/>
        <v>0.29345465892384054</v>
      </c>
      <c r="I1857">
        <f t="shared" si="286"/>
        <v>0.20864333259596021</v>
      </c>
      <c r="J1857">
        <f t="shared" si="287"/>
        <v>-3.0226255041587483E-3</v>
      </c>
      <c r="K1857" s="28">
        <f t="shared" si="288"/>
        <v>2.3113307082060723</v>
      </c>
      <c r="L1857" s="28">
        <f t="shared" si="289"/>
        <v>2.3088485740084206</v>
      </c>
      <c r="M1857" s="28">
        <f t="shared" si="290"/>
        <v>1.9381781663695303</v>
      </c>
      <c r="N1857" s="28">
        <f t="shared" si="291"/>
        <v>1.7656197135748761</v>
      </c>
      <c r="O1857" s="7">
        <f t="shared" si="292"/>
        <v>2.2851976240365781</v>
      </c>
      <c r="P1857" s="7">
        <f>[1]!S_PQ_PctChange("H00906.CSI",$A$3,$A1857)/100</f>
        <v>1.4139932774300763</v>
      </c>
    </row>
    <row r="1858" spans="1:16" x14ac:dyDescent="0.3">
      <c r="A1858" s="3">
        <v>20160819</v>
      </c>
      <c r="B1858" s="29">
        <f>板块基准指数!B1858</f>
        <v>-2.23106494898203E-4</v>
      </c>
      <c r="C1858" s="29">
        <f>板块基准指数!C1858</f>
        <v>1.52030082569175E-3</v>
      </c>
      <c r="D1858" s="29">
        <f>板块基准指数!E1858</f>
        <v>-3.6785578139371801E-3</v>
      </c>
      <c r="E1858" s="29">
        <f>板块基准指数!F1858</f>
        <v>-1.40059918906765E-3</v>
      </c>
      <c r="F1858">
        <f t="shared" ref="F1858:F1921" si="293">IF(MID($A1858,6,1)&lt;&gt;MID($A1859,6,1),0.3,F1857*(1+B1858)/(1+$J1858))</f>
        <v>0.30263219462142898</v>
      </c>
      <c r="G1858">
        <f t="shared" ref="G1858:G1921" si="294">IF(MID($A1858,6,1)&lt;&gt;MID($A1859,6,1),0.2,G1857*(1+C1858)/(1+$J1858))</f>
        <v>0.19606910596147972</v>
      </c>
      <c r="H1858">
        <f t="shared" ref="H1858:H1921" si="295">IF(MID($A1858,6,1)&lt;&gt;MID($A1859,6,1),0.3,H1857*(1+D1858)/(1+$J1858))</f>
        <v>0.29270940833524012</v>
      </c>
      <c r="I1858">
        <f t="shared" ref="I1858:I1921" si="296">IF(MID($A1858,6,1)&lt;&gt;MID($A1859,6,1),0.2,I1857*(1+E1858)/(1+$J1858))</f>
        <v>0.20858929108185115</v>
      </c>
      <c r="J1858">
        <f t="shared" si="287"/>
        <v>-1.1418810960709806E-3</v>
      </c>
      <c r="K1858" s="28">
        <f t="shared" si="288"/>
        <v>2.3105919288183157</v>
      </c>
      <c r="L1858" s="28">
        <f t="shared" si="289"/>
        <v>2.3138790192275742</v>
      </c>
      <c r="M1858" s="28">
        <f t="shared" si="290"/>
        <v>1.927369908116892</v>
      </c>
      <c r="N1858" s="28">
        <f t="shared" si="291"/>
        <v>1.7617461888467738</v>
      </c>
      <c r="O1858" s="7">
        <f t="shared" si="292"/>
        <v>2.2814463189728338</v>
      </c>
      <c r="P1858" s="7">
        <f>[1]!S_PQ_PctChange("H00906.CSI",$A$3,$A1858)/100</f>
        <v>1.416063220098482</v>
      </c>
    </row>
    <row r="1859" spans="1:16" x14ac:dyDescent="0.3">
      <c r="A1859" s="3">
        <v>20160822</v>
      </c>
      <c r="B1859" s="29">
        <f>板块基准指数!B1859</f>
        <v>-1.28024883424901E-2</v>
      </c>
      <c r="C1859" s="29">
        <f>板块基准指数!C1859</f>
        <v>-1.9663184270312102E-3</v>
      </c>
      <c r="D1859" s="29">
        <f>板块基准指数!E1859</f>
        <v>-3.8474616169632599E-3</v>
      </c>
      <c r="E1859" s="29">
        <f>板块基准指数!F1859</f>
        <v>-6.4429352399184899E-3</v>
      </c>
      <c r="F1859">
        <f t="shared" si="293"/>
        <v>0.30078204117329543</v>
      </c>
      <c r="G1859">
        <f t="shared" si="294"/>
        <v>0.19700946406414449</v>
      </c>
      <c r="H1859">
        <f t="shared" si="295"/>
        <v>0.29355889938727731</v>
      </c>
      <c r="I1859">
        <f t="shared" si="296"/>
        <v>0.20864959537528283</v>
      </c>
      <c r="J1859">
        <f t="shared" ref="J1859:J1922" si="297">SUMPRODUCT(F1858:I1858,B1859:E1859)</f>
        <v>-6.7300949474013681E-3</v>
      </c>
      <c r="K1859" s="28">
        <f t="shared" ref="K1859:K1922" si="298">(1+K1858)*(1+B1859)-1</f>
        <v>2.2682081142428774</v>
      </c>
      <c r="L1859" s="28">
        <f t="shared" ref="L1859:L1922" si="299">(1+L1858)*(1+C1859)-1</f>
        <v>2.3073628778471149</v>
      </c>
      <c r="M1859" s="28">
        <f t="shared" ref="M1859:M1922" si="300">(1+M1858)*(1+D1859)-1</f>
        <v>1.916106964756759</v>
      </c>
      <c r="N1859" s="28">
        <f t="shared" ref="N1859:N1922" si="301">(1+N1858)*(1+E1859)-1</f>
        <v>1.7439524370029424</v>
      </c>
      <c r="O1859" s="7">
        <f t="shared" si="292"/>
        <v>2.2593618736813457</v>
      </c>
      <c r="P1859" s="7">
        <f>[1]!S_PQ_PctChange("H00906.CSI",$A$3,$A1859)/100</f>
        <v>1.3930214240213017</v>
      </c>
    </row>
    <row r="1860" spans="1:16" x14ac:dyDescent="0.3">
      <c r="A1860" s="3">
        <v>20160823</v>
      </c>
      <c r="B1860" s="29">
        <f>板块基准指数!B1860</f>
        <v>1.9858886984128899E-3</v>
      </c>
      <c r="C1860" s="29">
        <f>板块基准指数!C1860</f>
        <v>6.94292135732936E-3</v>
      </c>
      <c r="D1860" s="29">
        <f>板块基准指数!E1860</f>
        <v>8.1972510739234902E-4</v>
      </c>
      <c r="E1860" s="29">
        <f>板块基准指数!F1860</f>
        <v>2.3672149077875902E-3</v>
      </c>
      <c r="F1860">
        <f t="shared" si="293"/>
        <v>0.30056791855012482</v>
      </c>
      <c r="G1860">
        <f t="shared" si="294"/>
        <v>0.19784316868962429</v>
      </c>
      <c r="H1860">
        <f t="shared" si="295"/>
        <v>0.29300850283937835</v>
      </c>
      <c r="I1860">
        <f t="shared" si="296"/>
        <v>0.20858040992087271</v>
      </c>
      <c r="J1860">
        <f t="shared" si="297"/>
        <v>2.6996969049010015E-3</v>
      </c>
      <c r="K1860" s="28">
        <f t="shared" si="298"/>
        <v>2.2746984118010141</v>
      </c>
      <c r="L1860" s="28">
        <f t="shared" si="299"/>
        <v>2.3303256382081576</v>
      </c>
      <c r="M1860" s="28">
        <f t="shared" si="300"/>
        <v>1.9184973708516115</v>
      </c>
      <c r="N1860" s="28">
        <f t="shared" si="301"/>
        <v>1.7504479621180757</v>
      </c>
      <c r="O1860" s="7">
        <f t="shared" ref="O1860:O1923" si="302">(1+O1859)*(1+J1860)-1</f>
        <v>2.2681611628436751</v>
      </c>
      <c r="P1860" s="7">
        <f>[1]!S_PQ_PctChange("H00906.CSI",$A$3,$A1860)/100</f>
        <v>1.3965835103116588</v>
      </c>
    </row>
    <row r="1861" spans="1:16" x14ac:dyDescent="0.3">
      <c r="A1861" s="3">
        <v>20160824</v>
      </c>
      <c r="B1861" s="29">
        <f>板块基准指数!B1861</f>
        <v>5.1595048284022397E-3</v>
      </c>
      <c r="C1861" s="29">
        <f>板块基准指数!C1861</f>
        <v>1.36910012872224E-4</v>
      </c>
      <c r="D1861" s="29">
        <f>板块基准指数!E1861</f>
        <v>-3.28031206755801E-3</v>
      </c>
      <c r="E1861" s="29">
        <f>板块基准指数!F1861</f>
        <v>-6.3816824296829E-3</v>
      </c>
      <c r="F1861">
        <f t="shared" si="293"/>
        <v>0.30233468351800247</v>
      </c>
      <c r="G1861">
        <f t="shared" si="294"/>
        <v>0.19801171198283304</v>
      </c>
      <c r="H1861">
        <f t="shared" si="295"/>
        <v>0.2922561268835257</v>
      </c>
      <c r="I1861">
        <f t="shared" si="296"/>
        <v>0.20739747761563904</v>
      </c>
      <c r="J1861">
        <f t="shared" si="297"/>
        <v>-7.1438492713505014E-4</v>
      </c>
      <c r="K1861" s="28">
        <f t="shared" si="298"/>
        <v>2.2915942340682629</v>
      </c>
      <c r="L1861" s="28">
        <f t="shared" si="299"/>
        <v>2.3307815931341538</v>
      </c>
      <c r="M1861" s="28">
        <f t="shared" si="300"/>
        <v>1.9089237887068706</v>
      </c>
      <c r="N1861" s="28">
        <f t="shared" si="301"/>
        <v>1.7328954766844693</v>
      </c>
      <c r="O1861" s="7">
        <f t="shared" si="302"/>
        <v>2.2658264377694914</v>
      </c>
      <c r="P1861" s="7">
        <f>[1]!S_PQ_PctChange("H00906.CSI",$A$3,$A1861)/100</f>
        <v>1.3917509855008094</v>
      </c>
    </row>
    <row r="1862" spans="1:16" x14ac:dyDescent="0.3">
      <c r="A1862" s="3">
        <v>20160825</v>
      </c>
      <c r="B1862" s="29">
        <f>板块基准指数!B1862</f>
        <v>-7.8451012681791995E-3</v>
      </c>
      <c r="C1862" s="29">
        <f>板块基准指数!C1862</f>
        <v>-3.03887017648199E-3</v>
      </c>
      <c r="D1862" s="29">
        <f>板块基准指数!E1862</f>
        <v>-5.7021337624181797E-3</v>
      </c>
      <c r="E1862" s="29">
        <f>板块基准指数!F1862</f>
        <v>-3.7732668178388101E-3</v>
      </c>
      <c r="F1862">
        <f t="shared" si="293"/>
        <v>0.30159829254746801</v>
      </c>
      <c r="G1862">
        <f t="shared" si="294"/>
        <v>0.19848629737981871</v>
      </c>
      <c r="H1862">
        <f t="shared" si="295"/>
        <v>0.29217399413258704</v>
      </c>
      <c r="I1862">
        <f t="shared" si="296"/>
        <v>0.20774141594012641</v>
      </c>
      <c r="J1862">
        <f t="shared" si="297"/>
        <v>-5.422627643987093E-3</v>
      </c>
      <c r="K1862" s="28">
        <f t="shared" si="298"/>
        <v>2.2657713439682428</v>
      </c>
      <c r="L1862" s="28">
        <f t="shared" si="299"/>
        <v>2.3206597802864035</v>
      </c>
      <c r="M1862" s="28">
        <f t="shared" si="300"/>
        <v>1.8923367161589839</v>
      </c>
      <c r="N1862" s="28">
        <f t="shared" si="301"/>
        <v>1.722583532865674</v>
      </c>
      <c r="O1862" s="7">
        <f t="shared" si="302"/>
        <v>2.2481170770475787</v>
      </c>
      <c r="P1862" s="7">
        <f>[1]!S_PQ_PctChange("H00906.CSI",$A$3,$A1862)/100</f>
        <v>1.3753826015970274</v>
      </c>
    </row>
    <row r="1863" spans="1:16" x14ac:dyDescent="0.3">
      <c r="A1863" s="3">
        <v>20160826</v>
      </c>
      <c r="B1863" s="29">
        <f>板块基准指数!B1863</f>
        <v>5.9999780731119197E-3</v>
      </c>
      <c r="C1863" s="29">
        <f>板块基准指数!C1863</f>
        <v>5.1465563072588E-3</v>
      </c>
      <c r="D1863" s="29">
        <f>板块基准指数!E1863</f>
        <v>-1.3700590929019199E-4</v>
      </c>
      <c r="E1863" s="29">
        <f>板块基准指数!F1863</f>
        <v>-3.0283369170605199E-3</v>
      </c>
      <c r="F1863">
        <f t="shared" si="293"/>
        <v>0.30275333403648391</v>
      </c>
      <c r="G1863">
        <f t="shared" si="294"/>
        <v>0.1990774201723973</v>
      </c>
      <c r="H1863">
        <f t="shared" si="295"/>
        <v>0.2915037441183177</v>
      </c>
      <c r="I1863">
        <f t="shared" si="296"/>
        <v>0.20666550167280126</v>
      </c>
      <c r="J1863">
        <f t="shared" si="297"/>
        <v>2.1619634850263622E-3</v>
      </c>
      <c r="K1863" s="28">
        <f t="shared" si="298"/>
        <v>2.2853659004238494</v>
      </c>
      <c r="L1863" s="28">
        <f t="shared" si="299"/>
        <v>2.337749742822897</v>
      </c>
      <c r="M1863" s="28">
        <f t="shared" si="300"/>
        <v>1.8919404489372131</v>
      </c>
      <c r="N1863" s="28">
        <f t="shared" si="301"/>
        <v>1.7143386326433161</v>
      </c>
      <c r="O1863" s="7">
        <f t="shared" si="302"/>
        <v>2.2551393875632457</v>
      </c>
      <c r="P1863" s="7">
        <f>[1]!S_PQ_PctChange("H00906.CSI",$A$3,$A1863)/100</f>
        <v>1.3777300796428529</v>
      </c>
    </row>
    <row r="1864" spans="1:16" x14ac:dyDescent="0.3">
      <c r="A1864" s="3">
        <v>20160829</v>
      </c>
      <c r="B1864" s="29">
        <f>板块基准指数!B1864</f>
        <v>3.2693367235193099E-3</v>
      </c>
      <c r="C1864" s="29">
        <f>板块基准指数!C1864</f>
        <v>3.1530655567085599E-3</v>
      </c>
      <c r="D1864" s="29">
        <f>板块基准指数!E1864</f>
        <v>-1.30336058190877E-3</v>
      </c>
      <c r="E1864" s="29">
        <f>板块基准指数!F1864</f>
        <v>-9.5192172970532795E-4</v>
      </c>
      <c r="F1864">
        <f t="shared" si="293"/>
        <v>0.30342731646815574</v>
      </c>
      <c r="G1864">
        <f t="shared" si="294"/>
        <v>0.19949747879899221</v>
      </c>
      <c r="H1864">
        <f t="shared" si="295"/>
        <v>0.29082111054695042</v>
      </c>
      <c r="I1864">
        <f t="shared" si="296"/>
        <v>0.20625409418590177</v>
      </c>
      <c r="J1864">
        <f t="shared" si="297"/>
        <v>1.040842878411941E-3</v>
      </c>
      <c r="K1864" s="28">
        <f t="shared" si="298"/>
        <v>2.2961068678123029</v>
      </c>
      <c r="L1864" s="28">
        <f t="shared" si="299"/>
        <v>2.3482738865739043</v>
      </c>
      <c r="M1864" s="28">
        <f t="shared" si="300"/>
        <v>1.8881712077508408</v>
      </c>
      <c r="N1864" s="28">
        <f t="shared" si="301"/>
        <v>1.7117547947171241</v>
      </c>
      <c r="O1864" s="7">
        <f t="shared" si="302"/>
        <v>2.258527476213029</v>
      </c>
      <c r="P1864" s="7">
        <f>[1]!S_PQ_PctChange("H00906.CSI",$A$3,$A1864)/100</f>
        <v>1.3799655322329922</v>
      </c>
    </row>
    <row r="1865" spans="1:16" x14ac:dyDescent="0.3">
      <c r="A1865" s="3">
        <v>20160830</v>
      </c>
      <c r="B1865" s="29">
        <f>板块基准指数!B1865</f>
        <v>8.7636790215958604E-4</v>
      </c>
      <c r="C1865" s="29">
        <f>板块基准指数!C1865</f>
        <v>-4.19260605121411E-3</v>
      </c>
      <c r="D1865" s="29">
        <f>板块基准指数!E1865</f>
        <v>-8.3519209433733504E-4</v>
      </c>
      <c r="E1865" s="29">
        <f>板块基准指数!F1865</f>
        <v>3.98634079238986E-3</v>
      </c>
      <c r="F1865">
        <f t="shared" si="293"/>
        <v>0.3036905557530839</v>
      </c>
      <c r="G1865">
        <f t="shared" si="294"/>
        <v>0.19865931482174845</v>
      </c>
      <c r="H1865">
        <f t="shared" si="295"/>
        <v>0.29057565988473871</v>
      </c>
      <c r="I1865">
        <f t="shared" si="296"/>
        <v>0.20707446954042905</v>
      </c>
      <c r="J1865">
        <f t="shared" si="297"/>
        <v>8.8072408319603843E-6</v>
      </c>
      <c r="K1865" s="28">
        <f t="shared" si="298"/>
        <v>2.2989954700733413</v>
      </c>
      <c r="L1865" s="28">
        <f t="shared" si="299"/>
        <v>2.3342358932159324</v>
      </c>
      <c r="M1865" s="28">
        <f t="shared" si="300"/>
        <v>1.8857590299910347</v>
      </c>
      <c r="N1865" s="28">
        <f t="shared" si="301"/>
        <v>1.722564773474264</v>
      </c>
      <c r="O1865" s="7">
        <f t="shared" si="302"/>
        <v>2.2585561748492697</v>
      </c>
      <c r="P1865" s="7">
        <f>[1]!S_PQ_PctChange("H00906.CSI",$A$3,$A1865)/100</f>
        <v>1.3819114597505933</v>
      </c>
    </row>
    <row r="1866" spans="1:16" x14ac:dyDescent="0.3">
      <c r="A1866" s="3">
        <v>20160831</v>
      </c>
      <c r="B1866" s="29">
        <f>板块基准指数!B1866</f>
        <v>-2.1708949852617399E-3</v>
      </c>
      <c r="C1866" s="29">
        <f>板块基准指数!C1866</f>
        <v>3.2189657153970002E-3</v>
      </c>
      <c r="D1866" s="29">
        <f>板块基准指数!E1866</f>
        <v>4.3893976821777403E-3</v>
      </c>
      <c r="E1866" s="29">
        <f>板块基准指数!F1866</f>
        <v>1.0099665904562899E-2</v>
      </c>
      <c r="F1866">
        <f t="shared" si="293"/>
        <v>0.3</v>
      </c>
      <c r="G1866">
        <f t="shared" si="294"/>
        <v>0.2</v>
      </c>
      <c r="H1866">
        <f t="shared" si="295"/>
        <v>0.3</v>
      </c>
      <c r="I1866">
        <f t="shared" si="296"/>
        <v>0.2</v>
      </c>
      <c r="J1866">
        <f t="shared" si="297"/>
        <v>3.3470323066180059E-3</v>
      </c>
      <c r="K1866" s="28">
        <f t="shared" si="298"/>
        <v>2.2918336973509579</v>
      </c>
      <c r="L1866" s="28">
        <f t="shared" si="299"/>
        <v>2.3449686842432405</v>
      </c>
      <c r="M1866" s="28">
        <f t="shared" si="300"/>
        <v>1.8984257739886012</v>
      </c>
      <c r="N1866" s="28">
        <f t="shared" si="301"/>
        <v>1.750061768089886</v>
      </c>
      <c r="O1866" s="7">
        <f t="shared" si="302"/>
        <v>2.2694626676394201</v>
      </c>
      <c r="P1866" s="7">
        <f>[1]!S_PQ_PctChange("H00906.CSI",$A$3,$A1866)/100</f>
        <v>1.3908354419558002</v>
      </c>
    </row>
    <row r="1867" spans="1:16" x14ac:dyDescent="0.3">
      <c r="A1867" s="3">
        <v>20160901</v>
      </c>
      <c r="B1867" s="29">
        <f>板块基准指数!B1867</f>
        <v>-5.9349068521901104E-3</v>
      </c>
      <c r="C1867" s="29">
        <f>板块基准指数!C1867</f>
        <v>-6.4114489926292099E-3</v>
      </c>
      <c r="D1867" s="29">
        <f>板块基准指数!E1867</f>
        <v>-6.1327012164720997E-3</v>
      </c>
      <c r="E1867" s="29">
        <f>板块基准指数!F1867</f>
        <v>-1.0521673356045799E-2</v>
      </c>
      <c r="F1867">
        <f t="shared" si="293"/>
        <v>0.30032386933370903</v>
      </c>
      <c r="G1867">
        <f t="shared" si="294"/>
        <v>0.20011993193141753</v>
      </c>
      <c r="H1867">
        <f t="shared" si="295"/>
        <v>0.30026411231254102</v>
      </c>
      <c r="I1867">
        <f t="shared" si="296"/>
        <v>0.19929208642233248</v>
      </c>
      <c r="J1867">
        <f t="shared" si="297"/>
        <v>-7.0069068903336647E-3</v>
      </c>
      <c r="K1867" s="28">
        <f t="shared" si="298"/>
        <v>2.2722969709842795</v>
      </c>
      <c r="L1867" s="28">
        <f t="shared" si="299"/>
        <v>2.3235225881422727</v>
      </c>
      <c r="M1867" s="28">
        <f t="shared" si="300"/>
        <v>1.880650594718607</v>
      </c>
      <c r="N1867" s="28">
        <f t="shared" si="301"/>
        <v>1.7211265164570944</v>
      </c>
      <c r="O1867" s="7">
        <f t="shared" si="302"/>
        <v>2.2465538471458486</v>
      </c>
      <c r="P1867" s="7">
        <f>[1]!S_PQ_PctChange("H00906.CSI",$A$3,$A1867)/100</f>
        <v>1.37176989794163</v>
      </c>
    </row>
    <row r="1868" spans="1:16" x14ac:dyDescent="0.3">
      <c r="A1868" s="3">
        <v>20160902</v>
      </c>
      <c r="B1868" s="29">
        <f>板块基准指数!B1868</f>
        <v>-6.2622831463358501E-3</v>
      </c>
      <c r="C1868" s="29">
        <f>板块基准指数!C1868</f>
        <v>-7.8885013054536701E-5</v>
      </c>
      <c r="D1868" s="29">
        <f>板块基准指数!E1868</f>
        <v>2.88298075055633E-3</v>
      </c>
      <c r="E1868" s="29">
        <f>板块基准指数!F1868</f>
        <v>5.2564378895554901E-3</v>
      </c>
      <c r="F1868">
        <f t="shared" si="293"/>
        <v>0.29843816557784236</v>
      </c>
      <c r="G1868">
        <f t="shared" si="294"/>
        <v>0.20010079927010765</v>
      </c>
      <c r="H1868">
        <f t="shared" si="295"/>
        <v>0.30112473239164717</v>
      </c>
      <c r="I1868">
        <f t="shared" si="296"/>
        <v>0.20033630276040287</v>
      </c>
      <c r="J1868">
        <f t="shared" si="297"/>
        <v>1.6722561225116341E-5</v>
      </c>
      <c r="K1868" s="28">
        <f t="shared" si="298"/>
        <v>2.251804920813079</v>
      </c>
      <c r="L1868" s="28">
        <f t="shared" si="299"/>
        <v>2.3232604120195202</v>
      </c>
      <c r="M1868" s="28">
        <f t="shared" si="300"/>
        <v>1.8889554549322596</v>
      </c>
      <c r="N1868" s="28">
        <f t="shared" si="301"/>
        <v>1.7354299489804732</v>
      </c>
      <c r="O1868" s="7">
        <f t="shared" si="302"/>
        <v>2.2466081378413278</v>
      </c>
      <c r="P1868" s="7">
        <f>[1]!S_PQ_PctChange("H00906.CSI",$A$3,$A1868)/100</f>
        <v>1.3752921575925527</v>
      </c>
    </row>
    <row r="1869" spans="1:16" x14ac:dyDescent="0.3">
      <c r="A1869" s="3">
        <v>20160905</v>
      </c>
      <c r="B1869" s="29">
        <f>板块基准指数!B1869</f>
        <v>4.3483704028235296E-3</v>
      </c>
      <c r="C1869" s="29">
        <f>板块基准指数!C1869</f>
        <v>3.6051926758683697E-4</v>
      </c>
      <c r="D1869" s="29">
        <f>板块基准指数!E1869</f>
        <v>8.5044020991401695E-3</v>
      </c>
      <c r="E1869" s="29">
        <f>板块基准指数!F1869</f>
        <v>1.6507809831454201E-4</v>
      </c>
      <c r="F1869">
        <f t="shared" si="293"/>
        <v>0.29855247792984424</v>
      </c>
      <c r="G1869">
        <f t="shared" si="294"/>
        <v>0.19938262326758044</v>
      </c>
      <c r="H1869">
        <f t="shared" si="295"/>
        <v>0.3024866166583598</v>
      </c>
      <c r="I1869">
        <f t="shared" si="296"/>
        <v>0.19957828214421569</v>
      </c>
      <c r="J1869">
        <f t="shared" si="297"/>
        <v>3.9638168220056374E-3</v>
      </c>
      <c r="K1869" s="28">
        <f t="shared" si="298"/>
        <v>2.2659449730864987</v>
      </c>
      <c r="L1869" s="28">
        <f t="shared" si="299"/>
        <v>2.324458511429262</v>
      </c>
      <c r="M1869" s="28">
        <f t="shared" si="300"/>
        <v>1.9135242937675083</v>
      </c>
      <c r="N1869" s="28">
        <f t="shared" si="301"/>
        <v>1.7358815085545234</v>
      </c>
      <c r="O1869" s="7">
        <f t="shared" si="302"/>
        <v>2.2594770977925633</v>
      </c>
      <c r="P1869" s="7">
        <f>[1]!S_PQ_PctChange("H00906.CSI",$A$3,$A1869)/100</f>
        <v>1.3824017861517977</v>
      </c>
    </row>
    <row r="1870" spans="1:16" x14ac:dyDescent="0.3">
      <c r="A1870" s="3">
        <v>20160906</v>
      </c>
      <c r="B1870" s="29">
        <f>板块基准指数!B1870</f>
        <v>1.7886108759114401E-2</v>
      </c>
      <c r="C1870" s="29">
        <f>板块基准指数!C1870</f>
        <v>8.6279718925646003E-3</v>
      </c>
      <c r="D1870" s="29">
        <f>板块基准指数!E1870</f>
        <v>1.28443934435498E-2</v>
      </c>
      <c r="E1870" s="29">
        <f>板块基准指数!F1870</f>
        <v>9.8241059682253494E-4</v>
      </c>
      <c r="F1870">
        <f t="shared" si="293"/>
        <v>0.30054389973413698</v>
      </c>
      <c r="G1870">
        <f t="shared" si="294"/>
        <v>0.19888698469661428</v>
      </c>
      <c r="H1870">
        <f t="shared" si="295"/>
        <v>0.30299603296044669</v>
      </c>
      <c r="I1870">
        <f t="shared" si="296"/>
        <v>0.19757308260880238</v>
      </c>
      <c r="J1870">
        <f t="shared" si="297"/>
        <v>1.1141534695017091E-2</v>
      </c>
      <c r="K1870" s="28">
        <f t="shared" si="298"/>
        <v>2.3243600200764067</v>
      </c>
      <c r="L1870" s="28">
        <f t="shared" si="299"/>
        <v>2.3531418460238709</v>
      </c>
      <c r="M1870" s="28">
        <f t="shared" si="300"/>
        <v>1.9509467461039987</v>
      </c>
      <c r="N1870" s="28">
        <f t="shared" si="301"/>
        <v>1.7385692675401785</v>
      </c>
      <c r="O1870" s="7">
        <f t="shared" si="302"/>
        <v>2.2957926749652326</v>
      </c>
      <c r="P1870" s="7">
        <f>[1]!S_PQ_PctChange("H00906.CSI",$A$3,$A1870)/100</f>
        <v>1.4052812521829066</v>
      </c>
    </row>
    <row r="1871" spans="1:16" x14ac:dyDescent="0.3">
      <c r="A1871" s="3">
        <v>20160907</v>
      </c>
      <c r="B1871" s="29">
        <f>板块基准指数!B1871</f>
        <v>-2.8571518488171199E-3</v>
      </c>
      <c r="C1871" s="29">
        <f>板块基准指数!C1871</f>
        <v>6.8831721279986099E-4</v>
      </c>
      <c r="D1871" s="29">
        <f>板块基准指数!E1871</f>
        <v>-4.4358789682618499E-3</v>
      </c>
      <c r="E1871" s="29">
        <f>板块基准指数!F1871</f>
        <v>6.0604446442519104E-4</v>
      </c>
      <c r="F1871">
        <f t="shared" si="293"/>
        <v>0.30026956013541511</v>
      </c>
      <c r="G1871">
        <f t="shared" si="294"/>
        <v>0.19941196121495841</v>
      </c>
      <c r="H1871">
        <f t="shared" si="295"/>
        <v>0.30224017423776572</v>
      </c>
      <c r="I1871">
        <f t="shared" si="296"/>
        <v>0.19807830441186106</v>
      </c>
      <c r="J1871">
        <f t="shared" si="297"/>
        <v>-1.9461178808490886E-3</v>
      </c>
      <c r="K1871" s="28">
        <f t="shared" si="298"/>
        <v>2.3148618186989118</v>
      </c>
      <c r="L1871" s="28">
        <f t="shared" si="299"/>
        <v>2.3554498712734486</v>
      </c>
      <c r="M1871" s="28">
        <f t="shared" si="300"/>
        <v>1.9378567034964953</v>
      </c>
      <c r="N1871" s="28">
        <f t="shared" si="301"/>
        <v>1.7402289622852161</v>
      </c>
      <c r="O1871" s="7">
        <f t="shared" si="302"/>
        <v>2.2893786739089115</v>
      </c>
      <c r="P1871" s="7">
        <f>[1]!S_PQ_PctChange("H00906.CSI",$A$3,$A1871)/100</f>
        <v>1.4045320526253784</v>
      </c>
    </row>
    <row r="1872" spans="1:16" x14ac:dyDescent="0.3">
      <c r="A1872" s="3">
        <v>20160908</v>
      </c>
      <c r="B1872" s="29">
        <f>板块基准指数!B1872</f>
        <v>-1.83726310824498E-4</v>
      </c>
      <c r="C1872" s="29">
        <f>板块基准指数!C1872</f>
        <v>2.95337483161957E-3</v>
      </c>
      <c r="D1872" s="29">
        <f>板块基准指数!E1872</f>
        <v>-2.3693514030106301E-3</v>
      </c>
      <c r="E1872" s="29">
        <f>板块基准指数!F1872</f>
        <v>9.7962715880412703E-4</v>
      </c>
      <c r="F1872">
        <f t="shared" si="293"/>
        <v>0.3002108800831042</v>
      </c>
      <c r="G1872">
        <f t="shared" si="294"/>
        <v>0.19999855938828354</v>
      </c>
      <c r="H1872">
        <f t="shared" si="295"/>
        <v>0.30152053309944837</v>
      </c>
      <c r="I1872">
        <f t="shared" si="296"/>
        <v>0.19827002742916422</v>
      </c>
      <c r="J1872">
        <f t="shared" si="297"/>
        <v>1.1700554534884334E-5</v>
      </c>
      <c r="K1872" s="28">
        <f t="shared" si="298"/>
        <v>2.3142527913660693</v>
      </c>
      <c r="L1872" s="28">
        <f t="shared" si="299"/>
        <v>2.3653597724720283</v>
      </c>
      <c r="M1872" s="28">
        <f t="shared" si="300"/>
        <v>1.9308958885942218</v>
      </c>
      <c r="N1872" s="28">
        <f t="shared" si="301"/>
        <v>1.742913364998012</v>
      </c>
      <c r="O1872" s="7">
        <f t="shared" si="302"/>
        <v>2.2894171614634713</v>
      </c>
      <c r="P1872" s="7">
        <f>[1]!S_PQ_PctChange("H00906.CSI",$A$3,$A1872)/100</f>
        <v>1.4065663911121953</v>
      </c>
    </row>
    <row r="1873" spans="1:16" x14ac:dyDescent="0.3">
      <c r="A1873" s="3">
        <v>20160909</v>
      </c>
      <c r="B1873" s="29">
        <f>板块基准指数!B1873</f>
        <v>-8.2484892115564507E-3</v>
      </c>
      <c r="C1873" s="29">
        <f>板块基准指数!C1873</f>
        <v>-7.9572310065932194E-3</v>
      </c>
      <c r="D1873" s="29">
        <f>板块基准指数!E1873</f>
        <v>-7.42111920825892E-3</v>
      </c>
      <c r="E1873" s="29">
        <f>板块基准指数!F1873</f>
        <v>-5.1361445732552502E-3</v>
      </c>
      <c r="F1873">
        <f t="shared" si="293"/>
        <v>0.29993119526001888</v>
      </c>
      <c r="G1873">
        <f t="shared" si="294"/>
        <v>0.19987091613857408</v>
      </c>
      <c r="H1873">
        <f t="shared" si="295"/>
        <v>0.30149093772342556</v>
      </c>
      <c r="I1873">
        <f t="shared" si="296"/>
        <v>0.19870695087798187</v>
      </c>
      <c r="J1873">
        <f t="shared" si="297"/>
        <v>-7.3236842888840352E-3</v>
      </c>
      <c r="K1873" s="28">
        <f t="shared" si="298"/>
        <v>2.2869152129721155</v>
      </c>
      <c r="L1873" s="28">
        <f t="shared" si="299"/>
        <v>2.3385808273421724</v>
      </c>
      <c r="M1873" s="28">
        <f t="shared" si="300"/>
        <v>1.909145360817968</v>
      </c>
      <c r="N1873" s="28">
        <f t="shared" si="301"/>
        <v>1.728825365403468</v>
      </c>
      <c r="O1873" s="7">
        <f t="shared" si="302"/>
        <v>2.2653265086784757</v>
      </c>
      <c r="P1873" s="7">
        <f>[1]!S_PQ_PctChange("H00906.CSI",$A$3,$A1873)/100</f>
        <v>1.3905105733472203</v>
      </c>
    </row>
    <row r="1874" spans="1:16" x14ac:dyDescent="0.3">
      <c r="A1874" s="3">
        <v>20160912</v>
      </c>
      <c r="B1874" s="29">
        <f>板块基准指数!B1874</f>
        <v>-2.6497609633814201E-2</v>
      </c>
      <c r="C1874" s="29">
        <f>板块基准指数!C1874</f>
        <v>-1.9716999625761199E-2</v>
      </c>
      <c r="D1874" s="29">
        <f>板块基准指数!E1874</f>
        <v>-2.4242087022055998E-2</v>
      </c>
      <c r="E1874" s="29">
        <f>板块基准指数!F1874</f>
        <v>-1.39877585512198E-2</v>
      </c>
      <c r="F1874">
        <f t="shared" si="293"/>
        <v>0.29854471813013533</v>
      </c>
      <c r="G1874">
        <f t="shared" si="294"/>
        <v>0.20033268235137314</v>
      </c>
      <c r="H1874">
        <f t="shared" si="295"/>
        <v>0.30079255036902702</v>
      </c>
      <c r="I1874">
        <f t="shared" si="296"/>
        <v>0.20033004914946492</v>
      </c>
      <c r="J1874">
        <f t="shared" si="297"/>
        <v>-2.1976548907690949E-2</v>
      </c>
      <c r="K1874" s="28">
        <f t="shared" si="298"/>
        <v>2.199819816759335</v>
      </c>
      <c r="L1874" s="28">
        <f t="shared" si="299"/>
        <v>2.2727540304188931</v>
      </c>
      <c r="M1874" s="28">
        <f t="shared" si="300"/>
        <v>1.8386216058212086</v>
      </c>
      <c r="N1874" s="28">
        <f t="shared" si="301"/>
        <v>1.6906552150637602</v>
      </c>
      <c r="O1874" s="7">
        <f t="shared" si="302"/>
        <v>2.1935659009609236</v>
      </c>
      <c r="P1874" s="7">
        <f>[1]!S_PQ_PctChange("H00906.CSI",$A$3,$A1874)/100</f>
        <v>1.3425490300336649</v>
      </c>
    </row>
    <row r="1875" spans="1:16" x14ac:dyDescent="0.3">
      <c r="A1875" s="3">
        <v>20160913</v>
      </c>
      <c r="B1875" s="29">
        <f>板块基准指数!B1875</f>
        <v>5.4877300027509701E-3</v>
      </c>
      <c r="C1875" s="29">
        <f>板块基准指数!C1875</f>
        <v>1.0920004688795999E-3</v>
      </c>
      <c r="D1875" s="29">
        <f>板块基准指数!E1875</f>
        <v>2.2050650560843299E-3</v>
      </c>
      <c r="E1875" s="29">
        <f>板块基准指数!F1875</f>
        <v>-1.6581920789397E-3</v>
      </c>
      <c r="F1875">
        <f t="shared" si="293"/>
        <v>0.29952763127430576</v>
      </c>
      <c r="G1875">
        <f t="shared" si="294"/>
        <v>0.20011356171499203</v>
      </c>
      <c r="H1875">
        <f t="shared" si="295"/>
        <v>0.30079761888980899</v>
      </c>
      <c r="I1875">
        <f t="shared" si="296"/>
        <v>0.1995611881208936</v>
      </c>
      <c r="J1875">
        <f t="shared" si="297"/>
        <v>2.1881776311811663E-3</v>
      </c>
      <c r="K1875" s="28">
        <f t="shared" si="298"/>
        <v>2.2173795639711624</v>
      </c>
      <c r="L1875" s="28">
        <f t="shared" si="299"/>
        <v>2.2763278793546387</v>
      </c>
      <c r="M1875" s="28">
        <f t="shared" si="300"/>
        <v>1.8448809511316511</v>
      </c>
      <c r="N1875" s="28">
        <f t="shared" si="301"/>
        <v>1.6861935918989834</v>
      </c>
      <c r="O1875" s="7">
        <f t="shared" si="302"/>
        <v>2.2005539904291092</v>
      </c>
      <c r="P1875" s="7">
        <f>[1]!S_PQ_PctChange("H00906.CSI",$A$3,$A1875)/100</f>
        <v>1.3446042201641653</v>
      </c>
    </row>
    <row r="1876" spans="1:16" x14ac:dyDescent="0.3">
      <c r="A1876" s="3">
        <v>20160914</v>
      </c>
      <c r="B1876" s="29">
        <f>板块基准指数!B1876</f>
        <v>-2.5222090006097901E-3</v>
      </c>
      <c r="C1876" s="29">
        <f>板块基准指数!C1876</f>
        <v>-3.8708534164267699E-3</v>
      </c>
      <c r="D1876" s="29">
        <f>板块基准指数!E1876</f>
        <v>-6.36834848587013E-3</v>
      </c>
      <c r="E1876" s="29">
        <f>板块基准指数!F1876</f>
        <v>-7.9143733955863698E-3</v>
      </c>
      <c r="F1876">
        <f t="shared" si="293"/>
        <v>0.30028109270769843</v>
      </c>
      <c r="G1876">
        <f t="shared" si="294"/>
        <v>0.20034570210139083</v>
      </c>
      <c r="H1876">
        <f t="shared" si="295"/>
        <v>0.30039152246690254</v>
      </c>
      <c r="I1876">
        <f t="shared" si="296"/>
        <v>0.19898168272400868</v>
      </c>
      <c r="J1876">
        <f t="shared" si="297"/>
        <v>-5.0250673704350535E-3</v>
      </c>
      <c r="K1876" s="28">
        <f t="shared" si="298"/>
        <v>2.2092646602765362</v>
      </c>
      <c r="L1876" s="28">
        <f t="shared" si="299"/>
        <v>2.2636456943895045</v>
      </c>
      <c r="M1876" s="28">
        <f t="shared" si="300"/>
        <v>1.8267637578340312</v>
      </c>
      <c r="N1876" s="28">
        <f t="shared" si="301"/>
        <v>1.6649340527998637</v>
      </c>
      <c r="O1876" s="7">
        <f t="shared" si="302"/>
        <v>2.1844709910044879</v>
      </c>
      <c r="P1876" s="7">
        <f>[1]!S_PQ_PctChange("H00906.CSI",$A$3,$A1876)/100</f>
        <v>1.3290691200710625</v>
      </c>
    </row>
    <row r="1877" spans="1:16" x14ac:dyDescent="0.3">
      <c r="A1877" s="3">
        <v>20160919</v>
      </c>
      <c r="B1877" s="29">
        <f>板块基准指数!B1877</f>
        <v>9.3567836559771498E-3</v>
      </c>
      <c r="C1877" s="29">
        <f>板块基准指数!C1877</f>
        <v>9.2804633837477099E-3</v>
      </c>
      <c r="D1877" s="29">
        <f>板块基准指数!E1877</f>
        <v>1.0646331692751001E-2</v>
      </c>
      <c r="E1877" s="29">
        <f>板块基准指数!F1877</f>
        <v>7.01966241093203E-3</v>
      </c>
      <c r="F1877">
        <f t="shared" si="293"/>
        <v>0.30030875224425269</v>
      </c>
      <c r="G1877">
        <f t="shared" si="294"/>
        <v>0.20034900628358426</v>
      </c>
      <c r="H1877">
        <f t="shared" si="295"/>
        <v>0.30080300589293874</v>
      </c>
      <c r="I1877">
        <f t="shared" si="296"/>
        <v>0.1985392355792249</v>
      </c>
      <c r="J1877">
        <f t="shared" si="297"/>
        <v>9.2638181974443717E-3</v>
      </c>
      <c r="K1877" s="28">
        <f t="shared" si="298"/>
        <v>2.2392930553975168</v>
      </c>
      <c r="L1877" s="28">
        <f t="shared" si="299"/>
        <v>2.2939338387538122</v>
      </c>
      <c r="M1877" s="28">
        <f t="shared" si="300"/>
        <v>1.8568584224169795</v>
      </c>
      <c r="N1877" s="28">
        <f t="shared" si="301"/>
        <v>1.6836409901979157</v>
      </c>
      <c r="O1877" s="7">
        <f t="shared" si="302"/>
        <v>2.2139713513201889</v>
      </c>
      <c r="P1877" s="7">
        <f>[1]!S_PQ_PctChange("H00906.CSI",$A$3,$A1877)/100</f>
        <v>1.3487346701322096</v>
      </c>
    </row>
    <row r="1878" spans="1:16" x14ac:dyDescent="0.3">
      <c r="A1878" s="3">
        <v>20160920</v>
      </c>
      <c r="B1878" s="29">
        <f>板块基准指数!B1878</f>
        <v>-2.0869531671352799E-3</v>
      </c>
      <c r="C1878" s="29">
        <f>板块基准指数!C1878</f>
        <v>1.04119506997575E-3</v>
      </c>
      <c r="D1878" s="29">
        <f>板块基准指数!E1878</f>
        <v>-2.2949697928050599E-3</v>
      </c>
      <c r="E1878" s="29">
        <f>板块基准指数!F1878</f>
        <v>-7.1676102940715402E-4</v>
      </c>
      <c r="F1878">
        <f t="shared" si="293"/>
        <v>0.30005732371213351</v>
      </c>
      <c r="G1878">
        <f t="shared" si="294"/>
        <v>0.20080877364910926</v>
      </c>
      <c r="H1878">
        <f t="shared" si="295"/>
        <v>0.30048851316782493</v>
      </c>
      <c r="I1878">
        <f t="shared" si="296"/>
        <v>0.19864538947093291</v>
      </c>
      <c r="J1878">
        <f t="shared" si="297"/>
        <v>-1.2507669029783101E-3</v>
      </c>
      <c r="K1878" s="28">
        <f t="shared" si="298"/>
        <v>2.2325328024962756</v>
      </c>
      <c r="L1878" s="28">
        <f t="shared" si="299"/>
        <v>2.2973634664275493</v>
      </c>
      <c r="M1878" s="28">
        <f t="shared" si="300"/>
        <v>1.8503020186352117</v>
      </c>
      <c r="N1878" s="28">
        <f t="shared" si="301"/>
        <v>1.6817174609192223</v>
      </c>
      <c r="O1878" s="7">
        <f t="shared" si="302"/>
        <v>2.2099514223268373</v>
      </c>
      <c r="P1878" s="7">
        <f>[1]!S_PQ_PctChange("H00906.CSI",$A$3,$A1878)/100</f>
        <v>1.3456263677375029</v>
      </c>
    </row>
    <row r="1879" spans="1:16" x14ac:dyDescent="0.3">
      <c r="A1879" s="3">
        <v>20160921</v>
      </c>
      <c r="B1879" s="29">
        <f>板块基准指数!B1879</f>
        <v>1.71490388688104E-3</v>
      </c>
      <c r="C1879" s="29">
        <f>板块基准指数!C1879</f>
        <v>1.2768187660275501E-3</v>
      </c>
      <c r="D1879" s="29">
        <f>板块基准指数!E1879</f>
        <v>-3.6850089357895603E-5</v>
      </c>
      <c r="E1879" s="29">
        <f>板块基准指数!F1879</f>
        <v>5.4154285668935103E-3</v>
      </c>
      <c r="F1879">
        <f t="shared" si="293"/>
        <v>0.30002116150701907</v>
      </c>
      <c r="G1879">
        <f t="shared" si="294"/>
        <v>0.20069676249873242</v>
      </c>
      <c r="H1879">
        <f t="shared" si="295"/>
        <v>0.29992688152779035</v>
      </c>
      <c r="I1879">
        <f t="shared" si="296"/>
        <v>0.1993551944664588</v>
      </c>
      <c r="J1879">
        <f t="shared" si="297"/>
        <v>1.8356427695605435E-3</v>
      </c>
      <c r="K1879" s="28">
        <f t="shared" si="298"/>
        <v>2.2380762855637473</v>
      </c>
      <c r="L1879" s="28">
        <f t="shared" si="299"/>
        <v>2.3015736019798974</v>
      </c>
      <c r="M1879" s="28">
        <f t="shared" si="300"/>
        <v>1.8501969847511277</v>
      </c>
      <c r="N1879" s="28">
        <f t="shared" si="301"/>
        <v>1.6962401102654212</v>
      </c>
      <c r="O1879" s="7">
        <f t="shared" si="302"/>
        <v>2.2158437464458718</v>
      </c>
      <c r="P1879" s="7">
        <f>[1]!S_PQ_PctChange("H00906.CSI",$A$3,$A1879)/100</f>
        <v>1.3506533341256954</v>
      </c>
    </row>
    <row r="1880" spans="1:16" x14ac:dyDescent="0.3">
      <c r="A1880" s="3">
        <v>20160922</v>
      </c>
      <c r="B1880" s="29">
        <f>板块基准指数!B1880</f>
        <v>4.1737452416356702E-3</v>
      </c>
      <c r="C1880" s="29">
        <f>板块基准指数!C1880</f>
        <v>4.8879771691721198E-3</v>
      </c>
      <c r="D1880" s="29">
        <f>板块基准指数!E1880</f>
        <v>6.25353482239311E-3</v>
      </c>
      <c r="E1880" s="29">
        <f>板块基准指数!F1880</f>
        <v>1.2135690025326299E-2</v>
      </c>
      <c r="F1880">
        <f t="shared" si="293"/>
        <v>0.29931937785220725</v>
      </c>
      <c r="G1880">
        <f t="shared" si="294"/>
        <v>0.20036972425784688</v>
      </c>
      <c r="H1880">
        <f t="shared" si="295"/>
        <v>0.29984505747112061</v>
      </c>
      <c r="I1880">
        <f t="shared" si="296"/>
        <v>0.20046584041882581</v>
      </c>
      <c r="J1880">
        <f t="shared" si="297"/>
        <v>6.5281291310398896E-3</v>
      </c>
      <c r="K1880" s="28">
        <f t="shared" si="298"/>
        <v>2.2515911910526722</v>
      </c>
      <c r="L1880" s="28">
        <f t="shared" si="299"/>
        <v>2.3177116183687163</v>
      </c>
      <c r="M1880" s="28">
        <f t="shared" si="300"/>
        <v>1.8680207908459487</v>
      </c>
      <c r="N1880" s="28">
        <f t="shared" si="301"/>
        <v>1.7289608444774536</v>
      </c>
      <c r="O1880" s="7">
        <f t="shared" si="302"/>
        <v>2.2368371896879178</v>
      </c>
      <c r="P1880" s="7">
        <f>[1]!S_PQ_PctChange("H00906.CSI",$A$3,$A1880)/100</f>
        <v>1.3676348084828658</v>
      </c>
    </row>
    <row r="1881" spans="1:16" x14ac:dyDescent="0.3">
      <c r="A1881" s="3">
        <v>20160923</v>
      </c>
      <c r="B1881" s="29">
        <f>板块基准指数!B1881</f>
        <v>-3.03589946440296E-3</v>
      </c>
      <c r="C1881" s="29">
        <f>板块基准指数!C1881</f>
        <v>3.4008358621337898E-4</v>
      </c>
      <c r="D1881" s="29">
        <f>板块基准指数!E1881</f>
        <v>-1.0765317533384801E-3</v>
      </c>
      <c r="E1881" s="29">
        <f>板块基准指数!F1881</f>
        <v>-6.5548787847322298E-3</v>
      </c>
      <c r="F1881">
        <f t="shared" si="293"/>
        <v>0.29915178789528774</v>
      </c>
      <c r="G1881">
        <f t="shared" si="294"/>
        <v>0.20093566132266127</v>
      </c>
      <c r="H1881">
        <f t="shared" si="295"/>
        <v>0.30026613900225235</v>
      </c>
      <c r="I1881">
        <f t="shared" si="296"/>
        <v>0.19964641177979922</v>
      </c>
      <c r="J1881">
        <f t="shared" si="297"/>
        <v>-2.4773830943868895E-3</v>
      </c>
      <c r="K1881" s="28">
        <f t="shared" si="298"/>
        <v>2.241719687097298</v>
      </c>
      <c r="L1881" s="28">
        <f t="shared" si="299"/>
        <v>2.3188399176339125</v>
      </c>
      <c r="M1881" s="28">
        <f t="shared" si="300"/>
        <v>1.8649332753953685</v>
      </c>
      <c r="N1881" s="28">
        <f t="shared" si="301"/>
        <v>1.7110728369336234</v>
      </c>
      <c r="O1881" s="7">
        <f t="shared" si="302"/>
        <v>2.2288183039549021</v>
      </c>
      <c r="P1881" s="7">
        <f>[1]!S_PQ_PctChange("H00906.CSI",$A$3,$A1881)/100</f>
        <v>1.3581972502937476</v>
      </c>
    </row>
    <row r="1882" spans="1:16" x14ac:dyDescent="0.3">
      <c r="A1882" s="3">
        <v>20160926</v>
      </c>
      <c r="B1882" s="29">
        <f>板块基准指数!B1882</f>
        <v>-2.28629356461739E-2</v>
      </c>
      <c r="C1882" s="29">
        <f>板块基准指数!C1882</f>
        <v>-1.8392727682839199E-2</v>
      </c>
      <c r="D1882" s="29">
        <f>板块基准指数!E1882</f>
        <v>-1.8318493472288699E-2</v>
      </c>
      <c r="E1882" s="29">
        <f>板块基准指数!F1882</f>
        <v>-1.30254955771484E-2</v>
      </c>
      <c r="F1882">
        <f t="shared" si="293"/>
        <v>0.29786332838766616</v>
      </c>
      <c r="G1882">
        <f t="shared" si="294"/>
        <v>0.20098550438664489</v>
      </c>
      <c r="H1882">
        <f t="shared" si="295"/>
        <v>0.30036333478094379</v>
      </c>
      <c r="I1882">
        <f t="shared" si="296"/>
        <v>0.2007878324447458</v>
      </c>
      <c r="J1882">
        <f t="shared" si="297"/>
        <v>-1.8636159736460156E-2</v>
      </c>
      <c r="K1882" s="28">
        <f t="shared" si="298"/>
        <v>2.1676044585082574</v>
      </c>
      <c r="L1882" s="28">
        <f t="shared" si="299"/>
        <v>2.2577973988059354</v>
      </c>
      <c r="M1882" s="28">
        <f t="shared" si="300"/>
        <v>1.8124520138914959</v>
      </c>
      <c r="N1882" s="28">
        <f t="shared" si="301"/>
        <v>1.6757597696868176</v>
      </c>
      <c r="O1882" s="7">
        <f t="shared" si="302"/>
        <v>2.1686455302823924</v>
      </c>
      <c r="P1882" s="7">
        <f>[1]!S_PQ_PctChange("H00906.CSI",$A$3,$A1882)/100</f>
        <v>1.316597074305875</v>
      </c>
    </row>
    <row r="1883" spans="1:16" x14ac:dyDescent="0.3">
      <c r="A1883" s="3">
        <v>20160927</v>
      </c>
      <c r="B1883" s="29">
        <f>板块基准指数!B1883</f>
        <v>8.1285833298223899E-3</v>
      </c>
      <c r="C1883" s="29">
        <f>板块基准指数!C1883</f>
        <v>6.1760521165507903E-3</v>
      </c>
      <c r="D1883" s="29">
        <f>板块基准指数!E1883</f>
        <v>6.61829217638071E-3</v>
      </c>
      <c r="E1883" s="29">
        <f>板块基准指数!F1883</f>
        <v>7.9606781551870408E-3</v>
      </c>
      <c r="F1883">
        <f t="shared" si="293"/>
        <v>0.29812349664069415</v>
      </c>
      <c r="G1883">
        <f t="shared" si="294"/>
        <v>0.20077144856623858</v>
      </c>
      <c r="H1883">
        <f t="shared" si="295"/>
        <v>0.30017531522726587</v>
      </c>
      <c r="I1883">
        <f t="shared" si="296"/>
        <v>0.20092973956580193</v>
      </c>
      <c r="J1883">
        <f t="shared" si="297"/>
        <v>7.2488034556831456E-3</v>
      </c>
      <c r="K1883" s="28">
        <f t="shared" si="298"/>
        <v>2.1933525953051585</v>
      </c>
      <c r="L1883" s="28">
        <f t="shared" si="299"/>
        <v>2.2779177253261245</v>
      </c>
      <c r="M1883" s="28">
        <f t="shared" si="300"/>
        <v>1.8310656430514802</v>
      </c>
      <c r="N1883" s="28">
        <f t="shared" si="301"/>
        <v>1.6970606320338919</v>
      </c>
      <c r="O1883" s="7">
        <f t="shared" si="302"/>
        <v>2.1916144189521387</v>
      </c>
      <c r="P1883" s="7">
        <f>[1]!S_PQ_PctChange("H00906.CSI",$A$3,$A1883)/100</f>
        <v>1.3319668208645714</v>
      </c>
    </row>
    <row r="1884" spans="1:16" x14ac:dyDescent="0.3">
      <c r="A1884" s="3">
        <v>20160928</v>
      </c>
      <c r="B1884" s="29">
        <f>板块基准指数!B1884</f>
        <v>-2.1058092431500901E-3</v>
      </c>
      <c r="C1884" s="29">
        <f>板块基准指数!C1884</f>
        <v>5.1930692782059399E-4</v>
      </c>
      <c r="D1884" s="29">
        <f>板块基准指数!E1884</f>
        <v>-2.07696975976166E-3</v>
      </c>
      <c r="E1884" s="29">
        <f>板块基准指数!F1884</f>
        <v>-2.94050704332964E-3</v>
      </c>
      <c r="F1884">
        <f t="shared" si="293"/>
        <v>0.29801359929306243</v>
      </c>
      <c r="G1884">
        <f t="shared" si="294"/>
        <v>0.20122540401696631</v>
      </c>
      <c r="H1884">
        <f t="shared" si="295"/>
        <v>0.30007333348851556</v>
      </c>
      <c r="I1884">
        <f t="shared" si="296"/>
        <v>0.20068766320145623</v>
      </c>
      <c r="J1884">
        <f t="shared" si="297"/>
        <v>-1.7378195774387605E-3</v>
      </c>
      <c r="K1884" s="28">
        <f t="shared" si="298"/>
        <v>2.1866280038933277</v>
      </c>
      <c r="L1884" s="28">
        <f t="shared" si="299"/>
        <v>2.2796199707097125</v>
      </c>
      <c r="M1884" s="28">
        <f t="shared" si="300"/>
        <v>1.8251856053229623</v>
      </c>
      <c r="N1884" s="28">
        <f t="shared" si="301"/>
        <v>1.6891299062491094</v>
      </c>
      <c r="O1884" s="7">
        <f t="shared" si="302"/>
        <v>2.1860679689312477</v>
      </c>
      <c r="P1884" s="7">
        <f>[1]!S_PQ_PctChange("H00906.CSI",$A$3,$A1884)/100</f>
        <v>1.3263895795995859</v>
      </c>
    </row>
    <row r="1885" spans="1:16" x14ac:dyDescent="0.3">
      <c r="A1885" s="3">
        <v>20160929</v>
      </c>
      <c r="B1885" s="29">
        <f>板块基准指数!B1885</f>
        <v>2.7827209650549099E-3</v>
      </c>
      <c r="C1885" s="29">
        <f>板块基准指数!C1885</f>
        <v>4.05728886495366E-3</v>
      </c>
      <c r="D1885" s="29">
        <f>板块基准指数!E1885</f>
        <v>3.65025923222618E-3</v>
      </c>
      <c r="E1885" s="29">
        <f>板块基准指数!F1885</f>
        <v>4.7974285376618303E-3</v>
      </c>
      <c r="F1885">
        <f t="shared" si="293"/>
        <v>0.29774010375884008</v>
      </c>
      <c r="G1885">
        <f t="shared" si="294"/>
        <v>0.20129626275518062</v>
      </c>
      <c r="H1885">
        <f t="shared" si="295"/>
        <v>0.30005731213091946</v>
      </c>
      <c r="I1885">
        <f t="shared" si="296"/>
        <v>0.2009063213550604</v>
      </c>
      <c r="J1885">
        <f t="shared" si="297"/>
        <v>3.703848460198788E-3</v>
      </c>
      <c r="K1885" s="28">
        <f t="shared" si="298"/>
        <v>2.1954955004475925</v>
      </c>
      <c r="L1885" s="28">
        <f t="shared" si="299"/>
        <v>2.2929263362981529</v>
      </c>
      <c r="M1885" s="28">
        <f t="shared" si="300"/>
        <v>1.835498265161545</v>
      </c>
      <c r="N1885" s="28">
        <f t="shared" si="301"/>
        <v>1.7020308148028285</v>
      </c>
      <c r="O1885" s="7">
        <f t="shared" si="302"/>
        <v>2.1978686818720625</v>
      </c>
      <c r="P1885" s="7">
        <f>[1]!S_PQ_PctChange("H00906.CSI",$A$3,$A1885)/100</f>
        <v>1.3352061237107167</v>
      </c>
    </row>
    <row r="1886" spans="1:16" x14ac:dyDescent="0.3">
      <c r="A1886" s="3">
        <v>20160930</v>
      </c>
      <c r="B1886" s="29">
        <f>板块基准指数!B1886</f>
        <v>4.1624562297637897E-3</v>
      </c>
      <c r="C1886" s="29">
        <f>板块基准指数!C1886</f>
        <v>4.9920930553603504E-3</v>
      </c>
      <c r="D1886" s="29">
        <f>板块基准指数!E1886</f>
        <v>8.3863126001776506E-3</v>
      </c>
      <c r="E1886" s="29">
        <f>板块基准指数!F1886</f>
        <v>1.21476016322823E-3</v>
      </c>
      <c r="F1886">
        <f t="shared" si="293"/>
        <v>0.3</v>
      </c>
      <c r="G1886">
        <f t="shared" si="294"/>
        <v>0.2</v>
      </c>
      <c r="H1886">
        <f t="shared" si="295"/>
        <v>0.3</v>
      </c>
      <c r="I1886">
        <f t="shared" si="296"/>
        <v>0.2</v>
      </c>
      <c r="J1886">
        <f t="shared" si="297"/>
        <v>5.0046472383334546E-3</v>
      </c>
      <c r="K1886" s="28">
        <f t="shared" si="298"/>
        <v>2.2087966106006127</v>
      </c>
      <c r="L1886" s="28">
        <f t="shared" si="299"/>
        <v>2.3093649309934001</v>
      </c>
      <c r="M1886" s="28">
        <f t="shared" si="300"/>
        <v>1.8592776399904514</v>
      </c>
      <c r="N1886" s="28">
        <f t="shared" si="301"/>
        <v>1.7053131341964658</v>
      </c>
      <c r="O1886" s="7">
        <f t="shared" si="302"/>
        <v>2.2138728865393462</v>
      </c>
      <c r="P1886" s="7">
        <f>[1]!S_PQ_PctChange("H00906.CSI",$A$3,$A1886)/100</f>
        <v>1.343015064269979</v>
      </c>
    </row>
    <row r="1887" spans="1:16" x14ac:dyDescent="0.3">
      <c r="A1887" s="3">
        <v>20161010</v>
      </c>
      <c r="B1887" s="29">
        <f>板块基准指数!B1887</f>
        <v>2.5502772176695401E-2</v>
      </c>
      <c r="C1887" s="29">
        <f>板块基准指数!C1887</f>
        <v>2.2815228154502501E-2</v>
      </c>
      <c r="D1887" s="29">
        <f>板块基准指数!E1887</f>
        <v>1.1598004294798301E-2</v>
      </c>
      <c r="E1887" s="29">
        <f>板块基准指数!F1887</f>
        <v>5.6135099539286904E-3</v>
      </c>
      <c r="F1887">
        <f t="shared" si="293"/>
        <v>0.30256293914915167</v>
      </c>
      <c r="G1887">
        <f t="shared" si="294"/>
        <v>0.20118000655104687</v>
      </c>
      <c r="H1887">
        <f t="shared" si="295"/>
        <v>0.29846049539894737</v>
      </c>
      <c r="I1887">
        <f t="shared" si="296"/>
        <v>0.19779655890085415</v>
      </c>
      <c r="J1887">
        <f t="shared" si="297"/>
        <v>1.6815980563134349E-2</v>
      </c>
      <c r="K1887" s="28">
        <f t="shared" si="298"/>
        <v>2.2906298195221124</v>
      </c>
      <c r="L1887" s="28">
        <f t="shared" si="299"/>
        <v>2.3848688469405239</v>
      </c>
      <c r="M1887" s="28">
        <f t="shared" si="300"/>
        <v>1.8924395543390813</v>
      </c>
      <c r="N1887" s="28">
        <f t="shared" si="301"/>
        <v>1.720499436403772</v>
      </c>
      <c r="O1887" s="7">
        <f t="shared" si="302"/>
        <v>2.267917310531776</v>
      </c>
      <c r="P1887" s="7">
        <f>[1]!S_PQ_PctChange("H00906.CSI",$A$3,$A1887)/100</f>
        <v>1.37682141714026</v>
      </c>
    </row>
    <row r="1888" spans="1:16" x14ac:dyDescent="0.3">
      <c r="A1888" s="3">
        <v>20161011</v>
      </c>
      <c r="B1888" s="29">
        <f>板块基准指数!B1888</f>
        <v>5.98457156568959E-3</v>
      </c>
      <c r="C1888" s="29">
        <f>板块基准指数!C1888</f>
        <v>2.68596331981859E-3</v>
      </c>
      <c r="D1888" s="29">
        <f>板块基准指数!E1888</f>
        <v>3.8370612866826799E-3</v>
      </c>
      <c r="E1888" s="29">
        <f>板块基准指数!F1888</f>
        <v>2.1012480697252E-3</v>
      </c>
      <c r="F1888">
        <f t="shared" si="293"/>
        <v>0.30318760833923702</v>
      </c>
      <c r="G1888">
        <f t="shared" si="294"/>
        <v>0.20093433314297152</v>
      </c>
      <c r="H1888">
        <f t="shared" si="295"/>
        <v>0.29843824528442264</v>
      </c>
      <c r="I1888">
        <f t="shared" si="296"/>
        <v>0.1974398132333689</v>
      </c>
      <c r="J1888">
        <f t="shared" si="297"/>
        <v>3.9119025308285999E-3</v>
      </c>
      <c r="K1888" s="28">
        <f t="shared" si="298"/>
        <v>2.3103228291732347</v>
      </c>
      <c r="L1888" s="28">
        <f t="shared" si="299"/>
        <v>2.393960480505803</v>
      </c>
      <c r="M1888" s="28">
        <f t="shared" si="300"/>
        <v>1.9035380221771057</v>
      </c>
      <c r="N1888" s="28">
        <f t="shared" si="301"/>
        <v>1.7262158805932035</v>
      </c>
      <c r="O1888" s="7">
        <f t="shared" si="302"/>
        <v>2.2807010845293836</v>
      </c>
      <c r="P1888" s="7">
        <f>[1]!S_PQ_PctChange("H00906.CSI",$A$3,$A1888)/100</f>
        <v>1.3875413514158788</v>
      </c>
    </row>
    <row r="1889" spans="1:16" x14ac:dyDescent="0.3">
      <c r="A1889" s="3">
        <v>20161012</v>
      </c>
      <c r="B1889" s="29">
        <f>板块基准指数!B1889</f>
        <v>-1.3388211394638899E-4</v>
      </c>
      <c r="C1889" s="29">
        <f>板块基准指数!C1889</f>
        <v>-8.3074885969800904E-4</v>
      </c>
      <c r="D1889" s="29">
        <f>板块基准指数!E1889</f>
        <v>-2.5082949762161499E-3</v>
      </c>
      <c r="E1889" s="29">
        <f>板块基准指数!F1889</f>
        <v>-2.0273634505897299E-3</v>
      </c>
      <c r="F1889">
        <f t="shared" si="293"/>
        <v>0.30355875516636288</v>
      </c>
      <c r="G1889">
        <f t="shared" si="294"/>
        <v>0.20104009208103599</v>
      </c>
      <c r="H1889">
        <f t="shared" si="295"/>
        <v>0.29809400012406684</v>
      </c>
      <c r="I1889">
        <f t="shared" si="296"/>
        <v>0.19730715262853435</v>
      </c>
      <c r="J1889">
        <f t="shared" si="297"/>
        <v>-1.3563707784577852E-3</v>
      </c>
      <c r="K1889" s="28">
        <f t="shared" si="298"/>
        <v>2.3098796361550202</v>
      </c>
      <c r="L1889" s="28">
        <f t="shared" si="299"/>
        <v>2.3911409517067628</v>
      </c>
      <c r="M1889" s="28">
        <f t="shared" si="300"/>
        <v>1.8962550923428263</v>
      </c>
      <c r="N1889" s="28">
        <f t="shared" si="301"/>
        <v>1.7206888501584716</v>
      </c>
      <c r="O1889" s="7">
        <f t="shared" si="302"/>
        <v>2.2762512374454733</v>
      </c>
      <c r="P1889" s="7">
        <f>[1]!S_PQ_PctChange("H00906.CSI",$A$3,$A1889)/100</f>
        <v>1.3838444071200022</v>
      </c>
    </row>
    <row r="1890" spans="1:16" x14ac:dyDescent="0.3">
      <c r="A1890" s="3">
        <v>20161013</v>
      </c>
      <c r="B1890" s="29">
        <f>板块基准指数!B1890</f>
        <v>1.6342013285851201E-3</v>
      </c>
      <c r="C1890" s="29">
        <f>板块基准指数!C1890</f>
        <v>-8.7888052579021601E-4</v>
      </c>
      <c r="D1890" s="29">
        <f>板块基准指数!E1890</f>
        <v>-2.9549239593238902E-3</v>
      </c>
      <c r="E1890" s="29">
        <f>板块基准指数!F1890</f>
        <v>-3.6923364321677298E-4</v>
      </c>
      <c r="F1890">
        <f t="shared" si="293"/>
        <v>0.30424781922136723</v>
      </c>
      <c r="G1890">
        <f t="shared" si="294"/>
        <v>0.20099089272253984</v>
      </c>
      <c r="H1890">
        <f t="shared" si="295"/>
        <v>0.29740180044556153</v>
      </c>
      <c r="I1890">
        <f t="shared" si="296"/>
        <v>0.19735948761053151</v>
      </c>
      <c r="J1890">
        <f t="shared" si="297"/>
        <v>-6.343116427316442E-4</v>
      </c>
      <c r="K1890" s="28">
        <f t="shared" si="298"/>
        <v>2.3152886458538813</v>
      </c>
      <c r="L1890" s="28">
        <f t="shared" si="299"/>
        <v>2.3881605439640978</v>
      </c>
      <c r="M1890" s="28">
        <f t="shared" si="300"/>
        <v>1.887696878778149</v>
      </c>
      <c r="N1890" s="28">
        <f t="shared" si="301"/>
        <v>1.7196842803022685</v>
      </c>
      <c r="O1890" s="7">
        <f t="shared" si="302"/>
        <v>2.2741730731410477</v>
      </c>
      <c r="P1890" s="7">
        <f>[1]!S_PQ_PctChange("H00906.CSI",$A$3,$A1890)/100</f>
        <v>1.3854010865791522</v>
      </c>
    </row>
    <row r="1891" spans="1:16" x14ac:dyDescent="0.3">
      <c r="A1891" s="3">
        <v>20161014</v>
      </c>
      <c r="B1891" s="29">
        <f>板块基准指数!B1891</f>
        <v>-3.0048254902734699E-3</v>
      </c>
      <c r="C1891" s="29">
        <f>板块基准指数!C1891</f>
        <v>-4.1992972373445598E-4</v>
      </c>
      <c r="D1891" s="29">
        <f>板块基准指数!E1891</f>
        <v>9.8224811103159995E-4</v>
      </c>
      <c r="E1891" s="29">
        <f>板块基准指数!F1891</f>
        <v>-3.4207363654653502E-4</v>
      </c>
      <c r="F1891">
        <f t="shared" si="293"/>
        <v>0.30356857053436376</v>
      </c>
      <c r="G1891">
        <f t="shared" si="294"/>
        <v>0.20106211330583812</v>
      </c>
      <c r="H1891">
        <f t="shared" si="295"/>
        <v>0.29792451720488849</v>
      </c>
      <c r="I1891">
        <f t="shared" si="296"/>
        <v>0.19744479895490966</v>
      </c>
      <c r="J1891">
        <f t="shared" si="297"/>
        <v>-7.7400277353944233E-4</v>
      </c>
      <c r="K1891" s="28">
        <f t="shared" si="298"/>
        <v>2.3053267820232053</v>
      </c>
      <c r="L1891" s="28">
        <f t="shared" si="299"/>
        <v>2.3867377546429029</v>
      </c>
      <c r="M1891" s="28">
        <f t="shared" si="300"/>
        <v>1.8905333135825604</v>
      </c>
      <c r="N1891" s="28">
        <f t="shared" si="301"/>
        <v>1.7187539480102472</v>
      </c>
      <c r="O1891" s="7">
        <f t="shared" si="302"/>
        <v>2.2716388541013881</v>
      </c>
      <c r="P1891" s="7">
        <f>[1]!S_PQ_PctChange("H00906.CSI",$A$3,$A1891)/100</f>
        <v>1.3852830662759064</v>
      </c>
    </row>
    <row r="1892" spans="1:16" x14ac:dyDescent="0.3">
      <c r="A1892" s="3">
        <v>20161017</v>
      </c>
      <c r="B1892" s="29">
        <f>板块基准指数!B1892</f>
        <v>-1.15816685473805E-2</v>
      </c>
      <c r="C1892" s="29">
        <f>板块基准指数!C1892</f>
        <v>-4.7442855016978699E-3</v>
      </c>
      <c r="D1892" s="29">
        <f>板块基准指数!E1892</f>
        <v>-6.61003447006152E-3</v>
      </c>
      <c r="E1892" s="29">
        <f>板块基准指数!F1892</f>
        <v>-1.01634104724228E-2</v>
      </c>
      <c r="F1892">
        <f t="shared" si="293"/>
        <v>0.30260848972023791</v>
      </c>
      <c r="G1892">
        <f t="shared" si="294"/>
        <v>0.20181267268170563</v>
      </c>
      <c r="H1892">
        <f t="shared" si="295"/>
        <v>0.29847607436145851</v>
      </c>
      <c r="I1892">
        <f t="shared" si="296"/>
        <v>0.19710276323659803</v>
      </c>
      <c r="J1892">
        <f t="shared" si="297"/>
        <v>-8.4457305000532144E-3</v>
      </c>
      <c r="K1892" s="28">
        <f t="shared" si="298"/>
        <v>2.2670455827930325</v>
      </c>
      <c r="L1892" s="28">
        <f t="shared" si="299"/>
        <v>2.3706701038154976</v>
      </c>
      <c r="M1892" s="28">
        <f t="shared" si="300"/>
        <v>1.8714267887429186</v>
      </c>
      <c r="N1892" s="28">
        <f t="shared" si="301"/>
        <v>1.691122135663099</v>
      </c>
      <c r="O1892" s="7">
        <f t="shared" si="302"/>
        <v>2.2440074740461449</v>
      </c>
      <c r="P1892" s="7">
        <f>[1]!S_PQ_PctChange("H00906.CSI",$A$3,$A1892)/100</f>
        <v>1.3649212277030767</v>
      </c>
    </row>
    <row r="1893" spans="1:16" x14ac:dyDescent="0.3">
      <c r="A1893" s="3">
        <v>20161018</v>
      </c>
      <c r="B1893" s="29">
        <f>板块基准指数!B1893</f>
        <v>1.20637378357895E-2</v>
      </c>
      <c r="C1893" s="29">
        <f>板块基准指数!C1893</f>
        <v>1.0387420062727699E-2</v>
      </c>
      <c r="D1893" s="29">
        <f>板块基准指数!E1893</f>
        <v>1.1609834715618699E-2</v>
      </c>
      <c r="E1893" s="29">
        <f>板块基准指数!F1893</f>
        <v>1.14649635021104E-2</v>
      </c>
      <c r="F1893">
        <f t="shared" si="293"/>
        <v>0.30278554272761238</v>
      </c>
      <c r="G1893">
        <f t="shared" si="294"/>
        <v>0.20159628592258794</v>
      </c>
      <c r="H1893">
        <f t="shared" si="295"/>
        <v>0.29851676689657247</v>
      </c>
      <c r="I1893">
        <f t="shared" si="296"/>
        <v>0.19710140445322719</v>
      </c>
      <c r="J1893">
        <f t="shared" si="297"/>
        <v>1.1471936368571753E-2</v>
      </c>
      <c r="K1893" s="28">
        <f t="shared" si="298"/>
        <v>2.3064583642014216</v>
      </c>
      <c r="L1893" s="28">
        <f t="shared" si="299"/>
        <v>2.4056826700767071</v>
      </c>
      <c r="M1893" s="28">
        <f t="shared" si="300"/>
        <v>1.9047635791582231</v>
      </c>
      <c r="N1893" s="28">
        <f t="shared" si="301"/>
        <v>1.721975752728198</v>
      </c>
      <c r="O1893" s="7">
        <f t="shared" si="302"/>
        <v>2.2812225213675736</v>
      </c>
      <c r="P1893" s="7">
        <f>[1]!S_PQ_PctChange("H00906.CSI",$A$3,$A1893)/100</f>
        <v>1.3975237109253231</v>
      </c>
    </row>
    <row r="1894" spans="1:16" x14ac:dyDescent="0.3">
      <c r="A1894" s="3">
        <v>20161019</v>
      </c>
      <c r="B1894" s="29">
        <f>板块基准指数!B1894</f>
        <v>-1.46333493081703E-3</v>
      </c>
      <c r="C1894" s="29">
        <f>板块基准指数!C1894</f>
        <v>-1.88926811311574E-3</v>
      </c>
      <c r="D1894" s="29">
        <f>板块基准指数!E1894</f>
        <v>-2.7415320276220801E-3</v>
      </c>
      <c r="E1894" s="29">
        <f>板块基准指数!F1894</f>
        <v>-2.9003499868825501E-3</v>
      </c>
      <c r="F1894">
        <f t="shared" si="293"/>
        <v>0.30301333833347793</v>
      </c>
      <c r="G1894">
        <f t="shared" si="294"/>
        <v>0.20166189641637147</v>
      </c>
      <c r="H1894">
        <f t="shared" si="295"/>
        <v>0.29835894103951432</v>
      </c>
      <c r="I1894">
        <f t="shared" si="296"/>
        <v>0.19696582421063619</v>
      </c>
      <c r="J1894">
        <f t="shared" si="297"/>
        <v>-2.2140024289854145E-3</v>
      </c>
      <c r="K1894" s="28">
        <f t="shared" si="298"/>
        <v>2.3016199081797932</v>
      </c>
      <c r="L1894" s="28">
        <f t="shared" si="299"/>
        <v>2.3992484224047401</v>
      </c>
      <c r="M1894" s="28">
        <f t="shared" si="300"/>
        <v>1.8968000767732907</v>
      </c>
      <c r="N1894" s="28">
        <f t="shared" si="301"/>
        <v>1.714081070389478</v>
      </c>
      <c r="O1894" s="7">
        <f t="shared" si="302"/>
        <v>2.2739578867352241</v>
      </c>
      <c r="P1894" s="7">
        <f>[1]!S_PQ_PctChange("H00906.CSI",$A$3,$A1894)/100</f>
        <v>1.3933926875370763</v>
      </c>
    </row>
    <row r="1895" spans="1:16" x14ac:dyDescent="0.3">
      <c r="A1895" s="3">
        <v>20161020</v>
      </c>
      <c r="B1895" s="29">
        <f>板块基准指数!B1895</f>
        <v>4.2369850260219203E-3</v>
      </c>
      <c r="C1895" s="29">
        <f>板块基准指数!C1895</f>
        <v>-4.5126661704609303E-3</v>
      </c>
      <c r="D1895" s="29">
        <f>板块基准指数!E1895</f>
        <v>1.3372042049196299E-3</v>
      </c>
      <c r="E1895" s="29">
        <f>板块基准指数!F1895</f>
        <v>8.5634517247010601E-4</v>
      </c>
      <c r="F1895">
        <f t="shared" si="293"/>
        <v>0.30401098478119071</v>
      </c>
      <c r="G1895">
        <f t="shared" si="294"/>
        <v>0.20056303997006145</v>
      </c>
      <c r="H1895">
        <f t="shared" si="295"/>
        <v>0.29847690150133876</v>
      </c>
      <c r="I1895">
        <f t="shared" si="296"/>
        <v>0.19694907374740894</v>
      </c>
      <c r="J1895">
        <f t="shared" si="297"/>
        <v>9.4146772261248447E-4</v>
      </c>
      <c r="K1895" s="28">
        <f t="shared" si="298"/>
        <v>2.3156088222923672</v>
      </c>
      <c r="L1895" s="28">
        <f t="shared" si="299"/>
        <v>2.3839087490439614</v>
      </c>
      <c r="M1895" s="28">
        <f t="shared" si="300"/>
        <v>1.9006736900167631</v>
      </c>
      <c r="N1895" s="28">
        <f t="shared" si="301"/>
        <v>1.7164052606117988</v>
      </c>
      <c r="O1895" s="7">
        <f t="shared" si="302"/>
        <v>2.2770402124107778</v>
      </c>
      <c r="P1895" s="7">
        <f>[1]!S_PQ_PctChange("H00906.CSI",$A$3,$A1895)/100</f>
        <v>1.3949577597828093</v>
      </c>
    </row>
    <row r="1896" spans="1:16" x14ac:dyDescent="0.3">
      <c r="A1896" s="3">
        <v>20161021</v>
      </c>
      <c r="B1896" s="29">
        <f>板块基准指数!B1896</f>
        <v>-3.8110871862131199E-3</v>
      </c>
      <c r="C1896" s="29">
        <f>板块基准指数!C1896</f>
        <v>-3.79415349455313E-3</v>
      </c>
      <c r="D1896" s="29">
        <f>板块基准指数!E1896</f>
        <v>-1.72851108404848E-3</v>
      </c>
      <c r="E1896" s="29">
        <f>板块基准指数!F1896</f>
        <v>1.8705651050406999E-3</v>
      </c>
      <c r="F1896">
        <f t="shared" si="293"/>
        <v>0.30347969343426973</v>
      </c>
      <c r="G1896">
        <f t="shared" si="294"/>
        <v>0.20021593815458269</v>
      </c>
      <c r="H1896">
        <f t="shared" si="295"/>
        <v>0.2985781699812004</v>
      </c>
      <c r="I1896">
        <f t="shared" si="296"/>
        <v>0.1977261984299471</v>
      </c>
      <c r="J1896">
        <f t="shared" si="297"/>
        <v>-2.0670938953037551E-3</v>
      </c>
      <c r="K1896" s="28">
        <f t="shared" si="298"/>
        <v>2.3029727479952333</v>
      </c>
      <c r="L1896" s="28">
        <f t="shared" si="299"/>
        <v>2.3710696798385271</v>
      </c>
      <c r="M1896" s="28">
        <f t="shared" si="300"/>
        <v>1.8956598433923615</v>
      </c>
      <c r="N1896" s="28">
        <f t="shared" si="301"/>
        <v>1.7214864735034485</v>
      </c>
      <c r="O1896" s="7">
        <f t="shared" si="302"/>
        <v>2.2702662625930383</v>
      </c>
      <c r="P1896" s="7">
        <f>[1]!S_PQ_PctChange("H00906.CSI",$A$3,$A1896)/100</f>
        <v>1.3969519067264273</v>
      </c>
    </row>
    <row r="1897" spans="1:16" x14ac:dyDescent="0.3">
      <c r="A1897" s="3">
        <v>20161024</v>
      </c>
      <c r="B1897" s="29">
        <f>板块基准指数!B1897</f>
        <v>6.6884708567422398E-3</v>
      </c>
      <c r="C1897" s="29">
        <f>板块基准指数!C1897</f>
        <v>6.9482635795880196E-3</v>
      </c>
      <c r="D1897" s="29">
        <f>板块基准指数!E1897</f>
        <v>1.1303959328455701E-2</v>
      </c>
      <c r="E1897" s="29">
        <f>板块基准指数!F1897</f>
        <v>1.2409752133527199E-2</v>
      </c>
      <c r="F1897">
        <f t="shared" si="293"/>
        <v>0.30270950109102945</v>
      </c>
      <c r="G1897">
        <f t="shared" si="294"/>
        <v>0.19975935383883275</v>
      </c>
      <c r="H1897">
        <f t="shared" si="295"/>
        <v>0.29918587097567834</v>
      </c>
      <c r="I1897">
        <f t="shared" si="296"/>
        <v>0.1983452740944594</v>
      </c>
      <c r="J1897">
        <f t="shared" si="297"/>
        <v>9.2498167989331966E-3</v>
      </c>
      <c r="K1897" s="28">
        <f t="shared" si="298"/>
        <v>2.3250645849608134</v>
      </c>
      <c r="L1897" s="28">
        <f t="shared" si="299"/>
        <v>2.3944927605192028</v>
      </c>
      <c r="M1897" s="28">
        <f t="shared" si="300"/>
        <v>1.9283922644911109</v>
      </c>
      <c r="N1897" s="28">
        <f t="shared" si="301"/>
        <v>1.7552594460743731</v>
      </c>
      <c r="O1897" s="7">
        <f t="shared" si="302"/>
        <v>2.300515626405756</v>
      </c>
      <c r="P1897" s="7">
        <f>[1]!S_PQ_PctChange("H00906.CSI",$A$3,$A1897)/100</f>
        <v>1.4241451608026632</v>
      </c>
    </row>
    <row r="1898" spans="1:16" x14ac:dyDescent="0.3">
      <c r="A1898" s="3">
        <v>20161025</v>
      </c>
      <c r="B1898" s="29">
        <f>板块基准指数!B1898</f>
        <v>-7.4696185523030203E-4</v>
      </c>
      <c r="C1898" s="29">
        <f>板块基准指数!C1898</f>
        <v>-9.8589062004943509E-4</v>
      </c>
      <c r="D1898" s="29">
        <f>板块基准指数!E1898</f>
        <v>7.3278861088621004E-3</v>
      </c>
      <c r="E1898" s="29">
        <f>板块基准指数!F1898</f>
        <v>-1.9471102270189201E-3</v>
      </c>
      <c r="F1898">
        <f t="shared" si="293"/>
        <v>0.30206558766430014</v>
      </c>
      <c r="G1898">
        <f t="shared" si="294"/>
        <v>0.19928677015652049</v>
      </c>
      <c r="H1898">
        <f t="shared" si="295"/>
        <v>0.30096199641580101</v>
      </c>
      <c r="I1898">
        <f t="shared" si="296"/>
        <v>0.19768564576337827</v>
      </c>
      <c r="J1898">
        <f t="shared" si="297"/>
        <v>1.3831465524726532E-3</v>
      </c>
      <c r="K1898" s="28">
        <f t="shared" si="298"/>
        <v>2.3225808885496706</v>
      </c>
      <c r="L1898" s="28">
        <f t="shared" si="299"/>
        <v>2.3911461619467813</v>
      </c>
      <c r="M1898" s="28">
        <f t="shared" si="300"/>
        <v>1.9498511894873745</v>
      </c>
      <c r="N1898" s="28">
        <f t="shared" si="301"/>
        <v>1.7498946522288312</v>
      </c>
      <c r="O1898" s="7">
        <f t="shared" si="302"/>
        <v>2.3050807232158017</v>
      </c>
      <c r="P1898" s="7">
        <f>[1]!S_PQ_PctChange("H00906.CSI",$A$3,$A1898)/100</f>
        <v>1.4267805479186411</v>
      </c>
    </row>
    <row r="1899" spans="1:16" x14ac:dyDescent="0.3">
      <c r="A1899" s="3">
        <v>20161026</v>
      </c>
      <c r="B1899" s="29">
        <f>板块基准指数!B1899</f>
        <v>-4.8569120115377201E-3</v>
      </c>
      <c r="C1899" s="29">
        <f>板块基准指数!C1899</f>
        <v>6.8598663310157505E-4</v>
      </c>
      <c r="D1899" s="29">
        <f>板块基准指数!E1899</f>
        <v>4.74896219645108E-3</v>
      </c>
      <c r="E1899" s="29">
        <f>板块基准指数!F1899</f>
        <v>-3.20013991962591E-3</v>
      </c>
      <c r="F1899">
        <f t="shared" si="293"/>
        <v>0.30075901556840567</v>
      </c>
      <c r="G1899">
        <f t="shared" si="294"/>
        <v>0.19952997983856677</v>
      </c>
      <c r="H1899">
        <f t="shared" si="295"/>
        <v>0.30255274486989514</v>
      </c>
      <c r="I1899">
        <f t="shared" si="296"/>
        <v>0.19715825972313233</v>
      </c>
      <c r="J1899">
        <f t="shared" si="297"/>
        <v>-5.3376250351490936E-4</v>
      </c>
      <c r="K1899" s="28">
        <f t="shared" si="298"/>
        <v>2.3064434055227681</v>
      </c>
      <c r="L1899" s="28">
        <f t="shared" si="299"/>
        <v>2.3934724428847702</v>
      </c>
      <c r="M1899" s="28">
        <f t="shared" si="300"/>
        <v>1.9638599212714065</v>
      </c>
      <c r="N1899" s="28">
        <f t="shared" si="301"/>
        <v>1.741094604577468</v>
      </c>
      <c r="O1899" s="7">
        <f t="shared" si="302"/>
        <v>2.303316595054659</v>
      </c>
      <c r="P1899" s="7">
        <f>[1]!S_PQ_PctChange("H00906.CSI",$A$3,$A1899)/100</f>
        <v>1.4167259895929449</v>
      </c>
    </row>
    <row r="1900" spans="1:16" x14ac:dyDescent="0.3">
      <c r="A1900" s="3">
        <v>20161027</v>
      </c>
      <c r="B1900" s="29">
        <f>板块基准指数!B1900</f>
        <v>-2.1468393073854099E-3</v>
      </c>
      <c r="C1900" s="29">
        <f>板块基准指数!C1900</f>
        <v>-3.9487356085832802E-3</v>
      </c>
      <c r="D1900" s="29">
        <f>板块基准指数!E1900</f>
        <v>-2.8046227087692999E-3</v>
      </c>
      <c r="E1900" s="29">
        <f>板块基准指数!F1900</f>
        <v>-2.2600786113672498E-3</v>
      </c>
      <c r="F1900">
        <f t="shared" si="293"/>
        <v>0.30093419607278427</v>
      </c>
      <c r="G1900">
        <f t="shared" si="294"/>
        <v>0.19928568262576379</v>
      </c>
      <c r="H1900">
        <f t="shared" si="295"/>
        <v>0.30252941164053576</v>
      </c>
      <c r="I1900">
        <f t="shared" si="296"/>
        <v>0.19725070966091607</v>
      </c>
      <c r="J1900">
        <f t="shared" si="297"/>
        <v>-2.727711877758479E-3</v>
      </c>
      <c r="K1900" s="28">
        <f t="shared" si="298"/>
        <v>2.2993450028521463</v>
      </c>
      <c r="L1900" s="28">
        <f t="shared" si="299"/>
        <v>2.3800725174128048</v>
      </c>
      <c r="M1900" s="28">
        <f t="shared" si="300"/>
        <v>1.9555474124305978</v>
      </c>
      <c r="N1900" s="28">
        <f t="shared" si="301"/>
        <v>1.7348995152899285</v>
      </c>
      <c r="O1900" s="7">
        <f t="shared" si="302"/>
        <v>2.2943060991423319</v>
      </c>
      <c r="P1900" s="7">
        <f>[1]!S_PQ_PctChange("H00906.CSI",$A$3,$A1900)/100</f>
        <v>1.4106955378525097</v>
      </c>
    </row>
    <row r="1901" spans="1:16" x14ac:dyDescent="0.3">
      <c r="A1901" s="3">
        <v>20161028</v>
      </c>
      <c r="B1901" s="29">
        <f>板块基准指数!B1901</f>
        <v>-7.0176677814048601E-3</v>
      </c>
      <c r="C1901" s="29">
        <f>板块基准指数!C1901</f>
        <v>-5.6094445360207103E-3</v>
      </c>
      <c r="D1901" s="29">
        <f>板块基准指数!E1901</f>
        <v>-4.6648788201344299E-3</v>
      </c>
      <c r="E1901" s="29">
        <f>板块基准指数!F1901</f>
        <v>3.24108954640901E-3</v>
      </c>
      <c r="F1901">
        <f t="shared" si="293"/>
        <v>0.30002293986721323</v>
      </c>
      <c r="G1901">
        <f t="shared" si="294"/>
        <v>0.19896399366736617</v>
      </c>
      <c r="H1901">
        <f t="shared" si="295"/>
        <v>0.30232797263811012</v>
      </c>
      <c r="I1901">
        <f t="shared" si="296"/>
        <v>0.19868509382731028</v>
      </c>
      <c r="J1901">
        <f t="shared" si="297"/>
        <v>-4.0016940273411112E-3</v>
      </c>
      <c r="K1901" s="28">
        <f t="shared" si="298"/>
        <v>2.2761912957258916</v>
      </c>
      <c r="L1901" s="28">
        <f t="shared" si="299"/>
        <v>2.3611121880986494</v>
      </c>
      <c r="M1901" s="28">
        <f t="shared" si="300"/>
        <v>1.9417601419044472</v>
      </c>
      <c r="N1901" s="28">
        <f t="shared" si="301"/>
        <v>1.7437635695194138</v>
      </c>
      <c r="O1901" s="7">
        <f t="shared" si="302"/>
        <v>2.2811232941011608</v>
      </c>
      <c r="P1901" s="7">
        <f>[1]!S_PQ_PctChange("H00906.CSI",$A$3,$A1901)/100</f>
        <v>1.4009740324055395</v>
      </c>
    </row>
    <row r="1902" spans="1:16" x14ac:dyDescent="0.3">
      <c r="A1902" s="3">
        <v>20161031</v>
      </c>
      <c r="B1902" s="29">
        <f>板块基准指数!B1902</f>
        <v>-1.3228991695143301E-3</v>
      </c>
      <c r="C1902" s="29">
        <f>板块基准指数!C1902</f>
        <v>-1.3038042873286201E-3</v>
      </c>
      <c r="D1902" s="29">
        <f>板块基准指数!E1902</f>
        <v>1.11364633270812E-3</v>
      </c>
      <c r="E1902" s="29">
        <f>板块基准指数!F1902</f>
        <v>-9.7265766587269296E-4</v>
      </c>
      <c r="F1902">
        <f t="shared" si="293"/>
        <v>0.3</v>
      </c>
      <c r="G1902">
        <f t="shared" si="294"/>
        <v>0.2</v>
      </c>
      <c r="H1902">
        <f t="shared" si="295"/>
        <v>0.3</v>
      </c>
      <c r="I1902">
        <f t="shared" si="296"/>
        <v>0.2</v>
      </c>
      <c r="J1902">
        <f t="shared" si="297"/>
        <v>-5.1287634755537706E-4</v>
      </c>
      <c r="K1902" s="28">
        <f t="shared" si="298"/>
        <v>2.2718572249816056</v>
      </c>
      <c r="L1902" s="28">
        <f t="shared" si="299"/>
        <v>2.356729955617614</v>
      </c>
      <c r="M1902" s="28">
        <f t="shared" si="300"/>
        <v>1.9450362222981861</v>
      </c>
      <c r="N1902" s="28">
        <f t="shared" si="301"/>
        <v>1.7410948268501785</v>
      </c>
      <c r="O1902" s="7">
        <f t="shared" si="302"/>
        <v>2.2794404835702031</v>
      </c>
      <c r="P1902" s="7">
        <f>[1]!S_PQ_PctChange("H00906.CSI",$A$3,$A1902)/100</f>
        <v>1.3986370844397737</v>
      </c>
    </row>
    <row r="1903" spans="1:16" x14ac:dyDescent="0.3">
      <c r="A1903" s="3">
        <v>20161101</v>
      </c>
      <c r="B1903" s="29">
        <f>板块基准指数!B1903</f>
        <v>5.9376063660095801E-3</v>
      </c>
      <c r="C1903" s="29">
        <f>板块基准指数!C1903</f>
        <v>8.5181087250200006E-3</v>
      </c>
      <c r="D1903" s="29">
        <f>板块基准指数!E1903</f>
        <v>7.0230268373813803E-3</v>
      </c>
      <c r="E1903" s="29">
        <f>板块基准指数!F1903</f>
        <v>8.4811527294716103E-3</v>
      </c>
      <c r="F1903">
        <f t="shared" si="293"/>
        <v>0.29959780048131401</v>
      </c>
      <c r="G1903">
        <f t="shared" si="294"/>
        <v>0.20024423331192423</v>
      </c>
      <c r="H1903">
        <f t="shared" si="295"/>
        <v>0.29992107061632289</v>
      </c>
      <c r="I1903">
        <f t="shared" si="296"/>
        <v>0.20023689559043881</v>
      </c>
      <c r="J1903">
        <f t="shared" si="297"/>
        <v>7.2880422519156097E-3</v>
      </c>
      <c r="K1903" s="28">
        <f t="shared" si="298"/>
        <v>2.2912842252693304</v>
      </c>
      <c r="L1903" s="28">
        <f t="shared" si="299"/>
        <v>2.385322946340096</v>
      </c>
      <c r="M1903" s="28">
        <f t="shared" si="300"/>
        <v>1.9657192907244467</v>
      </c>
      <c r="N1903" s="28">
        <f t="shared" si="301"/>
        <v>1.7643424707226596</v>
      </c>
      <c r="O1903" s="7">
        <f t="shared" si="302"/>
        <v>2.3033411843771057</v>
      </c>
      <c r="P1903" s="7">
        <f>[1]!S_PQ_PctChange("H00906.CSI",$A$3,$A1903)/100</f>
        <v>1.4163293913300954</v>
      </c>
    </row>
    <row r="1904" spans="1:16" x14ac:dyDescent="0.3">
      <c r="A1904" s="3">
        <v>20161102</v>
      </c>
      <c r="B1904" s="29">
        <f>板块基准指数!B1904</f>
        <v>-6.9487041824831701E-3</v>
      </c>
      <c r="C1904" s="29">
        <f>板块基准指数!C1904</f>
        <v>-2.90846229005264E-3</v>
      </c>
      <c r="D1904" s="29">
        <f>板块基准指数!E1904</f>
        <v>-7.1799142394597896E-3</v>
      </c>
      <c r="E1904" s="29">
        <f>板块基准指数!F1904</f>
        <v>-7.8404105937731599E-3</v>
      </c>
      <c r="F1904">
        <f t="shared" si="293"/>
        <v>0.29942860406271626</v>
      </c>
      <c r="G1904">
        <f t="shared" si="294"/>
        <v>0.20094538247052507</v>
      </c>
      <c r="H1904">
        <f t="shared" si="295"/>
        <v>0.29968190107281439</v>
      </c>
      <c r="I1904">
        <f t="shared" si="296"/>
        <v>0.19994411239394422</v>
      </c>
      <c r="J1904">
        <f t="shared" si="297"/>
        <v>-6.3875663337391872E-3</v>
      </c>
      <c r="K1904" s="28">
        <f t="shared" si="298"/>
        <v>2.2684140648074607</v>
      </c>
      <c r="L1904" s="28">
        <f t="shared" si="299"/>
        <v>2.3754768622110163</v>
      </c>
      <c r="M1904" s="28">
        <f t="shared" si="300"/>
        <v>1.9444256805587337</v>
      </c>
      <c r="N1904" s="28">
        <f t="shared" si="301"/>
        <v>1.7426688907303887</v>
      </c>
      <c r="O1904" s="7">
        <f t="shared" si="302"/>
        <v>2.2822408734389246</v>
      </c>
      <c r="P1904" s="7">
        <f>[1]!S_PQ_PctChange("H00906.CSI",$A$3,$A1904)/100</f>
        <v>1.3975012432792544</v>
      </c>
    </row>
    <row r="1905" spans="1:16" x14ac:dyDescent="0.3">
      <c r="A1905" s="3">
        <v>20161103</v>
      </c>
      <c r="B1905" s="29">
        <f>板块基准指数!B1905</f>
        <v>3.61783514666322E-3</v>
      </c>
      <c r="C1905" s="29">
        <f>板块基准指数!C1905</f>
        <v>3.5237097248660199E-3</v>
      </c>
      <c r="D1905" s="29">
        <f>板块基准指数!E1905</f>
        <v>2.8726038756314099E-3</v>
      </c>
      <c r="E1905" s="29">
        <f>板块基准指数!F1905</f>
        <v>1.0037893115036001E-2</v>
      </c>
      <c r="F1905">
        <f t="shared" si="293"/>
        <v>0.29911822333714955</v>
      </c>
      <c r="G1905">
        <f t="shared" si="294"/>
        <v>0.20071826080915223</v>
      </c>
      <c r="H1905">
        <f t="shared" si="295"/>
        <v>0.29914896119492773</v>
      </c>
      <c r="I1905">
        <f t="shared" si="296"/>
        <v>0.20101455465877033</v>
      </c>
      <c r="J1905">
        <f t="shared" si="297"/>
        <v>4.6592415457422237E-3</v>
      </c>
      <c r="K1905" s="28">
        <f t="shared" si="298"/>
        <v>2.280238648084969</v>
      </c>
      <c r="L1905" s="28">
        <f t="shared" si="299"/>
        <v>2.3873710628564493</v>
      </c>
      <c r="M1905" s="28">
        <f t="shared" si="300"/>
        <v>1.9528838491802154</v>
      </c>
      <c r="N1905" s="28">
        <f t="shared" si="301"/>
        <v>1.7701995079054749</v>
      </c>
      <c r="O1905" s="7">
        <f t="shared" si="302"/>
        <v>2.2975336264795847</v>
      </c>
      <c r="P1905" s="7">
        <f>[1]!S_PQ_PctChange("H00906.CSI",$A$3,$A1905)/100</f>
        <v>1.4166490470277546</v>
      </c>
    </row>
    <row r="1906" spans="1:16" x14ac:dyDescent="0.3">
      <c r="A1906" s="3">
        <v>20161104</v>
      </c>
      <c r="B1906" s="29">
        <f>板块基准指数!B1906</f>
        <v>-5.1257742216610502E-3</v>
      </c>
      <c r="C1906" s="29">
        <f>板块基准指数!C1906</f>
        <v>-3.61436525227328E-3</v>
      </c>
      <c r="D1906" s="29">
        <f>板块基准指数!E1906</f>
        <v>-2.85424243060323E-3</v>
      </c>
      <c r="E1906" s="29">
        <f>板块基准指数!F1906</f>
        <v>-2.6159847759163299E-3</v>
      </c>
      <c r="F1906">
        <f t="shared" si="293"/>
        <v>0.2986716908478399</v>
      </c>
      <c r="G1906">
        <f t="shared" si="294"/>
        <v>0.20072309785558015</v>
      </c>
      <c r="H1906">
        <f t="shared" si="295"/>
        <v>0.29938439059575755</v>
      </c>
      <c r="I1906">
        <f t="shared" si="296"/>
        <v>0.20122082070082214</v>
      </c>
      <c r="J1906">
        <f t="shared" si="297"/>
        <v>-3.6383762586143253E-3</v>
      </c>
      <c r="K1906" s="28">
        <f t="shared" si="298"/>
        <v>2.2634248853817187</v>
      </c>
      <c r="L1906" s="28">
        <f t="shared" si="299"/>
        <v>2.3751278665903048</v>
      </c>
      <c r="M1906" s="28">
        <f t="shared" si="300"/>
        <v>1.9444556028052422</v>
      </c>
      <c r="N1906" s="28">
        <f t="shared" si="301"/>
        <v>1.7629527081665435</v>
      </c>
      <c r="O1906" s="7">
        <f t="shared" si="302"/>
        <v>2.2855359584210189</v>
      </c>
      <c r="P1906" s="7">
        <f>[1]!S_PQ_PctChange("H00906.CSI",$A$3,$A1906)/100</f>
        <v>1.4088005926037135</v>
      </c>
    </row>
    <row r="1907" spans="1:16" x14ac:dyDescent="0.3">
      <c r="A1907" s="3">
        <v>20161107</v>
      </c>
      <c r="B1907" s="29">
        <f>板块基准指数!B1907</f>
        <v>-8.9879144825464805E-4</v>
      </c>
      <c r="C1907" s="29">
        <f>板块基准指数!C1907</f>
        <v>-5.6839352786170697E-3</v>
      </c>
      <c r="D1907" s="29">
        <f>板块基准指数!E1907</f>
        <v>-1.2688861227622E-3</v>
      </c>
      <c r="E1907" s="29">
        <f>板块基准指数!F1907</f>
        <v>-6.9089764022603299E-4</v>
      </c>
      <c r="F1907">
        <f t="shared" si="293"/>
        <v>0.29897975450382491</v>
      </c>
      <c r="G1907">
        <f t="shared" si="294"/>
        <v>0.19996778831581663</v>
      </c>
      <c r="H1907">
        <f t="shared" si="295"/>
        <v>0.2995821747305204</v>
      </c>
      <c r="I1907">
        <f t="shared" si="296"/>
        <v>0.20147028244983775</v>
      </c>
      <c r="J1907">
        <f t="shared" si="297"/>
        <v>-1.9282483474895515E-3</v>
      </c>
      <c r="K1907" s="28">
        <f t="shared" si="298"/>
        <v>2.2604917470027162</v>
      </c>
      <c r="L1907" s="28">
        <f t="shared" si="299"/>
        <v>2.3559438582395487</v>
      </c>
      <c r="M1907" s="28">
        <f t="shared" si="300"/>
        <v>1.9407194239517533</v>
      </c>
      <c r="N1907" s="28">
        <f t="shared" si="301"/>
        <v>1.7610437906604153</v>
      </c>
      <c r="O1907" s="7">
        <f t="shared" si="302"/>
        <v>2.2792006291385762</v>
      </c>
      <c r="P1907" s="7">
        <f>[1]!S_PQ_PctChange("H00906.CSI",$A$3,$A1907)/100</f>
        <v>1.410712948974985</v>
      </c>
    </row>
    <row r="1908" spans="1:16" x14ac:dyDescent="0.3">
      <c r="A1908" s="3">
        <v>20161108</v>
      </c>
      <c r="B1908" s="29">
        <f>板块基准指数!B1908</f>
        <v>9.3155656620967104E-3</v>
      </c>
      <c r="C1908" s="29">
        <f>板块基准指数!C1908</f>
        <v>7.0836997673683899E-3</v>
      </c>
      <c r="D1908" s="29">
        <f>板块基准指数!E1908</f>
        <v>7.3756526143488798E-3</v>
      </c>
      <c r="E1908" s="29">
        <f>板块基准指数!F1908</f>
        <v>3.6167662336261701E-3</v>
      </c>
      <c r="F1908">
        <f t="shared" si="293"/>
        <v>0.29962560452554671</v>
      </c>
      <c r="G1908">
        <f t="shared" si="294"/>
        <v>0.199956617386574</v>
      </c>
      <c r="H1908">
        <f t="shared" si="295"/>
        <v>0.29965228278601447</v>
      </c>
      <c r="I1908">
        <f t="shared" si="296"/>
        <v>0.20076549530186449</v>
      </c>
      <c r="J1908">
        <f t="shared" si="297"/>
        <v>7.1399622751990429E-3</v>
      </c>
      <c r="K1908" s="28">
        <f t="shared" si="298"/>
        <v>2.2908650719626444</v>
      </c>
      <c r="L1908" s="28">
        <f t="shared" si="299"/>
        <v>2.3797163569674615</v>
      </c>
      <c r="M1908" s="28">
        <f t="shared" si="300"/>
        <v>1.9624091488590896</v>
      </c>
      <c r="N1908" s="28">
        <f t="shared" si="301"/>
        <v>1.7710298406120391</v>
      </c>
      <c r="O1908" s="7">
        <f t="shared" si="302"/>
        <v>2.3026139979234346</v>
      </c>
      <c r="P1908" s="7">
        <f>[1]!S_PQ_PctChange("H00906.CSI",$A$3,$A1908)/100</f>
        <v>1.4219066847241901</v>
      </c>
    </row>
    <row r="1909" spans="1:16" x14ac:dyDescent="0.3">
      <c r="A1909" s="3">
        <v>20161109</v>
      </c>
      <c r="B1909" s="29">
        <f>板块基准指数!B1909</f>
        <v>-8.1140557190984893E-3</v>
      </c>
      <c r="C1909" s="29">
        <f>板块基准指数!C1909</f>
        <v>-6.9281119928395803E-3</v>
      </c>
      <c r="D1909" s="29">
        <f>板块基准指数!E1909</f>
        <v>-6.5353298607630896E-3</v>
      </c>
      <c r="E1909" s="29">
        <f>板块基准指数!F1909</f>
        <v>-4.4672050268652801E-3</v>
      </c>
      <c r="F1909">
        <f t="shared" si="293"/>
        <v>0.29919053150353797</v>
      </c>
      <c r="G1909">
        <f t="shared" si="294"/>
        <v>0.19990499929865202</v>
      </c>
      <c r="H1909">
        <f t="shared" si="295"/>
        <v>0.29969341719883064</v>
      </c>
      <c r="I1909">
        <f t="shared" si="296"/>
        <v>0.20121105199897904</v>
      </c>
      <c r="J1909">
        <f t="shared" si="297"/>
        <v>-6.6716878303232649E-3</v>
      </c>
      <c r="K1909" s="28">
        <f t="shared" si="298"/>
        <v>2.2641628094047044</v>
      </c>
      <c r="L1909" s="28">
        <f t="shared" si="299"/>
        <v>2.356301303542359</v>
      </c>
      <c r="M1909" s="28">
        <f t="shared" si="300"/>
        <v>1.9430488278887528</v>
      </c>
      <c r="N1909" s="28">
        <f t="shared" si="301"/>
        <v>1.7586510821784631</v>
      </c>
      <c r="O1909" s="7">
        <f t="shared" si="302"/>
        <v>2.2805799883052336</v>
      </c>
      <c r="P1909" s="7">
        <f>[1]!S_PQ_PctChange("H00906.CSI",$A$3,$A1909)/100</f>
        <v>1.4072654945957752</v>
      </c>
    </row>
    <row r="1910" spans="1:16" x14ac:dyDescent="0.3">
      <c r="A1910" s="3">
        <v>20161110</v>
      </c>
      <c r="B1910" s="29">
        <f>板块基准指数!B1910</f>
        <v>9.1354825902691204E-3</v>
      </c>
      <c r="C1910" s="29">
        <f>板块基准指数!C1910</f>
        <v>8.2045819356298001E-3</v>
      </c>
      <c r="D1910" s="29">
        <f>板块基准指数!E1910</f>
        <v>8.8070661998680601E-3</v>
      </c>
      <c r="E1910" s="29">
        <f>板块基准指数!F1910</f>
        <v>1.1881988336907401E-2</v>
      </c>
      <c r="F1910">
        <f t="shared" si="293"/>
        <v>0.29911106241066537</v>
      </c>
      <c r="G1910">
        <f t="shared" si="294"/>
        <v>0.19966754373331541</v>
      </c>
      <c r="H1910">
        <f t="shared" si="295"/>
        <v>0.29951630722150685</v>
      </c>
      <c r="I1910">
        <f t="shared" si="296"/>
        <v>0.20170508663451214</v>
      </c>
      <c r="J1910">
        <f t="shared" si="297"/>
        <v>9.4035939758552595E-3</v>
      </c>
      <c r="K1910" s="28">
        <f t="shared" si="298"/>
        <v>2.2939825119218251</v>
      </c>
      <c r="L1910" s="28">
        <f t="shared" si="299"/>
        <v>2.3838383525879334</v>
      </c>
      <c r="M1910" s="28">
        <f t="shared" si="300"/>
        <v>1.9689684537454131</v>
      </c>
      <c r="N1910" s="28">
        <f t="shared" si="301"/>
        <v>1.7914293421625049</v>
      </c>
      <c r="O1910" s="7">
        <f t="shared" si="302"/>
        <v>2.3114292305205719</v>
      </c>
      <c r="P1910" s="7">
        <f>[1]!S_PQ_PctChange("H00906.CSI",$A$3,$A1910)/100</f>
        <v>1.4354813132782223</v>
      </c>
    </row>
    <row r="1911" spans="1:16" x14ac:dyDescent="0.3">
      <c r="A1911" s="3">
        <v>20161111</v>
      </c>
      <c r="B1911" s="29">
        <f>板块基准指数!B1911</f>
        <v>-1.2608922795464201E-3</v>
      </c>
      <c r="C1911" s="29">
        <f>板块基准指数!C1911</f>
        <v>-2.53267973659765E-3</v>
      </c>
      <c r="D1911" s="29">
        <f>板块基准指数!E1911</f>
        <v>-9.895485621565401E-4</v>
      </c>
      <c r="E1911" s="29">
        <f>板块基准指数!F1911</f>
        <v>8.9896094781486604E-3</v>
      </c>
      <c r="F1911">
        <f t="shared" si="293"/>
        <v>0.29854463134210302</v>
      </c>
      <c r="G1911">
        <f t="shared" si="294"/>
        <v>0.19903565655620464</v>
      </c>
      <c r="H1911">
        <f t="shared" si="295"/>
        <v>0.29903032910743294</v>
      </c>
      <c r="I1911">
        <f t="shared" si="296"/>
        <v>0.20338938299425915</v>
      </c>
      <c r="J1911">
        <f t="shared" si="297"/>
        <v>6.3402325605679995E-4</v>
      </c>
      <c r="K1911" s="28">
        <f t="shared" si="298"/>
        <v>2.2898291548035821</v>
      </c>
      <c r="L1911" s="28">
        <f t="shared" si="299"/>
        <v>2.375268173760412</v>
      </c>
      <c r="M1911" s="28">
        <f t="shared" si="300"/>
        <v>1.9660305152809214</v>
      </c>
      <c r="N1911" s="28">
        <f t="shared" si="301"/>
        <v>1.8165232018343915</v>
      </c>
      <c r="O1911" s="7">
        <f t="shared" si="302"/>
        <v>2.3135287536635083</v>
      </c>
      <c r="P1911" s="7">
        <f>[1]!S_PQ_PctChange("H00906.CSI",$A$3,$A1911)/100</f>
        <v>1.4541010491504516</v>
      </c>
    </row>
    <row r="1912" spans="1:16" x14ac:dyDescent="0.3">
      <c r="A1912" s="3">
        <v>20161114</v>
      </c>
      <c r="B1912" s="29">
        <f>板块基准指数!B1912</f>
        <v>4.58108860642967E-3</v>
      </c>
      <c r="C1912" s="29">
        <f>板块基准指数!C1912</f>
        <v>-2.1128148658337001E-3</v>
      </c>
      <c r="D1912" s="29">
        <f>板块基准指数!E1912</f>
        <v>-3.2722625757436899E-3</v>
      </c>
      <c r="E1912" s="29">
        <f>板块基准指数!F1912</f>
        <v>1.9170958959655001E-3</v>
      </c>
      <c r="F1912">
        <f t="shared" si="293"/>
        <v>0.29980479720677644</v>
      </c>
      <c r="G1912">
        <f t="shared" si="294"/>
        <v>0.19854394410160239</v>
      </c>
      <c r="H1912">
        <f t="shared" si="295"/>
        <v>0.29794499663040896</v>
      </c>
      <c r="I1912">
        <f t="shared" si="296"/>
        <v>0.20370626206121206</v>
      </c>
      <c r="J1912">
        <f t="shared" si="297"/>
        <v>3.5854511161981202E-4</v>
      </c>
      <c r="K1912" s="28">
        <f t="shared" si="298"/>
        <v>2.304900153661753</v>
      </c>
      <c r="L1912" s="28">
        <f t="shared" si="299"/>
        <v>2.3681368569867156</v>
      </c>
      <c r="M1912" s="28">
        <f t="shared" si="300"/>
        <v>1.9563248846272541</v>
      </c>
      <c r="N1912" s="28">
        <f t="shared" si="301"/>
        <v>1.8219227469055199</v>
      </c>
      <c r="O1912" s="7">
        <f t="shared" si="302"/>
        <v>2.3147168032003456</v>
      </c>
      <c r="P1912" s="7">
        <f>[1]!S_PQ_PctChange("H00906.CSI",$A$3,$A1912)/100</f>
        <v>1.4641353292526669</v>
      </c>
    </row>
    <row r="1913" spans="1:16" x14ac:dyDescent="0.3">
      <c r="A1913" s="3">
        <v>20161115</v>
      </c>
      <c r="B1913" s="29">
        <f>板块基准指数!B1913</f>
        <v>3.6744247132770099E-3</v>
      </c>
      <c r="C1913" s="29">
        <f>板块基准指数!C1913</f>
        <v>3.4862107810633698E-3</v>
      </c>
      <c r="D1913" s="29">
        <f>板块基准指数!E1913</f>
        <v>6.1070390296776803E-3</v>
      </c>
      <c r="E1913" s="29">
        <f>板块基准指数!F1913</f>
        <v>1.43632226253727E-3</v>
      </c>
      <c r="F1913">
        <f t="shared" si="293"/>
        <v>0.29973566211988845</v>
      </c>
      <c r="G1913">
        <f t="shared" si="294"/>
        <v>0.19846093645662102</v>
      </c>
      <c r="H1913">
        <f t="shared" si="295"/>
        <v>0.29859825573551707</v>
      </c>
      <c r="I1913">
        <f t="shared" si="296"/>
        <v>0.20320514568797327</v>
      </c>
      <c r="J1913">
        <f t="shared" si="297"/>
        <v>3.905925756793294E-3</v>
      </c>
      <c r="K1913" s="28">
        <f t="shared" si="298"/>
        <v>2.3170437604612806</v>
      </c>
      <c r="L1913" s="28">
        <f t="shared" si="299"/>
        <v>2.3798788920096396</v>
      </c>
      <c r="M1913" s="28">
        <f t="shared" si="300"/>
        <v>1.9743792760820797</v>
      </c>
      <c r="N1913" s="28">
        <f t="shared" si="301"/>
        <v>1.8259759373700608</v>
      </c>
      <c r="O1913" s="7">
        <f t="shared" si="302"/>
        <v>2.3276638409384414</v>
      </c>
      <c r="P1913" s="7">
        <f>[1]!S_PQ_PctChange("H00906.CSI",$A$3,$A1913)/100</f>
        <v>1.4668151824987987</v>
      </c>
    </row>
    <row r="1914" spans="1:16" x14ac:dyDescent="0.3">
      <c r="A1914" s="3">
        <v>20161116</v>
      </c>
      <c r="B1914" s="29">
        <f>板块基准指数!B1914</f>
        <v>2.8269917863360098E-3</v>
      </c>
      <c r="C1914" s="29">
        <f>板块基准指数!C1914</f>
        <v>6.7946237588549505E-5</v>
      </c>
      <c r="D1914" s="29">
        <f>板块基准指数!E1914</f>
        <v>-2.2336102371227199E-3</v>
      </c>
      <c r="E1914" s="29">
        <f>板块基准指数!F1914</f>
        <v>-2.69728747681444E-4</v>
      </c>
      <c r="F1914">
        <f t="shared" si="293"/>
        <v>0.30054121534501377</v>
      </c>
      <c r="G1914">
        <f t="shared" si="294"/>
        <v>0.19844682262716984</v>
      </c>
      <c r="H1914">
        <f t="shared" si="295"/>
        <v>0.29788987531354838</v>
      </c>
      <c r="I1914">
        <f t="shared" si="296"/>
        <v>0.20312208671426768</v>
      </c>
      <c r="J1914">
        <f t="shared" si="297"/>
        <v>1.3907253855875658E-4</v>
      </c>
      <c r="K1914" s="28">
        <f t="shared" si="298"/>
        <v>2.3264210159270213</v>
      </c>
      <c r="L1914" s="28">
        <f t="shared" si="299"/>
        <v>2.3801085420638568</v>
      </c>
      <c r="M1914" s="28">
        <f t="shared" si="300"/>
        <v>1.967735672081937</v>
      </c>
      <c r="N1914" s="28">
        <f t="shared" si="301"/>
        <v>1.825213690419496</v>
      </c>
      <c r="O1914" s="7">
        <f t="shared" si="302"/>
        <v>2.3281266275962711</v>
      </c>
      <c r="P1914" s="7">
        <f>[1]!S_PQ_PctChange("H00906.CSI",$A$3,$A1914)/100</f>
        <v>1.4670962105265355</v>
      </c>
    </row>
    <row r="1915" spans="1:16" x14ac:dyDescent="0.3">
      <c r="A1915" s="3">
        <v>20161117</v>
      </c>
      <c r="B1915" s="29">
        <f>板块基准指数!B1915</f>
        <v>-5.1234432379859297E-3</v>
      </c>
      <c r="C1915" s="29">
        <f>板块基准指数!C1915</f>
        <v>1.4960293800139099E-3</v>
      </c>
      <c r="D1915" s="29">
        <f>板块基准指数!E1915</f>
        <v>4.2544701828098103E-4</v>
      </c>
      <c r="E1915" s="29">
        <f>板块基准指数!F1915</f>
        <v>2.86133293825191E-4</v>
      </c>
      <c r="F1915">
        <f t="shared" si="293"/>
        <v>0.29931810816897575</v>
      </c>
      <c r="G1915">
        <f t="shared" si="294"/>
        <v>0.19895421183591033</v>
      </c>
      <c r="H1915">
        <f t="shared" si="295"/>
        <v>0.29833226726828349</v>
      </c>
      <c r="I1915">
        <f t="shared" si="296"/>
        <v>0.20339541272683012</v>
      </c>
      <c r="J1915">
        <f t="shared" si="297"/>
        <v>-1.0580672295263868E-3</v>
      </c>
      <c r="K1915" s="28">
        <f t="shared" si="298"/>
        <v>2.3093782866662758</v>
      </c>
      <c r="L1915" s="28">
        <f t="shared" si="299"/>
        <v>2.3851652837504203</v>
      </c>
      <c r="M1915" s="28">
        <f t="shared" si="300"/>
        <v>1.9689982863746702</v>
      </c>
      <c r="N1915" s="28">
        <f t="shared" si="301"/>
        <v>1.8260220781184953</v>
      </c>
      <c r="O1915" s="7">
        <f t="shared" si="302"/>
        <v>2.3246052458758975</v>
      </c>
      <c r="P1915" s="7">
        <f>[1]!S_PQ_PctChange("H00906.CSI",$A$3,$A1915)/100</f>
        <v>1.46970417773107</v>
      </c>
    </row>
    <row r="1916" spans="1:16" x14ac:dyDescent="0.3">
      <c r="A1916" s="3">
        <v>20161118</v>
      </c>
      <c r="B1916" s="29">
        <f>板块基准指数!B1916</f>
        <v>-4.1326205563788198E-3</v>
      </c>
      <c r="C1916" s="29">
        <f>板块基准指数!C1916</f>
        <v>-4.3374473281451399E-3</v>
      </c>
      <c r="D1916" s="29">
        <f>板块基准指数!E1916</f>
        <v>-4.5760981218974104E-3</v>
      </c>
      <c r="E1916" s="29">
        <f>板块基准指数!F1916</f>
        <v>-4.0620362994100798E-3</v>
      </c>
      <c r="F1916">
        <f t="shared" si="293"/>
        <v>0.29936581416628522</v>
      </c>
      <c r="G1916">
        <f t="shared" si="294"/>
        <v>0.19894499482954409</v>
      </c>
      <c r="H1916">
        <f t="shared" si="295"/>
        <v>0.29824694226828413</v>
      </c>
      <c r="I1916">
        <f t="shared" si="296"/>
        <v>0.20344224873588621</v>
      </c>
      <c r="J1916">
        <f t="shared" si="297"/>
        <v>-4.2913188588440867E-3</v>
      </c>
      <c r="K1916" s="28">
        <f t="shared" si="298"/>
        <v>2.2957018819299648</v>
      </c>
      <c r="L1916" s="28">
        <f t="shared" si="299"/>
        <v>2.3704823076350876</v>
      </c>
      <c r="M1916" s="28">
        <f t="shared" si="300"/>
        <v>1.9554118588924743</v>
      </c>
      <c r="N1916" s="28">
        <f t="shared" si="301"/>
        <v>1.8145426738542438</v>
      </c>
      <c r="O1916" s="7">
        <f t="shared" si="302"/>
        <v>2.3103383046860584</v>
      </c>
      <c r="P1916" s="7">
        <f>[1]!S_PQ_PctChange("H00906.CSI",$A$3,$A1916)/100</f>
        <v>1.4563039731764453</v>
      </c>
    </row>
    <row r="1917" spans="1:16" x14ac:dyDescent="0.3">
      <c r="A1917" s="3">
        <v>20161121</v>
      </c>
      <c r="B1917" s="29">
        <f>板块基准指数!B1917</f>
        <v>-2.9183499622521299E-4</v>
      </c>
      <c r="C1917" s="29">
        <f>板块基准指数!C1917</f>
        <v>-1.62403400910007E-3</v>
      </c>
      <c r="D1917" s="29">
        <f>板块基准指数!E1917</f>
        <v>7.7737171468118598E-4</v>
      </c>
      <c r="E1917" s="29">
        <f>板块基准指数!F1917</f>
        <v>8.65651332169237E-3</v>
      </c>
      <c r="F1917">
        <f t="shared" si="293"/>
        <v>0.2988055917602796</v>
      </c>
      <c r="G1917">
        <f t="shared" si="294"/>
        <v>0.19830808075508863</v>
      </c>
      <c r="H1917">
        <f t="shared" si="295"/>
        <v>0.29800719747174381</v>
      </c>
      <c r="I1917">
        <f t="shared" si="296"/>
        <v>0.20487913001288774</v>
      </c>
      <c r="J1917">
        <f t="shared" si="297"/>
        <v>1.5824904144961756E-3</v>
      </c>
      <c r="K1917" s="28">
        <f t="shared" si="298"/>
        <v>2.2947400807836922</v>
      </c>
      <c r="L1917" s="28">
        <f t="shared" si="299"/>
        <v>2.3650085297404182</v>
      </c>
      <c r="M1917" s="28">
        <f t="shared" si="300"/>
        <v>1.957709312476811</v>
      </c>
      <c r="N1917" s="28">
        <f t="shared" si="301"/>
        <v>1.8389068000049344</v>
      </c>
      <c r="O1917" s="7">
        <f t="shared" si="302"/>
        <v>2.3155768833219632</v>
      </c>
      <c r="P1917" s="7">
        <f>[1]!S_PQ_PctChange("H00906.CSI",$A$3,$A1917)/100</f>
        <v>1.4691929996861828</v>
      </c>
    </row>
    <row r="1918" spans="1:16" x14ac:dyDescent="0.3">
      <c r="A1918" s="3">
        <v>20161122</v>
      </c>
      <c r="B1918" s="29">
        <f>板块基准指数!B1918</f>
        <v>6.4633643089539398E-3</v>
      </c>
      <c r="C1918" s="29">
        <f>板块基准指数!C1918</f>
        <v>4.5985959521093103E-3</v>
      </c>
      <c r="D1918" s="29">
        <f>板块基准指数!E1918</f>
        <v>5.0045328283685204E-3</v>
      </c>
      <c r="E1918" s="29">
        <f>板块基准指数!F1918</f>
        <v>7.4330554621102702E-3</v>
      </c>
      <c r="F1918">
        <f t="shared" si="293"/>
        <v>0.29898557528080782</v>
      </c>
      <c r="G1918">
        <f t="shared" si="294"/>
        <v>0.19805988512680714</v>
      </c>
      <c r="H1918">
        <f t="shared" si="295"/>
        <v>0.29775448947434857</v>
      </c>
      <c r="I1918">
        <f t="shared" si="296"/>
        <v>0.2052000501180363</v>
      </c>
      <c r="J1918">
        <f t="shared" si="297"/>
        <v>5.8574928737823067E-3</v>
      </c>
      <c r="K1918" s="28">
        <f t="shared" si="298"/>
        <v>2.3160351862291098</v>
      </c>
      <c r="L1918" s="28">
        <f t="shared" si="299"/>
        <v>2.3804828443440957</v>
      </c>
      <c r="M1918" s="28">
        <f t="shared" si="300"/>
        <v>1.9725112658278725</v>
      </c>
      <c r="N1918" s="28">
        <f t="shared" si="301"/>
        <v>1.8600085517011329</v>
      </c>
      <c r="O1918" s="7">
        <f t="shared" si="302"/>
        <v>2.3349978512884988</v>
      </c>
      <c r="P1918" s="7">
        <f>[1]!S_PQ_PctChange("H00906.CSI",$A$3,$A1918)/100</f>
        <v>1.4884492319818343</v>
      </c>
    </row>
    <row r="1919" spans="1:16" x14ac:dyDescent="0.3">
      <c r="A1919" s="3">
        <v>20161123</v>
      </c>
      <c r="B1919" s="29">
        <f>板块基准指数!B1919</f>
        <v>-4.9979838964344303E-3</v>
      </c>
      <c r="C1919" s="29">
        <f>板块基准指数!C1919</f>
        <v>-4.04117470289594E-3</v>
      </c>
      <c r="D1919" s="29">
        <f>板块基准指数!E1919</f>
        <v>8.9026078982732196E-3</v>
      </c>
      <c r="E1919" s="29">
        <f>板块基准指数!F1919</f>
        <v>4.8340501520856196E-3</v>
      </c>
      <c r="F1919">
        <f t="shared" si="293"/>
        <v>0.29709076615853652</v>
      </c>
      <c r="G1919">
        <f t="shared" si="294"/>
        <v>0.19699393893409892</v>
      </c>
      <c r="H1919">
        <f t="shared" si="295"/>
        <v>0.30000087403129766</v>
      </c>
      <c r="I1919">
        <f t="shared" si="296"/>
        <v>0.20591442087606687</v>
      </c>
      <c r="J1919">
        <f t="shared" si="297"/>
        <v>1.3480191152691254E-3</v>
      </c>
      <c r="K1919" s="28">
        <f t="shared" si="298"/>
        <v>2.2994616957683265</v>
      </c>
      <c r="L1919" s="28">
        <f t="shared" si="299"/>
        <v>2.3668217225899588</v>
      </c>
      <c r="M1919" s="28">
        <f t="shared" si="300"/>
        <v>1.9989743681007379</v>
      </c>
      <c r="N1919" s="28">
        <f t="shared" si="301"/>
        <v>1.8738339764754497</v>
      </c>
      <c r="O1919" s="7">
        <f t="shared" si="302"/>
        <v>2.339493492141417</v>
      </c>
      <c r="P1919" s="7">
        <f>[1]!S_PQ_PctChange("H00906.CSI",$A$3,$A1919)/100</f>
        <v>1.4882478572329663</v>
      </c>
    </row>
    <row r="1920" spans="1:16" x14ac:dyDescent="0.3">
      <c r="A1920" s="3">
        <v>20161124</v>
      </c>
      <c r="B1920" s="29">
        <f>板块基准指数!B1920</f>
        <v>-6.6616869897867404E-3</v>
      </c>
      <c r="C1920" s="29">
        <f>板块基准指数!C1920</f>
        <v>4.4551687641155103E-3</v>
      </c>
      <c r="D1920" s="29">
        <f>板块基准指数!E1920</f>
        <v>1.07003319434128E-2</v>
      </c>
      <c r="E1920" s="29">
        <f>板块基准指数!F1920</f>
        <v>3.7260985985000899E-3</v>
      </c>
      <c r="F1920">
        <f t="shared" si="293"/>
        <v>0.2942653680146175</v>
      </c>
      <c r="G1920">
        <f t="shared" si="294"/>
        <v>0.19730415672006391</v>
      </c>
      <c r="H1920">
        <f t="shared" si="295"/>
        <v>0.30234148455696552</v>
      </c>
      <c r="I1920">
        <f t="shared" si="296"/>
        <v>0.20608899070835307</v>
      </c>
      <c r="J1920">
        <f t="shared" si="297"/>
        <v>2.8758819222413027E-3</v>
      </c>
      <c r="K1920" s="28">
        <f t="shared" si="298"/>
        <v>2.2774817147163269</v>
      </c>
      <c r="L1920" s="28">
        <f t="shared" si="299"/>
        <v>2.3818214815627869</v>
      </c>
      <c r="M1920" s="28">
        <f t="shared" si="300"/>
        <v>2.031064389329202</v>
      </c>
      <c r="N1920" s="28">
        <f t="shared" si="301"/>
        <v>1.8845421652275172</v>
      </c>
      <c r="O1920" s="7">
        <f t="shared" si="302"/>
        <v>2.3490974811049088</v>
      </c>
      <c r="P1920" s="7">
        <f>[1]!S_PQ_PctChange("H00906.CSI",$A$3,$A1920)/100</f>
        <v>1.4943511333389632</v>
      </c>
    </row>
    <row r="1921" spans="1:16" x14ac:dyDescent="0.3">
      <c r="A1921" s="3">
        <v>20161125</v>
      </c>
      <c r="B1921" s="29">
        <f>板块基准指数!B1921</f>
        <v>9.9720608008871999E-3</v>
      </c>
      <c r="C1921" s="29">
        <f>板块基准指数!C1921</f>
        <v>5.1104359913822003E-3</v>
      </c>
      <c r="D1921" s="29">
        <f>板块基准指数!E1921</f>
        <v>2.9913688670174798E-3</v>
      </c>
      <c r="E1921" s="29">
        <f>板块基准指数!F1921</f>
        <v>1.10987952310545E-2</v>
      </c>
      <c r="F1921">
        <f t="shared" si="293"/>
        <v>0.29509444974377708</v>
      </c>
      <c r="G1921">
        <f t="shared" si="294"/>
        <v>0.1969076301235452</v>
      </c>
      <c r="H1921">
        <f t="shared" si="295"/>
        <v>0.30109771874521979</v>
      </c>
      <c r="I1921">
        <f t="shared" si="296"/>
        <v>0.20690020138745802</v>
      </c>
      <c r="J1921">
        <f t="shared" si="297"/>
        <v>7.134496816546999E-3</v>
      </c>
      <c r="K1921" s="28">
        <f t="shared" si="298"/>
        <v>2.3101649616492743</v>
      </c>
      <c r="L1921" s="28">
        <f t="shared" si="299"/>
        <v>2.3991040637785952</v>
      </c>
      <c r="M1921" s="28">
        <f t="shared" si="300"/>
        <v>2.0401314209773669</v>
      </c>
      <c r="N1921" s="28">
        <f t="shared" si="301"/>
        <v>1.9165571080547195</v>
      </c>
      <c r="O1921" s="7">
        <f t="shared" si="302"/>
        <v>2.3729916064221572</v>
      </c>
      <c r="P1921" s="7">
        <f>[1]!S_PQ_PctChange("H00906.CSI",$A$3,$A1921)/100</f>
        <v>1.5140175174658581</v>
      </c>
    </row>
    <row r="1922" spans="1:16" x14ac:dyDescent="0.3">
      <c r="A1922" s="3">
        <v>20161128</v>
      </c>
      <c r="B1922" s="29">
        <f>板块基准指数!B1922</f>
        <v>1.17463974072205E-3</v>
      </c>
      <c r="C1922" s="29">
        <f>板块基准指数!C1922</f>
        <v>-1.21655800576175E-3</v>
      </c>
      <c r="D1922" s="29">
        <f>板块基准指数!E1922</f>
        <v>5.8506675807237602E-3</v>
      </c>
      <c r="E1922" s="29">
        <f>板块基准指数!F1922</f>
        <v>-4.9480440671868598E-3</v>
      </c>
      <c r="F1922">
        <f t="shared" ref="F1922:F1985" si="303">IF(MID($A1922,6,1)&lt;&gt;MID($A1923,6,1),0.3,F1921*(1+B1922)/(1+$J1922))</f>
        <v>0.29519165678978782</v>
      </c>
      <c r="G1922">
        <f t="shared" ref="G1922:G1985" si="304">IF(MID($A1922,6,1)&lt;&gt;MID($A1923,6,1),0.2,G1921*(1+C1922)/(1+$J1922))</f>
        <v>0.19650204587880482</v>
      </c>
      <c r="H1922">
        <f t="shared" ref="H1922:H1985" si="305">IF(MID($A1922,6,1)&lt;&gt;MID($A1923,6,1),0.3,H1921*(1+D1922)/(1+$J1922))</f>
        <v>0.30260365600541522</v>
      </c>
      <c r="I1922">
        <f t="shared" ref="I1922:I1985" si="306">IF(MID($A1922,6,1)&lt;&gt;MID($A1923,6,1),0.2,I1921*(1+E1922)/(1+$J1922))</f>
        <v>0.2057026413259922</v>
      </c>
      <c r="J1922">
        <f t="shared" si="297"/>
        <v>8.4495146183073385E-4</v>
      </c>
      <c r="K1922" s="28">
        <f t="shared" si="298"/>
        <v>2.3140532129615727</v>
      </c>
      <c r="L1922" s="28">
        <f t="shared" si="299"/>
        <v>2.3949688565173881</v>
      </c>
      <c r="M1922" s="28">
        <f t="shared" si="300"/>
        <v>2.0579182193232186</v>
      </c>
      <c r="N1922" s="28">
        <f t="shared" si="301"/>
        <v>1.9021258549595976</v>
      </c>
      <c r="O1922" s="7">
        <f t="shared" si="302"/>
        <v>2.3758416206107462</v>
      </c>
      <c r="P1922" s="7">
        <f>[1]!S_PQ_PctChange("H00906.CSI",$A$3,$A1922)/100</f>
        <v>1.522993003230962</v>
      </c>
    </row>
    <row r="1923" spans="1:16" x14ac:dyDescent="0.3">
      <c r="A1923" s="3">
        <v>20161129</v>
      </c>
      <c r="B1923" s="29">
        <f>板块基准指数!B1923</f>
        <v>-9.6185886586761199E-4</v>
      </c>
      <c r="C1923" s="29">
        <f>板块基准指数!C1923</f>
        <v>-4.7311759612923298E-5</v>
      </c>
      <c r="D1923" s="29">
        <f>板块基准指数!E1923</f>
        <v>1.10404681345521E-2</v>
      </c>
      <c r="E1923" s="29">
        <f>板块基准指数!F1923</f>
        <v>4.5531087488057299E-4</v>
      </c>
      <c r="F1923">
        <f t="shared" si="303"/>
        <v>0.29398422698578736</v>
      </c>
      <c r="G1923">
        <f t="shared" si="304"/>
        <v>0.19587743627267112</v>
      </c>
      <c r="H1923">
        <f t="shared" si="305"/>
        <v>0.30498648338099188</v>
      </c>
      <c r="I1923">
        <f t="shared" si="306"/>
        <v>0.20515185336054964</v>
      </c>
      <c r="J1923">
        <f t="shared" ref="J1923:J1986" si="307">SUMPRODUCT(F1922:I1922,B1923:E1923)</f>
        <v>3.1413151013426621E-3</v>
      </c>
      <c r="K1923" s="28">
        <f t="shared" ref="K1923:K1986" si="308">(1+K1922)*(1+B1923)-1</f>
        <v>2.3108655614967284</v>
      </c>
      <c r="L1923" s="28">
        <f t="shared" ref="L1923:L1986" si="309">(1+L1922)*(1+C1923)-1</f>
        <v>2.394808234566955</v>
      </c>
      <c r="M1923" s="28">
        <f t="shared" ref="M1923:M1986" si="310">(1+M1922)*(1+D1923)-1</f>
        <v>2.091679067981723</v>
      </c>
      <c r="N1923" s="28">
        <f t="shared" ref="N1923:N1986" si="311">(1+N1922)*(1+E1923)-1</f>
        <v>1.9034472244216327</v>
      </c>
      <c r="O1923" s="7">
        <f t="shared" si="302"/>
        <v>2.3864462028733118</v>
      </c>
      <c r="P1923" s="7">
        <f>[1]!S_PQ_PctChange("H00906.CSI",$A$3,$A1923)/100</f>
        <v>1.5318633967119042</v>
      </c>
    </row>
    <row r="1924" spans="1:16" x14ac:dyDescent="0.3">
      <c r="A1924" s="3">
        <v>20161130</v>
      </c>
      <c r="B1924" s="29">
        <f>板块基准指数!B1924</f>
        <v>4.8423210475551101E-3</v>
      </c>
      <c r="C1924" s="29">
        <f>板块基准指数!C1924</f>
        <v>8.3901085793501394E-5</v>
      </c>
      <c r="D1924" s="29">
        <f>板块基准指数!E1924</f>
        <v>-8.6815493282919702E-3</v>
      </c>
      <c r="E1924" s="29">
        <f>板块基准指数!F1924</f>
        <v>-6.4011503879304902E-3</v>
      </c>
      <c r="F1924">
        <f t="shared" si="303"/>
        <v>0.3</v>
      </c>
      <c r="G1924">
        <f t="shared" si="304"/>
        <v>0.2</v>
      </c>
      <c r="H1924">
        <f t="shared" si="305"/>
        <v>0.3</v>
      </c>
      <c r="I1924">
        <f t="shared" si="306"/>
        <v>0.2</v>
      </c>
      <c r="J1924">
        <f t="shared" si="307"/>
        <v>-2.5209627260896999E-3</v>
      </c>
      <c r="K1924" s="28">
        <f t="shared" si="308"/>
        <v>2.3268978354907897</v>
      </c>
      <c r="L1924" s="28">
        <f t="shared" si="309"/>
        <v>2.3950930626638964</v>
      </c>
      <c r="M1924" s="28">
        <f t="shared" si="310"/>
        <v>2.0648385036457917</v>
      </c>
      <c r="N1924" s="28">
        <f t="shared" si="311"/>
        <v>1.8848618220946904</v>
      </c>
      <c r="O1924" s="7">
        <f t="shared" ref="O1924:O1987" si="312">(1+O1923)*(1+J1924)-1</f>
        <v>2.3779090982219602</v>
      </c>
      <c r="P1924" s="7">
        <f>[1]!S_PQ_PctChange("H00906.CSI",$A$3,$A1924)/100</f>
        <v>1.5148482990792953</v>
      </c>
    </row>
    <row r="1925" spans="1:16" x14ac:dyDescent="0.3">
      <c r="A1925" s="3">
        <v>20161201</v>
      </c>
      <c r="B1925" s="29">
        <f>板块基准指数!B1925</f>
        <v>4.1257851729484497E-3</v>
      </c>
      <c r="C1925" s="29">
        <f>板块基准指数!C1925</f>
        <v>9.0920317999351296E-4</v>
      </c>
      <c r="D1925" s="29">
        <f>板块基准指数!E1925</f>
        <v>1.17442612582234E-2</v>
      </c>
      <c r="E1925" s="29">
        <f>板块基准指数!F1925</f>
        <v>7.0467335141237699E-3</v>
      </c>
      <c r="F1925">
        <f t="shared" si="303"/>
        <v>0.29933629118341842</v>
      </c>
      <c r="G1925">
        <f t="shared" si="304"/>
        <v>0.19891827173800142</v>
      </c>
      <c r="H1925">
        <f t="shared" si="305"/>
        <v>0.30160740742155284</v>
      </c>
      <c r="I1925">
        <f t="shared" si="306"/>
        <v>0.20013802965702737</v>
      </c>
      <c r="J1925">
        <f t="shared" si="307"/>
        <v>6.3522012681750109E-3</v>
      </c>
      <c r="K1925" s="28">
        <f t="shared" si="308"/>
        <v>2.3406239012523717</v>
      </c>
      <c r="L1925" s="28">
        <f t="shared" si="309"/>
        <v>2.3981798920728443</v>
      </c>
      <c r="M1925" s="28">
        <f t="shared" si="310"/>
        <v>2.1008327677468706</v>
      </c>
      <c r="N1925" s="28">
        <f t="shared" si="311"/>
        <v>1.9051906745800613</v>
      </c>
      <c r="O1925" s="7">
        <f t="shared" si="312"/>
        <v>2.3993662566794653</v>
      </c>
      <c r="P1925" s="7">
        <f>[1]!S_PQ_PctChange("H00906.CSI",$A$3,$A1925)/100</f>
        <v>1.5327760210267973</v>
      </c>
    </row>
    <row r="1926" spans="1:16" x14ac:dyDescent="0.3">
      <c r="A1926" s="3">
        <v>20161202</v>
      </c>
      <c r="B1926" s="29">
        <f>板块基准指数!B1926</f>
        <v>-1.6822056875360002E-2</v>
      </c>
      <c r="C1926" s="29">
        <f>板块基准指数!C1926</f>
        <v>-9.5768677738206007E-3</v>
      </c>
      <c r="D1926" s="29">
        <f>板块基准指数!E1926</f>
        <v>-1.62880597370932E-2</v>
      </c>
      <c r="E1926" s="29">
        <f>板块基准指数!F1926</f>
        <v>-8.8733240505121692E-3</v>
      </c>
      <c r="F1926">
        <f t="shared" si="303"/>
        <v>0.29836727325748164</v>
      </c>
      <c r="G1926">
        <f t="shared" si="304"/>
        <v>0.19973544315085237</v>
      </c>
      <c r="H1926">
        <f t="shared" si="305"/>
        <v>0.30079432025625452</v>
      </c>
      <c r="I1926">
        <f t="shared" si="306"/>
        <v>0.20110296333541153</v>
      </c>
      <c r="J1926">
        <f t="shared" si="307"/>
        <v>-1.362895516258842E-2</v>
      </c>
      <c r="K1926" s="28">
        <f t="shared" si="308"/>
        <v>2.2844277359863172</v>
      </c>
      <c r="L1926" s="28">
        <f t="shared" si="309"/>
        <v>2.3656359725748066</v>
      </c>
      <c r="M1926" s="28">
        <f t="shared" si="310"/>
        <v>2.0503262183910733</v>
      </c>
      <c r="N1926" s="28">
        <f t="shared" si="311"/>
        <v>1.8794119762959864</v>
      </c>
      <c r="O1926" s="7">
        <f t="shared" si="312"/>
        <v>2.353036446385965</v>
      </c>
      <c r="P1926" s="7">
        <f>[1]!S_PQ_PctChange("H00906.CSI",$A$3,$A1926)/100</f>
        <v>1.5030332364774481</v>
      </c>
    </row>
    <row r="1927" spans="1:16" x14ac:dyDescent="0.3">
      <c r="A1927" s="3">
        <v>20161205</v>
      </c>
      <c r="B1927" s="29">
        <f>板块基准指数!B1927</f>
        <v>-3.4442409887170699E-3</v>
      </c>
      <c r="C1927" s="29">
        <f>板块基准指数!C1927</f>
        <v>-6.4641682937274497E-3</v>
      </c>
      <c r="D1927" s="29">
        <f>板块基准指数!E1927</f>
        <v>-1.9271812517873702E-2</v>
      </c>
      <c r="E1927" s="29">
        <f>板块基准指数!F1927</f>
        <v>-1.3818839986970101E-2</v>
      </c>
      <c r="F1927">
        <f t="shared" si="303"/>
        <v>0.30061471164202058</v>
      </c>
      <c r="G1927">
        <f t="shared" si="304"/>
        <v>0.20063011120866009</v>
      </c>
      <c r="H1927">
        <f t="shared" si="305"/>
        <v>0.2982467576956872</v>
      </c>
      <c r="I1927">
        <f t="shared" si="306"/>
        <v>0.20050841945363218</v>
      </c>
      <c r="J1927">
        <f t="shared" si="307"/>
        <v>-1.0894633728651871E-2</v>
      </c>
      <c r="K1927" s="28">
        <f t="shared" si="308"/>
        <v>2.2731153753535538</v>
      </c>
      <c r="L1927" s="28">
        <f t="shared" si="309"/>
        <v>2.34387993523266</v>
      </c>
      <c r="M1927" s="28">
        <f t="shared" si="310"/>
        <v>1.9915409033918858</v>
      </c>
      <c r="N1927" s="28">
        <f t="shared" si="311"/>
        <v>1.8396218429389868</v>
      </c>
      <c r="O1927" s="7">
        <f t="shared" si="312"/>
        <v>2.3165063424237697</v>
      </c>
      <c r="P1927" s="7">
        <f>[1]!S_PQ_PctChange("H00906.CSI",$A$3,$A1927)/100</f>
        <v>1.4692649899859982</v>
      </c>
    </row>
    <row r="1928" spans="1:16" x14ac:dyDescent="0.3">
      <c r="A1928" s="3">
        <v>20161206</v>
      </c>
      <c r="B1928" s="29">
        <f>板块基准指数!B1928</f>
        <v>-4.2646711957809204E-3</v>
      </c>
      <c r="C1928" s="29">
        <f>板块基准指数!C1928</f>
        <v>1.55837885685404E-3</v>
      </c>
      <c r="D1928" s="29">
        <f>板块基准指数!E1928</f>
        <v>6.5054770948708499E-3</v>
      </c>
      <c r="E1928" s="29">
        <f>板块基准指数!F1928</f>
        <v>-4.2115768131640698E-3</v>
      </c>
      <c r="F1928">
        <f t="shared" si="303"/>
        <v>0.29929485318320009</v>
      </c>
      <c r="G1928">
        <f t="shared" si="304"/>
        <v>0.20091736982966507</v>
      </c>
      <c r="H1928">
        <f t="shared" si="305"/>
        <v>0.30014905160538402</v>
      </c>
      <c r="I1928">
        <f t="shared" si="306"/>
        <v>0.19963872538175081</v>
      </c>
      <c r="J1928">
        <f t="shared" si="307"/>
        <v>1.2641566218183481E-4</v>
      </c>
      <c r="K1928" s="28">
        <f t="shared" si="308"/>
        <v>2.259156614491816</v>
      </c>
      <c r="L1928" s="28">
        <f t="shared" si="309"/>
        <v>2.3490909670235851</v>
      </c>
      <c r="M1928" s="28">
        <f t="shared" si="310"/>
        <v>2.0110023042172713</v>
      </c>
      <c r="N1928" s="28">
        <f t="shared" si="311"/>
        <v>1.8276625574271108</v>
      </c>
      <c r="O1928" s="7">
        <f t="shared" si="312"/>
        <v>2.3169256007691774</v>
      </c>
      <c r="P1928" s="7">
        <f>[1]!S_PQ_PctChange("H00906.CSI",$A$3,$A1928)/100</f>
        <v>1.4646785666997162</v>
      </c>
    </row>
    <row r="1929" spans="1:16" x14ac:dyDescent="0.3">
      <c r="A1929" s="3">
        <v>20161207</v>
      </c>
      <c r="B1929" s="29">
        <f>板块基准指数!B1929</f>
        <v>5.8733667754587299E-3</v>
      </c>
      <c r="C1929" s="29">
        <f>板块基准指数!C1929</f>
        <v>6.7162882467049203E-3</v>
      </c>
      <c r="D1929" s="29">
        <f>板块基准指数!E1929</f>
        <v>1.00257064789246E-2</v>
      </c>
      <c r="E1929" s="29">
        <f>板块基准指数!F1929</f>
        <v>2.3307924655141601E-3</v>
      </c>
      <c r="F1929">
        <f t="shared" si="303"/>
        <v>0.29908420616771808</v>
      </c>
      <c r="G1929">
        <f t="shared" si="304"/>
        <v>0.20094421214522176</v>
      </c>
      <c r="H1929">
        <f t="shared" si="305"/>
        <v>0.30117597481040065</v>
      </c>
      <c r="I1929">
        <f t="shared" si="306"/>
        <v>0.19879560687665962</v>
      </c>
      <c r="J1929">
        <f t="shared" si="307"/>
        <v>6.5818101445656594E-3</v>
      </c>
      <c r="K1929" s="28">
        <f t="shared" si="308"/>
        <v>2.2782988366673886</v>
      </c>
      <c r="L1929" s="28">
        <f t="shared" si="309"/>
        <v>2.371584427322551</v>
      </c>
      <c r="M1929" s="28">
        <f t="shared" si="310"/>
        <v>2.0411897295267196</v>
      </c>
      <c r="N1929" s="28">
        <f t="shared" si="311"/>
        <v>1.8342532520109787</v>
      </c>
      <c r="O1929" s="7">
        <f t="shared" si="312"/>
        <v>2.3387569753370894</v>
      </c>
      <c r="P1929" s="7">
        <f>[1]!S_PQ_PctChange("H00906.CSI",$A$3,$A1929)/100</f>
        <v>1.480598588135206</v>
      </c>
    </row>
    <row r="1930" spans="1:16" x14ac:dyDescent="0.3">
      <c r="A1930" s="3">
        <v>20161208</v>
      </c>
      <c r="B1930" s="29">
        <f>板块基准指数!B1930</f>
        <v>-2.95573468406215E-3</v>
      </c>
      <c r="C1930" s="29">
        <f>板块基准指数!C1930</f>
        <v>-5.7282406880979804E-3</v>
      </c>
      <c r="D1930" s="29">
        <f>板块基准指数!E1930</f>
        <v>1.7953040092690701E-3</v>
      </c>
      <c r="E1930" s="29">
        <f>板块基准指数!F1930</f>
        <v>-3.63259598780675E-4</v>
      </c>
      <c r="F1930">
        <f t="shared" si="303"/>
        <v>0.2986680807502014</v>
      </c>
      <c r="G1930">
        <f t="shared" si="304"/>
        <v>0.20010663886193153</v>
      </c>
      <c r="H1930">
        <f t="shared" si="305"/>
        <v>0.30219008289598354</v>
      </c>
      <c r="I1930">
        <f t="shared" si="306"/>
        <v>0.19903519749188361</v>
      </c>
      <c r="J1930">
        <f t="shared" si="307"/>
        <v>-1.5665823509939142E-3</v>
      </c>
      <c r="K1930" s="28">
        <f t="shared" si="308"/>
        <v>2.26860905509113</v>
      </c>
      <c r="L1930" s="28">
        <f t="shared" si="309"/>
        <v>2.3522711802226044</v>
      </c>
      <c r="M1930" s="28">
        <f t="shared" si="310"/>
        <v>2.046649589641087</v>
      </c>
      <c r="N1930" s="28">
        <f t="shared" si="311"/>
        <v>1.8332236823118104</v>
      </c>
      <c r="O1930" s="7">
        <f t="shared" si="312"/>
        <v>2.3335265375852683</v>
      </c>
      <c r="P1930" s="7">
        <f>[1]!S_PQ_PctChange("H00906.CSI",$A$3,$A1930)/100</f>
        <v>1.4743410098659551</v>
      </c>
    </row>
    <row r="1931" spans="1:16" x14ac:dyDescent="0.3">
      <c r="A1931" s="3">
        <v>20161209</v>
      </c>
      <c r="B1931" s="29">
        <f>板块基准指数!B1931</f>
        <v>-5.4120838304504799E-3</v>
      </c>
      <c r="C1931" s="29">
        <f>板块基准指数!C1931</f>
        <v>-3.64520586574682E-3</v>
      </c>
      <c r="D1931" s="29">
        <f>板块基准指数!E1931</f>
        <v>3.2851414745510101E-3</v>
      </c>
      <c r="E1931" s="29">
        <f>板块基准指数!F1931</f>
        <v>1.0771735243538E-2</v>
      </c>
      <c r="F1931">
        <f t="shared" si="303"/>
        <v>0.29681692786398001</v>
      </c>
      <c r="G1931">
        <f t="shared" si="304"/>
        <v>0.19921965709013967</v>
      </c>
      <c r="H1931">
        <f t="shared" si="305"/>
        <v>0.30294323891206471</v>
      </c>
      <c r="I1931">
        <f t="shared" si="306"/>
        <v>0.20102017613381562</v>
      </c>
      <c r="J1931">
        <f t="shared" si="307"/>
        <v>7.9084504179323563E-4</v>
      </c>
      <c r="K1931" s="28">
        <f t="shared" si="308"/>
        <v>2.2509190688760072</v>
      </c>
      <c r="L1931" s="28">
        <f t="shared" si="309"/>
        <v>2.3400514616528829</v>
      </c>
      <c r="M1931" s="28">
        <f t="shared" si="310"/>
        <v>2.0566582645664404</v>
      </c>
      <c r="N1931" s="28">
        <f t="shared" si="311"/>
        <v>1.8637424177033948</v>
      </c>
      <c r="O1931" s="7">
        <f t="shared" si="312"/>
        <v>2.3361628405192039</v>
      </c>
      <c r="P1931" s="7">
        <f>[1]!S_PQ_PctChange("H00906.CSI",$A$3,$A1931)/100</f>
        <v>1.484613676384575</v>
      </c>
    </row>
    <row r="1932" spans="1:16" x14ac:dyDescent="0.3">
      <c r="A1932" s="3">
        <v>20161212</v>
      </c>
      <c r="B1932" s="29">
        <f>板块基准指数!B1932</f>
        <v>-4.4851643839579299E-2</v>
      </c>
      <c r="C1932" s="29">
        <f>板块基准指数!C1932</f>
        <v>-3.0970860130343301E-2</v>
      </c>
      <c r="D1932" s="29">
        <f>板块基准指数!E1932</f>
        <v>-3.1255839148918801E-2</v>
      </c>
      <c r="E1932" s="29">
        <f>板块基准指数!F1932</f>
        <v>-1.3817726414587001E-2</v>
      </c>
      <c r="F1932">
        <f t="shared" si="303"/>
        <v>0.29279430587312061</v>
      </c>
      <c r="G1932">
        <f t="shared" si="304"/>
        <v>0.19937566706434284</v>
      </c>
      <c r="H1932">
        <f t="shared" si="305"/>
        <v>0.30309131389334865</v>
      </c>
      <c r="I1932">
        <f t="shared" si="306"/>
        <v>0.20473871316918776</v>
      </c>
      <c r="J1932">
        <f t="shared" si="307"/>
        <v>-3.172911821338413E-2</v>
      </c>
      <c r="K1932" s="28">
        <f t="shared" si="308"/>
        <v>2.105110004647484</v>
      </c>
      <c r="L1932" s="28">
        <f t="shared" si="309"/>
        <v>2.2366071950058828</v>
      </c>
      <c r="M1932" s="28">
        <f t="shared" si="310"/>
        <v>1.9611198455159382</v>
      </c>
      <c r="N1932" s="28">
        <f t="shared" si="311"/>
        <v>1.8241720084537212</v>
      </c>
      <c r="O1932" s="7">
        <f t="shared" si="312"/>
        <v>2.2303093353732706</v>
      </c>
      <c r="P1932" s="7">
        <f>[1]!S_PQ_PctChange("H00906.CSI",$A$3,$A1932)/100</f>
        <v>1.4123660151570601</v>
      </c>
    </row>
    <row r="1933" spans="1:16" x14ac:dyDescent="0.3">
      <c r="A1933" s="3">
        <v>20161213</v>
      </c>
      <c r="B1933" s="29">
        <f>板块基准指数!B1933</f>
        <v>4.7024524135962304E-3</v>
      </c>
      <c r="C1933" s="29">
        <f>板块基准指数!C1933</f>
        <v>6.0020952571180198E-4</v>
      </c>
      <c r="D1933" s="29">
        <f>板块基准指数!E1933</f>
        <v>6.4770669983068097E-3</v>
      </c>
      <c r="E1933" s="29">
        <f>板块基准指数!F1933</f>
        <v>-7.7620173878546802E-3</v>
      </c>
      <c r="F1933">
        <f t="shared" si="303"/>
        <v>0.29362194443378953</v>
      </c>
      <c r="G1933">
        <f t="shared" si="304"/>
        <v>0.19912287971913134</v>
      </c>
      <c r="H1933">
        <f t="shared" si="305"/>
        <v>0.30448492496859747</v>
      </c>
      <c r="I1933">
        <f t="shared" si="306"/>
        <v>0.20277025087848152</v>
      </c>
      <c r="J1933">
        <f t="shared" si="307"/>
        <v>1.8704757600132836E-3</v>
      </c>
      <c r="K1933" s="28">
        <f t="shared" si="308"/>
        <v>2.11971163668332</v>
      </c>
      <c r="L1933" s="28">
        <f t="shared" si="309"/>
        <v>2.2385498374753126</v>
      </c>
      <c r="M1933" s="28">
        <f t="shared" si="310"/>
        <v>1.9802992171453608</v>
      </c>
      <c r="N1933" s="28">
        <f t="shared" si="311"/>
        <v>1.8022507362178111</v>
      </c>
      <c r="O1933" s="7">
        <f t="shared" si="312"/>
        <v>2.2363515506824307</v>
      </c>
      <c r="P1933" s="7">
        <f>[1]!S_PQ_PctChange("H00906.CSI",$A$3,$A1933)/100</f>
        <v>1.4136234214002501</v>
      </c>
    </row>
    <row r="1934" spans="1:16" x14ac:dyDescent="0.3">
      <c r="A1934" s="3">
        <v>20161214</v>
      </c>
      <c r="B1934" s="29">
        <f>板块基准指数!B1934</f>
        <v>-9.6189377320982303E-3</v>
      </c>
      <c r="C1934" s="29">
        <f>板块基准指数!C1934</f>
        <v>-8.3540137162115401E-3</v>
      </c>
      <c r="D1934" s="29">
        <f>板块基准指数!E1934</f>
        <v>-7.57462454641873E-3</v>
      </c>
      <c r="E1934" s="29">
        <f>板块基准指数!F1934</f>
        <v>-3.69491090855256E-3</v>
      </c>
      <c r="F1934">
        <f t="shared" si="303"/>
        <v>0.29300788406191092</v>
      </c>
      <c r="G1934">
        <f t="shared" si="304"/>
        <v>0.19896023781935357</v>
      </c>
      <c r="H1934">
        <f t="shared" si="305"/>
        <v>0.30447534022959022</v>
      </c>
      <c r="I1934">
        <f t="shared" si="306"/>
        <v>0.20355653788914507</v>
      </c>
      <c r="J1934">
        <f t="shared" si="307"/>
        <v>-7.543383467253837E-3</v>
      </c>
      <c r="K1934" s="28">
        <f t="shared" si="308"/>
        <v>2.0897033247079611</v>
      </c>
      <c r="L1934" s="28">
        <f t="shared" si="309"/>
        <v>2.2114949477124091</v>
      </c>
      <c r="M1934" s="28">
        <f t="shared" si="310"/>
        <v>1.9577245695394989</v>
      </c>
      <c r="N1934" s="28">
        <f t="shared" si="311"/>
        <v>1.7918966694040606</v>
      </c>
      <c r="O1934" s="7">
        <f t="shared" si="312"/>
        <v>2.2119385099007918</v>
      </c>
      <c r="P1934" s="7">
        <f>[1]!S_PQ_PctChange("H00906.CSI",$A$3,$A1934)/100</f>
        <v>1.3961963474175763</v>
      </c>
    </row>
    <row r="1935" spans="1:16" x14ac:dyDescent="0.3">
      <c r="A1935" s="3">
        <v>20161215</v>
      </c>
      <c r="B1935" s="29">
        <f>板块基准指数!B1935</f>
        <v>4.6680217921723204E-3</v>
      </c>
      <c r="C1935" s="29">
        <f>板块基准指数!C1935</f>
        <v>-2.2274659027691898E-3</v>
      </c>
      <c r="D1935" s="29">
        <f>板块基准指数!E1935</f>
        <v>-4.3128137008482999E-3</v>
      </c>
      <c r="E1935" s="29">
        <f>板块基准指数!F1935</f>
        <v>-1.8803653915663399E-2</v>
      </c>
      <c r="F1935">
        <f t="shared" si="303"/>
        <v>0.29562204168842093</v>
      </c>
      <c r="G1935">
        <f t="shared" si="304"/>
        <v>0.1993575845594564</v>
      </c>
      <c r="H1935">
        <f t="shared" si="305"/>
        <v>0.30444578759187807</v>
      </c>
      <c r="I1935">
        <f t="shared" si="306"/>
        <v>0.20057458616024437</v>
      </c>
      <c r="J1935">
        <f t="shared" si="307"/>
        <v>-4.21616206732089E-3</v>
      </c>
      <c r="K1935" s="28">
        <f t="shared" si="308"/>
        <v>2.1041261271590455</v>
      </c>
      <c r="L1935" s="28">
        <f t="shared" si="309"/>
        <v>2.204341452219464</v>
      </c>
      <c r="M1935" s="28">
        <f t="shared" si="310"/>
        <v>1.9449684544926531</v>
      </c>
      <c r="N1935" s="28">
        <f t="shared" si="311"/>
        <v>1.7393988106642935</v>
      </c>
      <c r="O1935" s="7">
        <f t="shared" si="312"/>
        <v>2.1983964565927807</v>
      </c>
      <c r="P1935" s="7">
        <f>[1]!S_PQ_PctChange("H00906.CSI",$A$3,$A1935)/100</f>
        <v>1.3815640713668356</v>
      </c>
    </row>
    <row r="1936" spans="1:16" x14ac:dyDescent="0.3">
      <c r="A1936" s="3">
        <v>20161216</v>
      </c>
      <c r="B1936" s="29">
        <f>板块基准指数!B1936</f>
        <v>6.9903214914423398E-3</v>
      </c>
      <c r="C1936" s="29">
        <f>板块基准指数!C1936</f>
        <v>8.3329380504062901E-3</v>
      </c>
      <c r="D1936" s="29">
        <f>板块基准指数!E1936</f>
        <v>6.8522482585244996E-3</v>
      </c>
      <c r="E1936" s="29">
        <f>板块基准指数!F1936</f>
        <v>-2.3197992776390701E-3</v>
      </c>
      <c r="F1936">
        <f t="shared" si="303"/>
        <v>0.29610479672293921</v>
      </c>
      <c r="G1936">
        <f t="shared" si="304"/>
        <v>0.19994937516187863</v>
      </c>
      <c r="H1936">
        <f t="shared" si="305"/>
        <v>0.30490113975136823</v>
      </c>
      <c r="I1936">
        <f t="shared" si="306"/>
        <v>0.19904468836381364</v>
      </c>
      <c r="J1936">
        <f t="shared" si="307"/>
        <v>5.3485728511254924E-3</v>
      </c>
      <c r="K1936" s="28">
        <f t="shared" si="308"/>
        <v>2.125824966737873</v>
      </c>
      <c r="L1936" s="28">
        <f t="shared" si="309"/>
        <v>2.2310430310331575</v>
      </c>
      <c r="M1936" s="28">
        <f t="shared" si="310"/>
        <v>1.9651481094563601</v>
      </c>
      <c r="N1936" s="28">
        <f t="shared" si="311"/>
        <v>1.7330439552821493</v>
      </c>
      <c r="O1936" s="7">
        <f t="shared" si="312"/>
        <v>2.2155033130476491</v>
      </c>
      <c r="P1936" s="7">
        <f>[1]!S_PQ_PctChange("H00906.CSI",$A$3,$A1936)/100</f>
        <v>1.3886784958041276</v>
      </c>
    </row>
    <row r="1937" spans="1:16" x14ac:dyDescent="0.3">
      <c r="A1937" s="3">
        <v>20161219</v>
      </c>
      <c r="B1937" s="29">
        <f>板块基准指数!B1937</f>
        <v>-4.4579277246228699E-3</v>
      </c>
      <c r="C1937" s="29">
        <f>板块基准指数!C1937</f>
        <v>-4.6087636102477001E-4</v>
      </c>
      <c r="D1937" s="29">
        <f>板块基准指数!E1937</f>
        <v>-8.4812210168863395E-4</v>
      </c>
      <c r="E1937" s="29">
        <f>板块基准指数!F1937</f>
        <v>-7.2439299420833997E-3</v>
      </c>
      <c r="F1937">
        <f t="shared" si="303"/>
        <v>0.29570520231496161</v>
      </c>
      <c r="G1937">
        <f t="shared" si="304"/>
        <v>0.2004812461394645</v>
      </c>
      <c r="H1937">
        <f t="shared" si="305"/>
        <v>0.30559374505496434</v>
      </c>
      <c r="I1937">
        <f t="shared" si="306"/>
        <v>0.19821980649060922</v>
      </c>
      <c r="J1937">
        <f t="shared" si="307"/>
        <v>-3.112624896423272E-3</v>
      </c>
      <c r="K1937" s="28">
        <f t="shared" si="308"/>
        <v>2.111890264956334</v>
      </c>
      <c r="L1937" s="28">
        <f t="shared" si="309"/>
        <v>2.2295539196787004</v>
      </c>
      <c r="M1937" s="28">
        <f t="shared" si="310"/>
        <v>1.9626333018099498</v>
      </c>
      <c r="N1937" s="28">
        <f t="shared" si="311"/>
        <v>1.7132459763414509</v>
      </c>
      <c r="O1937" s="7">
        <f t="shared" si="312"/>
        <v>2.2054946573809255</v>
      </c>
      <c r="P1937" s="7">
        <f>[1]!S_PQ_PctChange("H00906.CSI",$A$3,$A1937)/100</f>
        <v>1.380402061393494</v>
      </c>
    </row>
    <row r="1938" spans="1:16" x14ac:dyDescent="0.3">
      <c r="A1938" s="3">
        <v>20161220</v>
      </c>
      <c r="B1938" s="29">
        <f>板块基准指数!B1938</f>
        <v>-1.43935798593174E-5</v>
      </c>
      <c r="C1938" s="29">
        <f>板块基准指数!C1938</f>
        <v>-1.4538584083728301E-3</v>
      </c>
      <c r="D1938" s="29">
        <f>板块基准指数!E1938</f>
        <v>-5.9195487015047598E-3</v>
      </c>
      <c r="E1938" s="29">
        <f>板块基准指数!F1938</f>
        <v>-8.4578871342007294E-3</v>
      </c>
      <c r="F1938">
        <f t="shared" si="303"/>
        <v>0.2968233018697245</v>
      </c>
      <c r="G1938">
        <f t="shared" si="304"/>
        <v>0.20094961056758182</v>
      </c>
      <c r="H1938">
        <f t="shared" si="305"/>
        <v>0.30493780658084391</v>
      </c>
      <c r="I1938">
        <f t="shared" si="306"/>
        <v>0.1972892809818495</v>
      </c>
      <c r="J1938">
        <f t="shared" si="307"/>
        <v>-3.7812254096540321E-3</v>
      </c>
      <c r="K1938" s="28">
        <f t="shared" si="308"/>
        <v>2.1118454737152921</v>
      </c>
      <c r="L1938" s="28">
        <f t="shared" si="309"/>
        <v>2.2248586055572819</v>
      </c>
      <c r="M1938" s="28">
        <f t="shared" si="310"/>
        <v>1.945095849695186</v>
      </c>
      <c r="N1938" s="28">
        <f t="shared" si="311"/>
        <v>1.6902976481062306</v>
      </c>
      <c r="O1938" s="7">
        <f t="shared" si="312"/>
        <v>2.1933739595319262</v>
      </c>
      <c r="P1938" s="7">
        <f>[1]!S_PQ_PctChange("H00906.CSI",$A$3,$A1938)/100</f>
        <v>1.3681654306854873</v>
      </c>
    </row>
    <row r="1939" spans="1:16" x14ac:dyDescent="0.3">
      <c r="A1939" s="3">
        <v>20161221</v>
      </c>
      <c r="B1939" s="29">
        <f>板块基准指数!B1939</f>
        <v>8.7799881203267007E-3</v>
      </c>
      <c r="C1939" s="29">
        <f>板块基准指数!C1939</f>
        <v>5.54597539255471E-3</v>
      </c>
      <c r="D1939" s="29">
        <f>板块基准指数!E1939</f>
        <v>6.4203439445425703E-3</v>
      </c>
      <c r="E1939" s="29">
        <f>板块基准指数!F1939</f>
        <v>4.2584583254964802E-3</v>
      </c>
      <c r="F1939">
        <f t="shared" si="303"/>
        <v>0.29749021091323807</v>
      </c>
      <c r="G1939">
        <f t="shared" si="304"/>
        <v>0.20075544369960036</v>
      </c>
      <c r="H1939">
        <f t="shared" si="305"/>
        <v>0.30490806274128152</v>
      </c>
      <c r="I1939">
        <f t="shared" si="306"/>
        <v>0.19684628264587972</v>
      </c>
      <c r="J1939">
        <f t="shared" si="307"/>
        <v>6.5185204406753745E-3</v>
      </c>
      <c r="K1939" s="28">
        <f t="shared" si="308"/>
        <v>2.1391674400068048</v>
      </c>
      <c r="L1939" s="28">
        <f t="shared" si="309"/>
        <v>2.2427435920281704</v>
      </c>
      <c r="M1939" s="28">
        <f t="shared" si="310"/>
        <v>1.9640043779998737</v>
      </c>
      <c r="N1939" s="28">
        <f t="shared" si="311"/>
        <v>1.7017541685238724</v>
      </c>
      <c r="O1939" s="7">
        <f t="shared" si="312"/>
        <v>2.2141900329618558</v>
      </c>
      <c r="P1939" s="7">
        <f>[1]!S_PQ_PctChange("H00906.CSI",$A$3,$A1939)/100</f>
        <v>1.3882215841619256</v>
      </c>
    </row>
    <row r="1940" spans="1:16" x14ac:dyDescent="0.3">
      <c r="A1940" s="3">
        <v>20161222</v>
      </c>
      <c r="B1940" s="29">
        <f>板块基准指数!B1940</f>
        <v>-1.4009151758067001E-4</v>
      </c>
      <c r="C1940" s="29">
        <f>板块基准指数!C1940</f>
        <v>-1.36804893895762E-3</v>
      </c>
      <c r="D1940" s="29">
        <f>板块基准指数!E1940</f>
        <v>-2.6730875816177903E-4</v>
      </c>
      <c r="E1940" s="29">
        <f>板块基准指数!F1940</f>
        <v>-3.6204516749608799E-3</v>
      </c>
      <c r="F1940">
        <f t="shared" si="303"/>
        <v>0.29777921774077148</v>
      </c>
      <c r="G1940">
        <f t="shared" si="304"/>
        <v>0.20070368109826112</v>
      </c>
      <c r="H1940">
        <f t="shared" si="305"/>
        <v>0.3051654432034549</v>
      </c>
      <c r="I1940">
        <f t="shared" si="306"/>
        <v>0.19635165795751217</v>
      </c>
      <c r="J1940">
        <f t="shared" si="307"/>
        <v>-1.1104961761754174E-3</v>
      </c>
      <c r="K1940" s="28">
        <f t="shared" si="308"/>
        <v>2.1387276692761943</v>
      </c>
      <c r="L1940" s="28">
        <f t="shared" si="309"/>
        <v>2.2383073600977847</v>
      </c>
      <c r="M1940" s="28">
        <f t="shared" si="310"/>
        <v>1.9632120736704044</v>
      </c>
      <c r="N1940" s="28">
        <f t="shared" si="311"/>
        <v>1.6919725981191078</v>
      </c>
      <c r="O1940" s="7">
        <f t="shared" si="312"/>
        <v>2.2106206872207506</v>
      </c>
      <c r="P1940" s="7">
        <f>[1]!S_PQ_PctChange("H00906.CSI",$A$3,$A1940)/100</f>
        <v>1.3861306855916182</v>
      </c>
    </row>
    <row r="1941" spans="1:16" x14ac:dyDescent="0.3">
      <c r="A1941" s="3">
        <v>20161223</v>
      </c>
      <c r="B1941" s="29">
        <f>板块基准指数!B1941</f>
        <v>-7.1989186936092303E-3</v>
      </c>
      <c r="C1941" s="29">
        <f>板块基准指数!C1941</f>
        <v>-7.1120329709018796E-3</v>
      </c>
      <c r="D1941" s="29">
        <f>板块基准指数!E1941</f>
        <v>-1.04147827120184E-2</v>
      </c>
      <c r="E1941" s="29">
        <f>板块基准指数!F1941</f>
        <v>-7.8008608556651201E-3</v>
      </c>
      <c r="F1941">
        <f t="shared" si="303"/>
        <v>0.29810414268279867</v>
      </c>
      <c r="G1941">
        <f t="shared" si="304"/>
        <v>0.2009402649394442</v>
      </c>
      <c r="H1941">
        <f t="shared" si="305"/>
        <v>0.30450886250273995</v>
      </c>
      <c r="I1941">
        <f t="shared" si="306"/>
        <v>0.19644672987501688</v>
      </c>
      <c r="J1941">
        <f t="shared" si="307"/>
        <v>-8.2810433192010615E-3</v>
      </c>
      <c r="K1941" s="28">
        <f t="shared" si="308"/>
        <v>2.1161322239836933</v>
      </c>
      <c r="L1941" s="28">
        <f t="shared" si="309"/>
        <v>2.2152764113828551</v>
      </c>
      <c r="M1941" s="28">
        <f t="shared" si="310"/>
        <v>1.9323508637934976</v>
      </c>
      <c r="N1941" s="28">
        <f t="shared" si="311"/>
        <v>1.6709728944539175</v>
      </c>
      <c r="O1941" s="7">
        <f t="shared" si="312"/>
        <v>2.1840333982283524</v>
      </c>
      <c r="P1941" s="7">
        <f>[1]!S_PQ_PctChange("H00906.CSI",$A$3,$A1941)/100</f>
        <v>1.365327626238457</v>
      </c>
    </row>
    <row r="1942" spans="1:16" x14ac:dyDescent="0.3">
      <c r="A1942" s="3">
        <v>20161226</v>
      </c>
      <c r="B1942" s="29">
        <f>板块基准指数!B1942</f>
        <v>1.7170056497415301E-3</v>
      </c>
      <c r="C1942" s="29">
        <f>板块基准指数!C1942</f>
        <v>4.0364729544119498E-3</v>
      </c>
      <c r="D1942" s="29">
        <f>板块基准指数!E1942</f>
        <v>4.82009220558646E-3</v>
      </c>
      <c r="E1942" s="29">
        <f>板块基准指数!F1942</f>
        <v>5.7403196007808303E-3</v>
      </c>
      <c r="F1942">
        <f t="shared" si="303"/>
        <v>0.2974504698923951</v>
      </c>
      <c r="G1942">
        <f t="shared" si="304"/>
        <v>0.20096390510287429</v>
      </c>
      <c r="H1942">
        <f t="shared" si="305"/>
        <v>0.30478237493521038</v>
      </c>
      <c r="I1942">
        <f t="shared" si="306"/>
        <v>0.19680325006951987</v>
      </c>
      <c r="J1942">
        <f t="shared" si="307"/>
        <v>3.9183642507704709E-3</v>
      </c>
      <c r="K1942" s="28">
        <f t="shared" si="308"/>
        <v>2.1214826406176148</v>
      </c>
      <c r="L1942" s="28">
        <f t="shared" si="309"/>
        <v>2.2282547876583609</v>
      </c>
      <c r="M1942" s="28">
        <f t="shared" si="310"/>
        <v>1.9464850653361134</v>
      </c>
      <c r="N1942" s="28">
        <f t="shared" si="311"/>
        <v>1.6863051325131058</v>
      </c>
      <c r="O1942" s="7">
        <f t="shared" si="312"/>
        <v>2.1965096008692298</v>
      </c>
      <c r="P1942" s="7">
        <f>[1]!S_PQ_PctChange("H00906.CSI",$A$3,$A1942)/100</f>
        <v>1.3741747180075836</v>
      </c>
    </row>
    <row r="1943" spans="1:16" x14ac:dyDescent="0.3">
      <c r="A1943" s="3">
        <v>20161227</v>
      </c>
      <c r="B1943" s="29">
        <f>板块基准指数!B1943</f>
        <v>-4.20395524500495E-3</v>
      </c>
      <c r="C1943" s="29">
        <f>板块基准指数!C1943</f>
        <v>-4.4049858092533198E-4</v>
      </c>
      <c r="D1943" s="29">
        <f>板块基准指数!E1943</f>
        <v>-1.4945905664661701E-4</v>
      </c>
      <c r="E1943" s="29">
        <f>板块基准指数!F1943</f>
        <v>-8.4254162275208204E-4</v>
      </c>
      <c r="F1943">
        <f t="shared" si="303"/>
        <v>0.29665993117780426</v>
      </c>
      <c r="G1943">
        <f t="shared" si="304"/>
        <v>0.20118729355932524</v>
      </c>
      <c r="H1943">
        <f t="shared" si="305"/>
        <v>0.30521000789601183</v>
      </c>
      <c r="I1943">
        <f t="shared" si="306"/>
        <v>0.19694276736685834</v>
      </c>
      <c r="J1943">
        <f t="shared" si="307"/>
        <v>-1.5503601939651397E-3</v>
      </c>
      <c r="K1943" s="28">
        <f t="shared" si="308"/>
        <v>2.1083600672983986</v>
      </c>
      <c r="L1943" s="28">
        <f t="shared" si="309"/>
        <v>2.2268327460055319</v>
      </c>
      <c r="M1943" s="28">
        <f t="shared" si="310"/>
        <v>1.9460446864578249</v>
      </c>
      <c r="N1943" s="28">
        <f t="shared" si="311"/>
        <v>1.6840418086275508</v>
      </c>
      <c r="O1943" s="7">
        <f t="shared" si="312"/>
        <v>2.1915538596244146</v>
      </c>
      <c r="P1943" s="7">
        <f>[1]!S_PQ_PctChange("H00906.CSI",$A$3,$A1943)/100</f>
        <v>1.3704987296136082</v>
      </c>
    </row>
    <row r="1944" spans="1:16" x14ac:dyDescent="0.3">
      <c r="A1944" s="3">
        <v>20161228</v>
      </c>
      <c r="B1944" s="29">
        <f>板块基准指数!B1944</f>
        <v>-2.1790760505804802E-3</v>
      </c>
      <c r="C1944" s="29">
        <f>板块基准指数!C1944</f>
        <v>-2.8371966855244902E-3</v>
      </c>
      <c r="D1944" s="29">
        <f>板块基准指数!E1944</f>
        <v>-4.3626223191537599E-3</v>
      </c>
      <c r="E1944" s="29">
        <f>板块基准指数!F1944</f>
        <v>-3.4289019171975499E-3</v>
      </c>
      <c r="F1944">
        <f t="shared" si="303"/>
        <v>0.29697094050881651</v>
      </c>
      <c r="G1944">
        <f t="shared" si="304"/>
        <v>0.20126537848022238</v>
      </c>
      <c r="H1944">
        <f t="shared" si="305"/>
        <v>0.30486138509907351</v>
      </c>
      <c r="I1944">
        <f t="shared" si="306"/>
        <v>0.19690229591188732</v>
      </c>
      <c r="J1944">
        <f t="shared" si="307"/>
        <v>-3.2240658987312152E-3</v>
      </c>
      <c r="K1944" s="28">
        <f t="shared" si="308"/>
        <v>2.101586714319168</v>
      </c>
      <c r="L1944" s="28">
        <f t="shared" si="309"/>
        <v>2.217677586833823</v>
      </c>
      <c r="M1944" s="28">
        <f t="shared" si="310"/>
        <v>1.9331922061554598</v>
      </c>
      <c r="N1944" s="28">
        <f t="shared" si="311"/>
        <v>1.6748384925241093</v>
      </c>
      <c r="O1944" s="7">
        <f t="shared" si="312"/>
        <v>2.1812640796616356</v>
      </c>
      <c r="P1944" s="7">
        <f>[1]!S_PQ_PctChange("H00906.CSI",$A$3,$A1944)/100</f>
        <v>1.3611404076704856</v>
      </c>
    </row>
    <row r="1945" spans="1:16" x14ac:dyDescent="0.3">
      <c r="A1945" s="3">
        <v>20161229</v>
      </c>
      <c r="B1945" s="29">
        <f>板块基准指数!B1945</f>
        <v>-2.78255510642715E-3</v>
      </c>
      <c r="C1945" s="29">
        <f>板块基准指数!C1945</f>
        <v>-3.4322882400567799E-3</v>
      </c>
      <c r="D1945" s="29">
        <f>板块基准指数!E1945</f>
        <v>-1.03644172716112E-4</v>
      </c>
      <c r="E1945" s="29">
        <f>板块基准指数!F1945</f>
        <v>-2.9416470773156499E-3</v>
      </c>
      <c r="F1945">
        <f t="shared" si="303"/>
        <v>0.29677612814455973</v>
      </c>
      <c r="G1945">
        <f t="shared" si="304"/>
        <v>0.2010023011318022</v>
      </c>
      <c r="H1945">
        <f t="shared" si="305"/>
        <v>0.30547983471396534</v>
      </c>
      <c r="I1945">
        <f t="shared" si="306"/>
        <v>0.19674173600967246</v>
      </c>
      <c r="J1945">
        <f t="shared" si="307"/>
        <v>-2.1279529679991511E-3</v>
      </c>
      <c r="K1945" s="28">
        <f t="shared" si="308"/>
        <v>2.0929563783692129</v>
      </c>
      <c r="L1945" s="28">
        <f t="shared" si="309"/>
        <v>2.2066335898922387</v>
      </c>
      <c r="M1945" s="28">
        <f t="shared" si="310"/>
        <v>1.9328881978758354</v>
      </c>
      <c r="N1945" s="28">
        <f t="shared" si="311"/>
        <v>1.6669700616902841</v>
      </c>
      <c r="O1945" s="7">
        <f t="shared" si="312"/>
        <v>2.1744944993213307</v>
      </c>
      <c r="P1945" s="7">
        <f>[1]!S_PQ_PctChange("H00906.CSI",$A$3,$A1945)/100</f>
        <v>1.3570825214224573</v>
      </c>
    </row>
    <row r="1946" spans="1:16" x14ac:dyDescent="0.3">
      <c r="A1946" s="3">
        <v>20161230</v>
      </c>
      <c r="B1946" s="29">
        <f>板块基准指数!B1946</f>
        <v>6.8009013408804097E-4</v>
      </c>
      <c r="C1946" s="29">
        <f>板块基准指数!C1946</f>
        <v>1.11662088937252E-2</v>
      </c>
      <c r="D1946" s="29">
        <f>板块基准指数!E1946</f>
        <v>5.4417981843915501E-3</v>
      </c>
      <c r="E1946" s="29">
        <f>板块基准指数!F1946</f>
        <v>5.5257124294397298E-3</v>
      </c>
      <c r="F1946">
        <f t="shared" si="303"/>
        <v>0.3</v>
      </c>
      <c r="G1946">
        <f t="shared" si="304"/>
        <v>0.2</v>
      </c>
      <c r="H1946">
        <f t="shared" si="305"/>
        <v>0.3</v>
      </c>
      <c r="I1946">
        <f t="shared" si="306"/>
        <v>0.2</v>
      </c>
      <c r="J1946">
        <f t="shared" si="307"/>
        <v>5.1957660653140086E-3</v>
      </c>
      <c r="K1946" s="28">
        <f t="shared" si="308"/>
        <v>2.0950598674873064</v>
      </c>
      <c r="L1946" s="28">
        <f t="shared" si="309"/>
        <v>2.2424395304026112</v>
      </c>
      <c r="M1946" s="28">
        <f t="shared" si="310"/>
        <v>1.9488483835460593</v>
      </c>
      <c r="N1946" s="28">
        <f t="shared" si="311"/>
        <v>1.6817069713091097</v>
      </c>
      <c r="O1946" s="7">
        <f t="shared" si="312"/>
        <v>2.1909884301154303</v>
      </c>
      <c r="P1946" s="7">
        <f>[1]!S_PQ_PctChange("H00906.CSI",$A$3,$A1946)/100</f>
        <v>1.3644900157117137</v>
      </c>
    </row>
    <row r="1947" spans="1:16" x14ac:dyDescent="0.3">
      <c r="A1947" s="3">
        <v>20170103</v>
      </c>
      <c r="B1947" s="29">
        <f>板块基准指数!B1947</f>
        <v>1.2899699252269E-2</v>
      </c>
      <c r="C1947" s="29">
        <f>板块基准指数!C1947</f>
        <v>6.2137650569499903E-3</v>
      </c>
      <c r="D1947" s="29">
        <f>板块基准指数!E1947</f>
        <v>1.0150634960378199E-2</v>
      </c>
      <c r="E1947" s="29">
        <f>板块基准指数!F1947</f>
        <v>1.01120492962056E-2</v>
      </c>
      <c r="F1947">
        <f t="shared" si="303"/>
        <v>0.30080760916157845</v>
      </c>
      <c r="G1947">
        <f t="shared" si="304"/>
        <v>0.1992146949960856</v>
      </c>
      <c r="H1947">
        <f t="shared" si="305"/>
        <v>0.29999120112267236</v>
      </c>
      <c r="I1947">
        <f t="shared" si="306"/>
        <v>0.19998649471966362</v>
      </c>
      <c r="J1947">
        <f t="shared" si="307"/>
        <v>1.0180263134425278E-2</v>
      </c>
      <c r="K1947" s="28">
        <f t="shared" si="308"/>
        <v>2.1349852089456602</v>
      </c>
      <c r="L1947" s="28">
        <f t="shared" si="309"/>
        <v>2.2625872878559004</v>
      </c>
      <c r="M1947" s="28">
        <f t="shared" si="310"/>
        <v>1.9787810670409365</v>
      </c>
      <c r="N1947" s="28">
        <f t="shared" si="311"/>
        <v>1.7088245244009661</v>
      </c>
      <c r="O1947" s="7">
        <f t="shared" si="312"/>
        <v>2.2234735319929118</v>
      </c>
      <c r="P1947" s="7">
        <f>[1]!S_PQ_PctChange("H00906.CSI",$A$3,$A1947)/100</f>
        <v>1.3870352820236937</v>
      </c>
    </row>
    <row r="1948" spans="1:16" x14ac:dyDescent="0.3">
      <c r="A1948" s="3">
        <v>20170104</v>
      </c>
      <c r="B1948" s="29">
        <f>板块基准指数!B1948</f>
        <v>9.9337786341666297E-3</v>
      </c>
      <c r="C1948" s="29">
        <f>板块基准指数!C1948</f>
        <v>5.5100418381263897E-3</v>
      </c>
      <c r="D1948" s="29">
        <f>板块基准指数!E1948</f>
        <v>1.41646795765353E-2</v>
      </c>
      <c r="E1948" s="29">
        <f>板块基准指数!F1948</f>
        <v>2.97765228794748E-3</v>
      </c>
      <c r="F1948">
        <f t="shared" si="303"/>
        <v>0.30110669976530691</v>
      </c>
      <c r="G1948">
        <f t="shared" si="304"/>
        <v>0.19853929984166049</v>
      </c>
      <c r="H1948">
        <f t="shared" si="305"/>
        <v>0.30154747834493584</v>
      </c>
      <c r="I1948">
        <f t="shared" si="306"/>
        <v>0.19880652204809685</v>
      </c>
      <c r="J1948">
        <f t="shared" si="307"/>
        <v>8.930606988325266E-3</v>
      </c>
      <c r="K1948" s="28">
        <f t="shared" si="308"/>
        <v>2.166127458032713</v>
      </c>
      <c r="L1948" s="28">
        <f t="shared" si="309"/>
        <v>2.2805642803125257</v>
      </c>
      <c r="M1948" s="28">
        <f t="shared" si="310"/>
        <v>2.0209745463842212</v>
      </c>
      <c r="N1948" s="28">
        <f t="shared" si="311"/>
        <v>1.7168904619436969</v>
      </c>
      <c r="O1948" s="7">
        <f t="shared" si="312"/>
        <v>2.2522611072444092</v>
      </c>
      <c r="P1948" s="7">
        <f>[1]!S_PQ_PctChange("H00906.CSI",$A$3,$A1948)/100</f>
        <v>1.4084456454991203</v>
      </c>
    </row>
    <row r="1949" spans="1:16" x14ac:dyDescent="0.3">
      <c r="A1949" s="3">
        <v>20170105</v>
      </c>
      <c r="B1949" s="29">
        <f>板块基准指数!B1949</f>
        <v>2.8271498092454499E-3</v>
      </c>
      <c r="C1949" s="29">
        <f>板块基准指数!C1949</f>
        <v>-3.3811310384524898E-3</v>
      </c>
      <c r="D1949" s="29">
        <f>板块基准指数!E1949</f>
        <v>-1.6012633298478499E-3</v>
      </c>
      <c r="E1949" s="29">
        <f>板块基准指数!F1949</f>
        <v>-1.37923729070473E-3</v>
      </c>
      <c r="F1949">
        <f t="shared" si="303"/>
        <v>0.30213232559786629</v>
      </c>
      <c r="G1949">
        <f t="shared" si="304"/>
        <v>0.1979822624585931</v>
      </c>
      <c r="H1949">
        <f t="shared" si="305"/>
        <v>0.30123845768332824</v>
      </c>
      <c r="I1949">
        <f t="shared" si="306"/>
        <v>0.19864695426021237</v>
      </c>
      <c r="J1949">
        <f t="shared" si="307"/>
        <v>-5.770719283691311E-4</v>
      </c>
      <c r="K1949" s="28">
        <f t="shared" si="308"/>
        <v>2.1750785746717365</v>
      </c>
      <c r="L1949" s="28">
        <f t="shared" si="309"/>
        <v>2.2694722626007224</v>
      </c>
      <c r="M1949" s="28">
        <f t="shared" si="310"/>
        <v>2.0161371706226925</v>
      </c>
      <c r="N1949" s="28">
        <f t="shared" si="311"/>
        <v>1.7131432253038241</v>
      </c>
      <c r="O1949" s="7">
        <f t="shared" si="312"/>
        <v>2.250384318655692</v>
      </c>
      <c r="P1949" s="7">
        <f>[1]!S_PQ_PctChange("H00906.CSI",$A$3,$A1949)/100</f>
        <v>1.4087065516907034</v>
      </c>
    </row>
    <row r="1950" spans="1:16" x14ac:dyDescent="0.3">
      <c r="A1950" s="3">
        <v>20170106</v>
      </c>
      <c r="B1950" s="29">
        <f>板块基准指数!B1950</f>
        <v>-9.2938906001371301E-3</v>
      </c>
      <c r="C1950" s="29">
        <f>板块基准指数!C1950</f>
        <v>-7.2193567500179103E-3</v>
      </c>
      <c r="D1950" s="29">
        <f>板块基准指数!E1950</f>
        <v>-5.1230928841524597E-3</v>
      </c>
      <c r="E1950" s="29">
        <f>板块基准指数!F1950</f>
        <v>-7.3124569683684802E-3</v>
      </c>
      <c r="F1950">
        <f t="shared" si="303"/>
        <v>0.30150517577338493</v>
      </c>
      <c r="G1950">
        <f t="shared" si="304"/>
        <v>0.19798501502199128</v>
      </c>
      <c r="H1950">
        <f t="shared" si="305"/>
        <v>0.30187872195978804</v>
      </c>
      <c r="I1950">
        <f t="shared" si="306"/>
        <v>0.19863108724483583</v>
      </c>
      <c r="J1950">
        <f t="shared" si="307"/>
        <v>-7.2331592676516268E-3</v>
      </c>
      <c r="K1950" s="28">
        <f t="shared" si="308"/>
        <v>2.1455697417518982</v>
      </c>
      <c r="L1950" s="28">
        <f t="shared" si="309"/>
        <v>2.2458687759527196</v>
      </c>
      <c r="M1950" s="28">
        <f t="shared" si="310"/>
        <v>2.0006852197462477</v>
      </c>
      <c r="N1950" s="28">
        <f t="shared" si="311"/>
        <v>1.6933034822197697</v>
      </c>
      <c r="O1950" s="7">
        <f t="shared" si="312"/>
        <v>2.226873771197778</v>
      </c>
      <c r="P1950" s="7">
        <f>[1]!S_PQ_PctChange("H00906.CSI",$A$3,$A1950)/100</f>
        <v>1.3955105889859536</v>
      </c>
    </row>
    <row r="1951" spans="1:16" x14ac:dyDescent="0.3">
      <c r="A1951" s="3">
        <v>20170109</v>
      </c>
      <c r="B1951" s="29">
        <f>板块基准指数!B1951</f>
        <v>8.5459996690718E-3</v>
      </c>
      <c r="C1951" s="29">
        <f>板块基准指数!C1951</f>
        <v>4.4806181549257003E-3</v>
      </c>
      <c r="D1951" s="29">
        <f>板块基准指数!E1951</f>
        <v>1.40311625706574E-3</v>
      </c>
      <c r="E1951" s="29">
        <f>板块基准指数!F1951</f>
        <v>3.0185211731418998E-3</v>
      </c>
      <c r="F1951">
        <f t="shared" si="303"/>
        <v>0.30272354817245983</v>
      </c>
      <c r="G1951">
        <f t="shared" si="304"/>
        <v>0.19798377657653862</v>
      </c>
      <c r="H1951">
        <f t="shared" si="305"/>
        <v>0.30095195115020767</v>
      </c>
      <c r="I1951">
        <f t="shared" si="306"/>
        <v>0.19834072410079381</v>
      </c>
      <c r="J1951">
        <f t="shared" si="307"/>
        <v>4.4869014700302939E-3</v>
      </c>
      <c r="K1951" s="28">
        <f t="shared" si="308"/>
        <v>2.1724517797239522</v>
      </c>
      <c r="L1951" s="28">
        <f t="shared" si="309"/>
        <v>2.2604122745187598</v>
      </c>
      <c r="M1951" s="28">
        <f t="shared" si="310"/>
        <v>2.0048955299604105</v>
      </c>
      <c r="N1951" s="28">
        <f t="shared" si="311"/>
        <v>1.7014332758065471</v>
      </c>
      <c r="O1951" s="7">
        <f t="shared" si="312"/>
        <v>2.2413524358653678</v>
      </c>
      <c r="P1951" s="7">
        <f>[1]!S_PQ_PctChange("H00906.CSI",$A$3,$A1951)/100</f>
        <v>1.4085876973217102</v>
      </c>
    </row>
    <row r="1952" spans="1:16" x14ac:dyDescent="0.3">
      <c r="A1952" s="3">
        <v>20170110</v>
      </c>
      <c r="B1952" s="29">
        <f>板块基准指数!B1952</f>
        <v>-5.1471814177802703E-3</v>
      </c>
      <c r="C1952" s="29">
        <f>板块基准指数!C1952</f>
        <v>-2.6377499955159999E-3</v>
      </c>
      <c r="D1952" s="29">
        <f>板块基准指数!E1952</f>
        <v>1.4497377041834199E-3</v>
      </c>
      <c r="E1952" s="29">
        <f>板块基准指数!F1952</f>
        <v>-1.5169159462726099E-3</v>
      </c>
      <c r="F1952">
        <f t="shared" si="303"/>
        <v>0.30175227413363748</v>
      </c>
      <c r="G1952">
        <f t="shared" si="304"/>
        <v>0.19784634999591671</v>
      </c>
      <c r="H1952">
        <f t="shared" si="305"/>
        <v>0.30197558585849676</v>
      </c>
      <c r="I1952">
        <f t="shared" si="306"/>
        <v>0.19842579001194896</v>
      </c>
      <c r="J1952">
        <f t="shared" si="307"/>
        <v>-1.9449695441085286E-3</v>
      </c>
      <c r="K1952" s="28">
        <f t="shared" si="308"/>
        <v>2.156122594874553</v>
      </c>
      <c r="L1952" s="28">
        <f t="shared" si="309"/>
        <v>2.2518121220562675</v>
      </c>
      <c r="M1952" s="28">
        <f t="shared" si="310"/>
        <v>2.0092518403073263</v>
      </c>
      <c r="N1952" s="28">
        <f t="shared" si="311"/>
        <v>1.6973354285926847</v>
      </c>
      <c r="O1952" s="7">
        <f t="shared" si="312"/>
        <v>2.2350481040958878</v>
      </c>
      <c r="P1952" s="7">
        <f>[1]!S_PQ_PctChange("H00906.CSI",$A$3,$A1952)/100</f>
        <v>1.4033400162851337</v>
      </c>
    </row>
    <row r="1953" spans="1:16" x14ac:dyDescent="0.3">
      <c r="A1953" s="3">
        <v>20170111</v>
      </c>
      <c r="B1953" s="29">
        <f>板块基准指数!B1953</f>
        <v>-1.15657464135427E-2</v>
      </c>
      <c r="C1953" s="29">
        <f>板块基准指数!C1953</f>
        <v>-7.7920616325479796E-3</v>
      </c>
      <c r="D1953" s="29">
        <f>板块基准指数!E1953</f>
        <v>-1.04499274570732E-2</v>
      </c>
      <c r="E1953" s="29">
        <f>板块基准指数!F1953</f>
        <v>-4.39672593563955E-3</v>
      </c>
      <c r="F1953">
        <f t="shared" si="303"/>
        <v>0.30098914558750967</v>
      </c>
      <c r="G1953">
        <f t="shared" si="304"/>
        <v>0.19809943415104614</v>
      </c>
      <c r="H1953">
        <f t="shared" si="305"/>
        <v>0.30155192320708157</v>
      </c>
      <c r="I1953">
        <f t="shared" si="306"/>
        <v>0.19935949705436248</v>
      </c>
      <c r="J1953">
        <f t="shared" si="307"/>
        <v>-9.0596680185560871E-3</v>
      </c>
      <c r="K1953" s="28">
        <f t="shared" si="308"/>
        <v>2.1196196812921815</v>
      </c>
      <c r="L1953" s="28">
        <f t="shared" si="309"/>
        <v>2.2264738015837384</v>
      </c>
      <c r="M1953" s="28">
        <f t="shared" si="310"/>
        <v>1.9778053768760508</v>
      </c>
      <c r="N1953" s="28">
        <f t="shared" si="311"/>
        <v>1.685475983956672</v>
      </c>
      <c r="O1953" s="7">
        <f t="shared" si="312"/>
        <v>2.2057396422487199</v>
      </c>
      <c r="P1953" s="7">
        <f>[1]!S_PQ_PctChange("H00906.CSI",$A$3,$A1953)/100</f>
        <v>1.384435968251287</v>
      </c>
    </row>
    <row r="1954" spans="1:16" x14ac:dyDescent="0.3">
      <c r="A1954" s="3">
        <v>20170112</v>
      </c>
      <c r="B1954" s="29">
        <f>板块基准指数!B1954</f>
        <v>-6.3320664819882001E-3</v>
      </c>
      <c r="C1954" s="29">
        <f>板块基准指数!C1954</f>
        <v>-9.1684836835849506E-3</v>
      </c>
      <c r="D1954" s="29">
        <f>板块基准指数!E1954</f>
        <v>-7.4865945982088697E-3</v>
      </c>
      <c r="E1954" s="29">
        <f>板块基准指数!F1954</f>
        <v>-1.6690772198081701E-3</v>
      </c>
      <c r="F1954">
        <f t="shared" si="303"/>
        <v>0.30098321830228381</v>
      </c>
      <c r="G1954">
        <f t="shared" si="304"/>
        <v>0.19753007091954763</v>
      </c>
      <c r="H1954">
        <f t="shared" si="305"/>
        <v>0.30119562300700697</v>
      </c>
      <c r="I1954">
        <f t="shared" si="306"/>
        <v>0.20029108777116145</v>
      </c>
      <c r="J1954">
        <f t="shared" si="307"/>
        <v>-6.3124981044056982E-3</v>
      </c>
      <c r="K1954" s="28">
        <f t="shared" si="308"/>
        <v>2.0998660420717203</v>
      </c>
      <c r="L1954" s="28">
        <f t="shared" si="309"/>
        <v>2.1968919291784039</v>
      </c>
      <c r="M1954" s="28">
        <f t="shared" si="310"/>
        <v>1.9555117552270134</v>
      </c>
      <c r="N1954" s="28">
        <f t="shared" si="311"/>
        <v>1.680993717167508</v>
      </c>
      <c r="O1954" s="7">
        <f t="shared" si="312"/>
        <v>2.1855034168338068</v>
      </c>
      <c r="P1954" s="7">
        <f>[1]!S_PQ_PctChange("H00906.CSI",$A$3,$A1954)/100</f>
        <v>1.3693093518579338</v>
      </c>
    </row>
    <row r="1955" spans="1:16" x14ac:dyDescent="0.3">
      <c r="A1955" s="3">
        <v>20170113</v>
      </c>
      <c r="B1955" s="29">
        <f>板块基准指数!B1955</f>
        <v>-1.2923375554361001E-2</v>
      </c>
      <c r="C1955" s="29">
        <f>板块基准指数!C1955</f>
        <v>-6.3124446089229801E-3</v>
      </c>
      <c r="D1955" s="29">
        <f>板块基准指数!E1955</f>
        <v>-7.2613480020051503E-3</v>
      </c>
      <c r="E1955" s="29">
        <f>板块基准指数!F1955</f>
        <v>7.7723340662894901E-3</v>
      </c>
      <c r="F1955">
        <f t="shared" si="303"/>
        <v>0.29881676760267317</v>
      </c>
      <c r="G1955">
        <f t="shared" si="304"/>
        <v>0.19742169905181325</v>
      </c>
      <c r="H1955">
        <f t="shared" si="305"/>
        <v>0.30074291326931302</v>
      </c>
      <c r="I1955">
        <f t="shared" si="306"/>
        <v>0.20301862007620039</v>
      </c>
      <c r="J1955">
        <f t="shared" si="307"/>
        <v>-5.766973787633559E-3</v>
      </c>
      <c r="K1955" s="28">
        <f t="shared" si="308"/>
        <v>2.0598053090418169</v>
      </c>
      <c r="L1955" s="28">
        <f t="shared" si="309"/>
        <v>2.1767117259547524</v>
      </c>
      <c r="M1955" s="28">
        <f t="shared" si="310"/>
        <v>1.9340507558482929</v>
      </c>
      <c r="N1955" s="28">
        <f t="shared" si="311"/>
        <v>1.701831295966957</v>
      </c>
      <c r="O1955" s="7">
        <f t="shared" si="312"/>
        <v>2.1671327021285092</v>
      </c>
      <c r="P1955" s="7">
        <f>[1]!S_PQ_PctChange("H00906.CSI",$A$3,$A1955)/100</f>
        <v>1.3616104558482085</v>
      </c>
    </row>
    <row r="1956" spans="1:16" x14ac:dyDescent="0.3">
      <c r="A1956" s="3">
        <v>20170116</v>
      </c>
      <c r="B1956" s="29">
        <f>板块基准指数!B1956</f>
        <v>-2.54109750945677E-2</v>
      </c>
      <c r="C1956" s="29">
        <f>板块基准指数!C1956</f>
        <v>-9.9649968241665304E-3</v>
      </c>
      <c r="D1956" s="29">
        <f>板块基准指数!E1956</f>
        <v>-1.07541122783604E-2</v>
      </c>
      <c r="E1956" s="29">
        <f>板块基准指数!F1956</f>
        <v>5.1177230173815903E-3</v>
      </c>
      <c r="F1956">
        <f t="shared" si="303"/>
        <v>0.29468782207412819</v>
      </c>
      <c r="G1956">
        <f t="shared" si="304"/>
        <v>0.19777944048545579</v>
      </c>
      <c r="H1956">
        <f t="shared" si="305"/>
        <v>0.30104773575574206</v>
      </c>
      <c r="I1956">
        <f t="shared" si="306"/>
        <v>0.20648500168467385</v>
      </c>
      <c r="J1956">
        <f t="shared" si="307"/>
        <v>-1.1755762034762009E-2</v>
      </c>
      <c r="K1956" s="28">
        <f t="shared" si="308"/>
        <v>1.9820526725395293</v>
      </c>
      <c r="L1956" s="28">
        <f t="shared" si="309"/>
        <v>2.1450558036943206</v>
      </c>
      <c r="M1956" s="28">
        <f t="shared" si="310"/>
        <v>1.9024976445894919</v>
      </c>
      <c r="N1956" s="28">
        <f t="shared" si="311"/>
        <v>1.7156585201794088</v>
      </c>
      <c r="O1956" s="7">
        <f t="shared" si="312"/>
        <v>2.1299006437497736</v>
      </c>
      <c r="P1956" s="7">
        <f>[1]!S_PQ_PctChange("H00906.CSI",$A$3,$A1956)/100</f>
        <v>1.3428945938986008</v>
      </c>
    </row>
    <row r="1957" spans="1:16" x14ac:dyDescent="0.3">
      <c r="A1957" s="3">
        <v>20170117</v>
      </c>
      <c r="B1957" s="29">
        <f>板块基准指数!B1957</f>
        <v>1.49956559192676E-2</v>
      </c>
      <c r="C1957" s="29">
        <f>板块基准指数!C1957</f>
        <v>5.6797784787250404E-3</v>
      </c>
      <c r="D1957" s="29">
        <f>板块基准指数!E1957</f>
        <v>1.00759989225897E-2</v>
      </c>
      <c r="E1957" s="29">
        <f>板块基准指数!F1957</f>
        <v>-3.9708856274116499E-3</v>
      </c>
      <c r="F1957">
        <f t="shared" si="303"/>
        <v>0.29680489718587921</v>
      </c>
      <c r="G1957">
        <f t="shared" si="304"/>
        <v>0.19737200434151544</v>
      </c>
      <c r="H1957">
        <f t="shared" si="305"/>
        <v>0.30174084805338419</v>
      </c>
      <c r="I1957">
        <f t="shared" si="306"/>
        <v>0.20408225041922107</v>
      </c>
      <c r="J1957">
        <f t="shared" si="307"/>
        <v>7.7558089286827343E-3</v>
      </c>
      <c r="K1957" s="28">
        <f t="shared" si="308"/>
        <v>2.0267705083500647</v>
      </c>
      <c r="L1957" s="28">
        <f t="shared" si="309"/>
        <v>2.1629190239625329</v>
      </c>
      <c r="M1957" s="28">
        <f t="shared" si="310"/>
        <v>1.9317432077291943</v>
      </c>
      <c r="N1957" s="28">
        <f t="shared" si="311"/>
        <v>1.7048749507926702</v>
      </c>
      <c r="O1957" s="7">
        <f t="shared" si="312"/>
        <v>2.1541755551084578</v>
      </c>
      <c r="P1957" s="7">
        <f>[1]!S_PQ_PctChange("H00906.CSI",$A$3,$A1957)/100</f>
        <v>1.3521004903264009</v>
      </c>
    </row>
    <row r="1958" spans="1:16" x14ac:dyDescent="0.3">
      <c r="A1958" s="3">
        <v>20170118</v>
      </c>
      <c r="B1958" s="29">
        <f>板块基准指数!B1958</f>
        <v>-5.5486535159360896E-3</v>
      </c>
      <c r="C1958" s="29">
        <f>板块基准指数!C1958</f>
        <v>2.95199711291052E-4</v>
      </c>
      <c r="D1958" s="29">
        <f>板块基准指数!E1958</f>
        <v>6.26237108508324E-3</v>
      </c>
      <c r="E1958" s="29">
        <f>板块基准指数!F1958</f>
        <v>3.8879482179522899E-3</v>
      </c>
      <c r="F1958">
        <f t="shared" si="303"/>
        <v>0.29483534091730929</v>
      </c>
      <c r="G1958">
        <f t="shared" si="304"/>
        <v>0.1972144230321905</v>
      </c>
      <c r="H1958">
        <f t="shared" si="305"/>
        <v>0.30329850979021733</v>
      </c>
      <c r="I1958">
        <f t="shared" si="306"/>
        <v>0.20465172626028283</v>
      </c>
      <c r="J1958">
        <f t="shared" si="307"/>
        <v>1.0944710062521855E-3</v>
      </c>
      <c r="K1958" s="28">
        <f t="shared" si="308"/>
        <v>2.0099760075269764</v>
      </c>
      <c r="L1958" s="28">
        <f t="shared" si="309"/>
        <v>2.1638527167452435</v>
      </c>
      <c r="M1958" s="28">
        <f t="shared" si="310"/>
        <v>1.9501028716221671</v>
      </c>
      <c r="N1958" s="28">
        <f t="shared" si="311"/>
        <v>1.7153913645373886</v>
      </c>
      <c r="O1958" s="7">
        <f t="shared" si="312"/>
        <v>2.1576277088021532</v>
      </c>
      <c r="P1958" s="7">
        <f>[1]!S_PQ_PctChange("H00906.CSI",$A$3,$A1958)/100</f>
        <v>1.3570804883871981</v>
      </c>
    </row>
    <row r="1959" spans="1:16" x14ac:dyDescent="0.3">
      <c r="A1959" s="3">
        <v>20170119</v>
      </c>
      <c r="B1959" s="29">
        <f>板块基准指数!B1959</f>
        <v>-3.3409698624150201E-3</v>
      </c>
      <c r="C1959" s="29">
        <f>板块基准指数!C1959</f>
        <v>-6.9097768817693998E-4</v>
      </c>
      <c r="D1959" s="29">
        <f>板块基准指数!E1959</f>
        <v>-3.4371356192644002E-3</v>
      </c>
      <c r="E1959" s="29">
        <f>板块基准指数!F1959</f>
        <v>-2.5575360286183399E-3</v>
      </c>
      <c r="F1959">
        <f t="shared" si="303"/>
        <v>0.29464206385038472</v>
      </c>
      <c r="G1959">
        <f t="shared" si="304"/>
        <v>0.19760916544750518</v>
      </c>
      <c r="H1959">
        <f t="shared" si="305"/>
        <v>0.30307043923827709</v>
      </c>
      <c r="I1959">
        <f t="shared" si="306"/>
        <v>0.20467833146383296</v>
      </c>
      <c r="J1959">
        <f t="shared" si="307"/>
        <v>-2.6871890289809006E-3</v>
      </c>
      <c r="K1959" s="28">
        <f t="shared" si="308"/>
        <v>1.9999197683992365</v>
      </c>
      <c r="L1959" s="28">
        <f t="shared" si="309"/>
        <v>2.1616665651092943</v>
      </c>
      <c r="M1959" s="28">
        <f t="shared" si="310"/>
        <v>1.9399629679616202</v>
      </c>
      <c r="N1959" s="28">
        <f t="shared" si="311"/>
        <v>1.7084466532907854</v>
      </c>
      <c r="O1959" s="7">
        <f t="shared" si="312"/>
        <v>2.149142566265454</v>
      </c>
      <c r="P1959" s="7">
        <f>[1]!S_PQ_PctChange("H00906.CSI",$A$3,$A1959)/100</f>
        <v>1.3492202527844759</v>
      </c>
    </row>
    <row r="1960" spans="1:16" x14ac:dyDescent="0.3">
      <c r="A1960" s="3">
        <v>20170120</v>
      </c>
      <c r="B1960" s="29">
        <f>板块基准指数!B1960</f>
        <v>1.49776744668349E-2</v>
      </c>
      <c r="C1960" s="29">
        <f>板块基准指数!C1960</f>
        <v>1.0860911505836599E-2</v>
      </c>
      <c r="D1960" s="29">
        <f>板块基准指数!E1960</f>
        <v>1.0392181955687099E-2</v>
      </c>
      <c r="E1960" s="29">
        <f>板块基准指数!F1960</f>
        <v>5.9085154956877101E-3</v>
      </c>
      <c r="F1960">
        <f t="shared" si="303"/>
        <v>0.29582524444085162</v>
      </c>
      <c r="G1960">
        <f t="shared" si="304"/>
        <v>0.19759797151424385</v>
      </c>
      <c r="H1960">
        <f t="shared" si="305"/>
        <v>0.30291274745104524</v>
      </c>
      <c r="I1960">
        <f t="shared" si="306"/>
        <v>0.20366403659385909</v>
      </c>
      <c r="J1960">
        <f t="shared" si="307"/>
        <v>1.0918176818294772E-2</v>
      </c>
      <c r="K1960" s="28">
        <f t="shared" si="308"/>
        <v>2.0448515901169428</v>
      </c>
      <c r="L1960" s="28">
        <f t="shared" si="309"/>
        <v>2.1960051458839089</v>
      </c>
      <c r="M1960" s="28">
        <f t="shared" si="310"/>
        <v>1.9705155980676592</v>
      </c>
      <c r="N1960" s="28">
        <f t="shared" si="311"/>
        <v>1.7244495523109977</v>
      </c>
      <c r="O1960" s="7">
        <f t="shared" si="312"/>
        <v>2.1835254616299591</v>
      </c>
      <c r="P1960" s="7">
        <f>[1]!S_PQ_PctChange("H00906.CSI",$A$3,$A1960)/100</f>
        <v>1.3708887596086976</v>
      </c>
    </row>
    <row r="1961" spans="1:16" x14ac:dyDescent="0.3">
      <c r="A1961" s="3">
        <v>20170123</v>
      </c>
      <c r="B1961" s="29">
        <f>板块基准指数!B1961</f>
        <v>5.9725605974955296E-3</v>
      </c>
      <c r="C1961" s="29">
        <f>板块基准指数!C1961</f>
        <v>2.4962077718473398E-3</v>
      </c>
      <c r="D1961" s="29">
        <f>板块基准指数!E1961</f>
        <v>1.4022209201553599E-3</v>
      </c>
      <c r="E1961" s="29">
        <f>板块基准指数!F1961</f>
        <v>5.7111506759809701E-4</v>
      </c>
      <c r="F1961">
        <f t="shared" si="303"/>
        <v>0.29676080829366658</v>
      </c>
      <c r="G1961">
        <f t="shared" si="304"/>
        <v>0.197537884654473</v>
      </c>
      <c r="H1961">
        <f t="shared" si="305"/>
        <v>0.30249017889318947</v>
      </c>
      <c r="I1961">
        <f t="shared" si="306"/>
        <v>0.20321112815867093</v>
      </c>
      <c r="J1961">
        <f t="shared" si="307"/>
        <v>2.8011459823712348E-3</v>
      </c>
      <c r="K1961" s="28">
        <f t="shared" si="308"/>
        <v>2.0630371507492971</v>
      </c>
      <c r="L1961" s="28">
        <f t="shared" si="309"/>
        <v>2.2039830387679284</v>
      </c>
      <c r="M1961" s="28">
        <f t="shared" si="310"/>
        <v>1.9746809171829178</v>
      </c>
      <c r="N1961" s="28">
        <f t="shared" si="311"/>
        <v>1.7260055265012331</v>
      </c>
      <c r="O1961" s="7">
        <f t="shared" si="312"/>
        <v>2.1924429811865802</v>
      </c>
      <c r="P1961" s="7">
        <f>[1]!S_PQ_PctChange("H00906.CSI",$A$3,$A1961)/100</f>
        <v>1.381163824066342</v>
      </c>
    </row>
    <row r="1962" spans="1:16" x14ac:dyDescent="0.3">
      <c r="A1962" s="3">
        <v>20170124</v>
      </c>
      <c r="B1962" s="29">
        <f>板块基准指数!B1962</f>
        <v>-5.5287111433112704E-3</v>
      </c>
      <c r="C1962" s="29">
        <f>板块基准指数!C1962</f>
        <v>-3.0702734270490798E-3</v>
      </c>
      <c r="D1962" s="29">
        <f>板块基准指数!E1962</f>
        <v>-4.0872711597399799E-4</v>
      </c>
      <c r="E1962" s="29">
        <f>板块基准指数!F1962</f>
        <v>1.9969629885846101E-3</v>
      </c>
      <c r="F1962">
        <f t="shared" si="303"/>
        <v>0.29570116544576874</v>
      </c>
      <c r="G1962">
        <f t="shared" si="304"/>
        <v>0.19731912752750763</v>
      </c>
      <c r="H1962">
        <f t="shared" si="305"/>
        <v>0.30296187240841893</v>
      </c>
      <c r="I1962">
        <f t="shared" si="306"/>
        <v>0.20401783461830475</v>
      </c>
      <c r="J1962">
        <f t="shared" si="307"/>
        <v>-1.9650309424294513E-3</v>
      </c>
      <c r="K1962" s="28">
        <f t="shared" si="308"/>
        <v>2.0461025031215732</v>
      </c>
      <c r="L1962" s="28">
        <f t="shared" si="309"/>
        <v>2.194145934783283</v>
      </c>
      <c r="M1962" s="28">
        <f t="shared" si="310"/>
        <v>1.9734650844306949</v>
      </c>
      <c r="N1962" s="28">
        <f t="shared" si="311"/>
        <v>1.7314492586443331</v>
      </c>
      <c r="O1962" s="7">
        <f t="shared" si="312"/>
        <v>2.1861697319466069</v>
      </c>
      <c r="P1962" s="7">
        <f>[1]!S_PQ_PctChange("H00906.CSI",$A$3,$A1962)/100</f>
        <v>1.3805680926063197</v>
      </c>
    </row>
    <row r="1963" spans="1:16" x14ac:dyDescent="0.3">
      <c r="A1963" s="3">
        <v>20170125</v>
      </c>
      <c r="B1963" s="29">
        <f>板块基准指数!B1963</f>
        <v>5.1678170270619602E-3</v>
      </c>
      <c r="C1963" s="29">
        <f>板块基准指数!C1963</f>
        <v>8.5509024539918502E-3</v>
      </c>
      <c r="D1963" s="29">
        <f>板块基准指数!E1963</f>
        <v>3.6176111992712902E-3</v>
      </c>
      <c r="E1963" s="29">
        <f>板块基准指数!F1963</f>
        <v>1.59435421901143E-3</v>
      </c>
      <c r="F1963">
        <f t="shared" si="303"/>
        <v>0.29585750398731003</v>
      </c>
      <c r="G1963">
        <f t="shared" si="304"/>
        <v>0.19808791759987057</v>
      </c>
      <c r="H1963">
        <f t="shared" si="305"/>
        <v>0.30265456403101071</v>
      </c>
      <c r="I1963">
        <f t="shared" si="306"/>
        <v>0.2034000143818088</v>
      </c>
      <c r="J1963">
        <f t="shared" si="307"/>
        <v>4.6366610874613717E-3</v>
      </c>
      <c r="K1963" s="28">
        <f t="shared" si="308"/>
        <v>2.0618442035033806</v>
      </c>
      <c r="L1963" s="28">
        <f t="shared" si="309"/>
        <v>2.2214587650954294</v>
      </c>
      <c r="M1963" s="28">
        <f t="shared" si="310"/>
        <v>1.984221925020774</v>
      </c>
      <c r="N1963" s="28">
        <f t="shared" si="311"/>
        <v>1.735804156293868</v>
      </c>
      <c r="O1963" s="7">
        <f t="shared" si="312"/>
        <v>2.2009429211607707</v>
      </c>
      <c r="P1963" s="7">
        <f>[1]!S_PQ_PctChange("H00906.CSI",$A$3,$A1963)/100</f>
        <v>1.3879158990655336</v>
      </c>
    </row>
    <row r="1964" spans="1:16" x14ac:dyDescent="0.3">
      <c r="A1964" s="3">
        <v>20170126</v>
      </c>
      <c r="B1964" s="29">
        <f>板块基准指数!B1964</f>
        <v>4.72970952988876E-3</v>
      </c>
      <c r="C1964" s="29">
        <f>板块基准指数!C1964</f>
        <v>5.0039830195762504E-3</v>
      </c>
      <c r="D1964" s="29">
        <f>板块基准指数!E1964</f>
        <v>3.5587366810106999E-3</v>
      </c>
      <c r="E1964" s="29">
        <f>板块基准指数!F1964</f>
        <v>4.3639591660132801E-3</v>
      </c>
      <c r="F1964">
        <f t="shared" si="303"/>
        <v>0.3</v>
      </c>
      <c r="G1964">
        <f t="shared" si="304"/>
        <v>0.2</v>
      </c>
      <c r="H1964">
        <f t="shared" si="305"/>
        <v>0.3</v>
      </c>
      <c r="I1964">
        <f t="shared" si="306"/>
        <v>0.2</v>
      </c>
      <c r="J1964">
        <f t="shared" si="307"/>
        <v>4.3552458879720412E-3</v>
      </c>
      <c r="K1964" s="28">
        <f t="shared" si="308"/>
        <v>2.0763258372117255</v>
      </c>
      <c r="L1964" s="28">
        <f t="shared" si="309"/>
        <v>2.2375788900542322</v>
      </c>
      <c r="M1964" s="28">
        <f t="shared" si="310"/>
        <v>1.994841985049622</v>
      </c>
      <c r="N1964" s="28">
        <f t="shared" si="311"/>
        <v>1.7477430939181438</v>
      </c>
      <c r="O1964" s="7">
        <f t="shared" si="312"/>
        <v>2.2148838146557894</v>
      </c>
      <c r="P1964" s="7">
        <f>[1]!S_PQ_PctChange("H00906.CSI",$A$3,$A1964)/100</f>
        <v>1.3989407365009061</v>
      </c>
    </row>
    <row r="1965" spans="1:16" x14ac:dyDescent="0.3">
      <c r="A1965" s="3">
        <v>20170203</v>
      </c>
      <c r="B1965" s="29">
        <f>板块基准指数!B1965</f>
        <v>-3.5747005415489399E-3</v>
      </c>
      <c r="C1965" s="29">
        <f>板块基准指数!C1965</f>
        <v>7.1322427470169101E-4</v>
      </c>
      <c r="D1965" s="29">
        <f>板块基准指数!E1965</f>
        <v>-3.8289112312940099E-3</v>
      </c>
      <c r="E1965" s="29">
        <f>板块基准指数!F1965</f>
        <v>-1.0296336538867501E-2</v>
      </c>
      <c r="F1965">
        <f t="shared" si="303"/>
        <v>0.30016960340195242</v>
      </c>
      <c r="G1965">
        <f t="shared" si="304"/>
        <v>0.20097421707570209</v>
      </c>
      <c r="H1965">
        <f t="shared" si="305"/>
        <v>0.30009302332920357</v>
      </c>
      <c r="I1965">
        <f t="shared" si="306"/>
        <v>0.19876315619314197</v>
      </c>
      <c r="J1965">
        <f t="shared" si="307"/>
        <v>-4.1377059846860464E-3</v>
      </c>
      <c r="K1965" s="28">
        <f t="shared" si="308"/>
        <v>2.0653288935754635</v>
      </c>
      <c r="L1965" s="28">
        <f t="shared" si="309"/>
        <v>2.2398880099098806</v>
      </c>
      <c r="M1965" s="28">
        <f t="shared" si="310"/>
        <v>1.9833750009371145</v>
      </c>
      <c r="N1965" s="28">
        <f t="shared" si="311"/>
        <v>1.7194514063008133</v>
      </c>
      <c r="O1965" s="7">
        <f t="shared" si="312"/>
        <v>2.2015815706558177</v>
      </c>
      <c r="P1965" s="7">
        <f>[1]!S_PQ_PctChange("H00906.CSI",$A$3,$A1965)/100</f>
        <v>1.3853212769129555</v>
      </c>
    </row>
    <row r="1966" spans="1:16" x14ac:dyDescent="0.3">
      <c r="A1966" s="3">
        <v>20170206</v>
      </c>
      <c r="B1966" s="29">
        <f>板块基准指数!B1966</f>
        <v>8.0288792828469603E-3</v>
      </c>
      <c r="C1966" s="29">
        <f>板块基准指数!C1966</f>
        <v>3.6826317977065701E-3</v>
      </c>
      <c r="D1966" s="29">
        <f>板块基准指数!E1966</f>
        <v>2.9271682817517499E-3</v>
      </c>
      <c r="E1966" s="29">
        <f>板块基准指数!F1966</f>
        <v>1.8638991065261601E-3</v>
      </c>
      <c r="F1966">
        <f t="shared" si="303"/>
        <v>0.30125439972117407</v>
      </c>
      <c r="G1966">
        <f t="shared" si="304"/>
        <v>0.20083086873565531</v>
      </c>
      <c r="H1966">
        <f t="shared" si="305"/>
        <v>0.29965326038864276</v>
      </c>
      <c r="I1966">
        <f t="shared" si="306"/>
        <v>0.1982614711545278</v>
      </c>
      <c r="J1966">
        <f t="shared" si="307"/>
        <v>4.3990368011194375E-3</v>
      </c>
      <c r="K1966" s="28">
        <f t="shared" si="308"/>
        <v>2.0899400492242033</v>
      </c>
      <c r="L1966" s="28">
        <f t="shared" si="309"/>
        <v>2.2518193245161831</v>
      </c>
      <c r="M1966" s="28">
        <f t="shared" si="310"/>
        <v>1.9921078416124289</v>
      </c>
      <c r="N1966" s="28">
        <f t="shared" si="311"/>
        <v>1.7245201893472584</v>
      </c>
      <c r="O1966" s="7">
        <f t="shared" si="312"/>
        <v>2.2156654458069189</v>
      </c>
      <c r="P1966" s="7">
        <f>[1]!S_PQ_PctChange("H00906.CSI",$A$3,$A1966)/100</f>
        <v>1.3955805983796186</v>
      </c>
    </row>
    <row r="1967" spans="1:16" x14ac:dyDescent="0.3">
      <c r="A1967" s="3">
        <v>20170207</v>
      </c>
      <c r="B1967" s="29">
        <f>板块基准指数!B1967</f>
        <v>-4.3417794083363903E-3</v>
      </c>
      <c r="C1967" s="29">
        <f>板块基准指数!C1967</f>
        <v>-3.0783816425506302E-3</v>
      </c>
      <c r="D1967" s="29">
        <f>板块基准指数!E1967</f>
        <v>-3.1991856930615099E-3</v>
      </c>
      <c r="E1967" s="29">
        <f>板块基准指数!F1967</f>
        <v>-1.4825582007352101E-3</v>
      </c>
      <c r="F1967">
        <f t="shared" si="303"/>
        <v>0.30090292823610326</v>
      </c>
      <c r="G1967">
        <f t="shared" si="304"/>
        <v>0.20085109910598001</v>
      </c>
      <c r="H1967">
        <f t="shared" si="305"/>
        <v>0.29964713070677834</v>
      </c>
      <c r="I1967">
        <f t="shared" si="306"/>
        <v>0.19859884195113836</v>
      </c>
      <c r="J1967">
        <f t="shared" si="307"/>
        <v>-3.1787948024180239E-3</v>
      </c>
      <c r="K1967" s="28">
        <f t="shared" si="308"/>
        <v>2.0765242111454878</v>
      </c>
      <c r="L1967" s="28">
        <f t="shared" si="309"/>
        <v>2.2418089836027013</v>
      </c>
      <c r="M1967" s="28">
        <f t="shared" si="310"/>
        <v>1.9825355330134453</v>
      </c>
      <c r="N1967" s="28">
        <f t="shared" si="311"/>
        <v>1.720480929597473</v>
      </c>
      <c r="O1967" s="7">
        <f t="shared" si="312"/>
        <v>2.2054435052014729</v>
      </c>
      <c r="P1967" s="7">
        <f>[1]!S_PQ_PctChange("H00906.CSI",$A$3,$A1967)/100</f>
        <v>1.3914430588527216</v>
      </c>
    </row>
    <row r="1968" spans="1:16" x14ac:dyDescent="0.3">
      <c r="A1968" s="3">
        <v>20170208</v>
      </c>
      <c r="B1968" s="29">
        <f>板块基准指数!B1968</f>
        <v>9.4739420307165707E-3</v>
      </c>
      <c r="C1968" s="29">
        <f>板块基准指数!C1968</f>
        <v>2.7112417113278001E-3</v>
      </c>
      <c r="D1968" s="29">
        <f>板块基准指数!E1968</f>
        <v>3.5981211537190398E-3</v>
      </c>
      <c r="E1968" s="29">
        <f>板块基准指数!F1968</f>
        <v>5.4967018866085397E-3</v>
      </c>
      <c r="F1968">
        <f t="shared" si="303"/>
        <v>0.30207260147890602</v>
      </c>
      <c r="G1968">
        <f t="shared" si="304"/>
        <v>0.20028107117786392</v>
      </c>
      <c r="H1968">
        <f t="shared" si="305"/>
        <v>0.29906099362335792</v>
      </c>
      <c r="I1968">
        <f t="shared" si="306"/>
        <v>0.19858533371987219</v>
      </c>
      <c r="J1968">
        <f t="shared" si="307"/>
        <v>5.5650980855222439E-3</v>
      </c>
      <c r="K1968" s="28">
        <f t="shared" si="308"/>
        <v>2.1056710231779765</v>
      </c>
      <c r="L1968" s="28">
        <f t="shared" si="309"/>
        <v>2.2505983113392021</v>
      </c>
      <c r="M1968" s="28">
        <f t="shared" si="310"/>
        <v>1.9932670572064999</v>
      </c>
      <c r="N1968" s="28">
        <f t="shared" si="311"/>
        <v>1.7354346022556739</v>
      </c>
      <c r="O1968" s="7">
        <f t="shared" si="312"/>
        <v>2.2232821127155193</v>
      </c>
      <c r="P1968" s="7">
        <f>[1]!S_PQ_PctChange("H00906.CSI",$A$3,$A1968)/100</f>
        <v>1.4042844914857526</v>
      </c>
    </row>
    <row r="1969" spans="1:16" x14ac:dyDescent="0.3">
      <c r="A1969" s="3">
        <v>20170209</v>
      </c>
      <c r="B1969" s="29">
        <f>板块基准指数!B1969</f>
        <v>2.18649847903906E-3</v>
      </c>
      <c r="C1969" s="29">
        <f>板块基准指数!C1969</f>
        <v>1.9644766239360599E-4</v>
      </c>
      <c r="D1969" s="29">
        <f>板块基准指数!E1969</f>
        <v>5.7119513125489102E-3</v>
      </c>
      <c r="E1969" s="29">
        <f>板块基准指数!F1969</f>
        <v>3.0779806494452798E-3</v>
      </c>
      <c r="F1969">
        <f t="shared" si="303"/>
        <v>0.30182179533031839</v>
      </c>
      <c r="G1969">
        <f t="shared" si="304"/>
        <v>0.19971741120725256</v>
      </c>
      <c r="H1969">
        <f t="shared" si="305"/>
        <v>0.29986383966148417</v>
      </c>
      <c r="I1969">
        <f t="shared" si="306"/>
        <v>0.19859695380094497</v>
      </c>
      <c r="J1969">
        <f t="shared" si="307"/>
        <v>3.0192896814600994E-3</v>
      </c>
      <c r="K1969" s="28">
        <f t="shared" si="308"/>
        <v>2.1124615681465504</v>
      </c>
      <c r="L1969" s="28">
        <f t="shared" si="309"/>
        <v>2.2512368837788457</v>
      </c>
      <c r="M1969" s="28">
        <f t="shared" si="310"/>
        <v>2.0103644529027203</v>
      </c>
      <c r="N1969" s="28">
        <f t="shared" si="311"/>
        <v>1.7438542170292397</v>
      </c>
      <c r="O1969" s="7">
        <f t="shared" si="312"/>
        <v>2.2330141351388759</v>
      </c>
      <c r="P1969" s="7">
        <f>[1]!S_PQ_PctChange("H00906.CSI",$A$3,$A1969)/100</f>
        <v>1.4152679384084146</v>
      </c>
    </row>
    <row r="1970" spans="1:16" x14ac:dyDescent="0.3">
      <c r="A1970" s="3">
        <v>20170210</v>
      </c>
      <c r="B1970" s="29">
        <f>板块基准指数!B1970</f>
        <v>-4.8203833575647601E-3</v>
      </c>
      <c r="C1970" s="29">
        <f>板块基准指数!C1970</f>
        <v>-2.67779591904944E-3</v>
      </c>
      <c r="D1970" s="29">
        <f>板块基准指数!E1970</f>
        <v>1.5810613327507099E-3</v>
      </c>
      <c r="E1970" s="29">
        <f>板块基准指数!F1970</f>
        <v>3.0713453442136698E-3</v>
      </c>
      <c r="F1970">
        <f t="shared" si="303"/>
        <v>0.30063916830809762</v>
      </c>
      <c r="G1970">
        <f t="shared" si="304"/>
        <v>0.19936315924775991</v>
      </c>
      <c r="H1970">
        <f t="shared" si="305"/>
        <v>0.30061018627322073</v>
      </c>
      <c r="I1970">
        <f t="shared" si="306"/>
        <v>0.19938748617092192</v>
      </c>
      <c r="J1970">
        <f t="shared" si="307"/>
        <v>-9.0563627644400281E-4</v>
      </c>
      <c r="K1970" s="28">
        <f t="shared" si="308"/>
        <v>2.0974583102023967</v>
      </c>
      <c r="L1970" s="28">
        <f t="shared" si="309"/>
        <v>2.2425307349195993</v>
      </c>
      <c r="M1970" s="28">
        <f t="shared" si="310"/>
        <v>2.0151240237366919</v>
      </c>
      <c r="N1970" s="28">
        <f t="shared" si="311"/>
        <v>1.7522815409039136</v>
      </c>
      <c r="O1970" s="7">
        <f t="shared" si="312"/>
        <v>2.2300862002558377</v>
      </c>
      <c r="P1970" s="7">
        <f>[1]!S_PQ_PctChange("H00906.CSI",$A$3,$A1970)/100</f>
        <v>1.4245402473213453</v>
      </c>
    </row>
    <row r="1971" spans="1:16" x14ac:dyDescent="0.3">
      <c r="A1971" s="3">
        <v>20170213</v>
      </c>
      <c r="B1971" s="29">
        <f>板块基准指数!B1971</f>
        <v>3.7636611855505001E-3</v>
      </c>
      <c r="C1971" s="29">
        <f>板块基准指数!C1971</f>
        <v>5.5916341551754999E-3</v>
      </c>
      <c r="D1971" s="29">
        <f>板块基准指数!E1971</f>
        <v>1.4460990411393799E-2</v>
      </c>
      <c r="E1971" s="29">
        <f>板块基准指数!F1971</f>
        <v>5.62694672572959E-3</v>
      </c>
      <c r="F1971">
        <f t="shared" si="303"/>
        <v>0.29946023665016275</v>
      </c>
      <c r="G1971">
        <f t="shared" si="304"/>
        <v>0.19894301338208914</v>
      </c>
      <c r="H1971">
        <f t="shared" si="305"/>
        <v>0.30262247395221603</v>
      </c>
      <c r="I1971">
        <f t="shared" si="306"/>
        <v>0.19897427601553225</v>
      </c>
      <c r="J1971">
        <f t="shared" si="307"/>
        <v>7.7153336028761097E-3</v>
      </c>
      <c r="K1971" s="28">
        <f t="shared" si="308"/>
        <v>2.1091160938183662</v>
      </c>
      <c r="L1971" s="28">
        <f t="shared" si="309"/>
        <v>2.2606617805261826</v>
      </c>
      <c r="M1971" s="28">
        <f t="shared" si="310"/>
        <v>2.0587257033331108</v>
      </c>
      <c r="N1971" s="28">
        <f t="shared" si="311"/>
        <v>1.7677684825087887</v>
      </c>
      <c r="O1971" s="7">
        <f t="shared" si="312"/>
        <v>2.2550073928568581</v>
      </c>
      <c r="P1971" s="7">
        <f>[1]!S_PQ_PctChange("H00906.CSI",$A$3,$A1971)/100</f>
        <v>1.4396218241643441</v>
      </c>
    </row>
    <row r="1972" spans="1:16" x14ac:dyDescent="0.3">
      <c r="A1972" s="3">
        <v>20170214</v>
      </c>
      <c r="B1972" s="29">
        <f>板块基准指数!B1972</f>
        <v>7.4594055188768904E-5</v>
      </c>
      <c r="C1972" s="29">
        <f>板块基准指数!C1972</f>
        <v>-8.3916510440178605E-4</v>
      </c>
      <c r="D1972" s="29">
        <f>板块基准指数!E1972</f>
        <v>-1.9184868186678801E-3</v>
      </c>
      <c r="E1972" s="29">
        <f>板块基准指数!F1972</f>
        <v>-2.7684820264501902E-3</v>
      </c>
      <c r="F1972">
        <f t="shared" si="303"/>
        <v>0.29986521521714438</v>
      </c>
      <c r="G1972">
        <f t="shared" si="304"/>
        <v>0.19903003803835004</v>
      </c>
      <c r="H1972">
        <f t="shared" si="305"/>
        <v>0.30242780731365154</v>
      </c>
      <c r="I1972">
        <f t="shared" si="306"/>
        <v>0.19867693943085427</v>
      </c>
      <c r="J1972">
        <f t="shared" si="307"/>
        <v>-1.2760420153601934E-3</v>
      </c>
      <c r="K1972" s="28">
        <f t="shared" si="308"/>
        <v>2.1093480153958568</v>
      </c>
      <c r="L1972" s="28">
        <f t="shared" si="309"/>
        <v>2.2579255469427086</v>
      </c>
      <c r="M1972" s="28">
        <f t="shared" si="310"/>
        <v>2.0528575783893457</v>
      </c>
      <c r="N1972" s="28">
        <f t="shared" si="311"/>
        <v>1.7601059652115878</v>
      </c>
      <c r="O1972" s="7">
        <f t="shared" si="312"/>
        <v>2.2508538666632645</v>
      </c>
      <c r="P1972" s="7">
        <f>[1]!S_PQ_PctChange("H00906.CSI",$A$3,$A1972)/100</f>
        <v>1.4399781787548855</v>
      </c>
    </row>
    <row r="1973" spans="1:16" x14ac:dyDescent="0.3">
      <c r="A1973" s="3">
        <v>20170215</v>
      </c>
      <c r="B1973" s="29">
        <f>板块基准指数!B1973</f>
        <v>-7.92155431250194E-3</v>
      </c>
      <c r="C1973" s="29">
        <f>板块基准指数!C1973</f>
        <v>-7.1114814903315898E-3</v>
      </c>
      <c r="D1973" s="29">
        <f>板块基准指数!E1973</f>
        <v>-5.0188243604200999E-3</v>
      </c>
      <c r="E1973" s="29">
        <f>板块基准指数!F1973</f>
        <v>1.5705668468245001E-3</v>
      </c>
      <c r="F1973">
        <f t="shared" si="303"/>
        <v>0.29898371676981983</v>
      </c>
      <c r="G1973">
        <f t="shared" si="304"/>
        <v>0.19860699807275617</v>
      </c>
      <c r="H1973">
        <f t="shared" si="305"/>
        <v>0.30242105036772277</v>
      </c>
      <c r="I1973">
        <f t="shared" si="306"/>
        <v>0.1999882347897014</v>
      </c>
      <c r="J1973">
        <f t="shared" si="307"/>
        <v>-4.996593652617942E-3</v>
      </c>
      <c r="K1973" s="28">
        <f t="shared" si="308"/>
        <v>2.0847171462154281</v>
      </c>
      <c r="L1973" s="28">
        <f t="shared" si="309"/>
        <v>2.2347568697187472</v>
      </c>
      <c r="M1973" s="28">
        <f t="shared" si="310"/>
        <v>2.0375358224060323</v>
      </c>
      <c r="N1973" s="28">
        <f t="shared" si="311"/>
        <v>1.7644408961342717</v>
      </c>
      <c r="O1973" s="7">
        <f t="shared" si="312"/>
        <v>2.2346106708675064</v>
      </c>
      <c r="P1973" s="7">
        <f>[1]!S_PQ_PctChange("H00906.CSI",$A$3,$A1973)/100</f>
        <v>1.4257810243786992</v>
      </c>
    </row>
    <row r="1974" spans="1:16" x14ac:dyDescent="0.3">
      <c r="A1974" s="3">
        <v>20170216</v>
      </c>
      <c r="B1974" s="29">
        <f>板块基准指数!B1974</f>
        <v>5.5173004069367397E-3</v>
      </c>
      <c r="C1974" s="29">
        <f>板块基准指数!C1974</f>
        <v>4.5705280318517104E-3</v>
      </c>
      <c r="D1974" s="29">
        <f>板块基准指数!E1974</f>
        <v>6.5890243279491502E-3</v>
      </c>
      <c r="E1974" s="29">
        <f>板块基准指数!F1974</f>
        <v>3.4575126682667699E-3</v>
      </c>
      <c r="F1974">
        <f t="shared" si="303"/>
        <v>0.29906576349543496</v>
      </c>
      <c r="G1974">
        <f t="shared" si="304"/>
        <v>0.19847444436865272</v>
      </c>
      <c r="H1974">
        <f t="shared" si="305"/>
        <v>0.30282646227966797</v>
      </c>
      <c r="I1974">
        <f t="shared" si="306"/>
        <v>0.19963332985624457</v>
      </c>
      <c r="J1974">
        <f t="shared" si="307"/>
        <v>5.2414433476615984E-3</v>
      </c>
      <c r="K1974" s="28">
        <f t="shared" si="308"/>
        <v>2.1017364573815271</v>
      </c>
      <c r="L1974" s="28">
        <f t="shared" si="309"/>
        <v>2.2495414166680217</v>
      </c>
      <c r="M1974" s="28">
        <f t="shared" si="310"/>
        <v>2.0575502198368825</v>
      </c>
      <c r="N1974" s="28">
        <f t="shared" si="311"/>
        <v>1.7739989855533307</v>
      </c>
      <c r="O1974" s="7">
        <f t="shared" si="312"/>
        <v>2.2515646994505998</v>
      </c>
      <c r="P1974" s="7">
        <f>[1]!S_PQ_PctChange("H00906.CSI",$A$3,$A1974)/100</f>
        <v>1.4407852937527434</v>
      </c>
    </row>
    <row r="1975" spans="1:16" x14ac:dyDescent="0.3">
      <c r="A1975" s="3">
        <v>20170217</v>
      </c>
      <c r="B1975" s="29">
        <f>板块基准指数!B1975</f>
        <v>-5.8087317192534798E-3</v>
      </c>
      <c r="C1975" s="29">
        <f>板块基准指数!C1975</f>
        <v>-6.9172247229787303E-3</v>
      </c>
      <c r="D1975" s="29">
        <f>板块基准指数!E1975</f>
        <v>-2.2203211457787501E-3</v>
      </c>
      <c r="E1975" s="29">
        <f>板块基准指数!F1975</f>
        <v>-5.2695034775776901E-3</v>
      </c>
      <c r="F1975">
        <f t="shared" si="303"/>
        <v>0.29877296639926437</v>
      </c>
      <c r="G1975">
        <f t="shared" si="304"/>
        <v>0.19805905380385155</v>
      </c>
      <c r="H1975">
        <f t="shared" si="305"/>
        <v>0.30362192791625797</v>
      </c>
      <c r="I1975">
        <f t="shared" si="306"/>
        <v>0.19954605188062624</v>
      </c>
      <c r="J1975">
        <f t="shared" si="307"/>
        <v>-4.8344256436438169E-3</v>
      </c>
      <c r="K1975" s="28">
        <f t="shared" si="308"/>
        <v>2.0837193024367702</v>
      </c>
      <c r="L1975" s="28">
        <f t="shared" si="309"/>
        <v>2.2270636084423021</v>
      </c>
      <c r="M1975" s="28">
        <f t="shared" si="310"/>
        <v>2.0507614764294981</v>
      </c>
      <c r="N1975" s="28">
        <f t="shared" si="311"/>
        <v>1.7593813882521605</v>
      </c>
      <c r="O1975" s="7">
        <f t="shared" si="312"/>
        <v>2.2358452516856091</v>
      </c>
      <c r="P1975" s="7">
        <f>[1]!S_PQ_PctChange("H00906.CSI",$A$3,$A1975)/100</f>
        <v>1.4251326425183783</v>
      </c>
    </row>
    <row r="1976" spans="1:16" x14ac:dyDescent="0.3">
      <c r="A1976" s="3">
        <v>20170220</v>
      </c>
      <c r="B1976" s="29">
        <f>板块基准指数!B1976</f>
        <v>9.5260906230677303E-3</v>
      </c>
      <c r="C1976" s="29">
        <f>板块基准指数!C1976</f>
        <v>1.14500510539246E-2</v>
      </c>
      <c r="D1976" s="29">
        <f>板块基准指数!E1976</f>
        <v>2.1881822373409E-2</v>
      </c>
      <c r="E1976" s="29">
        <f>板块基准指数!F1976</f>
        <v>1.2933818817202E-2</v>
      </c>
      <c r="F1976">
        <f t="shared" si="303"/>
        <v>0.29735543864625325</v>
      </c>
      <c r="G1976">
        <f t="shared" si="304"/>
        <v>0.1974950341885042</v>
      </c>
      <c r="H1976">
        <f t="shared" si="305"/>
        <v>0.30587983484243431</v>
      </c>
      <c r="I1976">
        <f t="shared" si="306"/>
        <v>0.19926969232280828</v>
      </c>
      <c r="J1976">
        <f t="shared" si="307"/>
        <v>1.4338618207435819E-2</v>
      </c>
      <c r="K1976" s="28">
        <f t="shared" si="308"/>
        <v>2.1130950919678857</v>
      </c>
      <c r="L1976" s="28">
        <f t="shared" si="309"/>
        <v>2.2640136515132285</v>
      </c>
      <c r="M1976" s="28">
        <f t="shared" si="310"/>
        <v>2.1175176971603671</v>
      </c>
      <c r="N1976" s="28">
        <f t="shared" si="311"/>
        <v>1.7950707271753732</v>
      </c>
      <c r="O1976" s="7">
        <f t="shared" si="312"/>
        <v>2.2822428013278735</v>
      </c>
      <c r="P1976" s="7">
        <f>[1]!S_PQ_PctChange("H00906.CSI",$A$3,$A1976)/100</f>
        <v>1.4589339388650664</v>
      </c>
    </row>
    <row r="1977" spans="1:16" x14ac:dyDescent="0.3">
      <c r="A1977" s="3">
        <v>20170221</v>
      </c>
      <c r="B1977" s="29">
        <f>板块基准指数!B1977</f>
        <v>7.1042811765201696E-3</v>
      </c>
      <c r="C1977" s="29">
        <f>板块基准指数!C1977</f>
        <v>5.9432107990558397E-3</v>
      </c>
      <c r="D1977" s="29">
        <f>板块基准指数!E1977</f>
        <v>4.7918992543750797E-3</v>
      </c>
      <c r="E1977" s="29">
        <f>板块基准指数!F1977</f>
        <v>3.2821433561728399E-3</v>
      </c>
      <c r="F1977">
        <f t="shared" si="303"/>
        <v>0.29785770808808393</v>
      </c>
      <c r="G1977">
        <f t="shared" si="304"/>
        <v>0.1976005546152004</v>
      </c>
      <c r="H1977">
        <f t="shared" si="305"/>
        <v>0.3056929952072443</v>
      </c>
      <c r="I1977">
        <f t="shared" si="306"/>
        <v>0.19884874208947143</v>
      </c>
      <c r="J1977">
        <f t="shared" si="307"/>
        <v>5.4060283147132401E-3</v>
      </c>
      <c r="K1977" s="28">
        <f t="shared" si="308"/>
        <v>2.1352113948304701</v>
      </c>
      <c r="L1977" s="28">
        <f t="shared" si="309"/>
        <v>2.2834123726951674</v>
      </c>
      <c r="M1977" s="28">
        <f t="shared" si="310"/>
        <v>2.1324565278888912</v>
      </c>
      <c r="N1977" s="28">
        <f t="shared" si="311"/>
        <v>1.8042445499926054</v>
      </c>
      <c r="O1977" s="7">
        <f t="shared" si="312"/>
        <v>2.2999866988476159</v>
      </c>
      <c r="P1977" s="7">
        <f>[1]!S_PQ_PctChange("H00906.CSI",$A$3,$A1977)/100</f>
        <v>1.4702374063891519</v>
      </c>
    </row>
    <row r="1978" spans="1:16" x14ac:dyDescent="0.3">
      <c r="A1978" s="3">
        <v>20170222</v>
      </c>
      <c r="B1978" s="29">
        <f>板块基准指数!B1978</f>
        <v>3.0229746460284802E-3</v>
      </c>
      <c r="C1978" s="29">
        <f>板块基准指数!C1978</f>
        <v>3.4476705864636102E-3</v>
      </c>
      <c r="D1978" s="29">
        <f>板块基准指数!E1978</f>
        <v>6.3829587586447497E-3</v>
      </c>
      <c r="E1978" s="29">
        <f>板块基准指数!F1978</f>
        <v>-3.6172203829496402E-4</v>
      </c>
      <c r="F1978">
        <f t="shared" si="303"/>
        <v>0.29772769605796867</v>
      </c>
      <c r="G1978">
        <f t="shared" si="304"/>
        <v>0.19759793457961389</v>
      </c>
      <c r="H1978">
        <f t="shared" si="305"/>
        <v>0.30658314416769539</v>
      </c>
      <c r="I1978">
        <f t="shared" si="306"/>
        <v>0.19809122519472216</v>
      </c>
      <c r="J1978">
        <f t="shared" si="307"/>
        <v>3.4609757286035874E-3</v>
      </c>
      <c r="K1978" s="28">
        <f t="shared" si="308"/>
        <v>2.1446890593869821</v>
      </c>
      <c r="L1978" s="28">
        <f t="shared" si="309"/>
        <v>2.2947324969557394</v>
      </c>
      <c r="M1978" s="28">
        <f t="shared" si="310"/>
        <v>2.1524508687196535</v>
      </c>
      <c r="N1978" s="28">
        <f t="shared" si="311"/>
        <v>1.8032301929381043</v>
      </c>
      <c r="O1978" s="7">
        <f t="shared" si="312"/>
        <v>2.3114078727170417</v>
      </c>
      <c r="P1978" s="7">
        <f>[1]!S_PQ_PctChange("H00906.CSI",$A$3,$A1978)/100</f>
        <v>1.4782081557033933</v>
      </c>
    </row>
    <row r="1979" spans="1:16" x14ac:dyDescent="0.3">
      <c r="A1979" s="3">
        <v>20170223</v>
      </c>
      <c r="B1979" s="29">
        <f>板块基准指数!B1979</f>
        <v>-9.772746844821001E-4</v>
      </c>
      <c r="C1979" s="29">
        <f>板块基准指数!C1979</f>
        <v>1.0498244513324E-2</v>
      </c>
      <c r="D1979" s="29">
        <f>板块基准指数!E1979</f>
        <v>-4.8783659549189598E-3</v>
      </c>
      <c r="E1979" s="29">
        <f>板块基准指数!F1979</f>
        <v>-5.4569229924789396E-3</v>
      </c>
      <c r="F1979">
        <f t="shared" si="303"/>
        <v>0.29767282567333925</v>
      </c>
      <c r="G1979">
        <f t="shared" si="304"/>
        <v>0.19983085658890329</v>
      </c>
      <c r="H1979">
        <f t="shared" si="305"/>
        <v>0.30532968358546581</v>
      </c>
      <c r="I1979">
        <f t="shared" si="306"/>
        <v>0.19716663415229177</v>
      </c>
      <c r="J1979">
        <f t="shared" si="307"/>
        <v>-7.9312364191514687E-4</v>
      </c>
      <c r="K1979" s="28">
        <f t="shared" si="308"/>
        <v>2.1416158343786753</v>
      </c>
      <c r="L1979" s="28">
        <f t="shared" si="309"/>
        <v>2.3293214043147752</v>
      </c>
      <c r="M1979" s="28">
        <f t="shared" si="310"/>
        <v>2.1370720597271369</v>
      </c>
      <c r="N1979" s="28">
        <f t="shared" si="311"/>
        <v>1.7879331816450494</v>
      </c>
      <c r="O1979" s="7">
        <f t="shared" si="312"/>
        <v>2.3087815168451655</v>
      </c>
      <c r="P1979" s="7">
        <f>[1]!S_PQ_PctChange("H00906.CSI",$A$3,$A1979)/100</f>
        <v>1.4699623210798647</v>
      </c>
    </row>
    <row r="1980" spans="1:16" x14ac:dyDescent="0.3">
      <c r="A1980" s="3">
        <v>20170224</v>
      </c>
      <c r="B1980" s="29">
        <f>板块基准指数!B1980</f>
        <v>6.1504436094925001E-3</v>
      </c>
      <c r="C1980" s="29">
        <f>板块基准指数!C1980</f>
        <v>1.9970121554103398E-3</v>
      </c>
      <c r="D1980" s="29">
        <f>板块基准指数!E1980</f>
        <v>-1.0361411649277999E-3</v>
      </c>
      <c r="E1980" s="29">
        <f>板块基准指数!F1980</f>
        <v>-3.97900695594296E-4</v>
      </c>
      <c r="F1980">
        <f t="shared" si="303"/>
        <v>0.29895504301306536</v>
      </c>
      <c r="G1980">
        <f t="shared" si="304"/>
        <v>0.19986315891450229</v>
      </c>
      <c r="H1980">
        <f t="shared" si="305"/>
        <v>0.30445462424173891</v>
      </c>
      <c r="I1980">
        <f t="shared" si="306"/>
        <v>0.19672717383069352</v>
      </c>
      <c r="J1980">
        <f t="shared" si="307"/>
        <v>1.8350671831018008E-3</v>
      </c>
      <c r="K1980" s="28">
        <f t="shared" si="308"/>
        <v>2.1609381654107103</v>
      </c>
      <c r="L1980" s="28">
        <f t="shared" si="309"/>
        <v>2.3359700996284594</v>
      </c>
      <c r="M1980" s="28">
        <f t="shared" si="310"/>
        <v>2.1338216102287086</v>
      </c>
      <c r="N1980" s="28">
        <f t="shared" si="311"/>
        <v>1.7868238610928024</v>
      </c>
      <c r="O1980" s="7">
        <f t="shared" si="312"/>
        <v>2.314853353222782</v>
      </c>
      <c r="P1980" s="7">
        <f>[1]!S_PQ_PctChange("H00906.CSI",$A$3,$A1980)/100</f>
        <v>1.47047230015524</v>
      </c>
    </row>
    <row r="1981" spans="1:16" x14ac:dyDescent="0.3">
      <c r="A1981" s="3">
        <v>20170227</v>
      </c>
      <c r="B1981" s="29">
        <f>板块基准指数!B1981</f>
        <v>-6.0254378779488202E-3</v>
      </c>
      <c r="C1981" s="29">
        <f>板块基准指数!C1981</f>
        <v>-6.59220736600118E-3</v>
      </c>
      <c r="D1981" s="29">
        <f>板块基准指数!E1981</f>
        <v>-1.1655455499455399E-2</v>
      </c>
      <c r="E1981" s="29">
        <f>板块基准指数!F1981</f>
        <v>-7.8301061740397304E-3</v>
      </c>
      <c r="F1981">
        <f t="shared" si="303"/>
        <v>0.29961287847014229</v>
      </c>
      <c r="G1981">
        <f t="shared" si="304"/>
        <v>0.20018873390347736</v>
      </c>
      <c r="H1981">
        <f t="shared" si="305"/>
        <v>0.30339629100768783</v>
      </c>
      <c r="I1981">
        <f t="shared" si="306"/>
        <v>0.19680209661869263</v>
      </c>
      <c r="J1981">
        <f t="shared" si="307"/>
        <v>-8.2078264112292933E-3</v>
      </c>
      <c r="K1981" s="28">
        <f t="shared" si="308"/>
        <v>2.1418921288589905</v>
      </c>
      <c r="L1981" s="28">
        <f t="shared" si="309"/>
        <v>2.3139786929649291</v>
      </c>
      <c r="M1981" s="28">
        <f t="shared" si="310"/>
        <v>2.0972954919074565</v>
      </c>
      <c r="N1981" s="28">
        <f t="shared" si="311"/>
        <v>1.7650027343720982</v>
      </c>
      <c r="O1981" s="7">
        <f t="shared" si="312"/>
        <v>2.2876456123208482</v>
      </c>
      <c r="P1981" s="7">
        <f>[1]!S_PQ_PctChange("H00906.CSI",$A$3,$A1981)/100</f>
        <v>1.4507781312131383</v>
      </c>
    </row>
    <row r="1982" spans="1:16" x14ac:dyDescent="0.3">
      <c r="A1982" s="3">
        <v>20170228</v>
      </c>
      <c r="B1982" s="29">
        <f>板块基准指数!B1982</f>
        <v>6.2552854759954696E-4</v>
      </c>
      <c r="C1982" s="29">
        <f>板块基准指数!C1982</f>
        <v>-1.8683361971211601E-3</v>
      </c>
      <c r="D1982" s="29">
        <f>板块基准指数!E1982</f>
        <v>2.91664042145403E-3</v>
      </c>
      <c r="E1982" s="29">
        <f>板块基准指数!F1982</f>
        <v>6.75540750668401E-4</v>
      </c>
      <c r="F1982">
        <f t="shared" si="303"/>
        <v>0.3</v>
      </c>
      <c r="G1982">
        <f t="shared" si="304"/>
        <v>0.2</v>
      </c>
      <c r="H1982">
        <f t="shared" si="305"/>
        <v>0.3</v>
      </c>
      <c r="I1982">
        <f t="shared" si="306"/>
        <v>0.2</v>
      </c>
      <c r="J1982">
        <f t="shared" si="307"/>
        <v>8.31242273058984E-4</v>
      </c>
      <c r="K1982" s="28">
        <f t="shared" si="308"/>
        <v>2.1438574720790702</v>
      </c>
      <c r="L1982" s="28">
        <f t="shared" si="309"/>
        <v>2.3077870666163744</v>
      </c>
      <c r="M1982" s="28">
        <f t="shared" si="310"/>
        <v>2.1063291891363409</v>
      </c>
      <c r="N1982" s="28">
        <f t="shared" si="311"/>
        <v>1.766870606394876</v>
      </c>
      <c r="O1982" s="7">
        <f t="shared" si="312"/>
        <v>2.2903784423326461</v>
      </c>
      <c r="P1982" s="7">
        <f>[1]!S_PQ_PctChange("H00906.CSI",$A$3,$A1982)/100</f>
        <v>1.4570932600189539</v>
      </c>
    </row>
    <row r="1983" spans="1:16" x14ac:dyDescent="0.3">
      <c r="A1983" s="3">
        <v>20170301</v>
      </c>
      <c r="B1983" s="29">
        <f>板块基准指数!B1983</f>
        <v>1.70847871473705E-3</v>
      </c>
      <c r="C1983" s="29">
        <f>板块基准指数!C1983</f>
        <v>-7.6491105560293996E-4</v>
      </c>
      <c r="D1983" s="29">
        <f>板块基准指数!E1983</f>
        <v>2.9590382051361899E-3</v>
      </c>
      <c r="E1983" s="29">
        <f>板块基准指数!F1983</f>
        <v>4.8456172013914802E-5</v>
      </c>
      <c r="F1983">
        <f t="shared" si="303"/>
        <v>0.30013528433709291</v>
      </c>
      <c r="G1983">
        <f t="shared" si="304"/>
        <v>0.19959613261583334</v>
      </c>
      <c r="H1983">
        <f t="shared" si="305"/>
        <v>0.3005099812037032</v>
      </c>
      <c r="I1983">
        <f t="shared" si="306"/>
        <v>0.19975860184337049</v>
      </c>
      <c r="J1983">
        <f t="shared" si="307"/>
        <v>1.2569640992441671E-3</v>
      </c>
      <c r="K1983" s="28">
        <f t="shared" si="308"/>
        <v>2.1492286856522842</v>
      </c>
      <c r="L1983" s="28">
        <f t="shared" si="309"/>
        <v>2.3052569037195392</v>
      </c>
      <c r="M1983" s="28">
        <f t="shared" si="310"/>
        <v>2.1155209358847249</v>
      </c>
      <c r="N1983" s="28">
        <f t="shared" si="311"/>
        <v>1.7670046783529201</v>
      </c>
      <c r="O1983" s="7">
        <f t="shared" si="312"/>
        <v>2.2945143299075852</v>
      </c>
      <c r="P1983" s="7">
        <f>[1]!S_PQ_PctChange("H00906.CSI",$A$3,$A1983)/100</f>
        <v>1.4617929077304339</v>
      </c>
    </row>
    <row r="1984" spans="1:16" x14ac:dyDescent="0.3">
      <c r="A1984" s="3">
        <v>20170302</v>
      </c>
      <c r="B1984" s="29">
        <f>板块基准指数!B1984</f>
        <v>-4.6887394342090402E-3</v>
      </c>
      <c r="C1984" s="29">
        <f>板块基准指数!C1984</f>
        <v>-4.4305440809842001E-3</v>
      </c>
      <c r="D1984" s="29">
        <f>板块基准指数!E1984</f>
        <v>-4.96171628305901E-3</v>
      </c>
      <c r="E1984" s="29">
        <f>板块基准指数!F1984</f>
        <v>-6.4971690735060204E-3</v>
      </c>
      <c r="F1984">
        <f t="shared" si="303"/>
        <v>0.30025346178823503</v>
      </c>
      <c r="G1984">
        <f t="shared" si="304"/>
        <v>0.19972652100243696</v>
      </c>
      <c r="H1984">
        <f t="shared" si="305"/>
        <v>0.30054585503101361</v>
      </c>
      <c r="I1984">
        <f t="shared" si="306"/>
        <v>0.19947416217831432</v>
      </c>
      <c r="J1984">
        <f t="shared" si="307"/>
        <v>-5.0804862842410096E-3</v>
      </c>
      <c r="K1984" s="28">
        <f t="shared" si="308"/>
        <v>2.1344627729265242</v>
      </c>
      <c r="L1984" s="28">
        <f t="shared" si="309"/>
        <v>2.2906128173086322</v>
      </c>
      <c r="M1984" s="28">
        <f t="shared" si="310"/>
        <v>2.1000626049269346</v>
      </c>
      <c r="N1984" s="28">
        <f t="shared" si="311"/>
        <v>1.7490269811304788</v>
      </c>
      <c r="O1984" s="7">
        <f t="shared" si="312"/>
        <v>2.2777765950412543</v>
      </c>
      <c r="P1984" s="7">
        <f>[1]!S_PQ_PctChange("H00906.CSI",$A$3,$A1984)/100</f>
        <v>1.4463796854946582</v>
      </c>
    </row>
    <row r="1985" spans="1:16" x14ac:dyDescent="0.3">
      <c r="A1985" s="3">
        <v>20170303</v>
      </c>
      <c r="B1985" s="29">
        <f>板块基准指数!B1985</f>
        <v>5.6585650549904202E-3</v>
      </c>
      <c r="C1985" s="29">
        <f>板块基准指数!C1985</f>
        <v>9.8174640864865498E-4</v>
      </c>
      <c r="D1985" s="29">
        <f>板块基准指数!E1985</f>
        <v>5.36159543723413E-4</v>
      </c>
      <c r="E1985" s="29">
        <f>板块基准指数!F1985</f>
        <v>-3.5066258314592901E-3</v>
      </c>
      <c r="F1985">
        <f t="shared" si="303"/>
        <v>0.30154334846028863</v>
      </c>
      <c r="G1985">
        <f t="shared" si="304"/>
        <v>0.1996517255523636</v>
      </c>
      <c r="H1985">
        <f t="shared" si="305"/>
        <v>0.30029956597924828</v>
      </c>
      <c r="I1985">
        <f t="shared" si="306"/>
        <v>0.19850536000809932</v>
      </c>
      <c r="J1985">
        <f t="shared" si="307"/>
        <v>1.3567438199190557E-3</v>
      </c>
      <c r="K1985" s="28">
        <f t="shared" si="308"/>
        <v>2.1521993344395751</v>
      </c>
      <c r="L1985" s="28">
        <f t="shared" si="309"/>
        <v>2.2938433646242777</v>
      </c>
      <c r="M1985" s="28">
        <f t="shared" si="310"/>
        <v>2.1017247330787066</v>
      </c>
      <c r="N1985" s="28">
        <f t="shared" si="311"/>
        <v>1.7393871721070679</v>
      </c>
      <c r="O1985" s="7">
        <f t="shared" si="312"/>
        <v>2.282223698179652</v>
      </c>
      <c r="P1985" s="7">
        <f>[1]!S_PQ_PctChange("H00906.CSI",$A$3,$A1985)/100</f>
        <v>1.4448284274628655</v>
      </c>
    </row>
    <row r="1986" spans="1:16" x14ac:dyDescent="0.3">
      <c r="A1986" s="3">
        <v>20170306</v>
      </c>
      <c r="B1986" s="29">
        <f>板块基准指数!B1986</f>
        <v>1.3435765025246099E-2</v>
      </c>
      <c r="C1986" s="29">
        <f>板块基准指数!C1986</f>
        <v>4.8063759646134003E-3</v>
      </c>
      <c r="D1986" s="29">
        <f>板块基准指数!E1986</f>
        <v>1.04606371930257E-2</v>
      </c>
      <c r="E1986" s="29">
        <f>板块基准指数!F1986</f>
        <v>3.2119963106112398E-3</v>
      </c>
      <c r="F1986">
        <f t="shared" ref="F1986:F2049" si="313">IF(MID($A1986,6,1)&lt;&gt;MID($A1987,6,1),0.3,F1985*(1+B1986)/(1+$J1986))</f>
        <v>0.30293204435736393</v>
      </c>
      <c r="G1986">
        <f t="shared" ref="G1986:G2049" si="314">IF(MID($A1986,6,1)&lt;&gt;MID($A1987,6,1),0.2,G1985*(1+C1986)/(1+$J1986))</f>
        <v>0.19886332018713163</v>
      </c>
      <c r="H1986">
        <f t="shared" ref="H1986:H2049" si="315">IF(MID($A1986,6,1)&lt;&gt;MID($A1987,6,1),0.3,H1985*(1+D1986)/(1+$J1986))</f>
        <v>0.30079688910400476</v>
      </c>
      <c r="I1986">
        <f t="shared" ref="I1986:I2049" si="316">IF(MID($A1986,6,1)&lt;&gt;MID($A1987,6,1),0.2,I1985*(1+E1986)/(1+$J1986))</f>
        <v>0.19740774635149957</v>
      </c>
      <c r="J1986">
        <f t="shared" si="307"/>
        <v>8.7899901227413858E-3</v>
      </c>
      <c r="K1986" s="28">
        <f t="shared" si="308"/>
        <v>2.1945515440098426</v>
      </c>
      <c r="L1986" s="28">
        <f t="shared" si="309"/>
        <v>2.3096748142032091</v>
      </c>
      <c r="M1986" s="28">
        <f t="shared" si="310"/>
        <v>2.1341707501840772</v>
      </c>
      <c r="N1986" s="28">
        <f t="shared" si="311"/>
        <v>1.7481860735972115</v>
      </c>
      <c r="O1986" s="7">
        <f t="shared" si="312"/>
        <v>2.3110744120672786</v>
      </c>
      <c r="P1986" s="7">
        <f>[1]!S_PQ_PctChange("H00906.CSI",$A$3,$A1986)/100</f>
        <v>1.4615228789447396</v>
      </c>
    </row>
    <row r="1987" spans="1:16" x14ac:dyDescent="0.3">
      <c r="A1987" s="3">
        <v>20170307</v>
      </c>
      <c r="B1987" s="29">
        <f>板块基准指数!B1987</f>
        <v>4.2018866267071403E-3</v>
      </c>
      <c r="C1987" s="29">
        <f>板块基准指数!C1987</f>
        <v>5.02323392376278E-3</v>
      </c>
      <c r="D1987" s="29">
        <f>板块基准指数!E1987</f>
        <v>7.4450816575755202E-3</v>
      </c>
      <c r="E1987" s="29">
        <f>板块基准指数!F1987</f>
        <v>2.43815530373512E-3</v>
      </c>
      <c r="F1987">
        <f t="shared" si="313"/>
        <v>0.3026937045294571</v>
      </c>
      <c r="G1987">
        <f t="shared" si="314"/>
        <v>0.1988693836231662</v>
      </c>
      <c r="H1987">
        <f t="shared" si="315"/>
        <v>0.30153092585046803</v>
      </c>
      <c r="I1987">
        <f t="shared" si="316"/>
        <v>0.19690598599690856</v>
      </c>
      <c r="J1987">
        <f t="shared" ref="J1987:J2050" si="317">SUMPRODUCT(F1986:I1986,B1987:E1987)</f>
        <v>4.9925912276316707E-3</v>
      </c>
      <c r="K1987" s="28">
        <f t="shared" ref="K1987:K2050" si="318">(1+K1986)*(1+B1987)-1</f>
        <v>2.2079746874209438</v>
      </c>
      <c r="L1987" s="28">
        <f t="shared" ref="L1987:L2050" si="319">(1+L1986)*(1+C1987)-1</f>
        <v>2.3263000850065381</v>
      </c>
      <c r="M1987" s="28">
        <f t="shared" ref="M1987:M2050" si="320">(1+M1986)*(1+D1987)-1</f>
        <v>2.1575049073479824</v>
      </c>
      <c r="N1987" s="28">
        <f t="shared" ref="N1987:N2050" si="321">(1+N1986)*(1+E1987)-1</f>
        <v>1.7548865780482035</v>
      </c>
      <c r="O1987" s="7">
        <f t="shared" si="312"/>
        <v>2.3276052531310012</v>
      </c>
      <c r="P1987" s="7">
        <f>[1]!S_PQ_PctChange("H00906.CSI",$A$3,$A1987)/100</f>
        <v>1.4659260684121578</v>
      </c>
    </row>
    <row r="1988" spans="1:16" x14ac:dyDescent="0.3">
      <c r="A1988" s="3">
        <v>20170308</v>
      </c>
      <c r="B1988" s="29">
        <f>板块基准指数!B1988</f>
        <v>-2.6294581594253001E-3</v>
      </c>
      <c r="C1988" s="29">
        <f>板块基准指数!C1988</f>
        <v>-3.48509722643982E-3</v>
      </c>
      <c r="D1988" s="29">
        <f>板块基准指数!E1988</f>
        <v>-2.8446515749188102E-3</v>
      </c>
      <c r="E1988" s="29">
        <f>板块基准指数!F1988</f>
        <v>-8.7911217776981605E-4</v>
      </c>
      <c r="F1988">
        <f t="shared" si="313"/>
        <v>0.30266044375649442</v>
      </c>
      <c r="G1988">
        <f t="shared" si="314"/>
        <v>0.19867694106092781</v>
      </c>
      <c r="H1988">
        <f t="shared" si="315"/>
        <v>0.30143274145694249</v>
      </c>
      <c r="I1988">
        <f t="shared" si="316"/>
        <v>0.19722987372563519</v>
      </c>
      <c r="J1988">
        <f t="shared" si="317"/>
        <v>-2.5198524417434608E-3</v>
      </c>
      <c r="K1988" s="28">
        <f t="shared" si="318"/>
        <v>2.1995394522038749</v>
      </c>
      <c r="L1988" s="28">
        <f t="shared" si="319"/>
        <v>2.314707605805975</v>
      </c>
      <c r="M1988" s="28">
        <f t="shared" si="320"/>
        <v>2.1485229060404811</v>
      </c>
      <c r="N1988" s="28">
        <f t="shared" si="321"/>
        <v>1.7524647237090667</v>
      </c>
      <c r="O1988" s="7">
        <f t="shared" ref="O1988:O2051" si="322">(1+O1987)*(1+J1988)-1</f>
        <v>2.3192201789087408</v>
      </c>
      <c r="P1988" s="7">
        <f>[1]!S_PQ_PctChange("H00906.CSI",$A$3,$A1988)/100</f>
        <v>1.4603624328446747</v>
      </c>
    </row>
    <row r="1989" spans="1:16" x14ac:dyDescent="0.3">
      <c r="A1989" s="3">
        <v>20170309</v>
      </c>
      <c r="B1989" s="29">
        <f>板块基准指数!B1989</f>
        <v>-5.5427679726504997E-3</v>
      </c>
      <c r="C1989" s="29">
        <f>板块基准指数!C1989</f>
        <v>-8.2148012642426407E-3</v>
      </c>
      <c r="D1989" s="29">
        <f>板块基准指数!E1989</f>
        <v>-5.20566979597821E-3</v>
      </c>
      <c r="E1989" s="29">
        <f>板块基准指数!F1989</f>
        <v>-5.77775013090289E-3</v>
      </c>
      <c r="F1989">
        <f t="shared" si="313"/>
        <v>0.30280526198789892</v>
      </c>
      <c r="G1989">
        <f t="shared" si="314"/>
        <v>0.19823791910467478</v>
      </c>
      <c r="H1989">
        <f t="shared" si="315"/>
        <v>0.3016791999239678</v>
      </c>
      <c r="I1989">
        <f t="shared" si="316"/>
        <v>0.19727761898345841</v>
      </c>
      <c r="J1989">
        <f t="shared" si="317"/>
        <v>-6.0183724473024192E-3</v>
      </c>
      <c r="K1989" s="28">
        <f t="shared" si="318"/>
        <v>2.1818051474009676</v>
      </c>
      <c r="L1989" s="28">
        <f t="shared" si="319"/>
        <v>2.2874779415752053</v>
      </c>
      <c r="M1989" s="28">
        <f t="shared" si="320"/>
        <v>2.1321327354465605</v>
      </c>
      <c r="N1989" s="28">
        <f t="shared" si="321"/>
        <v>1.7365616702913509</v>
      </c>
      <c r="O1989" s="7">
        <f t="shared" si="322"/>
        <v>2.2992438756374662</v>
      </c>
      <c r="P1989" s="7">
        <f>[1]!S_PQ_PctChange("H00906.CSI",$A$3,$A1989)/100</f>
        <v>1.4429372876390416</v>
      </c>
    </row>
    <row r="1990" spans="1:16" x14ac:dyDescent="0.3">
      <c r="A1990" s="3">
        <v>20170310</v>
      </c>
      <c r="B1990" s="29">
        <f>板块基准指数!B1990</f>
        <v>7.7998820740107205E-5</v>
      </c>
      <c r="C1990" s="29">
        <f>板块基准指数!C1990</f>
        <v>3.1841040748947199E-3</v>
      </c>
      <c r="D1990" s="29">
        <f>板块基准指数!E1990</f>
        <v>6.4835250719946997E-3</v>
      </c>
      <c r="E1990" s="29">
        <f>板块基准指数!F1990</f>
        <v>-8.1682409888966898E-4</v>
      </c>
      <c r="F1990">
        <f t="shared" si="313"/>
        <v>0.30208887382002969</v>
      </c>
      <c r="G1990">
        <f t="shared" si="314"/>
        <v>0.19838316349292018</v>
      </c>
      <c r="H1990">
        <f t="shared" si="315"/>
        <v>0.30289316773491409</v>
      </c>
      <c r="I1990">
        <f t="shared" si="316"/>
        <v>0.19663479495213596</v>
      </c>
      <c r="J1990">
        <f t="shared" si="317"/>
        <v>2.449632162417884E-3</v>
      </c>
      <c r="K1990" s="28">
        <f t="shared" si="318"/>
        <v>2.1820533244502895</v>
      </c>
      <c r="L1990" s="28">
        <f t="shared" si="319"/>
        <v>2.2979456134851017</v>
      </c>
      <c r="M1990" s="28">
        <f t="shared" si="320"/>
        <v>2.152439996565644</v>
      </c>
      <c r="N1990" s="28">
        <f t="shared" si="321"/>
        <v>1.734326380770959</v>
      </c>
      <c r="O1990" s="7">
        <f t="shared" si="322"/>
        <v>2.3073258095468878</v>
      </c>
      <c r="P1990" s="7">
        <f>[1]!S_PQ_PctChange("H00906.CSI",$A$3,$A1990)/100</f>
        <v>1.4443756861494002</v>
      </c>
    </row>
    <row r="1991" spans="1:16" x14ac:dyDescent="0.3">
      <c r="A1991" s="3">
        <v>20170313</v>
      </c>
      <c r="B1991" s="29">
        <f>板块基准指数!B1991</f>
        <v>9.2753535479093204E-3</v>
      </c>
      <c r="C1991" s="29">
        <f>板块基准指数!C1991</f>
        <v>7.5424595661812699E-3</v>
      </c>
      <c r="D1991" s="29">
        <f>板块基准指数!E1991</f>
        <v>4.9882580279869701E-3</v>
      </c>
      <c r="E1991" s="29">
        <f>板块基准指数!F1991</f>
        <v>7.9259126802606605E-3</v>
      </c>
      <c r="F1991">
        <f t="shared" si="313"/>
        <v>0.30266094064549859</v>
      </c>
      <c r="G1991">
        <f t="shared" si="314"/>
        <v>0.19841757975855243</v>
      </c>
      <c r="H1991">
        <f t="shared" si="315"/>
        <v>0.3021777229303822</v>
      </c>
      <c r="I1991">
        <f t="shared" si="316"/>
        <v>0.1967437566655667</v>
      </c>
      <c r="J1991">
        <f t="shared" si="317"/>
        <v>7.3676975870947004E-3</v>
      </c>
      <c r="K1991" s="28">
        <f t="shared" si="318"/>
        <v>2.2115679940428663</v>
      </c>
      <c r="L1991" s="28">
        <f t="shared" si="319"/>
        <v>2.3228202349262781</v>
      </c>
      <c r="M1991" s="28">
        <f t="shared" si="320"/>
        <v>2.1681651806862599</v>
      </c>
      <c r="N1991" s="28">
        <f t="shared" si="321"/>
        <v>1.7559984129042827</v>
      </c>
      <c r="O1991" s="7">
        <f t="shared" si="322"/>
        <v>2.3316931859336223</v>
      </c>
      <c r="P1991" s="7">
        <f>[1]!S_PQ_PctChange("H00906.CSI",$A$3,$A1991)/100</f>
        <v>1.4662724663428404</v>
      </c>
    </row>
    <row r="1992" spans="1:16" x14ac:dyDescent="0.3">
      <c r="A1992" s="3">
        <v>20170314</v>
      </c>
      <c r="B1992" s="29">
        <f>板块基准指数!B1992</f>
        <v>-4.8511994793639804E-3</v>
      </c>
      <c r="C1992" s="29">
        <f>板块基准指数!C1992</f>
        <v>-7.2109805524409097E-4</v>
      </c>
      <c r="D1992" s="29">
        <f>板块基准指数!E1992</f>
        <v>-4.1687878646231901E-3</v>
      </c>
      <c r="E1992" s="29">
        <f>板块基准指数!F1992</f>
        <v>9.8802438349258393E-4</v>
      </c>
      <c r="F1992">
        <f t="shared" si="313"/>
        <v>0.30200103045184723</v>
      </c>
      <c r="G1992">
        <f t="shared" si="314"/>
        <v>0.1988066418613732</v>
      </c>
      <c r="H1992">
        <f t="shared" si="315"/>
        <v>0.30172562935104713</v>
      </c>
      <c r="I1992">
        <f t="shared" si="316"/>
        <v>0.19746669833573244</v>
      </c>
      <c r="J1992">
        <f t="shared" si="317"/>
        <v>-2.6766743239995208E-3</v>
      </c>
      <c r="K1992" s="28">
        <f t="shared" si="318"/>
        <v>2.1959880370622238</v>
      </c>
      <c r="L1992" s="28">
        <f t="shared" si="319"/>
        <v>2.3204241557169469</v>
      </c>
      <c r="M1992" s="28">
        <f t="shared" si="320"/>
        <v>2.1549577721278932</v>
      </c>
      <c r="N1992" s="28">
        <f t="shared" si="321"/>
        <v>1.7587214065370991</v>
      </c>
      <c r="O1992" s="7">
        <f t="shared" si="322"/>
        <v>2.3227753283273898</v>
      </c>
      <c r="P1992" s="7">
        <f>[1]!S_PQ_PctChange("H00906.CSI",$A$3,$A1992)/100</f>
        <v>1.4639414610955246</v>
      </c>
    </row>
    <row r="1993" spans="1:16" x14ac:dyDescent="0.3">
      <c r="A1993" s="3">
        <v>20170315</v>
      </c>
      <c r="B1993" s="29">
        <f>板块基准指数!B1993</f>
        <v>-3.6207458665552498E-4</v>
      </c>
      <c r="C1993" s="29">
        <f>板块基准指数!C1993</f>
        <v>3.04402997429411E-3</v>
      </c>
      <c r="D1993" s="29">
        <f>板块基准指数!E1993</f>
        <v>4.6500695336817999E-3</v>
      </c>
      <c r="E1993" s="29">
        <f>板块基准指数!F1993</f>
        <v>-9.8236549419236695E-4</v>
      </c>
      <c r="F1993">
        <f t="shared" si="313"/>
        <v>0.30137786829425051</v>
      </c>
      <c r="G1993">
        <f t="shared" si="314"/>
        <v>0.19907241922593905</v>
      </c>
      <c r="H1993">
        <f t="shared" si="315"/>
        <v>0.30261275390766507</v>
      </c>
      <c r="I1993">
        <f t="shared" si="316"/>
        <v>0.19693695857214535</v>
      </c>
      <c r="J1993">
        <f t="shared" si="317"/>
        <v>1.7048871645235335E-3</v>
      </c>
      <c r="K1993" s="28">
        <f t="shared" si="318"/>
        <v>2.1948308510147485</v>
      </c>
      <c r="L1993" s="28">
        <f t="shared" si="319"/>
        <v>2.3305316263743197</v>
      </c>
      <c r="M1993" s="28">
        <f t="shared" si="320"/>
        <v>2.1696285451441177</v>
      </c>
      <c r="N1993" s="28">
        <f t="shared" si="321"/>
        <v>1.7560113338192269</v>
      </c>
      <c r="O1993" s="7">
        <f t="shared" si="322"/>
        <v>2.3284402853352506</v>
      </c>
      <c r="P1993" s="7">
        <f>[1]!S_PQ_PctChange("H00906.CSI",$A$3,$A1993)/100</f>
        <v>1.4666163620762815</v>
      </c>
    </row>
    <row r="1994" spans="1:16" x14ac:dyDescent="0.3">
      <c r="A1994" s="3">
        <v>20170316</v>
      </c>
      <c r="B1994" s="29">
        <f>板块基准指数!B1994</f>
        <v>9.7694864860031396E-3</v>
      </c>
      <c r="C1994" s="29">
        <f>板块基准指数!C1994</f>
        <v>3.2395988341229402E-3</v>
      </c>
      <c r="D1994" s="29">
        <f>板块基准指数!E1994</f>
        <v>-4.9174443160055999E-4</v>
      </c>
      <c r="E1994" s="29">
        <f>板块基准指数!F1994</f>
        <v>7.0589104106907599E-3</v>
      </c>
      <c r="F1994">
        <f t="shared" si="313"/>
        <v>0.30285919156952901</v>
      </c>
      <c r="G1994">
        <f t="shared" si="314"/>
        <v>0.19875722253186162</v>
      </c>
      <c r="H1994">
        <f t="shared" si="315"/>
        <v>0.30100989519776722</v>
      </c>
      <c r="I1994">
        <f t="shared" si="316"/>
        <v>0.19737369070084218</v>
      </c>
      <c r="J1994">
        <f t="shared" si="317"/>
        <v>4.8305739991607866E-3</v>
      </c>
      <c r="K1994" s="28">
        <f t="shared" si="318"/>
        <v>2.2260427078388032</v>
      </c>
      <c r="L1994" s="28">
        <f t="shared" si="319"/>
        <v>2.3413212127481313</v>
      </c>
      <c r="M1994" s="28">
        <f t="shared" si="320"/>
        <v>2.1680698979568009</v>
      </c>
      <c r="N1994" s="28">
        <f t="shared" si="321"/>
        <v>1.7754657709155053</v>
      </c>
      <c r="O1994" s="7">
        <f t="shared" si="322"/>
        <v>2.3445185624353502</v>
      </c>
      <c r="P1994" s="7">
        <f>[1]!S_PQ_PctChange("H00906.CSI",$A$3,$A1994)/100</f>
        <v>1.4820298970867127</v>
      </c>
    </row>
    <row r="1995" spans="1:16" x14ac:dyDescent="0.3">
      <c r="A1995" s="3">
        <v>20170317</v>
      </c>
      <c r="B1995" s="29">
        <f>板块基准指数!B1995</f>
        <v>-9.2774470431950095E-3</v>
      </c>
      <c r="C1995" s="29">
        <f>板块基准指数!C1995</f>
        <v>-5.9962486730384297E-3</v>
      </c>
      <c r="D1995" s="29">
        <f>板块基准指数!E1995</f>
        <v>-6.2082374876997002E-3</v>
      </c>
      <c r="E1995" s="29">
        <f>板块基准指数!F1995</f>
        <v>-1.21647632179316E-2</v>
      </c>
      <c r="F1995">
        <f t="shared" si="313"/>
        <v>0.30255193013698961</v>
      </c>
      <c r="G1995">
        <f t="shared" si="314"/>
        <v>0.19921317734575095</v>
      </c>
      <c r="H1995">
        <f t="shared" si="315"/>
        <v>0.30163607766777351</v>
      </c>
      <c r="I1995">
        <f t="shared" si="316"/>
        <v>0.19659881484948591</v>
      </c>
      <c r="J1995">
        <f t="shared" si="317"/>
        <v>-8.271302971554987E-3</v>
      </c>
      <c r="K1995" s="28">
        <f t="shared" si="318"/>
        <v>2.1961132674577435</v>
      </c>
      <c r="L1995" s="28">
        <f t="shared" si="319"/>
        <v>2.3212858198599955</v>
      </c>
      <c r="M1995" s="28">
        <f t="shared" si="320"/>
        <v>2.1484017676526523</v>
      </c>
      <c r="N1995" s="28">
        <f t="shared" si="321"/>
        <v>1.7417028869928441</v>
      </c>
      <c r="O1995" s="7">
        <f t="shared" si="322"/>
        <v>2.3168550361114577</v>
      </c>
      <c r="P1995" s="7">
        <f>[1]!S_PQ_PctChange("H00906.CSI",$A$3,$A1995)/100</f>
        <v>1.4573690751357704</v>
      </c>
    </row>
    <row r="1996" spans="1:16" x14ac:dyDescent="0.3">
      <c r="A1996" s="3">
        <v>20170320</v>
      </c>
      <c r="B1996" s="29">
        <f>板块基准指数!B1996</f>
        <v>1.80564739861971E-3</v>
      </c>
      <c r="C1996" s="29">
        <f>板块基准指数!C1996</f>
        <v>8.5137232641037501E-3</v>
      </c>
      <c r="D1996" s="29">
        <f>板块基准指数!E1996</f>
        <v>6.3110981258870102E-3</v>
      </c>
      <c r="E1996" s="29">
        <f>板块基准指数!F1996</f>
        <v>-5.2027503868531597E-3</v>
      </c>
      <c r="F1996">
        <f t="shared" si="313"/>
        <v>0.30215455874835079</v>
      </c>
      <c r="G1996">
        <f t="shared" si="314"/>
        <v>0.20028370748916716</v>
      </c>
      <c r="H1996">
        <f t="shared" si="315"/>
        <v>0.30259468448007693</v>
      </c>
      <c r="I1996">
        <f t="shared" si="316"/>
        <v>0.19496704928240502</v>
      </c>
      <c r="J1996">
        <f t="shared" si="317"/>
        <v>3.1231482925397321E-3</v>
      </c>
      <c r="K1996" s="28">
        <f t="shared" si="318"/>
        <v>2.2018843210648225</v>
      </c>
      <c r="L1996" s="28">
        <f t="shared" si="319"/>
        <v>2.3495623282112752</v>
      </c>
      <c r="M1996" s="28">
        <f t="shared" si="320"/>
        <v>2.1682716401480242</v>
      </c>
      <c r="N1996" s="28">
        <f t="shared" si="321"/>
        <v>1.7274384912369056</v>
      </c>
      <c r="O1996" s="7">
        <f t="shared" si="322"/>
        <v>2.3272140662540912</v>
      </c>
      <c r="P1996" s="7">
        <f>[1]!S_PQ_PctChange("H00906.CSI",$A$3,$A1996)/100</f>
        <v>1.4609805276925467</v>
      </c>
    </row>
    <row r="1997" spans="1:16" x14ac:dyDescent="0.3">
      <c r="A1997" s="3">
        <v>20170321</v>
      </c>
      <c r="B1997" s="29">
        <f>板块基准指数!B1997</f>
        <v>1.64243471579517E-3</v>
      </c>
      <c r="C1997" s="29">
        <f>板块基准指数!C1997</f>
        <v>1.12088656449345E-2</v>
      </c>
      <c r="D1997" s="29">
        <f>板块基准指数!E1997</f>
        <v>1.7238277120670099E-2</v>
      </c>
      <c r="E1997" s="29">
        <f>板块基准指数!F1997</f>
        <v>-9.3389135255707203E-4</v>
      </c>
      <c r="F1997">
        <f t="shared" si="313"/>
        <v>0.30031576610455624</v>
      </c>
      <c r="G1997">
        <f t="shared" si="314"/>
        <v>0.20096607799961971</v>
      </c>
      <c r="H1997">
        <f t="shared" si="315"/>
        <v>0.30543602191764574</v>
      </c>
      <c r="I1997">
        <f t="shared" si="316"/>
        <v>0.19328213397817809</v>
      </c>
      <c r="J1997">
        <f t="shared" si="317"/>
        <v>7.7753552898903906E-3</v>
      </c>
      <c r="K1997" s="28">
        <f t="shared" si="318"/>
        <v>2.207143207029699</v>
      </c>
      <c r="L1997" s="28">
        <f t="shared" si="319"/>
        <v>2.3871071223175293</v>
      </c>
      <c r="M1997" s="28">
        <f t="shared" si="320"/>
        <v>2.2228871846744558</v>
      </c>
      <c r="N1997" s="28">
        <f t="shared" si="321"/>
        <v>1.7248913600153082</v>
      </c>
      <c r="O1997" s="7">
        <f t="shared" si="322"/>
        <v>2.3530843377447379</v>
      </c>
      <c r="P1997" s="7">
        <f>[1]!S_PQ_PctChange("H00906.CSI",$A$3,$A1997)/100</f>
        <v>1.4713460361546646</v>
      </c>
    </row>
    <row r="1998" spans="1:16" x14ac:dyDescent="0.3">
      <c r="A1998" s="3">
        <v>20170322</v>
      </c>
      <c r="B1998" s="29">
        <f>板块基准指数!B1998</f>
        <v>-2.5956617971261801E-3</v>
      </c>
      <c r="C1998" s="29">
        <f>板块基准指数!C1998</f>
        <v>1.11694818512753E-2</v>
      </c>
      <c r="D1998" s="29">
        <f>板块基准指数!E1998</f>
        <v>1.85272819128494E-3</v>
      </c>
      <c r="E1998" s="29">
        <f>板块基准指数!F1998</f>
        <v>-1.22984065195235E-2</v>
      </c>
      <c r="F1998">
        <f t="shared" si="313"/>
        <v>0.2996399244145001</v>
      </c>
      <c r="G1998">
        <f t="shared" si="314"/>
        <v>0.20328110093873977</v>
      </c>
      <c r="H1998">
        <f t="shared" si="315"/>
        <v>0.30610782623403354</v>
      </c>
      <c r="I1998">
        <f t="shared" si="316"/>
        <v>0.19097114841272636</v>
      </c>
      <c r="J1998">
        <f t="shared" si="317"/>
        <v>-3.4600352839744223E-4</v>
      </c>
      <c r="K1998" s="28">
        <f t="shared" si="318"/>
        <v>2.198818547929299</v>
      </c>
      <c r="L1998" s="28">
        <f t="shared" si="319"/>
        <v>2.4249393538485804</v>
      </c>
      <c r="M1998" s="28">
        <f t="shared" si="320"/>
        <v>2.2288583186188333</v>
      </c>
      <c r="N1998" s="28">
        <f t="shared" si="321"/>
        <v>1.6913795383483028</v>
      </c>
      <c r="O1998" s="7">
        <f t="shared" si="322"/>
        <v>2.3519241587328641</v>
      </c>
      <c r="P1998" s="7">
        <f>[1]!S_PQ_PctChange("H00906.CSI",$A$3,$A1998)/100</f>
        <v>1.4613634681287837</v>
      </c>
    </row>
    <row r="1999" spans="1:16" x14ac:dyDescent="0.3">
      <c r="A1999" s="3">
        <v>20170323</v>
      </c>
      <c r="B1999" s="29">
        <f>板块基准指数!B1999</f>
        <v>4.3434493535961499E-3</v>
      </c>
      <c r="C1999" s="29">
        <f>板块基准指数!C1999</f>
        <v>-6.7365364731034505E-4</v>
      </c>
      <c r="D1999" s="29">
        <f>板块基准指数!E1999</f>
        <v>2.33325344209838E-3</v>
      </c>
      <c r="E1999" s="29">
        <f>板块基准指数!F1999</f>
        <v>4.9834310844160496E-3</v>
      </c>
      <c r="F1999">
        <f t="shared" si="313"/>
        <v>0.30009200030517408</v>
      </c>
      <c r="G1999">
        <f t="shared" si="314"/>
        <v>0.20257079368910544</v>
      </c>
      <c r="H1999">
        <f t="shared" si="315"/>
        <v>0.30595606050764029</v>
      </c>
      <c r="I1999">
        <f t="shared" si="316"/>
        <v>0.19138114549807994</v>
      </c>
      <c r="J1999">
        <f t="shared" si="317"/>
        <v>2.830448477373538E-3</v>
      </c>
      <c r="K1999" s="28">
        <f t="shared" si="318"/>
        <v>2.2127124542835737</v>
      </c>
      <c r="L1999" s="28">
        <f t="shared" si="319"/>
        <v>2.4226321309610435</v>
      </c>
      <c r="M1999" s="28">
        <f t="shared" si="320"/>
        <v>2.2363920634047987</v>
      </c>
      <c r="N1999" s="28">
        <f t="shared" si="321"/>
        <v>1.7047918427996693</v>
      </c>
      <c r="O1999" s="7">
        <f t="shared" si="322"/>
        <v>2.3614116073642211</v>
      </c>
      <c r="P1999" s="7">
        <f>[1]!S_PQ_PctChange("H00906.CSI",$A$3,$A1999)/100</f>
        <v>1.4687344720415947</v>
      </c>
    </row>
    <row r="2000" spans="1:16" x14ac:dyDescent="0.3">
      <c r="A2000" s="3">
        <v>20170324</v>
      </c>
      <c r="B2000" s="29">
        <f>板块基准指数!B2000</f>
        <v>7.7698852217278598E-3</v>
      </c>
      <c r="C2000" s="29">
        <f>板块基准指数!C2000</f>
        <v>1.69607346091943E-3</v>
      </c>
      <c r="D2000" s="29">
        <f>板块基准指数!E2000</f>
        <v>3.74122204398477E-3</v>
      </c>
      <c r="E2000" s="29">
        <f>板块基准指数!F2000</f>
        <v>5.9306827272571196E-3</v>
      </c>
      <c r="F2000">
        <f t="shared" si="313"/>
        <v>0.30093258210119384</v>
      </c>
      <c r="G2000">
        <f t="shared" si="314"/>
        <v>0.20191390025109687</v>
      </c>
      <c r="H2000">
        <f t="shared" si="315"/>
        <v>0.30558655139108315</v>
      </c>
      <c r="I2000">
        <f t="shared" si="316"/>
        <v>0.19156696625662592</v>
      </c>
      <c r="J2000">
        <f t="shared" si="317"/>
        <v>4.9549257574534678E-3</v>
      </c>
      <c r="K2000" s="28">
        <f t="shared" si="318"/>
        <v>2.2376748613037725</v>
      </c>
      <c r="L2000" s="28">
        <f t="shared" si="319"/>
        <v>2.4284371664848567</v>
      </c>
      <c r="M2000" s="28">
        <f t="shared" si="320"/>
        <v>2.248500124735386</v>
      </c>
      <c r="N2000" s="28">
        <f t="shared" si="321"/>
        <v>1.7208331050625874</v>
      </c>
      <c r="O2000" s="7">
        <f t="shared" si="322"/>
        <v>2.3780671523189532</v>
      </c>
      <c r="P2000" s="7">
        <f>[1]!S_PQ_PctChange("H00906.CSI",$A$3,$A2000)/100</f>
        <v>1.4864502370310597</v>
      </c>
    </row>
    <row r="2001" spans="1:16" x14ac:dyDescent="0.3">
      <c r="A2001" s="3">
        <v>20170327</v>
      </c>
      <c r="B2001" s="29">
        <f>板块基准指数!B2001</f>
        <v>-6.3704543980875796E-3</v>
      </c>
      <c r="C2001" s="29">
        <f>板块基准指数!C2001</f>
        <v>-7.3429372011764799E-3</v>
      </c>
      <c r="D2001" s="29">
        <f>板块基准指数!E2001</f>
        <v>-1.12327183999869E-2</v>
      </c>
      <c r="E2001" s="29">
        <f>板块基准指数!F2001</f>
        <v>1.9723799684612702E-3</v>
      </c>
      <c r="F2001">
        <f t="shared" si="313"/>
        <v>0.30095802126763732</v>
      </c>
      <c r="G2001">
        <f t="shared" si="314"/>
        <v>0.20173333551968819</v>
      </c>
      <c r="H2001">
        <f t="shared" si="315"/>
        <v>0.30411688890186278</v>
      </c>
      <c r="I2001">
        <f t="shared" si="316"/>
        <v>0.19319175431081148</v>
      </c>
      <c r="J2001">
        <f t="shared" si="317"/>
        <v>-6.4544432124985151E-3</v>
      </c>
      <c r="K2001" s="28">
        <f t="shared" si="318"/>
        <v>2.2170494012440023</v>
      </c>
      <c r="L2001" s="28">
        <f t="shared" si="319"/>
        <v>2.4032623676731788</v>
      </c>
      <c r="M2001" s="28">
        <f t="shared" si="320"/>
        <v>2.2120106376119111</v>
      </c>
      <c r="N2001" s="28">
        <f t="shared" si="321"/>
        <v>1.726199621776539</v>
      </c>
      <c r="O2001" s="7">
        <f t="shared" si="322"/>
        <v>2.3562636097163039</v>
      </c>
      <c r="P2001" s="7">
        <f>[1]!S_PQ_PctChange("H00906.CSI",$A$3,$A2001)/100</f>
        <v>1.4772150961729933</v>
      </c>
    </row>
    <row r="2002" spans="1:16" x14ac:dyDescent="0.3">
      <c r="A2002" s="3">
        <v>20170328</v>
      </c>
      <c r="B2002" s="29">
        <f>板块基准指数!B2002</f>
        <v>-5.3226592593524403E-4</v>
      </c>
      <c r="C2002" s="29">
        <f>板块基准指数!C2002</f>
        <v>-9.71012641778691E-4</v>
      </c>
      <c r="D2002" s="29">
        <f>板块基准指数!E2002</f>
        <v>-2.2303453382951401E-3</v>
      </c>
      <c r="E2002" s="29">
        <f>板块基准指数!F2002</f>
        <v>-3.1661694939254001E-3</v>
      </c>
      <c r="F2002">
        <f t="shared" si="313"/>
        <v>0.30129377282110309</v>
      </c>
      <c r="G2002">
        <f t="shared" si="314"/>
        <v>0.2018697353262745</v>
      </c>
      <c r="H2002">
        <f t="shared" si="315"/>
        <v>0.30393889844925659</v>
      </c>
      <c r="I2002">
        <f t="shared" si="316"/>
        <v>0.19289759340336557</v>
      </c>
      <c r="J2002">
        <f t="shared" si="317"/>
        <v>-1.6460388433513701E-3</v>
      </c>
      <c r="K2002" s="28">
        <f t="shared" si="318"/>
        <v>2.2153370754656696</v>
      </c>
      <c r="L2002" s="28">
        <f t="shared" si="319"/>
        <v>2.3999577568908785</v>
      </c>
      <c r="M2002" s="28">
        <f t="shared" si="320"/>
        <v>2.2048467446597591</v>
      </c>
      <c r="N2002" s="28">
        <f t="shared" si="321"/>
        <v>1.717568011699719</v>
      </c>
      <c r="O2002" s="7">
        <f t="shared" si="322"/>
        <v>2.3507390694461843</v>
      </c>
      <c r="P2002" s="7">
        <f>[1]!S_PQ_PctChange("H00906.CSI",$A$3,$A2002)/100</f>
        <v>1.4711363728774329</v>
      </c>
    </row>
    <row r="2003" spans="1:16" x14ac:dyDescent="0.3">
      <c r="A2003" s="3">
        <v>20170329</v>
      </c>
      <c r="B2003" s="29">
        <f>板块基准指数!B2003</f>
        <v>-3.11360139134652E-3</v>
      </c>
      <c r="C2003" s="29">
        <f>板块基准指数!C2003</f>
        <v>-6.3485120294298099E-3</v>
      </c>
      <c r="D2003" s="29">
        <f>板块基准指数!E2003</f>
        <v>6.3252973942150195E-4</v>
      </c>
      <c r="E2003" s="29">
        <f>板块基准指数!F2003</f>
        <v>-4.5170249326018097E-3</v>
      </c>
      <c r="F2003">
        <f t="shared" si="313"/>
        <v>0.30122885245179193</v>
      </c>
      <c r="G2003">
        <f t="shared" si="314"/>
        <v>0.20117130901987684</v>
      </c>
      <c r="H2003">
        <f t="shared" si="315"/>
        <v>0.30501531320068292</v>
      </c>
      <c r="I2003">
        <f t="shared" si="316"/>
        <v>0.19258452532764803</v>
      </c>
      <c r="J2003">
        <f t="shared" si="317"/>
        <v>-2.8987539999622168E-3</v>
      </c>
      <c r="K2003" s="28">
        <f t="shared" si="318"/>
        <v>2.2053257974738516</v>
      </c>
      <c r="L2003" s="28">
        <f t="shared" si="319"/>
        <v>2.3783730841717037</v>
      </c>
      <c r="M2003" s="28">
        <f t="shared" si="320"/>
        <v>2.2068739055360442</v>
      </c>
      <c r="N2003" s="28">
        <f t="shared" si="321"/>
        <v>1.7052926892348301</v>
      </c>
      <c r="O2003" s="7">
        <f t="shared" si="322"/>
        <v>2.3410261011657973</v>
      </c>
      <c r="P2003" s="7">
        <f>[1]!S_PQ_PctChange("H00906.CSI",$A$3,$A2003)/100</f>
        <v>1.4670950636861324</v>
      </c>
    </row>
    <row r="2004" spans="1:16" x14ac:dyDescent="0.3">
      <c r="A2004" s="3">
        <v>20170330</v>
      </c>
      <c r="B2004" s="29">
        <f>板块基准指数!B2004</f>
        <v>-1.9347675447865701E-2</v>
      </c>
      <c r="C2004" s="29">
        <f>板块基准指数!C2004</f>
        <v>-1.1845138025292299E-2</v>
      </c>
      <c r="D2004" s="29">
        <f>板块基准指数!E2004</f>
        <v>-1.0438117164859999E-2</v>
      </c>
      <c r="E2004" s="29">
        <f>板块基准指数!F2004</f>
        <v>-3.1698143431724301E-3</v>
      </c>
      <c r="F2004">
        <f t="shared" si="313"/>
        <v>0.29899021855637864</v>
      </c>
      <c r="G2004">
        <f t="shared" si="314"/>
        <v>0.20120390479541284</v>
      </c>
      <c r="H2004">
        <f t="shared" si="315"/>
        <v>0.30549911252378614</v>
      </c>
      <c r="I2004">
        <f t="shared" si="316"/>
        <v>0.19430676412442208</v>
      </c>
      <c r="J2004">
        <f t="shared" si="317"/>
        <v>-1.2005222761761294E-2</v>
      </c>
      <c r="K2004" s="28">
        <f t="shared" si="318"/>
        <v>2.143310194239656</v>
      </c>
      <c r="L2004" s="28">
        <f t="shared" si="319"/>
        <v>2.3383557886887574</v>
      </c>
      <c r="M2004" s="28">
        <f t="shared" si="320"/>
        <v>2.173400179977127</v>
      </c>
      <c r="N2004" s="28">
        <f t="shared" si="321"/>
        <v>1.6967174136660139</v>
      </c>
      <c r="O2004" s="7">
        <f t="shared" si="322"/>
        <v>2.300916338568443</v>
      </c>
      <c r="P2004" s="7">
        <f>[1]!S_PQ_PctChange("H00906.CSI",$A$3,$A2004)/100</f>
        <v>1.4410132022181978</v>
      </c>
    </row>
    <row r="2005" spans="1:16" x14ac:dyDescent="0.3">
      <c r="A2005" s="3">
        <v>20170331</v>
      </c>
      <c r="B2005" s="29">
        <f>板块基准指数!B2005</f>
        <v>8.9843235867458106E-3</v>
      </c>
      <c r="C2005" s="29">
        <f>板块基准指数!C2005</f>
        <v>9.0458773110186994E-3</v>
      </c>
      <c r="D2005" s="29">
        <f>板块基准指数!E2005</f>
        <v>7.7019769642858501E-3</v>
      </c>
      <c r="E2005" s="29">
        <f>板块基准指数!F2005</f>
        <v>4.9912794133748096E-3</v>
      </c>
      <c r="F2005">
        <f t="shared" si="313"/>
        <v>0.3</v>
      </c>
      <c r="G2005">
        <f t="shared" si="314"/>
        <v>0.2</v>
      </c>
      <c r="H2005">
        <f t="shared" si="315"/>
        <v>0.3</v>
      </c>
      <c r="I2005">
        <f t="shared" si="316"/>
        <v>0.2</v>
      </c>
      <c r="J2005">
        <f t="shared" si="317"/>
        <v>7.8290771889812233E-3</v>
      </c>
      <c r="K2005" s="28">
        <f t="shared" si="318"/>
        <v>2.1715507101582214</v>
      </c>
      <c r="L2005" s="28">
        <f t="shared" si="319"/>
        <v>2.3685541455737651</v>
      </c>
      <c r="M2005" s="28">
        <f t="shared" si="320"/>
        <v>2.1978416350617715</v>
      </c>
      <c r="N2005" s="28">
        <f t="shared" si="321"/>
        <v>1.7101774837765347</v>
      </c>
      <c r="O2005" s="7">
        <f t="shared" si="322"/>
        <v>2.3267594673774648</v>
      </c>
      <c r="P2005" s="7">
        <f>[1]!S_PQ_PctChange("H00906.CSI",$A$3,$A2005)/100</f>
        <v>1.4535956574366864</v>
      </c>
    </row>
    <row r="2006" spans="1:16" x14ac:dyDescent="0.3">
      <c r="A2006" s="3">
        <v>20170405</v>
      </c>
      <c r="B2006" s="29">
        <f>板块基准指数!B2006</f>
        <v>1.6534304268315599E-2</v>
      </c>
      <c r="C2006" s="29">
        <f>板块基准指数!C2006</f>
        <v>8.1228481973075004E-3</v>
      </c>
      <c r="D2006" s="29">
        <f>板块基准指数!E2006</f>
        <v>8.0771970559325307E-3</v>
      </c>
      <c r="E2006" s="29">
        <f>板块基准指数!F2006</f>
        <v>1.04776642408662E-2</v>
      </c>
      <c r="F2006">
        <f t="shared" si="313"/>
        <v>0.30161133388402539</v>
      </c>
      <c r="G2006">
        <f t="shared" si="314"/>
        <v>0.19941040565447582</v>
      </c>
      <c r="H2006">
        <f t="shared" si="315"/>
        <v>0.29910206353631874</v>
      </c>
      <c r="I2006">
        <f t="shared" si="316"/>
        <v>0.19987619692517997</v>
      </c>
      <c r="J2006">
        <f t="shared" si="317"/>
        <v>1.110355288490918E-2</v>
      </c>
      <c r="K2006" s="28">
        <f t="shared" si="318"/>
        <v>2.2239900946023701</v>
      </c>
      <c r="L2006" s="28">
        <f t="shared" si="319"/>
        <v>2.3959163995426715</v>
      </c>
      <c r="M2006" s="28">
        <f t="shared" si="320"/>
        <v>2.223671232101831</v>
      </c>
      <c r="N2006" s="28">
        <f t="shared" si="321"/>
        <v>1.7385738134847006</v>
      </c>
      <c r="O2006" s="7">
        <f t="shared" si="322"/>
        <v>2.363698317058863</v>
      </c>
      <c r="P2006" s="7">
        <f>[1]!S_PQ_PctChange("H00906.CSI",$A$3,$A2006)/100</f>
        <v>1.4931834412927185</v>
      </c>
    </row>
    <row r="2007" spans="1:16" x14ac:dyDescent="0.3">
      <c r="A2007" s="3">
        <v>20170406</v>
      </c>
      <c r="B2007" s="29">
        <f>板块基准指数!B2007</f>
        <v>-1.01010956173713E-3</v>
      </c>
      <c r="C2007" s="29">
        <f>板块基准指数!C2007</f>
        <v>1.1830806568992301E-3</v>
      </c>
      <c r="D2007" s="29">
        <f>板块基准指数!E2007</f>
        <v>2.1755357292153601E-3</v>
      </c>
      <c r="E2007" s="29">
        <f>板块基准指数!F2007</f>
        <v>-1.5316467424444299E-3</v>
      </c>
      <c r="F2007">
        <f t="shared" si="313"/>
        <v>0.30122358821435907</v>
      </c>
      <c r="G2007">
        <f t="shared" si="314"/>
        <v>0.19959127186558909</v>
      </c>
      <c r="H2007">
        <f t="shared" si="315"/>
        <v>0.2996701140727816</v>
      </c>
      <c r="I2007">
        <f t="shared" si="316"/>
        <v>0.19951502584727021</v>
      </c>
      <c r="J2007">
        <f t="shared" si="317"/>
        <v>2.7582560142236606E-4</v>
      </c>
      <c r="K2007" s="28">
        <f t="shared" si="318"/>
        <v>2.2207335113808666</v>
      </c>
      <c r="L2007" s="28">
        <f t="shared" si="319"/>
        <v>2.3999340425474176</v>
      </c>
      <c r="M2007" s="28">
        <f t="shared" si="320"/>
        <v>2.2306844440465121</v>
      </c>
      <c r="N2007" s="28">
        <f t="shared" si="321"/>
        <v>1.7343792858243332</v>
      </c>
      <c r="O2007" s="7">
        <f t="shared" si="322"/>
        <v>2.364626111170169</v>
      </c>
      <c r="P2007" s="7">
        <f>[1]!S_PQ_PctChange("H00906.CSI",$A$3,$A2007)/100</f>
        <v>1.5004913168542791</v>
      </c>
    </row>
    <row r="2008" spans="1:16" x14ac:dyDescent="0.3">
      <c r="A2008" s="3">
        <v>20170407</v>
      </c>
      <c r="B2008" s="29">
        <f>板块基准指数!B2008</f>
        <v>4.5492436840266198E-3</v>
      </c>
      <c r="C2008" s="29">
        <f>板块基准指数!C2008</f>
        <v>-1.18147754564514E-3</v>
      </c>
      <c r="D2008" s="29">
        <f>板块基准指数!E2008</f>
        <v>-9.2161358480419297E-4</v>
      </c>
      <c r="E2008" s="29">
        <f>板块基准指数!F2008</f>
        <v>3.4267734252297802E-4</v>
      </c>
      <c r="F2008">
        <f t="shared" si="313"/>
        <v>0.30231376867449639</v>
      </c>
      <c r="G2008">
        <f t="shared" si="314"/>
        <v>0.1991708843882031</v>
      </c>
      <c r="H2008">
        <f t="shared" si="315"/>
        <v>0.29911673771882324</v>
      </c>
      <c r="I2008">
        <f t="shared" si="316"/>
        <v>0.1993986092184773</v>
      </c>
      <c r="J2008">
        <f t="shared" si="317"/>
        <v>9.2671613090950845E-4</v>
      </c>
      <c r="K2008" s="28">
        <f t="shared" si="318"/>
        <v>2.2353854129654489</v>
      </c>
      <c r="L2008" s="28">
        <f t="shared" si="319"/>
        <v>2.3959170968194732</v>
      </c>
      <c r="M2008" s="28">
        <f t="shared" si="320"/>
        <v>2.2277070013746632</v>
      </c>
      <c r="N2008" s="28">
        <f t="shared" si="321"/>
        <v>1.7353162956514496</v>
      </c>
      <c r="O2008" s="7">
        <f t="shared" si="322"/>
        <v>2.3677441644618695</v>
      </c>
      <c r="P2008" s="7">
        <f>[1]!S_PQ_PctChange("H00906.CSI",$A$3,$A2008)/100</f>
        <v>1.5043921380962657</v>
      </c>
    </row>
    <row r="2009" spans="1:16" x14ac:dyDescent="0.3">
      <c r="A2009" s="3">
        <v>20170410</v>
      </c>
      <c r="B2009" s="29">
        <f>板块基准指数!B2009</f>
        <v>-6.71848586987239E-3</v>
      </c>
      <c r="C2009" s="29">
        <f>板块基准指数!C2009</f>
        <v>-9.4284711569285907E-3</v>
      </c>
      <c r="D2009" s="29">
        <f>板块基准指数!E2009</f>
        <v>-9.5457724175234595E-3</v>
      </c>
      <c r="E2009" s="29">
        <f>板块基准指数!F2009</f>
        <v>-2.8711429572657E-3</v>
      </c>
      <c r="F2009">
        <f t="shared" si="313"/>
        <v>0.30250206595535856</v>
      </c>
      <c r="G2009">
        <f t="shared" si="314"/>
        <v>0.1987511992736086</v>
      </c>
      <c r="H2009">
        <f t="shared" si="315"/>
        <v>0.29845110450607204</v>
      </c>
      <c r="I2009">
        <f t="shared" si="316"/>
        <v>0.20029563026496083</v>
      </c>
      <c r="J2009">
        <f t="shared" si="317"/>
        <v>-7.3367699389437543E-3</v>
      </c>
      <c r="K2009" s="28">
        <f t="shared" si="318"/>
        <v>2.2136485217848496</v>
      </c>
      <c r="L2009" s="28">
        <f t="shared" si="319"/>
        <v>2.36389879042079</v>
      </c>
      <c r="M2009" s="28">
        <f t="shared" si="320"/>
        <v>2.1968960449090935</v>
      </c>
      <c r="N2009" s="28">
        <f t="shared" si="321"/>
        <v>1.7274628115332962</v>
      </c>
      <c r="O2009" s="7">
        <f t="shared" si="322"/>
        <v>2.3430358003139924</v>
      </c>
      <c r="P2009" s="7">
        <f>[1]!S_PQ_PctChange("H00906.CSI",$A$3,$A2009)/100</f>
        <v>1.4968935221241151</v>
      </c>
    </row>
    <row r="2010" spans="1:16" x14ac:dyDescent="0.3">
      <c r="A2010" s="3">
        <v>20170411</v>
      </c>
      <c r="B2010" s="29">
        <f>板块基准指数!B2010</f>
        <v>7.61909532110055E-3</v>
      </c>
      <c r="C2010" s="29">
        <f>板块基准指数!C2010</f>
        <v>-3.5073677977185899E-3</v>
      </c>
      <c r="D2010" s="29">
        <f>板块基准指数!E2010</f>
        <v>-3.2225055654729801E-3</v>
      </c>
      <c r="E2010" s="29">
        <f>板块基准指数!F2010</f>
        <v>2.6623521705653598E-3</v>
      </c>
      <c r="F2010">
        <f t="shared" si="313"/>
        <v>0.30444785443598077</v>
      </c>
      <c r="G2010">
        <f t="shared" si="314"/>
        <v>0.19782083624201738</v>
      </c>
      <c r="H2010">
        <f t="shared" si="315"/>
        <v>0.29713895918376476</v>
      </c>
      <c r="I2010">
        <f t="shared" si="316"/>
        <v>0.20059235013823712</v>
      </c>
      <c r="J2010">
        <f t="shared" si="317"/>
        <v>1.1791956799518171E-3</v>
      </c>
      <c r="K2010" s="28">
        <f t="shared" si="318"/>
        <v>2.2381336162008423</v>
      </c>
      <c r="L2010" s="28">
        <f t="shared" si="319"/>
        <v>2.3521003601284836</v>
      </c>
      <c r="M2010" s="28">
        <f t="shared" si="320"/>
        <v>2.1865940296121353</v>
      </c>
      <c r="N2010" s="28">
        <f t="shared" si="321"/>
        <v>1.7347242780697179</v>
      </c>
      <c r="O2010" s="7">
        <f t="shared" si="322"/>
        <v>2.3469778936876469</v>
      </c>
      <c r="P2010" s="7">
        <f>[1]!S_PQ_PctChange("H00906.CSI",$A$3,$A2010)/100</f>
        <v>1.5101759148919307</v>
      </c>
    </row>
    <row r="2011" spans="1:16" x14ac:dyDescent="0.3">
      <c r="A2011" s="3">
        <v>20170412</v>
      </c>
      <c r="B2011" s="29">
        <f>板块基准指数!B2011</f>
        <v>-9.5035071219245395E-3</v>
      </c>
      <c r="C2011" s="29">
        <f>板块基准指数!C2011</f>
        <v>-9.6033337926350998E-4</v>
      </c>
      <c r="D2011" s="29">
        <f>板块基准指数!E2011</f>
        <v>1.82031811948683E-3</v>
      </c>
      <c r="E2011" s="29">
        <f>板块基准指数!F2011</f>
        <v>-1.1630756164079801E-4</v>
      </c>
      <c r="F2011">
        <f t="shared" si="313"/>
        <v>0.30233023263673259</v>
      </c>
      <c r="G2011">
        <f t="shared" si="314"/>
        <v>0.19813923591049662</v>
      </c>
      <c r="H2011">
        <f t="shared" si="315"/>
        <v>0.2984455801633682</v>
      </c>
      <c r="I2011">
        <f t="shared" si="316"/>
        <v>0.20108495128940262</v>
      </c>
      <c r="J2011">
        <f t="shared" si="317"/>
        <v>-2.5657392807647292E-3</v>
      </c>
      <c r="K2011" s="28">
        <f t="shared" si="318"/>
        <v>2.2073599903175345</v>
      </c>
      <c r="L2011" s="28">
        <f t="shared" si="319"/>
        <v>2.3488812262620109</v>
      </c>
      <c r="M2011" s="28">
        <f t="shared" si="320"/>
        <v>2.192394644463687</v>
      </c>
      <c r="N2011" s="28">
        <f t="shared" si="321"/>
        <v>1.7344062089571755</v>
      </c>
      <c r="O2011" s="7">
        <f t="shared" si="322"/>
        <v>2.338390421033961</v>
      </c>
      <c r="P2011" s="7">
        <f>[1]!S_PQ_PctChange("H00906.CSI",$A$3,$A2011)/100</f>
        <v>1.5002648158747731</v>
      </c>
    </row>
    <row r="2012" spans="1:16" x14ac:dyDescent="0.3">
      <c r="A2012" s="3">
        <v>20170413</v>
      </c>
      <c r="B2012" s="29">
        <f>板块基准指数!B2012</f>
        <v>1.9028349443934E-3</v>
      </c>
      <c r="C2012" s="29">
        <f>板块基准指数!C2012</f>
        <v>7.9144593223714008E-3</v>
      </c>
      <c r="D2012" s="29">
        <f>板块基准指数!E2012</f>
        <v>8.6112143695837307E-3</v>
      </c>
      <c r="E2012" s="29">
        <f>板块基准指数!F2012</f>
        <v>-2.5958916404251898E-3</v>
      </c>
      <c r="F2012">
        <f t="shared" si="313"/>
        <v>0.30164120807991646</v>
      </c>
      <c r="G2012">
        <f t="shared" si="314"/>
        <v>0.19887383436601708</v>
      </c>
      <c r="H2012">
        <f t="shared" si="315"/>
        <v>0.29975913851316516</v>
      </c>
      <c r="I2012">
        <f t="shared" si="316"/>
        <v>0.1997258190409015</v>
      </c>
      <c r="J2012">
        <f t="shared" si="317"/>
        <v>4.1914335785612194E-3</v>
      </c>
      <c r="K2012" s="28">
        <f t="shared" si="318"/>
        <v>2.2134630669863604</v>
      </c>
      <c r="L2012" s="28">
        <f t="shared" si="319"/>
        <v>2.3753858105027148</v>
      </c>
      <c r="M2012" s="28">
        <f t="shared" si="320"/>
        <v>2.2198850390994749</v>
      </c>
      <c r="N2012" s="28">
        <f t="shared" si="321"/>
        <v>1.7273079867378169</v>
      </c>
      <c r="O2012" s="7">
        <f t="shared" si="322"/>
        <v>2.3523830627430296</v>
      </c>
      <c r="P2012" s="7">
        <f>[1]!S_PQ_PctChange("H00906.CSI",$A$3,$A2012)/100</f>
        <v>1.5074165126251493</v>
      </c>
    </row>
    <row r="2013" spans="1:16" x14ac:dyDescent="0.3">
      <c r="A2013" s="3">
        <v>20170414</v>
      </c>
      <c r="B2013" s="29">
        <f>板块基准指数!B2013</f>
        <v>-9.9439168240314096E-3</v>
      </c>
      <c r="C2013" s="29">
        <f>板块基准指数!C2013</f>
        <v>-7.1175010448930104E-3</v>
      </c>
      <c r="D2013" s="29">
        <f>板块基准指数!E2013</f>
        <v>-1.09370241273462E-2</v>
      </c>
      <c r="E2013" s="29">
        <f>板块基准指数!F2013</f>
        <v>-8.4059891398605008E-3</v>
      </c>
      <c r="F2013">
        <f t="shared" si="313"/>
        <v>0.30146716753875508</v>
      </c>
      <c r="G2013">
        <f t="shared" si="314"/>
        <v>0.1993265065897511</v>
      </c>
      <c r="H2013">
        <f t="shared" si="315"/>
        <v>0.29928567441763998</v>
      </c>
      <c r="I2013">
        <f t="shared" si="316"/>
        <v>0.19992065145385396</v>
      </c>
      <c r="J2013">
        <f t="shared" si="317"/>
        <v>-9.3723458038676068E-3</v>
      </c>
      <c r="K2013" s="28">
        <f t="shared" si="318"/>
        <v>2.1815086575311513</v>
      </c>
      <c r="L2013" s="28">
        <f t="shared" si="319"/>
        <v>2.3513614984695446</v>
      </c>
      <c r="M2013" s="28">
        <f t="shared" si="320"/>
        <v>2.1846690787395628</v>
      </c>
      <c r="N2013" s="28">
        <f t="shared" si="321"/>
        <v>1.7043822654202443</v>
      </c>
      <c r="O2013" s="7">
        <f t="shared" si="322"/>
        <v>2.3209633694119733</v>
      </c>
      <c r="P2013" s="7">
        <f>[1]!S_PQ_PctChange("H00906.CSI",$A$3,$A2013)/100</f>
        <v>1.483476688383653</v>
      </c>
    </row>
    <row r="2014" spans="1:16" x14ac:dyDescent="0.3">
      <c r="A2014" s="3">
        <v>20170417</v>
      </c>
      <c r="B2014" s="29">
        <f>板块基准指数!B2014</f>
        <v>-8.1424828895716398E-3</v>
      </c>
      <c r="C2014" s="29">
        <f>板块基准指数!C2014</f>
        <v>-2.09139737574406E-3</v>
      </c>
      <c r="D2014" s="29">
        <f>板块基准指数!E2014</f>
        <v>3.5246643857286299E-3</v>
      </c>
      <c r="E2014" s="29">
        <f>板块基准指数!F2014</f>
        <v>-2.8085440705181101E-3</v>
      </c>
      <c r="F2014">
        <f t="shared" si="313"/>
        <v>0.29972527291513473</v>
      </c>
      <c r="G2014">
        <f t="shared" si="314"/>
        <v>0.19938380355689725</v>
      </c>
      <c r="H2014">
        <f t="shared" si="315"/>
        <v>0.30105651852909071</v>
      </c>
      <c r="I2014">
        <f t="shared" si="316"/>
        <v>0.19983440499887742</v>
      </c>
      <c r="J2014">
        <f t="shared" si="317"/>
        <v>-2.3781665886861863E-3</v>
      </c>
      <c r="K2014" s="28">
        <f t="shared" si="318"/>
        <v>2.1556032777241798</v>
      </c>
      <c r="L2014" s="28">
        <f t="shared" si="319"/>
        <v>2.3443524698264757</v>
      </c>
      <c r="M2014" s="28">
        <f t="shared" si="320"/>
        <v>2.1958939684217276</v>
      </c>
      <c r="N2014" s="28">
        <f t="shared" si="321"/>
        <v>1.6967868886442838</v>
      </c>
      <c r="O2014" s="7">
        <f t="shared" si="322"/>
        <v>2.3130655652845871</v>
      </c>
      <c r="P2014" s="7">
        <f>[1]!S_PQ_PctChange("H00906.CSI",$A$3,$A2014)/100</f>
        <v>1.472093671838917</v>
      </c>
    </row>
    <row r="2015" spans="1:16" x14ac:dyDescent="0.3">
      <c r="A2015" s="3">
        <v>20170418</v>
      </c>
      <c r="B2015" s="29">
        <f>板块基准指数!B2015</f>
        <v>-3.3437609563177302E-3</v>
      </c>
      <c r="C2015" s="29">
        <f>板块基准指数!C2015</f>
        <v>4.74531831079536E-3</v>
      </c>
      <c r="D2015" s="29">
        <f>板块基准指数!E2015</f>
        <v>9.9624375316499699E-3</v>
      </c>
      <c r="E2015" s="29">
        <f>板块基准指数!F2015</f>
        <v>-1.24626857908205E-2</v>
      </c>
      <c r="F2015">
        <f t="shared" si="313"/>
        <v>0.29858788853908724</v>
      </c>
      <c r="G2015">
        <f t="shared" si="314"/>
        <v>0.20023929217836914</v>
      </c>
      <c r="H2015">
        <f t="shared" si="315"/>
        <v>0.30391818748031246</v>
      </c>
      <c r="I2015">
        <f t="shared" si="316"/>
        <v>0.1972546318022313</v>
      </c>
      <c r="J2015">
        <f t="shared" si="317"/>
        <v>4.5271330834477505E-4</v>
      </c>
      <c r="K2015" s="28">
        <f t="shared" si="318"/>
        <v>2.1450516946904976</v>
      </c>
      <c r="L2015" s="28">
        <f t="shared" si="319"/>
        <v>2.3602224868392967</v>
      </c>
      <c r="M2015" s="28">
        <f t="shared" si="320"/>
        <v>2.2277328624399062</v>
      </c>
      <c r="N2015" s="28">
        <f t="shared" si="321"/>
        <v>1.6631776810063057</v>
      </c>
      <c r="O2015" s="7">
        <f t="shared" si="322"/>
        <v>2.31456543415741</v>
      </c>
      <c r="P2015" s="7">
        <f>[1]!S_PQ_PctChange("H00906.CSI",$A$3,$A2015)/100</f>
        <v>1.4591625771380494</v>
      </c>
    </row>
    <row r="2016" spans="1:16" x14ac:dyDescent="0.3">
      <c r="A2016" s="3">
        <v>20170419</v>
      </c>
      <c r="B2016" s="29">
        <f>板块基准指数!B2016</f>
        <v>-5.7811919286593202E-3</v>
      </c>
      <c r="C2016" s="29">
        <f>板块基准指数!C2016</f>
        <v>-2.66654783467678E-3</v>
      </c>
      <c r="D2016" s="29">
        <f>板块基准指数!E2016</f>
        <v>-1.5033652938700199E-3</v>
      </c>
      <c r="E2016" s="29">
        <f>板块基准指数!F2016</f>
        <v>-6.43239203131106E-3</v>
      </c>
      <c r="F2016">
        <f t="shared" si="313"/>
        <v>0.29804967915638053</v>
      </c>
      <c r="G2016">
        <f t="shared" si="314"/>
        <v>0.20050452764816237</v>
      </c>
      <c r="H2016">
        <f t="shared" si="315"/>
        <v>0.3046756822590817</v>
      </c>
      <c r="I2016">
        <f t="shared" si="316"/>
        <v>0.19677011093637559</v>
      </c>
      <c r="J2016">
        <f t="shared" si="317"/>
        <v>-3.9858607191706943E-3</v>
      </c>
      <c r="K2016" s="28">
        <f t="shared" si="318"/>
        <v>2.1268695472179364</v>
      </c>
      <c r="L2016" s="28">
        <f t="shared" si="319"/>
        <v>2.3512622928429829</v>
      </c>
      <c r="M2016" s="28">
        <f t="shared" si="320"/>
        <v>2.2228804008766301</v>
      </c>
      <c r="N2016" s="28">
        <f t="shared" si="321"/>
        <v>1.6460470781130354</v>
      </c>
      <c r="O2016" s="7">
        <f t="shared" si="322"/>
        <v>2.3013540379922808</v>
      </c>
      <c r="P2016" s="7">
        <f>[1]!S_PQ_PctChange("H00906.CSI",$A$3,$A2016)/100</f>
        <v>1.4431230236551471</v>
      </c>
    </row>
    <row r="2017" spans="1:16" x14ac:dyDescent="0.3">
      <c r="A2017" s="3">
        <v>20170420</v>
      </c>
      <c r="B2017" s="29">
        <f>板块基准指数!B2017</f>
        <v>7.3082436231391304E-3</v>
      </c>
      <c r="C2017" s="29">
        <f>板块基准指数!C2017</f>
        <v>2.0097586906448299E-2</v>
      </c>
      <c r="D2017" s="29">
        <f>板块基准指数!E2017</f>
        <v>1.0637750124929801E-2</v>
      </c>
      <c r="E2017" s="29">
        <f>板块基准指数!F2017</f>
        <v>-2.5021068854728899E-3</v>
      </c>
      <c r="F2017">
        <f t="shared" si="313"/>
        <v>0.29756274808654321</v>
      </c>
      <c r="G2017">
        <f t="shared" si="314"/>
        <v>0.2027185160023626</v>
      </c>
      <c r="H2017">
        <f t="shared" si="315"/>
        <v>0.30518334069361747</v>
      </c>
      <c r="I2017">
        <f t="shared" si="316"/>
        <v>0.19453539521747681</v>
      </c>
      <c r="J2017">
        <f t="shared" si="317"/>
        <v>8.9566007642040407E-3</v>
      </c>
      <c r="K2017" s="28">
        <f t="shared" si="318"/>
        <v>2.1497214716467798</v>
      </c>
      <c r="L2017" s="28">
        <f t="shared" si="319"/>
        <v>2.4186145780196981</v>
      </c>
      <c r="M2017" s="28">
        <f t="shared" si="320"/>
        <v>2.2571645972636891</v>
      </c>
      <c r="N2017" s="28">
        <f t="shared" si="321"/>
        <v>1.6394263854996032</v>
      </c>
      <c r="O2017" s="7">
        <f t="shared" si="322"/>
        <v>2.3309229480918709</v>
      </c>
      <c r="P2017" s="7">
        <f>[1]!S_PQ_PctChange("H00906.CSI",$A$3,$A2017)/100</f>
        <v>1.4506400933319572</v>
      </c>
    </row>
    <row r="2018" spans="1:16" x14ac:dyDescent="0.3">
      <c r="A2018" s="3">
        <v>20170421</v>
      </c>
      <c r="B2018" s="29">
        <f>板块基准指数!B2018</f>
        <v>-5.5097969315626803E-3</v>
      </c>
      <c r="C2018" s="29">
        <f>板块基准指数!C2018</f>
        <v>-3.0671081952921698E-3</v>
      </c>
      <c r="D2018" s="29">
        <f>板块基准指数!E2018</f>
        <v>-7.3859819556488697E-3</v>
      </c>
      <c r="E2018" s="29">
        <f>板块基准指数!F2018</f>
        <v>8.0768758647764803E-3</v>
      </c>
      <c r="F2018">
        <f t="shared" si="313"/>
        <v>0.29679704100963561</v>
      </c>
      <c r="G2018">
        <f t="shared" si="314"/>
        <v>0.20269350843608591</v>
      </c>
      <c r="H2018">
        <f t="shared" si="315"/>
        <v>0.3038237527001314</v>
      </c>
      <c r="I2018">
        <f t="shared" si="316"/>
        <v>0.19668569785414711</v>
      </c>
      <c r="J2018">
        <f t="shared" si="317"/>
        <v>-2.9441103471738155E-3</v>
      </c>
      <c r="K2018" s="28">
        <f t="shared" si="318"/>
        <v>2.1323671459470233</v>
      </c>
      <c r="L2018" s="28">
        <f t="shared" si="319"/>
        <v>2.4081293172309084</v>
      </c>
      <c r="M2018" s="28">
        <f t="shared" si="320"/>
        <v>2.233107238321721</v>
      </c>
      <c r="N2018" s="28">
        <f t="shared" si="321"/>
        <v>1.660744704769499</v>
      </c>
      <c r="O2018" s="7">
        <f t="shared" si="322"/>
        <v>2.3211163433747553</v>
      </c>
      <c r="P2018" s="7">
        <f>[1]!S_PQ_PctChange("H00906.CSI",$A$3,$A2018)/100</f>
        <v>1.4479824992154569</v>
      </c>
    </row>
    <row r="2019" spans="1:16" x14ac:dyDescent="0.3">
      <c r="A2019" s="3">
        <v>20170424</v>
      </c>
      <c r="B2019" s="29">
        <f>板块基准指数!B2019</f>
        <v>-1.43035829732455E-2</v>
      </c>
      <c r="C2019" s="29">
        <f>板块基准指数!C2019</f>
        <v>-1.2484353266963901E-2</v>
      </c>
      <c r="D2019" s="29">
        <f>板块基准指数!E2019</f>
        <v>-1.69643426219191E-2</v>
      </c>
      <c r="E2019" s="29">
        <f>板块基准指数!F2019</f>
        <v>-1.8617110618632899E-3</v>
      </c>
      <c r="F2019">
        <f t="shared" si="313"/>
        <v>0.29619380879018226</v>
      </c>
      <c r="G2019">
        <f t="shared" si="314"/>
        <v>0.20265487582082189</v>
      </c>
      <c r="H2019">
        <f t="shared" si="315"/>
        <v>0.30238777295220887</v>
      </c>
      <c r="I2019">
        <f t="shared" si="316"/>
        <v>0.19876354243678698</v>
      </c>
      <c r="J2019">
        <f t="shared" si="317"/>
        <v>-1.2296100643419107E-2</v>
      </c>
      <c r="K2019" s="28">
        <f t="shared" si="318"/>
        <v>2.0875630725723018</v>
      </c>
      <c r="L2019" s="28">
        <f t="shared" si="319"/>
        <v>2.365581026855101</v>
      </c>
      <c r="M2019" s="28">
        <f t="shared" si="320"/>
        <v>2.1782596993974246</v>
      </c>
      <c r="N2019" s="28">
        <f t="shared" si="321"/>
        <v>1.6557911669198355</v>
      </c>
      <c r="O2019" s="7">
        <f t="shared" si="322"/>
        <v>2.2802795625681149</v>
      </c>
      <c r="P2019" s="7">
        <f>[1]!S_PQ_PctChange("H00906.CSI",$A$3,$A2019)/100</f>
        <v>1.4119280263814995</v>
      </c>
    </row>
    <row r="2020" spans="1:16" x14ac:dyDescent="0.3">
      <c r="A2020" s="3">
        <v>20170425</v>
      </c>
      <c r="B2020" s="29">
        <f>板块基准指数!B2020</f>
        <v>5.8281465551693204E-3</v>
      </c>
      <c r="C2020" s="29">
        <f>板块基准指数!C2020</f>
        <v>-7.9182290290442296E-4</v>
      </c>
      <c r="D2020" s="29">
        <f>板块基准指数!E2020</f>
        <v>1.82518465355643E-2</v>
      </c>
      <c r="E2020" s="29">
        <f>板块基准指数!F2020</f>
        <v>-9.6818741010079706E-5</v>
      </c>
      <c r="F2020">
        <f t="shared" si="313"/>
        <v>0.29582982922769918</v>
      </c>
      <c r="G2020">
        <f t="shared" si="314"/>
        <v>0.2010736856548615</v>
      </c>
      <c r="H2020">
        <f t="shared" si="315"/>
        <v>0.30574659891527112</v>
      </c>
      <c r="I2020">
        <f t="shared" si="316"/>
        <v>0.1973498862021682</v>
      </c>
      <c r="J2020">
        <f t="shared" si="317"/>
        <v>7.0656853445201472E-3</v>
      </c>
      <c r="K2020" s="28">
        <f t="shared" si="318"/>
        <v>2.1055578426575821</v>
      </c>
      <c r="L2020" s="28">
        <f t="shared" si="319"/>
        <v>2.3629160827164561</v>
      </c>
      <c r="M2020" s="28">
        <f t="shared" si="320"/>
        <v>2.2362688076809953</v>
      </c>
      <c r="N2020" s="28">
        <f t="shared" si="321"/>
        <v>1.6555340365626687</v>
      </c>
      <c r="O2020" s="7">
        <f t="shared" si="322"/>
        <v>2.3034569857992815</v>
      </c>
      <c r="P2020" s="7">
        <f>[1]!S_PQ_PctChange("H00906.CSI",$A$3,$A2020)/100</f>
        <v>1.4192956419022122</v>
      </c>
    </row>
    <row r="2021" spans="1:16" x14ac:dyDescent="0.3">
      <c r="A2021" s="3">
        <v>20170426</v>
      </c>
      <c r="B2021" s="29">
        <f>板块基准指数!B2021</f>
        <v>3.6360500613004201E-3</v>
      </c>
      <c r="C2021" s="29">
        <f>板块基准指数!C2021</f>
        <v>-2.0586555041973499E-5</v>
      </c>
      <c r="D2021" s="29">
        <f>板块基准指数!E2021</f>
        <v>-1.5708139737268801E-3</v>
      </c>
      <c r="E2021" s="29">
        <f>板块基准指数!F2021</f>
        <v>2.8877041288918898E-3</v>
      </c>
      <c r="F2021">
        <f t="shared" si="313"/>
        <v>0.29656113535266376</v>
      </c>
      <c r="G2021">
        <f t="shared" si="314"/>
        <v>0.20083634918939086</v>
      </c>
      <c r="H2021">
        <f t="shared" si="315"/>
        <v>0.30491228517341096</v>
      </c>
      <c r="I2021">
        <f t="shared" si="316"/>
        <v>0.19769023028453439</v>
      </c>
      <c r="J2021">
        <f t="shared" si="317"/>
        <v>1.1611297054274121E-3</v>
      </c>
      <c r="K2021" s="28">
        <f t="shared" si="318"/>
        <v>2.1168498064417491</v>
      </c>
      <c r="L2021" s="28">
        <f t="shared" si="319"/>
        <v>2.3628468518594175</v>
      </c>
      <c r="M2021" s="28">
        <f t="shared" si="320"/>
        <v>2.2311852314151537</v>
      </c>
      <c r="N2021" s="28">
        <f t="shared" si="321"/>
        <v>1.6632024331644639</v>
      </c>
      <c r="O2021" s="7">
        <f t="shared" si="322"/>
        <v>2.3072927278360948</v>
      </c>
      <c r="P2021" s="7">
        <f>[1]!S_PQ_PctChange("H00906.CSI",$A$3,$A2021)/100</f>
        <v>1.4232307119689473</v>
      </c>
    </row>
    <row r="2022" spans="1:16" x14ac:dyDescent="0.3">
      <c r="A2022" s="3">
        <v>20170427</v>
      </c>
      <c r="B2022" s="29">
        <f>板块基准指数!B2022</f>
        <v>4.2615170159267697E-3</v>
      </c>
      <c r="C2022" s="29">
        <f>板块基准指数!C2022</f>
        <v>3.5450662773255098E-4</v>
      </c>
      <c r="D2022" s="29">
        <f>板块基准指数!E2022</f>
        <v>-1.2300812947892801E-4</v>
      </c>
      <c r="E2022" s="29">
        <f>板块基准指数!F2022</f>
        <v>-3.08332917946224E-4</v>
      </c>
      <c r="F2022">
        <f t="shared" si="313"/>
        <v>0.29745711893006699</v>
      </c>
      <c r="G2022">
        <f t="shared" si="314"/>
        <v>0.20065942419461485</v>
      </c>
      <c r="H2022">
        <f t="shared" si="315"/>
        <v>0.30449825511065837</v>
      </c>
      <c r="I2022">
        <f t="shared" si="316"/>
        <v>0.19738520176465962</v>
      </c>
      <c r="J2022">
        <f t="shared" si="317"/>
        <v>1.2365370460377682E-3</v>
      </c>
      <c r="K2022" s="28">
        <f t="shared" si="318"/>
        <v>2.1301323149279887</v>
      </c>
      <c r="L2022" s="28">
        <f t="shared" si="319"/>
        <v>2.3640390033564516</v>
      </c>
      <c r="M2022" s="28">
        <f t="shared" si="320"/>
        <v>2.2307877693638374</v>
      </c>
      <c r="N2022" s="28">
        <f t="shared" si="321"/>
        <v>1.6623812801871649</v>
      </c>
      <c r="O2022" s="7">
        <f t="shared" si="322"/>
        <v>2.3113823178161557</v>
      </c>
      <c r="P2022" s="7">
        <f>[1]!S_PQ_PctChange("H00906.CSI",$A$3,$A2022)/100</f>
        <v>1.4258925285432937</v>
      </c>
    </row>
    <row r="2023" spans="1:16" x14ac:dyDescent="0.3">
      <c r="A2023" s="3">
        <v>20170428</v>
      </c>
      <c r="B2023" s="29">
        <f>板块基准指数!B2023</f>
        <v>2.9723195099495099E-3</v>
      </c>
      <c r="C2023" s="29">
        <f>板块基准指数!C2023</f>
        <v>-5.6729356221737904E-3</v>
      </c>
      <c r="D2023" s="29">
        <f>板块基准指数!E2023</f>
        <v>-1.1825790216917599E-2</v>
      </c>
      <c r="E2023" s="29">
        <f>板块基准指数!F2023</f>
        <v>1.2102781410623801E-3</v>
      </c>
      <c r="F2023">
        <f t="shared" si="313"/>
        <v>0.3</v>
      </c>
      <c r="G2023">
        <f t="shared" si="314"/>
        <v>0.2</v>
      </c>
      <c r="H2023">
        <f t="shared" si="315"/>
        <v>0.3</v>
      </c>
      <c r="I2023">
        <f t="shared" si="316"/>
        <v>0.2</v>
      </c>
      <c r="J2023">
        <f t="shared" si="317"/>
        <v>-3.6162318887604504E-3</v>
      </c>
      <c r="K2023" s="28">
        <f t="shared" si="318"/>
        <v>2.1394360682763729</v>
      </c>
      <c r="L2023" s="28">
        <f t="shared" si="319"/>
        <v>2.3449550266599291</v>
      </c>
      <c r="M2023" s="28">
        <f t="shared" si="320"/>
        <v>2.1925811509679574</v>
      </c>
      <c r="N2023" s="28">
        <f t="shared" si="321"/>
        <v>1.6656035020537492</v>
      </c>
      <c r="O2023" s="7">
        <f t="shared" si="322"/>
        <v>2.2994075914825913</v>
      </c>
      <c r="P2023" s="7">
        <f>[1]!S_PQ_PctChange("H00906.CSI",$A$3,$A2023)/100</f>
        <v>1.4246897536065526</v>
      </c>
    </row>
    <row r="2024" spans="1:16" x14ac:dyDescent="0.3">
      <c r="A2024" s="3">
        <v>20170502</v>
      </c>
      <c r="B2024" s="29">
        <f>板块基准指数!B2024</f>
        <v>-3.9026838863942702E-3</v>
      </c>
      <c r="C2024" s="29">
        <f>板块基准指数!C2024</f>
        <v>-3.4862074680303699E-3</v>
      </c>
      <c r="D2024" s="29">
        <f>板块基准指数!E2024</f>
        <v>2.3590318302186002E-3</v>
      </c>
      <c r="E2024" s="29">
        <f>板块基准指数!F2024</f>
        <v>-7.6627702604194501E-3</v>
      </c>
      <c r="F2024">
        <f t="shared" si="313"/>
        <v>0.29963608219179488</v>
      </c>
      <c r="G2024">
        <f t="shared" si="314"/>
        <v>0.19984090832232962</v>
      </c>
      <c r="H2024">
        <f t="shared" si="315"/>
        <v>0.3015196692015914</v>
      </c>
      <c r="I2024">
        <f t="shared" si="316"/>
        <v>0.19900334028428412</v>
      </c>
      <c r="J2024">
        <f t="shared" si="317"/>
        <v>-2.6928911625426653E-3</v>
      </c>
      <c r="K2024" s="28">
        <f t="shared" si="318"/>
        <v>2.1271838417203459</v>
      </c>
      <c r="L2024" s="28">
        <f t="shared" si="319"/>
        <v>2.3332938194657613</v>
      </c>
      <c r="M2024" s="28">
        <f t="shared" si="320"/>
        <v>2.200112551523647</v>
      </c>
      <c r="N2024" s="28">
        <f t="shared" si="321"/>
        <v>1.6451775948121417</v>
      </c>
      <c r="O2024" s="7">
        <f t="shared" si="322"/>
        <v>2.2905226459378616</v>
      </c>
      <c r="P2024" s="7">
        <f>[1]!S_PQ_PctChange("H00906.CSI",$A$3,$A2024)/100</f>
        <v>1.4185769900026797</v>
      </c>
    </row>
    <row r="2025" spans="1:16" x14ac:dyDescent="0.3">
      <c r="A2025" s="3">
        <v>20170503</v>
      </c>
      <c r="B2025" s="29">
        <f>板块基准指数!B2025</f>
        <v>1.71108535732273E-3</v>
      </c>
      <c r="C2025" s="29">
        <f>板块基准指数!C2025</f>
        <v>-1.06136463451686E-3</v>
      </c>
      <c r="D2025" s="29">
        <f>板块基准指数!E2025</f>
        <v>-1.39541928595999E-4</v>
      </c>
      <c r="E2025" s="29">
        <f>板块基准指数!F2025</f>
        <v>-5.0474867293824402E-3</v>
      </c>
      <c r="F2025">
        <f t="shared" si="313"/>
        <v>0.30037284598078656</v>
      </c>
      <c r="G2025">
        <f t="shared" si="314"/>
        <v>0.19977782702447777</v>
      </c>
      <c r="H2025">
        <f t="shared" si="315"/>
        <v>0.3017026473970823</v>
      </c>
      <c r="I2025">
        <f t="shared" si="316"/>
        <v>0.19814667959765339</v>
      </c>
      <c r="J2025">
        <f t="shared" si="317"/>
        <v>-7.4594251519683624E-4</v>
      </c>
      <c r="K2025" s="28">
        <f t="shared" si="318"/>
        <v>2.1325347202015701</v>
      </c>
      <c r="L2025" s="28">
        <f t="shared" si="319"/>
        <v>2.3297559792893265</v>
      </c>
      <c r="M2025" s="28">
        <f t="shared" si="320"/>
        <v>2.1996660016464831</v>
      </c>
      <c r="N2025" s="28">
        <f t="shared" si="321"/>
        <v>1.6318260960054674</v>
      </c>
      <c r="O2025" s="7">
        <f t="shared" si="322"/>
        <v>2.2880681051990384</v>
      </c>
      <c r="P2025" s="7">
        <f>[1]!S_PQ_PctChange("H00906.CSI",$A$3,$A2025)/100</f>
        <v>1.4097576309196511</v>
      </c>
    </row>
    <row r="2026" spans="1:16" x14ac:dyDescent="0.3">
      <c r="A2026" s="3">
        <v>20170504</v>
      </c>
      <c r="B2026" s="29">
        <f>板块基准指数!B2026</f>
        <v>-4.2195054815696402E-3</v>
      </c>
      <c r="C2026" s="29">
        <f>板块基准指数!C2026</f>
        <v>-2.53595367894729E-3</v>
      </c>
      <c r="D2026" s="29">
        <f>板块基准指数!E2026</f>
        <v>-1.7002242596780999E-3</v>
      </c>
      <c r="E2026" s="29">
        <f>板块基准指数!F2026</f>
        <v>-4.0805464510726003E-3</v>
      </c>
      <c r="F2026">
        <f t="shared" si="313"/>
        <v>0.30003419528708059</v>
      </c>
      <c r="G2026">
        <f t="shared" si="314"/>
        <v>0.19988997132379227</v>
      </c>
      <c r="H2026">
        <f t="shared" si="315"/>
        <v>0.30212493141456992</v>
      </c>
      <c r="I2026">
        <f t="shared" si="316"/>
        <v>0.19795090197455736</v>
      </c>
      <c r="J2026">
        <f t="shared" si="317"/>
        <v>-3.0955610760830731E-3</v>
      </c>
      <c r="K2026" s="28">
        <f t="shared" si="318"/>
        <v>2.1193169727784724</v>
      </c>
      <c r="L2026" s="28">
        <f t="shared" si="319"/>
        <v>2.3213118723636508</v>
      </c>
      <c r="M2026" s="28">
        <f t="shared" si="320"/>
        <v>2.1942258518876168</v>
      </c>
      <c r="N2026" s="28">
        <f t="shared" si="321"/>
        <v>1.6210868073695721</v>
      </c>
      <c r="O2026" s="7">
        <f t="shared" si="322"/>
        <v>2.2778896895570737</v>
      </c>
      <c r="P2026" s="7">
        <f>[1]!S_PQ_PctChange("H00906.CSI",$A$3,$A2026)/100</f>
        <v>1.4029857468589606</v>
      </c>
    </row>
    <row r="2027" spans="1:16" x14ac:dyDescent="0.3">
      <c r="A2027" s="3">
        <v>20170505</v>
      </c>
      <c r="B2027" s="29">
        <f>板块基准指数!B2027</f>
        <v>-1.3530127009816E-2</v>
      </c>
      <c r="C2027" s="29">
        <f>板块基准指数!C2027</f>
        <v>-6.68179779621307E-3</v>
      </c>
      <c r="D2027" s="29">
        <f>板块基准指数!E2027</f>
        <v>-1.3737226254196401E-3</v>
      </c>
      <c r="E2027" s="29">
        <f>板块基准指数!F2027</f>
        <v>-7.08179213620822E-3</v>
      </c>
      <c r="F2027">
        <f t="shared" si="313"/>
        <v>0.29812477280407107</v>
      </c>
      <c r="G2027">
        <f t="shared" si="314"/>
        <v>0.19999672496117823</v>
      </c>
      <c r="H2027">
        <f t="shared" si="315"/>
        <v>0.30390163663604219</v>
      </c>
      <c r="I2027">
        <f t="shared" si="316"/>
        <v>0.19797686559870861</v>
      </c>
      <c r="J2027">
        <f t="shared" si="317"/>
        <v>-7.2120081343448432E-3</v>
      </c>
      <c r="K2027" s="28">
        <f t="shared" si="318"/>
        <v>2.0771122179529047</v>
      </c>
      <c r="L2027" s="28">
        <f t="shared" si="319"/>
        <v>2.299119538014355</v>
      </c>
      <c r="M2027" s="28">
        <f t="shared" si="320"/>
        <v>2.1898378715641784</v>
      </c>
      <c r="N2027" s="28">
        <f t="shared" si="321"/>
        <v>1.6025248154288234</v>
      </c>
      <c r="O2027" s="7">
        <f t="shared" si="322"/>
        <v>2.2542495224525028</v>
      </c>
      <c r="P2027" s="7">
        <f>[1]!S_PQ_PctChange("H00906.CSI",$A$3,$A2027)/100</f>
        <v>1.382279856165362</v>
      </c>
    </row>
    <row r="2028" spans="1:16" x14ac:dyDescent="0.3">
      <c r="A2028" s="3">
        <v>20170508</v>
      </c>
      <c r="B2028" s="29">
        <f>板块基准指数!B2028</f>
        <v>-2.04211238325685E-2</v>
      </c>
      <c r="C2028" s="29">
        <f>板块基准指数!C2028</f>
        <v>-7.6793273242699101E-3</v>
      </c>
      <c r="D2028" s="29">
        <f>板块基准指数!E2028</f>
        <v>-1.43072172966158E-2</v>
      </c>
      <c r="E2028" s="29">
        <f>板块基准指数!F2028</f>
        <v>-1.1326642841968E-3</v>
      </c>
      <c r="F2028">
        <f t="shared" si="313"/>
        <v>0.29564241773115346</v>
      </c>
      <c r="G2028">
        <f t="shared" si="314"/>
        <v>0.20091122024892055</v>
      </c>
      <c r="H2028">
        <f t="shared" si="315"/>
        <v>0.30325214681681473</v>
      </c>
      <c r="I2028">
        <f t="shared" si="316"/>
        <v>0.2001942152031114</v>
      </c>
      <c r="J2028">
        <f t="shared" si="317"/>
        <v>-1.2196111294657074E-2</v>
      </c>
      <c r="K2028" s="28">
        <f t="shared" si="318"/>
        <v>2.0142741283033789</v>
      </c>
      <c r="L2028" s="28">
        <f t="shared" si="319"/>
        <v>2.2737845192000488</v>
      </c>
      <c r="M2028" s="28">
        <f t="shared" si="320"/>
        <v>2.1442001679947356</v>
      </c>
      <c r="N2028" s="28">
        <f t="shared" si="321"/>
        <v>1.5995770285216513</v>
      </c>
      <c r="O2028" s="7">
        <f t="shared" si="322"/>
        <v>2.2145603330960877</v>
      </c>
      <c r="P2028" s="7">
        <f>[1]!S_PQ_PctChange("H00906.CSI",$A$3,$A2028)/100</f>
        <v>1.3574860007277221</v>
      </c>
    </row>
    <row r="2029" spans="1:16" x14ac:dyDescent="0.3">
      <c r="A2029" s="3">
        <v>20170509</v>
      </c>
      <c r="B2029" s="29">
        <f>板块基准指数!B2029</f>
        <v>6.7637252917196701E-3</v>
      </c>
      <c r="C2029" s="29">
        <f>板块基准指数!C2029</f>
        <v>-3.3682803461362099E-3</v>
      </c>
      <c r="D2029" s="29">
        <f>板块基准指数!E2029</f>
        <v>-1.34843529010677E-3</v>
      </c>
      <c r="E2029" s="29">
        <f>板块基准指数!F2029</f>
        <v>-1.0564459884583699E-4</v>
      </c>
      <c r="F2029">
        <f t="shared" si="313"/>
        <v>0.2973765481524468</v>
      </c>
      <c r="G2029">
        <f t="shared" si="314"/>
        <v>0.20005587435692437</v>
      </c>
      <c r="H2029">
        <f t="shared" si="315"/>
        <v>0.30257307750426898</v>
      </c>
      <c r="I2029">
        <f t="shared" si="316"/>
        <v>0.19999449998635999</v>
      </c>
      <c r="J2029">
        <f t="shared" si="317"/>
        <v>8.9285344950584963E-4</v>
      </c>
      <c r="K2029" s="28">
        <f t="shared" si="318"/>
        <v>2.0346618504611609</v>
      </c>
      <c r="L2029" s="28">
        <f t="shared" si="319"/>
        <v>2.2627574951465421</v>
      </c>
      <c r="M2029" s="28">
        <f t="shared" si="320"/>
        <v>2.1399604175290521</v>
      </c>
      <c r="N2029" s="28">
        <f t="shared" si="321"/>
        <v>1.5993023972493043</v>
      </c>
      <c r="O2029" s="7">
        <f t="shared" si="322"/>
        <v>2.2174304643781371</v>
      </c>
      <c r="P2029" s="7">
        <f>[1]!S_PQ_PctChange("H00906.CSI",$A$3,$A2029)/100</f>
        <v>1.3591258782451674</v>
      </c>
    </row>
    <row r="2030" spans="1:16" x14ac:dyDescent="0.3">
      <c r="A2030" s="3">
        <v>20170510</v>
      </c>
      <c r="B2030" s="29">
        <f>板块基准指数!B2030</f>
        <v>-1.16454325797454E-2</v>
      </c>
      <c r="C2030" s="29">
        <f>板块基准指数!C2030</f>
        <v>-6.8325563984803798E-3</v>
      </c>
      <c r="D2030" s="29">
        <f>板块基准指数!E2030</f>
        <v>-4.0686914643883699E-3</v>
      </c>
      <c r="E2030" s="29">
        <f>板块基准指数!F2030</f>
        <v>3.2705085226766599E-3</v>
      </c>
      <c r="F2030">
        <f t="shared" si="313"/>
        <v>0.29551128861797993</v>
      </c>
      <c r="G2030">
        <f t="shared" si="314"/>
        <v>0.1997691258578331</v>
      </c>
      <c r="H2030">
        <f t="shared" si="315"/>
        <v>0.3029802041745942</v>
      </c>
      <c r="I2030">
        <f t="shared" si="316"/>
        <v>0.20173938134959296</v>
      </c>
      <c r="J2030">
        <f t="shared" si="317"/>
        <v>-5.406964367799214E-3</v>
      </c>
      <c r="K2030" s="28">
        <f t="shared" si="318"/>
        <v>1.9993219004792899</v>
      </c>
      <c r="L2030" s="28">
        <f t="shared" si="319"/>
        <v>2.2404645205463889</v>
      </c>
      <c r="M2030" s="28">
        <f t="shared" si="320"/>
        <v>2.1271848873797343</v>
      </c>
      <c r="N2030" s="28">
        <f t="shared" si="321"/>
        <v>1.6078034378925223</v>
      </c>
      <c r="O2030" s="7">
        <f t="shared" si="322"/>
        <v>2.2000339325013729</v>
      </c>
      <c r="P2030" s="7">
        <f>[1]!S_PQ_PctChange("H00906.CSI",$A$3,$A2030)/100</f>
        <v>1.3384174332252179</v>
      </c>
    </row>
    <row r="2031" spans="1:16" x14ac:dyDescent="0.3">
      <c r="A2031" s="3">
        <v>20170511</v>
      </c>
      <c r="B2031" s="29">
        <f>板块基准指数!B2031</f>
        <v>-3.6869888263732198E-3</v>
      </c>
      <c r="C2031" s="29">
        <f>板块基准指数!C2031</f>
        <v>1.1908425772678699E-3</v>
      </c>
      <c r="D2031" s="29">
        <f>板块基准指数!E2031</f>
        <v>8.5260045089593107E-3</v>
      </c>
      <c r="E2031" s="29">
        <f>板块基准指数!F2031</f>
        <v>4.9087958209726697E-3</v>
      </c>
      <c r="F2031">
        <f t="shared" si="313"/>
        <v>0.29362254387407033</v>
      </c>
      <c r="G2031">
        <f t="shared" si="314"/>
        <v>0.1994641071050649</v>
      </c>
      <c r="H2031">
        <f t="shared" si="315"/>
        <v>0.30473397313993866</v>
      </c>
      <c r="I2031">
        <f t="shared" si="316"/>
        <v>0.20217937588092624</v>
      </c>
      <c r="J2031">
        <f t="shared" si="317"/>
        <v>2.7218547805059443E-3</v>
      </c>
      <c r="K2031" s="28">
        <f t="shared" si="318"/>
        <v>1.9882634341455265</v>
      </c>
      <c r="L2031" s="28">
        <f t="shared" si="319"/>
        <v>2.2443234036675812</v>
      </c>
      <c r="M2031" s="28">
        <f t="shared" si="320"/>
        <v>2.1538472798298831</v>
      </c>
      <c r="N2031" s="28">
        <f t="shared" si="321"/>
        <v>1.620604612510367</v>
      </c>
      <c r="O2031" s="7">
        <f t="shared" si="322"/>
        <v>2.208743960158333</v>
      </c>
      <c r="P2031" s="7">
        <f>[1]!S_PQ_PctChange("H00906.CSI",$A$3,$A2031)/100</f>
        <v>1.3467128947607119</v>
      </c>
    </row>
    <row r="2032" spans="1:16" x14ac:dyDescent="0.3">
      <c r="A2032" s="3">
        <v>20170512</v>
      </c>
      <c r="B2032" s="29">
        <f>板块基准指数!B2032</f>
        <v>-3.7756537803054499E-3</v>
      </c>
      <c r="C2032" s="29">
        <f>板块基准指数!C2032</f>
        <v>4.78946302909284E-3</v>
      </c>
      <c r="D2032" s="29">
        <f>板块基准指数!E2032</f>
        <v>2.4161541887878801E-3</v>
      </c>
      <c r="E2032" s="29">
        <f>板块基准指数!F2032</f>
        <v>1.85493070058728E-2</v>
      </c>
      <c r="F2032">
        <f t="shared" si="313"/>
        <v>0.29125185084685651</v>
      </c>
      <c r="G2032">
        <f t="shared" si="314"/>
        <v>0.19955470655745941</v>
      </c>
      <c r="H2032">
        <f t="shared" si="315"/>
        <v>0.30415228026718916</v>
      </c>
      <c r="I2032">
        <f t="shared" si="316"/>
        <v>0.20504116232849512</v>
      </c>
      <c r="J2032">
        <f t="shared" si="317"/>
        <v>4.333280477988778E-3</v>
      </c>
      <c r="K2032" s="28">
        <f t="shared" si="318"/>
        <v>1.9769807860138466</v>
      </c>
      <c r="L2032" s="28">
        <f t="shared" si="319"/>
        <v>2.2598619706638674</v>
      </c>
      <c r="M2032" s="28">
        <f t="shared" si="320"/>
        <v>2.1614674611458415</v>
      </c>
      <c r="N2032" s="28">
        <f t="shared" si="321"/>
        <v>1.6692150120088285</v>
      </c>
      <c r="O2032" s="7">
        <f t="shared" si="322"/>
        <v>2.2226483477197516</v>
      </c>
      <c r="P2032" s="7">
        <f>[1]!S_PQ_PctChange("H00906.CSI",$A$3,$A2032)/100</f>
        <v>1.360630167949564</v>
      </c>
    </row>
    <row r="2033" spans="1:16" x14ac:dyDescent="0.3">
      <c r="A2033" s="3">
        <v>20170515</v>
      </c>
      <c r="B2033" s="29">
        <f>板块基准指数!B2033</f>
        <v>1.3840962826460501E-2</v>
      </c>
      <c r="C2033" s="29">
        <f>板块基准指数!C2033</f>
        <v>1.08837531634891E-2</v>
      </c>
      <c r="D2033" s="29">
        <f>板块基准指数!E2033</f>
        <v>5.6254615511111897E-3</v>
      </c>
      <c r="E2033" s="29">
        <f>板块基准指数!F2033</f>
        <v>1.55513393100307E-3</v>
      </c>
      <c r="F2033">
        <f t="shared" si="313"/>
        <v>0.29287185066215937</v>
      </c>
      <c r="G2033">
        <f t="shared" si="314"/>
        <v>0.20007936260865683</v>
      </c>
      <c r="H2033">
        <f t="shared" si="315"/>
        <v>0.30336567561591726</v>
      </c>
      <c r="I2033">
        <f t="shared" si="316"/>
        <v>0.20368311111326662</v>
      </c>
      <c r="J2033">
        <f t="shared" si="317"/>
        <v>8.2329736366082672E-3</v>
      </c>
      <c r="K2033" s="28">
        <f t="shared" si="318"/>
        <v>2.0181850664081513</v>
      </c>
      <c r="L2033" s="28">
        <f t="shared" si="319"/>
        <v>2.2953415036996181</v>
      </c>
      <c r="M2033" s="28">
        <f t="shared" si="320"/>
        <v>2.1792521747936062</v>
      </c>
      <c r="N2033" s="28">
        <f t="shared" si="321"/>
        <v>1.6733659988431464</v>
      </c>
      <c r="O2033" s="7">
        <f t="shared" si="322"/>
        <v>2.2491803266065875</v>
      </c>
      <c r="P2033" s="7">
        <f>[1]!S_PQ_PctChange("H00906.CSI",$A$3,$A2033)/100</f>
        <v>1.3711560776807135</v>
      </c>
    </row>
    <row r="2034" spans="1:16" x14ac:dyDescent="0.3">
      <c r="A2034" s="3">
        <v>20170516</v>
      </c>
      <c r="B2034" s="29">
        <f>板块基准指数!B2034</f>
        <v>2.2867113892101699E-2</v>
      </c>
      <c r="C2034" s="29">
        <f>板块基准指数!C2034</f>
        <v>1.7791877756872101E-2</v>
      </c>
      <c r="D2034" s="29">
        <f>板块基准指数!E2034</f>
        <v>1.6466122328057699E-2</v>
      </c>
      <c r="E2034" s="29">
        <f>板块基准指数!F2034</f>
        <v>1.8671896005155201E-4</v>
      </c>
      <c r="F2034">
        <f t="shared" si="313"/>
        <v>0.29505749377702228</v>
      </c>
      <c r="G2034">
        <f t="shared" si="314"/>
        <v>0.20057235684397567</v>
      </c>
      <c r="H2034">
        <f t="shared" si="315"/>
        <v>0.3037170348941709</v>
      </c>
      <c r="I2034">
        <f t="shared" si="316"/>
        <v>0.2006531144848312</v>
      </c>
      <c r="J2034">
        <f t="shared" si="317"/>
        <v>1.5290209349601005E-2</v>
      </c>
      <c r="K2034" s="28">
        <f t="shared" si="318"/>
        <v>2.087202248069147</v>
      </c>
      <c r="L2034" s="28">
        <f t="shared" si="319"/>
        <v>2.353971816900589</v>
      </c>
      <c r="M2034" s="28">
        <f t="shared" si="320"/>
        <v>2.2316021300155016</v>
      </c>
      <c r="N2034" s="28">
        <f t="shared" si="321"/>
        <v>1.6738651669622873</v>
      </c>
      <c r="O2034" s="7">
        <f t="shared" si="322"/>
        <v>2.2988609740150072</v>
      </c>
      <c r="P2034" s="7">
        <f>[1]!S_PQ_PctChange("H00906.CSI",$A$3,$A2034)/100</f>
        <v>1.3999475581161374</v>
      </c>
    </row>
    <row r="2035" spans="1:16" x14ac:dyDescent="0.3">
      <c r="A2035" s="3">
        <v>20170517</v>
      </c>
      <c r="B2035" s="29">
        <f>板块基准指数!B2035</f>
        <v>-1.8691357369808601E-3</v>
      </c>
      <c r="C2035" s="29">
        <f>板块基准指数!C2035</f>
        <v>-5.8014042591967904E-3</v>
      </c>
      <c r="D2035" s="29">
        <f>板块基准指数!E2035</f>
        <v>-8.6551887401514899E-3</v>
      </c>
      <c r="E2035" s="29">
        <f>板块基准指数!F2035</f>
        <v>-6.7160345828885604E-3</v>
      </c>
      <c r="F2035">
        <f t="shared" si="313"/>
        <v>0.29619174447330543</v>
      </c>
      <c r="G2035">
        <f t="shared" si="314"/>
        <v>0.20055017185031995</v>
      </c>
      <c r="H2035">
        <f t="shared" si="315"/>
        <v>0.30281173702936565</v>
      </c>
      <c r="I2035">
        <f t="shared" si="316"/>
        <v>0.20044634664700894</v>
      </c>
      <c r="J2035">
        <f t="shared" si="317"/>
        <v>-5.6914253480070676E-3</v>
      </c>
      <c r="K2035" s="28">
        <f t="shared" si="318"/>
        <v>2.0814318480199931</v>
      </c>
      <c r="L2035" s="28">
        <f t="shared" si="319"/>
        <v>2.3345140705167959</v>
      </c>
      <c r="M2035" s="28">
        <f t="shared" si="320"/>
        <v>2.203632003647142</v>
      </c>
      <c r="N2035" s="28">
        <f t="shared" si="321"/>
        <v>1.6559073960309871</v>
      </c>
      <c r="O2035" s="7">
        <f t="shared" si="322"/>
        <v>2.2800857530479468</v>
      </c>
      <c r="P2035" s="7">
        <f>[1]!S_PQ_PctChange("H00906.CSI",$A$3,$A2035)/100</f>
        <v>1.3921189648827039</v>
      </c>
    </row>
    <row r="2036" spans="1:16" x14ac:dyDescent="0.3">
      <c r="A2036" s="3">
        <v>20170518</v>
      </c>
      <c r="B2036" s="29">
        <f>板块基准指数!B2036</f>
        <v>-4.5018073060183799E-3</v>
      </c>
      <c r="C2036" s="29">
        <f>板块基准指数!C2036</f>
        <v>9.6883753722663805E-5</v>
      </c>
      <c r="D2036" s="29">
        <f>板块基准指数!E2036</f>
        <v>-1.84847631390912E-3</v>
      </c>
      <c r="E2036" s="29">
        <f>板块基准指数!F2036</f>
        <v>-4.37365337392236E-3</v>
      </c>
      <c r="F2036">
        <f t="shared" si="313"/>
        <v>0.29567155878800361</v>
      </c>
      <c r="G2036">
        <f t="shared" si="314"/>
        <v>0.20112276820957378</v>
      </c>
      <c r="H2036">
        <f t="shared" si="315"/>
        <v>0.30308560069597956</v>
      </c>
      <c r="I2036">
        <f t="shared" si="316"/>
        <v>0.20012007230644305</v>
      </c>
      <c r="J2036">
        <f t="shared" si="317"/>
        <v>-2.7503912695692324E-3</v>
      </c>
      <c r="K2036" s="28">
        <f t="shared" si="318"/>
        <v>2.0675598356135789</v>
      </c>
      <c r="L2036" s="28">
        <f t="shared" si="319"/>
        <v>2.3348371307567888</v>
      </c>
      <c r="M2036" s="28">
        <f t="shared" si="320"/>
        <v>2.197710165769919</v>
      </c>
      <c r="N2036" s="28">
        <f t="shared" si="321"/>
        <v>1.644291377687511</v>
      </c>
      <c r="O2036" s="7">
        <f t="shared" si="322"/>
        <v>2.2710642338293252</v>
      </c>
      <c r="P2036" s="7">
        <f>[1]!S_PQ_PctChange("H00906.CSI",$A$3,$A2036)/100</f>
        <v>1.3806376328380019</v>
      </c>
    </row>
    <row r="2037" spans="1:16" x14ac:dyDescent="0.3">
      <c r="A2037" s="3">
        <v>20170519</v>
      </c>
      <c r="B2037" s="29">
        <f>板块基准指数!B2037</f>
        <v>-2.1279668053738798E-3</v>
      </c>
      <c r="C2037" s="29">
        <f>板块基准指数!C2037</f>
        <v>1.9609956816744501E-3</v>
      </c>
      <c r="D2037" s="29">
        <f>板块基准指数!E2037</f>
        <v>1.0860344997418199E-2</v>
      </c>
      <c r="E2037" s="29">
        <f>板块基准指数!F2037</f>
        <v>1.14266946309632E-3</v>
      </c>
      <c r="F2037">
        <f t="shared" si="313"/>
        <v>0.29407619017354025</v>
      </c>
      <c r="G2037">
        <f t="shared" si="314"/>
        <v>0.20085725120468342</v>
      </c>
      <c r="H2037">
        <f t="shared" si="315"/>
        <v>0.30537390680526566</v>
      </c>
      <c r="I2037">
        <f t="shared" si="316"/>
        <v>0.19969265181651058</v>
      </c>
      <c r="J2037">
        <f t="shared" si="317"/>
        <v>3.2855069004366338E-3</v>
      </c>
      <c r="K2037" s="28">
        <f t="shared" si="318"/>
        <v>2.061032170109895</v>
      </c>
      <c r="L2037" s="28">
        <f t="shared" si="319"/>
        <v>2.3413767319692904</v>
      </c>
      <c r="M2037" s="28">
        <f t="shared" si="320"/>
        <v>2.2324384013719318</v>
      </c>
      <c r="N2037" s="28">
        <f t="shared" si="321"/>
        <v>1.6473129286963233</v>
      </c>
      <c r="O2037" s="7">
        <f t="shared" si="322"/>
        <v>2.2818113379413432</v>
      </c>
      <c r="P2037" s="7">
        <f>[1]!S_PQ_PctChange("H00906.CSI",$A$3,$A2037)/100</f>
        <v>1.3834943601516749</v>
      </c>
    </row>
    <row r="2038" spans="1:16" x14ac:dyDescent="0.3">
      <c r="A2038" s="3">
        <v>20170522</v>
      </c>
      <c r="B2038" s="29">
        <f>板块基准指数!B2038</f>
        <v>-6.2336555498584802E-3</v>
      </c>
      <c r="C2038" s="29">
        <f>板块基准指数!C2038</f>
        <v>-3.33603282265518E-4</v>
      </c>
      <c r="D2038" s="29">
        <f>板块基准指数!E2038</f>
        <v>2.8663353599959699E-3</v>
      </c>
      <c r="E2038" s="29">
        <f>板块基准指数!F2038</f>
        <v>3.2140508049007502E-3</v>
      </c>
      <c r="F2038">
        <f t="shared" si="313"/>
        <v>0.29235500707171264</v>
      </c>
      <c r="G2038">
        <f t="shared" si="314"/>
        <v>0.20086718673382165</v>
      </c>
      <c r="H2038">
        <f t="shared" si="315"/>
        <v>0.30636656453198485</v>
      </c>
      <c r="I2038">
        <f t="shared" si="316"/>
        <v>0.20041124166248078</v>
      </c>
      <c r="J2038">
        <f t="shared" si="317"/>
        <v>-3.8304995782557113E-4</v>
      </c>
      <c r="K2038" s="28">
        <f t="shared" si="318"/>
        <v>2.0419507499343941</v>
      </c>
      <c r="L2038" s="28">
        <f t="shared" si="319"/>
        <v>2.3402620377242198</v>
      </c>
      <c r="M2038" s="28">
        <f t="shared" si="320"/>
        <v>2.2417036538607933</v>
      </c>
      <c r="N2038" s="28">
        <f t="shared" si="321"/>
        <v>1.655821526945624</v>
      </c>
      <c r="O2038" s="7">
        <f t="shared" si="322"/>
        <v>2.2805542402467531</v>
      </c>
      <c r="P2038" s="7">
        <f>[1]!S_PQ_PctChange("H00906.CSI",$A$3,$A2038)/100</f>
        <v>1.3775972546725925</v>
      </c>
    </row>
    <row r="2039" spans="1:16" x14ac:dyDescent="0.3">
      <c r="A2039" s="3">
        <v>20170523</v>
      </c>
      <c r="B2039" s="29">
        <f>板块基准指数!B2039</f>
        <v>-1.9003810888875199E-2</v>
      </c>
      <c r="C2039" s="29">
        <f>板块基准指数!C2039</f>
        <v>-2.4641054695844801E-3</v>
      </c>
      <c r="D2039" s="29">
        <f>板块基准指数!E2039</f>
        <v>2.5485625783435799E-3</v>
      </c>
      <c r="E2039" s="29">
        <f>板块基准指数!F2039</f>
        <v>9.9564883859096492E-3</v>
      </c>
      <c r="F2039">
        <f t="shared" si="313"/>
        <v>0.28774139459164583</v>
      </c>
      <c r="G2039">
        <f t="shared" si="314"/>
        <v>0.20103052953164061</v>
      </c>
      <c r="H2039">
        <f t="shared" si="315"/>
        <v>0.30815645747074055</v>
      </c>
      <c r="I2039">
        <f t="shared" si="316"/>
        <v>0.2030716184059729</v>
      </c>
      <c r="J2039">
        <f t="shared" si="317"/>
        <v>-3.2746306386573333E-3</v>
      </c>
      <c r="K2039" s="28">
        <f t="shared" si="318"/>
        <v>1.984142093149369</v>
      </c>
      <c r="L2039" s="28">
        <f t="shared" si="319"/>
        <v>2.332031279767218</v>
      </c>
      <c r="M2039" s="28">
        <f t="shared" si="320"/>
        <v>2.2499653384831029</v>
      </c>
      <c r="N2039" s="28">
        <f t="shared" si="321"/>
        <v>1.6822641831337068</v>
      </c>
      <c r="O2039" s="7">
        <f t="shared" si="322"/>
        <v>2.2698116368198642</v>
      </c>
      <c r="P2039" s="7">
        <f>[1]!S_PQ_PctChange("H00906.CSI",$A$3,$A2039)/100</f>
        <v>1.3701050505808745</v>
      </c>
    </row>
    <row r="2040" spans="1:16" x14ac:dyDescent="0.3">
      <c r="A2040" s="3">
        <v>20170524</v>
      </c>
      <c r="B2040" s="29">
        <f>板块基准指数!B2040</f>
        <v>5.0975748389785001E-3</v>
      </c>
      <c r="C2040" s="29">
        <f>板块基准指数!C2040</f>
        <v>-2.16949644395937E-4</v>
      </c>
      <c r="D2040" s="29">
        <f>板块基准指数!E2040</f>
        <v>-3.46866881001235E-3</v>
      </c>
      <c r="E2040" s="29">
        <f>板块基准指数!F2040</f>
        <v>-9.2846790705484404E-5</v>
      </c>
      <c r="F2040">
        <f t="shared" si="313"/>
        <v>0.28911120346756791</v>
      </c>
      <c r="G2040">
        <f t="shared" si="314"/>
        <v>0.20091952309084085</v>
      </c>
      <c r="H2040">
        <f t="shared" si="315"/>
        <v>0.30698459522217642</v>
      </c>
      <c r="I2040">
        <f t="shared" si="316"/>
        <v>0.20298467821941471</v>
      </c>
      <c r="J2040">
        <f t="shared" si="317"/>
        <v>3.3542255062332324E-4</v>
      </c>
      <c r="K2040" s="28">
        <f t="shared" si="318"/>
        <v>1.9993539807993441</v>
      </c>
      <c r="L2040" s="28">
        <f t="shared" si="319"/>
        <v>2.3313083967659565</v>
      </c>
      <c r="M2040" s="28">
        <f t="shared" si="320"/>
        <v>2.2386922850798849</v>
      </c>
      <c r="N2040" s="28">
        <f t="shared" si="321"/>
        <v>1.6820151435124786</v>
      </c>
      <c r="O2040" s="7">
        <f t="shared" si="322"/>
        <v>2.2709084053791444</v>
      </c>
      <c r="P2040" s="7">
        <f>[1]!S_PQ_PctChange("H00906.CSI",$A$3,$A2040)/100</f>
        <v>1.3741480800327788</v>
      </c>
    </row>
    <row r="2041" spans="1:16" x14ac:dyDescent="0.3">
      <c r="A2041" s="3">
        <v>20170525</v>
      </c>
      <c r="B2041" s="29">
        <f>板块基准指数!B2041</f>
        <v>5.1127978125257104E-3</v>
      </c>
      <c r="C2041" s="29">
        <f>板块基准指数!C2041</f>
        <v>1.12706984890139E-3</v>
      </c>
      <c r="D2041" s="29">
        <f>板块基准指数!E2041</f>
        <v>4.0027135757618902E-3</v>
      </c>
      <c r="E2041" s="29">
        <f>板块基准指数!F2041</f>
        <v>3.6924527904071802E-2</v>
      </c>
      <c r="F2041">
        <f t="shared" si="313"/>
        <v>0.28759023517101806</v>
      </c>
      <c r="G2041">
        <f t="shared" si="314"/>
        <v>0.19906997177146959</v>
      </c>
      <c r="H2041">
        <f t="shared" si="315"/>
        <v>0.30503233621319714</v>
      </c>
      <c r="I2041">
        <f t="shared" si="316"/>
        <v>0.20830745684431512</v>
      </c>
      <c r="J2041">
        <f t="shared" si="317"/>
        <v>1.0428502287054379E-2</v>
      </c>
      <c r="K2041" s="28">
        <f t="shared" si="318"/>
        <v>2.014689071271365</v>
      </c>
      <c r="L2041" s="28">
        <f t="shared" si="319"/>
        <v>2.3350630140173436</v>
      </c>
      <c r="M2041" s="28">
        <f t="shared" si="320"/>
        <v>2.2516558426570894</v>
      </c>
      <c r="N2041" s="28">
        <f t="shared" si="321"/>
        <v>1.7810472865182483</v>
      </c>
      <c r="O2041" s="7">
        <f t="shared" si="322"/>
        <v>2.3050190811653857</v>
      </c>
      <c r="P2041" s="7">
        <f>[1]!S_PQ_PctChange("H00906.CSI",$A$3,$A2041)/100</f>
        <v>1.4113701406547623</v>
      </c>
    </row>
    <row r="2042" spans="1:16" x14ac:dyDescent="0.3">
      <c r="A2042" s="3">
        <v>20170526</v>
      </c>
      <c r="B2042" s="29">
        <f>板块基准指数!B2042</f>
        <v>-6.1901515132649102E-3</v>
      </c>
      <c r="C2042" s="29">
        <f>板块基准指数!C2042</f>
        <v>-3.0290026948717702E-3</v>
      </c>
      <c r="D2042" s="29">
        <f>板块基准指数!E2042</f>
        <v>2.7859362480761301E-3</v>
      </c>
      <c r="E2042" s="29">
        <f>板块基准指数!F2042</f>
        <v>-2.5941715572476102E-3</v>
      </c>
      <c r="F2042">
        <f t="shared" si="313"/>
        <v>0.28640395119451928</v>
      </c>
      <c r="G2042">
        <f t="shared" si="314"/>
        <v>0.19887942349383733</v>
      </c>
      <c r="H2042">
        <f t="shared" si="315"/>
        <v>0.30651779199590362</v>
      </c>
      <c r="I2042">
        <f t="shared" si="316"/>
        <v>0.2081988333157398</v>
      </c>
      <c r="J2042">
        <f t="shared" si="317"/>
        <v>-2.0737952478243329E-3</v>
      </c>
      <c r="K2042" s="28">
        <f t="shared" si="318"/>
        <v>1.9960276891548112</v>
      </c>
      <c r="L2042" s="28">
        <f t="shared" si="319"/>
        <v>2.3249610991603182</v>
      </c>
      <c r="M2042" s="28">
        <f t="shared" si="320"/>
        <v>2.2607147485354164</v>
      </c>
      <c r="N2042" s="28">
        <f t="shared" si="321"/>
        <v>1.7738327727482019</v>
      </c>
      <c r="O2042" s="7">
        <f t="shared" si="322"/>
        <v>2.298165148300896</v>
      </c>
      <c r="P2042" s="7">
        <f>[1]!S_PQ_PctChange("H00906.CSI",$A$3,$A2042)/100</f>
        <v>1.4077076537000721</v>
      </c>
    </row>
    <row r="2043" spans="1:16" x14ac:dyDescent="0.3">
      <c r="A2043" s="3">
        <v>20170531</v>
      </c>
      <c r="B2043" s="29">
        <f>板块基准指数!B2043</f>
        <v>-1.96078732734478E-3</v>
      </c>
      <c r="C2043" s="29">
        <f>板块基准指数!C2043</f>
        <v>1.19820648839913E-3</v>
      </c>
      <c r="D2043" s="29">
        <f>板块基准指数!E2043</f>
        <v>7.4827897495481302E-5</v>
      </c>
      <c r="E2043" s="29">
        <f>板块基准指数!F2043</f>
        <v>5.3591844209389004E-3</v>
      </c>
      <c r="F2043">
        <f t="shared" si="313"/>
        <v>0.3</v>
      </c>
      <c r="G2043">
        <f t="shared" si="314"/>
        <v>0.2</v>
      </c>
      <c r="H2043">
        <f t="shared" si="315"/>
        <v>0.3</v>
      </c>
      <c r="I2043">
        <f t="shared" si="316"/>
        <v>0.2</v>
      </c>
      <c r="J2043">
        <f t="shared" si="317"/>
        <v>8.1543340351908637E-4</v>
      </c>
      <c r="K2043" s="28">
        <f t="shared" si="318"/>
        <v>1.9901531160295427</v>
      </c>
      <c r="L2043" s="28">
        <f t="shared" si="319"/>
        <v>2.3289450891230068</v>
      </c>
      <c r="M2043" s="28">
        <f t="shared" si="320"/>
        <v>2.2609587409643823</v>
      </c>
      <c r="N2043" s="28">
        <f t="shared" si="321"/>
        <v>1.7886982541302037</v>
      </c>
      <c r="O2043" s="7">
        <f t="shared" si="322"/>
        <v>2.3008545823331432</v>
      </c>
      <c r="P2043" s="7">
        <f>[1]!S_PQ_PctChange("H00906.CSI",$A$3,$A2043)/100</f>
        <v>1.4126165476559103</v>
      </c>
    </row>
    <row r="2044" spans="1:16" x14ac:dyDescent="0.3">
      <c r="A2044" s="3">
        <v>20170601</v>
      </c>
      <c r="B2044" s="29">
        <f>板块基准指数!B2044</f>
        <v>-1.23400211432947E-2</v>
      </c>
      <c r="C2044" s="29">
        <f>板块基准指数!C2044</f>
        <v>-2.0920736141213999E-5</v>
      </c>
      <c r="D2044" s="29">
        <f>板块基准指数!E2044</f>
        <v>-1.1391690435385399E-3</v>
      </c>
      <c r="E2044" s="29">
        <f>板块基准指数!F2044</f>
        <v>3.2408941132272698E-3</v>
      </c>
      <c r="F2044">
        <f t="shared" si="313"/>
        <v>0.29730877283833945</v>
      </c>
      <c r="G2044">
        <f t="shared" si="314"/>
        <v>0.20067807361807635</v>
      </c>
      <c r="H2044">
        <f t="shared" si="315"/>
        <v>0.30068049151056625</v>
      </c>
      <c r="I2044">
        <f t="shared" si="316"/>
        <v>0.201332662033018</v>
      </c>
      <c r="J2044">
        <f t="shared" si="317"/>
        <v>-3.3997623806327607E-3</v>
      </c>
      <c r="K2044" s="28">
        <f t="shared" si="318"/>
        <v>1.9532545633560496</v>
      </c>
      <c r="L2044" s="28">
        <f t="shared" si="319"/>
        <v>2.3288754451411684</v>
      </c>
      <c r="M2044" s="28">
        <f t="shared" si="320"/>
        <v>2.2572439577144192</v>
      </c>
      <c r="N2044" s="28">
        <f t="shared" si="321"/>
        <v>1.7977361298855818</v>
      </c>
      <c r="O2044" s="7">
        <f t="shared" si="322"/>
        <v>2.2896324611001875</v>
      </c>
      <c r="P2044" s="7">
        <f>[1]!S_PQ_PctChange("H00906.CSI",$A$3,$A2044)/100</f>
        <v>1.4022696492857789</v>
      </c>
    </row>
    <row r="2045" spans="1:16" x14ac:dyDescent="0.3">
      <c r="A2045" s="3">
        <v>20170602</v>
      </c>
      <c r="B2045" s="29">
        <f>板块基准指数!B2045</f>
        <v>8.6399959542821595E-3</v>
      </c>
      <c r="C2045" s="29">
        <f>板块基准指数!C2045</f>
        <v>-2.51796626550632E-3</v>
      </c>
      <c r="D2045" s="29">
        <f>板块基准指数!E2045</f>
        <v>-1.58411570448234E-3</v>
      </c>
      <c r="E2045" s="29">
        <f>板块基准指数!F2045</f>
        <v>-6.8653763388069299E-3</v>
      </c>
      <c r="F2045">
        <f t="shared" si="313"/>
        <v>0.29981608448110764</v>
      </c>
      <c r="G2045">
        <f t="shared" si="314"/>
        <v>0.20013176424040491</v>
      </c>
      <c r="H2045">
        <f t="shared" si="315"/>
        <v>0.30014267694853719</v>
      </c>
      <c r="I2045">
        <f t="shared" si="316"/>
        <v>0.19990947432995021</v>
      </c>
      <c r="J2045">
        <f t="shared" si="317"/>
        <v>2.0490879211488558E-4</v>
      </c>
      <c r="K2045" s="28">
        <f t="shared" si="318"/>
        <v>1.9787706708354116</v>
      </c>
      <c r="L2045" s="28">
        <f t="shared" si="319"/>
        <v>2.320493449068231</v>
      </c>
      <c r="M2045" s="28">
        <f t="shared" si="320"/>
        <v>2.2520841064076733</v>
      </c>
      <c r="N2045" s="28">
        <f t="shared" si="321"/>
        <v>1.7785286184572402</v>
      </c>
      <c r="O2045" s="7">
        <f t="shared" si="322"/>
        <v>2.290306535714294</v>
      </c>
      <c r="P2045" s="7">
        <f>[1]!S_PQ_PctChange("H00906.CSI",$A$3,$A2045)/100</f>
        <v>1.4038717853281577</v>
      </c>
    </row>
    <row r="2046" spans="1:16" x14ac:dyDescent="0.3">
      <c r="A2046" s="3">
        <v>20170605</v>
      </c>
      <c r="B2046" s="29">
        <f>板块基准指数!B2046</f>
        <v>7.1515962034335301E-3</v>
      </c>
      <c r="C2046" s="29">
        <f>板块基准指数!C2046</f>
        <v>-4.8911242378205403E-3</v>
      </c>
      <c r="D2046" s="29">
        <f>板块基准指数!E2046</f>
        <v>-7.2145414089030003E-4</v>
      </c>
      <c r="E2046" s="29">
        <f>板块基准指数!F2046</f>
        <v>-8.5439529209983302E-3</v>
      </c>
      <c r="F2046">
        <f t="shared" si="313"/>
        <v>0.30218968922025441</v>
      </c>
      <c r="G2046">
        <f t="shared" si="314"/>
        <v>0.19930421905061199</v>
      </c>
      <c r="H2046">
        <f t="shared" si="315"/>
        <v>0.30015403334275165</v>
      </c>
      <c r="I2046">
        <f t="shared" si="316"/>
        <v>0.19835205838638198</v>
      </c>
      <c r="J2046">
        <f t="shared" si="317"/>
        <v>-7.5926206560967516E-4</v>
      </c>
      <c r="K2046" s="28">
        <f t="shared" si="318"/>
        <v>2.0000736358558577</v>
      </c>
      <c r="L2046" s="28">
        <f t="shared" si="319"/>
        <v>2.304252503077969</v>
      </c>
      <c r="M2046" s="28">
        <f t="shared" si="320"/>
        <v>2.2497378768625818</v>
      </c>
      <c r="N2046" s="28">
        <f t="shared" si="321"/>
        <v>1.754789000751495</v>
      </c>
      <c r="O2046" s="7">
        <f t="shared" si="322"/>
        <v>2.2878083307774983</v>
      </c>
      <c r="P2046" s="7">
        <f>[1]!S_PQ_PctChange("H00906.CSI",$A$3,$A2046)/100</f>
        <v>1.4005291104584545</v>
      </c>
    </row>
    <row r="2047" spans="1:16" x14ac:dyDescent="0.3">
      <c r="A2047" s="3">
        <v>20170606</v>
      </c>
      <c r="B2047" s="29">
        <f>板块基准指数!B2047</f>
        <v>7.0679910726886503E-3</v>
      </c>
      <c r="C2047" s="29">
        <f>板块基准指数!C2047</f>
        <v>6.20764467649815E-3</v>
      </c>
      <c r="D2047" s="29">
        <f>板块基准指数!E2047</f>
        <v>1.5632804202703701E-2</v>
      </c>
      <c r="E2047" s="29">
        <f>板块基准指数!F2047</f>
        <v>5.7263381131789897E-3</v>
      </c>
      <c r="F2047">
        <f t="shared" si="313"/>
        <v>0.30155094356413803</v>
      </c>
      <c r="G2047">
        <f t="shared" si="314"/>
        <v>0.19871303758012887</v>
      </c>
      <c r="H2047">
        <f t="shared" si="315"/>
        <v>0.30206691535381802</v>
      </c>
      <c r="I2047">
        <f t="shared" si="316"/>
        <v>0.19766910350191502</v>
      </c>
      <c r="J2047">
        <f t="shared" si="317"/>
        <v>9.2011639857249462E-3</v>
      </c>
      <c r="K2047" s="28">
        <f t="shared" si="318"/>
        <v>2.0212781295314959</v>
      </c>
      <c r="L2047" s="28">
        <f t="shared" si="319"/>
        <v>2.324764128538507</v>
      </c>
      <c r="M2047" s="28">
        <f t="shared" si="320"/>
        <v>2.3005403928016843</v>
      </c>
      <c r="N2047" s="28">
        <f t="shared" si="321"/>
        <v>1.7705638540002644</v>
      </c>
      <c r="O2047" s="7">
        <f t="shared" si="322"/>
        <v>2.3180599943826148</v>
      </c>
      <c r="P2047" s="7">
        <f>[1]!S_PQ_PctChange("H00906.CSI",$A$3,$A2047)/100</f>
        <v>1.4156924778737996</v>
      </c>
    </row>
    <row r="2048" spans="1:16" x14ac:dyDescent="0.3">
      <c r="A2048" s="3">
        <v>20170607</v>
      </c>
      <c r="B2048" s="29">
        <f>板块基准指数!B2048</f>
        <v>1.94816100249409E-2</v>
      </c>
      <c r="C2048" s="29">
        <f>板块基准指数!C2048</f>
        <v>1.6515357288295299E-2</v>
      </c>
      <c r="D2048" s="29">
        <f>板块基准指数!E2048</f>
        <v>1.7460075715439199E-2</v>
      </c>
      <c r="E2048" s="29">
        <f>板块基准指数!F2048</f>
        <v>8.5320843048435693E-3</v>
      </c>
      <c r="F2048">
        <f t="shared" si="313"/>
        <v>0.30254940567178212</v>
      </c>
      <c r="G2048">
        <f t="shared" si="314"/>
        <v>0.19879091040498398</v>
      </c>
      <c r="H2048">
        <f t="shared" si="315"/>
        <v>0.30246613290954633</v>
      </c>
      <c r="I2048">
        <f t="shared" si="316"/>
        <v>0.19619355101368752</v>
      </c>
      <c r="J2048">
        <f t="shared" si="317"/>
        <v>1.6117155367395792E-2</v>
      </c>
      <c r="K2048" s="28">
        <f t="shared" si="318"/>
        <v>2.0801374918279114</v>
      </c>
      <c r="L2048" s="28">
        <f t="shared" si="319"/>
        <v>2.379673796020628</v>
      </c>
      <c r="M2048" s="28">
        <f t="shared" si="320"/>
        <v>2.3581680779618672</v>
      </c>
      <c r="N2048" s="28">
        <f t="shared" si="321"/>
        <v>1.794202538374547</v>
      </c>
      <c r="O2048" s="7">
        <f t="shared" si="322"/>
        <v>2.3715376828304198</v>
      </c>
      <c r="P2048" s="7">
        <f>[1]!S_PQ_PctChange("H00906.CSI",$A$3,$A2048)/100</f>
        <v>1.4495770765370002</v>
      </c>
    </row>
    <row r="2049" spans="1:16" x14ac:dyDescent="0.3">
      <c r="A2049" s="3">
        <v>20170608</v>
      </c>
      <c r="B2049" s="29">
        <f>板块基准指数!B2049</f>
        <v>2.7350614227042501E-3</v>
      </c>
      <c r="C2049" s="29">
        <f>板块基准指数!C2049</f>
        <v>1.0770110035164201E-2</v>
      </c>
      <c r="D2049" s="29">
        <f>板块基准指数!E2049</f>
        <v>1.75932153326477E-2</v>
      </c>
      <c r="E2049" s="29">
        <f>板块基准指数!F2049</f>
        <v>5.9460176257679796E-3</v>
      </c>
      <c r="F2049">
        <f t="shared" si="313"/>
        <v>0.30053491451501924</v>
      </c>
      <c r="G2049">
        <f t="shared" si="314"/>
        <v>0.19904961495651413</v>
      </c>
      <c r="H2049">
        <f t="shared" si="315"/>
        <v>0.30490418472700714</v>
      </c>
      <c r="I2049">
        <f t="shared" si="316"/>
        <v>0.19551128580145943</v>
      </c>
      <c r="J2049">
        <f t="shared" si="317"/>
        <v>9.4564133064674177E-3</v>
      </c>
      <c r="K2049" s="28">
        <f t="shared" si="318"/>
        <v>2.0885618570584348</v>
      </c>
      <c r="L2049" s="28">
        <f t="shared" si="319"/>
        <v>2.4160732546867316</v>
      </c>
      <c r="M2049" s="28">
        <f t="shared" si="320"/>
        <v>2.417249052080674</v>
      </c>
      <c r="N2049" s="28">
        <f t="shared" si="321"/>
        <v>1.8108169159176875</v>
      </c>
      <c r="O2049" s="7">
        <f t="shared" si="322"/>
        <v>2.4034203366375935</v>
      </c>
      <c r="P2049" s="7">
        <f>[1]!S_PQ_PctChange("H00906.CSI",$A$3,$A2049)/100</f>
        <v>1.4641372059005981</v>
      </c>
    </row>
    <row r="2050" spans="1:16" x14ac:dyDescent="0.3">
      <c r="A2050" s="3">
        <v>20170609</v>
      </c>
      <c r="B2050" s="29">
        <f>板块基准指数!B2050</f>
        <v>4.9213707200183397E-3</v>
      </c>
      <c r="C2050" s="29">
        <f>板块基准指数!C2050</f>
        <v>1.1803411524209E-3</v>
      </c>
      <c r="D2050" s="29">
        <f>板块基准指数!E2050</f>
        <v>3.0609682683143901E-3</v>
      </c>
      <c r="E2050" s="29">
        <f>板块基准指数!F2050</f>
        <v>3.6792924250670898E-3</v>
      </c>
      <c r="F2050">
        <f t="shared" ref="F2050:F2113" si="323">IF(MID($A2050,6,1)&lt;&gt;MID($A2051,6,1),0.3,F2049*(1+B2050)/(1+$J2050))</f>
        <v>0.30100059896941705</v>
      </c>
      <c r="G2050">
        <f t="shared" ref="G2050:G2113" si="324">IF(MID($A2050,6,1)&lt;&gt;MID($A2051,6,1),0.2,G2049*(1+C2050)/(1+$J2050))</f>
        <v>0.19861589410678218</v>
      </c>
      <c r="H2050">
        <f t="shared" ref="H2050:H2113" si="325">IF(MID($A2050,6,1)&lt;&gt;MID($A2051,6,1),0.3,H2049*(1+D2050)/(1+$J2050))</f>
        <v>0.30481129825196035</v>
      </c>
      <c r="I2050">
        <f t="shared" ref="I2050:I2113" si="326">IF(MID($A2050,6,1)&lt;&gt;MID($A2051,6,1),0.2,I2049*(1+E2050)/(1+$J2050))</f>
        <v>0.19557220867184047</v>
      </c>
      <c r="J2050">
        <f t="shared" si="317"/>
        <v>3.3666354077342129E-3</v>
      </c>
      <c r="K2050" s="28">
        <f t="shared" si="318"/>
        <v>2.103761814948728</v>
      </c>
      <c r="L2050" s="28">
        <f t="shared" si="319"/>
        <v>2.420105386528923</v>
      </c>
      <c r="M2050" s="28">
        <f t="shared" si="320"/>
        <v>2.4277091429940207</v>
      </c>
      <c r="N2050" s="28">
        <f t="shared" si="321"/>
        <v>1.8211587333046735</v>
      </c>
      <c r="O2050" s="7">
        <f t="shared" si="322"/>
        <v>2.4148784120503204</v>
      </c>
      <c r="P2050" s="7">
        <f>[1]!S_PQ_PctChange("H00906.CSI",$A$3,$A2050)/100</f>
        <v>1.473767537535565</v>
      </c>
    </row>
    <row r="2051" spans="1:16" x14ac:dyDescent="0.3">
      <c r="A2051" s="3">
        <v>20170612</v>
      </c>
      <c r="B2051" s="29">
        <f>板块基准指数!B2051</f>
        <v>-1.3125753749646999E-2</v>
      </c>
      <c r="C2051" s="29">
        <f>板块基准指数!C2051</f>
        <v>2.62036121663267E-3</v>
      </c>
      <c r="D2051" s="29">
        <f>板块基准指数!E2051</f>
        <v>8.8231533233240605E-3</v>
      </c>
      <c r="E2051" s="29">
        <f>板块基准指数!F2051</f>
        <v>-2.33266123742448E-3</v>
      </c>
      <c r="F2051">
        <f t="shared" si="323"/>
        <v>0.29740579977094994</v>
      </c>
      <c r="G2051">
        <f t="shared" si="324"/>
        <v>0.19937503552110891</v>
      </c>
      <c r="H2051">
        <f t="shared" si="325"/>
        <v>0.30786928271730873</v>
      </c>
      <c r="I2051">
        <f t="shared" si="326"/>
        <v>0.1953498819906325</v>
      </c>
      <c r="J2051">
        <f t="shared" ref="J2051:J2114" si="327">SUMPRODUCT(F2050:I2050,B2051:E2051)</f>
        <v>-1.1972212457723745E-3</v>
      </c>
      <c r="K2051" s="28">
        <f t="shared" ref="K2051:K2114" si="328">(1+K2050)*(1+B2051)-1</f>
        <v>2.0630226016681537</v>
      </c>
      <c r="L2051" s="28">
        <f t="shared" ref="L2051:L2114" si="329">(1+L2050)*(1+C2051)-1</f>
        <v>2.4290672980405801</v>
      </c>
      <c r="M2051" s="28">
        <f t="shared" ref="M2051:M2114" si="330">(1+M2050)*(1+D2051)-1</f>
        <v>2.4579523463104169</v>
      </c>
      <c r="N2051" s="28">
        <f t="shared" ref="N2051:N2114" si="331">(1+N2050)*(1+E2051)-1</f>
        <v>1.814577925682872</v>
      </c>
      <c r="O2051" s="7">
        <f t="shared" si="322"/>
        <v>2.4107900470636845</v>
      </c>
      <c r="P2051" s="7">
        <f>[1]!S_PQ_PctChange("H00906.CSI",$A$3,$A2051)/100</f>
        <v>1.4655526676029056</v>
      </c>
    </row>
    <row r="2052" spans="1:16" x14ac:dyDescent="0.3">
      <c r="A2052" s="3">
        <v>20170613</v>
      </c>
      <c r="B2052" s="29">
        <f>板块基准指数!B2052</f>
        <v>7.6844910591571001E-3</v>
      </c>
      <c r="C2052" s="29">
        <f>板块基准指数!C2052</f>
        <v>5.6898776384695701E-3</v>
      </c>
      <c r="D2052" s="29">
        <f>板块基准指数!E2052</f>
        <v>9.6455968144651199E-4</v>
      </c>
      <c r="E2052" s="29">
        <f>板块基准指数!F2052</f>
        <v>-6.6567591737208998E-4</v>
      </c>
      <c r="F2052">
        <f t="shared" si="323"/>
        <v>0.29862013610227339</v>
      </c>
      <c r="G2052">
        <f t="shared" si="324"/>
        <v>0.19979284800967864</v>
      </c>
      <c r="H2052">
        <f t="shared" si="325"/>
        <v>0.30706487596295701</v>
      </c>
      <c r="I2052">
        <f t="shared" si="326"/>
        <v>0.19452213992509096</v>
      </c>
      <c r="J2052">
        <f t="shared" si="327"/>
        <v>3.5867503509242949E-3</v>
      </c>
      <c r="K2052" s="28">
        <f t="shared" si="328"/>
        <v>2.0865603714646688</v>
      </c>
      <c r="L2052" s="28">
        <f t="shared" si="329"/>
        <v>2.4485782713805082</v>
      </c>
      <c r="M2052" s="28">
        <f t="shared" si="330"/>
        <v>2.4612877477240311</v>
      </c>
      <c r="N2052" s="28">
        <f t="shared" si="331"/>
        <v>1.8127043289401779</v>
      </c>
      <c r="O2052" s="7">
        <f t="shared" ref="O2052:O2115" si="332">(1+O2051)*(1+J2052)-1</f>
        <v>2.4230236994619196</v>
      </c>
      <c r="P2052" s="7">
        <f>[1]!S_PQ_PctChange("H00906.CSI",$A$3,$A2052)/100</f>
        <v>1.4786053273864446</v>
      </c>
    </row>
    <row r="2053" spans="1:16" x14ac:dyDescent="0.3">
      <c r="A2053" s="3">
        <v>20170614</v>
      </c>
      <c r="B2053" s="29">
        <f>板块基准指数!B2053</f>
        <v>-6.4726765597064697E-3</v>
      </c>
      <c r="C2053" s="29">
        <f>板块基准指数!C2053</f>
        <v>-9.2681188748425392E-3</v>
      </c>
      <c r="D2053" s="29">
        <f>板块基准指数!E2053</f>
        <v>-1.18721778813513E-2</v>
      </c>
      <c r="E2053" s="29">
        <f>板块基准指数!F2053</f>
        <v>-1.0101637974144E-2</v>
      </c>
      <c r="F2053">
        <f t="shared" si="323"/>
        <v>0.29950110633846067</v>
      </c>
      <c r="G2053">
        <f t="shared" si="324"/>
        <v>0.19981845783480934</v>
      </c>
      <c r="H2053">
        <f t="shared" si="325"/>
        <v>0.30629703735339275</v>
      </c>
      <c r="I2053">
        <f t="shared" si="326"/>
        <v>0.1943833984733373</v>
      </c>
      <c r="J2053">
        <f t="shared" si="327"/>
        <v>-9.3950964849289394E-3</v>
      </c>
      <c r="K2053" s="28">
        <f t="shared" si="328"/>
        <v>2.0665820644981703</v>
      </c>
      <c r="L2053" s="28">
        <f t="shared" si="329"/>
        <v>2.4166164380121544</v>
      </c>
      <c r="M2053" s="28">
        <f t="shared" si="330"/>
        <v>2.4201947238845096</v>
      </c>
      <c r="N2053" s="28">
        <f t="shared" si="331"/>
        <v>1.7842914080809167</v>
      </c>
      <c r="O2053" s="7">
        <f t="shared" si="332"/>
        <v>2.3908640615352765</v>
      </c>
      <c r="P2053" s="7">
        <f>[1]!S_PQ_PctChange("H00906.CSI",$A$3,$A2053)/100</f>
        <v>1.457019340942098</v>
      </c>
    </row>
    <row r="2054" spans="1:16" x14ac:dyDescent="0.3">
      <c r="A2054" s="3">
        <v>20170615</v>
      </c>
      <c r="B2054" s="29">
        <f>板块基准指数!B2054</f>
        <v>1.12021297256622E-2</v>
      </c>
      <c r="C2054" s="29">
        <f>板块基准指数!C2054</f>
        <v>1.95396522680104E-3</v>
      </c>
      <c r="D2054" s="29">
        <f>板块基准指数!E2054</f>
        <v>-3.1527356135461E-3</v>
      </c>
      <c r="E2054" s="29">
        <f>板块基准指数!F2054</f>
        <v>-3.7653328176522902E-3</v>
      </c>
      <c r="F2054">
        <f t="shared" si="323"/>
        <v>0.302237205978586</v>
      </c>
      <c r="G2054">
        <f t="shared" si="324"/>
        <v>0.19979972693226575</v>
      </c>
      <c r="H2054">
        <f t="shared" si="325"/>
        <v>0.30470735455997966</v>
      </c>
      <c r="I2054">
        <f t="shared" si="326"/>
        <v>0.19325571252916865</v>
      </c>
      <c r="J2054">
        <f t="shared" si="327"/>
        <v>2.0478967969988727E-3</v>
      </c>
      <c r="K2054" s="28">
        <f t="shared" si="328"/>
        <v>2.1009343145990678</v>
      </c>
      <c r="L2054" s="28">
        <f t="shared" si="329"/>
        <v>2.4232923877253469</v>
      </c>
      <c r="M2054" s="28">
        <f t="shared" si="330"/>
        <v>2.4094117541732563</v>
      </c>
      <c r="N2054" s="28">
        <f t="shared" si="331"/>
        <v>1.7738076242681622</v>
      </c>
      <c r="O2054" s="7">
        <f t="shared" si="332"/>
        <v>2.3978082011859527</v>
      </c>
      <c r="P2054" s="7">
        <f>[1]!S_PQ_PctChange("H00906.CSI",$A$3,$A2054)/100</f>
        <v>1.4604314517852655</v>
      </c>
    </row>
    <row r="2055" spans="1:16" x14ac:dyDescent="0.3">
      <c r="A2055" s="3">
        <v>20170616</v>
      </c>
      <c r="B2055" s="29">
        <f>板块基准指数!B2055</f>
        <v>2.0226766970905898E-3</v>
      </c>
      <c r="C2055" s="29">
        <f>板块基准指数!C2055</f>
        <v>-1.1071076261991201E-3</v>
      </c>
      <c r="D2055" s="29">
        <f>板块基准指数!E2055</f>
        <v>-5.3522229483151896E-3</v>
      </c>
      <c r="E2055" s="29">
        <f>板块基准指数!F2055</f>
        <v>-1.59559653444813E-4</v>
      </c>
      <c r="F2055">
        <f t="shared" si="323"/>
        <v>0.3032341172832993</v>
      </c>
      <c r="G2055">
        <f t="shared" si="324"/>
        <v>0.19983262813756558</v>
      </c>
      <c r="H2055">
        <f t="shared" si="325"/>
        <v>0.30346236624991624</v>
      </c>
      <c r="I2055">
        <f t="shared" si="326"/>
        <v>0.19347088832921891</v>
      </c>
      <c r="J2055">
        <f t="shared" si="327"/>
        <v>-1.2715691579862794E-3</v>
      </c>
      <c r="K2055" s="28">
        <f t="shared" si="328"/>
        <v>2.1072065021764157</v>
      </c>
      <c r="L2055" s="28">
        <f t="shared" si="329"/>
        <v>2.4195024346161866</v>
      </c>
      <c r="M2055" s="28">
        <f t="shared" si="330"/>
        <v>2.3911638223423148</v>
      </c>
      <c r="N2055" s="28">
        <f t="shared" si="331"/>
        <v>1.7733650364849112</v>
      </c>
      <c r="O2055" s="7">
        <f t="shared" si="332"/>
        <v>2.3934876530725715</v>
      </c>
      <c r="P2055" s="7">
        <f>[1]!S_PQ_PctChange("H00906.CSI",$A$3,$A2055)/100</f>
        <v>1.4570075076343079</v>
      </c>
    </row>
    <row r="2056" spans="1:16" x14ac:dyDescent="0.3">
      <c r="A2056" s="3">
        <v>20170619</v>
      </c>
      <c r="B2056" s="29">
        <f>板块基准指数!B2056</f>
        <v>7.25875723662508E-3</v>
      </c>
      <c r="C2056" s="29">
        <f>板块基准指数!C2056</f>
        <v>4.8064239328082896E-3</v>
      </c>
      <c r="D2056" s="29">
        <f>板块基准指数!E2056</f>
        <v>1.4760439862737E-2</v>
      </c>
      <c r="E2056" s="29">
        <f>板块基准指数!F2056</f>
        <v>1.32320004240179E-2</v>
      </c>
      <c r="F2056">
        <f t="shared" si="323"/>
        <v>0.30235098966904084</v>
      </c>
      <c r="G2056">
        <f t="shared" si="324"/>
        <v>0.19876553541423944</v>
      </c>
      <c r="H2056">
        <f t="shared" si="325"/>
        <v>0.30483206477948183</v>
      </c>
      <c r="I2056">
        <f t="shared" si="326"/>
        <v>0.19405141013723803</v>
      </c>
      <c r="J2056">
        <f t="shared" si="327"/>
        <v>1.0200828053701245E-2</v>
      </c>
      <c r="K2056" s="28">
        <f t="shared" si="328"/>
        <v>2.1297609598597775</v>
      </c>
      <c r="L2056" s="28">
        <f t="shared" si="329"/>
        <v>2.435938012956222</v>
      </c>
      <c r="M2056" s="28">
        <f t="shared" si="330"/>
        <v>2.4412188920066877</v>
      </c>
      <c r="N2056" s="28">
        <f t="shared" si="331"/>
        <v>1.8100622038236356</v>
      </c>
      <c r="O2056" s="7">
        <f t="shared" si="332"/>
        <v>2.4281040371239229</v>
      </c>
      <c r="P2056" s="7">
        <f>[1]!S_PQ_PctChange("H00906.CSI",$A$3,$A2056)/100</f>
        <v>1.4799485902724996</v>
      </c>
    </row>
    <row r="2057" spans="1:16" x14ac:dyDescent="0.3">
      <c r="A2057" s="3">
        <v>20170620</v>
      </c>
      <c r="B2057" s="29">
        <f>板块基准指数!B2057</f>
        <v>2.0342531041867701E-3</v>
      </c>
      <c r="C2057" s="29">
        <f>板块基准指数!C2057</f>
        <v>-5.8701235477416902E-3</v>
      </c>
      <c r="D2057" s="29">
        <f>板块基准指数!E2057</f>
        <v>-3.2964021553422299E-3</v>
      </c>
      <c r="E2057" s="29">
        <f>板块基准指数!F2057</f>
        <v>-2.2232343174524698E-3</v>
      </c>
      <c r="F2057">
        <f t="shared" si="323"/>
        <v>0.30356954151555732</v>
      </c>
      <c r="G2057">
        <f t="shared" si="324"/>
        <v>0.19799236413107821</v>
      </c>
      <c r="H2057">
        <f t="shared" si="325"/>
        <v>0.30443242451467956</v>
      </c>
      <c r="I2057">
        <f t="shared" si="326"/>
        <v>0.19400566983868503</v>
      </c>
      <c r="J2057">
        <f t="shared" si="327"/>
        <v>-1.9879906403500814E-3</v>
      </c>
      <c r="K2057" s="28">
        <f t="shared" si="328"/>
        <v>2.1361276858077352</v>
      </c>
      <c r="L2057" s="28">
        <f t="shared" si="329"/>
        <v>2.4157686323177869</v>
      </c>
      <c r="M2057" s="28">
        <f t="shared" si="330"/>
        <v>2.4298752506340726</v>
      </c>
      <c r="N2057" s="28">
        <f t="shared" si="331"/>
        <v>1.8038147770979189</v>
      </c>
      <c r="O2057" s="7">
        <f t="shared" si="332"/>
        <v>2.4212889983839743</v>
      </c>
      <c r="P2057" s="7">
        <f>[1]!S_PQ_PctChange("H00906.CSI",$A$3,$A2057)/100</f>
        <v>1.4775182269430345</v>
      </c>
    </row>
    <row r="2058" spans="1:16" x14ac:dyDescent="0.3">
      <c r="A2058" s="3">
        <v>20170621</v>
      </c>
      <c r="B2058" s="29">
        <f>板块基准指数!B2058</f>
        <v>8.3192762644679705E-3</v>
      </c>
      <c r="C2058" s="29">
        <f>板块基准指数!C2058</f>
        <v>1.2061337355403901E-2</v>
      </c>
      <c r="D2058" s="29">
        <f>板块基准指数!E2058</f>
        <v>2.1381839023048198E-2</v>
      </c>
      <c r="E2058" s="29">
        <f>板块基准指数!F2058</f>
        <v>6.71564149753579E-3</v>
      </c>
      <c r="F2058">
        <f t="shared" si="323"/>
        <v>0.30224868547437339</v>
      </c>
      <c r="G2058">
        <f t="shared" si="324"/>
        <v>0.19786247258363235</v>
      </c>
      <c r="H2058">
        <f t="shared" si="325"/>
        <v>0.30703451155975614</v>
      </c>
      <c r="I2058">
        <f t="shared" si="326"/>
        <v>0.19285433038223829</v>
      </c>
      <c r="J2058">
        <f t="shared" si="327"/>
        <v>1.2725729200419757E-2</v>
      </c>
      <c r="K2058" s="28">
        <f t="shared" si="328"/>
        <v>2.1622179984266161</v>
      </c>
      <c r="L2058" s="28">
        <f t="shared" si="329"/>
        <v>2.4569673701201786</v>
      </c>
      <c r="M2058" s="28">
        <f t="shared" si="330"/>
        <v>2.5032122911122676</v>
      </c>
      <c r="N2058" s="28">
        <f t="shared" si="331"/>
        <v>1.8226441919664018</v>
      </c>
      <c r="O2058" s="7">
        <f t="shared" si="332"/>
        <v>2.4648273956937841</v>
      </c>
      <c r="P2058" s="7">
        <f>[1]!S_PQ_PctChange("H00906.CSI",$A$3,$A2058)/100</f>
        <v>1.4999544912876619</v>
      </c>
    </row>
    <row r="2059" spans="1:16" x14ac:dyDescent="0.3">
      <c r="A2059" s="3">
        <v>20170622</v>
      </c>
      <c r="B2059" s="29">
        <f>板块基准指数!B2059</f>
        <v>-1.10956613103891E-2</v>
      </c>
      <c r="C2059" s="29">
        <f>板块基准指数!C2059</f>
        <v>-1.19129732820163E-2</v>
      </c>
      <c r="D2059" s="29">
        <f>板块基准指数!E2059</f>
        <v>-5.7970821298827802E-3</v>
      </c>
      <c r="E2059" s="29">
        <f>板块基准指数!F2059</f>
        <v>8.6752588755789808E-3</v>
      </c>
      <c r="F2059">
        <f t="shared" si="323"/>
        <v>0.30064407011573802</v>
      </c>
      <c r="G2059">
        <f t="shared" si="324"/>
        <v>0.19664937404426536</v>
      </c>
      <c r="H2059">
        <f t="shared" si="325"/>
        <v>0.30704085504594869</v>
      </c>
      <c r="I2059">
        <f t="shared" si="326"/>
        <v>0.1956657007940481</v>
      </c>
      <c r="J2059">
        <f t="shared" si="327"/>
        <v>-5.8176224338144589E-3</v>
      </c>
      <c r="K2059" s="28">
        <f t="shared" si="328"/>
        <v>2.127131098526458</v>
      </c>
      <c r="L2059" s="28">
        <f t="shared" si="329"/>
        <v>2.4157846102031346</v>
      </c>
      <c r="M2059" s="28">
        <f t="shared" si="330"/>
        <v>2.4829038817422751</v>
      </c>
      <c r="N2059" s="28">
        <f t="shared" si="331"/>
        <v>1.8471313610453599</v>
      </c>
      <c r="O2059" s="7">
        <f t="shared" si="332"/>
        <v>2.4446703381073012</v>
      </c>
      <c r="P2059" s="7">
        <f>[1]!S_PQ_PctChange("H00906.CSI",$A$3,$A2059)/100</f>
        <v>1.4916970840018888</v>
      </c>
    </row>
    <row r="2060" spans="1:16" x14ac:dyDescent="0.3">
      <c r="A2060" s="3">
        <v>20170623</v>
      </c>
      <c r="B2060" s="29">
        <f>板块基准指数!B2060</f>
        <v>6.9509976038431296E-3</v>
      </c>
      <c r="C2060" s="29">
        <f>板块基准指数!C2060</f>
        <v>8.5149013992389493E-3</v>
      </c>
      <c r="D2060" s="29">
        <f>板块基准指数!E2060</f>
        <v>1.27260795988531E-2</v>
      </c>
      <c r="E2060" s="29">
        <f>板块基准指数!F2060</f>
        <v>8.5012426142493606E-3</v>
      </c>
      <c r="F2060">
        <f t="shared" si="323"/>
        <v>0.29993394667914858</v>
      </c>
      <c r="G2060">
        <f t="shared" si="324"/>
        <v>0.1964895831665969</v>
      </c>
      <c r="H2060">
        <f t="shared" si="325"/>
        <v>0.30807240877504971</v>
      </c>
      <c r="I2060">
        <f t="shared" si="326"/>
        <v>0.19550406137920501</v>
      </c>
      <c r="J2060">
        <f t="shared" si="327"/>
        <v>9.3350541963451057E-3</v>
      </c>
      <c r="K2060" s="28">
        <f t="shared" si="328"/>
        <v>2.1488677792992186</v>
      </c>
      <c r="L2060" s="28">
        <f t="shared" si="329"/>
        <v>2.444869679360052</v>
      </c>
      <c r="M2060" s="28">
        <f t="shared" si="330"/>
        <v>2.5272275937764817</v>
      </c>
      <c r="N2060" s="28">
        <f t="shared" si="331"/>
        <v>1.8713355155002449</v>
      </c>
      <c r="O2060" s="7">
        <f t="shared" si="332"/>
        <v>2.4768265224020749</v>
      </c>
      <c r="P2060" s="7">
        <f>[1]!S_PQ_PctChange("H00906.CSI",$A$3,$A2060)/100</f>
        <v>1.5101691381077338</v>
      </c>
    </row>
    <row r="2061" spans="1:16" x14ac:dyDescent="0.3">
      <c r="A2061" s="3">
        <v>20170626</v>
      </c>
      <c r="B2061" s="29">
        <f>板块基准指数!B2061</f>
        <v>1.6452748617858001E-2</v>
      </c>
      <c r="C2061" s="29">
        <f>板块基准指数!C2061</f>
        <v>1.3752187846223901E-2</v>
      </c>
      <c r="D2061" s="29">
        <f>板块基准指数!E2061</f>
        <v>1.47306800453547E-2</v>
      </c>
      <c r="E2061" s="29">
        <f>板块基准指数!F2061</f>
        <v>1.0612303576060401E-2</v>
      </c>
      <c r="F2061">
        <f t="shared" si="323"/>
        <v>0.3005854132989445</v>
      </c>
      <c r="G2061">
        <f t="shared" si="324"/>
        <v>0.19639318823693594</v>
      </c>
      <c r="H2061">
        <f t="shared" si="325"/>
        <v>0.30821848419365333</v>
      </c>
      <c r="I2061">
        <f t="shared" si="326"/>
        <v>0.19480291427046639</v>
      </c>
      <c r="J2061">
        <f t="shared" si="327"/>
        <v>1.4249764018383182E-2</v>
      </c>
      <c r="K2061" s="28">
        <f t="shared" si="328"/>
        <v>2.2006753093029015</v>
      </c>
      <c r="L2061" s="28">
        <f t="shared" si="329"/>
        <v>2.4922441742963723</v>
      </c>
      <c r="M2061" s="28">
        <f t="shared" si="330"/>
        <v>2.5791860549075492</v>
      </c>
      <c r="N2061" s="28">
        <f t="shared" si="331"/>
        <v>1.9018069996594571</v>
      </c>
      <c r="O2061" s="7">
        <f t="shared" si="332"/>
        <v>2.5263704798791604</v>
      </c>
      <c r="P2061" s="7">
        <f>[1]!S_PQ_PctChange("H00906.CSI",$A$3,$A2061)/100</f>
        <v>1.5446909108727769</v>
      </c>
    </row>
    <row r="2062" spans="1:16" x14ac:dyDescent="0.3">
      <c r="A2062" s="3">
        <v>20170627</v>
      </c>
      <c r="B2062" s="29">
        <f>板块基准指数!B2062</f>
        <v>-5.8690757965961795E-4</v>
      </c>
      <c r="C2062" s="29">
        <f>板块基准指数!C2062</f>
        <v>2.6962150382875698E-3</v>
      </c>
      <c r="D2062" s="29">
        <f>板块基准指数!E2062</f>
        <v>3.18085785789718E-3</v>
      </c>
      <c r="E2062" s="29">
        <f>板块基准指数!F2062</f>
        <v>2.4610535094000299E-3</v>
      </c>
      <c r="F2062">
        <f t="shared" si="323"/>
        <v>0.29986536492642679</v>
      </c>
      <c r="G2062">
        <f t="shared" si="324"/>
        <v>0.19656634705075787</v>
      </c>
      <c r="H2062">
        <f t="shared" si="325"/>
        <v>0.30863934432571027</v>
      </c>
      <c r="I2062">
        <f t="shared" si="326"/>
        <v>0.19492894369710517</v>
      </c>
      <c r="J2062">
        <f t="shared" si="327"/>
        <v>1.8129219933446232E-3</v>
      </c>
      <c r="K2062" s="28">
        <f t="shared" si="328"/>
        <v>2.1987968087038423</v>
      </c>
      <c r="L2062" s="28">
        <f t="shared" si="329"/>
        <v>2.5016600155564825</v>
      </c>
      <c r="M2062" s="28">
        <f t="shared" si="330"/>
        <v>2.5905709369951775</v>
      </c>
      <c r="N2062" s="28">
        <f t="shared" si="331"/>
        <v>1.9089485019595709</v>
      </c>
      <c r="O2062" s="7">
        <f t="shared" si="332"/>
        <v>2.5327635144788148</v>
      </c>
      <c r="P2062" s="7">
        <f>[1]!S_PQ_PctChange("H00906.CSI",$A$3,$A2062)/100</f>
        <v>1.5482516939354034</v>
      </c>
    </row>
    <row r="2063" spans="1:16" x14ac:dyDescent="0.3">
      <c r="A2063" s="3">
        <v>20170628</v>
      </c>
      <c r="B2063" s="29">
        <f>板块基准指数!B2063</f>
        <v>-7.9223092153704201E-3</v>
      </c>
      <c r="C2063" s="29">
        <f>板块基准指数!C2063</f>
        <v>-8.8803731551344908E-3</v>
      </c>
      <c r="D2063" s="29">
        <f>板块基准指数!E2063</f>
        <v>-1.40746988281661E-2</v>
      </c>
      <c r="E2063" s="29">
        <f>板块基准指数!F2063</f>
        <v>-5.32233162155524E-3</v>
      </c>
      <c r="F2063">
        <f t="shared" si="323"/>
        <v>0.30034381321958609</v>
      </c>
      <c r="G2063">
        <f t="shared" si="324"/>
        <v>0.19668984737265233</v>
      </c>
      <c r="H2063">
        <f t="shared" si="325"/>
        <v>0.30721470490515856</v>
      </c>
      <c r="I2063">
        <f t="shared" si="326"/>
        <v>0.19575163450260305</v>
      </c>
      <c r="J2063">
        <f t="shared" si="327"/>
        <v>-9.5026909543819357E-3</v>
      </c>
      <c r="K2063" s="28">
        <f t="shared" si="328"/>
        <v>2.1734549512681505</v>
      </c>
      <c r="L2063" s="28">
        <f t="shared" si="329"/>
        <v>2.4705639679559273</v>
      </c>
      <c r="M2063" s="28">
        <f t="shared" si="330"/>
        <v>2.5400347324358039</v>
      </c>
      <c r="N2063" s="28">
        <f t="shared" si="331"/>
        <v>1.8934661133621158</v>
      </c>
      <c r="O2063" s="7">
        <f t="shared" si="332"/>
        <v>2.4991927545858066</v>
      </c>
      <c r="P2063" s="7">
        <f>[1]!S_PQ_PctChange("H00906.CSI",$A$3,$A2063)/100</f>
        <v>1.5308923356655892</v>
      </c>
    </row>
    <row r="2064" spans="1:16" x14ac:dyDescent="0.3">
      <c r="A2064" s="3">
        <v>20170629</v>
      </c>
      <c r="B2064" s="29">
        <f>板块基准指数!B2064</f>
        <v>1.22667420497059E-2</v>
      </c>
      <c r="C2064" s="29">
        <f>板块基准指数!C2064</f>
        <v>6.1860217737843802E-3</v>
      </c>
      <c r="D2064" s="29">
        <f>板块基准指数!E2064</f>
        <v>5.2617157782477702E-3</v>
      </c>
      <c r="E2064" s="29">
        <f>板块基准指数!F2064</f>
        <v>6.1371542805301396E-3</v>
      </c>
      <c r="F2064">
        <f t="shared" si="323"/>
        <v>0.30169929611103885</v>
      </c>
      <c r="G2064">
        <f t="shared" si="324"/>
        <v>0.19639067428184004</v>
      </c>
      <c r="H2064">
        <f t="shared" si="325"/>
        <v>0.30646563375621394</v>
      </c>
      <c r="I2064">
        <f t="shared" si="326"/>
        <v>0.1954443958509072</v>
      </c>
      <c r="J2064">
        <f t="shared" si="327"/>
        <v>7.718802203236892E-3</v>
      </c>
      <c r="K2064" s="28">
        <f t="shared" si="328"/>
        <v>2.2123829045617187</v>
      </c>
      <c r="L2064" s="28">
        <f t="shared" si="329"/>
        <v>2.4920329522290139</v>
      </c>
      <c r="M2064" s="28">
        <f t="shared" si="330"/>
        <v>2.5586613890430066</v>
      </c>
      <c r="N2064" s="28">
        <f t="shared" si="331"/>
        <v>1.9112237613053051</v>
      </c>
      <c r="O2064" s="7">
        <f t="shared" si="332"/>
        <v>2.5262023313294537</v>
      </c>
      <c r="P2064" s="7">
        <f>[1]!S_PQ_PctChange("H00906.CSI",$A$3,$A2064)/100</f>
        <v>1.5466796363890374</v>
      </c>
    </row>
    <row r="2065" spans="1:16" x14ac:dyDescent="0.3">
      <c r="A2065" s="3">
        <v>20170630</v>
      </c>
      <c r="B2065" s="29">
        <f>板块基准指数!B2065</f>
        <v>-8.1544952172210204E-4</v>
      </c>
      <c r="C2065" s="29">
        <f>板块基准指数!C2065</f>
        <v>3.7833874744691398E-3</v>
      </c>
      <c r="D2065" s="29">
        <f>板块基准指数!E2065</f>
        <v>4.2481556271889102E-3</v>
      </c>
      <c r="E2065" s="29">
        <f>板块基准指数!F2065</f>
        <v>-2.59995918874462E-3</v>
      </c>
      <c r="F2065">
        <f t="shared" si="323"/>
        <v>0.3</v>
      </c>
      <c r="G2065">
        <f t="shared" si="324"/>
        <v>0.2</v>
      </c>
      <c r="H2065">
        <f t="shared" si="325"/>
        <v>0.3</v>
      </c>
      <c r="I2065">
        <f t="shared" si="326"/>
        <v>0.2</v>
      </c>
      <c r="J2065">
        <f t="shared" si="327"/>
        <v>1.2907677241630897E-3</v>
      </c>
      <c r="K2065" s="28">
        <f t="shared" si="328"/>
        <v>2.2097633684586055</v>
      </c>
      <c r="L2065" s="28">
        <f t="shared" si="329"/>
        <v>2.5052446659609102</v>
      </c>
      <c r="M2065" s="28">
        <f t="shared" si="330"/>
        <v>2.5737791364481297</v>
      </c>
      <c r="N2065" s="28">
        <f t="shared" si="331"/>
        <v>1.9036546983366076</v>
      </c>
      <c r="O2065" s="7">
        <f t="shared" si="332"/>
        <v>2.5307538394876028</v>
      </c>
      <c r="P2065" s="7">
        <f>[1]!S_PQ_PctChange("H00906.CSI",$A$3,$A2065)/100</f>
        <v>1.5485806286145021</v>
      </c>
    </row>
    <row r="2066" spans="1:16" x14ac:dyDescent="0.3">
      <c r="A2066" s="3">
        <v>20170703</v>
      </c>
      <c r="B2066" s="29">
        <f>板块基准指数!B2066</f>
        <v>-8.2584552357375897E-4</v>
      </c>
      <c r="C2066" s="29">
        <f>板块基准指数!C2066</f>
        <v>-2.5244682783293298E-3</v>
      </c>
      <c r="D2066" s="29">
        <f>板块基准指数!E2066</f>
        <v>-1.15091129798528E-2</v>
      </c>
      <c r="E2066" s="29">
        <f>板块基准指数!F2066</f>
        <v>-4.5878104740842401E-3</v>
      </c>
      <c r="F2066">
        <f t="shared" si="323"/>
        <v>0.30129576747669612</v>
      </c>
      <c r="G2066">
        <f t="shared" si="324"/>
        <v>0.20052237108207208</v>
      </c>
      <c r="H2066">
        <f t="shared" si="325"/>
        <v>0.29807428376139217</v>
      </c>
      <c r="I2066">
        <f t="shared" si="326"/>
        <v>0.20010757767983964</v>
      </c>
      <c r="J2066">
        <f t="shared" si="327"/>
        <v>-5.1229433015106815E-3</v>
      </c>
      <c r="K2066" s="28">
        <f t="shared" si="328"/>
        <v>2.2071125997490331</v>
      </c>
      <c r="L2066" s="28">
        <f t="shared" si="329"/>
        <v>2.4963957869939088</v>
      </c>
      <c r="M2066" s="28">
        <f t="shared" si="330"/>
        <v>2.5326481086017076</v>
      </c>
      <c r="N2066" s="28">
        <f t="shared" si="331"/>
        <v>1.8903332808984552</v>
      </c>
      <c r="O2066" s="7">
        <f t="shared" si="332"/>
        <v>2.5126659877563169</v>
      </c>
      <c r="P2066" s="7">
        <f>[1]!S_PQ_PctChange("H00906.CSI",$A$3,$A2066)/100</f>
        <v>1.5451473533529967</v>
      </c>
    </row>
    <row r="2067" spans="1:16" x14ac:dyDescent="0.3">
      <c r="A2067" s="3">
        <v>20170704</v>
      </c>
      <c r="B2067" s="29">
        <f>板块基准指数!B2067</f>
        <v>-3.9478004893822599E-4</v>
      </c>
      <c r="C2067" s="29">
        <f>板块基准指数!C2067</f>
        <v>-9.4630125409806004E-3</v>
      </c>
      <c r="D2067" s="29">
        <f>板块基准指数!E2067</f>
        <v>-1.32303015005052E-2</v>
      </c>
      <c r="E2067" s="29">
        <f>板块基准指数!F2067</f>
        <v>-1.0192697968370201E-2</v>
      </c>
      <c r="F2067">
        <f t="shared" si="323"/>
        <v>0.30360558768725643</v>
      </c>
      <c r="G2067">
        <f t="shared" si="324"/>
        <v>0.20022658600174195</v>
      </c>
      <c r="H2067">
        <f t="shared" si="325"/>
        <v>0.29650261495085145</v>
      </c>
      <c r="I2067">
        <f t="shared" si="326"/>
        <v>0.19966521136015017</v>
      </c>
      <c r="J2067">
        <f t="shared" si="327"/>
        <v>-7.9997400143092864E-3</v>
      </c>
      <c r="K2067" s="28">
        <f t="shared" si="328"/>
        <v>2.2058464956799537</v>
      </c>
      <c r="L2067" s="28">
        <f t="shared" si="329"/>
        <v>2.4633093498133536</v>
      </c>
      <c r="M2067" s="28">
        <f t="shared" si="330"/>
        <v>2.4859101090297178</v>
      </c>
      <c r="N2067" s="28">
        <f t="shared" si="331"/>
        <v>1.8608729867383289</v>
      </c>
      <c r="O2067" s="7">
        <f t="shared" si="332"/>
        <v>2.4845655730971594</v>
      </c>
      <c r="P2067" s="7">
        <f>[1]!S_PQ_PctChange("H00906.CSI",$A$3,$A2067)/100</f>
        <v>1.5264092844028658</v>
      </c>
    </row>
    <row r="2068" spans="1:16" x14ac:dyDescent="0.3">
      <c r="A2068" s="3">
        <v>20170705</v>
      </c>
      <c r="B2068" s="29">
        <f>板块基准指数!B2068</f>
        <v>6.1027126829477996E-3</v>
      </c>
      <c r="C2068" s="29">
        <f>板块基准指数!C2068</f>
        <v>3.9373844359115399E-3</v>
      </c>
      <c r="D2068" s="29">
        <f>板块基准指数!E2068</f>
        <v>1.3627624320208699E-2</v>
      </c>
      <c r="E2068" s="29">
        <f>板块基准指数!F2068</f>
        <v>1.54800338588593E-2</v>
      </c>
      <c r="F2068">
        <f t="shared" si="323"/>
        <v>0.30250216148364006</v>
      </c>
      <c r="G2068">
        <f t="shared" si="324"/>
        <v>0.19906952084179494</v>
      </c>
      <c r="H2068">
        <f t="shared" si="325"/>
        <v>0.2976345665623194</v>
      </c>
      <c r="I2068">
        <f t="shared" si="326"/>
        <v>0.20079375111224565</v>
      </c>
      <c r="J2068">
        <f t="shared" si="327"/>
        <v>9.7726371927729233E-3</v>
      </c>
      <c r="K2068" s="28">
        <f t="shared" si="328"/>
        <v>2.2254108557487235</v>
      </c>
      <c r="L2068" s="28">
        <f t="shared" si="329"/>
        <v>2.4769457301440561</v>
      </c>
      <c r="M2068" s="28">
        <f t="shared" si="330"/>
        <v>2.5334147824095923</v>
      </c>
      <c r="N2068" s="28">
        <f t="shared" si="331"/>
        <v>1.905159397438934</v>
      </c>
      <c r="O2068" s="7">
        <f t="shared" si="332"/>
        <v>2.5186189682174644</v>
      </c>
      <c r="P2068" s="7">
        <f>[1]!S_PQ_PctChange("H00906.CSI",$A$3,$A2068)/100</f>
        <v>1.5539518556399003</v>
      </c>
    </row>
    <row r="2069" spans="1:16" x14ac:dyDescent="0.3">
      <c r="A2069" s="3">
        <v>20170706</v>
      </c>
      <c r="B2069" s="29">
        <f>板块基准指数!B2069</f>
        <v>-1.9052254784488801E-3</v>
      </c>
      <c r="C2069" s="29">
        <f>板块基准指数!C2069</f>
        <v>-8.2237505981563892E-3</v>
      </c>
      <c r="D2069" s="29">
        <f>板块基准指数!E2069</f>
        <v>-5.5124571633019502E-3</v>
      </c>
      <c r="E2069" s="29">
        <f>板块基准指数!F2069</f>
        <v>3.02879768296851E-3</v>
      </c>
      <c r="F2069">
        <f t="shared" si="323"/>
        <v>0.30290905948963776</v>
      </c>
      <c r="G2069">
        <f t="shared" si="324"/>
        <v>0.19807536887481167</v>
      </c>
      <c r="H2069">
        <f t="shared" si="325"/>
        <v>0.29695778395076411</v>
      </c>
      <c r="I2069">
        <f t="shared" si="326"/>
        <v>0.20205778768478658</v>
      </c>
      <c r="J2069">
        <f t="shared" si="327"/>
        <v>-3.2459670668113089E-3</v>
      </c>
      <c r="K2069" s="28">
        <f t="shared" si="328"/>
        <v>2.2192657208078854</v>
      </c>
      <c r="L2069" s="28">
        <f t="shared" si="329"/>
        <v>2.4483521956160268</v>
      </c>
      <c r="M2069" s="28">
        <f t="shared" si="330"/>
        <v>2.5139369847813815</v>
      </c>
      <c r="N2069" s="28">
        <f t="shared" si="331"/>
        <v>1.9139585374905517</v>
      </c>
      <c r="O2069" s="7">
        <f t="shared" si="332"/>
        <v>2.5071976469259729</v>
      </c>
      <c r="P2069" s="7">
        <f>[1]!S_PQ_PctChange("H00906.CSI",$A$3,$A2069)/100</f>
        <v>1.5560677761826271</v>
      </c>
    </row>
    <row r="2070" spans="1:16" x14ac:dyDescent="0.3">
      <c r="A2070" s="3">
        <v>20170707</v>
      </c>
      <c r="B2070" s="29">
        <f>板块基准指数!B2070</f>
        <v>-3.4593136695943902E-4</v>
      </c>
      <c r="C2070" s="29">
        <f>板块基准指数!C2070</f>
        <v>-4.4619243753189E-3</v>
      </c>
      <c r="D2070" s="29">
        <f>板块基准指数!E2070</f>
        <v>-9.8746204764510008E-3</v>
      </c>
      <c r="E2070" s="29">
        <f>板块基准指数!F2070</f>
        <v>1.36864174425616E-3</v>
      </c>
      <c r="F2070">
        <f t="shared" si="323"/>
        <v>0.30391184513526098</v>
      </c>
      <c r="G2070">
        <f t="shared" si="324"/>
        <v>0.19791284190374592</v>
      </c>
      <c r="H2070">
        <f t="shared" si="325"/>
        <v>0.29510089946009554</v>
      </c>
      <c r="I2070">
        <f t="shared" si="326"/>
        <v>0.20307441350089767</v>
      </c>
      <c r="J2070">
        <f t="shared" si="327"/>
        <v>-3.6443837526107335E-3</v>
      </c>
      <c r="K2070" s="28">
        <f t="shared" si="328"/>
        <v>2.2181520758164806</v>
      </c>
      <c r="L2070" s="28">
        <f t="shared" si="329"/>
        <v>2.4329659088997233</v>
      </c>
      <c r="M2070" s="28">
        <f t="shared" si="330"/>
        <v>2.4792381906785006</v>
      </c>
      <c r="N2070" s="28">
        <f t="shared" si="331"/>
        <v>1.9179467027859931</v>
      </c>
      <c r="O2070" s="7">
        <f t="shared" si="332"/>
        <v>2.494416072804321</v>
      </c>
      <c r="P2070" s="7">
        <f>[1]!S_PQ_PctChange("H00906.CSI",$A$3,$A2070)/100</f>
        <v>1.558871905225109</v>
      </c>
    </row>
    <row r="2071" spans="1:16" x14ac:dyDescent="0.3">
      <c r="A2071" s="3">
        <v>20170710</v>
      </c>
      <c r="B2071" s="29">
        <f>板块基准指数!B2071</f>
        <v>-9.0570316421311192E-3</v>
      </c>
      <c r="C2071" s="29">
        <f>板块基准指数!C2071</f>
        <v>-6.3299405448311698E-3</v>
      </c>
      <c r="D2071" s="29">
        <f>板块基准指数!E2071</f>
        <v>4.9760121136728898E-3</v>
      </c>
      <c r="E2071" s="29">
        <f>板块基准指数!F2071</f>
        <v>2.3103635960238702E-3</v>
      </c>
      <c r="F2071">
        <f t="shared" si="323"/>
        <v>0.3017833076093881</v>
      </c>
      <c r="G2071">
        <f t="shared" si="324"/>
        <v>0.19706754476919452</v>
      </c>
      <c r="H2071">
        <f t="shared" si="325"/>
        <v>0.29718381634847535</v>
      </c>
      <c r="I2071">
        <f t="shared" si="326"/>
        <v>0.20396533127294211</v>
      </c>
      <c r="J2071">
        <f t="shared" si="327"/>
        <v>-2.067714337412221E-3</v>
      </c>
      <c r="K2071" s="28">
        <f t="shared" si="328"/>
        <v>2.1890051706366207</v>
      </c>
      <c r="L2071" s="28">
        <f t="shared" si="329"/>
        <v>2.4112354388039559</v>
      </c>
      <c r="M2071" s="28">
        <f t="shared" si="330"/>
        <v>2.4965509220616697</v>
      </c>
      <c r="N2071" s="28">
        <f t="shared" si="331"/>
        <v>1.9246882206232474</v>
      </c>
      <c r="O2071" s="7">
        <f t="shared" si="332"/>
        <v>2.4871906185896995</v>
      </c>
      <c r="P2071" s="7">
        <f>[1]!S_PQ_PctChange("H00906.CSI",$A$3,$A2071)/100</f>
        <v>1.5568344911208487</v>
      </c>
    </row>
    <row r="2072" spans="1:16" x14ac:dyDescent="0.3">
      <c r="A2072" s="3">
        <v>20170711</v>
      </c>
      <c r="B2072" s="29">
        <f>板块基准指数!B2072</f>
        <v>-7.5417558714267899E-3</v>
      </c>
      <c r="C2072" s="29">
        <f>板块基准指数!C2072</f>
        <v>-1.87540277741378E-3</v>
      </c>
      <c r="D2072" s="29">
        <f>板块基准指数!E2072</f>
        <v>1.5400990452606201E-2</v>
      </c>
      <c r="E2072" s="29">
        <f>板块基准指数!F2072</f>
        <v>1.1691634403822E-2</v>
      </c>
      <c r="F2072">
        <f t="shared" si="323"/>
        <v>0.29822019646441444</v>
      </c>
      <c r="G2072">
        <f t="shared" si="324"/>
        <v>0.19585265270226759</v>
      </c>
      <c r="H2072">
        <f t="shared" si="325"/>
        <v>0.3004639223070939</v>
      </c>
      <c r="I2072">
        <f t="shared" si="326"/>
        <v>0.20546322852622406</v>
      </c>
      <c r="J2072">
        <f t="shared" si="327"/>
        <v>4.3160561496896638E-3</v>
      </c>
      <c r="K2072" s="28">
        <f t="shared" si="328"/>
        <v>2.1649544721669614</v>
      </c>
      <c r="L2072" s="28">
        <f t="shared" si="329"/>
        <v>2.4048379983876105</v>
      </c>
      <c r="M2072" s="28">
        <f t="shared" si="330"/>
        <v>2.5504012694293929</v>
      </c>
      <c r="N2072" s="28">
        <f t="shared" si="331"/>
        <v>1.958882606043939</v>
      </c>
      <c r="O2072" s="7">
        <f t="shared" si="332"/>
        <v>2.5022415291042042</v>
      </c>
      <c r="P2072" s="7">
        <f>[1]!S_PQ_PctChange("H00906.CSI",$A$3,$A2072)/100</f>
        <v>1.5586623462060953</v>
      </c>
    </row>
    <row r="2073" spans="1:16" x14ac:dyDescent="0.3">
      <c r="A2073" s="3">
        <v>20170712</v>
      </c>
      <c r="B2073" s="29">
        <f>板块基准指数!B2073</f>
        <v>-2.02018962496304E-3</v>
      </c>
      <c r="C2073" s="29">
        <f>板块基准指数!C2073</f>
        <v>-8.2632027246788906E-3</v>
      </c>
      <c r="D2073" s="29">
        <f>板块基准指数!E2073</f>
        <v>-1.10447288757236E-2</v>
      </c>
      <c r="E2073" s="29">
        <f>板块基准指数!F2073</f>
        <v>1.18437279647766E-3</v>
      </c>
      <c r="F2073">
        <f t="shared" si="323"/>
        <v>0.29920231928351054</v>
      </c>
      <c r="G2073">
        <f t="shared" si="324"/>
        <v>0.19526842979984418</v>
      </c>
      <c r="H2073">
        <f t="shared" si="325"/>
        <v>0.29872744898735409</v>
      </c>
      <c r="I2073">
        <f t="shared" si="326"/>
        <v>0.20680180192929118</v>
      </c>
      <c r="J2073">
        <f t="shared" si="327"/>
        <v>-5.2960290205722156E-3</v>
      </c>
      <c r="K2073" s="28">
        <f t="shared" si="328"/>
        <v>2.1585606639788093</v>
      </c>
      <c r="L2073" s="28">
        <f t="shared" si="329"/>
        <v>2.3767031317622438</v>
      </c>
      <c r="M2073" s="28">
        <f t="shared" si="330"/>
        <v>2.5111880500085202</v>
      </c>
      <c r="N2073" s="28">
        <f t="shared" si="331"/>
        <v>1.9623870261105085</v>
      </c>
      <c r="O2073" s="7">
        <f t="shared" si="332"/>
        <v>2.483693556329015</v>
      </c>
      <c r="P2073" s="7">
        <f>[1]!S_PQ_PctChange("H00906.CSI",$A$3,$A2073)/100</f>
        <v>1.5538642787364316</v>
      </c>
    </row>
    <row r="2074" spans="1:16" x14ac:dyDescent="0.3">
      <c r="A2074" s="3">
        <v>20170713</v>
      </c>
      <c r="B2074" s="29">
        <f>板块基准指数!B2074</f>
        <v>-9.8302581927355004E-4</v>
      </c>
      <c r="C2074" s="29">
        <f>板块基准指数!C2074</f>
        <v>6.45775093620337E-3</v>
      </c>
      <c r="D2074" s="29">
        <f>板块基准指数!E2074</f>
        <v>-1.5439100236934401E-4</v>
      </c>
      <c r="E2074" s="29">
        <f>板块基准指数!F2074</f>
        <v>1.62100506103145E-2</v>
      </c>
      <c r="F2074">
        <f t="shared" si="323"/>
        <v>0.29763638998920561</v>
      </c>
      <c r="G2074">
        <f t="shared" si="324"/>
        <v>0.19569322399201966</v>
      </c>
      <c r="H2074">
        <f t="shared" si="325"/>
        <v>0.2974104877521605</v>
      </c>
      <c r="I2074">
        <f t="shared" si="326"/>
        <v>0.20925989826661426</v>
      </c>
      <c r="J2074">
        <f t="shared" si="327"/>
        <v>4.2730181256023366E-3</v>
      </c>
      <c r="K2074" s="28">
        <f t="shared" si="328"/>
        <v>2.1554557172943762</v>
      </c>
      <c r="L2074" s="28">
        <f t="shared" si="329"/>
        <v>2.3985090395726623</v>
      </c>
      <c r="M2074" s="28">
        <f t="shared" si="330"/>
        <v>2.5106459541659722</v>
      </c>
      <c r="N2074" s="28">
        <f t="shared" si="331"/>
        <v>2.0104074697310987</v>
      </c>
      <c r="O2074" s="7">
        <f t="shared" si="332"/>
        <v>2.4985794420392531</v>
      </c>
      <c r="P2074" s="7">
        <f>[1]!S_PQ_PctChange("H00906.CSI",$A$3,$A2074)/100</f>
        <v>1.5715648741551176</v>
      </c>
    </row>
    <row r="2075" spans="1:16" x14ac:dyDescent="0.3">
      <c r="A2075" s="3">
        <v>20170714</v>
      </c>
      <c r="B2075" s="29">
        <f>板块基准指数!B2075</f>
        <v>-2.24719045027297E-3</v>
      </c>
      <c r="C2075" s="29">
        <f>板块基准指数!C2075</f>
        <v>-4.7279248565535101E-3</v>
      </c>
      <c r="D2075" s="29">
        <f>板块基准指数!E2075</f>
        <v>2.7258070989601398E-3</v>
      </c>
      <c r="E2075" s="29">
        <f>板块基准指数!F2075</f>
        <v>8.4452488813145307E-3</v>
      </c>
      <c r="F2075">
        <f t="shared" si="323"/>
        <v>0.29667565494066062</v>
      </c>
      <c r="G2075">
        <f t="shared" si="324"/>
        <v>0.19457656366837084</v>
      </c>
      <c r="H2075">
        <f t="shared" si="325"/>
        <v>0.29792804978567733</v>
      </c>
      <c r="I2075">
        <f t="shared" si="326"/>
        <v>0.21081973160529111</v>
      </c>
      <c r="J2075">
        <f t="shared" si="327"/>
        <v>9.8386702935172573E-4</v>
      </c>
      <c r="K2075" s="28">
        <f t="shared" si="328"/>
        <v>2.1483648073402128</v>
      </c>
      <c r="L2075" s="28">
        <f t="shared" si="329"/>
        <v>2.382441144209245</v>
      </c>
      <c r="M2075" s="28">
        <f t="shared" si="330"/>
        <v>2.5202152978297736</v>
      </c>
      <c r="N2075" s="28">
        <f t="shared" si="331"/>
        <v>2.035831110047146</v>
      </c>
      <c r="O2075" s="7">
        <f t="shared" si="332"/>
        <v>2.5020215790018434</v>
      </c>
      <c r="P2075" s="7">
        <f>[1]!S_PQ_PctChange("H00906.CSI",$A$3,$A2075)/100</f>
        <v>1.5794205223962292</v>
      </c>
    </row>
    <row r="2076" spans="1:16" x14ac:dyDescent="0.3">
      <c r="A2076" s="3">
        <v>20170717</v>
      </c>
      <c r="B2076" s="29">
        <f>板块基准指数!B2076</f>
        <v>-4.1049557597764602E-2</v>
      </c>
      <c r="C2076" s="29">
        <f>板块基准指数!C2076</f>
        <v>-2.7195501132106E-2</v>
      </c>
      <c r="D2076" s="29">
        <f>板块基准指数!E2076</f>
        <v>-2.1814727647378601E-2</v>
      </c>
      <c r="E2076" s="29">
        <f>板块基准指数!F2076</f>
        <v>-6.2850025487986801E-4</v>
      </c>
      <c r="F2076">
        <f t="shared" si="323"/>
        <v>0.29152347084810781</v>
      </c>
      <c r="G2076">
        <f t="shared" si="324"/>
        <v>0.19395972155676539</v>
      </c>
      <c r="H2076">
        <f t="shared" si="325"/>
        <v>0.29862623984196557</v>
      </c>
      <c r="I2076">
        <f t="shared" si="326"/>
        <v>0.21589056775316112</v>
      </c>
      <c r="J2076">
        <f t="shared" si="327"/>
        <v>-2.4101731062502491E-2</v>
      </c>
      <c r="K2076" s="28">
        <f t="shared" si="328"/>
        <v>2.0191258248425257</v>
      </c>
      <c r="L2076" s="28">
        <f t="shared" si="329"/>
        <v>2.2904539622426205</v>
      </c>
      <c r="M2076" s="28">
        <f t="shared" si="330"/>
        <v>2.4434227598474814</v>
      </c>
      <c r="N2076" s="28">
        <f t="shared" si="331"/>
        <v>2.0339230894207092</v>
      </c>
      <c r="O2076" s="7">
        <f t="shared" si="332"/>
        <v>2.4176167967296607</v>
      </c>
      <c r="P2076" s="7">
        <f>[1]!S_PQ_PctChange("H00906.CSI",$A$3,$A2076)/100</f>
        <v>1.5303708881861886</v>
      </c>
    </row>
    <row r="2077" spans="1:16" x14ac:dyDescent="0.3">
      <c r="A2077" s="3">
        <v>20170718</v>
      </c>
      <c r="B2077" s="29">
        <f>板块基准指数!B2077</f>
        <v>2.3271569218657299E-3</v>
      </c>
      <c r="C2077" s="29">
        <f>板块基准指数!C2077</f>
        <v>-4.2915984701100401E-4</v>
      </c>
      <c r="D2077" s="29">
        <f>板块基准指数!E2077</f>
        <v>-4.7997046287276098E-4</v>
      </c>
      <c r="E2077" s="29">
        <f>板块基准指数!F2077</f>
        <v>-3.1184095784732701E-3</v>
      </c>
      <c r="F2077">
        <f t="shared" si="323"/>
        <v>0.29226659539991678</v>
      </c>
      <c r="G2077">
        <f t="shared" si="324"/>
        <v>0.19391941284643954</v>
      </c>
      <c r="H2077">
        <f t="shared" si="325"/>
        <v>0.29854900259219941</v>
      </c>
      <c r="I2077">
        <f t="shared" si="326"/>
        <v>0.21526498916144413</v>
      </c>
      <c r="J2077">
        <f t="shared" si="327"/>
        <v>-2.2138585030549241E-4</v>
      </c>
      <c r="K2077" s="28">
        <f t="shared" si="328"/>
        <v>2.0261518044037916</v>
      </c>
      <c r="L2077" s="28">
        <f t="shared" si="329"/>
        <v>2.2890418315235879</v>
      </c>
      <c r="M2077" s="28">
        <f t="shared" si="330"/>
        <v>2.4417700186315709</v>
      </c>
      <c r="N2077" s="28">
        <f t="shared" si="331"/>
        <v>2.0244620745983082</v>
      </c>
      <c r="O2077" s="7">
        <f t="shared" si="332"/>
        <v>2.4168601847290985</v>
      </c>
      <c r="P2077" s="7">
        <f>[1]!S_PQ_PctChange("H00906.CSI",$A$3,$A2077)/100</f>
        <v>1.5400865551729281</v>
      </c>
    </row>
    <row r="2078" spans="1:16" x14ac:dyDescent="0.3">
      <c r="A2078" s="3">
        <v>20170719</v>
      </c>
      <c r="B2078" s="29">
        <f>板块基准指数!B2078</f>
        <v>1.8591542966040601E-2</v>
      </c>
      <c r="C2078" s="29">
        <f>板块基准指数!C2078</f>
        <v>8.9570703345498905E-3</v>
      </c>
      <c r="D2078" s="29">
        <f>板块基准指数!E2078</f>
        <v>8.3305960011363801E-3</v>
      </c>
      <c r="E2078" s="29">
        <f>板块基准指数!F2078</f>
        <v>1.99110138286221E-2</v>
      </c>
      <c r="F2078">
        <f t="shared" si="323"/>
        <v>0.2936062740360969</v>
      </c>
      <c r="G2078">
        <f t="shared" si="324"/>
        <v>0.19296567399081221</v>
      </c>
      <c r="H2078">
        <f t="shared" si="325"/>
        <v>0.29689621093036633</v>
      </c>
      <c r="I2078">
        <f t="shared" si="326"/>
        <v>0.21653184104272455</v>
      </c>
      <c r="J2078">
        <f t="shared" si="327"/>
        <v>1.3943872089165664E-2</v>
      </c>
      <c r="K2078" s="28">
        <f t="shared" si="328"/>
        <v>2.0824126356971262</v>
      </c>
      <c r="L2078" s="28">
        <f t="shared" si="329"/>
        <v>2.3185020105418213</v>
      </c>
      <c r="M2078" s="28">
        <f t="shared" si="330"/>
        <v>2.4704420141856143</v>
      </c>
      <c r="N2078" s="28">
        <f t="shared" si="331"/>
        <v>2.0846821807897782</v>
      </c>
      <c r="O2078" s="7">
        <f t="shared" si="332"/>
        <v>2.4645044460915235</v>
      </c>
      <c r="P2078" s="7">
        <f>[1]!S_PQ_PctChange("H00906.CSI",$A$3,$A2078)/100</f>
        <v>1.58627263315599</v>
      </c>
    </row>
    <row r="2079" spans="1:16" x14ac:dyDescent="0.3">
      <c r="A2079" s="3">
        <v>20170720</v>
      </c>
      <c r="B2079" s="29">
        <f>板块基准指数!B2079</f>
        <v>6.6265641457134801E-3</v>
      </c>
      <c r="C2079" s="29">
        <f>板块基准指数!C2079</f>
        <v>3.2456196901271498E-3</v>
      </c>
      <c r="D2079" s="29">
        <f>板块基准指数!E2079</f>
        <v>1.3519380449797599E-2</v>
      </c>
      <c r="E2079" s="29">
        <f>板块基准指数!F2079</f>
        <v>1.82712529334156E-3</v>
      </c>
      <c r="F2079">
        <f t="shared" si="323"/>
        <v>0.29350282081618251</v>
      </c>
      <c r="G2079">
        <f t="shared" si="324"/>
        <v>0.19224979873702985</v>
      </c>
      <c r="H2079">
        <f t="shared" si="325"/>
        <v>0.29882386153696766</v>
      </c>
      <c r="I2079">
        <f t="shared" si="326"/>
        <v>0.21542351890981973</v>
      </c>
      <c r="J2079">
        <f t="shared" si="327"/>
        <v>6.9813776327613177E-3</v>
      </c>
      <c r="K2079" s="28">
        <f t="shared" si="328"/>
        <v>2.1028384407511309</v>
      </c>
      <c r="L2079" s="28">
        <f t="shared" si="329"/>
        <v>2.3292726060089621</v>
      </c>
      <c r="M2079" s="28">
        <f t="shared" si="330"/>
        <v>2.5173602401043511</v>
      </c>
      <c r="N2079" s="28">
        <f t="shared" si="331"/>
        <v>2.090318281624219</v>
      </c>
      <c r="O2079" s="7">
        <f t="shared" si="332"/>
        <v>2.4886914599400694</v>
      </c>
      <c r="P2079" s="7">
        <f>[1]!S_PQ_PctChange("H00906.CSI",$A$3,$A2079)/100</f>
        <v>1.6002291074349666</v>
      </c>
    </row>
    <row r="2080" spans="1:16" x14ac:dyDescent="0.3">
      <c r="A2080" s="3">
        <v>20170721</v>
      </c>
      <c r="B2080" s="29">
        <f>板块基准指数!B2080</f>
        <v>5.3610421510039401E-4</v>
      </c>
      <c r="C2080" s="29">
        <f>板块基准指数!C2080</f>
        <v>-3.5523376417910899E-3</v>
      </c>
      <c r="D2080" s="29">
        <f>板块基准指数!E2080</f>
        <v>2.8811536662591798E-3</v>
      </c>
      <c r="E2080" s="29">
        <f>板块基准指数!F2080</f>
        <v>-1.22906765170833E-2</v>
      </c>
      <c r="F2080">
        <f t="shared" si="323"/>
        <v>0.29434078235424832</v>
      </c>
      <c r="G2080">
        <f t="shared" si="324"/>
        <v>0.19201085527362582</v>
      </c>
      <c r="H2080">
        <f t="shared" si="325"/>
        <v>0.30037939571527988</v>
      </c>
      <c r="I2080">
        <f t="shared" si="326"/>
        <v>0.21326896665684575</v>
      </c>
      <c r="J2080">
        <f t="shared" si="327"/>
        <v>-2.3123314181563129E-3</v>
      </c>
      <c r="K2080" s="28">
        <f t="shared" si="328"/>
        <v>2.1045018855179931</v>
      </c>
      <c r="L2080" s="28">
        <f t="shared" si="329"/>
        <v>2.3174459056108527</v>
      </c>
      <c r="M2080" s="28">
        <f t="shared" si="330"/>
        <v>2.527494295455682</v>
      </c>
      <c r="N2080" s="28">
        <f t="shared" si="331"/>
        <v>2.0523361792899473</v>
      </c>
      <c r="O2080" s="7">
        <f t="shared" si="332"/>
        <v>2.4806244490689964</v>
      </c>
      <c r="P2080" s="7">
        <f>[1]!S_PQ_PctChange("H00906.CSI",$A$3,$A2080)/100</f>
        <v>1.5943289263384408</v>
      </c>
    </row>
    <row r="2081" spans="1:16" x14ac:dyDescent="0.3">
      <c r="A2081" s="3">
        <v>20170724</v>
      </c>
      <c r="B2081" s="29">
        <f>板块基准指数!B2081</f>
        <v>6.2694786028861102E-3</v>
      </c>
      <c r="C2081" s="29">
        <f>板块基准指数!C2081</f>
        <v>1.5073102495222299E-3</v>
      </c>
      <c r="D2081" s="29">
        <f>板块基准指数!E2081</f>
        <v>1.2984728845195999E-2</v>
      </c>
      <c r="E2081" s="29">
        <f>板块基准指数!F2081</f>
        <v>5.3797765263611597E-3</v>
      </c>
      <c r="F2081">
        <f t="shared" si="323"/>
        <v>0.29407396885207515</v>
      </c>
      <c r="G2081">
        <f t="shared" si="324"/>
        <v>0.19092893432829255</v>
      </c>
      <c r="H2081">
        <f t="shared" si="325"/>
        <v>0.30210984654941569</v>
      </c>
      <c r="I2081">
        <f t="shared" si="326"/>
        <v>0.21288725027021649</v>
      </c>
      <c r="J2081">
        <f t="shared" si="327"/>
        <v>7.1824675517687207E-3</v>
      </c>
      <c r="K2081" s="28">
        <f t="shared" si="328"/>
        <v>2.1239654936618675</v>
      </c>
      <c r="L2081" s="28">
        <f t="shared" si="329"/>
        <v>2.3224463258266157</v>
      </c>
      <c r="M2081" s="28">
        <f t="shared" si="330"/>
        <v>2.5732978523851502</v>
      </c>
      <c r="N2081" s="28">
        <f t="shared" si="331"/>
        <v>2.0687570658178545</v>
      </c>
      <c r="O2081" s="7">
        <f t="shared" si="332"/>
        <v>2.505623921234327</v>
      </c>
      <c r="P2081" s="7">
        <f>[1]!S_PQ_PctChange("H00906.CSI",$A$3,$A2081)/100</f>
        <v>1.6067789214904336</v>
      </c>
    </row>
    <row r="2082" spans="1:16" x14ac:dyDescent="0.3">
      <c r="A2082" s="3">
        <v>20170725</v>
      </c>
      <c r="B2082" s="29">
        <f>板块基准指数!B2082</f>
        <v>-6.51230010473369E-3</v>
      </c>
      <c r="C2082" s="29">
        <f>板块基准指数!C2082</f>
        <v>-1.34251024844975E-3</v>
      </c>
      <c r="D2082" s="29">
        <f>板块基准指数!E2082</f>
        <v>-3.7067925200408602E-3</v>
      </c>
      <c r="E2082" s="29">
        <f>板块基准指数!F2082</f>
        <v>-4.8275067884124001E-3</v>
      </c>
      <c r="F2082">
        <f t="shared" si="323"/>
        <v>0.2934261771512347</v>
      </c>
      <c r="G2082">
        <f t="shared" si="324"/>
        <v>0.19149969653866653</v>
      </c>
      <c r="H2082">
        <f t="shared" si="325"/>
        <v>0.30229560126708943</v>
      </c>
      <c r="I2082">
        <f t="shared" si="326"/>
        <v>0.21277852504300918</v>
      </c>
      <c r="J2082">
        <f t="shared" si="327"/>
        <v>-4.3189951544821293E-3</v>
      </c>
      <c r="K2082" s="28">
        <f t="shared" si="328"/>
        <v>2.1036212928503089</v>
      </c>
      <c r="L2082" s="28">
        <f t="shared" si="329"/>
        <v>2.3179859075842693</v>
      </c>
      <c r="M2082" s="28">
        <f t="shared" si="330"/>
        <v>2.5600523786340506</v>
      </c>
      <c r="N2082" s="28">
        <f t="shared" si="331"/>
        <v>2.0539426202506301</v>
      </c>
      <c r="O2082" s="7">
        <f t="shared" si="332"/>
        <v>2.4904831485050796</v>
      </c>
      <c r="P2082" s="7">
        <f>[1]!S_PQ_PctChange("H00906.CSI",$A$3,$A2082)/100</f>
        <v>1.593264554186645</v>
      </c>
    </row>
    <row r="2083" spans="1:16" x14ac:dyDescent="0.3">
      <c r="A2083" s="3">
        <v>20170726</v>
      </c>
      <c r="B2083" s="29">
        <f>板块基准指数!B2083</f>
        <v>-6.48147420820353E-3</v>
      </c>
      <c r="C2083" s="29">
        <f>板块基准指数!C2083</f>
        <v>-1.1212332578241601E-2</v>
      </c>
      <c r="D2083" s="29">
        <f>板块基准指数!E2083</f>
        <v>-1.2786954531305E-2</v>
      </c>
      <c r="E2083" s="29">
        <f>板块基准指数!F2083</f>
        <v>-7.87911132668606E-4</v>
      </c>
      <c r="F2083">
        <f t="shared" si="323"/>
        <v>0.29389966448179922</v>
      </c>
      <c r="G2083">
        <f t="shared" si="324"/>
        <v>0.19089537051226502</v>
      </c>
      <c r="H2083">
        <f t="shared" si="325"/>
        <v>0.30086175084946382</v>
      </c>
      <c r="I2083">
        <f t="shared" si="326"/>
        <v>0.21434321415647184</v>
      </c>
      <c r="J2083">
        <f t="shared" si="327"/>
        <v>-8.082083162531329E-3</v>
      </c>
      <c r="K2083" s="28">
        <f t="shared" si="328"/>
        <v>2.0835052514886683</v>
      </c>
      <c r="L2083" s="28">
        <f t="shared" si="329"/>
        <v>2.2807835460985157</v>
      </c>
      <c r="M2083" s="28">
        <f t="shared" si="330"/>
        <v>2.5145301507393927</v>
      </c>
      <c r="N2083" s="28">
        <f t="shared" si="331"/>
        <v>2.0515363848616035</v>
      </c>
      <c r="O2083" s="7">
        <f t="shared" si="332"/>
        <v>2.4622727734214473</v>
      </c>
      <c r="P2083" s="7">
        <f>[1]!S_PQ_PctChange("H00906.CSI",$A$3,$A2083)/100</f>
        <v>1.5854231893214563</v>
      </c>
    </row>
    <row r="2084" spans="1:16" x14ac:dyDescent="0.3">
      <c r="A2084" s="3">
        <v>20170727</v>
      </c>
      <c r="B2084" s="29">
        <f>板块基准指数!B2084</f>
        <v>1.9670553221474599E-2</v>
      </c>
      <c r="C2084" s="29">
        <f>板块基准指数!C2084</f>
        <v>8.8198160941363301E-3</v>
      </c>
      <c r="D2084" s="29">
        <f>板块基准指数!E2084</f>
        <v>-2.0840513073244501E-3</v>
      </c>
      <c r="E2084" s="29">
        <f>板块基准指数!F2084</f>
        <v>1.53383544532981E-3</v>
      </c>
      <c r="F2084">
        <f t="shared" si="323"/>
        <v>0.2975484268020645</v>
      </c>
      <c r="G2084">
        <f t="shared" si="324"/>
        <v>0.19120871866601102</v>
      </c>
      <c r="H2084">
        <f t="shared" si="325"/>
        <v>0.29809839148288153</v>
      </c>
      <c r="I2084">
        <f t="shared" si="326"/>
        <v>0.21314446304904286</v>
      </c>
      <c r="J2084">
        <f t="shared" si="327"/>
        <v>7.1665869472603188E-3</v>
      </c>
      <c r="K2084" s="28">
        <f t="shared" si="328"/>
        <v>2.144159505646773</v>
      </c>
      <c r="L2084" s="28">
        <f t="shared" si="329"/>
        <v>2.3097194536197732</v>
      </c>
      <c r="M2084" s="28">
        <f t="shared" si="330"/>
        <v>2.5072056895841128</v>
      </c>
      <c r="N2084" s="28">
        <f t="shared" si="331"/>
        <v>2.056216939531418</v>
      </c>
      <c r="O2084" s="7">
        <f t="shared" si="332"/>
        <v>2.4870854522873045</v>
      </c>
      <c r="P2084" s="7">
        <f>[1]!S_PQ_PctChange("H00906.CSI",$A$3,$A2084)/100</f>
        <v>1.5936069903050281</v>
      </c>
    </row>
    <row r="2085" spans="1:16" x14ac:dyDescent="0.3">
      <c r="A2085" s="3">
        <v>20170728</v>
      </c>
      <c r="B2085" s="29">
        <f>板块基准指数!B2085</f>
        <v>-1.0266298841454199E-3</v>
      </c>
      <c r="C2085" s="29">
        <f>板块基准指数!C2085</f>
        <v>2.08921115238522E-3</v>
      </c>
      <c r="D2085" s="29">
        <f>板块基准指数!E2085</f>
        <v>1.17915995350347E-2</v>
      </c>
      <c r="E2085" s="29">
        <f>板块基准指数!F2085</f>
        <v>-1.02819553802174E-3</v>
      </c>
      <c r="F2085">
        <f t="shared" si="323"/>
        <v>0.29623873325093442</v>
      </c>
      <c r="G2085">
        <f t="shared" si="324"/>
        <v>0.19096085471603846</v>
      </c>
      <c r="H2085">
        <f t="shared" si="325"/>
        <v>0.3005944613843789</v>
      </c>
      <c r="I2085">
        <f t="shared" si="326"/>
        <v>0.21220595064864825</v>
      </c>
      <c r="J2085">
        <f t="shared" si="327"/>
        <v>3.3899059490779355E-3</v>
      </c>
      <c r="K2085" s="28">
        <f t="shared" si="328"/>
        <v>2.1409316175377562</v>
      </c>
      <c r="L2085" s="28">
        <f t="shared" si="329"/>
        <v>2.3166341564135418</v>
      </c>
      <c r="M2085" s="28">
        <f t="shared" si="330"/>
        <v>2.5485612545626837</v>
      </c>
      <c r="N2085" s="28">
        <f t="shared" si="331"/>
        <v>2.0530745509109654</v>
      </c>
      <c r="O2085" s="7">
        <f t="shared" si="332"/>
        <v>2.4989063440069561</v>
      </c>
      <c r="P2085" s="7">
        <f>[1]!S_PQ_PctChange("H00906.CSI",$A$3,$A2085)/100</f>
        <v>1.6022109519088112</v>
      </c>
    </row>
    <row r="2086" spans="1:16" x14ac:dyDescent="0.3">
      <c r="A2086" s="3">
        <v>20170731</v>
      </c>
      <c r="B2086" s="29">
        <f>板块基准指数!B2086</f>
        <v>2.8356373886477102E-3</v>
      </c>
      <c r="C2086" s="29">
        <f>板块基准指数!C2086</f>
        <v>6.0201823832302104E-3</v>
      </c>
      <c r="D2086" s="29">
        <f>板块基准指数!E2086</f>
        <v>3.4437730579155901E-3</v>
      </c>
      <c r="E2086" s="29">
        <f>板块基准指数!F2086</f>
        <v>2.6537561613984302E-4</v>
      </c>
      <c r="F2086">
        <f t="shared" si="323"/>
        <v>0.3</v>
      </c>
      <c r="G2086">
        <f t="shared" si="324"/>
        <v>0.2</v>
      </c>
      <c r="H2086">
        <f t="shared" si="325"/>
        <v>0.3</v>
      </c>
      <c r="I2086">
        <f t="shared" si="326"/>
        <v>0.2</v>
      </c>
      <c r="J2086">
        <f t="shared" si="327"/>
        <v>3.0811381937961625E-3</v>
      </c>
      <c r="K2086" s="28">
        <f t="shared" si="328"/>
        <v>2.149838160667632</v>
      </c>
      <c r="L2086" s="28">
        <f t="shared" si="329"/>
        <v>2.336600898933602</v>
      </c>
      <c r="M2086" s="28">
        <f t="shared" si="330"/>
        <v>2.5607816942055095</v>
      </c>
      <c r="N2086" s="28">
        <f t="shared" si="331"/>
        <v>2.0538847624510344</v>
      </c>
      <c r="O2086" s="7">
        <f t="shared" si="332"/>
        <v>2.5096869579799912</v>
      </c>
      <c r="P2086" s="7">
        <f>[1]!S_PQ_PctChange("H00906.CSI",$A$3,$A2086)/100</f>
        <v>1.6198609820915657</v>
      </c>
    </row>
    <row r="2087" spans="1:16" x14ac:dyDescent="0.3">
      <c r="A2087" s="3">
        <v>20170801</v>
      </c>
      <c r="B2087" s="29">
        <f>板块基准指数!B2087</f>
        <v>-2.2554385149808299E-3</v>
      </c>
      <c r="C2087" s="29">
        <f>板块基准指数!C2087</f>
        <v>-3.4610438065598798E-4</v>
      </c>
      <c r="D2087" s="29">
        <f>板块基准指数!E2087</f>
        <v>2.25441280716966E-3</v>
      </c>
      <c r="E2087" s="29">
        <f>板块基准指数!F2087</f>
        <v>1.77343440703372E-2</v>
      </c>
      <c r="F2087">
        <f t="shared" si="323"/>
        <v>0.29828612610048028</v>
      </c>
      <c r="G2087">
        <f t="shared" si="324"/>
        <v>0.19923796094779989</v>
      </c>
      <c r="H2087">
        <f t="shared" si="325"/>
        <v>0.29963439311400447</v>
      </c>
      <c r="I2087">
        <f t="shared" si="326"/>
        <v>0.20284151983771537</v>
      </c>
      <c r="J2087">
        <f t="shared" si="327"/>
        <v>3.4773402255928914E-3</v>
      </c>
      <c r="K2087" s="28">
        <f t="shared" si="328"/>
        <v>2.1427338943641061</v>
      </c>
      <c r="L2087" s="28">
        <f t="shared" si="329"/>
        <v>2.3354460867459803</v>
      </c>
      <c r="M2087" s="28">
        <f t="shared" si="330"/>
        <v>2.5688091660604622</v>
      </c>
      <c r="N2087" s="28">
        <f t="shared" si="331"/>
        <v>2.108043405579501</v>
      </c>
      <c r="O2087" s="7">
        <f t="shared" si="332"/>
        <v>2.521891333618214</v>
      </c>
      <c r="P2087" s="7">
        <f>[1]!S_PQ_PctChange("H00906.CSI",$A$3,$A2087)/100</f>
        <v>1.6351261055280839</v>
      </c>
    </row>
    <row r="2088" spans="1:16" x14ac:dyDescent="0.3">
      <c r="A2088" s="3">
        <v>20170802</v>
      </c>
      <c r="B2088" s="29">
        <f>板块基准指数!B2088</f>
        <v>-8.7907299387725499E-3</v>
      </c>
      <c r="C2088" s="29">
        <f>板块基准指数!C2088</f>
        <v>-8.40455625636982E-3</v>
      </c>
      <c r="D2088" s="29">
        <f>板块基准指数!E2088</f>
        <v>-5.6341266661023301E-3</v>
      </c>
      <c r="E2088" s="29">
        <f>板块基准指数!F2088</f>
        <v>2.5799198099280998E-3</v>
      </c>
      <c r="F2088">
        <f t="shared" si="323"/>
        <v>0.29728761638654699</v>
      </c>
      <c r="G2088">
        <f t="shared" si="324"/>
        <v>0.19864837691630566</v>
      </c>
      <c r="H2088">
        <f t="shared" si="325"/>
        <v>0.2995823910185203</v>
      </c>
      <c r="I2088">
        <f t="shared" si="326"/>
        <v>0.2044816156786271</v>
      </c>
      <c r="J2088">
        <f t="shared" si="327"/>
        <v>-5.461522699241929E-3</v>
      </c>
      <c r="K2088" s="28">
        <f t="shared" si="328"/>
        <v>2.1151069694293243</v>
      </c>
      <c r="L2088" s="28">
        <f t="shared" si="329"/>
        <v>2.307413142469835</v>
      </c>
      <c r="M2088" s="28">
        <f t="shared" si="330"/>
        <v>2.5487020431717307</v>
      </c>
      <c r="N2088" s="28">
        <f t="shared" si="331"/>
        <v>2.1160619083316718</v>
      </c>
      <c r="O2088" s="7">
        <f t="shared" si="332"/>
        <v>2.5026564441553947</v>
      </c>
      <c r="P2088" s="7">
        <f>[1]!S_PQ_PctChange("H00906.CSI",$A$3,$A2088)/100</f>
        <v>1.6268870998178611</v>
      </c>
    </row>
    <row r="2089" spans="1:16" x14ac:dyDescent="0.3">
      <c r="A2089" s="3">
        <v>20170803</v>
      </c>
      <c r="B2089" s="29">
        <f>板块基准指数!B2089</f>
        <v>-6.0269394838721102E-3</v>
      </c>
      <c r="C2089" s="29">
        <f>板块基准指数!C2089</f>
        <v>-3.3745973183653801E-3</v>
      </c>
      <c r="D2089" s="29">
        <f>板块基准指数!E2089</f>
        <v>-9.1304133497006699E-3</v>
      </c>
      <c r="E2089" s="29">
        <f>板块基准指数!F2089</f>
        <v>-1.3474812952889499E-2</v>
      </c>
      <c r="F2089">
        <f t="shared" si="323"/>
        <v>0.29786472721297425</v>
      </c>
      <c r="G2089">
        <f t="shared" si="324"/>
        <v>0.19956511113939221</v>
      </c>
      <c r="H2089">
        <f t="shared" si="325"/>
        <v>0.29922675714675107</v>
      </c>
      <c r="I2089">
        <f t="shared" si="326"/>
        <v>0.20334340450088248</v>
      </c>
      <c r="J2089">
        <f t="shared" si="327"/>
        <v>-7.9527553391705863E-3</v>
      </c>
      <c r="K2089" s="28">
        <f t="shared" si="328"/>
        <v>2.0963324082387853</v>
      </c>
      <c r="L2089" s="28">
        <f t="shared" si="329"/>
        <v>2.2962519549485298</v>
      </c>
      <c r="M2089" s="28">
        <f t="shared" si="330"/>
        <v>2.5163009266626455</v>
      </c>
      <c r="N2089" s="28">
        <f t="shared" si="331"/>
        <v>2.0740735569672784</v>
      </c>
      <c r="O2089" s="7">
        <f t="shared" si="332"/>
        <v>2.4748006744178577</v>
      </c>
      <c r="P2089" s="7">
        <f>[1]!S_PQ_PctChange("H00906.CSI",$A$3,$A2089)/100</f>
        <v>1.6113802537019484</v>
      </c>
    </row>
    <row r="2090" spans="1:16" x14ac:dyDescent="0.3">
      <c r="A2090" s="3">
        <v>20170804</v>
      </c>
      <c r="B2090" s="29">
        <f>板块基准指数!B2090</f>
        <v>1.8156436401305499E-3</v>
      </c>
      <c r="C2090" s="29">
        <f>板块基准指数!C2090</f>
        <v>-3.7424406706805199E-3</v>
      </c>
      <c r="D2090" s="29">
        <f>板块基准指数!E2090</f>
        <v>-1.0121440811779899E-2</v>
      </c>
      <c r="E2090" s="29">
        <f>板块基准指数!F2090</f>
        <v>-6.7532861229775603E-3</v>
      </c>
      <c r="F2090">
        <f t="shared" si="323"/>
        <v>0.29978692754518188</v>
      </c>
      <c r="G2090">
        <f t="shared" si="324"/>
        <v>0.19973862345644425</v>
      </c>
      <c r="H2090">
        <f t="shared" si="325"/>
        <v>0.2975693168713397</v>
      </c>
      <c r="I2090">
        <f t="shared" si="326"/>
        <v>0.20290513212703418</v>
      </c>
      <c r="J2090">
        <f t="shared" si="327"/>
        <v>-4.6078864943699827E-3</v>
      </c>
      <c r="K2090" s="28">
        <f t="shared" si="328"/>
        <v>2.1019542444835344</v>
      </c>
      <c r="L2090" s="28">
        <f t="shared" si="329"/>
        <v>2.2839159275715204</v>
      </c>
      <c r="M2090" s="28">
        <f t="shared" si="330"/>
        <v>2.4807108949570229</v>
      </c>
      <c r="N2090" s="28">
        <f t="shared" si="331"/>
        <v>2.0533134586739989</v>
      </c>
      <c r="O2090" s="7">
        <f t="shared" si="332"/>
        <v>2.4587891873195802</v>
      </c>
      <c r="P2090" s="7">
        <f>[1]!S_PQ_PctChange("H00906.CSI",$A$3,$A2090)/100</f>
        <v>1.5971455663671328</v>
      </c>
    </row>
    <row r="2091" spans="1:16" x14ac:dyDescent="0.3">
      <c r="A2091" s="3">
        <v>20170807</v>
      </c>
      <c r="B2091" s="29">
        <f>板块基准指数!B2091</f>
        <v>6.4058096919853398E-3</v>
      </c>
      <c r="C2091" s="29">
        <f>板块基准指数!C2091</f>
        <v>1.2142576135192699E-2</v>
      </c>
      <c r="D2091" s="29">
        <f>板块基准指数!E2091</f>
        <v>1.5828612814856501E-2</v>
      </c>
      <c r="E2091" s="29">
        <f>板块基准指数!F2091</f>
        <v>-1.51800294499128E-3</v>
      </c>
      <c r="F2091">
        <f t="shared" si="323"/>
        <v>0.29909091257405734</v>
      </c>
      <c r="G2091">
        <f t="shared" si="324"/>
        <v>0.200410807556482</v>
      </c>
      <c r="H2091">
        <f t="shared" si="325"/>
        <v>0.29965807198900885</v>
      </c>
      <c r="I2091">
        <f t="shared" si="326"/>
        <v>0.20084020788045182</v>
      </c>
      <c r="J2091">
        <f t="shared" si="327"/>
        <v>8.7478183626729933E-3</v>
      </c>
      <c r="K2091" s="28">
        <f t="shared" si="328"/>
        <v>2.1218247730469417</v>
      </c>
      <c r="L2091" s="28">
        <f t="shared" si="329"/>
        <v>2.3237911267436298</v>
      </c>
      <c r="M2091" s="28">
        <f t="shared" si="330"/>
        <v>2.5358057200337507</v>
      </c>
      <c r="N2091" s="28">
        <f t="shared" si="331"/>
        <v>2.0486785198517503</v>
      </c>
      <c r="O2091" s="7">
        <f t="shared" si="332"/>
        <v>2.4890460468850293</v>
      </c>
      <c r="P2091" s="7">
        <f>[1]!S_PQ_PctChange("H00906.CSI",$A$3,$A2091)/100</f>
        <v>1.6159437923092888</v>
      </c>
    </row>
    <row r="2092" spans="1:16" x14ac:dyDescent="0.3">
      <c r="A2092" s="3">
        <v>20170808</v>
      </c>
      <c r="B2092" s="29">
        <f>板块基准指数!B2092</f>
        <v>6.1006507462215203E-3</v>
      </c>
      <c r="C2092" s="29">
        <f>板块基准指数!C2092</f>
        <v>3.7545781542616102E-3</v>
      </c>
      <c r="D2092" s="29">
        <f>板块基准指数!E2092</f>
        <v>3.4327392519057499E-3</v>
      </c>
      <c r="E2092" s="29">
        <f>板块基准指数!F2092</f>
        <v>8.4208536420997296E-4</v>
      </c>
      <c r="F2092">
        <f t="shared" si="323"/>
        <v>0.29978391351425021</v>
      </c>
      <c r="G2092">
        <f t="shared" si="324"/>
        <v>0.20040675417538892</v>
      </c>
      <c r="H2092">
        <f t="shared" si="325"/>
        <v>0.29955593235756361</v>
      </c>
      <c r="I2092">
        <f t="shared" si="326"/>
        <v>0.20025339995279723</v>
      </c>
      <c r="J2092">
        <f t="shared" si="327"/>
        <v>3.7748798643805802E-3</v>
      </c>
      <c r="K2092" s="28">
        <f t="shared" si="328"/>
        <v>2.1408699356782037</v>
      </c>
      <c r="L2092" s="28">
        <f t="shared" si="329"/>
        <v>2.3362705602974301</v>
      </c>
      <c r="M2092" s="28">
        <f t="shared" si="330"/>
        <v>2.5479432191160236</v>
      </c>
      <c r="N2092" s="28">
        <f t="shared" si="331"/>
        <v>2.0512457674134987</v>
      </c>
      <c r="O2092" s="7">
        <f t="shared" si="332"/>
        <v>2.5022167765533125</v>
      </c>
      <c r="P2092" s="7">
        <f>[1]!S_PQ_PctChange("H00906.CSI",$A$3,$A2092)/100</f>
        <v>1.6191982125971034</v>
      </c>
    </row>
    <row r="2093" spans="1:16" x14ac:dyDescent="0.3">
      <c r="A2093" s="3">
        <v>20170809</v>
      </c>
      <c r="B2093" s="29">
        <f>板块基准指数!B2093</f>
        <v>-2.5834978960804302E-4</v>
      </c>
      <c r="C2093" s="29">
        <f>板块基准指数!C2093</f>
        <v>1.40781903090132E-2</v>
      </c>
      <c r="D2093" s="29">
        <f>板块基准指数!E2093</f>
        <v>1.6758398238923999E-2</v>
      </c>
      <c r="E2093" s="29">
        <f>板块基准指数!F2093</f>
        <v>-1.1107830730351801E-2</v>
      </c>
      <c r="F2093">
        <f t="shared" si="323"/>
        <v>0.29805535337526634</v>
      </c>
      <c r="G2093">
        <f t="shared" si="324"/>
        <v>0.20210851582959116</v>
      </c>
      <c r="H2093">
        <f t="shared" si="325"/>
        <v>0.30289807215552011</v>
      </c>
      <c r="I2093">
        <f t="shared" si="326"/>
        <v>0.19693805863962233</v>
      </c>
      <c r="J2093">
        <f t="shared" si="327"/>
        <v>5.5396120529355875E-3</v>
      </c>
      <c r="K2093" s="28">
        <f t="shared" si="328"/>
        <v>2.1400584925911352</v>
      </c>
      <c r="L2093" s="28">
        <f t="shared" si="329"/>
        <v>2.3832392121676556</v>
      </c>
      <c r="M2093" s="28">
        <f t="shared" si="330"/>
        <v>2.6074010645110595</v>
      </c>
      <c r="N2093" s="28">
        <f t="shared" si="331"/>
        <v>2.0173530459123672</v>
      </c>
      <c r="O2093" s="7">
        <f t="shared" si="332"/>
        <v>2.5216176988207004</v>
      </c>
      <c r="P2093" s="7">
        <f>[1]!S_PQ_PctChange("H00906.CSI",$A$3,$A2093)/100</f>
        <v>1.622897919735768</v>
      </c>
    </row>
    <row r="2094" spans="1:16" x14ac:dyDescent="0.3">
      <c r="A2094" s="3">
        <v>20170810</v>
      </c>
      <c r="B2094" s="29">
        <f>板块基准指数!B2094</f>
        <v>-5.1172588607115198E-4</v>
      </c>
      <c r="C2094" s="29">
        <f>板块基准指数!C2094</f>
        <v>-3.7964839624765301E-3</v>
      </c>
      <c r="D2094" s="29">
        <f>板块基准指数!E2094</f>
        <v>-3.5778728489745501E-3</v>
      </c>
      <c r="E2094" s="29">
        <f>板块基准指数!F2094</f>
        <v>-5.5636774593820198E-3</v>
      </c>
      <c r="F2094">
        <f t="shared" si="323"/>
        <v>0.29882897794097008</v>
      </c>
      <c r="G2094">
        <f t="shared" si="324"/>
        <v>0.20196716182769439</v>
      </c>
      <c r="H2094">
        <f t="shared" si="325"/>
        <v>0.30275264902991622</v>
      </c>
      <c r="I2094">
        <f t="shared" si="326"/>
        <v>0.19645121120141928</v>
      </c>
      <c r="J2094">
        <f t="shared" si="327"/>
        <v>-3.0992550049508761E-3</v>
      </c>
      <c r="K2094" s="28">
        <f t="shared" si="328"/>
        <v>2.1384516433766989</v>
      </c>
      <c r="L2094" s="28">
        <f t="shared" si="329"/>
        <v>2.3703947987574394</v>
      </c>
      <c r="M2094" s="28">
        <f t="shared" si="330"/>
        <v>2.5944942421869834</v>
      </c>
      <c r="N2094" s="28">
        <f t="shared" si="331"/>
        <v>2.0005654667838271</v>
      </c>
      <c r="O2094" s="7">
        <f t="shared" si="332"/>
        <v>2.5107033075421068</v>
      </c>
      <c r="P2094" s="7">
        <f>[1]!S_PQ_PctChange("H00906.CSI",$A$3,$A2094)/100</f>
        <v>1.6094824934812548</v>
      </c>
    </row>
    <row r="2095" spans="1:16" x14ac:dyDescent="0.3">
      <c r="A2095" s="3">
        <v>20170811</v>
      </c>
      <c r="B2095" s="29">
        <f>板块基准指数!B2095</f>
        <v>-7.5432843376504102E-3</v>
      </c>
      <c r="C2095" s="29">
        <f>板块基准指数!C2095</f>
        <v>-4.0609613035242102E-3</v>
      </c>
      <c r="D2095" s="29">
        <f>板块基准指数!E2095</f>
        <v>-1.8736109344938998E-2</v>
      </c>
      <c r="E2095" s="29">
        <f>板块基准指数!F2095</f>
        <v>-1.9497255897500499E-2</v>
      </c>
      <c r="F2095">
        <f t="shared" si="323"/>
        <v>0.30035235730468807</v>
      </c>
      <c r="G2095">
        <f t="shared" si="324"/>
        <v>0.20370902926660728</v>
      </c>
      <c r="H2095">
        <f t="shared" si="325"/>
        <v>0.30086421119172929</v>
      </c>
      <c r="I2095">
        <f t="shared" si="326"/>
        <v>0.19507440223697536</v>
      </c>
      <c r="J2095">
        <f t="shared" si="327"/>
        <v>-1.2576999050565515E-2</v>
      </c>
      <c r="K2095" s="28">
        <f t="shared" si="328"/>
        <v>2.1147774102507424</v>
      </c>
      <c r="L2095" s="28">
        <f t="shared" si="329"/>
        <v>2.3567077559020864</v>
      </c>
      <c r="M2095" s="28">
        <f t="shared" si="330"/>
        <v>2.5271474050256146</v>
      </c>
      <c r="N2095" s="28">
        <f t="shared" si="331"/>
        <v>1.9420626740407396</v>
      </c>
      <c r="O2095" s="7">
        <f t="shared" si="332"/>
        <v>2.4665491953763325</v>
      </c>
      <c r="P2095" s="7">
        <f>[1]!S_PQ_PctChange("H00906.CSI",$A$3,$A2095)/100</f>
        <v>1.5602984704276777</v>
      </c>
    </row>
    <row r="2096" spans="1:16" x14ac:dyDescent="0.3">
      <c r="A2096" s="3">
        <v>20170814</v>
      </c>
      <c r="B2096" s="29">
        <f>板块基准指数!B2096</f>
        <v>2.8430754233467598E-2</v>
      </c>
      <c r="C2096" s="29">
        <f>板块基准指数!C2096</f>
        <v>1.35798835137893E-2</v>
      </c>
      <c r="D2096" s="29">
        <f>板块基准指数!E2096</f>
        <v>1.7611883483479598E-2</v>
      </c>
      <c r="E2096" s="29">
        <f>板块基准指数!F2096</f>
        <v>7.2131867883946802E-3</v>
      </c>
      <c r="F2096">
        <f t="shared" si="323"/>
        <v>0.30342644132824104</v>
      </c>
      <c r="G2096">
        <f t="shared" si="324"/>
        <v>0.20282224484617847</v>
      </c>
      <c r="H2096">
        <f t="shared" si="325"/>
        <v>0.30074611327492712</v>
      </c>
      <c r="I2096">
        <f t="shared" si="326"/>
        <v>0.19300520055065332</v>
      </c>
      <c r="J2096">
        <f t="shared" si="327"/>
        <v>1.801148247494733E-2</v>
      </c>
      <c r="K2096" s="28">
        <f t="shared" si="328"/>
        <v>2.2033328812935382</v>
      </c>
      <c r="L2096" s="28">
        <f t="shared" si="329"/>
        <v>2.4022914562170694</v>
      </c>
      <c r="M2096" s="28">
        <f t="shared" si="330"/>
        <v>2.589267114151983</v>
      </c>
      <c r="N2096" s="28">
        <f t="shared" si="331"/>
        <v>1.9632843216517593</v>
      </c>
      <c r="O2096" s="7">
        <f t="shared" si="332"/>
        <v>2.528986885457396</v>
      </c>
      <c r="P2096" s="7">
        <f>[1]!S_PQ_PctChange("H00906.CSI",$A$3,$A2096)/100</f>
        <v>1.5995460075879131</v>
      </c>
    </row>
    <row r="2097" spans="1:16" x14ac:dyDescent="0.3">
      <c r="A2097" s="3">
        <v>20170815</v>
      </c>
      <c r="B2097" s="29">
        <f>板块基准指数!B2097</f>
        <v>6.9135996035832202E-3</v>
      </c>
      <c r="C2097" s="29">
        <f>板块基准指数!C2097</f>
        <v>-2.4148326179412802E-3</v>
      </c>
      <c r="D2097" s="29">
        <f>板块基准指数!E2097</f>
        <v>-9.4598912156003E-4</v>
      </c>
      <c r="E2097" s="29">
        <f>板块基准指数!F2097</f>
        <v>7.2884340232986502E-3</v>
      </c>
      <c r="F2097">
        <f t="shared" si="323"/>
        <v>0.30469234218449237</v>
      </c>
      <c r="G2097">
        <f t="shared" si="324"/>
        <v>0.20178156101895053</v>
      </c>
      <c r="H2097">
        <f t="shared" si="325"/>
        <v>0.2996435268816045</v>
      </c>
      <c r="I2097">
        <f t="shared" si="326"/>
        <v>0.19388256991495254</v>
      </c>
      <c r="J2097">
        <f t="shared" si="327"/>
        <v>2.7301902708423897E-3</v>
      </c>
      <c r="K2097" s="28">
        <f t="shared" si="328"/>
        <v>2.2254794422317943</v>
      </c>
      <c r="L2097" s="28">
        <f t="shared" si="329"/>
        <v>2.3940754918328535</v>
      </c>
      <c r="M2097" s="28">
        <f t="shared" si="330"/>
        <v>2.5858717065076218</v>
      </c>
      <c r="N2097" s="28">
        <f t="shared" si="331"/>
        <v>1.9848820239223932</v>
      </c>
      <c r="O2097" s="7">
        <f t="shared" si="332"/>
        <v>2.538621691118002</v>
      </c>
      <c r="P2097" s="7">
        <f>[1]!S_PQ_PctChange("H00906.CSI",$A$3,$A2097)/100</f>
        <v>1.6078916173264646</v>
      </c>
    </row>
    <row r="2098" spans="1:16" x14ac:dyDescent="0.3">
      <c r="A2098" s="3">
        <v>20170816</v>
      </c>
      <c r="B2098" s="29">
        <f>板块基准指数!B2098</f>
        <v>1.4186720498799399E-2</v>
      </c>
      <c r="C2098" s="29">
        <f>板块基准指数!C2098</f>
        <v>-5.4455925049579903E-4</v>
      </c>
      <c r="D2098" s="29">
        <f>板块基准指数!E2098</f>
        <v>-3.63399572864428E-3</v>
      </c>
      <c r="E2098" s="29">
        <f>板块基准指数!F2098</f>
        <v>-2.7824992836402102E-3</v>
      </c>
      <c r="F2098">
        <f t="shared" si="323"/>
        <v>0.3082183918114097</v>
      </c>
      <c r="G2098">
        <f t="shared" si="324"/>
        <v>0.20115183794907107</v>
      </c>
      <c r="H2098">
        <f t="shared" si="325"/>
        <v>0.29778505122321947</v>
      </c>
      <c r="I2098">
        <f t="shared" si="326"/>
        <v>0.19284471901629963</v>
      </c>
      <c r="J2098">
        <f t="shared" si="327"/>
        <v>2.5843216723612505E-3</v>
      </c>
      <c r="K2098" s="28">
        <f t="shared" si="328"/>
        <v>2.2712384175533598</v>
      </c>
      <c r="L2098" s="28">
        <f t="shared" si="329"/>
        <v>2.3922272166268947</v>
      </c>
      <c r="M2098" s="28">
        <f t="shared" si="330"/>
        <v>2.5728406640427064</v>
      </c>
      <c r="N2098" s="28">
        <f t="shared" si="331"/>
        <v>1.9765765918290787</v>
      </c>
      <c r="O2098" s="7">
        <f t="shared" si="332"/>
        <v>2.5477666278446462</v>
      </c>
      <c r="P2098" s="7">
        <f>[1]!S_PQ_PctChange("H00906.CSI",$A$3,$A2098)/100</f>
        <v>1.6060516161587728</v>
      </c>
    </row>
    <row r="2099" spans="1:16" x14ac:dyDescent="0.3">
      <c r="A2099" s="3">
        <v>20170817</v>
      </c>
      <c r="B2099" s="29">
        <f>板块基准指数!B2099</f>
        <v>6.38301003496648E-3</v>
      </c>
      <c r="C2099" s="29">
        <f>板块基准指数!C2099</f>
        <v>2.4838328103425002E-3</v>
      </c>
      <c r="D2099" s="29">
        <f>板块基准指数!E2099</f>
        <v>2.0200169223183299E-4</v>
      </c>
      <c r="E2099" s="29">
        <f>板块基准指数!F2099</f>
        <v>3.2190219115948099E-3</v>
      </c>
      <c r="F2099">
        <f t="shared" si="323"/>
        <v>0.30921237920532479</v>
      </c>
      <c r="G2099">
        <f t="shared" si="324"/>
        <v>0.20101867616337363</v>
      </c>
      <c r="H2099">
        <f t="shared" si="325"/>
        <v>0.29691055568471686</v>
      </c>
      <c r="I2099">
        <f t="shared" si="326"/>
        <v>0.19285838894658455</v>
      </c>
      <c r="J2099">
        <f t="shared" si="327"/>
        <v>3.1479130831693048E-3</v>
      </c>
      <c r="K2099" s="28">
        <f t="shared" si="328"/>
        <v>2.2921187651993704</v>
      </c>
      <c r="L2099" s="28">
        <f t="shared" si="329"/>
        <v>2.4006529418876892</v>
      </c>
      <c r="M2099" s="28">
        <f t="shared" si="330"/>
        <v>2.5735623839029174</v>
      </c>
      <c r="N2099" s="28">
        <f t="shared" si="331"/>
        <v>1.9861582570997167</v>
      </c>
      <c r="O2099" s="7">
        <f t="shared" si="332"/>
        <v>2.5589346888284701</v>
      </c>
      <c r="P2099" s="7">
        <f>[1]!S_PQ_PctChange("H00906.CSI",$A$3,$A2099)/100</f>
        <v>1.6215794181765859</v>
      </c>
    </row>
    <row r="2100" spans="1:16" x14ac:dyDescent="0.3">
      <c r="A2100" s="3">
        <v>20170818</v>
      </c>
      <c r="B2100" s="29">
        <f>板块基准指数!B2100</f>
        <v>-3.9329774312661901E-3</v>
      </c>
      <c r="C2100" s="29">
        <f>板块基准指数!C2100</f>
        <v>1.4005505814931899E-3</v>
      </c>
      <c r="D2100" s="29">
        <f>板块基准指数!E2100</f>
        <v>1.0612914573631599E-3</v>
      </c>
      <c r="E2100" s="29">
        <f>板块基准指数!F2100</f>
        <v>5.7207750958008898E-3</v>
      </c>
      <c r="F2100">
        <f t="shared" si="323"/>
        <v>0.30784731132733156</v>
      </c>
      <c r="G2100">
        <f t="shared" si="324"/>
        <v>0.20120286709251389</v>
      </c>
      <c r="H2100">
        <f t="shared" si="325"/>
        <v>0.29708193025453267</v>
      </c>
      <c r="I2100">
        <f t="shared" si="326"/>
        <v>0.19386789132562157</v>
      </c>
      <c r="J2100">
        <f t="shared" si="327"/>
        <v>4.8381961975998001E-4</v>
      </c>
      <c r="K2100" s="28">
        <f t="shared" si="328"/>
        <v>2.2791709363947934</v>
      </c>
      <c r="L2100" s="28">
        <f t="shared" si="329"/>
        <v>2.4054157283429065</v>
      </c>
      <c r="M2100" s="28">
        <f t="shared" si="330"/>
        <v>2.5773549751333076</v>
      </c>
      <c r="N2100" s="28">
        <f t="shared" si="331"/>
        <v>2.0032413968890528</v>
      </c>
      <c r="O2100" s="7">
        <f t="shared" si="332"/>
        <v>2.56065657125637</v>
      </c>
      <c r="P2100" s="7">
        <f>[1]!S_PQ_PctChange("H00906.CSI",$A$3,$A2100)/100</f>
        <v>1.6217878824843064</v>
      </c>
    </row>
    <row r="2101" spans="1:16" x14ac:dyDescent="0.3">
      <c r="A2101" s="3">
        <v>20170821</v>
      </c>
      <c r="B2101" s="29">
        <f>板块基准指数!B2101</f>
        <v>9.6158312557361892E-3</v>
      </c>
      <c r="C2101" s="29">
        <f>板块基准指数!C2101</f>
        <v>7.1275294250302502E-3</v>
      </c>
      <c r="D2101" s="29">
        <f>板块基准指数!E2101</f>
        <v>5.9393273989709399E-3</v>
      </c>
      <c r="E2101" s="29">
        <f>板块基准指数!F2101</f>
        <v>5.3072694460222795E-4</v>
      </c>
      <c r="F2101">
        <f t="shared" si="323"/>
        <v>0.30887346317533854</v>
      </c>
      <c r="G2101">
        <f t="shared" si="324"/>
        <v>0.20137600143262627</v>
      </c>
      <c r="H2101">
        <f t="shared" si="325"/>
        <v>0.29698677139552998</v>
      </c>
      <c r="I2101">
        <f t="shared" si="326"/>
        <v>0.19276376399650497</v>
      </c>
      <c r="J2101">
        <f t="shared" si="327"/>
        <v>6.2616449155776912E-3</v>
      </c>
      <c r="K2101" s="28">
        <f t="shared" si="328"/>
        <v>2.3107028907778799</v>
      </c>
      <c r="L2101" s="28">
        <f t="shared" si="329"/>
        <v>2.4296879291511311</v>
      </c>
      <c r="M2101" s="28">
        <f t="shared" si="330"/>
        <v>2.598602057552962</v>
      </c>
      <c r="N2101" s="28">
        <f t="shared" si="331"/>
        <v>2.0048352980195268</v>
      </c>
      <c r="O2101" s="7">
        <f t="shared" si="332"/>
        <v>2.5829521383718959</v>
      </c>
      <c r="P2101" s="7">
        <f>[1]!S_PQ_PctChange("H00906.CSI",$A$3,$A2101)/100</f>
        <v>1.6365492302094444</v>
      </c>
    </row>
    <row r="2102" spans="1:16" x14ac:dyDescent="0.3">
      <c r="A2102" s="3">
        <v>20170822</v>
      </c>
      <c r="B2102" s="29">
        <f>板块基准指数!B2102</f>
        <v>-5.7502653282529301E-3</v>
      </c>
      <c r="C2102" s="29">
        <f>板块基准指数!C2102</f>
        <v>-2.9538554057200899E-3</v>
      </c>
      <c r="D2102" s="29">
        <f>板块基准指数!E2102</f>
        <v>-1.6532959571390999E-3</v>
      </c>
      <c r="E2102" s="29">
        <f>板块基准指数!F2102</f>
        <v>9.4268933333615905E-3</v>
      </c>
      <c r="F2102">
        <f t="shared" si="323"/>
        <v>0.30741854464556512</v>
      </c>
      <c r="G2102">
        <f t="shared" si="324"/>
        <v>0.2009911580965339</v>
      </c>
      <c r="H2102">
        <f t="shared" si="325"/>
        <v>0.29680586224747968</v>
      </c>
      <c r="I2102">
        <f t="shared" si="326"/>
        <v>0.19478443501042103</v>
      </c>
      <c r="J2102">
        <f t="shared" si="327"/>
        <v>-1.0447835432683011E-3</v>
      </c>
      <c r="K2102" s="28">
        <f t="shared" si="328"/>
        <v>2.2916654707328932</v>
      </c>
      <c r="L2102" s="28">
        <f t="shared" si="329"/>
        <v>2.4195571269216751</v>
      </c>
      <c r="M2102" s="28">
        <f t="shared" si="330"/>
        <v>2.5926525033198571</v>
      </c>
      <c r="N2102" s="28">
        <f t="shared" si="331"/>
        <v>2.0331615598582768</v>
      </c>
      <c r="O2102" s="7">
        <f t="shared" si="332"/>
        <v>2.5792087289414067</v>
      </c>
      <c r="P2102" s="7">
        <f>[1]!S_PQ_PctChange("H00906.CSI",$A$3,$A2102)/100</f>
        <v>1.639046318798695</v>
      </c>
    </row>
    <row r="2103" spans="1:16" x14ac:dyDescent="0.3">
      <c r="A2103" s="3">
        <v>20170823</v>
      </c>
      <c r="B2103" s="29">
        <f>板块基准指数!B2103</f>
        <v>-3.62591103041903E-3</v>
      </c>
      <c r="C2103" s="29">
        <f>板块基准指数!C2103</f>
        <v>-5.6534429419293599E-3</v>
      </c>
      <c r="D2103" s="29">
        <f>板块基准指数!E2103</f>
        <v>1.30500208834257E-3</v>
      </c>
      <c r="E2103" s="29">
        <f>板块基准指数!F2103</f>
        <v>8.5800094244898907E-3</v>
      </c>
      <c r="F2103">
        <f t="shared" si="323"/>
        <v>0.30636281036299945</v>
      </c>
      <c r="G2103">
        <f t="shared" si="324"/>
        <v>0.19989332148519748</v>
      </c>
      <c r="H2103">
        <f t="shared" si="325"/>
        <v>0.29725037947953531</v>
      </c>
      <c r="I2103">
        <f t="shared" si="326"/>
        <v>0.19649348867226754</v>
      </c>
      <c r="J2103">
        <f t="shared" si="327"/>
        <v>-1.9237977791814798E-4</v>
      </c>
      <c r="K2103" s="28">
        <f t="shared" si="328"/>
        <v>2.2797301845941136</v>
      </c>
      <c r="L2103" s="28">
        <f t="shared" si="329"/>
        <v>2.4002248558179553</v>
      </c>
      <c r="M2103" s="28">
        <f t="shared" si="330"/>
        <v>2.5973409223393782</v>
      </c>
      <c r="N2103" s="28">
        <f t="shared" si="331"/>
        <v>2.0591861146278614</v>
      </c>
      <c r="O2103" s="7">
        <f t="shared" si="332"/>
        <v>2.57852016156101</v>
      </c>
      <c r="P2103" s="7">
        <f>[1]!S_PQ_PctChange("H00906.CSI",$A$3,$A2103)/100</f>
        <v>1.6347909153558802</v>
      </c>
    </row>
    <row r="2104" spans="1:16" x14ac:dyDescent="0.3">
      <c r="A2104" s="3">
        <v>20170824</v>
      </c>
      <c r="B2104" s="29">
        <f>板块基准指数!B2104</f>
        <v>-1.05773279625753E-2</v>
      </c>
      <c r="C2104" s="29">
        <f>板块基准指数!C2104</f>
        <v>-6.6614555543935304E-3</v>
      </c>
      <c r="D2104" s="29">
        <f>板块基准指数!E2104</f>
        <v>-3.8163799418514102E-3</v>
      </c>
      <c r="E2104" s="29">
        <f>板块基准指数!F2104</f>
        <v>-5.50087898957549E-3</v>
      </c>
      <c r="F2104">
        <f t="shared" si="323"/>
        <v>0.30519377893952149</v>
      </c>
      <c r="G2104">
        <f t="shared" si="324"/>
        <v>0.19991866650389747</v>
      </c>
      <c r="H2104">
        <f t="shared" si="325"/>
        <v>0.29813954778919999</v>
      </c>
      <c r="I2104">
        <f t="shared" si="326"/>
        <v>0.19674800676738088</v>
      </c>
      <c r="J2104">
        <f t="shared" si="327"/>
        <v>-6.7873876868185332E-3</v>
      </c>
      <c r="K2104" s="28">
        <f t="shared" si="328"/>
        <v>2.2450394028029041</v>
      </c>
      <c r="L2104" s="28">
        <f t="shared" si="329"/>
        <v>2.3775744090659798</v>
      </c>
      <c r="M2104" s="28">
        <f t="shared" si="330"/>
        <v>2.583612102599361</v>
      </c>
      <c r="N2104" s="28">
        <f t="shared" si="331"/>
        <v>2.0423579020047038</v>
      </c>
      <c r="O2104" s="7">
        <f t="shared" si="332"/>
        <v>2.5542313578793991</v>
      </c>
      <c r="P2104" s="7">
        <f>[1]!S_PQ_PctChange("H00906.CSI",$A$3,$A2104)/100</f>
        <v>1.6189496088752935</v>
      </c>
    </row>
    <row r="2105" spans="1:16" x14ac:dyDescent="0.3">
      <c r="A2105" s="3">
        <v>20170825</v>
      </c>
      <c r="B2105" s="29">
        <f>板块基准指数!B2105</f>
        <v>7.6362087489310103E-3</v>
      </c>
      <c r="C2105" s="29">
        <f>板块基准指数!C2105</f>
        <v>6.2214142825726196E-3</v>
      </c>
      <c r="D2105" s="29">
        <f>板块基准指数!E2105</f>
        <v>6.9120655908996497E-3</v>
      </c>
      <c r="E2105" s="29">
        <f>板块基准指数!F2105</f>
        <v>2.5350339939800699E-2</v>
      </c>
      <c r="F2105">
        <f t="shared" si="323"/>
        <v>0.30429190401718442</v>
      </c>
      <c r="G2105">
        <f t="shared" si="324"/>
        <v>0.19904801811561662</v>
      </c>
      <c r="H2105">
        <f t="shared" si="325"/>
        <v>0.29704489232451864</v>
      </c>
      <c r="I2105">
        <f t="shared" si="326"/>
        <v>0.19961518554268018</v>
      </c>
      <c r="J2105">
        <f t="shared" si="327"/>
        <v>1.0622689215588935E-2</v>
      </c>
      <c r="K2105" s="28">
        <f t="shared" si="328"/>
        <v>2.2698192010812135</v>
      </c>
      <c r="L2105" s="28">
        <f t="shared" si="329"/>
        <v>2.3985876987349952</v>
      </c>
      <c r="M2105" s="28">
        <f t="shared" si="330"/>
        <v>2.6083822645048698</v>
      </c>
      <c r="N2105" s="28">
        <f t="shared" si="331"/>
        <v>2.1194827090390622</v>
      </c>
      <c r="O2105" s="7">
        <f t="shared" si="332"/>
        <v>2.5919868529944528</v>
      </c>
      <c r="P2105" s="7">
        <f>[1]!S_PQ_PctChange("H00906.CSI",$A$3,$A2105)/100</f>
        <v>1.6580426353558382</v>
      </c>
    </row>
    <row r="2106" spans="1:16" x14ac:dyDescent="0.3">
      <c r="A2106" s="3">
        <v>20170828</v>
      </c>
      <c r="B2106" s="29">
        <f>板块基准指数!B2106</f>
        <v>1.1648055981465301E-2</v>
      </c>
      <c r="C2106" s="29">
        <f>板块基准指数!C2106</f>
        <v>3.9695228599661899E-3</v>
      </c>
      <c r="D2106" s="29">
        <f>板块基准指数!E2106</f>
        <v>6.7973929964406802E-3</v>
      </c>
      <c r="E2106" s="29">
        <f>板块基准指数!F2106</f>
        <v>1.7885338391820001E-2</v>
      </c>
      <c r="F2106">
        <f t="shared" si="323"/>
        <v>0.30481141019204522</v>
      </c>
      <c r="G2106">
        <f t="shared" si="324"/>
        <v>0.19787446708466014</v>
      </c>
      <c r="H2106">
        <f t="shared" si="325"/>
        <v>0.29612531970346695</v>
      </c>
      <c r="I2106">
        <f t="shared" si="326"/>
        <v>0.20118880301982756</v>
      </c>
      <c r="J2106">
        <f t="shared" si="327"/>
        <v>9.923850803131665E-3</v>
      </c>
      <c r="K2106" s="28">
        <f t="shared" si="328"/>
        <v>2.3079062381846778</v>
      </c>
      <c r="L2106" s="28">
        <f t="shared" si="329"/>
        <v>2.4120784702967235</v>
      </c>
      <c r="M2106" s="28">
        <f t="shared" si="330"/>
        <v>2.6329098568380958</v>
      </c>
      <c r="N2106" s="28">
        <f t="shared" si="331"/>
        <v>2.1752757128976574</v>
      </c>
      <c r="O2106" s="7">
        <f t="shared" si="332"/>
        <v>2.6276331946103801</v>
      </c>
      <c r="P2106" s="7">
        <f>[1]!S_PQ_PctChange("H00906.CSI",$A$3,$A2106)/100</f>
        <v>1.6908721408486826</v>
      </c>
    </row>
    <row r="2107" spans="1:16" x14ac:dyDescent="0.3">
      <c r="A2107" s="3">
        <v>20170829</v>
      </c>
      <c r="B2107" s="29">
        <f>板块基准指数!B2107</f>
        <v>-5.5304552692428798E-3</v>
      </c>
      <c r="C2107" s="29">
        <f>板块基准指数!C2107</f>
        <v>-6.1371408538649702E-3</v>
      </c>
      <c r="D2107" s="29">
        <f>板块基准指数!E2107</f>
        <v>-3.74205416026651E-3</v>
      </c>
      <c r="E2107" s="29">
        <f>板块基准指数!F2107</f>
        <v>1.2421115935005399E-3</v>
      </c>
      <c r="F2107">
        <f t="shared" si="323"/>
        <v>0.30426921372627308</v>
      </c>
      <c r="G2107">
        <f t="shared" si="324"/>
        <v>0.19740198885746291</v>
      </c>
      <c r="H2107">
        <f t="shared" si="325"/>
        <v>0.29613016274177334</v>
      </c>
      <c r="I2107">
        <f t="shared" si="326"/>
        <v>0.20219863467449065</v>
      </c>
      <c r="J2107">
        <f t="shared" si="327"/>
        <v>-3.7583473853471613E-3</v>
      </c>
      <c r="K2107" s="28">
        <f t="shared" si="328"/>
        <v>2.2896120106995479</v>
      </c>
      <c r="L2107" s="28">
        <f t="shared" si="329"/>
        <v>2.3911380641200726</v>
      </c>
      <c r="M2107" s="28">
        <f t="shared" si="330"/>
        <v>2.6193153113944416</v>
      </c>
      <c r="N2107" s="28">
        <f t="shared" si="331"/>
        <v>2.1792197596732086</v>
      </c>
      <c r="O2107" s="7">
        <f t="shared" si="332"/>
        <v>2.6139992888784174</v>
      </c>
      <c r="P2107" s="7">
        <f>[1]!S_PQ_PctChange("H00906.CSI",$A$3,$A2107)/100</f>
        <v>1.6857850174684645</v>
      </c>
    </row>
    <row r="2108" spans="1:16" x14ac:dyDescent="0.3">
      <c r="A2108" s="3">
        <v>20170830</v>
      </c>
      <c r="B2108" s="29">
        <f>板块基准指数!B2108</f>
        <v>5.4339755962646598E-3</v>
      </c>
      <c r="C2108" s="29">
        <f>板块基准指数!C2108</f>
        <v>2.1635290811976701E-3</v>
      </c>
      <c r="D2108" s="29">
        <f>板块基准指数!E2108</f>
        <v>4.1751094157773498E-3</v>
      </c>
      <c r="E2108" s="29">
        <f>板块基准指数!F2108</f>
        <v>-5.0288105885539398E-3</v>
      </c>
      <c r="F2108">
        <f t="shared" si="323"/>
        <v>0.3052205875949508</v>
      </c>
      <c r="G2108">
        <f t="shared" si="324"/>
        <v>0.19737510442484191</v>
      </c>
      <c r="H2108">
        <f t="shared" si="325"/>
        <v>0.29668415504100742</v>
      </c>
      <c r="I2108">
        <f t="shared" si="326"/>
        <v>0.20072015293919987</v>
      </c>
      <c r="J2108">
        <f t="shared" si="327"/>
        <v>2.3000336213792119E-3</v>
      </c>
      <c r="K2108" s="28">
        <f t="shared" si="328"/>
        <v>2.3074876820868684</v>
      </c>
      <c r="L2108" s="28">
        <f t="shared" si="329"/>
        <v>2.3984748899401525</v>
      </c>
      <c r="M2108" s="28">
        <f t="shared" si="330"/>
        <v>2.6344263488297117</v>
      </c>
      <c r="N2108" s="28">
        <f t="shared" si="331"/>
        <v>2.1632320656824238</v>
      </c>
      <c r="O2108" s="7">
        <f t="shared" si="332"/>
        <v>2.6223116087504783</v>
      </c>
      <c r="P2108" s="7">
        <f>[1]!S_PQ_PctChange("H00906.CSI",$A$3,$A2108)/100</f>
        <v>1.6909239050541256</v>
      </c>
    </row>
    <row r="2109" spans="1:16" x14ac:dyDescent="0.3">
      <c r="A2109" s="3">
        <v>20170831</v>
      </c>
      <c r="B2109" s="29">
        <f>板块基准指数!B2109</f>
        <v>3.0428367545655199E-4</v>
      </c>
      <c r="C2109" s="29">
        <f>板块基准指数!C2109</f>
        <v>-2.0222035666366701E-3</v>
      </c>
      <c r="D2109" s="29">
        <f>板块基准指数!E2109</f>
        <v>-3.8960916474220599E-3</v>
      </c>
      <c r="E2109" s="29">
        <f>板块基准指数!F2109</f>
        <v>-4.00434961435993E-3</v>
      </c>
      <c r="F2109">
        <f t="shared" si="323"/>
        <v>0.3</v>
      </c>
      <c r="G2109">
        <f t="shared" si="324"/>
        <v>0.2</v>
      </c>
      <c r="H2109">
        <f t="shared" si="325"/>
        <v>0.3</v>
      </c>
      <c r="I2109">
        <f t="shared" si="326"/>
        <v>0.2</v>
      </c>
      <c r="J2109">
        <f t="shared" si="327"/>
        <v>-2.2659213233088924E-3</v>
      </c>
      <c r="K2109" s="28">
        <f t="shared" si="328"/>
        <v>2.3084940965953011</v>
      </c>
      <c r="L2109" s="28">
        <f t="shared" si="329"/>
        <v>2.3916024818965904</v>
      </c>
      <c r="M2109" s="28">
        <f t="shared" si="330"/>
        <v>2.6202662906888654</v>
      </c>
      <c r="N2109" s="28">
        <f t="shared" si="331"/>
        <v>2.1505653785800773</v>
      </c>
      <c r="O2109" s="7">
        <f t="shared" si="332"/>
        <v>2.6141037356365411</v>
      </c>
      <c r="P2109" s="7">
        <f>[1]!S_PQ_PctChange("H00906.CSI",$A$3,$A2109)/100</f>
        <v>1.6867242797581627</v>
      </c>
    </row>
    <row r="2110" spans="1:16" x14ac:dyDescent="0.3">
      <c r="A2110" s="3">
        <v>20170901</v>
      </c>
      <c r="B2110" s="29">
        <f>板块基准指数!B2110</f>
        <v>9.3445609156428498E-3</v>
      </c>
      <c r="C2110" s="29">
        <f>板块基准指数!C2110</f>
        <v>2.8953613601800398E-3</v>
      </c>
      <c r="D2110" s="29">
        <f>板块基准指数!E2110</f>
        <v>1.26707459751652E-4</v>
      </c>
      <c r="E2110" s="29">
        <f>板块基准指数!F2110</f>
        <v>-2.3786414307226402E-3</v>
      </c>
      <c r="F2110">
        <f t="shared" si="323"/>
        <v>0.30191431379839989</v>
      </c>
      <c r="G2110">
        <f t="shared" si="324"/>
        <v>0.19999015635914444</v>
      </c>
      <c r="H2110">
        <f t="shared" si="325"/>
        <v>0.29915707706419198</v>
      </c>
      <c r="I2110">
        <f t="shared" si="326"/>
        <v>0.19893845277826366</v>
      </c>
      <c r="J2110">
        <f t="shared" si="327"/>
        <v>2.9447244985098308E-3</v>
      </c>
      <c r="K2110" s="28">
        <f t="shared" si="328"/>
        <v>2.3394105212199805</v>
      </c>
      <c r="L2110" s="28">
        <f t="shared" si="329"/>
        <v>2.4014223966717645</v>
      </c>
      <c r="M2110" s="28">
        <f t="shared" si="330"/>
        <v>2.6207250054341835</v>
      </c>
      <c r="N2110" s="28">
        <f t="shared" si="331"/>
        <v>2.1430713132403865</v>
      </c>
      <c r="O2110" s="7">
        <f t="shared" si="332"/>
        <v>2.6247462754470261</v>
      </c>
      <c r="P2110" s="7">
        <f>[1]!S_PQ_PctChange("H00906.CSI",$A$3,$A2110)/100</f>
        <v>1.6975380985594639</v>
      </c>
    </row>
    <row r="2111" spans="1:16" x14ac:dyDescent="0.3">
      <c r="A2111" s="3">
        <v>20170904</v>
      </c>
      <c r="B2111" s="29">
        <f>板块基准指数!B2111</f>
        <v>1.6858435572853901E-2</v>
      </c>
      <c r="C2111" s="29">
        <f>板块基准指数!C2111</f>
        <v>6.9235408827230801E-3</v>
      </c>
      <c r="D2111" s="29">
        <f>板块基准指数!E2111</f>
        <v>3.6233759724512002E-4</v>
      </c>
      <c r="E2111" s="29">
        <f>板块基准指数!F2111</f>
        <v>1.5513903146641399E-3</v>
      </c>
      <c r="F2111">
        <f t="shared" si="323"/>
        <v>0.30490288767933754</v>
      </c>
      <c r="G2111">
        <f t="shared" si="324"/>
        <v>0.19999652630634618</v>
      </c>
      <c r="H2111">
        <f t="shared" si="325"/>
        <v>0.2972172094157125</v>
      </c>
      <c r="I2111">
        <f t="shared" si="326"/>
        <v>0.19788337659860378</v>
      </c>
      <c r="J2111">
        <f t="shared" si="327"/>
        <v>6.891470076744218E-3</v>
      </c>
      <c r="K2111" s="28">
        <f t="shared" si="328"/>
        <v>2.3957077583432778</v>
      </c>
      <c r="L2111" s="28">
        <f t="shared" si="329"/>
        <v>2.4249722836945313</v>
      </c>
      <c r="M2111" s="28">
        <f t="shared" si="330"/>
        <v>2.6220369302329374</v>
      </c>
      <c r="N2111" s="28">
        <f t="shared" si="331"/>
        <v>2.1479474436340467</v>
      </c>
      <c r="O2111" s="7">
        <f t="shared" si="332"/>
        <v>2.6497261059400592</v>
      </c>
      <c r="P2111" s="7">
        <f>[1]!S_PQ_PctChange("H00906.CSI",$A$3,$A2111)/100</f>
        <v>1.7105770483872815</v>
      </c>
    </row>
    <row r="2112" spans="1:16" x14ac:dyDescent="0.3">
      <c r="A2112" s="3">
        <v>20170905</v>
      </c>
      <c r="B2112" s="29">
        <f>板块基准指数!B2112</f>
        <v>-1.10122400424038E-3</v>
      </c>
      <c r="C2112" s="29">
        <f>板块基准指数!C2112</f>
        <v>3.8516054977291801E-3</v>
      </c>
      <c r="D2112" s="29">
        <f>板块基准指数!E2112</f>
        <v>2.1172563320044102E-3</v>
      </c>
      <c r="E2112" s="29">
        <f>板块基准指数!F2112</f>
        <v>9.0415936344284097E-3</v>
      </c>
      <c r="F2112">
        <f t="shared" si="323"/>
        <v>0.30370066105548443</v>
      </c>
      <c r="G2112">
        <f t="shared" si="324"/>
        <v>0.20019567427878104</v>
      </c>
      <c r="H2112">
        <f t="shared" si="325"/>
        <v>0.29699915363985419</v>
      </c>
      <c r="I2112">
        <f t="shared" si="326"/>
        <v>0.19910451102588037</v>
      </c>
      <c r="J2112">
        <f t="shared" si="327"/>
        <v>2.8530074382028003E-3</v>
      </c>
      <c r="K2112" s="28">
        <f t="shared" si="328"/>
        <v>2.3919683234484048</v>
      </c>
      <c r="L2112" s="28">
        <f t="shared" si="329"/>
        <v>2.4381639257719789</v>
      </c>
      <c r="M2112" s="28">
        <f t="shared" si="330"/>
        <v>2.6297057108582269</v>
      </c>
      <c r="N2112" s="28">
        <f t="shared" si="331"/>
        <v>2.1764099052019232</v>
      </c>
      <c r="O2112" s="7">
        <f t="shared" si="332"/>
        <v>2.660138801667709</v>
      </c>
      <c r="P2112" s="7">
        <f>[1]!S_PQ_PctChange("H00906.CSI",$A$3,$A2112)/100</f>
        <v>1.7172010421651513</v>
      </c>
    </row>
    <row r="2113" spans="1:16" x14ac:dyDescent="0.3">
      <c r="A2113" s="3">
        <v>20170906</v>
      </c>
      <c r="B2113" s="29">
        <f>板块基准指数!B2113</f>
        <v>4.9233432470461198E-3</v>
      </c>
      <c r="C2113" s="29">
        <f>板块基准指数!C2113</f>
        <v>-3.62706309554879E-3</v>
      </c>
      <c r="D2113" s="29">
        <f>板块基准指数!E2113</f>
        <v>-4.3712701480547499E-3</v>
      </c>
      <c r="E2113" s="29">
        <f>板块基准指数!F2113</f>
        <v>-6.2748007203081496E-3</v>
      </c>
      <c r="F2113">
        <f t="shared" si="323"/>
        <v>0.30573964295655914</v>
      </c>
      <c r="G2113">
        <f t="shared" si="324"/>
        <v>0.19982494147572694</v>
      </c>
      <c r="H2113">
        <f t="shared" si="325"/>
        <v>0.29622773243311112</v>
      </c>
      <c r="I2113">
        <f t="shared" si="326"/>
        <v>0.19820768313460288</v>
      </c>
      <c r="J2113">
        <f t="shared" si="327"/>
        <v>-1.778504406839328E-3</v>
      </c>
      <c r="K2113" s="28">
        <f t="shared" si="328"/>
        <v>2.4086681477878491</v>
      </c>
      <c r="L2113" s="28">
        <f t="shared" si="329"/>
        <v>2.425693488280364</v>
      </c>
      <c r="M2113" s="28">
        <f t="shared" si="330"/>
        <v>2.6138392866381288</v>
      </c>
      <c r="N2113" s="28">
        <f t="shared" si="331"/>
        <v>2.1564785660407684</v>
      </c>
      <c r="O2113" s="7">
        <f t="shared" si="332"/>
        <v>2.6536292286792991</v>
      </c>
      <c r="P2113" s="7">
        <f>[1]!S_PQ_PctChange("H00906.CSI",$A$3,$A2113)/100</f>
        <v>1.7174479777554663</v>
      </c>
    </row>
    <row r="2114" spans="1:16" x14ac:dyDescent="0.3">
      <c r="A2114" s="3">
        <v>20170907</v>
      </c>
      <c r="B2114" s="29">
        <f>板块基准指数!B2114</f>
        <v>-8.1754525457487705E-3</v>
      </c>
      <c r="C2114" s="29">
        <f>板块基准指数!C2114</f>
        <v>-2.1841184549349001E-4</v>
      </c>
      <c r="D2114" s="29">
        <f>板块基准指数!E2114</f>
        <v>-7.3183570372085498E-3</v>
      </c>
      <c r="E2114" s="29">
        <f>板块基准指数!F2114</f>
        <v>-2.3603288490459599E-3</v>
      </c>
      <c r="F2114">
        <f t="shared" ref="F2114:F2177" si="333">IF(MID($A2114,6,1)&lt;&gt;MID($A2115,6,1),0.3,F2113*(1+B2114)/(1+$J2114))</f>
        <v>0.30481872078844419</v>
      </c>
      <c r="G2114">
        <f t="shared" ref="G2114:G2177" si="334">IF(MID($A2114,6,1)&lt;&gt;MID($A2115,6,1),0.2,G2113*(1+C2114)/(1+$J2114))</f>
        <v>0.20082133894625151</v>
      </c>
      <c r="H2114">
        <f t="shared" ref="H2114:H2177" si="335">IF(MID($A2114,6,1)&lt;&gt;MID($A2115,6,1),0.3,H2113*(1+D2114)/(1+$J2114))</f>
        <v>0.29559067842211417</v>
      </c>
      <c r="I2114">
        <f t="shared" ref="I2114:I2177" si="336">IF(MID($A2114,6,1)&lt;&gt;MID($A2115,6,1),0.2,I2113*(1+E2114)/(1+$J2114))</f>
        <v>0.19876926184319021</v>
      </c>
      <c r="J2114">
        <f t="shared" si="327"/>
        <v>-5.1789396994622178E-3</v>
      </c>
      <c r="K2114" s="28">
        <f t="shared" si="328"/>
        <v>2.3808007431014042</v>
      </c>
      <c r="L2114" s="28">
        <f t="shared" si="329"/>
        <v>2.4249452762434935</v>
      </c>
      <c r="M2114" s="28">
        <f t="shared" si="330"/>
        <v>2.5873919204634199</v>
      </c>
      <c r="N2114" s="28">
        <f t="shared" si="331"/>
        <v>2.1490282386199473</v>
      </c>
      <c r="O2114" s="7">
        <f t="shared" si="332"/>
        <v>2.6347073032197761</v>
      </c>
      <c r="P2114" s="7">
        <f>[1]!S_PQ_PctChange("H00906.CSI",$A$3,$A2114)/100</f>
        <v>1.7018940590539398</v>
      </c>
    </row>
    <row r="2115" spans="1:16" x14ac:dyDescent="0.3">
      <c r="A2115" s="3">
        <v>20170908</v>
      </c>
      <c r="B2115" s="29">
        <f>板块基准指数!B2115</f>
        <v>-4.1560909758593401E-4</v>
      </c>
      <c r="C2115" s="29">
        <f>板块基准指数!C2115</f>
        <v>4.5922867528291403E-3</v>
      </c>
      <c r="D2115" s="29">
        <f>板块基准指数!E2115</f>
        <v>-4.4271831945513797E-3</v>
      </c>
      <c r="E2115" s="29">
        <f>板块基准指数!F2115</f>
        <v>-9.8591305729486302E-4</v>
      </c>
      <c r="F2115">
        <f t="shared" si="333"/>
        <v>0.3049082334508581</v>
      </c>
      <c r="G2115">
        <f t="shared" si="334"/>
        <v>0.20188671782679227</v>
      </c>
      <c r="H2115">
        <f t="shared" si="335"/>
        <v>0.29449085589294544</v>
      </c>
      <c r="I2115">
        <f t="shared" si="336"/>
        <v>0.19871419282940425</v>
      </c>
      <c r="J2115">
        <f t="shared" ref="J2115:J2178" si="337">SUMPRODUCT(F2114:I2114,B2115:E2115)</f>
        <v>-7.0905955356239032E-4</v>
      </c>
      <c r="K2115" s="28">
        <f t="shared" ref="K2115:K2178" si="338">(1+K2114)*(1+B2115)-1</f>
        <v>2.3793956515554457</v>
      </c>
      <c r="L2115" s="28">
        <f t="shared" ref="L2115:L2178" si="339">(1+L2114)*(1+C2115)-1</f>
        <v>2.4406736070647512</v>
      </c>
      <c r="M2115" s="28">
        <f t="shared" ref="M2115:M2178" si="340">(1+M2114)*(1+D2115)-1</f>
        <v>2.571509879240875</v>
      </c>
      <c r="N2115" s="28">
        <f t="shared" ref="N2115:N2178" si="341">(1+N2114)*(1+E2115)-1</f>
        <v>2.1459235705617017</v>
      </c>
      <c r="O2115" s="7">
        <f t="shared" si="332"/>
        <v>2.632130079282025</v>
      </c>
      <c r="P2115" s="7">
        <f>[1]!S_PQ_PctChange("H00906.CSI",$A$3,$A2115)/100</f>
        <v>1.7017385579211741</v>
      </c>
    </row>
    <row r="2116" spans="1:16" x14ac:dyDescent="0.3">
      <c r="A2116" s="3">
        <v>20170911</v>
      </c>
      <c r="B2116" s="29">
        <f>板块基准指数!B2116</f>
        <v>2.3222481913311999E-3</v>
      </c>
      <c r="C2116" s="29">
        <f>板块基准指数!C2116</f>
        <v>-4.9607523921962899E-3</v>
      </c>
      <c r="D2116" s="29">
        <f>板块基准指数!E2116</f>
        <v>1.66269326065938E-3</v>
      </c>
      <c r="E2116" s="29">
        <f>板块基准指数!F2116</f>
        <v>-5.1435747880775899E-3</v>
      </c>
      <c r="F2116">
        <f t="shared" si="333"/>
        <v>0.30586892036438612</v>
      </c>
      <c r="G2116">
        <f t="shared" si="334"/>
        <v>0.20105125418463629</v>
      </c>
      <c r="H2116">
        <f t="shared" si="335"/>
        <v>0.29522432690268913</v>
      </c>
      <c r="I2116">
        <f t="shared" si="336"/>
        <v>0.19785549854828852</v>
      </c>
      <c r="J2116">
        <f t="shared" si="337"/>
        <v>-8.2589077561016986E-4</v>
      </c>
      <c r="K2116" s="28">
        <f t="shared" si="338"/>
        <v>2.387243446995063</v>
      </c>
      <c r="L2116" s="28">
        <f t="shared" si="339"/>
        <v>2.4236052772377383</v>
      </c>
      <c r="M2116" s="28">
        <f t="shared" si="340"/>
        <v>2.5774482046474674</v>
      </c>
      <c r="N2116" s="28">
        <f t="shared" si="341"/>
        <v>2.1297422773989414</v>
      </c>
      <c r="O2116" s="7">
        <f t="shared" ref="O2116:O2179" si="342">(1+O2115)*(1+J2116)-1</f>
        <v>2.6291303365537297</v>
      </c>
      <c r="P2116" s="7">
        <f>[1]!S_PQ_PctChange("H00906.CSI",$A$3,$A2116)/100</f>
        <v>1.7103291223438917</v>
      </c>
    </row>
    <row r="2117" spans="1:16" x14ac:dyDescent="0.3">
      <c r="A2117" s="3">
        <v>20170912</v>
      </c>
      <c r="B2117" s="29">
        <f>板块基准指数!B2117</f>
        <v>5.61419336212351E-4</v>
      </c>
      <c r="C2117" s="29">
        <f>板块基准指数!C2117</f>
        <v>-1.2236178207323299E-3</v>
      </c>
      <c r="D2117" s="29">
        <f>板块基准指数!E2117</f>
        <v>2.6715649812021698E-3</v>
      </c>
      <c r="E2117" s="29">
        <f>板块基准指数!F2117</f>
        <v>5.9383073848177301E-3</v>
      </c>
      <c r="F2117">
        <f t="shared" si="333"/>
        <v>0.30546351403711669</v>
      </c>
      <c r="G2117">
        <f t="shared" si="334"/>
        <v>0.20042656863624314</v>
      </c>
      <c r="H2117">
        <f t="shared" si="335"/>
        <v>0.29545482073291723</v>
      </c>
      <c r="I2117">
        <f t="shared" si="336"/>
        <v>0.19865509659372316</v>
      </c>
      <c r="J2117">
        <f t="shared" si="337"/>
        <v>1.889348570246357E-3</v>
      </c>
      <c r="K2117" s="28">
        <f t="shared" si="338"/>
        <v>2.3891451109626649</v>
      </c>
      <c r="L2117" s="28">
        <f t="shared" si="339"/>
        <v>2.4194160928093571</v>
      </c>
      <c r="M2117" s="28">
        <f t="shared" si="340"/>
        <v>2.5870055899930682</v>
      </c>
      <c r="N2117" s="28">
        <f t="shared" si="341"/>
        <v>2.1483276490773959</v>
      </c>
      <c r="O2117" s="7">
        <f t="shared" si="342"/>
        <v>2.6359870287663347</v>
      </c>
      <c r="P2117" s="7">
        <f>[1]!S_PQ_PctChange("H00906.CSI",$A$3,$A2117)/100</f>
        <v>1.7159009943106289</v>
      </c>
    </row>
    <row r="2118" spans="1:16" x14ac:dyDescent="0.3">
      <c r="A2118" s="3">
        <v>20170913</v>
      </c>
      <c r="B2118" s="29">
        <f>板块基准指数!B2118</f>
        <v>-1.6976482334203401E-3</v>
      </c>
      <c r="C2118" s="29">
        <f>板块基准指数!C2118</f>
        <v>3.1185628630372299E-3</v>
      </c>
      <c r="D2118" s="29">
        <f>板块基准指数!E2118</f>
        <v>1.3021397774314899E-2</v>
      </c>
      <c r="E2118" s="29">
        <f>板块基准指数!F2118</f>
        <v>-2.07011229061698E-3</v>
      </c>
      <c r="F2118">
        <f t="shared" si="333"/>
        <v>0.3038684995060229</v>
      </c>
      <c r="G2118">
        <f t="shared" si="334"/>
        <v>0.20034190636767152</v>
      </c>
      <c r="H2118">
        <f t="shared" si="335"/>
        <v>0.29824552974162033</v>
      </c>
      <c r="I2118">
        <f t="shared" si="336"/>
        <v>0.19754406438468541</v>
      </c>
      <c r="J2118">
        <f t="shared" si="337"/>
        <v>3.5424696467853366E-3</v>
      </c>
      <c r="K2118" s="28">
        <f t="shared" si="338"/>
        <v>2.3833915347522341</v>
      </c>
      <c r="L2118" s="28">
        <f t="shared" si="339"/>
        <v>2.4300797568496644</v>
      </c>
      <c r="M2118" s="28">
        <f t="shared" si="340"/>
        <v>2.6337134165990594</v>
      </c>
      <c r="N2118" s="28">
        <f t="shared" si="341"/>
        <v>2.1418102573161515</v>
      </c>
      <c r="O2118" s="7">
        <f t="shared" si="342"/>
        <v>2.6488674024518448</v>
      </c>
      <c r="P2118" s="7">
        <f>[1]!S_PQ_PctChange("H00906.CSI",$A$3,$A2118)/100</f>
        <v>1.7229621949274208</v>
      </c>
    </row>
    <row r="2119" spans="1:16" x14ac:dyDescent="0.3">
      <c r="A2119" s="3">
        <v>20170914</v>
      </c>
      <c r="B2119" s="29">
        <f>板块基准指数!B2119</f>
        <v>-4.06774484179532E-3</v>
      </c>
      <c r="C2119" s="29">
        <f>板块基准指数!C2119</f>
        <v>-1.78776943574384E-5</v>
      </c>
      <c r="D2119" s="29">
        <f>板块基准指数!E2119</f>
        <v>5.4454815006486803E-4</v>
      </c>
      <c r="E2119" s="29">
        <f>板块基准指数!F2119</f>
        <v>-2.1989871820657998E-3</v>
      </c>
      <c r="F2119">
        <f t="shared" si="333"/>
        <v>0.30309060052195125</v>
      </c>
      <c r="G2119">
        <f t="shared" si="334"/>
        <v>0.2006416204056678</v>
      </c>
      <c r="H2119">
        <f t="shared" si="335"/>
        <v>0.29885970378433546</v>
      </c>
      <c r="I2119">
        <f t="shared" si="336"/>
        <v>0.19740807528804566</v>
      </c>
      <c r="J2119">
        <f t="shared" si="337"/>
        <v>-1.5116289868079245E-3</v>
      </c>
      <c r="K2119" s="28">
        <f t="shared" si="338"/>
        <v>2.3696287612889719</v>
      </c>
      <c r="L2119" s="28">
        <f t="shared" si="339"/>
        <v>2.4300184349321499</v>
      </c>
      <c r="M2119" s="28">
        <f t="shared" si="340"/>
        <v>2.6356921485179341</v>
      </c>
      <c r="N2119" s="28">
        <f t="shared" si="341"/>
        <v>2.1349014568318303</v>
      </c>
      <c r="O2119" s="7">
        <f t="shared" si="342"/>
        <v>2.6433516687172802</v>
      </c>
      <c r="P2119" s="7">
        <f>[1]!S_PQ_PctChange("H00906.CSI",$A$3,$A2119)/100</f>
        <v>1.7151376156353964</v>
      </c>
    </row>
    <row r="2120" spans="1:16" x14ac:dyDescent="0.3">
      <c r="A2120" s="3">
        <v>20170915</v>
      </c>
      <c r="B2120" s="29">
        <f>板块基准指数!B2120</f>
        <v>-4.2841218404670303E-3</v>
      </c>
      <c r="C2120" s="29">
        <f>板块基准指数!C2120</f>
        <v>3.0640881562514602E-4</v>
      </c>
      <c r="D2120" s="29">
        <f>板块基准指数!E2120</f>
        <v>7.5324491560202298E-3</v>
      </c>
      <c r="E2120" s="29">
        <f>板块基准指数!F2120</f>
        <v>1.8613490759121099E-3</v>
      </c>
      <c r="F2120">
        <f t="shared" si="333"/>
        <v>0.30137574509337967</v>
      </c>
      <c r="G2120">
        <f t="shared" si="334"/>
        <v>0.20042619151169111</v>
      </c>
      <c r="H2120">
        <f t="shared" si="335"/>
        <v>0.30069541088504875</v>
      </c>
      <c r="I2120">
        <f t="shared" si="336"/>
        <v>0.19750265250988056</v>
      </c>
      <c r="J2120">
        <f t="shared" si="337"/>
        <v>1.381592161991017E-3</v>
      </c>
      <c r="K2120" s="28">
        <f t="shared" si="338"/>
        <v>2.3551928611184683</v>
      </c>
      <c r="L2120" s="28">
        <f t="shared" si="339"/>
        <v>2.4310694228183696</v>
      </c>
      <c r="M2120" s="28">
        <f t="shared" si="340"/>
        <v>2.6630778147735876</v>
      </c>
      <c r="N2120" s="28">
        <f t="shared" si="341"/>
        <v>2.1407366027615797</v>
      </c>
      <c r="O2120" s="7">
        <f t="shared" si="342"/>
        <v>2.648385294826157</v>
      </c>
      <c r="P2120" s="7">
        <f>[1]!S_PQ_PctChange("H00906.CSI",$A$3,$A2120)/100</f>
        <v>1.7100515348373626</v>
      </c>
    </row>
    <row r="2121" spans="1:16" x14ac:dyDescent="0.3">
      <c r="A2121" s="3">
        <v>20170918</v>
      </c>
      <c r="B2121" s="29">
        <f>板块基准指数!B2121</f>
        <v>7.4740736487812001E-3</v>
      </c>
      <c r="C2121" s="29">
        <f>板块基准指数!C2121</f>
        <v>4.0078103386494398E-3</v>
      </c>
      <c r="D2121" s="29">
        <f>板块基准指数!E2121</f>
        <v>8.2945453143558698E-3</v>
      </c>
      <c r="E2121" s="29">
        <f>板块基准指数!F2121</f>
        <v>-1.6370664317027201E-4</v>
      </c>
      <c r="F2121">
        <f t="shared" si="333"/>
        <v>0.3019621511266129</v>
      </c>
      <c r="G2121">
        <f t="shared" si="334"/>
        <v>0.20012525578762286</v>
      </c>
      <c r="H2121">
        <f t="shared" si="335"/>
        <v>0.30152585143071398</v>
      </c>
      <c r="I2121">
        <f t="shared" si="336"/>
        <v>0.1963867416550503</v>
      </c>
      <c r="J2121">
        <f t="shared" si="337"/>
        <v>5.5175738924061945E-3</v>
      </c>
      <c r="K2121" s="28">
        <f t="shared" si="338"/>
        <v>2.380269819668333</v>
      </c>
      <c r="L2121" s="28">
        <f t="shared" si="339"/>
        <v>2.4448204983237649</v>
      </c>
      <c r="M2121" s="28">
        <f t="shared" si="340"/>
        <v>2.6934613796982392</v>
      </c>
      <c r="N2121" s="28">
        <f t="shared" si="341"/>
        <v>2.1402224433152597</v>
      </c>
      <c r="O2121" s="7">
        <f t="shared" si="342"/>
        <v>2.6685155302783286</v>
      </c>
      <c r="P2121" s="7">
        <f>[1]!S_PQ_PctChange("H00906.CSI",$A$3,$A2121)/100</f>
        <v>1.7216059518931726</v>
      </c>
    </row>
    <row r="2122" spans="1:16" x14ac:dyDescent="0.3">
      <c r="A2122" s="3">
        <v>20170919</v>
      </c>
      <c r="B2122" s="29">
        <f>板块基准指数!B2122</f>
        <v>-7.7001992892579601E-3</v>
      </c>
      <c r="C2122" s="29">
        <f>板块基准指数!C2122</f>
        <v>-3.8826417873872301E-3</v>
      </c>
      <c r="D2122" s="29">
        <f>板块基准指数!E2122</f>
        <v>-4.5278410655974401E-3</v>
      </c>
      <c r="E2122" s="29">
        <f>板块基准指数!F2122</f>
        <v>1.12298209979961E-3</v>
      </c>
      <c r="F2122">
        <f t="shared" si="333"/>
        <v>0.300914939775904</v>
      </c>
      <c r="G2122">
        <f t="shared" si="334"/>
        <v>0.20019846512130721</v>
      </c>
      <c r="H2122">
        <f t="shared" si="335"/>
        <v>0.30144078088668758</v>
      </c>
      <c r="I2122">
        <f t="shared" si="336"/>
        <v>0.19744581421610127</v>
      </c>
      <c r="J2122">
        <f t="shared" si="337"/>
        <v>-4.2469057592511598E-3</v>
      </c>
      <c r="K2122" s="28">
        <f t="shared" si="338"/>
        <v>2.3542410684054227</v>
      </c>
      <c r="L2122" s="28">
        <f t="shared" si="339"/>
        <v>2.4314454943069252</v>
      </c>
      <c r="M2122" s="28">
        <f t="shared" si="340"/>
        <v>2.6767379735890433</v>
      </c>
      <c r="N2122" s="28">
        <f t="shared" si="341"/>
        <v>2.1437488569084917</v>
      </c>
      <c r="O2122" s="7">
        <f t="shared" si="342"/>
        <v>2.6529356905448873</v>
      </c>
      <c r="P2122" s="7">
        <f>[1]!S_PQ_PctChange("H00906.CSI",$A$3,$A2122)/100</f>
        <v>1.712135656623472</v>
      </c>
    </row>
    <row r="2123" spans="1:16" x14ac:dyDescent="0.3">
      <c r="A2123" s="3">
        <v>20170920</v>
      </c>
      <c r="B2123" s="29">
        <f>板块基准指数!B2123</f>
        <v>5.9181491848855402E-3</v>
      </c>
      <c r="C2123" s="29">
        <f>板块基准指数!C2123</f>
        <v>2.6235280141386598E-3</v>
      </c>
      <c r="D2123" s="29">
        <f>板块基准指数!E2123</f>
        <v>1.09794879482586E-2</v>
      </c>
      <c r="E2123" s="29">
        <f>板块基准指数!F2123</f>
        <v>-2.2187112912698398E-3</v>
      </c>
      <c r="F2123">
        <f t="shared" si="333"/>
        <v>0.3011366114902907</v>
      </c>
      <c r="G2123">
        <f t="shared" si="334"/>
        <v>0.19968976252194331</v>
      </c>
      <c r="H2123">
        <f t="shared" si="335"/>
        <v>0.3031806750178106</v>
      </c>
      <c r="I2123">
        <f t="shared" si="336"/>
        <v>0.19599295096995556</v>
      </c>
      <c r="J2123">
        <f t="shared" si="337"/>
        <v>5.1776759506317743E-3</v>
      </c>
      <c r="K2123" s="28">
        <f t="shared" si="338"/>
        <v>2.3740919674503163</v>
      </c>
      <c r="L2123" s="28">
        <f t="shared" si="339"/>
        <v>2.4404479876902294</v>
      </c>
      <c r="M2123" s="28">
        <f t="shared" si="340"/>
        <v>2.7171066738589689</v>
      </c>
      <c r="N2123" s="28">
        <f t="shared" si="341"/>
        <v>2.136773785822752</v>
      </c>
      <c r="O2123" s="7">
        <f t="shared" si="342"/>
        <v>2.6718494078190256</v>
      </c>
      <c r="P2123" s="7">
        <f>[1]!S_PQ_PctChange("H00906.CSI",$A$3,$A2123)/100</f>
        <v>1.7241098172666205</v>
      </c>
    </row>
    <row r="2124" spans="1:16" x14ac:dyDescent="0.3">
      <c r="A2124" s="3">
        <v>20170921</v>
      </c>
      <c r="B2124" s="29">
        <f>板块基准指数!B2124</f>
        <v>-4.8979620001652702E-3</v>
      </c>
      <c r="C2124" s="29">
        <f>板块基准指数!C2124</f>
        <v>-3.6665239482050402E-3</v>
      </c>
      <c r="D2124" s="29">
        <f>板块基准指数!E2124</f>
        <v>2.8951677014749197E-4</v>
      </c>
      <c r="E2124" s="29">
        <f>板块基准指数!F2124</f>
        <v>1.7524313010952E-3</v>
      </c>
      <c r="F2124">
        <f t="shared" si="333"/>
        <v>0.30019476656433275</v>
      </c>
      <c r="G2124">
        <f t="shared" si="334"/>
        <v>0.19931154919834795</v>
      </c>
      <c r="H2124">
        <f t="shared" si="335"/>
        <v>0.30380797830254935</v>
      </c>
      <c r="I2124">
        <f t="shared" si="336"/>
        <v>0.19668570593477022</v>
      </c>
      <c r="J2124">
        <f t="shared" si="337"/>
        <v>-1.7758829045599984E-3</v>
      </c>
      <c r="K2124" s="28">
        <f t="shared" si="338"/>
        <v>2.357565793208682</v>
      </c>
      <c r="L2124" s="28">
        <f t="shared" si="339"/>
        <v>2.4278335027508096</v>
      </c>
      <c r="M2124" s="28">
        <f t="shared" si="340"/>
        <v>2.7181828385774782</v>
      </c>
      <c r="N2124" s="28">
        <f t="shared" si="341"/>
        <v>2.1422707663894829</v>
      </c>
      <c r="O2124" s="7">
        <f t="shared" si="342"/>
        <v>2.6653286332275612</v>
      </c>
      <c r="P2124" s="7">
        <f>[1]!S_PQ_PctChange("H00906.CSI",$A$3,$A2124)/100</f>
        <v>1.7124371713911275</v>
      </c>
    </row>
    <row r="2125" spans="1:16" x14ac:dyDescent="0.3">
      <c r="A2125" s="3">
        <v>20170922</v>
      </c>
      <c r="B2125" s="29">
        <f>板块基准指数!B2125</f>
        <v>6.0041407501597896E-4</v>
      </c>
      <c r="C2125" s="29">
        <f>板块基准指数!C2125</f>
        <v>-1.8694955616239499E-3</v>
      </c>
      <c r="D2125" s="29">
        <f>板块基准指数!E2125</f>
        <v>5.0371740086107199E-3</v>
      </c>
      <c r="E2125" s="29">
        <f>板块基准指数!F2125</f>
        <v>-4.2267252631926602E-4</v>
      </c>
      <c r="F2125">
        <f t="shared" si="333"/>
        <v>0.29999856079912113</v>
      </c>
      <c r="G2125">
        <f t="shared" si="334"/>
        <v>0.19868961562736667</v>
      </c>
      <c r="H2125">
        <f t="shared" si="335"/>
        <v>0.30495564473291897</v>
      </c>
      <c r="I2125">
        <f t="shared" si="336"/>
        <v>0.19635617884059348</v>
      </c>
      <c r="J2125">
        <f t="shared" si="337"/>
        <v>1.2548291141804902E-3</v>
      </c>
      <c r="K2125" s="28">
        <f t="shared" si="338"/>
        <v>2.3595817229687168</v>
      </c>
      <c r="L2125" s="28">
        <f t="shared" si="339"/>
        <v>2.4214251832314311</v>
      </c>
      <c r="M2125" s="28">
        <f t="shared" si="340"/>
        <v>2.7369119725312236</v>
      </c>
      <c r="N2125" s="28">
        <f t="shared" si="341"/>
        <v>2.1409426148662738</v>
      </c>
      <c r="O2125" s="7">
        <f t="shared" si="342"/>
        <v>2.6699279943095746</v>
      </c>
      <c r="P2125" s="7">
        <f>[1]!S_PQ_PctChange("H00906.CSI",$A$3,$A2125)/100</f>
        <v>1.707741381233729</v>
      </c>
    </row>
    <row r="2126" spans="1:16" x14ac:dyDescent="0.3">
      <c r="A2126" s="3">
        <v>20170925</v>
      </c>
      <c r="B2126" s="29">
        <f>板块基准指数!B2126</f>
        <v>-1.14258771297738E-2</v>
      </c>
      <c r="C2126" s="29">
        <f>板块基准指数!C2126</f>
        <v>9.1326794579777298E-3</v>
      </c>
      <c r="D2126" s="29">
        <f>板块基准指数!E2126</f>
        <v>-4.6142439577784598E-4</v>
      </c>
      <c r="E2126" s="29">
        <f>板块基准指数!F2126</f>
        <v>-7.5488106756482296E-3</v>
      </c>
      <c r="F2126">
        <f t="shared" si="333"/>
        <v>0.29753367703393108</v>
      </c>
      <c r="G2126">
        <f t="shared" si="334"/>
        <v>0.20115515198434042</v>
      </c>
      <c r="H2126">
        <f t="shared" si="335"/>
        <v>0.30580455948578128</v>
      </c>
      <c r="I2126">
        <f t="shared" si="336"/>
        <v>0.19550661149594742</v>
      </c>
      <c r="J2126">
        <f t="shared" si="337"/>
        <v>-3.2361477168174864E-3</v>
      </c>
      <c r="K2126" s="28">
        <f t="shared" si="338"/>
        <v>2.3211955549946426</v>
      </c>
      <c r="L2126" s="28">
        <f t="shared" si="339"/>
        <v>2.4526719627193367</v>
      </c>
      <c r="M2126" s="28">
        <f t="shared" si="340"/>
        <v>2.7351876701822233</v>
      </c>
      <c r="N2126" s="28">
        <f t="shared" si="341"/>
        <v>2.1172322337235725</v>
      </c>
      <c r="O2126" s="7">
        <f t="shared" si="342"/>
        <v>2.658051565209905</v>
      </c>
      <c r="P2126" s="7">
        <f>[1]!S_PQ_PctChange("H00906.CSI",$A$3,$A2126)/100</f>
        <v>1.688093972102586</v>
      </c>
    </row>
    <row r="2127" spans="1:16" x14ac:dyDescent="0.3">
      <c r="A2127" s="3">
        <v>20170926</v>
      </c>
      <c r="B2127" s="29">
        <f>板块基准指数!B2127</f>
        <v>3.0039085340154898E-3</v>
      </c>
      <c r="C2127" s="29">
        <f>板块基准指数!C2127</f>
        <v>-3.0261880658076401E-3</v>
      </c>
      <c r="D2127" s="29">
        <f>板块基准指数!E2127</f>
        <v>-3.1956723672903402E-3</v>
      </c>
      <c r="E2127" s="29">
        <f>板块基准指数!F2127</f>
        <v>-2.71805809659762E-4</v>
      </c>
      <c r="F2127">
        <f t="shared" si="333"/>
        <v>0.29865004289561209</v>
      </c>
      <c r="G2127">
        <f t="shared" si="334"/>
        <v>0.20069600951836683</v>
      </c>
      <c r="H2127">
        <f t="shared" si="335"/>
        <v>0.30505468398104951</v>
      </c>
      <c r="I2127">
        <f t="shared" si="336"/>
        <v>0.19559926360497168</v>
      </c>
      <c r="J2127">
        <f t="shared" si="337"/>
        <v>-7.4536038208309762E-4</v>
      </c>
      <c r="K2127" s="28">
        <f t="shared" si="338"/>
        <v>2.331172122665425</v>
      </c>
      <c r="L2127" s="28">
        <f t="shared" si="339"/>
        <v>2.4422235280306066</v>
      </c>
      <c r="M2127" s="28">
        <f t="shared" si="340"/>
        <v>2.7232512341579782</v>
      </c>
      <c r="N2127" s="28">
        <f t="shared" si="341"/>
        <v>2.1163849518923876</v>
      </c>
      <c r="O2127" s="7">
        <f t="shared" si="342"/>
        <v>2.6553249984975809</v>
      </c>
      <c r="P2127" s="7">
        <f>[1]!S_PQ_PctChange("H00906.CSI",$A$3,$A2127)/100</f>
        <v>1.6937121347182993</v>
      </c>
    </row>
    <row r="2128" spans="1:16" x14ac:dyDescent="0.3">
      <c r="A2128" s="3">
        <v>20170927</v>
      </c>
      <c r="B2128" s="29">
        <f>板块基准指数!B2128</f>
        <v>1.42866918359648E-2</v>
      </c>
      <c r="C2128" s="29">
        <f>板块基准指数!C2128</f>
        <v>3.5637243723522999E-4</v>
      </c>
      <c r="D2128" s="29">
        <f>板块基准指数!E2128</f>
        <v>2.1992063637479402E-3</v>
      </c>
      <c r="E2128" s="29">
        <f>板块基准指数!F2128</f>
        <v>-5.4094403208941599E-3</v>
      </c>
      <c r="F2128">
        <f t="shared" si="333"/>
        <v>0.30172463811783518</v>
      </c>
      <c r="G2128">
        <f t="shared" si="334"/>
        <v>0.19997741342193559</v>
      </c>
      <c r="H2128">
        <f t="shared" si="335"/>
        <v>0.30452238227875522</v>
      </c>
      <c r="I2128">
        <f t="shared" si="336"/>
        <v>0.19377556618147401</v>
      </c>
      <c r="J2128">
        <f t="shared" si="337"/>
        <v>3.9510393147230245E-3</v>
      </c>
      <c r="K2128" s="28">
        <f t="shared" si="338"/>
        <v>2.3787635522345023</v>
      </c>
      <c r="L2128" s="28">
        <f t="shared" si="339"/>
        <v>2.4434502416187995</v>
      </c>
      <c r="M2128" s="28">
        <f t="shared" si="340"/>
        <v>2.7314394319659709</v>
      </c>
      <c r="N2128" s="28">
        <f t="shared" si="341"/>
        <v>2.0995270534781931</v>
      </c>
      <c r="O2128" s="7">
        <f t="shared" si="342"/>
        <v>2.669767331274735</v>
      </c>
      <c r="P2128" s="7">
        <f>[1]!S_PQ_PctChange("H00906.CSI",$A$3,$A2128)/100</f>
        <v>1.7011820275512768</v>
      </c>
    </row>
    <row r="2129" spans="1:16" x14ac:dyDescent="0.3">
      <c r="A2129" s="3">
        <v>20170928</v>
      </c>
      <c r="B2129" s="29">
        <f>板块基准指数!B2129</f>
        <v>8.3179737077150092E-3</v>
      </c>
      <c r="C2129" s="29">
        <f>板块基准指数!C2129</f>
        <v>6.1654961803097102E-3</v>
      </c>
      <c r="D2129" s="29">
        <f>板块基准指数!E2129</f>
        <v>7.70504482430707E-3</v>
      </c>
      <c r="E2129" s="29">
        <f>板块基准指数!F2129</f>
        <v>-4.2829327323552898E-3</v>
      </c>
      <c r="F2129">
        <f t="shared" si="333"/>
        <v>0.30264273867969427</v>
      </c>
      <c r="G2129">
        <f t="shared" si="334"/>
        <v>0.20015771824487033</v>
      </c>
      <c r="H2129">
        <f t="shared" si="335"/>
        <v>0.30526332185563915</v>
      </c>
      <c r="I2129">
        <f t="shared" si="336"/>
        <v>0.19193622121979631</v>
      </c>
      <c r="J2129">
        <f t="shared" si="337"/>
        <v>5.2591284757684065E-3</v>
      </c>
      <c r="K2129" s="28">
        <f t="shared" si="338"/>
        <v>2.4068680186265747</v>
      </c>
      <c r="L2129" s="28">
        <f t="shared" si="339"/>
        <v>2.4646808209305866</v>
      </c>
      <c r="M2129" s="28">
        <f t="shared" si="340"/>
        <v>2.7601903400484553</v>
      </c>
      <c r="N2129" s="28">
        <f t="shared" si="341"/>
        <v>2.0862519876060306</v>
      </c>
      <c r="O2129" s="7">
        <f t="shared" si="342"/>
        <v>2.6890671091460865</v>
      </c>
      <c r="P2129" s="7">
        <f>[1]!S_PQ_PctChange("H00906.CSI",$A$3,$A2129)/100</f>
        <v>1.7000763691449885</v>
      </c>
    </row>
    <row r="2130" spans="1:16" x14ac:dyDescent="0.3">
      <c r="A2130" s="3">
        <v>20170929</v>
      </c>
      <c r="B2130" s="29">
        <f>板块基准指数!B2130</f>
        <v>5.17138388495356E-3</v>
      </c>
      <c r="C2130" s="29">
        <f>板块基准指数!C2130</f>
        <v>3.07561536968481E-3</v>
      </c>
      <c r="D2130" s="29">
        <f>板块基准指数!E2130</f>
        <v>7.0606067810713704E-3</v>
      </c>
      <c r="E2130" s="29">
        <f>板块基准指数!F2130</f>
        <v>4.6494841179309304E-3</v>
      </c>
      <c r="F2130">
        <f t="shared" si="333"/>
        <v>0.3</v>
      </c>
      <c r="G2130">
        <f t="shared" si="334"/>
        <v>0.2</v>
      </c>
      <c r="H2130">
        <f t="shared" si="335"/>
        <v>0.3</v>
      </c>
      <c r="I2130">
        <f t="shared" si="336"/>
        <v>0.2</v>
      </c>
      <c r="J2130">
        <f t="shared" si="337"/>
        <v>5.2284386288247667E-3</v>
      </c>
      <c r="K2130" s="28">
        <f t="shared" si="338"/>
        <v>2.4244862409962642</v>
      </c>
      <c r="L2130" s="28">
        <f t="shared" si="339"/>
        <v>2.4753368465144927</v>
      </c>
      <c r="M2130" s="28">
        <f t="shared" si="340"/>
        <v>2.786739565461521</v>
      </c>
      <c r="N2130" s="28">
        <f t="shared" si="341"/>
        <v>2.1006014672063378</v>
      </c>
      <c r="O2130" s="7">
        <f t="shared" si="342"/>
        <v>2.7083551701238728</v>
      </c>
      <c r="P2130" s="7">
        <f>[1]!S_PQ_PctChange("H00906.CSI",$A$3,$A2130)/100</f>
        <v>1.7112990886789126</v>
      </c>
    </row>
    <row r="2131" spans="1:16" x14ac:dyDescent="0.3">
      <c r="A2131" s="3">
        <v>20171009</v>
      </c>
      <c r="B2131" s="29">
        <f>板块基准指数!B2131</f>
        <v>1.77623179739941E-2</v>
      </c>
      <c r="C2131" s="29">
        <f>板块基准指数!C2131</f>
        <v>1.32695713665359E-2</v>
      </c>
      <c r="D2131" s="29">
        <f>板块基准指数!E2131</f>
        <v>1.9253214412658301E-2</v>
      </c>
      <c r="E2131" s="29">
        <f>板块基准指数!F2131</f>
        <v>7.2501204689131996E-3</v>
      </c>
      <c r="F2131">
        <f t="shared" si="333"/>
        <v>0.30075463896653271</v>
      </c>
      <c r="G2131">
        <f t="shared" si="334"/>
        <v>0.19961800427612394</v>
      </c>
      <c r="H2131">
        <f t="shared" si="335"/>
        <v>0.30119520746885209</v>
      </c>
      <c r="I2131">
        <f t="shared" si="336"/>
        <v>0.19843214928849115</v>
      </c>
      <c r="J2131">
        <f t="shared" si="337"/>
        <v>1.5208598083085539E-2</v>
      </c>
      <c r="K2131" s="28">
        <f t="shared" si="338"/>
        <v>2.4853130545064075</v>
      </c>
      <c r="L2131" s="28">
        <f t="shared" si="339"/>
        <v>2.5214530768220684</v>
      </c>
      <c r="M2131" s="28">
        <f t="shared" si="340"/>
        <v>2.8596464742402481</v>
      </c>
      <c r="N2131" s="28">
        <f t="shared" si="341"/>
        <v>2.1230812013696729</v>
      </c>
      <c r="O2131" s="7">
        <f t="shared" si="342"/>
        <v>2.7647540534556194</v>
      </c>
      <c r="P2131" s="7">
        <f>[1]!S_PQ_PctChange("H00906.CSI",$A$3,$A2131)/100</f>
        <v>1.7431867254265985</v>
      </c>
    </row>
    <row r="2132" spans="1:16" x14ac:dyDescent="0.3">
      <c r="A2132" s="3">
        <v>20171010</v>
      </c>
      <c r="B2132" s="29">
        <f>板块基准指数!B2132</f>
        <v>4.03203235001591E-3</v>
      </c>
      <c r="C2132" s="29">
        <f>板块基准指数!C2132</f>
        <v>1.6292562041076399E-2</v>
      </c>
      <c r="D2132" s="29">
        <f>板块基准指数!E2132</f>
        <v>7.1194617186685896E-3</v>
      </c>
      <c r="E2132" s="29">
        <f>板块基准指数!F2132</f>
        <v>2.32416068533043E-3</v>
      </c>
      <c r="F2132">
        <f t="shared" si="333"/>
        <v>0.29984722843737316</v>
      </c>
      <c r="G2132">
        <f t="shared" si="334"/>
        <v>0.20144597384982904</v>
      </c>
      <c r="H2132">
        <f t="shared" si="335"/>
        <v>0.30120985781556547</v>
      </c>
      <c r="I2132">
        <f t="shared" si="336"/>
        <v>0.19749693989723208</v>
      </c>
      <c r="J2132">
        <f t="shared" si="337"/>
        <v>7.0704771024178836E-3</v>
      </c>
      <c r="K2132" s="28">
        <f t="shared" si="338"/>
        <v>2.4993659494921099</v>
      </c>
      <c r="L2132" s="28">
        <f t="shared" si="339"/>
        <v>2.5788265695509311</v>
      </c>
      <c r="M2132" s="28">
        <f t="shared" si="340"/>
        <v>2.8871250795611956</v>
      </c>
      <c r="N2132" s="28">
        <f t="shared" si="341"/>
        <v>2.1303397439149907</v>
      </c>
      <c r="O2132" s="7">
        <f t="shared" si="342"/>
        <v>2.7913726607868123</v>
      </c>
      <c r="P2132" s="7">
        <f>[1]!S_PQ_PctChange("H00906.CSI",$A$3,$A2132)/100</f>
        <v>1.7502175347727222</v>
      </c>
    </row>
    <row r="2133" spans="1:16" x14ac:dyDescent="0.3">
      <c r="A2133" s="3">
        <v>20171011</v>
      </c>
      <c r="B2133" s="29">
        <f>板块基准指数!B2133</f>
        <v>-8.2249823610480392E-3</v>
      </c>
      <c r="C2133" s="29">
        <f>板块基准指数!C2133</f>
        <v>7.8333078488190093E-3</v>
      </c>
      <c r="D2133" s="29">
        <f>板块基准指数!E2133</f>
        <v>1.5385308989308301E-2</v>
      </c>
      <c r="E2133" s="29">
        <f>板块基准指数!F2133</f>
        <v>9.7690009688341205E-4</v>
      </c>
      <c r="F2133">
        <f t="shared" si="333"/>
        <v>0.2962142344899209</v>
      </c>
      <c r="G2133">
        <f t="shared" si="334"/>
        <v>0.20222741031475167</v>
      </c>
      <c r="H2133">
        <f t="shared" si="335"/>
        <v>0.30464410442163409</v>
      </c>
      <c r="I2133">
        <f t="shared" si="336"/>
        <v>0.19691425077369315</v>
      </c>
      <c r="J2133">
        <f t="shared" si="337"/>
        <v>3.9388916760021968E-3</v>
      </c>
      <c r="K2133" s="28">
        <f t="shared" si="338"/>
        <v>2.4705837262826851</v>
      </c>
      <c r="L2133" s="28">
        <f t="shared" si="339"/>
        <v>2.6068606198077569</v>
      </c>
      <c r="M2133" s="28">
        <f t="shared" si="340"/>
        <v>2.9469296999903345</v>
      </c>
      <c r="N2133" s="28">
        <f t="shared" si="341"/>
        <v>2.1333977731140989</v>
      </c>
      <c r="O2133" s="7">
        <f t="shared" si="342"/>
        <v>2.8063064670010078</v>
      </c>
      <c r="P2133" s="7">
        <f>[1]!S_PQ_PctChange("H00906.CSI",$A$3,$A2133)/100</f>
        <v>1.7521761296638609</v>
      </c>
    </row>
    <row r="2134" spans="1:16" x14ac:dyDescent="0.3">
      <c r="A2134" s="3">
        <v>20171012</v>
      </c>
      <c r="B2134" s="29">
        <f>板块基准指数!B2134</f>
        <v>8.6096958398408294E-3</v>
      </c>
      <c r="C2134" s="29">
        <f>板块基准指数!C2134</f>
        <v>1.6404556524414E-3</v>
      </c>
      <c r="D2134" s="29">
        <f>板块基准指数!E2134</f>
        <v>1.44778844767666E-3</v>
      </c>
      <c r="E2134" s="29">
        <f>板块基准指数!F2134</f>
        <v>3.4041885398879502E-3</v>
      </c>
      <c r="F2134">
        <f t="shared" si="333"/>
        <v>0.29757619241055461</v>
      </c>
      <c r="G2134">
        <f t="shared" si="334"/>
        <v>0.20175346244090026</v>
      </c>
      <c r="H2134">
        <f t="shared" si="335"/>
        <v>0.30387166741131166</v>
      </c>
      <c r="I2134">
        <f t="shared" si="336"/>
        <v>0.19679867773723331</v>
      </c>
      <c r="J2134">
        <f t="shared" si="337"/>
        <v>3.9934530115778005E-3</v>
      </c>
      <c r="K2134" s="28">
        <f t="shared" si="338"/>
        <v>2.50046439655268</v>
      </c>
      <c r="L2134" s="28">
        <f t="shared" si="339"/>
        <v>2.612777514699089</v>
      </c>
      <c r="M2134" s="28">
        <f t="shared" si="340"/>
        <v>2.9526440192137726</v>
      </c>
      <c r="N2134" s="28">
        <f t="shared" si="341"/>
        <v>2.1440644499042443</v>
      </c>
      <c r="O2134" s="7">
        <f t="shared" si="342"/>
        <v>2.8215067730246406</v>
      </c>
      <c r="P2134" s="7">
        <f>[1]!S_PQ_PctChange("H00906.CSI",$A$3,$A2134)/100</f>
        <v>1.7565191621392535</v>
      </c>
    </row>
    <row r="2135" spans="1:16" x14ac:dyDescent="0.3">
      <c r="A2135" s="3">
        <v>20171013</v>
      </c>
      <c r="B2135" s="29">
        <f>板块基准指数!B2135</f>
        <v>1.09696218310588E-2</v>
      </c>
      <c r="C2135" s="29">
        <f>板块基准指数!C2135</f>
        <v>3.8537876748068802E-4</v>
      </c>
      <c r="D2135" s="29">
        <f>板块基准指数!E2135</f>
        <v>4.7642133239961101E-3</v>
      </c>
      <c r="E2135" s="29">
        <f>板块基准指数!F2135</f>
        <v>-1.5090779399908501E-3</v>
      </c>
      <c r="F2135">
        <f t="shared" si="333"/>
        <v>0.29949492747404133</v>
      </c>
      <c r="G2135">
        <f t="shared" si="334"/>
        <v>0.2009284875162011</v>
      </c>
      <c r="H2135">
        <f t="shared" si="335"/>
        <v>0.30395378100047576</v>
      </c>
      <c r="I2135">
        <f t="shared" si="336"/>
        <v>0.19562280400928159</v>
      </c>
      <c r="J2135">
        <f t="shared" si="337"/>
        <v>4.4927747008338672E-3</v>
      </c>
      <c r="K2135" s="28">
        <f t="shared" si="338"/>
        <v>2.5388631672159487</v>
      </c>
      <c r="L2135" s="28">
        <f t="shared" si="339"/>
        <v>2.6141698024448861</v>
      </c>
      <c r="M2135" s="28">
        <f t="shared" si="340"/>
        <v>2.9714752585151238</v>
      </c>
      <c r="N2135" s="28">
        <f t="shared" si="341"/>
        <v>2.1393198116009842</v>
      </c>
      <c r="O2135" s="7">
        <f t="shared" si="342"/>
        <v>2.838675941973551</v>
      </c>
      <c r="P2135" s="7">
        <f>[1]!S_PQ_PctChange("H00906.CSI",$A$3,$A2135)/100</f>
        <v>1.7665183593509715</v>
      </c>
    </row>
    <row r="2136" spans="1:16" x14ac:dyDescent="0.3">
      <c r="A2136" s="3">
        <v>20171016</v>
      </c>
      <c r="B2136" s="29">
        <f>板块基准指数!B2136</f>
        <v>-8.8032331217902798E-3</v>
      </c>
      <c r="C2136" s="29">
        <f>板块基准指数!C2136</f>
        <v>-8.4246619761983096E-3</v>
      </c>
      <c r="D2136" s="29">
        <f>板块基准指数!E2136</f>
        <v>-9.2861109878546993E-3</v>
      </c>
      <c r="E2136" s="29">
        <f>板块基准指数!F2136</f>
        <v>1.11973747611117E-3</v>
      </c>
      <c r="F2136">
        <f t="shared" si="333"/>
        <v>0.29893082564186307</v>
      </c>
      <c r="G2136">
        <f t="shared" si="334"/>
        <v>0.20062663336206901</v>
      </c>
      <c r="H2136">
        <f t="shared" si="335"/>
        <v>0.30323348367228203</v>
      </c>
      <c r="I2136">
        <f t="shared" si="336"/>
        <v>0.19720905732378569</v>
      </c>
      <c r="J2136">
        <f t="shared" si="337"/>
        <v>-6.9327806147777907E-3</v>
      </c>
      <c r="K2136" s="28">
        <f t="shared" si="338"/>
        <v>2.5077097297688296</v>
      </c>
      <c r="L2136" s="28">
        <f t="shared" si="339"/>
        <v>2.5837216435347043</v>
      </c>
      <c r="M2136" s="28">
        <f t="shared" si="340"/>
        <v>2.9345956984790336</v>
      </c>
      <c r="N2136" s="28">
        <f t="shared" si="341"/>
        <v>2.142835025643532</v>
      </c>
      <c r="O2136" s="7">
        <f t="shared" si="342"/>
        <v>2.8120632438166231</v>
      </c>
      <c r="P2136" s="7">
        <f>[1]!S_PQ_PctChange("H00906.CSI",$A$3,$A2136)/100</f>
        <v>1.7521532971140283</v>
      </c>
    </row>
    <row r="2137" spans="1:16" x14ac:dyDescent="0.3">
      <c r="A2137" s="3">
        <v>20171017</v>
      </c>
      <c r="B2137" s="29">
        <f>板块基准指数!B2137</f>
        <v>-2.3522259349697699E-3</v>
      </c>
      <c r="C2137" s="29">
        <f>板块基准指数!C2137</f>
        <v>4.0336276455007897E-3</v>
      </c>
      <c r="D2137" s="29">
        <f>板块基准指数!E2137</f>
        <v>7.2397045711235898E-3</v>
      </c>
      <c r="E2137" s="29">
        <f>板块基准指数!F2137</f>
        <v>-1.0473848390547E-3</v>
      </c>
      <c r="F2137">
        <f t="shared" si="333"/>
        <v>0.29760423141192838</v>
      </c>
      <c r="G2137">
        <f t="shared" si="334"/>
        <v>0.20101478718128146</v>
      </c>
      <c r="H2137">
        <f t="shared" si="335"/>
        <v>0.30479030924118894</v>
      </c>
      <c r="I2137">
        <f t="shared" si="336"/>
        <v>0.19659067216560111</v>
      </c>
      <c r="J2137">
        <f t="shared" si="337"/>
        <v>2.0948673550110243E-3</v>
      </c>
      <c r="K2137" s="28">
        <f t="shared" si="338"/>
        <v>2.4994588039701218</v>
      </c>
      <c r="L2137" s="28">
        <f t="shared" si="339"/>
        <v>2.5981770422298456</v>
      </c>
      <c r="M2137" s="28">
        <f t="shared" si="340"/>
        <v>2.9630810089428357</v>
      </c>
      <c r="N2137" s="28">
        <f t="shared" si="341"/>
        <v>2.1395432678860229</v>
      </c>
      <c r="O2137" s="7">
        <f t="shared" si="342"/>
        <v>2.8200490106613318</v>
      </c>
      <c r="P2137" s="7">
        <f>[1]!S_PQ_PctChange("H00906.CSI",$A$3,$A2137)/100</f>
        <v>1.7512337917567198</v>
      </c>
    </row>
    <row r="2138" spans="1:16" x14ac:dyDescent="0.3">
      <c r="A2138" s="3">
        <v>20171018</v>
      </c>
      <c r="B2138" s="29">
        <f>板块基准指数!B2138</f>
        <v>9.3102530732622896E-4</v>
      </c>
      <c r="C2138" s="29">
        <f>板块基准指数!C2138</f>
        <v>1.40747899665462E-2</v>
      </c>
      <c r="D2138" s="29">
        <f>板块基准指数!E2138</f>
        <v>1.2294356114286E-2</v>
      </c>
      <c r="E2138" s="29">
        <f>板块基准指数!F2138</f>
        <v>6.4515768264775302E-3</v>
      </c>
      <c r="F2138">
        <f t="shared" si="333"/>
        <v>0.29548145584611629</v>
      </c>
      <c r="G2138">
        <f t="shared" si="334"/>
        <v>0.20220177792499217</v>
      </c>
      <c r="H2138">
        <f t="shared" si="335"/>
        <v>0.30605180652622405</v>
      </c>
      <c r="I2138">
        <f t="shared" si="336"/>
        <v>0.1962649597026675</v>
      </c>
      <c r="J2138">
        <f t="shared" si="337"/>
        <v>8.1218384075981628E-3</v>
      </c>
      <c r="K2138" s="28">
        <f t="shared" si="338"/>
        <v>2.5027168886785636</v>
      </c>
      <c r="L2138" s="28">
        <f t="shared" si="339"/>
        <v>2.6488206283616789</v>
      </c>
      <c r="M2138" s="28">
        <f t="shared" si="340"/>
        <v>3.011804538176543</v>
      </c>
      <c r="N2138" s="28">
        <f t="shared" si="341"/>
        <v>2.1597982724788398</v>
      </c>
      <c r="O2138" s="7">
        <f t="shared" si="342"/>
        <v>2.851074831435028</v>
      </c>
      <c r="P2138" s="7">
        <f>[1]!S_PQ_PctChange("H00906.CSI",$A$3,$A2138)/100</f>
        <v>1.7612270462499882</v>
      </c>
    </row>
    <row r="2139" spans="1:16" x14ac:dyDescent="0.3">
      <c r="A2139" s="3">
        <v>20171019</v>
      </c>
      <c r="B2139" s="29">
        <f>板块基准指数!B2139</f>
        <v>-1.7246107182468998E-2</v>
      </c>
      <c r="C2139" s="29">
        <f>板块基准指数!C2139</f>
        <v>8.0896884461845505E-3</v>
      </c>
      <c r="D2139" s="29">
        <f>板块基准指数!E2139</f>
        <v>7.7125055210721201E-3</v>
      </c>
      <c r="E2139" s="29">
        <f>板块基准指数!F2139</f>
        <v>-4.4244002653229999E-3</v>
      </c>
      <c r="F2139">
        <f t="shared" si="333"/>
        <v>0.29095818111846794</v>
      </c>
      <c r="G2139">
        <f t="shared" si="334"/>
        <v>0.20423948777226611</v>
      </c>
      <c r="H2139">
        <f t="shared" si="335"/>
        <v>0.30902041088885335</v>
      </c>
      <c r="I2139">
        <f t="shared" si="336"/>
        <v>0.19578192022041263</v>
      </c>
      <c r="J2139">
        <f t="shared" si="337"/>
        <v>-1.9680839634908104E-3</v>
      </c>
      <c r="K2139" s="28">
        <f t="shared" si="338"/>
        <v>2.4423086577865689</v>
      </c>
      <c r="L2139" s="28">
        <f t="shared" si="339"/>
        <v>2.6783384504411361</v>
      </c>
      <c r="M2139" s="28">
        <f t="shared" si="340"/>
        <v>3.0427456028266917</v>
      </c>
      <c r="N2139" s="28">
        <f t="shared" si="341"/>
        <v>2.1458180601637173</v>
      </c>
      <c r="O2139" s="7">
        <f t="shared" si="342"/>
        <v>2.8434955928170775</v>
      </c>
      <c r="P2139" s="7">
        <f>[1]!S_PQ_PctChange("H00906.CSI",$A$3,$A2139)/100</f>
        <v>1.7474711647832415</v>
      </c>
    </row>
    <row r="2140" spans="1:16" x14ac:dyDescent="0.3">
      <c r="A2140" s="3">
        <v>20171020</v>
      </c>
      <c r="B2140" s="29">
        <f>板块基准指数!B2140</f>
        <v>5.6066764030887201E-3</v>
      </c>
      <c r="C2140" s="29">
        <f>板块基准指数!C2140</f>
        <v>-3.05492328001077E-3</v>
      </c>
      <c r="D2140" s="29">
        <f>板块基准指数!E2140</f>
        <v>-9.2818570181783504E-3</v>
      </c>
      <c r="E2140" s="29">
        <f>板块基准指数!F2140</f>
        <v>-3.4789569824523101E-3</v>
      </c>
      <c r="F2140">
        <f t="shared" si="333"/>
        <v>0.2933351555910701</v>
      </c>
      <c r="G2140">
        <f t="shared" si="334"/>
        <v>0.20413446728602469</v>
      </c>
      <c r="H2140">
        <f t="shared" si="335"/>
        <v>0.30693235818979087</v>
      </c>
      <c r="I2140">
        <f t="shared" si="336"/>
        <v>0.19559801893311446</v>
      </c>
      <c r="J2140">
        <f t="shared" si="337"/>
        <v>-2.5420277454882294E-3</v>
      </c>
      <c r="K2140" s="28">
        <f t="shared" si="338"/>
        <v>2.4616085685103286</v>
      </c>
      <c r="L2140" s="28">
        <f t="shared" si="339"/>
        <v>2.6671014086771248</v>
      </c>
      <c r="M2140" s="28">
        <f t="shared" si="340"/>
        <v>3.005221416180385</v>
      </c>
      <c r="N2140" s="28">
        <f t="shared" si="341"/>
        <v>2.1348738944577863</v>
      </c>
      <c r="O2140" s="7">
        <f t="shared" si="342"/>
        <v>2.8337253203804744</v>
      </c>
      <c r="P2140" s="7">
        <f>[1]!S_PQ_PctChange("H00906.CSI",$A$3,$A2140)/100</f>
        <v>1.7535171509982199</v>
      </c>
    </row>
    <row r="2141" spans="1:16" x14ac:dyDescent="0.3">
      <c r="A2141" s="3">
        <v>20171023</v>
      </c>
      <c r="B2141" s="29">
        <f>板块基准指数!B2141</f>
        <v>8.3931332645524204E-3</v>
      </c>
      <c r="C2141" s="29">
        <f>板块基准指数!C2141</f>
        <v>1.3554497232979299E-2</v>
      </c>
      <c r="D2141" s="29">
        <f>板块基准指数!E2141</f>
        <v>5.1378504638471502E-3</v>
      </c>
      <c r="E2141" s="29">
        <f>板块基准指数!F2141</f>
        <v>-2.81780330957688E-3</v>
      </c>
      <c r="F2141">
        <f t="shared" si="333"/>
        <v>0.29395851756594238</v>
      </c>
      <c r="G2141">
        <f t="shared" si="334"/>
        <v>0.20561533342474478</v>
      </c>
      <c r="H2141">
        <f t="shared" si="335"/>
        <v>0.30659167434648427</v>
      </c>
      <c r="I2141">
        <f t="shared" si="336"/>
        <v>0.19383447466282874</v>
      </c>
      <c r="J2141">
        <f t="shared" si="337"/>
        <v>6.2547569378369012E-3</v>
      </c>
      <c r="K2141" s="28">
        <f t="shared" si="338"/>
        <v>2.4906623105355523</v>
      </c>
      <c r="L2141" s="28">
        <f t="shared" si="339"/>
        <v>2.7168071245740935</v>
      </c>
      <c r="M2141" s="28">
        <f t="shared" si="340"/>
        <v>3.0257996448913174</v>
      </c>
      <c r="N2141" s="28">
        <f t="shared" si="341"/>
        <v>2.1260404364228767</v>
      </c>
      <c r="O2141" s="7">
        <f t="shared" si="342"/>
        <v>2.8577043404258848</v>
      </c>
      <c r="P2141" s="7">
        <f>[1]!S_PQ_PctChange("H00906.CSI",$A$3,$A2141)/100</f>
        <v>1.7603339703510477</v>
      </c>
    </row>
    <row r="2142" spans="1:16" x14ac:dyDescent="0.3">
      <c r="A2142" s="3">
        <v>20171024</v>
      </c>
      <c r="B2142" s="29">
        <f>板块基准指数!B2142</f>
        <v>-1.9086229757888E-3</v>
      </c>
      <c r="C2142" s="29">
        <f>板块基准指数!C2142</f>
        <v>2.6302354939078398E-3</v>
      </c>
      <c r="D2142" s="29">
        <f>板块基准指数!E2142</f>
        <v>3.0703320360047298E-3</v>
      </c>
      <c r="E2142" s="29">
        <f>板块基准指数!F2142</f>
        <v>9.3529591215614008E-3</v>
      </c>
      <c r="F2142">
        <f t="shared" si="333"/>
        <v>0.29259749274719482</v>
      </c>
      <c r="G2142">
        <f t="shared" si="334"/>
        <v>0.20559405091316152</v>
      </c>
      <c r="H2142">
        <f t="shared" si="335"/>
        <v>0.30669450217287109</v>
      </c>
      <c r="I2142">
        <f t="shared" si="336"/>
        <v>0.19511395416677285</v>
      </c>
      <c r="J2142">
        <f t="shared" si="337"/>
        <v>2.7340249250993919E-3</v>
      </c>
      <c r="K2142" s="28">
        <f t="shared" si="338"/>
        <v>2.4839999522489444</v>
      </c>
      <c r="L2142" s="28">
        <f t="shared" si="339"/>
        <v>2.7265832025971579</v>
      </c>
      <c r="M2142" s="28">
        <f t="shared" si="340"/>
        <v>3.0381601865115639</v>
      </c>
      <c r="N2142" s="28">
        <f t="shared" si="341"/>
        <v>2.1552781648370876</v>
      </c>
      <c r="O2142" s="7">
        <f t="shared" si="342"/>
        <v>2.8682514002462729</v>
      </c>
      <c r="P2142" s="7">
        <f>[1]!S_PQ_PctChange("H00906.CSI",$A$3,$A2142)/100</f>
        <v>1.7737009686631069</v>
      </c>
    </row>
    <row r="2143" spans="1:16" x14ac:dyDescent="0.3">
      <c r="A2143" s="3">
        <v>20171025</v>
      </c>
      <c r="B2143" s="29">
        <f>板块基准指数!B2143</f>
        <v>1.50413719691583E-2</v>
      </c>
      <c r="C2143" s="29">
        <f>板块基准指数!C2143</f>
        <v>1.0131547923209101E-2</v>
      </c>
      <c r="D2143" s="29">
        <f>板块基准指数!E2143</f>
        <v>8.6840192135481907E-3</v>
      </c>
      <c r="E2143" s="29">
        <f>板块基准指数!F2143</f>
        <v>2.2409317957666701E-4</v>
      </c>
      <c r="F2143">
        <f t="shared" si="333"/>
        <v>0.29429367249600463</v>
      </c>
      <c r="G2143">
        <f t="shared" si="334"/>
        <v>0.20578563674833941</v>
      </c>
      <c r="H2143">
        <f t="shared" si="335"/>
        <v>0.30654039407799022</v>
      </c>
      <c r="I2143">
        <f t="shared" si="336"/>
        <v>0.19338029667766607</v>
      </c>
      <c r="J2143">
        <f t="shared" si="337"/>
        <v>9.1911183611348597E-3</v>
      </c>
      <c r="K2143" s="28">
        <f t="shared" si="338"/>
        <v>2.5364040914712502</v>
      </c>
      <c r="L2143" s="28">
        <f t="shared" si="339"/>
        <v>2.7643392589040974</v>
      </c>
      <c r="M2143" s="28">
        <f t="shared" si="340"/>
        <v>3.0732276471586157</v>
      </c>
      <c r="N2143" s="28">
        <f t="shared" si="341"/>
        <v>2.1559852411534948</v>
      </c>
      <c r="O2143" s="7">
        <f t="shared" si="342"/>
        <v>2.903804956716562</v>
      </c>
      <c r="P2143" s="7">
        <f>[1]!S_PQ_PctChange("H00906.CSI",$A$3,$A2143)/100</f>
        <v>1.7878140909152511</v>
      </c>
    </row>
    <row r="2144" spans="1:16" x14ac:dyDescent="0.3">
      <c r="A2144" s="3">
        <v>20171026</v>
      </c>
      <c r="B2144" s="29">
        <f>板块基准指数!B2144</f>
        <v>2.4428863080525002E-3</v>
      </c>
      <c r="C2144" s="29">
        <f>板块基准指数!C2144</f>
        <v>-5.80500133690865E-3</v>
      </c>
      <c r="D2144" s="29">
        <f>板块基准指数!E2144</f>
        <v>1.4315884884791E-2</v>
      </c>
      <c r="E2144" s="29">
        <f>板块基准指数!F2144</f>
        <v>2.7714440256001299E-4</v>
      </c>
      <c r="F2144">
        <f t="shared" si="333"/>
        <v>0.29384710350107535</v>
      </c>
      <c r="G2144">
        <f t="shared" si="334"/>
        <v>0.20378278082023138</v>
      </c>
      <c r="H2144">
        <f t="shared" si="335"/>
        <v>0.30970041660141984</v>
      </c>
      <c r="I2144">
        <f t="shared" si="336"/>
        <v>0.19266969907727383</v>
      </c>
      <c r="J2144">
        <f t="shared" si="337"/>
        <v>3.9663313475948548E-3</v>
      </c>
      <c r="K2144" s="28">
        <f t="shared" si="338"/>
        <v>2.5450431246060465</v>
      </c>
      <c r="L2144" s="28">
        <f t="shared" si="339"/>
        <v>2.7424872644735814</v>
      </c>
      <c r="M2144" s="28">
        <f t="shared" si="340"/>
        <v>3.1315395052648869</v>
      </c>
      <c r="N2144" s="28">
        <f t="shared" si="341"/>
        <v>2.1568599047976424</v>
      </c>
      <c r="O2144" s="7">
        <f t="shared" si="342"/>
        <v>2.9192887406912829</v>
      </c>
      <c r="P2144" s="7">
        <f>[1]!S_PQ_PctChange("H00906.CSI",$A$3,$A2144)/100</f>
        <v>1.7990321188293468</v>
      </c>
    </row>
    <row r="2145" spans="1:16" x14ac:dyDescent="0.3">
      <c r="A2145" s="3">
        <v>20171027</v>
      </c>
      <c r="B2145" s="29">
        <f>板块基准指数!B2145</f>
        <v>-1.9119863359563099E-3</v>
      </c>
      <c r="C2145" s="29">
        <f>板块基准指数!C2145</f>
        <v>3.41386702534075E-3</v>
      </c>
      <c r="D2145" s="29">
        <f>板块基准指数!E2145</f>
        <v>1.8643426104943399E-2</v>
      </c>
      <c r="E2145" s="29">
        <f>板块基准指数!F2145</f>
        <v>1.10272158381606E-2</v>
      </c>
      <c r="F2145">
        <f t="shared" si="333"/>
        <v>0.29094827555120878</v>
      </c>
      <c r="G2145">
        <f t="shared" si="334"/>
        <v>0.2028491144999417</v>
      </c>
      <c r="H2145">
        <f t="shared" si="335"/>
        <v>0.31296048749648342</v>
      </c>
      <c r="I2145">
        <f t="shared" si="336"/>
        <v>0.19324212245236652</v>
      </c>
      <c r="J2145">
        <f t="shared" si="337"/>
        <v>8.0323428577973397E-3</v>
      </c>
      <c r="K2145" s="28">
        <f t="shared" si="338"/>
        <v>2.5382650505914239</v>
      </c>
      <c r="L2145" s="28">
        <f t="shared" si="339"/>
        <v>2.7552636183385255</v>
      </c>
      <c r="M2145" s="28">
        <f t="shared" si="340"/>
        <v>3.2085655567309468</v>
      </c>
      <c r="N2145" s="28">
        <f t="shared" si="341"/>
        <v>2.1916712803386811</v>
      </c>
      <c r="O2145" s="7">
        <f t="shared" si="342"/>
        <v>2.9507698116152197</v>
      </c>
      <c r="P2145" s="7">
        <f>[1]!S_PQ_PctChange("H00906.CSI",$A$3,$A2145)/100</f>
        <v>1.808652389546237</v>
      </c>
    </row>
    <row r="2146" spans="1:16" x14ac:dyDescent="0.3">
      <c r="A2146" s="3">
        <v>20171030</v>
      </c>
      <c r="B2146" s="29">
        <f>板块基准指数!B2146</f>
        <v>-5.7927126555420696E-3</v>
      </c>
      <c r="C2146" s="29">
        <f>板块基准指数!C2146</f>
        <v>-6.7929794529462103E-3</v>
      </c>
      <c r="D2146" s="29">
        <f>板块基准指数!E2146</f>
        <v>-1.0251611842229299E-2</v>
      </c>
      <c r="E2146" s="29">
        <f>板块基准指数!F2146</f>
        <v>-3.34019902416473E-3</v>
      </c>
      <c r="F2146">
        <f t="shared" si="333"/>
        <v>0.29127770627631822</v>
      </c>
      <c r="G2146">
        <f t="shared" si="334"/>
        <v>0.20287447705383391</v>
      </c>
      <c r="H2146">
        <f t="shared" si="335"/>
        <v>0.31190966279965709</v>
      </c>
      <c r="I2146">
        <f t="shared" si="336"/>
        <v>0.19393815387019123</v>
      </c>
      <c r="J2146">
        <f t="shared" si="337"/>
        <v>-6.9171462133517849E-3</v>
      </c>
      <c r="K2146" s="28">
        <f t="shared" si="338"/>
        <v>2.517768897854201</v>
      </c>
      <c r="L2146" s="28">
        <f t="shared" si="339"/>
        <v>2.7297541897387556</v>
      </c>
      <c r="M2146" s="28">
        <f t="shared" si="340"/>
        <v>3.1654209762307657</v>
      </c>
      <c r="N2146" s="28">
        <f t="shared" si="341"/>
        <v>2.1810104630426395</v>
      </c>
      <c r="O2146" s="7">
        <f t="shared" si="342"/>
        <v>2.9234417591729809</v>
      </c>
      <c r="P2146" s="7">
        <f>[1]!S_PQ_PctChange("H00906.CSI",$A$3,$A2146)/100</f>
        <v>1.7886037426615244</v>
      </c>
    </row>
    <row r="2147" spans="1:16" x14ac:dyDescent="0.3">
      <c r="A2147" s="3">
        <v>20171031</v>
      </c>
      <c r="B2147" s="29">
        <f>板块基准指数!B2147</f>
        <v>1.2396124250177E-2</v>
      </c>
      <c r="C2147" s="29">
        <f>板块基准指数!C2147</f>
        <v>-2.2286345744568299E-3</v>
      </c>
      <c r="D2147" s="29">
        <f>板块基准指数!E2147</f>
        <v>-6.4861862611100404E-3</v>
      </c>
      <c r="E2147" s="29">
        <f>板块基准指数!F2147</f>
        <v>-3.7395946234500699E-3</v>
      </c>
      <c r="F2147">
        <f t="shared" si="333"/>
        <v>0.3</v>
      </c>
      <c r="G2147">
        <f t="shared" si="334"/>
        <v>0.2</v>
      </c>
      <c r="H2147">
        <f t="shared" si="335"/>
        <v>0.3</v>
      </c>
      <c r="I2147">
        <f t="shared" si="336"/>
        <v>0.2</v>
      </c>
      <c r="J2147">
        <f t="shared" si="337"/>
        <v>4.1022731741737785E-4</v>
      </c>
      <c r="K2147" s="28">
        <f t="shared" si="338"/>
        <v>2.5613755981954101</v>
      </c>
      <c r="L2147" s="28">
        <f t="shared" si="339"/>
        <v>2.7214419305972783</v>
      </c>
      <c r="M2147" s="28">
        <f t="shared" si="340"/>
        <v>3.1384032799229979</v>
      </c>
      <c r="N2147" s="28">
        <f t="shared" si="341"/>
        <v>2.1691147734179066</v>
      </c>
      <c r="O2147" s="7">
        <f t="shared" si="342"/>
        <v>2.9250512621608897</v>
      </c>
      <c r="P2147" s="7">
        <f>[1]!S_PQ_PctChange("H00906.CSI",$A$3,$A2147)/100</f>
        <v>1.7927148006009443</v>
      </c>
    </row>
    <row r="2148" spans="1:16" x14ac:dyDescent="0.3">
      <c r="A2148" s="3">
        <v>20171101</v>
      </c>
      <c r="B2148" s="29">
        <f>板块基准指数!B2148</f>
        <v>-3.4608510056750902E-3</v>
      </c>
      <c r="C2148" s="29">
        <f>板块基准指数!C2148</f>
        <v>-2.5276639687685201E-3</v>
      </c>
      <c r="D2148" s="29">
        <f>板块基准指数!E2148</f>
        <v>-5.4836560079198904E-3</v>
      </c>
      <c r="E2148" s="29">
        <f>板块基准指数!F2148</f>
        <v>-3.4897682259053498E-3</v>
      </c>
      <c r="F2148">
        <f t="shared" si="333"/>
        <v>0.30012829492285248</v>
      </c>
      <c r="G2148">
        <f t="shared" si="334"/>
        <v>0.20027289561604764</v>
      </c>
      <c r="H2148">
        <f t="shared" si="335"/>
        <v>0.29951908552360529</v>
      </c>
      <c r="I2148">
        <f t="shared" si="336"/>
        <v>0.20007972393749468</v>
      </c>
      <c r="J2148">
        <f t="shared" si="337"/>
        <v>-3.8868385430132677E-3</v>
      </c>
      <c r="K2148" s="28">
        <f t="shared" si="338"/>
        <v>2.5490502078748087</v>
      </c>
      <c r="L2148" s="28">
        <f t="shared" si="339"/>
        <v>2.7120353759174436</v>
      </c>
      <c r="M2148" s="28">
        <f t="shared" si="340"/>
        <v>3.1157096999138529</v>
      </c>
      <c r="N2148" s="28">
        <f t="shared" si="341"/>
        <v>2.1580552973773859</v>
      </c>
      <c r="O2148" s="7">
        <f t="shared" si="342"/>
        <v>2.9097952216318199</v>
      </c>
      <c r="P2148" s="7">
        <f>[1]!S_PQ_PctChange("H00906.CSI",$A$3,$A2148)/100</f>
        <v>1.7867571732260723</v>
      </c>
    </row>
    <row r="2149" spans="1:16" x14ac:dyDescent="0.3">
      <c r="A2149" s="3">
        <v>20171102</v>
      </c>
      <c r="B2149" s="29">
        <f>板块基准指数!B2149</f>
        <v>-7.4865219912602296E-3</v>
      </c>
      <c r="C2149" s="29">
        <f>板块基准指数!C2149</f>
        <v>2.4119548700597001E-3</v>
      </c>
      <c r="D2149" s="29">
        <f>板块基准指数!E2149</f>
        <v>3.7316338217097001E-3</v>
      </c>
      <c r="E2149" s="29">
        <f>板块基准指数!F2149</f>
        <v>1.2298481724299099E-3</v>
      </c>
      <c r="F2149">
        <f t="shared" si="333"/>
        <v>0.29800060927564542</v>
      </c>
      <c r="G2149">
        <f t="shared" si="334"/>
        <v>0.20083630034195601</v>
      </c>
      <c r="H2149">
        <f t="shared" si="335"/>
        <v>0.30075711539727407</v>
      </c>
      <c r="I2149">
        <f t="shared" si="336"/>
        <v>0.20040597498512452</v>
      </c>
      <c r="J2149">
        <f t="shared" si="337"/>
        <v>-4.0010466160503245E-4</v>
      </c>
      <c r="K2149" s="28">
        <f t="shared" si="338"/>
        <v>2.5224801654454674</v>
      </c>
      <c r="L2149" s="28">
        <f t="shared" si="339"/>
        <v>2.7209886377202213</v>
      </c>
      <c r="M2149" s="28">
        <f t="shared" si="340"/>
        <v>3.1310680214303899</v>
      </c>
      <c r="N2149" s="28">
        <f t="shared" si="341"/>
        <v>2.1619392259132981</v>
      </c>
      <c r="O2149" s="7">
        <f t="shared" si="342"/>
        <v>2.908230894337724</v>
      </c>
      <c r="P2149" s="7">
        <f>[1]!S_PQ_PctChange("H00906.CSI",$A$3,$A2149)/100</f>
        <v>1.7791054019310706</v>
      </c>
    </row>
    <row r="2150" spans="1:16" x14ac:dyDescent="0.3">
      <c r="A2150" s="3">
        <v>20171103</v>
      </c>
      <c r="B2150" s="29">
        <f>板块基准指数!B2150</f>
        <v>2.2800127759910601E-3</v>
      </c>
      <c r="C2150" s="29">
        <f>板块基准指数!C2150</f>
        <v>1.4930586737554299E-3</v>
      </c>
      <c r="D2150" s="29">
        <f>板块基准指数!E2150</f>
        <v>2.3383412889704501E-4</v>
      </c>
      <c r="E2150" s="29">
        <f>板块基准指数!F2150</f>
        <v>-2.8441350020008802E-3</v>
      </c>
      <c r="F2150">
        <f t="shared" si="333"/>
        <v>0.29853686090648207</v>
      </c>
      <c r="G2150">
        <f t="shared" si="334"/>
        <v>0.20103973177225629</v>
      </c>
      <c r="H2150">
        <f t="shared" si="335"/>
        <v>0.30068321960625738</v>
      </c>
      <c r="I2150">
        <f t="shared" si="336"/>
        <v>0.19974018771500415</v>
      </c>
      <c r="J2150">
        <f t="shared" si="337"/>
        <v>4.7965120665530386E-4</v>
      </c>
      <c r="K2150" s="28">
        <f t="shared" si="338"/>
        <v>2.530511465225858</v>
      </c>
      <c r="L2150" s="28">
        <f t="shared" si="339"/>
        <v>2.7265442920807148</v>
      </c>
      <c r="M2150" s="28">
        <f t="shared" si="340"/>
        <v>3.1320340061225949</v>
      </c>
      <c r="N2150" s="28">
        <f t="shared" si="341"/>
        <v>2.1529462438866784</v>
      </c>
      <c r="O2150" s="7">
        <f t="shared" si="342"/>
        <v>2.9101054820020811</v>
      </c>
      <c r="P2150" s="7">
        <f>[1]!S_PQ_PctChange("H00906.CSI",$A$3,$A2150)/100</f>
        <v>1.7701211063465103</v>
      </c>
    </row>
    <row r="2151" spans="1:16" x14ac:dyDescent="0.3">
      <c r="A2151" s="3">
        <v>20171106</v>
      </c>
      <c r="B2151" s="29">
        <f>板块基准指数!B2151</f>
        <v>2.2713311110697E-2</v>
      </c>
      <c r="C2151" s="29">
        <f>板块基准指数!C2151</f>
        <v>3.1235593184040698E-2</v>
      </c>
      <c r="D2151" s="29">
        <f>板块基准指数!E2151</f>
        <v>2.8417500572902502E-2</v>
      </c>
      <c r="E2151" s="29">
        <f>板块基准指数!F2151</f>
        <v>-9.1309283445055699E-3</v>
      </c>
      <c r="F2151">
        <f t="shared" si="333"/>
        <v>0.29939522230986637</v>
      </c>
      <c r="G2151">
        <f t="shared" si="334"/>
        <v>0.20329784997133529</v>
      </c>
      <c r="H2151">
        <f t="shared" si="335"/>
        <v>0.30322963662772506</v>
      </c>
      <c r="I2151">
        <f t="shared" si="336"/>
        <v>0.19407729109107322</v>
      </c>
      <c r="J2151">
        <f t="shared" si="337"/>
        <v>1.9781208099125855E-2</v>
      </c>
      <c r="K2151" s="28">
        <f t="shared" si="338"/>
        <v>2.6107010705154154</v>
      </c>
      <c r="L2151" s="28">
        <f t="shared" si="339"/>
        <v>2.8429451135704569</v>
      </c>
      <c r="M2151" s="28">
        <f t="shared" si="340"/>
        <v>3.2494560848588367</v>
      </c>
      <c r="N2151" s="28">
        <f t="shared" si="341"/>
        <v>2.1241569176596711</v>
      </c>
      <c r="O2151" s="7">
        <f t="shared" si="342"/>
        <v>2.9874520922310968</v>
      </c>
      <c r="P2151" s="7">
        <f>[1]!S_PQ_PctChange("H00906.CSI",$A$3,$A2151)/100</f>
        <v>1.7941837988984077</v>
      </c>
    </row>
    <row r="2152" spans="1:16" x14ac:dyDescent="0.3">
      <c r="A2152" s="3">
        <v>20171107</v>
      </c>
      <c r="B2152" s="29">
        <f>板块基准指数!B2152</f>
        <v>9.2282794683449104E-3</v>
      </c>
      <c r="C2152" s="29">
        <f>板块基准指数!C2152</f>
        <v>-3.3191553161497E-3</v>
      </c>
      <c r="D2152" s="29">
        <f>板块基准指数!E2152</f>
        <v>1.28533317808763E-5</v>
      </c>
      <c r="E2152" s="29">
        <f>板块基准指数!F2152</f>
        <v>1.40323171346082E-2</v>
      </c>
      <c r="F2152">
        <f t="shared" si="333"/>
        <v>0.30071009255375619</v>
      </c>
      <c r="G2152">
        <f t="shared" si="334"/>
        <v>0.20165204217516988</v>
      </c>
      <c r="H2152">
        <f t="shared" si="335"/>
        <v>0.30178034791645042</v>
      </c>
      <c r="I2152">
        <f t="shared" si="336"/>
        <v>0.19585751735462348</v>
      </c>
      <c r="J2152">
        <f t="shared" si="337"/>
        <v>4.8153772518095186E-3</v>
      </c>
      <c r="K2152" s="28">
        <f t="shared" si="338"/>
        <v>2.6440216290707839</v>
      </c>
      <c r="L2152" s="28">
        <f t="shared" si="339"/>
        <v>2.830189781867078</v>
      </c>
      <c r="M2152" s="28">
        <f t="shared" si="340"/>
        <v>3.2495107045277836</v>
      </c>
      <c r="N2152" s="28">
        <f t="shared" si="341"/>
        <v>2.1679960783065515</v>
      </c>
      <c r="O2152" s="7">
        <f t="shared" si="342"/>
        <v>3.0066531783287065</v>
      </c>
      <c r="P2152" s="7">
        <f>[1]!S_PQ_PctChange("H00906.CSI",$A$3,$A2152)/100</f>
        <v>1.8158323924029123</v>
      </c>
    </row>
    <row r="2153" spans="1:16" x14ac:dyDescent="0.3">
      <c r="A2153" s="3">
        <v>20171108</v>
      </c>
      <c r="B2153" s="29">
        <f>板块基准指数!B2153</f>
        <v>-4.3382650530115899E-3</v>
      </c>
      <c r="C2153" s="29">
        <f>板块基准指数!C2153</f>
        <v>-1.1312861181160301E-2</v>
      </c>
      <c r="D2153" s="29">
        <f>板块基准指数!E2153</f>
        <v>-7.1532225409137598E-3</v>
      </c>
      <c r="E2153" s="29">
        <f>板块基准指数!F2153</f>
        <v>1.9970887872076898E-3</v>
      </c>
      <c r="F2153">
        <f t="shared" si="333"/>
        <v>0.30101699043745883</v>
      </c>
      <c r="G2153">
        <f t="shared" si="334"/>
        <v>0.20044383237415089</v>
      </c>
      <c r="H2153">
        <f t="shared" si="335"/>
        <v>0.30123426706272144</v>
      </c>
      <c r="I2153">
        <f t="shared" si="336"/>
        <v>0.19730491012566881</v>
      </c>
      <c r="J2153">
        <f t="shared" si="337"/>
        <v>-5.3533787809605165E-3</v>
      </c>
      <c r="K2153" s="28">
        <f t="shared" si="338"/>
        <v>2.6282128973849677</v>
      </c>
      <c r="L2153" s="28">
        <f t="shared" si="339"/>
        <v>2.7868593765673171</v>
      </c>
      <c r="M2153" s="28">
        <f t="shared" si="340"/>
        <v>3.2191130087683009</v>
      </c>
      <c r="N2153" s="28">
        <f t="shared" si="341"/>
        <v>2.174322847752455</v>
      </c>
      <c r="O2153" s="7">
        <f t="shared" si="342"/>
        <v>2.9852040462211735</v>
      </c>
      <c r="P2153" s="7">
        <f>[1]!S_PQ_PctChange("H00906.CSI",$A$3,$A2153)/100</f>
        <v>1.8138047264420738</v>
      </c>
    </row>
    <row r="2154" spans="1:16" x14ac:dyDescent="0.3">
      <c r="A2154" s="3">
        <v>20171109</v>
      </c>
      <c r="B2154" s="29">
        <f>板块基准指数!B2154</f>
        <v>1.92311989412501E-2</v>
      </c>
      <c r="C2154" s="29">
        <f>板块基准指数!C2154</f>
        <v>6.0851970957595397E-3</v>
      </c>
      <c r="D2154" s="29">
        <f>板块基准指数!E2154</f>
        <v>8.6330318039452292E-3</v>
      </c>
      <c r="E2154" s="29">
        <f>板块基准指数!F2154</f>
        <v>3.4587195117853002E-3</v>
      </c>
      <c r="F2154">
        <f t="shared" si="333"/>
        <v>0.30368053573584936</v>
      </c>
      <c r="G2154">
        <f t="shared" si="334"/>
        <v>0.19960926486716549</v>
      </c>
      <c r="H2154">
        <f t="shared" si="335"/>
        <v>0.3007397255166937</v>
      </c>
      <c r="I2154">
        <f t="shared" si="336"/>
        <v>0.19597047388029146</v>
      </c>
      <c r="J2154">
        <f t="shared" si="337"/>
        <v>1.0291645204838546E-2</v>
      </c>
      <c r="K2154" s="28">
        <f t="shared" si="338"/>
        <v>2.6979877814157875</v>
      </c>
      <c r="L2154" s="28">
        <f t="shared" si="339"/>
        <v>2.8099031622476547</v>
      </c>
      <c r="M2154" s="28">
        <f t="shared" si="340"/>
        <v>3.2555367455574364</v>
      </c>
      <c r="N2154" s="28">
        <f t="shared" si="341"/>
        <v>2.1853019401226819</v>
      </c>
      <c r="O2154" s="7">
        <f t="shared" si="342"/>
        <v>3.0262183523337685</v>
      </c>
      <c r="P2154" s="7">
        <f>[1]!S_PQ_PctChange("H00906.CSI",$A$3,$A2154)/100</f>
        <v>1.8337112172459775</v>
      </c>
    </row>
    <row r="2155" spans="1:16" x14ac:dyDescent="0.3">
      <c r="A2155" s="3">
        <v>20171110</v>
      </c>
      <c r="B2155" s="29">
        <f>板块基准指数!B2155</f>
        <v>9.2734873345685104E-3</v>
      </c>
      <c r="C2155" s="29">
        <f>板块基准指数!C2155</f>
        <v>4.2736343275450103E-3</v>
      </c>
      <c r="D2155" s="29">
        <f>板块基准指数!E2155</f>
        <v>2.2514024508054401E-2</v>
      </c>
      <c r="E2155" s="29">
        <f>板块基准指数!F2155</f>
        <v>7.9627413061289093E-3</v>
      </c>
      <c r="F2155">
        <f t="shared" si="333"/>
        <v>0.30286219786142299</v>
      </c>
      <c r="G2155">
        <f t="shared" si="334"/>
        <v>0.19808518900539862</v>
      </c>
      <c r="H2155">
        <f t="shared" si="335"/>
        <v>0.30386404882030793</v>
      </c>
      <c r="I2155">
        <f t="shared" si="336"/>
        <v>0.19518856431287057</v>
      </c>
      <c r="J2155">
        <f t="shared" si="337"/>
        <v>1.2000558346310371E-2</v>
      </c>
      <c r="K2155" s="28">
        <f t="shared" si="338"/>
        <v>2.7322810242701361</v>
      </c>
      <c r="L2155" s="28">
        <f t="shared" si="339"/>
        <v>2.8261852951864581</v>
      </c>
      <c r="M2155" s="28">
        <f t="shared" si="340"/>
        <v>3.3513460041418428</v>
      </c>
      <c r="N2155" s="28">
        <f t="shared" si="341"/>
        <v>2.2106656754537894</v>
      </c>
      <c r="O2155" s="7">
        <f t="shared" si="342"/>
        <v>3.0745352205859353</v>
      </c>
      <c r="P2155" s="7">
        <f>[1]!S_PQ_PctChange("H00906.CSI",$A$3,$A2155)/100</f>
        <v>1.8554277871088884</v>
      </c>
    </row>
    <row r="2156" spans="1:16" x14ac:dyDescent="0.3">
      <c r="A2156" s="3">
        <v>20171113</v>
      </c>
      <c r="B2156" s="29">
        <f>板块基准指数!B2156</f>
        <v>1.21781069086135E-2</v>
      </c>
      <c r="C2156" s="29">
        <f>板块基准指数!C2156</f>
        <v>-2.5877864452798901E-3</v>
      </c>
      <c r="D2156" s="29">
        <f>板块基准指数!E2156</f>
        <v>-8.2399107550034398E-4</v>
      </c>
      <c r="E2156" s="29">
        <f>板块基准指数!F2156</f>
        <v>4.02934672081542E-3</v>
      </c>
      <c r="F2156">
        <f t="shared" si="333"/>
        <v>0.30541684375601769</v>
      </c>
      <c r="G2156">
        <f t="shared" si="334"/>
        <v>0.19684195140378247</v>
      </c>
      <c r="H2156">
        <f t="shared" si="335"/>
        <v>0.30249088575979621</v>
      </c>
      <c r="I2156">
        <f t="shared" si="336"/>
        <v>0.19525031908040377</v>
      </c>
      <c r="J2156">
        <f t="shared" si="337"/>
        <v>3.7117871941765882E-3</v>
      </c>
      <c r="K2156" s="28">
        <f t="shared" si="338"/>
        <v>2.7777331415966873</v>
      </c>
      <c r="L2156" s="28">
        <f t="shared" si="339"/>
        <v>2.8162839447424455</v>
      </c>
      <c r="M2156" s="28">
        <f t="shared" si="340"/>
        <v>3.3477605338680156</v>
      </c>
      <c r="N2156" s="28">
        <f t="shared" si="341"/>
        <v>2.2236025606648138</v>
      </c>
      <c r="O2156" s="7">
        <f t="shared" si="342"/>
        <v>3.089659028239927</v>
      </c>
      <c r="P2156" s="7">
        <f>[1]!S_PQ_PctChange("H00906.CSI",$A$3,$A2156)/100</f>
        <v>1.8671029873107323</v>
      </c>
    </row>
    <row r="2157" spans="1:16" x14ac:dyDescent="0.3">
      <c r="A2157" s="3">
        <v>20171114</v>
      </c>
      <c r="B2157" s="29">
        <f>板块基准指数!B2157</f>
        <v>-1.2348751164622499E-2</v>
      </c>
      <c r="C2157" s="29">
        <f>板块基准指数!C2157</f>
        <v>-1.3208906987705899E-2</v>
      </c>
      <c r="D2157" s="29">
        <f>板块基准指数!E2157</f>
        <v>-1.93806940433645E-2</v>
      </c>
      <c r="E2157" s="29">
        <f>板块基准指数!F2157</f>
        <v>-1.3462504413073E-4</v>
      </c>
      <c r="F2157">
        <f t="shared" si="333"/>
        <v>0.30538951020291599</v>
      </c>
      <c r="G2157">
        <f t="shared" si="334"/>
        <v>0.19665291848168109</v>
      </c>
      <c r="H2157">
        <f t="shared" si="335"/>
        <v>0.30031031275263043</v>
      </c>
      <c r="I2157">
        <f t="shared" si="336"/>
        <v>0.19764725856277271</v>
      </c>
      <c r="J2157">
        <f t="shared" si="337"/>
        <v>-1.2260352523038212E-2</v>
      </c>
      <c r="K2157" s="28">
        <f t="shared" si="338"/>
        <v>2.7310828550647619</v>
      </c>
      <c r="L2157" s="28">
        <f t="shared" si="339"/>
        <v>2.765875005077667</v>
      </c>
      <c r="M2157" s="28">
        <f t="shared" si="340"/>
        <v>3.2634979171873049</v>
      </c>
      <c r="N2157" s="28">
        <f t="shared" si="341"/>
        <v>2.2231685830278241</v>
      </c>
      <c r="O2157" s="7">
        <f t="shared" si="342"/>
        <v>3.0395183668546792</v>
      </c>
      <c r="P2157" s="7">
        <f>[1]!S_PQ_PctChange("H00906.CSI",$A$3,$A2157)/100</f>
        <v>1.8459594206162284</v>
      </c>
    </row>
    <row r="2158" spans="1:16" x14ac:dyDescent="0.3">
      <c r="A2158" s="3">
        <v>20171115</v>
      </c>
      <c r="B2158" s="29">
        <f>板块基准指数!B2158</f>
        <v>-1.5860698208664301E-2</v>
      </c>
      <c r="C2158" s="29">
        <f>板块基准指数!C2158</f>
        <v>1.0105966606519801E-3</v>
      </c>
      <c r="D2158" s="29">
        <f>板块基准指数!E2158</f>
        <v>5.9104487036134301E-3</v>
      </c>
      <c r="E2158" s="29">
        <f>板块基准指数!F2158</f>
        <v>-5.6420000518042704E-3</v>
      </c>
      <c r="F2158">
        <f t="shared" si="333"/>
        <v>0.30174831996070206</v>
      </c>
      <c r="G2158">
        <f t="shared" si="334"/>
        <v>0.1976392697355551</v>
      </c>
      <c r="H2158">
        <f t="shared" si="335"/>
        <v>0.30329394154042505</v>
      </c>
      <c r="I2158">
        <f t="shared" si="336"/>
        <v>0.19731846876331799</v>
      </c>
      <c r="J2158">
        <f t="shared" si="337"/>
        <v>-3.985111219054812E-3</v>
      </c>
      <c r="K2158" s="28">
        <f t="shared" si="338"/>
        <v>2.671905275909058</v>
      </c>
      <c r="L2158" s="28">
        <f t="shared" si="339"/>
        <v>2.769680785782231</v>
      </c>
      <c r="M2158" s="28">
        <f t="shared" si="340"/>
        <v>3.2886971029248029</v>
      </c>
      <c r="N2158" s="28">
        <f t="shared" si="341"/>
        <v>2.204983465715407</v>
      </c>
      <c r="O2158" s="7">
        <f t="shared" si="342"/>
        <v>3.0234204368913487</v>
      </c>
      <c r="P2158" s="7">
        <f>[1]!S_PQ_PctChange("H00906.CSI",$A$3,$A2158)/100</f>
        <v>1.8240111889919999</v>
      </c>
    </row>
    <row r="2159" spans="1:16" x14ac:dyDescent="0.3">
      <c r="A2159" s="3">
        <v>20171116</v>
      </c>
      <c r="B2159" s="29">
        <f>板块基准指数!B2159</f>
        <v>1.06998232865463E-2</v>
      </c>
      <c r="C2159" s="29">
        <f>板块基准指数!C2159</f>
        <v>1.79429783164286E-2</v>
      </c>
      <c r="D2159" s="29">
        <f>板块基准指数!E2159</f>
        <v>1.9746980223813299E-2</v>
      </c>
      <c r="E2159" s="29">
        <f>板块基准指数!F2159</f>
        <v>7.3698588614886096E-3</v>
      </c>
      <c r="F2159">
        <f t="shared" si="333"/>
        <v>0.30070152730902894</v>
      </c>
      <c r="G2159">
        <f t="shared" si="334"/>
        <v>0.19836510429309964</v>
      </c>
      <c r="H2159">
        <f t="shared" si="335"/>
        <v>0.30494726769976321</v>
      </c>
      <c r="I2159">
        <f t="shared" si="336"/>
        <v>0.1959861006981084</v>
      </c>
      <c r="J2159">
        <f t="shared" si="337"/>
        <v>1.4218239563083454E-2</v>
      </c>
      <c r="K2159" s="28">
        <f t="shared" si="338"/>
        <v>2.7111940134862218</v>
      </c>
      <c r="L2159" s="28">
        <f t="shared" si="339"/>
        <v>2.8373200863813794</v>
      </c>
      <c r="M2159" s="28">
        <f t="shared" si="340"/>
        <v>3.3733859198021845</v>
      </c>
      <c r="N2159" s="28">
        <f t="shared" si="341"/>
        <v>2.2286037415111339</v>
      </c>
      <c r="O2159" s="7">
        <f t="shared" si="342"/>
        <v>3.0806263925260753</v>
      </c>
      <c r="P2159" s="7">
        <f>[1]!S_PQ_PctChange("H00906.CSI",$A$3,$A2159)/100</f>
        <v>1.8422911994595252</v>
      </c>
    </row>
    <row r="2160" spans="1:16" x14ac:dyDescent="0.3">
      <c r="A2160" s="3">
        <v>20171117</v>
      </c>
      <c r="B2160" s="29">
        <f>板块基准指数!B2160</f>
        <v>-3.1384062616656098E-2</v>
      </c>
      <c r="C2160" s="29">
        <f>板块基准指数!C2160</f>
        <v>-1.56245767118132E-2</v>
      </c>
      <c r="D2160" s="29">
        <f>板块基准指数!E2160</f>
        <v>-1.37438163051933E-2</v>
      </c>
      <c r="E2160" s="29">
        <f>板块基准指数!F2160</f>
        <v>2.0429800850281399E-2</v>
      </c>
      <c r="F2160">
        <f t="shared" si="333"/>
        <v>0.29501803889960609</v>
      </c>
      <c r="G2160">
        <f t="shared" si="334"/>
        <v>0.19778227333377171</v>
      </c>
      <c r="H2160">
        <f t="shared" si="335"/>
        <v>0.30463220422926801</v>
      </c>
      <c r="I2160">
        <f t="shared" si="336"/>
        <v>0.20256748353735443</v>
      </c>
      <c r="J2160">
        <f t="shared" si="337"/>
        <v>-1.272378857431565E-2</v>
      </c>
      <c r="K2160" s="28">
        <f t="shared" si="338"/>
        <v>2.5947216681844112</v>
      </c>
      <c r="L2160" s="28">
        <f t="shared" si="339"/>
        <v>2.7773635843239322</v>
      </c>
      <c r="M2160" s="28">
        <f t="shared" si="340"/>
        <v>3.3132789070887041</v>
      </c>
      <c r="N2160" s="28">
        <f t="shared" si="341"/>
        <v>2.29456347297468</v>
      </c>
      <c r="O2160" s="7">
        <f t="shared" si="342"/>
        <v>3.0287053650568012</v>
      </c>
      <c r="P2160" s="7">
        <f>[1]!S_PQ_PctChange("H00906.CSI",$A$3,$A2160)/100</f>
        <v>1.8274792343693473</v>
      </c>
    </row>
    <row r="2161" spans="1:16" x14ac:dyDescent="0.3">
      <c r="A2161" s="3">
        <v>20171120</v>
      </c>
      <c r="B2161" s="29">
        <f>板块基准指数!B2161</f>
        <v>2.5508620093809602E-2</v>
      </c>
      <c r="C2161" s="29">
        <f>板块基准指数!C2161</f>
        <v>8.5895653879990604E-3</v>
      </c>
      <c r="D2161" s="29">
        <f>板块基准指数!E2161</f>
        <v>-2.4523818899091498E-3</v>
      </c>
      <c r="E2161" s="29">
        <f>板块基准指数!F2161</f>
        <v>2.9110562333788301E-3</v>
      </c>
      <c r="F2161">
        <f t="shared" si="333"/>
        <v>0.2998250350739774</v>
      </c>
      <c r="G2161">
        <f t="shared" si="334"/>
        <v>0.19768869809010767</v>
      </c>
      <c r="H2161">
        <f t="shared" si="335"/>
        <v>0.30115456798258722</v>
      </c>
      <c r="I2161">
        <f t="shared" si="336"/>
        <v>0.20133169885332797</v>
      </c>
      <c r="J2161">
        <f t="shared" si="337"/>
        <v>9.0669776793946468E-3</v>
      </c>
      <c r="K2161" s="28">
        <f t="shared" si="338"/>
        <v>2.6864180575611125</v>
      </c>
      <c r="L2161" s="28">
        <f t="shared" si="339"/>
        <v>2.8098094958257289</v>
      </c>
      <c r="M2161" s="28">
        <f t="shared" si="340"/>
        <v>3.3027011000108324</v>
      </c>
      <c r="N2161" s="28">
        <f t="shared" si="341"/>
        <v>2.3041541325089447</v>
      </c>
      <c r="O2161" s="7">
        <f t="shared" si="342"/>
        <v>3.0652335466786287</v>
      </c>
      <c r="P2161" s="7">
        <f>[1]!S_PQ_PctChange("H00906.CSI",$A$3,$A2161)/100</f>
        <v>1.8474136663757861</v>
      </c>
    </row>
    <row r="2162" spans="1:16" x14ac:dyDescent="0.3">
      <c r="A2162" s="3">
        <v>20171121</v>
      </c>
      <c r="B2162" s="29">
        <f>板块基准指数!B2162</f>
        <v>1.06246484431439E-2</v>
      </c>
      <c r="C2162" s="29">
        <f>板块基准指数!C2162</f>
        <v>3.85867003732263E-3</v>
      </c>
      <c r="D2162" s="29">
        <f>板块基准指数!E2162</f>
        <v>2.4489744486939202E-2</v>
      </c>
      <c r="E2162" s="29">
        <f>板块基准指数!F2162</f>
        <v>2.2234959525016501E-2</v>
      </c>
      <c r="F2162">
        <f t="shared" si="333"/>
        <v>0.29829742609865051</v>
      </c>
      <c r="G2162">
        <f t="shared" si="334"/>
        <v>0.19536472132330501</v>
      </c>
      <c r="H2162">
        <f t="shared" si="335"/>
        <v>0.30373077411354305</v>
      </c>
      <c r="I2162">
        <f t="shared" si="336"/>
        <v>0.20260707846450168</v>
      </c>
      <c r="J2162">
        <f t="shared" si="337"/>
        <v>1.5800151644226598E-2</v>
      </c>
      <c r="K2162" s="28">
        <f t="shared" si="338"/>
        <v>2.7255849534371563</v>
      </c>
      <c r="L2162" s="28">
        <f t="shared" si="339"/>
        <v>2.8245102935751789</v>
      </c>
      <c r="M2162" s="28">
        <f t="shared" si="340"/>
        <v>3.4080731505537702</v>
      </c>
      <c r="N2162" s="28">
        <f t="shared" si="341"/>
        <v>2.3776218659096968</v>
      </c>
      <c r="O2162" s="7">
        <f t="shared" si="342"/>
        <v>3.1294648531853477</v>
      </c>
      <c r="P2162" s="7">
        <f>[1]!S_PQ_PctChange("H00906.CSI",$A$3,$A2162)/100</f>
        <v>1.8875314468851294</v>
      </c>
    </row>
    <row r="2163" spans="1:16" x14ac:dyDescent="0.3">
      <c r="A2163" s="3">
        <v>20171122</v>
      </c>
      <c r="B2163" s="29">
        <f>板块基准指数!B2163</f>
        <v>-2.6770137108320601E-3</v>
      </c>
      <c r="C2163" s="29">
        <f>板块基准指数!C2163</f>
        <v>-1.0091038029513E-2</v>
      </c>
      <c r="D2163" s="29">
        <f>板块基准指数!E2163</f>
        <v>-1.8374552372384601E-2</v>
      </c>
      <c r="E2163" s="29">
        <f>板块基准指数!F2163</f>
        <v>7.3559159797564897E-3</v>
      </c>
      <c r="F2163">
        <f t="shared" si="333"/>
        <v>0.29955398051719295</v>
      </c>
      <c r="G2163">
        <f t="shared" si="334"/>
        <v>0.1947292353230243</v>
      </c>
      <c r="H2163">
        <f t="shared" si="335"/>
        <v>0.30020945471963983</v>
      </c>
      <c r="I2163">
        <f t="shared" si="336"/>
        <v>0.20550732944014324</v>
      </c>
      <c r="J2163">
        <f t="shared" si="337"/>
        <v>-6.860535502036089E-3</v>
      </c>
      <c r="K2163" s="28">
        <f t="shared" si="338"/>
        <v>2.7156115114359354</v>
      </c>
      <c r="L2163" s="28">
        <f t="shared" si="339"/>
        <v>2.7859170147584482</v>
      </c>
      <c r="M2163" s="28">
        <f t="shared" si="340"/>
        <v>3.3270767795876175</v>
      </c>
      <c r="N2163" s="28">
        <f t="shared" si="341"/>
        <v>2.4024673685667168</v>
      </c>
      <c r="O2163" s="7">
        <f t="shared" si="342"/>
        <v>3.1011345129556593</v>
      </c>
      <c r="P2163" s="7">
        <f>[1]!S_PQ_PctChange("H00906.CSI",$A$3,$A2163)/100</f>
        <v>1.890562650327319</v>
      </c>
    </row>
    <row r="2164" spans="1:16" x14ac:dyDescent="0.3">
      <c r="A2164" s="3">
        <v>20171123</v>
      </c>
      <c r="B2164" s="29">
        <f>板块基准指数!B2164</f>
        <v>-3.9778895939175198E-2</v>
      </c>
      <c r="C2164" s="29">
        <f>板块基准指数!C2164</f>
        <v>-3.3359363165893101E-2</v>
      </c>
      <c r="D2164" s="29">
        <f>板块基准指数!E2164</f>
        <v>-3.8698112538447002E-2</v>
      </c>
      <c r="E2164" s="29">
        <f>板块基准指数!F2164</f>
        <v>-2.3419061751247E-2</v>
      </c>
      <c r="F2164">
        <f t="shared" si="333"/>
        <v>0.29802181892397855</v>
      </c>
      <c r="G2164">
        <f t="shared" si="334"/>
        <v>0.19502843074570397</v>
      </c>
      <c r="H2164">
        <f t="shared" si="335"/>
        <v>0.2990101149877043</v>
      </c>
      <c r="I2164">
        <f t="shared" si="336"/>
        <v>0.20793963534261362</v>
      </c>
      <c r="J2164">
        <f t="shared" si="337"/>
        <v>-3.4842298001655565E-2</v>
      </c>
      <c r="K2164" s="28">
        <f t="shared" si="338"/>
        <v>2.5678085877721242</v>
      </c>
      <c r="L2164" s="28">
        <f t="shared" si="339"/>
        <v>2.6596212341471874</v>
      </c>
      <c r="M2164" s="28">
        <f t="shared" si="340"/>
        <v>3.1596270754086353</v>
      </c>
      <c r="N2164" s="28">
        <f t="shared" si="341"/>
        <v>2.3227847751556503</v>
      </c>
      <c r="O2164" s="7">
        <f t="shared" si="342"/>
        <v>2.9582415621103837</v>
      </c>
      <c r="P2164" s="7">
        <f>[1]!S_PQ_PctChange("H00906.CSI",$A$3,$A2164)/100</f>
        <v>1.8079710620888969</v>
      </c>
    </row>
    <row r="2165" spans="1:16" x14ac:dyDescent="0.3">
      <c r="A2165" s="3">
        <v>20171124</v>
      </c>
      <c r="B2165" s="29">
        <f>板块基准指数!B2165</f>
        <v>-1.3008810050502801E-2</v>
      </c>
      <c r="C2165" s="29">
        <f>板块基准指数!C2165</f>
        <v>1.90766704301946E-3</v>
      </c>
      <c r="D2165" s="29">
        <f>板块基准指数!E2165</f>
        <v>2.5543648154405501E-4</v>
      </c>
      <c r="E2165" s="29">
        <f>板块基准指数!F2165</f>
        <v>3.30714991777917E-3</v>
      </c>
      <c r="F2165">
        <f t="shared" si="333"/>
        <v>0.29495331605333486</v>
      </c>
      <c r="G2165">
        <f t="shared" si="334"/>
        <v>0.19593750444767274</v>
      </c>
      <c r="H2165">
        <f t="shared" si="335"/>
        <v>0.29990848052853575</v>
      </c>
      <c r="I2165">
        <f t="shared" si="336"/>
        <v>0.20920069897045712</v>
      </c>
      <c r="J2165">
        <f t="shared" si="337"/>
        <v>-2.7407942838570975E-3</v>
      </c>
      <c r="K2165" s="28">
        <f t="shared" si="338"/>
        <v>2.521395643557244</v>
      </c>
      <c r="L2165" s="28">
        <f t="shared" si="339"/>
        <v>2.6666025729655041</v>
      </c>
      <c r="M2165" s="28">
        <f t="shared" si="340"/>
        <v>3.160689595913313</v>
      </c>
      <c r="N2165" s="28">
        <f t="shared" si="341"/>
        <v>2.3337737225516046</v>
      </c>
      <c r="O2165" s="7">
        <f t="shared" si="342"/>
        <v>2.9473928362628259</v>
      </c>
      <c r="P2165" s="7">
        <f>[1]!S_PQ_PctChange("H00906.CSI",$A$3,$A2165)/100</f>
        <v>1.8093043161859841</v>
      </c>
    </row>
    <row r="2166" spans="1:16" x14ac:dyDescent="0.3">
      <c r="A2166" s="3">
        <v>20171127</v>
      </c>
      <c r="B2166" s="29">
        <f>板块基准指数!B2166</f>
        <v>-2.7369677141832201E-2</v>
      </c>
      <c r="C2166" s="29">
        <f>板块基准指数!C2166</f>
        <v>-1.1244291397118401E-2</v>
      </c>
      <c r="D2166" s="29">
        <f>板块基准指数!E2166</f>
        <v>-1.73807936107837E-2</v>
      </c>
      <c r="E2166" s="29">
        <f>板块基准指数!F2166</f>
        <v>-6.44059962120662E-3</v>
      </c>
      <c r="F2166">
        <f t="shared" si="333"/>
        <v>0.29179316310466663</v>
      </c>
      <c r="G2166">
        <f t="shared" si="334"/>
        <v>0.19705188784704858</v>
      </c>
      <c r="H2166">
        <f t="shared" si="335"/>
        <v>0.29974228853283802</v>
      </c>
      <c r="I2166">
        <f t="shared" si="336"/>
        <v>0.21141266051544721</v>
      </c>
      <c r="J2166">
        <f t="shared" si="337"/>
        <v>-1.683598077266189E-2</v>
      </c>
      <c r="K2166" s="28">
        <f t="shared" si="338"/>
        <v>2.4250161817044278</v>
      </c>
      <c r="L2166" s="28">
        <f t="shared" si="339"/>
        <v>2.625374225197656</v>
      </c>
      <c r="M2166" s="28">
        <f t="shared" si="340"/>
        <v>3.0883735087682087</v>
      </c>
      <c r="N2166" s="28">
        <f t="shared" si="341"/>
        <v>2.3123022207769504</v>
      </c>
      <c r="O2166" s="7">
        <f t="shared" si="342"/>
        <v>2.8809346063693617</v>
      </c>
      <c r="P2166" s="7">
        <f>[1]!S_PQ_PctChange("H00906.CSI",$A$3,$A2166)/100</f>
        <v>1.7721102488956446</v>
      </c>
    </row>
    <row r="2167" spans="1:16" x14ac:dyDescent="0.3">
      <c r="A2167" s="3">
        <v>20171128</v>
      </c>
      <c r="B2167" s="29">
        <f>板块基准指数!B2167</f>
        <v>2.4116284873484901E-2</v>
      </c>
      <c r="C2167" s="29">
        <f>板块基准指数!C2167</f>
        <v>9.6188981519842592E-3</v>
      </c>
      <c r="D2167" s="29">
        <f>板块基准指数!E2167</f>
        <v>1.0633068918924699E-2</v>
      </c>
      <c r="E2167" s="29">
        <f>板块基准指数!F2167</f>
        <v>-1.0078157915378701E-2</v>
      </c>
      <c r="F2167">
        <f t="shared" si="333"/>
        <v>0.29587466202265705</v>
      </c>
      <c r="G2167">
        <f t="shared" si="334"/>
        <v>0.1969796956000118</v>
      </c>
      <c r="H2167">
        <f t="shared" si="335"/>
        <v>0.2999334578332612</v>
      </c>
      <c r="I2167">
        <f t="shared" si="336"/>
        <v>0.20721218454407034</v>
      </c>
      <c r="J2167">
        <f t="shared" si="337"/>
        <v>9.9889193193252249E-3</v>
      </c>
      <c r="K2167" s="28">
        <f t="shared" si="338"/>
        <v>2.507614847638707</v>
      </c>
      <c r="L2167" s="28">
        <f t="shared" si="339"/>
        <v>2.6602463306326611</v>
      </c>
      <c r="M2167" s="28">
        <f t="shared" si="340"/>
        <v>3.1318454660532469</v>
      </c>
      <c r="N2167" s="28">
        <f t="shared" si="341"/>
        <v>2.2789203159325009</v>
      </c>
      <c r="O2167" s="7">
        <f t="shared" si="342"/>
        <v>2.9197009490359624</v>
      </c>
      <c r="P2167" s="7">
        <f>[1]!S_PQ_PctChange("H00906.CSI",$A$3,$A2167)/100</f>
        <v>1.7872667352685745</v>
      </c>
    </row>
    <row r="2168" spans="1:16" x14ac:dyDescent="0.3">
      <c r="A2168" s="3">
        <v>20171129</v>
      </c>
      <c r="B2168" s="29">
        <f>板块基准指数!B2168</f>
        <v>-8.4167183287754098E-3</v>
      </c>
      <c r="C2168" s="29">
        <f>板块基准指数!C2168</f>
        <v>-1.07900778500058E-2</v>
      </c>
      <c r="D2168" s="29">
        <f>板块基准指数!E2168</f>
        <v>-1.7158146892608601E-2</v>
      </c>
      <c r="E2168" s="29">
        <f>板块基准指数!F2168</f>
        <v>7.3997930796040204E-3</v>
      </c>
      <c r="F2168">
        <f t="shared" si="333"/>
        <v>0.29581856910625992</v>
      </c>
      <c r="G2168">
        <f t="shared" si="334"/>
        <v>0.19647096902607394</v>
      </c>
      <c r="H2168">
        <f t="shared" si="335"/>
        <v>0.29723299516079316</v>
      </c>
      <c r="I2168">
        <f t="shared" si="336"/>
        <v>0.21047746670687328</v>
      </c>
      <c r="J2168">
        <f t="shared" si="337"/>
        <v>-8.2286949795731812E-3</v>
      </c>
      <c r="K2168" s="28">
        <f t="shared" si="338"/>
        <v>2.4780922414603013</v>
      </c>
      <c r="L2168" s="28">
        <f t="shared" si="339"/>
        <v>2.6207519877749363</v>
      </c>
      <c r="M2168" s="28">
        <f t="shared" si="340"/>
        <v>3.0609506546091465</v>
      </c>
      <c r="N2168" s="28">
        <f t="shared" si="341"/>
        <v>2.3031836477949108</v>
      </c>
      <c r="O2168" s="7">
        <f t="shared" si="342"/>
        <v>2.887446925515202</v>
      </c>
      <c r="P2168" s="7">
        <f>[1]!S_PQ_PctChange("H00906.CSI",$A$3,$A2168)/100</f>
        <v>1.7884330719579795</v>
      </c>
    </row>
    <row r="2169" spans="1:16" x14ac:dyDescent="0.3">
      <c r="A2169" s="3">
        <v>20171130</v>
      </c>
      <c r="B2169" s="29">
        <f>板块基准指数!B2169</f>
        <v>-1.34464605655729E-2</v>
      </c>
      <c r="C2169" s="29">
        <f>板块基准指数!C2169</f>
        <v>-5.5644480213180702E-3</v>
      </c>
      <c r="D2169" s="29">
        <f>板块基准指数!E2169</f>
        <v>-7.0253148841350598E-3</v>
      </c>
      <c r="E2169" s="29">
        <f>板块基准指数!F2169</f>
        <v>-1.4813246375262599E-2</v>
      </c>
      <c r="F2169">
        <f t="shared" si="333"/>
        <v>0.3</v>
      </c>
      <c r="G2169">
        <f t="shared" si="334"/>
        <v>0.2</v>
      </c>
      <c r="H2169">
        <f t="shared" si="335"/>
        <v>0.3</v>
      </c>
      <c r="I2169">
        <f t="shared" si="336"/>
        <v>0.2</v>
      </c>
      <c r="J2169">
        <f t="shared" si="337"/>
        <v>-1.0276975174624317E-2</v>
      </c>
      <c r="K2169" s="28">
        <f t="shared" si="338"/>
        <v>2.4313242112920803</v>
      </c>
      <c r="L2169" s="28">
        <f t="shared" si="339"/>
        <v>2.6006045015408787</v>
      </c>
      <c r="M2169" s="28">
        <f t="shared" si="340"/>
        <v>3.0324211975315833</v>
      </c>
      <c r="N2169" s="28">
        <f t="shared" si="341"/>
        <v>2.2542527745973859</v>
      </c>
      <c r="O2169" s="7">
        <f t="shared" si="342"/>
        <v>2.8474957299690127</v>
      </c>
      <c r="P2169" s="7">
        <f>[1]!S_PQ_PctChange("H00906.CSI",$A$3,$A2169)/100</f>
        <v>1.7579006877914671</v>
      </c>
    </row>
    <row r="2170" spans="1:16" x14ac:dyDescent="0.3">
      <c r="A2170" s="3">
        <v>20171201</v>
      </c>
      <c r="B2170" s="29">
        <f>板块基准指数!B2170</f>
        <v>1.63638655678746E-2</v>
      </c>
      <c r="C2170" s="29">
        <f>板块基准指数!C2170</f>
        <v>9.5271340530768602E-3</v>
      </c>
      <c r="D2170" s="29">
        <f>板块基准指数!E2170</f>
        <v>-3.1366222241573402E-3</v>
      </c>
      <c r="E2170" s="29">
        <f>板块基准指数!F2170</f>
        <v>-8.1313671867920493E-3</v>
      </c>
      <c r="F2170">
        <f t="shared" si="333"/>
        <v>0.30361958818508067</v>
      </c>
      <c r="G2170">
        <f t="shared" si="334"/>
        <v>0.20105149549080825</v>
      </c>
      <c r="H2170">
        <f t="shared" si="335"/>
        <v>0.29779418423930304</v>
      </c>
      <c r="I2170">
        <f t="shared" si="336"/>
        <v>0.19753473208480821</v>
      </c>
      <c r="J2170">
        <f t="shared" si="337"/>
        <v>4.2473263763721392E-3</v>
      </c>
      <c r="K2170" s="28">
        <f t="shared" si="338"/>
        <v>2.4874739394054575</v>
      </c>
      <c r="L2170" s="28">
        <f t="shared" si="339"/>
        <v>2.6349079432991709</v>
      </c>
      <c r="M2170" s="28">
        <f t="shared" si="340"/>
        <v>3.0197730155862423</v>
      </c>
      <c r="N2170" s="28">
        <f t="shared" si="341"/>
        <v>2.2277912503684978</v>
      </c>
      <c r="O2170" s="7">
        <f t="shared" si="342"/>
        <v>2.8638373000658888</v>
      </c>
      <c r="P2170" s="7">
        <f>[1]!S_PQ_PctChange("H00906.CSI",$A$3,$A2170)/100</f>
        <v>1.7600255224118677</v>
      </c>
    </row>
    <row r="2171" spans="1:16" x14ac:dyDescent="0.3">
      <c r="A2171" s="3">
        <v>20171204</v>
      </c>
      <c r="B2171" s="29">
        <f>板块基准指数!B2171</f>
        <v>2.18900947106069E-3</v>
      </c>
      <c r="C2171" s="29">
        <f>板块基准指数!C2171</f>
        <v>8.1123967278428602E-4</v>
      </c>
      <c r="D2171" s="29">
        <f>板块基准指数!E2171</f>
        <v>1.40401958243549E-2</v>
      </c>
      <c r="E2171" s="29">
        <f>板块基准指数!F2171</f>
        <v>3.3137201225206798E-3</v>
      </c>
      <c r="F2171">
        <f t="shared" si="333"/>
        <v>0.30257063863391825</v>
      </c>
      <c r="G2171">
        <f t="shared" si="334"/>
        <v>0.20008145700096458</v>
      </c>
      <c r="H2171">
        <f t="shared" si="335"/>
        <v>0.30027469999335221</v>
      </c>
      <c r="I2171">
        <f t="shared" si="336"/>
        <v>0.19707320437176515</v>
      </c>
      <c r="J2171">
        <f t="shared" si="337"/>
        <v>5.6633905822314392E-3</v>
      </c>
      <c r="K2171" s="28">
        <f t="shared" si="338"/>
        <v>2.4951080528888929</v>
      </c>
      <c r="L2171" s="28">
        <f t="shared" si="339"/>
        <v>2.6378567248296934</v>
      </c>
      <c r="M2171" s="28">
        <f t="shared" si="340"/>
        <v>3.0762114158945311</v>
      </c>
      <c r="N2171" s="28">
        <f t="shared" si="341"/>
        <v>2.2384872471861397</v>
      </c>
      <c r="O2171" s="7">
        <f t="shared" si="342"/>
        <v>2.8857197198423563</v>
      </c>
      <c r="P2171" s="7">
        <f>[1]!S_PQ_PctChange("H00906.CSI",$A$3,$A2171)/100</f>
        <v>1.7662476528868578</v>
      </c>
    </row>
    <row r="2172" spans="1:16" x14ac:dyDescent="0.3">
      <c r="A2172" s="3">
        <v>20171205</v>
      </c>
      <c r="B2172" s="29">
        <f>板块基准指数!B2172</f>
        <v>-2.06231540755532E-2</v>
      </c>
      <c r="C2172" s="29">
        <f>板块基准指数!C2172</f>
        <v>-5.4124021540307102E-3</v>
      </c>
      <c r="D2172" s="29">
        <f>板块基准指数!E2172</f>
        <v>-2.3925623776611098E-3</v>
      </c>
      <c r="E2172" s="29">
        <f>板块基准指数!F2172</f>
        <v>1.49175509616999E-2</v>
      </c>
      <c r="F2172">
        <f t="shared" si="333"/>
        <v>0.29785014792999681</v>
      </c>
      <c r="G2172">
        <f t="shared" si="334"/>
        <v>0.20001892394963752</v>
      </c>
      <c r="H2172">
        <f t="shared" si="335"/>
        <v>0.30109228386073927</v>
      </c>
      <c r="I2172">
        <f t="shared" si="336"/>
        <v>0.2010386442596267</v>
      </c>
      <c r="J2172">
        <f t="shared" si="337"/>
        <v>-5.1014585889057147E-3</v>
      </c>
      <c r="K2172" s="28">
        <f t="shared" si="338"/>
        <v>2.4230279010034588</v>
      </c>
      <c r="L2172" s="28">
        <f t="shared" si="339"/>
        <v>2.6181671812561702</v>
      </c>
      <c r="M2172" s="28">
        <f t="shared" si="340"/>
        <v>3.0664588258174694</v>
      </c>
      <c r="N2172" s="28">
        <f t="shared" si="341"/>
        <v>2.2867975457348542</v>
      </c>
      <c r="O2172" s="7">
        <f t="shared" si="342"/>
        <v>2.865896881603486</v>
      </c>
      <c r="P2172" s="7">
        <f>[1]!S_PQ_PctChange("H00906.CSI",$A$3,$A2172)/100</f>
        <v>1.760024531958793</v>
      </c>
    </row>
    <row r="2173" spans="1:16" x14ac:dyDescent="0.3">
      <c r="A2173" s="3">
        <v>20171206</v>
      </c>
      <c r="B2173" s="29">
        <f>板块基准指数!B2173</f>
        <v>1.14899938122164E-2</v>
      </c>
      <c r="C2173" s="29">
        <f>板块基准指数!C2173</f>
        <v>1.8527766501504901E-3</v>
      </c>
      <c r="D2173" s="29">
        <f>板块基准指数!E2173</f>
        <v>-6.3284499289320596E-3</v>
      </c>
      <c r="E2173" s="29">
        <f>板块基准指数!F2173</f>
        <v>-1.0197484240977101E-2</v>
      </c>
      <c r="F2173">
        <f t="shared" si="333"/>
        <v>0.30132145395012649</v>
      </c>
      <c r="G2173">
        <f t="shared" si="334"/>
        <v>0.2004221128178898</v>
      </c>
      <c r="H2173">
        <f t="shared" si="335"/>
        <v>0.29923550680435812</v>
      </c>
      <c r="I2173">
        <f t="shared" si="336"/>
        <v>0.19902092642762584</v>
      </c>
      <c r="J2173">
        <f t="shared" si="337"/>
        <v>-1.6264910049991368E-4</v>
      </c>
      <c r="K2173" s="28">
        <f t="shared" si="338"/>
        <v>2.4623584704050328</v>
      </c>
      <c r="L2173" s="28">
        <f t="shared" si="339"/>
        <v>2.6248708369259428</v>
      </c>
      <c r="M2173" s="28">
        <f t="shared" si="340"/>
        <v>3.0407244447502197</v>
      </c>
      <c r="N2173" s="28">
        <f t="shared" si="341"/>
        <v>2.2532804795589407</v>
      </c>
      <c r="O2173" s="7">
        <f t="shared" si="342"/>
        <v>2.8652680969530677</v>
      </c>
      <c r="P2173" s="7">
        <f>[1]!S_PQ_PctChange("H00906.CSI",$A$3,$A2173)/100</f>
        <v>1.7523301190524598</v>
      </c>
    </row>
    <row r="2174" spans="1:16" x14ac:dyDescent="0.3">
      <c r="A2174" s="3">
        <v>20171207</v>
      </c>
      <c r="B2174" s="29">
        <f>板块基准指数!B2174</f>
        <v>-8.66831777210645E-3</v>
      </c>
      <c r="C2174" s="29">
        <f>板块基准指数!C2174</f>
        <v>-5.4025576457542397E-3</v>
      </c>
      <c r="D2174" s="29">
        <f>板块基准指数!E2174</f>
        <v>-1.7351182249914301E-2</v>
      </c>
      <c r="E2174" s="29">
        <f>板块基准指数!F2174</f>
        <v>-1.0246467207269501E-2</v>
      </c>
      <c r="F2174">
        <f t="shared" si="333"/>
        <v>0.30200928547926775</v>
      </c>
      <c r="G2174">
        <f t="shared" si="334"/>
        <v>0.20154138073828745</v>
      </c>
      <c r="H2174">
        <f t="shared" si="335"/>
        <v>0.29729165334462426</v>
      </c>
      <c r="I2174">
        <f t="shared" si="336"/>
        <v>0.19915768043782081</v>
      </c>
      <c r="J2174">
        <f t="shared" si="337"/>
        <v>-1.0926093342784297E-2</v>
      </c>
      <c r="K2174" s="28">
        <f t="shared" si="338"/>
        <v>2.4323456469426175</v>
      </c>
      <c r="L2174" s="28">
        <f t="shared" si="339"/>
        <v>2.6052872632710371</v>
      </c>
      <c r="M2174" s="28">
        <f t="shared" si="340"/>
        <v>2.9706130984876751</v>
      </c>
      <c r="N2174" s="28">
        <f t="shared" si="341"/>
        <v>2.2199458478090901</v>
      </c>
      <c r="O2174" s="7">
        <f t="shared" si="342"/>
        <v>2.8230358169308722</v>
      </c>
      <c r="P2174" s="7">
        <f>[1]!S_PQ_PctChange("H00906.CSI",$A$3,$A2174)/100</f>
        <v>1.7253628446646381</v>
      </c>
    </row>
    <row r="2175" spans="1:16" x14ac:dyDescent="0.3">
      <c r="A2175" s="3">
        <v>20171208</v>
      </c>
      <c r="B2175" s="29">
        <f>板块基准指数!B2175</f>
        <v>1.6232190875226701E-2</v>
      </c>
      <c r="C2175" s="29">
        <f>板块基准指数!C2175</f>
        <v>8.3352641359192292E-3</v>
      </c>
      <c r="D2175" s="29">
        <f>板块基准指数!E2175</f>
        <v>1.9463071438654101E-2</v>
      </c>
      <c r="E2175" s="29">
        <f>板块基准指数!F2175</f>
        <v>5.9164310874888597E-3</v>
      </c>
      <c r="F2175">
        <f t="shared" si="333"/>
        <v>0.30280949321247996</v>
      </c>
      <c r="G2175">
        <f t="shared" si="334"/>
        <v>0.20050510204511349</v>
      </c>
      <c r="H2175">
        <f t="shared" si="335"/>
        <v>0.29902703713569845</v>
      </c>
      <c r="I2175">
        <f t="shared" si="336"/>
        <v>0.19765836760670843</v>
      </c>
      <c r="J2175">
        <f t="shared" si="337"/>
        <v>1.3546684389778303E-2</v>
      </c>
      <c r="K2175" s="28">
        <f t="shared" si="338"/>
        <v>2.4880601366335435</v>
      </c>
      <c r="L2175" s="28">
        <f t="shared" si="339"/>
        <v>2.6353382848962661</v>
      </c>
      <c r="M2175" s="28">
        <f t="shared" si="340"/>
        <v>3.0478934248787963</v>
      </c>
      <c r="N2175" s="28">
        <f t="shared" si="341"/>
        <v>2.2389964355230982</v>
      </c>
      <c r="O2175" s="7">
        <f t="shared" si="342"/>
        <v>2.8748252765536528</v>
      </c>
      <c r="P2175" s="7">
        <f>[1]!S_PQ_PctChange("H00906.CSI",$A$3,$A2175)/100</f>
        <v>1.7496073114203405</v>
      </c>
    </row>
    <row r="2176" spans="1:16" x14ac:dyDescent="0.3">
      <c r="A2176" s="3">
        <v>20171211</v>
      </c>
      <c r="B2176" s="29">
        <f>板块基准指数!B2176</f>
        <v>2.1406518239819101E-2</v>
      </c>
      <c r="C2176" s="29">
        <f>板块基准指数!C2176</f>
        <v>2.2834023627151999E-2</v>
      </c>
      <c r="D2176" s="29">
        <f>板块基准指数!E2176</f>
        <v>3.2608836699476798E-2</v>
      </c>
      <c r="E2176" s="29">
        <f>板块基准指数!F2176</f>
        <v>7.6703065766152703E-3</v>
      </c>
      <c r="F2176">
        <f t="shared" si="333"/>
        <v>0.30253671399076693</v>
      </c>
      <c r="G2176">
        <f t="shared" si="334"/>
        <v>0.20060445253779985</v>
      </c>
      <c r="H2176">
        <f t="shared" si="335"/>
        <v>0.30203430237198697</v>
      </c>
      <c r="I2176">
        <f t="shared" si="336"/>
        <v>0.19482453109944667</v>
      </c>
      <c r="J2176">
        <f t="shared" si="337"/>
        <v>2.2327459276769122E-2</v>
      </c>
      <c r="K2176" s="28">
        <f t="shared" si="338"/>
        <v>2.5627273595699753</v>
      </c>
      <c r="L2176" s="28">
        <f t="shared" si="339"/>
        <v>2.7183476851862776</v>
      </c>
      <c r="M2176" s="28">
        <f t="shared" si="340"/>
        <v>3.1798905205475547</v>
      </c>
      <c r="N2176" s="28">
        <f t="shared" si="341"/>
        <v>2.2638405311841243</v>
      </c>
      <c r="O2176" s="7">
        <f t="shared" si="342"/>
        <v>2.9613402801205</v>
      </c>
      <c r="P2176" s="7">
        <f>[1]!S_PQ_PctChange("H00906.CSI",$A$3,$A2176)/100</f>
        <v>1.7927598922804089</v>
      </c>
    </row>
    <row r="2177" spans="1:16" x14ac:dyDescent="0.3">
      <c r="A2177" s="3">
        <v>20171212</v>
      </c>
      <c r="B2177" s="29">
        <f>板块基准指数!B2177</f>
        <v>-1.0301238954466999E-2</v>
      </c>
      <c r="C2177" s="29">
        <f>板块基准指数!C2177</f>
        <v>-6.87913436789754E-3</v>
      </c>
      <c r="D2177" s="29">
        <f>板块基准指数!E2177</f>
        <v>-6.3995119517451298E-3</v>
      </c>
      <c r="E2177" s="29">
        <f>板块基准指数!F2177</f>
        <v>-1.7006671232764201E-2</v>
      </c>
      <c r="F2177">
        <f t="shared" si="333"/>
        <v>0.30236606587570913</v>
      </c>
      <c r="G2177">
        <f t="shared" si="334"/>
        <v>0.20118454354768114</v>
      </c>
      <c r="H2177">
        <f t="shared" si="335"/>
        <v>0.30305398730859506</v>
      </c>
      <c r="I2177">
        <f t="shared" si="336"/>
        <v>0.19339540326801502</v>
      </c>
      <c r="J2177">
        <f t="shared" si="337"/>
        <v>-9.7426768434764454E-3</v>
      </c>
      <c r="K2177" s="28">
        <f t="shared" si="338"/>
        <v>2.5260268537094279</v>
      </c>
      <c r="L2177" s="28">
        <f t="shared" si="339"/>
        <v>2.6927686718333201</v>
      </c>
      <c r="M2177" s="28">
        <f t="shared" si="340"/>
        <v>3.1531412612043246</v>
      </c>
      <c r="N2177" s="28">
        <f t="shared" si="341"/>
        <v>2.2083334683141054</v>
      </c>
      <c r="O2177" s="7">
        <f t="shared" si="342"/>
        <v>2.9227462219042395</v>
      </c>
      <c r="P2177" s="7">
        <f>[1]!S_PQ_PctChange("H00906.CSI",$A$3,$A2177)/100</f>
        <v>1.7595060037095072</v>
      </c>
    </row>
    <row r="2178" spans="1:16" x14ac:dyDescent="0.3">
      <c r="A2178" s="3">
        <v>20171213</v>
      </c>
      <c r="B2178" s="29">
        <f>板块基准指数!B2178</f>
        <v>5.9039006171066801E-3</v>
      </c>
      <c r="C2178" s="29">
        <f>板块基准指数!C2178</f>
        <v>5.6895776095292096E-3</v>
      </c>
      <c r="D2178" s="29">
        <f>板块基准指数!E2178</f>
        <v>2.0864962012024899E-2</v>
      </c>
      <c r="E2178" s="29">
        <f>板块基准指数!F2178</f>
        <v>4.64466580688426E-3</v>
      </c>
      <c r="F2178">
        <f t="shared" ref="F2178:F2241" si="343">IF(MID($A2178,6,1)&lt;&gt;MID($A2179,6,1),0.3,F2177*(1+B2178)/(1+$J2178))</f>
        <v>0.3010947139829685</v>
      </c>
      <c r="G2178">
        <f t="shared" ref="G2178:G2241" si="344">IF(MID($A2178,6,1)&lt;&gt;MID($A2179,6,1),0.2,G2177*(1+C2178)/(1+$J2178))</f>
        <v>0.20029594219018834</v>
      </c>
      <c r="H2178">
        <f t="shared" ref="H2178:H2241" si="345">IF(MID($A2178,6,1)&lt;&gt;MID($A2179,6,1),0.3,H2177*(1+D2178)/(1+$J2178))</f>
        <v>0.30626818885089052</v>
      </c>
      <c r="I2178">
        <f t="shared" ref="I2178:I2241" si="346">IF(MID($A2178,6,1)&lt;&gt;MID($A2179,6,1),0.2,I2177*(1+E2178)/(1+$J2178))</f>
        <v>0.192341154975953</v>
      </c>
      <c r="J2178">
        <f t="shared" si="337"/>
        <v>1.0151261226822013E-2</v>
      </c>
      <c r="K2178" s="28">
        <f t="shared" si="338"/>
        <v>2.5468441658269776</v>
      </c>
      <c r="L2178" s="28">
        <f t="shared" si="339"/>
        <v>2.7137789657857536</v>
      </c>
      <c r="M2178" s="28">
        <f t="shared" si="340"/>
        <v>3.2397963958499263</v>
      </c>
      <c r="N2178" s="28">
        <f t="shared" si="341"/>
        <v>2.223235105071466</v>
      </c>
      <c r="O2178" s="7">
        <f t="shared" si="342"/>
        <v>2.9625670435293183</v>
      </c>
      <c r="P2178" s="7">
        <f>[1]!S_PQ_PctChange("H00906.CSI",$A$3,$A2178)/100</f>
        <v>1.78191364917318</v>
      </c>
    </row>
    <row r="2179" spans="1:16" x14ac:dyDescent="0.3">
      <c r="A2179" s="3">
        <v>20171214</v>
      </c>
      <c r="B2179" s="29">
        <f>板块基准指数!B2179</f>
        <v>-3.18674991776564E-3</v>
      </c>
      <c r="C2179" s="29">
        <f>板块基准指数!C2179</f>
        <v>-9.00441358348341E-4</v>
      </c>
      <c r="D2179" s="29">
        <f>板块基准指数!E2179</f>
        <v>-1.0233863552101699E-3</v>
      </c>
      <c r="E2179" s="29">
        <f>板块基准指数!F2179</f>
        <v>-8.9229831163624498E-3</v>
      </c>
      <c r="F2179">
        <f t="shared" si="343"/>
        <v>0.30108952048475651</v>
      </c>
      <c r="G2179">
        <f t="shared" si="344"/>
        <v>0.20075188174497255</v>
      </c>
      <c r="H2179">
        <f t="shared" si="345"/>
        <v>0.30692758228524308</v>
      </c>
      <c r="I2179">
        <f t="shared" si="346"/>
        <v>0.19123101548502827</v>
      </c>
      <c r="J2179">
        <f t="shared" ref="J2179:J2242" si="347">SUMPRODUCT(F2178:I2178,B2179:E2179)</f>
        <v>-3.1695558692193026E-3</v>
      </c>
      <c r="K2179" s="28">
        <f t="shared" ref="K2179:K2242" si="348">(1+K2178)*(1+B2179)-1</f>
        <v>2.5355412604732006</v>
      </c>
      <c r="L2179" s="28">
        <f t="shared" ref="L2179:L2242" si="349">(1+L2178)*(1+C2179)-1</f>
        <v>2.7104349256091962</v>
      </c>
      <c r="M2179" s="28">
        <f t="shared" ref="M2179:M2242" si="350">(1+M2178)*(1+D2179)-1</f>
        <v>3.2354574460695442</v>
      </c>
      <c r="N2179" s="28">
        <f t="shared" ref="N2179:N2242" si="351">(1+N2178)*(1+E2179)-1</f>
        <v>2.1944742326488469</v>
      </c>
      <c r="O2179" s="7">
        <f t="shared" si="342"/>
        <v>2.9500074658993252</v>
      </c>
      <c r="P2179" s="7">
        <f>[1]!S_PQ_PctChange("H00906.CSI",$A$3,$A2179)/100</f>
        <v>1.7705566450539378</v>
      </c>
    </row>
    <row r="2180" spans="1:16" x14ac:dyDescent="0.3">
      <c r="A2180" s="3">
        <v>20171215</v>
      </c>
      <c r="B2180" s="29">
        <f>板块基准指数!B2180</f>
        <v>-1.4026691343838099E-2</v>
      </c>
      <c r="C2180" s="29">
        <f>板块基准指数!C2180</f>
        <v>-1.1611521869582401E-2</v>
      </c>
      <c r="D2180" s="29">
        <f>板块基准指数!E2180</f>
        <v>-1.10128625775309E-2</v>
      </c>
      <c r="E2180" s="29">
        <f>板块基准指数!F2180</f>
        <v>-1.1009527894136799E-2</v>
      </c>
      <c r="F2180">
        <f t="shared" si="343"/>
        <v>0.30048400985082302</v>
      </c>
      <c r="G2180">
        <f t="shared" si="344"/>
        <v>0.20083891510667343</v>
      </c>
      <c r="H2180">
        <f t="shared" si="345"/>
        <v>0.30724663100781274</v>
      </c>
      <c r="I2180">
        <f t="shared" si="346"/>
        <v>0.19143044403469128</v>
      </c>
      <c r="J2180">
        <f t="shared" si="347"/>
        <v>-1.2039839120113182E-2</v>
      </c>
      <c r="K2180" s="28">
        <f t="shared" si="348"/>
        <v>2.4859493144791389</v>
      </c>
      <c r="L2180" s="28">
        <f t="shared" si="349"/>
        <v>2.6673511293248229</v>
      </c>
      <c r="M2180" s="28">
        <f t="shared" si="350"/>
        <v>3.1888129352630008</v>
      </c>
      <c r="N2180" s="28">
        <f t="shared" si="351"/>
        <v>2.1593045794773982</v>
      </c>
      <c r="O2180" s="7">
        <f t="shared" ref="O2180:O2243" si="352">(1+O2179)*(1+J2180)-1</f>
        <v>2.9024500114866512</v>
      </c>
      <c r="P2180" s="7">
        <f>[1]!S_PQ_PctChange("H00906.CSI",$A$3,$A2180)/100</f>
        <v>1.7419893197881056</v>
      </c>
    </row>
    <row r="2181" spans="1:16" x14ac:dyDescent="0.3">
      <c r="A2181" s="3">
        <v>20171218</v>
      </c>
      <c r="B2181" s="29">
        <f>板块基准指数!B2181</f>
        <v>-1.33495579859294E-2</v>
      </c>
      <c r="C2181" s="29">
        <f>板块基准指数!C2181</f>
        <v>-3.76470120422015E-3</v>
      </c>
      <c r="D2181" s="29">
        <f>板块基准指数!E2181</f>
        <v>1.2446979428098401E-2</v>
      </c>
      <c r="E2181" s="29">
        <f>板块基准指数!F2181</f>
        <v>-3.8307885063056698E-4</v>
      </c>
      <c r="F2181">
        <f t="shared" si="343"/>
        <v>0.2967743426644156</v>
      </c>
      <c r="G2181">
        <f t="shared" si="344"/>
        <v>0.20028640125430983</v>
      </c>
      <c r="H2181">
        <f t="shared" si="345"/>
        <v>0.31138743877012537</v>
      </c>
      <c r="I2181">
        <f t="shared" si="346"/>
        <v>0.19155181731114962</v>
      </c>
      <c r="J2181">
        <f t="shared" si="347"/>
        <v>-1.0164676778742284E-3</v>
      </c>
      <c r="K2181" s="28">
        <f t="shared" si="348"/>
        <v>2.4394134319694887</v>
      </c>
      <c r="L2181" s="28">
        <f t="shared" si="349"/>
        <v>2.6535446481119558</v>
      </c>
      <c r="M2181" s="28">
        <f t="shared" si="350"/>
        <v>3.240951003696372</v>
      </c>
      <c r="N2181" s="28">
        <f t="shared" si="351"/>
        <v>2.1580943167102999</v>
      </c>
      <c r="O2181" s="7">
        <f t="shared" si="352"/>
        <v>2.8984832971854551</v>
      </c>
      <c r="P2181" s="7">
        <f>[1]!S_PQ_PctChange("H00906.CSI",$A$3,$A2181)/100</f>
        <v>1.7400763899966325</v>
      </c>
    </row>
    <row r="2182" spans="1:16" x14ac:dyDescent="0.3">
      <c r="A2182" s="3">
        <v>20171219</v>
      </c>
      <c r="B2182" s="29">
        <f>板块基准指数!B2182</f>
        <v>1.26997968945636E-2</v>
      </c>
      <c r="C2182" s="29">
        <f>板块基准指数!C2182</f>
        <v>1.06984083845959E-2</v>
      </c>
      <c r="D2182" s="29">
        <f>板块基准指数!E2182</f>
        <v>8.0907195187323293E-3</v>
      </c>
      <c r="E2182" s="29">
        <f>板块基准指数!F2182</f>
        <v>1.8405593193643901E-2</v>
      </c>
      <c r="F2182">
        <f t="shared" si="343"/>
        <v>0.29699227117641169</v>
      </c>
      <c r="G2182">
        <f t="shared" si="344"/>
        <v>0.20003736167799493</v>
      </c>
      <c r="H2182">
        <f t="shared" si="345"/>
        <v>0.31019784682367491</v>
      </c>
      <c r="I2182">
        <f t="shared" si="346"/>
        <v>0.19277252032191894</v>
      </c>
      <c r="J2182">
        <f t="shared" si="347"/>
        <v>1.1956692843533082E-2</v>
      </c>
      <c r="K2182" s="28">
        <f t="shared" si="348"/>
        <v>2.4830932839919355</v>
      </c>
      <c r="L2182" s="28">
        <f t="shared" si="349"/>
        <v>2.6926317608088119</v>
      </c>
      <c r="M2182" s="28">
        <f t="shared" si="350"/>
        <v>3.2752633487599656</v>
      </c>
      <c r="N2182" s="28">
        <f t="shared" si="351"/>
        <v>2.2162209159708288</v>
      </c>
      <c r="O2182" s="7">
        <f t="shared" si="352"/>
        <v>2.9450962645255454</v>
      </c>
      <c r="P2182" s="7">
        <f>[1]!S_PQ_PctChange("H00906.CSI",$A$3,$A2182)/100</f>
        <v>1.7713877915711402</v>
      </c>
    </row>
    <row r="2183" spans="1:16" x14ac:dyDescent="0.3">
      <c r="A2183" s="3">
        <v>20171220</v>
      </c>
      <c r="B2183" s="29">
        <f>板块基准指数!B2183</f>
        <v>-1.1023643560178899E-2</v>
      </c>
      <c r="C2183" s="29">
        <f>板块基准指数!C2183</f>
        <v>6.3861088260773902E-4</v>
      </c>
      <c r="D2183" s="29">
        <f>板块基准指数!E2183</f>
        <v>1.1850242623546401E-2</v>
      </c>
      <c r="E2183" s="29">
        <f>板块基准指数!F2183</f>
        <v>-3.9395229396841499E-3</v>
      </c>
      <c r="F2183">
        <f t="shared" si="343"/>
        <v>0.2937858176993875</v>
      </c>
      <c r="G2183">
        <f t="shared" si="344"/>
        <v>0.20021109678789306</v>
      </c>
      <c r="H2183">
        <f t="shared" si="345"/>
        <v>0.31394588085578973</v>
      </c>
      <c r="I2183">
        <f t="shared" si="346"/>
        <v>0.19205720465693024</v>
      </c>
      <c r="J2183">
        <f t="shared" si="347"/>
        <v>-2.2970292126774712E-4</v>
      </c>
      <c r="K2183" s="28">
        <f t="shared" si="348"/>
        <v>2.4446969051423553</v>
      </c>
      <c r="L2183" s="28">
        <f t="shared" si="349"/>
        <v>2.6949899156367274</v>
      </c>
      <c r="M2183" s="28">
        <f t="shared" si="350"/>
        <v>3.3259262567223269</v>
      </c>
      <c r="N2183" s="28">
        <f t="shared" si="351"/>
        <v>2.20355053989327</v>
      </c>
      <c r="O2183" s="7">
        <f t="shared" si="352"/>
        <v>2.9441900643889012</v>
      </c>
      <c r="P2183" s="7">
        <f>[1]!S_PQ_PctChange("H00906.CSI",$A$3,$A2183)/100</f>
        <v>1.7629035184020969</v>
      </c>
    </row>
    <row r="2184" spans="1:16" x14ac:dyDescent="0.3">
      <c r="A2184" s="3">
        <v>20171221</v>
      </c>
      <c r="B2184" s="29">
        <f>板块基准指数!B2184</f>
        <v>1.7859617659800799E-2</v>
      </c>
      <c r="C2184" s="29">
        <f>板块基准指数!C2184</f>
        <v>9.0520047098926592E-3</v>
      </c>
      <c r="D2184" s="29">
        <f>板块基准指数!E2184</f>
        <v>4.3312084946672104E-3</v>
      </c>
      <c r="E2184" s="29">
        <f>板块基准指数!F2184</f>
        <v>8.2923674687583396E-3</v>
      </c>
      <c r="F2184">
        <f t="shared" si="343"/>
        <v>0.29606860315806682</v>
      </c>
      <c r="G2184">
        <f t="shared" si="344"/>
        <v>0.20002088188789921</v>
      </c>
      <c r="H2184">
        <f t="shared" si="345"/>
        <v>0.31218022606947882</v>
      </c>
      <c r="I2184">
        <f t="shared" si="346"/>
        <v>0.19173028888455559</v>
      </c>
      <c r="J2184">
        <f t="shared" si="347"/>
        <v>1.001158815114595E-2</v>
      </c>
      <c r="K2184" s="28">
        <f t="shared" si="348"/>
        <v>2.5062178748220965</v>
      </c>
      <c r="L2184" s="28">
        <f t="shared" si="349"/>
        <v>2.7284369817560772</v>
      </c>
      <c r="M2184" s="28">
        <f t="shared" si="350"/>
        <v>3.3446627452727462</v>
      </c>
      <c r="N2184" s="28">
        <f t="shared" si="351"/>
        <v>2.2301155581748038</v>
      </c>
      <c r="O2184" s="7">
        <f t="shared" si="352"/>
        <v>2.983677670903405</v>
      </c>
      <c r="P2184" s="7">
        <f>[1]!S_PQ_PctChange("H00906.CSI",$A$3,$A2184)/100</f>
        <v>1.7863816872524518</v>
      </c>
    </row>
    <row r="2185" spans="1:16" x14ac:dyDescent="0.3">
      <c r="A2185" s="3">
        <v>20171222</v>
      </c>
      <c r="B2185" s="29">
        <f>板块基准指数!B2185</f>
        <v>-5.1029796961138104E-3</v>
      </c>
      <c r="C2185" s="29">
        <f>板块基准指数!C2185</f>
        <v>3.8517214488656901E-3</v>
      </c>
      <c r="D2185" s="29">
        <f>板块基准指数!E2185</f>
        <v>-2.5100770008811102E-3</v>
      </c>
      <c r="E2185" s="29">
        <f>板块基准指数!F2185</f>
        <v>-7.0011743421738602E-3</v>
      </c>
      <c r="F2185">
        <f t="shared" si="343"/>
        <v>0.2954045011011851</v>
      </c>
      <c r="G2185">
        <f t="shared" si="344"/>
        <v>0.20136849737579995</v>
      </c>
      <c r="H2185">
        <f t="shared" si="345"/>
        <v>0.31229176433144823</v>
      </c>
      <c r="I2185">
        <f t="shared" si="346"/>
        <v>0.19093523719156702</v>
      </c>
      <c r="J2185">
        <f t="shared" si="347"/>
        <v>-2.8663409343267368E-3</v>
      </c>
      <c r="K2185" s="28">
        <f t="shared" si="348"/>
        <v>2.4883257161967278</v>
      </c>
      <c r="L2185" s="28">
        <f t="shared" si="349"/>
        <v>2.7427978824494508</v>
      </c>
      <c r="M2185" s="28">
        <f t="shared" si="350"/>
        <v>3.3337573072392521</v>
      </c>
      <c r="N2185" s="28">
        <f t="shared" si="351"/>
        <v>2.2075009560066539</v>
      </c>
      <c r="O2185" s="7">
        <f t="shared" si="352"/>
        <v>2.9722590925261314</v>
      </c>
      <c r="P2185" s="7">
        <f>[1]!S_PQ_PctChange("H00906.CSI",$A$3,$A2185)/100</f>
        <v>1.7801781668694492</v>
      </c>
    </row>
    <row r="2186" spans="1:16" x14ac:dyDescent="0.3">
      <c r="A2186" s="3">
        <v>20171225</v>
      </c>
      <c r="B2186" s="29">
        <f>板块基准指数!B2186</f>
        <v>-1.6936424983839099E-2</v>
      </c>
      <c r="C2186" s="29">
        <f>板块基准指数!C2186</f>
        <v>-1.40902144291017E-3</v>
      </c>
      <c r="D2186" s="29">
        <f>板块基准指数!E2186</f>
        <v>2.3376896502056298E-3</v>
      </c>
      <c r="E2186" s="29">
        <f>板块基准指数!F2186</f>
        <v>-1.32833996835359E-3</v>
      </c>
      <c r="F2186">
        <f t="shared" si="343"/>
        <v>0.29180510841959084</v>
      </c>
      <c r="G2186">
        <f t="shared" si="344"/>
        <v>0.20205674150099859</v>
      </c>
      <c r="H2186">
        <f t="shared" si="345"/>
        <v>0.31453484851669794</v>
      </c>
      <c r="I2186">
        <f t="shared" si="346"/>
        <v>0.19160330156271299</v>
      </c>
      <c r="J2186">
        <f t="shared" si="347"/>
        <v>-4.8104143851242873E-3</v>
      </c>
      <c r="K2186" s="28">
        <f t="shared" si="348"/>
        <v>2.429245949385165</v>
      </c>
      <c r="L2186" s="28">
        <f t="shared" si="349"/>
        <v>2.7375241999766007</v>
      </c>
      <c r="M2186" s="28">
        <f t="shared" si="350"/>
        <v>3.3438882868428887</v>
      </c>
      <c r="N2186" s="28">
        <f t="shared" si="351"/>
        <v>2.2032403042882578</v>
      </c>
      <c r="O2186" s="7">
        <f t="shared" si="352"/>
        <v>2.9531508802460027</v>
      </c>
      <c r="P2186" s="7">
        <f>[1]!S_PQ_PctChange("H00906.CSI",$A$3,$A2186)/100</f>
        <v>1.7669007784961166</v>
      </c>
    </row>
    <row r="2187" spans="1:16" x14ac:dyDescent="0.3">
      <c r="A2187" s="3">
        <v>20171226</v>
      </c>
      <c r="B2187" s="29">
        <f>板块基准指数!B2187</f>
        <v>3.0308300370411102E-3</v>
      </c>
      <c r="C2187" s="29">
        <f>板块基准指数!C2187</f>
        <v>-1.12654967809062E-3</v>
      </c>
      <c r="D2187" s="29">
        <f>板块基准指数!E2187</f>
        <v>-9.5357506364659398E-3</v>
      </c>
      <c r="E2187" s="29">
        <f>板块基准指数!F2187</f>
        <v>7.6692204577188299E-3</v>
      </c>
      <c r="F2187">
        <f t="shared" si="343"/>
        <v>0.29294528864410613</v>
      </c>
      <c r="G2187">
        <f t="shared" si="344"/>
        <v>0.2020054841567385</v>
      </c>
      <c r="H2187">
        <f t="shared" si="345"/>
        <v>0.31180775986691606</v>
      </c>
      <c r="I2187">
        <f t="shared" si="346"/>
        <v>0.19324146733223974</v>
      </c>
      <c r="J2187">
        <f t="shared" si="347"/>
        <v>-8.7309319135644753E-4</v>
      </c>
      <c r="K2187" s="28">
        <f t="shared" si="348"/>
        <v>2.4396394110129633</v>
      </c>
      <c r="L2187" s="28">
        <f t="shared" si="349"/>
        <v>2.7333136932922608</v>
      </c>
      <c r="M2187" s="28">
        <f t="shared" si="350"/>
        <v>3.3024660513468893</v>
      </c>
      <c r="N2187" s="28">
        <f t="shared" si="351"/>
        <v>2.227806660360895</v>
      </c>
      <c r="O2187" s="7">
        <f t="shared" si="352"/>
        <v>2.9496994111280554</v>
      </c>
      <c r="P2187" s="7">
        <f>[1]!S_PQ_PctChange("H00906.CSI",$A$3,$A2187)/100</f>
        <v>1.7770400987533845</v>
      </c>
    </row>
    <row r="2188" spans="1:16" x14ac:dyDescent="0.3">
      <c r="A2188" s="3">
        <v>20171227</v>
      </c>
      <c r="B2188" s="29">
        <f>板块基准指数!B2188</f>
        <v>-1.7336483324070701E-2</v>
      </c>
      <c r="C2188" s="29">
        <f>板块基准指数!C2188</f>
        <v>-1.7203101073302099E-2</v>
      </c>
      <c r="D2188" s="29">
        <f>板块基准指数!E2188</f>
        <v>-2.0761196410099499E-2</v>
      </c>
      <c r="E2188" s="29">
        <f>板块基准指数!F2188</f>
        <v>-1.7557224995145199E-2</v>
      </c>
      <c r="F2188">
        <f t="shared" si="343"/>
        <v>0.29326867050198974</v>
      </c>
      <c r="G2188">
        <f t="shared" si="344"/>
        <v>0.20225592727149158</v>
      </c>
      <c r="H2188">
        <f t="shared" si="345"/>
        <v>0.31106407285588583</v>
      </c>
      <c r="I2188">
        <f t="shared" si="346"/>
        <v>0.19341132937063324</v>
      </c>
      <c r="J2188">
        <f t="shared" si="347"/>
        <v>-1.8420047937887638E-2</v>
      </c>
      <c r="K2188" s="28">
        <f t="shared" si="348"/>
        <v>2.3800081597231206</v>
      </c>
      <c r="L2188" s="28">
        <f t="shared" si="349"/>
        <v>2.669089120488211</v>
      </c>
      <c r="M2188" s="28">
        <f t="shared" si="350"/>
        <v>3.2131417086070915</v>
      </c>
      <c r="N2188" s="28">
        <f t="shared" si="351"/>
        <v>2.1711353325841105</v>
      </c>
      <c r="O2188" s="7">
        <f t="shared" si="352"/>
        <v>2.8769457586348302</v>
      </c>
      <c r="P2188" s="7">
        <f>[1]!S_PQ_PctChange("H00906.CSI",$A$3,$A2188)/100</f>
        <v>1.7399518535547358</v>
      </c>
    </row>
    <row r="2189" spans="1:16" x14ac:dyDescent="0.3">
      <c r="A2189" s="3">
        <v>20171228</v>
      </c>
      <c r="B2189" s="29">
        <f>板块基准指数!B2189</f>
        <v>1.5738536052659801E-4</v>
      </c>
      <c r="C2189" s="29">
        <f>板块基准指数!C2189</f>
        <v>5.3053416456219204E-3</v>
      </c>
      <c r="D2189" s="29">
        <f>板块基准指数!E2189</f>
        <v>2.4824170825043401E-2</v>
      </c>
      <c r="E2189" s="29">
        <f>板块基准指数!F2189</f>
        <v>6.6315256665155898E-4</v>
      </c>
      <c r="F2189">
        <f t="shared" si="343"/>
        <v>0.29070736711735345</v>
      </c>
      <c r="G2189">
        <f t="shared" si="344"/>
        <v>0.20152144529386767</v>
      </c>
      <c r="H2189">
        <f t="shared" si="345"/>
        <v>0.31595209188563267</v>
      </c>
      <c r="I2189">
        <f t="shared" si="346"/>
        <v>0.19181909570314645</v>
      </c>
      <c r="J2189">
        <f t="shared" si="347"/>
        <v>8.9693618910653156E-3</v>
      </c>
      <c r="K2189" s="28">
        <f t="shared" si="348"/>
        <v>2.3805401235259214</v>
      </c>
      <c r="L2189" s="28">
        <f t="shared" si="349"/>
        <v>2.6885548918006354</v>
      </c>
      <c r="M2189" s="28">
        <f t="shared" si="350"/>
        <v>3.3177294580916694</v>
      </c>
      <c r="N2189" s="28">
        <f t="shared" si="351"/>
        <v>2.1732382791191132</v>
      </c>
      <c r="O2189" s="7">
        <f t="shared" si="352"/>
        <v>2.9117194881760566</v>
      </c>
      <c r="P2189" s="7">
        <f>[1]!S_PQ_PctChange("H00906.CSI",$A$3,$A2189)/100</f>
        <v>1.7575997985731218</v>
      </c>
    </row>
    <row r="2190" spans="1:16" x14ac:dyDescent="0.3">
      <c r="A2190" s="3">
        <v>20171229</v>
      </c>
      <c r="B2190" s="29">
        <f>板块基准指数!B2190</f>
        <v>9.3085960887926093E-3</v>
      </c>
      <c r="C2190" s="29">
        <f>板块基准指数!C2190</f>
        <v>6.8874688471921401E-3</v>
      </c>
      <c r="D2190" s="29">
        <f>板块基准指数!E2190</f>
        <v>-3.39843237401151E-3</v>
      </c>
      <c r="E2190" s="29">
        <f>板块基准指数!F2190</f>
        <v>4.0350214430296101E-3</v>
      </c>
      <c r="F2190">
        <f t="shared" si="343"/>
        <v>0.3</v>
      </c>
      <c r="G2190">
        <f t="shared" si="344"/>
        <v>0.2</v>
      </c>
      <c r="H2190">
        <f t="shared" si="345"/>
        <v>0.3</v>
      </c>
      <c r="I2190">
        <f t="shared" si="346"/>
        <v>0.2</v>
      </c>
      <c r="J2190">
        <f t="shared" si="347"/>
        <v>3.7943024836783936E-3</v>
      </c>
      <c r="K2190" s="28">
        <f t="shared" si="348"/>
        <v>2.4120082060977812</v>
      </c>
      <c r="L2190" s="28">
        <f t="shared" si="349"/>
        <v>2.7139596987090702</v>
      </c>
      <c r="M2190" s="28">
        <f t="shared" si="350"/>
        <v>3.3030559465190672</v>
      </c>
      <c r="N2190" s="28">
        <f t="shared" si="351"/>
        <v>2.186042363619201</v>
      </c>
      <c r="O2190" s="7">
        <f t="shared" si="352"/>
        <v>2.9265617351454964</v>
      </c>
      <c r="P2190" s="7">
        <f>[1]!S_PQ_PctChange("H00906.CSI",$A$3,$A2190)/100</f>
        <v>1.769069140922706</v>
      </c>
    </row>
    <row r="2191" spans="1:16" x14ac:dyDescent="0.3">
      <c r="A2191" s="3">
        <v>20180102</v>
      </c>
      <c r="B2191" s="29">
        <f>板块基准指数!B2191</f>
        <v>4.6763069510170696E-3</v>
      </c>
      <c r="C2191" s="29">
        <f>板块基准指数!C2191</f>
        <v>4.9393369660843903E-3</v>
      </c>
      <c r="D2191" s="29">
        <f>板块基准指数!E2191</f>
        <v>9.5479752580603997E-3</v>
      </c>
      <c r="E2191" s="29">
        <f>板块基准指数!F2191</f>
        <v>2.0554736667309201E-2</v>
      </c>
      <c r="F2191">
        <f t="shared" si="343"/>
        <v>0.2986061175104191</v>
      </c>
      <c r="G2191">
        <f t="shared" si="344"/>
        <v>0.19912286286888464</v>
      </c>
      <c r="H2191">
        <f t="shared" si="345"/>
        <v>0.30005405646239808</v>
      </c>
      <c r="I2191">
        <f t="shared" si="346"/>
        <v>0.20221696315829815</v>
      </c>
      <c r="J2191">
        <f t="shared" si="347"/>
        <v>9.3660993894019596E-3</v>
      </c>
      <c r="K2191" s="28">
        <f t="shared" si="348"/>
        <v>2.427963803788884</v>
      </c>
      <c r="L2191" s="28">
        <f t="shared" si="349"/>
        <v>2.7323041971394515</v>
      </c>
      <c r="M2191" s="28">
        <f t="shared" si="350"/>
        <v>3.3441414182304809</v>
      </c>
      <c r="N2191" s="28">
        <f t="shared" si="351"/>
        <v>2.2515306254142846</v>
      </c>
      <c r="O2191" s="7">
        <f t="shared" si="352"/>
        <v>2.963338302615492</v>
      </c>
      <c r="P2191" s="7">
        <f>[1]!S_PQ_PctChange("H00906.CSI",$A$3,$A2191)/100</f>
        <v>1.8071845380891758</v>
      </c>
    </row>
    <row r="2192" spans="1:16" x14ac:dyDescent="0.3">
      <c r="A2192" s="3">
        <v>20180103</v>
      </c>
      <c r="B2192" s="29">
        <f>板块基准指数!B2192</f>
        <v>1.6627705607091401E-2</v>
      </c>
      <c r="C2192" s="29">
        <f>板块基准指数!C2192</f>
        <v>5.0826284993939702E-3</v>
      </c>
      <c r="D2192" s="29">
        <f>板块基准指数!E2192</f>
        <v>8.1961926826933408E-3</v>
      </c>
      <c r="E2192" s="29">
        <f>板块基准指数!F2192</f>
        <v>9.7316503936487796E-5</v>
      </c>
      <c r="F2192">
        <f t="shared" si="343"/>
        <v>0.30102572379906301</v>
      </c>
      <c r="G2192">
        <f t="shared" si="344"/>
        <v>0.19845674404748198</v>
      </c>
      <c r="H2192">
        <f t="shared" si="345"/>
        <v>0.29997669973704766</v>
      </c>
      <c r="I2192">
        <f t="shared" si="346"/>
        <v>0.20054083241640741</v>
      </c>
      <c r="J2192">
        <f t="shared" si="347"/>
        <v>8.4561820620188809E-3</v>
      </c>
      <c r="K2192" s="28">
        <f t="shared" si="348"/>
        <v>2.4849629767500505</v>
      </c>
      <c r="L2192" s="28">
        <f t="shared" si="349"/>
        <v>2.7512741128202398</v>
      </c>
      <c r="M2192" s="28">
        <f t="shared" si="350"/>
        <v>3.3797468383351674</v>
      </c>
      <c r="N2192" s="28">
        <f t="shared" si="351"/>
        <v>2.2518470530071921</v>
      </c>
      <c r="O2192" s="7">
        <f t="shared" si="352"/>
        <v>2.9968530128757811</v>
      </c>
      <c r="P2192" s="7">
        <f>[1]!S_PQ_PctChange("H00906.CSI",$A$3,$A2192)/100</f>
        <v>1.8258532231949514</v>
      </c>
    </row>
    <row r="2193" spans="1:16" x14ac:dyDescent="0.3">
      <c r="A2193" s="3">
        <v>20180104</v>
      </c>
      <c r="B2193" s="29">
        <f>板块基准指数!B2193</f>
        <v>1.81987163876428E-3</v>
      </c>
      <c r="C2193" s="29">
        <f>板块基准指数!C2193</f>
        <v>5.7399595052963596E-3</v>
      </c>
      <c r="D2193" s="29">
        <f>板块基准指数!E2193</f>
        <v>1.6721929330581298E-2</v>
      </c>
      <c r="E2193" s="29">
        <f>板块基准指数!F2193</f>
        <v>-1.57715803649235E-4</v>
      </c>
      <c r="F2193">
        <f t="shared" si="343"/>
        <v>0.2995749310632651</v>
      </c>
      <c r="G2193">
        <f t="shared" si="344"/>
        <v>0.19827309429883561</v>
      </c>
      <c r="H2193">
        <f t="shared" si="345"/>
        <v>0.30297160699764453</v>
      </c>
      <c r="I2193">
        <f t="shared" si="346"/>
        <v>0.19918036764025487</v>
      </c>
      <c r="J2193">
        <f t="shared" si="347"/>
        <v>6.6715225669407912E-3</v>
      </c>
      <c r="K2193" s="28">
        <f t="shared" si="348"/>
        <v>2.4913051620335813</v>
      </c>
      <c r="L2193" s="28">
        <f t="shared" si="349"/>
        <v>2.7728062743210944</v>
      </c>
      <c r="M2193" s="28">
        <f t="shared" si="350"/>
        <v>3.4529846554516457</v>
      </c>
      <c r="N2193" s="28">
        <f t="shared" si="351"/>
        <v>2.2513341853358826</v>
      </c>
      <c r="O2193" s="7">
        <f t="shared" si="352"/>
        <v>3.0235181079479272</v>
      </c>
      <c r="P2193" s="7">
        <f>[1]!S_PQ_PctChange("H00906.CSI",$A$3,$A2193)/100</f>
        <v>1.8380834941516349</v>
      </c>
    </row>
    <row r="2194" spans="1:16" x14ac:dyDescent="0.3">
      <c r="A2194" s="3">
        <v>20180105</v>
      </c>
      <c r="B2194" s="29">
        <f>板块基准指数!B2194</f>
        <v>-9.90111033067834E-3</v>
      </c>
      <c r="C2194" s="29">
        <f>板块基准指数!C2194</f>
        <v>-2.91351179249699E-3</v>
      </c>
      <c r="D2194" s="29">
        <f>板块基准指数!E2194</f>
        <v>6.0594724876545797E-3</v>
      </c>
      <c r="E2194" s="29">
        <f>板块基准指数!F2194</f>
        <v>8.2123013192214097E-3</v>
      </c>
      <c r="F2194">
        <f t="shared" si="343"/>
        <v>0.29663022869893813</v>
      </c>
      <c r="G2194">
        <f t="shared" si="344"/>
        <v>0.19770970152539988</v>
      </c>
      <c r="H2194">
        <f t="shared" si="345"/>
        <v>0.3048294693290492</v>
      </c>
      <c r="I2194">
        <f t="shared" si="346"/>
        <v>0.20083060044661294</v>
      </c>
      <c r="J2194">
        <f t="shared" si="347"/>
        <v>-7.2218130059477706E-5</v>
      </c>
      <c r="K2194" s="28">
        <f t="shared" si="348"/>
        <v>2.4567373644262203</v>
      </c>
      <c r="L2194" s="28">
        <f t="shared" si="349"/>
        <v>2.7618141587500533</v>
      </c>
      <c r="M2194" s="28">
        <f t="shared" si="350"/>
        <v>3.4799673934593027</v>
      </c>
      <c r="N2194" s="28">
        <f t="shared" si="351"/>
        <v>2.2780351213553462</v>
      </c>
      <c r="O2194" s="7">
        <f t="shared" si="352"/>
        <v>3.0232275369939101</v>
      </c>
      <c r="P2194" s="7">
        <f>[1]!S_PQ_PctChange("H00906.CSI",$A$3,$A2194)/100</f>
        <v>1.8430871066989034</v>
      </c>
    </row>
    <row r="2195" spans="1:16" x14ac:dyDescent="0.3">
      <c r="A2195" s="3">
        <v>20180108</v>
      </c>
      <c r="B2195" s="29">
        <f>板块基准指数!B2195</f>
        <v>-6.1327787693950904E-3</v>
      </c>
      <c r="C2195" s="29">
        <f>板块基准指数!C2195</f>
        <v>3.0847285554858701E-3</v>
      </c>
      <c r="D2195" s="29">
        <f>板块基准指数!E2195</f>
        <v>5.5526999214283203E-3</v>
      </c>
      <c r="E2195" s="29">
        <f>板块基准指数!F2195</f>
        <v>5.7847399644883101E-3</v>
      </c>
      <c r="F2195">
        <f t="shared" si="343"/>
        <v>0.29432686619106957</v>
      </c>
      <c r="G2195">
        <f t="shared" si="344"/>
        <v>0.19799386405392813</v>
      </c>
      <c r="H2195">
        <f t="shared" si="345"/>
        <v>0.30601866686614893</v>
      </c>
      <c r="I2195">
        <f t="shared" si="346"/>
        <v>0.20166060288885365</v>
      </c>
      <c r="J2195">
        <f t="shared" si="347"/>
        <v>1.6450925639544852E-3</v>
      </c>
      <c r="K2195" s="28">
        <f t="shared" si="348"/>
        <v>2.4355379589062922</v>
      </c>
      <c r="L2195" s="28">
        <f t="shared" si="349"/>
        <v>2.7734183343059806</v>
      </c>
      <c r="M2195" s="28">
        <f t="shared" si="350"/>
        <v>3.5048433080529655</v>
      </c>
      <c r="N2195" s="28">
        <f t="shared" si="351"/>
        <v>2.2969977021268471</v>
      </c>
      <c r="O2195" s="7">
        <f t="shared" si="352"/>
        <v>3.0298461186981154</v>
      </c>
      <c r="P2195" s="7">
        <f>[1]!S_PQ_PctChange("H00906.CSI",$A$3,$A2195)/100</f>
        <v>1.8572979710308113</v>
      </c>
    </row>
    <row r="2196" spans="1:16" x14ac:dyDescent="0.3">
      <c r="A2196" s="3">
        <v>20180109</v>
      </c>
      <c r="B2196" s="29">
        <f>板块基准指数!B2196</f>
        <v>7.9801194435711598E-3</v>
      </c>
      <c r="C2196" s="29">
        <f>板块基准指数!C2196</f>
        <v>1.8217061028104199E-2</v>
      </c>
      <c r="D2196" s="29">
        <f>板块基准指数!E2196</f>
        <v>2.3918035965720199E-2</v>
      </c>
      <c r="E2196" s="29">
        <f>板块基准指数!F2196</f>
        <v>3.4443139484791798E-3</v>
      </c>
      <c r="F2196">
        <f t="shared" si="343"/>
        <v>0.29258829480281479</v>
      </c>
      <c r="G2196">
        <f t="shared" si="344"/>
        <v>0.19882325345889992</v>
      </c>
      <c r="H2196">
        <f t="shared" si="345"/>
        <v>0.3090211375361428</v>
      </c>
      <c r="I2196">
        <f t="shared" si="346"/>
        <v>0.1995673142021428</v>
      </c>
      <c r="J2196">
        <f t="shared" si="347"/>
        <v>1.3969577759992394E-2</v>
      </c>
      <c r="K2196" s="28">
        <f t="shared" si="348"/>
        <v>2.4629539621712868</v>
      </c>
      <c r="L2196" s="28">
        <f t="shared" si="349"/>
        <v>2.8421589263866003</v>
      </c>
      <c r="M2196" s="28">
        <f t="shared" si="350"/>
        <v>3.6125903123149108</v>
      </c>
      <c r="N2196" s="28">
        <f t="shared" si="351"/>
        <v>2.3083535973003864</v>
      </c>
      <c r="O2196" s="7">
        <f t="shared" si="352"/>
        <v>3.0861413674140721</v>
      </c>
      <c r="P2196" s="7">
        <f>[1]!S_PQ_PctChange("H00906.CSI",$A$3,$A2196)/100</f>
        <v>1.8720129238487546</v>
      </c>
    </row>
    <row r="2197" spans="1:16" x14ac:dyDescent="0.3">
      <c r="A2197" s="3">
        <v>20180110</v>
      </c>
      <c r="B2197" s="29">
        <f>板块基准指数!B2197</f>
        <v>-3.15569049463094E-3</v>
      </c>
      <c r="C2197" s="29">
        <f>板块基准指数!C2197</f>
        <v>-5.7934318425420699E-3</v>
      </c>
      <c r="D2197" s="29">
        <f>板块基准指数!E2197</f>
        <v>1.02551321228263E-2</v>
      </c>
      <c r="E2197" s="29">
        <f>板块基准指数!F2197</f>
        <v>7.2525103347508601E-3</v>
      </c>
      <c r="F2197">
        <f t="shared" si="343"/>
        <v>0.29092566780269141</v>
      </c>
      <c r="G2197">
        <f t="shared" si="344"/>
        <v>0.19717032942680041</v>
      </c>
      <c r="H2197">
        <f t="shared" si="345"/>
        <v>0.3113988541650981</v>
      </c>
      <c r="I2197">
        <f t="shared" si="346"/>
        <v>0.20050514860541041</v>
      </c>
      <c r="J2197">
        <f t="shared" si="347"/>
        <v>2.5412295345326129E-3</v>
      </c>
      <c r="K2197" s="28">
        <f t="shared" si="348"/>
        <v>2.4520259512695182</v>
      </c>
      <c r="L2197" s="28">
        <f t="shared" si="349"/>
        <v>2.8198996405183649</v>
      </c>
      <c r="M2197" s="28">
        <f t="shared" si="350"/>
        <v>3.6598930353961689</v>
      </c>
      <c r="N2197" s="28">
        <f t="shared" si="351"/>
        <v>2.3323474659558179</v>
      </c>
      <c r="O2197" s="7">
        <f t="shared" si="352"/>
        <v>3.0965251905392206</v>
      </c>
      <c r="P2197" s="7">
        <f>[1]!S_PQ_PctChange("H00906.CSI",$A$3,$A2197)/100</f>
        <v>1.8767779414631804</v>
      </c>
    </row>
    <row r="2198" spans="1:16" x14ac:dyDescent="0.3">
      <c r="A2198" s="3">
        <v>20180111</v>
      </c>
      <c r="B2198" s="29">
        <f>板块基准指数!B2198</f>
        <v>1.53373430385825E-2</v>
      </c>
      <c r="C2198" s="29">
        <f>板块基准指数!C2198</f>
        <v>-2.4514904240430101E-3</v>
      </c>
      <c r="D2198" s="29">
        <f>板块基准指数!E2198</f>
        <v>-7.2014216396737397E-3</v>
      </c>
      <c r="E2198" s="29">
        <f>板块基准指数!F2198</f>
        <v>2.44725482154835E-3</v>
      </c>
      <c r="F2198">
        <f t="shared" si="343"/>
        <v>0.29473137544284034</v>
      </c>
      <c r="G2198">
        <f t="shared" si="344"/>
        <v>0.19624995133722167</v>
      </c>
      <c r="H2198">
        <f t="shared" si="345"/>
        <v>0.30846942816999895</v>
      </c>
      <c r="I2198">
        <f t="shared" si="346"/>
        <v>0.20054924504993937</v>
      </c>
      <c r="J2198">
        <f t="shared" si="347"/>
        <v>2.2268383360390821E-3</v>
      </c>
      <c r="K2198" s="28">
        <f t="shared" si="348"/>
        <v>2.504970857462228</v>
      </c>
      <c r="L2198" s="28">
        <f t="shared" si="349"/>
        <v>2.8105351931288287</v>
      </c>
      <c r="M2198" s="28">
        <f t="shared" si="350"/>
        <v>3.6263351808525019</v>
      </c>
      <c r="N2198" s="28">
        <f t="shared" si="351"/>
        <v>2.3405025693589527</v>
      </c>
      <c r="O2198" s="7">
        <f t="shared" si="352"/>
        <v>3.1056474898780628</v>
      </c>
      <c r="P2198" s="7">
        <f>[1]!S_PQ_PctChange("H00906.CSI",$A$3,$A2198)/100</f>
        <v>1.8779738874866161</v>
      </c>
    </row>
    <row r="2199" spans="1:16" x14ac:dyDescent="0.3">
      <c r="A2199" s="3">
        <v>20180112</v>
      </c>
      <c r="B2199" s="29">
        <f>板块基准指数!B2199</f>
        <v>-1.10481227207517E-2</v>
      </c>
      <c r="C2199" s="29">
        <f>板块基准指数!C2199</f>
        <v>5.73007513011575E-3</v>
      </c>
      <c r="D2199" s="29">
        <f>板块基准指数!E2199</f>
        <v>1.5528613095549201E-2</v>
      </c>
      <c r="E2199" s="29">
        <f>板块基准指数!F2199</f>
        <v>6.9891699109701196E-3</v>
      </c>
      <c r="F2199">
        <f t="shared" si="343"/>
        <v>0.29029652176091791</v>
      </c>
      <c r="G2199">
        <f t="shared" si="344"/>
        <v>0.19657636377591003</v>
      </c>
      <c r="H2199">
        <f t="shared" si="345"/>
        <v>0.31199281673861878</v>
      </c>
      <c r="I2199">
        <f t="shared" si="346"/>
        <v>0.20113429772455368</v>
      </c>
      <c r="J2199">
        <f t="shared" si="347"/>
        <v>4.0600737109234251E-3</v>
      </c>
      <c r="K2199" s="28">
        <f t="shared" si="348"/>
        <v>2.466247509296327</v>
      </c>
      <c r="L2199" s="28">
        <f t="shared" si="349"/>
        <v>2.8323698460714066</v>
      </c>
      <c r="M2199" s="28">
        <f t="shared" si="350"/>
        <v>3.6981757499262882</v>
      </c>
      <c r="N2199" s="28">
        <f t="shared" si="351"/>
        <v>2.3638499094042347</v>
      </c>
      <c r="O2199" s="7">
        <f t="shared" si="352"/>
        <v>3.1223167213180352</v>
      </c>
      <c r="P2199" s="7">
        <f>[1]!S_PQ_PctChange("H00906.CSI",$A$3,$A2199)/100</f>
        <v>1.8847248677745143</v>
      </c>
    </row>
    <row r="2200" spans="1:16" x14ac:dyDescent="0.3">
      <c r="A2200" s="3">
        <v>20180115</v>
      </c>
      <c r="B2200" s="29">
        <f>板块基准指数!B2200</f>
        <v>-2.2958508041699102E-2</v>
      </c>
      <c r="C2200" s="29">
        <f>板块基准指数!C2200</f>
        <v>-7.3725003528663999E-3</v>
      </c>
      <c r="D2200" s="29">
        <f>板块基准指数!E2200</f>
        <v>7.0271212399997205E-4</v>
      </c>
      <c r="E2200" s="29">
        <f>板块基准指数!F2200</f>
        <v>1.5106348201765299E-2</v>
      </c>
      <c r="F2200">
        <f t="shared" si="343"/>
        <v>0.28501589463577226</v>
      </c>
      <c r="G2200">
        <f t="shared" si="344"/>
        <v>0.19607934191970719</v>
      </c>
      <c r="H2200">
        <f t="shared" si="345"/>
        <v>0.31373568021323095</v>
      </c>
      <c r="I2200">
        <f t="shared" si="346"/>
        <v>0.20516908323128999</v>
      </c>
      <c r="J2200">
        <f t="shared" si="347"/>
        <v>-4.8563884689606374E-3</v>
      </c>
      <c r="K2200" s="28">
        <f t="shared" si="348"/>
        <v>2.3866676379796279</v>
      </c>
      <c r="L2200" s="28">
        <f t="shared" si="349"/>
        <v>2.8041156980289306</v>
      </c>
      <c r="M2200" s="28">
        <f t="shared" si="350"/>
        <v>3.7014772149864443</v>
      </c>
      <c r="N2200" s="28">
        <f t="shared" si="351"/>
        <v>2.4146653974341716</v>
      </c>
      <c r="O2200" s="7">
        <f t="shared" si="352"/>
        <v>3.1022971499272227</v>
      </c>
      <c r="P2200" s="7">
        <f>[1]!S_PQ_PctChange("H00906.CSI",$A$3,$A2200)/100</f>
        <v>1.8678768960660248</v>
      </c>
    </row>
    <row r="2201" spans="1:16" x14ac:dyDescent="0.3">
      <c r="A2201" s="3">
        <v>20180116</v>
      </c>
      <c r="B2201" s="29">
        <f>板块基准指数!B2201</f>
        <v>-1.52818735742578E-3</v>
      </c>
      <c r="C2201" s="29">
        <f>板块基准指数!C2201</f>
        <v>8.5492245364176996E-3</v>
      </c>
      <c r="D2201" s="29">
        <f>板块基准指数!E2201</f>
        <v>4.8496802410240396E-3</v>
      </c>
      <c r="E2201" s="29">
        <f>板块基准指数!F2201</f>
        <v>1.8191964281466501E-2</v>
      </c>
      <c r="F2201">
        <f t="shared" si="343"/>
        <v>0.28274399528239114</v>
      </c>
      <c r="G2201">
        <f t="shared" si="344"/>
        <v>0.19647958930542297</v>
      </c>
      <c r="H2201">
        <f t="shared" si="345"/>
        <v>0.31322290444747869</v>
      </c>
      <c r="I2201">
        <f t="shared" si="346"/>
        <v>0.2075535109647075</v>
      </c>
      <c r="J2201">
        <f t="shared" si="347"/>
        <v>6.4947149972160089E-3</v>
      </c>
      <c r="K2201" s="28">
        <f t="shared" si="348"/>
        <v>2.3814921753114646</v>
      </c>
      <c r="L2201" s="28">
        <f t="shared" si="349"/>
        <v>2.836637937293891</v>
      </c>
      <c r="M2201" s="28">
        <f t="shared" si="350"/>
        <v>3.7242778761395892</v>
      </c>
      <c r="N2201" s="28">
        <f t="shared" si="351"/>
        <v>2.4767848683774538</v>
      </c>
      <c r="O2201" s="7">
        <f t="shared" si="352"/>
        <v>3.128940400749892</v>
      </c>
      <c r="P2201" s="7">
        <f>[1]!S_PQ_PctChange("H00906.CSI",$A$3,$A2201)/100</f>
        <v>1.8902681729894062</v>
      </c>
    </row>
    <row r="2202" spans="1:16" x14ac:dyDescent="0.3">
      <c r="A2202" s="3">
        <v>20180117</v>
      </c>
      <c r="B2202" s="29">
        <f>板块基准指数!B2202</f>
        <v>-7.6163251847109099E-3</v>
      </c>
      <c r="C2202" s="29">
        <f>板块基准指数!C2202</f>
        <v>-9.5043020038681897E-3</v>
      </c>
      <c r="D2202" s="29">
        <f>板块基准指数!E2202</f>
        <v>-2.11846209085624E-2</v>
      </c>
      <c r="E2202" s="29">
        <f>板块基准指数!F2202</f>
        <v>7.3693002286947199E-3</v>
      </c>
      <c r="F2202">
        <f t="shared" si="343"/>
        <v>0.28317502270299733</v>
      </c>
      <c r="G2202">
        <f t="shared" si="344"/>
        <v>0.19640474576793798</v>
      </c>
      <c r="H2202">
        <f t="shared" si="345"/>
        <v>0.30941134875738202</v>
      </c>
      <c r="I2202">
        <f t="shared" si="346"/>
        <v>0.21100888277168295</v>
      </c>
      <c r="J2202">
        <f t="shared" si="347"/>
        <v>-9.1268559212298768E-3</v>
      </c>
      <c r="K2202" s="28">
        <f t="shared" si="348"/>
        <v>2.3557376312947369</v>
      </c>
      <c r="L2202" s="28">
        <f t="shared" si="349"/>
        <v>2.8001733716583521</v>
      </c>
      <c r="M2202" s="28">
        <f t="shared" si="350"/>
        <v>3.6241958402668635</v>
      </c>
      <c r="N2202" s="28">
        <f t="shared" si="351"/>
        <v>2.5024063399031102</v>
      </c>
      <c r="O2202" s="7">
        <f t="shared" si="352"/>
        <v>3.0912561566049028</v>
      </c>
      <c r="P2202" s="7">
        <f>[1]!S_PQ_PctChange("H00906.CSI",$A$3,$A2202)/100</f>
        <v>1.8811062214006671</v>
      </c>
    </row>
    <row r="2203" spans="1:16" x14ac:dyDescent="0.3">
      <c r="A2203" s="3">
        <v>20180118</v>
      </c>
      <c r="B2203" s="29">
        <f>板块基准指数!B2203</f>
        <v>-4.62955110421308E-3</v>
      </c>
      <c r="C2203" s="29">
        <f>板块基准指数!C2203</f>
        <v>-3.3168838970154E-3</v>
      </c>
      <c r="D2203" s="29">
        <f>板块基准指数!E2203</f>
        <v>1.91135422218262E-3</v>
      </c>
      <c r="E2203" s="29">
        <f>板块基准指数!F2203</f>
        <v>8.3830006229568006E-3</v>
      </c>
      <c r="F2203">
        <f t="shared" si="343"/>
        <v>0.28175195239122197</v>
      </c>
      <c r="G2203">
        <f t="shared" si="344"/>
        <v>0.19567544312475332</v>
      </c>
      <c r="H2203">
        <f t="shared" si="345"/>
        <v>0.30987945563981883</v>
      </c>
      <c r="I2203">
        <f t="shared" si="346"/>
        <v>0.21269314884420618</v>
      </c>
      <c r="J2203">
        <f t="shared" si="347"/>
        <v>3.9785730598777564E-4</v>
      </c>
      <c r="K2203" s="28">
        <f t="shared" si="348"/>
        <v>2.340202072438327</v>
      </c>
      <c r="L2203" s="28">
        <f t="shared" si="349"/>
        <v>2.7875686377960318</v>
      </c>
      <c r="M2203" s="28">
        <f t="shared" si="350"/>
        <v>3.6330343165103569</v>
      </c>
      <c r="N2203" s="28">
        <f t="shared" si="351"/>
        <v>2.5317670144323658</v>
      </c>
      <c r="O2203" s="7">
        <f t="shared" si="352"/>
        <v>3.0928838927574756</v>
      </c>
      <c r="P2203" s="7">
        <f>[1]!S_PQ_PctChange("H00906.CSI",$A$3,$A2203)/100</f>
        <v>1.8951610633087181</v>
      </c>
    </row>
    <row r="2204" spans="1:16" x14ac:dyDescent="0.3">
      <c r="A2204" s="3">
        <v>20180119</v>
      </c>
      <c r="B2204" s="29">
        <f>板块基准指数!B2204</f>
        <v>5.0891711143716397E-3</v>
      </c>
      <c r="C2204" s="29">
        <f>板块基准指数!C2204</f>
        <v>-4.0379092988124202E-3</v>
      </c>
      <c r="D2204" s="29">
        <f>板块基准指数!E2204</f>
        <v>-1.0136930123802301E-2</v>
      </c>
      <c r="E2204" s="29">
        <f>板块基准指数!F2204</f>
        <v>6.8931511854677299E-3</v>
      </c>
      <c r="F2204">
        <f t="shared" si="343"/>
        <v>0.28347819760205345</v>
      </c>
      <c r="G2204">
        <f t="shared" si="344"/>
        <v>0.19508652321744438</v>
      </c>
      <c r="H2204">
        <f t="shared" si="345"/>
        <v>0.30705490607627944</v>
      </c>
      <c r="I2204">
        <f t="shared" si="346"/>
        <v>0.21438037310422303</v>
      </c>
      <c r="J2204">
        <f t="shared" si="347"/>
        <v>-1.0313361513418961E-3</v>
      </c>
      <c r="K2204" s="28">
        <f t="shared" si="348"/>
        <v>2.3572009323415446</v>
      </c>
      <c r="L2204" s="28">
        <f t="shared" si="349"/>
        <v>2.7722747791735851</v>
      </c>
      <c r="M2204" s="28">
        <f t="shared" si="350"/>
        <v>3.5860695713827129</v>
      </c>
      <c r="N2204" s="28">
        <f t="shared" si="351"/>
        <v>2.5561120184146962</v>
      </c>
      <c r="O2204" s="7">
        <f t="shared" si="352"/>
        <v>3.0886627536356297</v>
      </c>
      <c r="P2204" s="7">
        <f>[1]!S_PQ_PctChange("H00906.CSI",$A$3,$A2204)/100</f>
        <v>1.9005678423865953</v>
      </c>
    </row>
    <row r="2205" spans="1:16" x14ac:dyDescent="0.3">
      <c r="A2205" s="3">
        <v>20180122</v>
      </c>
      <c r="B2205" s="29">
        <f>板块基准指数!B2205</f>
        <v>1.3607587736141799E-2</v>
      </c>
      <c r="C2205" s="29">
        <f>板块基准指数!C2205</f>
        <v>1.7379695078341698E-2</v>
      </c>
      <c r="D2205" s="29">
        <f>板块基准指数!E2205</f>
        <v>4.0153769710503801E-2</v>
      </c>
      <c r="E2205" s="29">
        <f>板块基准指数!F2205</f>
        <v>-1.15769811324464E-3</v>
      </c>
      <c r="F2205">
        <f t="shared" si="343"/>
        <v>0.2818869954606823</v>
      </c>
      <c r="G2205">
        <f t="shared" si="344"/>
        <v>0.19471340861522987</v>
      </c>
      <c r="H2205">
        <f t="shared" si="345"/>
        <v>0.31332793259273151</v>
      </c>
      <c r="I2205">
        <f t="shared" si="346"/>
        <v>0.21007166333135674</v>
      </c>
      <c r="J2205">
        <f t="shared" si="347"/>
        <v>1.9329222966174155E-2</v>
      </c>
      <c r="K2205" s="28">
        <f t="shared" si="348"/>
        <v>2.4028843385762397</v>
      </c>
      <c r="L2205" s="28">
        <f t="shared" si="349"/>
        <v>2.8378357645873411</v>
      </c>
      <c r="M2205" s="28">
        <f t="shared" si="350"/>
        <v>3.7702175528283632</v>
      </c>
      <c r="N2205" s="28">
        <f t="shared" si="351"/>
        <v>2.5519951142404911</v>
      </c>
      <c r="O2205" s="7">
        <f t="shared" si="352"/>
        <v>3.167693427634144</v>
      </c>
      <c r="P2205" s="7">
        <f>[1]!S_PQ_PctChange("H00906.CSI",$A$3,$A2205)/100</f>
        <v>1.9352607550171661</v>
      </c>
    </row>
    <row r="2206" spans="1:16" x14ac:dyDescent="0.3">
      <c r="A2206" s="3">
        <v>20180123</v>
      </c>
      <c r="B2206" s="29">
        <f>板块基准指数!B2206</f>
        <v>-2.6450429644058601E-3</v>
      </c>
      <c r="C2206" s="29">
        <f>板块基准指数!C2206</f>
        <v>-1.73894630248818E-3</v>
      </c>
      <c r="D2206" s="29">
        <f>板块基准指数!E2206</f>
        <v>1.93801020024341E-3</v>
      </c>
      <c r="E2206" s="29">
        <f>板块基准指数!F2206</f>
        <v>1.98468443408799E-2</v>
      </c>
      <c r="F2206">
        <f t="shared" si="343"/>
        <v>0.28010715457285607</v>
      </c>
      <c r="G2206">
        <f t="shared" si="344"/>
        <v>0.19365976387129108</v>
      </c>
      <c r="H2206">
        <f t="shared" si="345"/>
        <v>0.31278028886479875</v>
      </c>
      <c r="I2206">
        <f t="shared" si="346"/>
        <v>0.21345279269105441</v>
      </c>
      <c r="J2206">
        <f t="shared" si="347"/>
        <v>3.6922929558959499E-3</v>
      </c>
      <c r="K2206" s="28">
        <f t="shared" si="348"/>
        <v>2.3938835632978019</v>
      </c>
      <c r="L2206" s="28">
        <f t="shared" si="349"/>
        <v>2.8311619742749552</v>
      </c>
      <c r="M2206" s="28">
        <f t="shared" si="350"/>
        <v>3.7794622831031246</v>
      </c>
      <c r="N2206" s="28">
        <f t="shared" si="351"/>
        <v>2.6224910083723882</v>
      </c>
      <c r="O2206" s="7">
        <f t="shared" si="352"/>
        <v>3.1830817727193317</v>
      </c>
      <c r="P2206" s="7">
        <f>[1]!S_PQ_PctChange("H00906.CSI",$A$3,$A2206)/100</f>
        <v>1.9594330229566168</v>
      </c>
    </row>
    <row r="2207" spans="1:16" x14ac:dyDescent="0.3">
      <c r="A2207" s="3">
        <v>20180124</v>
      </c>
      <c r="B2207" s="29">
        <f>板块基准指数!B2207</f>
        <v>1.1118047641360099E-2</v>
      </c>
      <c r="C2207" s="29">
        <f>板块基准指数!C2207</f>
        <v>4.2096707749504003E-3</v>
      </c>
      <c r="D2207" s="29">
        <f>板块基准指数!E2207</f>
        <v>-1.06370170097243E-2</v>
      </c>
      <c r="E2207" s="29">
        <f>板块基准指数!F2207</f>
        <v>3.7825841642867598E-3</v>
      </c>
      <c r="F2207">
        <f t="shared" si="343"/>
        <v>0.28282266386814064</v>
      </c>
      <c r="G2207">
        <f t="shared" si="344"/>
        <v>0.1942012146056866</v>
      </c>
      <c r="H2207">
        <f t="shared" si="345"/>
        <v>0.30901757352260539</v>
      </c>
      <c r="I2207">
        <f t="shared" si="346"/>
        <v>0.21395854800356759</v>
      </c>
      <c r="J2207">
        <f t="shared" si="347"/>
        <v>1.4098424379742234E-3</v>
      </c>
      <c r="K2207" s="28">
        <f t="shared" si="348"/>
        <v>2.431616922443776</v>
      </c>
      <c r="L2207" s="28">
        <f t="shared" si="349"/>
        <v>2.8472899048721616</v>
      </c>
      <c r="M2207" s="28">
        <f t="shared" si="350"/>
        <v>3.7286230615004206</v>
      </c>
      <c r="N2207" s="28">
        <f t="shared" si="351"/>
        <v>2.6361933854959285</v>
      </c>
      <c r="O2207" s="7">
        <f t="shared" si="352"/>
        <v>3.1889792589240278</v>
      </c>
      <c r="P2207" s="7">
        <f>[1]!S_PQ_PctChange("H00906.CSI",$A$3,$A2207)/100</f>
        <v>1.9676864684300899</v>
      </c>
    </row>
    <row r="2208" spans="1:16" x14ac:dyDescent="0.3">
      <c r="A2208" s="3">
        <v>20180125</v>
      </c>
      <c r="B2208" s="29">
        <f>板块基准指数!B2208</f>
        <v>-7.2157875453427601E-3</v>
      </c>
      <c r="C2208" s="29">
        <f>板块基准指数!C2208</f>
        <v>-1.0526507968656101E-2</v>
      </c>
      <c r="D2208" s="29">
        <f>板块基准指数!E2208</f>
        <v>-3.7993616268676999E-3</v>
      </c>
      <c r="E2208" s="29">
        <f>板块基准指数!F2208</f>
        <v>-1.37494290285088E-2</v>
      </c>
      <c r="F2208">
        <f t="shared" si="343"/>
        <v>0.28310358725860779</v>
      </c>
      <c r="G2208">
        <f t="shared" si="344"/>
        <v>0.19374584939870038</v>
      </c>
      <c r="H2208">
        <f t="shared" si="345"/>
        <v>0.31038898116133401</v>
      </c>
      <c r="I2208">
        <f t="shared" si="346"/>
        <v>0.21276158218135807</v>
      </c>
      <c r="J2208">
        <f t="shared" si="347"/>
        <v>-8.2009262702372448E-3</v>
      </c>
      <c r="K2208" s="28">
        <f t="shared" si="348"/>
        <v>2.4068551037944186</v>
      </c>
      <c r="L2208" s="28">
        <f t="shared" si="349"/>
        <v>2.8067913770307946</v>
      </c>
      <c r="M2208" s="28">
        <f t="shared" si="350"/>
        <v>3.7106573124926348</v>
      </c>
      <c r="N2208" s="28">
        <f t="shared" si="351"/>
        <v>2.5861978026081189</v>
      </c>
      <c r="O2208" s="7">
        <f t="shared" si="352"/>
        <v>3.1546257488740386</v>
      </c>
      <c r="P2208" s="7">
        <f>[1]!S_PQ_PctChange("H00906.CSI",$A$3,$A2208)/100</f>
        <v>1.9537704463398589</v>
      </c>
    </row>
    <row r="2209" spans="1:16" x14ac:dyDescent="0.3">
      <c r="A2209" s="3">
        <v>20180126</v>
      </c>
      <c r="B2209" s="29">
        <f>板块基准指数!B2209</f>
        <v>-6.3937096125286303E-3</v>
      </c>
      <c r="C2209" s="29">
        <f>板块基准指数!C2209</f>
        <v>1.03565884632642E-3</v>
      </c>
      <c r="D2209" s="29">
        <f>板块基准指数!E2209</f>
        <v>9.4817013337367105E-3</v>
      </c>
      <c r="E2209" s="29">
        <f>板块基准指数!F2209</f>
        <v>4.9939968846291196E-3</v>
      </c>
      <c r="F2209">
        <f t="shared" si="343"/>
        <v>0.28062110363747211</v>
      </c>
      <c r="G2209">
        <f t="shared" si="344"/>
        <v>0.19348289600260746</v>
      </c>
      <c r="H2209">
        <f t="shared" si="345"/>
        <v>0.31258301075844303</v>
      </c>
      <c r="I2209">
        <f t="shared" si="346"/>
        <v>0.21331298960147765</v>
      </c>
      <c r="J2209">
        <f t="shared" si="347"/>
        <v>2.396118770909156E-3</v>
      </c>
      <c r="K2209" s="28">
        <f t="shared" si="348"/>
        <v>2.3850726615687963</v>
      </c>
      <c r="L2209" s="28">
        <f t="shared" si="349"/>
        <v>2.8107339141965362</v>
      </c>
      <c r="M2209" s="28">
        <f t="shared" si="350"/>
        <v>3.755322358215273</v>
      </c>
      <c r="N2209" s="28">
        <f t="shared" si="351"/>
        <v>2.6041072632620077</v>
      </c>
      <c r="O2209" s="7">
        <f t="shared" si="352"/>
        <v>3.164580725617018</v>
      </c>
      <c r="P2209" s="7">
        <f>[1]!S_PQ_PctChange("H00906.CSI",$A$3,$A2209)/100</f>
        <v>1.9624531228985453</v>
      </c>
    </row>
    <row r="2210" spans="1:16" x14ac:dyDescent="0.3">
      <c r="A2210" s="3">
        <v>20180129</v>
      </c>
      <c r="B2210" s="29">
        <f>板块基准指数!B2210</f>
        <v>-3.0715358862434702E-2</v>
      </c>
      <c r="C2210" s="29">
        <f>板块基准指数!C2210</f>
        <v>-2.39656793007645E-2</v>
      </c>
      <c r="D2210" s="29">
        <f>板块基准指数!E2210</f>
        <v>-3.1368589666628102E-2</v>
      </c>
      <c r="E2210" s="29">
        <f>板块基准指数!F2210</f>
        <v>-1.5196885971099101E-2</v>
      </c>
      <c r="F2210">
        <f t="shared" si="343"/>
        <v>0.27934954289021735</v>
      </c>
      <c r="G2210">
        <f t="shared" si="344"/>
        <v>0.19394740536783719</v>
      </c>
      <c r="H2210">
        <f t="shared" si="345"/>
        <v>0.3109569182518277</v>
      </c>
      <c r="I2210">
        <f t="shared" si="346"/>
        <v>0.21574613349011804</v>
      </c>
      <c r="J2210">
        <f t="shared" si="347"/>
        <v>-2.6303308318747796E-2</v>
      </c>
      <c r="K2210" s="28">
        <f t="shared" si="348"/>
        <v>2.2810989399932935</v>
      </c>
      <c r="L2210" s="28">
        <f t="shared" si="349"/>
        <v>2.7194070873083547</v>
      </c>
      <c r="M2210" s="28">
        <f t="shared" si="350"/>
        <v>3.6061546024278757</v>
      </c>
      <c r="N2210" s="28">
        <f t="shared" si="351"/>
        <v>2.5493360561546048</v>
      </c>
      <c r="O2210" s="7">
        <f t="shared" si="352"/>
        <v>3.0550384747727986</v>
      </c>
      <c r="P2210" s="7">
        <f>[1]!S_PQ_PctChange("H00906.CSI",$A$3,$A2210)/100</f>
        <v>1.9137029704209008</v>
      </c>
    </row>
    <row r="2211" spans="1:16" x14ac:dyDescent="0.3">
      <c r="A2211" s="3">
        <v>20180130</v>
      </c>
      <c r="B2211" s="29">
        <f>板块基准指数!B2211</f>
        <v>-3.2201435997409799E-3</v>
      </c>
      <c r="C2211" s="29">
        <f>板块基准指数!C2211</f>
        <v>7.0511959158569204E-4</v>
      </c>
      <c r="D2211" s="29">
        <f>板块基准指数!E2211</f>
        <v>-5.4797060078318202E-3</v>
      </c>
      <c r="E2211" s="29">
        <f>板块基准指数!F2211</f>
        <v>-1.6772158679246099E-2</v>
      </c>
      <c r="F2211">
        <f t="shared" si="343"/>
        <v>0.28015481505267625</v>
      </c>
      <c r="G2211">
        <f t="shared" si="344"/>
        <v>0.19527244712667083</v>
      </c>
      <c r="H2211">
        <f t="shared" si="345"/>
        <v>0.31114637558996133</v>
      </c>
      <c r="I2211">
        <f t="shared" si="346"/>
        <v>0.21342636223069178</v>
      </c>
      <c r="J2211">
        <f t="shared" si="347"/>
        <v>-6.0852704058179073E-3</v>
      </c>
      <c r="K2211" s="28">
        <f t="shared" si="348"/>
        <v>2.2705333302415571</v>
      </c>
      <c r="L2211" s="28">
        <f t="shared" si="349"/>
        <v>2.7220297141146985</v>
      </c>
      <c r="M2211" s="28">
        <f t="shared" si="350"/>
        <v>3.5809142293799496</v>
      </c>
      <c r="N2211" s="28">
        <f t="shared" si="351"/>
        <v>2.4898060286148103</v>
      </c>
      <c r="O2211" s="7">
        <f t="shared" si="352"/>
        <v>3.0303624691478106</v>
      </c>
      <c r="P2211" s="7">
        <f>[1]!S_PQ_PctChange("H00906.CSI",$A$3,$A2211)/100</f>
        <v>1.8908535828858049</v>
      </c>
    </row>
    <row r="2212" spans="1:16" x14ac:dyDescent="0.3">
      <c r="A2212" s="3">
        <v>20180131</v>
      </c>
      <c r="B2212" s="29">
        <f>板块基准指数!B2212</f>
        <v>-2.0913165606221699E-2</v>
      </c>
      <c r="C2212" s="29">
        <f>板块基准指数!C2212</f>
        <v>-3.1037687540314998E-3</v>
      </c>
      <c r="D2212" s="29">
        <f>板块基准指数!E2212</f>
        <v>1.39796923010651E-2</v>
      </c>
      <c r="E2212" s="29">
        <f>板块基准指数!F2212</f>
        <v>1.0944230034917899E-2</v>
      </c>
      <c r="F2212">
        <f t="shared" si="343"/>
        <v>0.3</v>
      </c>
      <c r="G2212">
        <f t="shared" si="344"/>
        <v>0.2</v>
      </c>
      <c r="H2212">
        <f t="shared" si="345"/>
        <v>0.3</v>
      </c>
      <c r="I2212">
        <f t="shared" si="346"/>
        <v>0.2</v>
      </c>
      <c r="J2212">
        <f t="shared" si="347"/>
        <v>2.2051323261563756E-4</v>
      </c>
      <c r="K2212" s="28">
        <f t="shared" si="348"/>
        <v>2.2021361250855476</v>
      </c>
      <c r="L2212" s="28">
        <f t="shared" si="349"/>
        <v>2.7104773945864524</v>
      </c>
      <c r="M2212" s="28">
        <f t="shared" si="350"/>
        <v>3.644954000764252</v>
      </c>
      <c r="N2212" s="28">
        <f t="shared" si="351"/>
        <v>2.5279992685692139</v>
      </c>
      <c r="O2212" s="7">
        <f t="shared" si="352"/>
        <v>3.0312512174044954</v>
      </c>
      <c r="P2212" s="7">
        <f>[1]!S_PQ_PctChange("H00906.CSI",$A$3,$A2212)/100</f>
        <v>1.8864463273478684</v>
      </c>
    </row>
    <row r="2213" spans="1:16" x14ac:dyDescent="0.3">
      <c r="A2213" s="3">
        <v>20180201</v>
      </c>
      <c r="B2213" s="29">
        <f>板块基准指数!B2213</f>
        <v>-3.3238579950344398E-2</v>
      </c>
      <c r="C2213" s="29">
        <f>板块基准指数!C2213</f>
        <v>-2.3501566294458699E-2</v>
      </c>
      <c r="D2213" s="29">
        <f>板块基准指数!E2213</f>
        <v>-1.54090235788234E-2</v>
      </c>
      <c r="E2213" s="29">
        <f>板块基准指数!F2213</f>
        <v>2.7118860009907701E-3</v>
      </c>
      <c r="F2213">
        <f t="shared" si="343"/>
        <v>0.29557103829870224</v>
      </c>
      <c r="G2213">
        <f t="shared" si="344"/>
        <v>0.1990319775983467</v>
      </c>
      <c r="H2213">
        <f t="shared" si="345"/>
        <v>0.30102212517478494</v>
      </c>
      <c r="I2213">
        <f t="shared" si="346"/>
        <v>0.20437485892816609</v>
      </c>
      <c r="J2213">
        <f t="shared" si="347"/>
        <v>-1.8752217117443924E-2</v>
      </c>
      <c r="K2213" s="28">
        <f t="shared" si="348"/>
        <v>2.0957016674800055</v>
      </c>
      <c r="L2213" s="28">
        <f t="shared" si="349"/>
        <v>2.6232753641134887</v>
      </c>
      <c r="M2213" s="28">
        <f t="shared" si="350"/>
        <v>3.5733797950439259</v>
      </c>
      <c r="N2213" s="28">
        <f t="shared" si="351"/>
        <v>2.5375668003971521</v>
      </c>
      <c r="O2213" s="7">
        <f t="shared" si="352"/>
        <v>2.9556563193207661</v>
      </c>
      <c r="P2213" s="7">
        <f>[1]!S_PQ_PctChange("H00906.CSI",$A$3,$A2213)/100</f>
        <v>1.8474443182920002</v>
      </c>
    </row>
    <row r="2214" spans="1:16" x14ac:dyDescent="0.3">
      <c r="A2214" s="3">
        <v>20180202</v>
      </c>
      <c r="B2214" s="29">
        <f>板块基准指数!B2214</f>
        <v>8.8798782795662095E-3</v>
      </c>
      <c r="C2214" s="29">
        <f>板块基准指数!C2214</f>
        <v>1.3939001602363301E-3</v>
      </c>
      <c r="D2214" s="29">
        <f>板块基准指数!E2214</f>
        <v>-1.1375967277646799E-3</v>
      </c>
      <c r="E2214" s="29">
        <f>板块基准指数!F2214</f>
        <v>-2.6017505052491701E-4</v>
      </c>
      <c r="F2214">
        <f t="shared" si="343"/>
        <v>0.29745012910958307</v>
      </c>
      <c r="G2214">
        <f t="shared" si="344"/>
        <v>0.19881109812260903</v>
      </c>
      <c r="H2214">
        <f t="shared" si="345"/>
        <v>0.29992792887550135</v>
      </c>
      <c r="I2214">
        <f t="shared" si="346"/>
        <v>0.20381084389230647</v>
      </c>
      <c r="J2214">
        <f t="shared" si="347"/>
        <v>2.5064505246927037E-3</v>
      </c>
      <c r="K2214" s="28">
        <f t="shared" si="348"/>
        <v>2.1231911214770784</v>
      </c>
      <c r="L2214" s="28">
        <f t="shared" si="349"/>
        <v>2.6283258482241068</v>
      </c>
      <c r="M2214" s="28">
        <f t="shared" si="350"/>
        <v>3.5681771331542587</v>
      </c>
      <c r="N2214" s="28">
        <f t="shared" si="351"/>
        <v>2.5366464137761238</v>
      </c>
      <c r="O2214" s="7">
        <f t="shared" si="352"/>
        <v>2.9655709761778319</v>
      </c>
      <c r="P2214" s="7">
        <f>[1]!S_PQ_PctChange("H00906.CSI",$A$3,$A2214)/100</f>
        <v>1.862620040306227</v>
      </c>
    </row>
    <row r="2215" spans="1:16" x14ac:dyDescent="0.3">
      <c r="A2215" s="3">
        <v>20180205</v>
      </c>
      <c r="B2215" s="29">
        <f>板块基准指数!B2215</f>
        <v>-1.2620900721438601E-2</v>
      </c>
      <c r="C2215" s="29">
        <f>板块基准指数!C2215</f>
        <v>-1.24796957319634E-2</v>
      </c>
      <c r="D2215" s="29">
        <f>板块基准指数!E2215</f>
        <v>-2.6431654351508502E-2</v>
      </c>
      <c r="E2215" s="29">
        <f>板块基准指数!F2215</f>
        <v>1.6545168096006001E-2</v>
      </c>
      <c r="F2215">
        <f t="shared" si="343"/>
        <v>0.29689979637265657</v>
      </c>
      <c r="G2215">
        <f t="shared" si="344"/>
        <v>0.19847164352515084</v>
      </c>
      <c r="H2215">
        <f t="shared" si="345"/>
        <v>0.2951855959231926</v>
      </c>
      <c r="I2215">
        <f t="shared" si="346"/>
        <v>0.20944296417899988</v>
      </c>
      <c r="J2215">
        <f t="shared" si="347"/>
        <v>-1.0790697236192852E-2</v>
      </c>
      <c r="K2215" s="28">
        <f t="shared" si="348"/>
        <v>2.0837736363988375</v>
      </c>
      <c r="L2215" s="28">
        <f t="shared" si="349"/>
        <v>2.5830454456218521</v>
      </c>
      <c r="M2215" s="28">
        <f t="shared" si="350"/>
        <v>3.4474326541542606</v>
      </c>
      <c r="N2215" s="28">
        <f t="shared" si="351"/>
        <v>2.5951608231881869</v>
      </c>
      <c r="O2215" s="7">
        <f t="shared" si="352"/>
        <v>2.9227797004052634</v>
      </c>
      <c r="P2215" s="7">
        <f>[1]!S_PQ_PctChange("H00906.CSI",$A$3,$A2215)/100</f>
        <v>1.8633259727031133</v>
      </c>
    </row>
    <row r="2216" spans="1:16" x14ac:dyDescent="0.3">
      <c r="A2216" s="3">
        <v>20180206</v>
      </c>
      <c r="B2216" s="29">
        <f>板块基准指数!B2216</f>
        <v>-5.3517630970804503E-2</v>
      </c>
      <c r="C2216" s="29">
        <f>板块基准指数!C2216</f>
        <v>-3.7947114463802098E-2</v>
      </c>
      <c r="D2216" s="29">
        <f>板块基准指数!E2216</f>
        <v>-2.65773857514345E-2</v>
      </c>
      <c r="E2216" s="29">
        <f>板块基准指数!F2216</f>
        <v>-2.8269565374755501E-2</v>
      </c>
      <c r="F2216">
        <f t="shared" si="343"/>
        <v>0.2918639446513111</v>
      </c>
      <c r="G2216">
        <f t="shared" si="344"/>
        <v>0.19831493973040365</v>
      </c>
      <c r="H2216">
        <f t="shared" si="345"/>
        <v>0.29843833794504371</v>
      </c>
      <c r="I2216">
        <f t="shared" si="346"/>
        <v>0.2113827776732414</v>
      </c>
      <c r="J2216">
        <f t="shared" si="347"/>
        <v>-3.7186922931505231E-2</v>
      </c>
      <c r="K2216" s="28">
        <f t="shared" si="348"/>
        <v>1.9187373769285485</v>
      </c>
      <c r="L2216" s="28">
        <f t="shared" si="349"/>
        <v>2.4470792099678351</v>
      </c>
      <c r="M2216" s="28">
        <f t="shared" si="350"/>
        <v>3.3292315209012768</v>
      </c>
      <c r="N2216" s="28">
        <f t="shared" si="351"/>
        <v>2.4935271892643085</v>
      </c>
      <c r="O2216" s="7">
        <f t="shared" si="352"/>
        <v>2.7769035940090196</v>
      </c>
      <c r="P2216" s="7">
        <f>[1]!S_PQ_PctChange("H00906.CSI",$A$3,$A2216)/100</f>
        <v>1.7656685506126728</v>
      </c>
    </row>
    <row r="2217" spans="1:16" x14ac:dyDescent="0.3">
      <c r="A2217" s="3">
        <v>20180207</v>
      </c>
      <c r="B2217" s="29">
        <f>板块基准指数!B2217</f>
        <v>2.2417536645403498E-3</v>
      </c>
      <c r="C2217" s="29">
        <f>板块基准指数!C2217</f>
        <v>-7.9859630379231494E-3</v>
      </c>
      <c r="D2217" s="29">
        <f>板块基准指数!E2217</f>
        <v>-3.2363381388898597E-2</v>
      </c>
      <c r="E2217" s="29">
        <f>板块基准指数!F2217</f>
        <v>-3.3607070613689199E-2</v>
      </c>
      <c r="F2217">
        <f t="shared" si="343"/>
        <v>0.29778663668379329</v>
      </c>
      <c r="G2217">
        <f t="shared" si="344"/>
        <v>0.20027443490050739</v>
      </c>
      <c r="H2217">
        <f t="shared" si="345"/>
        <v>0.29398093922134372</v>
      </c>
      <c r="I2217">
        <f t="shared" si="346"/>
        <v>0.20795798919435543</v>
      </c>
      <c r="J2217">
        <f t="shared" si="347"/>
        <v>-1.7691878398852529E-2</v>
      </c>
      <c r="K2217" s="28">
        <f t="shared" si="348"/>
        <v>1.9252804671391086</v>
      </c>
      <c r="L2217" s="28">
        <f t="shared" si="349"/>
        <v>2.419550962808239</v>
      </c>
      <c r="M2217" s="28">
        <f t="shared" si="350"/>
        <v>3.1891229500695069</v>
      </c>
      <c r="N2217" s="28">
        <f t="shared" si="351"/>
        <v>2.3761199743238599</v>
      </c>
      <c r="O2217" s="7">
        <f t="shared" si="352"/>
        <v>2.710083074899623</v>
      </c>
      <c r="P2217" s="7">
        <f>[1]!S_PQ_PctChange("H00906.CSI",$A$3,$A2217)/100</f>
        <v>1.7166361190086712</v>
      </c>
    </row>
    <row r="2218" spans="1:16" x14ac:dyDescent="0.3">
      <c r="A2218" s="3">
        <v>20180208</v>
      </c>
      <c r="B2218" s="29">
        <f>板块基准指数!B2218</f>
        <v>2.6704034841212899E-2</v>
      </c>
      <c r="C2218" s="29">
        <f>板块基准指数!C2218</f>
        <v>1.40773083083044E-2</v>
      </c>
      <c r="D2218" s="29">
        <f>板块基准指数!E2218</f>
        <v>1.53399045754478E-2</v>
      </c>
      <c r="E2218" s="29">
        <f>板块基准指数!F2218</f>
        <v>-2.4039919325496501E-2</v>
      </c>
      <c r="F2218">
        <f t="shared" si="343"/>
        <v>0.30262719637285446</v>
      </c>
      <c r="G2218">
        <f t="shared" si="344"/>
        <v>0.2010268468656666</v>
      </c>
      <c r="H2218">
        <f t="shared" si="345"/>
        <v>0.29545279928728357</v>
      </c>
      <c r="I2218">
        <f t="shared" si="346"/>
        <v>0.20089315747419517</v>
      </c>
      <c r="J2218">
        <f t="shared" si="347"/>
        <v>1.028177595894866E-2</v>
      </c>
      <c r="K2218" s="28">
        <f t="shared" si="348"/>
        <v>2.0033972586539108</v>
      </c>
      <c r="L2218" s="28">
        <f t="shared" si="349"/>
        <v>2.4676890359876493</v>
      </c>
      <c r="M2218" s="28">
        <f t="shared" si="350"/>
        <v>3.2533836963783918</v>
      </c>
      <c r="N2218" s="28">
        <f t="shared" si="351"/>
        <v>2.2949583225079166</v>
      </c>
      <c r="O2218" s="7">
        <f t="shared" si="352"/>
        <v>2.748229317864828</v>
      </c>
      <c r="P2218" s="7">
        <f>[1]!S_PQ_PctChange("H00906.CSI",$A$3,$A2218)/100</f>
        <v>1.7035768909573719</v>
      </c>
    </row>
    <row r="2219" spans="1:16" x14ac:dyDescent="0.3">
      <c r="A2219" s="3">
        <v>20180209</v>
      </c>
      <c r="B2219" s="29">
        <f>板块基准指数!B2219</f>
        <v>-2.97846158371547E-2</v>
      </c>
      <c r="C2219" s="29">
        <f>板块基准指数!C2219</f>
        <v>-2.82937736055064E-2</v>
      </c>
      <c r="D2219" s="29">
        <f>板块基准指数!E2219</f>
        <v>-2.5447375520198601E-2</v>
      </c>
      <c r="E2219" s="29">
        <f>板块基准指数!F2219</f>
        <v>-5.2050011018694602E-2</v>
      </c>
      <c r="F2219">
        <f t="shared" si="343"/>
        <v>0.30353190119885559</v>
      </c>
      <c r="G2219">
        <f t="shared" si="344"/>
        <v>0.20193764040151913</v>
      </c>
      <c r="H2219">
        <f t="shared" si="345"/>
        <v>0.29766079372131804</v>
      </c>
      <c r="I2219">
        <f t="shared" si="346"/>
        <v>0.19686966467830702</v>
      </c>
      <c r="J2219">
        <f t="shared" si="347"/>
        <v>-3.2676432271756199E-2</v>
      </c>
      <c r="K2219" s="28">
        <f t="shared" si="348"/>
        <v>1.9139422250985403</v>
      </c>
      <c r="L2219" s="28">
        <f t="shared" si="349"/>
        <v>2.3695750274691179</v>
      </c>
      <c r="M2219" s="28">
        <f t="shared" si="350"/>
        <v>3.1451462442251605</v>
      </c>
      <c r="N2219" s="28">
        <f t="shared" si="351"/>
        <v>2.1234557055152403</v>
      </c>
      <c r="O2219" s="7">
        <f t="shared" si="352"/>
        <v>2.625750556420607</v>
      </c>
      <c r="P2219" s="7">
        <f>[1]!S_PQ_PctChange("H00906.CSI",$A$3,$A2219)/100</f>
        <v>1.5921236043734235</v>
      </c>
    </row>
    <row r="2220" spans="1:16" x14ac:dyDescent="0.3">
      <c r="A2220" s="3">
        <v>20180212</v>
      </c>
      <c r="B2220" s="29">
        <f>板块基准指数!B2220</f>
        <v>3.3566290745938199E-2</v>
      </c>
      <c r="C2220" s="29">
        <f>板块基准指数!C2220</f>
        <v>2.9130095040480902E-2</v>
      </c>
      <c r="D2220" s="29">
        <f>板块基准指数!E2220</f>
        <v>2.87699987285579E-2</v>
      </c>
      <c r="E2220" s="29">
        <f>板块基准指数!F2220</f>
        <v>-1.20496798645708E-3</v>
      </c>
      <c r="F2220">
        <f t="shared" si="343"/>
        <v>0.30624867541086481</v>
      </c>
      <c r="G2220">
        <f t="shared" si="344"/>
        <v>0.20287059179158962</v>
      </c>
      <c r="H2220">
        <f t="shared" si="345"/>
        <v>0.29893135207450616</v>
      </c>
      <c r="I2220">
        <f t="shared" si="346"/>
        <v>0.19194938072303935</v>
      </c>
      <c r="J2220">
        <f t="shared" si="347"/>
        <v>2.4397381716916838E-2</v>
      </c>
      <c r="K2220" s="28">
        <f t="shared" si="348"/>
        <v>2.0117524570430638</v>
      </c>
      <c r="L2220" s="28">
        <f t="shared" si="349"/>
        <v>2.4677310682653242</v>
      </c>
      <c r="M2220" s="28">
        <f t="shared" si="350"/>
        <v>3.2644020964012048</v>
      </c>
      <c r="N2220" s="28">
        <f t="shared" si="351"/>
        <v>2.1196920413829776</v>
      </c>
      <c r="O2220" s="7">
        <f t="shared" si="352"/>
        <v>2.7142093767559237</v>
      </c>
      <c r="P2220" s="7">
        <f>[1]!S_PQ_PctChange("H00906.CSI",$A$3,$A2220)/100</f>
        <v>1.6339529920544806</v>
      </c>
    </row>
    <row r="2221" spans="1:16" x14ac:dyDescent="0.3">
      <c r="A2221" s="3">
        <v>20180213</v>
      </c>
      <c r="B2221" s="29">
        <f>板块基准指数!B2221</f>
        <v>4.4919504358805901E-3</v>
      </c>
      <c r="C2221" s="29">
        <f>板块基准指数!C2221</f>
        <v>9.0189552692182297E-3</v>
      </c>
      <c r="D2221" s="29">
        <f>板块基准指数!E2221</f>
        <v>1.15271267891485E-2</v>
      </c>
      <c r="E2221" s="29">
        <f>板块基准指数!F2221</f>
        <v>1.8124886966130901E-2</v>
      </c>
      <c r="F2221">
        <f t="shared" si="343"/>
        <v>0.30453928086359194</v>
      </c>
      <c r="G2221">
        <f t="shared" si="344"/>
        <v>0.20264741072645992</v>
      </c>
      <c r="H2221">
        <f t="shared" si="345"/>
        <v>0.2993447450182502</v>
      </c>
      <c r="I2221">
        <f t="shared" si="346"/>
        <v>0.19346856339169791</v>
      </c>
      <c r="J2221">
        <f t="shared" si="347"/>
        <v>1.0130215089246202E-2</v>
      </c>
      <c r="K2221" s="28">
        <f t="shared" si="348"/>
        <v>2.0252810998052433</v>
      </c>
      <c r="L2221" s="28">
        <f t="shared" si="349"/>
        <v>2.4990063796556874</v>
      </c>
      <c r="M2221" s="28">
        <f t="shared" si="350"/>
        <v>3.3135584000463325</v>
      </c>
      <c r="N2221" s="28">
        <f t="shared" si="351"/>
        <v>2.1762361070021821</v>
      </c>
      <c r="O2221" s="7">
        <f t="shared" si="352"/>
        <v>2.7518351166289561</v>
      </c>
      <c r="P2221" s="7">
        <f>[1]!S_PQ_PctChange("H00906.CSI",$A$3,$A2221)/100</f>
        <v>1.6614240421536828</v>
      </c>
    </row>
    <row r="2222" spans="1:16" x14ac:dyDescent="0.3">
      <c r="A2222" s="3">
        <v>20180214</v>
      </c>
      <c r="B2222" s="29">
        <f>板块基准指数!B2222</f>
        <v>1.32223646148466E-4</v>
      </c>
      <c r="C2222" s="29">
        <f>板块基准指数!C2222</f>
        <v>6.4122942146828798E-3</v>
      </c>
      <c r="D2222" s="29">
        <f>板块基准指数!E2222</f>
        <v>1.3833532527058399E-2</v>
      </c>
      <c r="E2222" s="29">
        <f>板块基准指数!F2222</f>
        <v>6.5177539510949097E-3</v>
      </c>
      <c r="F2222">
        <f t="shared" si="343"/>
        <v>0.30253992146317144</v>
      </c>
      <c r="G2222">
        <f t="shared" si="344"/>
        <v>0.20258110896587483</v>
      </c>
      <c r="H2222">
        <f t="shared" si="345"/>
        <v>0.30145343831016558</v>
      </c>
      <c r="I2222">
        <f t="shared" si="346"/>
        <v>0.19342553126078812</v>
      </c>
      <c r="J2222">
        <f t="shared" si="347"/>
        <v>6.7416778740058223E-3</v>
      </c>
      <c r="K2222" s="28">
        <f t="shared" si="348"/>
        <v>2.0256811135028836</v>
      </c>
      <c r="L2222" s="28">
        <f t="shared" si="349"/>
        <v>2.5214430380210922</v>
      </c>
      <c r="M2222" s="28">
        <f t="shared" si="350"/>
        <v>3.3732301504807394</v>
      </c>
      <c r="N2222" s="28">
        <f t="shared" si="351"/>
        <v>2.1969380324382062</v>
      </c>
      <c r="O2222" s="7">
        <f t="shared" si="352"/>
        <v>2.777128780421652</v>
      </c>
      <c r="P2222" s="7">
        <f>[1]!S_PQ_PctChange("H00906.CSI",$A$3,$A2222)/100</f>
        <v>1.6793781935595531</v>
      </c>
    </row>
    <row r="2223" spans="1:16" x14ac:dyDescent="0.3">
      <c r="A2223" s="3">
        <v>20180222</v>
      </c>
      <c r="B2223" s="29">
        <f>板块基准指数!B2223</f>
        <v>2.4920941819443099E-2</v>
      </c>
      <c r="C2223" s="29">
        <f>板块基准指数!C2223</f>
        <v>1.57579517858959E-2</v>
      </c>
      <c r="D2223" s="29">
        <f>板块基准指数!E2223</f>
        <v>2.69915459765982E-2</v>
      </c>
      <c r="E2223" s="29">
        <f>板块基准指数!F2223</f>
        <v>1.6859831728792799E-2</v>
      </c>
      <c r="F2223">
        <f t="shared" si="343"/>
        <v>0.30336611250747986</v>
      </c>
      <c r="G2223">
        <f t="shared" si="344"/>
        <v>0.20131826762464597</v>
      </c>
      <c r="H2223">
        <f t="shared" si="345"/>
        <v>0.30288733900804538</v>
      </c>
      <c r="I2223">
        <f t="shared" si="346"/>
        <v>0.1924282808598288</v>
      </c>
      <c r="J2223">
        <f t="shared" si="347"/>
        <v>2.2129659377721843E-2</v>
      </c>
      <c r="K2223" s="28">
        <f t="shared" si="348"/>
        <v>2.1010839364966771</v>
      </c>
      <c r="L2223" s="28">
        <f t="shared" si="349"/>
        <v>2.5769337676310071</v>
      </c>
      <c r="M2223" s="28">
        <f t="shared" si="350"/>
        <v>3.4912703931536857</v>
      </c>
      <c r="N2223" s="28">
        <f t="shared" si="351"/>
        <v>2.2508378697124924</v>
      </c>
      <c r="O2223" s="7">
        <f t="shared" si="352"/>
        <v>2.8607153537581729</v>
      </c>
      <c r="P2223" s="7">
        <f>[1]!S_PQ_PctChange("H00906.CSI",$A$3,$A2223)/100</f>
        <v>1.7368991207904441</v>
      </c>
    </row>
    <row r="2224" spans="1:16" x14ac:dyDescent="0.3">
      <c r="A2224" s="3">
        <v>20180223</v>
      </c>
      <c r="B2224" s="29">
        <f>板块基准指数!B2224</f>
        <v>-1.19688077680377E-3</v>
      </c>
      <c r="C2224" s="29">
        <f>板块基准指数!C2224</f>
        <v>7.6450463785237698E-4</v>
      </c>
      <c r="D2224" s="29">
        <f>板块基准指数!E2224</f>
        <v>-3.73533439403323E-3</v>
      </c>
      <c r="E2224" s="29">
        <f>板块基准指数!F2224</f>
        <v>1.0801643004156199E-2</v>
      </c>
      <c r="F2224">
        <f t="shared" si="343"/>
        <v>0.30277957665603616</v>
      </c>
      <c r="G2224">
        <f t="shared" si="344"/>
        <v>0.20132360523467335</v>
      </c>
      <c r="H2224">
        <f t="shared" si="345"/>
        <v>0.3015334303508882</v>
      </c>
      <c r="I2224">
        <f t="shared" si="346"/>
        <v>0.19436338775840234</v>
      </c>
      <c r="J2224">
        <f t="shared" si="347"/>
        <v>7.3797177972697507E-4</v>
      </c>
      <c r="K2224" s="28">
        <f t="shared" si="348"/>
        <v>2.0973723087458294</v>
      </c>
      <c r="L2224" s="28">
        <f t="shared" si="349"/>
        <v>2.5796683500856519</v>
      </c>
      <c r="M2224" s="28">
        <f t="shared" si="350"/>
        <v>3.4744939963812351</v>
      </c>
      <c r="N2224" s="28">
        <f t="shared" si="351"/>
        <v>2.2859522598455184</v>
      </c>
      <c r="O2224" s="7">
        <f t="shared" si="352"/>
        <v>2.8635644527388049</v>
      </c>
      <c r="P2224" s="7">
        <f>[1]!S_PQ_PctChange("H00906.CSI",$A$3,$A2224)/100</f>
        <v>1.7487527589331049</v>
      </c>
    </row>
    <row r="2225" spans="1:16" x14ac:dyDescent="0.3">
      <c r="A2225" s="3">
        <v>20180226</v>
      </c>
      <c r="B2225" s="29">
        <f>板块基准指数!B2225</f>
        <v>4.0205288764386601E-2</v>
      </c>
      <c r="C2225" s="29">
        <f>板块基准指数!C2225</f>
        <v>1.43614807788382E-2</v>
      </c>
      <c r="D2225" s="29">
        <f>板块基准指数!E2225</f>
        <v>5.0634404318146602E-3</v>
      </c>
      <c r="E2225" s="29">
        <f>板块基准指数!F2225</f>
        <v>4.1890017289254698E-3</v>
      </c>
      <c r="F2225">
        <f t="shared" si="343"/>
        <v>0.30956474735043282</v>
      </c>
      <c r="G2225">
        <f t="shared" si="344"/>
        <v>0.2007212307400974</v>
      </c>
      <c r="H2225">
        <f t="shared" si="345"/>
        <v>0.29787551574317023</v>
      </c>
      <c r="I2225">
        <f t="shared" si="346"/>
        <v>0.19183850616629958</v>
      </c>
      <c r="J2225">
        <f t="shared" si="347"/>
        <v>1.7405630528461051E-2</v>
      </c>
      <c r="K2225" s="28">
        <f t="shared" si="348"/>
        <v>2.2219030568297704</v>
      </c>
      <c r="L2225" s="28">
        <f t="shared" si="349"/>
        <v>2.6310776882900222</v>
      </c>
      <c r="M2225" s="28">
        <f t="shared" si="350"/>
        <v>3.4971503301944233</v>
      </c>
      <c r="N2225" s="28">
        <f t="shared" si="351"/>
        <v>2.2997171195431778</v>
      </c>
      <c r="O2225" s="7">
        <f t="shared" si="352"/>
        <v>2.9308122281260727</v>
      </c>
      <c r="P2225" s="7">
        <f>[1]!S_PQ_PctChange("H00906.CSI",$A$3,$A2225)/100</f>
        <v>1.7880886028043372</v>
      </c>
    </row>
    <row r="2226" spans="1:16" x14ac:dyDescent="0.3">
      <c r="A2226" s="3">
        <v>20180227</v>
      </c>
      <c r="B2226" s="29">
        <f>板块基准指数!B2226</f>
        <v>8.5608171737049498E-3</v>
      </c>
      <c r="C2226" s="29">
        <f>板块基准指数!C2226</f>
        <v>-5.0357809586845702E-3</v>
      </c>
      <c r="D2226" s="29">
        <f>板块基准指数!E2226</f>
        <v>-2.24869755151598E-2</v>
      </c>
      <c r="E2226" s="29">
        <f>板块基准指数!F2226</f>
        <v>-1.8563391418121002E-2</v>
      </c>
      <c r="F2226">
        <f t="shared" si="343"/>
        <v>0.31492961623821503</v>
      </c>
      <c r="G2226">
        <f t="shared" si="344"/>
        <v>0.20144694621793863</v>
      </c>
      <c r="H2226">
        <f t="shared" si="345"/>
        <v>0.29370901313700776</v>
      </c>
      <c r="I2226">
        <f t="shared" si="346"/>
        <v>0.18991442440683862</v>
      </c>
      <c r="J2226">
        <f t="shared" si="347"/>
        <v>-8.6201536543884013E-3</v>
      </c>
      <c r="K2226" s="28">
        <f t="shared" si="348"/>
        <v>2.2494851798506916</v>
      </c>
      <c r="L2226" s="28">
        <f t="shared" si="349"/>
        <v>2.6127923764078269</v>
      </c>
      <c r="M2226" s="28">
        <f t="shared" si="350"/>
        <v>3.3960230208313487</v>
      </c>
      <c r="N2226" s="28">
        <f t="shared" si="351"/>
        <v>2.238463179084023</v>
      </c>
      <c r="O2226" s="7">
        <f t="shared" si="352"/>
        <v>2.8969280227330771</v>
      </c>
      <c r="P2226" s="7">
        <f>[1]!S_PQ_PctChange("H00906.CSI",$A$3,$A2226)/100</f>
        <v>1.7557486939051692</v>
      </c>
    </row>
    <row r="2227" spans="1:16" x14ac:dyDescent="0.3">
      <c r="A2227" s="3">
        <v>20180228</v>
      </c>
      <c r="B2227" s="29">
        <f>板块基准指数!B2227</f>
        <v>4.9434934734221602E-3</v>
      </c>
      <c r="C2227" s="29">
        <f>板块基准指数!C2227</f>
        <v>-5.0973062394724204E-3</v>
      </c>
      <c r="D2227" s="29">
        <f>板块基准指数!E2227</f>
        <v>-1.26722394221476E-2</v>
      </c>
      <c r="E2227" s="29">
        <f>板块基准指数!F2227</f>
        <v>-1.2280772217084601E-2</v>
      </c>
      <c r="F2227">
        <f t="shared" si="343"/>
        <v>0.3</v>
      </c>
      <c r="G2227">
        <f t="shared" si="344"/>
        <v>0.2</v>
      </c>
      <c r="H2227">
        <f t="shared" si="345"/>
        <v>0.3</v>
      </c>
      <c r="I2227">
        <f t="shared" si="346"/>
        <v>0.2</v>
      </c>
      <c r="J2227">
        <f t="shared" si="347"/>
        <v>-5.5242309952123758E-3</v>
      </c>
      <c r="K2227" s="28">
        <f t="shared" si="348"/>
        <v>2.2655489886292659</v>
      </c>
      <c r="L2227" s="28">
        <f t="shared" si="349"/>
        <v>2.5943768672856446</v>
      </c>
      <c r="M2227" s="28">
        <f t="shared" si="350"/>
        <v>3.3403155646061018</v>
      </c>
      <c r="N2227" s="28">
        <f t="shared" si="351"/>
        <v>2.1986923504482765</v>
      </c>
      <c r="O2227" s="7">
        <f t="shared" si="352"/>
        <v>2.8754004921637835</v>
      </c>
      <c r="P2227" s="7">
        <f>[1]!S_PQ_PctChange("H00906.CSI",$A$3,$A2227)/100</f>
        <v>1.7393887549170781</v>
      </c>
    </row>
    <row r="2228" spans="1:16" x14ac:dyDescent="0.3">
      <c r="A2228" s="3">
        <v>20180301</v>
      </c>
      <c r="B2228" s="29">
        <f>板块基准指数!B2228</f>
        <v>2.35199016171849E-2</v>
      </c>
      <c r="C2228" s="29">
        <f>板块基准指数!C2228</f>
        <v>1.19952366497186E-2</v>
      </c>
      <c r="D2228" s="29">
        <f>板块基准指数!E2228</f>
        <v>8.7263537404762906E-3</v>
      </c>
      <c r="E2228" s="29">
        <f>板块基准指数!F2228</f>
        <v>3.5496140080060602E-3</v>
      </c>
      <c r="F2228">
        <f t="shared" si="343"/>
        <v>0.3031804611164915</v>
      </c>
      <c r="G2228">
        <f t="shared" si="344"/>
        <v>0.19984446614757334</v>
      </c>
      <c r="H2228">
        <f t="shared" si="345"/>
        <v>0.29879841181806277</v>
      </c>
      <c r="I2228">
        <f t="shared" si="346"/>
        <v>0.19817666091787234</v>
      </c>
      <c r="J2228">
        <f t="shared" si="347"/>
        <v>1.2782846738843289E-2</v>
      </c>
      <c r="K2228" s="28">
        <f t="shared" si="348"/>
        <v>2.342354379567924</v>
      </c>
      <c r="L2228" s="28">
        <f t="shared" si="349"/>
        <v>2.6374922684170103</v>
      </c>
      <c r="M2228" s="28">
        <f t="shared" si="350"/>
        <v>3.3781906935681496</v>
      </c>
      <c r="N2228" s="28">
        <f t="shared" si="351"/>
        <v>2.2100464736227292</v>
      </c>
      <c r="O2228" s="7">
        <f t="shared" si="352"/>
        <v>2.924939142706751</v>
      </c>
      <c r="P2228" s="7">
        <f>[1]!S_PQ_PctChange("H00906.CSI",$A$3,$A2228)/100</f>
        <v>1.7600222382779878</v>
      </c>
    </row>
    <row r="2229" spans="1:16" x14ac:dyDescent="0.3">
      <c r="A2229" s="3">
        <v>20180302</v>
      </c>
      <c r="B2229" s="29">
        <f>板块基准指数!B2229</f>
        <v>-1.3995000324035001E-2</v>
      </c>
      <c r="C2229" s="29">
        <f>板块基准指数!C2229</f>
        <v>-3.82508729154482E-3</v>
      </c>
      <c r="D2229" s="29">
        <f>板块基准指数!E2229</f>
        <v>-1.24027798260034E-3</v>
      </c>
      <c r="E2229" s="29">
        <f>板块基准指数!F2229</f>
        <v>-9.7811933766877301E-3</v>
      </c>
      <c r="F2229">
        <f t="shared" si="343"/>
        <v>0.3011407256591187</v>
      </c>
      <c r="G2229">
        <f t="shared" si="344"/>
        <v>0.20054733425565827</v>
      </c>
      <c r="H2229">
        <f t="shared" si="345"/>
        <v>0.30062733775390738</v>
      </c>
      <c r="I2229">
        <f t="shared" si="346"/>
        <v>0.19768460233131552</v>
      </c>
      <c r="J2229">
        <f t="shared" si="347"/>
        <v>-7.316430513910897E-3</v>
      </c>
      <c r="K2229" s="28">
        <f t="shared" si="348"/>
        <v>2.295578128942831</v>
      </c>
      <c r="L2229" s="28">
        <f t="shared" si="349"/>
        <v>2.6235785429679956</v>
      </c>
      <c r="M2229" s="28">
        <f t="shared" si="350"/>
        <v>3.3727605200472919</v>
      </c>
      <c r="N2229" s="28">
        <f t="shared" si="351"/>
        <v>2.1786483883160708</v>
      </c>
      <c r="O2229" s="7">
        <f t="shared" si="352"/>
        <v>2.8962225981978085</v>
      </c>
      <c r="P2229" s="7">
        <f>[1]!S_PQ_PctChange("H00906.CSI",$A$3,$A2229)/100</f>
        <v>1.7395495732189832</v>
      </c>
    </row>
    <row r="2230" spans="1:16" x14ac:dyDescent="0.3">
      <c r="A2230" s="3">
        <v>20180305</v>
      </c>
      <c r="B2230" s="29">
        <f>板块基准指数!B2230</f>
        <v>1.2172383393006799E-2</v>
      </c>
      <c r="C2230" s="29">
        <f>板块基准指数!C2230</f>
        <v>8.3154401584507893E-3</v>
      </c>
      <c r="D2230" s="29">
        <f>板块基准指数!E2230</f>
        <v>-8.8957744909064704E-3</v>
      </c>
      <c r="E2230" s="29">
        <f>板块基准指数!F2230</f>
        <v>1.8073363093041301E-4</v>
      </c>
      <c r="F2230">
        <f t="shared" si="343"/>
        <v>0.30398718544445935</v>
      </c>
      <c r="G2230">
        <f t="shared" si="344"/>
        <v>0.20167153839765145</v>
      </c>
      <c r="H2230">
        <f t="shared" si="345"/>
        <v>0.29715230182199676</v>
      </c>
      <c r="I2230">
        <f t="shared" si="346"/>
        <v>0.19718897433589239</v>
      </c>
      <c r="J2230">
        <f t="shared" si="347"/>
        <v>2.6946549784088681E-3</v>
      </c>
      <c r="K2230" s="28">
        <f t="shared" si="348"/>
        <v>2.335693169429931</v>
      </c>
      <c r="L2230" s="28">
        <f t="shared" si="349"/>
        <v>2.6537101935014924</v>
      </c>
      <c r="M2230" s="28">
        <f t="shared" si="350"/>
        <v>3.3338614285582118</v>
      </c>
      <c r="N2230" s="28">
        <f t="shared" si="351"/>
        <v>2.1792228769807425</v>
      </c>
      <c r="O2230" s="7">
        <f t="shared" si="352"/>
        <v>2.9067215738190311</v>
      </c>
      <c r="P2230" s="7">
        <f>[1]!S_PQ_PctChange("H00906.CSI",$A$3,$A2230)/100</f>
        <v>1.7412815107432886</v>
      </c>
    </row>
    <row r="2231" spans="1:16" x14ac:dyDescent="0.3">
      <c r="A2231" s="3">
        <v>20180306</v>
      </c>
      <c r="B2231" s="29">
        <f>板块基准指数!B2231</f>
        <v>1.1170546164167201E-2</v>
      </c>
      <c r="C2231" s="29">
        <f>板块基准指数!C2231</f>
        <v>2.1272814837951199E-2</v>
      </c>
      <c r="D2231" s="29">
        <f>板块基准指数!E2231</f>
        <v>4.4745607025543097E-3</v>
      </c>
      <c r="E2231" s="29">
        <f>板块基准指数!F2231</f>
        <v>1.65578791560398E-2</v>
      </c>
      <c r="F2231">
        <f t="shared" si="343"/>
        <v>0.30365387259736948</v>
      </c>
      <c r="G2231">
        <f t="shared" si="344"/>
        <v>0.2034630356663498</v>
      </c>
      <c r="H2231">
        <f t="shared" si="345"/>
        <v>0.29486089410780947</v>
      </c>
      <c r="I2231">
        <f t="shared" si="346"/>
        <v>0.19802219762847134</v>
      </c>
      <c r="J2231">
        <f t="shared" si="347"/>
        <v>1.2280481403103997E-2</v>
      </c>
      <c r="K2231" s="28">
        <f t="shared" si="348"/>
        <v>2.3729546839685449</v>
      </c>
      <c r="L2231" s="28">
        <f t="shared" si="349"/>
        <v>2.7314348939193849</v>
      </c>
      <c r="M2231" s="28">
        <f t="shared" si="350"/>
        <v>3.3532535545967539</v>
      </c>
      <c r="N2231" s="28">
        <f t="shared" si="351"/>
        <v>2.2318640651879069</v>
      </c>
      <c r="O2231" s="7">
        <f t="shared" si="352"/>
        <v>2.9546979954534205</v>
      </c>
      <c r="P2231" s="7">
        <f>[1]!S_PQ_PctChange("H00906.CSI",$A$3,$A2231)/100</f>
        <v>1.775316971048535</v>
      </c>
    </row>
    <row r="2232" spans="1:16" x14ac:dyDescent="0.3">
      <c r="A2232" s="3">
        <v>20180307</v>
      </c>
      <c r="B2232" s="29">
        <f>板块基准指数!B2232</f>
        <v>-1.3215223142257501E-2</v>
      </c>
      <c r="C2232" s="29">
        <f>板块基准指数!C2232</f>
        <v>-7.6257926581367302E-3</v>
      </c>
      <c r="D2232" s="29">
        <f>板块基准指数!E2232</f>
        <v>-7.60596421282877E-3</v>
      </c>
      <c r="E2232" s="29">
        <f>板块基准指数!F2232</f>
        <v>-4.2618854906542099E-3</v>
      </c>
      <c r="F2232">
        <f t="shared" si="343"/>
        <v>0.30225585546053002</v>
      </c>
      <c r="G2232">
        <f t="shared" si="344"/>
        <v>0.20367346210986775</v>
      </c>
      <c r="H2232">
        <f t="shared" si="345"/>
        <v>0.2951717441041502</v>
      </c>
      <c r="I2232">
        <f t="shared" si="346"/>
        <v>0.19889893832545208</v>
      </c>
      <c r="J2232">
        <f t="shared" si="347"/>
        <v>-8.6510699472184642E-3</v>
      </c>
      <c r="K2232" s="28">
        <f t="shared" si="348"/>
        <v>2.328380335171178</v>
      </c>
      <c r="L2232" s="28">
        <f t="shared" si="349"/>
        <v>2.7029797451010196</v>
      </c>
      <c r="M2232" s="28">
        <f t="shared" si="350"/>
        <v>3.320142863851121</v>
      </c>
      <c r="N2232" s="28">
        <f t="shared" si="351"/>
        <v>2.218090230620716</v>
      </c>
      <c r="O2232" s="7">
        <f t="shared" si="352"/>
        <v>2.9204856264746284</v>
      </c>
      <c r="P2232" s="7">
        <f>[1]!S_PQ_PctChange("H00906.CSI",$A$3,$A2232)/100</f>
        <v>1.7532878350468173</v>
      </c>
    </row>
    <row r="2233" spans="1:16" x14ac:dyDescent="0.3">
      <c r="A2233" s="3">
        <v>20180308</v>
      </c>
      <c r="B2233" s="29">
        <f>板块基准指数!B2233</f>
        <v>3.0108707880671E-3</v>
      </c>
      <c r="C2233" s="29">
        <f>板块基准指数!C2233</f>
        <v>2.64651500874119E-2</v>
      </c>
      <c r="D2233" s="29">
        <f>板块基准指数!E2233</f>
        <v>2.1161102677547301E-2</v>
      </c>
      <c r="E2233" s="29">
        <f>板块基准指数!F2233</f>
        <v>7.1377299217508204E-3</v>
      </c>
      <c r="F2233">
        <f t="shared" si="343"/>
        <v>0.29899016768717401</v>
      </c>
      <c r="G2233">
        <f t="shared" si="344"/>
        <v>0.20618411290248165</v>
      </c>
      <c r="H2233">
        <f t="shared" si="345"/>
        <v>0.29726623923049261</v>
      </c>
      <c r="I2233">
        <f t="shared" si="346"/>
        <v>0.19755948017985178</v>
      </c>
      <c r="J2233">
        <f t="shared" si="347"/>
        <v>1.3966148557277482E-2</v>
      </c>
      <c r="K2233" s="28">
        <f t="shared" si="348"/>
        <v>2.3384016582939222</v>
      </c>
      <c r="L2233" s="28">
        <f t="shared" si="349"/>
        <v>2.8009796598257641</v>
      </c>
      <c r="M2233" s="28">
        <f t="shared" si="350"/>
        <v>3.4115618505747483</v>
      </c>
      <c r="N2233" s="28">
        <f t="shared" si="351"/>
        <v>2.2410600895507113</v>
      </c>
      <c r="O2233" s="7">
        <f t="shared" si="352"/>
        <v>2.9752397111506443</v>
      </c>
      <c r="P2233" s="7">
        <f>[1]!S_PQ_PctChange("H00906.CSI",$A$3,$A2233)/100</f>
        <v>1.7792719023058787</v>
      </c>
    </row>
    <row r="2234" spans="1:16" x14ac:dyDescent="0.3">
      <c r="A2234" s="3">
        <v>20180309</v>
      </c>
      <c r="B2234" s="29">
        <f>板块基准指数!B2234</f>
        <v>2.8506352236017701E-2</v>
      </c>
      <c r="C2234" s="29">
        <f>板块基准指数!C2234</f>
        <v>1.02666492598845E-2</v>
      </c>
      <c r="D2234" s="29">
        <f>板块基准指数!E2234</f>
        <v>6.9431258305711098E-3</v>
      </c>
      <c r="E2234" s="29">
        <f>板块基准指数!F2234</f>
        <v>4.0407616308109004E-3</v>
      </c>
      <c r="F2234">
        <f t="shared" si="343"/>
        <v>0.30341650049190794</v>
      </c>
      <c r="G2234">
        <f t="shared" si="344"/>
        <v>0.20552588401966432</v>
      </c>
      <c r="H2234">
        <f t="shared" si="345"/>
        <v>0.29534242754436779</v>
      </c>
      <c r="I2234">
        <f t="shared" si="346"/>
        <v>0.19571518794406009</v>
      </c>
      <c r="J2234">
        <f t="shared" si="347"/>
        <v>1.3502186676798443E-2</v>
      </c>
      <c r="K2234" s="28">
        <f t="shared" si="348"/>
        <v>2.4335673118705539</v>
      </c>
      <c r="L2234" s="28">
        <f t="shared" si="349"/>
        <v>2.8400029848371502</v>
      </c>
      <c r="M2234" s="28">
        <f t="shared" si="350"/>
        <v>3.4421918796126363</v>
      </c>
      <c r="N2234" s="28">
        <f t="shared" si="351"/>
        <v>2.2541564408037202</v>
      </c>
      <c r="O2234" s="7">
        <f t="shared" si="352"/>
        <v>3.0289141398156225</v>
      </c>
      <c r="P2234" s="7">
        <f>[1]!S_PQ_PctChange("H00906.CSI",$A$3,$A2234)/100</f>
        <v>1.8038917507769845</v>
      </c>
    </row>
    <row r="2235" spans="1:16" x14ac:dyDescent="0.3">
      <c r="A2235" s="3">
        <v>20180312</v>
      </c>
      <c r="B2235" s="29">
        <f>板块基准指数!B2235</f>
        <v>1.5781109170857101E-2</v>
      </c>
      <c r="C2235" s="29">
        <f>板块基准指数!C2235</f>
        <v>6.3285135508757097E-3</v>
      </c>
      <c r="D2235" s="29">
        <f>板块基准指数!E2235</f>
        <v>2.06307480988244E-3</v>
      </c>
      <c r="E2235" s="29">
        <f>板块基准指数!F2235</f>
        <v>-2.7364471398969598E-3</v>
      </c>
      <c r="F2235">
        <f t="shared" si="343"/>
        <v>0.30631701824693369</v>
      </c>
      <c r="G2235">
        <f t="shared" si="344"/>
        <v>0.20555976008326307</v>
      </c>
      <c r="H2235">
        <f t="shared" si="345"/>
        <v>0.29413905866807766</v>
      </c>
      <c r="I2235">
        <f t="shared" si="346"/>
        <v>0.19398416300172569</v>
      </c>
      <c r="J2235">
        <f t="shared" si="347"/>
        <v>6.1626715168487667E-3</v>
      </c>
      <c r="K2235" s="28">
        <f t="shared" si="348"/>
        <v>2.4877528124646693</v>
      </c>
      <c r="L2235" s="28">
        <f t="shared" si="349"/>
        <v>2.8643044957620951</v>
      </c>
      <c r="M2235" s="28">
        <f t="shared" si="350"/>
        <v>3.4513564537801296</v>
      </c>
      <c r="N2235" s="28">
        <f t="shared" si="351"/>
        <v>2.2452516137185055</v>
      </c>
      <c r="O2235" s="7">
        <f t="shared" si="352"/>
        <v>3.0537430142288935</v>
      </c>
      <c r="P2235" s="7">
        <f>[1]!S_PQ_PctChange("H00906.CSI",$A$3,$A2235)/100</f>
        <v>1.8237488231853596</v>
      </c>
    </row>
    <row r="2236" spans="1:16" x14ac:dyDescent="0.3">
      <c r="A2236" s="3">
        <v>20180313</v>
      </c>
      <c r="B2236" s="29">
        <f>板块基准指数!B2236</f>
        <v>-1.08745878652949E-2</v>
      </c>
      <c r="C2236" s="29">
        <f>板块基准指数!C2236</f>
        <v>-1.5676636138782701E-2</v>
      </c>
      <c r="D2236" s="29">
        <f>板块基准指数!E2236</f>
        <v>-5.6375116172548397E-3</v>
      </c>
      <c r="E2236" s="29">
        <f>板块基准指数!F2236</f>
        <v>-8.2108196090862704E-3</v>
      </c>
      <c r="F2236">
        <f t="shared" si="343"/>
        <v>0.30598599833371304</v>
      </c>
      <c r="G2236">
        <f t="shared" si="344"/>
        <v>0.20434074112653694</v>
      </c>
      <c r="H2236">
        <f t="shared" si="345"/>
        <v>0.29537688022003172</v>
      </c>
      <c r="I2236">
        <f t="shared" si="346"/>
        <v>0.19429638031971835</v>
      </c>
      <c r="J2236">
        <f t="shared" si="347"/>
        <v>-9.8045382229186538E-3</v>
      </c>
      <c r="K2236" s="28">
        <f t="shared" si="348"/>
        <v>2.4498249380530925</v>
      </c>
      <c r="L2236" s="28">
        <f t="shared" si="349"/>
        <v>2.8037252002525705</v>
      </c>
      <c r="M2236" s="28">
        <f t="shared" si="350"/>
        <v>3.4262618800594016</v>
      </c>
      <c r="N2236" s="28">
        <f t="shared" si="351"/>
        <v>2.2186054381321667</v>
      </c>
      <c r="O2236" s="7">
        <f t="shared" si="352"/>
        <v>3.0139979358999973</v>
      </c>
      <c r="P2236" s="7">
        <f>[1]!S_PQ_PctChange("H00906.CSI",$A$3,$A2236)/100</f>
        <v>1.8004567031257657</v>
      </c>
    </row>
    <row r="2237" spans="1:16" x14ac:dyDescent="0.3">
      <c r="A2237" s="3">
        <v>20180314</v>
      </c>
      <c r="B2237" s="29">
        <f>板块基准指数!B2237</f>
        <v>-1.6149158468152802E-2</v>
      </c>
      <c r="C2237" s="29">
        <f>板块基准指数!C2237</f>
        <v>-4.6435587422421001E-3</v>
      </c>
      <c r="D2237" s="29">
        <f>板块基准指数!E2237</f>
        <v>-8.3354402169305794E-5</v>
      </c>
      <c r="E2237" s="29">
        <f>板块基准指数!F2237</f>
        <v>-7.0247631379843399E-3</v>
      </c>
      <c r="F2237">
        <f t="shared" si="343"/>
        <v>0.30325219474502041</v>
      </c>
      <c r="G2237">
        <f t="shared" si="344"/>
        <v>0.20488338121425781</v>
      </c>
      <c r="H2237">
        <f t="shared" si="345"/>
        <v>0.29751812924217846</v>
      </c>
      <c r="I2237">
        <f t="shared" si="346"/>
        <v>0.1943462947985434</v>
      </c>
      <c r="J2237">
        <f t="shared" si="347"/>
        <v>-7.2797916245605507E-3</v>
      </c>
      <c r="K2237" s="28">
        <f t="shared" si="348"/>
        <v>2.3941131684410877</v>
      </c>
      <c r="L2237" s="28">
        <f t="shared" si="349"/>
        <v>2.786062378845851</v>
      </c>
      <c r="M2237" s="28">
        <f t="shared" si="350"/>
        <v>3.4258929316465441</v>
      </c>
      <c r="N2237" s="28">
        <f t="shared" si="351"/>
        <v>2.1959954972946596</v>
      </c>
      <c r="O2237" s="7">
        <f t="shared" si="352"/>
        <v>2.9847768673452291</v>
      </c>
      <c r="P2237" s="7">
        <f>[1]!S_PQ_PctChange("H00906.CSI",$A$3,$A2237)/100</f>
        <v>1.7838409144696854</v>
      </c>
    </row>
    <row r="2238" spans="1:16" x14ac:dyDescent="0.3">
      <c r="A2238" s="3">
        <v>20180315</v>
      </c>
      <c r="B2238" s="29">
        <f>板块基准指数!B2238</f>
        <v>-3.2906954632145197E-4</v>
      </c>
      <c r="C2238" s="29">
        <f>板块基准指数!C2238</f>
        <v>5.6726914466009599E-3</v>
      </c>
      <c r="D2238" s="29">
        <f>板块基准指数!E2238</f>
        <v>1.5886331651442299E-2</v>
      </c>
      <c r="E2238" s="29">
        <f>板块基准指数!F2238</f>
        <v>3.66873782405674E-3</v>
      </c>
      <c r="F2238">
        <f t="shared" si="343"/>
        <v>0.30119406205381116</v>
      </c>
      <c r="G2238">
        <f t="shared" si="344"/>
        <v>0.2047145822677911</v>
      </c>
      <c r="H2238">
        <f t="shared" si="345"/>
        <v>0.30029212362387808</v>
      </c>
      <c r="I2238">
        <f t="shared" si="346"/>
        <v>0.19379923205451982</v>
      </c>
      <c r="J2238">
        <f t="shared" si="347"/>
        <v>6.5019264181696941E-3</v>
      </c>
      <c r="K2238" s="28">
        <f t="shared" si="348"/>
        <v>2.3929962691605851</v>
      </c>
      <c r="L2238" s="28">
        <f t="shared" si="349"/>
        <v>2.8075395425186276</v>
      </c>
      <c r="M2238" s="28">
        <f t="shared" si="350"/>
        <v>3.4962041346124559</v>
      </c>
      <c r="N2238" s="28">
        <f t="shared" si="351"/>
        <v>2.2077207668610996</v>
      </c>
      <c r="O2238" s="7">
        <f t="shared" si="352"/>
        <v>3.0106855933295318</v>
      </c>
      <c r="P2238" s="7">
        <f>[1]!S_PQ_PctChange("H00906.CSI",$A$3,$A2238)/100</f>
        <v>1.7943305423408265</v>
      </c>
    </row>
    <row r="2239" spans="1:16" x14ac:dyDescent="0.3">
      <c r="A2239" s="3">
        <v>20180316</v>
      </c>
      <c r="B2239" s="29">
        <f>板块基准指数!B2239</f>
        <v>-1.40870676365604E-2</v>
      </c>
      <c r="C2239" s="29">
        <f>板块基准指数!C2239</f>
        <v>-2.2682773188523902E-3</v>
      </c>
      <c r="D2239" s="29">
        <f>板块基准指数!E2239</f>
        <v>-1.32141686014756E-2</v>
      </c>
      <c r="E2239" s="29">
        <f>板块基准指数!F2239</f>
        <v>-5.7207136360413304E-3</v>
      </c>
      <c r="F2239">
        <f t="shared" si="343"/>
        <v>0.2998852192756688</v>
      </c>
      <c r="G2239">
        <f t="shared" si="344"/>
        <v>0.2062683773198605</v>
      </c>
      <c r="H2239">
        <f t="shared" si="345"/>
        <v>0.29925191492346587</v>
      </c>
      <c r="I2239">
        <f t="shared" si="346"/>
        <v>0.19459448848100508</v>
      </c>
      <c r="J2239">
        <f t="shared" si="347"/>
        <v>-9.7840712284084901E-3</v>
      </c>
      <c r="K2239" s="28">
        <f t="shared" si="348"/>
        <v>2.3451989012263228</v>
      </c>
      <c r="L2239" s="28">
        <f t="shared" si="349"/>
        <v>2.7989029869336992</v>
      </c>
      <c r="M2239" s="28">
        <f t="shared" si="350"/>
        <v>3.4367905351110348</v>
      </c>
      <c r="N2239" s="28">
        <f t="shared" si="351"/>
        <v>2.1893703149295045</v>
      </c>
      <c r="O2239" s="7">
        <f t="shared" si="352"/>
        <v>2.9714447598096436</v>
      </c>
      <c r="P2239" s="7">
        <f>[1]!S_PQ_PctChange("H00906.CSI",$A$3,$A2239)/100</f>
        <v>1.7702633145564284</v>
      </c>
    </row>
    <row r="2240" spans="1:16" x14ac:dyDescent="0.3">
      <c r="A2240" s="3">
        <v>20180319</v>
      </c>
      <c r="B2240" s="29">
        <f>板块基准指数!B2240</f>
        <v>9.5868392012668693E-3</v>
      </c>
      <c r="C2240" s="29">
        <f>板块基准指数!C2240</f>
        <v>2.4162427819977E-2</v>
      </c>
      <c r="D2240" s="29">
        <f>板块基准指数!E2240</f>
        <v>1.6039885741185799E-3</v>
      </c>
      <c r="E2240" s="29">
        <f>板块基准指数!F2240</f>
        <v>7.3261343718990001E-3</v>
      </c>
      <c r="F2240">
        <f t="shared" si="343"/>
        <v>0.29983245123143837</v>
      </c>
      <c r="G2240">
        <f t="shared" si="344"/>
        <v>0.20920949220881055</v>
      </c>
      <c r="H2240">
        <f t="shared" si="345"/>
        <v>0.29683347570655005</v>
      </c>
      <c r="I2240">
        <f t="shared" si="346"/>
        <v>0.19412458085320131</v>
      </c>
      <c r="J2240">
        <f t="shared" si="347"/>
        <v>9.7645181775305439E-3</v>
      </c>
      <c r="K2240" s="28">
        <f t="shared" si="348"/>
        <v>2.377268785188634</v>
      </c>
      <c r="L2240" s="28">
        <f t="shared" si="349"/>
        <v>2.89069370615058</v>
      </c>
      <c r="M2240" s="28">
        <f t="shared" si="350"/>
        <v>3.4439070964351108</v>
      </c>
      <c r="N2240" s="28">
        <f t="shared" si="351"/>
        <v>2.212736070418424</v>
      </c>
      <c r="O2240" s="7">
        <f t="shared" si="352"/>
        <v>3.0102240043578634</v>
      </c>
      <c r="P2240" s="7">
        <f>[1]!S_PQ_PctChange("H00906.CSI",$A$3,$A2240)/100</f>
        <v>1.7801702953739582</v>
      </c>
    </row>
    <row r="2241" spans="1:16" x14ac:dyDescent="0.3">
      <c r="A2241" s="3">
        <v>20180320</v>
      </c>
      <c r="B2241" s="29">
        <f>板块基准指数!B2241</f>
        <v>3.0410559151687801E-3</v>
      </c>
      <c r="C2241" s="29">
        <f>板块基准指数!C2241</f>
        <v>2.2935329170349801E-2</v>
      </c>
      <c r="D2241" s="29">
        <f>板块基准指数!E2241</f>
        <v>-6.85489912961584E-3</v>
      </c>
      <c r="E2241" s="29">
        <f>板块基准指数!F2241</f>
        <v>1.32087239094206E-3</v>
      </c>
      <c r="F2241">
        <f t="shared" si="343"/>
        <v>0.29956643930625354</v>
      </c>
      <c r="G2241">
        <f t="shared" si="344"/>
        <v>0.21316965183440958</v>
      </c>
      <c r="H2241">
        <f t="shared" si="345"/>
        <v>0.29364417782610802</v>
      </c>
      <c r="I2241">
        <f t="shared" si="346"/>
        <v>0.19361973103322916</v>
      </c>
      <c r="J2241">
        <f t="shared" si="347"/>
        <v>3.931746083738241E-3</v>
      </c>
      <c r="K2241" s="28">
        <f t="shared" si="348"/>
        <v>2.3875392484049467</v>
      </c>
      <c r="L2241" s="28">
        <f t="shared" si="349"/>
        <v>2.9799280470021516</v>
      </c>
      <c r="M2241" s="28">
        <f t="shared" si="350"/>
        <v>3.4134445615476645</v>
      </c>
      <c r="N2241" s="28">
        <f t="shared" si="351"/>
        <v>2.2169796847932237</v>
      </c>
      <c r="O2241" s="7">
        <f t="shared" si="352"/>
        <v>3.0259911868819103</v>
      </c>
      <c r="P2241" s="7">
        <f>[1]!S_PQ_PctChange("H00906.CSI",$A$3,$A2241)/100</f>
        <v>1.7842325083380508</v>
      </c>
    </row>
    <row r="2242" spans="1:16" x14ac:dyDescent="0.3">
      <c r="A2242" s="3">
        <v>20180321</v>
      </c>
      <c r="B2242" s="29">
        <f>板块基准指数!B2242</f>
        <v>-6.0168850435005803E-3</v>
      </c>
      <c r="C2242" s="29">
        <f>板块基准指数!C2242</f>
        <v>-1.0870521832648E-2</v>
      </c>
      <c r="D2242" s="29">
        <f>板块基准指数!E2242</f>
        <v>-6.3905991452950202E-3</v>
      </c>
      <c r="E2242" s="29">
        <f>板块基准指数!F2242</f>
        <v>-2.55535340528145E-4</v>
      </c>
      <c r="F2242">
        <f t="shared" ref="F2242:F2305" si="353">IF(MID($A2242,6,1)&lt;&gt;MID($A2243,6,1),0.3,F2241*(1+B2242)/(1+$J2242))</f>
        <v>0.29957514221888948</v>
      </c>
      <c r="G2242">
        <f t="shared" ref="G2242:G2305" si="354">IF(MID($A2242,6,1)&lt;&gt;MID($A2243,6,1),0.2,G2241*(1+C2242)/(1+$J2242))</f>
        <v>0.21213490342680646</v>
      </c>
      <c r="H2242">
        <f t="shared" ref="H2242:H2305" si="355">IF(MID($A2242,6,1)&lt;&gt;MID($A2243,6,1),0.3,H2241*(1+D2242)/(1+$J2242))</f>
        <v>0.29354230222576161</v>
      </c>
      <c r="I2242">
        <f t="shared" ref="I2242:I2305" si="356">IF(MID($A2242,6,1)&lt;&gt;MID($A2243,6,1),0.2,I2241*(1+E2242)/(1+$J2242))</f>
        <v>0.19474765212854273</v>
      </c>
      <c r="J2242">
        <f t="shared" si="347"/>
        <v>-6.0457610982593731E-3</v>
      </c>
      <c r="K2242" s="28">
        <f t="shared" si="348"/>
        <v>2.3671568141669477</v>
      </c>
      <c r="L2242" s="28">
        <f t="shared" si="349"/>
        <v>2.9366641522748465</v>
      </c>
      <c r="M2242" s="28">
        <f t="shared" si="350"/>
        <v>3.3852400065048309</v>
      </c>
      <c r="N2242" s="28">
        <f t="shared" si="351"/>
        <v>2.216157632793998</v>
      </c>
      <c r="O2242" s="7">
        <f t="shared" si="352"/>
        <v>3.0016510059823247</v>
      </c>
      <c r="P2242" s="7">
        <f>[1]!S_PQ_PctChange("H00906.CSI",$A$3,$A2242)/100</f>
        <v>1.7706218064404471</v>
      </c>
    </row>
    <row r="2243" spans="1:16" x14ac:dyDescent="0.3">
      <c r="A2243" s="3">
        <v>20180322</v>
      </c>
      <c r="B2243" s="29">
        <f>板块基准指数!B2243</f>
        <v>-8.4208275475570107E-3</v>
      </c>
      <c r="C2243" s="29">
        <f>板块基准指数!C2243</f>
        <v>-1.16570161290038E-2</v>
      </c>
      <c r="D2243" s="29">
        <f>板块基准指数!E2243</f>
        <v>-1.9381504106609802E-2</v>
      </c>
      <c r="E2243" s="29">
        <f>板块基准指数!F2243</f>
        <v>-7.9982165751570494E-3</v>
      </c>
      <c r="F2243">
        <f t="shared" si="353"/>
        <v>0.30073419673064256</v>
      </c>
      <c r="G2243">
        <f t="shared" si="354"/>
        <v>0.21226063488437349</v>
      </c>
      <c r="H2243">
        <f t="shared" si="355"/>
        <v>0.29142071613677067</v>
      </c>
      <c r="I2243">
        <f t="shared" si="356"/>
        <v>0.1955844522482135</v>
      </c>
      <c r="J2243">
        <f t="shared" ref="J2243:J2306" si="357">SUMPRODUCT(F2242:I2242,B2243:E2243)</f>
        <v>-1.2242455836210805E-2</v>
      </c>
      <c r="K2243" s="28">
        <f t="shared" ref="K2243:K2306" si="358">(1+K2242)*(1+B2243)-1</f>
        <v>2.3388025673092665</v>
      </c>
      <c r="L2243" s="28">
        <f t="shared" ref="L2243:L2306" si="359">(1+L2242)*(1+C2243)-1</f>
        <v>2.8907743947573072</v>
      </c>
      <c r="M2243" s="28">
        <f t="shared" ref="M2243:M2306" si="360">(1+M2242)*(1+D2243)-1</f>
        <v>3.3002474593102882</v>
      </c>
      <c r="N2243" s="28">
        <f t="shared" ref="N2243:N2306" si="361">(1+N2242)*(1+E2243)-1</f>
        <v>2.190434107507067</v>
      </c>
      <c r="O2243" s="7">
        <f t="shared" si="352"/>
        <v>2.9526609702696578</v>
      </c>
      <c r="P2243" s="7">
        <f>[1]!S_PQ_PctChange("H00906.CSI",$A$3,$A2243)/100</f>
        <v>1.7467456839704034</v>
      </c>
    </row>
    <row r="2244" spans="1:16" x14ac:dyDescent="0.3">
      <c r="A2244" s="3">
        <v>20180323</v>
      </c>
      <c r="B2244" s="29">
        <f>板块基准指数!B2244</f>
        <v>-4.9604223461448403E-2</v>
      </c>
      <c r="C2244" s="29">
        <f>板块基准指数!C2244</f>
        <v>-2.51805742428606E-2</v>
      </c>
      <c r="D2244" s="29">
        <f>板块基准指数!E2244</f>
        <v>-2.2307239927517399E-2</v>
      </c>
      <c r="E2244" s="29">
        <f>板块基准指数!F2244</f>
        <v>-3.2334771898652498E-2</v>
      </c>
      <c r="F2244">
        <f t="shared" si="353"/>
        <v>0.29559707922322137</v>
      </c>
      <c r="G2244">
        <f t="shared" si="354"/>
        <v>0.21399639628279077</v>
      </c>
      <c r="H2244">
        <f t="shared" si="355"/>
        <v>0.29466981214082305</v>
      </c>
      <c r="I2244">
        <f t="shared" si="356"/>
        <v>0.19573671235316503</v>
      </c>
      <c r="J2244">
        <f t="shared" si="357"/>
        <v>-3.3087501457749434E-2</v>
      </c>
      <c r="K2244" s="28">
        <f t="shared" si="358"/>
        <v>2.1731838586667998</v>
      </c>
      <c r="L2244" s="28">
        <f t="shared" si="359"/>
        <v>2.7928024612478999</v>
      </c>
      <c r="M2244" s="28">
        <f t="shared" si="360"/>
        <v>3.2043208074877567</v>
      </c>
      <c r="N2244" s="28">
        <f t="shared" si="361"/>
        <v>2.0872721483831449</v>
      </c>
      <c r="O2244" s="7">
        <f t="shared" ref="O2244:O2307" si="362">(1+O2243)*(1+J2244)-1</f>
        <v>2.8218772946538713</v>
      </c>
      <c r="P2244" s="7">
        <f>[1]!S_PQ_PctChange("H00906.CSI",$A$3,$A2244)/100</f>
        <v>1.651730894942121</v>
      </c>
    </row>
    <row r="2245" spans="1:16" x14ac:dyDescent="0.3">
      <c r="A2245" s="3">
        <v>20180326</v>
      </c>
      <c r="B2245" s="29">
        <f>板块基准指数!B2245</f>
        <v>2.6646835424034902E-2</v>
      </c>
      <c r="C2245" s="29">
        <f>板块基准指数!C2245</f>
        <v>2.8037231595985399E-2</v>
      </c>
      <c r="D2245" s="29">
        <f>板块基准指数!E2245</f>
        <v>-7.32382716090742E-3</v>
      </c>
      <c r="E2245" s="29">
        <f>板块基准指数!F2245</f>
        <v>-1.7367299918847001E-2</v>
      </c>
      <c r="F2245">
        <f t="shared" si="353"/>
        <v>0.30097001702622611</v>
      </c>
      <c r="G2245">
        <f t="shared" si="354"/>
        <v>0.21818119938307859</v>
      </c>
      <c r="H2245">
        <f t="shared" si="355"/>
        <v>0.29009835450763938</v>
      </c>
      <c r="I2245">
        <f t="shared" si="356"/>
        <v>0.1907504290830562</v>
      </c>
      <c r="J2245">
        <f t="shared" si="357"/>
        <v>8.3190642829505095E-3</v>
      </c>
      <c r="K2245" s="28">
        <f t="shared" si="358"/>
        <v>2.2577391667188982</v>
      </c>
      <c r="L2245" s="28">
        <f t="shared" si="359"/>
        <v>2.8991421422517307</v>
      </c>
      <c r="M2245" s="28">
        <f t="shared" si="360"/>
        <v>3.1735290885647096</v>
      </c>
      <c r="N2245" s="28">
        <f t="shared" si="361"/>
        <v>2.0336545670510717</v>
      </c>
      <c r="O2245" s="7">
        <f t="shared" si="362"/>
        <v>2.8536717375496456</v>
      </c>
      <c r="P2245" s="7">
        <f>[1]!S_PQ_PctChange("H00906.CSI",$A$3,$A2245)/100</f>
        <v>1.6525164284887666</v>
      </c>
    </row>
    <row r="2246" spans="1:16" x14ac:dyDescent="0.3">
      <c r="A2246" s="3">
        <v>20180327</v>
      </c>
      <c r="B2246" s="29">
        <f>板块基准指数!B2246</f>
        <v>3.17279794634737E-2</v>
      </c>
      <c r="C2246" s="29">
        <f>板块基准指数!C2246</f>
        <v>1.1058025006164899E-2</v>
      </c>
      <c r="D2246" s="29">
        <f>板块基准指数!E2246</f>
        <v>5.2462916913152101E-3</v>
      </c>
      <c r="E2246" s="29">
        <f>板块基准指数!F2246</f>
        <v>3.90114672644721E-3</v>
      </c>
      <c r="F2246">
        <f t="shared" si="353"/>
        <v>0.30616312623903352</v>
      </c>
      <c r="G2246">
        <f t="shared" si="354"/>
        <v>0.21749929225671652</v>
      </c>
      <c r="H2246">
        <f t="shared" si="355"/>
        <v>0.28752935342457864</v>
      </c>
      <c r="I2246">
        <f t="shared" si="356"/>
        <v>0.18880822807967149</v>
      </c>
      <c r="J2246">
        <f t="shared" si="357"/>
        <v>1.4227909676885973E-2</v>
      </c>
      <c r="K2246" s="28">
        <f t="shared" si="358"/>
        <v>2.3611006480979095</v>
      </c>
      <c r="L2246" s="28">
        <f t="shared" si="359"/>
        <v>2.9422589535633419</v>
      </c>
      <c r="M2246" s="28">
        <f t="shared" si="360"/>
        <v>3.195424639545509</v>
      </c>
      <c r="N2246" s="28">
        <f t="shared" si="361"/>
        <v>2.0454892986344944</v>
      </c>
      <c r="O2246" s="7">
        <f t="shared" si="362"/>
        <v>2.9085014309558703</v>
      </c>
      <c r="P2246" s="7">
        <f>[1]!S_PQ_PctChange("H00906.CSI",$A$3,$A2246)/100</f>
        <v>1.6847622964749251</v>
      </c>
    </row>
    <row r="2247" spans="1:16" x14ac:dyDescent="0.3">
      <c r="A2247" s="3">
        <v>20180328</v>
      </c>
      <c r="B2247" s="29">
        <f>板块基准指数!B2247</f>
        <v>-1.1921144738671299E-2</v>
      </c>
      <c r="C2247" s="29">
        <f>板块基准指数!C2247</f>
        <v>-1.27759111344025E-2</v>
      </c>
      <c r="D2247" s="29">
        <f>板块基准指数!E2247</f>
        <v>-3.2139243586464299E-2</v>
      </c>
      <c r="E2247" s="29">
        <f>板块基准指数!F2247</f>
        <v>-1.0919747390353399E-2</v>
      </c>
      <c r="F2247">
        <f t="shared" si="353"/>
        <v>0.30797408625536365</v>
      </c>
      <c r="G2247">
        <f t="shared" si="354"/>
        <v>0.21859653717796917</v>
      </c>
      <c r="H2247">
        <f t="shared" si="355"/>
        <v>0.28331185959193</v>
      </c>
      <c r="I2247">
        <f t="shared" si="356"/>
        <v>0.19011751697473742</v>
      </c>
      <c r="J2247">
        <f t="shared" si="357"/>
        <v>-1.7731280655028218E-2</v>
      </c>
      <c r="K2247" s="28">
        <f t="shared" si="358"/>
        <v>2.3210324807906924</v>
      </c>
      <c r="L2247" s="28">
        <f t="shared" si="359"/>
        <v>2.8918930035038142</v>
      </c>
      <c r="M2247" s="28">
        <f t="shared" si="360"/>
        <v>3.0605868651065018</v>
      </c>
      <c r="N2247" s="28">
        <f t="shared" si="361"/>
        <v>2.0122333248133812</v>
      </c>
      <c r="O2247" s="7">
        <f t="shared" si="362"/>
        <v>2.8391986951430122</v>
      </c>
      <c r="P2247" s="7">
        <f>[1]!S_PQ_PctChange("H00906.CSI",$A$3,$A2247)/100</f>
        <v>1.6418714558721876</v>
      </c>
    </row>
    <row r="2248" spans="1:16" x14ac:dyDescent="0.3">
      <c r="A2248" s="3">
        <v>20180329</v>
      </c>
      <c r="B2248" s="29">
        <f>板块基准指数!B2248</f>
        <v>-1.2144875881444099E-3</v>
      </c>
      <c r="C2248" s="29">
        <f>板块基准指数!C2248</f>
        <v>-6.0229143363912802E-3</v>
      </c>
      <c r="D2248" s="29">
        <f>板块基准指数!E2248</f>
        <v>2.3192900269549999E-2</v>
      </c>
      <c r="E2248" s="29">
        <f>板块基准指数!F2248</f>
        <v>2.2101415796921001E-2</v>
      </c>
      <c r="F2248">
        <f t="shared" si="353"/>
        <v>0.30483155371348364</v>
      </c>
      <c r="G2248">
        <f t="shared" si="354"/>
        <v>0.21532435783830187</v>
      </c>
      <c r="H2248">
        <f t="shared" si="355"/>
        <v>0.28727364364712044</v>
      </c>
      <c r="I2248">
        <f t="shared" si="356"/>
        <v>0.19257044480109428</v>
      </c>
      <c r="J2248">
        <f t="shared" si="357"/>
        <v>9.0820710747513064E-3</v>
      </c>
      <c r="K2248" s="28">
        <f t="shared" si="358"/>
        <v>2.3169991280629474</v>
      </c>
      <c r="L2248" s="28">
        <f t="shared" si="359"/>
        <v>2.8684524653373105</v>
      </c>
      <c r="M2248" s="28">
        <f t="shared" si="360"/>
        <v>3.1547636513047612</v>
      </c>
      <c r="N2248" s="28">
        <f t="shared" si="361"/>
        <v>2.0788079460024238</v>
      </c>
      <c r="O2248" s="7">
        <f t="shared" si="362"/>
        <v>2.8740665705623933</v>
      </c>
      <c r="P2248" s="7">
        <f>[1]!S_PQ_PctChange("H00906.CSI",$A$3,$A2248)/100</f>
        <v>1.6750357345043616</v>
      </c>
    </row>
    <row r="2249" spans="1:16" x14ac:dyDescent="0.3">
      <c r="A2249" s="3">
        <v>20180330</v>
      </c>
      <c r="B2249" s="29">
        <f>板块基准指数!B2249</f>
        <v>2.1869443077794499E-2</v>
      </c>
      <c r="C2249" s="29">
        <f>板块基准指数!C2249</f>
        <v>2.85350246688779E-2</v>
      </c>
      <c r="D2249" s="29">
        <f>板块基准指数!E2249</f>
        <v>-1.85765349424375E-3</v>
      </c>
      <c r="E2249" s="29">
        <f>板块基准指数!F2249</f>
        <v>-8.47254689058137E-3</v>
      </c>
      <c r="F2249">
        <f t="shared" si="353"/>
        <v>0.3</v>
      </c>
      <c r="G2249">
        <f t="shared" si="354"/>
        <v>0.2</v>
      </c>
      <c r="H2249">
        <f t="shared" si="355"/>
        <v>0.3</v>
      </c>
      <c r="I2249">
        <f t="shared" si="356"/>
        <v>0.2</v>
      </c>
      <c r="J2249">
        <f t="shared" si="357"/>
        <v>1.0645565163736333E-2</v>
      </c>
      <c r="K2249" s="28">
        <f t="shared" si="358"/>
        <v>2.3895400516832144</v>
      </c>
      <c r="L2249" s="28">
        <f t="shared" si="359"/>
        <v>2.978838851866092</v>
      </c>
      <c r="M2249" s="28">
        <f t="shared" si="360"/>
        <v>3.1470455400901578</v>
      </c>
      <c r="N2249" s="28">
        <f t="shared" si="361"/>
        <v>2.0527226013128237</v>
      </c>
      <c r="O2249" s="7">
        <f t="shared" si="362"/>
        <v>2.9153081986879674</v>
      </c>
      <c r="P2249" s="7">
        <f>[1]!S_PQ_PctChange("H00906.CSI",$A$3,$A2249)/100</f>
        <v>1.686621533283915</v>
      </c>
    </row>
    <row r="2250" spans="1:16" x14ac:dyDescent="0.3">
      <c r="A2250" s="3">
        <v>20180402</v>
      </c>
      <c r="B2250" s="29">
        <f>板块基准指数!B2250</f>
        <v>6.9027898210593901E-3</v>
      </c>
      <c r="C2250" s="29">
        <f>板块基准指数!C2250</f>
        <v>-8.7063556311353305E-3</v>
      </c>
      <c r="D2250" s="29">
        <f>板块基准指数!E2250</f>
        <v>-6.2062061630907602E-3</v>
      </c>
      <c r="E2250" s="29">
        <f>板块基准指数!F2250</f>
        <v>-2.71334328981832E-3</v>
      </c>
      <c r="F2250">
        <f t="shared" si="353"/>
        <v>0.30269892652959901</v>
      </c>
      <c r="G2250">
        <f t="shared" si="354"/>
        <v>0.19867096410859081</v>
      </c>
      <c r="H2250">
        <f t="shared" si="355"/>
        <v>0.29875805055587346</v>
      </c>
      <c r="I2250">
        <f t="shared" si="356"/>
        <v>0.19987205880593673</v>
      </c>
      <c r="J2250">
        <f t="shared" si="357"/>
        <v>-2.074964686800141E-3</v>
      </c>
      <c r="K2250" s="28">
        <f t="shared" si="358"/>
        <v>2.4129373342500466</v>
      </c>
      <c r="L2250" s="28">
        <f t="shared" si="359"/>
        <v>2.9441976658227675</v>
      </c>
      <c r="M2250" s="28">
        <f t="shared" si="360"/>
        <v>3.1213081205006326</v>
      </c>
      <c r="N2250" s="28">
        <f t="shared" si="361"/>
        <v>2.0444395169268748</v>
      </c>
      <c r="O2250" s="7">
        <f t="shared" si="362"/>
        <v>2.9071840724377509</v>
      </c>
      <c r="P2250" s="7">
        <f>[1]!S_PQ_PctChange("H00906.CSI",$A$3,$A2250)/100</f>
        <v>1.6815974339967283</v>
      </c>
    </row>
    <row r="2251" spans="1:16" x14ac:dyDescent="0.3">
      <c r="A2251" s="3">
        <v>20180403</v>
      </c>
      <c r="B2251" s="29">
        <f>板块基准指数!B2251</f>
        <v>-1.1957319239110401E-2</v>
      </c>
      <c r="C2251" s="29">
        <f>板块基准指数!C2251</f>
        <v>-1.57483883305546E-3</v>
      </c>
      <c r="D2251" s="29">
        <f>板块基准指数!E2251</f>
        <v>-4.8400245926911398E-4</v>
      </c>
      <c r="E2251" s="29">
        <f>板块基准指数!F2251</f>
        <v>-5.5086662820849498E-3</v>
      </c>
      <c r="F2251">
        <f t="shared" si="353"/>
        <v>0.30063614393110899</v>
      </c>
      <c r="G2251">
        <f t="shared" si="354"/>
        <v>0.19939052763925741</v>
      </c>
      <c r="H2251">
        <f t="shared" si="355"/>
        <v>0.30016771048947322</v>
      </c>
      <c r="I2251">
        <f t="shared" si="356"/>
        <v>0.19980561794016036</v>
      </c>
      <c r="J2251">
        <f t="shared" si="357"/>
        <v>-5.177970549399869E-3</v>
      </c>
      <c r="K2251" s="28">
        <f t="shared" si="358"/>
        <v>2.3721277530013407</v>
      </c>
      <c r="L2251" s="28">
        <f t="shared" si="359"/>
        <v>2.9379861901733832</v>
      </c>
      <c r="M2251" s="28">
        <f t="shared" si="360"/>
        <v>3.1193133972349045</v>
      </c>
      <c r="N2251" s="28">
        <f t="shared" si="361"/>
        <v>2.0276687156121329</v>
      </c>
      <c r="O2251" s="7">
        <f t="shared" si="362"/>
        <v>2.8869527883795842</v>
      </c>
      <c r="P2251" s="7">
        <f>[1]!S_PQ_PctChange("H00906.CSI",$A$3,$A2251)/100</f>
        <v>1.6619803118780347</v>
      </c>
    </row>
    <row r="2252" spans="1:16" x14ac:dyDescent="0.3">
      <c r="A2252" s="3">
        <v>20180404</v>
      </c>
      <c r="B2252" s="29">
        <f>板块基准指数!B2252</f>
        <v>-1.7004612193578902E-2</v>
      </c>
      <c r="C2252" s="29">
        <f>板块基准指数!C2252</f>
        <v>-2.98993216384377E-3</v>
      </c>
      <c r="D2252" s="29">
        <f>板块基准指数!E2252</f>
        <v>1.7518790921927801E-2</v>
      </c>
      <c r="E2252" s="29">
        <f>板块基准指数!F2252</f>
        <v>-3.3503914614203198E-3</v>
      </c>
      <c r="F2252">
        <f t="shared" si="353"/>
        <v>0.29585506887498281</v>
      </c>
      <c r="G2252">
        <f t="shared" si="354"/>
        <v>0.19901710678992293</v>
      </c>
      <c r="H2252">
        <f t="shared" si="355"/>
        <v>0.30576850712112641</v>
      </c>
      <c r="I2252">
        <f t="shared" si="356"/>
        <v>0.19935931721396785</v>
      </c>
      <c r="J2252">
        <f t="shared" si="357"/>
        <v>-1.1192168653875614E-3</v>
      </c>
      <c r="K2252" s="28">
        <f t="shared" si="358"/>
        <v>2.3147860282943484</v>
      </c>
      <c r="L2252" s="28">
        <f t="shared" si="359"/>
        <v>2.926211878602611</v>
      </c>
      <c r="M2252" s="28">
        <f t="shared" si="360"/>
        <v>3.1914787873829589</v>
      </c>
      <c r="N2252" s="28">
        <f t="shared" si="361"/>
        <v>2.0175248401993366</v>
      </c>
      <c r="O2252" s="7">
        <f t="shared" si="362"/>
        <v>2.8826024452638648</v>
      </c>
      <c r="P2252" s="7">
        <f>[1]!S_PQ_PctChange("H00906.CSI",$A$3,$A2252)/100</f>
        <v>1.6532720399267271</v>
      </c>
    </row>
    <row r="2253" spans="1:16" x14ac:dyDescent="0.3">
      <c r="A2253" s="3">
        <v>20180409</v>
      </c>
      <c r="B2253" s="29">
        <f>板块基准指数!B2253</f>
        <v>3.75468314639323E-3</v>
      </c>
      <c r="C2253" s="29">
        <f>板块基准指数!C2253</f>
        <v>2.15640685413491E-3</v>
      </c>
      <c r="D2253" s="29">
        <f>板块基准指数!E2253</f>
        <v>-1.21226215261827E-2</v>
      </c>
      <c r="E2253" s="29">
        <f>板块基准指数!F2253</f>
        <v>3.22454779547862E-3</v>
      </c>
      <c r="F2253">
        <f t="shared" si="353"/>
        <v>0.29741913852643076</v>
      </c>
      <c r="G2253">
        <f t="shared" si="354"/>
        <v>0.19975066235446404</v>
      </c>
      <c r="H2253">
        <f t="shared" si="355"/>
        <v>0.30252279614753458</v>
      </c>
      <c r="I2253">
        <f t="shared" si="356"/>
        <v>0.2003074029715706</v>
      </c>
      <c r="J2253">
        <f t="shared" si="357"/>
        <v>-1.5238683455730967E-3</v>
      </c>
      <c r="K2253" s="28">
        <f t="shared" si="358"/>
        <v>2.327231999528685</v>
      </c>
      <c r="L2253" s="28">
        <f t="shared" si="359"/>
        <v>2.9346783888084156</v>
      </c>
      <c r="M2253" s="28">
        <f t="shared" si="360"/>
        <v>3.1406670764084916</v>
      </c>
      <c r="N2253" s="28">
        <f t="shared" si="361"/>
        <v>2.0272549932706037</v>
      </c>
      <c r="O2253" s="7">
        <f t="shared" si="362"/>
        <v>2.8766858702990827</v>
      </c>
      <c r="P2253" s="7">
        <f>[1]!S_PQ_PctChange("H00906.CSI",$A$3,$A2253)/100</f>
        <v>1.6532197023010833</v>
      </c>
    </row>
    <row r="2254" spans="1:16" x14ac:dyDescent="0.3">
      <c r="A2254" s="3">
        <v>20180410</v>
      </c>
      <c r="B2254" s="29">
        <f>板块基准指数!B2254</f>
        <v>3.6151100255098702E-3</v>
      </c>
      <c r="C2254" s="29">
        <f>板块基准指数!C2254</f>
        <v>9.6660697054311105E-3</v>
      </c>
      <c r="D2254" s="29">
        <f>板块基准指数!E2254</f>
        <v>1.40508894878459E-2</v>
      </c>
      <c r="E2254" s="29">
        <f>板块基准指数!F2254</f>
        <v>2.6629052600373699E-2</v>
      </c>
      <c r="F2254">
        <f t="shared" si="353"/>
        <v>0.2947828143025561</v>
      </c>
      <c r="G2254">
        <f t="shared" si="354"/>
        <v>0.19917372606581868</v>
      </c>
      <c r="H2254">
        <f t="shared" si="355"/>
        <v>0.302959038856986</v>
      </c>
      <c r="I2254">
        <f t="shared" si="356"/>
        <v>0.20308442077463926</v>
      </c>
      <c r="J2254">
        <f t="shared" si="357"/>
        <v>1.2590717481687039E-2</v>
      </c>
      <c r="K2254" s="28">
        <f t="shared" si="358"/>
        <v>2.3392603092873787</v>
      </c>
      <c r="L2254" s="28">
        <f t="shared" si="359"/>
        <v>2.9727112643830913</v>
      </c>
      <c r="M2254" s="28">
        <f t="shared" si="360"/>
        <v>3.1988471319050698</v>
      </c>
      <c r="N2254" s="28">
        <f t="shared" si="361"/>
        <v>2.1078679257211501</v>
      </c>
      <c r="O2254" s="7">
        <f t="shared" si="362"/>
        <v>2.9254961268572668</v>
      </c>
      <c r="P2254" s="7">
        <f>[1]!S_PQ_PctChange("H00906.CSI",$A$3,$A2254)/100</f>
        <v>1.6952634448792012</v>
      </c>
    </row>
    <row r="2255" spans="1:16" x14ac:dyDescent="0.3">
      <c r="A2255" s="3">
        <v>20180411</v>
      </c>
      <c r="B2255" s="29">
        <f>板块基准指数!B2255</f>
        <v>4.3401998926529102E-3</v>
      </c>
      <c r="C2255" s="29">
        <f>板块基准指数!C2255</f>
        <v>-2.4429446439956501E-3</v>
      </c>
      <c r="D2255" s="29">
        <f>板块基准指数!E2255</f>
        <v>4.2822055924978198E-3</v>
      </c>
      <c r="E2255" s="29">
        <f>板块基准指数!F2255</f>
        <v>4.1122321508262703E-3</v>
      </c>
      <c r="F2255">
        <f t="shared" si="353"/>
        <v>0.29519868323930559</v>
      </c>
      <c r="G2255">
        <f t="shared" si="354"/>
        <v>0.19810762962151918</v>
      </c>
      <c r="H2255">
        <f t="shared" si="355"/>
        <v>0.30336892386576364</v>
      </c>
      <c r="I2255">
        <f t="shared" si="356"/>
        <v>0.2033247632734117</v>
      </c>
      <c r="J2255">
        <f t="shared" si="357"/>
        <v>2.9253091266072799E-3</v>
      </c>
      <c r="K2255" s="28">
        <f t="shared" si="358"/>
        <v>2.3537533665232879</v>
      </c>
      <c r="L2255" s="28">
        <f t="shared" si="359"/>
        <v>2.9630061506776255</v>
      </c>
      <c r="M2255" s="28">
        <f t="shared" si="360"/>
        <v>3.2168274585753567</v>
      </c>
      <c r="N2255" s="28">
        <f t="shared" si="361"/>
        <v>2.1206482001258222</v>
      </c>
      <c r="O2255" s="7">
        <f t="shared" si="362"/>
        <v>2.936979416503624</v>
      </c>
      <c r="P2255" s="7">
        <f>[1]!S_PQ_PctChange("H00906.CSI",$A$3,$A2255)/100</f>
        <v>1.7035939893051917</v>
      </c>
    </row>
    <row r="2256" spans="1:16" x14ac:dyDescent="0.3">
      <c r="A2256" s="3">
        <v>20180412</v>
      </c>
      <c r="B2256" s="29">
        <f>板块基准指数!B2256</f>
        <v>-5.5527285295115299E-3</v>
      </c>
      <c r="C2256" s="29">
        <f>板块基准指数!C2256</f>
        <v>3.7411609157912101E-3</v>
      </c>
      <c r="D2256" s="29">
        <f>板块基准指数!E2256</f>
        <v>-1.0123447766026399E-2</v>
      </c>
      <c r="E2256" s="29">
        <f>板块基准指数!F2256</f>
        <v>-1.2235698087032299E-2</v>
      </c>
      <c r="F2256">
        <f t="shared" si="353"/>
        <v>0.29546734755882598</v>
      </c>
      <c r="G2256">
        <f t="shared" si="354"/>
        <v>0.20014108623168153</v>
      </c>
      <c r="H2256">
        <f t="shared" si="355"/>
        <v>0.30224939834896747</v>
      </c>
      <c r="I2256">
        <f t="shared" si="356"/>
        <v>0.20214216786052508</v>
      </c>
      <c r="J2256">
        <f t="shared" si="357"/>
        <v>-6.4569655008585372E-3</v>
      </c>
      <c r="K2256" s="28">
        <f t="shared" si="358"/>
        <v>2.335130884524049</v>
      </c>
      <c r="L2256" s="28">
        <f t="shared" si="359"/>
        <v>2.9778323943975806</v>
      </c>
      <c r="M2256" s="28">
        <f t="shared" si="360"/>
        <v>3.174138626060123</v>
      </c>
      <c r="N2256" s="28">
        <f t="shared" si="361"/>
        <v>2.0824648909132422</v>
      </c>
      <c r="O2256" s="7">
        <f t="shared" si="362"/>
        <v>2.9115584762336701</v>
      </c>
      <c r="P2256" s="7">
        <f>[1]!S_PQ_PctChange("H00906.CSI",$A$3,$A2256)/100</f>
        <v>1.6793724593575399</v>
      </c>
    </row>
    <row r="2257" spans="1:16" x14ac:dyDescent="0.3">
      <c r="A2257" s="3">
        <v>20180413</v>
      </c>
      <c r="B2257" s="29">
        <f>板块基准指数!B2257</f>
        <v>8.9859830184457398E-4</v>
      </c>
      <c r="C2257" s="29">
        <f>板块基准指数!C2257</f>
        <v>-2.1803514460877499E-2</v>
      </c>
      <c r="D2257" s="29">
        <f>板块基准指数!E2257</f>
        <v>-8.4141533354726902E-3</v>
      </c>
      <c r="E2257" s="29">
        <f>板块基准指数!F2257</f>
        <v>-8.5639804212160504E-3</v>
      </c>
      <c r="F2257">
        <f t="shared" si="353"/>
        <v>0.29822980902639368</v>
      </c>
      <c r="G2257">
        <f t="shared" si="354"/>
        <v>0.19743030959991739</v>
      </c>
      <c r="H2257">
        <f t="shared" si="355"/>
        <v>0.3022367288612739</v>
      </c>
      <c r="I2257">
        <f t="shared" si="356"/>
        <v>0.20210315251241509</v>
      </c>
      <c r="J2257">
        <f t="shared" si="357"/>
        <v>-8.3725869622236007E-3</v>
      </c>
      <c r="K2257" s="28">
        <f t="shared" si="358"/>
        <v>2.3381278274733117</v>
      </c>
      <c r="L2257" s="28">
        <f t="shared" si="359"/>
        <v>2.8911016682633863</v>
      </c>
      <c r="M2257" s="28">
        <f t="shared" si="360"/>
        <v>3.1390167836169338</v>
      </c>
      <c r="N2257" s="28">
        <f t="shared" si="361"/>
        <v>2.0560667219383753</v>
      </c>
      <c r="O2257" s="7">
        <f t="shared" si="362"/>
        <v>2.8788086127335806</v>
      </c>
      <c r="P2257" s="7">
        <f>[1]!S_PQ_PctChange("H00906.CSI",$A$3,$A2257)/100</f>
        <v>1.6626356790389893</v>
      </c>
    </row>
    <row r="2258" spans="1:16" x14ac:dyDescent="0.3">
      <c r="A2258" s="3">
        <v>20180416</v>
      </c>
      <c r="B2258" s="29">
        <f>板块基准指数!B2258</f>
        <v>7.3968030583857099E-3</v>
      </c>
      <c r="C2258" s="29">
        <f>板块基准指数!C2258</f>
        <v>3.4008500835161501E-3</v>
      </c>
      <c r="D2258" s="29">
        <f>板块基准指数!E2258</f>
        <v>-9.8768765868952994E-3</v>
      </c>
      <c r="E2258" s="29">
        <f>板块基准指数!F2258</f>
        <v>-2.79304417910636E-2</v>
      </c>
      <c r="F2258">
        <f t="shared" si="353"/>
        <v>0.30217404476326093</v>
      </c>
      <c r="G2258">
        <f t="shared" si="354"/>
        <v>0.19924793558559981</v>
      </c>
      <c r="H2258">
        <f t="shared" si="355"/>
        <v>0.30098301101437197</v>
      </c>
      <c r="I2258">
        <f t="shared" si="356"/>
        <v>0.19759500863676732</v>
      </c>
      <c r="J2258">
        <f t="shared" si="357"/>
        <v>-5.7526071596284839E-3</v>
      </c>
      <c r="K2258" s="28">
        <f t="shared" si="358"/>
        <v>2.3628193015968488</v>
      </c>
      <c r="L2258" s="28">
        <f t="shared" si="359"/>
        <v>2.9043347216968693</v>
      </c>
      <c r="M2258" s="28">
        <f t="shared" si="360"/>
        <v>3.098136225654061</v>
      </c>
      <c r="N2258" s="28">
        <f t="shared" si="361"/>
        <v>1.9707094282516686</v>
      </c>
      <c r="O2258" s="7">
        <f t="shared" si="362"/>
        <v>2.8564953505371409</v>
      </c>
      <c r="P2258" s="7">
        <f>[1]!S_PQ_PctChange("H00906.CSI",$A$3,$A2258)/100</f>
        <v>1.6293700614185167</v>
      </c>
    </row>
    <row r="2259" spans="1:16" x14ac:dyDescent="0.3">
      <c r="A2259" s="3">
        <v>20180417</v>
      </c>
      <c r="B2259" s="29">
        <f>板块基准指数!B2259</f>
        <v>-3.2450008635796501E-2</v>
      </c>
      <c r="C2259" s="29">
        <f>板块基准指数!C2259</f>
        <v>-2.3954926495486899E-2</v>
      </c>
      <c r="D2259" s="29">
        <f>板块基准指数!E2259</f>
        <v>-1.67189375124875E-2</v>
      </c>
      <c r="E2259" s="29">
        <f>板块基准指数!F2259</f>
        <v>-7.5478023317468402E-3</v>
      </c>
      <c r="F2259">
        <f t="shared" si="353"/>
        <v>0.2986710644137992</v>
      </c>
      <c r="G2259">
        <f t="shared" si="354"/>
        <v>0.19866725105381666</v>
      </c>
      <c r="H2259">
        <f t="shared" si="355"/>
        <v>0.30233069046431921</v>
      </c>
      <c r="I2259">
        <f t="shared" si="356"/>
        <v>0.20033099406806495</v>
      </c>
      <c r="J2259">
        <f t="shared" si="357"/>
        <v>-2.1102044233811679E-2</v>
      </c>
      <c r="K2259" s="28">
        <f t="shared" si="358"/>
        <v>2.2536957862194078</v>
      </c>
      <c r="L2259" s="28">
        <f t="shared" si="359"/>
        <v>2.8108066704248436</v>
      </c>
      <c r="M2259" s="28">
        <f t="shared" si="360"/>
        <v>3.0296197421796895</v>
      </c>
      <c r="N2259" s="28">
        <f t="shared" si="361"/>
        <v>1.9482871007021685</v>
      </c>
      <c r="O2259" s="7">
        <f t="shared" si="362"/>
        <v>2.7751154150626172</v>
      </c>
      <c r="P2259" s="7">
        <f>[1]!S_PQ_PctChange("H00906.CSI",$A$3,$A2259)/100</f>
        <v>1.5847464492257266</v>
      </c>
    </row>
    <row r="2260" spans="1:16" x14ac:dyDescent="0.3">
      <c r="A2260" s="3">
        <v>20180418</v>
      </c>
      <c r="B2260" s="29">
        <f>板块基准指数!B2260</f>
        <v>1.62443324684159E-2</v>
      </c>
      <c r="C2260" s="29">
        <f>板块基准指数!C2260</f>
        <v>5.6805200491472302E-3</v>
      </c>
      <c r="D2260" s="29">
        <f>板块基准指数!E2260</f>
        <v>-4.2656599753785399E-3</v>
      </c>
      <c r="E2260" s="29">
        <f>板块基准指数!F2260</f>
        <v>9.4328995911811004E-3</v>
      </c>
      <c r="F2260">
        <f t="shared" si="353"/>
        <v>0.30153856000529244</v>
      </c>
      <c r="G2260">
        <f t="shared" si="354"/>
        <v>0.19848966132993187</v>
      </c>
      <c r="H2260">
        <f t="shared" si="355"/>
        <v>0.29907305782387456</v>
      </c>
      <c r="I2260">
        <f t="shared" si="356"/>
        <v>0.20089872084090113</v>
      </c>
      <c r="J2260">
        <f t="shared" si="357"/>
        <v>6.580307598156936E-3</v>
      </c>
      <c r="K2260" s="28">
        <f t="shared" si="358"/>
        <v>2.3065499023218394</v>
      </c>
      <c r="L2260" s="28">
        <f t="shared" si="359"/>
        <v>2.8324540341196158</v>
      </c>
      <c r="M2260" s="28">
        <f t="shared" si="360"/>
        <v>3.0124307545294782</v>
      </c>
      <c r="N2260" s="28">
        <f t="shared" si="361"/>
        <v>1.9760979968890666</v>
      </c>
      <c r="O2260" s="7">
        <f t="shared" si="362"/>
        <v>2.7999568357122731</v>
      </c>
      <c r="P2260" s="7">
        <f>[1]!S_PQ_PctChange("H00906.CSI",$A$3,$A2260)/100</f>
        <v>1.6029831404035</v>
      </c>
    </row>
    <row r="2261" spans="1:16" x14ac:dyDescent="0.3">
      <c r="A2261" s="3">
        <v>20180419</v>
      </c>
      <c r="B2261" s="29">
        <f>板块基准指数!B2261</f>
        <v>3.9043528704006099E-3</v>
      </c>
      <c r="C2261" s="29">
        <f>板块基准指数!C2261</f>
        <v>6.0118222821126501E-3</v>
      </c>
      <c r="D2261" s="29">
        <f>板块基准指数!E2261</f>
        <v>2.7904475917267801E-2</v>
      </c>
      <c r="E2261" s="29">
        <f>板块基准指数!F2261</f>
        <v>5.8637450443801403E-3</v>
      </c>
      <c r="F2261">
        <f t="shared" si="353"/>
        <v>0.29915766377446223</v>
      </c>
      <c r="G2261">
        <f t="shared" si="354"/>
        <v>0.19733581529435007</v>
      </c>
      <c r="H2261">
        <f t="shared" si="355"/>
        <v>0.3038050491548494</v>
      </c>
      <c r="I2261">
        <f t="shared" si="356"/>
        <v>0.19970147177633826</v>
      </c>
      <c r="J2261">
        <f t="shared" si="357"/>
        <v>1.1894093329348498E-2</v>
      </c>
      <c r="K2261" s="28">
        <f t="shared" si="358"/>
        <v>2.3194598399240927</v>
      </c>
      <c r="L2261" s="28">
        <f t="shared" si="359"/>
        <v>2.8554940666771085</v>
      </c>
      <c r="M2261" s="28">
        <f t="shared" si="360"/>
        <v>3.1243955318889505</v>
      </c>
      <c r="N2261" s="28">
        <f t="shared" si="361"/>
        <v>1.9935490767699147</v>
      </c>
      <c r="O2261" s="7">
        <f t="shared" si="362"/>
        <v>2.8451538769637308</v>
      </c>
      <c r="P2261" s="7">
        <f>[1]!S_PQ_PctChange("H00906.CSI",$A$3,$A2261)/100</f>
        <v>1.6300482611293041</v>
      </c>
    </row>
    <row r="2262" spans="1:16" x14ac:dyDescent="0.3">
      <c r="A2262" s="3">
        <v>20180420</v>
      </c>
      <c r="B2262" s="29">
        <f>板块基准指数!B2262</f>
        <v>-2.0148426041956598E-2</v>
      </c>
      <c r="C2262" s="29">
        <f>板块基准指数!C2262</f>
        <v>-6.07154227866313E-3</v>
      </c>
      <c r="D2262" s="29">
        <f>板块基准指数!E2262</f>
        <v>-1.05970535902533E-2</v>
      </c>
      <c r="E2262" s="29">
        <f>板块基准指数!F2262</f>
        <v>-1.4367642213475499E-2</v>
      </c>
      <c r="F2262">
        <f t="shared" si="353"/>
        <v>0.29708561446144943</v>
      </c>
      <c r="G2262">
        <f t="shared" si="354"/>
        <v>0.1987843705105487</v>
      </c>
      <c r="H2262">
        <f t="shared" si="355"/>
        <v>0.30464172230751269</v>
      </c>
      <c r="I2262">
        <f t="shared" si="356"/>
        <v>0.1994882927204891</v>
      </c>
      <c r="J2262">
        <f t="shared" si="357"/>
        <v>-1.3314366491968757E-2</v>
      </c>
      <c r="K2262" s="28">
        <f t="shared" si="358"/>
        <v>2.2525779488401372</v>
      </c>
      <c r="L2262" s="28">
        <f t="shared" si="359"/>
        <v>2.8320852714461435</v>
      </c>
      <c r="M2262" s="28">
        <f t="shared" si="360"/>
        <v>3.0806890914101217</v>
      </c>
      <c r="N2262" s="28">
        <f t="shared" si="361"/>
        <v>1.9505388346864043</v>
      </c>
      <c r="O2262" s="7">
        <f t="shared" si="362"/>
        <v>2.7939580890278215</v>
      </c>
      <c r="P2262" s="7">
        <f>[1]!S_PQ_PctChange("H00906.CSI",$A$3,$A2262)/100</f>
        <v>1.589796717325735</v>
      </c>
    </row>
    <row r="2263" spans="1:16" x14ac:dyDescent="0.3">
      <c r="A2263" s="3">
        <v>20180423</v>
      </c>
      <c r="B2263" s="29">
        <f>板块基准指数!B2263</f>
        <v>-1.53278557715118E-2</v>
      </c>
      <c r="C2263" s="29">
        <f>板块基准指数!C2263</f>
        <v>-6.5222165688692399E-3</v>
      </c>
      <c r="D2263" s="29">
        <f>板块基准指数!E2263</f>
        <v>5.1638392140118498E-3</v>
      </c>
      <c r="E2263" s="29">
        <f>板块基准指数!F2263</f>
        <v>5.4804430992041698E-3</v>
      </c>
      <c r="F2263">
        <f t="shared" si="353"/>
        <v>0.29346626545629834</v>
      </c>
      <c r="G2263">
        <f t="shared" si="354"/>
        <v>0.19811862489404036</v>
      </c>
      <c r="H2263">
        <f t="shared" si="355"/>
        <v>0.30719288235952741</v>
      </c>
      <c r="I2263">
        <f t="shared" si="356"/>
        <v>0.20122222729013384</v>
      </c>
      <c r="J2263">
        <f t="shared" si="357"/>
        <v>-3.1837950561445314E-3</v>
      </c>
      <c r="K2263" s="28">
        <f t="shared" si="358"/>
        <v>2.202722903154716</v>
      </c>
      <c r="L2263" s="28">
        <f t="shared" si="359"/>
        <v>2.8070915813953978</v>
      </c>
      <c r="M2263" s="28">
        <f t="shared" si="360"/>
        <v>3.1017611137605359</v>
      </c>
      <c r="N2263" s="28">
        <f t="shared" si="361"/>
        <v>1.966709094881895</v>
      </c>
      <c r="O2263" s="7">
        <f t="shared" si="362"/>
        <v>2.781878904020755</v>
      </c>
      <c r="P2263" s="7">
        <f>[1]!S_PQ_PctChange("H00906.CSI",$A$3,$A2263)/100</f>
        <v>1.58594578364126</v>
      </c>
    </row>
    <row r="2264" spans="1:16" x14ac:dyDescent="0.3">
      <c r="A2264" s="3">
        <v>20180424</v>
      </c>
      <c r="B2264" s="29">
        <f>板块基准指数!B2264</f>
        <v>2.0524895507950901E-2</v>
      </c>
      <c r="C2264" s="29">
        <f>板块基准指数!C2264</f>
        <v>1.7611604081468599E-2</v>
      </c>
      <c r="D2264" s="29">
        <f>板块基准指数!E2264</f>
        <v>2.2128055548632199E-2</v>
      </c>
      <c r="E2264" s="29">
        <f>板块基准指数!F2264</f>
        <v>2.3038346311641901E-2</v>
      </c>
      <c r="F2264">
        <f t="shared" si="353"/>
        <v>0.29334523246105143</v>
      </c>
      <c r="G2264">
        <f t="shared" si="354"/>
        <v>0.19747157991429756</v>
      </c>
      <c r="H2264">
        <f t="shared" si="355"/>
        <v>0.30754856369155931</v>
      </c>
      <c r="I2264">
        <f t="shared" si="356"/>
        <v>0.20163462393309162</v>
      </c>
      <c r="J2264">
        <f t="shared" si="357"/>
        <v>2.0945959739304014E-2</v>
      </c>
      <c r="K2264" s="28">
        <f t="shared" si="358"/>
        <v>2.2684584560828878</v>
      </c>
      <c r="L2264" s="28">
        <f t="shared" si="359"/>
        <v>2.8741405710288261</v>
      </c>
      <c r="M2264" s="28">
        <f t="shared" si="360"/>
        <v>3.1925251115330484</v>
      </c>
      <c r="N2264" s="28">
        <f t="shared" si="361"/>
        <v>2.0350571664156818</v>
      </c>
      <c r="O2264" s="7">
        <f t="shared" si="362"/>
        <v>2.8610939872832968</v>
      </c>
      <c r="P2264" s="7">
        <f>[1]!S_PQ_PctChange("H00906.CSI",$A$3,$A2264)/100</f>
        <v>1.640552954313006</v>
      </c>
    </row>
    <row r="2265" spans="1:16" x14ac:dyDescent="0.3">
      <c r="A2265" s="3">
        <v>20180425</v>
      </c>
      <c r="B2265" s="29">
        <f>板块基准指数!B2265</f>
        <v>5.0398926369709203E-3</v>
      </c>
      <c r="C2265" s="29">
        <f>板块基准指数!C2265</f>
        <v>1.9242214453010598E-2</v>
      </c>
      <c r="D2265" s="29">
        <f>板块基准指数!E2265</f>
        <v>3.1737843447070201E-5</v>
      </c>
      <c r="E2265" s="29">
        <f>板块基准指数!F2265</f>
        <v>-1.0680939206084599E-2</v>
      </c>
      <c r="F2265">
        <f t="shared" si="353"/>
        <v>0.29390247279702758</v>
      </c>
      <c r="G2265">
        <f t="shared" si="354"/>
        <v>0.20064249007882723</v>
      </c>
      <c r="H2265">
        <f t="shared" si="355"/>
        <v>0.3065973465202621</v>
      </c>
      <c r="I2265">
        <f t="shared" si="356"/>
        <v>0.19885769060388306</v>
      </c>
      <c r="J2265">
        <f t="shared" si="357"/>
        <v>3.1343327343524422E-3</v>
      </c>
      <c r="K2265" s="28">
        <f t="shared" si="358"/>
        <v>2.2849311357899458</v>
      </c>
      <c r="L2265" s="28">
        <f t="shared" si="359"/>
        <v>2.9486876147176719</v>
      </c>
      <c r="M2265" s="28">
        <f t="shared" si="360"/>
        <v>3.1926581732386863</v>
      </c>
      <c r="N2265" s="28">
        <f t="shared" si="361"/>
        <v>2.0026399053342043</v>
      </c>
      <c r="O2265" s="7">
        <f t="shared" si="362"/>
        <v>2.8731959405580505</v>
      </c>
      <c r="P2265" s="7">
        <f>[1]!S_PQ_PctChange("H00906.CSI",$A$3,$A2265)/100</f>
        <v>1.633385253926104</v>
      </c>
    </row>
    <row r="2266" spans="1:16" x14ac:dyDescent="0.3">
      <c r="A2266" s="3">
        <v>20180426</v>
      </c>
      <c r="B2266" s="29">
        <f>板块基准指数!B2266</f>
        <v>-2.60543979875981E-2</v>
      </c>
      <c r="C2266" s="29">
        <f>板块基准指数!C2266</f>
        <v>-1.8618296967532501E-2</v>
      </c>
      <c r="D2266" s="29">
        <f>板块基准指数!E2266</f>
        <v>-2.7850082526682401E-2</v>
      </c>
      <c r="E2266" s="29">
        <f>板块基准指数!F2266</f>
        <v>-1.6600079227905899E-2</v>
      </c>
      <c r="F2266">
        <f t="shared" si="353"/>
        <v>0.29305350002819697</v>
      </c>
      <c r="G2266">
        <f t="shared" si="354"/>
        <v>0.20159039575770618</v>
      </c>
      <c r="H2266">
        <f t="shared" si="355"/>
        <v>0.30514805580741894</v>
      </c>
      <c r="I2266">
        <f t="shared" si="356"/>
        <v>0.20020804840667789</v>
      </c>
      <c r="J2266">
        <f t="shared" si="357"/>
        <v>-2.323288828253978E-2</v>
      </c>
      <c r="K2266" s="28">
        <f t="shared" si="358"/>
        <v>2.1993442326162218</v>
      </c>
      <c r="L2266" s="28">
        <f t="shared" si="359"/>
        <v>2.8751697760748409</v>
      </c>
      <c r="M2266" s="28">
        <f t="shared" si="360"/>
        <v>3.0758922971078198</v>
      </c>
      <c r="N2266" s="28">
        <f t="shared" si="361"/>
        <v>1.9527958450127847</v>
      </c>
      <c r="O2266" s="7">
        <f t="shared" si="362"/>
        <v>2.7832104119746788</v>
      </c>
      <c r="P2266" s="7">
        <f>[1]!S_PQ_PctChange("H00906.CSI",$A$3,$A2266)/100</f>
        <v>1.5833465741270718</v>
      </c>
    </row>
    <row r="2267" spans="1:16" x14ac:dyDescent="0.3">
      <c r="A2267" s="3">
        <v>20180427</v>
      </c>
      <c r="B2267" s="29">
        <f>板块基准指数!B2267</f>
        <v>-4.0857916906665603E-4</v>
      </c>
      <c r="C2267" s="29">
        <f>板块基准指数!C2267</f>
        <v>1.8902407456816699E-2</v>
      </c>
      <c r="D2267" s="29">
        <f>板块基准指数!E2267</f>
        <v>-1.4822239214536501E-2</v>
      </c>
      <c r="E2267" s="29">
        <f>板块基准指数!F2267</f>
        <v>-3.15452228198556E-4</v>
      </c>
      <c r="F2267">
        <f t="shared" si="353"/>
        <v>0.3</v>
      </c>
      <c r="G2267">
        <f t="shared" si="354"/>
        <v>0.2</v>
      </c>
      <c r="H2267">
        <f t="shared" si="355"/>
        <v>0.3</v>
      </c>
      <c r="I2267">
        <f t="shared" si="356"/>
        <v>0.2</v>
      </c>
      <c r="J2267">
        <f t="shared" si="357"/>
        <v>-8.9532530954196908E-4</v>
      </c>
      <c r="K2267" s="28">
        <f t="shared" si="358"/>
        <v>2.1980370472081012</v>
      </c>
      <c r="L2267" s="28">
        <f t="shared" si="359"/>
        <v>2.9484198141465487</v>
      </c>
      <c r="M2267" s="28">
        <f t="shared" si="360"/>
        <v>3.0154784464674007</v>
      </c>
      <c r="N2267" s="28">
        <f t="shared" si="361"/>
        <v>1.9518643789840602</v>
      </c>
      <c r="O2267" s="7">
        <f t="shared" si="362"/>
        <v>2.7798232079415151</v>
      </c>
      <c r="P2267" s="7">
        <f>[1]!S_PQ_PctChange("H00906.CSI",$A$3,$A2267)/100</f>
        <v>1.5858727507592607</v>
      </c>
    </row>
    <row r="2268" spans="1:16" x14ac:dyDescent="0.3">
      <c r="A2268" s="3">
        <v>20180502</v>
      </c>
      <c r="B2268" s="29">
        <f>板块基准指数!B2268</f>
        <v>-2.1919388221470701E-3</v>
      </c>
      <c r="C2268" s="29">
        <f>板块基准指数!C2268</f>
        <v>7.72054980757077E-3</v>
      </c>
      <c r="D2268" s="29">
        <f>板块基准指数!E2268</f>
        <v>8.9607813154537596E-3</v>
      </c>
      <c r="E2268" s="29">
        <f>板块基准指数!F2268</f>
        <v>-2.35123950742114E-4</v>
      </c>
      <c r="F2268">
        <f t="shared" si="353"/>
        <v>0.29829012895447304</v>
      </c>
      <c r="G2268">
        <f t="shared" si="354"/>
        <v>0.20083561454851387</v>
      </c>
      <c r="H2268">
        <f t="shared" si="355"/>
        <v>0.30162418332572266</v>
      </c>
      <c r="I2268">
        <f t="shared" si="356"/>
        <v>0.19925007317129043</v>
      </c>
      <c r="J2268">
        <f t="shared" si="357"/>
        <v>3.5277379193577379E-3</v>
      </c>
      <c r="K2268" s="28">
        <f t="shared" si="358"/>
        <v>2.1910271456496613</v>
      </c>
      <c r="L2268" s="28">
        <f t="shared" si="359"/>
        <v>2.9789037859828666</v>
      </c>
      <c r="M2268" s="28">
        <f t="shared" si="360"/>
        <v>3.0514602707031129</v>
      </c>
      <c r="N2268" s="28">
        <f t="shared" si="361"/>
        <v>1.9511703249692185</v>
      </c>
      <c r="O2268" s="7">
        <f t="shared" si="362"/>
        <v>2.7931574336006384</v>
      </c>
      <c r="P2268" s="7">
        <f>[1]!S_PQ_PctChange("H00906.CSI",$A$3,$A2268)/100</f>
        <v>1.5886788607078923</v>
      </c>
    </row>
    <row r="2269" spans="1:16" x14ac:dyDescent="0.3">
      <c r="A2269" s="3">
        <v>20180503</v>
      </c>
      <c r="B2269" s="29">
        <f>板块基准指数!B2269</f>
        <v>1.49163284184882E-2</v>
      </c>
      <c r="C2269" s="29">
        <f>板块基准指数!C2269</f>
        <v>1.0904608858886701E-3</v>
      </c>
      <c r="D2269" s="29">
        <f>板块基准指数!E2269</f>
        <v>1.46011048601749E-2</v>
      </c>
      <c r="E2269" s="29">
        <f>板块基准指数!F2269</f>
        <v>4.8255941837389797E-3</v>
      </c>
      <c r="F2269">
        <f t="shared" si="353"/>
        <v>0.29973202832464613</v>
      </c>
      <c r="G2269">
        <f t="shared" si="354"/>
        <v>0.19905728839877515</v>
      </c>
      <c r="H2269">
        <f t="shared" si="355"/>
        <v>0.30298806461422706</v>
      </c>
      <c r="I2269">
        <f t="shared" si="356"/>
        <v>0.19822261866235164</v>
      </c>
      <c r="J2269">
        <f t="shared" si="357"/>
        <v>1.0033943232945123E-2</v>
      </c>
      <c r="K2269" s="28">
        <f t="shared" si="358"/>
        <v>2.2386255545464824</v>
      </c>
      <c r="L2269" s="28">
        <f t="shared" si="359"/>
        <v>2.9832426249301949</v>
      </c>
      <c r="M2269" s="28">
        <f t="shared" si="360"/>
        <v>3.1106160669524812</v>
      </c>
      <c r="N2269" s="28">
        <f t="shared" si="361"/>
        <v>1.965411475324613</v>
      </c>
      <c r="O2269" s="7">
        <f t="shared" si="362"/>
        <v>2.8312177599630108</v>
      </c>
      <c r="P2269" s="7">
        <f>[1]!S_PQ_PctChange("H00906.CSI",$A$3,$A2269)/100</f>
        <v>1.6100176509163777</v>
      </c>
    </row>
    <row r="2270" spans="1:16" x14ac:dyDescent="0.3">
      <c r="A2270" s="3">
        <v>20180504</v>
      </c>
      <c r="B2270" s="29">
        <f>板块基准指数!B2270</f>
        <v>-3.5561120543479499E-3</v>
      </c>
      <c r="C2270" s="29">
        <f>板块基准指数!C2270</f>
        <v>1.30798060020477E-2</v>
      </c>
      <c r="D2270" s="29">
        <f>板块基准指数!E2270</f>
        <v>-3.7344162141268499E-3</v>
      </c>
      <c r="E2270" s="29">
        <f>板块基准指数!F2270</f>
        <v>-7.6030073092839502E-3</v>
      </c>
      <c r="F2270">
        <f t="shared" si="353"/>
        <v>0.2989952880941123</v>
      </c>
      <c r="G2270">
        <f t="shared" si="354"/>
        <v>0.20188315643810081</v>
      </c>
      <c r="H2270">
        <f t="shared" si="355"/>
        <v>0.30218923748974907</v>
      </c>
      <c r="I2270">
        <f t="shared" si="356"/>
        <v>0.19693231797803779</v>
      </c>
      <c r="J2270">
        <f t="shared" si="357"/>
        <v>-1.100821523187344E-3</v>
      </c>
      <c r="K2270" s="28">
        <f t="shared" si="358"/>
        <v>2.2271086391724406</v>
      </c>
      <c r="L2270" s="28">
        <f t="shared" si="359"/>
        <v>3.0353426657233689</v>
      </c>
      <c r="M2270" s="28">
        <f t="shared" si="360"/>
        <v>3.0952653156620036</v>
      </c>
      <c r="N2270" s="28">
        <f t="shared" si="361"/>
        <v>1.9428654302026853</v>
      </c>
      <c r="O2270" s="7">
        <f t="shared" si="362"/>
        <v>2.8270002729928261</v>
      </c>
      <c r="P2270" s="7">
        <f>[1]!S_PQ_PctChange("H00906.CSI",$A$3,$A2270)/100</f>
        <v>1.6021007509719474</v>
      </c>
    </row>
    <row r="2271" spans="1:16" x14ac:dyDescent="0.3">
      <c r="A2271" s="3">
        <v>20180507</v>
      </c>
      <c r="B2271" s="29">
        <f>板块基准指数!B2271</f>
        <v>1.5087509304537601E-2</v>
      </c>
      <c r="C2271" s="29">
        <f>板块基准指数!C2271</f>
        <v>2.1967734253824599E-2</v>
      </c>
      <c r="D2271" s="29">
        <f>板块基准指数!E2271</f>
        <v>3.1098576660102999E-2</v>
      </c>
      <c r="E2271" s="29">
        <f>板块基准指数!F2271</f>
        <v>1.0100825175693299E-2</v>
      </c>
      <c r="F2271">
        <f t="shared" si="353"/>
        <v>0.29745821094350838</v>
      </c>
      <c r="G2271">
        <f t="shared" si="354"/>
        <v>0.20220663602240516</v>
      </c>
      <c r="H2271">
        <f t="shared" si="355"/>
        <v>0.30537769566998313</v>
      </c>
      <c r="I2271">
        <f t="shared" si="356"/>
        <v>0.19495745736410322</v>
      </c>
      <c r="J2271">
        <f t="shared" si="357"/>
        <v>2.0332843805361552E-2</v>
      </c>
      <c r="K2271" s="28">
        <f t="shared" si="358"/>
        <v>2.2757976707927083</v>
      </c>
      <c r="L2271" s="28">
        <f t="shared" si="359"/>
        <v>3.1239900010271002</v>
      </c>
      <c r="M2271" s="28">
        <f t="shared" si="360"/>
        <v>3.2226222380245799</v>
      </c>
      <c r="N2271" s="28">
        <f t="shared" si="361"/>
        <v>1.9725907994287541</v>
      </c>
      <c r="O2271" s="7">
        <f t="shared" si="362"/>
        <v>2.9048140717866655</v>
      </c>
      <c r="P2271" s="7">
        <f>[1]!S_PQ_PctChange("H00906.CSI",$A$3,$A2271)/100</f>
        <v>1.6451932269690992</v>
      </c>
    </row>
    <row r="2272" spans="1:16" x14ac:dyDescent="0.3">
      <c r="A2272" s="3">
        <v>20180508</v>
      </c>
      <c r="B2272" s="29">
        <f>板块基准指数!B2272</f>
        <v>5.9405707174761202E-3</v>
      </c>
      <c r="C2272" s="29">
        <f>板块基准指数!C2272</f>
        <v>-1.58098715847075E-3</v>
      </c>
      <c r="D2272" s="29">
        <f>板块基准指数!E2272</f>
        <v>1.30977903492667E-2</v>
      </c>
      <c r="E2272" s="29">
        <f>板块基准指数!F2272</f>
        <v>1.5984440845457502E-2</v>
      </c>
      <c r="F2272">
        <f t="shared" si="353"/>
        <v>0.29668464005498019</v>
      </c>
      <c r="G2272">
        <f t="shared" si="354"/>
        <v>0.20017278143874032</v>
      </c>
      <c r="H2272">
        <f t="shared" si="355"/>
        <v>0.30675062676136056</v>
      </c>
      <c r="I2272">
        <f t="shared" si="356"/>
        <v>0.1963919517449188</v>
      </c>
      <c r="J2272">
        <f t="shared" si="357"/>
        <v>8.5634444225397687E-3</v>
      </c>
      <c r="K2272" s="28">
        <f t="shared" si="358"/>
        <v>2.2952577785121964</v>
      </c>
      <c r="L2272" s="28">
        <f t="shared" si="359"/>
        <v>3.1174700257938142</v>
      </c>
      <c r="M2272" s="28">
        <f t="shared" si="360"/>
        <v>3.2779292588223772</v>
      </c>
      <c r="N2272" s="28">
        <f t="shared" si="361"/>
        <v>2.0201060012199741</v>
      </c>
      <c r="O2272" s="7">
        <f t="shared" si="362"/>
        <v>2.9382527300707619</v>
      </c>
      <c r="P2272" s="7">
        <f>[1]!S_PQ_PctChange("H00906.CSI",$A$3,$A2272)/100</f>
        <v>1.6704113090974679</v>
      </c>
    </row>
    <row r="2273" spans="1:16" x14ac:dyDescent="0.3">
      <c r="A2273" s="3">
        <v>20180509</v>
      </c>
      <c r="B2273" s="29">
        <f>板块基准指数!B2273</f>
        <v>-2.77558364289778E-3</v>
      </c>
      <c r="C2273" s="29">
        <f>板块基准指数!C2273</f>
        <v>1.4193674792369101E-3</v>
      </c>
      <c r="D2273" s="29">
        <f>板块基准指数!E2273</f>
        <v>-1.89950024462948E-3</v>
      </c>
      <c r="E2273" s="29">
        <f>板块基准指数!F2273</f>
        <v>-3.3316348714221501E-3</v>
      </c>
      <c r="F2273">
        <f t="shared" si="353"/>
        <v>0.29638765032232289</v>
      </c>
      <c r="G2273">
        <f t="shared" si="354"/>
        <v>0.20081361211402846</v>
      </c>
      <c r="H2273">
        <f t="shared" si="355"/>
        <v>0.30671277804204689</v>
      </c>
      <c r="I2273">
        <f t="shared" si="356"/>
        <v>0.19608595952160154</v>
      </c>
      <c r="J2273">
        <f t="shared" si="357"/>
        <v>-1.7763334633065513E-3</v>
      </c>
      <c r="K2273" s="28">
        <f t="shared" si="358"/>
        <v>2.2861115149230264</v>
      </c>
      <c r="L2273" s="28">
        <f t="shared" si="359"/>
        <v>3.1233142288451585</v>
      </c>
      <c r="M2273" s="28">
        <f t="shared" si="360"/>
        <v>3.2698033311487364</v>
      </c>
      <c r="N2273" s="28">
        <f t="shared" si="361"/>
        <v>2.0100441107509184</v>
      </c>
      <c r="O2273" s="7">
        <f t="shared" si="362"/>
        <v>2.9312570799593791</v>
      </c>
      <c r="P2273" s="7">
        <f>[1]!S_PQ_PctChange("H00906.CSI",$A$3,$A2273)/100</f>
        <v>1.6657058750548659</v>
      </c>
    </row>
    <row r="2274" spans="1:16" x14ac:dyDescent="0.3">
      <c r="A2274" s="3">
        <v>20180510</v>
      </c>
      <c r="B2274" s="29">
        <f>板块基准指数!B2274</f>
        <v>-1.05079637306799E-3</v>
      </c>
      <c r="C2274" s="29">
        <f>板块基准指数!C2274</f>
        <v>2.2052862314403499E-2</v>
      </c>
      <c r="D2274" s="29">
        <f>板块基准指数!E2274</f>
        <v>8.4016372447923305E-3</v>
      </c>
      <c r="E2274" s="29">
        <f>板块基准指数!F2274</f>
        <v>3.29212069197716E-3</v>
      </c>
      <c r="F2274">
        <f t="shared" si="353"/>
        <v>0.29391898883139728</v>
      </c>
      <c r="G2274">
        <f t="shared" si="354"/>
        <v>0.20374672794005941</v>
      </c>
      <c r="H2274">
        <f t="shared" si="355"/>
        <v>0.30703617552660734</v>
      </c>
      <c r="I2274">
        <f t="shared" si="356"/>
        <v>0.1952981077019357</v>
      </c>
      <c r="J2274">
        <f t="shared" si="357"/>
        <v>7.3395000150269039E-3</v>
      </c>
      <c r="K2274" s="28">
        <f t="shared" si="358"/>
        <v>2.2826584808616484</v>
      </c>
      <c r="L2274" s="28">
        <f t="shared" si="359"/>
        <v>3.214245109812901</v>
      </c>
      <c r="M2274" s="28">
        <f t="shared" si="360"/>
        <v>3.3056766698436544</v>
      </c>
      <c r="N2274" s="28">
        <f t="shared" si="361"/>
        <v>2.0199535392516856</v>
      </c>
      <c r="O2274" s="7">
        <f t="shared" si="362"/>
        <v>2.9601105413568156</v>
      </c>
      <c r="P2274" s="7">
        <f>[1]!S_PQ_PctChange("H00906.CSI",$A$3,$A2274)/100</f>
        <v>1.6780298741499045</v>
      </c>
    </row>
    <row r="2275" spans="1:16" x14ac:dyDescent="0.3">
      <c r="A2275" s="3">
        <v>20180511</v>
      </c>
      <c r="B2275" s="29">
        <f>板块基准指数!B2275</f>
        <v>-1.1393128965168701E-2</v>
      </c>
      <c r="C2275" s="29">
        <f>板块基准指数!C2275</f>
        <v>-2.2157998643160599E-2</v>
      </c>
      <c r="D2275" s="29">
        <f>板块基准指数!E2275</f>
        <v>-7.5625722354039004E-3</v>
      </c>
      <c r="E2275" s="29">
        <f>板块基准指数!F2275</f>
        <v>-3.00484509650536E-3</v>
      </c>
      <c r="F2275">
        <f t="shared" si="353"/>
        <v>0.29373446910309253</v>
      </c>
      <c r="G2275">
        <f t="shared" si="354"/>
        <v>0.20140162678011131</v>
      </c>
      <c r="H2275">
        <f t="shared" si="355"/>
        <v>0.30803234767171639</v>
      </c>
      <c r="I2275">
        <f t="shared" si="356"/>
        <v>0.19683155644507949</v>
      </c>
      <c r="J2275">
        <f t="shared" si="357"/>
        <v>-1.0772100483899393E-2</v>
      </c>
      <c r="K2275" s="28">
        <f t="shared" si="358"/>
        <v>2.2452587294405868</v>
      </c>
      <c r="L2275" s="28">
        <f t="shared" si="359"/>
        <v>3.1208658723877205</v>
      </c>
      <c r="M2275" s="28">
        <f t="shared" si="360"/>
        <v>3.2731146790056682</v>
      </c>
      <c r="N2275" s="28">
        <f t="shared" si="361"/>
        <v>2.0108790466675912</v>
      </c>
      <c r="O2275" s="7">
        <f t="shared" si="362"/>
        <v>2.9174518326779708</v>
      </c>
      <c r="P2275" s="7">
        <f>[1]!S_PQ_PctChange("H00906.CSI",$A$3,$A2275)/100</f>
        <v>1.6621635456968982</v>
      </c>
    </row>
    <row r="2276" spans="1:16" x14ac:dyDescent="0.3">
      <c r="A2276" s="3">
        <v>20180514</v>
      </c>
      <c r="B2276" s="29">
        <f>板块基准指数!B2276</f>
        <v>3.2805830933659301E-3</v>
      </c>
      <c r="C2276" s="29">
        <f>板块基准指数!C2276</f>
        <v>4.0926016496227197E-3</v>
      </c>
      <c r="D2276" s="29">
        <f>板块基准指数!E2276</f>
        <v>1.91574231885017E-2</v>
      </c>
      <c r="E2276" s="29">
        <f>板块基准指数!F2276</f>
        <v>6.8674346290930801E-3</v>
      </c>
      <c r="F2276">
        <f t="shared" si="353"/>
        <v>0.29205768039632785</v>
      </c>
      <c r="G2276">
        <f t="shared" si="354"/>
        <v>0.20041399840023943</v>
      </c>
      <c r="H2276">
        <f t="shared" si="355"/>
        <v>0.31112070141084452</v>
      </c>
      <c r="I2276">
        <f t="shared" si="356"/>
        <v>0.19640761979258806</v>
      </c>
      <c r="J2276">
        <f t="shared" si="357"/>
        <v>9.0407108501993905E-3</v>
      </c>
      <c r="K2276" s="28">
        <f t="shared" si="358"/>
        <v>2.2559050703619881</v>
      </c>
      <c r="L2276" s="28">
        <f t="shared" si="359"/>
        <v>3.1377309348549289</v>
      </c>
      <c r="M2276" s="28">
        <f t="shared" si="360"/>
        <v>3.3549765452443783</v>
      </c>
      <c r="N2276" s="28">
        <f t="shared" si="361"/>
        <v>2.031556061696687</v>
      </c>
      <c r="O2276" s="7">
        <f t="shared" si="362"/>
        <v>2.9528683819667956</v>
      </c>
      <c r="P2276" s="7">
        <f>[1]!S_PQ_PctChange("H00906.CSI",$A$3,$A2276)/100</f>
        <v>1.677911541072004</v>
      </c>
    </row>
    <row r="2277" spans="1:16" x14ac:dyDescent="0.3">
      <c r="A2277" s="3">
        <v>20180515</v>
      </c>
      <c r="B2277" s="29">
        <f>板块基准指数!B2277</f>
        <v>1.1518525861471399E-2</v>
      </c>
      <c r="C2277" s="29">
        <f>板块基准指数!C2277</f>
        <v>2.1112326261434802E-2</v>
      </c>
      <c r="D2277" s="29">
        <f>板块基准指数!E2277</f>
        <v>3.6985604109781001E-3</v>
      </c>
      <c r="E2277" s="29">
        <f>板块基准指数!F2277</f>
        <v>-1.8026377890153699E-3</v>
      </c>
      <c r="F2277">
        <f t="shared" si="353"/>
        <v>0.29296322843789324</v>
      </c>
      <c r="G2277">
        <f t="shared" si="354"/>
        <v>0.20294212867836076</v>
      </c>
      <c r="H2277">
        <f t="shared" si="355"/>
        <v>0.30967264997826871</v>
      </c>
      <c r="I2277">
        <f t="shared" si="356"/>
        <v>0.19442199290547726</v>
      </c>
      <c r="J2277">
        <f t="shared" si="357"/>
        <v>8.3919265780561837E-3</v>
      </c>
      <c r="K2277" s="28">
        <f t="shared" si="358"/>
        <v>2.2934082971174483</v>
      </c>
      <c r="L2277" s="28">
        <f t="shared" si="359"/>
        <v>3.2250880603336176</v>
      </c>
      <c r="M2277" s="28">
        <f t="shared" si="360"/>
        <v>3.3710836890853573</v>
      </c>
      <c r="N2277" s="28">
        <f t="shared" si="361"/>
        <v>2.0260912641803541</v>
      </c>
      <c r="O2277" s="7">
        <f t="shared" si="362"/>
        <v>2.9860405632009805</v>
      </c>
      <c r="P2277" s="7">
        <f>[1]!S_PQ_PctChange("H00906.CSI",$A$3,$A2277)/100</f>
        <v>1.6916898901848185</v>
      </c>
    </row>
    <row r="2278" spans="1:16" x14ac:dyDescent="0.3">
      <c r="A2278" s="3">
        <v>20180516</v>
      </c>
      <c r="B2278" s="29">
        <f>板块基准指数!B2278</f>
        <v>-5.2390707290721804E-3</v>
      </c>
      <c r="C2278" s="29">
        <f>板块基准指数!C2278</f>
        <v>1.0845324301649299E-2</v>
      </c>
      <c r="D2278" s="29">
        <f>板块基准指数!E2278</f>
        <v>-2.5870616873868899E-3</v>
      </c>
      <c r="E2278" s="29">
        <f>板块基准指数!F2278</f>
        <v>-1.41402719422651E-2</v>
      </c>
      <c r="F2278">
        <f t="shared" si="353"/>
        <v>0.2922713435337278</v>
      </c>
      <c r="G2278">
        <f t="shared" si="354"/>
        <v>0.20573648787436136</v>
      </c>
      <c r="H2278">
        <f t="shared" si="355"/>
        <v>0.30976493298072677</v>
      </c>
      <c r="I2278">
        <f t="shared" si="356"/>
        <v>0.19222723561118413</v>
      </c>
      <c r="J2278">
        <f t="shared" si="357"/>
        <v>-2.8842039744505221E-3</v>
      </c>
      <c r="K2278" s="28">
        <f t="shared" si="358"/>
        <v>2.2761538981091372</v>
      </c>
      <c r="L2278" s="28">
        <f t="shared" si="359"/>
        <v>3.2709105105509622</v>
      </c>
      <c r="M2278" s="28">
        <f t="shared" si="360"/>
        <v>3.3597754259409625</v>
      </c>
      <c r="N2278" s="28">
        <f t="shared" si="361"/>
        <v>1.9833015107827312</v>
      </c>
      <c r="O2278" s="7">
        <f t="shared" si="362"/>
        <v>2.9745440091662751</v>
      </c>
      <c r="P2278" s="7">
        <f>[1]!S_PQ_PctChange("H00906.CSI",$A$3,$A2278)/100</f>
        <v>1.6740699384980768</v>
      </c>
    </row>
    <row r="2279" spans="1:16" x14ac:dyDescent="0.3">
      <c r="A2279" s="3">
        <v>20180517</v>
      </c>
      <c r="B2279" s="29">
        <f>板块基准指数!B2279</f>
        <v>-6.4542326714054398E-3</v>
      </c>
      <c r="C2279" s="29">
        <f>板块基准指数!C2279</f>
        <v>-1.3309411642338301E-2</v>
      </c>
      <c r="D2279" s="29">
        <f>板块基准指数!E2279</f>
        <v>-1.3103201139231E-2</v>
      </c>
      <c r="E2279" s="29">
        <f>板块基准指数!F2279</f>
        <v>-5.2481600472105401E-3</v>
      </c>
      <c r="F2279">
        <f t="shared" si="353"/>
        <v>0.29322702117460198</v>
      </c>
      <c r="G2279">
        <f t="shared" si="354"/>
        <v>0.20498504726828173</v>
      </c>
      <c r="H2279">
        <f t="shared" si="355"/>
        <v>0.30869803646359101</v>
      </c>
      <c r="I2279">
        <f t="shared" si="356"/>
        <v>0.19308989509352539</v>
      </c>
      <c r="J2279">
        <f t="shared" si="357"/>
        <v>-9.6923703819669828E-3</v>
      </c>
      <c r="K2279" s="28">
        <f t="shared" si="358"/>
        <v>2.2550088385834091</v>
      </c>
      <c r="L2279" s="28">
        <f t="shared" si="359"/>
        <v>3.2140672044784502</v>
      </c>
      <c r="M2279" s="28">
        <f t="shared" si="360"/>
        <v>3.3026484116129815</v>
      </c>
      <c r="N2279" s="28">
        <f t="shared" si="361"/>
        <v>1.9676446669850587</v>
      </c>
      <c r="O2279" s="7">
        <f t="shared" si="362"/>
        <v>2.9360212565300077</v>
      </c>
      <c r="P2279" s="7">
        <f>[1]!S_PQ_PctChange("H00906.CSI",$A$3,$A2279)/100</f>
        <v>1.656207065162429</v>
      </c>
    </row>
    <row r="2280" spans="1:16" x14ac:dyDescent="0.3">
      <c r="A2280" s="3">
        <v>20180518</v>
      </c>
      <c r="B2280" s="29">
        <f>板块基准指数!B2280</f>
        <v>-1.5844423152078001E-3</v>
      </c>
      <c r="C2280" s="29">
        <f>板块基准指数!C2280</f>
        <v>4.5358848837035301E-3</v>
      </c>
      <c r="D2280" s="29">
        <f>板块基准指数!E2280</f>
        <v>8.6814198245813694E-3</v>
      </c>
      <c r="E2280" s="29">
        <f>板块基准指数!F2280</f>
        <v>1.2662403286949999E-2</v>
      </c>
      <c r="F2280">
        <f t="shared" si="353"/>
        <v>0.29113494448425165</v>
      </c>
      <c r="G2280">
        <f t="shared" si="354"/>
        <v>0.20477014887404504</v>
      </c>
      <c r="H2280">
        <f t="shared" si="355"/>
        <v>0.30964701388480231</v>
      </c>
      <c r="I2280">
        <f t="shared" si="356"/>
        <v>0.19444789275690119</v>
      </c>
      <c r="J2280">
        <f t="shared" si="357"/>
        <v>5.5901066528515281E-3</v>
      </c>
      <c r="K2280" s="28">
        <f t="shared" si="358"/>
        <v>2.2498514648431822</v>
      </c>
      <c r="L2280" s="28">
        <f t="shared" si="359"/>
        <v>3.2331817282101554</v>
      </c>
      <c r="M2280" s="28">
        <f t="shared" si="360"/>
        <v>3.3400015088317616</v>
      </c>
      <c r="N2280" s="28">
        <f t="shared" si="361"/>
        <v>2.0052221805707902</v>
      </c>
      <c r="O2280" s="7">
        <f t="shared" si="362"/>
        <v>2.9580240351419005</v>
      </c>
      <c r="P2280" s="7">
        <f>[1]!S_PQ_PctChange("H00906.CSI",$A$3,$A2280)/100</f>
        <v>1.6786447891221141</v>
      </c>
    </row>
    <row r="2281" spans="1:16" x14ac:dyDescent="0.3">
      <c r="A2281" s="3">
        <v>20180521</v>
      </c>
      <c r="B2281" s="29">
        <f>板块基准指数!B2281</f>
        <v>2.0580148768849699E-2</v>
      </c>
      <c r="C2281" s="29">
        <f>板块基准指数!C2281</f>
        <v>3.5967693279172197E-4</v>
      </c>
      <c r="D2281" s="29">
        <f>板块基准指数!E2281</f>
        <v>-9.6731268392429297E-4</v>
      </c>
      <c r="E2281" s="29">
        <f>板块基准指数!F2281</f>
        <v>3.0976216715474002E-3</v>
      </c>
      <c r="F2281">
        <f t="shared" si="353"/>
        <v>0.29524640049554451</v>
      </c>
      <c r="G2281">
        <f t="shared" si="354"/>
        <v>0.20354759826439583</v>
      </c>
      <c r="H2281">
        <f t="shared" si="355"/>
        <v>0.30739001278708433</v>
      </c>
      <c r="I2281">
        <f t="shared" si="356"/>
        <v>0.19381598845297554</v>
      </c>
      <c r="J2281">
        <f t="shared" si="357"/>
        <v>6.3680520908914687E-3</v>
      </c>
      <c r="K2281" s="28">
        <f t="shared" si="358"/>
        <v>2.3167338914663191</v>
      </c>
      <c r="L2281" s="28">
        <f t="shared" si="359"/>
        <v>3.2347043060301086</v>
      </c>
      <c r="M2281" s="28">
        <f t="shared" si="360"/>
        <v>3.335803370324018</v>
      </c>
      <c r="N2281" s="28">
        <f t="shared" si="361"/>
        <v>2.0145312219251412</v>
      </c>
      <c r="O2281" s="7">
        <f t="shared" si="362"/>
        <v>2.9832289383746846</v>
      </c>
      <c r="P2281" s="7">
        <f>[1]!S_PQ_PctChange("H00906.CSI",$A$3,$A2281)/100</f>
        <v>1.6971005789458866</v>
      </c>
    </row>
    <row r="2282" spans="1:16" x14ac:dyDescent="0.3">
      <c r="A2282" s="3">
        <v>20180522</v>
      </c>
      <c r="B2282" s="29">
        <f>板块基准指数!B2282</f>
        <v>4.0058186624956299E-3</v>
      </c>
      <c r="C2282" s="29">
        <f>板块基准指数!C2282</f>
        <v>1.8999236838899099E-2</v>
      </c>
      <c r="D2282" s="29">
        <f>板块基准指数!E2282</f>
        <v>-9.9220219896562303E-4</v>
      </c>
      <c r="E2282" s="29">
        <f>板块基准指数!F2282</f>
        <v>-9.6746756972507404E-3</v>
      </c>
      <c r="F2282">
        <f t="shared" si="353"/>
        <v>0.29558083059527157</v>
      </c>
      <c r="G2282">
        <f t="shared" si="354"/>
        <v>0.20682130062612744</v>
      </c>
      <c r="H2282">
        <f t="shared" si="355"/>
        <v>0.30620625290226788</v>
      </c>
      <c r="I2282">
        <f t="shared" si="356"/>
        <v>0.19139161587633316</v>
      </c>
      <c r="J2282">
        <f t="shared" si="357"/>
        <v>2.8698526887020056E-3</v>
      </c>
      <c r="K2282" s="28">
        <f t="shared" si="358"/>
        <v>2.3300201259872866</v>
      </c>
      <c r="L2282" s="28">
        <f t="shared" si="359"/>
        <v>3.3151604560830803</v>
      </c>
      <c r="M2282" s="28">
        <f t="shared" si="360"/>
        <v>3.3315013766856998</v>
      </c>
      <c r="N2282" s="28">
        <f t="shared" si="361"/>
        <v>1.9853666099737786</v>
      </c>
      <c r="O2282" s="7">
        <f t="shared" si="362"/>
        <v>2.9946602186531952</v>
      </c>
      <c r="P2282" s="7">
        <f>[1]!S_PQ_PctChange("H00906.CSI",$A$3,$A2282)/100</f>
        <v>1.6922992794714526</v>
      </c>
    </row>
    <row r="2283" spans="1:16" x14ac:dyDescent="0.3">
      <c r="A2283" s="3">
        <v>20180523</v>
      </c>
      <c r="B2283" s="29">
        <f>板块基准指数!B2283</f>
        <v>-9.2939479931665892E-3</v>
      </c>
      <c r="C2283" s="29">
        <f>板块基准指数!C2283</f>
        <v>-4.6788782203116899E-3</v>
      </c>
      <c r="D2283" s="29">
        <f>板块基准指数!E2283</f>
        <v>-1.6082294842640898E-2</v>
      </c>
      <c r="E2283" s="29">
        <f>板块基准指数!F2283</f>
        <v>-1.38569251022372E-2</v>
      </c>
      <c r="F2283">
        <f t="shared" si="353"/>
        <v>0.29617798271255807</v>
      </c>
      <c r="G2283">
        <f t="shared" si="354"/>
        <v>0.20820453021979124</v>
      </c>
      <c r="H2283">
        <f t="shared" si="355"/>
        <v>0.30472249821364888</v>
      </c>
      <c r="I2283">
        <f t="shared" si="356"/>
        <v>0.19089498885400177</v>
      </c>
      <c r="J2283">
        <f t="shared" si="357"/>
        <v>-1.1291403074554601E-2</v>
      </c>
      <c r="K2283" s="28">
        <f t="shared" si="358"/>
        <v>2.2990710921201627</v>
      </c>
      <c r="L2283" s="28">
        <f t="shared" si="359"/>
        <v>3.2949703458079629</v>
      </c>
      <c r="M2283" s="28">
        <f t="shared" si="360"/>
        <v>3.2618408944345356</v>
      </c>
      <c r="N2283" s="28">
        <f t="shared" si="361"/>
        <v>1.9439986084566518</v>
      </c>
      <c r="O2283" s="7">
        <f t="shared" si="362"/>
        <v>2.9495548999784935</v>
      </c>
      <c r="P2283" s="7">
        <f>[1]!S_PQ_PctChange("H00906.CSI",$A$3,$A2283)/100</f>
        <v>1.6569534497480598</v>
      </c>
    </row>
    <row r="2284" spans="1:16" x14ac:dyDescent="0.3">
      <c r="A2284" s="3">
        <v>20180524</v>
      </c>
      <c r="B2284" s="29">
        <f>板块基准指数!B2284</f>
        <v>-7.3580121717715602E-3</v>
      </c>
      <c r="C2284" s="29">
        <f>板块基准指数!C2284</f>
        <v>6.5867370812666796E-3</v>
      </c>
      <c r="D2284" s="29">
        <f>板块基准指数!E2284</f>
        <v>-8.5437939395367098E-3</v>
      </c>
      <c r="E2284" s="29">
        <f>板块基准指数!F2284</f>
        <v>-6.7985875989507796E-3</v>
      </c>
      <c r="F2284">
        <f t="shared" si="353"/>
        <v>0.2953897495129596</v>
      </c>
      <c r="G2284">
        <f t="shared" si="354"/>
        <v>0.21056752229305897</v>
      </c>
      <c r="H2284">
        <f t="shared" si="355"/>
        <v>0.30354848104205928</v>
      </c>
      <c r="I2284">
        <f t="shared" si="356"/>
        <v>0.19049424715192209</v>
      </c>
      <c r="J2284">
        <f t="shared" si="357"/>
        <v>-4.7091952395262636E-3</v>
      </c>
      <c r="K2284" s="28">
        <f t="shared" si="358"/>
        <v>2.2747964868688029</v>
      </c>
      <c r="L2284" s="28">
        <f t="shared" si="359"/>
        <v>3.3232601862476372</v>
      </c>
      <c r="M2284" s="28">
        <f t="shared" si="360"/>
        <v>3.2254286040293962</v>
      </c>
      <c r="N2284" s="28">
        <f t="shared" si="361"/>
        <v>1.9239835760258699</v>
      </c>
      <c r="O2284" s="7">
        <f t="shared" si="362"/>
        <v>2.9309556748452672</v>
      </c>
      <c r="P2284" s="7">
        <f>[1]!S_PQ_PctChange("H00906.CSI",$A$3,$A2284)/100</f>
        <v>1.6407636601724223</v>
      </c>
    </row>
    <row r="2285" spans="1:16" x14ac:dyDescent="0.3">
      <c r="A2285" s="3">
        <v>20180525</v>
      </c>
      <c r="B2285" s="29">
        <f>板块基准指数!B2285</f>
        <v>-1.8958655751980899E-2</v>
      </c>
      <c r="C2285" s="29">
        <f>板块基准指数!C2285</f>
        <v>7.9642311811878308E-3</v>
      </c>
      <c r="D2285" s="29">
        <f>板块基准指数!E2285</f>
        <v>2.9915452012746098E-3</v>
      </c>
      <c r="E2285" s="29">
        <f>板块基准指数!F2285</f>
        <v>-2.1806645044846799E-3</v>
      </c>
      <c r="F2285">
        <f t="shared" si="353"/>
        <v>0.29078710477400094</v>
      </c>
      <c r="G2285">
        <f t="shared" si="354"/>
        <v>0.21297514390787334</v>
      </c>
      <c r="H2285">
        <f t="shared" si="355"/>
        <v>0.30550459636873845</v>
      </c>
      <c r="I2285">
        <f t="shared" si="356"/>
        <v>0.19073315494938717</v>
      </c>
      <c r="J2285">
        <f t="shared" si="357"/>
        <v>-3.4305091881453834E-3</v>
      </c>
      <c r="K2285" s="28">
        <f t="shared" si="358"/>
        <v>2.2127107476164611</v>
      </c>
      <c r="L2285" s="28">
        <f t="shared" si="359"/>
        <v>3.3576916298273387</v>
      </c>
      <c r="M2285" s="28">
        <f t="shared" si="360"/>
        <v>3.2380691646931083</v>
      </c>
      <c r="N2285" s="28">
        <f t="shared" si="361"/>
        <v>1.9176073488299341</v>
      </c>
      <c r="O2285" s="7">
        <f t="shared" si="362"/>
        <v>2.9174704952845185</v>
      </c>
      <c r="P2285" s="7">
        <f>[1]!S_PQ_PctChange("H00906.CSI",$A$3,$A2285)/100</f>
        <v>1.6283148639899414</v>
      </c>
    </row>
    <row r="2286" spans="1:16" x14ac:dyDescent="0.3">
      <c r="A2286" s="3">
        <v>20180528</v>
      </c>
      <c r="B2286" s="29">
        <f>板块基准指数!B2286</f>
        <v>-4.4432560875406497E-3</v>
      </c>
      <c r="C2286" s="29">
        <f>板块基准指数!C2286</f>
        <v>1.2051901788957301E-2</v>
      </c>
      <c r="D2286" s="29">
        <f>板块基准指数!E2286</f>
        <v>2.21967196192813E-2</v>
      </c>
      <c r="E2286" s="29">
        <f>板块基准指数!F2286</f>
        <v>-2.7732271115427499E-4</v>
      </c>
      <c r="F2286">
        <f t="shared" si="353"/>
        <v>0.28719662311821903</v>
      </c>
      <c r="G2286">
        <f t="shared" si="354"/>
        <v>0.2138306089616413</v>
      </c>
      <c r="H2286">
        <f t="shared" si="355"/>
        <v>0.30980640959962735</v>
      </c>
      <c r="I2286">
        <f t="shared" si="356"/>
        <v>0.18916635832051221</v>
      </c>
      <c r="J2286">
        <f t="shared" si="357"/>
        <v>8.0030191767623549E-3</v>
      </c>
      <c r="K2286" s="28">
        <f t="shared" si="358"/>
        <v>2.1984358510296067</v>
      </c>
      <c r="L2286" s="28">
        <f t="shared" si="359"/>
        <v>3.4102101013765793</v>
      </c>
      <c r="M2286" s="28">
        <f t="shared" si="360"/>
        <v>3.3321403976689234</v>
      </c>
      <c r="N2286" s="28">
        <f t="shared" si="361"/>
        <v>1.9167982300498729</v>
      </c>
      <c r="O2286" s="7">
        <f t="shared" si="362"/>
        <v>2.9488220867826813</v>
      </c>
      <c r="P2286" s="7">
        <f>[1]!S_PQ_PctChange("H00906.CSI",$A$3,$A2286)/100</f>
        <v>1.6339031566260789</v>
      </c>
    </row>
    <row r="2287" spans="1:16" x14ac:dyDescent="0.3">
      <c r="A2287" s="3">
        <v>20180529</v>
      </c>
      <c r="B2287" s="29">
        <f>板块基准指数!B2287</f>
        <v>-6.1316097905085602E-3</v>
      </c>
      <c r="C2287" s="29">
        <f>板块基准指数!C2287</f>
        <v>-3.8767173735593803E-2</v>
      </c>
      <c r="D2287" s="29">
        <f>板块基准指数!E2287</f>
        <v>-5.01357683460045E-3</v>
      </c>
      <c r="E2287" s="29">
        <f>板块基准指数!F2287</f>
        <v>-7.0692616873403204E-3</v>
      </c>
      <c r="F2287">
        <f t="shared" si="353"/>
        <v>0.28917792323129893</v>
      </c>
      <c r="G2287">
        <f t="shared" si="354"/>
        <v>0.20823579895984187</v>
      </c>
      <c r="H2287">
        <f t="shared" si="355"/>
        <v>0.31229460416559124</v>
      </c>
      <c r="I2287">
        <f t="shared" si="356"/>
        <v>0.19029167364326779</v>
      </c>
      <c r="J2287">
        <f t="shared" si="357"/>
        <v>-1.2941090721504758E-2</v>
      </c>
      <c r="K2287" s="28">
        <f t="shared" si="358"/>
        <v>2.1788242904511201</v>
      </c>
      <c r="L2287" s="28">
        <f t="shared" si="359"/>
        <v>3.2392387201660426</v>
      </c>
      <c r="M2287" s="28">
        <f t="shared" si="360"/>
        <v>3.3104208789269336</v>
      </c>
      <c r="N2287" s="28">
        <f t="shared" si="361"/>
        <v>1.8961786200724791</v>
      </c>
      <c r="O2287" s="7">
        <f t="shared" si="362"/>
        <v>2.8977200219145449</v>
      </c>
      <c r="P2287" s="7">
        <f>[1]!S_PQ_PctChange("H00906.CSI",$A$3,$A2287)/100</f>
        <v>1.6128517541966536</v>
      </c>
    </row>
    <row r="2288" spans="1:16" x14ac:dyDescent="0.3">
      <c r="A2288" s="3">
        <v>20180530</v>
      </c>
      <c r="B2288" s="29">
        <f>板块基准指数!B2288</f>
        <v>-2.7654816386214202E-2</v>
      </c>
      <c r="C2288" s="29">
        <f>板块基准指数!C2288</f>
        <v>-1.2440342982582399E-2</v>
      </c>
      <c r="D2288" s="29">
        <f>板块基准指数!E2288</f>
        <v>-3.9871043970578996E-3</v>
      </c>
      <c r="E2288" s="29">
        <f>板块基准指数!F2288</f>
        <v>-2.7233163451754201E-2</v>
      </c>
      <c r="F2288">
        <f t="shared" si="353"/>
        <v>0.28604788931753222</v>
      </c>
      <c r="G2288">
        <f t="shared" si="354"/>
        <v>0.20920491306977546</v>
      </c>
      <c r="H2288">
        <f t="shared" si="355"/>
        <v>0.31643359675329991</v>
      </c>
      <c r="I2288">
        <f t="shared" si="356"/>
        <v>0.18831360085939222</v>
      </c>
      <c r="J2288">
        <f t="shared" si="357"/>
        <v>-1.7015082571501888E-2</v>
      </c>
      <c r="K2288" s="28">
        <f t="shared" si="358"/>
        <v>2.0909144883746564</v>
      </c>
      <c r="L2288" s="28">
        <f t="shared" si="359"/>
        <v>3.186501136502133</v>
      </c>
      <c r="M2288" s="28">
        <f t="shared" si="360"/>
        <v>3.2932347808873939</v>
      </c>
      <c r="N2288" s="28">
        <f t="shared" si="361"/>
        <v>1.8173065143265692</v>
      </c>
      <c r="O2288" s="7">
        <f t="shared" si="362"/>
        <v>2.8313999939010728</v>
      </c>
      <c r="P2288" s="7">
        <f>[1]!S_PQ_PctChange("H00906.CSI",$A$3,$A2288)/100</f>
        <v>1.5542516501469521</v>
      </c>
    </row>
    <row r="2289" spans="1:16" x14ac:dyDescent="0.3">
      <c r="A2289" s="3">
        <v>20180531</v>
      </c>
      <c r="B2289" s="29">
        <f>板块基准指数!B2289</f>
        <v>1.21561929426905E-2</v>
      </c>
      <c r="C2289" s="29">
        <f>板块基准指数!C2289</f>
        <v>2.63294790229214E-2</v>
      </c>
      <c r="D2289" s="29">
        <f>板块基准指数!E2289</f>
        <v>4.0426502170430097E-2</v>
      </c>
      <c r="E2289" s="29">
        <f>板块基准指数!F2289</f>
        <v>1.49680667892392E-2</v>
      </c>
      <c r="F2289">
        <f t="shared" si="353"/>
        <v>0.3</v>
      </c>
      <c r="G2289">
        <f t="shared" si="354"/>
        <v>0.2</v>
      </c>
      <c r="H2289">
        <f t="shared" si="355"/>
        <v>0.3</v>
      </c>
      <c r="I2289">
        <f t="shared" si="356"/>
        <v>0.2</v>
      </c>
      <c r="J2289">
        <f t="shared" si="357"/>
        <v>2.459650374448584E-2</v>
      </c>
      <c r="K2289" s="28">
        <f t="shared" si="358"/>
        <v>2.1284882412646966</v>
      </c>
      <c r="L2289" s="28">
        <f t="shared" si="359"/>
        <v>3.2967295303551021</v>
      </c>
      <c r="M2289" s="28">
        <f t="shared" si="360"/>
        <v>3.4667952460751046</v>
      </c>
      <c r="N2289" s="28">
        <f t="shared" si="361"/>
        <v>1.8594761463987677</v>
      </c>
      <c r="O2289" s="7">
        <f t="shared" si="362"/>
        <v>2.9256390381976831</v>
      </c>
      <c r="P2289" s="7">
        <f>[1]!S_PQ_PctChange("H00906.CSI",$A$3,$A2289)/100</f>
        <v>1.603188007802685</v>
      </c>
    </row>
    <row r="2290" spans="1:16" x14ac:dyDescent="0.3">
      <c r="A2290" s="3">
        <v>20180601</v>
      </c>
      <c r="B2290" s="29">
        <f>板块基准指数!B2290</f>
        <v>-1.5649889898391101E-2</v>
      </c>
      <c r="C2290" s="29">
        <f>板块基准指数!C2290</f>
        <v>-3.0889091223661701E-2</v>
      </c>
      <c r="D2290" s="29">
        <f>板块基准指数!E2290</f>
        <v>-1.4684464707759999E-2</v>
      </c>
      <c r="E2290" s="29">
        <f>板块基准指数!F2290</f>
        <v>-2.20265252266757E-4</v>
      </c>
      <c r="F2290">
        <f t="shared" si="353"/>
        <v>0.29990015651395896</v>
      </c>
      <c r="G2290">
        <f t="shared" si="354"/>
        <v>0.19683817118782942</v>
      </c>
      <c r="H2290">
        <f t="shared" si="355"/>
        <v>0.30019429084970145</v>
      </c>
      <c r="I2290">
        <f t="shared" si="356"/>
        <v>0.20306738144851016</v>
      </c>
      <c r="J2290">
        <f t="shared" si="357"/>
        <v>-1.5322177677031021E-2</v>
      </c>
      <c r="K2290" s="28">
        <f t="shared" si="358"/>
        <v>2.079527744740493</v>
      </c>
      <c r="L2290" s="28">
        <f t="shared" si="359"/>
        <v>3.1640074599285626</v>
      </c>
      <c r="M2290" s="28">
        <f t="shared" si="360"/>
        <v>3.4012027489273251</v>
      </c>
      <c r="N2290" s="28">
        <f t="shared" si="361"/>
        <v>1.8588463031640305</v>
      </c>
      <c r="O2290" s="7">
        <f t="shared" si="362"/>
        <v>2.865489699358529</v>
      </c>
      <c r="P2290" s="7">
        <f>[1]!S_PQ_PctChange("H00906.CSI",$A$3,$A2290)/100</f>
        <v>1.5792378098684572</v>
      </c>
    </row>
    <row r="2291" spans="1:16" x14ac:dyDescent="0.3">
      <c r="A2291" s="3">
        <v>20180604</v>
      </c>
      <c r="B2291" s="29">
        <f>板块基准指数!B2291</f>
        <v>-1.24050486898019E-3</v>
      </c>
      <c r="C2291" s="29">
        <f>板块基准指数!C2291</f>
        <v>-1.08289782399296E-3</v>
      </c>
      <c r="D2291" s="29">
        <f>板块基准指数!E2291</f>
        <v>2.1010212721616E-2</v>
      </c>
      <c r="E2291" s="29">
        <f>板块基准指数!F2291</f>
        <v>1.36230083520242E-2</v>
      </c>
      <c r="F2291">
        <f t="shared" si="353"/>
        <v>0.29700702890656588</v>
      </c>
      <c r="G2291">
        <f t="shared" si="354"/>
        <v>0.1949700413545426</v>
      </c>
      <c r="H2291">
        <f t="shared" si="355"/>
        <v>0.30392164308095043</v>
      </c>
      <c r="I2291">
        <f t="shared" si="356"/>
        <v>0.20410128665794106</v>
      </c>
      <c r="J2291">
        <f t="shared" si="357"/>
        <v>8.4883513104420869E-3</v>
      </c>
      <c r="K2291" s="28">
        <f t="shared" si="358"/>
        <v>2.0757075755789827</v>
      </c>
      <c r="L2291" s="28">
        <f t="shared" si="359"/>
        <v>3.1594982653111154</v>
      </c>
      <c r="M2291" s="28">
        <f t="shared" si="360"/>
        <v>3.4936729549132499</v>
      </c>
      <c r="N2291" s="28">
        <f t="shared" si="361"/>
        <v>1.8977923902291876</v>
      </c>
      <c r="O2291" s="7">
        <f t="shared" si="362"/>
        <v>2.8983013339135795</v>
      </c>
      <c r="P2291" s="7">
        <f>[1]!S_PQ_PctChange("H00906.CSI",$A$3,$A2291)/100</f>
        <v>1.597844513463385</v>
      </c>
    </row>
    <row r="2292" spans="1:16" x14ac:dyDescent="0.3">
      <c r="A2292" s="3">
        <v>20180605</v>
      </c>
      <c r="B2292" s="29">
        <f>板块基准指数!B2292</f>
        <v>3.07151998437078E-2</v>
      </c>
      <c r="C2292" s="29">
        <f>板块基准指数!C2292</f>
        <v>3.0198472429764901E-2</v>
      </c>
      <c r="D2292" s="29">
        <f>板块基准指数!E2292</f>
        <v>1.08069053485653E-2</v>
      </c>
      <c r="E2292" s="29">
        <f>板块基准指数!F2292</f>
        <v>3.9226707697271003E-3</v>
      </c>
      <c r="F2292">
        <f t="shared" si="353"/>
        <v>0.30039349450489838</v>
      </c>
      <c r="G2292">
        <f t="shared" si="354"/>
        <v>0.19709422554608996</v>
      </c>
      <c r="H2292">
        <f t="shared" si="355"/>
        <v>0.30144976092381159</v>
      </c>
      <c r="I2292">
        <f t="shared" si="356"/>
        <v>0.2010625190252</v>
      </c>
      <c r="J2292">
        <f t="shared" si="357"/>
        <v>1.9095502247719425E-2</v>
      </c>
      <c r="K2292" s="28">
        <f t="shared" si="358"/>
        <v>2.1701785484236975</v>
      </c>
      <c r="L2292" s="28">
        <f t="shared" si="359"/>
        <v>3.2851087589977679</v>
      </c>
      <c r="M2292" s="28">
        <f t="shared" si="360"/>
        <v>3.542235653204405</v>
      </c>
      <c r="N2292" s="28">
        <f t="shared" si="361"/>
        <v>1.9091594757350769</v>
      </c>
      <c r="O2292" s="7">
        <f t="shared" si="362"/>
        <v>2.9727413557976141</v>
      </c>
      <c r="P2292" s="7">
        <f>[1]!S_PQ_PctChange("H00906.CSI",$A$3,$A2292)/100</f>
        <v>1.629085644998681</v>
      </c>
    </row>
    <row r="2293" spans="1:16" x14ac:dyDescent="0.3">
      <c r="A2293" s="3">
        <v>20180606</v>
      </c>
      <c r="B2293" s="29">
        <f>板块基准指数!B2293</f>
        <v>-1.36293153232495E-4</v>
      </c>
      <c r="C2293" s="29">
        <f>板块基准指数!C2293</f>
        <v>6.4090753616921599E-3</v>
      </c>
      <c r="D2293" s="29">
        <f>板块基准指数!E2293</f>
        <v>-3.11377338719902E-3</v>
      </c>
      <c r="E2293" s="29">
        <f>板块基准指数!F2293</f>
        <v>-7.4931396322461003E-3</v>
      </c>
      <c r="F2293">
        <f t="shared" si="353"/>
        <v>0.30072032956241918</v>
      </c>
      <c r="G2293">
        <f t="shared" si="354"/>
        <v>0.19860030260214195</v>
      </c>
      <c r="H2293">
        <f t="shared" si="355"/>
        <v>0.30087908547095776</v>
      </c>
      <c r="I2293">
        <f t="shared" si="356"/>
        <v>0.19980028236448108</v>
      </c>
      <c r="J2293">
        <f t="shared" si="357"/>
        <v>-1.2229856047063915E-3</v>
      </c>
      <c r="K2293" s="28">
        <f t="shared" si="358"/>
        <v>2.1697464747930226</v>
      </c>
      <c r="L2293" s="28">
        <f t="shared" si="359"/>
        <v>3.3125723439672319</v>
      </c>
      <c r="M2293" s="28">
        <f t="shared" si="360"/>
        <v>3.5280921607090709</v>
      </c>
      <c r="N2293" s="28">
        <f t="shared" si="361"/>
        <v>1.8873607375709223</v>
      </c>
      <c r="O2293" s="7">
        <f t="shared" si="362"/>
        <v>2.9678827503082519</v>
      </c>
      <c r="P2293" s="7">
        <f>[1]!S_PQ_PctChange("H00906.CSI",$A$3,$A2293)/100</f>
        <v>1.6246436193449036</v>
      </c>
    </row>
    <row r="2294" spans="1:16" x14ac:dyDescent="0.3">
      <c r="A2294" s="3">
        <v>20180607</v>
      </c>
      <c r="B2294" s="29">
        <f>板块基准指数!B2294</f>
        <v>-7.1831187188793801E-3</v>
      </c>
      <c r="C2294" s="29">
        <f>板块基准指数!C2294</f>
        <v>-1.42138237069299E-2</v>
      </c>
      <c r="D2294" s="29">
        <f>板块基准指数!E2294</f>
        <v>-7.8838543788109592E-3</v>
      </c>
      <c r="E2294" s="29">
        <f>板块基准指数!F2294</f>
        <v>7.3521704727793902E-3</v>
      </c>
      <c r="F2294">
        <f t="shared" si="353"/>
        <v>0.30032798046305342</v>
      </c>
      <c r="G2294">
        <f t="shared" si="354"/>
        <v>0.19693662169505555</v>
      </c>
      <c r="H2294">
        <f t="shared" si="355"/>
        <v>0.30027444418461174</v>
      </c>
      <c r="I2294">
        <f t="shared" si="356"/>
        <v>0.20246095365727923</v>
      </c>
      <c r="J2294">
        <f t="shared" si="357"/>
        <v>-5.8861006767868922E-3</v>
      </c>
      <c r="K2294" s="28">
        <f t="shared" si="358"/>
        <v>2.1469778095558349</v>
      </c>
      <c r="L2294" s="28">
        <f t="shared" si="359"/>
        <v>3.2512742009466997</v>
      </c>
      <c r="M2294" s="28">
        <f t="shared" si="360"/>
        <v>3.4923933415002049</v>
      </c>
      <c r="N2294" s="28">
        <f t="shared" si="361"/>
        <v>1.9085891059299538</v>
      </c>
      <c r="O2294" s="7">
        <f t="shared" si="362"/>
        <v>2.9445273929662514</v>
      </c>
      <c r="P2294" s="7">
        <f>[1]!S_PQ_PctChange("H00906.CSI",$A$3,$A2294)/100</f>
        <v>1.6200539640538514</v>
      </c>
    </row>
    <row r="2295" spans="1:16" x14ac:dyDescent="0.3">
      <c r="A2295" s="3">
        <v>20180608</v>
      </c>
      <c r="B2295" s="29">
        <f>板块基准指数!B2295</f>
        <v>-8.0884236341768508E-3</v>
      </c>
      <c r="C2295" s="29">
        <f>板块基准指数!C2295</f>
        <v>-5.7015180167944799E-3</v>
      </c>
      <c r="D2295" s="29">
        <f>板块基准指数!E2295</f>
        <v>-5.8082028691200599E-3</v>
      </c>
      <c r="E2295" s="29">
        <f>板块基准指数!F2295</f>
        <v>-1.9092851639198698E-2</v>
      </c>
      <c r="F2295">
        <f t="shared" si="353"/>
        <v>0.30065327442744527</v>
      </c>
      <c r="G2295">
        <f t="shared" si="354"/>
        <v>0.19762434502185131</v>
      </c>
      <c r="H2295">
        <f t="shared" si="355"/>
        <v>0.30129070308108796</v>
      </c>
      <c r="I2295">
        <f t="shared" si="356"/>
        <v>0.20043167746961546</v>
      </c>
      <c r="J2295">
        <f t="shared" si="357"/>
        <v>-9.1616294710885719E-3</v>
      </c>
      <c r="K2295" s="28">
        <f t="shared" si="358"/>
        <v>2.1215237198647934</v>
      </c>
      <c r="L2295" s="28">
        <f t="shared" si="359"/>
        <v>3.2270354844956683</v>
      </c>
      <c r="M2295" s="28">
        <f t="shared" si="360"/>
        <v>3.466300609604887</v>
      </c>
      <c r="N2295" s="28">
        <f t="shared" si="361"/>
        <v>1.8530558456510438</v>
      </c>
      <c r="O2295" s="7">
        <f t="shared" si="362"/>
        <v>2.9083890945533355</v>
      </c>
      <c r="P2295" s="7">
        <f>[1]!S_PQ_PctChange("H00906.CSI",$A$3,$A2295)/100</f>
        <v>1.5873623400548609</v>
      </c>
    </row>
    <row r="2296" spans="1:16" x14ac:dyDescent="0.3">
      <c r="A2296" s="3">
        <v>20180611</v>
      </c>
      <c r="B2296" s="29">
        <f>板块基准指数!B2296</f>
        <v>-7.0739770320080702E-3</v>
      </c>
      <c r="C2296" s="29">
        <f>板块基准指数!C2296</f>
        <v>-2.2462050260729501E-2</v>
      </c>
      <c r="D2296" s="29">
        <f>板块基准指数!E2296</f>
        <v>-4.4482132796608298E-4</v>
      </c>
      <c r="E2296" s="29">
        <f>板块基准指数!F2296</f>
        <v>4.97552018900116E-3</v>
      </c>
      <c r="F2296">
        <f t="shared" si="353"/>
        <v>0.30023861007518104</v>
      </c>
      <c r="G2296">
        <f t="shared" si="354"/>
        <v>0.19429327993273587</v>
      </c>
      <c r="H2296">
        <f t="shared" si="355"/>
        <v>0.30288391776974039</v>
      </c>
      <c r="I2296">
        <f t="shared" si="356"/>
        <v>0.20258419222234267</v>
      </c>
      <c r="J2296">
        <f t="shared" si="357"/>
        <v>-5.7026310014052627E-3</v>
      </c>
      <c r="K2296" s="28">
        <f t="shared" si="358"/>
        <v>2.0994421327656014</v>
      </c>
      <c r="L2296" s="28">
        <f t="shared" si="359"/>
        <v>3.1320876009890402</v>
      </c>
      <c r="M2296" s="28">
        <f t="shared" si="360"/>
        <v>3.4643139038366266</v>
      </c>
      <c r="N2296" s="28">
        <f t="shared" si="361"/>
        <v>1.8672512826114285</v>
      </c>
      <c r="O2296" s="7">
        <f t="shared" si="362"/>
        <v>2.8861009937371818</v>
      </c>
      <c r="P2296" s="7">
        <f>[1]!S_PQ_PctChange("H00906.CSI",$A$3,$A2296)/100</f>
        <v>1.5834284168285273</v>
      </c>
    </row>
    <row r="2297" spans="1:16" x14ac:dyDescent="0.3">
      <c r="A2297" s="3">
        <v>20180612</v>
      </c>
      <c r="B2297" s="29">
        <f>板块基准指数!B2297</f>
        <v>8.2625116756189498E-3</v>
      </c>
      <c r="C2297" s="29">
        <f>板块基准指数!C2297</f>
        <v>1.6812329639333899E-2</v>
      </c>
      <c r="D2297" s="29">
        <f>板块基准指数!E2297</f>
        <v>2.66950745830642E-2</v>
      </c>
      <c r="E2297" s="29">
        <f>板块基准指数!F2297</f>
        <v>5.3848001199427401E-3</v>
      </c>
      <c r="F2297">
        <f t="shared" si="353"/>
        <v>0.29826809190098086</v>
      </c>
      <c r="G2297">
        <f t="shared" si="354"/>
        <v>0.19465484535228236</v>
      </c>
      <c r="H2297">
        <f t="shared" si="355"/>
        <v>0.3063968724213405</v>
      </c>
      <c r="I2297">
        <f t="shared" si="356"/>
        <v>0.20068019032539641</v>
      </c>
      <c r="J2297">
        <f t="shared" si="357"/>
        <v>1.4923631847605602E-2</v>
      </c>
      <c r="K2297" s="28">
        <f t="shared" si="358"/>
        <v>2.1250513095754826</v>
      </c>
      <c r="L2297" s="28">
        <f t="shared" si="359"/>
        <v>3.201557619835472</v>
      </c>
      <c r="M2297" s="28">
        <f t="shared" si="360"/>
        <v>3.5834890964617561</v>
      </c>
      <c r="N2297" s="28">
        <f t="shared" si="361"/>
        <v>1.8826908576619408</v>
      </c>
      <c r="O2297" s="7">
        <f t="shared" si="362"/>
        <v>2.9440957342903298</v>
      </c>
      <c r="P2297" s="7">
        <f>[1]!S_PQ_PctChange("H00906.CSI",$A$3,$A2297)/100</f>
        <v>1.6140868491811036</v>
      </c>
    </row>
    <row r="2298" spans="1:16" x14ac:dyDescent="0.3">
      <c r="A2298" s="3">
        <v>20180613</v>
      </c>
      <c r="B2298" s="29">
        <f>板块基准指数!B2298</f>
        <v>-2.32621090683508E-2</v>
      </c>
      <c r="C2298" s="29">
        <f>板块基准指数!C2298</f>
        <v>-1.73216760813498E-2</v>
      </c>
      <c r="D2298" s="29">
        <f>板块基准指数!E2298</f>
        <v>-1.02702226192735E-2</v>
      </c>
      <c r="E2298" s="29">
        <f>板块基准指数!F2298</f>
        <v>-6.2796231153511798E-3</v>
      </c>
      <c r="F2298">
        <f t="shared" si="353"/>
        <v>0.29568130447895002</v>
      </c>
      <c r="G2298">
        <f t="shared" si="354"/>
        <v>0.19414026983653337</v>
      </c>
      <c r="H2298">
        <f t="shared" si="355"/>
        <v>0.30777971880130245</v>
      </c>
      <c r="I2298">
        <f t="shared" si="356"/>
        <v>0.20239870688321435</v>
      </c>
      <c r="J2298">
        <f t="shared" si="357"/>
        <v>-1.471705311584371E-2</v>
      </c>
      <c r="K2298" s="28">
        <f t="shared" si="358"/>
        <v>2.0523560251679451</v>
      </c>
      <c r="L2298" s="28">
        <f t="shared" si="359"/>
        <v>3.1287795997075545</v>
      </c>
      <c r="M2298" s="28">
        <f t="shared" si="360"/>
        <v>3.5364156430680813</v>
      </c>
      <c r="N2298" s="28">
        <f t="shared" si="361"/>
        <v>1.8645886455177556</v>
      </c>
      <c r="O2298" s="7">
        <f t="shared" si="362"/>
        <v>2.8860502678748063</v>
      </c>
      <c r="P2298" s="7">
        <f>[1]!S_PQ_PctChange("H00906.CSI",$A$3,$A2298)/100</f>
        <v>1.5852477748689733</v>
      </c>
    </row>
    <row r="2299" spans="1:16" x14ac:dyDescent="0.3">
      <c r="A2299" s="3">
        <v>20180614</v>
      </c>
      <c r="B2299" s="29">
        <f>板块基准指数!B2299</f>
        <v>-9.6299449598270005E-3</v>
      </c>
      <c r="C2299" s="29">
        <f>板块基准指数!C2299</f>
        <v>-7.8610035863813706E-3</v>
      </c>
      <c r="D2299" s="29">
        <f>板块基准指数!E2299</f>
        <v>-1.2004021909497399E-2</v>
      </c>
      <c r="E2299" s="29">
        <f>板块基准指数!F2299</f>
        <v>3.8961055113464599E-3</v>
      </c>
      <c r="F2299">
        <f t="shared" si="353"/>
        <v>0.29498124339696818</v>
      </c>
      <c r="G2299">
        <f t="shared" si="354"/>
        <v>0.19402656043157201</v>
      </c>
      <c r="H2299">
        <f t="shared" si="355"/>
        <v>0.30631496240476391</v>
      </c>
      <c r="I2299">
        <f t="shared" si="356"/>
        <v>0.20467723376669603</v>
      </c>
      <c r="J2299">
        <f t="shared" si="357"/>
        <v>-7.2795598156408679E-3</v>
      </c>
      <c r="K2299" s="28">
        <f t="shared" si="358"/>
        <v>2.0229620046477814</v>
      </c>
      <c r="L2299" s="28">
        <f t="shared" si="359"/>
        <v>3.0963232484668746</v>
      </c>
      <c r="M2299" s="28">
        <f t="shared" si="360"/>
        <v>3.4819604102981048</v>
      </c>
      <c r="N2299" s="28">
        <f t="shared" si="361"/>
        <v>1.8757493851272979</v>
      </c>
      <c r="O2299" s="7">
        <f t="shared" si="362"/>
        <v>2.8577615325032246</v>
      </c>
      <c r="P2299" s="7">
        <f>[1]!S_PQ_PctChange("H00906.CSI",$A$3,$A2299)/100</f>
        <v>1.5755309610418318</v>
      </c>
    </row>
    <row r="2300" spans="1:16" x14ac:dyDescent="0.3">
      <c r="A2300" s="3">
        <v>20180615</v>
      </c>
      <c r="B2300" s="29">
        <f>板块基准指数!B2300</f>
        <v>-2.2691155267307798E-2</v>
      </c>
      <c r="C2300" s="29">
        <f>板块基准指数!C2300</f>
        <v>-1.5905557343091899E-2</v>
      </c>
      <c r="D2300" s="29">
        <f>板块基准指数!E2300</f>
        <v>-6.5186962353791997E-3</v>
      </c>
      <c r="E2300" s="29">
        <f>板块基准指数!F2300</f>
        <v>3.6944152642231498E-3</v>
      </c>
      <c r="F2300">
        <f t="shared" si="353"/>
        <v>0.2915001616588363</v>
      </c>
      <c r="G2300">
        <f t="shared" si="354"/>
        <v>0.19306810458695026</v>
      </c>
      <c r="H2300">
        <f t="shared" si="355"/>
        <v>0.3077091981245122</v>
      </c>
      <c r="I2300">
        <f t="shared" si="356"/>
        <v>0.20772253562970144</v>
      </c>
      <c r="J2300">
        <f t="shared" si="357"/>
        <v>-1.1020177273492979E-2</v>
      </c>
      <c r="K2300" s="28">
        <f t="shared" si="358"/>
        <v>1.9543675044331468</v>
      </c>
      <c r="L2300" s="28">
        <f t="shared" si="359"/>
        <v>3.0311689441425447</v>
      </c>
      <c r="M2300" s="28">
        <f t="shared" si="360"/>
        <v>3.4527438718443761</v>
      </c>
      <c r="N2300" s="28">
        <f t="shared" si="361"/>
        <v>1.8863735975517923</v>
      </c>
      <c r="O2300" s="7">
        <f t="shared" si="362"/>
        <v>2.8152483165361768</v>
      </c>
      <c r="P2300" s="7">
        <f>[1]!S_PQ_PctChange("H00906.CSI",$A$3,$A2300)/100</f>
        <v>1.5571707238752364</v>
      </c>
    </row>
    <row r="2301" spans="1:16" x14ac:dyDescent="0.3">
      <c r="A2301" s="3">
        <v>20180619</v>
      </c>
      <c r="B2301" s="29">
        <f>板块基准指数!B2301</f>
        <v>-6.2144049483396503E-2</v>
      </c>
      <c r="C2301" s="29">
        <f>板块基准指数!C2301</f>
        <v>-3.11377873652692E-2</v>
      </c>
      <c r="D2301" s="29">
        <f>板块基准指数!E2301</f>
        <v>-4.0421686386236097E-2</v>
      </c>
      <c r="E2301" s="29">
        <f>板块基准指数!F2301</f>
        <v>-3.1564084370350097E-2</v>
      </c>
      <c r="F2301">
        <f t="shared" si="353"/>
        <v>0.28570517112675831</v>
      </c>
      <c r="G2301">
        <f t="shared" si="354"/>
        <v>0.19548602407137325</v>
      </c>
      <c r="H2301">
        <f t="shared" si="355"/>
        <v>0.30857736459980184</v>
      </c>
      <c r="I2301">
        <f t="shared" si="356"/>
        <v>0.21023144020206677</v>
      </c>
      <c r="J2301">
        <f t="shared" si="357"/>
        <v>-4.3121410403176984E-2</v>
      </c>
      <c r="K2301" s="28">
        <f t="shared" si="358"/>
        <v>1.7707711440455149</v>
      </c>
      <c r="L2301" s="28">
        <f t="shared" si="359"/>
        <v>2.9056472627263576</v>
      </c>
      <c r="M2301" s="28">
        <f t="shared" si="360"/>
        <v>3.2727564554984481</v>
      </c>
      <c r="N2301" s="28">
        <f t="shared" si="361"/>
        <v>1.7952678577943169</v>
      </c>
      <c r="O2301" s="7">
        <f t="shared" si="362"/>
        <v>2.6507294280887903</v>
      </c>
      <c r="P2301" s="7">
        <f>[1]!S_PQ_PctChange("H00906.CSI",$A$3,$A2301)/100</f>
        <v>1.4501838072390649</v>
      </c>
    </row>
    <row r="2302" spans="1:16" x14ac:dyDescent="0.3">
      <c r="A2302" s="3">
        <v>20180620</v>
      </c>
      <c r="B2302" s="29">
        <f>板块基准指数!B2302</f>
        <v>6.8316578393087897E-3</v>
      </c>
      <c r="C2302" s="29">
        <f>板块基准指数!C2302</f>
        <v>2.4678729055891999E-2</v>
      </c>
      <c r="D2302" s="29">
        <f>板块基准指数!E2302</f>
        <v>1.91148700728941E-2</v>
      </c>
      <c r="E2302" s="29">
        <f>板块基准指数!F2302</f>
        <v>-2.5872162804646002E-3</v>
      </c>
      <c r="F2302">
        <f t="shared" si="353"/>
        <v>0.28420935589913482</v>
      </c>
      <c r="G2302">
        <f t="shared" si="354"/>
        <v>0.19790959106920791</v>
      </c>
      <c r="H2302">
        <f t="shared" si="355"/>
        <v>0.31070669466600548</v>
      </c>
      <c r="I2302">
        <f t="shared" si="356"/>
        <v>0.20717435836565179</v>
      </c>
      <c r="J2302">
        <f t="shared" si="357"/>
        <v>1.2130688621335156E-2</v>
      </c>
      <c r="K2302" s="28">
        <f t="shared" si="358"/>
        <v>1.7897001044526641</v>
      </c>
      <c r="L2302" s="28">
        <f t="shared" si="359"/>
        <v>3.0020336733110682</v>
      </c>
      <c r="M2302" s="28">
        <f t="shared" si="360"/>
        <v>3.3544296399984201</v>
      </c>
      <c r="N2302" s="28">
        <f t="shared" si="361"/>
        <v>1.7880358952843718</v>
      </c>
      <c r="O2302" s="7">
        <f t="shared" si="362"/>
        <v>2.6950152900216806</v>
      </c>
      <c r="P2302" s="7">
        <f>[1]!S_PQ_PctChange("H00906.CSI",$A$3,$A2302)/100</f>
        <v>1.4645340648089935</v>
      </c>
    </row>
    <row r="2303" spans="1:16" x14ac:dyDescent="0.3">
      <c r="A2303" s="3">
        <v>20180621</v>
      </c>
      <c r="B2303" s="29">
        <f>板块基准指数!B2303</f>
        <v>-3.57814721885839E-2</v>
      </c>
      <c r="C2303" s="29">
        <f>板块基准指数!C2303</f>
        <v>-6.8471752548006698E-3</v>
      </c>
      <c r="D2303" s="29">
        <f>板块基准指数!E2303</f>
        <v>-8.8634515954820695E-3</v>
      </c>
      <c r="E2303" s="29">
        <f>板块基准指数!F2303</f>
        <v>-9.3914997164102499E-3</v>
      </c>
      <c r="F2303">
        <f t="shared" si="353"/>
        <v>0.27855931838117942</v>
      </c>
      <c r="G2303">
        <f t="shared" si="354"/>
        <v>0.19979599205548909</v>
      </c>
      <c r="H2303">
        <f t="shared" si="355"/>
        <v>0.31303143376485359</v>
      </c>
      <c r="I2303">
        <f t="shared" si="356"/>
        <v>0.20861325579847789</v>
      </c>
      <c r="J2303">
        <f t="shared" si="357"/>
        <v>-1.6224162494899896E-2</v>
      </c>
      <c r="K2303" s="28">
        <f t="shared" si="358"/>
        <v>1.6898805277507019</v>
      </c>
      <c r="L2303" s="28">
        <f t="shared" si="359"/>
        <v>2.9746310473742934</v>
      </c>
      <c r="M2303" s="28">
        <f t="shared" si="360"/>
        <v>3.3158343636583618</v>
      </c>
      <c r="N2303" s="28">
        <f t="shared" si="361"/>
        <v>1.7618520569644671</v>
      </c>
      <c r="O2303" s="7">
        <f t="shared" si="362"/>
        <v>2.6350667615352292</v>
      </c>
      <c r="P2303" s="7">
        <f>[1]!S_PQ_PctChange("H00906.CSI",$A$3,$A2303)/100</f>
        <v>1.430582636627789</v>
      </c>
    </row>
    <row r="2304" spans="1:16" x14ac:dyDescent="0.3">
      <c r="A2304" s="3">
        <v>20180622</v>
      </c>
      <c r="B2304" s="29">
        <f>板块基准指数!B2304</f>
        <v>1.29290126796885E-2</v>
      </c>
      <c r="C2304" s="29">
        <f>板块基准指数!C2304</f>
        <v>8.5193766975049795E-3</v>
      </c>
      <c r="D2304" s="29">
        <f>板块基准指数!E2304</f>
        <v>4.2429168104274901E-3</v>
      </c>
      <c r="E2304" s="29">
        <f>板块基准指数!F2304</f>
        <v>4.4903781828949697E-3</v>
      </c>
      <c r="F2304">
        <f t="shared" si="353"/>
        <v>0.28004130785334996</v>
      </c>
      <c r="G2304">
        <f t="shared" si="354"/>
        <v>0.19998453581131723</v>
      </c>
      <c r="H2304">
        <f t="shared" si="355"/>
        <v>0.31199822498834157</v>
      </c>
      <c r="I2304">
        <f t="shared" si="356"/>
        <v>0.20797593134699124</v>
      </c>
      <c r="J2304">
        <f t="shared" si="357"/>
        <v>7.5685530233813676E-3</v>
      </c>
      <c r="K2304" s="28">
        <f t="shared" si="358"/>
        <v>1.7246580272008383</v>
      </c>
      <c r="L2304" s="28">
        <f t="shared" si="359"/>
        <v>3.0084924265004735</v>
      </c>
      <c r="M2304" s="28">
        <f t="shared" si="360"/>
        <v>3.3341460898309485</v>
      </c>
      <c r="N2304" s="28">
        <f t="shared" si="361"/>
        <v>1.7742538171854436</v>
      </c>
      <c r="O2304" s="7">
        <f t="shared" si="362"/>
        <v>2.6625789570634395</v>
      </c>
      <c r="P2304" s="7">
        <f>[1]!S_PQ_PctChange("H00906.CSI",$A$3,$A2304)/100</f>
        <v>1.4484094366198657</v>
      </c>
    </row>
    <row r="2305" spans="1:16" x14ac:dyDescent="0.3">
      <c r="A2305" s="3">
        <v>20180625</v>
      </c>
      <c r="B2305" s="29">
        <f>板块基准指数!B2305</f>
        <v>-1.0221797380516401E-2</v>
      </c>
      <c r="C2305" s="29">
        <f>板块基准指数!C2305</f>
        <v>-6.60337634316385E-4</v>
      </c>
      <c r="D2305" s="29">
        <f>板块基准指数!E2305</f>
        <v>-3.01762751797715E-3</v>
      </c>
      <c r="E2305" s="29">
        <f>板块基准指数!F2305</f>
        <v>-2.2389643146743601E-2</v>
      </c>
      <c r="F2305">
        <f t="shared" si="353"/>
        <v>0.27958110652741408</v>
      </c>
      <c r="G2305">
        <f t="shared" si="354"/>
        <v>0.20158461122886609</v>
      </c>
      <c r="H2305">
        <f t="shared" si="355"/>
        <v>0.3137526768331379</v>
      </c>
      <c r="I2305">
        <f t="shared" si="356"/>
        <v>0.20508160541058187</v>
      </c>
      <c r="J2305">
        <f t="shared" si="357"/>
        <v>-8.5925841375848917E-3</v>
      </c>
      <c r="K2305" s="28">
        <f t="shared" si="358"/>
        <v>1.6968071249155936</v>
      </c>
      <c r="L2305" s="28">
        <f t="shared" si="359"/>
        <v>3.0058454680943827</v>
      </c>
      <c r="M2305" s="28">
        <f t="shared" si="360"/>
        <v>3.321067251323341</v>
      </c>
      <c r="N2305" s="28">
        <f t="shared" si="361"/>
        <v>1.7121392642201703</v>
      </c>
      <c r="O2305" s="7">
        <f t="shared" si="362"/>
        <v>2.6311079392143237</v>
      </c>
      <c r="P2305" s="7">
        <f>[1]!S_PQ_PctChange("H00906.CSI",$A$3,$A2305)/100</f>
        <v>1.4197028745033395</v>
      </c>
    </row>
    <row r="2306" spans="1:16" x14ac:dyDescent="0.3">
      <c r="A2306" s="3">
        <v>20180626</v>
      </c>
      <c r="B2306" s="29">
        <f>板块基准指数!B2306</f>
        <v>1.92957692338699E-2</v>
      </c>
      <c r="C2306" s="29">
        <f>板块基准指数!C2306</f>
        <v>-2.0329036566103099E-3</v>
      </c>
      <c r="D2306" s="29">
        <f>板块基准指数!E2306</f>
        <v>-9.9198050751957197E-3</v>
      </c>
      <c r="E2306" s="29">
        <f>板块基准指数!F2306</f>
        <v>-1.31919667258628E-2</v>
      </c>
      <c r="F2306">
        <f t="shared" ref="F2306:F2369" si="363">IF(MID($A2306,6,1)&lt;&gt;MID($A2307,6,1),0.3,F2305*(1+B2306)/(1+$J2306))</f>
        <v>0.28521338319716849</v>
      </c>
      <c r="G2306">
        <f t="shared" ref="G2306:G2369" si="364">IF(MID($A2306,6,1)&lt;&gt;MID($A2307,6,1),0.2,G2305*(1+C2306)/(1+$J2306))</f>
        <v>0.20134250019464114</v>
      </c>
      <c r="H2306">
        <f t="shared" ref="H2306:H2369" si="365">IF(MID($A2306,6,1)&lt;&gt;MID($A2307,6,1),0.3,H2305*(1+D2306)/(1+$J2306))</f>
        <v>0.31089924844338579</v>
      </c>
      <c r="I2306">
        <f t="shared" ref="I2306:I2369" si="366">IF(MID($A2306,6,1)&lt;&gt;MID($A2307,6,1),0.2,I2305*(1+E2306)/(1+$J2306))</f>
        <v>0.20254486816480458</v>
      </c>
      <c r="J2306">
        <f t="shared" si="357"/>
        <v>-8.3286469024907404E-4</v>
      </c>
      <c r="K2306" s="28">
        <f t="shared" si="358"/>
        <v>1.7488440928662214</v>
      </c>
      <c r="L2306" s="28">
        <f t="shared" si="359"/>
        <v>2.9977019701944778</v>
      </c>
      <c r="M2306" s="28">
        <f t="shared" si="360"/>
        <v>3.2782031064734012</v>
      </c>
      <c r="N2306" s="28">
        <f t="shared" si="361"/>
        <v>1.676360813290672</v>
      </c>
      <c r="O2306" s="7">
        <f t="shared" si="362"/>
        <v>2.6280837176252687</v>
      </c>
      <c r="P2306" s="7">
        <f>[1]!S_PQ_PctChange("H00906.CSI",$A$3,$A2306)/100</f>
        <v>1.4089267450479954</v>
      </c>
    </row>
    <row r="2307" spans="1:16" x14ac:dyDescent="0.3">
      <c r="A2307" s="3">
        <v>20180627</v>
      </c>
      <c r="B2307" s="29">
        <f>板块基准指数!B2307</f>
        <v>-1.21882314104385E-2</v>
      </c>
      <c r="C2307" s="29">
        <f>板块基准指数!C2307</f>
        <v>-2.4758926262423601E-2</v>
      </c>
      <c r="D2307" s="29">
        <f>板块基准指数!E2307</f>
        <v>-3.6714224274244402E-2</v>
      </c>
      <c r="E2307" s="29">
        <f>板块基准指数!F2307</f>
        <v>-1.8850512863720501E-2</v>
      </c>
      <c r="F2307">
        <f t="shared" si="363"/>
        <v>0.2885745556919751</v>
      </c>
      <c r="G2307">
        <f t="shared" si="364"/>
        <v>0.20112283429836525</v>
      </c>
      <c r="H2307">
        <f t="shared" si="365"/>
        <v>0.30675295780226686</v>
      </c>
      <c r="I2307">
        <f t="shared" si="366"/>
        <v>0.20354965220739279</v>
      </c>
      <c r="J2307">
        <f t="shared" ref="J2307:J2370" si="367">SUMPRODUCT(F2306:I2306,B2307:E2307)</f>
        <v>-2.3693770208438006E-2</v>
      </c>
      <c r="K2307" s="28">
        <f t="shared" ref="K2307:K2370" si="368">(1+K2306)*(1+B2307)-1</f>
        <v>1.7153405449511512</v>
      </c>
      <c r="L2307" s="28">
        <f t="shared" ref="L2307:L2370" si="369">(1+L2306)*(1+C2307)-1</f>
        <v>2.8987231618952873</v>
      </c>
      <c r="M2307" s="28">
        <f t="shared" ref="M2307:M2370" si="370">(1+M2306)*(1+D2307)-1</f>
        <v>3.1211321981315674</v>
      </c>
      <c r="N2307" s="28">
        <f t="shared" ref="N2307:N2370" si="371">(1+N2306)*(1+E2307)-1</f>
        <v>1.6259100393517785</v>
      </c>
      <c r="O2307" s="7">
        <f t="shared" si="362"/>
        <v>2.5421207357228801</v>
      </c>
      <c r="P2307" s="7">
        <f>[1]!S_PQ_PctChange("H00906.CSI",$A$3,$A2307)/100</f>
        <v>1.3663946569748224</v>
      </c>
    </row>
    <row r="2308" spans="1:16" x14ac:dyDescent="0.3">
      <c r="A2308" s="3">
        <v>20180628</v>
      </c>
      <c r="B2308" s="29">
        <f>板块基准指数!B2308</f>
        <v>-6.9459424666376401E-3</v>
      </c>
      <c r="C2308" s="29">
        <f>板块基准指数!C2308</f>
        <v>-1.44718518728707E-2</v>
      </c>
      <c r="D2308" s="29">
        <f>板块基准指数!E2308</f>
        <v>-1.65468151278357E-2</v>
      </c>
      <c r="E2308" s="29">
        <f>板块基准指数!F2308</f>
        <v>-5.7465624064212701E-3</v>
      </c>
      <c r="F2308">
        <f t="shared" si="363"/>
        <v>0.28980450747202535</v>
      </c>
      <c r="G2308">
        <f t="shared" si="364"/>
        <v>0.20044933674959683</v>
      </c>
      <c r="H2308">
        <f t="shared" si="365"/>
        <v>0.30508205297866131</v>
      </c>
      <c r="I2308">
        <f t="shared" si="366"/>
        <v>0.2046641027997165</v>
      </c>
      <c r="J2308">
        <f t="shared" si="367"/>
        <v>-1.1160537389275863E-2</v>
      </c>
      <c r="K2308" s="28">
        <f t="shared" si="368"/>
        <v>1.696479945748592</v>
      </c>
      <c r="L2308" s="28">
        <f t="shared" si="369"/>
        <v>2.8423014178030086</v>
      </c>
      <c r="M2308" s="28">
        <f t="shared" si="370"/>
        <v>3.0529405855317133</v>
      </c>
      <c r="N2308" s="28">
        <f t="shared" si="371"/>
        <v>1.6108200834369955</v>
      </c>
      <c r="O2308" s="7">
        <f t="shared" ref="O2308:O2371" si="372">(1+O2307)*(1+J2308)-1</f>
        <v>2.5025887648145155</v>
      </c>
      <c r="P2308" s="7">
        <f>[1]!S_PQ_PctChange("H00906.CSI",$A$3,$A2308)/100</f>
        <v>1.342389879863255</v>
      </c>
    </row>
    <row r="2309" spans="1:16" x14ac:dyDescent="0.3">
      <c r="A2309" s="3">
        <v>20180629</v>
      </c>
      <c r="B2309" s="29">
        <f>板块基准指数!B2309</f>
        <v>4.7186693855515702E-2</v>
      </c>
      <c r="C2309" s="29">
        <f>板块基准指数!C2309</f>
        <v>3.6545491462917801E-2</v>
      </c>
      <c r="D2309" s="29">
        <f>板块基准指数!E2309</f>
        <v>3.1855559679793199E-2</v>
      </c>
      <c r="E2309" s="29">
        <f>板块基准指数!F2309</f>
        <v>2.1752653256853601E-2</v>
      </c>
      <c r="F2309">
        <f t="shared" si="363"/>
        <v>0.3</v>
      </c>
      <c r="G2309">
        <f t="shared" si="364"/>
        <v>0.2</v>
      </c>
      <c r="H2309">
        <f t="shared" si="365"/>
        <v>0.3</v>
      </c>
      <c r="I2309">
        <f t="shared" si="366"/>
        <v>0.2</v>
      </c>
      <c r="J2309">
        <f t="shared" si="367"/>
        <v>3.5170982905183751E-2</v>
      </c>
      <c r="K2309" s="28">
        <f t="shared" si="368"/>
        <v>1.8237179194361683</v>
      </c>
      <c r="L2309" s="28">
        <f t="shared" si="369"/>
        <v>2.9827202114652853</v>
      </c>
      <c r="M2309" s="28">
        <f t="shared" si="370"/>
        <v>3.1820492762327746</v>
      </c>
      <c r="N2309" s="28">
        <f t="shared" si="371"/>
        <v>1.6676123474280296</v>
      </c>
      <c r="O2309" s="7">
        <f t="shared" si="372"/>
        <v>2.625778254385696</v>
      </c>
      <c r="P2309" s="7">
        <f>[1]!S_PQ_PctChange("H00906.CSI",$A$3,$A2309)/100</f>
        <v>1.4078522598490131</v>
      </c>
    </row>
    <row r="2310" spans="1:16" x14ac:dyDescent="0.3">
      <c r="A2310" s="3">
        <v>20180702</v>
      </c>
      <c r="B2310" s="29">
        <f>板块基准指数!B2310</f>
        <v>-1.3855348779211201E-2</v>
      </c>
      <c r="C2310" s="29">
        <f>板块基准指数!C2310</f>
        <v>-6.6135398668083602E-3</v>
      </c>
      <c r="D2310" s="29">
        <f>板块基准指数!E2310</f>
        <v>-2.8758884915188299E-2</v>
      </c>
      <c r="E2310" s="29">
        <f>板块基准指数!F2310</f>
        <v>-3.93189270884838E-2</v>
      </c>
      <c r="F2310">
        <f t="shared" si="363"/>
        <v>0.30248931660239642</v>
      </c>
      <c r="G2310">
        <f t="shared" si="364"/>
        <v>0.20314044264924389</v>
      </c>
      <c r="H2310">
        <f t="shared" si="365"/>
        <v>0.29791781641208459</v>
      </c>
      <c r="I2310">
        <f t="shared" si="366"/>
        <v>0.19645242433627505</v>
      </c>
      <c r="J2310">
        <f t="shared" si="367"/>
        <v>-2.1970763499378283E-2</v>
      </c>
      <c r="K2310" s="28">
        <f t="shared" si="368"/>
        <v>1.7845943228082715</v>
      </c>
      <c r="L2310" s="28">
        <f t="shared" si="369"/>
        <v>2.9563803325684161</v>
      </c>
      <c r="M2310" s="28">
        <f t="shared" si="370"/>
        <v>3.0617782023879494</v>
      </c>
      <c r="N2310" s="28">
        <f t="shared" si="371"/>
        <v>1.5627246920391675</v>
      </c>
      <c r="O2310" s="7">
        <f t="shared" si="372"/>
        <v>2.546117137857399</v>
      </c>
      <c r="P2310" s="7">
        <f>[1]!S_PQ_PctChange("H00906.CSI",$A$3,$A2310)/100</f>
        <v>1.3458478643225247</v>
      </c>
    </row>
    <row r="2311" spans="1:16" x14ac:dyDescent="0.3">
      <c r="A2311" s="3">
        <v>20180703</v>
      </c>
      <c r="B2311" s="29">
        <f>板块基准指数!B2311</f>
        <v>1.9923162300354801E-2</v>
      </c>
      <c r="C2311" s="29">
        <f>板块基准指数!C2311</f>
        <v>-9.8157134764342499E-3</v>
      </c>
      <c r="D2311" s="29">
        <f>板块基准指数!E2311</f>
        <v>-1.77720747660567E-2</v>
      </c>
      <c r="E2311" s="29">
        <f>板块基准指数!F2311</f>
        <v>1.10766773795067E-2</v>
      </c>
      <c r="F2311">
        <f t="shared" si="363"/>
        <v>0.30823413503430602</v>
      </c>
      <c r="G2311">
        <f t="shared" si="364"/>
        <v>0.20096279471935116</v>
      </c>
      <c r="H2311">
        <f t="shared" si="365"/>
        <v>0.29235598598086038</v>
      </c>
      <c r="I2311">
        <f t="shared" si="366"/>
        <v>0.19844708426548241</v>
      </c>
      <c r="J2311">
        <f t="shared" si="367"/>
        <v>9.1399778565089823E-4</v>
      </c>
      <c r="K2311" s="28">
        <f t="shared" si="368"/>
        <v>1.8400722474422273</v>
      </c>
      <c r="L2311" s="28">
        <f t="shared" si="369"/>
        <v>2.9175456368201247</v>
      </c>
      <c r="M2311" s="28">
        <f t="shared" si="370"/>
        <v>2.9895919764919716</v>
      </c>
      <c r="N2311" s="28">
        <f t="shared" si="371"/>
        <v>1.5911111666653812</v>
      </c>
      <c r="O2311" s="7">
        <f t="shared" si="372"/>
        <v>2.5493582810690594</v>
      </c>
      <c r="P2311" s="7">
        <f>[1]!S_PQ_PctChange("H00906.CSI",$A$3,$A2311)/100</f>
        <v>1.3534971334202845</v>
      </c>
    </row>
    <row r="2312" spans="1:16" x14ac:dyDescent="0.3">
      <c r="A2312" s="3">
        <v>20180704</v>
      </c>
      <c r="B2312" s="29">
        <f>板块基准指数!B2312</f>
        <v>-2.16595993671083E-2</v>
      </c>
      <c r="C2312" s="29">
        <f>板块基准指数!C2312</f>
        <v>-1.86504966925101E-2</v>
      </c>
      <c r="D2312" s="29">
        <f>板块基准指数!E2312</f>
        <v>-1.7395645878813301E-2</v>
      </c>
      <c r="E2312" s="29">
        <f>板块基准指数!F2312</f>
        <v>-9.4366642432197508E-3</v>
      </c>
      <c r="F2312">
        <f t="shared" si="363"/>
        <v>0.3068925227563144</v>
      </c>
      <c r="G2312">
        <f t="shared" si="364"/>
        <v>0.20070350427758846</v>
      </c>
      <c r="H2312">
        <f t="shared" si="365"/>
        <v>0.29235212931890736</v>
      </c>
      <c r="I2312">
        <f t="shared" si="366"/>
        <v>0.20005184364718975</v>
      </c>
      <c r="J2312">
        <f t="shared" si="367"/>
        <v>-1.7382683521274721E-2</v>
      </c>
      <c r="K2312" s="28">
        <f t="shared" si="368"/>
        <v>1.778557420388986</v>
      </c>
      <c r="L2312" s="28">
        <f t="shared" si="369"/>
        <v>2.8444814648778536</v>
      </c>
      <c r="M2312" s="28">
        <f t="shared" si="370"/>
        <v>2.9201904472679625</v>
      </c>
      <c r="N2312" s="28">
        <f t="shared" si="371"/>
        <v>1.5666597205687025</v>
      </c>
      <c r="O2312" s="7">
        <f t="shared" si="372"/>
        <v>2.4876609093656201</v>
      </c>
      <c r="P2312" s="7">
        <f>[1]!S_PQ_PctChange("H00906.CSI",$A$3,$A2312)/100</f>
        <v>1.321854399227655</v>
      </c>
    </row>
    <row r="2313" spans="1:16" x14ac:dyDescent="0.3">
      <c r="A2313" s="3">
        <v>20180705</v>
      </c>
      <c r="B2313" s="29">
        <f>板块基准指数!B2313</f>
        <v>-2.4332165392720401E-2</v>
      </c>
      <c r="C2313" s="29">
        <f>板块基准指数!C2313</f>
        <v>-2.2419712458847801E-2</v>
      </c>
      <c r="D2313" s="29">
        <f>板块基准指数!E2313</f>
        <v>-1.3074672619432599E-3</v>
      </c>
      <c r="E2313" s="29">
        <f>板块基准指数!F2313</f>
        <v>-7.1394526580442297E-4</v>
      </c>
      <c r="F2313">
        <f t="shared" si="363"/>
        <v>0.30321294207596655</v>
      </c>
      <c r="G2313">
        <f t="shared" si="364"/>
        <v>0.19868580053297885</v>
      </c>
      <c r="H2313">
        <f t="shared" si="365"/>
        <v>0.29566335693708407</v>
      </c>
      <c r="I2313">
        <f t="shared" si="366"/>
        <v>0.20243790045397045</v>
      </c>
      <c r="J2313">
        <f t="shared" si="367"/>
        <v>-1.2492141381613744E-2</v>
      </c>
      <c r="K2313" s="28">
        <f t="shared" si="368"/>
        <v>1.7109491016829104</v>
      </c>
      <c r="L2313" s="28">
        <f t="shared" si="369"/>
        <v>2.7582892958819221</v>
      </c>
      <c r="M2313" s="28">
        <f t="shared" si="370"/>
        <v>2.9150649265975765</v>
      </c>
      <c r="N2313" s="28">
        <f t="shared" si="371"/>
        <v>1.5648272660122715</v>
      </c>
      <c r="O2313" s="7">
        <f t="shared" si="372"/>
        <v>2.4440925561946973</v>
      </c>
      <c r="P2313" s="7">
        <f>[1]!S_PQ_PctChange("H00906.CSI",$A$3,$A2313)/100</f>
        <v>1.2958251881600193</v>
      </c>
    </row>
    <row r="2314" spans="1:16" x14ac:dyDescent="0.3">
      <c r="A2314" s="3">
        <v>20180706</v>
      </c>
      <c r="B2314" s="29">
        <f>板块基准指数!B2314</f>
        <v>4.0408690761198698E-3</v>
      </c>
      <c r="C2314" s="29">
        <f>板块基准指数!C2314</f>
        <v>5.4600883961457604E-3</v>
      </c>
      <c r="D2314" s="29">
        <f>板块基准指数!E2314</f>
        <v>1.24896204311646E-2</v>
      </c>
      <c r="E2314" s="29">
        <f>板块基准指数!F2314</f>
        <v>9.8065260968513892E-3</v>
      </c>
      <c r="F2314">
        <f t="shared" si="363"/>
        <v>0.30202559890179059</v>
      </c>
      <c r="G2314">
        <f t="shared" si="364"/>
        <v>0.19818751642620508</v>
      </c>
      <c r="H2314">
        <f t="shared" si="365"/>
        <v>0.29698376732434401</v>
      </c>
      <c r="I2314">
        <f t="shared" si="366"/>
        <v>0.20280311734766024</v>
      </c>
      <c r="J2314">
        <f t="shared" si="367"/>
        <v>7.9880214924249304E-3</v>
      </c>
      <c r="K2314" s="28">
        <f t="shared" si="368"/>
        <v>1.7219036920748354</v>
      </c>
      <c r="L2314" s="28">
        <f t="shared" si="369"/>
        <v>2.7788098876557257</v>
      </c>
      <c r="M2314" s="28">
        <f t="shared" si="370"/>
        <v>2.9639626014941456</v>
      </c>
      <c r="N2314" s="28">
        <f t="shared" si="371"/>
        <v>1.5899793115303367</v>
      </c>
      <c r="O2314" s="7">
        <f t="shared" si="372"/>
        <v>2.471604041555481</v>
      </c>
      <c r="P2314" s="7">
        <f>[1]!S_PQ_PctChange("H00906.CSI",$A$3,$A2314)/100</f>
        <v>1.310155845184886</v>
      </c>
    </row>
    <row r="2315" spans="1:16" x14ac:dyDescent="0.3">
      <c r="A2315" s="3">
        <v>20180709</v>
      </c>
      <c r="B2315" s="29">
        <f>板块基准指数!B2315</f>
        <v>3.0521625090096399E-2</v>
      </c>
      <c r="C2315" s="29">
        <f>板块基准指数!C2315</f>
        <v>3.10454572584664E-2</v>
      </c>
      <c r="D2315" s="29">
        <f>板块基准指数!E2315</f>
        <v>2.9255927385570701E-2</v>
      </c>
      <c r="E2315" s="29">
        <f>板块基准指数!F2315</f>
        <v>2.9518645714779201E-2</v>
      </c>
      <c r="F2315">
        <f t="shared" si="363"/>
        <v>0.30216501764806897</v>
      </c>
      <c r="G2315">
        <f t="shared" si="364"/>
        <v>0.19837979091649552</v>
      </c>
      <c r="H2315">
        <f t="shared" si="365"/>
        <v>0.29675593167586328</v>
      </c>
      <c r="I2315">
        <f t="shared" si="366"/>
        <v>0.20269925975957204</v>
      </c>
      <c r="J2315">
        <f t="shared" si="367"/>
        <v>3.0046143070036245E-2</v>
      </c>
      <c r="K2315" s="28">
        <f t="shared" si="368"/>
        <v>1.8049806160956927</v>
      </c>
      <c r="L2315" s="28">
        <f t="shared" si="369"/>
        <v>2.8961247685108118</v>
      </c>
      <c r="M2315" s="28">
        <f t="shared" si="370"/>
        <v>3.0799320035225755</v>
      </c>
      <c r="N2315" s="28">
        <f t="shared" si="371"/>
        <v>1.6664319932360083</v>
      </c>
      <c r="O2315" s="7">
        <f t="shared" si="372"/>
        <v>2.575912353270573</v>
      </c>
      <c r="P2315" s="7">
        <f>[1]!S_PQ_PctChange("H00906.CSI",$A$3,$A2315)/100</f>
        <v>1.3719815942541209</v>
      </c>
    </row>
    <row r="2316" spans="1:16" x14ac:dyDescent="0.3">
      <c r="A2316" s="3">
        <v>20180710</v>
      </c>
      <c r="B2316" s="29">
        <f>板块基准指数!B2316</f>
        <v>5.1481070456242299E-3</v>
      </c>
      <c r="C2316" s="29">
        <f>板块基准指数!C2316</f>
        <v>7.2112303980037696E-3</v>
      </c>
      <c r="D2316" s="29">
        <f>板块基准指数!E2316</f>
        <v>-9.9872217492212893E-4</v>
      </c>
      <c r="E2316" s="29">
        <f>板块基准指数!F2316</f>
        <v>-1.56412574754734E-3</v>
      </c>
      <c r="F2316">
        <f t="shared" si="363"/>
        <v>0.30300165850781335</v>
      </c>
      <c r="G2316">
        <f t="shared" si="364"/>
        <v>0.19933738222430866</v>
      </c>
      <c r="H2316">
        <f t="shared" si="365"/>
        <v>0.2957578055583136</v>
      </c>
      <c r="I2316">
        <f t="shared" si="366"/>
        <v>0.20190315370956427</v>
      </c>
      <c r="J2316">
        <f t="shared" si="367"/>
        <v>2.3727163741987644E-3</v>
      </c>
      <c r="K2316" s="28">
        <f t="shared" si="368"/>
        <v>1.8194209565682544</v>
      </c>
      <c r="L2316" s="28">
        <f t="shared" si="369"/>
        <v>2.9242206218759126</v>
      </c>
      <c r="M2316" s="28">
        <f t="shared" si="370"/>
        <v>3.0758572849584827</v>
      </c>
      <c r="N2316" s="28">
        <f t="shared" si="371"/>
        <v>1.6622613583013037</v>
      </c>
      <c r="O2316" s="7">
        <f t="shared" si="372"/>
        <v>2.5843969790638774</v>
      </c>
      <c r="P2316" s="7">
        <f>[1]!S_PQ_PctChange("H00906.CSI",$A$3,$A2316)/100</f>
        <v>1.3807306311688285</v>
      </c>
    </row>
    <row r="2317" spans="1:16" x14ac:dyDescent="0.3">
      <c r="A2317" s="3">
        <v>20180711</v>
      </c>
      <c r="B2317" s="29">
        <f>板块基准指数!B2317</f>
        <v>-2.71033609762323E-2</v>
      </c>
      <c r="C2317" s="29">
        <f>板块基准指数!C2317</f>
        <v>-4.8513151741226002E-3</v>
      </c>
      <c r="D2317" s="29">
        <f>板块基准指数!E2317</f>
        <v>-1.4627994556622399E-2</v>
      </c>
      <c r="E2317" s="29">
        <f>板块基准指数!F2317</f>
        <v>-1.8904220082150001E-2</v>
      </c>
      <c r="F2317">
        <f t="shared" si="363"/>
        <v>0.29998582269854679</v>
      </c>
      <c r="G2317">
        <f t="shared" si="364"/>
        <v>0.20186719376838841</v>
      </c>
      <c r="H2317">
        <f t="shared" si="365"/>
        <v>0.29656879782973722</v>
      </c>
      <c r="I2317">
        <f t="shared" si="366"/>
        <v>0.20157818570332742</v>
      </c>
      <c r="J2317">
        <f t="shared" si="367"/>
        <v>-1.732257701688036E-2</v>
      </c>
      <c r="K2317" s="28">
        <f t="shared" si="368"/>
        <v>1.7430051726384308</v>
      </c>
      <c r="L2317" s="28">
        <f t="shared" si="369"/>
        <v>2.9051829908264009</v>
      </c>
      <c r="M2317" s="28">
        <f t="shared" si="370"/>
        <v>3.0162356667805401</v>
      </c>
      <c r="N2317" s="28">
        <f t="shared" si="371"/>
        <v>1.6119333836677723</v>
      </c>
      <c r="O2317" s="7">
        <f t="shared" si="372"/>
        <v>2.5223059863349704</v>
      </c>
      <c r="P2317" s="7">
        <f>[1]!S_PQ_PctChange("H00906.CSI",$A$3,$A2317)/100</f>
        <v>1.3385941509054304</v>
      </c>
    </row>
    <row r="2318" spans="1:16" x14ac:dyDescent="0.3">
      <c r="A2318" s="3">
        <v>20180712</v>
      </c>
      <c r="B2318" s="29">
        <f>板块基准指数!B2318</f>
        <v>4.17213830219446E-2</v>
      </c>
      <c r="C2318" s="29">
        <f>板块基准指数!C2318</f>
        <v>2.42344799016357E-2</v>
      </c>
      <c r="D2318" s="29">
        <f>板块基准指数!E2318</f>
        <v>2.2863822515067599E-2</v>
      </c>
      <c r="E2318" s="29">
        <f>板块基准指数!F2318</f>
        <v>2.23016175081522E-2</v>
      </c>
      <c r="F2318">
        <f t="shared" si="363"/>
        <v>0.30378774206740344</v>
      </c>
      <c r="G2318">
        <f t="shared" si="364"/>
        <v>0.20099399122696396</v>
      </c>
      <c r="H2318">
        <f t="shared" si="365"/>
        <v>0.29489079191700179</v>
      </c>
      <c r="I2318">
        <f t="shared" si="366"/>
        <v>0.20032747478863067</v>
      </c>
      <c r="J2318">
        <f t="shared" si="367"/>
        <v>2.8684185812767798E-2</v>
      </c>
      <c r="K2318" s="28">
        <f t="shared" si="368"/>
        <v>1.8574471420772536</v>
      </c>
      <c r="L2318" s="28">
        <f t="shared" si="369"/>
        <v>2.9998230695297927</v>
      </c>
      <c r="M2318" s="28">
        <f t="shared" si="370"/>
        <v>3.1080621662444949</v>
      </c>
      <c r="N2318" s="28">
        <f t="shared" si="371"/>
        <v>1.670183722947105</v>
      </c>
      <c r="O2318" s="7">
        <f t="shared" si="372"/>
        <v>2.623340465736427</v>
      </c>
      <c r="P2318" s="7">
        <f>[1]!S_PQ_PctChange("H00906.CSI",$A$3,$A2318)/100</f>
        <v>1.3952259640496809</v>
      </c>
    </row>
    <row r="2319" spans="1:16" x14ac:dyDescent="0.3">
      <c r="A2319" s="3">
        <v>20180713</v>
      </c>
      <c r="B2319" s="29">
        <f>板块基准指数!B2319</f>
        <v>6.5140120247567301E-3</v>
      </c>
      <c r="C2319" s="29">
        <f>板块基准指数!C2319</f>
        <v>1.7392542078117201E-2</v>
      </c>
      <c r="D2319" s="29">
        <f>板块基准指数!E2319</f>
        <v>1.31270583150474E-2</v>
      </c>
      <c r="E2319" s="29">
        <f>板块基准指数!F2319</f>
        <v>-1.7562834384007701E-3</v>
      </c>
      <c r="F2319">
        <f t="shared" si="363"/>
        <v>0.30304110067137469</v>
      </c>
      <c r="G2319">
        <f t="shared" si="364"/>
        <v>0.20266702271711401</v>
      </c>
      <c r="H2319">
        <f t="shared" si="365"/>
        <v>0.29609876078129033</v>
      </c>
      <c r="I2319">
        <f t="shared" si="366"/>
        <v>0.19819311583022081</v>
      </c>
      <c r="J2319">
        <f t="shared" si="367"/>
        <v>8.9938902505015232E-3</v>
      </c>
      <c r="K2319" s="28">
        <f t="shared" si="368"/>
        <v>1.8760605871208513</v>
      </c>
      <c r="L2319" s="28">
        <f t="shared" si="369"/>
        <v>3.0693901605716132</v>
      </c>
      <c r="M2319" s="28">
        <f t="shared" si="370"/>
        <v>3.1619889378626258</v>
      </c>
      <c r="N2319" s="28">
        <f t="shared" si="371"/>
        <v>1.6654941234970058</v>
      </c>
      <c r="O2319" s="7">
        <f t="shared" si="372"/>
        <v>2.6559283922254617</v>
      </c>
      <c r="P2319" s="7">
        <f>[1]!S_PQ_PctChange("H00906.CSI",$A$3,$A2319)/100</f>
        <v>1.4070913833710228</v>
      </c>
    </row>
    <row r="2320" spans="1:16" x14ac:dyDescent="0.3">
      <c r="A2320" s="3">
        <v>20180716</v>
      </c>
      <c r="B2320" s="29">
        <f>板块基准指数!B2320</f>
        <v>8.4641542963606493E-3</v>
      </c>
      <c r="C2320" s="29">
        <f>板块基准指数!C2320</f>
        <v>4.5333630363561701E-3</v>
      </c>
      <c r="D2320" s="29">
        <f>板块基准指数!E2320</f>
        <v>1.5344664424665701E-3</v>
      </c>
      <c r="E2320" s="29">
        <f>板块基准指数!F2320</f>
        <v>-1.40639551969967E-2</v>
      </c>
      <c r="F2320">
        <f t="shared" si="363"/>
        <v>0.30525482315240743</v>
      </c>
      <c r="G2320">
        <f t="shared" si="364"/>
        <v>0.20335178406023022</v>
      </c>
      <c r="H2320">
        <f t="shared" si="365"/>
        <v>0.29621225574254029</v>
      </c>
      <c r="I2320">
        <f t="shared" si="366"/>
        <v>0.19518113704482176</v>
      </c>
      <c r="J2320">
        <f t="shared" si="367"/>
        <v>1.1507243343810204E-3</v>
      </c>
      <c r="K2320" s="28">
        <f t="shared" si="368"/>
        <v>1.9004040076959239</v>
      </c>
      <c r="L2320" s="28">
        <f t="shared" si="369"/>
        <v>3.0878381835060598</v>
      </c>
      <c r="M2320" s="28">
        <f t="shared" si="370"/>
        <v>3.1683753702216935</v>
      </c>
      <c r="N2320" s="28">
        <f t="shared" si="371"/>
        <v>1.628006733566286</v>
      </c>
      <c r="O2320" s="7">
        <f t="shared" si="372"/>
        <v>2.6601353579911504</v>
      </c>
      <c r="P2320" s="7">
        <f>[1]!S_PQ_PctChange("H00906.CSI",$A$3,$A2320)/100</f>
        <v>1.3975546756161925</v>
      </c>
    </row>
    <row r="2321" spans="1:16" x14ac:dyDescent="0.3">
      <c r="A2321" s="3">
        <v>20180717</v>
      </c>
      <c r="B2321" s="29">
        <f>板块基准指数!B2321</f>
        <v>2.3973991715191302E-3</v>
      </c>
      <c r="C2321" s="29">
        <f>板块基准指数!C2321</f>
        <v>-1.3729166224982501E-2</v>
      </c>
      <c r="D2321" s="29">
        <f>板块基准指数!E2321</f>
        <v>-1.0807945026290299E-2</v>
      </c>
      <c r="E2321" s="29">
        <f>板块基准指数!F2321</f>
        <v>-2.5122331279917301E-3</v>
      </c>
      <c r="F2321">
        <f t="shared" si="363"/>
        <v>0.30775680225977398</v>
      </c>
      <c r="G2321">
        <f t="shared" si="364"/>
        <v>0.20172019166194374</v>
      </c>
      <c r="H2321">
        <f t="shared" si="365"/>
        <v>0.29470590501380967</v>
      </c>
      <c r="I2321">
        <f t="shared" si="366"/>
        <v>0.19581710106447231</v>
      </c>
      <c r="J2321">
        <f t="shared" si="367"/>
        <v>-5.7518190800037615E-3</v>
      </c>
      <c r="K2321" s="28">
        <f t="shared" si="368"/>
        <v>1.9073574338610451</v>
      </c>
      <c r="L2321" s="28">
        <f t="shared" si="369"/>
        <v>3.0317155735838748</v>
      </c>
      <c r="M2321" s="28">
        <f t="shared" si="370"/>
        <v>3.1233237983713948</v>
      </c>
      <c r="N2321" s="28">
        <f t="shared" si="371"/>
        <v>1.6214045679896354</v>
      </c>
      <c r="O2321" s="7">
        <f t="shared" si="372"/>
        <v>2.6390829216036606</v>
      </c>
      <c r="P2321" s="7">
        <f>[1]!S_PQ_PctChange("H00906.CSI",$A$3,$A2321)/100</f>
        <v>1.3880906879687054</v>
      </c>
    </row>
    <row r="2322" spans="1:16" x14ac:dyDescent="0.3">
      <c r="A2322" s="3">
        <v>20180718</v>
      </c>
      <c r="B2322" s="29">
        <f>板块基准指数!B2322</f>
        <v>-1.1816336618095001E-2</v>
      </c>
      <c r="C2322" s="29">
        <f>板块基准指数!C2322</f>
        <v>-2.6408086779423001E-3</v>
      </c>
      <c r="D2322" s="29">
        <f>板块基准指数!E2322</f>
        <v>-7.8067434121005096E-3</v>
      </c>
      <c r="E2322" s="29">
        <f>板块基准指数!F2322</f>
        <v>-5.4475378268439099E-3</v>
      </c>
      <c r="F2322">
        <f t="shared" si="363"/>
        <v>0.30642970595953622</v>
      </c>
      <c r="G2322">
        <f t="shared" si="364"/>
        <v>0.20271528683922177</v>
      </c>
      <c r="H2322">
        <f t="shared" si="365"/>
        <v>0.29462571040303248</v>
      </c>
      <c r="I2322">
        <f t="shared" si="366"/>
        <v>0.19622929679820922</v>
      </c>
      <c r="J2322">
        <f t="shared" si="367"/>
        <v>-7.536676852332341E-3</v>
      </c>
      <c r="K2322" s="28">
        <f t="shared" si="368"/>
        <v>1.873003119753422</v>
      </c>
      <c r="L2322" s="28">
        <f t="shared" si="369"/>
        <v>3.0210685841101599</v>
      </c>
      <c r="M2322" s="28">
        <f t="shared" si="370"/>
        <v>3.0911340674725016</v>
      </c>
      <c r="N2322" s="28">
        <f t="shared" si="371"/>
        <v>1.6071243674460503</v>
      </c>
      <c r="O2322" s="7">
        <f t="shared" si="372"/>
        <v>2.6116563295846924</v>
      </c>
      <c r="P2322" s="7">
        <f>[1]!S_PQ_PctChange("H00906.CSI",$A$3,$A2322)/100</f>
        <v>1.3747142542878799</v>
      </c>
    </row>
    <row r="2323" spans="1:16" x14ac:dyDescent="0.3">
      <c r="A2323" s="3">
        <v>20180719</v>
      </c>
      <c r="B2323" s="29">
        <f>板块基准指数!B2323</f>
        <v>-7.4542820476876E-3</v>
      </c>
      <c r="C2323" s="29">
        <f>板块基准指数!C2323</f>
        <v>-1.7042157125079199E-2</v>
      </c>
      <c r="D2323" s="29">
        <f>板块基准指数!E2323</f>
        <v>-2.3404400215598E-3</v>
      </c>
      <c r="E2323" s="29">
        <f>板块基准指数!F2323</f>
        <v>2.0665801962115502E-3</v>
      </c>
      <c r="F2323">
        <f t="shared" si="363"/>
        <v>0.3059884454431126</v>
      </c>
      <c r="G2323">
        <f t="shared" si="364"/>
        <v>0.2004679896374443</v>
      </c>
      <c r="H2323">
        <f t="shared" si="365"/>
        <v>0.29571724662734172</v>
      </c>
      <c r="I2323">
        <f t="shared" si="366"/>
        <v>0.19782631829210098</v>
      </c>
      <c r="J2323">
        <f t="shared" si="367"/>
        <v>-6.0229494513099249E-3</v>
      </c>
      <c r="K2323" s="28">
        <f t="shared" si="368"/>
        <v>1.8515869441748936</v>
      </c>
      <c r="L2323" s="28">
        <f t="shared" si="369"/>
        <v>2.9525409014890349</v>
      </c>
      <c r="M2323" s="28">
        <f t="shared" si="370"/>
        <v>3.0815590135674222</v>
      </c>
      <c r="N2323" s="28">
        <f t="shared" si="371"/>
        <v>1.6125121990328752</v>
      </c>
      <c r="O2323" s="7">
        <f t="shared" si="372"/>
        <v>2.5899035060761006</v>
      </c>
      <c r="P2323" s="7">
        <f>[1]!S_PQ_PctChange("H00906.CSI",$A$3,$A2323)/100</f>
        <v>1.3680367239148543</v>
      </c>
    </row>
    <row r="2324" spans="1:16" x14ac:dyDescent="0.3">
      <c r="A2324" s="3">
        <v>20180720</v>
      </c>
      <c r="B2324" s="29">
        <f>板块基准指数!B2324</f>
        <v>1.5316717650640599E-2</v>
      </c>
      <c r="C2324" s="29">
        <f>板块基准指数!C2324</f>
        <v>5.7511874003965896E-3</v>
      </c>
      <c r="D2324" s="29">
        <f>板块基准指数!E2324</f>
        <v>3.00896217419209E-3</v>
      </c>
      <c r="E2324" s="29">
        <f>板块基准指数!F2324</f>
        <v>3.7047497551137301E-2</v>
      </c>
      <c r="F2324">
        <f t="shared" si="363"/>
        <v>0.30636812625234383</v>
      </c>
      <c r="G2324">
        <f t="shared" si="364"/>
        <v>0.19882573896133068</v>
      </c>
      <c r="H2324">
        <f t="shared" si="365"/>
        <v>0.29249502497973662</v>
      </c>
      <c r="I2324">
        <f t="shared" si="366"/>
        <v>0.20231110980658851</v>
      </c>
      <c r="J2324">
        <f t="shared" si="367"/>
        <v>1.4058439651231328E-2</v>
      </c>
      <c r="K2324" s="28">
        <f t="shared" si="368"/>
        <v>1.8952638962550732</v>
      </c>
      <c r="L2324" s="28">
        <f t="shared" si="369"/>
        <v>2.9752727049212306</v>
      </c>
      <c r="M2324" s="28">
        <f t="shared" si="370"/>
        <v>3.0938402702509791</v>
      </c>
      <c r="N2324" s="28">
        <f t="shared" si="371"/>
        <v>1.7092992383288617</v>
      </c>
      <c r="O2324" s="7">
        <f t="shared" si="372"/>
        <v>2.6403719478700154</v>
      </c>
      <c r="P2324" s="7">
        <f>[1]!S_PQ_PctChange("H00906.CSI",$A$3,$A2324)/100</f>
        <v>1.4090821940516518</v>
      </c>
    </row>
    <row r="2325" spans="1:16" x14ac:dyDescent="0.3">
      <c r="A2325" s="3">
        <v>20180723</v>
      </c>
      <c r="B2325" s="29">
        <f>板块基准指数!B2325</f>
        <v>1.1509875221561799E-2</v>
      </c>
      <c r="C2325" s="29">
        <f>板块基准指数!C2325</f>
        <v>-3.7321973327344597E-2</v>
      </c>
      <c r="D2325" s="29">
        <f>板块基准指数!E2325</f>
        <v>-5.2196694895185599E-3</v>
      </c>
      <c r="E2325" s="29">
        <f>板块基准指数!F2325</f>
        <v>1.5232552275719E-2</v>
      </c>
      <c r="F2325">
        <f t="shared" si="363"/>
        <v>0.31062102801748948</v>
      </c>
      <c r="G2325">
        <f t="shared" si="364"/>
        <v>0.19185397842542326</v>
      </c>
      <c r="H2325">
        <f t="shared" si="365"/>
        <v>0.29165056243904247</v>
      </c>
      <c r="I2325">
        <f t="shared" si="366"/>
        <v>0.20587443111804443</v>
      </c>
      <c r="J2325">
        <f t="shared" si="367"/>
        <v>-2.3393228229113077E-3</v>
      </c>
      <c r="K2325" s="28">
        <f t="shared" si="368"/>
        <v>1.9285880224344623</v>
      </c>
      <c r="L2325" s="28">
        <f t="shared" si="369"/>
        <v>2.8269076830592397</v>
      </c>
      <c r="M2325" s="28">
        <f t="shared" si="370"/>
        <v>3.0724717770973875</v>
      </c>
      <c r="N2325" s="28">
        <f t="shared" si="371"/>
        <v>1.7505687806072721</v>
      </c>
      <c r="O2325" s="7">
        <f t="shared" si="372"/>
        <v>2.6318559426884769</v>
      </c>
      <c r="P2325" s="7">
        <f>[1]!S_PQ_PctChange("H00906.CSI",$A$3,$A2325)/100</f>
        <v>1.4307366260163872</v>
      </c>
    </row>
    <row r="2326" spans="1:16" x14ac:dyDescent="0.3">
      <c r="A2326" s="3">
        <v>20180724</v>
      </c>
      <c r="B2326" s="29">
        <f>板块基准指数!B2326</f>
        <v>9.9298497361822793E-3</v>
      </c>
      <c r="C2326" s="29">
        <f>板块基准指数!C2326</f>
        <v>1.31454721266738E-2</v>
      </c>
      <c r="D2326" s="29">
        <f>板块基准指数!E2326</f>
        <v>2.3281697189186101E-2</v>
      </c>
      <c r="E2326" s="29">
        <f>板块基准指数!F2326</f>
        <v>1.00512607401854E-2</v>
      </c>
      <c r="F2326">
        <f t="shared" si="363"/>
        <v>0.30923214269149879</v>
      </c>
      <c r="G2326">
        <f t="shared" si="364"/>
        <v>0.19160427111181039</v>
      </c>
      <c r="H2326">
        <f t="shared" si="365"/>
        <v>0.29418504608596519</v>
      </c>
      <c r="I2326">
        <f t="shared" si="366"/>
        <v>0.20497854011072539</v>
      </c>
      <c r="J2326">
        <f t="shared" si="367"/>
        <v>1.4465848925561419E-2</v>
      </c>
      <c r="K2326" s="28">
        <f t="shared" si="368"/>
        <v>1.9576684614364201</v>
      </c>
      <c r="L2326" s="28">
        <f t="shared" si="369"/>
        <v>2.8772141913382483</v>
      </c>
      <c r="M2326" s="28">
        <f t="shared" si="370"/>
        <v>3.1672858318232748</v>
      </c>
      <c r="N2326" s="28">
        <f t="shared" si="371"/>
        <v>1.7782154646049699</v>
      </c>
      <c r="O2326" s="7">
        <f t="shared" si="372"/>
        <v>2.6843938220748105</v>
      </c>
      <c r="P2326" s="7">
        <f>[1]!S_PQ_PctChange("H00906.CSI",$A$3,$A2326)/100</f>
        <v>1.4702689966293314</v>
      </c>
    </row>
    <row r="2327" spans="1:16" x14ac:dyDescent="0.3">
      <c r="A2327" s="3">
        <v>20180725</v>
      </c>
      <c r="B2327" s="29">
        <f>板块基准指数!B2327</f>
        <v>1.13521394115613E-3</v>
      </c>
      <c r="C2327" s="29">
        <f>板块基准指数!C2327</f>
        <v>1.0565165466986401E-2</v>
      </c>
      <c r="D2327" s="29">
        <f>板块基准指数!E2327</f>
        <v>-3.63417924794911E-3</v>
      </c>
      <c r="E2327" s="29">
        <f>板块基准指数!F2327</f>
        <v>8.9793289141932003E-4</v>
      </c>
      <c r="F2327">
        <f t="shared" si="363"/>
        <v>0.3091224985931682</v>
      </c>
      <c r="G2327">
        <f t="shared" si="364"/>
        <v>0.19334046447070305</v>
      </c>
      <c r="H2327">
        <f t="shared" si="365"/>
        <v>0.2926797409853249</v>
      </c>
      <c r="I2327">
        <f t="shared" si="366"/>
        <v>0.20485729595080371</v>
      </c>
      <c r="J2327">
        <f t="shared" si="367"/>
        <v>1.4903112515725376E-3</v>
      </c>
      <c r="K2327" s="28">
        <f t="shared" si="368"/>
        <v>1.9610260479071608</v>
      </c>
      <c r="L2327" s="28">
        <f t="shared" si="369"/>
        <v>2.9181776008206852</v>
      </c>
      <c r="M2327" s="28">
        <f t="shared" si="370"/>
        <v>3.1521411681329905</v>
      </c>
      <c r="N2327" s="28">
        <f t="shared" si="371"/>
        <v>1.7807101156500886</v>
      </c>
      <c r="O2327" s="7">
        <f t="shared" si="372"/>
        <v>2.689884715643073</v>
      </c>
      <c r="P2327" s="7">
        <f>[1]!S_PQ_PctChange("H00906.CSI",$A$3,$A2327)/100</f>
        <v>1.4687956716158039</v>
      </c>
    </row>
    <row r="2328" spans="1:16" x14ac:dyDescent="0.3">
      <c r="A2328" s="3">
        <v>20180726</v>
      </c>
      <c r="B2328" s="29">
        <f>板块基准指数!B2328</f>
        <v>-1.9520492942821401E-2</v>
      </c>
      <c r="C2328" s="29">
        <f>板块基准指数!C2328</f>
        <v>-1.01789401444263E-2</v>
      </c>
      <c r="D2328" s="29">
        <f>板块基准指数!E2328</f>
        <v>-9.6210188887157991E-3</v>
      </c>
      <c r="E2328" s="29">
        <f>板块基准指数!F2328</f>
        <v>-1.02944355738167E-2</v>
      </c>
      <c r="F2328">
        <f t="shared" si="363"/>
        <v>0.30705760629758683</v>
      </c>
      <c r="G2328">
        <f t="shared" si="364"/>
        <v>0.19387873229983296</v>
      </c>
      <c r="H2328">
        <f t="shared" si="365"/>
        <v>0.29366000422928468</v>
      </c>
      <c r="I2328">
        <f t="shared" si="366"/>
        <v>0.2054036571732954</v>
      </c>
      <c r="J2328">
        <f t="shared" si="367"/>
        <v>-1.2926992118954232E-2</v>
      </c>
      <c r="K2328" s="28">
        <f t="shared" si="368"/>
        <v>1.9032253598354787</v>
      </c>
      <c r="L2328" s="28">
        <f t="shared" si="369"/>
        <v>2.8782947055466996</v>
      </c>
      <c r="M2328" s="28">
        <f t="shared" si="370"/>
        <v>3.1121933395257688</v>
      </c>
      <c r="N2328" s="28">
        <f t="shared" si="371"/>
        <v>1.7520842745150684</v>
      </c>
      <c r="O2328" s="7">
        <f t="shared" si="372"/>
        <v>2.6421856050041055</v>
      </c>
      <c r="P2328" s="7">
        <f>[1]!S_PQ_PctChange("H00906.CSI",$A$3,$A2328)/100</f>
        <v>1.4433409754607431</v>
      </c>
    </row>
    <row r="2329" spans="1:16" x14ac:dyDescent="0.3">
      <c r="A2329" s="3">
        <v>20180727</v>
      </c>
      <c r="B2329" s="29">
        <f>板块基准指数!B2329</f>
        <v>-6.9000532165804998E-3</v>
      </c>
      <c r="C2329" s="29">
        <f>板块基准指数!C2329</f>
        <v>-5.4208504584845902E-3</v>
      </c>
      <c r="D2329" s="29">
        <f>板块基准指数!E2329</f>
        <v>-2.9736728375846398E-3</v>
      </c>
      <c r="E2329" s="29">
        <f>板块基准指数!F2329</f>
        <v>-1.3660181711294E-3</v>
      </c>
      <c r="F2329">
        <f t="shared" si="363"/>
        <v>0.30626303151522011</v>
      </c>
      <c r="G2329">
        <f t="shared" si="364"/>
        <v>0.19366506242746415</v>
      </c>
      <c r="H2329">
        <f t="shared" si="365"/>
        <v>0.29405812615314947</v>
      </c>
      <c r="I2329">
        <f t="shared" si="366"/>
        <v>0.20601377990416611</v>
      </c>
      <c r="J2329">
        <f t="shared" si="367"/>
        <v>-4.3235353450639035E-3</v>
      </c>
      <c r="K2329" s="28">
        <f t="shared" si="368"/>
        <v>1.8831929503528877</v>
      </c>
      <c r="L2329" s="28">
        <f t="shared" si="369"/>
        <v>2.8572710499139982</v>
      </c>
      <c r="M2329" s="28">
        <f t="shared" si="370"/>
        <v>3.0999650218891244</v>
      </c>
      <c r="N2329" s="28">
        <f t="shared" si="371"/>
        <v>1.7483248773876015</v>
      </c>
      <c r="O2329" s="7">
        <f t="shared" si="372"/>
        <v>2.6264384868075874</v>
      </c>
      <c r="P2329" s="7">
        <f>[1]!S_PQ_PctChange("H00906.CSI",$A$3,$A2329)/100</f>
        <v>1.4333923956140651</v>
      </c>
    </row>
    <row r="2330" spans="1:16" x14ac:dyDescent="0.3">
      <c r="A2330" s="3">
        <v>20180730</v>
      </c>
      <c r="B2330" s="29">
        <f>板块基准指数!B2330</f>
        <v>-1.6888777707564199E-2</v>
      </c>
      <c r="C2330" s="29">
        <f>板块基准指数!C2330</f>
        <v>-2.8432296737251801E-2</v>
      </c>
      <c r="D2330" s="29">
        <f>板块基准指数!E2330</f>
        <v>-1.2972865487354801E-2</v>
      </c>
      <c r="E2330" s="29">
        <f>板块基准指数!F2330</f>
        <v>5.4962463515105999E-3</v>
      </c>
      <c r="F2330">
        <f t="shared" si="363"/>
        <v>0.30516804207139864</v>
      </c>
      <c r="G2330">
        <f t="shared" si="364"/>
        <v>0.19070679628315992</v>
      </c>
      <c r="H2330">
        <f t="shared" si="365"/>
        <v>0.29417387288648666</v>
      </c>
      <c r="I2330">
        <f t="shared" si="366"/>
        <v>0.20995128875895466</v>
      </c>
      <c r="J2330">
        <f t="shared" si="367"/>
        <v>-1.3361224811770572E-2</v>
      </c>
      <c r="K2330" s="28">
        <f t="shared" si="368"/>
        <v>1.8344993455263614</v>
      </c>
      <c r="L2330" s="28">
        <f t="shared" si="369"/>
        <v>2.7475999748268327</v>
      </c>
      <c r="M2330" s="28">
        <f t="shared" si="370"/>
        <v>3.0467767271572974</v>
      </c>
      <c r="N2330" s="28">
        <f t="shared" si="371"/>
        <v>1.7634303479677089</v>
      </c>
      <c r="O2330" s="7">
        <f t="shared" si="372"/>
        <v>2.5779848269192942</v>
      </c>
      <c r="P2330" s="7">
        <f>[1]!S_PQ_PctChange("H00906.CSI",$A$3,$A2330)/100</f>
        <v>1.422813522707961</v>
      </c>
    </row>
    <row r="2331" spans="1:16" x14ac:dyDescent="0.3">
      <c r="A2331" s="3">
        <v>20180731</v>
      </c>
      <c r="B2331" s="29">
        <f>板块基准指数!B2331</f>
        <v>-2.1545562182428502E-3</v>
      </c>
      <c r="C2331" s="29">
        <f>板块基准指数!C2331</f>
        <v>2.1847523677651099E-3</v>
      </c>
      <c r="D2331" s="29">
        <f>板块基准指数!E2331</f>
        <v>2.3919949410302699E-3</v>
      </c>
      <c r="E2331" s="29">
        <f>板块基准指数!F2331</f>
        <v>3.8480508384543199E-3</v>
      </c>
      <c r="F2331">
        <f t="shared" si="363"/>
        <v>0.3</v>
      </c>
      <c r="G2331">
        <f t="shared" si="364"/>
        <v>0.2</v>
      </c>
      <c r="H2331">
        <f t="shared" si="365"/>
        <v>0.3</v>
      </c>
      <c r="I2331">
        <f t="shared" si="366"/>
        <v>0.2</v>
      </c>
      <c r="J2331">
        <f t="shared" si="367"/>
        <v>1.2707110705458225E-3</v>
      </c>
      <c r="K2331" s="28">
        <f t="shared" si="368"/>
        <v>1.8283922573358522</v>
      </c>
      <c r="L2331" s="28">
        <f t="shared" si="369"/>
        <v>2.7557875527452724</v>
      </c>
      <c r="M2331" s="28">
        <f t="shared" si="370"/>
        <v>3.0564565966161368</v>
      </c>
      <c r="N2331" s="28">
        <f t="shared" si="371"/>
        <v>1.7740641684352165</v>
      </c>
      <c r="O2331" s="7">
        <f t="shared" si="372"/>
        <v>2.5825314118491058</v>
      </c>
      <c r="P2331" s="7">
        <f>[1]!S_PQ_PctChange("H00906.CSI",$A$3,$A2331)/100</f>
        <v>1.4247955235691339</v>
      </c>
    </row>
    <row r="2332" spans="1:16" x14ac:dyDescent="0.3">
      <c r="A2332" s="3">
        <v>20180801</v>
      </c>
      <c r="B2332" s="29">
        <f>板块基准指数!B2332</f>
        <v>-1.6846142411985E-2</v>
      </c>
      <c r="C2332" s="29">
        <f>板块基准指数!C2332</f>
        <v>-1.7228096339448301E-2</v>
      </c>
      <c r="D2332" s="29">
        <f>板块基准指数!E2332</f>
        <v>-1.9486047662650101E-2</v>
      </c>
      <c r="E2332" s="29">
        <f>板块基准指数!F2332</f>
        <v>-2.4860110959789499E-2</v>
      </c>
      <c r="F2332">
        <f t="shared" si="363"/>
        <v>0.30075594972760156</v>
      </c>
      <c r="G2332">
        <f t="shared" si="364"/>
        <v>0.20042607096863368</v>
      </c>
      <c r="H2332">
        <f t="shared" si="365"/>
        <v>0.29994837804924546</v>
      </c>
      <c r="I2332">
        <f t="shared" si="366"/>
        <v>0.19886960125451933</v>
      </c>
      <c r="J2332">
        <f t="shared" si="367"/>
        <v>-1.9317298482238093E-2</v>
      </c>
      <c r="K2332" s="28">
        <f t="shared" si="368"/>
        <v>1.7807447585718168</v>
      </c>
      <c r="L2332" s="28">
        <f t="shared" si="369"/>
        <v>2.6910824829560762</v>
      </c>
      <c r="M2332" s="28">
        <f t="shared" si="370"/>
        <v>2.9774122900330036</v>
      </c>
      <c r="N2332" s="28">
        <f t="shared" si="371"/>
        <v>1.705100625398341</v>
      </c>
      <c r="O2332" s="7">
        <f t="shared" si="372"/>
        <v>2.5133265832444227</v>
      </c>
      <c r="P2332" s="7">
        <f>[1]!S_PQ_PctChange("H00906.CSI",$A$3,$A2332)/100</f>
        <v>1.379040396931889</v>
      </c>
    </row>
    <row r="2333" spans="1:16" x14ac:dyDescent="0.3">
      <c r="A2333" s="3">
        <v>20180802</v>
      </c>
      <c r="B2333" s="29">
        <f>板块基准指数!B2333</f>
        <v>-2.4348881488574201E-2</v>
      </c>
      <c r="C2333" s="29">
        <f>板块基准指数!C2333</f>
        <v>-3.9810359713504297E-3</v>
      </c>
      <c r="D2333" s="29">
        <f>板块基准指数!E2333</f>
        <v>-3.0896855679010401E-2</v>
      </c>
      <c r="E2333" s="29">
        <f>板块基准指数!F2333</f>
        <v>-2.4165476305517301E-2</v>
      </c>
      <c r="F2333">
        <f t="shared" si="363"/>
        <v>0.30009321194454647</v>
      </c>
      <c r="G2333">
        <f t="shared" si="364"/>
        <v>0.20415932344015075</v>
      </c>
      <c r="H2333">
        <f t="shared" si="365"/>
        <v>0.29727878551065107</v>
      </c>
      <c r="I2333">
        <f t="shared" si="366"/>
        <v>0.19846867910465169</v>
      </c>
      <c r="J2333">
        <f t="shared" si="367"/>
        <v>-2.2194214759768065E-2</v>
      </c>
      <c r="K2333" s="28">
        <f t="shared" si="368"/>
        <v>1.713036733995378</v>
      </c>
      <c r="L2333" s="28">
        <f t="shared" si="369"/>
        <v>2.6763881508182066</v>
      </c>
      <c r="M2333" s="28">
        <f t="shared" si="370"/>
        <v>2.854522756531932</v>
      </c>
      <c r="N2333" s="28">
        <f t="shared" si="371"/>
        <v>1.639730580331237</v>
      </c>
      <c r="O2333" s="7">
        <f t="shared" si="372"/>
        <v>2.4353510585346938</v>
      </c>
      <c r="P2333" s="7">
        <f>[1]!S_PQ_PctChange("H00906.CSI",$A$3,$A2333)/100</f>
        <v>1.3267477065798405</v>
      </c>
    </row>
    <row r="2334" spans="1:16" x14ac:dyDescent="0.3">
      <c r="A2334" s="3">
        <v>20180803</v>
      </c>
      <c r="B2334" s="29">
        <f>板块基准指数!B2334</f>
        <v>-2.57443858352913E-2</v>
      </c>
      <c r="C2334" s="29">
        <f>板块基准指数!C2334</f>
        <v>-2.5327696053949401E-2</v>
      </c>
      <c r="D2334" s="29">
        <f>板块基准指数!E2334</f>
        <v>-2.6011083799518098E-2</v>
      </c>
      <c r="E2334" s="29">
        <f>板块基准指数!F2334</f>
        <v>-4.6224074945260697E-3</v>
      </c>
      <c r="F2334">
        <f t="shared" si="363"/>
        <v>0.29880572824807239</v>
      </c>
      <c r="G2334">
        <f t="shared" si="364"/>
        <v>0.2033703673767647</v>
      </c>
      <c r="H2334">
        <f t="shared" si="365"/>
        <v>0.29592234693564223</v>
      </c>
      <c r="I2334">
        <f t="shared" si="366"/>
        <v>0.20190155743952071</v>
      </c>
      <c r="J2334">
        <f t="shared" si="367"/>
        <v>-2.154654723698288E-2</v>
      </c>
      <c r="K2334" s="28">
        <f t="shared" si="368"/>
        <v>1.6431912695300825</v>
      </c>
      <c r="L2334" s="28">
        <f t="shared" si="369"/>
        <v>2.5832737091579423</v>
      </c>
      <c r="M2334" s="28">
        <f t="shared" si="370"/>
        <v>2.7542624421046304</v>
      </c>
      <c r="N2334" s="28">
        <f t="shared" si="371"/>
        <v>1.6275286699131843</v>
      </c>
      <c r="O2334" s="7">
        <f t="shared" si="372"/>
        <v>2.3613311046763568</v>
      </c>
      <c r="P2334" s="7">
        <f>[1]!S_PQ_PctChange("H00906.CSI",$A$3,$A2334)/100</f>
        <v>1.2903432389066645</v>
      </c>
    </row>
    <row r="2335" spans="1:16" x14ac:dyDescent="0.3">
      <c r="A2335" s="3">
        <v>20180806</v>
      </c>
      <c r="B2335" s="29">
        <f>板块基准指数!B2335</f>
        <v>-1.8300763633188201E-2</v>
      </c>
      <c r="C2335" s="29">
        <f>板块基准指数!C2335</f>
        <v>-3.92222849707679E-2</v>
      </c>
      <c r="D2335" s="29">
        <f>板块基准指数!E2335</f>
        <v>-1.76180077785318E-2</v>
      </c>
      <c r="E2335" s="29">
        <f>板块基准指数!F2335</f>
        <v>-2.5073369114150101E-3</v>
      </c>
      <c r="F2335">
        <f t="shared" si="363"/>
        <v>0.29906895827919872</v>
      </c>
      <c r="G2335">
        <f t="shared" si="364"/>
        <v>0.19921157096081168</v>
      </c>
      <c r="H2335">
        <f t="shared" si="365"/>
        <v>0.29638902736541434</v>
      </c>
      <c r="I2335">
        <f t="shared" si="366"/>
        <v>0.20533044339457535</v>
      </c>
      <c r="J2335">
        <f t="shared" si="367"/>
        <v>-1.9164820946365683E-2</v>
      </c>
      <c r="K2335" s="28">
        <f t="shared" si="368"/>
        <v>1.5948188508691059</v>
      </c>
      <c r="L2335" s="28">
        <f t="shared" si="369"/>
        <v>2.4427295266090892</v>
      </c>
      <c r="M2335" s="28">
        <f t="shared" si="370"/>
        <v>2.6881198171969811</v>
      </c>
      <c r="N2335" s="28">
        <f t="shared" si="371"/>
        <v>1.62094057029331</v>
      </c>
      <c r="O2335" s="7">
        <f t="shared" si="372"/>
        <v>2.2969117959137848</v>
      </c>
      <c r="P2335" s="7">
        <f>[1]!S_PQ_PctChange("H00906.CSI",$A$3,$A2335)/100</f>
        <v>1.2564545220438363</v>
      </c>
    </row>
    <row r="2336" spans="1:16" x14ac:dyDescent="0.3">
      <c r="A2336" s="3">
        <v>20180807</v>
      </c>
      <c r="B2336" s="29">
        <f>板块基准指数!B2336</f>
        <v>3.0451263164222898E-2</v>
      </c>
      <c r="C2336" s="29">
        <f>板块基准指数!C2336</f>
        <v>2.2420997004089501E-2</v>
      </c>
      <c r="D2336" s="29">
        <f>板块基准指数!E2336</f>
        <v>2.89255435897595E-2</v>
      </c>
      <c r="E2336" s="29">
        <f>板块基准指数!F2336</f>
        <v>2.6258324595744099E-2</v>
      </c>
      <c r="F2336">
        <f t="shared" si="363"/>
        <v>0.29991675912686006</v>
      </c>
      <c r="G2336">
        <f t="shared" si="364"/>
        <v>0.19821944721529944</v>
      </c>
      <c r="H2336">
        <f t="shared" si="365"/>
        <v>0.29678914389985667</v>
      </c>
      <c r="I2336">
        <f t="shared" si="366"/>
        <v>0.20507464975798384</v>
      </c>
      <c r="J2336">
        <f t="shared" si="367"/>
        <v>2.7538396751129735E-2</v>
      </c>
      <c r="K2336" s="28">
        <f t="shared" si="368"/>
        <v>1.6738343625604073</v>
      </c>
      <c r="L2336" s="28">
        <f t="shared" si="369"/>
        <v>2.5199189550110814</v>
      </c>
      <c r="M2336" s="28">
        <f t="shared" si="370"/>
        <v>2.7948006877335683</v>
      </c>
      <c r="N2336" s="28">
        <f t="shared" si="371"/>
        <v>1.6897620785342267</v>
      </c>
      <c r="O2336" s="7">
        <f t="shared" si="372"/>
        <v>2.3877034610031385</v>
      </c>
      <c r="P2336" s="7">
        <f>[1]!S_PQ_PctChange("H00906.CSI",$A$3,$A2336)/100</f>
        <v>1.3214011366230971</v>
      </c>
    </row>
    <row r="2337" spans="1:16" x14ac:dyDescent="0.3">
      <c r="A2337" s="3">
        <v>20180808</v>
      </c>
      <c r="B2337" s="29">
        <f>板块基准指数!B2337</f>
        <v>-2.4232949499027101E-2</v>
      </c>
      <c r="C2337" s="29">
        <f>板块基准指数!C2337</f>
        <v>-2.1352488982758398E-2</v>
      </c>
      <c r="D2337" s="29">
        <f>板块基准指数!E2337</f>
        <v>-2.12700397579225E-2</v>
      </c>
      <c r="E2337" s="29">
        <f>板块基准指数!F2337</f>
        <v>-1.4117155470669499E-2</v>
      </c>
      <c r="F2337">
        <f t="shared" si="363"/>
        <v>0.29883725328794486</v>
      </c>
      <c r="G2337">
        <f t="shared" si="364"/>
        <v>0.1980890226466307</v>
      </c>
      <c r="H2337">
        <f t="shared" si="365"/>
        <v>0.29661884985305309</v>
      </c>
      <c r="I2337">
        <f t="shared" si="366"/>
        <v>0.20645487421237133</v>
      </c>
      <c r="J2337">
        <f t="shared" si="367"/>
        <v>-2.0708133844862503E-2</v>
      </c>
      <c r="K2337" s="28">
        <f t="shared" si="368"/>
        <v>1.6090394694837178</v>
      </c>
      <c r="L2337" s="28">
        <f t="shared" si="369"/>
        <v>2.4447599243040048</v>
      </c>
      <c r="M2337" s="28">
        <f t="shared" si="370"/>
        <v>2.7140851262320838</v>
      </c>
      <c r="N2337" s="28">
        <f t="shared" si="371"/>
        <v>1.6517902890924478</v>
      </c>
      <c r="O2337" s="7">
        <f t="shared" si="372"/>
        <v>2.3175504443059816</v>
      </c>
      <c r="P2337" s="7">
        <f>[1]!S_PQ_PctChange("H00906.CSI",$A$3,$A2337)/100</f>
        <v>1.2851973660203697</v>
      </c>
    </row>
    <row r="2338" spans="1:16" x14ac:dyDescent="0.3">
      <c r="A2338" s="3">
        <v>20180809</v>
      </c>
      <c r="B2338" s="29">
        <f>板块基准指数!B2338</f>
        <v>4.6115369379908198E-2</v>
      </c>
      <c r="C2338" s="29">
        <f>板块基准指数!C2338</f>
        <v>3.4738313670994003E-2</v>
      </c>
      <c r="D2338" s="29">
        <f>板块基准指数!E2338</f>
        <v>2.6683910162907401E-2</v>
      </c>
      <c r="E2338" s="29">
        <f>板块基准指数!F2338</f>
        <v>2.25848096530821E-2</v>
      </c>
      <c r="F2338">
        <f t="shared" si="363"/>
        <v>0.3025611228662452</v>
      </c>
      <c r="G2338">
        <f t="shared" si="364"/>
        <v>0.19837628087460524</v>
      </c>
      <c r="H2338">
        <f t="shared" si="365"/>
        <v>0.29473676134650967</v>
      </c>
      <c r="I2338">
        <f t="shared" si="366"/>
        <v>0.20432583491263978</v>
      </c>
      <c r="J2338">
        <f t="shared" si="367"/>
        <v>3.323996370147126E-2</v>
      </c>
      <c r="K2338" s="28">
        <f t="shared" si="368"/>
        <v>1.729356288345719</v>
      </c>
      <c r="L2338" s="28">
        <f t="shared" si="369"/>
        <v>2.5644250750757469</v>
      </c>
      <c r="M2338" s="28">
        <f t="shared" si="370"/>
        <v>2.8131914400778517</v>
      </c>
      <c r="N2338" s="28">
        <f t="shared" si="371"/>
        <v>1.7116804680114921</v>
      </c>
      <c r="O2338" s="7">
        <f t="shared" si="372"/>
        <v>2.4278257006525124</v>
      </c>
      <c r="P2338" s="7">
        <f>[1]!S_PQ_PctChange("H00906.CSI",$A$3,$A2338)/100</f>
        <v>1.3428610227522708</v>
      </c>
    </row>
    <row r="2339" spans="1:16" x14ac:dyDescent="0.3">
      <c r="A2339" s="3">
        <v>20180810</v>
      </c>
      <c r="B2339" s="29">
        <f>板块基准指数!B2339</f>
        <v>9.1649191299978498E-3</v>
      </c>
      <c r="C2339" s="29">
        <f>板块基准指数!C2339</f>
        <v>1.8934840607168001E-2</v>
      </c>
      <c r="D2339" s="29">
        <f>板块基准指数!E2339</f>
        <v>4.28959721700377E-3</v>
      </c>
      <c r="E2339" s="29">
        <f>板块基准指数!F2339</f>
        <v>-7.8226532137673304E-4</v>
      </c>
      <c r="F2339">
        <f t="shared" si="363"/>
        <v>0.30302091955022253</v>
      </c>
      <c r="G2339">
        <f t="shared" si="364"/>
        <v>0.20060118759410014</v>
      </c>
      <c r="H2339">
        <f t="shared" si="365"/>
        <v>0.29375861685033089</v>
      </c>
      <c r="I2339">
        <f t="shared" si="366"/>
        <v>0.20261927600534643</v>
      </c>
      <c r="J2339">
        <f t="shared" si="367"/>
        <v>7.6336364578611067E-3</v>
      </c>
      <c r="K2339" s="28">
        <f t="shared" si="368"/>
        <v>1.7543706180053587</v>
      </c>
      <c r="L2339" s="28">
        <f t="shared" si="369"/>
        <v>2.6319168957284993</v>
      </c>
      <c r="M2339" s="28">
        <f t="shared" si="370"/>
        <v>2.8295484954671126</v>
      </c>
      <c r="N2339" s="28">
        <f t="shared" si="371"/>
        <v>1.7095592144187122</v>
      </c>
      <c r="O2339" s="7">
        <f t="shared" si="372"/>
        <v>2.4539924758922065</v>
      </c>
      <c r="P2339" s="7">
        <f>[1]!S_PQ_PctChange("H00906.CSI",$A$3,$A2339)/100</f>
        <v>1.350009018335893</v>
      </c>
    </row>
    <row r="2340" spans="1:16" x14ac:dyDescent="0.3">
      <c r="A2340" s="3">
        <v>20180813</v>
      </c>
      <c r="B2340" s="29">
        <f>板块基准指数!B2340</f>
        <v>1.7823578759802498E-2</v>
      </c>
      <c r="C2340" s="29">
        <f>板块基准指数!C2340</f>
        <v>6.7774292752691596E-3</v>
      </c>
      <c r="D2340" s="29">
        <f>板块基准指数!E2340</f>
        <v>-7.8659607342138407E-3</v>
      </c>
      <c r="E2340" s="29">
        <f>板块基准指数!F2340</f>
        <v>-1.2306030895900899E-2</v>
      </c>
      <c r="F2340">
        <f t="shared" si="363"/>
        <v>0.30781963544154295</v>
      </c>
      <c r="G2340">
        <f t="shared" si="364"/>
        <v>0.20156641455446828</v>
      </c>
      <c r="H2340">
        <f t="shared" si="365"/>
        <v>0.29087886376078975</v>
      </c>
      <c r="I2340">
        <f t="shared" si="366"/>
        <v>0.19973508624319908</v>
      </c>
      <c r="J2340">
        <f t="shared" si="367"/>
        <v>1.9563447708166467E-3</v>
      </c>
      <c r="K2340" s="28">
        <f t="shared" si="368"/>
        <v>1.8034633596490628</v>
      </c>
      <c r="L2340" s="28">
        <f t="shared" si="369"/>
        <v>2.6565319556229543</v>
      </c>
      <c r="M2340" s="28">
        <f t="shared" si="370"/>
        <v>2.7994254173720003</v>
      </c>
      <c r="N2340" s="28">
        <f t="shared" si="371"/>
        <v>1.6762152950118026</v>
      </c>
      <c r="O2340" s="7">
        <f t="shared" si="372"/>
        <v>2.4607496760108583</v>
      </c>
      <c r="P2340" s="7">
        <f>[1]!S_PQ_PctChange("H00906.CSI",$A$3,$A2340)/100</f>
        <v>1.3453697882619844</v>
      </c>
    </row>
    <row r="2341" spans="1:16" x14ac:dyDescent="0.3">
      <c r="A2341" s="3">
        <v>20180814</v>
      </c>
      <c r="B2341" s="29">
        <f>板块基准指数!B2341</f>
        <v>-1.02966964476396E-2</v>
      </c>
      <c r="C2341" s="29">
        <f>板块基准指数!C2341</f>
        <v>-2.04845646005137E-3</v>
      </c>
      <c r="D2341" s="29">
        <f>板块基准指数!E2341</f>
        <v>-4.1784541008583198E-3</v>
      </c>
      <c r="E2341" s="29">
        <f>板块基准指数!F2341</f>
        <v>-4.81215580658807E-3</v>
      </c>
      <c r="F2341">
        <f t="shared" si="363"/>
        <v>0.30641475441414823</v>
      </c>
      <c r="G2341">
        <f t="shared" si="364"/>
        <v>0.20231866889926159</v>
      </c>
      <c r="H2341">
        <f t="shared" si="365"/>
        <v>0.2913412758499504</v>
      </c>
      <c r="I2341">
        <f t="shared" si="366"/>
        <v>0.19992530083663979</v>
      </c>
      <c r="J2341">
        <f t="shared" si="367"/>
        <v>-5.7590057069670042E-3</v>
      </c>
      <c r="K2341" s="28">
        <f t="shared" si="368"/>
        <v>1.7745969484326762</v>
      </c>
      <c r="L2341" s="28">
        <f t="shared" si="369"/>
        <v>2.6490417091170744</v>
      </c>
      <c r="M2341" s="28">
        <f t="shared" si="370"/>
        <v>2.7835496926558774</v>
      </c>
      <c r="N2341" s="28">
        <f t="shared" si="371"/>
        <v>1.6633369300402316</v>
      </c>
      <c r="O2341" s="7">
        <f t="shared" si="372"/>
        <v>2.4408191988763277</v>
      </c>
      <c r="P2341" s="7">
        <f>[1]!S_PQ_PctChange("H00906.CSI",$A$3,$A2341)/100</f>
        <v>1.3343146116850528</v>
      </c>
    </row>
    <row r="2342" spans="1:16" x14ac:dyDescent="0.3">
      <c r="A2342" s="3">
        <v>20180815</v>
      </c>
      <c r="B2342" s="29">
        <f>板块基准指数!B2342</f>
        <v>-2.2471314198867699E-2</v>
      </c>
      <c r="C2342" s="29">
        <f>板块基准指数!C2342</f>
        <v>-3.2152392469349401E-2</v>
      </c>
      <c r="D2342" s="29">
        <f>板块基准指数!E2342</f>
        <v>-2.7748561550544601E-2</v>
      </c>
      <c r="E2342" s="29">
        <f>板块基准指数!F2342</f>
        <v>-2.1201739619240299E-2</v>
      </c>
      <c r="F2342">
        <f t="shared" si="363"/>
        <v>0.30743447055892847</v>
      </c>
      <c r="G2342">
        <f t="shared" si="364"/>
        <v>0.20098160775123472</v>
      </c>
      <c r="H2342">
        <f t="shared" si="365"/>
        <v>0.29073277146398208</v>
      </c>
      <c r="I2342">
        <f t="shared" si="366"/>
        <v>0.20085115022585467</v>
      </c>
      <c r="J2342">
        <f t="shared" si="367"/>
        <v>-2.5713636964707885E-2</v>
      </c>
      <c r="K2342" s="28">
        <f t="shared" si="368"/>
        <v>1.7122481086292258</v>
      </c>
      <c r="L2342" s="28">
        <f t="shared" si="369"/>
        <v>2.5317162879485164</v>
      </c>
      <c r="M2342" s="28">
        <f t="shared" si="370"/>
        <v>2.6785616311296714</v>
      </c>
      <c r="N2342" s="28">
        <f t="shared" si="371"/>
        <v>1.6068695539312117</v>
      </c>
      <c r="O2342" s="7">
        <f t="shared" si="372"/>
        <v>2.3523432231352248</v>
      </c>
      <c r="P2342" s="7">
        <f>[1]!S_PQ_PctChange("H00906.CSI",$A$3,$A2342)/100</f>
        <v>1.2804916192031124</v>
      </c>
    </row>
    <row r="2343" spans="1:16" x14ac:dyDescent="0.3">
      <c r="A2343" s="3">
        <v>20180816</v>
      </c>
      <c r="B2343" s="29">
        <f>板块基准指数!B2343</f>
        <v>-3.1800755975744301E-3</v>
      </c>
      <c r="C2343" s="29">
        <f>板块基准指数!C2343</f>
        <v>-3.2529647757351902E-3</v>
      </c>
      <c r="D2343" s="29">
        <f>板块基准指数!E2343</f>
        <v>-1.5772561958666199E-2</v>
      </c>
      <c r="E2343" s="29">
        <f>板块基准指数!F2343</f>
        <v>3.8539423404860599E-3</v>
      </c>
      <c r="F2343">
        <f t="shared" si="363"/>
        <v>0.30813397363450712</v>
      </c>
      <c r="G2343">
        <f t="shared" si="364"/>
        <v>0.20142416996284973</v>
      </c>
      <c r="H2343">
        <f t="shared" si="365"/>
        <v>0.28771318876412388</v>
      </c>
      <c r="I2343">
        <f t="shared" si="366"/>
        <v>0.20272866763851921</v>
      </c>
      <c r="J2343">
        <f t="shared" si="367"/>
        <v>-5.4429828476027066E-3</v>
      </c>
      <c r="K2343" s="28">
        <f t="shared" si="368"/>
        <v>1.7036229546044068</v>
      </c>
      <c r="L2343" s="28">
        <f t="shared" si="369"/>
        <v>2.5202277392659296</v>
      </c>
      <c r="M2343" s="28">
        <f t="shared" si="370"/>
        <v>2.6205412898839064</v>
      </c>
      <c r="N2343" s="28">
        <f t="shared" si="371"/>
        <v>1.6169162788812308</v>
      </c>
      <c r="O2343" s="7">
        <f t="shared" si="372"/>
        <v>2.3340964764724226</v>
      </c>
      <c r="P2343" s="7">
        <f>[1]!S_PQ_PctChange("H00906.CSI",$A$3,$A2343)/100</f>
        <v>1.2674527736335133</v>
      </c>
    </row>
    <row r="2344" spans="1:16" x14ac:dyDescent="0.3">
      <c r="A2344" s="3">
        <v>20180817</v>
      </c>
      <c r="B2344" s="29">
        <f>板块基准指数!B2344</f>
        <v>-1.9784859502099E-2</v>
      </c>
      <c r="C2344" s="29">
        <f>板块基准指数!C2344</f>
        <v>-2.9722783981299902E-2</v>
      </c>
      <c r="D2344" s="29">
        <f>板块基准指数!E2344</f>
        <v>-1.81047504798947E-2</v>
      </c>
      <c r="E2344" s="29">
        <f>板块基准指数!F2344</f>
        <v>-7.1558336589807496E-3</v>
      </c>
      <c r="F2344">
        <f t="shared" si="363"/>
        <v>0.30780679127429139</v>
      </c>
      <c r="G2344">
        <f t="shared" si="364"/>
        <v>0.19917032075691013</v>
      </c>
      <c r="H2344">
        <f t="shared" si="365"/>
        <v>0.28790031229517637</v>
      </c>
      <c r="I2344">
        <f t="shared" si="366"/>
        <v>0.2051225756736221</v>
      </c>
      <c r="J2344">
        <f t="shared" si="367"/>
        <v>-1.8742942584477965E-2</v>
      </c>
      <c r="K2344" s="28">
        <f t="shared" si="368"/>
        <v>1.6501321543009091</v>
      </c>
      <c r="L2344" s="28">
        <f t="shared" si="369"/>
        <v>2.4155967706067485</v>
      </c>
      <c r="M2344" s="28">
        <f t="shared" si="370"/>
        <v>2.5549922932284024</v>
      </c>
      <c r="N2344" s="28">
        <f t="shared" si="371"/>
        <v>1.5981900612900777</v>
      </c>
      <c r="O2344" s="7">
        <f t="shared" si="372"/>
        <v>2.2716056976427899</v>
      </c>
      <c r="P2344" s="7">
        <f>[1]!S_PQ_PctChange("H00906.CSI",$A$3,$A2344)/100</f>
        <v>1.2333835336654997</v>
      </c>
    </row>
    <row r="2345" spans="1:16" x14ac:dyDescent="0.3">
      <c r="A2345" s="3">
        <v>20180820</v>
      </c>
      <c r="B2345" s="29">
        <f>板块基准指数!B2345</f>
        <v>1.52502015989945E-2</v>
      </c>
      <c r="C2345" s="29">
        <f>板块基准指数!C2345</f>
        <v>-1.50946739760915E-2</v>
      </c>
      <c r="D2345" s="29">
        <f>板块基准指数!E2345</f>
        <v>8.63812153221152E-3</v>
      </c>
      <c r="E2345" s="29">
        <f>板块基准指数!F2345</f>
        <v>1.69581216493595E-2</v>
      </c>
      <c r="F2345">
        <f t="shared" si="363"/>
        <v>0.3101274654144448</v>
      </c>
      <c r="G2345">
        <f t="shared" si="364"/>
        <v>0.19467404663033719</v>
      </c>
      <c r="H2345">
        <f t="shared" si="365"/>
        <v>0.2881817418705101</v>
      </c>
      <c r="I2345">
        <f t="shared" si="366"/>
        <v>0.20701674608470799</v>
      </c>
      <c r="J2345">
        <f t="shared" si="367"/>
        <v>7.6531160410040541E-3</v>
      </c>
      <c r="K2345" s="28">
        <f t="shared" si="368"/>
        <v>1.6905472039179759</v>
      </c>
      <c r="L2345" s="28">
        <f t="shared" si="369"/>
        <v>2.3640394509206484</v>
      </c>
      <c r="M2345" s="28">
        <f t="shared" si="370"/>
        <v>2.5857007487033847</v>
      </c>
      <c r="N2345" s="28">
        <f t="shared" si="371"/>
        <v>1.6422504844175916</v>
      </c>
      <c r="O2345" s="7">
        <f t="shared" si="372"/>
        <v>2.2966436756872604</v>
      </c>
      <c r="P2345" s="7">
        <f>[1]!S_PQ_PctChange("H00906.CSI",$A$3,$A2345)/100</f>
        <v>1.2563844605210619</v>
      </c>
    </row>
    <row r="2346" spans="1:16" x14ac:dyDescent="0.3">
      <c r="A2346" s="3">
        <v>20180821</v>
      </c>
      <c r="B2346" s="29">
        <f>板块基准指数!B2346</f>
        <v>1.1527174852611601E-2</v>
      </c>
      <c r="C2346" s="29">
        <f>板块基准指数!C2346</f>
        <v>3.6746628479389101E-2</v>
      </c>
      <c r="D2346" s="29">
        <f>板块基准指数!E2346</f>
        <v>3.0962073101386701E-2</v>
      </c>
      <c r="E2346" s="29">
        <f>板块基准指数!F2346</f>
        <v>1.1383207528865199E-2</v>
      </c>
      <c r="F2346">
        <f t="shared" si="363"/>
        <v>0.30694714981910809</v>
      </c>
      <c r="G2346">
        <f t="shared" si="364"/>
        <v>0.19748154161585238</v>
      </c>
      <c r="H2346">
        <f t="shared" si="365"/>
        <v>0.29070665332820944</v>
      </c>
      <c r="I2346">
        <f t="shared" si="366"/>
        <v>0.20486465523683012</v>
      </c>
      <c r="J2346">
        <f t="shared" si="367"/>
        <v>2.2007727127446142E-2</v>
      </c>
      <c r="K2346" s="28">
        <f t="shared" si="368"/>
        <v>1.7215616119867434</v>
      </c>
      <c r="L2346" s="28">
        <f t="shared" si="369"/>
        <v>2.4876565588136379</v>
      </c>
      <c r="M2346" s="28">
        <f t="shared" si="370"/>
        <v>2.6967214774044357</v>
      </c>
      <c r="N2346" s="28">
        <f t="shared" si="371"/>
        <v>1.6723277700249612</v>
      </c>
      <c r="O2346" s="7">
        <f t="shared" si="372"/>
        <v>2.3691953101382066</v>
      </c>
      <c r="P2346" s="7">
        <f>[1]!S_PQ_PctChange("H00906.CSI",$A$3,$A2346)/100</f>
        <v>1.2942348854254306</v>
      </c>
    </row>
    <row r="2347" spans="1:16" x14ac:dyDescent="0.3">
      <c r="A2347" s="3">
        <v>20180822</v>
      </c>
      <c r="B2347" s="29">
        <f>板块基准指数!B2347</f>
        <v>-1.30350302499E-2</v>
      </c>
      <c r="C2347" s="29">
        <f>板块基准指数!C2347</f>
        <v>-6.0978578999382003E-3</v>
      </c>
      <c r="D2347" s="29">
        <f>板块基准指数!E2347</f>
        <v>-1.12989548438751E-2</v>
      </c>
      <c r="E2347" s="29">
        <f>板块基准指数!F2347</f>
        <v>-7.5378564886220695E-5</v>
      </c>
      <c r="F2347">
        <f t="shared" si="363"/>
        <v>0.30554486682006937</v>
      </c>
      <c r="G2347">
        <f t="shared" si="364"/>
        <v>0.19796106598349392</v>
      </c>
      <c r="H2347">
        <f t="shared" si="365"/>
        <v>0.28988758284527305</v>
      </c>
      <c r="I2347">
        <f t="shared" si="366"/>
        <v>0.20660648435116363</v>
      </c>
      <c r="J2347">
        <f t="shared" si="367"/>
        <v>-8.5054035141240141E-3</v>
      </c>
      <c r="K2347" s="28">
        <f t="shared" si="368"/>
        <v>1.6860859740475296</v>
      </c>
      <c r="L2347" s="28">
        <f t="shared" si="369"/>
        <v>2.4663893247142048</v>
      </c>
      <c r="M2347" s="28">
        <f t="shared" si="370"/>
        <v>2.6549523883608597</v>
      </c>
      <c r="N2347" s="28">
        <f t="shared" si="371"/>
        <v>1.6721263337927512</v>
      </c>
      <c r="O2347" s="7">
        <f t="shared" si="372"/>
        <v>2.3405389445075873</v>
      </c>
      <c r="P2347" s="7">
        <f>[1]!S_PQ_PctChange("H00906.CSI",$A$3,$A2347)/100</f>
        <v>1.2783174704454012</v>
      </c>
    </row>
    <row r="2348" spans="1:16" x14ac:dyDescent="0.3">
      <c r="A2348" s="3">
        <v>20180823</v>
      </c>
      <c r="B2348" s="29">
        <f>板块基准指数!B2348</f>
        <v>1.39820749739328E-2</v>
      </c>
      <c r="C2348" s="29">
        <f>板块基准指数!C2348</f>
        <v>6.4683757862609298E-3</v>
      </c>
      <c r="D2348" s="29">
        <f>板块基准指数!E2348</f>
        <v>-2.02190778801275E-4</v>
      </c>
      <c r="E2348" s="29">
        <f>板块基准指数!F2348</f>
        <v>5.5718102785298502E-3</v>
      </c>
      <c r="F2348">
        <f t="shared" si="363"/>
        <v>0.30777181361909417</v>
      </c>
      <c r="G2348">
        <f t="shared" si="364"/>
        <v>0.1979262932720362</v>
      </c>
      <c r="H2348">
        <f t="shared" si="365"/>
        <v>0.28791571351593925</v>
      </c>
      <c r="I2348">
        <f t="shared" si="366"/>
        <v>0.20638617959293026</v>
      </c>
      <c r="J2348">
        <f t="shared" si="367"/>
        <v>6.6451973385869816E-3</v>
      </c>
      <c r="K2348" s="28">
        <f t="shared" si="368"/>
        <v>1.7236430295230916</v>
      </c>
      <c r="L2348" s="28">
        <f t="shared" si="369"/>
        <v>2.4888112334879393</v>
      </c>
      <c r="M2348" s="28">
        <f t="shared" si="370"/>
        <v>2.6542133906909755</v>
      </c>
      <c r="N2348" s="28">
        <f t="shared" si="371"/>
        <v>1.6870149147649078</v>
      </c>
      <c r="O2348" s="7">
        <f t="shared" si="372"/>
        <v>2.3627374850110754</v>
      </c>
      <c r="P2348" s="7">
        <f>[1]!S_PQ_PctChange("H00906.CSI",$A$3,$A2348)/100</f>
        <v>1.2885320130072548</v>
      </c>
    </row>
    <row r="2349" spans="1:16" x14ac:dyDescent="0.3">
      <c r="A2349" s="3">
        <v>20180824</v>
      </c>
      <c r="B2349" s="29">
        <f>板块基准指数!B2349</f>
        <v>-2.9549852109508798E-3</v>
      </c>
      <c r="C2349" s="29">
        <f>板块基准指数!C2349</f>
        <v>2.87683118803488E-3</v>
      </c>
      <c r="D2349" s="29">
        <f>板块基准指数!E2349</f>
        <v>-7.7171987033371001E-3</v>
      </c>
      <c r="E2349" s="29">
        <f>板块基准指数!F2349</f>
        <v>1.1494197003276301E-2</v>
      </c>
      <c r="F2349">
        <f t="shared" si="363"/>
        <v>0.30692058143058826</v>
      </c>
      <c r="G2349">
        <f t="shared" si="364"/>
        <v>0.19853335955208401</v>
      </c>
      <c r="H2349">
        <f t="shared" si="365"/>
        <v>0.28574802285644696</v>
      </c>
      <c r="I2349">
        <f t="shared" si="366"/>
        <v>0.20879803616088069</v>
      </c>
      <c r="J2349">
        <f t="shared" si="367"/>
        <v>-1.897199881957007E-4</v>
      </c>
      <c r="K2349" s="28">
        <f t="shared" si="368"/>
        <v>1.7155947046509414</v>
      </c>
      <c r="L2349" s="28">
        <f t="shared" si="369"/>
        <v>2.4988479544536042</v>
      </c>
      <c r="M2349" s="28">
        <f t="shared" si="370"/>
        <v>2.6260130998506179</v>
      </c>
      <c r="N2349" s="28">
        <f t="shared" si="371"/>
        <v>1.7178999935459571</v>
      </c>
      <c r="O2349" s="7">
        <f t="shared" si="372"/>
        <v>2.3620995064951136</v>
      </c>
      <c r="P2349" s="7">
        <f>[1]!S_PQ_PctChange("H00906.CSI",$A$3,$A2349)/100</f>
        <v>1.2907056404738746</v>
      </c>
    </row>
    <row r="2350" spans="1:16" x14ac:dyDescent="0.3">
      <c r="A2350" s="3">
        <v>20180827</v>
      </c>
      <c r="B2350" s="29">
        <f>板块基准指数!B2350</f>
        <v>3.5449467499703402E-2</v>
      </c>
      <c r="C2350" s="29">
        <f>板块基准指数!C2350</f>
        <v>3.4685606800481099E-2</v>
      </c>
      <c r="D2350" s="29">
        <f>板块基准指数!E2350</f>
        <v>3.5159376991274797E-2</v>
      </c>
      <c r="E2350" s="29">
        <f>板块基准指数!F2350</f>
        <v>1.6413621020218001E-2</v>
      </c>
      <c r="F2350">
        <f t="shared" si="363"/>
        <v>0.3081733327835296</v>
      </c>
      <c r="G2350">
        <f t="shared" si="364"/>
        <v>0.199196651328511</v>
      </c>
      <c r="H2350">
        <f t="shared" si="365"/>
        <v>0.28683397297295682</v>
      </c>
      <c r="I2350">
        <f t="shared" si="366"/>
        <v>0.20579604291500256</v>
      </c>
      <c r="J2350">
        <f t="shared" si="367"/>
        <v>3.124027551804753E-2</v>
      </c>
      <c r="K2350" s="28">
        <f t="shared" si="368"/>
        <v>1.8118610908758317</v>
      </c>
      <c r="L2350" s="28">
        <f t="shared" si="369"/>
        <v>2.6202076188564494</v>
      </c>
      <c r="M2350" s="28">
        <f t="shared" si="370"/>
        <v>2.7535014614035669</v>
      </c>
      <c r="N2350" s="28">
        <f t="shared" si="371"/>
        <v>1.7625105740108733</v>
      </c>
      <c r="O2350" s="7">
        <f t="shared" si="372"/>
        <v>2.4671324213971122</v>
      </c>
      <c r="P2350" s="7">
        <f>[1]!S_PQ_PctChange("H00906.CSI",$A$3,$A2350)/100</f>
        <v>1.3455287820450663</v>
      </c>
    </row>
    <row r="2351" spans="1:16" x14ac:dyDescent="0.3">
      <c r="A2351" s="3">
        <v>20180828</v>
      </c>
      <c r="B2351" s="29">
        <f>板块基准指数!B2351</f>
        <v>9.2172885016230397E-4</v>
      </c>
      <c r="C2351" s="29">
        <f>板块基准指数!C2351</f>
        <v>-1.0355377374600199E-3</v>
      </c>
      <c r="D2351" s="29">
        <f>板块基准指数!E2351</f>
        <v>-1.7937312006845499E-3</v>
      </c>
      <c r="E2351" s="29">
        <f>板块基准指数!F2351</f>
        <v>-4.9662889676900801E-3</v>
      </c>
      <c r="F2351">
        <f t="shared" si="363"/>
        <v>0.30890801048396976</v>
      </c>
      <c r="G2351">
        <f t="shared" si="364"/>
        <v>0.19928108075417264</v>
      </c>
      <c r="H2351">
        <f t="shared" si="365"/>
        <v>0.28673775409085428</v>
      </c>
      <c r="I2351">
        <f t="shared" si="366"/>
        <v>0.2050731546710034</v>
      </c>
      <c r="J2351">
        <f t="shared" si="367"/>
        <v>-1.4587690622100439E-3</v>
      </c>
      <c r="K2351" s="28">
        <f t="shared" si="368"/>
        <v>1.8144528643659412</v>
      </c>
      <c r="L2351" s="28">
        <f t="shared" si="369"/>
        <v>2.6164587572496831</v>
      </c>
      <c r="M2351" s="28">
        <f t="shared" si="370"/>
        <v>2.7467686887204321</v>
      </c>
      <c r="N2351" s="28">
        <f t="shared" si="371"/>
        <v>1.7487911482240359</v>
      </c>
      <c r="O2351" s="7">
        <f t="shared" si="372"/>
        <v>2.4620746758861927</v>
      </c>
      <c r="P2351" s="7">
        <f>[1]!S_PQ_PctChange("H00906.CSI",$A$3,$A2351)/100</f>
        <v>1.343912101981219</v>
      </c>
    </row>
    <row r="2352" spans="1:16" x14ac:dyDescent="0.3">
      <c r="A2352" s="3">
        <v>20180829</v>
      </c>
      <c r="B2352" s="29">
        <f>板块基准指数!B2352</f>
        <v>-3.2073319775086499E-3</v>
      </c>
      <c r="C2352" s="29">
        <f>板块基准指数!C2352</f>
        <v>-3.9279096075541297E-3</v>
      </c>
      <c r="D2352" s="29">
        <f>板块基准指数!E2352</f>
        <v>-5.6959801520866001E-3</v>
      </c>
      <c r="E2352" s="29">
        <f>板块基准指数!F2352</f>
        <v>-1.0889580094890501E-3</v>
      </c>
      <c r="F2352">
        <f t="shared" si="363"/>
        <v>0.30903908185646445</v>
      </c>
      <c r="G2352">
        <f t="shared" si="364"/>
        <v>0.19922151615489031</v>
      </c>
      <c r="H2352">
        <f t="shared" si="365"/>
        <v>0.28614322927647468</v>
      </c>
      <c r="I2352">
        <f t="shared" si="366"/>
        <v>0.20559617271217068</v>
      </c>
      <c r="J2352">
        <f t="shared" si="367"/>
        <v>-3.6300972222974687E-3</v>
      </c>
      <c r="K2352" s="28">
        <f t="shared" si="368"/>
        <v>1.8054259796948693</v>
      </c>
      <c r="L2352" s="28">
        <f t="shared" si="369"/>
        <v>2.6022536341517588</v>
      </c>
      <c r="M2352" s="28">
        <f t="shared" si="370"/>
        <v>2.7254271686350209</v>
      </c>
      <c r="N2352" s="28">
        <f t="shared" si="371"/>
        <v>1.7457978300867647</v>
      </c>
      <c r="O2352" s="7">
        <f t="shared" si="372"/>
        <v>2.4495070082218717</v>
      </c>
      <c r="P2352" s="7">
        <f>[1]!S_PQ_PctChange("H00906.CSI",$A$3,$A2352)/100</f>
        <v>1.3331031833161824</v>
      </c>
    </row>
    <row r="2353" spans="1:16" x14ac:dyDescent="0.3">
      <c r="A2353" s="3">
        <v>20180830</v>
      </c>
      <c r="B2353" s="29">
        <f>板块基准指数!B2353</f>
        <v>-1.85965854865969E-2</v>
      </c>
      <c r="C2353" s="29">
        <f>板块基准指数!C2353</f>
        <v>-1.44381850804774E-2</v>
      </c>
      <c r="D2353" s="29">
        <f>板块基准指数!E2353</f>
        <v>-7.6491274169317299E-3</v>
      </c>
      <c r="E2353" s="29">
        <f>板块基准指数!F2353</f>
        <v>-1.0392253232697801E-2</v>
      </c>
      <c r="F2353">
        <f t="shared" si="363"/>
        <v>0.30727080521827088</v>
      </c>
      <c r="G2353">
        <f t="shared" si="364"/>
        <v>0.19892091056270844</v>
      </c>
      <c r="H2353">
        <f t="shared" si="365"/>
        <v>0.28767959522491704</v>
      </c>
      <c r="I2353">
        <f t="shared" si="366"/>
        <v>0.20612868899410378</v>
      </c>
      <c r="J2353">
        <f t="shared" si="367"/>
        <v>-1.2948822337427198E-2</v>
      </c>
      <c r="K2353" s="28">
        <f t="shared" si="368"/>
        <v>1.7532546356371537</v>
      </c>
      <c r="L2353" s="28">
        <f t="shared" si="369"/>
        <v>2.550243629475053</v>
      </c>
      <c r="M2353" s="28">
        <f t="shared" si="370"/>
        <v>2.6969309015396323</v>
      </c>
      <c r="N2353" s="28">
        <f t="shared" si="371"/>
        <v>1.7172628037107112</v>
      </c>
      <c r="O2353" s="7">
        <f t="shared" si="372"/>
        <v>2.4048399548206967</v>
      </c>
      <c r="P2353" s="7">
        <f>[1]!S_PQ_PctChange("H00906.CSI",$A$3,$A2353)/100</f>
        <v>1.3059743608189276</v>
      </c>
    </row>
    <row r="2354" spans="1:16" x14ac:dyDescent="0.3">
      <c r="A2354" s="3">
        <v>20180831</v>
      </c>
      <c r="B2354" s="29">
        <f>板块基准指数!B2354</f>
        <v>-9.7934007214723097E-3</v>
      </c>
      <c r="C2354" s="29">
        <f>板块基准指数!C2354</f>
        <v>-1.6481893648844899E-2</v>
      </c>
      <c r="D2354" s="29">
        <f>板块基准指数!E2354</f>
        <v>-2.3270302694600901E-2</v>
      </c>
      <c r="E2354" s="29">
        <f>板块基准指数!F2354</f>
        <v>5.4011299765641596E-3</v>
      </c>
      <c r="F2354">
        <f t="shared" si="363"/>
        <v>0.3</v>
      </c>
      <c r="G2354">
        <f t="shared" si="364"/>
        <v>0.2</v>
      </c>
      <c r="H2354">
        <f t="shared" si="365"/>
        <v>0.3</v>
      </c>
      <c r="I2354">
        <f t="shared" si="366"/>
        <v>0.2</v>
      </c>
      <c r="J2354">
        <f t="shared" si="367"/>
        <v>-1.1868882836726097E-2</v>
      </c>
      <c r="K2354" s="28">
        <f t="shared" si="368"/>
        <v>1.726290909702108</v>
      </c>
      <c r="L2354" s="28">
        <f t="shared" si="369"/>
        <v>2.4917288915465563</v>
      </c>
      <c r="M2354" s="28">
        <f t="shared" si="370"/>
        <v>2.610902200419781</v>
      </c>
      <c r="N2354" s="28">
        <f t="shared" si="371"/>
        <v>1.7319390932940357</v>
      </c>
      <c r="O2354" s="7">
        <f t="shared" si="372"/>
        <v>2.3644283083191264</v>
      </c>
      <c r="P2354" s="7">
        <f>[1]!S_PQ_PctChange("H00906.CSI",$A$3,$A2354)/100</f>
        <v>1.2912735349895792</v>
      </c>
    </row>
    <row r="2355" spans="1:16" x14ac:dyDescent="0.3">
      <c r="A2355" s="3">
        <v>20180903</v>
      </c>
      <c r="B2355" s="29">
        <f>板块基准指数!B2355</f>
        <v>4.0263308855812401E-3</v>
      </c>
      <c r="C2355" s="29">
        <f>板块基准指数!C2355</f>
        <v>-6.5389129407879303E-5</v>
      </c>
      <c r="D2355" s="29">
        <f>板块基准指数!E2355</f>
        <v>-3.3674459315372702E-4</v>
      </c>
      <c r="E2355" s="29">
        <f>板块基准指数!F2355</f>
        <v>-2.2943269865703399E-3</v>
      </c>
      <c r="F2355">
        <f t="shared" si="363"/>
        <v>0.30101677388336362</v>
      </c>
      <c r="G2355">
        <f t="shared" si="364"/>
        <v>0.19986002451621881</v>
      </c>
      <c r="H2355">
        <f t="shared" si="365"/>
        <v>0.29970868179014137</v>
      </c>
      <c r="I2355">
        <f t="shared" si="366"/>
        <v>0.19941451981027633</v>
      </c>
      <c r="J2355">
        <f t="shared" si="367"/>
        <v>6.3493266453260987E-4</v>
      </c>
      <c r="K2355" s="28">
        <f t="shared" si="368"/>
        <v>1.7372678589949211</v>
      </c>
      <c r="L2355" s="28">
        <f t="shared" si="369"/>
        <v>2.4915005704342095</v>
      </c>
      <c r="M2355" s="28">
        <f t="shared" si="370"/>
        <v>2.6096862486273831</v>
      </c>
      <c r="N2355" s="28">
        <f t="shared" si="371"/>
        <v>1.7256711317066245</v>
      </c>
      <c r="O2355" s="7">
        <f t="shared" si="372"/>
        <v>2.3665644937495562</v>
      </c>
      <c r="P2355" s="7">
        <f>[1]!S_PQ_PctChange("H00906.CSI",$A$3,$A2355)/100</f>
        <v>1.2874943309593738</v>
      </c>
    </row>
    <row r="2356" spans="1:16" x14ac:dyDescent="0.3">
      <c r="A2356" s="3">
        <v>20180904</v>
      </c>
      <c r="B2356" s="29">
        <f>板块基准指数!B2356</f>
        <v>1.8323830766482099E-2</v>
      </c>
      <c r="C2356" s="29">
        <f>板块基准指数!C2356</f>
        <v>6.9833691432837396E-3</v>
      </c>
      <c r="D2356" s="29">
        <f>板块基准指数!E2356</f>
        <v>8.7158879511057292E-3</v>
      </c>
      <c r="E2356" s="29">
        <f>板块基准指数!F2356</f>
        <v>1.55883370958474E-2</v>
      </c>
      <c r="F2356">
        <f t="shared" si="363"/>
        <v>0.3027086643559333</v>
      </c>
      <c r="G2356">
        <f t="shared" si="364"/>
        <v>0.19874512378873849</v>
      </c>
      <c r="H2356">
        <f t="shared" si="365"/>
        <v>0.29854955797854715</v>
      </c>
      <c r="I2356">
        <f t="shared" si="366"/>
        <v>0.19999665387678123</v>
      </c>
      <c r="J2356">
        <f t="shared" si="367"/>
        <v>1.2632244795759258E-2</v>
      </c>
      <c r="K2356" s="28">
        <f t="shared" si="368"/>
        <v>1.7874250920056749</v>
      </c>
      <c r="L2356" s="28">
        <f t="shared" si="369"/>
        <v>2.5158830077815373</v>
      </c>
      <c r="M2356" s="28">
        <f t="shared" si="370"/>
        <v>2.6411478695090667</v>
      </c>
      <c r="N2356" s="28">
        <f t="shared" si="371"/>
        <v>1.768159812120087</v>
      </c>
      <c r="O2356" s="7">
        <f t="shared" si="372"/>
        <v>2.4090917605553117</v>
      </c>
      <c r="P2356" s="7">
        <f>[1]!S_PQ_PctChange("H00906.CSI",$A$3,$A2356)/100</f>
        <v>1.315316522738196</v>
      </c>
    </row>
    <row r="2357" spans="1:16" x14ac:dyDescent="0.3">
      <c r="A2357" s="3">
        <v>20180905</v>
      </c>
      <c r="B2357" s="29">
        <f>板块基准指数!B2357</f>
        <v>-1.19191935795882E-2</v>
      </c>
      <c r="C2357" s="29">
        <f>板块基准指数!C2357</f>
        <v>-1.42345963461953E-2</v>
      </c>
      <c r="D2357" s="29">
        <f>板块基准指数!E2357</f>
        <v>-2.24428089577711E-2</v>
      </c>
      <c r="E2357" s="29">
        <f>板块基准指数!F2357</f>
        <v>-2.2740636307500998E-2</v>
      </c>
      <c r="F2357">
        <f t="shared" si="363"/>
        <v>0.30448558320046448</v>
      </c>
      <c r="G2357">
        <f t="shared" si="364"/>
        <v>0.19944331019970468</v>
      </c>
      <c r="H2357">
        <f t="shared" si="365"/>
        <v>0.29710367702675733</v>
      </c>
      <c r="I2357">
        <f t="shared" si="366"/>
        <v>0.19896742957307378</v>
      </c>
      <c r="J2357">
        <f t="shared" si="367"/>
        <v>-1.7685441644252852E-2</v>
      </c>
      <c r="K2357" s="28">
        <f t="shared" si="368"/>
        <v>1.7542012327454581</v>
      </c>
      <c r="L2357" s="28">
        <f t="shared" si="369"/>
        <v>2.46583583236532</v>
      </c>
      <c r="M2357" s="28">
        <f t="shared" si="370"/>
        <v>2.5594302834866793</v>
      </c>
      <c r="N2357" s="28">
        <f t="shared" si="371"/>
        <v>1.7052100965916237</v>
      </c>
      <c r="O2357" s="7">
        <f t="shared" si="372"/>
        <v>2.3488004671641072</v>
      </c>
      <c r="P2357" s="7">
        <f>[1]!S_PQ_PctChange("H00906.CSI",$A$3,$A2357)/100</f>
        <v>1.2724268289758607</v>
      </c>
    </row>
    <row r="2358" spans="1:16" x14ac:dyDescent="0.3">
      <c r="A2358" s="3">
        <v>20180906</v>
      </c>
      <c r="B2358" s="29">
        <f>板块基准指数!B2358</f>
        <v>-1.2135692482048901E-3</v>
      </c>
      <c r="C2358" s="29">
        <f>板块基准指数!C2358</f>
        <v>-9.9313210584699996E-3</v>
      </c>
      <c r="D2358" s="29">
        <f>板块基准指数!E2358</f>
        <v>-1.98912988307599E-2</v>
      </c>
      <c r="E2358" s="29">
        <f>板块基准指数!F2358</f>
        <v>-7.5197650184883301E-3</v>
      </c>
      <c r="F2358">
        <f t="shared" si="363"/>
        <v>0.3071123230902244</v>
      </c>
      <c r="G2358">
        <f t="shared" si="364"/>
        <v>0.19940804263449838</v>
      </c>
      <c r="H2358">
        <f t="shared" si="365"/>
        <v>0.29406283965127278</v>
      </c>
      <c r="I2358">
        <f t="shared" si="366"/>
        <v>0.19941679462400469</v>
      </c>
      <c r="J2358">
        <f t="shared" si="367"/>
        <v>-9.7562162270300526E-3</v>
      </c>
      <c r="K2358" s="28">
        <f t="shared" si="368"/>
        <v>1.7508588188260301</v>
      </c>
      <c r="L2358" s="28">
        <f t="shared" si="369"/>
        <v>2.4314155039781506</v>
      </c>
      <c r="M2358" s="28">
        <f t="shared" si="370"/>
        <v>2.4886285920505893</v>
      </c>
      <c r="N2358" s="28">
        <f t="shared" si="371"/>
        <v>1.6848675523396128</v>
      </c>
      <c r="O2358" s="7">
        <f t="shared" si="372"/>
        <v>2.3161288457052751</v>
      </c>
      <c r="P2358" s="7">
        <f>[1]!S_PQ_PctChange("H00906.CSI",$A$3,$A2358)/100</f>
        <v>1.2527373516535873</v>
      </c>
    </row>
    <row r="2359" spans="1:16" x14ac:dyDescent="0.3">
      <c r="A2359" s="3">
        <v>20180907</v>
      </c>
      <c r="B2359" s="29">
        <f>板块基准指数!B2359</f>
        <v>-1.38394659482045E-2</v>
      </c>
      <c r="C2359" s="29">
        <f>板块基准指数!C2359</f>
        <v>1.39028047113611E-2</v>
      </c>
      <c r="D2359" s="29">
        <f>板块基准指数!E2359</f>
        <v>8.3777955729133907E-3</v>
      </c>
      <c r="E2359" s="29">
        <f>板块基准指数!F2359</f>
        <v>7.8554331899801308E-3</v>
      </c>
      <c r="F2359">
        <f t="shared" si="363"/>
        <v>0.30209106654728335</v>
      </c>
      <c r="G2359">
        <f t="shared" si="364"/>
        <v>0.20166568975530663</v>
      </c>
      <c r="H2359">
        <f t="shared" si="365"/>
        <v>0.29577158036859091</v>
      </c>
      <c r="I2359">
        <f t="shared" si="366"/>
        <v>0.20047166332881944</v>
      </c>
      <c r="J2359">
        <f t="shared" si="367"/>
        <v>2.5521642002586911E-3</v>
      </c>
      <c r="K2359" s="28">
        <f t="shared" si="368"/>
        <v>1.7127884018745694</v>
      </c>
      <c r="L2359" s="28">
        <f t="shared" si="369"/>
        <v>2.4791218036134959</v>
      </c>
      <c r="M2359" s="28">
        <f t="shared" si="370"/>
        <v>2.5178556092246098</v>
      </c>
      <c r="N2359" s="28">
        <f t="shared" si="371"/>
        <v>1.7059583500209619</v>
      </c>
      <c r="O2359" s="7">
        <f t="shared" si="372"/>
        <v>2.3245921510287291</v>
      </c>
      <c r="P2359" s="7">
        <f>[1]!S_PQ_PctChange("H00906.CSI",$A$3,$A2359)/100</f>
        <v>1.2602201725056479</v>
      </c>
    </row>
    <row r="2360" spans="1:16" x14ac:dyDescent="0.3">
      <c r="A2360" s="3">
        <v>20180910</v>
      </c>
      <c r="B2360" s="29">
        <f>板块基准指数!B2360</f>
        <v>-3.1849649421880601E-2</v>
      </c>
      <c r="C2360" s="29">
        <f>板块基准指数!C2360</f>
        <v>-1.7351869922616201E-2</v>
      </c>
      <c r="D2360" s="29">
        <f>板块基准指数!E2360</f>
        <v>-1.08080295623178E-2</v>
      </c>
      <c r="E2360" s="29">
        <f>板块基准指数!F2360</f>
        <v>-9.4726552849167308E-3</v>
      </c>
      <c r="F2360">
        <f t="shared" si="363"/>
        <v>0.29789619149980479</v>
      </c>
      <c r="G2360">
        <f t="shared" si="364"/>
        <v>0.201843286797802</v>
      </c>
      <c r="H2360">
        <f t="shared" si="365"/>
        <v>0.29800344569350284</v>
      </c>
      <c r="I2360">
        <f t="shared" si="366"/>
        <v>0.20225707600889065</v>
      </c>
      <c r="J2360">
        <f t="shared" si="367"/>
        <v>-1.8216478324926708E-2</v>
      </c>
      <c r="K2360" s="28">
        <f t="shared" si="368"/>
        <v>1.6263870423191205</v>
      </c>
      <c r="L2360" s="28">
        <f t="shared" si="369"/>
        <v>2.4187525346322567</v>
      </c>
      <c r="M2360" s="28">
        <f t="shared" si="370"/>
        <v>2.4798345218041447</v>
      </c>
      <c r="N2360" s="28">
        <f t="shared" si="371"/>
        <v>1.6803257393558715</v>
      </c>
      <c r="O2360" s="7">
        <f t="shared" si="372"/>
        <v>2.264029790170293</v>
      </c>
      <c r="P2360" s="7">
        <f>[1]!S_PQ_PctChange("H00906.CSI",$A$3,$A2360)/100</f>
        <v>1.2253913592873742</v>
      </c>
    </row>
    <row r="2361" spans="1:16" x14ac:dyDescent="0.3">
      <c r="A2361" s="3">
        <v>20180911</v>
      </c>
      <c r="B2361" s="29">
        <f>板块基准指数!B2361</f>
        <v>9.3543007453920496E-3</v>
      </c>
      <c r="C2361" s="29">
        <f>板块基准指数!C2361</f>
        <v>3.7575915453927902E-3</v>
      </c>
      <c r="D2361" s="29">
        <f>板块基准指数!E2361</f>
        <v>2.74468268990718E-3</v>
      </c>
      <c r="E2361" s="29">
        <f>板块基准指数!F2361</f>
        <v>-5.87581499737238E-3</v>
      </c>
      <c r="F2361">
        <f t="shared" si="363"/>
        <v>0.29973128862525544</v>
      </c>
      <c r="G2361">
        <f t="shared" si="364"/>
        <v>0.20196059641822714</v>
      </c>
      <c r="H2361">
        <f t="shared" si="365"/>
        <v>0.29787574766838226</v>
      </c>
      <c r="I2361">
        <f t="shared" si="366"/>
        <v>0.20043236728813538</v>
      </c>
      <c r="J2361">
        <f t="shared" si="367"/>
        <v>3.174554932551716E-3</v>
      </c>
      <c r="K2361" s="28">
        <f t="shared" si="368"/>
        <v>1.6509550565867741</v>
      </c>
      <c r="L2361" s="28">
        <f t="shared" si="369"/>
        <v>2.4315988102521806</v>
      </c>
      <c r="M2361" s="28">
        <f t="shared" si="370"/>
        <v>2.4893855633798818</v>
      </c>
      <c r="N2361" s="28">
        <f t="shared" si="371"/>
        <v>1.6645766411787211</v>
      </c>
      <c r="O2361" s="7">
        <f t="shared" si="372"/>
        <v>2.2743916320406736</v>
      </c>
      <c r="P2361" s="7">
        <f>[1]!S_PQ_PctChange("H00906.CSI",$A$3,$A2361)/100</f>
        <v>1.2221203098137221</v>
      </c>
    </row>
    <row r="2362" spans="1:16" x14ac:dyDescent="0.3">
      <c r="A2362" s="3">
        <v>20180912</v>
      </c>
      <c r="B2362" s="29">
        <f>板块基准指数!B2362</f>
        <v>-1.2248569351871399E-2</v>
      </c>
      <c r="C2362" s="29">
        <f>板块基准指数!C2362</f>
        <v>-2.1743618491899298E-2</v>
      </c>
      <c r="D2362" s="29">
        <f>板块基准指数!E2362</f>
        <v>-1.3311432315782299E-2</v>
      </c>
      <c r="E2362" s="29">
        <f>板块基准指数!F2362</f>
        <v>-2.1911829473475301E-3</v>
      </c>
      <c r="F2362">
        <f t="shared" si="363"/>
        <v>0.29979757668616619</v>
      </c>
      <c r="G2362">
        <f t="shared" si="364"/>
        <v>0.2000634270977609</v>
      </c>
      <c r="H2362">
        <f t="shared" si="365"/>
        <v>0.29762102737535256</v>
      </c>
      <c r="I2362">
        <f t="shared" si="366"/>
        <v>0.2025179688407206</v>
      </c>
      <c r="J2362">
        <f t="shared" si="367"/>
        <v>-1.2466970473465575E-2</v>
      </c>
      <c r="K2362" s="28">
        <f t="shared" si="368"/>
        <v>1.6184846497274767</v>
      </c>
      <c r="L2362" s="28">
        <f t="shared" si="369"/>
        <v>2.3569834349048016</v>
      </c>
      <c r="M2362" s="28">
        <f t="shared" si="370"/>
        <v>2.4429368436292829</v>
      </c>
      <c r="N2362" s="28">
        <f t="shared" si="371"/>
        <v>1.6587380662806694</v>
      </c>
      <c r="O2362" s="7">
        <f t="shared" si="372"/>
        <v>2.23356988824546</v>
      </c>
      <c r="P2362" s="7">
        <f>[1]!S_PQ_PctChange("H00906.CSI",$A$3,$A2362)/100</f>
        <v>1.2098452078231192</v>
      </c>
    </row>
    <row r="2363" spans="1:16" x14ac:dyDescent="0.3">
      <c r="A2363" s="3">
        <v>20180913</v>
      </c>
      <c r="B2363" s="29">
        <f>板块基准指数!B2363</f>
        <v>9.7036631676015693E-3</v>
      </c>
      <c r="C2363" s="29">
        <f>板块基准指数!C2363</f>
        <v>-1.43497420694433E-2</v>
      </c>
      <c r="D2363" s="29">
        <f>板块基准指数!E2363</f>
        <v>6.7945039181558503E-3</v>
      </c>
      <c r="E2363" s="29">
        <f>板块基准指数!F2363</f>
        <v>1.52540520391452E-2</v>
      </c>
      <c r="F2363">
        <f t="shared" si="363"/>
        <v>0.30115585420650709</v>
      </c>
      <c r="G2363">
        <f t="shared" si="364"/>
        <v>0.19618229190814679</v>
      </c>
      <c r="H2363">
        <f t="shared" si="365"/>
        <v>0.29810805264159657</v>
      </c>
      <c r="I2363">
        <f t="shared" si="366"/>
        <v>0.20455380124374981</v>
      </c>
      <c r="J2363">
        <f t="shared" si="367"/>
        <v>5.1496829984297565E-3</v>
      </c>
      <c r="K2363" s="28">
        <f t="shared" si="368"/>
        <v>1.6438935427779673</v>
      </c>
      <c r="L2363" s="28">
        <f t="shared" si="369"/>
        <v>2.308811588482524</v>
      </c>
      <c r="M2363" s="28">
        <f t="shared" si="370"/>
        <v>2.466329891503285</v>
      </c>
      <c r="N2363" s="28">
        <f t="shared" si="371"/>
        <v>1.6992945951021707</v>
      </c>
      <c r="O2363" s="7">
        <f t="shared" si="372"/>
        <v>2.2502217481231916</v>
      </c>
      <c r="P2363" s="7">
        <f>[1]!S_PQ_PctChange("H00906.CSI",$A$3,$A2363)/100</f>
        <v>1.23095608956615</v>
      </c>
    </row>
    <row r="2364" spans="1:16" x14ac:dyDescent="0.3">
      <c r="A2364" s="3">
        <v>20180914</v>
      </c>
      <c r="B2364" s="29">
        <f>板块基准指数!B2364</f>
        <v>-1.92014347719262E-2</v>
      </c>
      <c r="C2364" s="29">
        <f>板块基准指数!C2364</f>
        <v>-1.0696452154022E-2</v>
      </c>
      <c r="D2364" s="29">
        <f>板块基准指数!E2364</f>
        <v>8.8574037621036699E-3</v>
      </c>
      <c r="E2364" s="29">
        <f>板块基准指数!F2364</f>
        <v>1.5936968491800101E-3</v>
      </c>
      <c r="F2364">
        <f t="shared" si="363"/>
        <v>0.29683204608596658</v>
      </c>
      <c r="G2364">
        <f t="shared" si="364"/>
        <v>0.19504239644821442</v>
      </c>
      <c r="H2364">
        <f t="shared" si="365"/>
        <v>0.3022338803553139</v>
      </c>
      <c r="I2364">
        <f t="shared" si="366"/>
        <v>0.20589167711050541</v>
      </c>
      <c r="J2364">
        <f t="shared" si="367"/>
        <v>-4.9146188540807973E-3</v>
      </c>
      <c r="K2364" s="28">
        <f t="shared" si="368"/>
        <v>1.5931269933723993</v>
      </c>
      <c r="L2364" s="28">
        <f t="shared" si="369"/>
        <v>2.2734190436396471</v>
      </c>
      <c r="M2364" s="28">
        <f t="shared" si="370"/>
        <v>2.4970325749249787</v>
      </c>
      <c r="N2364" s="28">
        <f t="shared" si="371"/>
        <v>1.703596452393394</v>
      </c>
      <c r="O2364" s="7">
        <f t="shared" si="372"/>
        <v>2.234248147039922</v>
      </c>
      <c r="P2364" s="7">
        <f>[1]!S_PQ_PctChange("H00906.CSI",$A$3,$A2364)/100</f>
        <v>1.2279086218418884</v>
      </c>
    </row>
    <row r="2365" spans="1:16" x14ac:dyDescent="0.3">
      <c r="A2365" s="3">
        <v>20180917</v>
      </c>
      <c r="B2365" s="29">
        <f>板块基准指数!B2365</f>
        <v>-1.73787826042546E-2</v>
      </c>
      <c r="C2365" s="29">
        <f>板块基准指数!C2365</f>
        <v>-2.4086225478290899E-2</v>
      </c>
      <c r="D2365" s="29">
        <f>板块基准指数!E2365</f>
        <v>-6.2307479747555402E-3</v>
      </c>
      <c r="E2365" s="29">
        <f>板块基准指数!F2365</f>
        <v>-9.9149454687247306E-3</v>
      </c>
      <c r="F2365">
        <f t="shared" si="363"/>
        <v>0.29574917481197138</v>
      </c>
      <c r="G2365">
        <f t="shared" si="364"/>
        <v>0.19300434700233221</v>
      </c>
      <c r="H2365">
        <f t="shared" si="365"/>
        <v>0.30454769765678946</v>
      </c>
      <c r="I2365">
        <f t="shared" si="366"/>
        <v>0.20669878052890728</v>
      </c>
      <c r="J2365">
        <f t="shared" si="367"/>
        <v>-1.3780962626523315E-2</v>
      </c>
      <c r="K2365" s="28">
        <f t="shared" si="368"/>
        <v>1.5480616030893559</v>
      </c>
      <c r="L2365" s="28">
        <f t="shared" si="369"/>
        <v>2.1945747344696112</v>
      </c>
      <c r="M2365" s="28">
        <f t="shared" si="370"/>
        <v>2.4752434462911106</v>
      </c>
      <c r="N2365" s="28">
        <f t="shared" si="371"/>
        <v>1.676790440998476</v>
      </c>
      <c r="O2365" s="7">
        <f t="shared" si="372"/>
        <v>2.1896770942006625</v>
      </c>
      <c r="P2365" s="7">
        <f>[1]!S_PQ_PctChange("H00906.CSI",$A$3,$A2365)/100</f>
        <v>1.2007286606885006</v>
      </c>
    </row>
    <row r="2366" spans="1:16" x14ac:dyDescent="0.3">
      <c r="A2366" s="3">
        <v>20180918</v>
      </c>
      <c r="B2366" s="29">
        <f>板块基准指数!B2366</f>
        <v>1.69268974531217E-2</v>
      </c>
      <c r="C2366" s="29">
        <f>板块基准指数!C2366</f>
        <v>2.02613950775971E-2</v>
      </c>
      <c r="D2366" s="29">
        <f>板块基准指数!E2366</f>
        <v>1.8010199599608399E-2</v>
      </c>
      <c r="E2366" s="29">
        <f>板块基准指数!F2366</f>
        <v>1.8110036073254E-2</v>
      </c>
      <c r="F2366">
        <f t="shared" si="363"/>
        <v>0.29539535955044016</v>
      </c>
      <c r="G2366">
        <f t="shared" si="364"/>
        <v>0.19340555209842067</v>
      </c>
      <c r="H2366">
        <f t="shared" si="365"/>
        <v>0.30450739394213394</v>
      </c>
      <c r="I2366">
        <f t="shared" si="366"/>
        <v>0.20669169440900567</v>
      </c>
      <c r="J2366">
        <f t="shared" si="367"/>
        <v>1.8144940474271589E-2</v>
      </c>
      <c r="K2366" s="28">
        <f t="shared" si="368"/>
        <v>1.591192380549086</v>
      </c>
      <c r="L2366" s="28">
        <f t="shared" si="369"/>
        <v>2.25930127526961</v>
      </c>
      <c r="M2366" s="28">
        <f t="shared" si="370"/>
        <v>2.5378332744160446</v>
      </c>
      <c r="N2366" s="28">
        <f t="shared" si="371"/>
        <v>1.7252672124455</v>
      </c>
      <c r="O2366" s="7">
        <f t="shared" si="372"/>
        <v>2.2475535952070809</v>
      </c>
      <c r="P2366" s="7">
        <f>[1]!S_PQ_PctChange("H00906.CSI",$A$3,$A2366)/100</f>
        <v>1.2436970172766291</v>
      </c>
    </row>
    <row r="2367" spans="1:16" x14ac:dyDescent="0.3">
      <c r="A2367" s="3">
        <v>20180919</v>
      </c>
      <c r="B2367" s="29">
        <f>板块基准指数!B2367</f>
        <v>1.08379800571795E-2</v>
      </c>
      <c r="C2367" s="29">
        <f>板块基准指数!C2367</f>
        <v>1.5507579844093001E-2</v>
      </c>
      <c r="D2367" s="29">
        <f>板块基准指数!E2367</f>
        <v>2.01502855542545E-2</v>
      </c>
      <c r="E2367" s="29">
        <f>板块基准指数!F2367</f>
        <v>1.2704669616807201E-2</v>
      </c>
      <c r="F2367">
        <f t="shared" si="363"/>
        <v>0.2941949270539258</v>
      </c>
      <c r="G2367">
        <f t="shared" si="364"/>
        <v>0.19350940006373035</v>
      </c>
      <c r="H2367">
        <f t="shared" si="365"/>
        <v>0.3060637942389603</v>
      </c>
      <c r="I2367">
        <f t="shared" si="366"/>
        <v>0.20623187864338402</v>
      </c>
      <c r="J2367">
        <f t="shared" si="367"/>
        <v>1.4962601688568545E-2</v>
      </c>
      <c r="K2367" s="28">
        <f t="shared" si="368"/>
        <v>1.6192756718937922</v>
      </c>
      <c r="L2367" s="28">
        <f t="shared" si="369"/>
        <v>2.3098451500318071</v>
      </c>
      <c r="M2367" s="28">
        <f t="shared" si="370"/>
        <v>2.6091216251388714</v>
      </c>
      <c r="N2367" s="28">
        <f t="shared" si="371"/>
        <v>1.7598908319971369</v>
      </c>
      <c r="O2367" s="7">
        <f t="shared" si="372"/>
        <v>2.2961454461144428</v>
      </c>
      <c r="P2367" s="7">
        <f>[1]!S_PQ_PctChange("H00906.CSI",$A$3,$A2367)/100</f>
        <v>1.2722754460427228</v>
      </c>
    </row>
    <row r="2368" spans="1:16" x14ac:dyDescent="0.3">
      <c r="A2368" s="3">
        <v>20180920</v>
      </c>
      <c r="B2368" s="29">
        <f>板块基准指数!B2368</f>
        <v>-3.9062832723236697E-3</v>
      </c>
      <c r="C2368" s="29">
        <f>板块基准指数!C2368</f>
        <v>-3.7502269290135E-3</v>
      </c>
      <c r="D2368" s="29">
        <f>板块基准指数!E2368</f>
        <v>8.9387711876297499E-4</v>
      </c>
      <c r="E2368" s="29">
        <f>板块基准指数!F2368</f>
        <v>-3.2582990467781202E-4</v>
      </c>
      <c r="F2368">
        <f t="shared" si="363"/>
        <v>0.29353548992147172</v>
      </c>
      <c r="G2368">
        <f t="shared" si="364"/>
        <v>0.19310589810776316</v>
      </c>
      <c r="H2368">
        <f t="shared" si="365"/>
        <v>0.30684936379581595</v>
      </c>
      <c r="I2368">
        <f t="shared" si="366"/>
        <v>0.20650924817494967</v>
      </c>
      <c r="J2368">
        <f t="shared" si="367"/>
        <v>-1.6685259762973953E-3</v>
      </c>
      <c r="K2368" s="28">
        <f t="shared" si="368"/>
        <v>1.609044039151069</v>
      </c>
      <c r="L2368" s="28">
        <f t="shared" si="369"/>
        <v>2.2974324796192933</v>
      </c>
      <c r="M2368" s="28">
        <f t="shared" si="370"/>
        <v>2.6123477363784158</v>
      </c>
      <c r="N2368" s="28">
        <f t="shared" si="371"/>
        <v>1.7589915770304261</v>
      </c>
      <c r="O2368" s="7">
        <f t="shared" si="372"/>
        <v>2.2906457418159465</v>
      </c>
      <c r="P2368" s="7">
        <f>[1]!S_PQ_PctChange("H00906.CSI",$A$3,$A2368)/100</f>
        <v>1.2706825889817828</v>
      </c>
    </row>
    <row r="2369" spans="1:16" x14ac:dyDescent="0.3">
      <c r="A2369" s="3">
        <v>20180921</v>
      </c>
      <c r="B2369" s="29">
        <f>板块基准指数!B2369</f>
        <v>1.7939265212132401E-2</v>
      </c>
      <c r="C2369" s="29">
        <f>板块基准指数!C2369</f>
        <v>2.33166826247359E-2</v>
      </c>
      <c r="D2369" s="29">
        <f>板块基准指数!E2369</f>
        <v>2.9274271374851901E-2</v>
      </c>
      <c r="E2369" s="29">
        <f>板块基准指数!F2369</f>
        <v>3.6381382012180802E-2</v>
      </c>
      <c r="F2369">
        <f t="shared" si="363"/>
        <v>0.2911543408225129</v>
      </c>
      <c r="G2369">
        <f t="shared" si="364"/>
        <v>0.19255126603897674</v>
      </c>
      <c r="H2369">
        <f t="shared" si="365"/>
        <v>0.30774933949387878</v>
      </c>
      <c r="I2369">
        <f t="shared" si="366"/>
        <v>0.20854505364463222</v>
      </c>
      <c r="J2369">
        <f t="shared" si="367"/>
        <v>2.6264283335878266E-2</v>
      </c>
      <c r="K2369" s="28">
        <f t="shared" si="368"/>
        <v>1.6558483721195332</v>
      </c>
      <c r="L2369" s="28">
        <f t="shared" si="369"/>
        <v>2.3743176662230727</v>
      </c>
      <c r="M2369" s="28">
        <f t="shared" si="370"/>
        <v>2.7180965843134897</v>
      </c>
      <c r="N2369" s="28">
        <f t="shared" si="371"/>
        <v>1.8593675035627593</v>
      </c>
      <c r="O2369" s="7">
        <f t="shared" si="372"/>
        <v>2.3770721939370016</v>
      </c>
      <c r="P2369" s="7">
        <f>[1]!S_PQ_PctChange("H00906.CSI",$A$3,$A2369)/100</f>
        <v>1.3312616704043243</v>
      </c>
    </row>
    <row r="2370" spans="1:16" x14ac:dyDescent="0.3">
      <c r="A2370" s="3">
        <v>20180925</v>
      </c>
      <c r="B2370" s="29">
        <f>板块基准指数!B2370</f>
        <v>-2.5347463347339199E-3</v>
      </c>
      <c r="C2370" s="29">
        <f>板块基准指数!C2370</f>
        <v>1.2298199344774601E-3</v>
      </c>
      <c r="D2370" s="29">
        <f>板块基准指数!E2370</f>
        <v>-7.4769573505120797E-3</v>
      </c>
      <c r="E2370" s="29">
        <f>板块基准指数!F2370</f>
        <v>-1.4630135306604E-2</v>
      </c>
      <c r="F2370">
        <f t="shared" ref="F2370:F2433" si="373">IF(MID($A2370,6,1)&lt;&gt;MID($A2371,6,1),0.3,F2369*(1+B2370)/(1+$J2370))</f>
        <v>0.2921262321500987</v>
      </c>
      <c r="G2370">
        <f t="shared" ref="G2370:G2433" si="374">IF(MID($A2370,6,1)&lt;&gt;MID($A2371,6,1),0.2,G2369*(1+C2370)/(1+$J2370))</f>
        <v>0.1939231540139936</v>
      </c>
      <c r="H2370">
        <f t="shared" ref="H2370:H2433" si="375">IF(MID($A2370,6,1)&lt;&gt;MID($A2371,6,1),0.3,H2369*(1+D2370)/(1+$J2370))</f>
        <v>0.30724670876660226</v>
      </c>
      <c r="I2370">
        <f t="shared" ref="I2370:I2433" si="376">IF(MID($A2370,6,1)&lt;&gt;MID($A2371,6,1),0.2,I2369*(1+E2370)/(1+$J2370))</f>
        <v>0.20670390506930605</v>
      </c>
      <c r="J2370">
        <f t="shared" si="367"/>
        <v>-5.8532700512460819E-3</v>
      </c>
      <c r="K2370" s="28">
        <f t="shared" si="368"/>
        <v>1.6491164701926939</v>
      </c>
      <c r="L2370" s="28">
        <f t="shared" si="369"/>
        <v>2.3784674693542529</v>
      </c>
      <c r="M2370" s="28">
        <f t="shared" si="370"/>
        <v>2.690296534727493</v>
      </c>
      <c r="N2370" s="28">
        <f t="shared" si="371"/>
        <v>1.8175345700943297</v>
      </c>
      <c r="O2370" s="7">
        <f t="shared" si="372"/>
        <v>2.3573052784033344</v>
      </c>
      <c r="P2370" s="7">
        <f>[1]!S_PQ_PctChange("H00906.CSI",$A$3,$A2370)/100</f>
        <v>1.3138525288352167</v>
      </c>
    </row>
    <row r="2371" spans="1:16" x14ac:dyDescent="0.3">
      <c r="A2371" s="3">
        <v>20180926</v>
      </c>
      <c r="B2371" s="29">
        <f>板块基准指数!B2371</f>
        <v>6.98966315170372E-3</v>
      </c>
      <c r="C2371" s="29">
        <f>板块基准指数!C2371</f>
        <v>1.39627649561951E-2</v>
      </c>
      <c r="D2371" s="29">
        <f>板块基准指数!E2371</f>
        <v>1.8783228515399399E-2</v>
      </c>
      <c r="E2371" s="29">
        <f>板块基准指数!F2371</f>
        <v>8.8753146510035796E-3</v>
      </c>
      <c r="F2371">
        <f t="shared" si="373"/>
        <v>0.29057794322968217</v>
      </c>
      <c r="G2371">
        <f t="shared" si="374"/>
        <v>0.19423109060373153</v>
      </c>
      <c r="H2371">
        <f t="shared" si="375"/>
        <v>0.30919759127744367</v>
      </c>
      <c r="I2371">
        <f t="shared" si="376"/>
        <v>0.20599337488914327</v>
      </c>
      <c r="J2371">
        <f t="shared" ref="J2371:J2434" si="377">SUMPRODUCT(F2370:I2370,B2371:E2371)</f>
        <v>1.235521471801573E-2</v>
      </c>
      <c r="K2371" s="28">
        <f t="shared" ref="K2371:K2434" si="378">(1+K2370)*(1+B2371)-1</f>
        <v>1.6676329019689713</v>
      </c>
      <c r="L2371" s="28">
        <f t="shared" ref="L2371:L2434" si="379">(1+L2370)*(1+C2371)-1</f>
        <v>2.4256402165409976</v>
      </c>
      <c r="M2371" s="28">
        <f t="shared" ref="M2371:M2434" si="380">(1+M2370)*(1+D2371)-1</f>
        <v>2.7596122178288662</v>
      </c>
      <c r="N2371" s="28">
        <f t="shared" ref="N2371:N2434" si="381">(1+N2370)*(1+E2371)-1</f>
        <v>1.8425410759439971</v>
      </c>
      <c r="O2371" s="7">
        <f t="shared" si="372"/>
        <v>2.3987855059919352</v>
      </c>
      <c r="P2371" s="7">
        <f>[1]!S_PQ_PctChange("H00906.CSI",$A$3,$A2371)/100</f>
        <v>1.3360153760020517</v>
      </c>
    </row>
    <row r="2372" spans="1:16" x14ac:dyDescent="0.3">
      <c r="A2372" s="3">
        <v>20180927</v>
      </c>
      <c r="B2372" s="29">
        <f>板块基准指数!B2372</f>
        <v>-1.5707527678331699E-2</v>
      </c>
      <c r="C2372" s="29">
        <f>板块基准指数!C2372</f>
        <v>2.8297106514770499E-3</v>
      </c>
      <c r="D2372" s="29">
        <f>板块基准指数!E2372</f>
        <v>-2.7346092613364701E-3</v>
      </c>
      <c r="E2372" s="29">
        <f>板块基准指数!F2372</f>
        <v>-4.98918489264714E-3</v>
      </c>
      <c r="F2372">
        <f t="shared" si="373"/>
        <v>0.28770768107016509</v>
      </c>
      <c r="G2372">
        <f t="shared" si="374"/>
        <v>0.19593435358746136</v>
      </c>
      <c r="H2372">
        <f t="shared" si="375"/>
        <v>0.31017836110464947</v>
      </c>
      <c r="I2372">
        <f t="shared" si="376"/>
        <v>0.20617960423772472</v>
      </c>
      <c r="J2372">
        <f t="shared" si="377"/>
        <v>-5.8879169307360854E-3</v>
      </c>
      <c r="K2372" s="28">
        <f t="shared" si="378"/>
        <v>1.6257309843256653</v>
      </c>
      <c r="L2372" s="28">
        <f t="shared" si="379"/>
        <v>2.4353337871498715</v>
      </c>
      <c r="M2372" s="28">
        <f t="shared" si="380"/>
        <v>2.7493311474389577</v>
      </c>
      <c r="N2372" s="28">
        <f t="shared" si="381"/>
        <v>1.8283591129511683</v>
      </c>
      <c r="O2372" s="7">
        <f t="shared" ref="O2372:O2435" si="382">(1+O2371)*(1+J2372)-1</f>
        <v>2.378773739267265</v>
      </c>
      <c r="P2372" s="7">
        <f>[1]!S_PQ_PctChange("H00906.CSI",$A$3,$A2372)/100</f>
        <v>1.3219458336852048</v>
      </c>
    </row>
    <row r="2373" spans="1:16" x14ac:dyDescent="0.3">
      <c r="A2373" s="3">
        <v>20180928</v>
      </c>
      <c r="B2373" s="29">
        <f>板块基准指数!B2373</f>
        <v>5.3100427108486404E-3</v>
      </c>
      <c r="C2373" s="29">
        <f>板块基准指数!C2373</f>
        <v>1.2218837074502499E-2</v>
      </c>
      <c r="D2373" s="29">
        <f>板块基准指数!E2373</f>
        <v>1.0527783325439201E-2</v>
      </c>
      <c r="E2373" s="29">
        <f>板块基准指数!F2373</f>
        <v>1.13178924177221E-2</v>
      </c>
      <c r="F2373">
        <f t="shared" si="373"/>
        <v>0.3</v>
      </c>
      <c r="G2373">
        <f t="shared" si="374"/>
        <v>0.2</v>
      </c>
      <c r="H2373">
        <f t="shared" si="375"/>
        <v>0.3</v>
      </c>
      <c r="I2373">
        <f t="shared" si="376"/>
        <v>0.2</v>
      </c>
      <c r="J2373">
        <f t="shared" si="377"/>
        <v>9.5208391759456258E-3</v>
      </c>
      <c r="K2373" s="28">
        <f t="shared" si="378"/>
        <v>1.6396737279996332</v>
      </c>
      <c r="L2373" s="28">
        <f t="shared" si="379"/>
        <v>2.4773095709915891</v>
      </c>
      <c r="M2373" s="28">
        <f t="shared" si="380"/>
        <v>2.788803293374515</v>
      </c>
      <c r="N2373" s="28">
        <f t="shared" si="381"/>
        <v>1.8603701771102337</v>
      </c>
      <c r="O2373" s="7">
        <f t="shared" si="382"/>
        <v>2.4109425006507368</v>
      </c>
      <c r="P2373" s="7">
        <f>[1]!S_PQ_PctChange("H00906.CSI",$A$3,$A2373)/100</f>
        <v>1.3456097385516657</v>
      </c>
    </row>
    <row r="2374" spans="1:16" x14ac:dyDescent="0.3">
      <c r="A2374" s="3">
        <v>20181008</v>
      </c>
      <c r="B2374" s="29">
        <f>板块基准指数!B2374</f>
        <v>-4.96890772326323E-2</v>
      </c>
      <c r="C2374" s="29">
        <f>板块基准指数!C2374</f>
        <v>-4.2847116742822697E-2</v>
      </c>
      <c r="D2374" s="29">
        <f>板块基准指数!E2374</f>
        <v>-4.5325436330005103E-2</v>
      </c>
      <c r="E2374" s="29">
        <f>板块基准指数!F2374</f>
        <v>-4.1629112432914402E-2</v>
      </c>
      <c r="F2374">
        <f t="shared" si="373"/>
        <v>0.2986519561499465</v>
      </c>
      <c r="G2374">
        <f t="shared" si="374"/>
        <v>0.2005347752129287</v>
      </c>
      <c r="H2374">
        <f t="shared" si="375"/>
        <v>0.30002330721019793</v>
      </c>
      <c r="I2374">
        <f t="shared" si="376"/>
        <v>0.20078996142692687</v>
      </c>
      <c r="J2374">
        <f t="shared" si="377"/>
        <v>-4.5399599903938645E-2</v>
      </c>
      <c r="K2374" s="28">
        <f t="shared" si="378"/>
        <v>1.5085107762601089</v>
      </c>
      <c r="L2374" s="28">
        <f t="shared" si="379"/>
        <v>2.3283168818523778</v>
      </c>
      <c r="M2374" s="28">
        <f t="shared" si="380"/>
        <v>2.6170741309337551</v>
      </c>
      <c r="N2374" s="28">
        <f t="shared" si="381"/>
        <v>1.7412955054075563</v>
      </c>
      <c r="O2374" s="7">
        <f t="shared" si="382"/>
        <v>2.2560870758258535</v>
      </c>
      <c r="P2374" s="7">
        <f>[1]!S_PQ_PctChange("H00906.CSI",$A$3,$A2374)/100</f>
        <v>1.2507848558682255</v>
      </c>
    </row>
    <row r="2375" spans="1:16" x14ac:dyDescent="0.3">
      <c r="A2375" s="3">
        <v>20181009</v>
      </c>
      <c r="B2375" s="29">
        <f>板块基准指数!B2375</f>
        <v>-1.10922245275402E-2</v>
      </c>
      <c r="C2375" s="29">
        <f>板块基准指数!C2375</f>
        <v>-2.7381661083229502E-3</v>
      </c>
      <c r="D2375" s="29">
        <f>板块基准指数!E2375</f>
        <v>5.9273396815228601E-3</v>
      </c>
      <c r="E2375" s="29">
        <f>板块基准指数!F2375</f>
        <v>-1.7344040453857699E-3</v>
      </c>
      <c r="F2375">
        <f t="shared" si="373"/>
        <v>0.29605917548696875</v>
      </c>
      <c r="G2375">
        <f t="shared" si="374"/>
        <v>0.20047317290238345</v>
      </c>
      <c r="H2375">
        <f t="shared" si="375"/>
        <v>0.30253733424192153</v>
      </c>
      <c r="I2375">
        <f t="shared" si="376"/>
        <v>0.2009303173687263</v>
      </c>
      <c r="J2375">
        <f t="shared" si="377"/>
        <v>-2.4317229453954844E-3</v>
      </c>
      <c r="K2375" s="28">
        <f t="shared" si="378"/>
        <v>1.4806858115000776</v>
      </c>
      <c r="L2375" s="28">
        <f t="shared" si="379"/>
        <v>2.3192033973687303</v>
      </c>
      <c r="M2375" s="28">
        <f t="shared" si="380"/>
        <v>2.6385137579610487</v>
      </c>
      <c r="N2375" s="28">
        <f t="shared" si="381"/>
        <v>1.7365409913933796</v>
      </c>
      <c r="O2375" s="7">
        <f t="shared" si="382"/>
        <v>2.2481691741713621</v>
      </c>
      <c r="P2375" s="7">
        <f>[1]!S_PQ_PctChange("H00906.CSI",$A$3,$A2375)/100</f>
        <v>1.2482857342437157</v>
      </c>
    </row>
    <row r="2376" spans="1:16" x14ac:dyDescent="0.3">
      <c r="A2376" s="3">
        <v>20181010</v>
      </c>
      <c r="B2376" s="29">
        <f>板块基准指数!B2376</f>
        <v>-2.0613874419557398E-3</v>
      </c>
      <c r="C2376" s="29">
        <f>板块基准指数!C2376</f>
        <v>-1.07698266282301E-2</v>
      </c>
      <c r="D2376" s="29">
        <f>板块基准指数!E2376</f>
        <v>-1.55120547736188E-2</v>
      </c>
      <c r="E2376" s="29">
        <f>板块基准指数!F2376</f>
        <v>1.79365671332738E-3</v>
      </c>
      <c r="F2376">
        <f t="shared" si="373"/>
        <v>0.29756214826982019</v>
      </c>
      <c r="G2376">
        <f t="shared" si="374"/>
        <v>0.19973259845350899</v>
      </c>
      <c r="H2376">
        <f t="shared" si="375"/>
        <v>0.2999747581772545</v>
      </c>
      <c r="I2376">
        <f t="shared" si="376"/>
        <v>0.2027304950994164</v>
      </c>
      <c r="J2376">
        <f t="shared" si="377"/>
        <v>-7.1019296693603622E-3</v>
      </c>
      <c r="K2376" s="28">
        <f t="shared" si="378"/>
        <v>1.4755721569208138</v>
      </c>
      <c r="L2376" s="28">
        <f t="shared" si="379"/>
        <v>2.2834561522352366</v>
      </c>
      <c r="M2376" s="28">
        <f t="shared" si="380"/>
        <v>2.582072933252991</v>
      </c>
      <c r="N2376" s="28">
        <f t="shared" si="381"/>
        <v>1.7414494065138881</v>
      </c>
      <c r="O2376" s="7">
        <f t="shared" si="382"/>
        <v>2.2251009051422126</v>
      </c>
      <c r="P2376" s="7">
        <f>[1]!S_PQ_PctChange("H00906.CSI",$A$3,$A2376)/100</f>
        <v>1.2440186017513293</v>
      </c>
    </row>
    <row r="2377" spans="1:16" x14ac:dyDescent="0.3">
      <c r="A2377" s="3">
        <v>20181011</v>
      </c>
      <c r="B2377" s="29">
        <f>板块基准指数!B2377</f>
        <v>-7.1091646550837301E-2</v>
      </c>
      <c r="C2377" s="29">
        <f>板块基准指数!C2377</f>
        <v>-4.6231839980731999E-2</v>
      </c>
      <c r="D2377" s="29">
        <f>板块基准指数!E2377</f>
        <v>-3.8976189853877199E-2</v>
      </c>
      <c r="E2377" s="29">
        <f>板块基准指数!F2377</f>
        <v>-4.76237651223088E-2</v>
      </c>
      <c r="F2377">
        <f t="shared" si="373"/>
        <v>0.29148805642690345</v>
      </c>
      <c r="G2377">
        <f t="shared" si="374"/>
        <v>0.20089169486612982</v>
      </c>
      <c r="H2377">
        <f t="shared" si="375"/>
        <v>0.30401084065893758</v>
      </c>
      <c r="I2377">
        <f t="shared" si="376"/>
        <v>0.20360940804802921</v>
      </c>
      <c r="J2377">
        <f t="shared" si="377"/>
        <v>-5.1734851210175882E-2</v>
      </c>
      <c r="K2377" s="28">
        <f t="shared" si="378"/>
        <v>1.2995796561299051</v>
      </c>
      <c r="L2377" s="28">
        <f t="shared" si="379"/>
        <v>2.1316559328213471</v>
      </c>
      <c r="M2377" s="28">
        <f t="shared" si="380"/>
        <v>2.4424573785360879</v>
      </c>
      <c r="N2377" s="28">
        <f t="shared" si="381"/>
        <v>1.6108912638833779</v>
      </c>
      <c r="O2377" s="7">
        <f t="shared" si="382"/>
        <v>2.0582507896768769</v>
      </c>
      <c r="P2377" s="7">
        <f>[1]!S_PQ_PctChange("H00906.CSI",$A$3,$A2377)/100</f>
        <v>1.1246364255278332</v>
      </c>
    </row>
    <row r="2378" spans="1:16" x14ac:dyDescent="0.3">
      <c r="A2378" s="3">
        <v>20181012</v>
      </c>
      <c r="B2378" s="29">
        <f>板块基准指数!B2378</f>
        <v>-9.5877960607917894E-5</v>
      </c>
      <c r="C2378" s="29">
        <f>板块基准指数!C2378</f>
        <v>4.74318097070431E-3</v>
      </c>
      <c r="D2378" s="29">
        <f>板块基准指数!E2378</f>
        <v>2.0157896952428801E-2</v>
      </c>
      <c r="E2378" s="29">
        <f>板块基准指数!F2378</f>
        <v>1.51437828132749E-2</v>
      </c>
      <c r="F2378">
        <f t="shared" si="373"/>
        <v>0.28853535487269311</v>
      </c>
      <c r="G2378">
        <f t="shared" si="374"/>
        <v>0.19981908355247149</v>
      </c>
      <c r="H2378">
        <f t="shared" si="375"/>
        <v>0.30702686538432694</v>
      </c>
      <c r="I2378">
        <f t="shared" si="376"/>
        <v>0.20461869619050843</v>
      </c>
      <c r="J2378">
        <f t="shared" si="377"/>
        <v>1.0136554236512722E-2</v>
      </c>
      <c r="K2378" s="28">
        <f t="shared" si="378"/>
        <v>1.2993591771222199</v>
      </c>
      <c r="L2378" s="28">
        <f t="shared" si="379"/>
        <v>2.1465099436486987</v>
      </c>
      <c r="M2378" s="28">
        <f t="shared" si="380"/>
        <v>2.5118500796357464</v>
      </c>
      <c r="N2378" s="28">
        <f t="shared" si="381"/>
        <v>1.6504300341327047</v>
      </c>
      <c r="O2378" s="7">
        <f t="shared" si="382"/>
        <v>2.0892509146752949</v>
      </c>
      <c r="P2378" s="7">
        <f>[1]!S_PQ_PctChange("H00906.CSI",$A$3,$A2378)/100</f>
        <v>1.1454374518457353</v>
      </c>
    </row>
    <row r="2379" spans="1:16" x14ac:dyDescent="0.3">
      <c r="A2379" s="3">
        <v>20181015</v>
      </c>
      <c r="B2379" s="29">
        <f>板块基准指数!B2379</f>
        <v>-8.8181296598976808E-3</v>
      </c>
      <c r="C2379" s="29">
        <f>板块基准指数!C2379</f>
        <v>-9.4842550128222992E-3</v>
      </c>
      <c r="D2379" s="29">
        <f>板块基准指数!E2379</f>
        <v>-1.5828495423401201E-2</v>
      </c>
      <c r="E2379" s="29">
        <f>板块基准指数!F2379</f>
        <v>-1.40587411077832E-2</v>
      </c>
      <c r="F2379">
        <f t="shared" si="373"/>
        <v>0.28951614153236788</v>
      </c>
      <c r="G2379">
        <f t="shared" si="374"/>
        <v>0.20036356149255999</v>
      </c>
      <c r="H2379">
        <f t="shared" si="375"/>
        <v>0.30589160743925459</v>
      </c>
      <c r="I2379">
        <f t="shared" si="376"/>
        <v>0.20422868953581758</v>
      </c>
      <c r="J2379">
        <f t="shared" si="377"/>
        <v>-1.2175931924723622E-2</v>
      </c>
      <c r="K2379" s="28">
        <f t="shared" si="378"/>
        <v>1.2790831297636807</v>
      </c>
      <c r="L2379" s="28">
        <f t="shared" si="379"/>
        <v>2.1166676409427532</v>
      </c>
      <c r="M2379" s="28">
        <f t="shared" si="380"/>
        <v>2.4562627767225611</v>
      </c>
      <c r="N2379" s="28">
        <f t="shared" si="381"/>
        <v>1.61316832445854</v>
      </c>
      <c r="O2379" s="7">
        <f t="shared" si="382"/>
        <v>2.051636405839818</v>
      </c>
      <c r="P2379" s="7">
        <f>[1]!S_PQ_PctChange("H00906.CSI",$A$3,$A2379)/100</f>
        <v>1.1132473098773192</v>
      </c>
    </row>
    <row r="2380" spans="1:16" x14ac:dyDescent="0.3">
      <c r="A2380" s="3">
        <v>20181016</v>
      </c>
      <c r="B2380" s="29">
        <f>板块基准指数!B2380</f>
        <v>-2.82739082632271E-2</v>
      </c>
      <c r="C2380" s="29">
        <f>板块基准指数!C2380</f>
        <v>-2.10465068552292E-2</v>
      </c>
      <c r="D2380" s="29">
        <f>板块基准指数!E2380</f>
        <v>-6.5351370567942801E-3</v>
      </c>
      <c r="E2380" s="29">
        <f>板块基准指数!F2380</f>
        <v>7.97039052385517E-6</v>
      </c>
      <c r="F2380">
        <f t="shared" si="373"/>
        <v>0.28544077053802874</v>
      </c>
      <c r="G2380">
        <f t="shared" si="374"/>
        <v>0.19901241136425629</v>
      </c>
      <c r="H2380">
        <f t="shared" si="375"/>
        <v>0.30833259068813662</v>
      </c>
      <c r="I2380">
        <f t="shared" si="376"/>
        <v>0.20721422740957834</v>
      </c>
      <c r="J2380">
        <f t="shared" si="377"/>
        <v>-1.440012169362781E-2</v>
      </c>
      <c r="K2380" s="28">
        <f t="shared" si="378"/>
        <v>1.214644542428474</v>
      </c>
      <c r="L2380" s="28">
        <f t="shared" si="379"/>
        <v>2.0510726740721803</v>
      </c>
      <c r="M2380" s="28">
        <f t="shared" si="380"/>
        <v>2.4336756257723828</v>
      </c>
      <c r="N2380" s="28">
        <f t="shared" si="381"/>
        <v>1.6131891524305901</v>
      </c>
      <c r="O2380" s="7">
        <f t="shared" si="382"/>
        <v>2.0076924702310195</v>
      </c>
      <c r="P2380" s="7">
        <f>[1]!S_PQ_PctChange("H00906.CSI",$A$3,$A2380)/100</f>
        <v>1.0884165470303611</v>
      </c>
    </row>
    <row r="2381" spans="1:16" x14ac:dyDescent="0.3">
      <c r="A2381" s="3">
        <v>20181017</v>
      </c>
      <c r="B2381" s="29">
        <f>板块基准指数!B2381</f>
        <v>1.4904042462595799E-2</v>
      </c>
      <c r="C2381" s="29">
        <f>板块基准指数!C2381</f>
        <v>-5.4725688429209602E-3</v>
      </c>
      <c r="D2381" s="29">
        <f>板块基准指数!E2381</f>
        <v>-4.7857989318881699E-3</v>
      </c>
      <c r="E2381" s="29">
        <f>板块基准指数!F2381</f>
        <v>6.6429998335481803E-3</v>
      </c>
      <c r="F2381">
        <f t="shared" si="373"/>
        <v>0.28880949663209454</v>
      </c>
      <c r="G2381">
        <f t="shared" si="374"/>
        <v>0.19731832061360557</v>
      </c>
      <c r="H2381">
        <f t="shared" si="375"/>
        <v>0.30591901952001743</v>
      </c>
      <c r="I2381">
        <f t="shared" si="376"/>
        <v>0.20795316323428245</v>
      </c>
      <c r="J2381">
        <f t="shared" si="377"/>
        <v>3.0660185378772933E-3</v>
      </c>
      <c r="K2381" s="28">
        <f t="shared" si="378"/>
        <v>1.2476516987283839</v>
      </c>
      <c r="L2381" s="28">
        <f t="shared" si="379"/>
        <v>2.0343754688185656</v>
      </c>
      <c r="M2381" s="28">
        <f t="shared" si="380"/>
        <v>2.4172427446301112</v>
      </c>
      <c r="N2381" s="28">
        <f t="shared" si="381"/>
        <v>1.6305485675352167</v>
      </c>
      <c r="O2381" s="7">
        <f t="shared" si="382"/>
        <v>2.0169141111009816</v>
      </c>
      <c r="P2381" s="7">
        <f>[1]!S_PQ_PctChange("H00906.CSI",$A$3,$A2381)/100</f>
        <v>1.1013162078783765</v>
      </c>
    </row>
    <row r="2382" spans="1:16" x14ac:dyDescent="0.3">
      <c r="A2382" s="3">
        <v>20181018</v>
      </c>
      <c r="B2382" s="29">
        <f>板块基准指数!B2382</f>
        <v>-2.0396829194403499E-2</v>
      </c>
      <c r="C2382" s="29">
        <f>板块基准指数!C2382</f>
        <v>-3.5075268686715802E-2</v>
      </c>
      <c r="D2382" s="29">
        <f>板块基准指数!E2382</f>
        <v>-2.2408691718012699E-2</v>
      </c>
      <c r="E2382" s="29">
        <f>板块基准指数!F2382</f>
        <v>-2.07663373166634E-2</v>
      </c>
      <c r="F2382">
        <f t="shared" si="373"/>
        <v>0.28987139794916161</v>
      </c>
      <c r="G2382">
        <f t="shared" si="374"/>
        <v>0.19507632316303072</v>
      </c>
      <c r="H2382">
        <f t="shared" si="375"/>
        <v>0.30641323746736093</v>
      </c>
      <c r="I2382">
        <f t="shared" si="376"/>
        <v>0.20863904142044673</v>
      </c>
      <c r="J2382">
        <f t="shared" si="377"/>
        <v>-2.3985461617751287E-2</v>
      </c>
      <c r="K2382" s="28">
        <f t="shared" si="378"/>
        <v>1.2018067309409104</v>
      </c>
      <c r="L2382" s="28">
        <f t="shared" si="379"/>
        <v>1.927943933953375</v>
      </c>
      <c r="M2382" s="28">
        <f t="shared" si="380"/>
        <v>2.3406668054400792</v>
      </c>
      <c r="N2382" s="28">
        <f t="shared" si="381"/>
        <v>1.5759217086539148</v>
      </c>
      <c r="O2382" s="7">
        <f t="shared" si="382"/>
        <v>1.9445520334851167</v>
      </c>
      <c r="P2382" s="7">
        <f>[1]!S_PQ_PctChange("H00906.CSI",$A$3,$A2382)/100</f>
        <v>1.0495619069662214</v>
      </c>
    </row>
    <row r="2383" spans="1:16" x14ac:dyDescent="0.3">
      <c r="A2383" s="3">
        <v>20181019</v>
      </c>
      <c r="B2383" s="29">
        <f>板块基准指数!B2383</f>
        <v>3.3164002340406298E-2</v>
      </c>
      <c r="C2383" s="29">
        <f>板块基准指数!C2383</f>
        <v>2.1843851505374601E-2</v>
      </c>
      <c r="D2383" s="29">
        <f>板块基准指数!E2383</f>
        <v>2.9861404128800902E-2</v>
      </c>
      <c r="E2383" s="29">
        <f>板块基准指数!F2383</f>
        <v>3.7876988972406399E-2</v>
      </c>
      <c r="F2383">
        <f t="shared" si="373"/>
        <v>0.29050037065399015</v>
      </c>
      <c r="G2383">
        <f t="shared" si="374"/>
        <v>0.19335756012113664</v>
      </c>
      <c r="H2383">
        <f t="shared" si="375"/>
        <v>0.30609650146001788</v>
      </c>
      <c r="I2383">
        <f t="shared" si="376"/>
        <v>0.21004556776485531</v>
      </c>
      <c r="J2383">
        <f t="shared" si="377"/>
        <v>3.0927062140913359E-2</v>
      </c>
      <c r="K2383" s="28">
        <f t="shared" si="378"/>
        <v>1.2748274545189568</v>
      </c>
      <c r="L2383" s="28">
        <f t="shared" si="379"/>
        <v>1.9919015064627152</v>
      </c>
      <c r="M2383" s="28">
        <f t="shared" si="380"/>
        <v>2.4404238069769959</v>
      </c>
      <c r="N2383" s="28">
        <f t="shared" si="381"/>
        <v>1.6734898668063813</v>
      </c>
      <c r="O2383" s="7">
        <f t="shared" si="382"/>
        <v>2.0356183772018639</v>
      </c>
      <c r="P2383" s="7">
        <f>[1]!S_PQ_PctChange("H00906.CSI",$A$3,$A2383)/100</f>
        <v>1.1093584262013412</v>
      </c>
    </row>
    <row r="2384" spans="1:16" x14ac:dyDescent="0.3">
      <c r="A2384" s="3">
        <v>20181022</v>
      </c>
      <c r="B2384" s="29">
        <f>板块基准指数!B2384</f>
        <v>5.5180355317186798E-2</v>
      </c>
      <c r="C2384" s="29">
        <f>板块基准指数!C2384</f>
        <v>5.0859888551676301E-2</v>
      </c>
      <c r="D2384" s="29">
        <f>板块基准指数!E2384</f>
        <v>4.14125123318968E-2</v>
      </c>
      <c r="E2384" s="29">
        <f>板块基准指数!F2384</f>
        <v>4.4615010238126397E-2</v>
      </c>
      <c r="F2384">
        <f t="shared" si="373"/>
        <v>0.29251544019492853</v>
      </c>
      <c r="G2384">
        <f t="shared" si="374"/>
        <v>0.19390159407375041</v>
      </c>
      <c r="H2384">
        <f t="shared" si="375"/>
        <v>0.30419814684497498</v>
      </c>
      <c r="I2384">
        <f t="shared" si="376"/>
        <v>0.20938481888634591</v>
      </c>
      <c r="J2384">
        <f t="shared" si="377"/>
        <v>4.7911467928612249E-2</v>
      </c>
      <c r="K2384" s="28">
        <f t="shared" si="378"/>
        <v>1.4003532417446043</v>
      </c>
      <c r="L2384" s="28">
        <f t="shared" si="379"/>
        <v>2.1440692836390012</v>
      </c>
      <c r="M2384" s="28">
        <f t="shared" si="380"/>
        <v>2.5829004003103817</v>
      </c>
      <c r="N2384" s="28">
        <f t="shared" si="381"/>
        <v>1.7927676445854752</v>
      </c>
      <c r="O2384" s="7">
        <f t="shared" si="382"/>
        <v>2.1810593097246773</v>
      </c>
      <c r="P2384" s="7">
        <f>[1]!S_PQ_PctChange("H00906.CSI",$A$3,$A2384)/100</f>
        <v>1.2036819311124245</v>
      </c>
    </row>
    <row r="2385" spans="1:16" x14ac:dyDescent="0.3">
      <c r="A2385" s="3">
        <v>20181023</v>
      </c>
      <c r="B2385" s="29">
        <f>板块基准指数!B2385</f>
        <v>-2.31548865925458E-2</v>
      </c>
      <c r="C2385" s="29">
        <f>板块基准指数!C2385</f>
        <v>-2.2625821045677001E-2</v>
      </c>
      <c r="D2385" s="29">
        <f>板块基准指数!E2385</f>
        <v>-3.9519332604511397E-2</v>
      </c>
      <c r="E2385" s="29">
        <f>板块基准指数!F2385</f>
        <v>-2.11038089523348E-2</v>
      </c>
      <c r="F2385">
        <f t="shared" si="373"/>
        <v>0.29385287317606795</v>
      </c>
      <c r="G2385">
        <f t="shared" si="374"/>
        <v>0.19489364539234111</v>
      </c>
      <c r="H2385">
        <f t="shared" si="375"/>
        <v>0.30046966308274292</v>
      </c>
      <c r="I2385">
        <f t="shared" si="376"/>
        <v>0.21078381834884788</v>
      </c>
      <c r="J2385">
        <f t="shared" si="377"/>
        <v>-2.7600869570405598E-2</v>
      </c>
      <c r="K2385" s="28">
        <f t="shared" si="378"/>
        <v>1.3447733346499584</v>
      </c>
      <c r="L2385" s="28">
        <f t="shared" si="379"/>
        <v>2.0729321346721754</v>
      </c>
      <c r="M2385" s="28">
        <f t="shared" si="380"/>
        <v>2.441306567701679</v>
      </c>
      <c r="N2385" s="28">
        <f t="shared" si="381"/>
        <v>1.7338296097658814</v>
      </c>
      <c r="O2385" s="7">
        <f t="shared" si="382"/>
        <v>2.0932593066212419</v>
      </c>
      <c r="P2385" s="7">
        <f>[1]!S_PQ_PctChange("H00906.CSI",$A$3,$A2385)/100</f>
        <v>1.1494432611136651</v>
      </c>
    </row>
    <row r="2386" spans="1:16" x14ac:dyDescent="0.3">
      <c r="A2386" s="3">
        <v>20181024</v>
      </c>
      <c r="B2386" s="29">
        <f>板块基准指数!B2386</f>
        <v>-9.3238105842280497E-3</v>
      </c>
      <c r="C2386" s="29">
        <f>板块基准指数!C2386</f>
        <v>-1.6014348266638001E-2</v>
      </c>
      <c r="D2386" s="29">
        <f>板块基准指数!E2386</f>
        <v>-1.4954040761706399E-2</v>
      </c>
      <c r="E2386" s="29">
        <f>板块基准指数!F2386</f>
        <v>1.71003752258886E-2</v>
      </c>
      <c r="F2386">
        <f t="shared" si="373"/>
        <v>0.29309131620027395</v>
      </c>
      <c r="G2386">
        <f t="shared" si="374"/>
        <v>0.19307574951879333</v>
      </c>
      <c r="H2386">
        <f t="shared" si="375"/>
        <v>0.29798774837962611</v>
      </c>
      <c r="I2386">
        <f t="shared" si="376"/>
        <v>0.21584518590130641</v>
      </c>
      <c r="J2386">
        <f t="shared" si="377"/>
        <v>-6.7496764454771305E-3</v>
      </c>
      <c r="K2386" s="28">
        <f t="shared" si="378"/>
        <v>1.3229111122147335</v>
      </c>
      <c r="L2386" s="28">
        <f t="shared" si="379"/>
        <v>2.0237211292677921</v>
      </c>
      <c r="M2386" s="28">
        <f t="shared" si="380"/>
        <v>2.3898451290147404</v>
      </c>
      <c r="N2386" s="28">
        <f t="shared" si="381"/>
        <v>1.780579121896523</v>
      </c>
      <c r="O2386" s="7">
        <f t="shared" si="382"/>
        <v>2.0723808071395879</v>
      </c>
      <c r="P2386" s="7">
        <f>[1]!S_PQ_PctChange("H00906.CSI",$A$3,$A2386)/100</f>
        <v>1.1510786033986093</v>
      </c>
    </row>
    <row r="2387" spans="1:16" x14ac:dyDescent="0.3">
      <c r="A2387" s="3">
        <v>20181025</v>
      </c>
      <c r="B2387" s="29">
        <f>板块基准指数!B2387</f>
        <v>-1.0675648380698099E-2</v>
      </c>
      <c r="C2387" s="29">
        <f>板块基准指数!C2387</f>
        <v>-1.1696143194271799E-2</v>
      </c>
      <c r="D2387" s="29">
        <f>板块基准指数!E2387</f>
        <v>-1.42362301112031E-2</v>
      </c>
      <c r="E2387" s="29">
        <f>板块基准指数!F2387</f>
        <v>1.83688966000989E-2</v>
      </c>
      <c r="F2387">
        <f t="shared" si="373"/>
        <v>0.29161424441269573</v>
      </c>
      <c r="G2387">
        <f t="shared" si="374"/>
        <v>0.19190456391622443</v>
      </c>
      <c r="H2387">
        <f t="shared" si="375"/>
        <v>0.29541894625455256</v>
      </c>
      <c r="I2387">
        <f t="shared" si="376"/>
        <v>0.22106224541652705</v>
      </c>
      <c r="J2387">
        <f t="shared" si="377"/>
        <v>-5.6645657037047142E-3</v>
      </c>
      <c r="K2387" s="28">
        <f t="shared" si="378"/>
        <v>1.2981125299611125</v>
      </c>
      <c r="L2387" s="28">
        <f t="shared" si="379"/>
        <v>1.9883552539603309</v>
      </c>
      <c r="M2387" s="28">
        <f t="shared" si="380"/>
        <v>2.3415865137167455</v>
      </c>
      <c r="N2387" s="28">
        <f t="shared" si="381"/>
        <v>1.8316552922750344</v>
      </c>
      <c r="O2387" s="7">
        <f t="shared" si="382"/>
        <v>2.0549771041907445</v>
      </c>
      <c r="P2387" s="7">
        <f>[1]!S_PQ_PctChange("H00906.CSI",$A$3,$A2387)/100</f>
        <v>1.1530270331134522</v>
      </c>
    </row>
    <row r="2388" spans="1:16" x14ac:dyDescent="0.3">
      <c r="A2388" s="3">
        <v>20181026</v>
      </c>
      <c r="B2388" s="29">
        <f>板块基准指数!B2388</f>
        <v>-5.1396006862608002E-3</v>
      </c>
      <c r="C2388" s="29">
        <f>板块基准指数!C2388</f>
        <v>-6.2277450612682203E-3</v>
      </c>
      <c r="D2388" s="29">
        <f>板块基准指数!E2388</f>
        <v>-1.4627872089966101E-2</v>
      </c>
      <c r="E2388" s="29">
        <f>板块基准指数!F2388</f>
        <v>-7.6077228938293299E-3</v>
      </c>
      <c r="F2388">
        <f t="shared" si="373"/>
        <v>0.29266074713495088</v>
      </c>
      <c r="G2388">
        <f t="shared" si="374"/>
        <v>0.19238259114050141</v>
      </c>
      <c r="H2388">
        <f t="shared" si="375"/>
        <v>0.29365149577358557</v>
      </c>
      <c r="I2388">
        <f t="shared" si="376"/>
        <v>0.22130516595096195</v>
      </c>
      <c r="J2388">
        <f t="shared" si="377"/>
        <v>-8.6970443350518102E-3</v>
      </c>
      <c r="K2388" s="28">
        <f t="shared" si="378"/>
        <v>1.2863011492250198</v>
      </c>
      <c r="L2388" s="28">
        <f t="shared" si="379"/>
        <v>1.9697445392861646</v>
      </c>
      <c r="M2388" s="28">
        <f t="shared" si="380"/>
        <v>2.2927062136165413</v>
      </c>
      <c r="N2388" s="28">
        <f t="shared" si="381"/>
        <v>1.8101128434805607</v>
      </c>
      <c r="O2388" s="7">
        <f t="shared" si="382"/>
        <v>2.0284078328730293</v>
      </c>
      <c r="P2388" s="7">
        <f>[1]!S_PQ_PctChange("H00906.CSI",$A$3,$A2388)/100</f>
        <v>1.1422772809873667</v>
      </c>
    </row>
    <row r="2389" spans="1:16" x14ac:dyDescent="0.3">
      <c r="A2389" s="3">
        <v>20181029</v>
      </c>
      <c r="B2389" s="29">
        <f>板块基准指数!B2389</f>
        <v>-8.4151076857379003E-3</v>
      </c>
      <c r="C2389" s="29">
        <f>板块基准指数!C2389</f>
        <v>-2.2436149767569202E-2</v>
      </c>
      <c r="D2389" s="29">
        <f>板块基准指数!E2389</f>
        <v>-7.0341402416028098E-2</v>
      </c>
      <c r="E2389" s="29">
        <f>板块基准指数!F2389</f>
        <v>-2.5183633181932698E-2</v>
      </c>
      <c r="F2389">
        <f t="shared" si="373"/>
        <v>0.30010387076728329</v>
      </c>
      <c r="G2389">
        <f t="shared" si="374"/>
        <v>0.19448590038301575</v>
      </c>
      <c r="H2389">
        <f t="shared" si="375"/>
        <v>0.28231433202133915</v>
      </c>
      <c r="I2389">
        <f t="shared" si="376"/>
        <v>0.22309589682836159</v>
      </c>
      <c r="J2389">
        <f t="shared" si="377"/>
        <v>-3.3008222484884567E-2</v>
      </c>
      <c r="K2389" s="28">
        <f t="shared" si="378"/>
        <v>1.2670616788522651</v>
      </c>
      <c r="L2389" s="28">
        <f t="shared" si="379"/>
        <v>1.9031149060313193</v>
      </c>
      <c r="M2389" s="28">
        <f t="shared" si="380"/>
        <v>2.061092640806784</v>
      </c>
      <c r="N2389" s="28">
        <f t="shared" si="381"/>
        <v>1.7393439924305083</v>
      </c>
      <c r="O2389" s="7">
        <f t="shared" si="382"/>
        <v>1.9284454733505894</v>
      </c>
      <c r="P2389" s="7">
        <f>[1]!S_PQ_PctChange("H00906.CSI",$A$3,$A2389)/100</f>
        <v>1.0836946923183586</v>
      </c>
    </row>
    <row r="2390" spans="1:16" x14ac:dyDescent="0.3">
      <c r="A2390" s="3">
        <v>20181030</v>
      </c>
      <c r="B2390" s="29">
        <f>板块基准指数!B2390</f>
        <v>7.7611872577147396E-4</v>
      </c>
      <c r="C2390" s="29">
        <f>板块基准指数!C2390</f>
        <v>1.5614868957490299E-2</v>
      </c>
      <c r="D2390" s="29">
        <f>板块基准指数!E2390</f>
        <v>-2.6094053939729302E-3</v>
      </c>
      <c r="E2390" s="29">
        <f>板块基准指数!F2390</f>
        <v>2.1813979254089101E-2</v>
      </c>
      <c r="F2390">
        <f t="shared" si="373"/>
        <v>0.29813070185095086</v>
      </c>
      <c r="G2390">
        <f t="shared" si="374"/>
        <v>0.19607189417238116</v>
      </c>
      <c r="H2390">
        <f t="shared" si="375"/>
        <v>0.27950936708326879</v>
      </c>
      <c r="I2390">
        <f t="shared" si="376"/>
        <v>0.22628803689339888</v>
      </c>
      <c r="J2390">
        <f t="shared" si="377"/>
        <v>7.3997248066532293E-3</v>
      </c>
      <c r="K2390" s="28">
        <f t="shared" si="378"/>
        <v>1.2688211878737015</v>
      </c>
      <c r="L2390" s="28">
        <f t="shared" si="379"/>
        <v>1.9484466648575349</v>
      </c>
      <c r="M2390" s="28">
        <f t="shared" si="380"/>
        <v>2.0531050091584118</v>
      </c>
      <c r="N2390" s="28">
        <f t="shared" si="381"/>
        <v>1.7990999854512006</v>
      </c>
      <c r="O2390" s="7">
        <f t="shared" si="382"/>
        <v>1.9501151639646732</v>
      </c>
      <c r="P2390" s="7">
        <f>[1]!S_PQ_PctChange("H00906.CSI",$A$3,$A2390)/100</f>
        <v>1.1059291648812444</v>
      </c>
    </row>
    <row r="2391" spans="1:16" x14ac:dyDescent="0.3">
      <c r="A2391" s="3">
        <v>20181031</v>
      </c>
      <c r="B2391" s="29">
        <f>板块基准指数!B2391</f>
        <v>1.6313977853808101E-2</v>
      </c>
      <c r="C2391" s="29">
        <f>板块基准指数!C2391</f>
        <v>2.9277396215647799E-2</v>
      </c>
      <c r="D2391" s="29">
        <f>板块基准指数!E2391</f>
        <v>2.9118757477728002E-2</v>
      </c>
      <c r="E2391" s="29">
        <f>板块基准指数!F2391</f>
        <v>2.8045426797103298E-3</v>
      </c>
      <c r="F2391">
        <f t="shared" si="373"/>
        <v>0.3</v>
      </c>
      <c r="G2391">
        <f t="shared" si="374"/>
        <v>0.2</v>
      </c>
      <c r="H2391">
        <f t="shared" si="375"/>
        <v>0.3</v>
      </c>
      <c r="I2391">
        <f t="shared" si="376"/>
        <v>0.2</v>
      </c>
      <c r="J2391">
        <f t="shared" si="377"/>
        <v>1.9377772130200404E-2</v>
      </c>
      <c r="K2391" s="28">
        <f t="shared" si="378"/>
        <v>1.3058346864869237</v>
      </c>
      <c r="L2391" s="28">
        <f t="shared" si="379"/>
        <v>2.0347695060852744</v>
      </c>
      <c r="M2391" s="28">
        <f t="shared" si="380"/>
        <v>2.1420076334741323</v>
      </c>
      <c r="N2391" s="28">
        <f t="shared" si="381"/>
        <v>1.8069501808251749</v>
      </c>
      <c r="O2391" s="7">
        <f t="shared" si="382"/>
        <v>2.0072818233698295</v>
      </c>
      <c r="P2391" s="7">
        <f>[1]!S_PQ_PctChange("H00906.CSI",$A$3,$A2391)/100</f>
        <v>1.13651201002547</v>
      </c>
    </row>
    <row r="2392" spans="1:16" x14ac:dyDescent="0.3">
      <c r="A2392" s="3">
        <v>20181101</v>
      </c>
      <c r="B2392" s="29">
        <f>板块基准指数!B2392</f>
        <v>1.7372565373631702E-2</v>
      </c>
      <c r="C2392" s="29">
        <f>板块基准指数!C2392</f>
        <v>8.4687485036721508E-3</v>
      </c>
      <c r="D2392" s="29">
        <f>板块基准指数!E2392</f>
        <v>1.8945282637101199E-2</v>
      </c>
      <c r="E2392" s="29">
        <f>板块基准指数!F2392</f>
        <v>1.0041149834919001E-3</v>
      </c>
      <c r="F2392">
        <f t="shared" si="373"/>
        <v>0.30135743005050347</v>
      </c>
      <c r="G2392">
        <f t="shared" si="374"/>
        <v>0.19914667820416601</v>
      </c>
      <c r="H2392">
        <f t="shared" si="375"/>
        <v>0.30182328695371302</v>
      </c>
      <c r="I2392">
        <f t="shared" si="376"/>
        <v>0.1976726047916175</v>
      </c>
      <c r="J2392">
        <f t="shared" si="377"/>
        <v>1.278992710065268E-2</v>
      </c>
      <c r="K2392" s="28">
        <f t="shared" si="378"/>
        <v>1.3458929503187052</v>
      </c>
      <c r="L2392" s="28">
        <f t="shared" si="379"/>
        <v>2.0604702057989237</v>
      </c>
      <c r="M2392" s="28">
        <f t="shared" si="380"/>
        <v>2.2015338561382292</v>
      </c>
      <c r="N2392" s="28">
        <f t="shared" si="381"/>
        <v>1.8097686815596568</v>
      </c>
      <c r="O2392" s="7">
        <f t="shared" si="382"/>
        <v>2.0457447386618473</v>
      </c>
      <c r="P2392" s="7">
        <f>[1]!S_PQ_PctChange("H00906.CSI",$A$3,$A2392)/100</f>
        <v>1.1516511374050333</v>
      </c>
    </row>
    <row r="2393" spans="1:16" x14ac:dyDescent="0.3">
      <c r="A2393" s="3">
        <v>20181102</v>
      </c>
      <c r="B2393" s="29">
        <f>板块基准指数!B2393</f>
        <v>4.5426359044012397E-2</v>
      </c>
      <c r="C2393" s="29">
        <f>板块基准指数!C2393</f>
        <v>4.7991141084970899E-2</v>
      </c>
      <c r="D2393" s="29">
        <f>板块基准指数!E2393</f>
        <v>5.23888147312251E-2</v>
      </c>
      <c r="E2393" s="29">
        <f>板块基准指数!F2393</f>
        <v>2.6015386594871001E-2</v>
      </c>
      <c r="F2393">
        <f t="shared" si="373"/>
        <v>0.30171091365614638</v>
      </c>
      <c r="G2393">
        <f t="shared" si="374"/>
        <v>0.19986941831741334</v>
      </c>
      <c r="H2393">
        <f t="shared" si="375"/>
        <v>0.30418979368666998</v>
      </c>
      <c r="I2393">
        <f t="shared" si="376"/>
        <v>0.19422987433977029</v>
      </c>
      <c r="J2393">
        <f t="shared" si="377"/>
        <v>4.4201540643010989E-2</v>
      </c>
      <c r="K2393" s="28">
        <f t="shared" si="378"/>
        <v>1.4524583257587005</v>
      </c>
      <c r="L2393" s="28">
        <f t="shared" si="379"/>
        <v>2.2073456632317701</v>
      </c>
      <c r="M2393" s="28">
        <f t="shared" si="380"/>
        <v>2.3692584201831992</v>
      </c>
      <c r="N2393" s="28">
        <f t="shared" si="381"/>
        <v>1.8828659000525918</v>
      </c>
      <c r="O2393" s="7">
        <f t="shared" si="382"/>
        <v>2.1803713485160459</v>
      </c>
      <c r="P2393" s="7">
        <f>[1]!S_PQ_PctChange("H00906.CSI",$A$3,$A2393)/100</f>
        <v>1.2266689916249374</v>
      </c>
    </row>
    <row r="2394" spans="1:16" x14ac:dyDescent="0.3">
      <c r="A2394" s="3">
        <v>20181105</v>
      </c>
      <c r="B2394" s="29">
        <f>板块基准指数!B2394</f>
        <v>-4.2568299422159096E-3</v>
      </c>
      <c r="C2394" s="29">
        <f>板块基准指数!C2394</f>
        <v>-6.4298376481799402E-3</v>
      </c>
      <c r="D2394" s="29">
        <f>板块基准指数!E2394</f>
        <v>-1.30680773069951E-2</v>
      </c>
      <c r="E2394" s="29">
        <f>板块基准指数!F2394</f>
        <v>-8.6054352932458597E-3</v>
      </c>
      <c r="F2394">
        <f t="shared" si="373"/>
        <v>0.30291535485484949</v>
      </c>
      <c r="G2394">
        <f t="shared" si="374"/>
        <v>0.20022938874384774</v>
      </c>
      <c r="H2394">
        <f t="shared" si="375"/>
        <v>0.30270163526184474</v>
      </c>
      <c r="I2394">
        <f t="shared" si="376"/>
        <v>0.19415362113945794</v>
      </c>
      <c r="J2394">
        <f t="shared" si="377"/>
        <v>-8.2160683173043945E-3</v>
      </c>
      <c r="K2394" s="28">
        <f t="shared" si="378"/>
        <v>1.4420186277255742</v>
      </c>
      <c r="L2394" s="28">
        <f t="shared" si="379"/>
        <v>2.1867229513355957</v>
      </c>
      <c r="M2394" s="28">
        <f t="shared" si="380"/>
        <v>2.3252286906810009</v>
      </c>
      <c r="N2394" s="28">
        <f t="shared" si="381"/>
        <v>1.8580575840905844</v>
      </c>
      <c r="O2394" s="7">
        <f t="shared" si="382"/>
        <v>2.1542412002422404</v>
      </c>
      <c r="P2394" s="7">
        <f>[1]!S_PQ_PctChange("H00906.CSI",$A$3,$A2394)/100</f>
        <v>1.2127669401359733</v>
      </c>
    </row>
    <row r="2395" spans="1:16" x14ac:dyDescent="0.3">
      <c r="A2395" s="3">
        <v>20181106</v>
      </c>
      <c r="B2395" s="29">
        <f>板块基准指数!B2395</f>
        <v>-4.5783437295086604E-3</v>
      </c>
      <c r="C2395" s="29">
        <f>板块基准指数!C2395</f>
        <v>4.6861178322877097E-4</v>
      </c>
      <c r="D2395" s="29">
        <f>板块基准指数!E2395</f>
        <v>-1.19111230541924E-2</v>
      </c>
      <c r="E2395" s="29">
        <f>板块基准指数!F2395</f>
        <v>-2.9580546871663901E-3</v>
      </c>
      <c r="F2395">
        <f t="shared" si="373"/>
        <v>0.30318780690783831</v>
      </c>
      <c r="G2395">
        <f t="shared" si="374"/>
        <v>0.20142559149316275</v>
      </c>
      <c r="H2395">
        <f t="shared" si="375"/>
        <v>0.30074203615722261</v>
      </c>
      <c r="I2395">
        <f t="shared" si="376"/>
        <v>0.19464456544177633</v>
      </c>
      <c r="J2395">
        <f t="shared" si="377"/>
        <v>-5.472854219908529E-3</v>
      </c>
      <c r="K2395" s="28">
        <f t="shared" si="378"/>
        <v>1.4308382270539837</v>
      </c>
      <c r="L2395" s="28">
        <f t="shared" si="379"/>
        <v>2.1882162872604773</v>
      </c>
      <c r="M2395" s="28">
        <f t="shared" si="380"/>
        <v>2.2856214825629686</v>
      </c>
      <c r="N2395" s="28">
        <f t="shared" si="381"/>
        <v>1.8496032934577737</v>
      </c>
      <c r="O2395" s="7">
        <f t="shared" si="382"/>
        <v>2.1369784979788853</v>
      </c>
      <c r="P2395" s="7">
        <f>[1]!S_PQ_PctChange("H00906.CSI",$A$3,$A2395)/100</f>
        <v>1.202223358636803</v>
      </c>
    </row>
    <row r="2396" spans="1:16" x14ac:dyDescent="0.3">
      <c r="A2396" s="3">
        <v>20181107</v>
      </c>
      <c r="B2396" s="29">
        <f>板块基准指数!B2396</f>
        <v>-3.8870093949187599E-3</v>
      </c>
      <c r="C2396" s="29">
        <f>板块基准指数!C2396</f>
        <v>-3.5820175585715599E-3</v>
      </c>
      <c r="D2396" s="29">
        <f>板块基准指数!E2396</f>
        <v>2.14572710009345E-4</v>
      </c>
      <c r="E2396" s="29">
        <f>板块基准指数!F2396</f>
        <v>-8.9707428800038392E-3</v>
      </c>
      <c r="F2396">
        <f t="shared" si="373"/>
        <v>0.30309487133324164</v>
      </c>
      <c r="G2396">
        <f t="shared" si="374"/>
        <v>0.20142550287413799</v>
      </c>
      <c r="H2396">
        <f t="shared" si="375"/>
        <v>0.30188780225674611</v>
      </c>
      <c r="I2396">
        <f t="shared" si="376"/>
        <v>0.19359182353587431</v>
      </c>
      <c r="J2396">
        <f t="shared" si="377"/>
        <v>-3.5815791752060264E-3</v>
      </c>
      <c r="K2396" s="28">
        <f t="shared" si="378"/>
        <v>1.4213895360278972</v>
      </c>
      <c r="L2396" s="28">
        <f t="shared" si="379"/>
        <v>2.1767960405389863</v>
      </c>
      <c r="M2396" s="28">
        <f t="shared" si="380"/>
        <v>2.2863264872685471</v>
      </c>
      <c r="N2396" s="28">
        <f t="shared" si="381"/>
        <v>1.8240402350021516</v>
      </c>
      <c r="O2396" s="7">
        <f t="shared" si="382"/>
        <v>2.1257431611174549</v>
      </c>
      <c r="P2396" s="7">
        <f>[1]!S_PQ_PctChange("H00906.CSI",$A$3,$A2396)/100</f>
        <v>1.1885124645913026</v>
      </c>
    </row>
    <row r="2397" spans="1:16" x14ac:dyDescent="0.3">
      <c r="A2397" s="3">
        <v>20181108</v>
      </c>
      <c r="B2397" s="29">
        <f>板块基准指数!B2397</f>
        <v>-1.18583143604062E-2</v>
      </c>
      <c r="C2397" s="29">
        <f>板块基准指数!C2397</f>
        <v>-8.5767863025125902E-4</v>
      </c>
      <c r="D2397" s="29">
        <f>板块基准指数!E2397</f>
        <v>-8.6002623329163304E-4</v>
      </c>
      <c r="E2397" s="29">
        <f>板块基准指数!F2397</f>
        <v>4.9238238196255199E-5</v>
      </c>
      <c r="F2397">
        <f t="shared" si="373"/>
        <v>0.30070863928590114</v>
      </c>
      <c r="G2397">
        <f t="shared" si="374"/>
        <v>0.20206444790392547</v>
      </c>
      <c r="H2397">
        <f t="shared" si="375"/>
        <v>0.30284471376735561</v>
      </c>
      <c r="I2397">
        <f t="shared" si="376"/>
        <v>0.19438219904281778</v>
      </c>
      <c r="J2397">
        <f t="shared" si="377"/>
        <v>-4.0170519238306628E-3</v>
      </c>
      <c r="K2397" s="28">
        <f t="shared" si="378"/>
        <v>1.3926759377206803</v>
      </c>
      <c r="L2397" s="28">
        <f t="shared" si="379"/>
        <v>2.1740713704623493</v>
      </c>
      <c r="M2397" s="28">
        <f t="shared" si="380"/>
        <v>2.2835001602783351</v>
      </c>
      <c r="N2397" s="28">
        <f t="shared" si="381"/>
        <v>1.8241792857679187</v>
      </c>
      <c r="O2397" s="7">
        <f t="shared" si="382"/>
        <v>2.1131868885386877</v>
      </c>
      <c r="P2397" s="7">
        <f>[1]!S_PQ_PctChange("H00906.CSI",$A$3,$A2397)/100</f>
        <v>1.1799405102605727</v>
      </c>
    </row>
    <row r="2398" spans="1:16" x14ac:dyDescent="0.3">
      <c r="A2398" s="3">
        <v>20181109</v>
      </c>
      <c r="B2398" s="29">
        <f>板块基准指数!B2398</f>
        <v>-2.3017721789070299E-4</v>
      </c>
      <c r="C2398" s="29">
        <f>板块基准指数!C2398</f>
        <v>-7.1016424089265203E-3</v>
      </c>
      <c r="D2398" s="29">
        <f>板块基准指数!E2398</f>
        <v>-9.2989636680081197E-3</v>
      </c>
      <c r="E2398" s="29">
        <f>板块基准指数!F2398</f>
        <v>-2.04297475154618E-2</v>
      </c>
      <c r="F2398">
        <f t="shared" si="373"/>
        <v>0.30315302448613696</v>
      </c>
      <c r="G2398">
        <f t="shared" si="374"/>
        <v>0.20230689149820091</v>
      </c>
      <c r="H2398">
        <f t="shared" si="375"/>
        <v>0.30253706601896474</v>
      </c>
      <c r="I2398">
        <f t="shared" si="376"/>
        <v>0.19200301799669747</v>
      </c>
      <c r="J2398">
        <f t="shared" si="377"/>
        <v>-8.2915269688733327E-3</v>
      </c>
      <c r="K2398" s="28">
        <f t="shared" si="378"/>
        <v>1.3921251982300218</v>
      </c>
      <c r="L2398" s="28">
        <f t="shared" si="379"/>
        <v>2.1515302506089142</v>
      </c>
      <c r="M2398" s="28">
        <f t="shared" si="380"/>
        <v>2.2529670115840084</v>
      </c>
      <c r="N2398" s="28">
        <f t="shared" si="381"/>
        <v>1.7664820160212829</v>
      </c>
      <c r="O2398" s="7">
        <f t="shared" si="382"/>
        <v>2.0873738154932262</v>
      </c>
      <c r="P2398" s="7">
        <f>[1]!S_PQ_PctChange("H00906.CSI",$A$3,$A2398)/100</f>
        <v>1.154793271591616</v>
      </c>
    </row>
    <row r="2399" spans="1:16" x14ac:dyDescent="0.3">
      <c r="A2399" s="3">
        <v>20181112</v>
      </c>
      <c r="B2399" s="29">
        <f>板块基准指数!B2399</f>
        <v>3.3106907257944199E-2</v>
      </c>
      <c r="C2399" s="29">
        <f>板块基准指数!C2399</f>
        <v>1.69081893415674E-2</v>
      </c>
      <c r="D2399" s="29">
        <f>板块基准指数!E2399</f>
        <v>7.6184263789817299E-3</v>
      </c>
      <c r="E2399" s="29">
        <f>板块基准指数!F2399</f>
        <v>7.1696139407861703E-3</v>
      </c>
      <c r="F2399">
        <f t="shared" si="373"/>
        <v>0.30791231413993048</v>
      </c>
      <c r="G2399">
        <f t="shared" si="374"/>
        <v>0.20226107396971521</v>
      </c>
      <c r="H2399">
        <f t="shared" si="375"/>
        <v>0.29970540742025409</v>
      </c>
      <c r="I2399">
        <f t="shared" si="376"/>
        <v>0.19012120447010036</v>
      </c>
      <c r="J2399">
        <f t="shared" si="377"/>
        <v>1.7138546172064093E-2</v>
      </c>
      <c r="K2399" s="28">
        <f t="shared" si="378"/>
        <v>1.4713210653172144</v>
      </c>
      <c r="L2399" s="28">
        <f t="shared" si="379"/>
        <v>2.2048169208018873</v>
      </c>
      <c r="M2399" s="28">
        <f t="shared" si="380"/>
        <v>2.2777495012750175</v>
      </c>
      <c r="N2399" s="28">
        <f t="shared" si="381"/>
        <v>1.7863166240502832</v>
      </c>
      <c r="O2399" s="7">
        <f t="shared" si="382"/>
        <v>2.1402869141804786</v>
      </c>
      <c r="P2399" s="7">
        <f>[1]!S_PQ_PctChange("H00906.CSI",$A$3,$A2399)/100</f>
        <v>1.187559492345883</v>
      </c>
    </row>
    <row r="2400" spans="1:16" x14ac:dyDescent="0.3">
      <c r="A2400" s="3">
        <v>20181113</v>
      </c>
      <c r="B2400" s="29">
        <f>板块基准指数!B2400</f>
        <v>1.00909451433392E-2</v>
      </c>
      <c r="C2400" s="29">
        <f>板块基准指数!C2400</f>
        <v>1.4032357252578599E-2</v>
      </c>
      <c r="D2400" s="29">
        <f>板块基准指数!E2400</f>
        <v>2.0975396292532901E-2</v>
      </c>
      <c r="E2400" s="29">
        <f>板块基准指数!F2400</f>
        <v>9.5989904313278501E-3</v>
      </c>
      <c r="F2400">
        <f t="shared" si="373"/>
        <v>0.3067081248919406</v>
      </c>
      <c r="G2400">
        <f t="shared" si="374"/>
        <v>0.20225621120325468</v>
      </c>
      <c r="H2400">
        <f t="shared" si="375"/>
        <v>0.30175022350993014</v>
      </c>
      <c r="I2400">
        <f t="shared" si="376"/>
        <v>0.18928544039487474</v>
      </c>
      <c r="J2400">
        <f t="shared" si="377"/>
        <v>1.4056737233333816E-2</v>
      </c>
      <c r="K2400" s="28">
        <f t="shared" si="378"/>
        <v>1.4962590306189094</v>
      </c>
      <c r="L2400" s="28">
        <f t="shared" si="379"/>
        <v>2.2497880567636885</v>
      </c>
      <c r="M2400" s="28">
        <f t="shared" si="380"/>
        <v>2.3465015960119135</v>
      </c>
      <c r="N2400" s="28">
        <f t="shared" si="381"/>
        <v>1.8130624506631916</v>
      </c>
      <c r="O2400" s="7">
        <f t="shared" si="382"/>
        <v>2.1844291021703901</v>
      </c>
      <c r="P2400" s="7">
        <f>[1]!S_PQ_PctChange("H00906.CSI",$A$3,$A2400)/100</f>
        <v>1.2138511734783775</v>
      </c>
    </row>
    <row r="2401" spans="1:16" x14ac:dyDescent="0.3">
      <c r="A2401" s="3">
        <v>20181114</v>
      </c>
      <c r="B2401" s="29">
        <f>板块基准指数!B2401</f>
        <v>-7.4642509889579003E-3</v>
      </c>
      <c r="C2401" s="29">
        <f>板块基准指数!C2401</f>
        <v>-8.6107586733067901E-3</v>
      </c>
      <c r="D2401" s="29">
        <f>板块基准指数!E2401</f>
        <v>-1.49472229127384E-2</v>
      </c>
      <c r="E2401" s="29">
        <f>板块基准指数!F2401</f>
        <v>-1.0180336799883401E-2</v>
      </c>
      <c r="F2401">
        <f t="shared" si="373"/>
        <v>0.30763922065901733</v>
      </c>
      <c r="G2401">
        <f t="shared" si="374"/>
        <v>0.20263587338993844</v>
      </c>
      <c r="H2401">
        <f t="shared" si="375"/>
        <v>0.3003843925413911</v>
      </c>
      <c r="I2401">
        <f t="shared" si="376"/>
        <v>0.18934051340965333</v>
      </c>
      <c r="J2401">
        <f t="shared" si="377"/>
        <v>-1.0468243238700327E-2</v>
      </c>
      <c r="K2401" s="28">
        <f t="shared" si="378"/>
        <v>1.4776263266809173</v>
      </c>
      <c r="L2401" s="28">
        <f t="shared" si="379"/>
        <v>2.221804916067502</v>
      </c>
      <c r="M2401" s="28">
        <f t="shared" si="380"/>
        <v>2.2964806906784885</v>
      </c>
      <c r="N2401" s="28">
        <f t="shared" si="381"/>
        <v>1.7844245274763351</v>
      </c>
      <c r="O2401" s="7">
        <f t="shared" si="382"/>
        <v>2.1510937237524743</v>
      </c>
      <c r="P2401" s="7">
        <f>[1]!S_PQ_PctChange("H00906.CSI",$A$3,$A2401)/100</f>
        <v>1.1949246056693537</v>
      </c>
    </row>
    <row r="2402" spans="1:16" x14ac:dyDescent="0.3">
      <c r="A2402" s="3">
        <v>20181115</v>
      </c>
      <c r="B2402" s="29">
        <f>板块基准指数!B2402</f>
        <v>1.8941848079474501E-2</v>
      </c>
      <c r="C2402" s="29">
        <f>板块基准指数!C2402</f>
        <v>7.0415932571885496E-3</v>
      </c>
      <c r="D2402" s="29">
        <f>板块基准指数!E2402</f>
        <v>7.1124160919142599E-3</v>
      </c>
      <c r="E2402" s="29">
        <f>板块基准指数!F2402</f>
        <v>1.5908862163096098E-2</v>
      </c>
      <c r="F2402">
        <f t="shared" si="373"/>
        <v>0.30962624803920485</v>
      </c>
      <c r="G2402">
        <f t="shared" si="374"/>
        <v>0.20156281242255616</v>
      </c>
      <c r="H2402">
        <f t="shared" si="375"/>
        <v>0.29881471643736079</v>
      </c>
      <c r="I2402">
        <f t="shared" si="376"/>
        <v>0.18999622310087841</v>
      </c>
      <c r="J2402">
        <f t="shared" si="377"/>
        <v>1.2402785697733447E-2</v>
      </c>
      <c r="K2402" s="28">
        <f t="shared" si="378"/>
        <v>1.5245571481586135</v>
      </c>
      <c r="L2402" s="28">
        <f t="shared" si="379"/>
        <v>2.2444915558404599</v>
      </c>
      <c r="M2402" s="28">
        <f t="shared" si="380"/>
        <v>2.3199266329895547</v>
      </c>
      <c r="N2402" s="28">
        <f t="shared" si="381"/>
        <v>1.8287215534875001</v>
      </c>
      <c r="O2402" s="7">
        <f t="shared" si="382"/>
        <v>2.190176063921649</v>
      </c>
      <c r="P2402" s="7">
        <f>[1]!S_PQ_PctChange("H00906.CSI",$A$3,$A2402)/100</f>
        <v>1.2232015196677914</v>
      </c>
    </row>
    <row r="2403" spans="1:16" x14ac:dyDescent="0.3">
      <c r="A2403" s="3">
        <v>20181116</v>
      </c>
      <c r="B2403" s="29">
        <f>板块基准指数!B2403</f>
        <v>1.1230901453366301E-2</v>
      </c>
      <c r="C2403" s="29">
        <f>板块基准指数!C2403</f>
        <v>-9.9933321398443294E-3</v>
      </c>
      <c r="D2403" s="29">
        <f>板块基准指数!E2403</f>
        <v>6.6072792639581997E-3</v>
      </c>
      <c r="E2403" s="29">
        <f>板块基准指数!F2403</f>
        <v>8.1910270832096892E-3</v>
      </c>
      <c r="F2403">
        <f t="shared" si="373"/>
        <v>0.31154784898951088</v>
      </c>
      <c r="G2403">
        <f t="shared" si="374"/>
        <v>0.1985569914162178</v>
      </c>
      <c r="H2403">
        <f t="shared" si="375"/>
        <v>0.29929447762327971</v>
      </c>
      <c r="I2403">
        <f t="shared" si="376"/>
        <v>0.19060068197099195</v>
      </c>
      <c r="J2403">
        <f t="shared" si="377"/>
        <v>4.9937142363330848E-3</v>
      </c>
      <c r="K2403" s="28">
        <f t="shared" si="378"/>
        <v>1.5529102007029745</v>
      </c>
      <c r="L2403" s="28">
        <f t="shared" si="379"/>
        <v>2.212068274098026</v>
      </c>
      <c r="M2403" s="28">
        <f t="shared" si="380"/>
        <v>2.341862315389569</v>
      </c>
      <c r="N2403" s="28">
        <f t="shared" si="381"/>
        <v>1.8518916883429752</v>
      </c>
      <c r="O2403" s="7">
        <f t="shared" si="382"/>
        <v>2.2061068915484632</v>
      </c>
      <c r="P2403" s="7">
        <f>[1]!S_PQ_PctChange("H00906.CSI",$A$3,$A2403)/100</f>
        <v>1.2357317415188547</v>
      </c>
    </row>
    <row r="2404" spans="1:16" x14ac:dyDescent="0.3">
      <c r="A2404" s="3">
        <v>20181119</v>
      </c>
      <c r="B2404" s="29">
        <f>板块基准指数!B2404</f>
        <v>-2.7949222005460802E-3</v>
      </c>
      <c r="C2404" s="29">
        <f>板块基准指数!C2404</f>
        <v>5.0373189993537203E-3</v>
      </c>
      <c r="D2404" s="29">
        <f>板块基准指数!E2404</f>
        <v>7.3590580852068701E-3</v>
      </c>
      <c r="E2404" s="29">
        <f>板块基准指数!F2404</f>
        <v>1.8826555521322199E-2</v>
      </c>
      <c r="F2404">
        <f t="shared" si="373"/>
        <v>0.30884861354069709</v>
      </c>
      <c r="G2404">
        <f t="shared" si="374"/>
        <v>0.19838269674415082</v>
      </c>
      <c r="H2404">
        <f t="shared" si="375"/>
        <v>0.29972254886714866</v>
      </c>
      <c r="I2404">
        <f t="shared" si="376"/>
        <v>0.19304614084800376</v>
      </c>
      <c r="J2404">
        <f t="shared" si="377"/>
        <v>5.9203226725823843E-3</v>
      </c>
      <c r="K2404" s="28">
        <f t="shared" si="378"/>
        <v>1.5457750153070293</v>
      </c>
      <c r="L2404" s="28">
        <f t="shared" si="379"/>
        <v>2.2282484866423613</v>
      </c>
      <c r="M2404" s="28">
        <f t="shared" si="380"/>
        <v>2.3664552742812845</v>
      </c>
      <c r="N2404" s="28">
        <f t="shared" si="381"/>
        <v>1.905582985554362</v>
      </c>
      <c r="O2404" s="7">
        <f t="shared" si="382"/>
        <v>2.22508807886922</v>
      </c>
      <c r="P2404" s="7">
        <f>[1]!S_PQ_PctChange("H00906.CSI",$A$3,$A2404)/100</f>
        <v>1.2562751457790537</v>
      </c>
    </row>
    <row r="2405" spans="1:16" x14ac:dyDescent="0.3">
      <c r="A2405" s="3">
        <v>20181120</v>
      </c>
      <c r="B2405" s="29">
        <f>板块基准指数!B2405</f>
        <v>-3.32635805895918E-2</v>
      </c>
      <c r="C2405" s="29">
        <f>板块基准指数!C2405</f>
        <v>-1.9528170766459001E-2</v>
      </c>
      <c r="D2405" s="29">
        <f>板块基准指数!E2405</f>
        <v>-2.2695373145554899E-2</v>
      </c>
      <c r="E2405" s="29">
        <f>板块基准指数!F2405</f>
        <v>-2.48549200712768E-2</v>
      </c>
      <c r="F2405">
        <f t="shared" si="373"/>
        <v>0.30646606763232809</v>
      </c>
      <c r="G2405">
        <f t="shared" si="374"/>
        <v>0.19964919781998572</v>
      </c>
      <c r="H2405">
        <f t="shared" si="375"/>
        <v>0.30066164683648861</v>
      </c>
      <c r="I2405">
        <f t="shared" si="376"/>
        <v>0.19322308771119798</v>
      </c>
      <c r="J2405">
        <f t="shared" si="377"/>
        <v>-2.5747923413147425E-2</v>
      </c>
      <c r="K2405" s="28">
        <f t="shared" si="378"/>
        <v>1.4610934229223949</v>
      </c>
      <c r="L2405" s="28">
        <f t="shared" si="379"/>
        <v>2.1652066989186465</v>
      </c>
      <c r="M2405" s="28">
        <f t="shared" si="380"/>
        <v>2.2900523156536492</v>
      </c>
      <c r="N2405" s="28">
        <f t="shared" si="381"/>
        <v>1.8333649526879467</v>
      </c>
      <c r="O2405" s="7">
        <f t="shared" si="382"/>
        <v>2.1420487580138405</v>
      </c>
      <c r="P2405" s="7">
        <f>[1]!S_PQ_PctChange("H00906.CSI",$A$3,$A2405)/100</f>
        <v>1.2011473616936539</v>
      </c>
    </row>
    <row r="2406" spans="1:16" x14ac:dyDescent="0.3">
      <c r="A2406" s="3">
        <v>20181121</v>
      </c>
      <c r="B2406" s="29">
        <f>板块基准指数!B2406</f>
        <v>2.1990797549639399E-3</v>
      </c>
      <c r="C2406" s="29">
        <f>板块基准指数!C2406</f>
        <v>1.3944161606552E-2</v>
      </c>
      <c r="D2406" s="29">
        <f>板块基准指数!E2406</f>
        <v>6.0061778172967699E-3</v>
      </c>
      <c r="E2406" s="29">
        <f>板块基准指数!F2406</f>
        <v>2.2228327663713701E-3</v>
      </c>
      <c r="F2406">
        <f t="shared" si="373"/>
        <v>0.30540129604489064</v>
      </c>
      <c r="G2406">
        <f t="shared" si="374"/>
        <v>0.20128716759288645</v>
      </c>
      <c r="H2406">
        <f t="shared" si="375"/>
        <v>0.30075521039739889</v>
      </c>
      <c r="I2406">
        <f t="shared" si="376"/>
        <v>0.19255632596482453</v>
      </c>
      <c r="J2406">
        <f t="shared" si="377"/>
        <v>5.6932139282591457E-3</v>
      </c>
      <c r="K2406" s="28">
        <f t="shared" si="378"/>
        <v>1.4665055636438185</v>
      </c>
      <c r="L2406" s="28">
        <f t="shared" si="379"/>
        <v>2.2093428526465093</v>
      </c>
      <c r="M2406" s="28">
        <f t="shared" si="380"/>
        <v>2.3098129548896744</v>
      </c>
      <c r="N2406" s="28">
        <f t="shared" si="381"/>
        <v>1.8396630491438697</v>
      </c>
      <c r="O2406" s="7">
        <f t="shared" si="382"/>
        <v>2.159937113766234</v>
      </c>
      <c r="P2406" s="7">
        <f>[1]!S_PQ_PctChange("H00906.CSI",$A$3,$A2406)/100</f>
        <v>1.2073559386002497</v>
      </c>
    </row>
    <row r="2407" spans="1:16" x14ac:dyDescent="0.3">
      <c r="A2407" s="3">
        <v>20181122</v>
      </c>
      <c r="B2407" s="29">
        <f>板块基准指数!B2407</f>
        <v>1.5197334850135201E-4</v>
      </c>
      <c r="C2407" s="29">
        <f>板块基准指数!C2407</f>
        <v>2.3292165157109499E-3</v>
      </c>
      <c r="D2407" s="29">
        <f>板块基准指数!E2407</f>
        <v>-3.4164892228374298E-4</v>
      </c>
      <c r="E2407" s="29">
        <f>板块基准指数!F2407</f>
        <v>-7.6214852889288599E-3</v>
      </c>
      <c r="F2407">
        <f t="shared" si="373"/>
        <v>0.30577031604709065</v>
      </c>
      <c r="G2407">
        <f t="shared" si="374"/>
        <v>0.20196909924234718</v>
      </c>
      <c r="H2407">
        <f t="shared" si="375"/>
        <v>0.30097000020976772</v>
      </c>
      <c r="I2407">
        <f t="shared" si="376"/>
        <v>0.191290584500795</v>
      </c>
      <c r="J2407">
        <f t="shared" si="377"/>
        <v>-1.0550636463799684E-3</v>
      </c>
      <c r="K2407" s="28">
        <f t="shared" si="378"/>
        <v>1.4668804067534227</v>
      </c>
      <c r="L2407" s="28">
        <f t="shared" si="379"/>
        <v>2.2168181070234723</v>
      </c>
      <c r="M2407" s="28">
        <f t="shared" si="380"/>
        <v>2.3086821608606756</v>
      </c>
      <c r="N2407" s="28">
        <f t="shared" si="381"/>
        <v>1.818020598989305</v>
      </c>
      <c r="O2407" s="7">
        <f t="shared" si="382"/>
        <v>2.1566031789926523</v>
      </c>
      <c r="P2407" s="7">
        <f>[1]!S_PQ_PctChange("H00906.CSI",$A$3,$A2407)/100</f>
        <v>1.2006975917394125</v>
      </c>
    </row>
    <row r="2408" spans="1:16" x14ac:dyDescent="0.3">
      <c r="A2408" s="3">
        <v>20181123</v>
      </c>
      <c r="B2408" s="29">
        <f>板块基准指数!B2408</f>
        <v>-3.4270625394418802E-2</v>
      </c>
      <c r="C2408" s="29">
        <f>板块基准指数!C2408</f>
        <v>-2.2660794743853602E-2</v>
      </c>
      <c r="D2408" s="29">
        <f>板块基准指数!E2408</f>
        <v>-2.2536029563313999E-2</v>
      </c>
      <c r="E2408" s="29">
        <f>板块基准指数!F2408</f>
        <v>-1.9477584244288099E-2</v>
      </c>
      <c r="F2408">
        <f t="shared" si="373"/>
        <v>0.30303832901220379</v>
      </c>
      <c r="G2408">
        <f t="shared" si="374"/>
        <v>0.20257089551208224</v>
      </c>
      <c r="H2408">
        <f t="shared" si="375"/>
        <v>0.30190531975876556</v>
      </c>
      <c r="I2408">
        <f t="shared" si="376"/>
        <v>0.192485455716949</v>
      </c>
      <c r="J2408">
        <f t="shared" si="377"/>
        <v>-2.5564267557666009E-2</v>
      </c>
      <c r="K2408" s="28">
        <f t="shared" si="378"/>
        <v>1.3823388724407444</v>
      </c>
      <c r="L2408" s="28">
        <f t="shared" si="379"/>
        <v>2.1439224521719016</v>
      </c>
      <c r="M2408" s="28">
        <f t="shared" si="380"/>
        <v>2.2341176018679096</v>
      </c>
      <c r="N2408" s="28">
        <f t="shared" si="381"/>
        <v>1.7631323653703515</v>
      </c>
      <c r="O2408" s="7">
        <f t="shared" si="382"/>
        <v>2.075906930751505</v>
      </c>
      <c r="P2408" s="7">
        <f>[1]!S_PQ_PctChange("H00906.CSI",$A$3,$A2408)/100</f>
        <v>1.1432479250008076</v>
      </c>
    </row>
    <row r="2409" spans="1:16" x14ac:dyDescent="0.3">
      <c r="A2409" s="3">
        <v>20181126</v>
      </c>
      <c r="B2409" s="29">
        <f>板块基准指数!B2409</f>
        <v>-2.2359162627701998E-3</v>
      </c>
      <c r="C2409" s="29">
        <f>板块基准指数!C2409</f>
        <v>-2.5632662189508399E-3</v>
      </c>
      <c r="D2409" s="29">
        <f>板块基准指数!E2409</f>
        <v>-4.6469424687204204E-3</v>
      </c>
      <c r="E2409" s="29">
        <f>板块基准指数!F2409</f>
        <v>3.17432777439524E-3</v>
      </c>
      <c r="F2409">
        <f t="shared" si="373"/>
        <v>0.30296327471131568</v>
      </c>
      <c r="G2409">
        <f t="shared" si="374"/>
        <v>0.20245428053220843</v>
      </c>
      <c r="H2409">
        <f t="shared" si="375"/>
        <v>0.30110119394664248</v>
      </c>
      <c r="I2409">
        <f t="shared" si="376"/>
        <v>0.19348125080983397</v>
      </c>
      <c r="J2409">
        <f t="shared" si="377"/>
        <v>-1.9887361851600232E-3</v>
      </c>
      <c r="K2409" s="28">
        <f t="shared" si="378"/>
        <v>1.3770121622124245</v>
      </c>
      <c r="L2409" s="28">
        <f t="shared" si="379"/>
        <v>2.135863741955248</v>
      </c>
      <c r="M2409" s="28">
        <f t="shared" si="380"/>
        <v>2.2190888434349532</v>
      </c>
      <c r="N2409" s="28">
        <f t="shared" si="381"/>
        <v>1.7719034531820768</v>
      </c>
      <c r="O2409" s="7">
        <f t="shared" si="382"/>
        <v>2.0697897633361348</v>
      </c>
      <c r="P2409" s="7">
        <f>[1]!S_PQ_PctChange("H00906.CSI",$A$3,$A2409)/100</f>
        <v>1.1412369924840253</v>
      </c>
    </row>
    <row r="2410" spans="1:16" x14ac:dyDescent="0.3">
      <c r="A2410" s="3">
        <v>20181127</v>
      </c>
      <c r="B2410" s="29">
        <f>板块基准指数!B2410</f>
        <v>7.15067222528113E-3</v>
      </c>
      <c r="C2410" s="29">
        <f>板块基准指数!C2410</f>
        <v>1.84764410752278E-3</v>
      </c>
      <c r="D2410" s="29">
        <f>板块基准指数!E2410</f>
        <v>-3.7386983367133099E-3</v>
      </c>
      <c r="E2410" s="29">
        <f>板块基准指数!F2410</f>
        <v>-2.9472774476479498E-3</v>
      </c>
      <c r="F2410">
        <f t="shared" si="373"/>
        <v>0.30487220575838814</v>
      </c>
      <c r="G2410">
        <f t="shared" si="374"/>
        <v>0.20265720300796627</v>
      </c>
      <c r="H2410">
        <f t="shared" si="375"/>
        <v>0.2997223563579085</v>
      </c>
      <c r="I2410">
        <f t="shared" si="376"/>
        <v>0.19274823487573756</v>
      </c>
      <c r="J2410">
        <f t="shared" si="377"/>
        <v>8.4448507218127654E-4</v>
      </c>
      <c r="K2410" s="28">
        <f t="shared" si="378"/>
        <v>1.3940093970599126</v>
      </c>
      <c r="L2410" s="28">
        <f t="shared" si="379"/>
        <v>2.141657702120066</v>
      </c>
      <c r="M2410" s="28">
        <f t="shared" si="380"/>
        <v>2.2070536413302704</v>
      </c>
      <c r="N2410" s="28">
        <f t="shared" si="381"/>
        <v>1.7637338846474555</v>
      </c>
      <c r="O2410" s="7">
        <f t="shared" si="382"/>
        <v>2.0723821549660073</v>
      </c>
      <c r="P2410" s="7">
        <f>[1]!S_PQ_PctChange("H00906.CSI",$A$3,$A2410)/100</f>
        <v>1.1415119214059848</v>
      </c>
    </row>
    <row r="2411" spans="1:16" x14ac:dyDescent="0.3">
      <c r="A2411" s="3">
        <v>20181128</v>
      </c>
      <c r="B2411" s="29">
        <f>板块基准指数!B2411</f>
        <v>1.5320573234768001E-2</v>
      </c>
      <c r="C2411" s="29">
        <f>板块基准指数!C2411</f>
        <v>7.0283990328732998E-3</v>
      </c>
      <c r="D2411" s="29">
        <f>板块基准指数!E2411</f>
        <v>1.6332550804942201E-2</v>
      </c>
      <c r="E2411" s="29">
        <f>板块基准指数!F2411</f>
        <v>1.32989955746346E-2</v>
      </c>
      <c r="F2411">
        <f t="shared" si="373"/>
        <v>0.30540365451700496</v>
      </c>
      <c r="G2411">
        <f t="shared" si="374"/>
        <v>0.20135247533383185</v>
      </c>
      <c r="H2411">
        <f t="shared" si="375"/>
        <v>0.30054408422867862</v>
      </c>
      <c r="I2411">
        <f t="shared" si="376"/>
        <v>0.19269978592048503</v>
      </c>
      <c r="J2411">
        <f t="shared" si="377"/>
        <v>1.3553761180416238E-2</v>
      </c>
      <c r="K2411" s="28">
        <f t="shared" si="378"/>
        <v>1.4306869933522921</v>
      </c>
      <c r="L2411" s="28">
        <f t="shared" si="379"/>
        <v>2.1637385260752655</v>
      </c>
      <c r="M2411" s="28">
        <f t="shared" si="380"/>
        <v>2.2594330078614715</v>
      </c>
      <c r="N2411" s="28">
        <f t="shared" si="381"/>
        <v>1.8004887693488496</v>
      </c>
      <c r="O2411" s="7">
        <f t="shared" si="382"/>
        <v>2.1140244889493891</v>
      </c>
      <c r="P2411" s="7">
        <f>[1]!S_PQ_PctChange("H00906.CSI",$A$3,$A2411)/100</f>
        <v>1.1694924292894697</v>
      </c>
    </row>
    <row r="2412" spans="1:16" x14ac:dyDescent="0.3">
      <c r="A2412" s="3">
        <v>20181129</v>
      </c>
      <c r="B2412" s="29">
        <f>板块基准指数!B2412</f>
        <v>-2.5925644561636801E-2</v>
      </c>
      <c r="C2412" s="29">
        <f>板块基准指数!C2412</f>
        <v>-9.0117410271175896E-3</v>
      </c>
      <c r="D2412" s="29">
        <f>板块基准指数!E2412</f>
        <v>-1.10658351945369E-2</v>
      </c>
      <c r="E2412" s="29">
        <f>板块基准指数!F2412</f>
        <v>-1.49106118733816E-2</v>
      </c>
      <c r="F2412">
        <f t="shared" si="373"/>
        <v>0.30230195093856543</v>
      </c>
      <c r="G2412">
        <f t="shared" si="374"/>
        <v>0.20276831520938302</v>
      </c>
      <c r="H2412">
        <f t="shared" si="375"/>
        <v>0.30203006441661856</v>
      </c>
      <c r="I2412">
        <f t="shared" si="376"/>
        <v>0.19289966943543349</v>
      </c>
      <c r="J2412">
        <f t="shared" si="377"/>
        <v>-1.593136597842202E-2</v>
      </c>
      <c r="K2412" s="28">
        <f t="shared" si="378"/>
        <v>1.3676698663220468</v>
      </c>
      <c r="L2412" s="28">
        <f t="shared" si="379"/>
        <v>2.1352277338007606</v>
      </c>
      <c r="M2412" s="28">
        <f t="shared" si="380"/>
        <v>2.2233646593688428</v>
      </c>
      <c r="N2412" s="28">
        <f t="shared" si="381"/>
        <v>1.758731768253325</v>
      </c>
      <c r="O2412" s="7">
        <f t="shared" si="382"/>
        <v>2.0644138251501678</v>
      </c>
      <c r="P2412" s="7">
        <f>[1]!S_PQ_PctChange("H00906.CSI",$A$3,$A2412)/100</f>
        <v>1.1368350541152283</v>
      </c>
    </row>
    <row r="2413" spans="1:16" x14ac:dyDescent="0.3">
      <c r="A2413" s="3">
        <v>20181130</v>
      </c>
      <c r="B2413" s="29">
        <f>板块基准指数!B2413</f>
        <v>1.1790372947169701E-2</v>
      </c>
      <c r="C2413" s="29">
        <f>板块基准指数!C2413</f>
        <v>1.1692373695044E-2</v>
      </c>
      <c r="D2413" s="29">
        <f>板块基准指数!E2413</f>
        <v>1.20265297771268E-2</v>
      </c>
      <c r="E2413" s="29">
        <f>板块基准指数!F2413</f>
        <v>9.3998700397128401E-3</v>
      </c>
      <c r="F2413">
        <f t="shared" si="373"/>
        <v>0.3</v>
      </c>
      <c r="G2413">
        <f t="shared" si="374"/>
        <v>0.2</v>
      </c>
      <c r="H2413">
        <f t="shared" si="375"/>
        <v>0.3</v>
      </c>
      <c r="I2413">
        <f t="shared" si="376"/>
        <v>0.2</v>
      </c>
      <c r="J2413">
        <f t="shared" si="377"/>
        <v>1.1380701045855895E-2</v>
      </c>
      <c r="K2413" s="28">
        <f t="shared" si="378"/>
        <v>1.3955855770617593</v>
      </c>
      <c r="L2413" s="28">
        <f t="shared" si="379"/>
        <v>2.1718859880834254</v>
      </c>
      <c r="M2413" s="28">
        <f t="shared" si="380"/>
        <v>2.2621305504272802</v>
      </c>
      <c r="N2413" s="28">
        <f t="shared" si="381"/>
        <v>1.7846634883493335</v>
      </c>
      <c r="O2413" s="7">
        <f t="shared" si="382"/>
        <v>2.0992890027749898</v>
      </c>
      <c r="P2413" s="7">
        <f>[1]!S_PQ_PctChange("H00906.CSI",$A$3,$A2413)/100</f>
        <v>1.1586459776658042</v>
      </c>
    </row>
    <row r="2414" spans="1:16" x14ac:dyDescent="0.3">
      <c r="A2414" s="3">
        <v>20181203</v>
      </c>
      <c r="B2414" s="29">
        <f>板块基准指数!B2414</f>
        <v>4.0393781331675802E-2</v>
      </c>
      <c r="C2414" s="29">
        <f>板块基准指数!C2414</f>
        <v>3.1285967325526201E-2</v>
      </c>
      <c r="D2414" s="29">
        <f>板块基准指数!E2414</f>
        <v>4.2102088665459898E-2</v>
      </c>
      <c r="E2414" s="29">
        <f>板块基准指数!F2414</f>
        <v>2.046336915001E-2</v>
      </c>
      <c r="F2414">
        <f t="shared" si="373"/>
        <v>0.30153468072298201</v>
      </c>
      <c r="G2414">
        <f t="shared" si="374"/>
        <v>0.19926332411917022</v>
      </c>
      <c r="H2414">
        <f t="shared" si="375"/>
        <v>0.30202979508805444</v>
      </c>
      <c r="I2414">
        <f t="shared" si="376"/>
        <v>0.19717220006979325</v>
      </c>
      <c r="J2414">
        <f t="shared" si="377"/>
        <v>3.5098628294247952E-2</v>
      </c>
      <c r="K2414" s="28">
        <f t="shared" si="378"/>
        <v>1.4923523370229081</v>
      </c>
      <c r="L2414" s="28">
        <f t="shared" si="379"/>
        <v>2.2711215094668975</v>
      </c>
      <c r="M2414" s="28">
        <f t="shared" si="380"/>
        <v>2.399473060099675</v>
      </c>
      <c r="N2414" s="28">
        <f t="shared" si="381"/>
        <v>1.8416470852699804</v>
      </c>
      <c r="O2414" s="7">
        <f t="shared" si="382"/>
        <v>2.2080697954598398</v>
      </c>
      <c r="P2414" s="7">
        <f>[1]!S_PQ_PctChange("H00906.CSI",$A$3,$A2414)/100</f>
        <v>1.2206520934528968</v>
      </c>
    </row>
    <row r="2415" spans="1:16" x14ac:dyDescent="0.3">
      <c r="A2415" s="3">
        <v>20181204</v>
      </c>
      <c r="B2415" s="29">
        <f>板块基准指数!B2415</f>
        <v>-2.3015422476035598E-3</v>
      </c>
      <c r="C2415" s="29">
        <f>板块基准指数!C2415</f>
        <v>8.8430808436293397E-3</v>
      </c>
      <c r="D2415" s="29">
        <f>板块基准指数!E2415</f>
        <v>1.5005314924063499E-3</v>
      </c>
      <c r="E2415" s="29">
        <f>板块基准指数!F2415</f>
        <v>8.7920787124442796E-4</v>
      </c>
      <c r="F2415">
        <f t="shared" si="373"/>
        <v>0.30033172352102161</v>
      </c>
      <c r="G2415">
        <f t="shared" si="374"/>
        <v>0.20068533090614504</v>
      </c>
      <c r="H2415">
        <f t="shared" si="375"/>
        <v>0.30197125944391356</v>
      </c>
      <c r="I2415">
        <f t="shared" si="376"/>
        <v>0.19701168612891978</v>
      </c>
      <c r="J2415">
        <f t="shared" si="377"/>
        <v>1.6946674470211501E-3</v>
      </c>
      <c r="K2415" s="28">
        <f t="shared" si="378"/>
        <v>1.4866160828233363</v>
      </c>
      <c r="L2415" s="28">
        <f t="shared" si="379"/>
        <v>2.3000483014244479</v>
      </c>
      <c r="M2415" s="28">
        <f t="shared" si="380"/>
        <v>2.4045740764839416</v>
      </c>
      <c r="N2415" s="28">
        <f t="shared" si="381"/>
        <v>1.8441454837546489</v>
      </c>
      <c r="O2415" s="7">
        <f t="shared" si="382"/>
        <v>2.213506406909977</v>
      </c>
      <c r="P2415" s="7">
        <f>[1]!S_PQ_PctChange("H00906.CSI",$A$3,$A2415)/100</f>
        <v>1.2266168103866204</v>
      </c>
    </row>
    <row r="2416" spans="1:16" x14ac:dyDescent="0.3">
      <c r="A2416" s="3">
        <v>20181205</v>
      </c>
      <c r="B2416" s="29">
        <f>板块基准指数!B2416</f>
        <v>-7.6914001541953901E-3</v>
      </c>
      <c r="C2416" s="29">
        <f>板块基准指数!C2416</f>
        <v>6.6092879349019303E-3</v>
      </c>
      <c r="D2416" s="29">
        <f>板块基准指数!E2416</f>
        <v>-1.2026215482800499E-3</v>
      </c>
      <c r="E2416" s="29">
        <f>板块基准指数!F2416</f>
        <v>-7.8445696613537296E-3</v>
      </c>
      <c r="F2416">
        <f t="shared" si="373"/>
        <v>0.2988861947042078</v>
      </c>
      <c r="G2416">
        <f t="shared" si="374"/>
        <v>0.20259767374270624</v>
      </c>
      <c r="H2416">
        <f t="shared" si="375"/>
        <v>0.30248294752471883</v>
      </c>
      <c r="I2416">
        <f t="shared" si="376"/>
        <v>0.19603318402836725</v>
      </c>
      <c r="J2416">
        <f t="shared" si="377"/>
        <v>-2.8922133678371507E-3</v>
      </c>
      <c r="K2416" s="28">
        <f t="shared" si="378"/>
        <v>1.4674905235004845</v>
      </c>
      <c r="L2416" s="28">
        <f t="shared" si="379"/>
        <v>2.3218592708476464</v>
      </c>
      <c r="M2416" s="28">
        <f t="shared" si="380"/>
        <v>2.4004796623368461</v>
      </c>
      <c r="N2416" s="28">
        <f t="shared" si="381"/>
        <v>1.8218343863803108</v>
      </c>
      <c r="O2416" s="7">
        <f t="shared" si="382"/>
        <v>2.2042122607222816</v>
      </c>
      <c r="P2416" s="7">
        <f>[1]!S_PQ_PctChange("H00906.CSI",$A$3,$A2416)/100</f>
        <v>1.2145501205746299</v>
      </c>
    </row>
    <row r="2417" spans="1:16" x14ac:dyDescent="0.3">
      <c r="A2417" s="3">
        <v>20181206</v>
      </c>
      <c r="B2417" s="29">
        <f>板块基准指数!B2417</f>
        <v>-3.2414336489910003E-2</v>
      </c>
      <c r="C2417" s="29">
        <f>板块基准指数!C2417</f>
        <v>-4.0575688249055601E-2</v>
      </c>
      <c r="D2417" s="29">
        <f>板块基准指数!E2417</f>
        <v>-2.5406365446643701E-2</v>
      </c>
      <c r="E2417" s="29">
        <f>板块基准指数!F2417</f>
        <v>-1.6039603970404701E-2</v>
      </c>
      <c r="F2417">
        <f t="shared" si="373"/>
        <v>0.29775488422847363</v>
      </c>
      <c r="G2417">
        <f t="shared" si="374"/>
        <v>0.20012842943730985</v>
      </c>
      <c r="H2417">
        <f t="shared" si="375"/>
        <v>0.30352053586927519</v>
      </c>
      <c r="I2417">
        <f t="shared" si="376"/>
        <v>0.19859615046494147</v>
      </c>
      <c r="J2417">
        <f t="shared" si="377"/>
        <v>-2.8738024680162306E-2</v>
      </c>
      <c r="K2417" s="28">
        <f t="shared" si="378"/>
        <v>1.3875084553860755</v>
      </c>
      <c r="L2417" s="28">
        <f t="shared" si="379"/>
        <v>2.1870725446664974</v>
      </c>
      <c r="M2417" s="28">
        <f t="shared" si="380"/>
        <v>2.3140858333416365</v>
      </c>
      <c r="N2417" s="28">
        <f t="shared" si="381"/>
        <v>1.7765732803527006</v>
      </c>
      <c r="O2417" s="7">
        <f t="shared" si="382"/>
        <v>2.1121295296931661</v>
      </c>
      <c r="P2417" s="7">
        <f>[1]!S_PQ_PctChange("H00906.CSI",$A$3,$A2417)/100</f>
        <v>1.1673284457080539</v>
      </c>
    </row>
    <row r="2418" spans="1:16" x14ac:dyDescent="0.3">
      <c r="A2418" s="3">
        <v>20181207</v>
      </c>
      <c r="B2418" s="29">
        <f>板块基准指数!B2418</f>
        <v>-1.3886206785808501E-3</v>
      </c>
      <c r="C2418" s="29">
        <f>板块基准指数!C2418</f>
        <v>-3.8171804519533697E-2</v>
      </c>
      <c r="D2418" s="29">
        <f>板块基准指数!E2418</f>
        <v>-7.9107814645013605E-4</v>
      </c>
      <c r="E2418" s="29">
        <f>板块基准指数!F2418</f>
        <v>4.47692122223874E-4</v>
      </c>
      <c r="F2418">
        <f t="shared" si="373"/>
        <v>0.29980096186634714</v>
      </c>
      <c r="G2418">
        <f t="shared" si="374"/>
        <v>0.19408139641965028</v>
      </c>
      <c r="H2418">
        <f t="shared" si="375"/>
        <v>0.3057890999013213</v>
      </c>
      <c r="I2418">
        <f t="shared" si="376"/>
        <v>0.20032854181268148</v>
      </c>
      <c r="J2418">
        <f t="shared" si="377"/>
        <v>-8.203930407528268E-3</v>
      </c>
      <c r="K2418" s="28">
        <f t="shared" si="378"/>
        <v>1.38419311177464</v>
      </c>
      <c r="L2418" s="28">
        <f t="shared" si="379"/>
        <v>2.0654162345019147</v>
      </c>
      <c r="M2418" s="28">
        <f t="shared" si="380"/>
        <v>2.3114641324634198</v>
      </c>
      <c r="N2418" s="28">
        <f t="shared" si="381"/>
        <v>1.7778163303370915</v>
      </c>
      <c r="O2418" s="7">
        <f t="shared" si="382"/>
        <v>2.0865978356123498</v>
      </c>
      <c r="P2418" s="7">
        <f>[1]!S_PQ_PctChange("H00906.CSI",$A$3,$A2418)/100</f>
        <v>1.1674091415691072</v>
      </c>
    </row>
    <row r="2419" spans="1:16" x14ac:dyDescent="0.3">
      <c r="A2419" s="3">
        <v>20181210</v>
      </c>
      <c r="B2419" s="29">
        <f>板块基准指数!B2419</f>
        <v>-1.05218273268007E-2</v>
      </c>
      <c r="C2419" s="29">
        <f>板块基准指数!C2419</f>
        <v>-1.6734874247493599E-2</v>
      </c>
      <c r="D2419" s="29">
        <f>板块基准指数!E2419</f>
        <v>-1.7238045946162499E-2</v>
      </c>
      <c r="E2419" s="29">
        <f>板块基准指数!F2419</f>
        <v>-1.24480433339237E-2</v>
      </c>
      <c r="F2419">
        <f t="shared" si="373"/>
        <v>0.30090958018826985</v>
      </c>
      <c r="G2419">
        <f t="shared" si="374"/>
        <v>0.19357591411860478</v>
      </c>
      <c r="H2419">
        <f t="shared" si="375"/>
        <v>0.30483660084982722</v>
      </c>
      <c r="I2419">
        <f t="shared" si="376"/>
        <v>0.20067790484329837</v>
      </c>
      <c r="J2419">
        <f t="shared" si="377"/>
        <v>-1.4167286639467924E-2</v>
      </c>
      <c r="K2419" s="28">
        <f t="shared" si="378"/>
        <v>1.3591070435387995</v>
      </c>
      <c r="L2419" s="28">
        <f t="shared" si="379"/>
        <v>2.0141168793012998</v>
      </c>
      <c r="M2419" s="28">
        <f t="shared" si="380"/>
        <v>2.2543809615989461</v>
      </c>
      <c r="N2419" s="28">
        <f t="shared" si="381"/>
        <v>1.7432379522833745</v>
      </c>
      <c r="O2419" s="7">
        <f t="shared" si="382"/>
        <v>2.0428691193344681</v>
      </c>
      <c r="P2419" s="7">
        <f>[1]!S_PQ_PctChange("H00906.CSI",$A$3,$A2419)/100</f>
        <v>1.1422656040669046</v>
      </c>
    </row>
    <row r="2420" spans="1:16" x14ac:dyDescent="0.3">
      <c r="A2420" s="3">
        <v>20181211</v>
      </c>
      <c r="B2420" s="29">
        <f>板块基准指数!B2420</f>
        <v>5.1875654296291299E-3</v>
      </c>
      <c r="C2420" s="29">
        <f>板块基准指数!C2420</f>
        <v>9.7884042632320391E-3</v>
      </c>
      <c r="D2420" s="29">
        <f>板块基准指数!E2420</f>
        <v>8.037268722039E-3</v>
      </c>
      <c r="E2420" s="29">
        <f>板块基准指数!F2420</f>
        <v>4.7881460047870797E-3</v>
      </c>
      <c r="F2420">
        <f t="shared" si="373"/>
        <v>0.30040775352883259</v>
      </c>
      <c r="G2420">
        <f t="shared" si="374"/>
        <v>0.1941376254392688</v>
      </c>
      <c r="H2420">
        <f t="shared" si="375"/>
        <v>0.30519099457321974</v>
      </c>
      <c r="I2420">
        <f t="shared" si="376"/>
        <v>0.20026362645867909</v>
      </c>
      <c r="J2420">
        <f t="shared" si="377"/>
        <v>6.8667162243139582E-3</v>
      </c>
      <c r="K2420" s="28">
        <f t="shared" si="378"/>
        <v>1.371345065682656</v>
      </c>
      <c r="L2420" s="28">
        <f t="shared" si="379"/>
        <v>2.0436202738125324</v>
      </c>
      <c r="M2420" s="28">
        <f t="shared" si="380"/>
        <v>2.2805372959112042</v>
      </c>
      <c r="N2420" s="28">
        <f t="shared" si="381"/>
        <v>1.7563729761247808</v>
      </c>
      <c r="O2420" s="7">
        <f t="shared" si="382"/>
        <v>2.0637636380846658</v>
      </c>
      <c r="P2420" s="7">
        <f>[1]!S_PQ_PctChange("H00906.CSI",$A$3,$A2420)/100</f>
        <v>1.1543146742399837</v>
      </c>
    </row>
    <row r="2421" spans="1:16" x14ac:dyDescent="0.3">
      <c r="A2421" s="3">
        <v>20181212</v>
      </c>
      <c r="B2421" s="29">
        <f>板块基准指数!B2421</f>
        <v>-5.9934286240115996E-3</v>
      </c>
      <c r="C2421" s="29">
        <f>板块基准指数!C2421</f>
        <v>-1.02887202040061E-2</v>
      </c>
      <c r="D2421" s="29">
        <f>板块基准指数!E2421</f>
        <v>7.8828396335641499E-3</v>
      </c>
      <c r="E2421" s="29">
        <f>板块基准指数!F2421</f>
        <v>3.9143288018684301E-3</v>
      </c>
      <c r="F2421">
        <f t="shared" si="373"/>
        <v>0.29878901377762612</v>
      </c>
      <c r="G2421">
        <f t="shared" si="374"/>
        <v>0.19225713443867204</v>
      </c>
      <c r="H2421">
        <f t="shared" si="375"/>
        <v>0.30778396992799523</v>
      </c>
      <c r="I2421">
        <f t="shared" si="376"/>
        <v>0.20116988185570672</v>
      </c>
      <c r="J2421">
        <f t="shared" si="377"/>
        <v>-6.0823078924703358E-4</v>
      </c>
      <c r="K2421" s="28">
        <f t="shared" si="378"/>
        <v>1.357132578288585</v>
      </c>
      <c r="L2421" s="28">
        <f t="shared" si="379"/>
        <v>2.0123053164080349</v>
      </c>
      <c r="M2421" s="28">
        <f t="shared" si="380"/>
        <v>2.3063972453267985</v>
      </c>
      <c r="N2421" s="28">
        <f t="shared" si="381"/>
        <v>1.7671623262539176</v>
      </c>
      <c r="O2421" s="7">
        <f t="shared" si="382"/>
        <v>2.0619001627090072</v>
      </c>
      <c r="P2421" s="7">
        <f>[1]!S_PQ_PctChange("H00906.CSI",$A$3,$A2421)/100</f>
        <v>1.1596605665183075</v>
      </c>
    </row>
    <row r="2422" spans="1:16" x14ac:dyDescent="0.3">
      <c r="A2422" s="3">
        <v>20181213</v>
      </c>
      <c r="B2422" s="29">
        <f>板块基准指数!B2422</f>
        <v>1.28361068687756E-2</v>
      </c>
      <c r="C2422" s="29">
        <f>板块基准指数!C2422</f>
        <v>1.0018302913784E-2</v>
      </c>
      <c r="D2422" s="29">
        <f>板块基准指数!E2422</f>
        <v>2.5524967501632901E-2</v>
      </c>
      <c r="E2422" s="29">
        <f>板块基准指数!F2422</f>
        <v>1.1200870749338E-2</v>
      </c>
      <c r="F2422">
        <f t="shared" si="373"/>
        <v>0.29789643729982029</v>
      </c>
      <c r="G2422">
        <f t="shared" si="374"/>
        <v>0.19114952276310487</v>
      </c>
      <c r="H2422">
        <f t="shared" si="375"/>
        <v>0.31070893655011517</v>
      </c>
      <c r="I2422">
        <f t="shared" si="376"/>
        <v>0.20024510338695983</v>
      </c>
      <c r="J2422">
        <f t="shared" si="377"/>
        <v>1.5870831597469388E-2</v>
      </c>
      <c r="K2422" s="28">
        <f t="shared" si="378"/>
        <v>1.3873889839673699</v>
      </c>
      <c r="L2422" s="28">
        <f t="shared" si="379"/>
        <v>2.0424835035366122</v>
      </c>
      <c r="M2422" s="28">
        <f t="shared" si="380"/>
        <v>2.3907929275612534</v>
      </c>
      <c r="N2422" s="28">
        <f t="shared" si="381"/>
        <v>1.7981569538127253</v>
      </c>
      <c r="O2422" s="7">
        <f t="shared" si="382"/>
        <v>2.1104950645596259</v>
      </c>
      <c r="P2422" s="7">
        <f>[1]!S_PQ_PctChange("H00906.CSI",$A$3,$A2422)/100</f>
        <v>1.1909737404825278</v>
      </c>
    </row>
    <row r="2423" spans="1:16" x14ac:dyDescent="0.3">
      <c r="A2423" s="3">
        <v>20181214</v>
      </c>
      <c r="B2423" s="29">
        <f>板块基准指数!B2423</f>
        <v>-2.9040010852888501E-2</v>
      </c>
      <c r="C2423" s="29">
        <f>板块基准指数!C2423</f>
        <v>-2.5461751436660102E-2</v>
      </c>
      <c r="D2423" s="29">
        <f>板块基准指数!E2423</f>
        <v>-1.5221267039545299E-2</v>
      </c>
      <c r="E2423" s="29">
        <f>板块基准指数!F2423</f>
        <v>-1.7779230058706099E-2</v>
      </c>
      <c r="F2423">
        <f t="shared" si="373"/>
        <v>0.29569386696982647</v>
      </c>
      <c r="G2423">
        <f t="shared" si="374"/>
        <v>0.19043544297627718</v>
      </c>
      <c r="H2423">
        <f t="shared" si="375"/>
        <v>0.31280096134125818</v>
      </c>
      <c r="I2423">
        <f t="shared" si="376"/>
        <v>0.20106972871263834</v>
      </c>
      <c r="J2423">
        <f t="shared" si="377"/>
        <v>-2.1807504864102566E-2</v>
      </c>
      <c r="K2423" s="28">
        <f t="shared" si="378"/>
        <v>1.3180591819628908</v>
      </c>
      <c r="L2423" s="28">
        <f t="shared" si="379"/>
        <v>1.9650165448194241</v>
      </c>
      <c r="M2423" s="28">
        <f t="shared" si="380"/>
        <v>2.3391807629350421</v>
      </c>
      <c r="N2423" s="28">
        <f t="shared" si="381"/>
        <v>1.7484078775905205</v>
      </c>
      <c r="O2423" s="7">
        <f t="shared" si="382"/>
        <v>2.042662928309475</v>
      </c>
      <c r="P2423" s="7">
        <f>[1]!S_PQ_PctChange("H00906.CSI",$A$3,$A2423)/100</f>
        <v>1.150663395043773</v>
      </c>
    </row>
    <row r="2424" spans="1:16" x14ac:dyDescent="0.3">
      <c r="A2424" s="3">
        <v>20181217</v>
      </c>
      <c r="B2424" s="29">
        <f>板块基准指数!B2424</f>
        <v>-9.32873538289547E-3</v>
      </c>
      <c r="C2424" s="29">
        <f>板块基准指数!C2424</f>
        <v>-1.59116587652923E-2</v>
      </c>
      <c r="D2424" s="29">
        <f>板块基准指数!E2424</f>
        <v>-6.9898131890637804E-3</v>
      </c>
      <c r="E2424" s="29">
        <f>板块基准指数!F2424</f>
        <v>1.3235980508112799E-3</v>
      </c>
      <c r="F2424">
        <f t="shared" si="373"/>
        <v>0.29521116409951165</v>
      </c>
      <c r="G2424">
        <f t="shared" si="374"/>
        <v>0.18886120727385283</v>
      </c>
      <c r="H2424">
        <f t="shared" si="375"/>
        <v>0.31302763301768111</v>
      </c>
      <c r="I2424">
        <f t="shared" si="376"/>
        <v>0.20289999560895455</v>
      </c>
      <c r="J2424">
        <f t="shared" si="377"/>
        <v>-7.7088784088961641E-3</v>
      </c>
      <c r="K2424" s="28">
        <f t="shared" si="378"/>
        <v>1.2964346212524678</v>
      </c>
      <c r="L2424" s="28">
        <f t="shared" si="379"/>
        <v>1.9178382133248113</v>
      </c>
      <c r="M2424" s="28">
        <f t="shared" si="380"/>
        <v>2.3158405131976108</v>
      </c>
      <c r="N2424" s="28">
        <f t="shared" si="381"/>
        <v>1.7520456649001339</v>
      </c>
      <c r="O2424" s="7">
        <f t="shared" si="382"/>
        <v>2.0192074097558814</v>
      </c>
      <c r="P2424" s="7">
        <f>[1]!S_PQ_PctChange("H00906.CSI",$A$3,$A2424)/100</f>
        <v>1.1474611559942738</v>
      </c>
    </row>
    <row r="2425" spans="1:16" x14ac:dyDescent="0.3">
      <c r="A2425" s="3">
        <v>20181218</v>
      </c>
      <c r="B2425" s="29">
        <f>板块基准指数!B2425</f>
        <v>-8.7365581636182996E-3</v>
      </c>
      <c r="C2425" s="29">
        <f>板块基准指数!C2425</f>
        <v>-8.7043512369368008E-3</v>
      </c>
      <c r="D2425" s="29">
        <f>板块基准指数!E2425</f>
        <v>-7.0925619923107898E-3</v>
      </c>
      <c r="E2425" s="29">
        <f>板块基准指数!F2425</f>
        <v>-1.32250960620834E-2</v>
      </c>
      <c r="F2425">
        <f t="shared" si="373"/>
        <v>0.29532736447930547</v>
      </c>
      <c r="G2425">
        <f t="shared" si="374"/>
        <v>0.18894168507779044</v>
      </c>
      <c r="H2425">
        <f t="shared" si="375"/>
        <v>0.31367020245520538</v>
      </c>
      <c r="I2425">
        <f t="shared" si="376"/>
        <v>0.20206074798769894</v>
      </c>
      <c r="J2425">
        <f t="shared" si="377"/>
        <v>-9.1265836142573279E-3</v>
      </c>
      <c r="K2425" s="28">
        <f t="shared" si="378"/>
        <v>1.276371686614949</v>
      </c>
      <c r="L2425" s="28">
        <f t="shared" si="379"/>
        <v>1.8924403246634762</v>
      </c>
      <c r="M2425" s="28">
        <f t="shared" si="380"/>
        <v>2.2923227088011409</v>
      </c>
      <c r="N2425" s="28">
        <f t="shared" si="381"/>
        <v>1.7156495966145893</v>
      </c>
      <c r="O2425" s="7">
        <f t="shared" si="382"/>
        <v>1.9916523608819592</v>
      </c>
      <c r="P2425" s="7">
        <f>[1]!S_PQ_PctChange("H00906.CSI",$A$3,$A2425)/100</f>
        <v>1.1277675083432639</v>
      </c>
    </row>
    <row r="2426" spans="1:16" x14ac:dyDescent="0.3">
      <c r="A2426" s="3">
        <v>20181219</v>
      </c>
      <c r="B2426" s="29">
        <f>板块基准指数!B2426</f>
        <v>-1.6594129159777701E-2</v>
      </c>
      <c r="C2426" s="29">
        <f>板块基准指数!C2426</f>
        <v>-2.97580919764718E-2</v>
      </c>
      <c r="D2426" s="29">
        <f>板块基准指数!E2426</f>
        <v>-1.55672673748987E-2</v>
      </c>
      <c r="E2426" s="29">
        <f>板块基准指数!F2426</f>
        <v>-9.1754269955656304E-3</v>
      </c>
      <c r="F2426">
        <f t="shared" si="373"/>
        <v>0.2955275361185325</v>
      </c>
      <c r="G2426">
        <f t="shared" si="374"/>
        <v>0.18653884363857115</v>
      </c>
      <c r="H2426">
        <f t="shared" si="375"/>
        <v>0.31421055982790119</v>
      </c>
      <c r="I2426">
        <f t="shared" si="376"/>
        <v>0.20372306041499544</v>
      </c>
      <c r="J2426">
        <f t="shared" si="377"/>
        <v>-1.7260226024310103E-2</v>
      </c>
      <c r="K2426" s="28">
        <f t="shared" si="378"/>
        <v>1.2385972808315997</v>
      </c>
      <c r="L2426" s="28">
        <f t="shared" si="379"/>
        <v>1.8063668194456843</v>
      </c>
      <c r="M2426" s="28">
        <f t="shared" si="380"/>
        <v>2.2410702409087828</v>
      </c>
      <c r="N2426" s="28">
        <f t="shared" si="381"/>
        <v>1.6907323519953148</v>
      </c>
      <c r="O2426" s="7">
        <f t="shared" si="382"/>
        <v>1.9400157649469758</v>
      </c>
      <c r="P2426" s="7">
        <f>[1]!S_PQ_PctChange("H00906.CSI",$A$3,$A2426)/100</f>
        <v>1.1014410049658188</v>
      </c>
    </row>
    <row r="2427" spans="1:16" x14ac:dyDescent="0.3">
      <c r="A2427" s="3">
        <v>20181220</v>
      </c>
      <c r="B2427" s="29">
        <f>板块基准指数!B2427</f>
        <v>1.9203280312122201E-3</v>
      </c>
      <c r="C2427" s="29">
        <f>板块基准指数!C2427</f>
        <v>-1.08697593298272E-2</v>
      </c>
      <c r="D2427" s="29">
        <f>板块基准指数!E2427</f>
        <v>-2.03591441393609E-3</v>
      </c>
      <c r="E2427" s="29">
        <f>板块基准指数!F2427</f>
        <v>-9.7009512944773307E-3</v>
      </c>
      <c r="F2427">
        <f t="shared" si="373"/>
        <v>0.29730690927220432</v>
      </c>
      <c r="G2427">
        <f t="shared" si="374"/>
        <v>0.1852663822392249</v>
      </c>
      <c r="H2427">
        <f t="shared" si="375"/>
        <v>0.31485424267641876</v>
      </c>
      <c r="I2427">
        <f t="shared" si="376"/>
        <v>0.20257246581215219</v>
      </c>
      <c r="J2427">
        <f t="shared" si="377"/>
        <v>-4.0761358188243215E-3</v>
      </c>
      <c r="K2427" s="28">
        <f t="shared" si="378"/>
        <v>1.2428961219405759</v>
      </c>
      <c r="L2427" s="28">
        <f t="shared" si="379"/>
        <v>1.7758622875270968</v>
      </c>
      <c r="M2427" s="28">
        <f t="shared" si="380"/>
        <v>2.2344716992887372</v>
      </c>
      <c r="N2427" s="28">
        <f t="shared" si="381"/>
        <v>1.6646296885021337</v>
      </c>
      <c r="O2427" s="7">
        <f t="shared" si="382"/>
        <v>1.9280318613795675</v>
      </c>
      <c r="P2427" s="7">
        <f>[1]!S_PQ_PctChange("H00906.CSI",$A$3,$A2427)/100</f>
        <v>1.0906295841035409</v>
      </c>
    </row>
    <row r="2428" spans="1:16" x14ac:dyDescent="0.3">
      <c r="A2428" s="3">
        <v>20181221</v>
      </c>
      <c r="B2428" s="29">
        <f>板块基准指数!B2428</f>
        <v>-6.6868276284603803E-3</v>
      </c>
      <c r="C2428" s="29">
        <f>板块基准指数!C2428</f>
        <v>-1.7775474757725299E-2</v>
      </c>
      <c r="D2428" s="29">
        <f>板块基准指数!E2428</f>
        <v>-1.06779051556701E-2</v>
      </c>
      <c r="E2428" s="29">
        <f>板块基准指数!F2428</f>
        <v>-1.4778378639662399E-2</v>
      </c>
      <c r="F2428">
        <f t="shared" si="373"/>
        <v>0.29879593186917325</v>
      </c>
      <c r="G2428">
        <f t="shared" si="374"/>
        <v>0.18411572323059144</v>
      </c>
      <c r="H2428">
        <f t="shared" si="375"/>
        <v>0.31515974588862966</v>
      </c>
      <c r="I2428">
        <f t="shared" si="376"/>
        <v>0.20192859901160579</v>
      </c>
      <c r="J2428">
        <f t="shared" si="377"/>
        <v>-1.1636914298903156E-2</v>
      </c>
      <c r="K2428" s="28">
        <f t="shared" si="378"/>
        <v>1.2278982621846168</v>
      </c>
      <c r="L2428" s="28">
        <f t="shared" si="379"/>
        <v>1.726520017504237</v>
      </c>
      <c r="M2428" s="28">
        <f t="shared" si="380"/>
        <v>2.1999343172550327</v>
      </c>
      <c r="N2428" s="28">
        <f t="shared" si="381"/>
        <v>1.6252507820309634</v>
      </c>
      <c r="O2428" s="7">
        <f t="shared" si="382"/>
        <v>1.8939586055442357</v>
      </c>
      <c r="P2428" s="7">
        <f>[1]!S_PQ_PctChange("H00906.CSI",$A$3,$A2428)/100</f>
        <v>1.0676268327291569</v>
      </c>
    </row>
    <row r="2429" spans="1:16" x14ac:dyDescent="0.3">
      <c r="A2429" s="3">
        <v>20181224</v>
      </c>
      <c r="B2429" s="29">
        <f>板块基准指数!B2429</f>
        <v>1.34757874536996E-2</v>
      </c>
      <c r="C2429" s="29">
        <f>板块基准指数!C2429</f>
        <v>2.25372281944951E-2</v>
      </c>
      <c r="D2429" s="29">
        <f>板块基准指数!E2429</f>
        <v>6.7337328799423803E-3</v>
      </c>
      <c r="E2429" s="29">
        <f>板块基准指数!F2429</f>
        <v>-3.2885010831095502E-3</v>
      </c>
      <c r="F2429">
        <f t="shared" si="373"/>
        <v>0.29993285096188649</v>
      </c>
      <c r="G2429">
        <f t="shared" si="374"/>
        <v>0.18646871786572949</v>
      </c>
      <c r="H2429">
        <f t="shared" si="375"/>
        <v>0.31425438060977806</v>
      </c>
      <c r="I2429">
        <f t="shared" si="376"/>
        <v>0.19934405056260604</v>
      </c>
      <c r="J2429">
        <f t="shared" si="377"/>
        <v>9.6341276653055183E-3</v>
      </c>
      <c r="K2429" s="28">
        <f t="shared" si="378"/>
        <v>1.2579209456342837</v>
      </c>
      <c r="L2429" s="28">
        <f t="shared" si="379"/>
        <v>1.7879682213155887</v>
      </c>
      <c r="M2429" s="28">
        <f t="shared" si="380"/>
        <v>2.2214818201807889</v>
      </c>
      <c r="N2429" s="28">
        <f t="shared" si="381"/>
        <v>1.6166176419908203</v>
      </c>
      <c r="O2429" s="7">
        <f t="shared" si="382"/>
        <v>1.9218393722081584</v>
      </c>
      <c r="P2429" s="7">
        <f>[1]!S_PQ_PctChange("H00906.CSI",$A$3,$A2429)/100</f>
        <v>1.0773695025944656</v>
      </c>
    </row>
    <row r="2430" spans="1:16" x14ac:dyDescent="0.3">
      <c r="A2430" s="3">
        <v>20181225</v>
      </c>
      <c r="B2430" s="29">
        <f>板块基准指数!B2430</f>
        <v>-3.1241373386699401E-3</v>
      </c>
      <c r="C2430" s="29">
        <f>板块基准指数!C2430</f>
        <v>-5.0289059466640702E-4</v>
      </c>
      <c r="D2430" s="29">
        <f>板块基准指数!E2430</f>
        <v>-4.6610052375100604E-3</v>
      </c>
      <c r="E2430" s="29">
        <f>板块基准指数!F2430</f>
        <v>-6.9511651633370596E-3</v>
      </c>
      <c r="F2430">
        <f t="shared" si="373"/>
        <v>0.30016080953528557</v>
      </c>
      <c r="G2430">
        <f t="shared" si="374"/>
        <v>0.18710112503945611</v>
      </c>
      <c r="H2430">
        <f t="shared" si="375"/>
        <v>0.31400837472831727</v>
      </c>
      <c r="I2430">
        <f t="shared" si="376"/>
        <v>0.19872969069694116</v>
      </c>
      <c r="J2430">
        <f t="shared" si="377"/>
        <v>-3.8812195169198789E-3</v>
      </c>
      <c r="K2430" s="28">
        <f t="shared" si="378"/>
        <v>1.2508668905002627</v>
      </c>
      <c r="L2430" s="28">
        <f t="shared" si="379"/>
        <v>1.7865661783188602</v>
      </c>
      <c r="M2430" s="28">
        <f t="shared" si="380"/>
        <v>2.2064664765443829</v>
      </c>
      <c r="N2430" s="28">
        <f t="shared" si="381"/>
        <v>1.5984291005920404</v>
      </c>
      <c r="O2430" s="7">
        <f t="shared" si="382"/>
        <v>1.9104990722114392</v>
      </c>
      <c r="P2430" s="7">
        <f>[1]!S_PQ_PctChange("H00906.CSI",$A$3,$A2430)/100</f>
        <v>1.0607064849654435</v>
      </c>
    </row>
    <row r="2431" spans="1:16" x14ac:dyDescent="0.3">
      <c r="A2431" s="3">
        <v>20181226</v>
      </c>
      <c r="B2431" s="29">
        <f>板块基准指数!B2431</f>
        <v>-7.3223069768930896E-3</v>
      </c>
      <c r="C2431" s="29">
        <f>板块基准指数!C2431</f>
        <v>-7.0179073964752401E-3</v>
      </c>
      <c r="D2431" s="29">
        <f>板块基准指数!E2431</f>
        <v>-5.5365615195533402E-3</v>
      </c>
      <c r="E2431" s="29">
        <f>板块基准指数!F2431</f>
        <v>-5.77731772885429E-3</v>
      </c>
      <c r="F2431">
        <f t="shared" si="373"/>
        <v>0.29988145530902666</v>
      </c>
      <c r="G2431">
        <f t="shared" si="374"/>
        <v>0.1869843136273881</v>
      </c>
      <c r="H2431">
        <f t="shared" si="375"/>
        <v>0.31428048232342448</v>
      </c>
      <c r="I2431">
        <f t="shared" si="376"/>
        <v>0.19885374874016096</v>
      </c>
      <c r="J2431">
        <f t="shared" si="377"/>
        <v>-6.3975792088047916E-3</v>
      </c>
      <c r="K2431" s="28">
        <f t="shared" si="378"/>
        <v>1.234385352163895</v>
      </c>
      <c r="L2431" s="28">
        <f t="shared" si="379"/>
        <v>1.7670103149252685</v>
      </c>
      <c r="M2431" s="28">
        <f t="shared" si="380"/>
        <v>2.1887136776366098</v>
      </c>
      <c r="N2431" s="28">
        <f t="shared" si="381"/>
        <v>1.5834171500820191</v>
      </c>
      <c r="O2431" s="7">
        <f t="shared" si="382"/>
        <v>1.8918789238598137</v>
      </c>
      <c r="P2431" s="7">
        <f>[1]!S_PQ_PctChange("H00906.CSI",$A$3,$A2431)/100</f>
        <v>1.0507991392441487</v>
      </c>
    </row>
    <row r="2432" spans="1:16" x14ac:dyDescent="0.3">
      <c r="A2432" s="3">
        <v>20181227</v>
      </c>
      <c r="B2432" s="29">
        <f>板块基准指数!B2432</f>
        <v>-1.1775240097106E-2</v>
      </c>
      <c r="C2432" s="29">
        <f>板块基准指数!C2432</f>
        <v>-9.3575795029597498E-3</v>
      </c>
      <c r="D2432" s="29">
        <f>板块基准指数!E2432</f>
        <v>-2.8758578278493502E-3</v>
      </c>
      <c r="E2432" s="29">
        <f>板块基准指数!F2432</f>
        <v>-2.2038801803028899E-3</v>
      </c>
      <c r="F2432">
        <f t="shared" si="373"/>
        <v>0.29832608463812976</v>
      </c>
      <c r="G2432">
        <f t="shared" si="374"/>
        <v>0.18646957592742139</v>
      </c>
      <c r="H2432">
        <f t="shared" si="375"/>
        <v>0.31546597885292588</v>
      </c>
      <c r="I2432">
        <f t="shared" si="376"/>
        <v>0.19973836058152314</v>
      </c>
      <c r="J2432">
        <f t="shared" si="377"/>
        <v>-6.6229725383654577E-3</v>
      </c>
      <c r="K2432" s="28">
        <f t="shared" si="378"/>
        <v>1.2080749281727083</v>
      </c>
      <c r="L2432" s="28">
        <f t="shared" si="379"/>
        <v>1.7411177959178454</v>
      </c>
      <c r="M2432" s="28">
        <f t="shared" si="380"/>
        <v>2.1795433904460082</v>
      </c>
      <c r="N2432" s="28">
        <f t="shared" si="381"/>
        <v>1.5777236082274988</v>
      </c>
      <c r="O2432" s="7">
        <f t="shared" si="382"/>
        <v>1.8727260891628124</v>
      </c>
      <c r="P2432" s="7">
        <f>[1]!S_PQ_PctChange("H00906.CSI",$A$3,$A2432)/100</f>
        <v>1.0392267897747711</v>
      </c>
    </row>
    <row r="2433" spans="1:16" x14ac:dyDescent="0.3">
      <c r="A2433" s="3">
        <v>20181228</v>
      </c>
      <c r="B2433" s="29">
        <f>板块基准指数!B2433</f>
        <v>-4.0047000341424102E-3</v>
      </c>
      <c r="C2433" s="29">
        <f>板块基准指数!C2433</f>
        <v>6.3406878883757603E-3</v>
      </c>
      <c r="D2433" s="29">
        <f>板块基准指数!E2433</f>
        <v>1.41684881735536E-2</v>
      </c>
      <c r="E2433" s="29">
        <f>板块基准指数!F2433</f>
        <v>7.20123600109847E-3</v>
      </c>
      <c r="F2433">
        <f t="shared" si="373"/>
        <v>0.3</v>
      </c>
      <c r="G2433">
        <f t="shared" si="374"/>
        <v>0.2</v>
      </c>
      <c r="H2433">
        <f t="shared" si="375"/>
        <v>0.3</v>
      </c>
      <c r="I2433">
        <f t="shared" si="376"/>
        <v>0.2</v>
      </c>
      <c r="J2433">
        <f t="shared" si="377"/>
        <v>5.895677963853917E-3</v>
      </c>
      <c r="K2433" s="28">
        <f t="shared" si="378"/>
        <v>1.1992322504324662</v>
      </c>
      <c r="L2433" s="28">
        <f t="shared" si="379"/>
        <v>1.7584983683270332</v>
      </c>
      <c r="M2433" s="28">
        <f t="shared" si="380"/>
        <v>2.2245927133708427</v>
      </c>
      <c r="N2433" s="28">
        <f t="shared" si="381"/>
        <v>1.5962864042759479</v>
      </c>
      <c r="O2433" s="7">
        <f t="shared" si="382"/>
        <v>1.8896627570628777</v>
      </c>
      <c r="P2433" s="7">
        <f>[1]!S_PQ_PctChange("H00906.CSI",$A$3,$A2433)/100</f>
        <v>1.0504764600581553</v>
      </c>
    </row>
    <row r="2434" spans="1:16" x14ac:dyDescent="0.3">
      <c r="A2434" s="3">
        <v>20190102</v>
      </c>
      <c r="B2434" s="29">
        <f>板块基准指数!B2434</f>
        <v>-5.0874672257544603E-3</v>
      </c>
      <c r="C2434" s="29">
        <f>板块基准指数!C2434</f>
        <v>-3.4343976497959297E-2</v>
      </c>
      <c r="D2434" s="29">
        <f>板块基准指数!E2434</f>
        <v>-7.0766041013913296E-3</v>
      </c>
      <c r="E2434" s="29">
        <f>板块基准指数!F2434</f>
        <v>-1.3605559303995599E-2</v>
      </c>
      <c r="F2434">
        <f t="shared" ref="F2434:F2497" si="383">IF(MID($A2434,6,1)&lt;&gt;MID($A2435,6,1),0.3,F2433*(1+B2434)/(1+$J2434))</f>
        <v>0.30247830905198103</v>
      </c>
      <c r="G2434">
        <f t="shared" ref="G2434:G2497" si="384">IF(MID($A2434,6,1)&lt;&gt;MID($A2435,6,1),0.2,G2433*(1+C2434)/(1+$J2434))</f>
        <v>0.19572239869856323</v>
      </c>
      <c r="H2434">
        <f t="shared" ref="H2434:H2497" si="385">IF(MID($A2434,6,1)&lt;&gt;MID($A2435,6,1),0.3,H2433*(1+D2434)/(1+$J2434))</f>
        <v>0.30187356166083312</v>
      </c>
      <c r="I2434">
        <f t="shared" ref="I2434:I2497" si="386">IF(MID($A2434,6,1)&lt;&gt;MID($A2435,6,1),0.2,I2433*(1+E2434)/(1+$J2434))</f>
        <v>0.19992573058862265</v>
      </c>
      <c r="J2434">
        <f t="shared" si="377"/>
        <v>-1.3239128558534716E-2</v>
      </c>
      <c r="K2434" s="28">
        <f t="shared" si="378"/>
        <v>1.1880437284365688</v>
      </c>
      <c r="L2434" s="28">
        <f t="shared" si="379"/>
        <v>1.6637605651955507</v>
      </c>
      <c r="M2434" s="28">
        <f t="shared" si="380"/>
        <v>2.2017735473500859</v>
      </c>
      <c r="N2434" s="28">
        <f t="shared" si="381"/>
        <v>1.5609624756324139</v>
      </c>
      <c r="O2434" s="7">
        <f t="shared" si="382"/>
        <v>1.8514061403313122</v>
      </c>
      <c r="P2434" s="7">
        <f>[1]!S_PQ_PctChange("H00906.CSI",$A$3,$A2434)/100</f>
        <v>1.0249598866504646</v>
      </c>
    </row>
    <row r="2435" spans="1:16" x14ac:dyDescent="0.3">
      <c r="A2435" s="3">
        <v>20190103</v>
      </c>
      <c r="B2435" s="29">
        <f>板块基准指数!B2435</f>
        <v>-1.32939772763827E-2</v>
      </c>
      <c r="C2435" s="29">
        <f>板块基准指数!C2435</f>
        <v>-2.2656846828121201E-2</v>
      </c>
      <c r="D2435" s="29">
        <f>板块基准指数!E2435</f>
        <v>-1.28490653294827E-2</v>
      </c>
      <c r="E2435" s="29">
        <f>板块基准指数!F2435</f>
        <v>1.0545460856872101E-2</v>
      </c>
      <c r="F2435">
        <f t="shared" si="383"/>
        <v>0.30154074798860342</v>
      </c>
      <c r="G2435">
        <f t="shared" si="384"/>
        <v>0.19326428158462441</v>
      </c>
      <c r="H2435">
        <f t="shared" si="385"/>
        <v>0.30107356985026795</v>
      </c>
      <c r="I2435">
        <f t="shared" si="386"/>
        <v>0.2041214005765043</v>
      </c>
      <c r="J2435">
        <f t="shared" ref="J2435:J2498" si="387">SUMPRODUCT(F2434:I2434,B2435:E2435)</f>
        <v>-1.0226076324101305E-2</v>
      </c>
      <c r="K2435" s="28">
        <f t="shared" ref="K2435:K2498" si="388">(1+K2434)*(1+B2435)-1</f>
        <v>1.1589559248310013</v>
      </c>
      <c r="L2435" s="28">
        <f t="shared" ref="L2435:L2498" si="389">(1+L2434)*(1+C2435)-1</f>
        <v>1.6034081500831254</v>
      </c>
      <c r="M2435" s="28">
        <f t="shared" ref="M2435:M2498" si="390">(1+M2434)*(1+D2435)-1</f>
        <v>2.1606337498699753</v>
      </c>
      <c r="N2435" s="28">
        <f t="shared" ref="N2435:N2498" si="391">(1+N2434)*(1+E2435)-1</f>
        <v>1.5879690051751134</v>
      </c>
      <c r="O2435" s="7">
        <f t="shared" si="382"/>
        <v>1.8222474435092733</v>
      </c>
      <c r="P2435" s="7">
        <f>[1]!S_PQ_PctChange("H00906.CSI",$A$3,$A2435)/100</f>
        <v>1.0202534100256786</v>
      </c>
    </row>
    <row r="2436" spans="1:16" x14ac:dyDescent="0.3">
      <c r="A2436" s="3">
        <v>20190104</v>
      </c>
      <c r="B2436" s="29">
        <f>板块基准指数!B2436</f>
        <v>2.7408078369324001E-2</v>
      </c>
      <c r="C2436" s="29">
        <f>板块基准指数!C2436</f>
        <v>3.0710030781709901E-2</v>
      </c>
      <c r="D2436" s="29">
        <f>板块基准指数!E2436</f>
        <v>1.7739218778900102E-2</v>
      </c>
      <c r="E2436" s="29">
        <f>板块基准指数!F2436</f>
        <v>3.0268992786336501E-2</v>
      </c>
      <c r="F2436">
        <f t="shared" si="383"/>
        <v>0.30203725486543376</v>
      </c>
      <c r="G2436">
        <f t="shared" si="384"/>
        <v>0.19420465239152104</v>
      </c>
      <c r="H2436">
        <f t="shared" si="385"/>
        <v>0.29873126158099172</v>
      </c>
      <c r="I2436">
        <f t="shared" si="386"/>
        <v>0.2050268311620535</v>
      </c>
      <c r="J2436">
        <f t="shared" si="387"/>
        <v>2.5719163614590562E-2</v>
      </c>
      <c r="K2436" s="28">
        <f t="shared" si="388"/>
        <v>1.2181287580146858</v>
      </c>
      <c r="L2436" s="28">
        <f t="shared" si="389"/>
        <v>1.6833588945095324</v>
      </c>
      <c r="M2436" s="28">
        <f t="shared" si="390"/>
        <v>2.2167009234388941</v>
      </c>
      <c r="N2436" s="28">
        <f t="shared" si="391"/>
        <v>1.666304220324021</v>
      </c>
      <c r="O2436" s="7">
        <f t="shared" ref="O2436:O2499" si="392">(1+O2435)*(1+J2436)-1</f>
        <v>1.8948332872697482</v>
      </c>
      <c r="P2436" s="7">
        <f>[1]!S_PQ_PctChange("H00906.CSI",$A$3,$A2436)/100</f>
        <v>1.0685995619069661</v>
      </c>
    </row>
    <row r="2437" spans="1:16" x14ac:dyDescent="0.3">
      <c r="A2437" s="3">
        <v>20190107</v>
      </c>
      <c r="B2437" s="29">
        <f>板块基准指数!B2437</f>
        <v>2.84675392119078E-2</v>
      </c>
      <c r="C2437" s="29">
        <f>板块基准指数!C2437</f>
        <v>1.7175157357881101E-3</v>
      </c>
      <c r="D2437" s="29">
        <f>板块基准指数!E2437</f>
        <v>7.8639992270121504E-3</v>
      </c>
      <c r="E2437" s="29">
        <f>板块基准指数!F2437</f>
        <v>-1.9175635171987399E-3</v>
      </c>
      <c r="F2437">
        <f t="shared" si="383"/>
        <v>0.30728977882930353</v>
      </c>
      <c r="G2437">
        <f t="shared" si="384"/>
        <v>0.19244290716185702</v>
      </c>
      <c r="H2437">
        <f t="shared" si="385"/>
        <v>0.29783766402565764</v>
      </c>
      <c r="I2437">
        <f t="shared" si="386"/>
        <v>0.20242964998318186</v>
      </c>
      <c r="J2437">
        <f t="shared" si="387"/>
        <v>1.0887877381458485E-2</v>
      </c>
      <c r="K2437" s="28">
        <f t="shared" si="388"/>
        <v>1.2812734254105291</v>
      </c>
      <c r="L2437" s="28">
        <f t="shared" si="389"/>
        <v>1.6879676056356194</v>
      </c>
      <c r="M2437" s="28">
        <f t="shared" si="390"/>
        <v>2.241997057014347</v>
      </c>
      <c r="N2437" s="28">
        <f t="shared" si="391"/>
        <v>1.6611914126253748</v>
      </c>
      <c r="O2437" s="7">
        <f t="shared" si="392"/>
        <v>1.9263518771413057</v>
      </c>
      <c r="P2437" s="7">
        <f>[1]!S_PQ_PctChange("H00906.CSI",$A$3,$A2437)/100</f>
        <v>1.0873738605879955</v>
      </c>
    </row>
    <row r="2438" spans="1:16" x14ac:dyDescent="0.3">
      <c r="A2438" s="3">
        <v>20190108</v>
      </c>
      <c r="B2438" s="29">
        <f>板块基准指数!B2438</f>
        <v>-2.8023450114995001E-3</v>
      </c>
      <c r="C2438" s="29">
        <f>板块基准指数!C2438</f>
        <v>1.81684734874089E-3</v>
      </c>
      <c r="D2438" s="29">
        <f>板块基准指数!E2438</f>
        <v>-1.11744358227663E-3</v>
      </c>
      <c r="E2438" s="29">
        <f>板块基准指数!F2438</f>
        <v>-4.3968343762715301E-3</v>
      </c>
      <c r="F2438">
        <f t="shared" si="383"/>
        <v>0.3069610274782863</v>
      </c>
      <c r="G2438">
        <f t="shared" si="384"/>
        <v>0.19312749896797626</v>
      </c>
      <c r="H2438">
        <f t="shared" si="385"/>
        <v>0.29802172390538922</v>
      </c>
      <c r="I2438">
        <f t="shared" si="386"/>
        <v>0.20188974964834824</v>
      </c>
      <c r="J2438">
        <f t="shared" si="387"/>
        <v>-1.734359023174476E-3</v>
      </c>
      <c r="K2438" s="28">
        <f t="shared" si="388"/>
        <v>1.2748805102069638</v>
      </c>
      <c r="L2438" s="28">
        <f t="shared" si="389"/>
        <v>1.6928512324534202</v>
      </c>
      <c r="M2438" s="28">
        <f t="shared" si="390"/>
        <v>2.2383743082092269</v>
      </c>
      <c r="N2438" s="28">
        <f t="shared" si="391"/>
        <v>1.649490594740505</v>
      </c>
      <c r="O2438" s="7">
        <f t="shared" si="392"/>
        <v>1.9212765323582022</v>
      </c>
      <c r="P2438" s="7">
        <f>[1]!S_PQ_PctChange("H00906.CSI",$A$3,$A2438)/100</f>
        <v>1.0826534654910511</v>
      </c>
    </row>
    <row r="2439" spans="1:16" x14ac:dyDescent="0.3">
      <c r="A2439" s="3">
        <v>20190109</v>
      </c>
      <c r="B2439" s="29">
        <f>板块基准指数!B2439</f>
        <v>3.3357933304799998E-3</v>
      </c>
      <c r="C2439" s="29">
        <f>板块基准指数!C2439</f>
        <v>1.0690583858289899E-2</v>
      </c>
      <c r="D2439" s="29">
        <f>板块基准指数!E2439</f>
        <v>2.2098593861168699E-2</v>
      </c>
      <c r="E2439" s="29">
        <f>板块基准指数!F2439</f>
        <v>8.8689203680825807E-3</v>
      </c>
      <c r="F2439">
        <f t="shared" si="383"/>
        <v>0.30449395990706962</v>
      </c>
      <c r="G2439">
        <f t="shared" si="384"/>
        <v>0.1929796313987191</v>
      </c>
      <c r="H2439">
        <f t="shared" si="385"/>
        <v>0.30115484184443425</v>
      </c>
      <c r="I2439">
        <f t="shared" si="386"/>
        <v>0.20137156684977697</v>
      </c>
      <c r="J2439">
        <f t="shared" si="387"/>
        <v>1.1465009422392177E-2</v>
      </c>
      <c r="K2439" s="28">
        <f t="shared" si="388"/>
        <v>1.2824690414405513</v>
      </c>
      <c r="L2439" s="28">
        <f t="shared" si="389"/>
        <v>1.7216393843718625</v>
      </c>
      <c r="M2439" s="28">
        <f t="shared" si="390"/>
        <v>2.3099378268167854</v>
      </c>
      <c r="N2439" s="28">
        <f t="shared" si="391"/>
        <v>1.672988715841242</v>
      </c>
      <c r="O2439" s="7">
        <f t="shared" si="392"/>
        <v>1.9547689953271021</v>
      </c>
      <c r="P2439" s="7">
        <f>[1]!S_PQ_PctChange("H00906.CSI",$A$3,$A2439)/100</f>
        <v>1.0998968886219878</v>
      </c>
    </row>
    <row r="2440" spans="1:16" x14ac:dyDescent="0.3">
      <c r="A2440" s="3">
        <v>20190110</v>
      </c>
      <c r="B2440" s="29">
        <f>板块基准指数!B2440</f>
        <v>1.26019199156077E-3</v>
      </c>
      <c r="C2440" s="29">
        <f>板块基准指数!C2440</f>
        <v>-6.4702488264765301E-3</v>
      </c>
      <c r="D2440" s="29">
        <f>板块基准指数!E2440</f>
        <v>-2.9762409486541502E-4</v>
      </c>
      <c r="E2440" s="29">
        <f>板块基准指数!F2440</f>
        <v>-3.89062634397716E-3</v>
      </c>
      <c r="F2440">
        <f t="shared" si="383"/>
        <v>0.30540848003665694</v>
      </c>
      <c r="G2440">
        <f t="shared" si="384"/>
        <v>0.19206481339671364</v>
      </c>
      <c r="H2440">
        <f t="shared" si="385"/>
        <v>0.30158937258653556</v>
      </c>
      <c r="I2440">
        <f t="shared" si="386"/>
        <v>0.20093733398009372</v>
      </c>
      <c r="J2440">
        <f t="shared" si="387"/>
        <v>-1.7379978439699072E-3</v>
      </c>
      <c r="K2440" s="28">
        <f t="shared" si="388"/>
        <v>1.28534539064756</v>
      </c>
      <c r="L2440" s="28">
        <f t="shared" si="389"/>
        <v>1.7040297003390381</v>
      </c>
      <c r="M2440" s="28">
        <f t="shared" si="390"/>
        <v>2.3089527095670181</v>
      </c>
      <c r="N2440" s="28">
        <f t="shared" si="391"/>
        <v>1.6625891155262362</v>
      </c>
      <c r="O2440" s="7">
        <f t="shared" si="392"/>
        <v>1.9496336131837944</v>
      </c>
      <c r="P2440" s="7">
        <f>[1]!S_PQ_PctChange("H00906.CSI",$A$3,$A2440)/100</f>
        <v>1.0960854688022921</v>
      </c>
    </row>
    <row r="2441" spans="1:16" x14ac:dyDescent="0.3">
      <c r="A2441" s="3">
        <v>20190111</v>
      </c>
      <c r="B2441" s="29">
        <f>板块基准指数!B2441</f>
        <v>8.3602387899089602E-3</v>
      </c>
      <c r="C2441" s="29">
        <f>板块基准指数!C2441</f>
        <v>-2.8863202664120399E-3</v>
      </c>
      <c r="D2441" s="29">
        <f>板块基准指数!E2441</f>
        <v>1.2738982196284601E-2</v>
      </c>
      <c r="E2441" s="29">
        <f>板块基准指数!F2441</f>
        <v>7.7222520367705603E-3</v>
      </c>
      <c r="F2441">
        <f t="shared" si="383"/>
        <v>0.30570184931566285</v>
      </c>
      <c r="G2441">
        <f t="shared" si="384"/>
        <v>0.19010508999735498</v>
      </c>
      <c r="H2441">
        <f t="shared" si="385"/>
        <v>0.30318996494196498</v>
      </c>
      <c r="I2441">
        <f t="shared" si="386"/>
        <v>0.20100309574501699</v>
      </c>
      <c r="J2441">
        <f t="shared" si="387"/>
        <v>7.3925576427575591E-3</v>
      </c>
      <c r="K2441" s="28">
        <f t="shared" si="388"/>
        <v>1.3044514238307912</v>
      </c>
      <c r="L2441" s="28">
        <f t="shared" si="389"/>
        <v>1.6962250046139697</v>
      </c>
      <c r="M2441" s="28">
        <f t="shared" si="390"/>
        <v>2.3511053992225404</v>
      </c>
      <c r="N2441" s="28">
        <f t="shared" si="391"/>
        <v>1.6831502997466918</v>
      </c>
      <c r="O2441" s="7">
        <f t="shared" si="392"/>
        <v>1.9714389496942708</v>
      </c>
      <c r="P2441" s="7">
        <f>[1]!S_PQ_PctChange("H00906.CSI",$A$3,$A2441)/100</f>
        <v>1.1114219569893145</v>
      </c>
    </row>
    <row r="2442" spans="1:16" x14ac:dyDescent="0.3">
      <c r="A2442" s="3">
        <v>20190114</v>
      </c>
      <c r="B2442" s="29">
        <f>板块基准指数!B2442</f>
        <v>-1.2909503006345399E-2</v>
      </c>
      <c r="C2442" s="29">
        <f>板块基准指数!C2442</f>
        <v>-1.93114190903944E-2</v>
      </c>
      <c r="D2442" s="29">
        <f>板块基准指数!E2442</f>
        <v>-1.12878075997093E-2</v>
      </c>
      <c r="E2442" s="29">
        <f>板块基准指数!F2442</f>
        <v>-8.1721911988675896E-3</v>
      </c>
      <c r="F2442">
        <f t="shared" si="383"/>
        <v>0.30563160715828658</v>
      </c>
      <c r="G2442">
        <f t="shared" si="384"/>
        <v>0.18882873854971213</v>
      </c>
      <c r="H2442">
        <f t="shared" si="385"/>
        <v>0.30361829764973725</v>
      </c>
      <c r="I2442">
        <f t="shared" si="386"/>
        <v>0.20192135664226385</v>
      </c>
      <c r="J2442">
        <f t="shared" si="387"/>
        <v>-1.2682643727362039E-2</v>
      </c>
      <c r="K2442" s="28">
        <f t="shared" si="388"/>
        <v>1.2747021012468704</v>
      </c>
      <c r="L2442" s="28">
        <f t="shared" si="389"/>
        <v>1.644157073587869</v>
      </c>
      <c r="M2442" s="28">
        <f t="shared" si="390"/>
        <v>2.3132787662297694</v>
      </c>
      <c r="N2442" s="28">
        <f t="shared" si="391"/>
        <v>1.6612230824818628</v>
      </c>
      <c r="O2442" s="7">
        <f t="shared" si="392"/>
        <v>1.9337532481376916</v>
      </c>
      <c r="P2442" s="7">
        <f>[1]!S_PQ_PctChange("H00906.CSI",$A$3,$A2442)/100</f>
        <v>1.0941164480893115</v>
      </c>
    </row>
    <row r="2443" spans="1:16" x14ac:dyDescent="0.3">
      <c r="A2443" s="3">
        <v>20190115</v>
      </c>
      <c r="B2443" s="29">
        <f>板块基准指数!B2443</f>
        <v>2.1177813646044E-2</v>
      </c>
      <c r="C2443" s="29">
        <f>板块基准指数!C2443</f>
        <v>2.7973723213471999E-2</v>
      </c>
      <c r="D2443" s="29">
        <f>板块基准指数!E2443</f>
        <v>3.8431549994477801E-2</v>
      </c>
      <c r="E2443" s="29">
        <f>板块基准指数!F2443</f>
        <v>1.60997305659469E-2</v>
      </c>
      <c r="F2443">
        <f t="shared" si="383"/>
        <v>0.30399536695563489</v>
      </c>
      <c r="G2443">
        <f t="shared" si="384"/>
        <v>0.18906774061075698</v>
      </c>
      <c r="H2443">
        <f t="shared" si="385"/>
        <v>0.3070952820901709</v>
      </c>
      <c r="I2443">
        <f t="shared" si="386"/>
        <v>0.19984161034343711</v>
      </c>
      <c r="J2443">
        <f t="shared" si="387"/>
        <v>2.6674253310492876E-2</v>
      </c>
      <c r="K2443" s="28">
        <f t="shared" si="388"/>
        <v>1.3228753184473416</v>
      </c>
      <c r="L2443" s="28">
        <f t="shared" si="389"/>
        <v>1.7181239916973601</v>
      </c>
      <c r="M2443" s="28">
        <f t="shared" si="390"/>
        <v>2.4406132047797704</v>
      </c>
      <c r="N2443" s="28">
        <f t="shared" si="391"/>
        <v>1.7040680570856996</v>
      </c>
      <c r="O2443" s="7">
        <f t="shared" si="392"/>
        <v>2.0120089254289977</v>
      </c>
      <c r="P2443" s="7">
        <f>[1]!S_PQ_PctChange("H00906.CSI",$A$3,$A2443)/100</f>
        <v>1.1324306135491895</v>
      </c>
    </row>
    <row r="2444" spans="1:16" x14ac:dyDescent="0.3">
      <c r="A2444" s="3">
        <v>20190116</v>
      </c>
      <c r="B2444" s="29">
        <f>板块基准指数!B2444</f>
        <v>-5.0551815181637998E-3</v>
      </c>
      <c r="C2444" s="29">
        <f>板块基准指数!C2444</f>
        <v>1.0888739439507E-2</v>
      </c>
      <c r="D2444" s="29">
        <f>板块基准指数!E2444</f>
        <v>5.7550339332223296E-4</v>
      </c>
      <c r="E2444" s="29">
        <f>板块基准指数!F2444</f>
        <v>4.0102740905938601E-4</v>
      </c>
      <c r="F2444">
        <f t="shared" si="383"/>
        <v>0.30222323348226732</v>
      </c>
      <c r="G2444">
        <f t="shared" si="384"/>
        <v>0.19097771005165903</v>
      </c>
      <c r="H2444">
        <f t="shared" si="385"/>
        <v>0.30703288883151886</v>
      </c>
      <c r="I2444">
        <f t="shared" si="386"/>
        <v>0.19976616763455474</v>
      </c>
      <c r="J2444">
        <f t="shared" si="387"/>
        <v>7.7883394341970676E-4</v>
      </c>
      <c r="K2444" s="28">
        <f t="shared" si="388"/>
        <v>1.311132762068528</v>
      </c>
      <c r="L2444" s="28">
        <f t="shared" si="389"/>
        <v>1.7477209356072252</v>
      </c>
      <c r="M2444" s="28">
        <f t="shared" si="390"/>
        <v>2.4425932893542299</v>
      </c>
      <c r="N2444" s="28">
        <f t="shared" si="391"/>
        <v>1.7051524624925527</v>
      </c>
      <c r="O2444" s="7">
        <f t="shared" si="392"/>
        <v>2.0143547802180044</v>
      </c>
      <c r="P2444" s="7">
        <f>[1]!S_PQ_PctChange("H00906.CSI",$A$3,$A2444)/100</f>
        <v>1.1315210648517393</v>
      </c>
    </row>
    <row r="2445" spans="1:16" x14ac:dyDescent="0.3">
      <c r="A2445" s="3">
        <v>20190117</v>
      </c>
      <c r="B2445" s="29">
        <f>板块基准指数!B2445</f>
        <v>-1.1434823273342999E-2</v>
      </c>
      <c r="C2445" s="29">
        <f>板块基准指数!C2445</f>
        <v>-3.9198804192881898E-3</v>
      </c>
      <c r="D2445" s="29">
        <f>板块基准指数!E2445</f>
        <v>-4.4523313545125004E-3</v>
      </c>
      <c r="E2445" s="29">
        <f>板块基准指数!F2445</f>
        <v>-4.9778713131888898E-3</v>
      </c>
      <c r="F2445">
        <f t="shared" si="383"/>
        <v>0.30074200660551442</v>
      </c>
      <c r="G2445">
        <f t="shared" si="384"/>
        <v>0.191486380978375</v>
      </c>
      <c r="H2445">
        <f t="shared" si="385"/>
        <v>0.3076861133819051</v>
      </c>
      <c r="I2445">
        <f t="shared" si="386"/>
        <v>0.20008549903420547</v>
      </c>
      <c r="J2445">
        <f t="shared" si="387"/>
        <v>-6.5659014831448573E-3</v>
      </c>
      <c r="K2445" s="28">
        <f t="shared" si="388"/>
        <v>1.2847053673730415</v>
      </c>
      <c r="L2445" s="28">
        <f t="shared" si="389"/>
        <v>1.7369501981140703</v>
      </c>
      <c r="M2445" s="28">
        <f t="shared" si="390"/>
        <v>2.4272657233112036</v>
      </c>
      <c r="N2445" s="28">
        <f t="shared" si="391"/>
        <v>1.6916865616517085</v>
      </c>
      <c r="O2445" s="7">
        <f t="shared" si="392"/>
        <v>1.9945628236958464</v>
      </c>
      <c r="P2445" s="7">
        <f>[1]!S_PQ_PctChange("H00906.CSI",$A$3,$A2445)/100</f>
        <v>1.1186743150495695</v>
      </c>
    </row>
    <row r="2446" spans="1:16" x14ac:dyDescent="0.3">
      <c r="A2446" s="3">
        <v>20190118</v>
      </c>
      <c r="B2446" s="29">
        <f>板块基准指数!B2446</f>
        <v>1.13418271496828E-2</v>
      </c>
      <c r="C2446" s="29">
        <f>板块基准指数!C2446</f>
        <v>2.4962179093937099E-2</v>
      </c>
      <c r="D2446" s="29">
        <f>板块基准指数!E2446</f>
        <v>1.98251314010786E-2</v>
      </c>
      <c r="E2446" s="29">
        <f>板块基准指数!F2446</f>
        <v>1.7216873467544601E-2</v>
      </c>
      <c r="F2446">
        <f t="shared" si="383"/>
        <v>0.29885262621407715</v>
      </c>
      <c r="G2446">
        <f t="shared" si="384"/>
        <v>0.19284604914315992</v>
      </c>
      <c r="H2446">
        <f t="shared" si="385"/>
        <v>0.30831781552048254</v>
      </c>
      <c r="I2446">
        <f t="shared" si="386"/>
        <v>0.1999835091222805</v>
      </c>
      <c r="J2446">
        <f t="shared" si="387"/>
        <v>1.7735645539246444E-2</v>
      </c>
      <c r="K2446" s="28">
        <f t="shared" si="388"/>
        <v>1.3106181007377389</v>
      </c>
      <c r="L2446" s="28">
        <f t="shared" si="389"/>
        <v>1.8052704391305805</v>
      </c>
      <c r="M2446" s="28">
        <f t="shared" si="390"/>
        <v>2.4952117166222609</v>
      </c>
      <c r="N2446" s="28">
        <f t="shared" si="391"/>
        <v>1.7380289885979563</v>
      </c>
      <c r="O2446" s="7">
        <f t="shared" si="392"/>
        <v>2.0476733284819204</v>
      </c>
      <c r="P2446" s="7">
        <f>[1]!S_PQ_PctChange("H00906.CSI",$A$3,$A2446)/100</f>
        <v>1.153212352096685</v>
      </c>
    </row>
    <row r="2447" spans="1:16" x14ac:dyDescent="0.3">
      <c r="A2447" s="3">
        <v>20190121</v>
      </c>
      <c r="B2447" s="29">
        <f>板块基准指数!B2447</f>
        <v>9.7792347081769003E-3</v>
      </c>
      <c r="C2447" s="29">
        <f>板块基准指数!C2447</f>
        <v>2.6445896534655401E-3</v>
      </c>
      <c r="D2447" s="29">
        <f>板块基准指数!E2447</f>
        <v>9.8635685209870708E-3</v>
      </c>
      <c r="E2447" s="29">
        <f>板块基准指数!F2447</f>
        <v>2.10717937780954E-3</v>
      </c>
      <c r="F2447">
        <f t="shared" si="383"/>
        <v>0.29970866585630979</v>
      </c>
      <c r="G2447">
        <f t="shared" si="384"/>
        <v>0.19203197511489367</v>
      </c>
      <c r="H2447">
        <f t="shared" si="385"/>
        <v>0.30922679100852379</v>
      </c>
      <c r="I2447">
        <f t="shared" si="386"/>
        <v>0.19903256802027278</v>
      </c>
      <c r="J2447">
        <f t="shared" si="387"/>
        <v>6.8950636671300152E-3</v>
      </c>
      <c r="K2447" s="28">
        <f t="shared" si="388"/>
        <v>1.3332141774658153</v>
      </c>
      <c r="L2447" s="28">
        <f t="shared" si="389"/>
        <v>1.8126892283090776</v>
      </c>
      <c r="M2447" s="28">
        <f t="shared" si="390"/>
        <v>2.5296869768845216</v>
      </c>
      <c r="N2447" s="28">
        <f t="shared" si="391"/>
        <v>1.7437985068185746</v>
      </c>
      <c r="O2447" s="7">
        <f t="shared" si="392"/>
        <v>2.0686872301184174</v>
      </c>
      <c r="P2447" s="7">
        <f>[1]!S_PQ_PctChange("H00906.CSI",$A$3,$A2447)/100</f>
        <v>1.1653022393622732</v>
      </c>
    </row>
    <row r="2448" spans="1:16" x14ac:dyDescent="0.3">
      <c r="A2448" s="3">
        <v>20190122</v>
      </c>
      <c r="B2448" s="29">
        <f>板块基准指数!B2448</f>
        <v>-1.7126197941931601E-2</v>
      </c>
      <c r="C2448" s="29">
        <f>板块基准指数!C2448</f>
        <v>-2.06003877192396E-2</v>
      </c>
      <c r="D2448" s="29">
        <f>板块基准指数!E2448</f>
        <v>-1.5424919642766601E-2</v>
      </c>
      <c r="E2448" s="29">
        <f>板块基准指数!F2448</f>
        <v>-9.8386682905560897E-3</v>
      </c>
      <c r="F2448">
        <f t="shared" si="383"/>
        <v>0.29930992621829949</v>
      </c>
      <c r="G2448">
        <f t="shared" si="384"/>
        <v>0.19109861375602619</v>
      </c>
      <c r="H2448">
        <f t="shared" si="385"/>
        <v>0.30934992370609155</v>
      </c>
      <c r="I2448">
        <f t="shared" si="386"/>
        <v>0.20024153631958283</v>
      </c>
      <c r="J2448">
        <f t="shared" si="387"/>
        <v>-1.5816816896691645E-2</v>
      </c>
      <c r="K2448" s="28">
        <f t="shared" si="388"/>
        <v>1.2932550896216144</v>
      </c>
      <c r="L2448" s="28">
        <f t="shared" si="389"/>
        <v>1.7547467396721821</v>
      </c>
      <c r="M2448" s="28">
        <f t="shared" si="390"/>
        <v>2.4752418389019581</v>
      </c>
      <c r="N2448" s="28">
        <f t="shared" si="391"/>
        <v>1.7168031834538633</v>
      </c>
      <c r="O2448" s="7">
        <f t="shared" si="392"/>
        <v>2.0201503660864186</v>
      </c>
      <c r="P2448" s="7">
        <f>[1]!S_PQ_PctChange("H00906.CSI",$A$3,$A2448)/100</f>
        <v>1.1356684046511676</v>
      </c>
    </row>
    <row r="2449" spans="1:16" x14ac:dyDescent="0.3">
      <c r="A2449" s="3">
        <v>20190123</v>
      </c>
      <c r="B2449" s="29">
        <f>板块基准指数!B2449</f>
        <v>-2.9991146935795399E-3</v>
      </c>
      <c r="C2449" s="29">
        <f>板块基准指数!C2449</f>
        <v>-3.9351987375770402E-3</v>
      </c>
      <c r="D2449" s="29">
        <f>板块基准指数!E2449</f>
        <v>-2.4043244259699601E-5</v>
      </c>
      <c r="E2449" s="29">
        <f>板块基准指数!F2449</f>
        <v>-1.0383825870836901E-3</v>
      </c>
      <c r="F2449">
        <f t="shared" si="383"/>
        <v>0.29896985242973922</v>
      </c>
      <c r="G2449">
        <f t="shared" si="384"/>
        <v>0.19070227027030992</v>
      </c>
      <c r="H2449">
        <f t="shared" si="385"/>
        <v>0.30992050034589069</v>
      </c>
      <c r="I2449">
        <f t="shared" si="386"/>
        <v>0.20040737695406022</v>
      </c>
      <c r="J2449">
        <f t="shared" si="387"/>
        <v>-1.8650409215634726E-3</v>
      </c>
      <c r="K2449" s="28">
        <f t="shared" si="388"/>
        <v>1.2863773545862043</v>
      </c>
      <c r="L2449" s="28">
        <f t="shared" si="389"/>
        <v>1.7439062637798797</v>
      </c>
      <c r="M2449" s="28">
        <f t="shared" si="390"/>
        <v>2.4751582828135636</v>
      </c>
      <c r="N2449" s="28">
        <f t="shared" si="391"/>
        <v>1.7139821023356312</v>
      </c>
      <c r="O2449" s="7">
        <f t="shared" si="392"/>
        <v>2.0145176620643928</v>
      </c>
      <c r="P2449" s="7">
        <f>[1]!S_PQ_PctChange("H00906.CSI",$A$3,$A2449)/100</f>
        <v>1.1353879500436324</v>
      </c>
    </row>
    <row r="2450" spans="1:16" x14ac:dyDescent="0.3">
      <c r="A2450" s="3">
        <v>20190124</v>
      </c>
      <c r="B2450" s="29">
        <f>板块基准指数!B2450</f>
        <v>1.22752104574676E-2</v>
      </c>
      <c r="C2450" s="29">
        <f>板块基准指数!C2450</f>
        <v>6.2903418055716802E-3</v>
      </c>
      <c r="D2450" s="29">
        <f>板块基准指数!E2450</f>
        <v>5.0664194016494003E-3</v>
      </c>
      <c r="E2450" s="29">
        <f>板块基准指数!F2450</f>
        <v>9.6002638547087703E-3</v>
      </c>
      <c r="F2450">
        <f t="shared" si="383"/>
        <v>0.30012959105777265</v>
      </c>
      <c r="G2450">
        <f t="shared" si="384"/>
        <v>0.1903101648839951</v>
      </c>
      <c r="H2450">
        <f t="shared" si="385"/>
        <v>0.3089070963576136</v>
      </c>
      <c r="I2450">
        <f t="shared" si="386"/>
        <v>0.20065314770061868</v>
      </c>
      <c r="J2450">
        <f t="shared" si="387"/>
        <v>8.3636512552222094E-3</v>
      </c>
      <c r="K2450" s="28">
        <f t="shared" si="388"/>
        <v>1.3144431177989384</v>
      </c>
      <c r="L2450" s="28">
        <f t="shared" si="389"/>
        <v>1.7611663720615045</v>
      </c>
      <c r="M2450" s="28">
        <f t="shared" si="390"/>
        <v>2.4927648921614129</v>
      </c>
      <c r="N2450" s="28">
        <f t="shared" si="391"/>
        <v>1.7400370466150106</v>
      </c>
      <c r="O2450" s="7">
        <f t="shared" si="392"/>
        <v>2.0397300364926076</v>
      </c>
      <c r="P2450" s="7">
        <f>[1]!S_PQ_PctChange("H00906.CSI",$A$3,$A2450)/100</f>
        <v>1.1472168268594194</v>
      </c>
    </row>
    <row r="2451" spans="1:16" x14ac:dyDescent="0.3">
      <c r="A2451" s="3">
        <v>20190125</v>
      </c>
      <c r="B2451" s="29">
        <f>板块基准指数!B2451</f>
        <v>-1.4982040237728801E-3</v>
      </c>
      <c r="C2451" s="29">
        <f>板块基准指数!C2451</f>
        <v>-3.1796110739594598E-3</v>
      </c>
      <c r="D2451" s="29">
        <f>板块基准指数!E2451</f>
        <v>4.7969583099527497E-3</v>
      </c>
      <c r="E2451" s="29">
        <f>板块基准指数!F2451</f>
        <v>1.1113872441167299E-2</v>
      </c>
      <c r="F2451">
        <f t="shared" si="383"/>
        <v>0.2988857722047184</v>
      </c>
      <c r="G2451">
        <f t="shared" si="384"/>
        <v>0.18920232680426713</v>
      </c>
      <c r="H2451">
        <f t="shared" si="385"/>
        <v>0.30956636812757832</v>
      </c>
      <c r="I2451">
        <f t="shared" si="386"/>
        <v>0.20234553286343618</v>
      </c>
      <c r="J2451">
        <f t="shared" si="387"/>
        <v>2.6570802826111411E-3</v>
      </c>
      <c r="K2451" s="28">
        <f t="shared" si="388"/>
        <v>1.3109756098070586</v>
      </c>
      <c r="L2451" s="28">
        <f t="shared" si="389"/>
        <v>1.7523869368878531</v>
      </c>
      <c r="M2451" s="28">
        <f t="shared" si="390"/>
        <v>2.5095195397355781</v>
      </c>
      <c r="N2451" s="28">
        <f t="shared" si="391"/>
        <v>1.7704894688351622</v>
      </c>
      <c r="O2451" s="7">
        <f t="shared" si="392"/>
        <v>2.0478068432370331</v>
      </c>
      <c r="P2451" s="7">
        <f>[1]!S_PQ_PctChange("H00906.CSI",$A$3,$A2451)/100</f>
        <v>1.1581116021673199</v>
      </c>
    </row>
    <row r="2452" spans="1:16" x14ac:dyDescent="0.3">
      <c r="A2452" s="3">
        <v>20190128</v>
      </c>
      <c r="B2452" s="29">
        <f>板块基准指数!B2452</f>
        <v>-3.51841865208842E-4</v>
      </c>
      <c r="C2452" s="29">
        <f>板块基准指数!C2452</f>
        <v>-1.8767061170110701E-2</v>
      </c>
      <c r="D2452" s="29">
        <f>板块基准指数!E2452</f>
        <v>1.40955557773972E-3</v>
      </c>
      <c r="E2452" s="29">
        <f>板块基准指数!F2452</f>
        <v>-1.0640957934247601E-3</v>
      </c>
      <c r="F2452">
        <f t="shared" si="383"/>
        <v>0.29981042938105429</v>
      </c>
      <c r="G2452">
        <f t="shared" si="384"/>
        <v>0.18629144694638494</v>
      </c>
      <c r="H2452">
        <f t="shared" si="385"/>
        <v>0.311071216467111</v>
      </c>
      <c r="I2452">
        <f t="shared" si="386"/>
        <v>0.20282690720544982</v>
      </c>
      <c r="J2452">
        <f t="shared" si="387"/>
        <v>-3.4348961977032685E-3</v>
      </c>
      <c r="K2452" s="28">
        <f t="shared" si="388"/>
        <v>1.310162511838052</v>
      </c>
      <c r="L2452" s="28">
        <f t="shared" si="389"/>
        <v>1.7007327228794651</v>
      </c>
      <c r="M2452" s="28">
        <f t="shared" si="390"/>
        <v>2.514466402577999</v>
      </c>
      <c r="N2452" s="28">
        <f t="shared" si="391"/>
        <v>1.7675414026456471</v>
      </c>
      <c r="O2452" s="7">
        <f t="shared" si="392"/>
        <v>2.0373379430998639</v>
      </c>
      <c r="P2452" s="7">
        <f>[1]!S_PQ_PctChange("H00906.CSI",$A$3,$A2452)/100</f>
        <v>1.156415008179057</v>
      </c>
    </row>
    <row r="2453" spans="1:16" x14ac:dyDescent="0.3">
      <c r="A2453" s="3">
        <v>20190129</v>
      </c>
      <c r="B2453" s="29">
        <f>板块基准指数!B2453</f>
        <v>-1.5111258788064699E-2</v>
      </c>
      <c r="C2453" s="29">
        <f>板块基准指数!C2453</f>
        <v>4.4853824350841998E-4</v>
      </c>
      <c r="D2453" s="29">
        <f>板块基准指数!E2453</f>
        <v>8.0524974655643306E-3</v>
      </c>
      <c r="E2453" s="29">
        <f>板块基准指数!F2453</f>
        <v>4.1535428631175597E-3</v>
      </c>
      <c r="F2453">
        <f t="shared" si="383"/>
        <v>0.29560496471187636</v>
      </c>
      <c r="G2453">
        <f t="shared" si="384"/>
        <v>0.18658017003238084</v>
      </c>
      <c r="H2453">
        <f t="shared" si="385"/>
        <v>0.31392130568240861</v>
      </c>
      <c r="I2453">
        <f t="shared" si="386"/>
        <v>0.20389355957333422</v>
      </c>
      <c r="J2453">
        <f t="shared" si="387"/>
        <v>-1.0996037122611058E-3</v>
      </c>
      <c r="K2453" s="28">
        <f t="shared" si="388"/>
        <v>1.2752530482791817</v>
      </c>
      <c r="L2453" s="28">
        <f t="shared" si="389"/>
        <v>1.701944104791171</v>
      </c>
      <c r="M2453" s="28">
        <f t="shared" si="390"/>
        <v>2.542766634377569</v>
      </c>
      <c r="N2453" s="28">
        <f t="shared" si="391"/>
        <v>1.7790365044869887</v>
      </c>
      <c r="O2453" s="7">
        <f t="shared" si="392"/>
        <v>2.0339980750222395</v>
      </c>
      <c r="P2453" s="7">
        <f>[1]!S_PQ_PctChange("H00906.CSI",$A$3,$A2453)/100</f>
        <v>1.1553531382245037</v>
      </c>
    </row>
    <row r="2454" spans="1:16" x14ac:dyDescent="0.3">
      <c r="A2454" s="3">
        <v>20190130</v>
      </c>
      <c r="B2454" s="29">
        <f>板块基准指数!B2454</f>
        <v>-1.36087225539756E-2</v>
      </c>
      <c r="C2454" s="29">
        <f>板块基准指数!C2454</f>
        <v>-8.4256622948460699E-3</v>
      </c>
      <c r="D2454" s="29">
        <f>板块基准指数!E2454</f>
        <v>-1.47026250755696E-2</v>
      </c>
      <c r="E2454" s="29">
        <f>板块基准指数!F2454</f>
        <v>-4.8225205866723403E-3</v>
      </c>
      <c r="F2454">
        <f t="shared" si="383"/>
        <v>0.29488296532328456</v>
      </c>
      <c r="G2454">
        <f t="shared" si="384"/>
        <v>0.18710246156190266</v>
      </c>
      <c r="H2454">
        <f t="shared" si="385"/>
        <v>0.31280728290442911</v>
      </c>
      <c r="I2454">
        <f t="shared" si="386"/>
        <v>0.20520729021038378</v>
      </c>
      <c r="J2454">
        <f t="shared" si="387"/>
        <v>-1.1193615603163511E-2</v>
      </c>
      <c r="K2454" s="28">
        <f t="shared" si="388"/>
        <v>1.2442897608050631</v>
      </c>
      <c r="L2454" s="28">
        <f t="shared" si="389"/>
        <v>1.6791784362246505</v>
      </c>
      <c r="M2454" s="28">
        <f t="shared" si="390"/>
        <v>2.4906786648220778</v>
      </c>
      <c r="N2454" s="28">
        <f t="shared" si="391"/>
        <v>1.7656345437329861</v>
      </c>
      <c r="O2454" s="7">
        <f t="shared" si="392"/>
        <v>2.0000366668297023</v>
      </c>
      <c r="P2454" s="7">
        <f>[1]!S_PQ_PctChange("H00906.CSI",$A$3,$A2454)/100</f>
        <v>1.1371135799457233</v>
      </c>
    </row>
    <row r="2455" spans="1:16" x14ac:dyDescent="0.3">
      <c r="A2455" s="3">
        <v>20190131</v>
      </c>
      <c r="B2455" s="29">
        <f>板块基准指数!B2455</f>
        <v>-7.3426859177008904E-4</v>
      </c>
      <c r="C2455" s="29">
        <f>板块基准指数!C2455</f>
        <v>1.81628442258716E-3</v>
      </c>
      <c r="D2455" s="29">
        <f>板块基准指数!E2455</f>
        <v>1.10994469152689E-2</v>
      </c>
      <c r="E2455" s="29">
        <f>板块基准指数!F2455</f>
        <v>1.6827155742987598E-2</v>
      </c>
      <c r="F2455">
        <f t="shared" si="383"/>
        <v>0.3</v>
      </c>
      <c r="G2455">
        <f t="shared" si="384"/>
        <v>0.2</v>
      </c>
      <c r="H2455">
        <f t="shared" si="385"/>
        <v>0.3</v>
      </c>
      <c r="I2455">
        <f t="shared" si="386"/>
        <v>0.2</v>
      </c>
      <c r="J2455">
        <f t="shared" si="387"/>
        <v>7.0483508499514739E-3</v>
      </c>
      <c r="K2455" s="28">
        <f t="shared" si="388"/>
        <v>1.2426418493228728</v>
      </c>
      <c r="L2455" s="28">
        <f t="shared" si="389"/>
        <v>1.6840445862836964</v>
      </c>
      <c r="M2455" s="28">
        <f t="shared" si="390"/>
        <v>2.5294232673605324</v>
      </c>
      <c r="N2455" s="28">
        <f t="shared" si="391"/>
        <v>1.8121723069285673</v>
      </c>
      <c r="O2455" s="7">
        <f t="shared" si="392"/>
        <v>2.0211819778202371</v>
      </c>
      <c r="P2455" s="7">
        <f>[1]!S_PQ_PctChange("H00906.CSI",$A$3,$A2455)/100</f>
        <v>1.1500165770567277</v>
      </c>
    </row>
    <row r="2456" spans="1:16" x14ac:dyDescent="0.3">
      <c r="A2456" s="3">
        <v>20190201</v>
      </c>
      <c r="B2456" s="29">
        <f>板块基准指数!B2456</f>
        <v>3.3796479179989902E-2</v>
      </c>
      <c r="C2456" s="29">
        <f>板块基准指数!C2456</f>
        <v>3.4956648947349303E-2</v>
      </c>
      <c r="D2456" s="29">
        <f>板块基准指数!E2456</f>
        <v>1.6111165542954699E-2</v>
      </c>
      <c r="E2456" s="29">
        <f>板块基准指数!F2456</f>
        <v>7.4835930040843398E-3</v>
      </c>
      <c r="F2456">
        <f t="shared" si="383"/>
        <v>0.30302976196065456</v>
      </c>
      <c r="G2456">
        <f t="shared" si="384"/>
        <v>0.20224655644592535</v>
      </c>
      <c r="H2456">
        <f t="shared" si="385"/>
        <v>0.29784578572397674</v>
      </c>
      <c r="I2456">
        <f t="shared" si="386"/>
        <v>0.19687789586944329</v>
      </c>
      <c r="J2456">
        <f t="shared" si="387"/>
        <v>2.3460341807170111E-2</v>
      </c>
      <c r="K2456" s="28">
        <f t="shared" si="388"/>
        <v>1.3184352478916872</v>
      </c>
      <c r="L2456" s="28">
        <f t="shared" si="389"/>
        <v>1.777869790645449</v>
      </c>
      <c r="M2456" s="28">
        <f t="shared" si="390"/>
        <v>2.586286389892134</v>
      </c>
      <c r="N2456" s="28">
        <f t="shared" si="391"/>
        <v>1.8332174599309781</v>
      </c>
      <c r="O2456" s="7">
        <f t="shared" si="392"/>
        <v>2.0920599396815622</v>
      </c>
      <c r="P2456" s="7">
        <f>[1]!S_PQ_PctChange("H00906.CSI",$A$3,$A2456)/100</f>
        <v>1.1876844458206528</v>
      </c>
    </row>
    <row r="2457" spans="1:16" x14ac:dyDescent="0.3">
      <c r="A2457" s="3">
        <v>20190211</v>
      </c>
      <c r="B2457" s="29">
        <f>板块基准指数!B2457</f>
        <v>3.5116387271552398E-2</v>
      </c>
      <c r="C2457" s="29">
        <f>板块基准指数!C2457</f>
        <v>2.46272668933099E-2</v>
      </c>
      <c r="D2457" s="29">
        <f>板块基准指数!E2457</f>
        <v>3.62637397453782E-2</v>
      </c>
      <c r="E2457" s="29">
        <f>板块基准指数!F2457</f>
        <v>8.21267133784883E-3</v>
      </c>
      <c r="F2457">
        <f t="shared" si="383"/>
        <v>0.3051156343484569</v>
      </c>
      <c r="G2457">
        <f t="shared" si="384"/>
        <v>0.20157517140382739</v>
      </c>
      <c r="H2457">
        <f t="shared" si="385"/>
        <v>0.30022838801212332</v>
      </c>
      <c r="I2457">
        <f t="shared" si="386"/>
        <v>0.19308080623559226</v>
      </c>
      <c r="J2457">
        <f t="shared" si="387"/>
        <v>2.8039985909878291E-2</v>
      </c>
      <c r="K2457" s="28">
        <f t="shared" si="388"/>
        <v>1.3998503179206692</v>
      </c>
      <c r="L2457" s="28">
        <f t="shared" si="389"/>
        <v>1.8462811313745373</v>
      </c>
      <c r="M2457" s="28">
        <f t="shared" si="390"/>
        <v>2.7163385461875742</v>
      </c>
      <c r="N2457" s="28">
        <f t="shared" si="391"/>
        <v>1.856485743758046</v>
      </c>
      <c r="O2457" s="7">
        <f t="shared" si="392"/>
        <v>2.1787612568227326</v>
      </c>
      <c r="P2457" s="7">
        <f>[1]!S_PQ_PctChange("H00906.CSI",$A$3,$A2457)/100</f>
        <v>1.231120348389263</v>
      </c>
    </row>
    <row r="2458" spans="1:16" x14ac:dyDescent="0.3">
      <c r="A2458" s="3">
        <v>20190212</v>
      </c>
      <c r="B2458" s="29">
        <f>板块基准指数!B2458</f>
        <v>1.41095651531976E-2</v>
      </c>
      <c r="C2458" s="29">
        <f>板块基准指数!C2458</f>
        <v>2.8297529439203599E-2</v>
      </c>
      <c r="D2458" s="29">
        <f>板块基准指数!E2458</f>
        <v>4.0506567610025896E-3</v>
      </c>
      <c r="E2458" s="29">
        <f>板块基准指数!F2458</f>
        <v>1.9712784258647102E-3</v>
      </c>
      <c r="F2458">
        <f t="shared" si="383"/>
        <v>0.30587078775790938</v>
      </c>
      <c r="G2458">
        <f t="shared" si="384"/>
        <v>0.20490119484866948</v>
      </c>
      <c r="H2458">
        <f t="shared" si="385"/>
        <v>0.29798612301520361</v>
      </c>
      <c r="I2458">
        <f t="shared" si="386"/>
        <v>0.1912418943782174</v>
      </c>
      <c r="J2458">
        <f t="shared" si="387"/>
        <v>1.1605866446638087E-2</v>
      </c>
      <c r="K2458" s="28">
        <f t="shared" si="388"/>
        <v>1.4337111623392924</v>
      </c>
      <c r="L2458" s="28">
        <f t="shared" si="389"/>
        <v>1.926823855481858</v>
      </c>
      <c r="M2458" s="28">
        <f t="shared" si="390"/>
        <v>2.7313921580458635</v>
      </c>
      <c r="N2458" s="28">
        <f t="shared" si="391"/>
        <v>1.8621166724785065</v>
      </c>
      <c r="O2458" s="7">
        <f t="shared" si="392"/>
        <v>2.2156535354351647</v>
      </c>
      <c r="P2458" s="7">
        <f>[1]!S_PQ_PctChange("H00906.CSI",$A$3,$A2458)/100</f>
        <v>1.2478004643661049</v>
      </c>
    </row>
    <row r="2459" spans="1:16" x14ac:dyDescent="0.3">
      <c r="A2459" s="3">
        <v>20190213</v>
      </c>
      <c r="B2459" s="29">
        <f>板块基准指数!B2459</f>
        <v>3.3614519974570697E-2</v>
      </c>
      <c r="C2459" s="29">
        <f>板块基准指数!C2459</f>
        <v>1.4858099162422801E-2</v>
      </c>
      <c r="D2459" s="29">
        <f>板块基准指数!E2459</f>
        <v>1.4772676535318699E-2</v>
      </c>
      <c r="E2459" s="29">
        <f>板块基准指数!F2459</f>
        <v>1.9001444372749199E-2</v>
      </c>
      <c r="F2459">
        <f t="shared" si="383"/>
        <v>0.30954007177174625</v>
      </c>
      <c r="G2459">
        <f t="shared" si="384"/>
        <v>0.20359639728099493</v>
      </c>
      <c r="H2459">
        <f t="shared" si="385"/>
        <v>0.29606364427603898</v>
      </c>
      <c r="I2459">
        <f t="shared" si="386"/>
        <v>0.19079988667121972</v>
      </c>
      <c r="J2459">
        <f t="shared" si="387"/>
        <v>2.1362066801370531E-2</v>
      </c>
      <c r="K2459" s="28">
        <f t="shared" si="388"/>
        <v>1.5155191948180824</v>
      </c>
      <c r="L2459" s="28">
        <f t="shared" si="389"/>
        <v>1.970310894557552</v>
      </c>
      <c r="M2459" s="28">
        <f t="shared" si="390"/>
        <v>2.7865148074230999</v>
      </c>
      <c r="N2459" s="28">
        <f t="shared" si="391"/>
        <v>1.9165010232189248</v>
      </c>
      <c r="O2459" s="7">
        <f t="shared" si="392"/>
        <v>2.2843465410691941</v>
      </c>
      <c r="P2459" s="7">
        <f>[1]!S_PQ_PctChange("H00906.CSI",$A$3,$A2459)/100</f>
        <v>1.2909061811569951</v>
      </c>
    </row>
    <row r="2460" spans="1:16" x14ac:dyDescent="0.3">
      <c r="A2460" s="3">
        <v>20190214</v>
      </c>
      <c r="B2460" s="29">
        <f>板块基准指数!B2460</f>
        <v>2.3814992476187298E-3</v>
      </c>
      <c r="C2460" s="29">
        <f>板块基准指数!C2460</f>
        <v>7.2280296572469604E-3</v>
      </c>
      <c r="D2460" s="29">
        <f>板块基准指数!E2460</f>
        <v>1.19931419951034E-2</v>
      </c>
      <c r="E2460" s="29">
        <f>板块基准指数!F2460</f>
        <v>-3.08271231848419E-3</v>
      </c>
      <c r="F2460">
        <f t="shared" si="383"/>
        <v>0.30868095249259131</v>
      </c>
      <c r="G2460">
        <f t="shared" si="384"/>
        <v>0.20401298117714373</v>
      </c>
      <c r="H2460">
        <f t="shared" si="385"/>
        <v>0.29807294629442088</v>
      </c>
      <c r="I2460">
        <f t="shared" si="386"/>
        <v>0.18923312003584383</v>
      </c>
      <c r="J2460">
        <f t="shared" si="387"/>
        <v>5.1713224100714879E-3</v>
      </c>
      <c r="K2460" s="28">
        <f t="shared" si="388"/>
        <v>1.5215099018879124</v>
      </c>
      <c r="L2460" s="28">
        <f t="shared" si="389"/>
        <v>1.9917803897946578</v>
      </c>
      <c r="M2460" s="28">
        <f t="shared" si="390"/>
        <v>2.8319270171750865</v>
      </c>
      <c r="N2460" s="28">
        <f t="shared" si="391"/>
        <v>1.9075102895877758</v>
      </c>
      <c r="O2460" s="7">
        <f t="shared" si="392"/>
        <v>2.3013309559394663</v>
      </c>
      <c r="P2460" s="7">
        <f>[1]!S_PQ_PctChange("H00906.CSI",$A$3,$A2460)/100</f>
        <v>1.2959027562745198</v>
      </c>
    </row>
    <row r="2461" spans="1:16" x14ac:dyDescent="0.3">
      <c r="A2461" s="3">
        <v>20190215</v>
      </c>
      <c r="B2461" s="29">
        <f>板块基准指数!B2461</f>
        <v>-6.0757476779076097E-3</v>
      </c>
      <c r="C2461" s="29">
        <f>板块基准指数!C2461</f>
        <v>-9.5786397797544293E-3</v>
      </c>
      <c r="D2461" s="29">
        <f>板块基准指数!E2461</f>
        <v>-1.98179265332054E-2</v>
      </c>
      <c r="E2461" s="29">
        <f>板块基准指数!F2461</f>
        <v>-2.2155273240717699E-2</v>
      </c>
      <c r="F2461">
        <f t="shared" si="383"/>
        <v>0.31113945013079253</v>
      </c>
      <c r="G2461">
        <f t="shared" si="384"/>
        <v>0.20491311750700458</v>
      </c>
      <c r="H2461">
        <f t="shared" si="385"/>
        <v>0.29629292151076675</v>
      </c>
      <c r="I2461">
        <f t="shared" si="386"/>
        <v>0.18765451085143586</v>
      </c>
      <c r="J2461">
        <f t="shared" si="387"/>
        <v>-1.3929333669197413E-2</v>
      </c>
      <c r="K2461" s="28">
        <f t="shared" si="388"/>
        <v>1.5061898439566956</v>
      </c>
      <c r="L2461" s="28">
        <f t="shared" si="389"/>
        <v>1.9631232031406811</v>
      </c>
      <c r="M2461" s="28">
        <f t="shared" si="390"/>
        <v>2.7559861690681058</v>
      </c>
      <c r="N2461" s="28">
        <f t="shared" si="391"/>
        <v>1.8430936046717603</v>
      </c>
      <c r="O2461" s="7">
        <f t="shared" si="392"/>
        <v>2.2553456155017351</v>
      </c>
      <c r="P2461" s="7">
        <f>[1]!S_PQ_PctChange("H00906.CSI",$A$3,$A2461)/100</f>
        <v>1.2596693763377633</v>
      </c>
    </row>
    <row r="2462" spans="1:16" x14ac:dyDescent="0.3">
      <c r="A2462" s="3">
        <v>20190218</v>
      </c>
      <c r="B2462" s="29">
        <f>板块基准指数!B2462</f>
        <v>4.6925567054686597E-2</v>
      </c>
      <c r="C2462" s="29">
        <f>板块基准指数!C2462</f>
        <v>3.8943388308533403E-2</v>
      </c>
      <c r="D2462" s="29">
        <f>板块基准指数!E2462</f>
        <v>3.00916469475432E-2</v>
      </c>
      <c r="E2462" s="29">
        <f>板块基准指数!F2462</f>
        <v>3.1516530012305699E-2</v>
      </c>
      <c r="F2462">
        <f t="shared" si="383"/>
        <v>0.31399318220382677</v>
      </c>
      <c r="G2462">
        <f t="shared" si="384"/>
        <v>0.20521588591185996</v>
      </c>
      <c r="H2462">
        <f t="shared" si="385"/>
        <v>0.29420257816375661</v>
      </c>
      <c r="I2462">
        <f t="shared" si="386"/>
        <v>0.18658835372055643</v>
      </c>
      <c r="J2462">
        <f t="shared" si="387"/>
        <v>3.7410567245410184E-2</v>
      </c>
      <c r="K2462" s="28">
        <f t="shared" si="388"/>
        <v>1.6237942235310601</v>
      </c>
      <c r="L2462" s="28">
        <f t="shared" si="389"/>
        <v>2.0785172606466142</v>
      </c>
      <c r="M2462" s="28">
        <f t="shared" si="390"/>
        <v>2.8690099788075583</v>
      </c>
      <c r="N2462" s="28">
        <f t="shared" si="391"/>
        <v>1.9326980495911923</v>
      </c>
      <c r="O2462" s="7">
        <f t="shared" si="392"/>
        <v>2.3771299415575138</v>
      </c>
      <c r="P2462" s="7">
        <f>[1]!S_PQ_PctChange("H00906.CSI",$A$3,$A2462)/100</f>
        <v>1.3337754403085207</v>
      </c>
    </row>
    <row r="2463" spans="1:16" x14ac:dyDescent="0.3">
      <c r="A2463" s="3">
        <v>20190219</v>
      </c>
      <c r="B2463" s="29">
        <f>板块基准指数!B2463</f>
        <v>2.68886916763552E-3</v>
      </c>
      <c r="C2463" s="29">
        <f>板块基准指数!C2463</f>
        <v>-8.4732587338041399E-3</v>
      </c>
      <c r="D2463" s="29">
        <f>板块基准指数!E2463</f>
        <v>-5.6188673672423698E-3</v>
      </c>
      <c r="E2463" s="29">
        <f>板块基准指数!F2463</f>
        <v>3.06547529023581E-3</v>
      </c>
      <c r="F2463">
        <f t="shared" si="383"/>
        <v>0.31546071316129276</v>
      </c>
      <c r="G2463">
        <f t="shared" si="384"/>
        <v>0.20387983666565998</v>
      </c>
      <c r="H2463">
        <f t="shared" si="385"/>
        <v>0.29312861654986622</v>
      </c>
      <c r="I2463">
        <f t="shared" si="386"/>
        <v>0.18753083362318076</v>
      </c>
      <c r="J2463">
        <f t="shared" si="387"/>
        <v>-1.9756639891691493E-3</v>
      </c>
      <c r="K2463" s="28">
        <f t="shared" si="388"/>
        <v>1.6308492629209326</v>
      </c>
      <c r="L2463" s="28">
        <f t="shared" si="389"/>
        <v>2.0524321873806737</v>
      </c>
      <c r="M2463" s="28">
        <f t="shared" si="390"/>
        <v>2.8472705248941015</v>
      </c>
      <c r="N2463" s="28">
        <f t="shared" si="391"/>
        <v>1.9416881629959364</v>
      </c>
      <c r="O2463" s="7">
        <f t="shared" si="392"/>
        <v>2.3704578675452335</v>
      </c>
      <c r="P2463" s="7">
        <f>[1]!S_PQ_PctChange("H00906.CSI",$A$3,$A2463)/100</f>
        <v>1.3313605071953811</v>
      </c>
    </row>
    <row r="2464" spans="1:16" x14ac:dyDescent="0.3">
      <c r="A2464" s="3">
        <v>20190220</v>
      </c>
      <c r="B2464" s="29">
        <f>板块基准指数!B2464</f>
        <v>-1.7884449966930401E-3</v>
      </c>
      <c r="C2464" s="29">
        <f>板块基准指数!C2464</f>
        <v>-1.0528305831308401E-2</v>
      </c>
      <c r="D2464" s="29">
        <f>板块基准指数!E2464</f>
        <v>-1.76409605400589E-3</v>
      </c>
      <c r="E2464" s="29">
        <f>板块基准指数!F2464</f>
        <v>5.6175118703234699E-3</v>
      </c>
      <c r="F2464">
        <f t="shared" si="383"/>
        <v>0.31558271433260732</v>
      </c>
      <c r="G2464">
        <f t="shared" si="384"/>
        <v>0.2021729208210736</v>
      </c>
      <c r="H2464">
        <f t="shared" si="385"/>
        <v>0.29324913393836466</v>
      </c>
      <c r="I2464">
        <f t="shared" si="386"/>
        <v>0.18899523090795425</v>
      </c>
      <c r="J2464">
        <f t="shared" si="387"/>
        <v>-2.1743437592017553E-3</v>
      </c>
      <c r="K2464" s="28">
        <f t="shared" si="388"/>
        <v>1.6261441337196079</v>
      </c>
      <c r="L2464" s="28">
        <f t="shared" si="389"/>
        <v>2.0202952477826002</v>
      </c>
      <c r="M2464" s="28">
        <f t="shared" si="390"/>
        <v>2.8404835701424429</v>
      </c>
      <c r="N2464" s="28">
        <f t="shared" si="391"/>
        <v>1.9582131311703561</v>
      </c>
      <c r="O2464" s="7">
        <f t="shared" si="392"/>
        <v>2.3631293335152841</v>
      </c>
      <c r="P2464" s="7">
        <f>[1]!S_PQ_PctChange("H00906.CSI",$A$3,$A2464)/100</f>
        <v>1.3377553935382838</v>
      </c>
    </row>
    <row r="2465" spans="1:16" x14ac:dyDescent="0.3">
      <c r="A2465" s="3">
        <v>20190221</v>
      </c>
      <c r="B2465" s="29">
        <f>板块基准指数!B2465</f>
        <v>3.16353296990952E-3</v>
      </c>
      <c r="C2465" s="29">
        <f>板块基准指数!C2465</f>
        <v>-4.51835070234339E-3</v>
      </c>
      <c r="D2465" s="29">
        <f>板块基准指数!E2465</f>
        <v>-3.7859827548009E-3</v>
      </c>
      <c r="E2465" s="29">
        <f>板块基准指数!F2465</f>
        <v>-3.32520376814857E-3</v>
      </c>
      <c r="F2465">
        <f t="shared" si="383"/>
        <v>0.31710550470215543</v>
      </c>
      <c r="G2465">
        <f t="shared" si="384"/>
        <v>0.20159283004058209</v>
      </c>
      <c r="H2465">
        <f t="shared" si="385"/>
        <v>0.29262284201159872</v>
      </c>
      <c r="I2465">
        <f t="shared" si="386"/>
        <v>0.18867882324566357</v>
      </c>
      <c r="J2465">
        <f t="shared" si="387"/>
        <v>-1.6538156551901581E-3</v>
      </c>
      <c r="K2465" s="28">
        <f t="shared" si="388"/>
        <v>1.6344520272703646</v>
      </c>
      <c r="L2465" s="28">
        <f t="shared" si="389"/>
        <v>2.006648494628497</v>
      </c>
      <c r="M2465" s="28">
        <f t="shared" si="390"/>
        <v>2.8259435655757872</v>
      </c>
      <c r="N2465" s="28">
        <f t="shared" si="391"/>
        <v>1.948376469719602</v>
      </c>
      <c r="O2465" s="7">
        <f t="shared" si="392"/>
        <v>2.3575673375730872</v>
      </c>
      <c r="P2465" s="7">
        <f>[1]!S_PQ_PctChange("H00906.CSI",$A$3,$A2465)/100</f>
        <v>1.3319863171514152</v>
      </c>
    </row>
    <row r="2466" spans="1:16" x14ac:dyDescent="0.3">
      <c r="A2466" s="3">
        <v>20190222</v>
      </c>
      <c r="B2466" s="29">
        <f>板块基准指数!B2466</f>
        <v>3.9452890714276601E-2</v>
      </c>
      <c r="C2466" s="29">
        <f>板块基准指数!C2466</f>
        <v>1.5368916672311699E-2</v>
      </c>
      <c r="D2466" s="29">
        <f>板块基准指数!E2466</f>
        <v>7.2566201495494198E-3</v>
      </c>
      <c r="E2466" s="29">
        <f>板块基准指数!F2466</f>
        <v>3.4132793307402001E-2</v>
      </c>
      <c r="F2466">
        <f t="shared" si="383"/>
        <v>0.32183661216798953</v>
      </c>
      <c r="G2466">
        <f t="shared" si="384"/>
        <v>0.19985996245297849</v>
      </c>
      <c r="H2466">
        <f t="shared" si="385"/>
        <v>0.28778967577161846</v>
      </c>
      <c r="I2466">
        <f t="shared" si="386"/>
        <v>0.19051374960741335</v>
      </c>
      <c r="J2466">
        <f t="shared" si="387"/>
        <v>2.4172580315426719E-2</v>
      </c>
      <c r="K2466" s="28">
        <f t="shared" si="388"/>
        <v>1.7383887751942666</v>
      </c>
      <c r="L2466" s="28">
        <f t="shared" si="389"/>
        <v>2.0528574248053739</v>
      </c>
      <c r="M2466" s="28">
        <f t="shared" si="390"/>
        <v>2.8537069847447833</v>
      </c>
      <c r="N2466" s="28">
        <f t="shared" si="391"/>
        <v>2.049012794352949</v>
      </c>
      <c r="O2466" s="7">
        <f t="shared" si="392"/>
        <v>2.4387284037050261</v>
      </c>
      <c r="P2466" s="7">
        <f>[1]!S_PQ_PctChange("H00906.CSI",$A$3,$A2466)/100</f>
        <v>1.3860219963989211</v>
      </c>
    </row>
    <row r="2467" spans="1:16" x14ac:dyDescent="0.3">
      <c r="A2467" s="3">
        <v>20190225</v>
      </c>
      <c r="B2467" s="29">
        <f>板块基准指数!B2467</f>
        <v>6.16378984439463E-2</v>
      </c>
      <c r="C2467" s="29">
        <f>板块基准指数!C2467</f>
        <v>4.1614470183821903E-2</v>
      </c>
      <c r="D2467" s="29">
        <f>板块基准指数!E2467</f>
        <v>4.0938320188575197E-2</v>
      </c>
      <c r="E2467" s="29">
        <f>板块基准指数!F2467</f>
        <v>7.7879398725417104E-2</v>
      </c>
      <c r="F2467">
        <f t="shared" si="383"/>
        <v>0.32393122063227736</v>
      </c>
      <c r="G2467">
        <f t="shared" si="384"/>
        <v>0.19736664193599485</v>
      </c>
      <c r="H2467">
        <f t="shared" si="385"/>
        <v>0.28401491817850172</v>
      </c>
      <c r="I2467">
        <f t="shared" si="386"/>
        <v>0.19468721925322591</v>
      </c>
      <c r="J2467">
        <f t="shared" si="387"/>
        <v>5.4773121026848282E-2</v>
      </c>
      <c r="K2467" s="28">
        <f t="shared" si="388"/>
        <v>1.9071773044197333</v>
      </c>
      <c r="L2467" s="28">
        <f t="shared" si="389"/>
        <v>2.1799004690853967</v>
      </c>
      <c r="M2467" s="28">
        <f t="shared" si="390"/>
        <v>3.0114712751992139</v>
      </c>
      <c r="N2467" s="28">
        <f t="shared" si="391"/>
        <v>2.2864680774832609</v>
      </c>
      <c r="O2467" s="7">
        <f t="shared" si="392"/>
        <v>2.6270782907396222</v>
      </c>
      <c r="P2467" s="7">
        <f>[1]!S_PQ_PctChange("H00906.CSI",$A$3,$A2467)/100</f>
        <v>1.5263995362594445</v>
      </c>
    </row>
    <row r="2468" spans="1:16" x14ac:dyDescent="0.3">
      <c r="A2468" s="3">
        <v>20190226</v>
      </c>
      <c r="B2468" s="29">
        <f>板块基准指数!B2468</f>
        <v>-1.79718298319426E-3</v>
      </c>
      <c r="C2468" s="29">
        <f>板块基准指数!C2468</f>
        <v>9.2391325306731796E-3</v>
      </c>
      <c r="D2468" s="29">
        <f>板块基准指数!E2468</f>
        <v>-1.6223670897893599E-2</v>
      </c>
      <c r="E2468" s="29">
        <f>板块基准指数!F2468</f>
        <v>-2.3109999278517701E-2</v>
      </c>
      <c r="F2468">
        <f t="shared" si="383"/>
        <v>0.32591257221308989</v>
      </c>
      <c r="G2468">
        <f t="shared" si="384"/>
        <v>0.2007693203398617</v>
      </c>
      <c r="H2468">
        <f t="shared" si="385"/>
        <v>0.28162229692975504</v>
      </c>
      <c r="I2468">
        <f t="shared" si="386"/>
        <v>0.19169581051729317</v>
      </c>
      <c r="J2468">
        <f t="shared" si="387"/>
        <v>-7.8656531745639573E-3</v>
      </c>
      <c r="K2468" s="28">
        <f t="shared" si="388"/>
        <v>1.9019525748391013</v>
      </c>
      <c r="L2468" s="28">
        <f t="shared" si="389"/>
        <v>2.2092799909536263</v>
      </c>
      <c r="M2468" s="28">
        <f t="shared" si="390"/>
        <v>2.9463904854140286</v>
      </c>
      <c r="N2468" s="28">
        <f t="shared" si="391"/>
        <v>2.2105178025837509</v>
      </c>
      <c r="O2468" s="7">
        <f t="shared" si="392"/>
        <v>2.598548950867674</v>
      </c>
      <c r="P2468" s="7">
        <f>[1]!S_PQ_PctChange("H00906.CSI",$A$3,$A2468)/100</f>
        <v>1.5026020766151942</v>
      </c>
    </row>
    <row r="2469" spans="1:16" x14ac:dyDescent="0.3">
      <c r="A2469" s="3">
        <v>20190227</v>
      </c>
      <c r="B2469" s="29">
        <f>板块基准指数!B2469</f>
        <v>-1.1060201438334701E-2</v>
      </c>
      <c r="C2469" s="29">
        <f>板块基准指数!C2469</f>
        <v>-8.0902142358321594E-3</v>
      </c>
      <c r="D2469" s="29">
        <f>板块基准指数!E2469</f>
        <v>2.5280279614878199E-3</v>
      </c>
      <c r="E2469" s="29">
        <f>板块基准指数!F2469</f>
        <v>7.1146497821182198E-3</v>
      </c>
      <c r="F2469">
        <f t="shared" si="383"/>
        <v>0.32332740618349082</v>
      </c>
      <c r="G2469">
        <f t="shared" si="384"/>
        <v>0.19977496955971621</v>
      </c>
      <c r="H2469">
        <f t="shared" si="385"/>
        <v>0.28322729787038886</v>
      </c>
      <c r="I2469">
        <f t="shared" si="386"/>
        <v>0.19367032638640397</v>
      </c>
      <c r="J2469">
        <f t="shared" si="387"/>
        <v>-3.1531279157477939E-3</v>
      </c>
      <c r="K2469" s="28">
        <f t="shared" si="388"/>
        <v>1.8698563947968867</v>
      </c>
      <c r="L2469" s="28">
        <f t="shared" si="389"/>
        <v>2.1833162282840419</v>
      </c>
      <c r="M2469" s="28">
        <f t="shared" si="390"/>
        <v>2.9563670709081049</v>
      </c>
      <c r="N2469" s="28">
        <f t="shared" si="391"/>
        <v>2.23335951236839</v>
      </c>
      <c r="O2469" s="7">
        <f t="shared" si="392"/>
        <v>2.5872022657145082</v>
      </c>
      <c r="P2469" s="7">
        <f>[1]!S_PQ_PctChange("H00906.CSI",$A$3,$A2469)/100</f>
        <v>1.4968836697224748</v>
      </c>
    </row>
    <row r="2470" spans="1:16" x14ac:dyDescent="0.3">
      <c r="A2470" s="3">
        <v>20190228</v>
      </c>
      <c r="B2470" s="29">
        <f>板块基准指数!B2470</f>
        <v>-2.0941447717289801E-4</v>
      </c>
      <c r="C2470" s="29">
        <f>板块基准指数!C2470</f>
        <v>2.5931812647365E-2</v>
      </c>
      <c r="D2470" s="29">
        <f>板块基准指数!E2470</f>
        <v>6.7572343597128402E-3</v>
      </c>
      <c r="E2470" s="29">
        <f>板块基准指数!F2470</f>
        <v>-1.2204700163627199E-2</v>
      </c>
      <c r="F2470">
        <f t="shared" si="383"/>
        <v>0.3</v>
      </c>
      <c r="G2470">
        <f t="shared" si="384"/>
        <v>0.2</v>
      </c>
      <c r="H2470">
        <f t="shared" si="385"/>
        <v>0.3</v>
      </c>
      <c r="I2470">
        <f t="shared" si="386"/>
        <v>0.2</v>
      </c>
      <c r="J2470">
        <f t="shared" si="387"/>
        <v>4.6629626071745594E-3</v>
      </c>
      <c r="K2470" s="28">
        <f t="shared" si="388"/>
        <v>1.8692554053204091</v>
      </c>
      <c r="L2470" s="28">
        <f t="shared" si="389"/>
        <v>2.2658653883132205</v>
      </c>
      <c r="M2470" s="28">
        <f t="shared" si="390"/>
        <v>2.9831011704192818</v>
      </c>
      <c r="N2470" s="28">
        <f t="shared" si="391"/>
        <v>2.1938973289987223</v>
      </c>
      <c r="O2470" s="7">
        <f t="shared" si="392"/>
        <v>2.6039292557439069</v>
      </c>
      <c r="P2470" s="7">
        <f>[1]!S_PQ_PctChange("H00906.CSI",$A$3,$A2470)/100</f>
        <v>1.4931147351267833</v>
      </c>
    </row>
    <row r="2471" spans="1:16" x14ac:dyDescent="0.3">
      <c r="A2471" s="3">
        <v>20190301</v>
      </c>
      <c r="B2471" s="29">
        <f>板块基准指数!B2471</f>
        <v>7.3982136527666496E-3</v>
      </c>
      <c r="C2471" s="29">
        <f>板块基准指数!C2471</f>
        <v>4.7718197410480997E-3</v>
      </c>
      <c r="D2471" s="29">
        <f>板块基准指数!E2471</f>
        <v>2.67915330800363E-2</v>
      </c>
      <c r="E2471" s="29">
        <f>板块基准指数!F2471</f>
        <v>3.0378121212023101E-2</v>
      </c>
      <c r="F2471">
        <f t="shared" si="383"/>
        <v>0.29708380248315547</v>
      </c>
      <c r="G2471">
        <f t="shared" si="384"/>
        <v>0.19753951568251024</v>
      </c>
      <c r="H2471">
        <f t="shared" si="385"/>
        <v>0.30280293221769522</v>
      </c>
      <c r="I2471">
        <f t="shared" si="386"/>
        <v>0.2025737496166391</v>
      </c>
      <c r="J2471">
        <f t="shared" si="387"/>
        <v>1.7286912210455127E-2</v>
      </c>
      <c r="K2471" s="28">
        <f t="shared" si="388"/>
        <v>1.8904827698333251</v>
      </c>
      <c r="L2471" s="28">
        <f t="shared" si="389"/>
        <v>2.2814495092447791</v>
      </c>
      <c r="M2471" s="28">
        <f t="shared" si="390"/>
        <v>3.0898145571877018</v>
      </c>
      <c r="N2471" s="28">
        <f t="shared" si="391"/>
        <v>2.2909219291978022</v>
      </c>
      <c r="O2471" s="7">
        <f t="shared" si="392"/>
        <v>2.6662300644006427</v>
      </c>
      <c r="P2471" s="7">
        <f>[1]!S_PQ_PctChange("H00906.CSI",$A$3,$A2471)/100</f>
        <v>1.5395684960856248</v>
      </c>
    </row>
    <row r="2472" spans="1:16" x14ac:dyDescent="0.3">
      <c r="A2472" s="3">
        <v>20190304</v>
      </c>
      <c r="B2472" s="29">
        <f>板块基准指数!B2472</f>
        <v>1.98657700686946E-2</v>
      </c>
      <c r="C2472" s="29">
        <f>板块基准指数!C2472</f>
        <v>1.24402015751788E-2</v>
      </c>
      <c r="D2472" s="29">
        <f>板块基准指数!E2472</f>
        <v>1.46852976462162E-2</v>
      </c>
      <c r="E2472" s="29">
        <f>板块基准指数!F2472</f>
        <v>9.6606288954864099E-3</v>
      </c>
      <c r="F2472">
        <f t="shared" si="383"/>
        <v>0.29857770699108022</v>
      </c>
      <c r="G2472">
        <f t="shared" si="384"/>
        <v>0.19708735222855225</v>
      </c>
      <c r="H2472">
        <f t="shared" si="385"/>
        <v>0.3027797546941085</v>
      </c>
      <c r="I2472">
        <f t="shared" si="386"/>
        <v>0.20155518608625916</v>
      </c>
      <c r="J2472">
        <f t="shared" si="387"/>
        <v>1.4762970912194886E-2</v>
      </c>
      <c r="K2472" s="28">
        <f t="shared" si="388"/>
        <v>1.9479044359263575</v>
      </c>
      <c r="L2472" s="28">
        <f t="shared" si="389"/>
        <v>2.3222714025985556</v>
      </c>
      <c r="M2472" s="28">
        <f t="shared" si="390"/>
        <v>3.149874701277831</v>
      </c>
      <c r="N2472" s="28">
        <f t="shared" si="391"/>
        <v>2.3227143046798004</v>
      </c>
      <c r="O2472" s="7">
        <f t="shared" si="392"/>
        <v>2.7203545121988033</v>
      </c>
      <c r="P2472" s="7">
        <f>[1]!S_PQ_PctChange("H00906.CSI",$A$3,$A2472)/100</f>
        <v>1.5733397139363006</v>
      </c>
    </row>
    <row r="2473" spans="1:16" x14ac:dyDescent="0.3">
      <c r="A2473" s="3">
        <v>20190305</v>
      </c>
      <c r="B2473" s="29">
        <f>板块基准指数!B2473</f>
        <v>3.3920162575099999E-2</v>
      </c>
      <c r="C2473" s="29">
        <f>板块基准指数!C2473</f>
        <v>9.9091062536634297E-3</v>
      </c>
      <c r="D2473" s="29">
        <f>板块基准指数!E2473</f>
        <v>9.5129141257984991E-3</v>
      </c>
      <c r="E2473" s="29">
        <f>板块基准指数!F2473</f>
        <v>1.24357234511373E-3</v>
      </c>
      <c r="F2473">
        <f t="shared" si="383"/>
        <v>0.30407992952526158</v>
      </c>
      <c r="G2473">
        <f t="shared" si="384"/>
        <v>0.19605793139921979</v>
      </c>
      <c r="H2473">
        <f t="shared" si="385"/>
        <v>0.3010801229198346</v>
      </c>
      <c r="I2473">
        <f t="shared" si="386"/>
        <v>0.19878201615568408</v>
      </c>
      <c r="J2473">
        <f t="shared" si="387"/>
        <v>1.521173013779044E-2</v>
      </c>
      <c r="K2473" s="28">
        <f t="shared" si="388"/>
        <v>2.0478978336488383</v>
      </c>
      <c r="L2473" s="28">
        <f t="shared" si="389"/>
        <v>2.3551921429304117</v>
      </c>
      <c r="M2473" s="28">
        <f t="shared" si="390"/>
        <v>3.1893521029439107</v>
      </c>
      <c r="N2473" s="28">
        <f t="shared" si="391"/>
        <v>2.3268463402998139</v>
      </c>
      <c r="O2473" s="7">
        <f t="shared" si="392"/>
        <v>2.7769475410552826</v>
      </c>
      <c r="P2473" s="7">
        <f>[1]!S_PQ_PctChange("H00906.CSI",$A$3,$A2473)/100</f>
        <v>1.6010121387843703</v>
      </c>
    </row>
    <row r="2474" spans="1:16" x14ac:dyDescent="0.3">
      <c r="A2474" s="3">
        <v>20190306</v>
      </c>
      <c r="B2474" s="29">
        <f>板块基准指数!B2474</f>
        <v>9.2833216710906403E-3</v>
      </c>
      <c r="C2474" s="29">
        <f>板块基准指数!C2474</f>
        <v>6.34530768409753E-3</v>
      </c>
      <c r="D2474" s="29">
        <f>板块基准指数!E2474</f>
        <v>-1.29905975454407E-3</v>
      </c>
      <c r="E2474" s="29">
        <f>板块基准指数!F2474</f>
        <v>1.4323113004949701E-2</v>
      </c>
      <c r="F2474">
        <f t="shared" si="383"/>
        <v>0.30491385559063872</v>
      </c>
      <c r="G2474">
        <f t="shared" si="384"/>
        <v>0.19602332387872726</v>
      </c>
      <c r="H2474">
        <f t="shared" si="385"/>
        <v>0.29874032590056548</v>
      </c>
      <c r="I2474">
        <f t="shared" si="386"/>
        <v>0.20032249463006868</v>
      </c>
      <c r="J2474">
        <f t="shared" si="387"/>
        <v>6.522975908312573E-3</v>
      </c>
      <c r="K2474" s="28">
        <f t="shared" si="388"/>
        <v>2.0761924496592208</v>
      </c>
      <c r="L2474" s="28">
        <f t="shared" si="389"/>
        <v>2.3764818694165717</v>
      </c>
      <c r="M2474" s="28">
        <f t="shared" si="390"/>
        <v>3.1839098842293616</v>
      </c>
      <c r="N2474" s="28">
        <f t="shared" si="391"/>
        <v>2.3744971363820313</v>
      </c>
      <c r="O2474" s="7">
        <f t="shared" si="392"/>
        <v>2.8015844788725466</v>
      </c>
      <c r="P2474" s="7">
        <f>[1]!S_PQ_PctChange("H00906.CSI",$A$3,$A2474)/100</f>
        <v>1.6288765030125409</v>
      </c>
    </row>
    <row r="2475" spans="1:16" x14ac:dyDescent="0.3">
      <c r="A2475" s="3">
        <v>20190307</v>
      </c>
      <c r="B2475" s="29">
        <f>板块基准指数!B2475</f>
        <v>6.2371520146051202E-3</v>
      </c>
      <c r="C2475" s="29">
        <f>板块基准指数!C2475</f>
        <v>-2.7595810942722399E-3</v>
      </c>
      <c r="D2475" s="29">
        <f>板块基准指数!E2475</f>
        <v>-1.9079618481932799E-2</v>
      </c>
      <c r="E2475" s="29">
        <f>板块基准指数!F2475</f>
        <v>-6.6640239679280197E-3</v>
      </c>
      <c r="F2475">
        <f t="shared" si="383"/>
        <v>0.30856644131095273</v>
      </c>
      <c r="G2475">
        <f t="shared" si="384"/>
        <v>0.19659786879347935</v>
      </c>
      <c r="H2475">
        <f t="shared" si="385"/>
        <v>0.29471266039962241</v>
      </c>
      <c r="I2475">
        <f t="shared" si="386"/>
        <v>0.20012302949594568</v>
      </c>
      <c r="J2475">
        <f t="shared" si="387"/>
        <v>-5.6739535388149395E-3</v>
      </c>
      <c r="K2475" s="28">
        <f t="shared" si="388"/>
        <v>2.0953791295939261</v>
      </c>
      <c r="L2475" s="28">
        <f t="shared" si="389"/>
        <v>2.3671641938845767</v>
      </c>
      <c r="M2475" s="28">
        <f t="shared" si="390"/>
        <v>3.1040824798754771</v>
      </c>
      <c r="N2475" s="28">
        <f t="shared" si="391"/>
        <v>2.3520094065854771</v>
      </c>
      <c r="O2475" s="7">
        <f t="shared" si="392"/>
        <v>2.7800144651655438</v>
      </c>
      <c r="P2475" s="7">
        <f>[1]!S_PQ_PctChange("H00906.CSI",$A$3,$A2475)/100</f>
        <v>1.6168280062596634</v>
      </c>
    </row>
    <row r="2476" spans="1:16" x14ac:dyDescent="0.3">
      <c r="A2476" s="3">
        <v>20190308</v>
      </c>
      <c r="B2476" s="29">
        <f>板块基准指数!B2476</f>
        <v>-1.2235706656905499E-2</v>
      </c>
      <c r="C2476" s="29">
        <f>板块基准指数!C2476</f>
        <v>-2.17612895494343E-2</v>
      </c>
      <c r="D2476" s="29">
        <f>板块基准指数!E2476</f>
        <v>-2.76087866567086E-2</v>
      </c>
      <c r="E2476" s="29">
        <f>板块基准指数!F2476</f>
        <v>-4.9557678311926097E-2</v>
      </c>
      <c r="F2476">
        <f t="shared" si="383"/>
        <v>0.31296173127997712</v>
      </c>
      <c r="G2476">
        <f t="shared" si="384"/>
        <v>0.19747534038169692</v>
      </c>
      <c r="H2476">
        <f t="shared" si="385"/>
        <v>0.29425851549527776</v>
      </c>
      <c r="I2476">
        <f t="shared" si="386"/>
        <v>0.19530441284304834</v>
      </c>
      <c r="J2476">
        <f t="shared" si="387"/>
        <v>-2.6108043292235025E-2</v>
      </c>
      <c r="K2476" s="28">
        <f t="shared" si="388"/>
        <v>2.0575049785723074</v>
      </c>
      <c r="L2476" s="28">
        <f t="shared" si="389"/>
        <v>2.2938903589009665</v>
      </c>
      <c r="M2476" s="28">
        <f t="shared" si="390"/>
        <v>2.9907737422670593</v>
      </c>
      <c r="N2476" s="28">
        <f t="shared" si="391"/>
        <v>2.1858916027153636</v>
      </c>
      <c r="O2476" s="7">
        <f t="shared" si="392"/>
        <v>2.6813256838637272</v>
      </c>
      <c r="P2476" s="7">
        <f>[1]!S_PQ_PctChange("H00906.CSI",$A$3,$A2476)/100</f>
        <v>1.5133622545631211</v>
      </c>
    </row>
    <row r="2477" spans="1:16" x14ac:dyDescent="0.3">
      <c r="A2477" s="3">
        <v>20190311</v>
      </c>
      <c r="B2477" s="29">
        <f>板块基准指数!B2477</f>
        <v>4.0334049103182501E-2</v>
      </c>
      <c r="C2477" s="29">
        <f>板块基准指数!C2477</f>
        <v>3.29091080852515E-2</v>
      </c>
      <c r="D2477" s="29">
        <f>板块基准指数!E2477</f>
        <v>2.7727026708734399E-2</v>
      </c>
      <c r="E2477" s="29">
        <f>板块基准指数!F2477</f>
        <v>7.4986802260483803E-3</v>
      </c>
      <c r="F2477">
        <f t="shared" si="383"/>
        <v>0.31648725866595478</v>
      </c>
      <c r="G2477">
        <f t="shared" si="384"/>
        <v>0.19827463558776678</v>
      </c>
      <c r="H2477">
        <f t="shared" si="385"/>
        <v>0.29396728372607922</v>
      </c>
      <c r="I2477">
        <f t="shared" si="386"/>
        <v>0.19127082202019938</v>
      </c>
      <c r="J2477">
        <f t="shared" si="387"/>
        <v>2.8745190214712956E-2</v>
      </c>
      <c r="K2477" s="28">
        <f t="shared" si="388"/>
        <v>2.1808265345112678</v>
      </c>
      <c r="L2477" s="28">
        <f t="shared" si="389"/>
        <v>2.402289352743006</v>
      </c>
      <c r="M2477" s="28">
        <f t="shared" si="390"/>
        <v>3.1014260324074137</v>
      </c>
      <c r="N2477" s="28">
        <f t="shared" si="391"/>
        <v>2.209781585078979</v>
      </c>
      <c r="O2477" s="7">
        <f t="shared" si="392"/>
        <v>2.7871460908886978</v>
      </c>
      <c r="P2477" s="7">
        <f>[1]!S_PQ_PctChange("H00906.CSI",$A$3,$A2477)/100</f>
        <v>1.5758641181787758</v>
      </c>
    </row>
    <row r="2478" spans="1:16" x14ac:dyDescent="0.3">
      <c r="A2478" s="3">
        <v>20190312</v>
      </c>
      <c r="B2478" s="29">
        <f>板块基准指数!B2478</f>
        <v>2.1709751148580501E-2</v>
      </c>
      <c r="C2478" s="29">
        <f>板块基准指数!C2478</f>
        <v>3.5543492168378598E-3</v>
      </c>
      <c r="D2478" s="29">
        <f>板块基准指数!E2478</f>
        <v>-2.7827627602992002E-3</v>
      </c>
      <c r="E2478" s="29">
        <f>板块基准指数!F2478</f>
        <v>6.7099560533830302E-3</v>
      </c>
      <c r="F2478">
        <f t="shared" si="383"/>
        <v>0.32077874458053124</v>
      </c>
      <c r="G2478">
        <f t="shared" si="384"/>
        <v>0.19739214765312743</v>
      </c>
      <c r="H2478">
        <f t="shared" si="385"/>
        <v>0.29081083996098178</v>
      </c>
      <c r="I2478">
        <f t="shared" si="386"/>
        <v>0.19101826780535966</v>
      </c>
      <c r="J2478">
        <f t="shared" si="387"/>
        <v>8.0409745232052389E-3</v>
      </c>
      <c r="K2478" s="28">
        <f t="shared" si="388"/>
        <v>2.2498814870223089</v>
      </c>
      <c r="L2478" s="28">
        <f t="shared" si="389"/>
        <v>2.4143822772393841</v>
      </c>
      <c r="M2478" s="28">
        <f t="shared" si="390"/>
        <v>3.0900127367803085</v>
      </c>
      <c r="N2478" s="28">
        <f t="shared" si="391"/>
        <v>2.231319078455817</v>
      </c>
      <c r="O2478" s="7">
        <f t="shared" si="392"/>
        <v>2.8175984361211905</v>
      </c>
      <c r="P2478" s="7">
        <f>[1]!S_PQ_PctChange("H00906.CSI",$A$3,$A2478)/100</f>
        <v>1.6002684127833087</v>
      </c>
    </row>
    <row r="2479" spans="1:16" x14ac:dyDescent="0.3">
      <c r="A2479" s="3">
        <v>20190313</v>
      </c>
      <c r="B2479" s="29">
        <f>板块基准指数!B2479</f>
        <v>-4.2297425657617002E-2</v>
      </c>
      <c r="C2479" s="29">
        <f>板块基准指数!C2479</f>
        <v>-7.4099942621865499E-3</v>
      </c>
      <c r="D2479" s="29">
        <f>板块基准指数!E2479</f>
        <v>-7.6361435383605096E-3</v>
      </c>
      <c r="E2479" s="29">
        <f>板块基准指数!F2479</f>
        <v>4.4305687702206904E-3</v>
      </c>
      <c r="F2479">
        <f t="shared" si="383"/>
        <v>0.31233452214345597</v>
      </c>
      <c r="G2479">
        <f t="shared" si="384"/>
        <v>0.19919733382328786</v>
      </c>
      <c r="H2479">
        <f t="shared" si="385"/>
        <v>0.29340349305964841</v>
      </c>
      <c r="I2479">
        <f t="shared" si="386"/>
        <v>0.19506465097360778</v>
      </c>
      <c r="J2479">
        <f t="shared" si="387"/>
        <v>-1.6405143527522249E-2</v>
      </c>
      <c r="K2479" s="28">
        <f t="shared" si="388"/>
        <v>2.1124198664289171</v>
      </c>
      <c r="L2479" s="28">
        <f t="shared" si="389"/>
        <v>2.3890817241561288</v>
      </c>
      <c r="M2479" s="28">
        <f t="shared" si="390"/>
        <v>3.0587808124485312</v>
      </c>
      <c r="N2479" s="28">
        <f t="shared" si="391"/>
        <v>2.2456356598514415</v>
      </c>
      <c r="O2479" s="7">
        <f t="shared" si="392"/>
        <v>2.7549701858461781</v>
      </c>
      <c r="P2479" s="7">
        <f>[1]!S_PQ_PctChange("H00906.CSI",$A$3,$A2479)/100</f>
        <v>1.5691276297832366</v>
      </c>
    </row>
    <row r="2480" spans="1:16" x14ac:dyDescent="0.3">
      <c r="A2480" s="3">
        <v>20190314</v>
      </c>
      <c r="B2480" s="29">
        <f>板块基准指数!B2480</f>
        <v>-2.4428605747524298E-2</v>
      </c>
      <c r="C2480" s="29">
        <f>板块基准指数!C2480</f>
        <v>-1.40961734466788E-2</v>
      </c>
      <c r="D2480" s="29">
        <f>板块基准指数!E2480</f>
        <v>2.4743697930931499E-3</v>
      </c>
      <c r="E2480" s="29">
        <f>板块基准指数!F2480</f>
        <v>-7.9832064841011598E-3</v>
      </c>
      <c r="F2480">
        <f t="shared" si="383"/>
        <v>0.30817749896153535</v>
      </c>
      <c r="G2480">
        <f t="shared" si="384"/>
        <v>0.19862776377319732</v>
      </c>
      <c r="H2480">
        <f t="shared" si="385"/>
        <v>0.29748182522795752</v>
      </c>
      <c r="I2480">
        <f t="shared" si="386"/>
        <v>0.19571291203730981</v>
      </c>
      <c r="J2480">
        <f t="shared" si="387"/>
        <v>-1.1269069716529552E-2</v>
      </c>
      <c r="K2480" s="28">
        <f t="shared" si="388"/>
        <v>2.036387788591163</v>
      </c>
      <c r="L2480" s="28">
        <f t="shared" si="389"/>
        <v>2.3413086403474548</v>
      </c>
      <c r="M2480" s="28">
        <f t="shared" si="390"/>
        <v>3.0688237370876399</v>
      </c>
      <c r="N2480" s="28">
        <f t="shared" si="391"/>
        <v>2.2197250802066857</v>
      </c>
      <c r="O2480" s="7">
        <f t="shared" si="392"/>
        <v>2.7126551650383877</v>
      </c>
      <c r="P2480" s="7">
        <f>[1]!S_PQ_PctChange("H00906.CSI",$A$3,$A2480)/100</f>
        <v>1.5407712188932572</v>
      </c>
    </row>
    <row r="2481" spans="1:16" x14ac:dyDescent="0.3">
      <c r="A2481" s="3">
        <v>20190315</v>
      </c>
      <c r="B2481" s="29">
        <f>板块基准指数!B2481</f>
        <v>4.0350375559128002E-3</v>
      </c>
      <c r="C2481" s="29">
        <f>板块基准指数!C2481</f>
        <v>1.33888108438549E-2</v>
      </c>
      <c r="D2481" s="29">
        <f>板块基准指数!E2481</f>
        <v>1.9393546353152699E-2</v>
      </c>
      <c r="E2481" s="29">
        <f>板块基准指数!F2481</f>
        <v>1.26375038671157E-2</v>
      </c>
      <c r="F2481">
        <f t="shared" si="383"/>
        <v>0.30570804569712456</v>
      </c>
      <c r="G2481">
        <f t="shared" si="384"/>
        <v>0.19887176671113502</v>
      </c>
      <c r="H2481">
        <f t="shared" si="385"/>
        <v>0.29961212938026305</v>
      </c>
      <c r="I2481">
        <f t="shared" si="386"/>
        <v>0.1958080582114774</v>
      </c>
      <c r="J2481">
        <f t="shared" si="387"/>
        <v>1.2145447589189149E-2</v>
      </c>
      <c r="K2481" s="28">
        <f t="shared" si="388"/>
        <v>2.0486397273524433</v>
      </c>
      <c r="L2481" s="28">
        <f t="shared" si="389"/>
        <v>2.3860447897040049</v>
      </c>
      <c r="M2481" s="28">
        <f t="shared" si="390"/>
        <v>3.1477326588356567</v>
      </c>
      <c r="N2481" s="28">
        <f t="shared" si="391"/>
        <v>2.2604143683588469</v>
      </c>
      <c r="O2481" s="7">
        <f t="shared" si="392"/>
        <v>2.7577470237620938</v>
      </c>
      <c r="P2481" s="7">
        <f>[1]!S_PQ_PctChange("H00906.CSI",$A$3,$A2481)/100</f>
        <v>1.5719956169844975</v>
      </c>
    </row>
    <row r="2482" spans="1:16" x14ac:dyDescent="0.3">
      <c r="A2482" s="3">
        <v>20190318</v>
      </c>
      <c r="B2482" s="29">
        <f>板块基准指数!B2482</f>
        <v>2.3123258058073401E-2</v>
      </c>
      <c r="C2482" s="29">
        <f>板块基准指数!C2482</f>
        <v>4.2301370915334403E-2</v>
      </c>
      <c r="D2482" s="29">
        <f>板块基准指数!E2482</f>
        <v>4.3047082159910703E-2</v>
      </c>
      <c r="E2482" s="29">
        <f>板块基准指数!F2482</f>
        <v>2.2309946982693899E-2</v>
      </c>
      <c r="F2482">
        <f t="shared" si="383"/>
        <v>0.30285915876083558</v>
      </c>
      <c r="G2482">
        <f t="shared" si="384"/>
        <v>0.20071153229063349</v>
      </c>
      <c r="H2482">
        <f t="shared" si="385"/>
        <v>0.30260018507967851</v>
      </c>
      <c r="I2482">
        <f t="shared" si="386"/>
        <v>0.19382912386885234</v>
      </c>
      <c r="J2482">
        <f t="shared" si="387"/>
        <v>3.2747409746339759E-2</v>
      </c>
      <c r="K2482" s="28">
        <f t="shared" si="388"/>
        <v>2.1191342104941082</v>
      </c>
      <c r="L2482" s="28">
        <f t="shared" si="389"/>
        <v>2.5292791262892096</v>
      </c>
      <c r="M2482" s="28">
        <f t="shared" si="390"/>
        <v>3.3262804473778997</v>
      </c>
      <c r="N2482" s="28">
        <f t="shared" si="391"/>
        <v>2.3331540400585462</v>
      </c>
      <c r="O2482" s="7">
        <f t="shared" si="392"/>
        <v>2.8808035052723202</v>
      </c>
      <c r="P2482" s="7">
        <f>[1]!S_PQ_PctChange("H00906.CSI",$A$3,$A2482)/100</f>
        <v>1.6440415906884898</v>
      </c>
    </row>
    <row r="2483" spans="1:16" x14ac:dyDescent="0.3">
      <c r="A2483" s="3">
        <v>20190319</v>
      </c>
      <c r="B2483" s="29">
        <f>板块基准指数!B2483</f>
        <v>9.9771527261661493E-3</v>
      </c>
      <c r="C2483" s="29">
        <f>板块基准指数!C2483</f>
        <v>-1.02540516174883E-2</v>
      </c>
      <c r="D2483" s="29">
        <f>板块基准指数!E2483</f>
        <v>-9.1614813807034297E-3</v>
      </c>
      <c r="E2483" s="29">
        <f>板块基准指数!F2483</f>
        <v>-4.8220872658607198E-3</v>
      </c>
      <c r="F2483">
        <f t="shared" si="383"/>
        <v>0.30672228085974779</v>
      </c>
      <c r="G2483">
        <f t="shared" si="384"/>
        <v>0.19919990317211736</v>
      </c>
      <c r="H2483">
        <f t="shared" si="385"/>
        <v>0.30065271813256783</v>
      </c>
      <c r="I2483">
        <f t="shared" si="386"/>
        <v>0.19342509783556688</v>
      </c>
      <c r="J2483">
        <f t="shared" si="387"/>
        <v>-2.7433612422240877E-3</v>
      </c>
      <c r="K2483" s="28">
        <f t="shared" si="388"/>
        <v>2.1502542888856175</v>
      </c>
      <c r="L2483" s="28">
        <f t="shared" si="389"/>
        <v>2.4930897159557159</v>
      </c>
      <c r="M2483" s="28">
        <f t="shared" si="390"/>
        <v>3.2866453096115462</v>
      </c>
      <c r="N2483" s="28">
        <f t="shared" si="391"/>
        <v>2.3170812804068275</v>
      </c>
      <c r="O2483" s="7">
        <f t="shared" si="392"/>
        <v>2.8701570593472687</v>
      </c>
      <c r="P2483" s="7">
        <f>[1]!S_PQ_PctChange("H00906.CSI",$A$3,$A2483)/100</f>
        <v>1.63737552871949</v>
      </c>
    </row>
    <row r="2484" spans="1:16" x14ac:dyDescent="0.3">
      <c r="A2484" s="3">
        <v>20190320</v>
      </c>
      <c r="B2484" s="29">
        <f>板块基准指数!B2484</f>
        <v>-1.00927260321794E-2</v>
      </c>
      <c r="C2484" s="29">
        <f>板块基准指数!C2484</f>
        <v>3.4889093885524201E-4</v>
      </c>
      <c r="D2484" s="29">
        <f>板块基准指数!E2484</f>
        <v>-3.4307489746651298E-3</v>
      </c>
      <c r="E2484" s="29">
        <f>板块基准指数!F2484</f>
        <v>7.4706692273060196E-3</v>
      </c>
      <c r="F2484">
        <f t="shared" si="383"/>
        <v>0.30442195396555571</v>
      </c>
      <c r="G2484">
        <f t="shared" si="384"/>
        <v>0.19979137996688265</v>
      </c>
      <c r="H2484">
        <f t="shared" si="385"/>
        <v>0.30040609930454282</v>
      </c>
      <c r="I2484">
        <f t="shared" si="386"/>
        <v>0.19538056676301865</v>
      </c>
      <c r="J2484">
        <f t="shared" si="387"/>
        <v>-2.6126139857197894E-3</v>
      </c>
      <c r="K2484" s="28">
        <f t="shared" si="388"/>
        <v>2.1184596354161971</v>
      </c>
      <c r="L2484" s="28">
        <f t="shared" si="389"/>
        <v>2.4943084233062209</v>
      </c>
      <c r="M2484" s="28">
        <f t="shared" si="390"/>
        <v>3.2719389056108437</v>
      </c>
      <c r="N2484" s="28">
        <f t="shared" si="391"/>
        <v>2.3418620974528359</v>
      </c>
      <c r="O2484" s="7">
        <f t="shared" si="392"/>
        <v>2.8600458328870859</v>
      </c>
      <c r="P2484" s="7">
        <f>[1]!S_PQ_PctChange("H00906.CSI",$A$3,$A2484)/100</f>
        <v>1.637373599942449</v>
      </c>
    </row>
    <row r="2485" spans="1:16" x14ac:dyDescent="0.3">
      <c r="A2485" s="3">
        <v>20190321</v>
      </c>
      <c r="B2485" s="29">
        <f>板块基准指数!B2485</f>
        <v>1.2864486888695801E-2</v>
      </c>
      <c r="C2485" s="29">
        <f>板块基准指数!C2485</f>
        <v>4.2265148510290899E-3</v>
      </c>
      <c r="D2485" s="29">
        <f>板块基准指数!E2485</f>
        <v>-4.2481000855749199E-3</v>
      </c>
      <c r="E2485" s="29">
        <f>板块基准指数!F2485</f>
        <v>-2.9330989070207899E-4</v>
      </c>
      <c r="F2485">
        <f t="shared" si="383"/>
        <v>0.30728506152957763</v>
      </c>
      <c r="G2485">
        <f t="shared" si="384"/>
        <v>0.19995053248782205</v>
      </c>
      <c r="H2485">
        <f t="shared" si="385"/>
        <v>0.29810827007627116</v>
      </c>
      <c r="I2485">
        <f t="shared" si="386"/>
        <v>0.19465613590632896</v>
      </c>
      <c r="J2485">
        <f t="shared" si="387"/>
        <v>3.4271912411132453E-3</v>
      </c>
      <c r="K2485" s="28">
        <f t="shared" si="388"/>
        <v>2.1585770185089359</v>
      </c>
      <c r="L2485" s="28">
        <f t="shared" si="389"/>
        <v>2.5090771697514005</v>
      </c>
      <c r="M2485" s="28">
        <f t="shared" si="390"/>
        <v>3.2537912815803471</v>
      </c>
      <c r="N2485" s="28">
        <f t="shared" si="391"/>
        <v>2.3408818962462905</v>
      </c>
      <c r="O2485" s="7">
        <f t="shared" si="392"/>
        <v>2.8732749481558524</v>
      </c>
      <c r="P2485" s="7">
        <f>[1]!S_PQ_PctChange("H00906.CSI",$A$3,$A2485)/100</f>
        <v>1.6469256336553868</v>
      </c>
    </row>
    <row r="2486" spans="1:16" x14ac:dyDescent="0.3">
      <c r="A2486" s="3">
        <v>20190322</v>
      </c>
      <c r="B2486" s="29">
        <f>板块基准指数!B2486</f>
        <v>2.6318192251951599E-3</v>
      </c>
      <c r="C2486" s="29">
        <f>板块基准指数!C2486</f>
        <v>9.9683234059308908E-3</v>
      </c>
      <c r="D2486" s="29">
        <f>板块基准指数!E2486</f>
        <v>8.3227762191672994E-3</v>
      </c>
      <c r="E2486" s="29">
        <f>板块基准指数!F2486</f>
        <v>-5.7860793557257401E-3</v>
      </c>
      <c r="F2486">
        <f t="shared" si="383"/>
        <v>0.30681843333391773</v>
      </c>
      <c r="G2486">
        <f t="shared" si="384"/>
        <v>0.20110776286649562</v>
      </c>
      <c r="H2486">
        <f t="shared" si="385"/>
        <v>0.29934507594568033</v>
      </c>
      <c r="I2486">
        <f t="shared" si="386"/>
        <v>0.1927287278539061</v>
      </c>
      <c r="J2486">
        <f t="shared" si="387"/>
        <v>4.1566828770704597E-3</v>
      </c>
      <c r="K2486" s="28">
        <f t="shared" si="388"/>
        <v>2.1668898222305071</v>
      </c>
      <c r="L2486" s="28">
        <f t="shared" si="389"/>
        <v>2.5440567858358509</v>
      </c>
      <c r="M2486" s="28">
        <f t="shared" si="390"/>
        <v>3.2891946344999852</v>
      </c>
      <c r="N2486" s="28">
        <f t="shared" si="391"/>
        <v>2.3215512884765022</v>
      </c>
      <c r="O2486" s="7">
        <f t="shared" si="392"/>
        <v>2.889374923811038</v>
      </c>
      <c r="P2486" s="7">
        <f>[1]!S_PQ_PctChange("H00906.CSI",$A$3,$A2486)/100</f>
        <v>1.6492343797730715</v>
      </c>
    </row>
    <row r="2487" spans="1:16" x14ac:dyDescent="0.3">
      <c r="A2487" s="3">
        <v>20190325</v>
      </c>
      <c r="B2487" s="29">
        <f>板块基准指数!B2487</f>
        <v>-7.5254004251352697E-3</v>
      </c>
      <c r="C2487" s="29">
        <f>板块基准指数!C2487</f>
        <v>-2.0265162343451399E-2</v>
      </c>
      <c r="D2487" s="29">
        <f>板块基准指数!E2487</f>
        <v>-2.19521942679205E-2</v>
      </c>
      <c r="E2487" s="29">
        <f>板块基准指数!F2487</f>
        <v>-3.01433906146003E-2</v>
      </c>
      <c r="F2487">
        <f t="shared" si="383"/>
        <v>0.31033295921033216</v>
      </c>
      <c r="G2487">
        <f t="shared" si="384"/>
        <v>0.20080033822733895</v>
      </c>
      <c r="H2487">
        <f t="shared" si="385"/>
        <v>0.2983728177848079</v>
      </c>
      <c r="I2487">
        <f t="shared" si="386"/>
        <v>0.1904938847775208</v>
      </c>
      <c r="J2487">
        <f t="shared" si="387"/>
        <v>-1.8765191618328542E-2</v>
      </c>
      <c r="K2487" s="28">
        <f t="shared" si="388"/>
        <v>2.1430577082159372</v>
      </c>
      <c r="L2487" s="28">
        <f t="shared" si="389"/>
        <v>2.4722358997164768</v>
      </c>
      <c r="M2487" s="28">
        <f t="shared" si="390"/>
        <v>3.1950374006305191</v>
      </c>
      <c r="N2487" s="28">
        <f t="shared" si="391"/>
        <v>2.2214284705415261</v>
      </c>
      <c r="O2487" s="7">
        <f t="shared" si="392"/>
        <v>2.8163900580902017</v>
      </c>
      <c r="P2487" s="7">
        <f>[1]!S_PQ_PctChange("H00906.CSI",$A$3,$A2487)/100</f>
        <v>1.593649840432797</v>
      </c>
    </row>
    <row r="2488" spans="1:16" x14ac:dyDescent="0.3">
      <c r="A2488" s="3">
        <v>20190326</v>
      </c>
      <c r="B2488" s="29">
        <f>板块基准指数!B2488</f>
        <v>-3.0651282567694699E-2</v>
      </c>
      <c r="C2488" s="29">
        <f>板块基准指数!C2488</f>
        <v>-1.9697979127175701E-2</v>
      </c>
      <c r="D2488" s="29">
        <f>板块基准指数!E2488</f>
        <v>-3.1826956368755199E-3</v>
      </c>
      <c r="E2488" s="29">
        <f>板块基准指数!F2488</f>
        <v>-9.2132354652368093E-3</v>
      </c>
      <c r="F2488">
        <f t="shared" si="383"/>
        <v>0.30576574827758679</v>
      </c>
      <c r="G2488">
        <f t="shared" si="384"/>
        <v>0.20008071447846948</v>
      </c>
      <c r="H2488">
        <f t="shared" si="385"/>
        <v>0.30231222935248331</v>
      </c>
      <c r="I2488">
        <f t="shared" si="386"/>
        <v>0.19184130789146028</v>
      </c>
      <c r="J2488">
        <f t="shared" si="387"/>
        <v>-1.6172158974425661E-2</v>
      </c>
      <c r="K2488" s="28">
        <f t="shared" si="388"/>
        <v>2.0467189582748397</v>
      </c>
      <c r="L2488" s="28">
        <f t="shared" si="389"/>
        <v>2.4038398694392313</v>
      </c>
      <c r="M2488" s="28">
        <f t="shared" si="390"/>
        <v>3.1816858733990028</v>
      </c>
      <c r="N2488" s="28">
        <f t="shared" si="391"/>
        <v>2.1917486915080095</v>
      </c>
      <c r="O2488" s="7">
        <f t="shared" si="392"/>
        <v>2.7546707913623494</v>
      </c>
      <c r="P2488" s="7">
        <f>[1]!S_PQ_PctChange("H00906.CSI",$A$3,$A2488)/100</f>
        <v>1.5532917968591169</v>
      </c>
    </row>
    <row r="2489" spans="1:16" x14ac:dyDescent="0.3">
      <c r="A2489" s="3">
        <v>20190327</v>
      </c>
      <c r="B2489" s="29">
        <f>板块基准指数!B2489</f>
        <v>1.2417958927317899E-3</v>
      </c>
      <c r="C2489" s="29">
        <f>板块基准指数!C2489</f>
        <v>3.1696899388430101E-2</v>
      </c>
      <c r="D2489" s="29">
        <f>板块基准指数!E2489</f>
        <v>2.2826862850173001E-2</v>
      </c>
      <c r="E2489" s="29">
        <f>板块基准指数!F2489</f>
        <v>1.08466053760511E-2</v>
      </c>
      <c r="F2489">
        <f t="shared" si="383"/>
        <v>0.30141227838586748</v>
      </c>
      <c r="G2489">
        <f t="shared" si="384"/>
        <v>0.20323125070660419</v>
      </c>
      <c r="H2489">
        <f t="shared" si="385"/>
        <v>0.30443247356567571</v>
      </c>
      <c r="I2489">
        <f t="shared" si="386"/>
        <v>0.19092399734185253</v>
      </c>
      <c r="J2489">
        <f t="shared" si="387"/>
        <v>1.5703303685621797E-2</v>
      </c>
      <c r="K2489" s="28">
        <f t="shared" si="388"/>
        <v>2.0505023613635336</v>
      </c>
      <c r="L2489" s="28">
        <f t="shared" si="389"/>
        <v>2.5117310393151739</v>
      </c>
      <c r="M2489" s="28">
        <f t="shared" si="390"/>
        <v>3.2771406433135883</v>
      </c>
      <c r="N2489" s="28">
        <f t="shared" si="391"/>
        <v>2.2263683300243247</v>
      </c>
      <c r="O2489" s="7">
        <f t="shared" si="392"/>
        <v>2.8136315270386461</v>
      </c>
      <c r="P2489" s="7">
        <f>[1]!S_PQ_PctChange("H00906.CSI",$A$3,$A2489)/100</f>
        <v>1.5817776964563672</v>
      </c>
    </row>
    <row r="2490" spans="1:16" x14ac:dyDescent="0.3">
      <c r="A2490" s="3">
        <v>20190328</v>
      </c>
      <c r="B2490" s="29">
        <f>板块基准指数!B2490</f>
        <v>-2.92254498737068E-3</v>
      </c>
      <c r="C2490" s="29">
        <f>板块基准指数!C2490</f>
        <v>-4.0841282307615603E-3</v>
      </c>
      <c r="D2490" s="29">
        <f>板块基准指数!E2490</f>
        <v>5.26971012072186E-3</v>
      </c>
      <c r="E2490" s="29">
        <f>板块基准指数!F2490</f>
        <v>-9.3920377847526802E-3</v>
      </c>
      <c r="F2490">
        <f t="shared" si="383"/>
        <v>0.30110342612277136</v>
      </c>
      <c r="G2490">
        <f t="shared" si="384"/>
        <v>0.20278648359022214</v>
      </c>
      <c r="H2490">
        <f t="shared" si="385"/>
        <v>0.30661926216204638</v>
      </c>
      <c r="I2490">
        <f t="shared" si="386"/>
        <v>0.18949082812496007</v>
      </c>
      <c r="J2490">
        <f t="shared" si="387"/>
        <v>-1.8998079417376834E-3</v>
      </c>
      <c r="K2490" s="28">
        <f t="shared" si="388"/>
        <v>2.0415871309783684</v>
      </c>
      <c r="L2490" s="28">
        <f t="shared" si="389"/>
        <v>2.4973886794386653</v>
      </c>
      <c r="M2490" s="28">
        <f t="shared" si="390"/>
        <v>3.2996799346494097</v>
      </c>
      <c r="N2490" s="28">
        <f t="shared" si="391"/>
        <v>2.1960661567612068</v>
      </c>
      <c r="O2490" s="7">
        <f t="shared" si="392"/>
        <v>2.8063863595767167</v>
      </c>
      <c r="P2490" s="7">
        <f>[1]!S_PQ_PctChange("H00906.CSI",$A$3,$A2490)/100</f>
        <v>1.564840583971133</v>
      </c>
    </row>
    <row r="2491" spans="1:16" x14ac:dyDescent="0.3">
      <c r="A2491" s="3">
        <v>20190329</v>
      </c>
      <c r="B2491" s="29">
        <f>板块基准指数!B2491</f>
        <v>3.4440883616940102E-2</v>
      </c>
      <c r="C2491" s="29">
        <f>板块基准指数!C2491</f>
        <v>2.6982611982148699E-2</v>
      </c>
      <c r="D2491" s="29">
        <f>板块基准指数!E2491</f>
        <v>4.1449514620416503E-2</v>
      </c>
      <c r="E2491" s="29">
        <f>板块基准指数!F2491</f>
        <v>4.85022742559999E-2</v>
      </c>
      <c r="F2491">
        <f t="shared" si="383"/>
        <v>0.3</v>
      </c>
      <c r="G2491">
        <f t="shared" si="384"/>
        <v>0.2</v>
      </c>
      <c r="H2491">
        <f t="shared" si="385"/>
        <v>0.3</v>
      </c>
      <c r="I2491">
        <f t="shared" si="386"/>
        <v>0.2</v>
      </c>
      <c r="J2491">
        <f t="shared" si="387"/>
        <v>3.7741932762296038E-2</v>
      </c>
      <c r="K2491" s="28">
        <f t="shared" si="388"/>
        <v>2.146342079367177</v>
      </c>
      <c r="L2491" s="28">
        <f t="shared" si="389"/>
        <v>2.5917573611267186</v>
      </c>
      <c r="M2491" s="28">
        <f t="shared" si="390"/>
        <v>3.4778995809637721</v>
      </c>
      <c r="N2491" s="28">
        <f t="shared" si="391"/>
        <v>2.3510826340367585</v>
      </c>
      <c r="O2491" s="7">
        <f t="shared" si="392"/>
        <v>2.9500467376271819</v>
      </c>
      <c r="P2491" s="7">
        <f>[1]!S_PQ_PctChange("H00906.CSI",$A$3,$A2491)/100</f>
        <v>1.6603219806559304</v>
      </c>
    </row>
    <row r="2492" spans="1:16" x14ac:dyDescent="0.3">
      <c r="A2492" s="3">
        <v>20190401</v>
      </c>
      <c r="B2492" s="29">
        <f>板块基准指数!B2492</f>
        <v>3.8803094581732603E-2</v>
      </c>
      <c r="C2492" s="29">
        <f>板块基准指数!C2492</f>
        <v>2.3766099965955498E-2</v>
      </c>
      <c r="D2492" s="29">
        <f>板块基准指数!E2492</f>
        <v>2.6028481867841399E-2</v>
      </c>
      <c r="E2492" s="29">
        <f>板块基准指数!F2492</f>
        <v>2.1442962715115602E-2</v>
      </c>
      <c r="F2492">
        <f t="shared" si="383"/>
        <v>0.30300784535260006</v>
      </c>
      <c r="G2492">
        <f t="shared" si="384"/>
        <v>0.19908114233501423</v>
      </c>
      <c r="H2492">
        <f t="shared" si="385"/>
        <v>0.29928162630893357</v>
      </c>
      <c r="I2492">
        <f t="shared" si="386"/>
        <v>0.19862938600345215</v>
      </c>
      <c r="J2492">
        <f t="shared" si="387"/>
        <v>2.8491285471086418E-2</v>
      </c>
      <c r="K2492" s="28">
        <f t="shared" si="388"/>
        <v>2.2684298886593468</v>
      </c>
      <c r="L2492" s="28">
        <f t="shared" si="389"/>
        <v>2.6771194256247126</v>
      </c>
      <c r="M2492" s="28">
        <f t="shared" si="390"/>
        <v>3.5944525090129016</v>
      </c>
      <c r="N2492" s="28">
        <f t="shared" si="391"/>
        <v>2.4229397740136802</v>
      </c>
      <c r="O2492" s="7">
        <f t="shared" si="392"/>
        <v>3.062588646853051</v>
      </c>
      <c r="P2492" s="7">
        <f>[1]!S_PQ_PctChange("H00906.CSI",$A$3,$A2492)/100</f>
        <v>1.7378354638500269</v>
      </c>
    </row>
    <row r="2493" spans="1:16" x14ac:dyDescent="0.3">
      <c r="A2493" s="3">
        <v>20190402</v>
      </c>
      <c r="B2493" s="29">
        <f>板块基准指数!B2493</f>
        <v>-1.99657437597344E-3</v>
      </c>
      <c r="C2493" s="29">
        <f>板块基准指数!C2493</f>
        <v>-6.2557201555500496E-3</v>
      </c>
      <c r="D2493" s="29">
        <f>板块基准指数!E2493</f>
        <v>-8.7688439753054303E-3</v>
      </c>
      <c r="E2493" s="29">
        <f>板块基准指数!F2493</f>
        <v>2.14491060785831E-3</v>
      </c>
      <c r="F2493">
        <f t="shared" si="383"/>
        <v>0.30363217876830295</v>
      </c>
      <c r="G2493">
        <f t="shared" si="384"/>
        <v>0.19863997716057652</v>
      </c>
      <c r="H2493">
        <f t="shared" si="385"/>
        <v>0.29786322686829708</v>
      </c>
      <c r="I2493">
        <f t="shared" si="386"/>
        <v>0.19986461720282345</v>
      </c>
      <c r="J2493">
        <f t="shared" si="387"/>
        <v>-4.0486852231525162E-3</v>
      </c>
      <c r="K2493" s="28">
        <f t="shared" si="388"/>
        <v>2.2619042252939838</v>
      </c>
      <c r="L2493" s="28">
        <f t="shared" si="389"/>
        <v>2.6541163955194671</v>
      </c>
      <c r="M2493" s="28">
        <f t="shared" si="390"/>
        <v>3.5541644718094165</v>
      </c>
      <c r="N2493" s="28">
        <f t="shared" si="391"/>
        <v>2.4302816738450224</v>
      </c>
      <c r="O2493" s="7">
        <f t="shared" si="392"/>
        <v>3.0461405042307899</v>
      </c>
      <c r="P2493" s="7">
        <f>[1]!S_PQ_PctChange("H00906.CSI",$A$3,$A2493)/100</f>
        <v>1.7385900848349123</v>
      </c>
    </row>
    <row r="2494" spans="1:16" x14ac:dyDescent="0.3">
      <c r="A2494" s="3">
        <v>20190403</v>
      </c>
      <c r="B2494" s="29">
        <f>板块基准指数!B2494</f>
        <v>7.2310149481831596E-3</v>
      </c>
      <c r="C2494" s="29">
        <f>板块基准指数!C2494</f>
        <v>6.6503333456125599E-3</v>
      </c>
      <c r="D2494" s="29">
        <f>板块基准指数!E2494</f>
        <v>3.58584685507472E-3</v>
      </c>
      <c r="E2494" s="29">
        <f>板块基准指数!F2494</f>
        <v>1.7756429889601501E-2</v>
      </c>
      <c r="F2494">
        <f t="shared" si="383"/>
        <v>0.30336034653559224</v>
      </c>
      <c r="G2494">
        <f t="shared" si="384"/>
        <v>0.19834772513616214</v>
      </c>
      <c r="H2494">
        <f t="shared" si="385"/>
        <v>0.29651955772697675</v>
      </c>
      <c r="I2494">
        <f t="shared" si="386"/>
        <v>0.20177237060126896</v>
      </c>
      <c r="J2494">
        <f t="shared" si="387"/>
        <v>8.1335648653877868E-3</v>
      </c>
      <c r="K2494" s="28">
        <f t="shared" si="388"/>
        <v>2.2854911035066263</v>
      </c>
      <c r="L2494" s="28">
        <f t="shared" si="389"/>
        <v>2.6784174876333395</v>
      </c>
      <c r="M2494" s="28">
        <f t="shared" si="390"/>
        <v>3.5704950081581472</v>
      </c>
      <c r="N2494" s="28">
        <f t="shared" si="391"/>
        <v>2.4911912298882366</v>
      </c>
      <c r="O2494" s="7">
        <f t="shared" si="392"/>
        <v>3.0790500504764236</v>
      </c>
      <c r="P2494" s="7">
        <f>[1]!S_PQ_PctChange("H00906.CSI",$A$3,$A2494)/100</f>
        <v>1.7721313611848739</v>
      </c>
    </row>
    <row r="2495" spans="1:16" x14ac:dyDescent="0.3">
      <c r="A2495" s="3">
        <v>20190404</v>
      </c>
      <c r="B2495" s="29">
        <f>板块基准指数!B2495</f>
        <v>-3.51407659719781E-3</v>
      </c>
      <c r="C2495" s="29">
        <f>板块基准指数!C2495</f>
        <v>1.77736463295031E-3</v>
      </c>
      <c r="D2495" s="29">
        <f>板块基准指数!E2495</f>
        <v>1.50537977046548E-2</v>
      </c>
      <c r="E2495" s="29">
        <f>板块基准指数!F2495</f>
        <v>8.0770856010948695E-3</v>
      </c>
      <c r="F2495">
        <f t="shared" si="383"/>
        <v>0.30067667965111788</v>
      </c>
      <c r="G2495">
        <f t="shared" si="384"/>
        <v>0.19763697780994627</v>
      </c>
      <c r="H2495">
        <f t="shared" si="385"/>
        <v>0.29937268325258171</v>
      </c>
      <c r="I2495">
        <f t="shared" si="386"/>
        <v>0.20231365928635431</v>
      </c>
      <c r="J2495">
        <f t="shared" si="387"/>
        <v>5.3799828841825286E-3</v>
      </c>
      <c r="K2495" s="28">
        <f t="shared" si="388"/>
        <v>2.2739456361094921</v>
      </c>
      <c r="L2495" s="28">
        <f t="shared" si="389"/>
        <v>2.6849553767810854</v>
      </c>
      <c r="M2495" s="28">
        <f t="shared" si="390"/>
        <v>3.6392983154210947</v>
      </c>
      <c r="N2495" s="28">
        <f t="shared" si="391"/>
        <v>2.5193898803018353</v>
      </c>
      <c r="O2495" s="7">
        <f t="shared" si="392"/>
        <v>3.1009952699317109</v>
      </c>
      <c r="P2495" s="7">
        <f>[1]!S_PQ_PctChange("H00906.CSI",$A$3,$A2495)/100</f>
        <v>1.7971004225585592</v>
      </c>
    </row>
    <row r="2496" spans="1:16" x14ac:dyDescent="0.3">
      <c r="A2496" s="3">
        <v>20190408</v>
      </c>
      <c r="B2496" s="29">
        <f>板块基准指数!B2496</f>
        <v>-2.1657674534423001E-2</v>
      </c>
      <c r="C2496" s="29">
        <f>板块基准指数!C2496</f>
        <v>-7.9119390992330001E-3</v>
      </c>
      <c r="D2496" s="29">
        <f>板块基准指数!E2496</f>
        <v>3.63021321028435E-3</v>
      </c>
      <c r="E2496" s="29">
        <f>板块基准指数!F2496</f>
        <v>-1.7470607709602899E-3</v>
      </c>
      <c r="F2496">
        <f t="shared" si="383"/>
        <v>0.2963405482246626</v>
      </c>
      <c r="G2496">
        <f t="shared" si="384"/>
        <v>0.19752356671723342</v>
      </c>
      <c r="H2496">
        <f t="shared" si="385"/>
        <v>0.30268185605585946</v>
      </c>
      <c r="I2496">
        <f t="shared" si="386"/>
        <v>0.20345402900224466</v>
      </c>
      <c r="J2496">
        <f t="shared" si="387"/>
        <v>-7.3423169881904581E-3</v>
      </c>
      <c r="K2496" s="28">
        <f t="shared" si="388"/>
        <v>2.2030395870792381</v>
      </c>
      <c r="L2496" s="28">
        <f t="shared" si="389"/>
        <v>2.6558002342566023</v>
      </c>
      <c r="M2496" s="28">
        <f t="shared" si="390"/>
        <v>3.6561399574521865</v>
      </c>
      <c r="N2496" s="28">
        <f t="shared" si="391"/>
        <v>2.5132412923042451</v>
      </c>
      <c r="O2496" s="7">
        <f t="shared" si="392"/>
        <v>3.0708844626928027</v>
      </c>
      <c r="P2496" s="7">
        <f>[1]!S_PQ_PctChange("H00906.CSI",$A$3,$A2496)/100</f>
        <v>1.7923618865316104</v>
      </c>
    </row>
    <row r="2497" spans="1:16" x14ac:dyDescent="0.3">
      <c r="A2497" s="3">
        <v>20190409</v>
      </c>
      <c r="B2497" s="29">
        <f>板块基准指数!B2497</f>
        <v>3.3535869371520001E-3</v>
      </c>
      <c r="C2497" s="29">
        <f>板块基准指数!C2497</f>
        <v>1.54421689770216E-2</v>
      </c>
      <c r="D2497" s="29">
        <f>板块基准指数!E2497</f>
        <v>2.5140961890803899E-2</v>
      </c>
      <c r="E2497" s="29">
        <f>板块基准指数!F2497</f>
        <v>1.5988255702353901E-3</v>
      </c>
      <c r="F2497">
        <f t="shared" si="383"/>
        <v>0.29381474617138426</v>
      </c>
      <c r="G2497">
        <f t="shared" si="384"/>
        <v>0.19819952754528619</v>
      </c>
      <c r="H2497">
        <f t="shared" si="385"/>
        <v>0.3066185860647242</v>
      </c>
      <c r="I2497">
        <f t="shared" si="386"/>
        <v>0.20136714021860547</v>
      </c>
      <c r="J2497">
        <f t="shared" si="387"/>
        <v>1.1978996597740564E-2</v>
      </c>
      <c r="K2497" s="28">
        <f t="shared" si="388"/>
        <v>2.2137812587976473</v>
      </c>
      <c r="L2497" s="28">
        <f t="shared" si="389"/>
        <v>2.7122537192202283</v>
      </c>
      <c r="M2497" s="28">
        <f t="shared" si="390"/>
        <v>3.7731997946807407</v>
      </c>
      <c r="N2497" s="28">
        <f t="shared" si="391"/>
        <v>2.5188583523167885</v>
      </c>
      <c r="O2497" s="7">
        <f t="shared" si="392"/>
        <v>3.1196495738211949</v>
      </c>
      <c r="P2497" s="7">
        <f>[1]!S_PQ_PctChange("H00906.CSI",$A$3,$A2497)/100</f>
        <v>1.8029975280376416</v>
      </c>
    </row>
    <row r="2498" spans="1:16" x14ac:dyDescent="0.3">
      <c r="A2498" s="3">
        <v>20190410</v>
      </c>
      <c r="B2498" s="29">
        <f>板块基准指数!B2498</f>
        <v>-2.7834353525879401E-3</v>
      </c>
      <c r="C2498" s="29">
        <f>板块基准指数!C2498</f>
        <v>1.6085978894539801E-2</v>
      </c>
      <c r="D2498" s="29">
        <f>板块基准指数!E2498</f>
        <v>1.9435435033215799E-2</v>
      </c>
      <c r="E2498" s="29">
        <f>板块基准指数!F2498</f>
        <v>-5.2338150053822304E-3</v>
      </c>
      <c r="F2498">
        <f t="shared" ref="F2498:F2561" si="393">IF(MID($A2498,6,1)&lt;&gt;MID($A2499,6,1),0.3,F2497*(1+B2498)/(1+$J2498))</f>
        <v>0.29088055289143105</v>
      </c>
      <c r="G2498">
        <f t="shared" ref="G2498:G2561" si="394">IF(MID($A2498,6,1)&lt;&gt;MID($A2499,6,1),0.2,G2497*(1+C2498)/(1+$J2498))</f>
        <v>0.19993309448820312</v>
      </c>
      <c r="H2498">
        <f t="shared" ref="H2498:H2561" si="395">IF(MID($A2498,6,1)&lt;&gt;MID($A2499,6,1),0.3,H2497*(1+D2498)/(1+$J2498))</f>
        <v>0.31032003561225685</v>
      </c>
      <c r="I2498">
        <f t="shared" ref="I2498:I2561" si="396">IF(MID($A2498,6,1)&lt;&gt;MID($A2499,6,1),0.2,I2497*(1+E2498)/(1+$J2498))</f>
        <v>0.19886631700810917</v>
      </c>
      <c r="J2498">
        <f t="shared" si="387"/>
        <v>7.2757663147665404E-3</v>
      </c>
      <c r="K2498" s="28">
        <f t="shared" si="388"/>
        <v>2.2048359064264251</v>
      </c>
      <c r="L2498" s="28">
        <f t="shared" si="389"/>
        <v>2.7719689541987815</v>
      </c>
      <c r="M2498" s="28">
        <f t="shared" si="390"/>
        <v>3.8659690091908168</v>
      </c>
      <c r="N2498" s="28">
        <f t="shared" si="391"/>
        <v>2.5004412986706184</v>
      </c>
      <c r="O2498" s="7">
        <f t="shared" si="392"/>
        <v>3.1496231814190452</v>
      </c>
      <c r="P2498" s="7">
        <f>[1]!S_PQ_PctChange("H00906.CSI",$A$3,$A2498)/100</f>
        <v>1.8075005447491912</v>
      </c>
    </row>
    <row r="2499" spans="1:16" x14ac:dyDescent="0.3">
      <c r="A2499" s="3">
        <v>20190411</v>
      </c>
      <c r="B2499" s="29">
        <f>板块基准指数!B2499</f>
        <v>-2.5685908787623501E-2</v>
      </c>
      <c r="C2499" s="29">
        <f>板块基准指数!C2499</f>
        <v>-3.05608612542006E-2</v>
      </c>
      <c r="D2499" s="29">
        <f>板块基准指数!E2499</f>
        <v>-3.3084146930873699E-2</v>
      </c>
      <c r="E2499" s="29">
        <f>板块基准指数!F2499</f>
        <v>-1.42361717788298E-2</v>
      </c>
      <c r="F2499">
        <f t="shared" si="393"/>
        <v>0.29117746976936004</v>
      </c>
      <c r="G2499">
        <f t="shared" si="394"/>
        <v>0.19913579598171244</v>
      </c>
      <c r="H2499">
        <f t="shared" si="395"/>
        <v>0.3082780437106874</v>
      </c>
      <c r="I2499">
        <f t="shared" si="396"/>
        <v>0.20140869053824029</v>
      </c>
      <c r="J2499">
        <f t="shared" ref="J2499:J2562" si="397">SUMPRODUCT(F2498:I2498,B2499:E2499)</f>
        <v>-2.6679427614180275E-2</v>
      </c>
      <c r="K2499" s="28">
        <f t="shared" ref="K2499:K2562" si="398">(1+K2498)*(1+B2499)-1</f>
        <v>2.122516783654655</v>
      </c>
      <c r="L2499" s="28">
        <f t="shared" ref="L2499:L2562" si="399">(1+L2498)*(1+C2499)-1</f>
        <v>2.6566943343343605</v>
      </c>
      <c r="M2499" s="28">
        <f t="shared" ref="M2499:M2562" si="400">(1+M2498)*(1+D2499)-1</f>
        <v>3.7049825755296695</v>
      </c>
      <c r="N2499" s="28">
        <f t="shared" ref="N2499:N2562" si="401">(1+N2498)*(1+E2499)-1</f>
        <v>2.450608415041033</v>
      </c>
      <c r="O2499" s="7">
        <f t="shared" si="392"/>
        <v>3.0389136101242515</v>
      </c>
      <c r="P2499" s="7">
        <f>[1]!S_PQ_PctChange("H00906.CSI",$A$3,$A2499)/100</f>
        <v>1.7471844546826016</v>
      </c>
    </row>
    <row r="2500" spans="1:16" x14ac:dyDescent="0.3">
      <c r="A2500" s="3">
        <v>20190412</v>
      </c>
      <c r="B2500" s="29">
        <f>板块基准指数!B2500</f>
        <v>6.1396089913670496E-4</v>
      </c>
      <c r="C2500" s="29">
        <f>板块基准指数!C2500</f>
        <v>-9.5564456496390095E-3</v>
      </c>
      <c r="D2500" s="29">
        <f>板块基准指数!E2500</f>
        <v>-5.9948643339705499E-3</v>
      </c>
      <c r="E2500" s="29">
        <f>板块基准指数!F2500</f>
        <v>-1.0321251218390799E-3</v>
      </c>
      <c r="F2500">
        <f t="shared" si="393"/>
        <v>0.29246181217520567</v>
      </c>
      <c r="G2500">
        <f t="shared" si="394"/>
        <v>0.19798117854522473</v>
      </c>
      <c r="H2500">
        <f t="shared" si="395"/>
        <v>0.30759272771885449</v>
      </c>
      <c r="I2500">
        <f t="shared" si="396"/>
        <v>0.20196428156071528</v>
      </c>
      <c r="J2500">
        <f t="shared" si="397"/>
        <v>-3.7802228484975346E-3</v>
      </c>
      <c r="K2500" s="28">
        <f t="shared" si="398"/>
        <v>2.1244338868667172</v>
      </c>
      <c r="L2500" s="28">
        <f t="shared" si="399"/>
        <v>2.6217493336709516</v>
      </c>
      <c r="M2500" s="28">
        <f t="shared" si="400"/>
        <v>3.6767768432956736</v>
      </c>
      <c r="N2500" s="28">
        <f t="shared" si="401"/>
        <v>2.4470469554102401</v>
      </c>
      <c r="O2500" s="7">
        <f t="shared" ref="O2500:O2563" si="402">(1+O2499)*(1+J2500)-1</f>
        <v>3.0236456166121517</v>
      </c>
      <c r="P2500" s="7">
        <f>[1]!S_PQ_PctChange("H00906.CSI",$A$3,$A2500)/100</f>
        <v>1.7410300920495809</v>
      </c>
    </row>
    <row r="2501" spans="1:16" x14ac:dyDescent="0.3">
      <c r="A2501" s="3">
        <v>20190415</v>
      </c>
      <c r="B2501" s="29">
        <f>板块基准指数!B2501</f>
        <v>-8.4124747105155401E-3</v>
      </c>
      <c r="C2501" s="29">
        <f>板块基准指数!C2501</f>
        <v>-1.26693122134513E-2</v>
      </c>
      <c r="D2501" s="29">
        <f>板块基准指数!E2501</f>
        <v>-1.02269100827567E-4</v>
      </c>
      <c r="E2501" s="29">
        <f>板块基准指数!F2501</f>
        <v>-3.7242206672577002E-5</v>
      </c>
      <c r="F2501">
        <f t="shared" si="393"/>
        <v>0.29146100229849875</v>
      </c>
      <c r="G2501">
        <f t="shared" si="394"/>
        <v>0.19645666797937322</v>
      </c>
      <c r="H2501">
        <f t="shared" si="395"/>
        <v>0.30910916299377189</v>
      </c>
      <c r="I2501">
        <f t="shared" si="396"/>
        <v>0.20297316672835625</v>
      </c>
      <c r="J2501">
        <f t="shared" si="397"/>
        <v>-5.0075917892912309E-3</v>
      </c>
      <c r="K2501" s="28">
        <f t="shared" si="398"/>
        <v>2.0981496658087733</v>
      </c>
      <c r="L2501" s="28">
        <f t="shared" si="399"/>
        <v>2.5758642606038151</v>
      </c>
      <c r="M2501" s="28">
        <f t="shared" si="400"/>
        <v>3.6762985535331385</v>
      </c>
      <c r="N2501" s="28">
        <f t="shared" si="401"/>
        <v>2.4469185797751165</v>
      </c>
      <c r="O2501" s="7">
        <f t="shared" si="402"/>
        <v>3.0034968418593868</v>
      </c>
      <c r="P2501" s="7">
        <f>[1]!S_PQ_PctChange("H00906.CSI",$A$3,$A2501)/100</f>
        <v>1.7272944888063164</v>
      </c>
    </row>
    <row r="2502" spans="1:16" x14ac:dyDescent="0.3">
      <c r="A2502" s="3">
        <v>20190416</v>
      </c>
      <c r="B2502" s="29">
        <f>板块基准指数!B2502</f>
        <v>3.1819431595276802E-2</v>
      </c>
      <c r="C2502" s="29">
        <f>板块基准指数!C2502</f>
        <v>1.96362132568654E-2</v>
      </c>
      <c r="D2502" s="29">
        <f>板块基准指数!E2502</f>
        <v>2.1707229263739601E-2</v>
      </c>
      <c r="E2502" s="29">
        <f>板块基准指数!F2502</f>
        <v>3.4484752795918901E-2</v>
      </c>
      <c r="F2502">
        <f t="shared" si="393"/>
        <v>0.29287404332796713</v>
      </c>
      <c r="G2502">
        <f t="shared" si="394"/>
        <v>0.19507820545825189</v>
      </c>
      <c r="H2502">
        <f t="shared" si="395"/>
        <v>0.30756369656615395</v>
      </c>
      <c r="I2502">
        <f t="shared" si="396"/>
        <v>0.20448405464762726</v>
      </c>
      <c r="J2502">
        <f t="shared" si="397"/>
        <v>2.6841171400964724E-2</v>
      </c>
      <c r="K2502" s="28">
        <f t="shared" si="398"/>
        <v>2.1967310271719054</v>
      </c>
      <c r="L2502" s="28">
        <f t="shared" si="399"/>
        <v>2.6460806938026353</v>
      </c>
      <c r="M2502" s="28">
        <f t="shared" si="400"/>
        <v>3.7778080383403765</v>
      </c>
      <c r="N2502" s="28">
        <f t="shared" si="401"/>
        <v>2.5657847149063211</v>
      </c>
      <c r="O2502" s="7">
        <f t="shared" si="402"/>
        <v>3.1109553867949549</v>
      </c>
      <c r="P2502" s="7">
        <f>[1]!S_PQ_PctChange("H00906.CSI",$A$3,$A2502)/100</f>
        <v>1.7987091268686979</v>
      </c>
    </row>
    <row r="2503" spans="1:16" x14ac:dyDescent="0.3">
      <c r="A2503" s="3">
        <v>20190417</v>
      </c>
      <c r="B2503" s="29">
        <f>板块基准指数!B2503</f>
        <v>2.92594746026707E-3</v>
      </c>
      <c r="C2503" s="29">
        <f>板块基准指数!C2503</f>
        <v>-1.5293529652993601E-5</v>
      </c>
      <c r="D2503" s="29">
        <f>板块基准指数!E2503</f>
        <v>5.5103747790780904E-3</v>
      </c>
      <c r="E2503" s="29">
        <f>板块基准指数!F2503</f>
        <v>-7.9176501773804905E-3</v>
      </c>
      <c r="F2503">
        <f t="shared" si="393"/>
        <v>0.29345814681257171</v>
      </c>
      <c r="G2503">
        <f t="shared" si="394"/>
        <v>0.19489402736010197</v>
      </c>
      <c r="H2503">
        <f t="shared" si="395"/>
        <v>0.30897123457208436</v>
      </c>
      <c r="I2503">
        <f t="shared" si="396"/>
        <v>0.20267659125524209</v>
      </c>
      <c r="J2503">
        <f t="shared" si="397"/>
        <v>9.2970865389967812E-4</v>
      </c>
      <c r="K2503" s="28">
        <f t="shared" si="398"/>
        <v>2.2060844942020155</v>
      </c>
      <c r="L2503" s="28">
        <f t="shared" si="399"/>
        <v>2.6460249323594276</v>
      </c>
      <c r="M2503" s="28">
        <f t="shared" si="400"/>
        <v>3.8041355512541237</v>
      </c>
      <c r="N2503" s="28">
        <f t="shared" si="401"/>
        <v>2.5375520789258426</v>
      </c>
      <c r="O2503" s="7">
        <f t="shared" si="402"/>
        <v>3.1147773775938541</v>
      </c>
      <c r="P2503" s="7">
        <f>[1]!S_PQ_PctChange("H00906.CSI",$A$3,$A2503)/100</f>
        <v>1.8031370776629894</v>
      </c>
    </row>
    <row r="2504" spans="1:16" x14ac:dyDescent="0.3">
      <c r="A2504" s="3">
        <v>20190418</v>
      </c>
      <c r="B2504" s="29">
        <f>板块基准指数!B2504</f>
        <v>-2.6573677889050098E-3</v>
      </c>
      <c r="C2504" s="29">
        <f>板块基准指数!C2504</f>
        <v>-8.6190083904760708E-3</v>
      </c>
      <c r="D2504" s="29">
        <f>板块基准指数!E2504</f>
        <v>4.3722344419851802E-3</v>
      </c>
      <c r="E2504" s="29">
        <f>板块基准指数!F2504</f>
        <v>-6.1332464358098597E-3</v>
      </c>
      <c r="F2504">
        <f t="shared" si="393"/>
        <v>0.29336826121435772</v>
      </c>
      <c r="G2504">
        <f t="shared" si="394"/>
        <v>0.19366970463412095</v>
      </c>
      <c r="H2504">
        <f t="shared" si="395"/>
        <v>0.31105366222838421</v>
      </c>
      <c r="I2504">
        <f t="shared" si="396"/>
        <v>0.20190837192313721</v>
      </c>
      <c r="J2504">
        <f t="shared" si="397"/>
        <v>-2.3517902913614331E-3</v>
      </c>
      <c r="K2504" s="28">
        <f t="shared" si="398"/>
        <v>2.1975647485386154</v>
      </c>
      <c r="L2504" s="28">
        <f t="shared" si="399"/>
        <v>2.6145998128755368</v>
      </c>
      <c r="M2504" s="28">
        <f t="shared" si="400"/>
        <v>3.8251403581752825</v>
      </c>
      <c r="N2504" s="28">
        <f t="shared" si="401"/>
        <v>2.515855400246279</v>
      </c>
      <c r="O2504" s="7">
        <f t="shared" si="402"/>
        <v>3.1051002841061148</v>
      </c>
      <c r="P2504" s="7">
        <f>[1]!S_PQ_PctChange("H00906.CSI",$A$3,$A2504)/100</f>
        <v>1.7916202456949173</v>
      </c>
    </row>
    <row r="2505" spans="1:16" x14ac:dyDescent="0.3">
      <c r="A2505" s="3">
        <v>20190419</v>
      </c>
      <c r="B2505" s="29">
        <f>板块基准指数!B2505</f>
        <v>8.2190338638698703E-3</v>
      </c>
      <c r="C2505" s="29">
        <f>板块基准指数!C2505</f>
        <v>3.8214973152924801E-3</v>
      </c>
      <c r="D2505" s="29">
        <f>板块基准指数!E2505</f>
        <v>1.6042769221989099E-2</v>
      </c>
      <c r="E2505" s="29">
        <f>板块基准指数!F2505</f>
        <v>1.45489090210086E-2</v>
      </c>
      <c r="F2505">
        <f t="shared" si="393"/>
        <v>0.29253842564898663</v>
      </c>
      <c r="G2505">
        <f t="shared" si="394"/>
        <v>0.19227954386638427</v>
      </c>
      <c r="H2505">
        <f t="shared" si="395"/>
        <v>0.31258073594006069</v>
      </c>
      <c r="I2505">
        <f t="shared" si="396"/>
        <v>0.20260129454456857</v>
      </c>
      <c r="J2505">
        <f t="shared" si="397"/>
        <v>1.1079020582292416E-2</v>
      </c>
      <c r="K2505" s="28">
        <f t="shared" si="398"/>
        <v>2.2238456414887708</v>
      </c>
      <c r="L2505" s="28">
        <f t="shared" si="399"/>
        <v>2.6284129963562979</v>
      </c>
      <c r="M2505" s="28">
        <f t="shared" si="400"/>
        <v>3.9025489714051949</v>
      </c>
      <c r="N2505" s="28">
        <f t="shared" si="401"/>
        <v>2.5670072605954841</v>
      </c>
      <c r="O2505" s="7">
        <f t="shared" si="402"/>
        <v>3.1505807746461008</v>
      </c>
      <c r="P2505" s="7">
        <f>[1]!S_PQ_PctChange("H00906.CSI",$A$3,$A2505)/100</f>
        <v>1.8209049196325524</v>
      </c>
    </row>
    <row r="2506" spans="1:16" x14ac:dyDescent="0.3">
      <c r="A2506" s="3">
        <v>20190422</v>
      </c>
      <c r="B2506" s="29">
        <f>板块基准指数!B2506</f>
        <v>-1.19173532317995E-2</v>
      </c>
      <c r="C2506" s="29">
        <f>板块基准指数!C2506</f>
        <v>-1.5460327817148701E-2</v>
      </c>
      <c r="D2506" s="29">
        <f>板块基准指数!E2506</f>
        <v>-1.74190306164086E-2</v>
      </c>
      <c r="E2506" s="29">
        <f>板块基准指数!F2506</f>
        <v>-3.0126988796234301E-2</v>
      </c>
      <c r="F2506">
        <f t="shared" si="393"/>
        <v>0.29435273074266238</v>
      </c>
      <c r="G2506">
        <f t="shared" si="394"/>
        <v>0.19277831559211961</v>
      </c>
      <c r="H2506">
        <f t="shared" si="395"/>
        <v>0.3127680879260516</v>
      </c>
      <c r="I2506">
        <f t="shared" si="396"/>
        <v>0.20010086573916658</v>
      </c>
      <c r="J2506">
        <f t="shared" si="397"/>
        <v>-1.8007608873325844E-2</v>
      </c>
      <c r="K2506" s="28">
        <f t="shared" si="398"/>
        <v>2.1854259342143516</v>
      </c>
      <c r="L2506" s="28">
        <f t="shared" si="399"/>
        <v>2.572316541976627</v>
      </c>
      <c r="M2506" s="28">
        <f t="shared" si="400"/>
        <v>3.8171513207738457</v>
      </c>
      <c r="N2506" s="28">
        <f t="shared" si="401"/>
        <v>2.4595440728194373</v>
      </c>
      <c r="O2506" s="7">
        <f t="shared" si="402"/>
        <v>3.0758387394591278</v>
      </c>
      <c r="P2506" s="7">
        <f>[1]!S_PQ_PctChange("H00906.CSI",$A$3,$A2506)/100</f>
        <v>1.7615947128572276</v>
      </c>
    </row>
    <row r="2507" spans="1:16" x14ac:dyDescent="0.3">
      <c r="A2507" s="3">
        <v>20190423</v>
      </c>
      <c r="B2507" s="29">
        <f>板块基准指数!B2507</f>
        <v>-1.9026836691941499E-2</v>
      </c>
      <c r="C2507" s="29">
        <f>板块基准指数!C2507</f>
        <v>-2.1134325317221699E-3</v>
      </c>
      <c r="D2507" s="29">
        <f>板块基准指数!E2507</f>
        <v>2.6641643372992902E-3</v>
      </c>
      <c r="E2507" s="29">
        <f>板块基准指数!F2507</f>
        <v>4.5515158015217803E-3</v>
      </c>
      <c r="F2507">
        <f t="shared" si="393"/>
        <v>0.28998864023131027</v>
      </c>
      <c r="G2507">
        <f t="shared" si="394"/>
        <v>0.19319467322508038</v>
      </c>
      <c r="H2507">
        <f t="shared" si="395"/>
        <v>0.31494427510184664</v>
      </c>
      <c r="I2507">
        <f t="shared" si="396"/>
        <v>0.20187241144176296</v>
      </c>
      <c r="J2507">
        <f t="shared" si="397"/>
        <v>-4.2639974632427734E-3</v>
      </c>
      <c r="K2507" s="28">
        <f t="shared" si="398"/>
        <v>2.12481735516978</v>
      </c>
      <c r="L2507" s="28">
        <f t="shared" si="399"/>
        <v>2.5647666919832046</v>
      </c>
      <c r="M2507" s="28">
        <f t="shared" si="400"/>
        <v>3.8299850035300258</v>
      </c>
      <c r="N2507" s="28">
        <f t="shared" si="401"/>
        <v>2.4752902423329357</v>
      </c>
      <c r="O2507" s="7">
        <f t="shared" si="402"/>
        <v>3.0584593734134877</v>
      </c>
      <c r="P2507" s="7">
        <f>[1]!S_PQ_PctChange("H00906.CSI",$A$3,$A2507)/100</f>
        <v>1.7470133669461831</v>
      </c>
    </row>
    <row r="2508" spans="1:16" x14ac:dyDescent="0.3">
      <c r="A2508" s="3">
        <v>20190424</v>
      </c>
      <c r="B2508" s="29">
        <f>板块基准指数!B2508</f>
        <v>1.72331033568973E-2</v>
      </c>
      <c r="C2508" s="29">
        <f>板块基准指数!C2508</f>
        <v>4.8597345343862897E-3</v>
      </c>
      <c r="D2508" s="29">
        <f>板块基准指数!E2508</f>
        <v>-2.5566098546439802E-4</v>
      </c>
      <c r="E2508" s="29">
        <f>板块基准指数!F2508</f>
        <v>3.8550197611612002E-4</v>
      </c>
      <c r="F2508">
        <f t="shared" si="393"/>
        <v>0.29324604490368505</v>
      </c>
      <c r="G2508">
        <f t="shared" si="394"/>
        <v>0.19298843528965237</v>
      </c>
      <c r="H2508">
        <f t="shared" si="395"/>
        <v>0.31300650627750781</v>
      </c>
      <c r="I2508">
        <f t="shared" si="396"/>
        <v>0.20075901352915496</v>
      </c>
      <c r="J2508">
        <f t="shared" si="397"/>
        <v>5.933582284558891E-3</v>
      </c>
      <c r="K2508" s="28">
        <f t="shared" si="398"/>
        <v>2.1786676556228475</v>
      </c>
      <c r="L2508" s="28">
        <f t="shared" si="399"/>
        <v>2.5820905117832655</v>
      </c>
      <c r="M2508" s="28">
        <f t="shared" si="400"/>
        <v>3.8287501648042452</v>
      </c>
      <c r="N2508" s="28">
        <f t="shared" si="401"/>
        <v>2.4766299735889321</v>
      </c>
      <c r="O2508" s="7">
        <f t="shared" si="402"/>
        <v>3.0825405760541766</v>
      </c>
      <c r="P2508" s="7">
        <f>[1]!S_PQ_PctChange("H00906.CSI",$A$3,$A2508)/100</f>
        <v>1.758918248003194</v>
      </c>
    </row>
    <row r="2509" spans="1:16" x14ac:dyDescent="0.3">
      <c r="A2509" s="3">
        <v>20190425</v>
      </c>
      <c r="B2509" s="29">
        <f>板块基准指数!B2509</f>
        <v>-3.6132738224747898E-2</v>
      </c>
      <c r="C2509" s="29">
        <f>板块基准指数!C2509</f>
        <v>-1.5327485825744299E-2</v>
      </c>
      <c r="D2509" s="29">
        <f>板块基准指数!E2509</f>
        <v>-2.07980205738823E-2</v>
      </c>
      <c r="E2509" s="29">
        <f>板块基准指数!F2509</f>
        <v>-1.82350683245028E-2</v>
      </c>
      <c r="F2509">
        <f t="shared" si="393"/>
        <v>0.28951897854441982</v>
      </c>
      <c r="G2509">
        <f t="shared" si="394"/>
        <v>0.19464835836587044</v>
      </c>
      <c r="H2509">
        <f t="shared" si="395"/>
        <v>0.31394479907420353</v>
      </c>
      <c r="I2509">
        <f t="shared" si="396"/>
        <v>0.20188786401550646</v>
      </c>
      <c r="J2509">
        <f t="shared" si="397"/>
        <v>-2.372458016816479E-2</v>
      </c>
      <c r="K2509" s="28">
        <f t="shared" si="398"/>
        <v>2.0638136893187538</v>
      </c>
      <c r="L2509" s="28">
        <f t="shared" si="399"/>
        <v>2.5271860702373745</v>
      </c>
      <c r="M2509" s="28">
        <f t="shared" si="400"/>
        <v>3.7283217195305092</v>
      </c>
      <c r="N2509" s="28">
        <f t="shared" si="401"/>
        <v>2.4132333884815234</v>
      </c>
      <c r="O2509" s="7">
        <f t="shared" si="402"/>
        <v>2.9856840148677937</v>
      </c>
      <c r="P2509" s="7">
        <f>[1]!S_PQ_PctChange("H00906.CSI",$A$3,$A2509)/100</f>
        <v>1.6869106934526876</v>
      </c>
    </row>
    <row r="2510" spans="1:16" x14ac:dyDescent="0.3">
      <c r="A2510" s="3">
        <v>20190426</v>
      </c>
      <c r="B2510" s="29">
        <f>板块基准指数!B2510</f>
        <v>-7.48559913149265E-3</v>
      </c>
      <c r="C2510" s="29">
        <f>板块基准指数!C2510</f>
        <v>-1.7337979242387599E-2</v>
      </c>
      <c r="D2510" s="29">
        <f>板块基准指数!E2510</f>
        <v>-1.15624936671661E-2</v>
      </c>
      <c r="E2510" s="29">
        <f>板块基准指数!F2510</f>
        <v>-8.5168262136672401E-3</v>
      </c>
      <c r="F2510">
        <f t="shared" si="393"/>
        <v>0.29051589804977979</v>
      </c>
      <c r="G2510">
        <f t="shared" si="394"/>
        <v>0.19337973699684702</v>
      </c>
      <c r="H2510">
        <f t="shared" si="395"/>
        <v>0.31373181206049988</v>
      </c>
      <c r="I2510">
        <f t="shared" si="396"/>
        <v>0.20237255289287356</v>
      </c>
      <c r="J2510">
        <f t="shared" si="397"/>
        <v>-1.0891460814858797E-2</v>
      </c>
      <c r="K2510" s="28">
        <f t="shared" si="398"/>
        <v>2.0408792082269342</v>
      </c>
      <c r="L2510" s="28">
        <f t="shared" si="399"/>
        <v>2.4660317913675605</v>
      </c>
      <c r="M2510" s="28">
        <f t="shared" si="400"/>
        <v>3.6736505295921136</v>
      </c>
      <c r="N2510" s="28">
        <f t="shared" si="401"/>
        <v>2.3841634728851395</v>
      </c>
      <c r="O2510" s="7">
        <f t="shared" si="402"/>
        <v>2.942274093599452</v>
      </c>
      <c r="P2510" s="7">
        <f>[1]!S_PQ_PctChange("H00906.CSI",$A$3,$A2510)/100</f>
        <v>1.6539916301502258</v>
      </c>
    </row>
    <row r="2511" spans="1:16" x14ac:dyDescent="0.3">
      <c r="A2511" s="3">
        <v>20190429</v>
      </c>
      <c r="B2511" s="29">
        <f>板块基准指数!B2511</f>
        <v>-2.5497628919032098E-2</v>
      </c>
      <c r="C2511" s="29">
        <f>板块基准指数!C2511</f>
        <v>1.1450143373057499E-2</v>
      </c>
      <c r="D2511" s="29">
        <f>板块基准指数!E2511</f>
        <v>1.4074076032693001E-2</v>
      </c>
      <c r="E2511" s="29">
        <f>板块基准指数!F2511</f>
        <v>5.8049545745154198E-3</v>
      </c>
      <c r="F2511">
        <f t="shared" si="393"/>
        <v>0.28299607977745739</v>
      </c>
      <c r="G2511">
        <f t="shared" si="394"/>
        <v>0.19551634115855407</v>
      </c>
      <c r="H2511">
        <f t="shared" si="395"/>
        <v>0.31802104053878238</v>
      </c>
      <c r="I2511">
        <f t="shared" si="396"/>
        <v>0.20346653852520649</v>
      </c>
      <c r="J2511">
        <f t="shared" si="397"/>
        <v>3.9700800399128031E-4</v>
      </c>
      <c r="K2511" s="28">
        <f t="shared" si="398"/>
        <v>1.9633439985879639</v>
      </c>
      <c r="L2511" s="28">
        <f t="shared" si="399"/>
        <v>2.5057183523142945</v>
      </c>
      <c r="M2511" s="28">
        <f t="shared" si="400"/>
        <v>3.7394278424958287</v>
      </c>
      <c r="N2511" s="28">
        <f t="shared" si="401"/>
        <v>2.4038083881179717</v>
      </c>
      <c r="O2511" s="7">
        <f t="shared" si="402"/>
        <v>2.9438392079685385</v>
      </c>
      <c r="P2511" s="7">
        <f>[1]!S_PQ_PctChange("H00906.CSI",$A$3,$A2511)/100</f>
        <v>1.6426855561706786</v>
      </c>
    </row>
    <row r="2512" spans="1:16" x14ac:dyDescent="0.3">
      <c r="A2512" s="3">
        <v>20190430</v>
      </c>
      <c r="B2512" s="29">
        <f>板块基准指数!B2512</f>
        <v>1.65874700632163E-3</v>
      </c>
      <c r="C2512" s="29">
        <f>板块基准指数!C2512</f>
        <v>9.9832140049104499E-4</v>
      </c>
      <c r="D2512" s="29">
        <f>板块基准指数!E2512</f>
        <v>5.1858536631302701E-3</v>
      </c>
      <c r="E2512" s="29">
        <f>板块基准指数!F2512</f>
        <v>1.4349656034378701E-3</v>
      </c>
      <c r="F2512">
        <f t="shared" si="393"/>
        <v>0.3</v>
      </c>
      <c r="G2512">
        <f t="shared" si="394"/>
        <v>0.2</v>
      </c>
      <c r="H2512">
        <f t="shared" si="395"/>
        <v>0.3</v>
      </c>
      <c r="I2512">
        <f t="shared" si="396"/>
        <v>0.2</v>
      </c>
      <c r="J2512">
        <f t="shared" si="397"/>
        <v>2.6057851099206895E-3</v>
      </c>
      <c r="K2512" s="28">
        <f t="shared" si="398"/>
        <v>1.9682594365743227</v>
      </c>
      <c r="L2512" s="28">
        <f t="shared" si="399"/>
        <v>2.5092181859695035</v>
      </c>
      <c r="M2512" s="28">
        <f t="shared" si="400"/>
        <v>3.7640058217339769</v>
      </c>
      <c r="N2512" s="28">
        <f t="shared" si="401"/>
        <v>2.4086927360756141</v>
      </c>
      <c r="O2512" s="7">
        <f t="shared" si="402"/>
        <v>2.9541160054525841</v>
      </c>
      <c r="P2512" s="7">
        <f>[1]!S_PQ_PctChange("H00906.CSI",$A$3,$A2512)/100</f>
        <v>1.6543494443558244</v>
      </c>
    </row>
    <row r="2513" spans="1:16" x14ac:dyDescent="0.3">
      <c r="A2513" s="3">
        <v>20190506</v>
      </c>
      <c r="B2513" s="29">
        <f>板块基准指数!B2513</f>
        <v>-8.4044342021108095E-2</v>
      </c>
      <c r="C2513" s="29">
        <f>板块基准指数!C2513</f>
        <v>-5.6748352052284297E-2</v>
      </c>
      <c r="D2513" s="29">
        <f>板块基准指数!E2513</f>
        <v>-6.0896950516321997E-2</v>
      </c>
      <c r="E2513" s="29">
        <f>板块基准指数!F2513</f>
        <v>-5.3984986259849599E-2</v>
      </c>
      <c r="F2513">
        <f t="shared" si="393"/>
        <v>0.29408737395859352</v>
      </c>
      <c r="G2513">
        <f t="shared" si="394"/>
        <v>0.20190089459072341</v>
      </c>
      <c r="H2513">
        <f t="shared" si="395"/>
        <v>0.30151934462478797</v>
      </c>
      <c r="I2513">
        <f t="shared" si="396"/>
        <v>0.20249238682589513</v>
      </c>
      <c r="J2513">
        <f t="shared" si="397"/>
        <v>-6.562905542365581E-2</v>
      </c>
      <c r="K2513" s="28">
        <f t="shared" si="398"/>
        <v>1.7187940252794887</v>
      </c>
      <c r="L2513" s="28">
        <f t="shared" si="399"/>
        <v>2.3100758369238275</v>
      </c>
      <c r="M2513" s="28">
        <f t="shared" si="400"/>
        <v>3.4738923949483729</v>
      </c>
      <c r="N2513" s="28">
        <f t="shared" si="401"/>
        <v>2.224674505554523</v>
      </c>
      <c r="O2513" s="7">
        <f t="shared" si="402"/>
        <v>2.6946111069791718</v>
      </c>
      <c r="P2513" s="7">
        <f>[1]!S_PQ_PctChange("H00906.CSI",$A$3,$A2513)/100</f>
        <v>1.4887117020466931</v>
      </c>
    </row>
    <row r="2514" spans="1:16" x14ac:dyDescent="0.3">
      <c r="A2514" s="3">
        <v>20190507</v>
      </c>
      <c r="B2514" s="29">
        <f>板块基准指数!B2514</f>
        <v>9.3594101423088091E-3</v>
      </c>
      <c r="C2514" s="29">
        <f>板块基准指数!C2514</f>
        <v>1.6634060530438099E-2</v>
      </c>
      <c r="D2514" s="29">
        <f>板块基准指数!E2514</f>
        <v>2.03559217745229E-2</v>
      </c>
      <c r="E2514" s="29">
        <f>板块基准指数!F2514</f>
        <v>4.6414023261694198E-3</v>
      </c>
      <c r="F2514">
        <f t="shared" si="393"/>
        <v>0.2929759540564098</v>
      </c>
      <c r="G2514">
        <f t="shared" si="394"/>
        <v>0.20258750725750058</v>
      </c>
      <c r="H2514">
        <f t="shared" si="395"/>
        <v>0.30365233938902592</v>
      </c>
      <c r="I2514">
        <f t="shared" si="396"/>
        <v>0.20078419929706365</v>
      </c>
      <c r="J2514">
        <f t="shared" si="397"/>
        <v>1.3188468880257622E-2</v>
      </c>
      <c r="K2514" s="28">
        <f t="shared" si="398"/>
        <v>1.7442403336545382</v>
      </c>
      <c r="L2514" s="28">
        <f t="shared" si="399"/>
        <v>2.3651358387555588</v>
      </c>
      <c r="M2514" s="28">
        <f t="shared" si="400"/>
        <v>3.5649625985675746</v>
      </c>
      <c r="N2514" s="28">
        <f t="shared" si="401"/>
        <v>2.2396415173057429</v>
      </c>
      <c r="O2514" s="7">
        <f t="shared" si="402"/>
        <v>2.7433373705882209</v>
      </c>
      <c r="P2514" s="7">
        <f>[1]!S_PQ_PctChange("H00906.CSI",$A$3,$A2514)/100</f>
        <v>1.5152426036613398</v>
      </c>
    </row>
    <row r="2515" spans="1:16" x14ac:dyDescent="0.3">
      <c r="A2515" s="3">
        <v>20190508</v>
      </c>
      <c r="B2515" s="29">
        <f>板块基准指数!B2515</f>
        <v>-3.8610622578498801E-3</v>
      </c>
      <c r="C2515" s="29">
        <f>板块基准指数!C2515</f>
        <v>-1.1281629411985E-2</v>
      </c>
      <c r="D2515" s="29">
        <f>板块基准指数!E2515</f>
        <v>-1.16693792646878E-2</v>
      </c>
      <c r="E2515" s="29">
        <f>板块基准指数!F2515</f>
        <v>-1.7418878539375099E-2</v>
      </c>
      <c r="F2515">
        <f t="shared" si="393"/>
        <v>0.29492900089280116</v>
      </c>
      <c r="G2515">
        <f t="shared" si="394"/>
        <v>0.20241880200021375</v>
      </c>
      <c r="H2515">
        <f t="shared" si="395"/>
        <v>0.30328048668766111</v>
      </c>
      <c r="I2515">
        <f t="shared" si="396"/>
        <v>0.19937171041932386</v>
      </c>
      <c r="J2515">
        <f t="shared" si="397"/>
        <v>-1.0457585472163184E-2</v>
      </c>
      <c r="K2515" s="28">
        <f t="shared" si="398"/>
        <v>1.7336446508757954</v>
      </c>
      <c r="L2515" s="28">
        <f t="shared" si="399"/>
        <v>2.3271716233017292</v>
      </c>
      <c r="M2515" s="28">
        <f t="shared" si="400"/>
        <v>3.5116923186757747</v>
      </c>
      <c r="N2515" s="28">
        <f t="shared" si="401"/>
        <v>2.1832105952046774</v>
      </c>
      <c r="O2515" s="7">
        <f t="shared" si="402"/>
        <v>2.7041911000841523</v>
      </c>
      <c r="P2515" s="7">
        <f>[1]!S_PQ_PctChange("H00906.CSI",$A$3,$A2515)/100</f>
        <v>1.4850098576145512</v>
      </c>
    </row>
    <row r="2516" spans="1:16" x14ac:dyDescent="0.3">
      <c r="A2516" s="3">
        <v>20190509</v>
      </c>
      <c r="B2516" s="29">
        <f>板块基准指数!B2516</f>
        <v>-1.13384438466169E-2</v>
      </c>
      <c r="C2516" s="29">
        <f>板块基准指数!C2516</f>
        <v>-2.96306963027692E-2</v>
      </c>
      <c r="D2516" s="29">
        <f>板块基准指数!E2516</f>
        <v>-2.0599921008953501E-2</v>
      </c>
      <c r="E2516" s="29">
        <f>板块基准指数!F2516</f>
        <v>-2.0278934253158701E-2</v>
      </c>
      <c r="F2516">
        <f t="shared" si="393"/>
        <v>0.2974241280632261</v>
      </c>
      <c r="G2516">
        <f t="shared" si="394"/>
        <v>0.20035443963720748</v>
      </c>
      <c r="H2516">
        <f t="shared" si="395"/>
        <v>0.30298119451017563</v>
      </c>
      <c r="I2516">
        <f t="shared" si="396"/>
        <v>0.19924023778939062</v>
      </c>
      <c r="J2516">
        <f t="shared" si="397"/>
        <v>-1.9632445840256613E-2</v>
      </c>
      <c r="K2516" s="28">
        <f t="shared" si="398"/>
        <v>1.7026493745052358</v>
      </c>
      <c r="L2516" s="28">
        <f t="shared" si="399"/>
        <v>2.2285852113844844</v>
      </c>
      <c r="M2516" s="28">
        <f t="shared" si="400"/>
        <v>3.4187518132943513</v>
      </c>
      <c r="N2516" s="28">
        <f t="shared" si="401"/>
        <v>2.1186584768305634</v>
      </c>
      <c r="O2516" s="7">
        <f t="shared" si="402"/>
        <v>2.6314687689297895</v>
      </c>
      <c r="P2516" s="7">
        <f>[1]!S_PQ_PctChange("H00906.CSI",$A$3,$A2516)/100</f>
        <v>1.4429827963513793</v>
      </c>
    </row>
    <row r="2517" spans="1:16" x14ac:dyDescent="0.3">
      <c r="A2517" s="3">
        <v>20190510</v>
      </c>
      <c r="B2517" s="29">
        <f>板块基准指数!B2517</f>
        <v>4.64671016285335E-2</v>
      </c>
      <c r="C2517" s="29">
        <f>板块基准指数!C2517</f>
        <v>2.79251322140899E-2</v>
      </c>
      <c r="D2517" s="29">
        <f>板块基准指数!E2517</f>
        <v>4.2745886966082398E-2</v>
      </c>
      <c r="E2517" s="29">
        <f>板块基准指数!F2517</f>
        <v>3.6889114569632897E-2</v>
      </c>
      <c r="F2517">
        <f t="shared" si="393"/>
        <v>0.29935526461343082</v>
      </c>
      <c r="G2517">
        <f t="shared" si="394"/>
        <v>0.19808225812438643</v>
      </c>
      <c r="H2517">
        <f t="shared" si="395"/>
        <v>0.3038640223357954</v>
      </c>
      <c r="I2517">
        <f t="shared" si="396"/>
        <v>0.19869845492638727</v>
      </c>
      <c r="J2517">
        <f t="shared" si="397"/>
        <v>3.9716357254115132E-2</v>
      </c>
      <c r="K2517" s="28">
        <f t="shared" si="398"/>
        <v>1.8282336576566629</v>
      </c>
      <c r="L2517" s="28">
        <f t="shared" si="399"/>
        <v>2.3187438802768514</v>
      </c>
      <c r="M2517" s="28">
        <f t="shared" si="400"/>
        <v>3.6076352788366028</v>
      </c>
      <c r="N2517" s="28">
        <f t="shared" si="401"/>
        <v>2.2337030266859226</v>
      </c>
      <c r="O2517" s="7">
        <f t="shared" si="402"/>
        <v>2.7756974799137666</v>
      </c>
      <c r="P2517" s="7">
        <f>[1]!S_PQ_PctChange("H00906.CSI",$A$3,$A2517)/100</f>
        <v>1.5315669384678419</v>
      </c>
    </row>
    <row r="2518" spans="1:16" x14ac:dyDescent="0.3">
      <c r="A2518" s="3">
        <v>20190513</v>
      </c>
      <c r="B2518" s="29">
        <f>板块基准指数!B2518</f>
        <v>-2.4841045936556099E-2</v>
      </c>
      <c r="C2518" s="29">
        <f>板块基准指数!C2518</f>
        <v>-6.7688663195195299E-3</v>
      </c>
      <c r="D2518" s="29">
        <f>板块基准指数!E2518</f>
        <v>-4.94954447815812E-3</v>
      </c>
      <c r="E2518" s="29">
        <f>板块基准指数!F2518</f>
        <v>-1.9341030301456001E-2</v>
      </c>
      <c r="F2518">
        <f t="shared" si="393"/>
        <v>0.29610113215041622</v>
      </c>
      <c r="G2518">
        <f t="shared" si="394"/>
        <v>0.19956007455006552</v>
      </c>
      <c r="H2518">
        <f t="shared" si="395"/>
        <v>0.30669178278939979</v>
      </c>
      <c r="I2518">
        <f t="shared" si="396"/>
        <v>0.19764701051011835</v>
      </c>
      <c r="J2518">
        <f t="shared" si="397"/>
        <v>-1.4124111536571473E-2</v>
      </c>
      <c r="K2518" s="28">
        <f t="shared" si="398"/>
        <v>1.7579773754474997</v>
      </c>
      <c r="L2518" s="28">
        <f t="shared" si="399"/>
        <v>2.2962797466025338</v>
      </c>
      <c r="M2518" s="28">
        <f t="shared" si="400"/>
        <v>3.5848295830848711</v>
      </c>
      <c r="N2518" s="28">
        <f t="shared" si="401"/>
        <v>2.1711598784608803</v>
      </c>
      <c r="O2518" s="7">
        <f t="shared" si="402"/>
        <v>2.7223691075791128</v>
      </c>
      <c r="P2518" s="7">
        <f>[1]!S_PQ_PctChange("H00906.CSI",$A$3,$A2518)/100</f>
        <v>1.4927616646701214</v>
      </c>
    </row>
    <row r="2519" spans="1:16" x14ac:dyDescent="0.3">
      <c r="A2519" s="3">
        <v>20190514</v>
      </c>
      <c r="B2519" s="29">
        <f>板块基准指数!B2519</f>
        <v>-5.3068111555643798E-3</v>
      </c>
      <c r="C2519" s="29">
        <f>板块基准指数!C2519</f>
        <v>-9.48832211680657E-3</v>
      </c>
      <c r="D2519" s="29">
        <f>板块基准指数!E2519</f>
        <v>-8.2328579857309393E-3</v>
      </c>
      <c r="E2519" s="29">
        <f>板块基准指数!F2519</f>
        <v>-5.8070799662519003E-3</v>
      </c>
      <c r="F2519">
        <f t="shared" si="393"/>
        <v>0.29664711145096156</v>
      </c>
      <c r="G2519">
        <f t="shared" si="394"/>
        <v>0.19908758083799483</v>
      </c>
      <c r="H2519">
        <f t="shared" si="395"/>
        <v>0.30635344437565531</v>
      </c>
      <c r="I2519">
        <f t="shared" si="396"/>
        <v>0.19791186333538818</v>
      </c>
      <c r="J2519">
        <f t="shared" si="397"/>
        <v>-7.1375449484746816E-3</v>
      </c>
      <c r="K2519" s="28">
        <f t="shared" si="398"/>
        <v>1.7433413103446807</v>
      </c>
      <c r="L2519" s="28">
        <f t="shared" si="399"/>
        <v>2.2650035825796633</v>
      </c>
      <c r="M2519" s="28">
        <f t="shared" si="400"/>
        <v>3.5470833322385555</v>
      </c>
      <c r="N2519" s="28">
        <f t="shared" si="401"/>
        <v>2.1527446994608885</v>
      </c>
      <c r="O2519" s="7">
        <f t="shared" si="402"/>
        <v>2.6958005307589534</v>
      </c>
      <c r="P2519" s="7">
        <f>[1]!S_PQ_PctChange("H00906.CSI",$A$3,$A2519)/100</f>
        <v>1.4758684970239488</v>
      </c>
    </row>
    <row r="2520" spans="1:16" x14ac:dyDescent="0.3">
      <c r="A2520" s="3">
        <v>20190515</v>
      </c>
      <c r="B2520" s="29">
        <f>板块基准指数!B2520</f>
        <v>1.8556450063395701E-2</v>
      </c>
      <c r="C2520" s="29">
        <f>板块基准指数!C2520</f>
        <v>2.78369743867708E-2</v>
      </c>
      <c r="D2520" s="29">
        <f>板块基准指数!E2520</f>
        <v>3.7954046996242399E-2</v>
      </c>
      <c r="E2520" s="29">
        <f>板块基准指数!F2520</f>
        <v>1.91664151183383E-2</v>
      </c>
      <c r="F2520">
        <f t="shared" si="393"/>
        <v>0.29436088297030549</v>
      </c>
      <c r="G2520">
        <f t="shared" si="394"/>
        <v>0.19935322958011725</v>
      </c>
      <c r="H2520">
        <f t="shared" si="395"/>
        <v>0.30978170370289942</v>
      </c>
      <c r="I2520">
        <f t="shared" si="396"/>
        <v>0.19650418374667786</v>
      </c>
      <c r="J2520">
        <f t="shared" si="397"/>
        <v>2.646732715342601E-2</v>
      </c>
      <c r="K2520" s="28">
        <f t="shared" si="398"/>
        <v>1.7942479863769423</v>
      </c>
      <c r="L2520" s="28">
        <f t="shared" si="399"/>
        <v>2.3558914036806482</v>
      </c>
      <c r="M2520" s="28">
        <f t="shared" si="400"/>
        <v>3.7196635467261689</v>
      </c>
      <c r="N2520" s="28">
        <f t="shared" si="401"/>
        <v>2.2131715131328971</v>
      </c>
      <c r="O2520" s="7">
        <f t="shared" si="402"/>
        <v>2.793618492500356</v>
      </c>
      <c r="P2520" s="7">
        <f>[1]!S_PQ_PctChange("H00906.CSI",$A$3,$A2520)/100</f>
        <v>1.5317573139746674</v>
      </c>
    </row>
    <row r="2521" spans="1:16" x14ac:dyDescent="0.3">
      <c r="A2521" s="3">
        <v>20190516</v>
      </c>
      <c r="B2521" s="29">
        <f>板块基准指数!B2521</f>
        <v>-2.2057535317527798E-3</v>
      </c>
      <c r="C2521" s="29">
        <f>板块基准指数!C2521</f>
        <v>7.9807349838562393E-3</v>
      </c>
      <c r="D2521" s="29">
        <f>板块基准指数!E2521</f>
        <v>5.9099156617086201E-3</v>
      </c>
      <c r="E2521" s="29">
        <f>板块基准指数!F2521</f>
        <v>2.19764700060483E-3</v>
      </c>
      <c r="F2521">
        <f t="shared" si="393"/>
        <v>0.29277345314912961</v>
      </c>
      <c r="G2521">
        <f t="shared" si="394"/>
        <v>0.20030238028612624</v>
      </c>
      <c r="H2521">
        <f t="shared" si="395"/>
        <v>0.31061716806054718</v>
      </c>
      <c r="I2521">
        <f t="shared" si="396"/>
        <v>0.19630699850419706</v>
      </c>
      <c r="J2521">
        <f t="shared" si="397"/>
        <v>3.2043283086748797E-3</v>
      </c>
      <c r="K2521" s="28">
        <f t="shared" si="398"/>
        <v>1.7880845640123981</v>
      </c>
      <c r="L2521" s="28">
        <f t="shared" si="399"/>
        <v>2.382673883608025</v>
      </c>
      <c r="M2521" s="28">
        <f t="shared" si="400"/>
        <v>3.7475563602389608</v>
      </c>
      <c r="N2521" s="28">
        <f t="shared" si="401"/>
        <v>2.2202329298711625</v>
      </c>
      <c r="O2521" s="7">
        <f t="shared" si="402"/>
        <v>2.8057744916281875</v>
      </c>
      <c r="P2521" s="7">
        <f>[1]!S_PQ_PctChange("H00906.CSI",$A$3,$A2521)/100</f>
        <v>1.5443968505677383</v>
      </c>
    </row>
    <row r="2522" spans="1:16" x14ac:dyDescent="0.3">
      <c r="A2522" s="3">
        <v>20190517</v>
      </c>
      <c r="B2522" s="29">
        <f>板块基准指数!B2522</f>
        <v>-3.3191009095661299E-2</v>
      </c>
      <c r="C2522" s="29">
        <f>板块基准指数!C2522</f>
        <v>-2.58947903697457E-2</v>
      </c>
      <c r="D2522" s="29">
        <f>板块基准指数!E2522</f>
        <v>-2.30310755810176E-2</v>
      </c>
      <c r="E2522" s="29">
        <f>板块基准指数!F2522</f>
        <v>-2.34219357301019E-2</v>
      </c>
      <c r="F2522">
        <f t="shared" si="393"/>
        <v>0.29080777055451917</v>
      </c>
      <c r="G2522">
        <f t="shared" si="394"/>
        <v>0.20045902219501649</v>
      </c>
      <c r="H2522">
        <f t="shared" si="395"/>
        <v>0.31177395845287875</v>
      </c>
      <c r="I2522">
        <f t="shared" si="396"/>
        <v>0.19695924879758561</v>
      </c>
      <c r="J2522">
        <f t="shared" si="397"/>
        <v>-2.6655971871209872E-2</v>
      </c>
      <c r="K2522" s="28">
        <f t="shared" si="398"/>
        <v>1.6955452238887898</v>
      </c>
      <c r="L2522" s="28">
        <f t="shared" si="399"/>
        <v>2.2950802525027814</v>
      </c>
      <c r="M2522" s="28">
        <f t="shared" si="400"/>
        <v>3.6382150308811569</v>
      </c>
      <c r="N2522" s="28">
        <f t="shared" si="401"/>
        <v>2.1448088411517623</v>
      </c>
      <c r="O2522" s="7">
        <f t="shared" si="402"/>
        <v>2.7043278738311787</v>
      </c>
      <c r="P2522" s="7">
        <f>[1]!S_PQ_PctChange("H00906.CSI",$A$3,$A2522)/100</f>
        <v>1.475582933763711</v>
      </c>
    </row>
    <row r="2523" spans="1:16" x14ac:dyDescent="0.3">
      <c r="A2523" s="3">
        <v>20190520</v>
      </c>
      <c r="B2523" s="29">
        <f>板块基准指数!B2523</f>
        <v>-1.68214974593456E-3</v>
      </c>
      <c r="C2523" s="29">
        <f>板块基准指数!C2523</f>
        <v>-1.72637970415928E-2</v>
      </c>
      <c r="D2523" s="29">
        <f>板块基准指数!E2523</f>
        <v>-1.8333200662548899E-2</v>
      </c>
      <c r="E2523" s="29">
        <f>板块基准指数!F2523</f>
        <v>-1.3563925395454399E-3</v>
      </c>
      <c r="F2523">
        <f t="shared" si="393"/>
        <v>0.29323120542632752</v>
      </c>
      <c r="G2523">
        <f t="shared" si="394"/>
        <v>0.19897472133500041</v>
      </c>
      <c r="H2523">
        <f t="shared" si="395"/>
        <v>0.30912866786676318</v>
      </c>
      <c r="I2523">
        <f t="shared" si="396"/>
        <v>0.19866540537190885</v>
      </c>
      <c r="J2523">
        <f t="shared" si="397"/>
        <v>-9.9328346890223199E-3</v>
      </c>
      <c r="K2523" s="28">
        <f t="shared" si="398"/>
        <v>1.69101091317527</v>
      </c>
      <c r="L2523" s="28">
        <f t="shared" si="399"/>
        <v>2.238194655787813</v>
      </c>
      <c r="M2523" s="28">
        <f t="shared" si="400"/>
        <v>3.5531817040039622</v>
      </c>
      <c r="N2523" s="28">
        <f t="shared" si="401"/>
        <v>2.1405432459013274</v>
      </c>
      <c r="O2523" s="7">
        <f t="shared" si="402"/>
        <v>2.6675333974264763</v>
      </c>
      <c r="P2523" s="7">
        <f>[1]!S_PQ_PctChange("H00906.CSI",$A$3,$A2523)/100</f>
        <v>1.4573178322214191</v>
      </c>
    </row>
    <row r="2524" spans="1:16" x14ac:dyDescent="0.3">
      <c r="A2524" s="3">
        <v>20190521</v>
      </c>
      <c r="B2524" s="29">
        <f>板块基准指数!B2524</f>
        <v>2.3376633930395001E-2</v>
      </c>
      <c r="C2524" s="29">
        <f>板块基准指数!C2524</f>
        <v>1.4603940084826E-2</v>
      </c>
      <c r="D2524" s="29">
        <f>板块基准指数!E2524</f>
        <v>1.2500394432676301E-2</v>
      </c>
      <c r="E2524" s="29">
        <f>板块基准指数!F2524</f>
        <v>9.6894302301068908E-3</v>
      </c>
      <c r="F2524">
        <f t="shared" si="393"/>
        <v>0.29549114803541127</v>
      </c>
      <c r="G2524">
        <f t="shared" si="394"/>
        <v>0.19878940897793498</v>
      </c>
      <c r="H2524">
        <f t="shared" si="395"/>
        <v>0.30820045554819331</v>
      </c>
      <c r="I2524">
        <f t="shared" si="396"/>
        <v>0.1975189874384603</v>
      </c>
      <c r="J2524">
        <f t="shared" si="397"/>
        <v>1.5549758318260352E-2</v>
      </c>
      <c r="K2524" s="28">
        <f t="shared" si="398"/>
        <v>1.7539176901952658</v>
      </c>
      <c r="L2524" s="28">
        <f t="shared" si="399"/>
        <v>2.2854850565239415</v>
      </c>
      <c r="M2524" s="28">
        <f t="shared" si="400"/>
        <v>3.610098271227657</v>
      </c>
      <c r="N2524" s="28">
        <f t="shared" si="401"/>
        <v>2.1709733205671218</v>
      </c>
      <c r="O2524" s="7">
        <f t="shared" si="402"/>
        <v>2.7245626553806068</v>
      </c>
      <c r="P2524" s="7">
        <f>[1]!S_PQ_PctChange("H00906.CSI",$A$3,$A2524)/100</f>
        <v>1.4932516782966712</v>
      </c>
    </row>
    <row r="2525" spans="1:16" x14ac:dyDescent="0.3">
      <c r="A2525" s="3">
        <v>20190522</v>
      </c>
      <c r="B2525" s="29">
        <f>板块基准指数!B2525</f>
        <v>2.3085812441085699E-4</v>
      </c>
      <c r="C2525" s="29">
        <f>板块基准指数!C2525</f>
        <v>-4.6035967125645496E-3</v>
      </c>
      <c r="D2525" s="29">
        <f>板块基准指数!E2525</f>
        <v>-3.74577178213542E-3</v>
      </c>
      <c r="E2525" s="29">
        <f>板块基准指数!F2525</f>
        <v>-5.4982815820293898E-3</v>
      </c>
      <c r="F2525">
        <f t="shared" si="393"/>
        <v>0.29647469857089592</v>
      </c>
      <c r="G2525">
        <f t="shared" si="394"/>
        <v>0.19848707036298302</v>
      </c>
      <c r="H2525">
        <f t="shared" si="395"/>
        <v>0.30799691459458678</v>
      </c>
      <c r="I2525">
        <f t="shared" si="396"/>
        <v>0.19704131647153417</v>
      </c>
      <c r="J2525">
        <f t="shared" si="397"/>
        <v>-3.0873933178156903E-3</v>
      </c>
      <c r="K2525" s="28">
        <f t="shared" si="398"/>
        <v>1.7545534544680059</v>
      </c>
      <c r="L2525" s="28">
        <f t="shared" si="399"/>
        <v>2.2703600083185482</v>
      </c>
      <c r="M2525" s="28">
        <f t="shared" si="400"/>
        <v>3.5928298952104214</v>
      </c>
      <c r="N2525" s="28">
        <f t="shared" si="401"/>
        <v>2.153538416361541</v>
      </c>
      <c r="O2525" s="7">
        <f t="shared" si="402"/>
        <v>2.7130634655265986</v>
      </c>
      <c r="P2525" s="7">
        <f>[1]!S_PQ_PctChange("H00906.CSI",$A$3,$A2525)/100</f>
        <v>1.4805944178064698</v>
      </c>
    </row>
    <row r="2526" spans="1:16" x14ac:dyDescent="0.3">
      <c r="A2526" s="3">
        <v>20190523</v>
      </c>
      <c r="B2526" s="29">
        <f>板块基准指数!B2526</f>
        <v>-3.1730770343520898E-2</v>
      </c>
      <c r="C2526" s="29">
        <f>板块基准指数!C2526</f>
        <v>-2.33933438761567E-2</v>
      </c>
      <c r="D2526" s="29">
        <f>板块基准指数!E2526</f>
        <v>-2.76251750536032E-2</v>
      </c>
      <c r="E2526" s="29">
        <f>板块基准指数!F2526</f>
        <v>-8.6214784351007403E-3</v>
      </c>
      <c r="F2526">
        <f t="shared" si="393"/>
        <v>0.29420410258271423</v>
      </c>
      <c r="G2526">
        <f t="shared" si="394"/>
        <v>0.19866294041066115</v>
      </c>
      <c r="H2526">
        <f t="shared" si="395"/>
        <v>0.30693402163955064</v>
      </c>
      <c r="I2526">
        <f t="shared" si="396"/>
        <v>0.20019893536707381</v>
      </c>
      <c r="J2526">
        <f t="shared" si="397"/>
        <v>-2.4257903007418181E-2</v>
      </c>
      <c r="K2526" s="28">
        <f t="shared" si="398"/>
        <v>1.6671493514053295</v>
      </c>
      <c r="L2526" s="28">
        <f t="shared" si="399"/>
        <v>2.1938553520451221</v>
      </c>
      <c r="M2526" s="28">
        <f t="shared" si="400"/>
        <v>3.4659521653638112</v>
      </c>
      <c r="N2526" s="28">
        <f t="shared" si="401"/>
        <v>2.1263502529106182</v>
      </c>
      <c r="O2526" s="7">
        <f t="shared" si="402"/>
        <v>2.6229923321194666</v>
      </c>
      <c r="P2526" s="7">
        <f>[1]!S_PQ_PctChange("H00906.CSI",$A$3,$A2526)/100</f>
        <v>1.4365753468931572</v>
      </c>
    </row>
    <row r="2527" spans="1:16" x14ac:dyDescent="0.3">
      <c r="A2527" s="3">
        <v>20190524</v>
      </c>
      <c r="B2527" s="29">
        <f>板块基准指数!B2527</f>
        <v>-9.6360471452844303E-3</v>
      </c>
      <c r="C2527" s="29">
        <f>板块基准指数!C2527</f>
        <v>-1.55764118995947E-3</v>
      </c>
      <c r="D2527" s="29">
        <f>板块基准指数!E2527</f>
        <v>6.6789623434336896E-3</v>
      </c>
      <c r="E2527" s="29">
        <f>板块基准指数!F2527</f>
        <v>5.0395564461103897E-3</v>
      </c>
      <c r="F2527">
        <f t="shared" si="393"/>
        <v>0.2913940508815438</v>
      </c>
      <c r="G2527">
        <f t="shared" si="394"/>
        <v>0.19837045462765049</v>
      </c>
      <c r="H2527">
        <f t="shared" si="395"/>
        <v>0.30901044143707568</v>
      </c>
      <c r="I2527">
        <f t="shared" si="396"/>
        <v>0.20122505305372992</v>
      </c>
      <c r="J2527">
        <f t="shared" si="397"/>
        <v>-8.5495574042446709E-5</v>
      </c>
      <c r="K2527" s="28">
        <f t="shared" si="398"/>
        <v>1.6414485745116729</v>
      </c>
      <c r="L2527" s="28">
        <f t="shared" si="399"/>
        <v>2.188880471394004</v>
      </c>
      <c r="M2527" s="28">
        <f t="shared" si="400"/>
        <v>3.4957800917038524</v>
      </c>
      <c r="N2527" s="28">
        <f t="shared" si="401"/>
        <v>2.1421056714804725</v>
      </c>
      <c r="O2527" s="7">
        <f t="shared" si="402"/>
        <v>2.6226825823102806</v>
      </c>
      <c r="P2527" s="7">
        <f>[1]!S_PQ_PctChange("H00906.CSI",$A$3,$A2527)/100</f>
        <v>1.4386318923804966</v>
      </c>
    </row>
    <row r="2528" spans="1:16" x14ac:dyDescent="0.3">
      <c r="A2528" s="3">
        <v>20190527</v>
      </c>
      <c r="B2528" s="29">
        <f>板块基准指数!B2528</f>
        <v>3.3930473830396303E-2</v>
      </c>
      <c r="C2528" s="29">
        <f>板块基准指数!C2528</f>
        <v>1.2265247546601601E-2</v>
      </c>
      <c r="D2528" s="29">
        <f>板块基准指数!E2528</f>
        <v>8.6765057102456706E-3</v>
      </c>
      <c r="E2528" s="29">
        <f>板块基准指数!F2528</f>
        <v>1.06623343777861E-2</v>
      </c>
      <c r="F2528">
        <f t="shared" si="393"/>
        <v>0.29620225039928599</v>
      </c>
      <c r="G2528">
        <f t="shared" si="394"/>
        <v>0.19741841137780614</v>
      </c>
      <c r="H2528">
        <f t="shared" si="395"/>
        <v>0.30643713741567163</v>
      </c>
      <c r="I2528">
        <f t="shared" si="396"/>
        <v>0.19994220080723618</v>
      </c>
      <c r="J2528">
        <f t="shared" si="397"/>
        <v>1.7146860610210365E-2</v>
      </c>
      <c r="K2528" s="28">
        <f t="shared" si="398"/>
        <v>1.7310741762434789</v>
      </c>
      <c r="L2528" s="28">
        <f t="shared" si="399"/>
        <v>2.2279928797721751</v>
      </c>
      <c r="M2528" s="28">
        <f t="shared" si="400"/>
        <v>3.5347877533415293</v>
      </c>
      <c r="N2528" s="28">
        <f t="shared" si="401"/>
        <v>2.1756078528001352</v>
      </c>
      <c r="O2528" s="7">
        <f t="shared" si="402"/>
        <v>2.6848002155841919</v>
      </c>
      <c r="P2528" s="7">
        <f>[1]!S_PQ_PctChange("H00906.CSI",$A$3,$A2528)/100</f>
        <v>1.4764461396830759</v>
      </c>
    </row>
    <row r="2529" spans="1:16" x14ac:dyDescent="0.3">
      <c r="A2529" s="3">
        <v>20190528</v>
      </c>
      <c r="B2529" s="29">
        <f>板块基准指数!B2529</f>
        <v>3.17687953470843E-3</v>
      </c>
      <c r="C2529" s="29">
        <f>板块基准指数!C2529</f>
        <v>8.3921083003030104E-3</v>
      </c>
      <c r="D2529" s="29">
        <f>板块基准指数!E2529</f>
        <v>1.3341825656116199E-2</v>
      </c>
      <c r="E2529" s="29">
        <f>板块基准指数!F2529</f>
        <v>7.78834799617185E-3</v>
      </c>
      <c r="F2529">
        <f t="shared" si="393"/>
        <v>0.29471380377052891</v>
      </c>
      <c r="G2529">
        <f t="shared" si="394"/>
        <v>0.1974475279581126</v>
      </c>
      <c r="H2529">
        <f t="shared" si="395"/>
        <v>0.3079867088380705</v>
      </c>
      <c r="I2529">
        <f t="shared" si="396"/>
        <v>0.19985195943328798</v>
      </c>
      <c r="J2529">
        <f t="shared" si="397"/>
        <v>8.2434058571508352E-3</v>
      </c>
      <c r="K2529" s="28">
        <f t="shared" si="398"/>
        <v>1.7397504699017574</v>
      </c>
      <c r="L2529" s="28">
        <f t="shared" si="399"/>
        <v>2.2550825456118297</v>
      </c>
      <c r="M2529" s="28">
        <f t="shared" si="400"/>
        <v>3.5952901009341032</v>
      </c>
      <c r="N2529" s="28">
        <f t="shared" si="401"/>
        <v>2.2003405918571186</v>
      </c>
      <c r="O2529" s="7">
        <f t="shared" si="402"/>
        <v>2.7151755192637692</v>
      </c>
      <c r="P2529" s="7">
        <f>[1]!S_PQ_PctChange("H00906.CSI",$A$3,$A2529)/100</f>
        <v>1.4944579458837288</v>
      </c>
    </row>
    <row r="2530" spans="1:16" x14ac:dyDescent="0.3">
      <c r="A2530" s="3">
        <v>20190529</v>
      </c>
      <c r="B2530" s="29">
        <f>板块基准指数!B2530</f>
        <v>-3.4803422720636099E-3</v>
      </c>
      <c r="C2530" s="29">
        <f>板块基准指数!C2530</f>
        <v>-8.2827462086240405E-3</v>
      </c>
      <c r="D2530" s="29">
        <f>板块基准指数!E2530</f>
        <v>4.71292279930368E-4</v>
      </c>
      <c r="E2530" s="29">
        <f>板块基准指数!F2530</f>
        <v>-4.0330997223929899E-5</v>
      </c>
      <c r="F2530">
        <f t="shared" si="393"/>
        <v>0.29443124956034583</v>
      </c>
      <c r="G2530">
        <f t="shared" si="394"/>
        <v>0.19630760473953626</v>
      </c>
      <c r="H2530">
        <f t="shared" si="395"/>
        <v>0.30891155990498359</v>
      </c>
      <c r="I2530">
        <f t="shared" si="396"/>
        <v>0.20034958579513432</v>
      </c>
      <c r="J2530">
        <f t="shared" si="397"/>
        <v>-2.5240211436450342E-3</v>
      </c>
      <c r="K2530" s="28">
        <f t="shared" si="398"/>
        <v>1.7302152005264522</v>
      </c>
      <c r="L2530" s="28">
        <f t="shared" si="399"/>
        <v>2.2281215229984053</v>
      </c>
      <c r="M2530" s="28">
        <f t="shared" si="400"/>
        <v>3.5974558256827143</v>
      </c>
      <c r="N2530" s="28">
        <f t="shared" si="401"/>
        <v>2.200211518929593</v>
      </c>
      <c r="O2530" s="7">
        <f t="shared" si="402"/>
        <v>2.705798337700795</v>
      </c>
      <c r="P2530" s="7">
        <f>[1]!S_PQ_PctChange("H00906.CSI",$A$3,$A2530)/100</f>
        <v>1.4906544496886327</v>
      </c>
    </row>
    <row r="2531" spans="1:16" x14ac:dyDescent="0.3">
      <c r="A2531" s="3">
        <v>20190530</v>
      </c>
      <c r="B2531" s="29">
        <f>板块基准指数!B2531</f>
        <v>-1.30965260513295E-2</v>
      </c>
      <c r="C2531" s="29">
        <f>板块基准指数!C2531</f>
        <v>-8.7082633581874094E-3</v>
      </c>
      <c r="D2531" s="29">
        <f>板块基准指数!E2531</f>
        <v>-3.3473779771384699E-3</v>
      </c>
      <c r="E2531" s="29">
        <f>板块基准指数!F2531</f>
        <v>-6.5679848284026501E-3</v>
      </c>
      <c r="F2531">
        <f t="shared" si="393"/>
        <v>0.29289361117514412</v>
      </c>
      <c r="G2531">
        <f t="shared" si="394"/>
        <v>0.19615072999796504</v>
      </c>
      <c r="H2531">
        <f t="shared" si="395"/>
        <v>0.3103339526514769</v>
      </c>
      <c r="I2531">
        <f t="shared" si="396"/>
        <v>0.20062170617541397</v>
      </c>
      <c r="J2531">
        <f t="shared" si="397"/>
        <v>-7.9154616438680374E-3</v>
      </c>
      <c r="K2531" s="28">
        <f t="shared" si="398"/>
        <v>1.6944588660270217</v>
      </c>
      <c r="L2531" s="28">
        <f t="shared" si="399"/>
        <v>2.2000101906239022</v>
      </c>
      <c r="M2531" s="28">
        <f t="shared" si="400"/>
        <v>3.5820664033009573</v>
      </c>
      <c r="N2531" s="28">
        <f t="shared" si="401"/>
        <v>2.1791925782255843</v>
      </c>
      <c r="O2531" s="7">
        <f t="shared" si="402"/>
        <v>2.6764652330988143</v>
      </c>
      <c r="P2531" s="7">
        <f>[1]!S_PQ_PctChange("H00906.CSI",$A$3,$A2531)/100</f>
        <v>1.4765160969476319</v>
      </c>
    </row>
    <row r="2532" spans="1:16" x14ac:dyDescent="0.3">
      <c r="A2532" s="3">
        <v>20190531</v>
      </c>
      <c r="B2532" s="29">
        <f>板块基准指数!B2532</f>
        <v>1.53952710734646E-3</v>
      </c>
      <c r="C2532" s="29">
        <f>板块基准指数!C2532</f>
        <v>7.4309641370493701E-4</v>
      </c>
      <c r="D2532" s="29">
        <f>板块基准指数!E2532</f>
        <v>-5.5780503006386496E-3</v>
      </c>
      <c r="E2532" s="29">
        <f>板块基准指数!F2532</f>
        <v>-3.2475245955152E-3</v>
      </c>
      <c r="F2532">
        <f t="shared" si="393"/>
        <v>0.3</v>
      </c>
      <c r="G2532">
        <f t="shared" si="394"/>
        <v>0.2</v>
      </c>
      <c r="H2532">
        <f t="shared" si="395"/>
        <v>0.3</v>
      </c>
      <c r="I2532">
        <f t="shared" si="396"/>
        <v>0.2</v>
      </c>
      <c r="J2532">
        <f t="shared" si="397"/>
        <v>-1.7859057651050101E-3</v>
      </c>
      <c r="K2532" s="28">
        <f t="shared" si="398"/>
        <v>1.6986070584909001</v>
      </c>
      <c r="L2532" s="28">
        <f t="shared" si="399"/>
        <v>2.2023881067203743</v>
      </c>
      <c r="M2532" s="28">
        <f t="shared" si="400"/>
        <v>3.5565074064224786</v>
      </c>
      <c r="N2532" s="28">
        <f t="shared" si="401"/>
        <v>2.1688680721339173</v>
      </c>
      <c r="O2532" s="7">
        <f t="shared" si="402"/>
        <v>2.6698994126438151</v>
      </c>
      <c r="P2532" s="7">
        <f>[1]!S_PQ_PctChange("H00906.CSI",$A$3,$A2532)/100</f>
        <v>1.4701286650673455</v>
      </c>
    </row>
    <row r="2533" spans="1:16" x14ac:dyDescent="0.3">
      <c r="A2533" s="3">
        <v>20190603</v>
      </c>
      <c r="B2533" s="29">
        <f>板块基准指数!B2533</f>
        <v>-1.3627643798560501E-3</v>
      </c>
      <c r="C2533" s="29">
        <f>板块基准指数!C2533</f>
        <v>-4.0624141144881597E-3</v>
      </c>
      <c r="D2533" s="29">
        <f>板块基准指数!E2533</f>
        <v>1.39300409898785E-3</v>
      </c>
      <c r="E2533" s="29">
        <f>板块基准指数!F2533</f>
        <v>1.50837958981577E-3</v>
      </c>
      <c r="F2533">
        <f t="shared" si="393"/>
        <v>0.29974156151517128</v>
      </c>
      <c r="G2533">
        <f t="shared" si="394"/>
        <v>0.19928750669211923</v>
      </c>
      <c r="H2533">
        <f t="shared" si="395"/>
        <v>0.30056870706668876</v>
      </c>
      <c r="I2533">
        <f t="shared" si="396"/>
        <v>0.20040222472602073</v>
      </c>
      <c r="J2533">
        <f t="shared" si="397"/>
        <v>-5.0173498919493797E-4</v>
      </c>
      <c r="K2533" s="28">
        <f t="shared" si="398"/>
        <v>1.6949294929163607</v>
      </c>
      <c r="L2533" s="28">
        <f t="shared" si="399"/>
        <v>2.1893786800755644</v>
      </c>
      <c r="M2533" s="28">
        <f t="shared" si="400"/>
        <v>3.5628546399166936</v>
      </c>
      <c r="N2533" s="28">
        <f t="shared" si="401"/>
        <v>2.1736479280567433</v>
      </c>
      <c r="O2533" s="7">
        <f t="shared" si="402"/>
        <v>2.668058095701666</v>
      </c>
      <c r="P2533" s="7">
        <f>[1]!S_PQ_PctChange("H00906.CSI",$A$3,$A2533)/100</f>
        <v>1.4651298483981248</v>
      </c>
    </row>
    <row r="2534" spans="1:16" x14ac:dyDescent="0.3">
      <c r="A2534" s="3">
        <v>20190604</v>
      </c>
      <c r="B2534" s="29">
        <f>板块基准指数!B2534</f>
        <v>-1.08283999934282E-2</v>
      </c>
      <c r="C2534" s="29">
        <f>板块基准指数!C2534</f>
        <v>-1.49975587186098E-2</v>
      </c>
      <c r="D2534" s="29">
        <f>板块基准指数!E2534</f>
        <v>-1.5941410905709299E-2</v>
      </c>
      <c r="E2534" s="29">
        <f>板块基准指数!F2534</f>
        <v>-5.7712702260060899E-3</v>
      </c>
      <c r="F2534">
        <f t="shared" si="393"/>
        <v>0.30015248129202121</v>
      </c>
      <c r="G2534">
        <f t="shared" si="394"/>
        <v>0.19871960449944648</v>
      </c>
      <c r="H2534">
        <f t="shared" si="395"/>
        <v>0.29942499643559828</v>
      </c>
      <c r="I2534">
        <f t="shared" si="396"/>
        <v>0.201702917772934</v>
      </c>
      <c r="J2534">
        <f t="shared" si="397"/>
        <v>-1.2182612263775962E-2</v>
      </c>
      <c r="K2534" s="28">
        <f t="shared" si="398"/>
        <v>1.6657477184129759</v>
      </c>
      <c r="L2534" s="28">
        <f t="shared" si="399"/>
        <v>2.1415457860452491</v>
      </c>
      <c r="M2534" s="28">
        <f t="shared" si="400"/>
        <v>3.4901162991987595</v>
      </c>
      <c r="N2534" s="28">
        <f t="shared" si="401"/>
        <v>2.1553319482617237</v>
      </c>
      <c r="O2534" s="7">
        <f t="shared" si="402"/>
        <v>2.6233715661607282</v>
      </c>
      <c r="P2534" s="7">
        <f>[1]!S_PQ_PctChange("H00906.CSI",$A$3,$A2534)/100</f>
        <v>1.4408036953282934</v>
      </c>
    </row>
    <row r="2535" spans="1:16" x14ac:dyDescent="0.3">
      <c r="A2535" s="3">
        <v>20190605</v>
      </c>
      <c r="B2535" s="29">
        <f>板块基准指数!B2535</f>
        <v>1.9559332238732301E-4</v>
      </c>
      <c r="C2535" s="29">
        <f>板块基准指数!C2535</f>
        <v>-3.1621942521593699E-2</v>
      </c>
      <c r="D2535" s="29">
        <f>板块基准指数!E2535</f>
        <v>-1.07853805062666E-3</v>
      </c>
      <c r="E2535" s="29">
        <f>板块基准指数!F2535</f>
        <v>3.87310204493567E-3</v>
      </c>
      <c r="F2535">
        <f t="shared" si="393"/>
        <v>0.30195252436743603</v>
      </c>
      <c r="G2535">
        <f t="shared" si="394"/>
        <v>0.19355190241395456</v>
      </c>
      <c r="H2535">
        <f t="shared" si="395"/>
        <v>0.30083695705350194</v>
      </c>
      <c r="I2535">
        <f t="shared" si="396"/>
        <v>0.20365861616510747</v>
      </c>
      <c r="J2535">
        <f t="shared" si="397"/>
        <v>-5.7669173590253258E-3</v>
      </c>
      <c r="K2535" s="28">
        <f t="shared" si="398"/>
        <v>1.6662691208658669</v>
      </c>
      <c r="L2535" s="28">
        <f t="shared" si="399"/>
        <v>2.0422040057699715</v>
      </c>
      <c r="M2535" s="28">
        <f t="shared" si="400"/>
        <v>3.4852735379183351</v>
      </c>
      <c r="N2535" s="28">
        <f t="shared" si="401"/>
        <v>2.1675528708829868</v>
      </c>
      <c r="O2535" s="7">
        <f t="shared" si="402"/>
        <v>2.6024758817776372</v>
      </c>
      <c r="P2535" s="7">
        <f>[1]!S_PQ_PctChange("H00906.CSI",$A$3,$A2535)/100</f>
        <v>1.4393972519618792</v>
      </c>
    </row>
    <row r="2536" spans="1:16" x14ac:dyDescent="0.3">
      <c r="A2536" s="3">
        <v>20190606</v>
      </c>
      <c r="B2536" s="29">
        <f>板块基准指数!B2536</f>
        <v>-2.8083782551999701E-2</v>
      </c>
      <c r="C2536" s="29">
        <f>板块基准指数!C2536</f>
        <v>-1.5617824381943E-2</v>
      </c>
      <c r="D2536" s="29">
        <f>板块基准指数!E2536</f>
        <v>-1.1536491710968299E-2</v>
      </c>
      <c r="E2536" s="29">
        <f>板块基准指数!F2536</f>
        <v>-4.5706866295283097E-3</v>
      </c>
      <c r="F2536">
        <f t="shared" si="393"/>
        <v>0.29821546093207141</v>
      </c>
      <c r="G2536">
        <f t="shared" si="394"/>
        <v>0.1936082447411375</v>
      </c>
      <c r="H2536">
        <f t="shared" si="395"/>
        <v>0.30217218854110772</v>
      </c>
      <c r="I2536">
        <f t="shared" si="396"/>
        <v>0.2060041057856834</v>
      </c>
      <c r="J2536">
        <f t="shared" si="397"/>
        <v>-1.5904291431349322E-2</v>
      </c>
      <c r="K2536" s="28">
        <f t="shared" si="398"/>
        <v>1.5913901986503585</v>
      </c>
      <c r="L2536" s="28">
        <f t="shared" si="399"/>
        <v>1.9946913978738126</v>
      </c>
      <c r="M2536" s="28">
        <f t="shared" si="400"/>
        <v>3.4335292169267149</v>
      </c>
      <c r="N2536" s="28">
        <f t="shared" si="401"/>
        <v>2.1530749793277177</v>
      </c>
      <c r="O2536" s="7">
        <f t="shared" si="402"/>
        <v>2.5451810554794387</v>
      </c>
      <c r="P2536" s="7">
        <f>[1]!S_PQ_PctChange("H00906.CSI",$A$3,$A2536)/100</f>
        <v>1.4109848544086105</v>
      </c>
    </row>
    <row r="2537" spans="1:16" x14ac:dyDescent="0.3">
      <c r="A2537" s="3">
        <v>20190610</v>
      </c>
      <c r="B2537" s="29">
        <f>板块基准指数!B2537</f>
        <v>1.8236568145160802E-2</v>
      </c>
      <c r="C2537" s="29">
        <f>板块基准指数!C2537</f>
        <v>9.4022343172354694E-3</v>
      </c>
      <c r="D2537" s="29">
        <f>板块基准指数!E2537</f>
        <v>1.5600171952561699E-2</v>
      </c>
      <c r="E2537" s="29">
        <f>板块基准指数!F2537</f>
        <v>1.12590334017153E-2</v>
      </c>
      <c r="F2537">
        <f t="shared" si="393"/>
        <v>0.29937518093753851</v>
      </c>
      <c r="G2537">
        <f t="shared" si="394"/>
        <v>0.19267486221259125</v>
      </c>
      <c r="H2537">
        <f t="shared" si="395"/>
        <v>0.3025618754456092</v>
      </c>
      <c r="I2537">
        <f t="shared" si="396"/>
        <v>0.2053880814042611</v>
      </c>
      <c r="J2537">
        <f t="shared" si="397"/>
        <v>1.429212186648778E-2</v>
      </c>
      <c r="K2537" s="28">
        <f t="shared" si="398"/>
        <v>1.6386482625987475</v>
      </c>
      <c r="L2537" s="28">
        <f t="shared" si="399"/>
        <v>2.0228481881044318</v>
      </c>
      <c r="M2537" s="28">
        <f t="shared" si="400"/>
        <v>3.5026930350674785</v>
      </c>
      <c r="N2537" s="28">
        <f t="shared" si="401"/>
        <v>2.1885755558380815</v>
      </c>
      <c r="O2537" s="7">
        <f t="shared" si="402"/>
        <v>2.5958492151631147</v>
      </c>
      <c r="P2537" s="7">
        <f>[1]!S_PQ_PctChange("H00906.CSI",$A$3,$A2537)/100</f>
        <v>1.4405396613901584</v>
      </c>
    </row>
    <row r="2538" spans="1:16" x14ac:dyDescent="0.3">
      <c r="A2538" s="3">
        <v>20190611</v>
      </c>
      <c r="B2538" s="29">
        <f>板块基准指数!B2538</f>
        <v>3.42146277244934E-2</v>
      </c>
      <c r="C2538" s="29">
        <f>板块基准指数!C2538</f>
        <v>3.12076992413487E-2</v>
      </c>
      <c r="D2538" s="29">
        <f>板块基准指数!E2538</f>
        <v>4.2028704596464198E-2</v>
      </c>
      <c r="E2538" s="29">
        <f>板块基准指数!F2538</f>
        <v>2.59724650925926E-2</v>
      </c>
      <c r="F2538">
        <f t="shared" si="393"/>
        <v>0.29934854032107688</v>
      </c>
      <c r="G2538">
        <f t="shared" si="394"/>
        <v>0.19209757368431649</v>
      </c>
      <c r="H2538">
        <f t="shared" si="395"/>
        <v>0.30482077404327262</v>
      </c>
      <c r="I2538">
        <f t="shared" si="396"/>
        <v>0.20373311195133403</v>
      </c>
      <c r="J2538">
        <f t="shared" si="397"/>
        <v>3.4306667976992028E-2</v>
      </c>
      <c r="K2538" s="28">
        <f t="shared" si="398"/>
        <v>1.7289286305994453</v>
      </c>
      <c r="L2538" s="28">
        <f t="shared" si="399"/>
        <v>2.1171843252110509</v>
      </c>
      <c r="M2538" s="28">
        <f t="shared" si="400"/>
        <v>3.6919353905268864</v>
      </c>
      <c r="N2538" s="28">
        <f t="shared" si="401"/>
        <v>2.2713907231571802</v>
      </c>
      <c r="O2538" s="7">
        <f t="shared" si="402"/>
        <v>2.7192108202830432</v>
      </c>
      <c r="P2538" s="7">
        <f>[1]!S_PQ_PctChange("H00906.CSI",$A$3,$A2538)/100</f>
        <v>1.5195172427454522</v>
      </c>
    </row>
    <row r="2539" spans="1:16" x14ac:dyDescent="0.3">
      <c r="A2539" s="3">
        <v>20190612</v>
      </c>
      <c r="B2539" s="29">
        <f>板块基准指数!B2539</f>
        <v>-8.6560109815484003E-3</v>
      </c>
      <c r="C2539" s="29">
        <f>板块基准指数!C2539</f>
        <v>-5.1485021363532699E-3</v>
      </c>
      <c r="D2539" s="29">
        <f>板块基准指数!E2539</f>
        <v>-1.00586050309472E-2</v>
      </c>
      <c r="E2539" s="29">
        <f>板块基准指数!F2539</f>
        <v>-7.5220393639454097E-3</v>
      </c>
      <c r="F2539">
        <f t="shared" si="393"/>
        <v>0.29920449159692258</v>
      </c>
      <c r="G2539">
        <f t="shared" si="394"/>
        <v>0.19268447500014388</v>
      </c>
      <c r="H2539">
        <f t="shared" si="395"/>
        <v>0.30424302666479242</v>
      </c>
      <c r="I2539">
        <f t="shared" si="396"/>
        <v>0.20386800673814104</v>
      </c>
      <c r="J2539">
        <f t="shared" si="397"/>
        <v>-8.1787392799976214E-3</v>
      </c>
      <c r="K2539" s="28">
        <f t="shared" si="398"/>
        <v>1.7053069944051145</v>
      </c>
      <c r="L2539" s="28">
        <f t="shared" si="399"/>
        <v>2.1011354950532946</v>
      </c>
      <c r="M2539" s="28">
        <f t="shared" si="400"/>
        <v>3.6447410656028536</v>
      </c>
      <c r="N2539" s="28">
        <f t="shared" si="401"/>
        <v>2.246783193362746</v>
      </c>
      <c r="O2539" s="7">
        <f t="shared" si="402"/>
        <v>2.6887923646566021</v>
      </c>
      <c r="P2539" s="7">
        <f>[1]!S_PQ_PctChange("H00906.CSI",$A$3,$A2539)/100</f>
        <v>1.5006335250641967</v>
      </c>
    </row>
    <row r="2540" spans="1:16" x14ac:dyDescent="0.3">
      <c r="A2540" s="3">
        <v>20190613</v>
      </c>
      <c r="B2540" s="29">
        <f>板块基准指数!B2540</f>
        <v>1.4710090944707E-3</v>
      </c>
      <c r="C2540" s="29">
        <f>板块基准指数!C2540</f>
        <v>4.06261690718059E-3</v>
      </c>
      <c r="D2540" s="29">
        <f>板块基准指数!E2540</f>
        <v>-5.7044662945931104E-3</v>
      </c>
      <c r="E2540" s="29">
        <f>板块基准指数!F2540</f>
        <v>-3.7127982079853701E-4</v>
      </c>
      <c r="F2540">
        <f t="shared" si="393"/>
        <v>0.29982100895481367</v>
      </c>
      <c r="G2540">
        <f t="shared" si="394"/>
        <v>0.19358116208767209</v>
      </c>
      <c r="H2540">
        <f t="shared" si="395"/>
        <v>0.30268555261574215</v>
      </c>
      <c r="I2540">
        <f t="shared" si="396"/>
        <v>0.203912276341772</v>
      </c>
      <c r="J2540">
        <f t="shared" si="397"/>
        <v>-5.8830043385023779E-4</v>
      </c>
      <c r="K2540" s="28">
        <f t="shared" si="398"/>
        <v>1.7092865255972196</v>
      </c>
      <c r="L2540" s="28">
        <f t="shared" si="399"/>
        <v>2.1137342205469563</v>
      </c>
      <c r="M2540" s="28">
        <f t="shared" si="400"/>
        <v>3.61824529674701</v>
      </c>
      <c r="N2540" s="28">
        <f t="shared" si="401"/>
        <v>2.2455777282805425</v>
      </c>
      <c r="O2540" s="7">
        <f t="shared" si="402"/>
        <v>2.6866222465080911</v>
      </c>
      <c r="P2540" s="7">
        <f>[1]!S_PQ_PctChange("H00906.CSI",$A$3,$A2540)/100</f>
        <v>1.4996997884600747</v>
      </c>
    </row>
    <row r="2541" spans="1:16" x14ac:dyDescent="0.3">
      <c r="A2541" s="3">
        <v>20190614</v>
      </c>
      <c r="B2541" s="29">
        <f>板块基准指数!B2541</f>
        <v>-1.7767477872868E-2</v>
      </c>
      <c r="C2541" s="29">
        <f>板块基准指数!C2541</f>
        <v>-3.5131326081974299E-3</v>
      </c>
      <c r="D2541" s="29">
        <f>板块基准指数!E2541</f>
        <v>-5.6771630716908597E-3</v>
      </c>
      <c r="E2541" s="29">
        <f>板块基准指数!F2541</f>
        <v>-6.4754167947705804E-3</v>
      </c>
      <c r="F2541">
        <f t="shared" si="393"/>
        <v>0.29718224200654642</v>
      </c>
      <c r="G2541">
        <f t="shared" si="394"/>
        <v>0.1946619887341231</v>
      </c>
      <c r="H2541">
        <f t="shared" si="395"/>
        <v>0.30371454446045532</v>
      </c>
      <c r="I2541">
        <f t="shared" si="396"/>
        <v>0.20444122479887511</v>
      </c>
      <c r="J2541">
        <f t="shared" si="397"/>
        <v>-9.0459516558164046E-3</v>
      </c>
      <c r="K2541" s="28">
        <f t="shared" si="398"/>
        <v>1.6611493372024113</v>
      </c>
      <c r="L2541" s="28">
        <f t="shared" si="399"/>
        <v>2.1027952593234924</v>
      </c>
      <c r="M2541" s="28">
        <f t="shared" si="400"/>
        <v>3.5920267650923074</v>
      </c>
      <c r="N2541" s="28">
        <f t="shared" si="401"/>
        <v>2.2245612597501014</v>
      </c>
      <c r="O2541" s="7">
        <f t="shared" si="402"/>
        <v>2.6532732398929215</v>
      </c>
      <c r="P2541" s="7">
        <f>[1]!S_PQ_PctChange("H00906.CSI",$A$3,$A2541)/100</f>
        <v>1.4750041963932912</v>
      </c>
    </row>
    <row r="2542" spans="1:16" x14ac:dyDescent="0.3">
      <c r="A2542" s="3">
        <v>20190617</v>
      </c>
      <c r="B2542" s="29">
        <f>板块基准指数!B2542</f>
        <v>-5.4494849311871301E-3</v>
      </c>
      <c r="C2542" s="29">
        <f>板块基准指数!C2542</f>
        <v>4.2667373181484204E-3</v>
      </c>
      <c r="D2542" s="29">
        <f>板块基准指数!E2542</f>
        <v>-5.2542640696972001E-3</v>
      </c>
      <c r="E2542" s="29">
        <f>板块基准指数!F2542</f>
        <v>2.89989832979654E-3</v>
      </c>
      <c r="F2542">
        <f t="shared" si="393"/>
        <v>0.29609330849638854</v>
      </c>
      <c r="G2542">
        <f t="shared" si="394"/>
        <v>0.1958434836721914</v>
      </c>
      <c r="H2542">
        <f t="shared" si="395"/>
        <v>0.30266107317157553</v>
      </c>
      <c r="I2542">
        <f t="shared" si="396"/>
        <v>0.20540213465984444</v>
      </c>
      <c r="J2542">
        <f t="shared" si="397"/>
        <v>-1.7918562299414176E-3</v>
      </c>
      <c r="K2542" s="28">
        <f t="shared" si="398"/>
        <v>1.6466474439896883</v>
      </c>
      <c r="L2542" s="28">
        <f t="shared" si="399"/>
        <v>2.1160340716470221</v>
      </c>
      <c r="M2542" s="28">
        <f t="shared" si="400"/>
        <v>3.5678990438533953</v>
      </c>
      <c r="N2542" s="28">
        <f t="shared" si="401"/>
        <v>2.2339121595615774</v>
      </c>
      <c r="O2542" s="7">
        <f t="shared" si="402"/>
        <v>2.6467270994783414</v>
      </c>
      <c r="P2542" s="7">
        <f>[1]!S_PQ_PctChange("H00906.CSI",$A$3,$A2542)/100</f>
        <v>1.4760663269933909</v>
      </c>
    </row>
    <row r="2543" spans="1:16" x14ac:dyDescent="0.3">
      <c r="A2543" s="3">
        <v>20190618</v>
      </c>
      <c r="B2543" s="29">
        <f>板块基准指数!B2543</f>
        <v>3.2549051414554799E-3</v>
      </c>
      <c r="C2543" s="29">
        <f>板块基准指数!C2543</f>
        <v>4.1850128421326502E-3</v>
      </c>
      <c r="D2543" s="29">
        <f>板块基准指数!E2543</f>
        <v>4.1805327535867198E-3</v>
      </c>
      <c r="E2543" s="29">
        <f>板块基准指数!F2543</f>
        <v>3.4909541192124599E-3</v>
      </c>
      <c r="F2543">
        <f t="shared" si="393"/>
        <v>0.29594263381534264</v>
      </c>
      <c r="G2543">
        <f t="shared" si="394"/>
        <v>0.19592529585111818</v>
      </c>
      <c r="H2543">
        <f t="shared" si="395"/>
        <v>0.30278615675361004</v>
      </c>
      <c r="I2543">
        <f t="shared" si="396"/>
        <v>0.20534591357992907</v>
      </c>
      <c r="J2543">
        <f t="shared" si="397"/>
        <v>3.7656970841068705E-3</v>
      </c>
      <c r="K2543" s="28">
        <f t="shared" si="398"/>
        <v>1.6552620303627501</v>
      </c>
      <c r="L2543" s="28">
        <f t="shared" si="399"/>
        <v>2.1290747142533877</v>
      </c>
      <c r="M2543" s="28">
        <f t="shared" si="400"/>
        <v>3.5869952954213016</v>
      </c>
      <c r="N2543" s="28">
        <f t="shared" si="401"/>
        <v>2.2452015985361702</v>
      </c>
      <c r="O2543" s="7">
        <f t="shared" si="402"/>
        <v>2.6604595690833808</v>
      </c>
      <c r="P2543" s="7">
        <f>[1]!S_PQ_PctChange("H00906.CSI",$A$3,$A2543)/100</f>
        <v>1.4821561537892129</v>
      </c>
    </row>
    <row r="2544" spans="1:16" x14ac:dyDescent="0.3">
      <c r="A2544" s="3">
        <v>20190619</v>
      </c>
      <c r="B2544" s="29">
        <f>板块基准指数!B2544</f>
        <v>2.3149046403872602E-2</v>
      </c>
      <c r="C2544" s="29">
        <f>板块基准指数!C2544</f>
        <v>1.4836451062566499E-2</v>
      </c>
      <c r="D2544" s="29">
        <f>板块基准指数!E2544</f>
        <v>1.3622892568148E-2</v>
      </c>
      <c r="E2544" s="29">
        <f>板块基准指数!F2544</f>
        <v>1.6250031300830602E-2</v>
      </c>
      <c r="F2544">
        <f t="shared" si="393"/>
        <v>0.29766778476395855</v>
      </c>
      <c r="G2544">
        <f t="shared" si="394"/>
        <v>0.19546633327617471</v>
      </c>
      <c r="H2544">
        <f t="shared" si="395"/>
        <v>0.30171563988424138</v>
      </c>
      <c r="I2544">
        <f t="shared" si="396"/>
        <v>0.20515024207562538</v>
      </c>
      <c r="J2544">
        <f t="shared" si="397"/>
        <v>1.7219326634637974E-2</v>
      </c>
      <c r="K2544" s="28">
        <f t="shared" si="398"/>
        <v>1.7167288143180586</v>
      </c>
      <c r="L2544" s="28">
        <f t="shared" si="399"/>
        <v>2.1754990781225221</v>
      </c>
      <c r="M2544" s="28">
        <f t="shared" si="400"/>
        <v>3.6494834395414264</v>
      </c>
      <c r="N2544" s="28">
        <f t="shared" si="401"/>
        <v>2.2979362260898886</v>
      </c>
      <c r="O2544" s="7">
        <f t="shared" si="402"/>
        <v>2.7234902180363134</v>
      </c>
      <c r="P2544" s="7">
        <f>[1]!S_PQ_PctChange("H00906.CSI",$A$3,$A2544)/100</f>
        <v>1.5181421289736718</v>
      </c>
    </row>
    <row r="2545" spans="1:16" x14ac:dyDescent="0.3">
      <c r="A2545" s="3">
        <v>20190620</v>
      </c>
      <c r="B2545" s="29">
        <f>板块基准指数!B2545</f>
        <v>2.0578580814440101E-2</v>
      </c>
      <c r="C2545" s="29">
        <f>板块基准指数!C2545</f>
        <v>1.9263104646069399E-2</v>
      </c>
      <c r="D2545" s="29">
        <f>板块基准指数!E2545</f>
        <v>3.22089049567027E-2</v>
      </c>
      <c r="E2545" s="29">
        <f>板块基准指数!F2545</f>
        <v>3.8868496004493901E-2</v>
      </c>
      <c r="F2545">
        <f t="shared" si="393"/>
        <v>0.29563885322838357</v>
      </c>
      <c r="G2545">
        <f t="shared" si="394"/>
        <v>0.19388378711013488</v>
      </c>
      <c r="H2545">
        <f t="shared" si="395"/>
        <v>0.30307397749421061</v>
      </c>
      <c r="I2545">
        <f t="shared" si="396"/>
        <v>0.20740338216727086</v>
      </c>
      <c r="J2545">
        <f t="shared" si="397"/>
        <v>2.7582680730722585E-2</v>
      </c>
      <c r="K2545" s="28">
        <f t="shared" si="398"/>
        <v>1.7726352377744208</v>
      </c>
      <c r="L2545" s="28">
        <f t="shared" si="399"/>
        <v>2.2366690491678933</v>
      </c>
      <c r="M2545" s="28">
        <f t="shared" si="400"/>
        <v>3.799238209743379</v>
      </c>
      <c r="N2545" s="28">
        <f t="shared" si="401"/>
        <v>2.4261220471167388</v>
      </c>
      <c r="O2545" s="7">
        <f t="shared" si="402"/>
        <v>2.826194059924378</v>
      </c>
      <c r="P2545" s="7">
        <f>[1]!S_PQ_PctChange("H00906.CSI",$A$3,$A2545)/100</f>
        <v>1.5884695623344249</v>
      </c>
    </row>
    <row r="2546" spans="1:16" x14ac:dyDescent="0.3">
      <c r="A2546" s="3">
        <v>20190621</v>
      </c>
      <c r="B2546" s="29">
        <f>板块基准指数!B2546</f>
        <v>1.8867267390377199E-2</v>
      </c>
      <c r="C2546" s="29">
        <f>板块基准指数!C2546</f>
        <v>7.2423651211374496E-3</v>
      </c>
      <c r="D2546" s="29">
        <f>板块基准指数!E2546</f>
        <v>-3.1365875559579998E-3</v>
      </c>
      <c r="E2546" s="29">
        <f>板块基准指数!F2546</f>
        <v>-8.3121205902070001E-4</v>
      </c>
      <c r="F2546">
        <f t="shared" si="393"/>
        <v>0.2994621835581</v>
      </c>
      <c r="G2546">
        <f t="shared" si="394"/>
        <v>0.19415042525541065</v>
      </c>
      <c r="H2546">
        <f t="shared" si="395"/>
        <v>0.30036351152789253</v>
      </c>
      <c r="I2546">
        <f t="shared" si="396"/>
        <v>0.20602387965859673</v>
      </c>
      <c r="J2546">
        <f t="shared" si="397"/>
        <v>5.8590602134827212E-3</v>
      </c>
      <c r="K2546" s="28">
        <f t="shared" si="398"/>
        <v>1.8249472881814928</v>
      </c>
      <c r="L2546" s="28">
        <f t="shared" si="399"/>
        <v>2.2601101881982522</v>
      </c>
      <c r="M2546" s="28">
        <f t="shared" si="400"/>
        <v>3.7841849788966195</v>
      </c>
      <c r="N2546" s="28">
        <f t="shared" si="401"/>
        <v>2.4232742131554987</v>
      </c>
      <c r="O2546" s="7">
        <f t="shared" si="402"/>
        <v>2.848611961309945</v>
      </c>
      <c r="P2546" s="7">
        <f>[1]!S_PQ_PctChange("H00906.CSI",$A$3,$A2546)/100</f>
        <v>1.5997956017627977</v>
      </c>
    </row>
    <row r="2547" spans="1:16" x14ac:dyDescent="0.3">
      <c r="A2547" s="3">
        <v>20190624</v>
      </c>
      <c r="B2547" s="29">
        <f>板块基准指数!B2547</f>
        <v>-5.0445355055674804E-3</v>
      </c>
      <c r="C2547" s="29">
        <f>板块基准指数!C2547</f>
        <v>4.0027088568581502E-3</v>
      </c>
      <c r="D2547" s="29">
        <f>板块基准指数!E2547</f>
        <v>9.7190217148399698E-3</v>
      </c>
      <c r="E2547" s="29">
        <f>板块基准指数!F2547</f>
        <v>1.1270092165295599E-3</v>
      </c>
      <c r="F2547">
        <f t="shared" si="393"/>
        <v>0.29723285355909329</v>
      </c>
      <c r="G2547">
        <f t="shared" si="394"/>
        <v>0.19445737239632085</v>
      </c>
      <c r="H2547">
        <f t="shared" si="395"/>
        <v>0.30255120933004692</v>
      </c>
      <c r="I2547">
        <f t="shared" si="396"/>
        <v>0.20575856471453874</v>
      </c>
      <c r="J2547">
        <f t="shared" si="397"/>
        <v>2.4179103112845959E-3</v>
      </c>
      <c r="K2547" s="28">
        <f t="shared" si="398"/>
        <v>1.8106967412849047</v>
      </c>
      <c r="L2547" s="28">
        <f t="shared" si="399"/>
        <v>2.2731594601228866</v>
      </c>
      <c r="M2547" s="28">
        <f t="shared" si="400"/>
        <v>3.8306825765943273</v>
      </c>
      <c r="N2547" s="28">
        <f t="shared" si="401"/>
        <v>2.4271322747444333</v>
      </c>
      <c r="O2547" s="7">
        <f t="shared" si="402"/>
        <v>2.8579175598553297</v>
      </c>
      <c r="P2547" s="7">
        <f>[1]!S_PQ_PctChange("H00906.CSI",$A$3,$A2547)/100</f>
        <v>1.6042052552397572</v>
      </c>
    </row>
    <row r="2548" spans="1:16" x14ac:dyDescent="0.3">
      <c r="A2548" s="3">
        <v>20190625</v>
      </c>
      <c r="B2548" s="29">
        <f>板块基准指数!B2548</f>
        <v>-1.0750108518615799E-2</v>
      </c>
      <c r="C2548" s="29">
        <f>板块基准指数!C2548</f>
        <v>-2.8909771255045901E-3</v>
      </c>
      <c r="D2548" s="29">
        <f>板块基准指数!E2548</f>
        <v>-5.9339421541205204E-3</v>
      </c>
      <c r="E2548" s="29">
        <f>板块基准指数!F2548</f>
        <v>-1.44088336788706E-2</v>
      </c>
      <c r="F2548">
        <f t="shared" si="393"/>
        <v>0.296563553999517</v>
      </c>
      <c r="G2548">
        <f t="shared" si="394"/>
        <v>0.19556089432308071</v>
      </c>
      <c r="H2548">
        <f t="shared" si="395"/>
        <v>0.3033395888359523</v>
      </c>
      <c r="I2548">
        <f t="shared" si="396"/>
        <v>0.20453596284144984</v>
      </c>
      <c r="J2548">
        <f t="shared" si="397"/>
        <v>-8.517519558340212E-3</v>
      </c>
      <c r="K2548" s="28">
        <f t="shared" si="398"/>
        <v>1.7804814463031722</v>
      </c>
      <c r="L2548" s="28">
        <f t="shared" si="399"/>
        <v>2.2636968309955425</v>
      </c>
      <c r="M2548" s="28">
        <f t="shared" si="400"/>
        <v>3.8020175856198986</v>
      </c>
      <c r="N2548" s="28">
        <f t="shared" si="401"/>
        <v>2.3777512958021512</v>
      </c>
      <c r="O2548" s="7">
        <f t="shared" si="402"/>
        <v>2.8250576715847977</v>
      </c>
      <c r="P2548" s="7">
        <f>[1]!S_PQ_PctChange("H00906.CSI",$A$3,$A2548)/100</f>
        <v>1.5777683945381202</v>
      </c>
    </row>
    <row r="2549" spans="1:16" x14ac:dyDescent="0.3">
      <c r="A2549" s="3">
        <v>20190626</v>
      </c>
      <c r="B2549" s="29">
        <f>板块基准指数!B2549</f>
        <v>6.2581539509024599E-3</v>
      </c>
      <c r="C2549" s="29">
        <f>板块基准指数!C2549</f>
        <v>1.26931673997188E-2</v>
      </c>
      <c r="D2549" s="29">
        <f>板块基准指数!E2549</f>
        <v>-3.90921982417192E-4</v>
      </c>
      <c r="E2549" s="29">
        <f>板块基准指数!F2549</f>
        <v>-6.6946841098178998E-3</v>
      </c>
      <c r="F2549">
        <f t="shared" si="393"/>
        <v>0.29757131442903562</v>
      </c>
      <c r="G2549">
        <f t="shared" si="394"/>
        <v>0.19748029515714816</v>
      </c>
      <c r="H2549">
        <f t="shared" si="395"/>
        <v>0.30235917972245768</v>
      </c>
      <c r="I2549">
        <f t="shared" si="396"/>
        <v>0.20258921069135843</v>
      </c>
      <c r="J2549">
        <f t="shared" si="397"/>
        <v>2.8503417719030091E-3</v>
      </c>
      <c r="K2549" s="28">
        <f t="shared" si="398"/>
        <v>1.7978821272517655</v>
      </c>
      <c r="L2549" s="28">
        <f t="shared" si="399"/>
        <v>2.3051234812133008</v>
      </c>
      <c r="M2549" s="28">
        <f t="shared" si="400"/>
        <v>3.8001403713857256</v>
      </c>
      <c r="N2549" s="28">
        <f t="shared" si="401"/>
        <v>2.3551383178752276</v>
      </c>
      <c r="O2549" s="7">
        <f t="shared" si="402"/>
        <v>2.835960393246054</v>
      </c>
      <c r="P2549" s="7">
        <f>[1]!S_PQ_PctChange("H00906.CSI",$A$3,$A2549)/100</f>
        <v>1.5735856069444316</v>
      </c>
    </row>
    <row r="2550" spans="1:16" x14ac:dyDescent="0.3">
      <c r="A2550" s="3">
        <v>20190627</v>
      </c>
      <c r="B2550" s="29">
        <f>板块基准指数!B2550</f>
        <v>1.7651139305152001E-2</v>
      </c>
      <c r="C2550" s="29">
        <f>板块基准指数!C2550</f>
        <v>9.8256896378519504E-3</v>
      </c>
      <c r="D2550" s="29">
        <f>板块基准指数!E2550</f>
        <v>1.51280313080087E-2</v>
      </c>
      <c r="E2550" s="29">
        <f>板块基准指数!F2550</f>
        <v>1.1830530153775399E-2</v>
      </c>
      <c r="F2550">
        <f t="shared" si="393"/>
        <v>0.29859458608475076</v>
      </c>
      <c r="G2550">
        <f t="shared" si="394"/>
        <v>0.19663558976618059</v>
      </c>
      <c r="H2550">
        <f t="shared" si="395"/>
        <v>0.30264668511766896</v>
      </c>
      <c r="I2550">
        <f t="shared" si="396"/>
        <v>0.20212313903139953</v>
      </c>
      <c r="J2550">
        <f t="shared" si="397"/>
        <v>1.4163689717028473E-2</v>
      </c>
      <c r="K2550" s="28">
        <f t="shared" si="398"/>
        <v>1.8472679344392815</v>
      </c>
      <c r="L2550" s="28">
        <f t="shared" si="399"/>
        <v>2.3375985987544792</v>
      </c>
      <c r="M2550" s="28">
        <f t="shared" si="400"/>
        <v>3.8727570452068854</v>
      </c>
      <c r="N2550" s="28">
        <f t="shared" si="401"/>
        <v>2.3948313829149375</v>
      </c>
      <c r="O2550" s="7">
        <f t="shared" si="402"/>
        <v>2.8902917460228017</v>
      </c>
      <c r="P2550" s="7">
        <f>[1]!S_PQ_PctChange("H00906.CSI",$A$3,$A2550)/100</f>
        <v>1.6011650334616752</v>
      </c>
    </row>
    <row r="2551" spans="1:16" x14ac:dyDescent="0.3">
      <c r="A2551" s="3">
        <v>20190628</v>
      </c>
      <c r="B2551" s="29">
        <f>板块基准指数!B2551</f>
        <v>-8.3555146054218304E-3</v>
      </c>
      <c r="C2551" s="29">
        <f>板块基准指数!C2551</f>
        <v>-5.4209156298520604E-3</v>
      </c>
      <c r="D2551" s="29">
        <f>板块基准指数!E2551</f>
        <v>1.1667260568753301E-3</v>
      </c>
      <c r="E2551" s="29">
        <f>板块基准指数!F2551</f>
        <v>-2.0688206319693101E-3</v>
      </c>
      <c r="F2551">
        <f t="shared" si="393"/>
        <v>0.3</v>
      </c>
      <c r="G2551">
        <f t="shared" si="394"/>
        <v>0.2</v>
      </c>
      <c r="H2551">
        <f t="shared" si="395"/>
        <v>0.3</v>
      </c>
      <c r="I2551">
        <f t="shared" si="396"/>
        <v>0.2</v>
      </c>
      <c r="J2551">
        <f t="shared" si="397"/>
        <v>-3.6259071137525207E-3</v>
      </c>
      <c r="K2551" s="28">
        <f t="shared" si="398"/>
        <v>1.823477545627525</v>
      </c>
      <c r="L2551" s="28">
        <f t="shared" si="399"/>
        <v>2.3195057583443188</v>
      </c>
      <c r="M2551" s="28">
        <f t="shared" si="400"/>
        <v>3.8784422178203508</v>
      </c>
      <c r="N2551" s="28">
        <f t="shared" si="401"/>
        <v>2.3878080857079063</v>
      </c>
      <c r="O2551" s="7">
        <f t="shared" si="402"/>
        <v>2.8761859095063249</v>
      </c>
      <c r="P2551" s="7">
        <f>[1]!S_PQ_PctChange("H00906.CSI",$A$3,$A2551)/100</f>
        <v>1.591444414209561</v>
      </c>
    </row>
    <row r="2552" spans="1:16" x14ac:dyDescent="0.3">
      <c r="A2552" s="3">
        <v>20190701</v>
      </c>
      <c r="B2552" s="29">
        <f>板块基准指数!B2552</f>
        <v>4.9006862241255202E-2</v>
      </c>
      <c r="C2552" s="29">
        <f>板块基准指数!C2552</f>
        <v>2.9472902204341799E-2</v>
      </c>
      <c r="D2552" s="29">
        <f>板块基准指数!E2552</f>
        <v>4.2748145033414002E-2</v>
      </c>
      <c r="E2552" s="29">
        <f>板块基准指数!F2552</f>
        <v>2.2062141148338401E-2</v>
      </c>
      <c r="F2552">
        <f t="shared" si="393"/>
        <v>0.30322981035150876</v>
      </c>
      <c r="G2552">
        <f t="shared" si="394"/>
        <v>0.19838883432435636</v>
      </c>
      <c r="H2552">
        <f t="shared" si="395"/>
        <v>0.30142064236577931</v>
      </c>
      <c r="I2552">
        <f t="shared" si="396"/>
        <v>0.19696071295835554</v>
      </c>
      <c r="J2552">
        <f t="shared" si="397"/>
        <v>3.7833510852936805E-2</v>
      </c>
      <c r="K2552" s="28">
        <f t="shared" si="398"/>
        <v>1.9618473207473701</v>
      </c>
      <c r="L2552" s="28">
        <f t="shared" si="399"/>
        <v>2.4173412269267507</v>
      </c>
      <c r="M2552" s="28">
        <f t="shared" si="400"/>
        <v>4.0869865732848645</v>
      </c>
      <c r="N2552" s="28">
        <f t="shared" si="401"/>
        <v>2.4625503858782762</v>
      </c>
      <c r="O2552" s="7">
        <f t="shared" si="402"/>
        <v>3.0228356311816329</v>
      </c>
      <c r="P2552" s="7">
        <f>[1]!S_PQ_PctChange("H00906.CSI",$A$3,$A2552)/100</f>
        <v>1.6670972531087194</v>
      </c>
    </row>
    <row r="2553" spans="1:16" x14ac:dyDescent="0.3">
      <c r="A2553" s="3">
        <v>20190702</v>
      </c>
      <c r="B2553" s="29">
        <f>板块基准指数!B2553</f>
        <v>-7.1747061500032202E-3</v>
      </c>
      <c r="C2553" s="29">
        <f>板块基准指数!C2553</f>
        <v>1.10260174751627E-2</v>
      </c>
      <c r="D2553" s="29">
        <f>板块基准指数!E2553</f>
        <v>2.4460503799000801E-3</v>
      </c>
      <c r="E2553" s="29">
        <f>板块基准指数!F2553</f>
        <v>-2.9330847106643402E-3</v>
      </c>
      <c r="F2553">
        <f t="shared" si="393"/>
        <v>0.30100262119836318</v>
      </c>
      <c r="G2553">
        <f t="shared" si="394"/>
        <v>0.2005418918577056</v>
      </c>
      <c r="H2553">
        <f t="shared" si="395"/>
        <v>0.30210613888576876</v>
      </c>
      <c r="I2553">
        <f t="shared" si="396"/>
        <v>0.19634934805816245</v>
      </c>
      <c r="J2553">
        <f t="shared" si="397"/>
        <v>1.7144158993307108E-4</v>
      </c>
      <c r="K2553" s="28">
        <f t="shared" si="398"/>
        <v>1.9405969365598335</v>
      </c>
      <c r="L2553" s="28">
        <f t="shared" si="399"/>
        <v>2.4550208910134388</v>
      </c>
      <c r="M2553" s="28">
        <f t="shared" si="400"/>
        <v>4.0994295987249938</v>
      </c>
      <c r="N2553" s="28">
        <f t="shared" si="401"/>
        <v>2.4523944322815519</v>
      </c>
      <c r="O2553" s="7">
        <f t="shared" si="402"/>
        <v>3.0235253125182817</v>
      </c>
      <c r="P2553" s="7">
        <f>[1]!S_PQ_PctChange("H00906.CSI",$A$3,$A2553)/100</f>
        <v>1.6658667976149892</v>
      </c>
    </row>
    <row r="2554" spans="1:16" x14ac:dyDescent="0.3">
      <c r="A2554" s="3">
        <v>20190703</v>
      </c>
      <c r="B2554" s="29">
        <f>板块基准指数!B2554</f>
        <v>-1.4856408521926099E-2</v>
      </c>
      <c r="C2554" s="29">
        <f>板块基准指数!C2554</f>
        <v>-1.4274282488254899E-2</v>
      </c>
      <c r="D2554" s="29">
        <f>板块基准指数!E2554</f>
        <v>-2.0780711923246601E-2</v>
      </c>
      <c r="E2554" s="29">
        <f>板块基准指数!F2554</f>
        <v>-4.9967383995656199E-3</v>
      </c>
      <c r="F2554">
        <f t="shared" si="393"/>
        <v>0.30092231199596714</v>
      </c>
      <c r="G2554">
        <f t="shared" si="394"/>
        <v>0.20060685568722206</v>
      </c>
      <c r="H2554">
        <f t="shared" si="395"/>
        <v>0.30020926104102752</v>
      </c>
      <c r="I2554">
        <f t="shared" si="396"/>
        <v>0.19826157127578334</v>
      </c>
      <c r="J2554">
        <f t="shared" si="397"/>
        <v>-1.4593496491400796E-2</v>
      </c>
      <c r="K2554" s="28">
        <f t="shared" si="398"/>
        <v>1.8969102271719764</v>
      </c>
      <c r="L2554" s="28">
        <f t="shared" si="399"/>
        <v>2.4057029468122906</v>
      </c>
      <c r="M2554" s="28">
        <f t="shared" si="400"/>
        <v>3.9934598212610126</v>
      </c>
      <c r="N2554" s="28">
        <f t="shared" si="401"/>
        <v>2.435143720451324</v>
      </c>
      <c r="O2554" s="7">
        <f t="shared" si="402"/>
        <v>2.9648080099869838</v>
      </c>
      <c r="P2554" s="7">
        <f>[1]!S_PQ_PctChange("H00906.CSI",$A$3,$A2554)/100</f>
        <v>1.6392178756970965</v>
      </c>
    </row>
    <row r="2555" spans="1:16" x14ac:dyDescent="0.3">
      <c r="A2555" s="3">
        <v>20190704</v>
      </c>
      <c r="B2555" s="29">
        <f>板块基准指数!B2555</f>
        <v>-5.6657602096810396E-3</v>
      </c>
      <c r="C2555" s="29">
        <f>板块基准指数!C2555</f>
        <v>-1.4938234562728201E-2</v>
      </c>
      <c r="D2555" s="29">
        <f>板块基准指数!E2555</f>
        <v>-1.1604590763121401E-2</v>
      </c>
      <c r="E2555" s="29">
        <f>板块基准指数!F2555</f>
        <v>-1.25251298723775E-3</v>
      </c>
      <c r="F2555">
        <f t="shared" si="393"/>
        <v>0.30176236074795076</v>
      </c>
      <c r="G2555">
        <f t="shared" si="394"/>
        <v>0.19929092255447489</v>
      </c>
      <c r="H2555">
        <f t="shared" si="395"/>
        <v>0.29924926288024595</v>
      </c>
      <c r="I2555">
        <f t="shared" si="396"/>
        <v>0.19969745381732845</v>
      </c>
      <c r="J2555">
        <f t="shared" si="397"/>
        <v>-8.4337967372323519E-3</v>
      </c>
      <c r="K2555" s="28">
        <f t="shared" si="398"/>
        <v>1.8804970284758475</v>
      </c>
      <c r="L2555" s="28">
        <f t="shared" si="399"/>
        <v>2.3548277573418339</v>
      </c>
      <c r="M2555" s="28">
        <f t="shared" si="400"/>
        <v>3.9355127635431897</v>
      </c>
      <c r="N2555" s="28">
        <f t="shared" si="401"/>
        <v>2.4308411583284304</v>
      </c>
      <c r="O2555" s="7">
        <f t="shared" si="402"/>
        <v>2.9313696251286028</v>
      </c>
      <c r="P2555" s="7">
        <f>[1]!S_PQ_PctChange("H00906.CSI",$A$3,$A2555)/100</f>
        <v>1.6270283697038126</v>
      </c>
    </row>
    <row r="2556" spans="1:16" x14ac:dyDescent="0.3">
      <c r="A2556" s="3">
        <v>20190705</v>
      </c>
      <c r="B2556" s="29">
        <f>板块基准指数!B2556</f>
        <v>3.9249503471840202E-3</v>
      </c>
      <c r="C2556" s="29">
        <f>板块基准指数!C2556</f>
        <v>1.49695695284919E-2</v>
      </c>
      <c r="D2556" s="29">
        <f>板块基准指数!E2556</f>
        <v>1.8999208197691599E-2</v>
      </c>
      <c r="E2556" s="29">
        <f>板块基准指数!F2556</f>
        <v>2.76595637926901E-4</v>
      </c>
      <c r="F2556">
        <f t="shared" si="393"/>
        <v>0.29997448501495644</v>
      </c>
      <c r="G2556">
        <f t="shared" si="394"/>
        <v>0.20028966453407396</v>
      </c>
      <c r="H2556">
        <f t="shared" si="395"/>
        <v>0.30194297921415381</v>
      </c>
      <c r="I2556">
        <f t="shared" si="396"/>
        <v>0.19779287123681594</v>
      </c>
      <c r="J2556">
        <f t="shared" si="397"/>
        <v>9.9084360972597658E-3</v>
      </c>
      <c r="K2556" s="28">
        <f t="shared" si="398"/>
        <v>1.8918028362878268</v>
      </c>
      <c r="L2556" s="28">
        <f t="shared" si="399"/>
        <v>2.4050480847114772</v>
      </c>
      <c r="M2556" s="28">
        <f t="shared" si="400"/>
        <v>4.0292835981001103</v>
      </c>
      <c r="N2556" s="28">
        <f t="shared" si="401"/>
        <v>2.431790114027244</v>
      </c>
      <c r="O2556" s="7">
        <f t="shared" si="402"/>
        <v>2.970323349833897</v>
      </c>
      <c r="P2556" s="7">
        <f>[1]!S_PQ_PctChange("H00906.CSI",$A$3,$A2556)/100</f>
        <v>1.6414545272567471</v>
      </c>
    </row>
    <row r="2557" spans="1:16" x14ac:dyDescent="0.3">
      <c r="A2557" s="3">
        <v>20190708</v>
      </c>
      <c r="B2557" s="29">
        <f>板块基准指数!B2557</f>
        <v>-3.5104575245061699E-2</v>
      </c>
      <c r="C2557" s="29">
        <f>板块基准指数!C2557</f>
        <v>-2.3708839977971699E-2</v>
      </c>
      <c r="D2557" s="29">
        <f>板块基准指数!E2557</f>
        <v>-1.9024139487399901E-2</v>
      </c>
      <c r="E2557" s="29">
        <f>板块基准指数!F2557</f>
        <v>-2.2564604173828901E-2</v>
      </c>
      <c r="F2557">
        <f t="shared" si="393"/>
        <v>0.29701383206353182</v>
      </c>
      <c r="G2557">
        <f t="shared" si="394"/>
        <v>0.2006550099345995</v>
      </c>
      <c r="H2557">
        <f t="shared" si="395"/>
        <v>0.30394525505605047</v>
      </c>
      <c r="I2557">
        <f t="shared" si="396"/>
        <v>0.19838590294581848</v>
      </c>
      <c r="J2557">
        <f t="shared" si="397"/>
        <v>-2.5486435688161176E-2</v>
      </c>
      <c r="K2557" s="28">
        <f t="shared" si="398"/>
        <v>1.7902873260274776</v>
      </c>
      <c r="L2557" s="28">
        <f t="shared" si="399"/>
        <v>2.3243183445537539</v>
      </c>
      <c r="M2557" s="28">
        <f t="shared" si="400"/>
        <v>3.9336058054081615</v>
      </c>
      <c r="N2557" s="28">
        <f t="shared" si="401"/>
        <v>2.3543531284965602</v>
      </c>
      <c r="O2557" s="7">
        <f t="shared" si="402"/>
        <v>2.8691339591171507</v>
      </c>
      <c r="P2557" s="7">
        <f>[1]!S_PQ_PctChange("H00906.CSI",$A$3,$A2557)/100</f>
        <v>1.5740575317700856</v>
      </c>
    </row>
    <row r="2558" spans="1:16" x14ac:dyDescent="0.3">
      <c r="A2558" s="3">
        <v>20190709</v>
      </c>
      <c r="B2558" s="29">
        <f>板块基准指数!B2558</f>
        <v>-1.38233651184443E-3</v>
      </c>
      <c r="C2558" s="29">
        <f>板块基准指数!C2558</f>
        <v>-9.6386776572970705E-4</v>
      </c>
      <c r="D2558" s="29">
        <f>板块基准指数!E2558</f>
        <v>-2.8141424286780201E-3</v>
      </c>
      <c r="E2558" s="29">
        <f>板块基准指数!F2558</f>
        <v>-2.5754949070882099E-3</v>
      </c>
      <c r="F2558">
        <f t="shared" si="393"/>
        <v>0.29718879971367079</v>
      </c>
      <c r="G2558">
        <f t="shared" si="394"/>
        <v>0.20085734725617627</v>
      </c>
      <c r="H2558">
        <f t="shared" si="395"/>
        <v>0.30368825618465939</v>
      </c>
      <c r="I2558">
        <f t="shared" si="396"/>
        <v>0.19826559684549386</v>
      </c>
      <c r="J2558">
        <f t="shared" si="397"/>
        <v>-1.97026508161603E-3</v>
      </c>
      <c r="K2558" s="28">
        <f t="shared" si="398"/>
        <v>1.7864302099781733</v>
      </c>
      <c r="L2558" s="28">
        <f t="shared" si="399"/>
        <v>2.3211141412584149</v>
      </c>
      <c r="M2558" s="28">
        <f t="shared" si="400"/>
        <v>3.9197219359847901</v>
      </c>
      <c r="N2558" s="28">
        <f t="shared" si="401"/>
        <v>2.3457140090975419</v>
      </c>
      <c r="O2558" s="7">
        <f t="shared" si="402"/>
        <v>2.8615107395814077</v>
      </c>
      <c r="P2558" s="7">
        <f>[1]!S_PQ_PctChange("H00906.CSI",$A$3,$A2558)/100</f>
        <v>1.5717962231417797</v>
      </c>
    </row>
    <row r="2559" spans="1:16" x14ac:dyDescent="0.3">
      <c r="A2559" s="3">
        <v>20190710</v>
      </c>
      <c r="B2559" s="29">
        <f>板块基准指数!B2559</f>
        <v>-1.19290773451906E-4</v>
      </c>
      <c r="C2559" s="29">
        <f>板块基准指数!C2559</f>
        <v>2.67751783019651E-3</v>
      </c>
      <c r="D2559" s="29">
        <f>板块基准指数!E2559</f>
        <v>2.6405854559474898E-3</v>
      </c>
      <c r="E2559" s="29">
        <f>板块基准指数!F2559</f>
        <v>-2.2566812872166701E-3</v>
      </c>
      <c r="F2559">
        <f t="shared" si="393"/>
        <v>0.29689895299922764</v>
      </c>
      <c r="G2559">
        <f t="shared" si="394"/>
        <v>0.20122273074505212</v>
      </c>
      <c r="H2559">
        <f t="shared" si="395"/>
        <v>0.30422949504440766</v>
      </c>
      <c r="I2559">
        <f t="shared" si="396"/>
        <v>0.19764882121131297</v>
      </c>
      <c r="J2559">
        <f t="shared" si="397"/>
        <v>8.5683977694849325E-4</v>
      </c>
      <c r="K2559" s="28">
        <f t="shared" si="398"/>
        <v>1.7860978145632553</v>
      </c>
      <c r="L2559" s="28">
        <f t="shared" si="399"/>
        <v>2.3300064835877521</v>
      </c>
      <c r="M2559" s="28">
        <f t="shared" si="400"/>
        <v>3.9327128821762569</v>
      </c>
      <c r="N2559" s="28">
        <f t="shared" si="401"/>
        <v>2.3381637989008328</v>
      </c>
      <c r="O2559" s="7">
        <f t="shared" si="402"/>
        <v>2.8648194355821945</v>
      </c>
      <c r="P2559" s="7">
        <f>[1]!S_PQ_PctChange("H00906.CSI",$A$3,$A2559)/100</f>
        <v>1.56472501373602</v>
      </c>
    </row>
    <row r="2560" spans="1:16" x14ac:dyDescent="0.3">
      <c r="A2560" s="3">
        <v>20190711</v>
      </c>
      <c r="B2560" s="29">
        <f>板块基准指数!B2560</f>
        <v>-2.5306800429037899E-3</v>
      </c>
      <c r="C2560" s="29">
        <f>板块基准指数!C2560</f>
        <v>1.2995441239762699E-3</v>
      </c>
      <c r="D2560" s="29">
        <f>板块基准指数!E2560</f>
        <v>-2.7173338698881998E-3</v>
      </c>
      <c r="E2560" s="29">
        <f>板块基准指数!F2560</f>
        <v>2.65965515273188E-3</v>
      </c>
      <c r="F2560">
        <f t="shared" si="393"/>
        <v>0.29638199751351291</v>
      </c>
      <c r="G2560">
        <f t="shared" si="394"/>
        <v>0.20164370329296274</v>
      </c>
      <c r="H2560">
        <f t="shared" si="395"/>
        <v>0.30364294519630247</v>
      </c>
      <c r="I2560">
        <f t="shared" si="396"/>
        <v>0.19833135399722221</v>
      </c>
      <c r="J2560">
        <f t="shared" si="397"/>
        <v>-7.9087384310108644E-4</v>
      </c>
      <c r="K2560" s="28">
        <f t="shared" si="398"/>
        <v>1.7790470924263624</v>
      </c>
      <c r="L2560" s="28">
        <f t="shared" si="399"/>
        <v>2.3343339739463014</v>
      </c>
      <c r="M2560" s="28">
        <f t="shared" si="400"/>
        <v>3.9193090543910856</v>
      </c>
      <c r="N2560" s="28">
        <f t="shared" si="401"/>
        <v>2.3470421634492422</v>
      </c>
      <c r="O2560" s="7">
        <f t="shared" si="402"/>
        <v>2.8617628509822839</v>
      </c>
      <c r="P2560" s="7">
        <f>[1]!S_PQ_PctChange("H00906.CSI",$A$3,$A2560)/100</f>
        <v>1.5659197607899435</v>
      </c>
    </row>
    <row r="2561" spans="1:16" x14ac:dyDescent="0.3">
      <c r="A2561" s="3">
        <v>20190712</v>
      </c>
      <c r="B2561" s="29">
        <f>板块基准指数!B2561</f>
        <v>2.4415176919348898E-3</v>
      </c>
      <c r="C2561" s="29">
        <f>板块基准指数!C2561</f>
        <v>5.6627499529093503E-3</v>
      </c>
      <c r="D2561" s="29">
        <f>板块基准指数!E2561</f>
        <v>6.8913263717182999E-3</v>
      </c>
      <c r="E2561" s="29">
        <f>板块基准指数!F2561</f>
        <v>1.13867947388306E-2</v>
      </c>
      <c r="F2561">
        <f t="shared" si="393"/>
        <v>0.29527011970716621</v>
      </c>
      <c r="G2561">
        <f t="shared" si="394"/>
        <v>0.20153276481264643</v>
      </c>
      <c r="H2561">
        <f t="shared" si="395"/>
        <v>0.30384663360189129</v>
      </c>
      <c r="I2561">
        <f t="shared" si="396"/>
        <v>0.19935048187829654</v>
      </c>
      <c r="J2561">
        <f t="shared" si="397"/>
        <v>6.2163408158851493E-3</v>
      </c>
      <c r="K2561" s="28">
        <f t="shared" si="398"/>
        <v>1.7858321850692414</v>
      </c>
      <c r="L2561" s="28">
        <f t="shared" si="399"/>
        <v>2.3532154735002502</v>
      </c>
      <c r="M2561" s="28">
        <f t="shared" si="400"/>
        <v>3.953209618608243</v>
      </c>
      <c r="N2561" s="28">
        <f t="shared" si="401"/>
        <v>2.3851542455466506</v>
      </c>
      <c r="O2561" s="7">
        <f t="shared" si="402"/>
        <v>2.8857688850141137</v>
      </c>
      <c r="P2561" s="7">
        <f>[1]!S_PQ_PctChange("H00906.CSI",$A$3,$A2561)/100</f>
        <v>1.5838578564301775</v>
      </c>
    </row>
    <row r="2562" spans="1:16" x14ac:dyDescent="0.3">
      <c r="A2562" s="3">
        <v>20190715</v>
      </c>
      <c r="B2562" s="29">
        <f>板块基准指数!B2562</f>
        <v>1.6294441496253999E-2</v>
      </c>
      <c r="C2562" s="29">
        <f>板块基准指数!C2562</f>
        <v>3.7252523232944399E-3</v>
      </c>
      <c r="D2562" s="29">
        <f>板块基准指数!E2562</f>
        <v>-1.8555915418602699E-3</v>
      </c>
      <c r="E2562" s="29">
        <f>板块基准指数!F2562</f>
        <v>2.2071469321437499E-3</v>
      </c>
      <c r="F2562">
        <f t="shared" ref="F2562:F2625" si="403">IF(MID($A2562,6,1)&lt;&gt;MID($A2563,6,1),0.3,F2561*(1+B2562)/(1+$J2562))</f>
        <v>0.29845830465424644</v>
      </c>
      <c r="G2562">
        <f t="shared" ref="G2562:G2625" si="404">IF(MID($A2562,6,1)&lt;&gt;MID($A2563,6,1),0.2,G2561*(1+C2562)/(1+$J2562))</f>
        <v>0.2011894163950573</v>
      </c>
      <c r="H2562">
        <f t="shared" ref="H2562:H2625" si="405">IF(MID($A2562,6,1)&lt;&gt;MID($A2563,6,1),0.3,H2561*(1+D2562)/(1+$J2562))</f>
        <v>0.3016424257188568</v>
      </c>
      <c r="I2562">
        <f t="shared" ref="I2562:I2625" si="406">IF(MID($A2562,6,1)&lt;&gt;MID($A2563,6,1),0.2,I2561*(1+E2562)/(1+$J2562))</f>
        <v>0.19870985323183987</v>
      </c>
      <c r="J2562">
        <f t="shared" si="397"/>
        <v>5.438202652663272E-3</v>
      </c>
      <c r="K2562" s="28">
        <f t="shared" si="398"/>
        <v>1.8312257646272339</v>
      </c>
      <c r="L2562" s="28">
        <f t="shared" si="399"/>
        <v>2.3657070472334141</v>
      </c>
      <c r="M2562" s="28">
        <f t="shared" si="400"/>
        <v>3.944018484734892</v>
      </c>
      <c r="N2562" s="28">
        <f t="shared" si="401"/>
        <v>2.3926257783545428</v>
      </c>
      <c r="O2562" s="7">
        <f t="shared" si="402"/>
        <v>2.9069004836722341</v>
      </c>
      <c r="P2562" s="7">
        <f>[1]!S_PQ_PctChange("H00906.CSI",$A$3,$A2562)/100</f>
        <v>1.5998952726196025</v>
      </c>
    </row>
    <row r="2563" spans="1:16" x14ac:dyDescent="0.3">
      <c r="A2563" s="3">
        <v>20190716</v>
      </c>
      <c r="B2563" s="29">
        <f>板块基准指数!B2563</f>
        <v>2.6367763530595598E-3</v>
      </c>
      <c r="C2563" s="29">
        <f>板块基准指数!C2563</f>
        <v>-4.2758111402833197E-3</v>
      </c>
      <c r="D2563" s="29">
        <f>板块基准指数!E2563</f>
        <v>-1.31465871029346E-2</v>
      </c>
      <c r="E2563" s="29">
        <f>板块基准指数!F2563</f>
        <v>-2.9172049280358401E-3</v>
      </c>
      <c r="F2563">
        <f t="shared" si="403"/>
        <v>0.30063375725904806</v>
      </c>
      <c r="G2563">
        <f t="shared" si="404"/>
        <v>0.20125868691219434</v>
      </c>
      <c r="H2563">
        <f t="shared" si="405"/>
        <v>0.29905806472307611</v>
      </c>
      <c r="I2563">
        <f t="shared" si="406"/>
        <v>0.19904949110568182</v>
      </c>
      <c r="J2563">
        <f t="shared" ref="J2563:J2626" si="407">SUMPRODUCT(F2562:I2562,B2563:E2563)</f>
        <v>-4.6185259345931547E-3</v>
      </c>
      <c r="K2563" s="28">
        <f t="shared" ref="K2563:K2626" si="408">(1+K2562)*(1+B2563)-1</f>
        <v>1.8386910737735755</v>
      </c>
      <c r="L2563" s="28">
        <f t="shared" ref="L2563:L2626" si="409">(1+L2562)*(1+C2563)-1</f>
        <v>2.3513159195459234</v>
      </c>
      <c r="M2563" s="28">
        <f t="shared" ref="M2563:M2626" si="410">(1+M2562)*(1+D2563)-1</f>
        <v>3.8790215150868059</v>
      </c>
      <c r="N2563" s="28">
        <f t="shared" ref="N2563:N2626" si="411">(1+N2562)*(1+E2563)-1</f>
        <v>2.3827287937149455</v>
      </c>
      <c r="O2563" s="7">
        <f t="shared" si="402"/>
        <v>2.8888563624645194</v>
      </c>
      <c r="P2563" s="7">
        <f>[1]!S_PQ_PctChange("H00906.CSI",$A$3,$A2563)/100</f>
        <v>1.591992186889112</v>
      </c>
    </row>
    <row r="2564" spans="1:16" x14ac:dyDescent="0.3">
      <c r="A2564" s="3">
        <v>20190717</v>
      </c>
      <c r="B2564" s="29">
        <f>板块基准指数!B2564</f>
        <v>4.0575145282667601E-3</v>
      </c>
      <c r="C2564" s="29">
        <f>板块基准指数!C2564</f>
        <v>-4.06682061513392E-3</v>
      </c>
      <c r="D2564" s="29">
        <f>板块基准指数!E2564</f>
        <v>-3.56588874083833E-3</v>
      </c>
      <c r="E2564" s="29">
        <f>板块基准指数!F2564</f>
        <v>-1.38795080372799E-3</v>
      </c>
      <c r="F2564">
        <f t="shared" si="403"/>
        <v>0.30213799641728528</v>
      </c>
      <c r="G2564">
        <f t="shared" si="404"/>
        <v>0.20062906326030047</v>
      </c>
      <c r="H2564">
        <f t="shared" si="405"/>
        <v>0.29827243146291449</v>
      </c>
      <c r="I2564">
        <f t="shared" si="406"/>
        <v>0.19896050885950012</v>
      </c>
      <c r="J2564">
        <f t="shared" si="407"/>
        <v>-9.4133582615798118E-4</v>
      </c>
      <c r="K2564" s="28">
        <f t="shared" si="408"/>
        <v>1.8502091040466735</v>
      </c>
      <c r="L2564" s="28">
        <f t="shared" si="409"/>
        <v>2.3376867188764874</v>
      </c>
      <c r="M2564" s="28">
        <f t="shared" si="410"/>
        <v>3.8616234671998502</v>
      </c>
      <c r="N2564" s="28">
        <f t="shared" si="411"/>
        <v>2.378033732566915</v>
      </c>
      <c r="O2564" s="7">
        <f t="shared" ref="O2564:O2627" si="412">(1+O2563)*(1+J2564)-1</f>
        <v>2.8851956426477492</v>
      </c>
      <c r="P2564" s="7">
        <f>[1]!S_PQ_PctChange("H00906.CSI",$A$3,$A2564)/100</f>
        <v>1.5909426715334405</v>
      </c>
    </row>
    <row r="2565" spans="1:16" x14ac:dyDescent="0.3">
      <c r="A2565" s="3">
        <v>20190718</v>
      </c>
      <c r="B2565" s="29">
        <f>板块基准指数!B2565</f>
        <v>-2.3259659132894399E-2</v>
      </c>
      <c r="C2565" s="29">
        <f>板块基准指数!C2565</f>
        <v>-1.4362692291570099E-2</v>
      </c>
      <c r="D2565" s="29">
        <f>板块基准指数!E2565</f>
        <v>-1.1535867447347701E-2</v>
      </c>
      <c r="E2565" s="29">
        <f>板块基准指数!F2565</f>
        <v>-5.3122328130542603E-3</v>
      </c>
      <c r="F2565">
        <f t="shared" si="403"/>
        <v>0.29942416033810354</v>
      </c>
      <c r="G2565">
        <f t="shared" si="404"/>
        <v>0.20063807367624609</v>
      </c>
      <c r="H2565">
        <f t="shared" si="405"/>
        <v>0.2991413160334645</v>
      </c>
      <c r="I2565">
        <f t="shared" si="406"/>
        <v>0.20079644995218623</v>
      </c>
      <c r="J2565">
        <f t="shared" si="407"/>
        <v>-1.4406956084335065E-2</v>
      </c>
      <c r="K2565" s="28">
        <f t="shared" si="408"/>
        <v>1.7839142118290754</v>
      </c>
      <c r="L2565" s="28">
        <f t="shared" si="409"/>
        <v>2.2897485515676044</v>
      </c>
      <c r="M2565" s="28">
        <f t="shared" si="410"/>
        <v>3.8055404233033174</v>
      </c>
      <c r="N2565" s="28">
        <f t="shared" si="411"/>
        <v>2.3600888309291688</v>
      </c>
      <c r="O2565" s="7">
        <f t="shared" si="412"/>
        <v>2.8292217996450733</v>
      </c>
      <c r="P2565" s="7">
        <f>[1]!S_PQ_PctChange("H00906.CSI",$A$3,$A2565)/100</f>
        <v>1.5625424200626177</v>
      </c>
    </row>
    <row r="2566" spans="1:16" x14ac:dyDescent="0.3">
      <c r="A2566" s="3">
        <v>20190719</v>
      </c>
      <c r="B2566" s="29">
        <f>板块基准指数!B2566</f>
        <v>2.8654677728625799E-3</v>
      </c>
      <c r="C2566" s="29">
        <f>板块基准指数!C2566</f>
        <v>6.7282838674091196E-4</v>
      </c>
      <c r="D2566" s="29">
        <f>板块基准指数!E2566</f>
        <v>4.9451388142438997E-3</v>
      </c>
      <c r="E2566" s="29">
        <f>板块基准指数!F2566</f>
        <v>1.7536519229784501E-2</v>
      </c>
      <c r="F2566">
        <f t="shared" si="403"/>
        <v>0.29849311677842449</v>
      </c>
      <c r="G2566">
        <f t="shared" si="404"/>
        <v>0.1995768942910924</v>
      </c>
      <c r="H2566">
        <f t="shared" si="405"/>
        <v>0.29882956102886893</v>
      </c>
      <c r="I2566">
        <f t="shared" si="406"/>
        <v>0.20310042790161451</v>
      </c>
      <c r="J2566">
        <f t="shared" si="407"/>
        <v>5.9935514120157277E-3</v>
      </c>
      <c r="K2566" s="28">
        <f t="shared" si="408"/>
        <v>1.7918914282854859</v>
      </c>
      <c r="L2566" s="28">
        <f t="shared" si="409"/>
        <v>2.2919619877783393</v>
      </c>
      <c r="M2566" s="28">
        <f t="shared" si="410"/>
        <v>3.8293044877740128</v>
      </c>
      <c r="N2566" s="28">
        <f t="shared" si="411"/>
        <v>2.4190130933265421</v>
      </c>
      <c r="O2566" s="7">
        <f t="shared" si="412"/>
        <v>2.8521724373692576</v>
      </c>
      <c r="P2566" s="7">
        <f>[1]!S_PQ_PctChange("H00906.CSI",$A$3,$A2566)/100</f>
        <v>1.5882386303806362</v>
      </c>
    </row>
    <row r="2567" spans="1:16" x14ac:dyDescent="0.3">
      <c r="A2567" s="3">
        <v>20190722</v>
      </c>
      <c r="B2567" s="29">
        <f>板块基准指数!B2567</f>
        <v>-1.2208680684979699E-2</v>
      </c>
      <c r="C2567" s="29">
        <f>板块基准指数!C2567</f>
        <v>-8.5205316468195801E-3</v>
      </c>
      <c r="D2567" s="29">
        <f>板块基准指数!E2567</f>
        <v>-3.79122874518117E-3</v>
      </c>
      <c r="E2567" s="29">
        <f>板块基准指数!F2567</f>
        <v>-8.4216203817511701E-3</v>
      </c>
      <c r="F2567">
        <f t="shared" si="403"/>
        <v>0.29728308562762595</v>
      </c>
      <c r="G2567">
        <f t="shared" si="404"/>
        <v>0.19950999571945283</v>
      </c>
      <c r="H2567">
        <f t="shared" si="405"/>
        <v>0.3001543156506124</v>
      </c>
      <c r="I2567">
        <f t="shared" si="406"/>
        <v>0.20305260300230915</v>
      </c>
      <c r="J2567">
        <f t="shared" si="407"/>
        <v>-8.1880743180344998E-3</v>
      </c>
      <c r="K2567" s="28">
        <f t="shared" si="408"/>
        <v>1.7578061173304165</v>
      </c>
      <c r="L2567" s="28">
        <f t="shared" si="409"/>
        <v>2.263912721481347</v>
      </c>
      <c r="M2567" s="28">
        <f t="shared" si="410"/>
        <v>3.8109954897807317</v>
      </c>
      <c r="N2567" s="28">
        <f t="shared" si="411"/>
        <v>2.3902194629743092</v>
      </c>
      <c r="O2567" s="7">
        <f t="shared" si="412"/>
        <v>2.8206305631661941</v>
      </c>
      <c r="P2567" s="7">
        <f>[1]!S_PQ_PctChange("H00906.CSI",$A$3,$A2567)/100</f>
        <v>1.562137064109421</v>
      </c>
    </row>
    <row r="2568" spans="1:16" x14ac:dyDescent="0.3">
      <c r="A2568" s="3">
        <v>20190723</v>
      </c>
      <c r="B2568" s="29">
        <f>板块基准指数!B2568</f>
        <v>1.6298552877873601E-2</v>
      </c>
      <c r="C2568" s="29">
        <f>板块基准指数!C2568</f>
        <v>6.5477960158694098E-3</v>
      </c>
      <c r="D2568" s="29">
        <f>板块基准指数!E2568</f>
        <v>-2.3435712021338999E-3</v>
      </c>
      <c r="E2568" s="29">
        <f>板块基准指数!F2568</f>
        <v>-1.19205016248376E-3</v>
      </c>
      <c r="F2568">
        <f t="shared" si="403"/>
        <v>0.30056358970010494</v>
      </c>
      <c r="G2568">
        <f t="shared" si="404"/>
        <v>0.19977628060252317</v>
      </c>
      <c r="H2568">
        <f t="shared" si="405"/>
        <v>0.29789996983435124</v>
      </c>
      <c r="I2568">
        <f t="shared" si="406"/>
        <v>0.20176015986302109</v>
      </c>
      <c r="J2568">
        <f t="shared" si="407"/>
        <v>5.2061529471406059E-3</v>
      </c>
      <c r="K2568" s="28">
        <f t="shared" si="408"/>
        <v>1.8027543661606495</v>
      </c>
      <c r="L2568" s="28">
        <f t="shared" si="409"/>
        <v>2.2852841561952077</v>
      </c>
      <c r="M2568" s="28">
        <f t="shared" si="410"/>
        <v>3.7997205792972855</v>
      </c>
      <c r="N2568" s="28">
        <f t="shared" si="411"/>
        <v>2.386178151312615</v>
      </c>
      <c r="O2568" s="7">
        <f t="shared" si="412"/>
        <v>2.840521350232557</v>
      </c>
      <c r="P2568" s="7">
        <f>[1]!S_PQ_PctChange("H00906.CSI",$A$3,$A2568)/100</f>
        <v>1.5733737542446122</v>
      </c>
    </row>
    <row r="2569" spans="1:16" x14ac:dyDescent="0.3">
      <c r="A2569" s="3">
        <v>20190724</v>
      </c>
      <c r="B2569" s="29">
        <f>板块基准指数!B2569</f>
        <v>2.01039130366732E-2</v>
      </c>
      <c r="C2569" s="29">
        <f>板块基准指数!C2569</f>
        <v>7.3754957673023399E-3</v>
      </c>
      <c r="D2569" s="29">
        <f>板块基准指数!E2569</f>
        <v>2.68153878038926E-3</v>
      </c>
      <c r="E2569" s="29">
        <f>板块基准指数!F2569</f>
        <v>8.1885262457697394E-3</v>
      </c>
      <c r="F2569">
        <f t="shared" si="403"/>
        <v>0.30358033846631716</v>
      </c>
      <c r="G2569">
        <f t="shared" si="404"/>
        <v>0.19926368805011227</v>
      </c>
      <c r="H2569">
        <f t="shared" si="405"/>
        <v>0.29575107812412138</v>
      </c>
      <c r="I2569">
        <f t="shared" si="406"/>
        <v>0.20140489535944958</v>
      </c>
      <c r="J2569">
        <f t="shared" si="407"/>
        <v>9.966902067489198E-3</v>
      </c>
      <c r="K2569" s="28">
        <f t="shared" si="408"/>
        <v>1.8591006962010992</v>
      </c>
      <c r="L2569" s="28">
        <f t="shared" si="409"/>
        <v>2.3095147555836104</v>
      </c>
      <c r="M2569" s="28">
        <f t="shared" si="410"/>
        <v>3.8125912161657043</v>
      </c>
      <c r="N2569" s="28">
        <f t="shared" si="411"/>
        <v>2.4139059599774901</v>
      </c>
      <c r="O2569" s="7">
        <f t="shared" si="412"/>
        <v>2.8787994504184269</v>
      </c>
      <c r="P2569" s="7">
        <f>[1]!S_PQ_PctChange("H00906.CSI",$A$3,$A2569)/100</f>
        <v>1.5952701695342888</v>
      </c>
    </row>
    <row r="2570" spans="1:16" x14ac:dyDescent="0.3">
      <c r="A2570" s="3">
        <v>20190725</v>
      </c>
      <c r="B2570" s="29">
        <f>板块基准指数!B2570</f>
        <v>1.7196620135141401E-2</v>
      </c>
      <c r="C2570" s="29">
        <f>板块基准指数!C2570</f>
        <v>3.9030407682194498E-3</v>
      </c>
      <c r="D2570" s="29">
        <f>板块基准指数!E2570</f>
        <v>8.5184131096223206E-3</v>
      </c>
      <c r="E2570" s="29">
        <f>板块基准指数!F2570</f>
        <v>8.6252282560643993E-3</v>
      </c>
      <c r="F2570">
        <f t="shared" si="403"/>
        <v>0.30566635208138537</v>
      </c>
      <c r="G2570">
        <f t="shared" si="404"/>
        <v>0.19801086388471936</v>
      </c>
      <c r="H2570">
        <f t="shared" si="405"/>
        <v>0.2952427575404562</v>
      </c>
      <c r="I2570">
        <f t="shared" si="406"/>
        <v>0.20108002649343937</v>
      </c>
      <c r="J2570">
        <f t="shared" si="407"/>
        <v>1.0254783114629729E-2</v>
      </c>
      <c r="K2570" s="28">
        <f t="shared" si="408"/>
        <v>1.9082675648017879</v>
      </c>
      <c r="L2570" s="28">
        <f t="shared" si="409"/>
        <v>2.3224319265976772</v>
      </c>
      <c r="M2570" s="28">
        <f t="shared" si="410"/>
        <v>3.8535868562727433</v>
      </c>
      <c r="N2570" s="28">
        <f t="shared" si="411"/>
        <v>2.4433516781270344</v>
      </c>
      <c r="O2570" s="7">
        <f t="shared" si="412"/>
        <v>2.9185756975276131</v>
      </c>
      <c r="P2570" s="7">
        <f>[1]!S_PQ_PctChange("H00906.CSI",$A$3,$A2570)/100</f>
        <v>1.6140573441052926</v>
      </c>
    </row>
    <row r="2571" spans="1:16" x14ac:dyDescent="0.3">
      <c r="A2571" s="3">
        <v>20190726</v>
      </c>
      <c r="B2571" s="29">
        <f>板块基准指数!B2571</f>
        <v>2.9777685340855501E-3</v>
      </c>
      <c r="C2571" s="29">
        <f>板块基准指数!C2571</f>
        <v>5.1398447321573202E-3</v>
      </c>
      <c r="D2571" s="29">
        <f>板块基准指数!E2571</f>
        <v>6.9673855025201498E-4</v>
      </c>
      <c r="E2571" s="29">
        <f>板块基准指数!F2571</f>
        <v>3.5969418872750501E-4</v>
      </c>
      <c r="F2571">
        <f t="shared" si="403"/>
        <v>0.30590174166375678</v>
      </c>
      <c r="G2571">
        <f t="shared" si="404"/>
        <v>0.19859052165200561</v>
      </c>
      <c r="H2571">
        <f t="shared" si="405"/>
        <v>0.29479814483513733</v>
      </c>
      <c r="I2571">
        <f t="shared" si="406"/>
        <v>0.20070959184910059</v>
      </c>
      <c r="J2571">
        <f t="shared" si="407"/>
        <v>2.2059830686644672E-3</v>
      </c>
      <c r="K2571" s="28">
        <f t="shared" si="408"/>
        <v>1.9169277124449562</v>
      </c>
      <c r="L2571" s="28">
        <f t="shared" si="409"/>
        <v>2.3395087108335515</v>
      </c>
      <c r="M2571" s="28">
        <f t="shared" si="410"/>
        <v>3.8569685373425058</v>
      </c>
      <c r="N2571" s="28">
        <f t="shared" si="411"/>
        <v>2.4445902317154022</v>
      </c>
      <c r="O2571" s="7">
        <f t="shared" si="412"/>
        <v>2.927220009169639</v>
      </c>
      <c r="P2571" s="7">
        <f>[1]!S_PQ_PctChange("H00906.CSI",$A$3,$A2571)/100</f>
        <v>1.6191355534078362</v>
      </c>
    </row>
    <row r="2572" spans="1:16" x14ac:dyDescent="0.3">
      <c r="A2572" s="3">
        <v>20190729</v>
      </c>
      <c r="B2572" s="29">
        <f>板块基准指数!B2572</f>
        <v>3.4989476562264999E-3</v>
      </c>
      <c r="C2572" s="29">
        <f>板块基准指数!C2572</f>
        <v>-6.83972879549737E-3</v>
      </c>
      <c r="D2572" s="29">
        <f>板块基准指数!E2572</f>
        <v>6.3211419531859596E-3</v>
      </c>
      <c r="E2572" s="29">
        <f>板块基准指数!F2572</f>
        <v>-6.0635369064337202E-3</v>
      </c>
      <c r="F2572">
        <f t="shared" si="403"/>
        <v>0.30686207199896592</v>
      </c>
      <c r="G2572">
        <f t="shared" si="404"/>
        <v>0.19716153791860849</v>
      </c>
      <c r="H2572">
        <f t="shared" si="405"/>
        <v>0.29655529667986247</v>
      </c>
      <c r="I2572">
        <f t="shared" si="406"/>
        <v>0.19942109340256362</v>
      </c>
      <c r="J2572">
        <f t="shared" si="407"/>
        <v>3.5847977596044659E-4</v>
      </c>
      <c r="K2572" s="28">
        <f t="shared" si="408"/>
        <v>1.9271338898277981</v>
      </c>
      <c r="L2572" s="28">
        <f t="shared" si="409"/>
        <v>2.3166673769412491</v>
      </c>
      <c r="M2572" s="28">
        <f t="shared" si="410"/>
        <v>3.8876701249292056</v>
      </c>
      <c r="N2572" s="28">
        <f t="shared" si="411"/>
        <v>2.4237038317178548</v>
      </c>
      <c r="O2572" s="7">
        <f t="shared" si="412"/>
        <v>2.9286278381186732</v>
      </c>
      <c r="P2572" s="7">
        <f>[1]!S_PQ_PctChange("H00906.CSI",$A$3,$A2572)/100</f>
        <v>1.616884514214044</v>
      </c>
    </row>
    <row r="2573" spans="1:16" x14ac:dyDescent="0.3">
      <c r="A2573" s="3">
        <v>20190730</v>
      </c>
      <c r="B2573" s="29">
        <f>板块基准指数!B2573</f>
        <v>-2.1459316090032001E-3</v>
      </c>
      <c r="C2573" s="29">
        <f>板块基准指数!C2573</f>
        <v>5.7343229445582199E-3</v>
      </c>
      <c r="D2573" s="29">
        <f>板块基准指数!E2573</f>
        <v>2.9071448355763099E-3</v>
      </c>
      <c r="E2573" s="29">
        <f>板块基准指数!F2573</f>
        <v>7.1372110503757002E-3</v>
      </c>
      <c r="F2573">
        <f t="shared" si="403"/>
        <v>0.30536152568867164</v>
      </c>
      <c r="G2573">
        <f t="shared" si="404"/>
        <v>0.19774683449565131</v>
      </c>
      <c r="H2573">
        <f t="shared" si="405"/>
        <v>0.296599545945331</v>
      </c>
      <c r="I2573">
        <f t="shared" si="406"/>
        <v>0.20029209387034658</v>
      </c>
      <c r="J2573">
        <f t="shared" si="407"/>
        <v>2.7575225414807093E-3</v>
      </c>
      <c r="K2573" s="28">
        <f t="shared" si="408"/>
        <v>1.9208524606898321</v>
      </c>
      <c r="L2573" s="28">
        <f t="shared" si="409"/>
        <v>2.3356862187803107</v>
      </c>
      <c r="M2573" s="28">
        <f t="shared" si="410"/>
        <v>3.9018792898908945</v>
      </c>
      <c r="N2573" s="28">
        <f t="shared" si="411"/>
        <v>2.4481395285388055</v>
      </c>
      <c r="O2573" s="7">
        <f t="shared" si="412"/>
        <v>2.9394611179393739</v>
      </c>
      <c r="P2573" s="7">
        <f>[1]!S_PQ_PctChange("H00906.CSI",$A$3,$A2573)/100</f>
        <v>1.6286348324622555</v>
      </c>
    </row>
    <row r="2574" spans="1:16" x14ac:dyDescent="0.3">
      <c r="A2574" s="3">
        <v>20190731</v>
      </c>
      <c r="B2574" s="29">
        <f>板块基准指数!B2574</f>
        <v>-1.1259679392166301E-3</v>
      </c>
      <c r="C2574" s="29">
        <f>板块基准指数!C2574</f>
        <v>-4.4080392636970701E-3</v>
      </c>
      <c r="D2574" s="29">
        <f>板块基准指数!E2574</f>
        <v>-9.0372723975284206E-3</v>
      </c>
      <c r="E2574" s="29">
        <f>板块基准指数!F2574</f>
        <v>-1.2687376516252E-2</v>
      </c>
      <c r="F2574">
        <f t="shared" si="403"/>
        <v>0.3</v>
      </c>
      <c r="G2574">
        <f t="shared" si="404"/>
        <v>0.2</v>
      </c>
      <c r="H2574">
        <f t="shared" si="405"/>
        <v>0.3</v>
      </c>
      <c r="I2574">
        <f t="shared" si="406"/>
        <v>0.2</v>
      </c>
      <c r="J2574">
        <f t="shared" si="407"/>
        <v>-6.4371351963771351E-3</v>
      </c>
      <c r="K2574" s="28">
        <f t="shared" si="408"/>
        <v>1.9175636744639135</v>
      </c>
      <c r="L2574" s="28">
        <f t="shared" si="409"/>
        <v>2.3209823829565539</v>
      </c>
      <c r="M2574" s="28">
        <f t="shared" si="410"/>
        <v>3.8575796714883479</v>
      </c>
      <c r="N2574" s="28">
        <f t="shared" si="411"/>
        <v>2.4043916840596622</v>
      </c>
      <c r="O2574" s="7">
        <f t="shared" si="412"/>
        <v>2.9141022741223273</v>
      </c>
      <c r="P2574" s="7">
        <f>[1]!S_PQ_PctChange("H00906.CSI",$A$3,$A2574)/100</f>
        <v>1.6085590784407557</v>
      </c>
    </row>
    <row r="2575" spans="1:16" x14ac:dyDescent="0.3">
      <c r="A2575" s="3">
        <v>20190801</v>
      </c>
      <c r="B2575" s="29">
        <f>板块基准指数!B2575</f>
        <v>-5.4463459657791797E-3</v>
      </c>
      <c r="C2575" s="29">
        <f>板块基准指数!C2575</f>
        <v>-7.9149695042610296E-3</v>
      </c>
      <c r="D2575" s="29">
        <f>板块基准指数!E2575</f>
        <v>-1.2338271944277999E-2</v>
      </c>
      <c r="E2575" s="29">
        <f>板块基准指数!F2575</f>
        <v>-1.02305792343944E-2</v>
      </c>
      <c r="F2575">
        <f t="shared" si="403"/>
        <v>0.30106499186083074</v>
      </c>
      <c r="G2575">
        <f t="shared" si="404"/>
        <v>0.20021180383776768</v>
      </c>
      <c r="H2575">
        <f t="shared" si="405"/>
        <v>0.29897871161822581</v>
      </c>
      <c r="I2575">
        <f t="shared" si="406"/>
        <v>0.19974449268317579</v>
      </c>
      <c r="J2575">
        <f t="shared" si="407"/>
        <v>-8.9644951207482389E-3</v>
      </c>
      <c r="K2575" s="28">
        <f t="shared" si="408"/>
        <v>1.9016736133155931</v>
      </c>
      <c r="L2575" s="28">
        <f t="shared" si="409"/>
        <v>2.2946969086712645</v>
      </c>
      <c r="M2575" s="28">
        <f t="shared" si="410"/>
        <v>3.7976455325105283</v>
      </c>
      <c r="N2575" s="28">
        <f t="shared" si="411"/>
        <v>2.3695627851909764</v>
      </c>
      <c r="O2575" s="7">
        <f t="shared" si="412"/>
        <v>2.8790143233838479</v>
      </c>
      <c r="P2575" s="7">
        <f>[1]!S_PQ_PctChange("H00906.CSI",$A$3,$A2575)/100</f>
        <v>1.5879031795628868</v>
      </c>
    </row>
    <row r="2576" spans="1:16" x14ac:dyDescent="0.3">
      <c r="A2576" s="3">
        <v>20190802</v>
      </c>
      <c r="B2576" s="29">
        <f>板块基准指数!B2576</f>
        <v>-2.0017641073977702E-2</v>
      </c>
      <c r="C2576" s="29">
        <f>板块基准指数!C2576</f>
        <v>-8.2299232590904905E-3</v>
      </c>
      <c r="D2576" s="29">
        <f>板块基准指数!E2576</f>
        <v>-8.6085677426782792E-3</v>
      </c>
      <c r="E2576" s="29">
        <f>板块基准指数!F2576</f>
        <v>-1.7325022412730502E-2</v>
      </c>
      <c r="F2576">
        <f t="shared" si="403"/>
        <v>0.29913918882594387</v>
      </c>
      <c r="G2576">
        <f t="shared" si="404"/>
        <v>0.20132396489424856</v>
      </c>
      <c r="H2576">
        <f t="shared" si="405"/>
        <v>0.30052473506866084</v>
      </c>
      <c r="I2576">
        <f t="shared" si="406"/>
        <v>0.19901211121114684</v>
      </c>
      <c r="J2576">
        <f t="shared" si="407"/>
        <v>-1.3708695033298711E-2</v>
      </c>
      <c r="K2576" s="28">
        <f t="shared" si="408"/>
        <v>1.8435889524104097</v>
      </c>
      <c r="L2576" s="28">
        <f t="shared" si="409"/>
        <v>2.2675818059509374</v>
      </c>
      <c r="M2576" s="28">
        <f t="shared" si="410"/>
        <v>3.7563446759385535</v>
      </c>
      <c r="N2576" s="28">
        <f t="shared" si="411"/>
        <v>2.31118503441644</v>
      </c>
      <c r="O2576" s="7">
        <f t="shared" si="412"/>
        <v>2.8258380989947809</v>
      </c>
      <c r="P2576" s="7">
        <f>[1]!S_PQ_PctChange("H00906.CSI",$A$3,$A2576)/100</f>
        <v>1.5516661505884852</v>
      </c>
    </row>
    <row r="2577" spans="1:16" x14ac:dyDescent="0.3">
      <c r="A2577" s="3">
        <v>20190805</v>
      </c>
      <c r="B2577" s="29">
        <f>板块基准指数!B2577</f>
        <v>-1.6149533638557201E-2</v>
      </c>
      <c r="C2577" s="29">
        <f>板块基准指数!C2577</f>
        <v>-1.9502599054891601E-2</v>
      </c>
      <c r="D2577" s="29">
        <f>板块基准指数!E2577</f>
        <v>-1.5848515573966999E-2</v>
      </c>
      <c r="E2577" s="29">
        <f>板块基准指数!F2577</f>
        <v>-1.9883364248940501E-2</v>
      </c>
      <c r="F2577">
        <f t="shared" si="403"/>
        <v>0.29954341058923339</v>
      </c>
      <c r="G2577">
        <f t="shared" si="404"/>
        <v>0.20090895027292566</v>
      </c>
      <c r="H2577">
        <f t="shared" si="405"/>
        <v>0.30102290164172818</v>
      </c>
      <c r="I2577">
        <f t="shared" si="406"/>
        <v>0.1985247374961128</v>
      </c>
      <c r="J2577">
        <f t="shared" si="407"/>
        <v>-1.7477200201288762E-2</v>
      </c>
      <c r="K2577" s="28">
        <f t="shared" si="408"/>
        <v>1.7976663169692282</v>
      </c>
      <c r="L2577" s="28">
        <f t="shared" si="409"/>
        <v>2.2038554681104174</v>
      </c>
      <c r="M2577" s="28">
        <f t="shared" si="410"/>
        <v>3.6809636732667856</v>
      </c>
      <c r="N2577" s="28">
        <f t="shared" si="411"/>
        <v>2.2453475362814972</v>
      </c>
      <c r="O2577" s="7">
        <f t="shared" si="412"/>
        <v>2.7589731606009313</v>
      </c>
      <c r="P2577" s="7">
        <f>[1]!S_PQ_PctChange("H00906.CSI",$A$3,$A2577)/100</f>
        <v>1.5072542868372958</v>
      </c>
    </row>
    <row r="2578" spans="1:16" x14ac:dyDescent="0.3">
      <c r="A2578" s="3">
        <v>20190806</v>
      </c>
      <c r="B2578" s="29">
        <f>板块基准指数!B2578</f>
        <v>-1.8700423339976499E-2</v>
      </c>
      <c r="C2578" s="29">
        <f>板块基准指数!C2578</f>
        <v>-7.0666959121377304E-3</v>
      </c>
      <c r="D2578" s="29">
        <f>板块基准指数!E2578</f>
        <v>-8.5439516804682192E-3</v>
      </c>
      <c r="E2578" s="29">
        <f>板块基准指数!F2578</f>
        <v>-7.4474297932214401E-3</v>
      </c>
      <c r="F2578">
        <f t="shared" si="403"/>
        <v>0.29723271581871785</v>
      </c>
      <c r="G2578">
        <f t="shared" si="404"/>
        <v>0.20172261526742077</v>
      </c>
      <c r="H2578">
        <f t="shared" si="405"/>
        <v>0.30179235361634943</v>
      </c>
      <c r="I2578">
        <f t="shared" si="406"/>
        <v>0.19925231529751203</v>
      </c>
      <c r="J2578">
        <f t="shared" si="407"/>
        <v>-1.1071775215385908E-2</v>
      </c>
      <c r="K2578" s="28">
        <f t="shared" si="408"/>
        <v>1.7453487724779109</v>
      </c>
      <c r="L2578" s="28">
        <f t="shared" si="409"/>
        <v>2.1812147957708414</v>
      </c>
      <c r="M2578" s="28">
        <f t="shared" si="410"/>
        <v>3.6409697458243677</v>
      </c>
      <c r="N2578" s="28">
        <f t="shared" si="411"/>
        <v>2.2211780383504367</v>
      </c>
      <c r="O2578" s="7">
        <f t="shared" si="412"/>
        <v>2.7173546547260892</v>
      </c>
      <c r="P2578" s="7">
        <f>[1]!S_PQ_PctChange("H00906.CSI",$A$3,$A2578)/100</f>
        <v>1.4752784476368306</v>
      </c>
    </row>
    <row r="2579" spans="1:16" x14ac:dyDescent="0.3">
      <c r="A2579" s="3">
        <v>20190807</v>
      </c>
      <c r="B2579" s="29">
        <f>板块基准指数!B2579</f>
        <v>-8.9023370141618E-3</v>
      </c>
      <c r="C2579" s="29">
        <f>板块基准指数!C2579</f>
        <v>6.1293160717333598E-3</v>
      </c>
      <c r="D2579" s="29">
        <f>板块基准指数!E2579</f>
        <v>-5.1258365624482199E-3</v>
      </c>
      <c r="E2579" s="29">
        <f>板块基准指数!F2579</f>
        <v>-6.2440179126642898E-3</v>
      </c>
      <c r="F2579">
        <f t="shared" si="403"/>
        <v>0.29582934550366569</v>
      </c>
      <c r="G2579">
        <f t="shared" si="404"/>
        <v>0.20381520703121966</v>
      </c>
      <c r="H2579">
        <f t="shared" si="405"/>
        <v>0.30151198197889884</v>
      </c>
      <c r="I2579">
        <f t="shared" si="406"/>
        <v>0.1988434654862159</v>
      </c>
      <c r="J2579">
        <f t="shared" si="407"/>
        <v>-4.2007174463536048E-3</v>
      </c>
      <c r="K2579" s="28">
        <f t="shared" si="408"/>
        <v>1.7209087524838971</v>
      </c>
      <c r="L2579" s="28">
        <f t="shared" si="409"/>
        <v>2.2007134667461954</v>
      </c>
      <c r="M2579" s="28">
        <f t="shared" si="410"/>
        <v>3.6171808934160055</v>
      </c>
      <c r="N2579" s="28">
        <f t="shared" si="411"/>
        <v>2.201064944979096</v>
      </c>
      <c r="O2579" s="7">
        <f t="shared" si="412"/>
        <v>2.7017390981736975</v>
      </c>
      <c r="P2579" s="7">
        <f>[1]!S_PQ_PctChange("H00906.CSI",$A$3,$A2579)/100</f>
        <v>1.4645333350014651</v>
      </c>
    </row>
    <row r="2580" spans="1:16" x14ac:dyDescent="0.3">
      <c r="A2580" s="3">
        <v>20190808</v>
      </c>
      <c r="B2580" s="29">
        <f>板块基准指数!B2580</f>
        <v>1.5173278332754401E-2</v>
      </c>
      <c r="C2580" s="29">
        <f>板块基准指数!C2580</f>
        <v>1.5316748012170501E-2</v>
      </c>
      <c r="D2580" s="29">
        <f>板块基准指数!E2580</f>
        <v>1.44502715302371E-2</v>
      </c>
      <c r="E2580" s="29">
        <f>板块基准指数!F2580</f>
        <v>1.2676441054914001E-2</v>
      </c>
      <c r="F2580">
        <f t="shared" si="403"/>
        <v>0.2960291627757462</v>
      </c>
      <c r="G2580">
        <f t="shared" si="404"/>
        <v>0.20398169726186116</v>
      </c>
      <c r="H2580">
        <f t="shared" si="405"/>
        <v>0.30150075558103345</v>
      </c>
      <c r="I2580">
        <f t="shared" si="406"/>
        <v>0.19848838438135927</v>
      </c>
      <c r="J2580">
        <f t="shared" si="407"/>
        <v>1.4488044644075125E-2</v>
      </c>
      <c r="K2580" s="28">
        <f t="shared" si="408"/>
        <v>1.7621938583033629</v>
      </c>
      <c r="L2580" s="28">
        <f t="shared" si="409"/>
        <v>2.2497379883755078</v>
      </c>
      <c r="M2580" s="28">
        <f t="shared" si="410"/>
        <v>3.6839004110300895</v>
      </c>
      <c r="N2580" s="28">
        <f t="shared" si="411"/>
        <v>2.2416430560670753</v>
      </c>
      <c r="O2580" s="7">
        <f t="shared" si="412"/>
        <v>2.7553700594887567</v>
      </c>
      <c r="P2580" s="7">
        <f>[1]!S_PQ_PctChange("H00906.CSI",$A$3,$A2580)/100</f>
        <v>1.49370749522758</v>
      </c>
    </row>
    <row r="2581" spans="1:16" x14ac:dyDescent="0.3">
      <c r="A2581" s="3">
        <v>20190809</v>
      </c>
      <c r="B2581" s="29">
        <f>板块基准指数!B2581</f>
        <v>-1.5831747296715101E-2</v>
      </c>
      <c r="C2581" s="29">
        <f>板块基准指数!C2581</f>
        <v>-2.0042298996348598E-3</v>
      </c>
      <c r="D2581" s="29">
        <f>板块基准指数!E2581</f>
        <v>-1.39096495677708E-2</v>
      </c>
      <c r="E2581" s="29">
        <f>板块基准指数!F2581</f>
        <v>-6.0205909306850804E-3</v>
      </c>
      <c r="F2581">
        <f t="shared" si="403"/>
        <v>0.2944293816995503</v>
      </c>
      <c r="G2581">
        <f t="shared" si="404"/>
        <v>0.2057297982779156</v>
      </c>
      <c r="H2581">
        <f t="shared" si="405"/>
        <v>0.30045705936197475</v>
      </c>
      <c r="I2581">
        <f t="shared" si="406"/>
        <v>0.19938376066055941</v>
      </c>
      <c r="J2581">
        <f t="shared" si="407"/>
        <v>-1.0484272335557279E-2</v>
      </c>
      <c r="K2581" s="28">
        <f t="shared" si="408"/>
        <v>1.7184635031541657</v>
      </c>
      <c r="L2581" s="28">
        <f t="shared" si="409"/>
        <v>2.2432247663332263</v>
      </c>
      <c r="M2581" s="28">
        <f t="shared" si="410"/>
        <v>3.6187489977023235</v>
      </c>
      <c r="N2581" s="28">
        <f t="shared" si="411"/>
        <v>2.2221264492831994</v>
      </c>
      <c r="O2581" s="7">
        <f t="shared" si="412"/>
        <v>2.7159977370642787</v>
      </c>
      <c r="P2581" s="7">
        <f>[1]!S_PQ_PctChange("H00906.CSI",$A$3,$A2581)/100</f>
        <v>1.4683278128606678</v>
      </c>
    </row>
    <row r="2582" spans="1:16" x14ac:dyDescent="0.3">
      <c r="A2582" s="3">
        <v>20190812</v>
      </c>
      <c r="B2582" s="29">
        <f>板块基准指数!B2582</f>
        <v>3.44914840794509E-2</v>
      </c>
      <c r="C2582" s="29">
        <f>板块基准指数!C2582</f>
        <v>1.3216643963107601E-2</v>
      </c>
      <c r="D2582" s="29">
        <f>板块基准指数!E2582</f>
        <v>2.1639563649322902E-2</v>
      </c>
      <c r="E2582" s="29">
        <f>板块基准指数!F2582</f>
        <v>1.76099304893459E-2</v>
      </c>
      <c r="F2582">
        <f t="shared" si="403"/>
        <v>0.29776955940345468</v>
      </c>
      <c r="G2582">
        <f t="shared" si="404"/>
        <v>0.20378478098601829</v>
      </c>
      <c r="H2582">
        <f t="shared" si="405"/>
        <v>0.30009056885312696</v>
      </c>
      <c r="I2582">
        <f t="shared" si="406"/>
        <v>0.19835509075740018</v>
      </c>
      <c r="J2582">
        <f t="shared" si="407"/>
        <v>2.288725765374244E-2</v>
      </c>
      <c r="K2582" s="28">
        <f t="shared" si="408"/>
        <v>1.8122273437937757</v>
      </c>
      <c r="L2582" s="28">
        <f t="shared" si="409"/>
        <v>2.2860893133621856</v>
      </c>
      <c r="M2582" s="28">
        <f t="shared" si="410"/>
        <v>3.7186967106183495</v>
      </c>
      <c r="N2582" s="28">
        <f t="shared" si="411"/>
        <v>2.2788678720829596</v>
      </c>
      <c r="O2582" s="7">
        <f t="shared" si="412"/>
        <v>2.8010467347131929</v>
      </c>
      <c r="P2582" s="7">
        <f>[1]!S_PQ_PctChange("H00906.CSI",$A$3,$A2582)/100</f>
        <v>1.5133145042990876</v>
      </c>
    </row>
    <row r="2583" spans="1:16" x14ac:dyDescent="0.3">
      <c r="A2583" s="3">
        <v>20190813</v>
      </c>
      <c r="B2583" s="29">
        <f>板块基准指数!B2583</f>
        <v>-8.7938307234539399E-3</v>
      </c>
      <c r="C2583" s="29">
        <f>板块基准指数!C2583</f>
        <v>-7.1538576015942805E-4</v>
      </c>
      <c r="D2583" s="29">
        <f>板块基准指数!E2583</f>
        <v>-2.4609750655568102E-3</v>
      </c>
      <c r="E2583" s="29">
        <f>板块基准指数!F2583</f>
        <v>-1.30628819681136E-2</v>
      </c>
      <c r="F2583">
        <f t="shared" si="403"/>
        <v>0.2969606802314812</v>
      </c>
      <c r="G2583">
        <f t="shared" si="404"/>
        <v>0.20488756558585547</v>
      </c>
      <c r="H2583">
        <f t="shared" si="405"/>
        <v>0.30118746709327848</v>
      </c>
      <c r="I2583">
        <f t="shared" si="406"/>
        <v>0.19696428708938502</v>
      </c>
      <c r="J2583">
        <f t="shared" si="407"/>
        <v>-6.093924376140732E-3</v>
      </c>
      <c r="K2583" s="28">
        <f t="shared" si="408"/>
        <v>1.7874970925765847</v>
      </c>
      <c r="L2583" s="28">
        <f t="shared" si="409"/>
        <v>2.2837384918607944</v>
      </c>
      <c r="M2583" s="28">
        <f t="shared" si="410"/>
        <v>3.7070841156715932</v>
      </c>
      <c r="N2583" s="28">
        <f t="shared" si="411"/>
        <v>2.2360364080809001</v>
      </c>
      <c r="O2583" s="7">
        <f t="shared" si="412"/>
        <v>2.7778834433616737</v>
      </c>
      <c r="P2583" s="7">
        <f>[1]!S_PQ_PctChange("H00906.CSI",$A$3,$A2583)/100</f>
        <v>1.492595320682641</v>
      </c>
    </row>
    <row r="2584" spans="1:16" x14ac:dyDescent="0.3">
      <c r="A2584" s="3">
        <v>20190814</v>
      </c>
      <c r="B2584" s="29">
        <f>板块基准指数!B2584</f>
        <v>9.7842414586115003E-3</v>
      </c>
      <c r="C2584" s="29">
        <f>板块基准指数!C2584</f>
        <v>1.47361404081079E-2</v>
      </c>
      <c r="D2584" s="29">
        <f>板块基准指数!E2584</f>
        <v>1.2672539483265801E-2</v>
      </c>
      <c r="E2584" s="29">
        <f>板块基准指数!F2584</f>
        <v>-7.4453755026054099E-4</v>
      </c>
      <c r="F2584">
        <f t="shared" si="403"/>
        <v>0.29701635821513511</v>
      </c>
      <c r="G2584">
        <f t="shared" si="404"/>
        <v>0.2059309206956382</v>
      </c>
      <c r="H2584">
        <f t="shared" si="405"/>
        <v>0.30210558923086017</v>
      </c>
      <c r="I2584">
        <f t="shared" si="406"/>
        <v>0.19494713185836676</v>
      </c>
      <c r="J2584">
        <f t="shared" si="407"/>
        <v>9.5949496942529609E-3</v>
      </c>
      <c r="K2584" s="28">
        <f t="shared" si="408"/>
        <v>1.8147706371955317</v>
      </c>
      <c r="L2584" s="28">
        <f t="shared" si="409"/>
        <v>2.3321281233403637</v>
      </c>
      <c r="M2584" s="28">
        <f t="shared" si="410"/>
        <v>3.7667348249784949</v>
      </c>
      <c r="N2584" s="28">
        <f t="shared" si="411"/>
        <v>2.2336270574610739</v>
      </c>
      <c r="O2584" s="7">
        <f t="shared" si="412"/>
        <v>2.8141320449514797</v>
      </c>
      <c r="P2584" s="7">
        <f>[1]!S_PQ_PctChange("H00906.CSI",$A$3,$A2584)/100</f>
        <v>1.5044604793584364</v>
      </c>
    </row>
    <row r="2585" spans="1:16" x14ac:dyDescent="0.3">
      <c r="A2585" s="3">
        <v>20190815</v>
      </c>
      <c r="B2585" s="29">
        <f>板块基准指数!B2585</f>
        <v>1.5435240673820599E-2</v>
      </c>
      <c r="C2585" s="29">
        <f>板块基准指数!C2585</f>
        <v>7.0564849803586901E-3</v>
      </c>
      <c r="D2585" s="29">
        <f>板块基准指数!E2585</f>
        <v>-2.3293839814201899E-3</v>
      </c>
      <c r="E2585" s="29">
        <f>板块基准指数!F2585</f>
        <v>3.9200534881919796E-3</v>
      </c>
      <c r="F2585">
        <f t="shared" si="403"/>
        <v>0.29977281737632128</v>
      </c>
      <c r="G2585">
        <f t="shared" si="404"/>
        <v>0.20612707517960971</v>
      </c>
      <c r="H2585">
        <f t="shared" si="405"/>
        <v>0.29957501572297024</v>
      </c>
      <c r="I2585">
        <f t="shared" si="406"/>
        <v>0.19452509172109889</v>
      </c>
      <c r="J2585">
        <f t="shared" si="407"/>
        <v>6.0981506859950699E-3</v>
      </c>
      <c r="K2585" s="28">
        <f t="shared" si="408"/>
        <v>1.8582172994222477</v>
      </c>
      <c r="L2585" s="28">
        <f t="shared" si="409"/>
        <v>2.3556412353953458</v>
      </c>
      <c r="M2585" s="28">
        <f t="shared" si="410"/>
        <v>3.7556312692335121</v>
      </c>
      <c r="N2585" s="28">
        <f t="shared" si="411"/>
        <v>2.2463030484871864</v>
      </c>
      <c r="O2585" s="7">
        <f t="shared" si="412"/>
        <v>2.8373911968978769</v>
      </c>
      <c r="P2585" s="7">
        <f>[1]!S_PQ_PctChange("H00906.CSI",$A$3,$A2585)/100</f>
        <v>1.5145478268938242</v>
      </c>
    </row>
    <row r="2586" spans="1:16" x14ac:dyDescent="0.3">
      <c r="A2586" s="3">
        <v>20190816</v>
      </c>
      <c r="B2586" s="29">
        <f>板块基准指数!B2586</f>
        <v>6.9667153085603501E-3</v>
      </c>
      <c r="C2586" s="29">
        <f>板块基准指数!C2586</f>
        <v>8.4211582304494405E-3</v>
      </c>
      <c r="D2586" s="29">
        <f>板块基准指数!E2586</f>
        <v>1.25424533314059E-2</v>
      </c>
      <c r="E2586" s="29">
        <f>板块基准指数!F2586</f>
        <v>2.2203908596127799E-3</v>
      </c>
      <c r="F2586">
        <f t="shared" si="403"/>
        <v>0.29946148826901536</v>
      </c>
      <c r="G2586">
        <f t="shared" si="404"/>
        <v>0.20621041856348735</v>
      </c>
      <c r="H2586">
        <f t="shared" si="405"/>
        <v>0.30092096475052788</v>
      </c>
      <c r="I2586">
        <f t="shared" si="406"/>
        <v>0.19340712841696955</v>
      </c>
      <c r="J2586">
        <f t="shared" si="407"/>
        <v>8.0135879811565336E-3</v>
      </c>
      <c r="K2586" s="28">
        <f t="shared" si="408"/>
        <v>1.8781296856373246</v>
      </c>
      <c r="L2586" s="28">
        <f t="shared" si="409"/>
        <v>2.3838996212032306</v>
      </c>
      <c r="M2586" s="28">
        <f t="shared" si="410"/>
        <v>3.8152785524892474</v>
      </c>
      <c r="N2586" s="28">
        <f t="shared" si="411"/>
        <v>2.2535111101035805</v>
      </c>
      <c r="O2586" s="7">
        <f t="shared" si="412"/>
        <v>2.8681424688723336</v>
      </c>
      <c r="P2586" s="7">
        <f>[1]!S_PQ_PctChange("H00906.CSI",$A$3,$A2586)/100</f>
        <v>1.5253768152659051</v>
      </c>
    </row>
    <row r="2587" spans="1:16" x14ac:dyDescent="0.3">
      <c r="A2587" s="3">
        <v>20190819</v>
      </c>
      <c r="B2587" s="29">
        <f>板块基准指数!B2587</f>
        <v>3.9851207312820498E-2</v>
      </c>
      <c r="C2587" s="29">
        <f>板块基准指数!C2587</f>
        <v>2.2514345305729901E-2</v>
      </c>
      <c r="D2587" s="29">
        <f>板块基准指数!E2587</f>
        <v>1.23453103858597E-2</v>
      </c>
      <c r="E2587" s="29">
        <f>板块基准指数!F2587</f>
        <v>2.4118703099837598E-2</v>
      </c>
      <c r="F2587">
        <f t="shared" si="403"/>
        <v>0.30381333750604178</v>
      </c>
      <c r="G2587">
        <f t="shared" si="404"/>
        <v>0.20571912574561135</v>
      </c>
      <c r="H2587">
        <f t="shared" si="405"/>
        <v>0.2972184585351112</v>
      </c>
      <c r="I2587">
        <f t="shared" si="406"/>
        <v>0.19324907821323567</v>
      </c>
      <c r="J2587">
        <f t="shared" si="407"/>
        <v>2.4956286239530411E-2</v>
      </c>
      <c r="K2587" s="28">
        <f t="shared" si="408"/>
        <v>1.9928266284128409</v>
      </c>
      <c r="L2587" s="28">
        <f t="shared" si="409"/>
        <v>2.4600859057549287</v>
      </c>
      <c r="M2587" s="28">
        <f t="shared" si="410"/>
        <v>3.8747246608141008</v>
      </c>
      <c r="N2587" s="28">
        <f t="shared" si="411"/>
        <v>2.3319815786001916</v>
      </c>
      <c r="O2587" s="7">
        <f t="shared" si="412"/>
        <v>2.9646769395407957</v>
      </c>
      <c r="P2587" s="7">
        <f>[1]!S_PQ_PctChange("H00906.CSI",$A$3,$A2587)/100</f>
        <v>1.5865396905824594</v>
      </c>
    </row>
    <row r="2588" spans="1:16" x14ac:dyDescent="0.3">
      <c r="A2588" s="3">
        <v>20190820</v>
      </c>
      <c r="B2588" s="29">
        <f>板块基准指数!B2588</f>
        <v>-1.4864524548165001E-3</v>
      </c>
      <c r="C2588" s="29">
        <f>板块基准指数!C2588</f>
        <v>-2.85278989976434E-3</v>
      </c>
      <c r="D2588" s="29">
        <f>板块基准指数!E2588</f>
        <v>4.8489500674301399E-3</v>
      </c>
      <c r="E2588" s="29">
        <f>板块基准指数!F2588</f>
        <v>-3.2138108655793002E-3</v>
      </c>
      <c r="F2588">
        <f t="shared" si="403"/>
        <v>0.30342798572630469</v>
      </c>
      <c r="G2588">
        <f t="shared" si="404"/>
        <v>0.20517705189996513</v>
      </c>
      <c r="H2588">
        <f t="shared" si="405"/>
        <v>0.29872488139702663</v>
      </c>
      <c r="I2588">
        <f t="shared" si="406"/>
        <v>0.19267008097670363</v>
      </c>
      <c r="J2588">
        <f t="shared" si="407"/>
        <v>-2.1834604822685102E-4</v>
      </c>
      <c r="K2588" s="28">
        <f t="shared" si="408"/>
        <v>1.9883779339241965</v>
      </c>
      <c r="L2588" s="28">
        <f t="shared" si="409"/>
        <v>2.4502150076306739</v>
      </c>
      <c r="M2588" s="28">
        <f t="shared" si="410"/>
        <v>3.8983619572868591</v>
      </c>
      <c r="N2588" s="28">
        <f t="shared" si="411"/>
        <v>2.3212732199989765</v>
      </c>
      <c r="O2588" s="7">
        <f t="shared" si="412"/>
        <v>2.9638112679985507</v>
      </c>
      <c r="P2588" s="7">
        <f>[1]!S_PQ_PctChange("H00906.CSI",$A$3,$A2588)/100</f>
        <v>1.5845227110890079</v>
      </c>
    </row>
    <row r="2589" spans="1:16" x14ac:dyDescent="0.3">
      <c r="A2589" s="3">
        <v>20190821</v>
      </c>
      <c r="B2589" s="29">
        <f>板块基准指数!B2589</f>
        <v>5.4353484299569602E-3</v>
      </c>
      <c r="C2589" s="29">
        <f>板块基准指数!C2589</f>
        <v>-5.5977475786363898E-3</v>
      </c>
      <c r="D2589" s="29">
        <f>板块基准指数!E2589</f>
        <v>-1.7906710148105E-3</v>
      </c>
      <c r="E2589" s="29">
        <f>板块基准指数!F2589</f>
        <v>-1.5866552741756201E-3</v>
      </c>
      <c r="F2589">
        <f t="shared" si="403"/>
        <v>0.30518095707094539</v>
      </c>
      <c r="G2589">
        <f t="shared" si="404"/>
        <v>0.20409789777837098</v>
      </c>
      <c r="H2589">
        <f t="shared" si="405"/>
        <v>0.29829135607467194</v>
      </c>
      <c r="I2589">
        <f t="shared" si="406"/>
        <v>0.1924297890760118</v>
      </c>
      <c r="J2589">
        <f t="shared" si="407"/>
        <v>-3.3991150632020015E-4</v>
      </c>
      <c r="K2589" s="28">
        <f t="shared" si="408"/>
        <v>2.0046208092354694</v>
      </c>
      <c r="L2589" s="28">
        <f t="shared" si="409"/>
        <v>2.4309015749259344</v>
      </c>
      <c r="M2589" s="28">
        <f t="shared" si="410"/>
        <v>3.8895906025098954</v>
      </c>
      <c r="N2589" s="28">
        <f t="shared" si="411"/>
        <v>2.3160035043274867</v>
      </c>
      <c r="O2589" s="7">
        <f t="shared" si="412"/>
        <v>2.9624639229396763</v>
      </c>
      <c r="P2589" s="7">
        <f>[1]!S_PQ_PctChange("H00906.CSI",$A$3,$A2589)/100</f>
        <v>1.5826897994801685</v>
      </c>
    </row>
    <row r="2590" spans="1:16" x14ac:dyDescent="0.3">
      <c r="A2590" s="3">
        <v>20190822</v>
      </c>
      <c r="B2590" s="29">
        <f>板块基准指数!B2590</f>
        <v>-7.4423213529906405E-5</v>
      </c>
      <c r="C2590" s="29">
        <f>板块基准指数!C2590</f>
        <v>1.0194484385652699E-2</v>
      </c>
      <c r="D2590" s="29">
        <f>板块基准指数!E2590</f>
        <v>1.51604541470255E-2</v>
      </c>
      <c r="E2590" s="29">
        <f>板块基准指数!F2590</f>
        <v>-1.039694216646E-3</v>
      </c>
      <c r="F2590">
        <f t="shared" si="403"/>
        <v>0.30322363992752221</v>
      </c>
      <c r="G2590">
        <f t="shared" si="404"/>
        <v>0.20487146514158122</v>
      </c>
      <c r="H2590">
        <f t="shared" si="405"/>
        <v>0.3008938482660331</v>
      </c>
      <c r="I2590">
        <f t="shared" si="406"/>
        <v>0.1910110466648636</v>
      </c>
      <c r="J2590">
        <f t="shared" si="407"/>
        <v>6.380124571924173E-3</v>
      </c>
      <c r="K2590" s="28">
        <f t="shared" si="408"/>
        <v>2.0043971956994073</v>
      </c>
      <c r="L2590" s="28">
        <f t="shared" si="409"/>
        <v>2.4658778474602281</v>
      </c>
      <c r="M2590" s="28">
        <f t="shared" si="410"/>
        <v>3.9637190166369738</v>
      </c>
      <c r="N2590" s="28">
        <f t="shared" si="411"/>
        <v>2.3125558746616597</v>
      </c>
      <c r="O2590" s="7">
        <f t="shared" si="412"/>
        <v>2.9877449363797868</v>
      </c>
      <c r="P2590" s="7">
        <f>[1]!S_PQ_PctChange("H00906.CSI",$A$3,$A2590)/100</f>
        <v>1.5897592886253242</v>
      </c>
    </row>
    <row r="2591" spans="1:16" x14ac:dyDescent="0.3">
      <c r="A2591" s="3">
        <v>20190823</v>
      </c>
      <c r="B2591" s="29">
        <f>板块基准指数!B2591</f>
        <v>1.8679680335119101E-3</v>
      </c>
      <c r="C2591" s="29">
        <f>板块基准指数!C2591</f>
        <v>2.5350452561419001E-2</v>
      </c>
      <c r="D2591" s="29">
        <f>板块基准指数!E2591</f>
        <v>6.3267667917687601E-3</v>
      </c>
      <c r="E2591" s="29">
        <f>板块基准指数!F2591</f>
        <v>8.4120911132618895E-3</v>
      </c>
      <c r="F2591">
        <f t="shared" si="403"/>
        <v>0.30099963966248783</v>
      </c>
      <c r="G2591">
        <f t="shared" si="404"/>
        <v>0.20813553238537921</v>
      </c>
      <c r="H2591">
        <f t="shared" si="405"/>
        <v>0.30001623775329139</v>
      </c>
      <c r="I2591">
        <f t="shared" si="406"/>
        <v>0.19084859019884176</v>
      </c>
      <c r="J2591">
        <f t="shared" si="407"/>
        <v>9.2704839598911955E-3</v>
      </c>
      <c r="K2591" s="28">
        <f t="shared" si="408"/>
        <v>2.0100093136209467</v>
      </c>
      <c r="L2591" s="28">
        <f t="shared" si="409"/>
        <v>2.5537394194159417</v>
      </c>
      <c r="M2591" s="28">
        <f t="shared" si="410"/>
        <v>3.9951233092751037</v>
      </c>
      <c r="N2591" s="28">
        <f t="shared" si="411"/>
        <v>2.3404213964970846</v>
      </c>
      <c r="O2591" s="7">
        <f t="shared" si="412"/>
        <v>3.0247132618486328</v>
      </c>
      <c r="P2591" s="7">
        <f>[1]!S_PQ_PctChange("H00906.CSI",$A$3,$A2591)/100</f>
        <v>1.6040737334972273</v>
      </c>
    </row>
    <row r="2592" spans="1:16" x14ac:dyDescent="0.3">
      <c r="A2592" s="3">
        <v>20190826</v>
      </c>
      <c r="B2592" s="29">
        <f>板块基准指数!B2592</f>
        <v>-9.79838142000675E-3</v>
      </c>
      <c r="C2592" s="29">
        <f>板块基准指数!C2592</f>
        <v>7.1927367724886997E-3</v>
      </c>
      <c r="D2592" s="29">
        <f>板块基准指数!E2592</f>
        <v>-1.49394312411757E-2</v>
      </c>
      <c r="E2592" s="29">
        <f>板块基准指数!F2592</f>
        <v>-1.8606390261435998E-2</v>
      </c>
      <c r="F2592">
        <f t="shared" si="403"/>
        <v>0.30090450606100405</v>
      </c>
      <c r="G2592">
        <f t="shared" si="404"/>
        <v>0.21164007037772042</v>
      </c>
      <c r="H2592">
        <f t="shared" si="405"/>
        <v>0.2983642462953629</v>
      </c>
      <c r="I2592">
        <f t="shared" si="406"/>
        <v>0.18909117726591276</v>
      </c>
      <c r="J2592">
        <f t="shared" si="407"/>
        <v>-9.485320484483856E-3</v>
      </c>
      <c r="K2592" s="28">
        <f t="shared" si="408"/>
        <v>1.980516094288316</v>
      </c>
      <c r="L2592" s="28">
        <f t="shared" si="409"/>
        <v>2.5793005316178172</v>
      </c>
      <c r="M2592" s="28">
        <f t="shared" si="410"/>
        <v>3.9204990080549944</v>
      </c>
      <c r="N2592" s="28">
        <f t="shared" si="411"/>
        <v>2.2782682123562088</v>
      </c>
      <c r="O2592" s="7">
        <f t="shared" si="412"/>
        <v>2.9865375667018461</v>
      </c>
      <c r="P2592" s="7">
        <f>[1]!S_PQ_PctChange("H00906.CSI",$A$3,$A2592)/100</f>
        <v>1.5714768802187755</v>
      </c>
    </row>
    <row r="2593" spans="1:16" x14ac:dyDescent="0.3">
      <c r="A2593" s="3">
        <v>20190827</v>
      </c>
      <c r="B2593" s="29">
        <f>板块基准指数!B2593</f>
        <v>1.7634272907822102E-2</v>
      </c>
      <c r="C2593" s="29">
        <f>板块基准指数!C2593</f>
        <v>8.4924526071644101E-3</v>
      </c>
      <c r="D2593" s="29">
        <f>板块基准指数!E2593</f>
        <v>1.9175086667926101E-2</v>
      </c>
      <c r="E2593" s="29">
        <f>板块基准指数!F2593</f>
        <v>7.7124768187765997E-3</v>
      </c>
      <c r="F2593">
        <f t="shared" si="403"/>
        <v>0.3018986899524731</v>
      </c>
      <c r="G2593">
        <f t="shared" si="404"/>
        <v>0.21043179588236427</v>
      </c>
      <c r="H2593">
        <f t="shared" si="405"/>
        <v>0.2998032871309399</v>
      </c>
      <c r="I2593">
        <f t="shared" si="406"/>
        <v>0.18786622703422282</v>
      </c>
      <c r="J2593">
        <f t="shared" si="407"/>
        <v>1.4283097049155449E-2</v>
      </c>
      <c r="K2593" s="28">
        <f t="shared" si="408"/>
        <v>2.0330753285011518</v>
      </c>
      <c r="L2593" s="28">
        <f t="shared" si="409"/>
        <v>2.6096975717493796</v>
      </c>
      <c r="M2593" s="28">
        <f t="shared" si="410"/>
        <v>4.0148500029838932</v>
      </c>
      <c r="N2593" s="28">
        <f t="shared" si="411"/>
        <v>2.3035517799497383</v>
      </c>
      <c r="O2593" s="7">
        <f t="shared" si="412"/>
        <v>3.0434776696571522</v>
      </c>
      <c r="P2593" s="7">
        <f>[1]!S_PQ_PctChange("H00906.CSI",$A$3,$A2593)/100</f>
        <v>1.6083124556250956</v>
      </c>
    </row>
    <row r="2594" spans="1:16" x14ac:dyDescent="0.3">
      <c r="A2594" s="3">
        <v>20190828</v>
      </c>
      <c r="B2594" s="29">
        <f>板块基准指数!B2594</f>
        <v>-7.2807170666841598E-3</v>
      </c>
      <c r="C2594" s="29">
        <f>板块基准指数!C2594</f>
        <v>-1.02086026739001E-2</v>
      </c>
      <c r="D2594" s="29">
        <f>板块基准指数!E2594</f>
        <v>4.6613758170154602E-3</v>
      </c>
      <c r="E2594" s="29">
        <f>板块基准指数!F2594</f>
        <v>-8.6537812302468799E-3</v>
      </c>
      <c r="F2594">
        <f t="shared" si="403"/>
        <v>0.30107793532769683</v>
      </c>
      <c r="G2594">
        <f t="shared" si="404"/>
        <v>0.20924075542039181</v>
      </c>
      <c r="H2594">
        <f t="shared" si="405"/>
        <v>0.30258496114916444</v>
      </c>
      <c r="I2594">
        <f t="shared" si="406"/>
        <v>0.18709634810274703</v>
      </c>
      <c r="J2594">
        <f t="shared" si="407"/>
        <v>-4.5745109752770149E-3</v>
      </c>
      <c r="K2594" s="28">
        <f t="shared" si="408"/>
        <v>2.0109923651923949</v>
      </c>
      <c r="L2594" s="28">
        <f t="shared" si="409"/>
        <v>2.5728476034664483</v>
      </c>
      <c r="M2594" s="28">
        <f t="shared" si="410"/>
        <v>4.0382261035137628</v>
      </c>
      <c r="N2594" s="28">
        <f t="shared" si="411"/>
        <v>2.2749635655632607</v>
      </c>
      <c r="O2594" s="7">
        <f t="shared" si="412"/>
        <v>3.0249807366790176</v>
      </c>
      <c r="P2594" s="7">
        <f>[1]!S_PQ_PctChange("H00906.CSI",$A$3,$A2594)/100</f>
        <v>1.59983490711114</v>
      </c>
    </row>
    <row r="2595" spans="1:16" x14ac:dyDescent="0.3">
      <c r="A2595" s="3">
        <v>20190829</v>
      </c>
      <c r="B2595" s="29">
        <f>板块基准指数!B2595</f>
        <v>5.1720382738477799E-3</v>
      </c>
      <c r="C2595" s="29">
        <f>板块基准指数!C2595</f>
        <v>-2.9721800804624302E-3</v>
      </c>
      <c r="D2595" s="29">
        <f>板块基准指数!E2595</f>
        <v>2.9197889549062201E-3</v>
      </c>
      <c r="E2595" s="29">
        <f>板块基准指数!F2595</f>
        <v>-7.8036844780498696E-3</v>
      </c>
      <c r="F2595">
        <f t="shared" si="403"/>
        <v>0.30252659694177414</v>
      </c>
      <c r="G2595">
        <f t="shared" si="404"/>
        <v>0.20854404346908742</v>
      </c>
      <c r="H2595">
        <f t="shared" si="405"/>
        <v>0.30335962155591334</v>
      </c>
      <c r="I2595">
        <f t="shared" si="406"/>
        <v>0.1855697380332251</v>
      </c>
      <c r="J2595">
        <f t="shared" si="407"/>
        <v>3.587287595393509E-4</v>
      </c>
      <c r="K2595" s="28">
        <f t="shared" si="408"/>
        <v>2.0265653329474334</v>
      </c>
      <c r="L2595" s="28">
        <f t="shared" si="409"/>
        <v>2.5622284569888976</v>
      </c>
      <c r="M2595" s="28">
        <f t="shared" si="410"/>
        <v>4.0529366604431223</v>
      </c>
      <c r="N2595" s="28">
        <f t="shared" si="411"/>
        <v>2.2494067832204956</v>
      </c>
      <c r="O2595" s="7">
        <f t="shared" si="412"/>
        <v>3.0264246130258563</v>
      </c>
      <c r="P2595" s="7">
        <f>[1]!S_PQ_PctChange("H00906.CSI",$A$3,$A2595)/100</f>
        <v>1.5941007050983307</v>
      </c>
    </row>
    <row r="2596" spans="1:16" x14ac:dyDescent="0.3">
      <c r="A2596" s="3">
        <v>20190830</v>
      </c>
      <c r="B2596" s="29">
        <f>板块基准指数!B2596</f>
        <v>-8.03342430525124E-3</v>
      </c>
      <c r="C2596" s="29">
        <f>板块基准指数!C2596</f>
        <v>-3.7387779448928702E-4</v>
      </c>
      <c r="D2596" s="29">
        <f>板块基准指数!E2596</f>
        <v>1.34625356091335E-2</v>
      </c>
      <c r="E2596" s="29">
        <f>板块基准指数!F2596</f>
        <v>3.4069916494296198E-4</v>
      </c>
      <c r="F2596">
        <f t="shared" si="403"/>
        <v>0.3</v>
      </c>
      <c r="G2596">
        <f t="shared" si="404"/>
        <v>0.2</v>
      </c>
      <c r="H2596">
        <f t="shared" si="405"/>
        <v>0.3</v>
      </c>
      <c r="I2596">
        <f t="shared" si="406"/>
        <v>0.2</v>
      </c>
      <c r="J2596">
        <f t="shared" si="407"/>
        <v>1.6389186584732551E-3</v>
      </c>
      <c r="K2596" s="28">
        <f t="shared" si="408"/>
        <v>2.0022516494403026</v>
      </c>
      <c r="L2596" s="28">
        <f t="shared" si="409"/>
        <v>2.5608966188699318</v>
      </c>
      <c r="M2596" s="28">
        <f t="shared" si="410"/>
        <v>4.1209620001650347</v>
      </c>
      <c r="N2596" s="28">
        <f t="shared" si="411"/>
        <v>2.2505138533980991</v>
      </c>
      <c r="O2596" s="7">
        <f t="shared" si="412"/>
        <v>3.0330235954510805</v>
      </c>
      <c r="P2596" s="7">
        <f>[1]!S_PQ_PctChange("H00906.CSI",$A$3,$A2596)/100</f>
        <v>1.5930844481143334</v>
      </c>
    </row>
    <row r="2597" spans="1:16" x14ac:dyDescent="0.3">
      <c r="A2597" s="3">
        <v>20190902</v>
      </c>
      <c r="B2597" s="29">
        <f>板块基准指数!B2597</f>
        <v>3.3941657914293398E-2</v>
      </c>
      <c r="C2597" s="29">
        <f>板块基准指数!C2597</f>
        <v>1.1756308112384499E-2</v>
      </c>
      <c r="D2597" s="29">
        <f>板块基准指数!E2597</f>
        <v>8.1979012912210703E-3</v>
      </c>
      <c r="E2597" s="29">
        <f>板块基准指数!F2597</f>
        <v>1.08124005232469E-2</v>
      </c>
      <c r="F2597">
        <f t="shared" si="403"/>
        <v>0.30495087917785252</v>
      </c>
      <c r="G2597">
        <f t="shared" si="404"/>
        <v>0.19893835292731471</v>
      </c>
      <c r="H2597">
        <f t="shared" si="405"/>
        <v>0.29735801244745774</v>
      </c>
      <c r="I2597">
        <f t="shared" si="406"/>
        <v>0.19875275544737511</v>
      </c>
      <c r="J2597">
        <f t="shared" si="407"/>
        <v>1.7155609488780622E-2</v>
      </c>
      <c r="K2597" s="28">
        <f t="shared" si="408"/>
        <v>2.1041530478982287</v>
      </c>
      <c r="L2597" s="28">
        <f t="shared" si="409"/>
        <v>2.6027596166777154</v>
      </c>
      <c r="M2597" s="28">
        <f t="shared" si="410"/>
        <v>4.1629431411584816</v>
      </c>
      <c r="N2597" s="28">
        <f t="shared" si="411"/>
        <v>2.2856597110874017</v>
      </c>
      <c r="O2597" s="7">
        <f t="shared" si="412"/>
        <v>3.1022125733136772</v>
      </c>
      <c r="P2597" s="7">
        <f>[1]!S_PQ_PctChange("H00906.CSI",$A$3,$A2597)/100</f>
        <v>1.6336983413560033</v>
      </c>
    </row>
    <row r="2598" spans="1:16" x14ac:dyDescent="0.3">
      <c r="A2598" s="3">
        <v>20190903</v>
      </c>
      <c r="B2598" s="29">
        <f>板块基准指数!B2598</f>
        <v>2.0654048053086699E-2</v>
      </c>
      <c r="C2598" s="29">
        <f>板块基准指数!C2598</f>
        <v>-7.9792574503345492E-3</v>
      </c>
      <c r="D2598" s="29">
        <f>板块基准指数!E2598</f>
        <v>-1.1655608105897699E-3</v>
      </c>
      <c r="E2598" s="29">
        <f>板块基准指数!F2598</f>
        <v>-9.1847404704921605E-4</v>
      </c>
      <c r="F2598">
        <f t="shared" si="403"/>
        <v>0.30995314023348219</v>
      </c>
      <c r="G2598">
        <f t="shared" si="404"/>
        <v>0.1965290974027363</v>
      </c>
      <c r="H2598">
        <f t="shared" si="405"/>
        <v>0.29577450889589152</v>
      </c>
      <c r="I2598">
        <f t="shared" si="406"/>
        <v>0.19774325346789007</v>
      </c>
      <c r="J2598">
        <f t="shared" si="407"/>
        <v>4.1819516839362867E-3</v>
      </c>
      <c r="K2598" s="28">
        <f t="shared" si="408"/>
        <v>2.1682663741136543</v>
      </c>
      <c r="L2598" s="28">
        <f t="shared" si="409"/>
        <v>2.5740122701645753</v>
      </c>
      <c r="M2598" s="28">
        <f t="shared" si="410"/>
        <v>4.1569254169658443</v>
      </c>
      <c r="N2598" s="28">
        <f t="shared" si="411"/>
        <v>2.2826419179153326</v>
      </c>
      <c r="O2598" s="7">
        <f t="shared" si="412"/>
        <v>3.1193678280925115</v>
      </c>
      <c r="P2598" s="7">
        <f>[1]!S_PQ_PctChange("H00906.CSI",$A$3,$A2598)/100</f>
        <v>1.6409265115095857</v>
      </c>
    </row>
    <row r="2599" spans="1:16" x14ac:dyDescent="0.3">
      <c r="A2599" s="3">
        <v>20190904</v>
      </c>
      <c r="B2599" s="29">
        <f>板块基准指数!B2599</f>
        <v>3.5492457854622E-3</v>
      </c>
      <c r="C2599" s="29">
        <f>板块基准指数!C2599</f>
        <v>1.06348339141649E-4</v>
      </c>
      <c r="D2599" s="29">
        <f>板块基准指数!E2599</f>
        <v>-2.4811172587188499E-3</v>
      </c>
      <c r="E2599" s="29">
        <f>板块基准指数!F2599</f>
        <v>1.6654252101235702E-2</v>
      </c>
      <c r="F2599">
        <f t="shared" si="403"/>
        <v>0.30991263295270854</v>
      </c>
      <c r="G2599">
        <f t="shared" si="404"/>
        <v>0.19582926494729391</v>
      </c>
      <c r="H2599">
        <f t="shared" si="405"/>
        <v>0.2939587673488212</v>
      </c>
      <c r="I2599">
        <f t="shared" si="406"/>
        <v>0.20029933475117634</v>
      </c>
      <c r="J2599">
        <f t="shared" si="407"/>
        <v>3.6804151756283528E-3</v>
      </c>
      <c r="K2599" s="28">
        <f t="shared" si="408"/>
        <v>2.1795113301891988</v>
      </c>
      <c r="L2599" s="28">
        <f t="shared" si="409"/>
        <v>2.5743923604335794</v>
      </c>
      <c r="M2599" s="28">
        <f t="shared" si="410"/>
        <v>4.144130480311885</v>
      </c>
      <c r="N2599" s="28">
        <f t="shared" si="411"/>
        <v>2.337311863974378</v>
      </c>
      <c r="O2599" s="7">
        <f t="shared" si="412"/>
        <v>3.1345288119610188</v>
      </c>
      <c r="P2599" s="7">
        <f>[1]!S_PQ_PctChange("H00906.CSI",$A$3,$A2599)/100</f>
        <v>1.6652764354532152</v>
      </c>
    </row>
    <row r="2600" spans="1:16" x14ac:dyDescent="0.3">
      <c r="A2600" s="3">
        <v>20190905</v>
      </c>
      <c r="B2600" s="29">
        <f>板块基准指数!B2600</f>
        <v>1.3406654798916499E-2</v>
      </c>
      <c r="C2600" s="29">
        <f>板块基准指数!C2600</f>
        <v>4.3795200516662898E-3</v>
      </c>
      <c r="D2600" s="29">
        <f>板块基准指数!E2600</f>
        <v>4.4642474415113598E-3</v>
      </c>
      <c r="E2600" s="29">
        <f>板块基准指数!F2600</f>
        <v>1.39263309162271E-2</v>
      </c>
      <c r="F2600">
        <f t="shared" si="403"/>
        <v>0.31123088253972458</v>
      </c>
      <c r="G2600">
        <f t="shared" si="404"/>
        <v>0.19491043691410137</v>
      </c>
      <c r="H2600">
        <f t="shared" si="405"/>
        <v>0.29260419853858433</v>
      </c>
      <c r="I2600">
        <f t="shared" si="406"/>
        <v>0.20125448200758972</v>
      </c>
      <c r="J2600">
        <f t="shared" si="407"/>
        <v>9.1142693734518575E-3</v>
      </c>
      <c r="K2600" s="28">
        <f t="shared" si="408"/>
        <v>2.222137941022289</v>
      </c>
      <c r="L2600" s="28">
        <f t="shared" si="409"/>
        <v>2.5900464834486212</v>
      </c>
      <c r="M2600" s="28">
        <f t="shared" si="410"/>
        <v>4.1670951516474179</v>
      </c>
      <c r="N2600" s="28">
        <f t="shared" si="411"/>
        <v>2.3837883733627363</v>
      </c>
      <c r="O2600" s="7">
        <f t="shared" si="412"/>
        <v>3.1722120212855289</v>
      </c>
      <c r="P2600" s="7">
        <f>[1]!S_PQ_PctChange("H00906.CSI",$A$3,$A2600)/100</f>
        <v>1.6914495749913727</v>
      </c>
    </row>
    <row r="2601" spans="1:16" x14ac:dyDescent="0.3">
      <c r="A2601" s="3">
        <v>20190906</v>
      </c>
      <c r="B2601" s="29">
        <f>板块基准指数!B2601</f>
        <v>1.1728987451667099E-2</v>
      </c>
      <c r="C2601" s="29">
        <f>板块基准指数!C2601</f>
        <v>1.0800128745658701E-2</v>
      </c>
      <c r="D2601" s="29">
        <f>板块基准指数!E2601</f>
        <v>-1.46562816856199E-3</v>
      </c>
      <c r="E2601" s="29">
        <f>板块基准指数!F2601</f>
        <v>8.9129174988649505E-3</v>
      </c>
      <c r="F2601">
        <f t="shared" si="403"/>
        <v>0.31265507751494381</v>
      </c>
      <c r="G2601">
        <f t="shared" si="404"/>
        <v>0.19562258434858046</v>
      </c>
      <c r="H2601">
        <f t="shared" si="405"/>
        <v>0.29010965379993303</v>
      </c>
      <c r="I2601">
        <f t="shared" si="406"/>
        <v>0.20161268433654278</v>
      </c>
      <c r="J2601">
        <f t="shared" si="407"/>
        <v>7.1203965672173826E-3</v>
      </c>
      <c r="K2601" s="28">
        <f t="shared" si="408"/>
        <v>2.2599303565000799</v>
      </c>
      <c r="L2601" s="28">
        <f t="shared" si="409"/>
        <v>2.6288194476727655</v>
      </c>
      <c r="M2601" s="28">
        <f t="shared" si="410"/>
        <v>4.1595221114435237</v>
      </c>
      <c r="N2601" s="28">
        <f t="shared" si="411"/>
        <v>2.4139477999681365</v>
      </c>
      <c r="O2601" s="7">
        <f t="shared" si="412"/>
        <v>3.2019198254395933</v>
      </c>
      <c r="P2601" s="7">
        <f>[1]!S_PQ_PctChange("H00906.CSI",$A$3,$A2601)/100</f>
        <v>1.7055895437347584</v>
      </c>
    </row>
    <row r="2602" spans="1:16" x14ac:dyDescent="0.3">
      <c r="A2602" s="3">
        <v>20190909</v>
      </c>
      <c r="B2602" s="29">
        <f>板块基准指数!B2602</f>
        <v>3.5541836496748802E-2</v>
      </c>
      <c r="C2602" s="29">
        <f>板块基准指数!C2602</f>
        <v>5.3726512703667099E-3</v>
      </c>
      <c r="D2602" s="29">
        <f>板块基准指数!E2602</f>
        <v>2.11479991983088E-3</v>
      </c>
      <c r="E2602" s="29">
        <f>板块基准指数!F2602</f>
        <v>2.2565751923012802E-3</v>
      </c>
      <c r="F2602">
        <f t="shared" si="403"/>
        <v>0.31953932453701367</v>
      </c>
      <c r="G2602">
        <f t="shared" si="404"/>
        <v>0.19410522972216296</v>
      </c>
      <c r="H2602">
        <f t="shared" si="405"/>
        <v>0.28692661473891845</v>
      </c>
      <c r="I2602">
        <f t="shared" si="406"/>
        <v>0.199428831001905</v>
      </c>
      <c r="J2602">
        <f t="shared" si="407"/>
        <v>1.3231825625752648E-2</v>
      </c>
      <c r="K2602" s="28">
        <f t="shared" si="408"/>
        <v>2.3757942682215938</v>
      </c>
      <c r="L2602" s="28">
        <f t="shared" si="409"/>
        <v>2.648315829088236</v>
      </c>
      <c r="M2602" s="28">
        <f t="shared" si="410"/>
        <v>4.1704334683911704</v>
      </c>
      <c r="N2602" s="28">
        <f t="shared" si="411"/>
        <v>2.4216516298813566</v>
      </c>
      <c r="O2602" s="7">
        <f t="shared" si="412"/>
        <v>3.2575188958632033</v>
      </c>
      <c r="P2602" s="7">
        <f>[1]!S_PQ_PctChange("H00906.CSI",$A$3,$A2602)/100</f>
        <v>1.7319087490369145</v>
      </c>
    </row>
    <row r="2603" spans="1:16" x14ac:dyDescent="0.3">
      <c r="A2603" s="3">
        <v>20190910</v>
      </c>
      <c r="B2603" s="29">
        <f>板块基准指数!B2603</f>
        <v>-1.1648532906093301E-2</v>
      </c>
      <c r="C2603" s="29">
        <f>板块基准指数!C2603</f>
        <v>1.16454200303686E-2</v>
      </c>
      <c r="D2603" s="29">
        <f>板块基准指数!E2603</f>
        <v>-2.3112260984029099E-3</v>
      </c>
      <c r="E2603" s="29">
        <f>板块基准指数!F2603</f>
        <v>-4.16479403695007E-3</v>
      </c>
      <c r="F2603">
        <f t="shared" si="403"/>
        <v>0.31675331184611294</v>
      </c>
      <c r="G2603">
        <f t="shared" si="404"/>
        <v>0.19694773775290886</v>
      </c>
      <c r="H2603">
        <f t="shared" si="405"/>
        <v>0.28711201043279427</v>
      </c>
      <c r="I2603">
        <f t="shared" si="406"/>
        <v>0.19918693996818401</v>
      </c>
      <c r="J2603">
        <f t="shared" si="407"/>
        <v>-2.9554596929180976E-3</v>
      </c>
      <c r="K2603" s="28">
        <f t="shared" si="408"/>
        <v>2.336471217604013</v>
      </c>
      <c r="L2603" s="28">
        <f t="shared" si="409"/>
        <v>2.690801999321411</v>
      </c>
      <c r="M2603" s="28">
        <f t="shared" si="410"/>
        <v>4.1584834276189682</v>
      </c>
      <c r="N2603" s="28">
        <f t="shared" si="411"/>
        <v>2.4074011555767063</v>
      </c>
      <c r="O2603" s="7">
        <f t="shared" si="412"/>
        <v>3.2449359703746428</v>
      </c>
      <c r="P2603" s="7">
        <f>[1]!S_PQ_PctChange("H00906.CSI",$A$3,$A2603)/100</f>
        <v>1.7224963692075437</v>
      </c>
    </row>
    <row r="2604" spans="1:16" x14ac:dyDescent="0.3">
      <c r="A2604" s="3">
        <v>20190911</v>
      </c>
      <c r="B2604" s="29">
        <f>板块基准指数!B2604</f>
        <v>-1.3632911233420499E-2</v>
      </c>
      <c r="C2604" s="29">
        <f>板块基准指数!C2604</f>
        <v>-1.9732313612783301E-2</v>
      </c>
      <c r="D2604" s="29">
        <f>板块基准指数!E2604</f>
        <v>-2.52702547576471E-2</v>
      </c>
      <c r="E2604" s="29">
        <f>板块基准指数!F2604</f>
        <v>5.0303036152678999E-3</v>
      </c>
      <c r="F2604">
        <f t="shared" si="403"/>
        <v>0.31701847204424194</v>
      </c>
      <c r="G2604">
        <f t="shared" si="404"/>
        <v>0.19589372036905053</v>
      </c>
      <c r="H2604">
        <f t="shared" si="405"/>
        <v>0.28396212044252234</v>
      </c>
      <c r="I2604">
        <f t="shared" si="406"/>
        <v>0.2031256871441853</v>
      </c>
      <c r="J2604">
        <f t="shared" si="407"/>
        <v>-1.4457927173339456E-2</v>
      </c>
      <c r="K2604" s="28">
        <f t="shared" si="408"/>
        <v>2.2909854016615552</v>
      </c>
      <c r="L2604" s="28">
        <f t="shared" si="409"/>
        <v>2.6179739367881134</v>
      </c>
      <c r="M2604" s="28">
        <f t="shared" si="410"/>
        <v>4.0281272372399366</v>
      </c>
      <c r="N2604" s="28">
        <f t="shared" si="411"/>
        <v>2.424541417928272</v>
      </c>
      <c r="O2604" s="7">
        <f t="shared" si="412"/>
        <v>3.1835629952594768</v>
      </c>
      <c r="P2604" s="7">
        <f>[1]!S_PQ_PctChange("H00906.CSI",$A$3,$A2604)/100</f>
        <v>1.7037982311550666</v>
      </c>
    </row>
    <row r="2605" spans="1:16" x14ac:dyDescent="0.3">
      <c r="A2605" s="3">
        <v>20190912</v>
      </c>
      <c r="B2605" s="29">
        <f>板块基准指数!B2605</f>
        <v>5.5577646142188301E-3</v>
      </c>
      <c r="C2605" s="29">
        <f>板块基准指数!C2605</f>
        <v>3.0081569732259201E-3</v>
      </c>
      <c r="D2605" s="29">
        <f>板块基准指数!E2605</f>
        <v>1.33267168396656E-2</v>
      </c>
      <c r="E2605" s="29">
        <f>板块基准指数!F2605</f>
        <v>1.4777795359243E-2</v>
      </c>
      <c r="F2605">
        <f t="shared" si="403"/>
        <v>0.31589399138855523</v>
      </c>
      <c r="G2605">
        <f t="shared" si="404"/>
        <v>0.1947039455318556</v>
      </c>
      <c r="H2605">
        <f t="shared" si="405"/>
        <v>0.28514100548681032</v>
      </c>
      <c r="I2605">
        <f t="shared" si="406"/>
        <v>0.20426105759277902</v>
      </c>
      <c r="J2605">
        <f t="shared" si="407"/>
        <v>9.1372257160714371E-3</v>
      </c>
      <c r="K2605" s="28">
        <f t="shared" si="408"/>
        <v>2.3092759238728204</v>
      </c>
      <c r="L2605" s="28">
        <f t="shared" si="409"/>
        <v>2.628857370315012</v>
      </c>
      <c r="M2605" s="28">
        <f t="shared" si="410"/>
        <v>4.0951356651644435</v>
      </c>
      <c r="N2605" s="28">
        <f t="shared" si="411"/>
        <v>2.4751485902016679</v>
      </c>
      <c r="O2605" s="7">
        <f t="shared" si="412"/>
        <v>3.2217891546445658</v>
      </c>
      <c r="P2605" s="7">
        <f>[1]!S_PQ_PctChange("H00906.CSI",$A$3,$A2605)/100</f>
        <v>1.7290517089485871</v>
      </c>
    </row>
    <row r="2606" spans="1:16" x14ac:dyDescent="0.3">
      <c r="A2606" s="3">
        <v>20190916</v>
      </c>
      <c r="B2606" s="29">
        <f>板块基准指数!B2606</f>
        <v>7.81456590650032E-3</v>
      </c>
      <c r="C2606" s="29">
        <f>板块基准指数!C2606</f>
        <v>6.6811543493416903E-4</v>
      </c>
      <c r="D2606" s="29">
        <f>板块基准指数!E2606</f>
        <v>-4.7282028711319599E-3</v>
      </c>
      <c r="E2606" s="29">
        <f>板块基准指数!F2606</f>
        <v>-9.7223137223497701E-3</v>
      </c>
      <c r="F2606">
        <f t="shared" si="403"/>
        <v>0.31859687324735764</v>
      </c>
      <c r="G2606">
        <f t="shared" si="404"/>
        <v>0.19497742355771763</v>
      </c>
      <c r="H2606">
        <f t="shared" si="405"/>
        <v>0.28400166586675762</v>
      </c>
      <c r="I2606">
        <f t="shared" si="406"/>
        <v>0.20242403732816722</v>
      </c>
      <c r="J2606">
        <f t="shared" si="407"/>
        <v>-7.3543547757041875E-4</v>
      </c>
      <c r="K2606" s="28">
        <f t="shared" si="408"/>
        <v>2.3351364786827191</v>
      </c>
      <c r="L2606" s="28">
        <f t="shared" si="409"/>
        <v>2.6312818659352941</v>
      </c>
      <c r="M2606" s="28">
        <f t="shared" si="410"/>
        <v>4.071044830083606</v>
      </c>
      <c r="N2606" s="28">
        <f t="shared" si="411"/>
        <v>2.4413621053759456</v>
      </c>
      <c r="O2606" s="7">
        <f t="shared" si="412"/>
        <v>3.2186843011214181</v>
      </c>
      <c r="P2606" s="7">
        <f>[1]!S_PQ_PctChange("H00906.CSI",$A$3,$A2606)/100</f>
        <v>1.7223465501476816</v>
      </c>
    </row>
    <row r="2607" spans="1:16" x14ac:dyDescent="0.3">
      <c r="A2607" s="3">
        <v>20190917</v>
      </c>
      <c r="B2607" s="29">
        <f>板块基准指数!B2607</f>
        <v>-2.3762940997342202E-2</v>
      </c>
      <c r="C2607" s="29">
        <f>板块基准指数!C2607</f>
        <v>-1.37060744926105E-2</v>
      </c>
      <c r="D2607" s="29">
        <f>板块基准指数!E2607</f>
        <v>-9.0409758597669709E-3</v>
      </c>
      <c r="E2607" s="29">
        <f>板块基准指数!F2607</f>
        <v>-1.7902349182876202E-2</v>
      </c>
      <c r="F2607">
        <f t="shared" si="403"/>
        <v>0.31622310379644897</v>
      </c>
      <c r="G2607">
        <f t="shared" si="404"/>
        <v>0.1955183319930402</v>
      </c>
      <c r="H2607">
        <f t="shared" si="405"/>
        <v>0.28613658016845755</v>
      </c>
      <c r="I2607">
        <f t="shared" si="406"/>
        <v>0.20212198404205331</v>
      </c>
      <c r="J2607">
        <f t="shared" si="407"/>
        <v>-1.6434691797065394E-2</v>
      </c>
      <c r="K2607" s="28">
        <f t="shared" si="408"/>
        <v>2.2558838273216981</v>
      </c>
      <c r="L2607" s="28">
        <f t="shared" si="409"/>
        <v>2.5815112461771195</v>
      </c>
      <c r="M2607" s="28">
        <f t="shared" si="410"/>
        <v>4.0251976361910238</v>
      </c>
      <c r="N2607" s="28">
        <f t="shared" si="411"/>
        <v>2.379753639300787</v>
      </c>
      <c r="O2607" s="7">
        <f t="shared" si="412"/>
        <v>3.1493515248433699</v>
      </c>
      <c r="P2607" s="7">
        <f>[1]!S_PQ_PctChange("H00906.CSI",$A$3,$A2607)/100</f>
        <v>1.6741647092186163</v>
      </c>
    </row>
    <row r="2608" spans="1:16" x14ac:dyDescent="0.3">
      <c r="A2608" s="3">
        <v>20190918</v>
      </c>
      <c r="B2608" s="29">
        <f>板块基准指数!B2608</f>
        <v>1.1583955072542701E-3</v>
      </c>
      <c r="C2608" s="29">
        <f>板块基准指数!C2608</f>
        <v>7.90487293778846E-3</v>
      </c>
      <c r="D2608" s="29">
        <f>板块基准指数!E2608</f>
        <v>1.8642976542928499E-2</v>
      </c>
      <c r="E2608" s="29">
        <f>板块基准指数!F2608</f>
        <v>1.3934987310954799E-3</v>
      </c>
      <c r="F2608">
        <f t="shared" si="403"/>
        <v>0.31422395199083442</v>
      </c>
      <c r="G2608">
        <f t="shared" si="404"/>
        <v>0.19559147607167887</v>
      </c>
      <c r="H2608">
        <f t="shared" si="405"/>
        <v>0.28929323178905036</v>
      </c>
      <c r="I2608">
        <f t="shared" si="406"/>
        <v>0.20089134014843629</v>
      </c>
      <c r="J2608">
        <f t="shared" si="407"/>
        <v>7.5279532745845673E-3</v>
      </c>
      <c r="K2608" s="28">
        <f t="shared" si="408"/>
        <v>2.2596554285194093</v>
      </c>
      <c r="L2608" s="28">
        <f t="shared" si="409"/>
        <v>2.6098226375034099</v>
      </c>
      <c r="M2608" s="28">
        <f t="shared" si="410"/>
        <v>4.1188822778461134</v>
      </c>
      <c r="N2608" s="28">
        <f t="shared" si="411"/>
        <v>2.384463321708568</v>
      </c>
      <c r="O2608" s="7">
        <f t="shared" si="412"/>
        <v>3.1805876492422174</v>
      </c>
      <c r="P2608" s="7">
        <f>[1]!S_PQ_PctChange("H00906.CSI",$A$3,$A2608)/100</f>
        <v>1.684102758985234</v>
      </c>
    </row>
    <row r="2609" spans="1:16" x14ac:dyDescent="0.3">
      <c r="A2609" s="3">
        <v>20190919</v>
      </c>
      <c r="B2609" s="29">
        <f>板块基准指数!B2609</f>
        <v>1.7316914490752799E-2</v>
      </c>
      <c r="C2609" s="29">
        <f>板块基准指数!C2609</f>
        <v>6.2796865670752596E-3</v>
      </c>
      <c r="D2609" s="29">
        <f>板块基准指数!E2609</f>
        <v>2.8291855638430102E-3</v>
      </c>
      <c r="E2609" s="29">
        <f>板块基准指数!F2609</f>
        <v>9.2298389843873101E-4</v>
      </c>
      <c r="F2609">
        <f t="shared" si="403"/>
        <v>0.31723106045096416</v>
      </c>
      <c r="G2609">
        <f t="shared" si="404"/>
        <v>0.19532092897463504</v>
      </c>
      <c r="H2609">
        <f t="shared" si="405"/>
        <v>0.28790246889185139</v>
      </c>
      <c r="I2609">
        <f t="shared" si="406"/>
        <v>0.19954554168254948</v>
      </c>
      <c r="J2609">
        <f t="shared" si="407"/>
        <v>7.673526179881293E-3</v>
      </c>
      <c r="K2609" s="28">
        <f t="shared" si="408"/>
        <v>2.3161026028443978</v>
      </c>
      <c r="L2609" s="28">
        <f t="shared" si="409"/>
        <v>2.6324911922296645</v>
      </c>
      <c r="M2609" s="28">
        <f t="shared" si="410"/>
        <v>4.1333645456896067</v>
      </c>
      <c r="N2609" s="28">
        <f t="shared" si="411"/>
        <v>2.3875871268593616</v>
      </c>
      <c r="O2609" s="7">
        <f t="shared" si="412"/>
        <v>3.212667498015966</v>
      </c>
      <c r="P2609" s="7">
        <f>[1]!S_PQ_PctChange("H00906.CSI",$A$3,$A2609)/100</f>
        <v>1.6978757387998002</v>
      </c>
    </row>
    <row r="2610" spans="1:16" x14ac:dyDescent="0.3">
      <c r="A2610" s="3">
        <v>20190920</v>
      </c>
      <c r="B2610" s="29">
        <f>板块基准指数!B2610</f>
        <v>6.5413780020623698E-3</v>
      </c>
      <c r="C2610" s="29">
        <f>板块基准指数!C2610</f>
        <v>8.3371193061900599E-3</v>
      </c>
      <c r="D2610" s="29">
        <f>板块基准指数!E2610</f>
        <v>3.1008569006392098E-3</v>
      </c>
      <c r="E2610" s="29">
        <f>板块基准指数!F2610</f>
        <v>8.5806077674167403E-4</v>
      </c>
      <c r="F2610">
        <f t="shared" si="403"/>
        <v>0.31779111680826411</v>
      </c>
      <c r="G2610">
        <f t="shared" si="404"/>
        <v>0.19601484040004263</v>
      </c>
      <c r="H2610">
        <f t="shared" si="405"/>
        <v>0.28742491247034196</v>
      </c>
      <c r="I2610">
        <f t="shared" si="406"/>
        <v>0.19876913032135149</v>
      </c>
      <c r="J2610">
        <f t="shared" si="407"/>
        <v>4.7675087281280918E-3</v>
      </c>
      <c r="K2610" s="28">
        <f t="shared" si="408"/>
        <v>2.337794483463226</v>
      </c>
      <c r="L2610" s="28">
        <f t="shared" si="409"/>
        <v>2.6627757046779679</v>
      </c>
      <c r="M2610" s="28">
        <f t="shared" si="410"/>
        <v>4.1492823745646046</v>
      </c>
      <c r="N2610" s="28">
        <f t="shared" si="411"/>
        <v>2.3904938825007145</v>
      </c>
      <c r="O2610" s="7">
        <f t="shared" si="412"/>
        <v>3.2327514270814586</v>
      </c>
      <c r="P2610" s="7">
        <f>[1]!S_PQ_PctChange("H00906.CSI",$A$3,$A2610)/100</f>
        <v>1.7053625735932698</v>
      </c>
    </row>
    <row r="2611" spans="1:16" x14ac:dyDescent="0.3">
      <c r="A2611" s="3">
        <v>20190923</v>
      </c>
      <c r="B2611" s="29">
        <f>板块基准指数!B2611</f>
        <v>-9.8430980901615902E-4</v>
      </c>
      <c r="C2611" s="29">
        <f>板块基准指数!C2611</f>
        <v>-1.4863311447879401E-2</v>
      </c>
      <c r="D2611" s="29">
        <f>板块基准指数!E2611</f>
        <v>-1.1667443933429399E-2</v>
      </c>
      <c r="E2611" s="29">
        <f>板块基准指数!F2611</f>
        <v>-1.23383592627104E-2</v>
      </c>
      <c r="F2611">
        <f t="shared" si="403"/>
        <v>0.32037198649206033</v>
      </c>
      <c r="G2611">
        <f t="shared" si="404"/>
        <v>0.19486144485396847</v>
      </c>
      <c r="H2611">
        <f t="shared" si="405"/>
        <v>0.28666058375428466</v>
      </c>
      <c r="I2611">
        <f t="shared" si="406"/>
        <v>0.19810598489968667</v>
      </c>
      <c r="J2611">
        <f t="shared" si="407"/>
        <v>-9.0322335263246876E-3</v>
      </c>
      <c r="K2611" s="28">
        <f t="shared" si="408"/>
        <v>2.3345090596126732</v>
      </c>
      <c r="L2611" s="28">
        <f t="shared" si="409"/>
        <v>2.6083347286156133</v>
      </c>
      <c r="M2611" s="28">
        <f t="shared" si="410"/>
        <v>4.0892034111619759</v>
      </c>
      <c r="N2611" s="28">
        <f t="shared" si="411"/>
        <v>2.3486607509003989</v>
      </c>
      <c r="O2611" s="7">
        <f t="shared" si="412"/>
        <v>3.1945202277331752</v>
      </c>
      <c r="P2611" s="7">
        <f>[1]!S_PQ_PctChange("H00906.CSI",$A$3,$A2611)/100</f>
        <v>1.6777308615794915</v>
      </c>
    </row>
    <row r="2612" spans="1:16" x14ac:dyDescent="0.3">
      <c r="A2612" s="3">
        <v>20190924</v>
      </c>
      <c r="B2612" s="29">
        <f>板块基准指数!B2612</f>
        <v>6.0265313848607404E-3</v>
      </c>
      <c r="C2612" s="29">
        <f>板块基准指数!C2612</f>
        <v>9.7502799483551502E-3</v>
      </c>
      <c r="D2612" s="29">
        <f>板块基准指数!E2612</f>
        <v>6.4889343310267304E-3</v>
      </c>
      <c r="E2612" s="29">
        <f>板块基准指数!F2612</f>
        <v>-1.1633716765925401E-3</v>
      </c>
      <c r="F2612">
        <f t="shared" si="403"/>
        <v>0.32055239445396749</v>
      </c>
      <c r="G2612">
        <f t="shared" si="404"/>
        <v>0.19569284972507686</v>
      </c>
      <c r="H2612">
        <f t="shared" si="405"/>
        <v>0.28695384098853155</v>
      </c>
      <c r="I2612">
        <f t="shared" si="406"/>
        <v>0.19680091483242437</v>
      </c>
      <c r="J2612">
        <f t="shared" si="407"/>
        <v>5.4603362813713209E-3</v>
      </c>
      <c r="K2612" s="28">
        <f t="shared" si="408"/>
        <v>2.3546045831135309</v>
      </c>
      <c r="L2612" s="28">
        <f t="shared" si="409"/>
        <v>2.6435170023669876</v>
      </c>
      <c r="M2612" s="28">
        <f t="shared" si="410"/>
        <v>4.1222269178942437</v>
      </c>
      <c r="N2612" s="28">
        <f t="shared" si="411"/>
        <v>2.3447650138282845</v>
      </c>
      <c r="O2612" s="7">
        <f t="shared" si="412"/>
        <v>3.2174237187156125</v>
      </c>
      <c r="P2612" s="7">
        <f>[1]!S_PQ_PctChange("H00906.CSI",$A$3,$A2612)/100</f>
        <v>1.6844403470964608</v>
      </c>
    </row>
    <row r="2613" spans="1:16" x14ac:dyDescent="0.3">
      <c r="A2613" s="3">
        <v>20190925</v>
      </c>
      <c r="B2613" s="29">
        <f>板块基准指数!B2613</f>
        <v>-2.9591693767014E-2</v>
      </c>
      <c r="C2613" s="29">
        <f>板块基准指数!C2613</f>
        <v>-9.5580440073272498E-3</v>
      </c>
      <c r="D2613" s="29">
        <f>板块基准指数!E2613</f>
        <v>-8.0399038619263195E-3</v>
      </c>
      <c r="E2613" s="29">
        <f>板块基准指数!F2613</f>
        <v>-9.5234043919312803E-4</v>
      </c>
      <c r="F2613">
        <f t="shared" si="403"/>
        <v>0.31543568979688613</v>
      </c>
      <c r="G2613">
        <f t="shared" si="404"/>
        <v>0.1965446768314057</v>
      </c>
      <c r="H2613">
        <f t="shared" si="405"/>
        <v>0.28864467078681016</v>
      </c>
      <c r="I2613">
        <f t="shared" si="406"/>
        <v>0.19937496258489834</v>
      </c>
      <c r="J2613">
        <f t="shared" si="407"/>
        <v>-1.3850631926579851E-2</v>
      </c>
      <c r="K2613" s="28">
        <f t="shared" si="408"/>
        <v>2.2553361515806136</v>
      </c>
      <c r="L2613" s="28">
        <f t="shared" si="409"/>
        <v>2.6086921065169189</v>
      </c>
      <c r="M2613" s="28">
        <f t="shared" si="410"/>
        <v>4.0810447059154029</v>
      </c>
      <c r="N2613" s="28">
        <f t="shared" si="411"/>
        <v>2.3415796588460176</v>
      </c>
      <c r="O2613" s="7">
        <f t="shared" si="412"/>
        <v>3.1590097351092545</v>
      </c>
      <c r="P2613" s="7">
        <f>[1]!S_PQ_PctChange("H00906.CSI",$A$3,$A2613)/100</f>
        <v>1.6570849193614812</v>
      </c>
    </row>
    <row r="2614" spans="1:16" x14ac:dyDescent="0.3">
      <c r="A2614" s="3">
        <v>20190926</v>
      </c>
      <c r="B2614" s="29">
        <f>板块基准指数!B2614</f>
        <v>-3.1096616224350501E-2</v>
      </c>
      <c r="C2614" s="29">
        <f>板块基准指数!C2614</f>
        <v>-1.4025269584784301E-2</v>
      </c>
      <c r="D2614" s="29">
        <f>板块基准指数!E2614</f>
        <v>-1.54111833897291E-2</v>
      </c>
      <c r="E2614" s="29">
        <f>板块基准指数!F2614</f>
        <v>2.5100561244221801E-3</v>
      </c>
      <c r="F2614">
        <f t="shared" si="403"/>
        <v>0.31075841261149878</v>
      </c>
      <c r="G2614">
        <f t="shared" si="404"/>
        <v>0.19704193442767173</v>
      </c>
      <c r="H2614">
        <f t="shared" si="405"/>
        <v>0.28896818760940751</v>
      </c>
      <c r="I2614">
        <f t="shared" si="406"/>
        <v>0.20323146535142231</v>
      </c>
      <c r="J2614">
        <f t="shared" si="407"/>
        <v>-1.6513488277162664E-2</v>
      </c>
      <c r="K2614" s="28">
        <f t="shared" si="408"/>
        <v>2.1541062125936574</v>
      </c>
      <c r="L2614" s="28">
        <f t="shared" si="409"/>
        <v>2.5580792268745358</v>
      </c>
      <c r="M2614" s="28">
        <f t="shared" si="410"/>
        <v>4.002739794141128</v>
      </c>
      <c r="N2614" s="28">
        <f t="shared" si="411"/>
        <v>2.3499672113339489</v>
      </c>
      <c r="O2614" s="7">
        <f t="shared" si="412"/>
        <v>3.0903299766039227</v>
      </c>
      <c r="P2614" s="7">
        <f>[1]!S_PQ_PctChange("H00906.CSI",$A$3,$A2614)/100</f>
        <v>1.6270005327594959</v>
      </c>
    </row>
    <row r="2615" spans="1:16" x14ac:dyDescent="0.3">
      <c r="A2615" s="3">
        <v>20190927</v>
      </c>
      <c r="B2615" s="29">
        <f>板块基准指数!B2615</f>
        <v>1.80622816818263E-2</v>
      </c>
      <c r="C2615" s="29">
        <f>板块基准指数!C2615</f>
        <v>1.79833180566442E-3</v>
      </c>
      <c r="D2615" s="29">
        <f>板块基准指数!E2615</f>
        <v>5.6363463588096898E-3</v>
      </c>
      <c r="E2615" s="29">
        <f>板块基准指数!F2615</f>
        <v>7.0969748186172003E-4</v>
      </c>
      <c r="F2615">
        <f t="shared" si="403"/>
        <v>0.31394141459476443</v>
      </c>
      <c r="G2615">
        <f t="shared" si="404"/>
        <v>0.19588010836302769</v>
      </c>
      <c r="H2615">
        <f t="shared" si="405"/>
        <v>0.28836487872801764</v>
      </c>
      <c r="I2615">
        <f t="shared" si="406"/>
        <v>0.20181359831419052</v>
      </c>
      <c r="J2615">
        <f t="shared" si="407"/>
        <v>7.7403104125561093E-3</v>
      </c>
      <c r="K2615" s="28">
        <f t="shared" si="408"/>
        <v>2.2110765674599224</v>
      </c>
      <c r="L2615" s="28">
        <f t="shared" si="409"/>
        <v>2.5644778339152983</v>
      </c>
      <c r="M2615" s="28">
        <f t="shared" si="410"/>
        <v>4.0309369683639069</v>
      </c>
      <c r="N2615" s="28">
        <f t="shared" si="411"/>
        <v>2.352344674628152</v>
      </c>
      <c r="O2615" s="7">
        <f t="shared" si="412"/>
        <v>3.1219904003126207</v>
      </c>
      <c r="P2615" s="7">
        <f>[1]!S_PQ_PctChange("H00906.CSI",$A$3,$A2615)/100</f>
        <v>1.6374226013051043</v>
      </c>
    </row>
    <row r="2616" spans="1:16" x14ac:dyDescent="0.3">
      <c r="A2616" s="3">
        <v>20190930</v>
      </c>
      <c r="B2616" s="29">
        <f>板块基准指数!B2616</f>
        <v>-2.2237572950215501E-2</v>
      </c>
      <c r="C2616" s="29">
        <f>板块基准指数!C2616</f>
        <v>-4.1530725695950897E-3</v>
      </c>
      <c r="D2616" s="29">
        <f>板块基准指数!E2616</f>
        <v>-6.0172374092622802E-3</v>
      </c>
      <c r="E2616" s="29">
        <f>板块基准指数!F2616</f>
        <v>-1.28913228374694E-2</v>
      </c>
      <c r="F2616">
        <f t="shared" si="403"/>
        <v>0.3</v>
      </c>
      <c r="G2616">
        <f t="shared" si="404"/>
        <v>0.2</v>
      </c>
      <c r="H2616">
        <f t="shared" si="405"/>
        <v>0.3</v>
      </c>
      <c r="I2616">
        <f t="shared" si="406"/>
        <v>0.2</v>
      </c>
      <c r="J2616">
        <f t="shared" si="407"/>
        <v>-1.2131603598775936E-2</v>
      </c>
      <c r="K2616" s="28">
        <f t="shared" si="408"/>
        <v>2.1396700180423047</v>
      </c>
      <c r="L2616" s="28">
        <f t="shared" si="409"/>
        <v>2.549674298798335</v>
      </c>
      <c r="M2616" s="28">
        <f t="shared" si="410"/>
        <v>4.0006646262342267</v>
      </c>
      <c r="N2616" s="28">
        <f t="shared" si="411"/>
        <v>2.3091285171650493</v>
      </c>
      <c r="O2616" s="7">
        <f t="shared" si="412"/>
        <v>3.0719840467380681</v>
      </c>
      <c r="P2616" s="7">
        <f>[1]!S_PQ_PctChange("H00906.CSI",$A$3,$A2616)/100</f>
        <v>1.6094346389590024</v>
      </c>
    </row>
    <row r="2617" spans="1:16" x14ac:dyDescent="0.3">
      <c r="A2617" s="3">
        <v>20191008</v>
      </c>
      <c r="B2617" s="29">
        <f>板块基准指数!B2617</f>
        <v>-1.09428066569515E-2</v>
      </c>
      <c r="C2617" s="29">
        <f>板块基准指数!C2617</f>
        <v>4.42830009972344E-3</v>
      </c>
      <c r="D2617" s="29">
        <f>板块基准指数!E2617</f>
        <v>1.4970777840003001E-2</v>
      </c>
      <c r="E2617" s="29">
        <f>板块基准指数!F2617</f>
        <v>1.04093372558932E-2</v>
      </c>
      <c r="F2617">
        <f t="shared" si="403"/>
        <v>0.29548324396167597</v>
      </c>
      <c r="G2617">
        <f t="shared" si="404"/>
        <v>0.20005026634655401</v>
      </c>
      <c r="H2617">
        <f t="shared" si="405"/>
        <v>0.3032249904060389</v>
      </c>
      <c r="I2617">
        <f t="shared" si="406"/>
        <v>0.20124149928573104</v>
      </c>
      <c r="J2617">
        <f t="shared" si="407"/>
        <v>4.175918826038778E-3</v>
      </c>
      <c r="K2617" s="28">
        <f t="shared" si="408"/>
        <v>2.1053132160682404</v>
      </c>
      <c r="L2617" s="28">
        <f t="shared" si="409"/>
        <v>2.5653933218496894</v>
      </c>
      <c r="M2617" s="28">
        <f t="shared" si="410"/>
        <v>4.0755284654059407</v>
      </c>
      <c r="N2617" s="28">
        <f t="shared" si="411"/>
        <v>2.3435743519233139</v>
      </c>
      <c r="O2617" s="7">
        <f t="shared" si="412"/>
        <v>3.0889883215781717</v>
      </c>
      <c r="P2617" s="7">
        <f>[1]!S_PQ_PctChange("H00906.CSI",$A$3,$A2617)/100</f>
        <v>1.6216505744106544</v>
      </c>
    </row>
    <row r="2618" spans="1:16" x14ac:dyDescent="0.3">
      <c r="A2618" s="3">
        <v>20191009</v>
      </c>
      <c r="B2618" s="29">
        <f>板块基准指数!B2618</f>
        <v>5.6127574816775497E-3</v>
      </c>
      <c r="C2618" s="29">
        <f>板块基准指数!C2618</f>
        <v>-5.5168369247612899E-3</v>
      </c>
      <c r="D2618" s="29">
        <f>板块基准指数!E2618</f>
        <v>-7.7267185840754196E-3</v>
      </c>
      <c r="E2618" s="29">
        <f>板块基准指数!F2618</f>
        <v>9.0264517774879798E-3</v>
      </c>
      <c r="F2618">
        <f t="shared" si="403"/>
        <v>0.29713328306264014</v>
      </c>
      <c r="G2618">
        <f t="shared" si="404"/>
        <v>0.19894097299747279</v>
      </c>
      <c r="H2618">
        <f t="shared" si="405"/>
        <v>0.30087351335157103</v>
      </c>
      <c r="I2618">
        <f t="shared" si="406"/>
        <v>0.20305223058831603</v>
      </c>
      <c r="J2618">
        <f t="shared" si="407"/>
        <v>2.8393612472850903E-5</v>
      </c>
      <c r="K2618" s="28">
        <f t="shared" si="408"/>
        <v>2.1227425860546796</v>
      </c>
      <c r="L2618" s="28">
        <f t="shared" si="409"/>
        <v>2.5457236283204119</v>
      </c>
      <c r="M2618" s="28">
        <f t="shared" si="410"/>
        <v>4.036311285288285</v>
      </c>
      <c r="N2618" s="28">
        <f t="shared" si="411"/>
        <v>2.3737549645753955</v>
      </c>
      <c r="O2618" s="7">
        <f t="shared" si="412"/>
        <v>3.0891044227279805</v>
      </c>
      <c r="P2618" s="7">
        <f>[1]!S_PQ_PctChange("H00906.CSI",$A$3,$A2618)/100</f>
        <v>1.6296794998107713</v>
      </c>
    </row>
    <row r="2619" spans="1:16" x14ac:dyDescent="0.3">
      <c r="A2619" s="3">
        <v>20191010</v>
      </c>
      <c r="B2619" s="29">
        <f>板块基准指数!B2619</f>
        <v>1.9050012102425101E-2</v>
      </c>
      <c r="C2619" s="29">
        <f>板块基准指数!C2619</f>
        <v>2.75876033065733E-2</v>
      </c>
      <c r="D2619" s="29">
        <f>板块基准指数!E2619</f>
        <v>9.2830208198325295E-3</v>
      </c>
      <c r="E2619" s="29">
        <f>板块基准指数!F2619</f>
        <v>2.0819797512795098E-3</v>
      </c>
      <c r="F2619">
        <f t="shared" si="403"/>
        <v>0.29850580017789086</v>
      </c>
      <c r="G2619">
        <f t="shared" si="404"/>
        <v>0.20153434499918066</v>
      </c>
      <c r="H2619">
        <f t="shared" si="405"/>
        <v>0.29936629240821622</v>
      </c>
      <c r="I2619">
        <f t="shared" si="406"/>
        <v>0.2005935624147123</v>
      </c>
      <c r="J2619">
        <f t="shared" si="407"/>
        <v>1.4364463003970396E-2</v>
      </c>
      <c r="K2619" s="28">
        <f t="shared" si="408"/>
        <v>2.1822308701117792</v>
      </c>
      <c r="L2619" s="28">
        <f t="shared" si="409"/>
        <v>2.6435416452132596</v>
      </c>
      <c r="M2619" s="28">
        <f t="shared" si="410"/>
        <v>4.0830634678047737</v>
      </c>
      <c r="N2619" s="28">
        <f t="shared" si="411"/>
        <v>2.3807790540974199</v>
      </c>
      <c r="O2619" s="7">
        <f t="shared" si="412"/>
        <v>3.1478422119276281</v>
      </c>
      <c r="P2619" s="7">
        <f>[1]!S_PQ_PctChange("H00906.CSI",$A$3,$A2619)/100</f>
        <v>1.6540105530168681</v>
      </c>
    </row>
    <row r="2620" spans="1:16" x14ac:dyDescent="0.3">
      <c r="A2620" s="3">
        <v>20191011</v>
      </c>
      <c r="B2620" s="29">
        <f>板块基准指数!B2620</f>
        <v>-1.12350890677233E-3</v>
      </c>
      <c r="C2620" s="29">
        <f>板块基准指数!C2620</f>
        <v>3.33905612849969E-3</v>
      </c>
      <c r="D2620" s="29">
        <f>板块基准指数!E2620</f>
        <v>5.31945732770721E-3</v>
      </c>
      <c r="E2620" s="29">
        <f>板块基准指数!F2620</f>
        <v>1.6615650045294E-2</v>
      </c>
      <c r="F2620">
        <f t="shared" si="403"/>
        <v>0.29660936546235922</v>
      </c>
      <c r="G2620">
        <f t="shared" si="404"/>
        <v>0.20114863038182265</v>
      </c>
      <c r="H2620">
        <f t="shared" si="405"/>
        <v>0.2993830996195555</v>
      </c>
      <c r="I2620">
        <f t="shared" si="406"/>
        <v>0.20285890453626254</v>
      </c>
      <c r="J2620">
        <f t="shared" si="407"/>
        <v>5.2630192167907475E-3</v>
      </c>
      <c r="K2620" s="28">
        <f t="shared" si="408"/>
        <v>2.1786556053858024</v>
      </c>
      <c r="L2620" s="28">
        <f t="shared" si="409"/>
        <v>2.6557076352731523</v>
      </c>
      <c r="M2620" s="28">
        <f t="shared" si="410"/>
        <v>4.1101026070157882</v>
      </c>
      <c r="N2620" s="28">
        <f t="shared" si="411"/>
        <v>2.4369528957407631</v>
      </c>
      <c r="O2620" s="7">
        <f t="shared" si="412"/>
        <v>3.1696723851972193</v>
      </c>
      <c r="P2620" s="7">
        <f>[1]!S_PQ_PctChange("H00906.CSI",$A$3,$A2620)/100</f>
        <v>1.6747281206309288</v>
      </c>
    </row>
    <row r="2621" spans="1:16" x14ac:dyDescent="0.3">
      <c r="A2621" s="3">
        <v>20191014</v>
      </c>
      <c r="B2621" s="29">
        <f>板块基准指数!B2621</f>
        <v>1.7319254959507101E-2</v>
      </c>
      <c r="C2621" s="29">
        <f>板块基准指数!C2621</f>
        <v>8.7824700158520303E-3</v>
      </c>
      <c r="D2621" s="29">
        <f>板块基准指数!E2621</f>
        <v>4.4826975062704699E-3</v>
      </c>
      <c r="E2621" s="29">
        <f>板块基准指数!F2621</f>
        <v>1.4665198047349099E-2</v>
      </c>
      <c r="F2621">
        <f t="shared" si="403"/>
        <v>0.29839819845545251</v>
      </c>
      <c r="G2621">
        <f t="shared" si="404"/>
        <v>0.20066363677948881</v>
      </c>
      <c r="H2621">
        <f t="shared" si="405"/>
        <v>0.2973882554744951</v>
      </c>
      <c r="I2621">
        <f t="shared" si="406"/>
        <v>0.20354990929056355</v>
      </c>
      <c r="J2621">
        <f t="shared" si="407"/>
        <v>1.1220644923654958E-2</v>
      </c>
      <c r="K2621" s="28">
        <f t="shared" si="408"/>
        <v>2.2337075522439456</v>
      </c>
      <c r="L2621" s="28">
        <f t="shared" si="409"/>
        <v>2.6878137779666602</v>
      </c>
      <c r="M2621" s="28">
        <f t="shared" si="410"/>
        <v>4.1330096512290435</v>
      </c>
      <c r="N2621" s="28">
        <f t="shared" si="411"/>
        <v>2.4873564906362113</v>
      </c>
      <c r="O2621" s="7">
        <f t="shared" si="412"/>
        <v>3.2164587984794863</v>
      </c>
      <c r="P2621" s="7">
        <f>[1]!S_PQ_PctChange("H00906.CSI",$A$3,$A2621)/100</f>
        <v>1.7058456019191852</v>
      </c>
    </row>
    <row r="2622" spans="1:16" x14ac:dyDescent="0.3">
      <c r="A2622" s="3">
        <v>20191015</v>
      </c>
      <c r="B2622" s="29">
        <f>板块基准指数!B2622</f>
        <v>-2.4117866886273098E-2</v>
      </c>
      <c r="C2622" s="29">
        <f>板块基准指数!C2622</f>
        <v>3.9038075095920001E-3</v>
      </c>
      <c r="D2622" s="29">
        <f>板块基准指数!E2622</f>
        <v>6.7870052095695896E-3</v>
      </c>
      <c r="E2622" s="29">
        <f>板块基准指数!F2622</f>
        <v>-3.3439394998572799E-3</v>
      </c>
      <c r="F2622">
        <f t="shared" si="403"/>
        <v>0.29268705001534606</v>
      </c>
      <c r="G2622">
        <f t="shared" si="404"/>
        <v>0.20247468138188265</v>
      </c>
      <c r="H2622">
        <f t="shared" si="405"/>
        <v>0.3009340697610271</v>
      </c>
      <c r="I2622">
        <f t="shared" si="406"/>
        <v>0.20390419884174418</v>
      </c>
      <c r="J2622">
        <f t="shared" si="407"/>
        <v>-5.0756587599893668E-3</v>
      </c>
      <c r="K2622" s="28">
        <f t="shared" si="408"/>
        <v>2.15571742394979</v>
      </c>
      <c r="L2622" s="28">
        <f t="shared" si="409"/>
        <v>2.7022102930870635</v>
      </c>
      <c r="M2622" s="28">
        <f t="shared" si="410"/>
        <v>4.167847414472706</v>
      </c>
      <c r="N2622" s="28">
        <f t="shared" si="411"/>
        <v>2.4756949815170892</v>
      </c>
      <c r="O2622" s="7">
        <f t="shared" si="412"/>
        <v>3.1950574924428494</v>
      </c>
      <c r="P2622" s="7">
        <f>[1]!S_PQ_PctChange("H00906.CSI",$A$3,$A2622)/100</f>
        <v>1.6882388388970728</v>
      </c>
    </row>
    <row r="2623" spans="1:16" x14ac:dyDescent="0.3">
      <c r="A2623" s="3">
        <v>20191016</v>
      </c>
      <c r="B2623" s="29">
        <f>板块基准指数!B2623</f>
        <v>-1.4344452951128199E-3</v>
      </c>
      <c r="C2623" s="29">
        <f>板块基准指数!C2623</f>
        <v>7.5039216654155397E-3</v>
      </c>
      <c r="D2623" s="29">
        <f>板块基准指数!E2623</f>
        <v>-1.23550449733604E-2</v>
      </c>
      <c r="E2623" s="29">
        <f>板块基准指数!F2623</f>
        <v>-1.8755145172529001E-4</v>
      </c>
      <c r="F2623">
        <f t="shared" si="403"/>
        <v>0.29304576631583901</v>
      </c>
      <c r="G2623">
        <f t="shared" si="404"/>
        <v>0.20453744773900023</v>
      </c>
      <c r="H2623">
        <f t="shared" si="405"/>
        <v>0.29800775860863993</v>
      </c>
      <c r="I2623">
        <f t="shared" si="406"/>
        <v>0.20440902733652086</v>
      </c>
      <c r="J2623">
        <f t="shared" si="407"/>
        <v>-2.6567859079348628E-3</v>
      </c>
      <c r="K2623" s="28">
        <f t="shared" si="408"/>
        <v>2.1511907199382998</v>
      </c>
      <c r="L2623" s="28">
        <f t="shared" si="409"/>
        <v>2.7299913891152841</v>
      </c>
      <c r="M2623" s="28">
        <f t="shared" si="410"/>
        <v>4.1039984272514314</v>
      </c>
      <c r="N2623" s="28">
        <f t="shared" si="411"/>
        <v>2.4750431098775514</v>
      </c>
      <c r="O2623" s="7">
        <f t="shared" si="412"/>
        <v>3.1839121228139504</v>
      </c>
      <c r="P2623" s="7">
        <f>[1]!S_PQ_PctChange("H00906.CSI",$A$3,$A2623)/100</f>
        <v>1.6783277398799152</v>
      </c>
    </row>
    <row r="2624" spans="1:16" x14ac:dyDescent="0.3">
      <c r="A2624" s="3">
        <v>20191017</v>
      </c>
      <c r="B2624" s="29">
        <f>板块基准指数!B2624</f>
        <v>5.6727381990679896E-3</v>
      </c>
      <c r="C2624" s="29">
        <f>板块基准指数!C2624</f>
        <v>-4.0655078508391503E-3</v>
      </c>
      <c r="D2624" s="29">
        <f>板块基准指数!E2624</f>
        <v>1.5500936958698399E-4</v>
      </c>
      <c r="E2624" s="29">
        <f>板块基准指数!F2624</f>
        <v>-1.9894904105169801E-4</v>
      </c>
      <c r="F2624">
        <f t="shared" si="403"/>
        <v>0.2944618649511867</v>
      </c>
      <c r="G2624">
        <f t="shared" si="404"/>
        <v>0.20353567201339803</v>
      </c>
      <c r="H2624">
        <f t="shared" si="405"/>
        <v>0.29780488339155775</v>
      </c>
      <c r="I2624">
        <f t="shared" si="406"/>
        <v>0.20419757964385751</v>
      </c>
      <c r="J2624">
        <f t="shared" si="407"/>
        <v>8.3635032790454773E-4</v>
      </c>
      <c r="K2624" s="28">
        <f t="shared" si="408"/>
        <v>2.1690665999078425</v>
      </c>
      <c r="L2624" s="28">
        <f t="shared" si="409"/>
        <v>2.7148270798392735</v>
      </c>
      <c r="M2624" s="28">
        <f t="shared" si="410"/>
        <v>4.104789594830013</v>
      </c>
      <c r="N2624" s="28">
        <f t="shared" si="411"/>
        <v>2.4743517533832282</v>
      </c>
      <c r="O2624" s="7">
        <f t="shared" si="412"/>
        <v>3.1874113390897891</v>
      </c>
      <c r="P2624" s="7">
        <f>[1]!S_PQ_PctChange("H00906.CSI",$A$3,$A2624)/100</f>
        <v>1.678597403761845</v>
      </c>
    </row>
    <row r="2625" spans="1:16" x14ac:dyDescent="0.3">
      <c r="A2625" s="3">
        <v>20191018</v>
      </c>
      <c r="B2625" s="29">
        <f>板块基准指数!B2625</f>
        <v>-1.4689850002766101E-2</v>
      </c>
      <c r="C2625" s="29">
        <f>板块基准指数!C2625</f>
        <v>-4.0700427455892703E-3</v>
      </c>
      <c r="D2625" s="29">
        <f>板块基准指数!E2625</f>
        <v>-8.3057694528601896E-3</v>
      </c>
      <c r="E2625" s="29">
        <f>板块基准指数!F2625</f>
        <v>-1.86750999798664E-2</v>
      </c>
      <c r="F2625">
        <f t="shared" si="403"/>
        <v>0.29349410348681315</v>
      </c>
      <c r="G2625">
        <f t="shared" si="404"/>
        <v>0.2050532688000537</v>
      </c>
      <c r="H2625">
        <f t="shared" si="405"/>
        <v>0.29874934862993535</v>
      </c>
      <c r="I2625">
        <f t="shared" si="406"/>
        <v>0.20270327908319774</v>
      </c>
      <c r="J2625">
        <f t="shared" si="407"/>
        <v>-1.1440908431896431E-2</v>
      </c>
      <c r="K2625" s="28">
        <f t="shared" si="408"/>
        <v>2.1225134869064202</v>
      </c>
      <c r="L2625" s="28">
        <f t="shared" si="409"/>
        <v>2.6997075748318551</v>
      </c>
      <c r="M2625" s="28">
        <f t="shared" si="410"/>
        <v>4.0623903893499955</v>
      </c>
      <c r="N2625" s="28">
        <f t="shared" si="411"/>
        <v>2.4094678870235722</v>
      </c>
      <c r="O2625" s="7">
        <f t="shared" si="412"/>
        <v>3.139503549392578</v>
      </c>
      <c r="P2625" s="7">
        <f>[1]!S_PQ_PctChange("H00906.CSI",$A$3,$A2625)/100</f>
        <v>1.6409258338311661</v>
      </c>
    </row>
    <row r="2626" spans="1:16" x14ac:dyDescent="0.3">
      <c r="A2626" s="3">
        <v>20191021</v>
      </c>
      <c r="B2626" s="29">
        <f>板块基准指数!B2626</f>
        <v>-1.5303654096237699E-3</v>
      </c>
      <c r="C2626" s="29">
        <f>板块基准指数!C2626</f>
        <v>-1.0634686006866701E-2</v>
      </c>
      <c r="D2626" s="29">
        <f>板块基准指数!E2626</f>
        <v>6.2256533864005897E-3</v>
      </c>
      <c r="E2626" s="29">
        <f>板块基准指数!F2626</f>
        <v>7.4697023439888001E-3</v>
      </c>
      <c r="F2626">
        <f t="shared" ref="F2626:F2689" si="413">IF(MID($A2626,6,1)&lt;&gt;MID($A2627,6,1),0.3,F2625*(1+B2626)/(1+$J2626))</f>
        <v>0.29282702467206562</v>
      </c>
      <c r="G2626">
        <f t="shared" ref="G2626:G2689" si="414">IF(MID($A2626,6,1)&lt;&gt;MID($A2627,6,1),0.2,G2625*(1+C2626)/(1+$J2626))</f>
        <v>0.20272172359029808</v>
      </c>
      <c r="H2626">
        <f t="shared" ref="H2626:H2689" si="415">IF(MID($A2626,6,1)&lt;&gt;MID($A2627,6,1),0.3,H2625*(1+D2626)/(1+$J2626))</f>
        <v>0.30038570766519218</v>
      </c>
      <c r="I2626">
        <f t="shared" ref="I2626:I2689" si="416">IF(MID($A2626,6,1)&lt;&gt;MID($A2627,6,1),0.2,I2625*(1+E2626)/(1+$J2626))</f>
        <v>0.20406554407244412</v>
      </c>
      <c r="J2626">
        <f t="shared" si="407"/>
        <v>7.4421270060994024E-4</v>
      </c>
      <c r="K2626" s="28">
        <f t="shared" si="408"/>
        <v>2.1177349002749746</v>
      </c>
      <c r="L2626" s="28">
        <f t="shared" si="409"/>
        <v>2.6603623464562922</v>
      </c>
      <c r="M2626" s="28">
        <f t="shared" si="410"/>
        <v>4.0939070772207344</v>
      </c>
      <c r="N2626" s="28">
        <f t="shared" si="411"/>
        <v>2.4349355972910263</v>
      </c>
      <c r="O2626" s="7">
        <f t="shared" si="412"/>
        <v>3.1425842205082555</v>
      </c>
      <c r="P2626" s="7">
        <f>[1]!S_PQ_PctChange("H00906.CSI",$A$3,$A2626)/100</f>
        <v>1.6456072363544236</v>
      </c>
    </row>
    <row r="2627" spans="1:16" x14ac:dyDescent="0.3">
      <c r="A2627" s="3">
        <v>20191022</v>
      </c>
      <c r="B2627" s="29">
        <f>板块基准指数!B2627</f>
        <v>1.53102122359334E-2</v>
      </c>
      <c r="C2627" s="29">
        <f>板块基准指数!C2627</f>
        <v>1.3687305275456099E-2</v>
      </c>
      <c r="D2627" s="29">
        <f>板块基准指数!E2627</f>
        <v>5.6707120261278998E-3</v>
      </c>
      <c r="E2627" s="29">
        <f>板块基准指数!F2627</f>
        <v>5.5347845859210999E-5</v>
      </c>
      <c r="F2627">
        <f t="shared" si="413"/>
        <v>0.29466632970949269</v>
      </c>
      <c r="G2627">
        <f t="shared" si="414"/>
        <v>0.20366898647369702</v>
      </c>
      <c r="H2627">
        <f t="shared" si="415"/>
        <v>0.29940267209260119</v>
      </c>
      <c r="I2627">
        <f t="shared" si="416"/>
        <v>0.2022620117242091</v>
      </c>
      <c r="J2627">
        <f t="shared" ref="J2627:J2690" si="417">SUMPRODUCT(F2626:I2626,B2627:E2627)</f>
        <v>8.9726534461057137E-3</v>
      </c>
      <c r="K2627" s="28">
        <f t="shared" ref="K2627:K2690" si="418">(1+K2626)*(1+B2627)-1</f>
        <v>2.1654680832935611</v>
      </c>
      <c r="L2627" s="28">
        <f t="shared" ref="L2627:L2690" si="419">(1+L2626)*(1+C2627)-1</f>
        <v>2.7104628433110238</v>
      </c>
      <c r="M2627" s="28">
        <f t="shared" ref="M2627:M2690" si="420">(1+M2626)*(1+D2627)-1</f>
        <v>4.1227931573435077</v>
      </c>
      <c r="N2627" s="28">
        <f t="shared" ref="N2627:N2690" si="421">(1+N2626)*(1+E2627)-1</f>
        <v>2.4351257135770012</v>
      </c>
      <c r="O2627" s="7">
        <f t="shared" si="412"/>
        <v>3.179754193090182</v>
      </c>
      <c r="P2627" s="7">
        <f>[1]!S_PQ_PctChange("H00906.CSI",$A$3,$A2627)/100</f>
        <v>1.6602531702317762</v>
      </c>
    </row>
    <row r="2628" spans="1:16" x14ac:dyDescent="0.3">
      <c r="A2628" s="3">
        <v>20191023</v>
      </c>
      <c r="B2628" s="29">
        <f>板块基准指数!B2628</f>
        <v>-7.1863923824483401E-3</v>
      </c>
      <c r="C2628" s="29">
        <f>板块基准指数!C2628</f>
        <v>-1.5244155772372901E-2</v>
      </c>
      <c r="D2628" s="29">
        <f>板块基准指数!E2628</f>
        <v>-7.7916795402528001E-3</v>
      </c>
      <c r="E2628" s="29">
        <f>板块基准指数!F2628</f>
        <v>-5.7449246922869901E-3</v>
      </c>
      <c r="F2628">
        <f t="shared" si="413"/>
        <v>0.29512136772679887</v>
      </c>
      <c r="G2628">
        <f t="shared" si="414"/>
        <v>0.20232795377296536</v>
      </c>
      <c r="H2628">
        <f t="shared" si="415"/>
        <v>0.29968220594728545</v>
      </c>
      <c r="I2628">
        <f t="shared" si="416"/>
        <v>0.20286847255295029</v>
      </c>
      <c r="J2628">
        <f t="shared" si="417"/>
        <v>-8.7171793229016432E-3</v>
      </c>
      <c r="K2628" s="28">
        <f t="shared" si="418"/>
        <v>2.1427197875728967</v>
      </c>
      <c r="L2628" s="28">
        <f t="shared" si="419"/>
        <v>2.6538999697399888</v>
      </c>
      <c r="M2628" s="28">
        <f t="shared" si="420"/>
        <v>4.0828779947104872</v>
      </c>
      <c r="N2628" s="28">
        <f t="shared" si="421"/>
        <v>2.4153911750439629</v>
      </c>
      <c r="O2628" s="7">
        <f t="shared" ref="O2628:O2691" si="422">(1+O2627)*(1+J2628)-1</f>
        <v>3.1433185262633652</v>
      </c>
      <c r="P2628" s="7">
        <f>[1]!S_PQ_PctChange("H00906.CSI",$A$3,$A2628)/100</f>
        <v>1.6425231739954977</v>
      </c>
    </row>
    <row r="2629" spans="1:16" x14ac:dyDescent="0.3">
      <c r="A2629" s="3">
        <v>20191024</v>
      </c>
      <c r="B2629" s="29">
        <f>板块基准指数!B2629</f>
        <v>-2.1942073236194898E-3</v>
      </c>
      <c r="C2629" s="29">
        <f>板块基准指数!C2629</f>
        <v>-5.8369560236087997E-3</v>
      </c>
      <c r="D2629" s="29">
        <f>板块基准指数!E2629</f>
        <v>-8.3045459661716097E-3</v>
      </c>
      <c r="E2629" s="29">
        <f>板块基准指数!F2629</f>
        <v>6.9502657036046699E-3</v>
      </c>
      <c r="F2629">
        <f t="shared" si="413"/>
        <v>0.29533242185321584</v>
      </c>
      <c r="G2629">
        <f t="shared" si="414"/>
        <v>0.20173346840856651</v>
      </c>
      <c r="H2629">
        <f t="shared" si="415"/>
        <v>0.29806002276253118</v>
      </c>
      <c r="I2629">
        <f t="shared" si="416"/>
        <v>0.20487408697568649</v>
      </c>
      <c r="J2629">
        <f t="shared" si="417"/>
        <v>-2.9072717023477992E-3</v>
      </c>
      <c r="K2629" s="28">
        <f t="shared" si="418"/>
        <v>2.1358240087989202</v>
      </c>
      <c r="L2629" s="28">
        <f t="shared" si="419"/>
        <v>2.632572316301951</v>
      </c>
      <c r="M2629" s="28">
        <f t="shared" si="420"/>
        <v>4.0406670007629719</v>
      </c>
      <c r="N2629" s="28">
        <f t="shared" si="421"/>
        <v>2.439129051192265</v>
      </c>
      <c r="O2629" s="7">
        <f t="shared" si="422"/>
        <v>3.1312727735581465</v>
      </c>
      <c r="P2629" s="7">
        <f>[1]!S_PQ_PctChange("H00906.CSI",$A$3,$A2629)/100</f>
        <v>1.6411925263538709</v>
      </c>
    </row>
    <row r="2630" spans="1:16" x14ac:dyDescent="0.3">
      <c r="A2630" s="3">
        <v>20191025</v>
      </c>
      <c r="B2630" s="29">
        <f>板块基准指数!B2630</f>
        <v>1.2984576319918201E-2</v>
      </c>
      <c r="C2630" s="29">
        <f>板块基准指数!C2630</f>
        <v>1.6024869813197399E-2</v>
      </c>
      <c r="D2630" s="29">
        <f>板块基准指数!E2630</f>
        <v>1.67242102458596E-2</v>
      </c>
      <c r="E2630" s="29">
        <f>板块基准指数!F2630</f>
        <v>-2.05474585883475E-3</v>
      </c>
      <c r="F2630">
        <f t="shared" si="413"/>
        <v>0.29572747162347474</v>
      </c>
      <c r="G2630">
        <f t="shared" si="414"/>
        <v>0.20260959317568014</v>
      </c>
      <c r="H2630">
        <f t="shared" si="415"/>
        <v>0.29956054078991101</v>
      </c>
      <c r="I2630">
        <f t="shared" si="416"/>
        <v>0.20210239441093403</v>
      </c>
      <c r="J2630">
        <f t="shared" si="417"/>
        <v>1.1631373244281835E-2</v>
      </c>
      <c r="K2630" s="28">
        <f t="shared" si="418"/>
        <v>2.1765413549670014</v>
      </c>
      <c r="L2630" s="28">
        <f t="shared" si="419"/>
        <v>2.6907838147577152</v>
      </c>
      <c r="M2630" s="28">
        <f t="shared" si="420"/>
        <v>4.1249681754630982</v>
      </c>
      <c r="N2630" s="28">
        <f t="shared" si="421"/>
        <v>2.4320625150163298</v>
      </c>
      <c r="O2630" s="7">
        <f t="shared" si="422"/>
        <v>3.1793251491613406</v>
      </c>
      <c r="P2630" s="7">
        <f>[1]!S_PQ_PctChange("H00906.CSI",$A$3,$A2630)/100</f>
        <v>1.6595601137248643</v>
      </c>
    </row>
    <row r="2631" spans="1:16" x14ac:dyDescent="0.3">
      <c r="A2631" s="3">
        <v>20191028</v>
      </c>
      <c r="B2631" s="29">
        <f>板块基准指数!B2631</f>
        <v>2.9651107218182701E-2</v>
      </c>
      <c r="C2631" s="29">
        <f>板块基准指数!C2631</f>
        <v>1.6466179245795201E-2</v>
      </c>
      <c r="D2631" s="29">
        <f>板块基准指数!E2631</f>
        <v>7.7122497194444103E-3</v>
      </c>
      <c r="E2631" s="29">
        <f>板块基准指数!F2631</f>
        <v>8.8698699016442201E-4</v>
      </c>
      <c r="F2631">
        <f t="shared" si="413"/>
        <v>0.30011610390370497</v>
      </c>
      <c r="G2631">
        <f t="shared" si="414"/>
        <v>0.20298337828798022</v>
      </c>
      <c r="H2631">
        <f t="shared" si="415"/>
        <v>0.2975285752287381</v>
      </c>
      <c r="I2631">
        <f t="shared" si="416"/>
        <v>0.19937194257957655</v>
      </c>
      <c r="J2631">
        <f t="shared" si="417"/>
        <v>1.459440073780531E-2</v>
      </c>
      <c r="K2631" s="28">
        <f t="shared" si="418"/>
        <v>2.270729323266119</v>
      </c>
      <c r="L2631" s="28">
        <f t="shared" si="419"/>
        <v>2.7515569226089953</v>
      </c>
      <c r="M2631" s="28">
        <f t="shared" si="420"/>
        <v>4.1644932098364746</v>
      </c>
      <c r="N2631" s="28">
        <f t="shared" si="421"/>
        <v>2.4351067098165804</v>
      </c>
      <c r="O2631" s="7">
        <f t="shared" si="422"/>
        <v>3.2403198952017895</v>
      </c>
      <c r="P2631" s="7">
        <f>[1]!S_PQ_PctChange("H00906.CSI",$A$3,$A2631)/100</f>
        <v>1.6863235111665764</v>
      </c>
    </row>
    <row r="2632" spans="1:16" x14ac:dyDescent="0.3">
      <c r="A2632" s="3">
        <v>20191029</v>
      </c>
      <c r="B2632" s="29">
        <f>板块基准指数!B2632</f>
        <v>-1.8783209400610699E-2</v>
      </c>
      <c r="C2632" s="29">
        <f>板块基准指数!C2632</f>
        <v>3.2807577238301998E-3</v>
      </c>
      <c r="D2632" s="29">
        <f>板块基准指数!E2632</f>
        <v>1.20369086424828E-2</v>
      </c>
      <c r="E2632" s="29">
        <f>板块基准指数!F2632</f>
        <v>-8.2613264045804206E-3</v>
      </c>
      <c r="F2632">
        <f t="shared" si="413"/>
        <v>0.29537600443091694</v>
      </c>
      <c r="G2632">
        <f t="shared" si="414"/>
        <v>0.20426967574529548</v>
      </c>
      <c r="H2632">
        <f t="shared" si="415"/>
        <v>0.30202714287844851</v>
      </c>
      <c r="I2632">
        <f t="shared" si="416"/>
        <v>0.198327176945339</v>
      </c>
      <c r="J2632">
        <f t="shared" si="417"/>
        <v>-3.0369567530000455E-3</v>
      </c>
      <c r="K2632" s="28">
        <f t="shared" si="418"/>
        <v>2.2092945294944935</v>
      </c>
      <c r="L2632" s="28">
        <f t="shared" si="419"/>
        <v>2.7638648719592336</v>
      </c>
      <c r="M2632" s="28">
        <f t="shared" si="420"/>
        <v>4.2266577427879986</v>
      </c>
      <c r="N2632" s="28">
        <f t="shared" si="421"/>
        <v>2.4067281720522211</v>
      </c>
      <c r="O2632" s="7">
        <f t="shared" si="422"/>
        <v>3.227442227061176</v>
      </c>
      <c r="P2632" s="7">
        <f>[1]!S_PQ_PctChange("H00906.CSI",$A$3,$A2632)/100</f>
        <v>1.6682220428980861</v>
      </c>
    </row>
    <row r="2633" spans="1:16" x14ac:dyDescent="0.3">
      <c r="A2633" s="3">
        <v>20191030</v>
      </c>
      <c r="B2633" s="29">
        <f>板块基准指数!B2633</f>
        <v>-6.9221357361835796E-3</v>
      </c>
      <c r="C2633" s="29">
        <f>板块基准指数!C2633</f>
        <v>-9.1590005791969704E-3</v>
      </c>
      <c r="D2633" s="29">
        <f>板块基准指数!E2633</f>
        <v>-7.9608017431266401E-3</v>
      </c>
      <c r="E2633" s="29">
        <f>板块基准指数!F2633</f>
        <v>-4.30361779012882E-3</v>
      </c>
      <c r="F2633">
        <f t="shared" si="413"/>
        <v>0.29545077043718121</v>
      </c>
      <c r="G2633">
        <f t="shared" si="414"/>
        <v>0.20386115573074592</v>
      </c>
      <c r="H2633">
        <f t="shared" si="415"/>
        <v>0.30178762049796509</v>
      </c>
      <c r="I2633">
        <f t="shared" si="416"/>
        <v>0.19890045333410764</v>
      </c>
      <c r="J2633">
        <f t="shared" si="417"/>
        <v>-7.1734414468122062E-3</v>
      </c>
      <c r="K2633" s="28">
        <f t="shared" si="418"/>
        <v>2.1870793571439409</v>
      </c>
      <c r="L2633" s="28">
        <f t="shared" si="419"/>
        <v>2.7293916314169397</v>
      </c>
      <c r="M2633" s="28">
        <f t="shared" si="420"/>
        <v>4.1850493567184852</v>
      </c>
      <c r="N2633" s="28">
        <f t="shared" si="421"/>
        <v>2.3920669160848442</v>
      </c>
      <c r="O2633" s="7">
        <f t="shared" si="422"/>
        <v>3.1971169177755714</v>
      </c>
      <c r="P2633" s="7">
        <f>[1]!S_PQ_PctChange("H00906.CSI",$A$3,$A2633)/100</f>
        <v>1.6508447000855961</v>
      </c>
    </row>
    <row r="2634" spans="1:16" x14ac:dyDescent="0.3">
      <c r="A2634" s="3">
        <v>20191031</v>
      </c>
      <c r="B2634" s="29">
        <f>板块基准指数!B2634</f>
        <v>-8.5630433775382795E-3</v>
      </c>
      <c r="C2634" s="29">
        <f>板块基准指数!C2634</f>
        <v>8.5005234130076102E-3</v>
      </c>
      <c r="D2634" s="29">
        <f>板块基准指数!E2634</f>
        <v>3.9323978769251304E-3</v>
      </c>
      <c r="E2634" s="29">
        <f>板块基准指数!F2634</f>
        <v>-2.7624193086236799E-3</v>
      </c>
      <c r="F2634">
        <f t="shared" si="413"/>
        <v>0.3</v>
      </c>
      <c r="G2634">
        <f t="shared" si="414"/>
        <v>0.2</v>
      </c>
      <c r="H2634">
        <f t="shared" si="415"/>
        <v>0.3</v>
      </c>
      <c r="I2634">
        <f t="shared" si="416"/>
        <v>0.2</v>
      </c>
      <c r="J2634">
        <f t="shared" si="417"/>
        <v>-1.5972869054434787E-4</v>
      </c>
      <c r="K2634" s="28">
        <f t="shared" si="418"/>
        <v>2.1597882583610604</v>
      </c>
      <c r="L2634" s="28">
        <f t="shared" si="419"/>
        <v>2.761093412296074</v>
      </c>
      <c r="M2634" s="28">
        <f t="shared" si="420"/>
        <v>4.2054390338005971</v>
      </c>
      <c r="N2634" s="28">
        <f t="shared" si="421"/>
        <v>2.3826966049397078</v>
      </c>
      <c r="O2634" s="7">
        <f t="shared" si="422"/>
        <v>3.1964465177862333</v>
      </c>
      <c r="P2634" s="7">
        <f>[1]!S_PQ_PctChange("H00906.CSI",$A$3,$A2634)/100</f>
        <v>1.6447211457561171</v>
      </c>
    </row>
    <row r="2635" spans="1:16" x14ac:dyDescent="0.3">
      <c r="A2635" s="3">
        <v>20191101</v>
      </c>
      <c r="B2635" s="29">
        <f>板块基准指数!B2635</f>
        <v>9.8086301669612092E-3</v>
      </c>
      <c r="C2635" s="29">
        <f>板块基准指数!C2635</f>
        <v>1.5675624646240699E-2</v>
      </c>
      <c r="D2635" s="29">
        <f>板块基准指数!E2635</f>
        <v>1.8567616211909801E-2</v>
      </c>
      <c r="E2635" s="29">
        <f>板块基准指数!F2635</f>
        <v>1.8952310236758901E-2</v>
      </c>
      <c r="F2635">
        <f t="shared" si="413"/>
        <v>0.29833672912535808</v>
      </c>
      <c r="G2635">
        <f t="shared" si="414"/>
        <v>0.2000467115960472</v>
      </c>
      <c r="H2635">
        <f t="shared" si="415"/>
        <v>0.3009244741386608</v>
      </c>
      <c r="I2635">
        <f t="shared" si="416"/>
        <v>0.20069208513993395</v>
      </c>
      <c r="J2635">
        <f t="shared" si="417"/>
        <v>1.5438460890261223E-2</v>
      </c>
      <c r="K2635" s="28">
        <f t="shared" si="418"/>
        <v>2.1907814527932308</v>
      </c>
      <c r="L2635" s="28">
        <f t="shared" si="419"/>
        <v>2.8200509008866756</v>
      </c>
      <c r="M2635" s="28">
        <f t="shared" si="420"/>
        <v>4.3020916279947006</v>
      </c>
      <c r="N2635" s="28">
        <f t="shared" si="421"/>
        <v>2.446806520433356</v>
      </c>
      <c r="O2635" s="7">
        <f t="shared" si="422"/>
        <v>3.261233193229149</v>
      </c>
      <c r="P2635" s="7">
        <f>[1]!S_PQ_PctChange("H00906.CSI",$A$3,$A2635)/100</f>
        <v>1.6846441197843525</v>
      </c>
    </row>
    <row r="2636" spans="1:16" x14ac:dyDescent="0.3">
      <c r="A2636" s="3">
        <v>20191104</v>
      </c>
      <c r="B2636" s="29">
        <f>板块基准指数!B2636</f>
        <v>9.7694299385743394E-3</v>
      </c>
      <c r="C2636" s="29">
        <f>板块基准指数!C2636</f>
        <v>7.2009664558672602E-3</v>
      </c>
      <c r="D2636" s="29">
        <f>板块基准指数!E2636</f>
        <v>7.41205701531288E-3</v>
      </c>
      <c r="E2636" s="29">
        <f>板块基准指数!F2636</f>
        <v>4.1351623439349E-3</v>
      </c>
      <c r="F2636">
        <f t="shared" si="413"/>
        <v>0.29903383155106367</v>
      </c>
      <c r="G2636">
        <f t="shared" si="414"/>
        <v>0.20000411610381583</v>
      </c>
      <c r="H2636">
        <f t="shared" si="415"/>
        <v>0.3009234537083284</v>
      </c>
      <c r="I2636">
        <f t="shared" si="416"/>
        <v>0.20003859863679208</v>
      </c>
      <c r="J2636">
        <f t="shared" si="417"/>
        <v>7.4154731459185365E-3</v>
      </c>
      <c r="K2636" s="28">
        <f t="shared" si="418"/>
        <v>2.2219535686455969</v>
      </c>
      <c r="L2636" s="28">
        <f t="shared" si="419"/>
        <v>2.8475589592836661</v>
      </c>
      <c r="M2636" s="28">
        <f t="shared" si="420"/>
        <v>4.3413910334418109</v>
      </c>
      <c r="N2636" s="28">
        <f t="shared" si="421"/>
        <v>2.4610596249634815</v>
      </c>
      <c r="O2636" s="7">
        <f t="shared" si="422"/>
        <v>3.2928322535420369</v>
      </c>
      <c r="P2636" s="7">
        <f>[1]!S_PQ_PctChange("H00906.CSI",$A$3,$A2636)/100</f>
        <v>1.7012757035605228</v>
      </c>
    </row>
    <row r="2637" spans="1:16" x14ac:dyDescent="0.3">
      <c r="A2637" s="3">
        <v>20191105</v>
      </c>
      <c r="B2637" s="29">
        <f>板块基准指数!B2637</f>
        <v>8.3196938071655006E-3</v>
      </c>
      <c r="C2637" s="29">
        <f>板块基准指数!C2637</f>
        <v>1.18506622154109E-3</v>
      </c>
      <c r="D2637" s="29">
        <f>板块基准指数!E2637</f>
        <v>5.29985185327949E-3</v>
      </c>
      <c r="E2637" s="29">
        <f>板块基准指数!F2637</f>
        <v>8.5130109097716396E-3</v>
      </c>
      <c r="F2637">
        <f t="shared" si="413"/>
        <v>0.2997166076850144</v>
      </c>
      <c r="G2637">
        <f t="shared" si="414"/>
        <v>0.19904236801896916</v>
      </c>
      <c r="H2637">
        <f t="shared" si="415"/>
        <v>0.30070724337919702</v>
      </c>
      <c r="I2637">
        <f t="shared" si="416"/>
        <v>0.20053378091681942</v>
      </c>
      <c r="J2637">
        <f t="shared" si="417"/>
        <v>6.0226685350539613E-3</v>
      </c>
      <c r="K2637" s="28">
        <f t="shared" si="418"/>
        <v>2.2487592357976323</v>
      </c>
      <c r="L2637" s="28">
        <f t="shared" si="419"/>
        <v>2.852118571441701</v>
      </c>
      <c r="M2637" s="28">
        <f t="shared" si="420"/>
        <v>4.3696996146094875</v>
      </c>
      <c r="N2637" s="28">
        <f t="shared" si="421"/>
        <v>2.4905236633101659</v>
      </c>
      <c r="O2637" s="7">
        <f t="shared" si="422"/>
        <v>3.3186865592817094</v>
      </c>
      <c r="P2637" s="7">
        <f>[1]!S_PQ_PctChange("H00906.CSI",$A$3,$A2637)/100</f>
        <v>1.7188515018917649</v>
      </c>
    </row>
    <row r="2638" spans="1:16" x14ac:dyDescent="0.3">
      <c r="A2638" s="3">
        <v>20191106</v>
      </c>
      <c r="B2638" s="29">
        <f>板块基准指数!B2638</f>
        <v>-9.50813636133724E-3</v>
      </c>
      <c r="C2638" s="29">
        <f>板块基准指数!C2638</f>
        <v>-4.0406042934044897E-3</v>
      </c>
      <c r="D2638" s="29">
        <f>板块基准指数!E2638</f>
        <v>-9.3974452006430897E-3</v>
      </c>
      <c r="E2638" s="29">
        <f>板块基准指数!F2638</f>
        <v>-2.36124961106412E-3</v>
      </c>
      <c r="F2638">
        <f t="shared" si="413"/>
        <v>0.29894554567205323</v>
      </c>
      <c r="G2638">
        <f t="shared" si="414"/>
        <v>0.19962619495582307</v>
      </c>
      <c r="H2638">
        <f t="shared" si="415"/>
        <v>0.29996715152260711</v>
      </c>
      <c r="I2638">
        <f t="shared" si="416"/>
        <v>0.20146110784951657</v>
      </c>
      <c r="J2638">
        <f t="shared" si="417"/>
        <v>-6.953387975700883E-3</v>
      </c>
      <c r="K2638" s="28">
        <f t="shared" si="418"/>
        <v>2.2178695899785144</v>
      </c>
      <c r="L2638" s="28">
        <f t="shared" si="419"/>
        <v>2.8365536846032304</v>
      </c>
      <c r="M2638" s="28">
        <f t="shared" si="420"/>
        <v>4.3192381567372804</v>
      </c>
      <c r="N2638" s="28">
        <f t="shared" si="421"/>
        <v>2.4822816656677649</v>
      </c>
      <c r="O2638" s="7">
        <f t="shared" si="422"/>
        <v>3.2886570560895789</v>
      </c>
      <c r="P2638" s="7">
        <f>[1]!S_PQ_PctChange("H00906.CSI",$A$3,$A2638)/100</f>
        <v>1.703181595922252</v>
      </c>
    </row>
    <row r="2639" spans="1:16" x14ac:dyDescent="0.3">
      <c r="A2639" s="3">
        <v>20191107</v>
      </c>
      <c r="B2639" s="29">
        <f>板块基准指数!B2639</f>
        <v>5.2307245481983903E-3</v>
      </c>
      <c r="C2639" s="29">
        <f>板块基准指数!C2639</f>
        <v>8.7039101147310706E-3</v>
      </c>
      <c r="D2639" s="29">
        <f>板块基准指数!E2639</f>
        <v>5.3942732486212397E-3</v>
      </c>
      <c r="E2639" s="29">
        <f>板块基准指数!F2639</f>
        <v>1.7523012211311301E-4</v>
      </c>
      <c r="F2639">
        <f t="shared" si="413"/>
        <v>0.29902767387032253</v>
      </c>
      <c r="G2639">
        <f t="shared" si="414"/>
        <v>0.20037095803139732</v>
      </c>
      <c r="H2639">
        <f t="shared" si="415"/>
        <v>0.30009837774832449</v>
      </c>
      <c r="I2639">
        <f t="shared" si="416"/>
        <v>0.20050299034995553</v>
      </c>
      <c r="J2639">
        <f t="shared" si="417"/>
        <v>4.9546370972156648E-3</v>
      </c>
      <c r="K2639" s="28">
        <f t="shared" si="418"/>
        <v>2.234701379435716</v>
      </c>
      <c r="L2639" s="28">
        <f t="shared" si="419"/>
        <v>2.8699467030243571</v>
      </c>
      <c r="M2639" s="28">
        <f t="shared" si="420"/>
        <v>4.3479315808292132</v>
      </c>
      <c r="N2639" s="28">
        <f t="shared" si="421"/>
        <v>2.4828918663092723</v>
      </c>
      <c r="O2639" s="7">
        <f t="shared" si="422"/>
        <v>3.3099057954369169</v>
      </c>
      <c r="P2639" s="7">
        <f>[1]!S_PQ_PctChange("H00906.CSI",$A$3,$A2639)/100</f>
        <v>1.7109164088882216</v>
      </c>
    </row>
    <row r="2640" spans="1:16" x14ac:dyDescent="0.3">
      <c r="A2640" s="3">
        <v>20191108</v>
      </c>
      <c r="B2640" s="29">
        <f>板块基准指数!B2640</f>
        <v>1.36950243379208E-3</v>
      </c>
      <c r="C2640" s="29">
        <f>板块基准指数!C2640</f>
        <v>-1.4282906328510799E-3</v>
      </c>
      <c r="D2640" s="29">
        <f>板块基准指数!E2640</f>
        <v>-1.9504399367586899E-3</v>
      </c>
      <c r="E2640" s="29">
        <f>板块基准指数!F2640</f>
        <v>-1.0372134887777201E-2</v>
      </c>
      <c r="F2640">
        <f t="shared" si="413"/>
        <v>0.30020019284220878</v>
      </c>
      <c r="G2640">
        <f t="shared" si="414"/>
        <v>0.20059460869978224</v>
      </c>
      <c r="H2640">
        <f t="shared" si="415"/>
        <v>0.30027624703428746</v>
      </c>
      <c r="I2640">
        <f t="shared" si="416"/>
        <v>0.19892895142372138</v>
      </c>
      <c r="J2640">
        <f t="shared" si="417"/>
        <v>-2.5416367575443067E-3</v>
      </c>
      <c r="K2640" s="28">
        <f t="shared" si="418"/>
        <v>2.2391313108474438</v>
      </c>
      <c r="L2640" s="28">
        <f t="shared" si="419"/>
        <v>2.8644192943987945</v>
      </c>
      <c r="M2640" s="28">
        <f t="shared" si="420"/>
        <v>4.337500761494911</v>
      </c>
      <c r="N2640" s="28">
        <f t="shared" si="421"/>
        <v>2.4467668420723703</v>
      </c>
      <c r="O2640" s="7">
        <f t="shared" si="422"/>
        <v>3.2989515804456815</v>
      </c>
      <c r="P2640" s="7">
        <f>[1]!S_PQ_PctChange("H00906.CSI",$A$3,$A2640)/100</f>
        <v>1.6987137663594176</v>
      </c>
    </row>
    <row r="2641" spans="1:16" x14ac:dyDescent="0.3">
      <c r="A2641" s="3">
        <v>20191111</v>
      </c>
      <c r="B2641" s="29">
        <f>板块基准指数!B2641</f>
        <v>-2.1198200402316399E-2</v>
      </c>
      <c r="C2641" s="29">
        <f>板块基准指数!C2641</f>
        <v>-2.0599990282937599E-2</v>
      </c>
      <c r="D2641" s="29">
        <f>板块基准指数!E2641</f>
        <v>-1.8721495378487E-2</v>
      </c>
      <c r="E2641" s="29">
        <f>板块基准指数!F2641</f>
        <v>-1.5708202057205599E-2</v>
      </c>
      <c r="F2641">
        <f t="shared" si="413"/>
        <v>0.29960153784248345</v>
      </c>
      <c r="G2641">
        <f t="shared" si="414"/>
        <v>0.20031693782492202</v>
      </c>
      <c r="H2641">
        <f t="shared" si="415"/>
        <v>0.30043572730898099</v>
      </c>
      <c r="I2641">
        <f t="shared" si="416"/>
        <v>0.19964579702361335</v>
      </c>
      <c r="J2641">
        <f t="shared" si="417"/>
        <v>-1.9242387373822042E-2</v>
      </c>
      <c r="K2641" s="28">
        <f t="shared" si="418"/>
        <v>2.1704675561906819</v>
      </c>
      <c r="L2641" s="28">
        <f t="shared" si="419"/>
        <v>2.7848122944849827</v>
      </c>
      <c r="M2641" s="28">
        <f t="shared" si="420"/>
        <v>4.2375747656559133</v>
      </c>
      <c r="N2641" s="28">
        <f t="shared" si="421"/>
        <v>2.3926243320730212</v>
      </c>
      <c r="O2641" s="7">
        <f t="shared" si="422"/>
        <v>3.2162294888334415</v>
      </c>
      <c r="P2641" s="7">
        <f>[1]!S_PQ_PctChange("H00906.CSI",$A$3,$A2641)/100</f>
        <v>1.6481321618879909</v>
      </c>
    </row>
    <row r="2642" spans="1:16" x14ac:dyDescent="0.3">
      <c r="A2642" s="3">
        <v>20191112</v>
      </c>
      <c r="B2642" s="29">
        <f>板块基准指数!B2642</f>
        <v>-4.2356626929125802E-4</v>
      </c>
      <c r="C2642" s="29">
        <f>板块基准指数!C2642</f>
        <v>4.1942008384625602E-3</v>
      </c>
      <c r="D2642" s="29">
        <f>板块基准指数!E2642</f>
        <v>-1.9707922030236902E-3</v>
      </c>
      <c r="E2642" s="29">
        <f>板块基准指数!F2642</f>
        <v>1.93541828568488E-3</v>
      </c>
      <c r="F2642">
        <f t="shared" si="413"/>
        <v>0.29932270947916662</v>
      </c>
      <c r="G2642">
        <f t="shared" si="414"/>
        <v>0.2010550577576827</v>
      </c>
      <c r="H2642">
        <f t="shared" si="415"/>
        <v>0.29969151646703196</v>
      </c>
      <c r="I2642">
        <f t="shared" si="416"/>
        <v>0.19993071629611847</v>
      </c>
      <c r="J2642">
        <f t="shared" si="417"/>
        <v>5.0757010025501799E-4</v>
      </c>
      <c r="K2642" s="28">
        <f t="shared" si="418"/>
        <v>2.1691246530759969</v>
      </c>
      <c r="L2642" s="28">
        <f t="shared" si="419"/>
        <v>2.8006865573839348</v>
      </c>
      <c r="M2642" s="28">
        <f t="shared" si="420"/>
        <v>4.2272525941450052</v>
      </c>
      <c r="N2642" s="28">
        <f t="shared" si="421"/>
        <v>2.3991904792417742</v>
      </c>
      <c r="O2642" s="7">
        <f t="shared" si="422"/>
        <v>3.2183695208577872</v>
      </c>
      <c r="P2642" s="7">
        <f>[1]!S_PQ_PctChange("H00906.CSI",$A$3,$A2642)/100</f>
        <v>1.6492148313571184</v>
      </c>
    </row>
    <row r="2643" spans="1:16" x14ac:dyDescent="0.3">
      <c r="A2643" s="3">
        <v>20191113</v>
      </c>
      <c r="B2643" s="29">
        <f>板块基准指数!B2643</f>
        <v>1.0832859650358399E-2</v>
      </c>
      <c r="C2643" s="29">
        <f>板块基准指数!C2643</f>
        <v>8.5759232279395692E-3</v>
      </c>
      <c r="D2643" s="29">
        <f>板块基准指数!E2643</f>
        <v>3.5470113730284498E-3</v>
      </c>
      <c r="E2643" s="29">
        <f>板块基准指数!F2643</f>
        <v>-6.8005495239839703E-3</v>
      </c>
      <c r="F2643">
        <f t="shared" si="413"/>
        <v>0.30115878149123265</v>
      </c>
      <c r="G2643">
        <f t="shared" si="414"/>
        <v>0.20183668811181804</v>
      </c>
      <c r="H2643">
        <f t="shared" si="415"/>
        <v>0.29935649370213191</v>
      </c>
      <c r="I2643">
        <f t="shared" si="416"/>
        <v>0.19764803669481729</v>
      </c>
      <c r="J2643">
        <f t="shared" si="417"/>
        <v>4.6701241216430189E-3</v>
      </c>
      <c r="K2643" s="28">
        <f t="shared" si="418"/>
        <v>2.2034553356572602</v>
      </c>
      <c r="L2643" s="28">
        <f t="shared" si="419"/>
        <v>2.8332809535135217</v>
      </c>
      <c r="M2643" s="28">
        <f t="shared" si="420"/>
        <v>4.2457937185461301</v>
      </c>
      <c r="N2643" s="28">
        <f t="shared" si="421"/>
        <v>2.3760741160462358</v>
      </c>
      <c r="O2643" s="7">
        <f t="shared" si="422"/>
        <v>3.2380698301111481</v>
      </c>
      <c r="P2643" s="7">
        <f>[1]!S_PQ_PctChange("H00906.CSI",$A$3,$A2643)/100</f>
        <v>1.6465203819604088</v>
      </c>
    </row>
    <row r="2644" spans="1:16" x14ac:dyDescent="0.3">
      <c r="A2644" s="3">
        <v>20191114</v>
      </c>
      <c r="B2644" s="29">
        <f>板块基准指数!B2644</f>
        <v>1.26601643241212E-2</v>
      </c>
      <c r="C2644" s="29">
        <f>板块基准指数!C2644</f>
        <v>1.2380325033298801E-2</v>
      </c>
      <c r="D2644" s="29">
        <f>板块基准指数!E2644</f>
        <v>1.8675376871410999E-3</v>
      </c>
      <c r="E2644" s="29">
        <f>板块基准指数!F2644</f>
        <v>-2.8476441560956402E-3</v>
      </c>
      <c r="F2644">
        <f t="shared" si="413"/>
        <v>0.30305987470631246</v>
      </c>
      <c r="G2644">
        <f t="shared" si="414"/>
        <v>0.20305467344838146</v>
      </c>
      <c r="H2644">
        <f t="shared" si="415"/>
        <v>0.29803561855017552</v>
      </c>
      <c r="I2644">
        <f t="shared" si="416"/>
        <v>0.19584983329513042</v>
      </c>
      <c r="J2644">
        <f t="shared" si="417"/>
        <v>6.3077517210213549E-3</v>
      </c>
      <c r="K2644" s="28">
        <f t="shared" si="418"/>
        <v>2.2440116066116635</v>
      </c>
      <c r="L2644" s="28">
        <f t="shared" si="419"/>
        <v>2.8807382176619725</v>
      </c>
      <c r="M2644" s="28">
        <f t="shared" si="420"/>
        <v>4.2555904360144829</v>
      </c>
      <c r="N2644" s="28">
        <f t="shared" si="421"/>
        <v>2.366460258319131</v>
      </c>
      <c r="O2644" s="7">
        <f t="shared" si="422"/>
        <v>3.2648025223758399</v>
      </c>
      <c r="P2644" s="7">
        <f>[1]!S_PQ_PctChange("H00906.CSI",$A$3,$A2644)/100</f>
        <v>1.6541417098556335</v>
      </c>
    </row>
    <row r="2645" spans="1:16" x14ac:dyDescent="0.3">
      <c r="A2645" s="3">
        <v>20191115</v>
      </c>
      <c r="B2645" s="29">
        <f>板块基准指数!B2645</f>
        <v>-8.6701324468323304E-3</v>
      </c>
      <c r="C2645" s="29">
        <f>板块基准指数!C2645</f>
        <v>-9.9168655903617599E-3</v>
      </c>
      <c r="D2645" s="29">
        <f>板块基准指数!E2645</f>
        <v>-9.8696960982687394E-3</v>
      </c>
      <c r="E2645" s="29">
        <f>板块基准指数!F2645</f>
        <v>-3.3888518895610498E-3</v>
      </c>
      <c r="F2645">
        <f t="shared" si="413"/>
        <v>0.30293040963047085</v>
      </c>
      <c r="G2645">
        <f t="shared" si="414"/>
        <v>0.20271266991753706</v>
      </c>
      <c r="H2645">
        <f t="shared" si="415"/>
        <v>0.29754781437742855</v>
      </c>
      <c r="I2645">
        <f t="shared" si="416"/>
        <v>0.19680910607456345</v>
      </c>
      <c r="J2645">
        <f t="shared" si="417"/>
        <v>-8.2464622162887347E-3</v>
      </c>
      <c r="K2645" s="28">
        <f t="shared" si="418"/>
        <v>2.2158855963232789</v>
      </c>
      <c r="L2645" s="28">
        <f t="shared" si="419"/>
        <v>2.8422534583660388</v>
      </c>
      <c r="M2645" s="28">
        <f t="shared" si="420"/>
        <v>4.2037193555940524</v>
      </c>
      <c r="N2645" s="28">
        <f t="shared" si="421"/>
        <v>2.355051823111594</v>
      </c>
      <c r="O2645" s="7">
        <f t="shared" si="422"/>
        <v>3.2296329895151343</v>
      </c>
      <c r="P2645" s="7">
        <f>[1]!S_PQ_PctChange("H00906.CSI",$A$3,$A2645)/100</f>
        <v>1.6336613818175756</v>
      </c>
    </row>
    <row r="2646" spans="1:16" x14ac:dyDescent="0.3">
      <c r="A2646" s="3">
        <v>20191118</v>
      </c>
      <c r="B2646" s="29">
        <f>板块基准指数!B2646</f>
        <v>1.0756645876020699E-3</v>
      </c>
      <c r="C2646" s="29">
        <f>板块基准指数!C2646</f>
        <v>5.0738834200799903E-3</v>
      </c>
      <c r="D2646" s="29">
        <f>板块基准指数!E2646</f>
        <v>4.5186026751973902E-3</v>
      </c>
      <c r="E2646" s="29">
        <f>板块基准指数!F2646</f>
        <v>1.0990650540203701E-2</v>
      </c>
      <c r="F2646">
        <f t="shared" si="413"/>
        <v>0.30178897749301714</v>
      </c>
      <c r="G2646">
        <f t="shared" si="414"/>
        <v>0.20275542315077166</v>
      </c>
      <c r="H2646">
        <f t="shared" si="415"/>
        <v>0.29744614571736472</v>
      </c>
      <c r="I2646">
        <f t="shared" si="416"/>
        <v>0.19800945363884628</v>
      </c>
      <c r="J2646">
        <f t="shared" si="417"/>
        <v>4.8619524271224191E-3</v>
      </c>
      <c r="K2646" s="28">
        <f t="shared" si="418"/>
        <v>2.2193448105770233</v>
      </c>
      <c r="L2646" s="28">
        <f t="shared" si="419"/>
        <v>2.8617486044841876</v>
      </c>
      <c r="M2646" s="28">
        <f t="shared" si="420"/>
        <v>4.2272328957952157</v>
      </c>
      <c r="N2646" s="28">
        <f t="shared" si="421"/>
        <v>2.3919260252436869</v>
      </c>
      <c r="O2646" s="7">
        <f t="shared" si="422"/>
        <v>3.2501972638943446</v>
      </c>
      <c r="P2646" s="7">
        <f>[1]!S_PQ_PctChange("H00906.CSI",$A$3,$A2646)/100</f>
        <v>1.6527820263001782</v>
      </c>
    </row>
    <row r="2647" spans="1:16" x14ac:dyDescent="0.3">
      <c r="A2647" s="3">
        <v>20191119</v>
      </c>
      <c r="B2647" s="29">
        <f>板块基准指数!B2647</f>
        <v>2.1033094796757801E-2</v>
      </c>
      <c r="C2647" s="29">
        <f>板块基准指数!C2647</f>
        <v>1.9640619480776299E-2</v>
      </c>
      <c r="D2647" s="29">
        <f>板块基准指数!E2647</f>
        <v>9.8856903770214201E-3</v>
      </c>
      <c r="E2647" s="29">
        <f>板块基准指数!F2647</f>
        <v>3.7612700839841202E-3</v>
      </c>
      <c r="F2647">
        <f t="shared" si="413"/>
        <v>0.3038776801318579</v>
      </c>
      <c r="G2647">
        <f t="shared" si="414"/>
        <v>0.2038802779053619</v>
      </c>
      <c r="H2647">
        <f t="shared" si="415"/>
        <v>0.29623486690903916</v>
      </c>
      <c r="I2647">
        <f t="shared" si="416"/>
        <v>0.19600717505374082</v>
      </c>
      <c r="J2647">
        <f t="shared" si="417"/>
        <v>1.4015025820713419E-2</v>
      </c>
      <c r="K2647" s="28">
        <f t="shared" si="418"/>
        <v>2.2870575951613401</v>
      </c>
      <c r="L2647" s="28">
        <f t="shared" si="419"/>
        <v>2.9375957393552805</v>
      </c>
      <c r="M2647" s="28">
        <f t="shared" si="420"/>
        <v>4.2789077017316286</v>
      </c>
      <c r="N2647" s="28">
        <f t="shared" si="421"/>
        <v>2.4046839751295233</v>
      </c>
      <c r="O2647" s="7">
        <f t="shared" si="422"/>
        <v>3.3097638882909495</v>
      </c>
      <c r="P2647" s="7">
        <f>[1]!S_PQ_PctChange("H00906.CSI",$A$3,$A2647)/100</f>
        <v>1.6836729544798192</v>
      </c>
    </row>
    <row r="2648" spans="1:16" x14ac:dyDescent="0.3">
      <c r="A2648" s="3">
        <v>20191120</v>
      </c>
      <c r="B2648" s="29">
        <f>板块基准指数!B2648</f>
        <v>-8.3887839884461898E-3</v>
      </c>
      <c r="C2648" s="29">
        <f>板块基准指数!C2648</f>
        <v>-3.07457190327697E-3</v>
      </c>
      <c r="D2648" s="29">
        <f>板块基准指数!E2648</f>
        <v>-5.02874462417511E-3</v>
      </c>
      <c r="E2648" s="29">
        <f>板块基准指数!F2648</f>
        <v>-1.4755992166538501E-2</v>
      </c>
      <c r="F2648">
        <f t="shared" si="413"/>
        <v>0.30362329428279278</v>
      </c>
      <c r="G2648">
        <f t="shared" si="414"/>
        <v>0.20480131731003787</v>
      </c>
      <c r="H2648">
        <f t="shared" si="415"/>
        <v>0.29698982012716557</v>
      </c>
      <c r="I2648">
        <f t="shared" si="416"/>
        <v>0.19458556828000348</v>
      </c>
      <c r="J2648">
        <f t="shared" si="417"/>
        <v>-7.5579786257568282E-3</v>
      </c>
      <c r="K2648" s="28">
        <f t="shared" si="418"/>
        <v>2.2594831790379502</v>
      </c>
      <c r="L2648" s="28">
        <f t="shared" si="419"/>
        <v>2.9254893181285957</v>
      </c>
      <c r="M2648" s="28">
        <f t="shared" si="420"/>
        <v>4.2523614230050288</v>
      </c>
      <c r="N2648" s="28">
        <f t="shared" si="421"/>
        <v>2.3544444850629724</v>
      </c>
      <c r="O2648" s="7">
        <f t="shared" si="422"/>
        <v>3.2771907849411877</v>
      </c>
      <c r="P2648" s="7">
        <f>[1]!S_PQ_PctChange("H00906.CSI",$A$3,$A2648)/100</f>
        <v>1.6595921209979172</v>
      </c>
    </row>
    <row r="2649" spans="1:16" x14ac:dyDescent="0.3">
      <c r="A2649" s="3">
        <v>20191121</v>
      </c>
      <c r="B2649" s="29">
        <f>板块基准指数!B2649</f>
        <v>-1.02920771949101E-3</v>
      </c>
      <c r="C2649" s="29">
        <f>板块基准指数!C2649</f>
        <v>-1.49195217888953E-2</v>
      </c>
      <c r="D2649" s="29">
        <f>板块基准指数!E2649</f>
        <v>-6.1502125313633599E-3</v>
      </c>
      <c r="E2649" s="29">
        <f>板块基准指数!F2649</f>
        <v>-5.4189582137836702E-3</v>
      </c>
      <c r="F2649">
        <f t="shared" si="413"/>
        <v>0.30521812025772233</v>
      </c>
      <c r="G2649">
        <f t="shared" si="414"/>
        <v>0.20301442296201141</v>
      </c>
      <c r="H2649">
        <f t="shared" si="415"/>
        <v>0.29701935267638069</v>
      </c>
      <c r="I2649">
        <f t="shared" si="416"/>
        <v>0.19474810410388527</v>
      </c>
      <c r="J2649">
        <f t="shared" si="417"/>
        <v>-6.2490307312428432E-3</v>
      </c>
      <c r="K2649" s="28">
        <f t="shared" si="418"/>
        <v>2.2561284937885331</v>
      </c>
      <c r="L2649" s="28">
        <f t="shared" si="419"/>
        <v>2.8669228947147003</v>
      </c>
      <c r="M2649" s="28">
        <f t="shared" si="420"/>
        <v>4.2200582839620138</v>
      </c>
      <c r="N2649" s="28">
        <f t="shared" si="421"/>
        <v>2.3362668905679591</v>
      </c>
      <c r="O2649" s="7">
        <f t="shared" si="422"/>
        <v>3.2504624882827011</v>
      </c>
      <c r="P2649" s="7">
        <f>[1]!S_PQ_PctChange("H00906.CSI",$A$3,$A2649)/100</f>
        <v>1.6499671586611995</v>
      </c>
    </row>
    <row r="2650" spans="1:16" x14ac:dyDescent="0.3">
      <c r="A2650" s="3">
        <v>20191122</v>
      </c>
      <c r="B2650" s="29">
        <f>板块基准指数!B2650</f>
        <v>-2.0826497094898502E-2</v>
      </c>
      <c r="C2650" s="29">
        <f>板块基准指数!C2650</f>
        <v>-2.87691486521287E-2</v>
      </c>
      <c r="D2650" s="29">
        <f>板块基准指数!E2650</f>
        <v>-1.8918567001804901E-2</v>
      </c>
      <c r="E2650" s="29">
        <f>板块基准指数!F2650</f>
        <v>-5.8673306621537004E-3</v>
      </c>
      <c r="F2650">
        <f t="shared" si="413"/>
        <v>0.30463711357471984</v>
      </c>
      <c r="G2650">
        <f t="shared" si="414"/>
        <v>0.2009843345472189</v>
      </c>
      <c r="H2650">
        <f t="shared" si="415"/>
        <v>0.29703159670516349</v>
      </c>
      <c r="I2650">
        <f t="shared" si="416"/>
        <v>0.19734695517289749</v>
      </c>
      <c r="J2650">
        <f t="shared" si="417"/>
        <v>-1.8959008454623928E-2</v>
      </c>
      <c r="K2650" s="28">
        <f t="shared" si="418"/>
        <v>2.1883147431720302</v>
      </c>
      <c r="L2650" s="28">
        <f t="shared" si="419"/>
        <v>2.7556748151303334</v>
      </c>
      <c r="M2650" s="28">
        <f t="shared" si="420"/>
        <v>4.1213022615635513</v>
      </c>
      <c r="N2650" s="28">
        <f t="shared" si="421"/>
        <v>2.3166919095438017</v>
      </c>
      <c r="O2650" s="7">
        <f t="shared" si="422"/>
        <v>3.1698779340312875</v>
      </c>
      <c r="P2650" s="7">
        <f>[1]!S_PQ_PctChange("H00906.CSI",$A$3,$A2650)/100</f>
        <v>1.6240703555309506</v>
      </c>
    </row>
    <row r="2651" spans="1:16" x14ac:dyDescent="0.3">
      <c r="A2651" s="3">
        <v>20191125</v>
      </c>
      <c r="B2651" s="29">
        <f>板块基准指数!B2651</f>
        <v>-1.7765726026837399E-2</v>
      </c>
      <c r="C2651" s="29">
        <f>板块基准指数!C2651</f>
        <v>-9.1290018457718895E-3</v>
      </c>
      <c r="D2651" s="29">
        <f>板块基准指数!E2651</f>
        <v>-1.36067027140673E-3</v>
      </c>
      <c r="E2651" s="29">
        <f>板块基准指数!F2651</f>
        <v>1.225004678967E-2</v>
      </c>
      <c r="F2651">
        <f t="shared" si="413"/>
        <v>0.30079925857397272</v>
      </c>
      <c r="G2651">
        <f t="shared" si="414"/>
        <v>0.20019728840001383</v>
      </c>
      <c r="H2651">
        <f t="shared" si="415"/>
        <v>0.29818801308471898</v>
      </c>
      <c r="I2651">
        <f t="shared" si="416"/>
        <v>0.20081543994129428</v>
      </c>
      <c r="J2651">
        <f t="shared" si="417"/>
        <v>-5.2335384870661047E-3</v>
      </c>
      <c r="K2651" s="28">
        <f t="shared" si="418"/>
        <v>2.1316720169575096</v>
      </c>
      <c r="L2651" s="28">
        <f t="shared" si="419"/>
        <v>2.7213892528108894</v>
      </c>
      <c r="M2651" s="28">
        <f t="shared" si="420"/>
        <v>4.1143338578253541</v>
      </c>
      <c r="N2651" s="28">
        <f t="shared" si="421"/>
        <v>2.3573215406226331</v>
      </c>
      <c r="O2651" s="7">
        <f t="shared" si="422"/>
        <v>3.1480547173771667</v>
      </c>
      <c r="P2651" s="7">
        <f>[1]!S_PQ_PctChange("H00906.CSI",$A$3,$A2651)/100</f>
        <v>1.6385076687132556</v>
      </c>
    </row>
    <row r="2652" spans="1:16" x14ac:dyDescent="0.3">
      <c r="A2652" s="3">
        <v>20191126</v>
      </c>
      <c r="B2652" s="29">
        <f>板块基准指数!B2652</f>
        <v>1.08173532977071E-2</v>
      </c>
      <c r="C2652" s="29">
        <f>板块基准指数!C2652</f>
        <v>6.2325428223442498E-3</v>
      </c>
      <c r="D2652" s="29">
        <f>板块基准指数!E2652</f>
        <v>7.751944521264E-3</v>
      </c>
      <c r="E2652" s="29">
        <f>板块基准指数!F2652</f>
        <v>-3.3847606404731499E-3</v>
      </c>
      <c r="F2652">
        <f t="shared" si="413"/>
        <v>0.30219959496886994</v>
      </c>
      <c r="G2652">
        <f t="shared" si="414"/>
        <v>0.20021701259229119</v>
      </c>
      <c r="H2652">
        <f t="shared" si="415"/>
        <v>0.29866769715645164</v>
      </c>
      <c r="I2652">
        <f t="shared" si="416"/>
        <v>0.19891569528238712</v>
      </c>
      <c r="J2652">
        <f t="shared" si="417"/>
        <v>6.133414761779395E-3</v>
      </c>
      <c r="K2652" s="28">
        <f t="shared" si="418"/>
        <v>2.1655484195774823</v>
      </c>
      <c r="L2652" s="28">
        <f t="shared" si="419"/>
        <v>2.7445829706876448</v>
      </c>
      <c r="M2652" s="28">
        <f t="shared" si="420"/>
        <v>4.1539798901544378</v>
      </c>
      <c r="N2652" s="28">
        <f t="shared" si="421"/>
        <v>2.3459578108145211</v>
      </c>
      <c r="O2652" s="7">
        <f t="shared" si="422"/>
        <v>3.1734964574133961</v>
      </c>
      <c r="P2652" s="7">
        <f>[1]!S_PQ_PctChange("H00906.CSI",$A$3,$A2652)/100</f>
        <v>1.6431337622516438</v>
      </c>
    </row>
    <row r="2653" spans="1:16" x14ac:dyDescent="0.3">
      <c r="A2653" s="3">
        <v>20191127</v>
      </c>
      <c r="B2653" s="29">
        <f>板块基准指数!B2653</f>
        <v>4.8081525445905901E-3</v>
      </c>
      <c r="C2653" s="29">
        <f>板块基准指数!C2653</f>
        <v>-5.0344490348884401E-3</v>
      </c>
      <c r="D2653" s="29">
        <f>板块基准指数!E2653</f>
        <v>-4.8693867675708904E-3</v>
      </c>
      <c r="E2653" s="29">
        <f>板块基准指数!F2653</f>
        <v>-2.8792514386429798E-3</v>
      </c>
      <c r="F2653">
        <f t="shared" si="413"/>
        <v>0.30413376163190126</v>
      </c>
      <c r="G2653">
        <f t="shared" si="414"/>
        <v>0.1995246817704614</v>
      </c>
      <c r="H2653">
        <f t="shared" si="415"/>
        <v>0.29768431039125748</v>
      </c>
      <c r="I2653">
        <f t="shared" si="416"/>
        <v>0.19865724620637984</v>
      </c>
      <c r="J2653">
        <f t="shared" si="417"/>
        <v>-1.5820174285346668E-3</v>
      </c>
      <c r="K2653" s="28">
        <f t="shared" si="418"/>
        <v>2.1807688592660988</v>
      </c>
      <c r="L2653" s="28">
        <f t="shared" si="419"/>
        <v>2.7257310585648065</v>
      </c>
      <c r="M2653" s="28">
        <f t="shared" si="420"/>
        <v>4.1288831686769933</v>
      </c>
      <c r="N2653" s="28">
        <f t="shared" si="421"/>
        <v>2.3363239569740948</v>
      </c>
      <c r="O2653" s="7">
        <f t="shared" si="422"/>
        <v>3.1668939132798402</v>
      </c>
      <c r="P2653" s="7">
        <f>[1]!S_PQ_PctChange("H00906.CSI",$A$3,$A2653)/100</f>
        <v>1.6374971980603803</v>
      </c>
    </row>
    <row r="2654" spans="1:16" x14ac:dyDescent="0.3">
      <c r="A2654" s="3">
        <v>20191128</v>
      </c>
      <c r="B2654" s="29">
        <f>板块基准指数!B2654</f>
        <v>-2.67054337966107E-3</v>
      </c>
      <c r="C2654" s="29">
        <f>板块基准指数!C2654</f>
        <v>1.07884960777987E-3</v>
      </c>
      <c r="D2654" s="29">
        <f>板块基准指数!E2654</f>
        <v>-2.5631088056085002E-3</v>
      </c>
      <c r="E2654" s="29">
        <f>板块基准指数!F2654</f>
        <v>-4.54056121513172E-3</v>
      </c>
      <c r="F2654">
        <f t="shared" si="413"/>
        <v>0.30400921528765235</v>
      </c>
      <c r="G2654">
        <f t="shared" si="414"/>
        <v>0.20019276651357287</v>
      </c>
      <c r="H2654">
        <f t="shared" si="415"/>
        <v>0.29759445926507</v>
      </c>
      <c r="I2654">
        <f t="shared" si="416"/>
        <v>0.19820355893370478</v>
      </c>
      <c r="J2654">
        <f t="shared" si="417"/>
        <v>-2.2619579434719136E-3</v>
      </c>
      <c r="K2654" s="28">
        <f t="shared" si="418"/>
        <v>2.1722744780467536</v>
      </c>
      <c r="L2654" s="28">
        <f t="shared" si="419"/>
        <v>2.7297505620560321</v>
      </c>
      <c r="M2654" s="28">
        <f t="shared" si="420"/>
        <v>4.1157372830644201</v>
      </c>
      <c r="N2654" s="28">
        <f t="shared" si="421"/>
        <v>2.3211751738139434</v>
      </c>
      <c r="O2654" s="7">
        <f t="shared" si="422"/>
        <v>3.1574685744930919</v>
      </c>
      <c r="P2654" s="7">
        <f>[1]!S_PQ_PctChange("H00906.CSI",$A$3,$A2654)/100</f>
        <v>1.6286660056695614</v>
      </c>
    </row>
    <row r="2655" spans="1:16" x14ac:dyDescent="0.3">
      <c r="A2655" s="3">
        <v>20191129</v>
      </c>
      <c r="B2655" s="29">
        <f>板块基准指数!B2655</f>
        <v>-3.1602447723534698E-4</v>
      </c>
      <c r="C2655" s="29">
        <f>板块基准指数!C2655</f>
        <v>-2.21231387083555E-2</v>
      </c>
      <c r="D2655" s="29">
        <f>板块基准指数!E2655</f>
        <v>-1.7794545614059999E-2</v>
      </c>
      <c r="E2655" s="29">
        <f>板块基准指数!F2655</f>
        <v>-4.3370155002228298E-3</v>
      </c>
      <c r="F2655">
        <f t="shared" si="413"/>
        <v>0.3</v>
      </c>
      <c r="G2655">
        <f t="shared" si="414"/>
        <v>0.2</v>
      </c>
      <c r="H2655">
        <f t="shared" si="415"/>
        <v>0.3</v>
      </c>
      <c r="I2655">
        <f t="shared" si="416"/>
        <v>0.2</v>
      </c>
      <c r="J2655">
        <f t="shared" si="417"/>
        <v>-1.0680136782503822E-2</v>
      </c>
      <c r="K2655" s="28">
        <f t="shared" si="418"/>
        <v>2.1712719616631819</v>
      </c>
      <c r="L2655" s="28">
        <f t="shared" si="419"/>
        <v>2.6472367730240998</v>
      </c>
      <c r="M2655" s="28">
        <f t="shared" si="420"/>
        <v>4.0247050626313827</v>
      </c>
      <c r="N2655" s="28">
        <f t="shared" si="421"/>
        <v>2.306771185606157</v>
      </c>
      <c r="O2655" s="7">
        <f t="shared" si="422"/>
        <v>3.1130662414485446</v>
      </c>
      <c r="P2655" s="7">
        <f>[1]!S_PQ_PctChange("H00906.CSI",$A$3,$A2655)/100</f>
        <v>1.6117803446151151</v>
      </c>
    </row>
    <row r="2656" spans="1:16" x14ac:dyDescent="0.3">
      <c r="A2656" s="3">
        <v>20191202</v>
      </c>
      <c r="B2656" s="29">
        <f>板块基准指数!B2656</f>
        <v>3.2374012083448101E-3</v>
      </c>
      <c r="C2656" s="29">
        <f>板块基准指数!C2656</f>
        <v>-1.44964221679137E-2</v>
      </c>
      <c r="D2656" s="29">
        <f>板块基准指数!E2656</f>
        <v>4.4715378610081704E-3</v>
      </c>
      <c r="E2656" s="29">
        <f>板块基准指数!F2656</f>
        <v>3.7251426544403698E-3</v>
      </c>
      <c r="F2656">
        <f t="shared" si="413"/>
        <v>0.30092354630349133</v>
      </c>
      <c r="G2656">
        <f t="shared" si="414"/>
        <v>0.19706949467049933</v>
      </c>
      <c r="H2656">
        <f t="shared" si="415"/>
        <v>0.30129372865284876</v>
      </c>
      <c r="I2656">
        <f t="shared" si="416"/>
        <v>0.20071323037316047</v>
      </c>
      <c r="J2656">
        <f t="shared" si="417"/>
        <v>1.5842581811122787E-4</v>
      </c>
      <c r="K2656" s="28">
        <f t="shared" si="418"/>
        <v>2.18153864134386</v>
      </c>
      <c r="L2656" s="28">
        <f t="shared" si="419"/>
        <v>2.5943648890160032</v>
      </c>
      <c r="M2656" s="28">
        <f t="shared" si="420"/>
        <v>4.0471732215593379</v>
      </c>
      <c r="N2656" s="28">
        <f t="shared" si="421"/>
        <v>2.3190893799981334</v>
      </c>
      <c r="O2656" s="7">
        <f t="shared" si="422"/>
        <v>3.1137178573327917</v>
      </c>
      <c r="P2656" s="7">
        <f>[1]!S_PQ_PctChange("H00906.CSI",$A$3,$A2656)/100</f>
        <v>1.6169489979221336</v>
      </c>
    </row>
    <row r="2657" spans="1:16" x14ac:dyDescent="0.3">
      <c r="A2657" s="3">
        <v>20191203</v>
      </c>
      <c r="B2657" s="29">
        <f>板块基准指数!B2657</f>
        <v>6.2241747661848602E-3</v>
      </c>
      <c r="C2657" s="29">
        <f>板块基准指数!C2657</f>
        <v>-6.2712024039151995E-4</v>
      </c>
      <c r="D2657" s="29">
        <f>板块基准指数!E2657</f>
        <v>2.8826470213679498E-3</v>
      </c>
      <c r="E2657" s="29">
        <f>板块基准指数!F2657</f>
        <v>5.54354656243378E-3</v>
      </c>
      <c r="F2657">
        <f t="shared" si="413"/>
        <v>0.30167113239393401</v>
      </c>
      <c r="G2657">
        <f t="shared" si="414"/>
        <v>0.19621391256704096</v>
      </c>
      <c r="H2657">
        <f t="shared" si="415"/>
        <v>0.30103919497571269</v>
      </c>
      <c r="I2657">
        <f t="shared" si="416"/>
        <v>0.20107576006331221</v>
      </c>
      <c r="J2657">
        <f t="shared" si="417"/>
        <v>3.7306010823095438E-3</v>
      </c>
      <c r="K2657" s="28">
        <f t="shared" si="418"/>
        <v>2.2013410938729545</v>
      </c>
      <c r="L2657" s="28">
        <f t="shared" si="419"/>
        <v>2.5921107900427489</v>
      </c>
      <c r="M2657" s="28">
        <f t="shared" si="420"/>
        <v>4.0617224404127938</v>
      </c>
      <c r="N2657" s="28">
        <f t="shared" si="421"/>
        <v>2.3374889065210325</v>
      </c>
      <c r="O2657" s="7">
        <f t="shared" si="422"/>
        <v>3.1290644976236734</v>
      </c>
      <c r="P2657" s="7">
        <f>[1]!S_PQ_PctChange("H00906.CSI",$A$3,$A2657)/100</f>
        <v>1.6274272616474672</v>
      </c>
    </row>
    <row r="2658" spans="1:16" x14ac:dyDescent="0.3">
      <c r="A2658" s="3">
        <v>20191204</v>
      </c>
      <c r="B2658" s="29">
        <f>板块基准指数!B2658</f>
        <v>2.5103232468852801E-3</v>
      </c>
      <c r="C2658" s="29">
        <f>板块基准指数!C2658</f>
        <v>4.35507098655052E-3</v>
      </c>
      <c r="D2658" s="29">
        <f>板块基准指数!E2658</f>
        <v>4.8063564858529303E-3</v>
      </c>
      <c r="E2658" s="29">
        <f>板块基准指数!F2658</f>
        <v>-4.7260280754545698E-3</v>
      </c>
      <c r="F2658">
        <f t="shared" si="413"/>
        <v>0.30179211702568248</v>
      </c>
      <c r="G2658">
        <f t="shared" si="414"/>
        <v>0.19665380738144617</v>
      </c>
      <c r="H2658">
        <f t="shared" si="415"/>
        <v>0.30184966789620843</v>
      </c>
      <c r="I2658">
        <f t="shared" si="416"/>
        <v>0.19970440769666273</v>
      </c>
      <c r="J2658">
        <f t="shared" si="417"/>
        <v>2.1084295742558614E-3</v>
      </c>
      <c r="K2658" s="28">
        <f t="shared" si="418"/>
        <v>2.209377494842113</v>
      </c>
      <c r="L2658" s="28">
        <f t="shared" si="419"/>
        <v>2.6077546875249391</v>
      </c>
      <c r="M2658" s="28">
        <f t="shared" si="420"/>
        <v>4.0860508828938595</v>
      </c>
      <c r="N2658" s="28">
        <f t="shared" si="421"/>
        <v>2.3217158402472959</v>
      </c>
      <c r="O2658" s="7">
        <f t="shared" si="422"/>
        <v>3.1377703393244731</v>
      </c>
      <c r="P2658" s="7">
        <f>[1]!S_PQ_PctChange("H00906.CSI",$A$3,$A2658)/100</f>
        <v>1.6260438072182137</v>
      </c>
    </row>
    <row r="2659" spans="1:16" x14ac:dyDescent="0.3">
      <c r="A2659" s="3">
        <v>20191205</v>
      </c>
      <c r="B2659" s="29">
        <f>板块基准指数!B2659</f>
        <v>1.8938294634665301E-2</v>
      </c>
      <c r="C2659" s="29">
        <f>板块基准指数!C2659</f>
        <v>9.8300217130020892E-3</v>
      </c>
      <c r="D2659" s="29">
        <f>板块基准指数!E2659</f>
        <v>2.66728848487201E-3</v>
      </c>
      <c r="E2659" s="29">
        <f>板块基准指数!F2659</f>
        <v>7.1966812033687497E-3</v>
      </c>
      <c r="F2659">
        <f t="shared" si="413"/>
        <v>0.30449581702384682</v>
      </c>
      <c r="G2659">
        <f t="shared" si="414"/>
        <v>0.19664195885523217</v>
      </c>
      <c r="H2659">
        <f t="shared" si="415"/>
        <v>0.29969058789565395</v>
      </c>
      <c r="I2659">
        <f t="shared" si="416"/>
        <v>0.19917163622526676</v>
      </c>
      <c r="J2659">
        <f t="shared" si="417"/>
        <v>9.8908683275983709E-3</v>
      </c>
      <c r="K2659" s="28">
        <f t="shared" si="418"/>
        <v>2.2701576314332965</v>
      </c>
      <c r="L2659" s="28">
        <f t="shared" si="419"/>
        <v>2.6432189944384943</v>
      </c>
      <c r="M2659" s="28">
        <f t="shared" si="420"/>
        <v>4.0996168478472752</v>
      </c>
      <c r="N2659" s="28">
        <f t="shared" si="421"/>
        <v>2.3456211701977359</v>
      </c>
      <c r="O2659" s="7">
        <f t="shared" si="422"/>
        <v>3.178696480920574</v>
      </c>
      <c r="P2659" s="7">
        <f>[1]!S_PQ_PctChange("H00906.CSI",$A$3,$A2659)/100</f>
        <v>1.647338287683872</v>
      </c>
    </row>
    <row r="2660" spans="1:16" x14ac:dyDescent="0.3">
      <c r="A2660" s="3">
        <v>20191206</v>
      </c>
      <c r="B2660" s="29">
        <f>板块基准指数!B2660</f>
        <v>9.9828173683260499E-3</v>
      </c>
      <c r="C2660" s="29">
        <f>板块基准指数!C2660</f>
        <v>6.2570006658691397E-3</v>
      </c>
      <c r="D2660" s="29">
        <f>板块基准指数!E2660</f>
        <v>1.42623982931758E-2</v>
      </c>
      <c r="E2660" s="29">
        <f>板块基准指数!F2660</f>
        <v>2.0261202564745601E-3</v>
      </c>
      <c r="F2660">
        <f t="shared" si="413"/>
        <v>0.30480813000074131</v>
      </c>
      <c r="G2660">
        <f t="shared" si="414"/>
        <v>0.19611749480904123</v>
      </c>
      <c r="H2660">
        <f t="shared" si="415"/>
        <v>0.30126914796628002</v>
      </c>
      <c r="I2660">
        <f t="shared" si="416"/>
        <v>0.19780522722393717</v>
      </c>
      <c r="J2660">
        <f t="shared" si="417"/>
        <v>8.9479672142183109E-3</v>
      </c>
      <c r="K2660" s="28">
        <f t="shared" si="418"/>
        <v>2.3028030178335328</v>
      </c>
      <c r="L2660" s="28">
        <f t="shared" si="419"/>
        <v>2.666014618112603</v>
      </c>
      <c r="M2660" s="28">
        <f t="shared" si="420"/>
        <v>4.1723496144738625</v>
      </c>
      <c r="N2660" s="28">
        <f t="shared" si="421"/>
        <v>2.3523998010211637</v>
      </c>
      <c r="O2660" s="7">
        <f t="shared" si="422"/>
        <v>3.2160873200300211</v>
      </c>
      <c r="P2660" s="7">
        <f>[1]!S_PQ_PctChange("H00906.CSI",$A$3,$A2660)/100</f>
        <v>1.6647201135997549</v>
      </c>
    </row>
    <row r="2661" spans="1:16" x14ac:dyDescent="0.3">
      <c r="A2661" s="3">
        <v>20191209</v>
      </c>
      <c r="B2661" s="29">
        <f>板块基准指数!B2661</f>
        <v>-8.0585500162768796E-4</v>
      </c>
      <c r="C2661" s="29">
        <f>板块基准指数!C2661</f>
        <v>-1.8781238495746599E-2</v>
      </c>
      <c r="D2661" s="29">
        <f>板块基准指数!E2661</f>
        <v>-3.4528821487205099E-3</v>
      </c>
      <c r="E2661" s="29">
        <f>板块基准指数!F2661</f>
        <v>-2.5422265027173302E-4</v>
      </c>
      <c r="F2661">
        <f t="shared" si="413"/>
        <v>0.3060989607511424</v>
      </c>
      <c r="G2661">
        <f t="shared" si="414"/>
        <v>0.19340496041026098</v>
      </c>
      <c r="H2661">
        <f t="shared" si="415"/>
        <v>0.3017435008046005</v>
      </c>
      <c r="I2661">
        <f t="shared" si="416"/>
        <v>0.19875257803399579</v>
      </c>
      <c r="J2661">
        <f t="shared" si="417"/>
        <v>-5.0194940313703067E-3</v>
      </c>
      <c r="K2661" s="28">
        <f t="shared" si="418"/>
        <v>2.3001414375022207</v>
      </c>
      <c r="L2661" s="28">
        <f t="shared" si="419"/>
        <v>2.5971623232409367</v>
      </c>
      <c r="M2661" s="28">
        <f t="shared" si="420"/>
        <v>4.1544901008231045</v>
      </c>
      <c r="N2661" s="28">
        <f t="shared" si="421"/>
        <v>2.3515475450589776</v>
      </c>
      <c r="O2661" s="7">
        <f t="shared" si="422"/>
        <v>3.1949246948913945</v>
      </c>
      <c r="P2661" s="7">
        <f>[1]!S_PQ_PctChange("H00906.CSI",$A$3,$A2661)/100</f>
        <v>1.6628895478008294</v>
      </c>
    </row>
    <row r="2662" spans="1:16" x14ac:dyDescent="0.3">
      <c r="A2662" s="3">
        <v>20191210</v>
      </c>
      <c r="B2662" s="29">
        <f>板块基准指数!B2662</f>
        <v>1.41697859268246E-2</v>
      </c>
      <c r="C2662" s="29">
        <f>板块基准指数!C2662</f>
        <v>8.8708485589893502E-3</v>
      </c>
      <c r="D2662" s="29">
        <f>板块基准指数!E2662</f>
        <v>-9.3159298980010003E-4</v>
      </c>
      <c r="E2662" s="29">
        <f>板块基准指数!F2662</f>
        <v>-2.6763829889494199E-3</v>
      </c>
      <c r="F2662">
        <f t="shared" si="413"/>
        <v>0.30881811590898772</v>
      </c>
      <c r="G2662">
        <f t="shared" si="414"/>
        <v>0.1941035273967793</v>
      </c>
      <c r="H2662">
        <f t="shared" si="415"/>
        <v>0.29989097514935675</v>
      </c>
      <c r="I2662">
        <f t="shared" si="416"/>
        <v>0.19718738154487586</v>
      </c>
      <c r="J2662">
        <f t="shared" si="417"/>
        <v>5.2399827116965947E-3</v>
      </c>
      <c r="K2662" s="28">
        <f t="shared" si="418"/>
        <v>2.3469037351998705</v>
      </c>
      <c r="L2662" s="28">
        <f t="shared" si="419"/>
        <v>2.6290722054525095</v>
      </c>
      <c r="M2662" s="28">
        <f t="shared" si="420"/>
        <v>4.149688213979184</v>
      </c>
      <c r="N2662" s="28">
        <f t="shared" si="421"/>
        <v>2.3425775202227266</v>
      </c>
      <c r="O2662" s="7">
        <f t="shared" si="422"/>
        <v>3.216906027769495</v>
      </c>
      <c r="P2662" s="7">
        <f>[1]!S_PQ_PctChange("H00906.CSI",$A$3,$A2662)/100</f>
        <v>1.6685316898067781</v>
      </c>
    </row>
    <row r="2663" spans="1:16" x14ac:dyDescent="0.3">
      <c r="A2663" s="3">
        <v>20191211</v>
      </c>
      <c r="B2663" s="29">
        <f>板块基准指数!B2663</f>
        <v>-7.58921312624679E-3</v>
      </c>
      <c r="C2663" s="29">
        <f>板块基准指数!C2663</f>
        <v>-2.5933993253098799E-3</v>
      </c>
      <c r="D2663" s="29">
        <f>板块基准指数!E2663</f>
        <v>-8.5252725746254397E-3</v>
      </c>
      <c r="E2663" s="29">
        <f>板块基准指数!F2663</f>
        <v>7.2756436522334704E-3</v>
      </c>
      <c r="F2663">
        <f t="shared" si="413"/>
        <v>0.30769569258058521</v>
      </c>
      <c r="G2663">
        <f t="shared" si="414"/>
        <v>0.19437161235043879</v>
      </c>
      <c r="H2663">
        <f t="shared" si="415"/>
        <v>0.29851916380565835</v>
      </c>
      <c r="I2663">
        <f t="shared" si="416"/>
        <v>0.19941353126331732</v>
      </c>
      <c r="J2663">
        <f t="shared" si="417"/>
        <v>-3.9690616408513419E-3</v>
      </c>
      <c r="K2663" s="28">
        <f t="shared" si="418"/>
        <v>2.321503369440407</v>
      </c>
      <c r="L2663" s="28">
        <f t="shared" si="419"/>
        <v>2.6196605720433883</v>
      </c>
      <c r="M2663" s="28">
        <f t="shared" si="420"/>
        <v>4.1057857182806758</v>
      </c>
      <c r="N2663" s="28">
        <f t="shared" si="421"/>
        <v>2.3668969231398331</v>
      </c>
      <c r="O2663" s="7">
        <f t="shared" si="422"/>
        <v>3.2001688678116</v>
      </c>
      <c r="P2663" s="7">
        <f>[1]!S_PQ_PctChange("H00906.CSI",$A$3,$A2663)/100</f>
        <v>1.6670582605350321</v>
      </c>
    </row>
    <row r="2664" spans="1:16" x14ac:dyDescent="0.3">
      <c r="A2664" s="3">
        <v>20191212</v>
      </c>
      <c r="B2664" s="29">
        <f>板块基准指数!B2664</f>
        <v>8.7589581323523103E-6</v>
      </c>
      <c r="C2664" s="29">
        <f>板块基准指数!C2664</f>
        <v>-2.2211777168152798E-3</v>
      </c>
      <c r="D2664" s="29">
        <f>板块基准指数!E2664</f>
        <v>-5.4812345817363004E-3</v>
      </c>
      <c r="E2664" s="29">
        <f>板块基准指数!F2664</f>
        <v>-3.1660306302413298E-3</v>
      </c>
      <c r="F2664">
        <f t="shared" si="413"/>
        <v>0.30853038357619067</v>
      </c>
      <c r="G2664">
        <f t="shared" si="414"/>
        <v>0.19446427894248669</v>
      </c>
      <c r="H2664">
        <f t="shared" si="415"/>
        <v>0.29768566181454981</v>
      </c>
      <c r="I2664">
        <f t="shared" si="416"/>
        <v>0.19931967566677253</v>
      </c>
      <c r="J2664">
        <f t="shared" si="417"/>
        <v>-2.6966417124722609E-3</v>
      </c>
      <c r="K2664" s="28">
        <f t="shared" si="418"/>
        <v>2.3215324623493565</v>
      </c>
      <c r="L2664" s="28">
        <f t="shared" si="419"/>
        <v>2.6116206626383307</v>
      </c>
      <c r="M2664" s="28">
        <f t="shared" si="420"/>
        <v>4.0777997090347</v>
      </c>
      <c r="N2664" s="28">
        <f t="shared" si="421"/>
        <v>2.3562372243523071</v>
      </c>
      <c r="O2664" s="7">
        <f t="shared" si="422"/>
        <v>3.1888425172432315</v>
      </c>
      <c r="P2664" s="7">
        <f>[1]!S_PQ_PctChange("H00906.CSI",$A$3,$A2664)/100</f>
        <v>1.659024017965776</v>
      </c>
    </row>
    <row r="2665" spans="1:16" x14ac:dyDescent="0.3">
      <c r="A2665" s="3">
        <v>20191213</v>
      </c>
      <c r="B2665" s="29">
        <f>板块基准指数!B2665</f>
        <v>1.37810638942022E-2</v>
      </c>
      <c r="C2665" s="29">
        <f>板块基准指数!C2665</f>
        <v>1.6136089512062302E-2</v>
      </c>
      <c r="D2665" s="29">
        <f>板块基准指数!E2665</f>
        <v>1.7558517577318598E-2</v>
      </c>
      <c r="E2665" s="29">
        <f>板块基准指数!F2665</f>
        <v>2.5883033532467702E-2</v>
      </c>
      <c r="F2665">
        <f t="shared" si="413"/>
        <v>0.30731944630636304</v>
      </c>
      <c r="G2665">
        <f t="shared" si="414"/>
        <v>0.1941510045224655</v>
      </c>
      <c r="H2665">
        <f t="shared" si="415"/>
        <v>0.2976221427704836</v>
      </c>
      <c r="I2665">
        <f t="shared" si="416"/>
        <v>0.20090740640068752</v>
      </c>
      <c r="J2665">
        <f t="shared" si="417"/>
        <v>1.7775686715730966E-2</v>
      </c>
      <c r="K2665" s="28">
        <f t="shared" si="418"/>
        <v>2.3673067134396599</v>
      </c>
      <c r="L2665" s="28">
        <f t="shared" si="419"/>
        <v>2.6698980969342769</v>
      </c>
      <c r="M2665" s="28">
        <f t="shared" si="420"/>
        <v>4.1669583444798883</v>
      </c>
      <c r="N2665" s="28">
        <f t="shared" si="421"/>
        <v>2.4431068249731345</v>
      </c>
      <c r="O2665" s="7">
        <f t="shared" si="422"/>
        <v>3.2633020695312815</v>
      </c>
      <c r="P2665" s="7">
        <f>[1]!S_PQ_PctChange("H00906.CSI",$A$3,$A2665)/100</f>
        <v>1.7071913670024821</v>
      </c>
    </row>
    <row r="2666" spans="1:16" x14ac:dyDescent="0.3">
      <c r="A2666" s="3">
        <v>20191216</v>
      </c>
      <c r="B2666" s="29">
        <f>板块基准指数!B2666</f>
        <v>2.5744996800345098E-2</v>
      </c>
      <c r="C2666" s="29">
        <f>板块基准指数!C2666</f>
        <v>4.2700325805362701E-3</v>
      </c>
      <c r="D2666" s="29">
        <f>板块基准指数!E2666</f>
        <v>-3.2882483082458101E-3</v>
      </c>
      <c r="E2666" s="29">
        <f>板块基准指数!F2666</f>
        <v>1.60788310487603E-3</v>
      </c>
      <c r="F2666">
        <f t="shared" si="413"/>
        <v>0.31270307088364868</v>
      </c>
      <c r="G2666">
        <f t="shared" si="414"/>
        <v>0.19341619809731581</v>
      </c>
      <c r="H2666">
        <f t="shared" si="415"/>
        <v>0.29426425792365191</v>
      </c>
      <c r="I2666">
        <f t="shared" si="416"/>
        <v>0.19961647309538322</v>
      </c>
      <c r="J2666">
        <f t="shared" si="417"/>
        <v>8.0853493936305088E-3</v>
      </c>
      <c r="K2666" s="28">
        <f t="shared" si="418"/>
        <v>2.4539980140029445</v>
      </c>
      <c r="L2666" s="28">
        <f t="shared" si="419"/>
        <v>2.6855686813754343</v>
      </c>
      <c r="M2666" s="28">
        <f t="shared" si="420"/>
        <v>4.149968102444876</v>
      </c>
      <c r="N2666" s="28">
        <f t="shared" si="421"/>
        <v>2.4486429382652921</v>
      </c>
      <c r="O2666" s="7">
        <f t="shared" si="422"/>
        <v>3.29777235633403</v>
      </c>
      <c r="P2666" s="7">
        <f>[1]!S_PQ_PctChange("H00906.CSI",$A$3,$A2666)/100</f>
        <v>1.7289142444876071</v>
      </c>
    </row>
    <row r="2667" spans="1:16" x14ac:dyDescent="0.3">
      <c r="A2667" s="3">
        <v>20191217</v>
      </c>
      <c r="B2667" s="29">
        <f>板块基准指数!B2667</f>
        <v>1.3186521344615201E-2</v>
      </c>
      <c r="C2667" s="29">
        <f>板块基准指数!C2667</f>
        <v>8.7569067740221E-3</v>
      </c>
      <c r="D2667" s="29">
        <f>板块基准指数!E2667</f>
        <v>1.34365840297041E-2</v>
      </c>
      <c r="E2667" s="29">
        <f>板块基准指数!F2667</f>
        <v>1.60319376169775E-2</v>
      </c>
      <c r="F2667">
        <f t="shared" si="413"/>
        <v>0.3127694975439323</v>
      </c>
      <c r="G2667">
        <f t="shared" si="414"/>
        <v>0.19261149676853609</v>
      </c>
      <c r="H2667">
        <f t="shared" si="415"/>
        <v>0.29439940992052682</v>
      </c>
      <c r="I2667">
        <f t="shared" si="416"/>
        <v>0.20021959576700429</v>
      </c>
      <c r="J2667">
        <f t="shared" si="417"/>
        <v>1.297133860657386E-2</v>
      </c>
      <c r="K2667" s="28">
        <f t="shared" si="418"/>
        <v>2.4995442325388528</v>
      </c>
      <c r="L2667" s="28">
        <f t="shared" si="419"/>
        <v>2.7178428627274944</v>
      </c>
      <c r="M2667" s="28">
        <f t="shared" si="420"/>
        <v>4.2191660816036727</v>
      </c>
      <c r="N2667" s="28">
        <f t="shared" si="421"/>
        <v>2.5039313667147916</v>
      </c>
      <c r="O2667" s="7">
        <f t="shared" si="422"/>
        <v>3.3535202168220115</v>
      </c>
      <c r="P2667" s="7">
        <f>[1]!S_PQ_PctChange("H00906.CSI",$A$3,$A2667)/100</f>
        <v>1.7660209955200243</v>
      </c>
    </row>
    <row r="2668" spans="1:16" x14ac:dyDescent="0.3">
      <c r="A2668" s="3">
        <v>20191218</v>
      </c>
      <c r="B2668" s="29">
        <f>板块基准指数!B2668</f>
        <v>-8.67182808457618E-4</v>
      </c>
      <c r="C2668" s="29">
        <f>板块基准指数!C2668</f>
        <v>-9.9919936526861302E-3</v>
      </c>
      <c r="D2668" s="29">
        <f>板块基准指数!E2668</f>
        <v>-1.35985124289309E-3</v>
      </c>
      <c r="E2668" s="29">
        <f>板块基准指数!F2668</f>
        <v>1.51003404169441E-4</v>
      </c>
      <c r="F2668">
        <f t="shared" si="413"/>
        <v>0.3133021733732767</v>
      </c>
      <c r="G2668">
        <f t="shared" si="414"/>
        <v>0.19117746746911476</v>
      </c>
      <c r="H2668">
        <f t="shared" si="415"/>
        <v>0.29475538534913059</v>
      </c>
      <c r="I2668">
        <f t="shared" si="416"/>
        <v>0.20076497380847741</v>
      </c>
      <c r="J2668">
        <f t="shared" si="417"/>
        <v>-2.5659067473707865E-3</v>
      </c>
      <c r="K2668" s="28">
        <f t="shared" si="418"/>
        <v>2.4965094879429581</v>
      </c>
      <c r="L2668" s="28">
        <f t="shared" si="419"/>
        <v>2.6806942004414371</v>
      </c>
      <c r="M2668" s="28">
        <f t="shared" si="420"/>
        <v>4.2120687921207383</v>
      </c>
      <c r="N2668" s="28">
        <f t="shared" si="421"/>
        <v>2.5044604722791415</v>
      </c>
      <c r="O2668" s="7">
        <f t="shared" si="422"/>
        <v>3.342349489922853</v>
      </c>
      <c r="P2668" s="7">
        <f>[1]!S_PQ_PctChange("H00906.CSI",$A$3,$A2668)/100</f>
        <v>1.7612398700108534</v>
      </c>
    </row>
    <row r="2669" spans="1:16" x14ac:dyDescent="0.3">
      <c r="A2669" s="3">
        <v>20191219</v>
      </c>
      <c r="B2669" s="29">
        <f>板块基准指数!B2669</f>
        <v>-7.0937080743772099E-3</v>
      </c>
      <c r="C2669" s="29">
        <f>板块基准指数!C2669</f>
        <v>3.61480616562882E-3</v>
      </c>
      <c r="D2669" s="29">
        <f>板块基准指数!E2669</f>
        <v>-3.35483853662134E-3</v>
      </c>
      <c r="E2669" s="29">
        <f>板块基准指数!F2669</f>
        <v>-3.9397426209044099E-4</v>
      </c>
      <c r="F2669">
        <f t="shared" si="413"/>
        <v>0.31189041394253636</v>
      </c>
      <c r="G2669">
        <f t="shared" si="414"/>
        <v>0.19236857167120028</v>
      </c>
      <c r="H2669">
        <f t="shared" si="415"/>
        <v>0.29453212294362435</v>
      </c>
      <c r="I2669">
        <f t="shared" si="416"/>
        <v>0.20120889144263854</v>
      </c>
      <c r="J2669">
        <f t="shared" si="417"/>
        <v>-2.59935762689702E-3</v>
      </c>
      <c r="K2669" s="28">
        <f t="shared" si="418"/>
        <v>2.4717062703562003</v>
      </c>
      <c r="L2669" s="28">
        <f t="shared" si="419"/>
        <v>2.6939991965309873</v>
      </c>
      <c r="M2669" s="28">
        <f t="shared" si="420"/>
        <v>4.1945831428814104</v>
      </c>
      <c r="N2669" s="28">
        <f t="shared" si="421"/>
        <v>2.5030798050505503</v>
      </c>
      <c r="O2669" s="7">
        <f t="shared" si="422"/>
        <v>3.33106217065757</v>
      </c>
      <c r="P2669" s="7">
        <f>[1]!S_PQ_PctChange("H00906.CSI",$A$3,$A2669)/100</f>
        <v>1.7591455309193385</v>
      </c>
    </row>
    <row r="2670" spans="1:16" x14ac:dyDescent="0.3">
      <c r="A2670" s="3">
        <v>20191220</v>
      </c>
      <c r="B2670" s="29">
        <f>板块基准指数!B2670</f>
        <v>-1.62120195939046E-2</v>
      </c>
      <c r="C2670" s="29">
        <f>板块基准指数!C2670</f>
        <v>-6.09615460859954E-3</v>
      </c>
      <c r="D2670" s="29">
        <f>板块基准指数!E2670</f>
        <v>-1.63588740721557E-3</v>
      </c>
      <c r="E2670" s="29">
        <f>板块基准指数!F2670</f>
        <v>1.7854745892127101E-3</v>
      </c>
      <c r="F2670">
        <f t="shared" si="413"/>
        <v>0.30879540077408624</v>
      </c>
      <c r="G2670">
        <f t="shared" si="414"/>
        <v>0.19241803514572292</v>
      </c>
      <c r="H2670">
        <f t="shared" si="415"/>
        <v>0.29592994501304098</v>
      </c>
      <c r="I2670">
        <f t="shared" si="416"/>
        <v>0.20285661906714936</v>
      </c>
      <c r="J2670">
        <f t="shared" si="417"/>
        <v>-6.351650084879968E-3</v>
      </c>
      <c r="K2670" s="28">
        <f t="shared" si="418"/>
        <v>2.4154229002769041</v>
      </c>
      <c r="L2670" s="28">
        <f t="shared" si="419"/>
        <v>2.6714800063048916</v>
      </c>
      <c r="M2670" s="28">
        <f t="shared" si="420"/>
        <v>4.186085389732237</v>
      </c>
      <c r="N2670" s="28">
        <f t="shared" si="421"/>
        <v>2.5093344650264524</v>
      </c>
      <c r="O2670" s="7">
        <f t="shared" si="422"/>
        <v>3.3035527792536925</v>
      </c>
      <c r="P2670" s="7">
        <f>[1]!S_PQ_PctChange("H00906.CSI",$A$3,$A2670)/100</f>
        <v>1.7467870744831138</v>
      </c>
    </row>
    <row r="2671" spans="1:16" x14ac:dyDescent="0.3">
      <c r="A2671" s="3">
        <v>20191223</v>
      </c>
      <c r="B2671" s="29">
        <f>板块基准指数!B2671</f>
        <v>-2.43201350180073E-2</v>
      </c>
      <c r="C2671" s="29">
        <f>板块基准指数!C2671</f>
        <v>-7.3848315098682697E-3</v>
      </c>
      <c r="D2671" s="29">
        <f>板块基准指数!E2671</f>
        <v>-6.8042545883775698E-3</v>
      </c>
      <c r="E2671" s="29">
        <f>板块基准指数!F2671</f>
        <v>-1.6306708211753201E-2</v>
      </c>
      <c r="F2671">
        <f t="shared" si="413"/>
        <v>0.30564158937223757</v>
      </c>
      <c r="G2671">
        <f t="shared" si="414"/>
        <v>0.19375859054227937</v>
      </c>
      <c r="H2671">
        <f t="shared" si="415"/>
        <v>0.29816595077139546</v>
      </c>
      <c r="I2671">
        <f t="shared" si="416"/>
        <v>0.20243386931408719</v>
      </c>
      <c r="J2671">
        <f t="shared" si="417"/>
        <v>-1.425242699092061E-2</v>
      </c>
      <c r="K2671" s="28">
        <f t="shared" si="418"/>
        <v>2.3323593541985757</v>
      </c>
      <c r="L2671" s="28">
        <f t="shared" si="419"/>
        <v>2.6443667450664798</v>
      </c>
      <c r="M2671" s="28">
        <f t="shared" si="420"/>
        <v>4.1507979444234335</v>
      </c>
      <c r="N2671" s="28">
        <f t="shared" si="421"/>
        <v>2.4521087718878172</v>
      </c>
      <c r="O2671" s="7">
        <f t="shared" si="422"/>
        <v>3.2422167074658059</v>
      </c>
      <c r="P2671" s="7">
        <f>[1]!S_PQ_PctChange("H00906.CSI",$A$3,$A2671)/100</f>
        <v>1.708005780075629</v>
      </c>
    </row>
    <row r="2672" spans="1:16" x14ac:dyDescent="0.3">
      <c r="A2672" s="3">
        <v>20191224</v>
      </c>
      <c r="B2672" s="29">
        <f>板块基准指数!B2672</f>
        <v>1.65525066177491E-2</v>
      </c>
      <c r="C2672" s="29">
        <f>板块基准指数!C2672</f>
        <v>1.4996863678746601E-3</v>
      </c>
      <c r="D2672" s="29">
        <f>板块基准指数!E2672</f>
        <v>3.3570573387650101E-3</v>
      </c>
      <c r="E2672" s="29">
        <f>板块基准指数!F2672</f>
        <v>3.9726731003065204E-3</v>
      </c>
      <c r="F2672">
        <f t="shared" si="413"/>
        <v>0.30849349133297549</v>
      </c>
      <c r="G2672">
        <f t="shared" si="414"/>
        <v>0.19267063329854475</v>
      </c>
      <c r="H2672">
        <f t="shared" si="415"/>
        <v>0.29704161524031236</v>
      </c>
      <c r="I2672">
        <f t="shared" si="416"/>
        <v>0.20179426012816704</v>
      </c>
      <c r="J2672">
        <f t="shared" si="417"/>
        <v>7.1548753280601786E-3</v>
      </c>
      <c r="K2672" s="28">
        <f t="shared" si="418"/>
        <v>2.387518254461666</v>
      </c>
      <c r="L2672" s="28">
        <f t="shared" si="419"/>
        <v>2.6498321521935919</v>
      </c>
      <c r="M2672" s="28">
        <f t="shared" si="420"/>
        <v>4.168089468463255</v>
      </c>
      <c r="N2672" s="28">
        <f t="shared" si="421"/>
        <v>2.4658228715452277</v>
      </c>
      <c r="O2672" s="7">
        <f t="shared" si="422"/>
        <v>3.2725692391223378</v>
      </c>
      <c r="P2672" s="7">
        <f>[1]!S_PQ_PctChange("H00906.CSI",$A$3,$A2672)/100</f>
        <v>1.7313031651752526</v>
      </c>
    </row>
    <row r="2673" spans="1:16" x14ac:dyDescent="0.3">
      <c r="A2673" s="3">
        <v>20191225</v>
      </c>
      <c r="B2673" s="29">
        <f>板块基准指数!B2673</f>
        <v>1.1743687787821399E-2</v>
      </c>
      <c r="C2673" s="29">
        <f>板块基准指数!C2673</f>
        <v>4.7189940111218499E-4</v>
      </c>
      <c r="D2673" s="29">
        <f>板块基准指数!E2673</f>
        <v>-5.5163278527416903E-3</v>
      </c>
      <c r="E2673" s="29">
        <f>板块基准指数!F2673</f>
        <v>-3.32158569972511E-3</v>
      </c>
      <c r="F2673">
        <f t="shared" si="413"/>
        <v>0.31167846035597541</v>
      </c>
      <c r="G2673">
        <f t="shared" si="414"/>
        <v>0.19249112049622347</v>
      </c>
      <c r="H2673">
        <f t="shared" si="415"/>
        <v>0.294988601939072</v>
      </c>
      <c r="I2673">
        <f t="shared" si="416"/>
        <v>0.20084181720872876</v>
      </c>
      <c r="J2673">
        <f t="shared" si="417"/>
        <v>1.4049165389530952E-3</v>
      </c>
      <c r="K2673" s="28">
        <f t="shared" si="418"/>
        <v>2.4273002112176094</v>
      </c>
      <c r="L2673" s="28">
        <f t="shared" si="419"/>
        <v>2.6515545058003718</v>
      </c>
      <c r="M2673" s="28">
        <f t="shared" si="420"/>
        <v>4.1395805925829103</v>
      </c>
      <c r="N2673" s="28">
        <f t="shared" si="421"/>
        <v>2.4543108438573231</v>
      </c>
      <c r="O2673" s="7">
        <f t="shared" si="422"/>
        <v>3.2785718423102033</v>
      </c>
      <c r="P2673" s="7">
        <f>[1]!S_PQ_PctChange("H00906.CSI",$A$3,$A2673)/100</f>
        <v>1.7328650054162145</v>
      </c>
    </row>
    <row r="2674" spans="1:16" x14ac:dyDescent="0.3">
      <c r="A2674" s="3">
        <v>20191226</v>
      </c>
      <c r="B2674" s="29">
        <f>板块基准指数!B2674</f>
        <v>4.2150275032358303E-3</v>
      </c>
      <c r="C2674" s="29">
        <f>板块基准指数!C2674</f>
        <v>7.6499147243442199E-3</v>
      </c>
      <c r="D2674" s="29">
        <f>板块基准指数!E2674</f>
        <v>5.0241283730121803E-3</v>
      </c>
      <c r="E2674" s="29">
        <f>板块基准指数!F2674</f>
        <v>1.3406304417882001E-2</v>
      </c>
      <c r="F2674">
        <f t="shared" si="413"/>
        <v>0.31082855304279755</v>
      </c>
      <c r="G2674">
        <f t="shared" si="414"/>
        <v>0.19262283649400458</v>
      </c>
      <c r="H2674">
        <f t="shared" si="415"/>
        <v>0.29442123136318998</v>
      </c>
      <c r="I2674">
        <f t="shared" si="416"/>
        <v>0.20212737910000758</v>
      </c>
      <c r="J2674">
        <f t="shared" si="417"/>
        <v>6.9608810856143294E-3</v>
      </c>
      <c r="K2674" s="28">
        <f t="shared" si="418"/>
        <v>2.4417463758697373</v>
      </c>
      <c r="L2674" s="28">
        <f t="shared" si="419"/>
        <v>2.6794885863810398</v>
      </c>
      <c r="M2674" s="28">
        <f t="shared" si="420"/>
        <v>4.1654025052634891</v>
      </c>
      <c r="N2674" s="28">
        <f t="shared" si="421"/>
        <v>2.5006203865840653</v>
      </c>
      <c r="O2674" s="7">
        <f t="shared" si="422"/>
        <v>3.308354472120782</v>
      </c>
      <c r="P2674" s="7">
        <f>[1]!S_PQ_PctChange("H00906.CSI",$A$3,$A2674)/100</f>
        <v>1.7557083459746421</v>
      </c>
    </row>
    <row r="2675" spans="1:16" x14ac:dyDescent="0.3">
      <c r="A2675" s="3">
        <v>20191227</v>
      </c>
      <c r="B2675" s="29">
        <f>板块基准指数!B2675</f>
        <v>-1.7022112957706899E-2</v>
      </c>
      <c r="C2675" s="29">
        <f>板块基准指数!C2675</f>
        <v>-5.4902337822026999E-3</v>
      </c>
      <c r="D2675" s="29">
        <f>板块基准指数!E2675</f>
        <v>8.1414899253593499E-3</v>
      </c>
      <c r="E2675" s="29">
        <f>板块基准指数!F2675</f>
        <v>-3.7377215718761301E-3</v>
      </c>
      <c r="F2675">
        <f t="shared" si="413"/>
        <v>0.3069825524340789</v>
      </c>
      <c r="G2675">
        <f t="shared" si="414"/>
        <v>0.19247124877640398</v>
      </c>
      <c r="H2675">
        <f t="shared" si="415"/>
        <v>0.29822198122461385</v>
      </c>
      <c r="I2675">
        <f t="shared" si="416"/>
        <v>0.20232421756490296</v>
      </c>
      <c r="J2675">
        <f t="shared" si="417"/>
        <v>-4.7069715206917587E-3</v>
      </c>
      <c r="K2675" s="28">
        <f t="shared" si="418"/>
        <v>2.3831605802879041</v>
      </c>
      <c r="L2675" s="28">
        <f t="shared" si="419"/>
        <v>2.6592873338428613</v>
      </c>
      <c r="M2675" s="28">
        <f t="shared" si="420"/>
        <v>4.2074565777205173</v>
      </c>
      <c r="N2675" s="28">
        <f t="shared" si="421"/>
        <v>2.4875360422501807</v>
      </c>
      <c r="O2675" s="7">
        <f t="shared" si="422"/>
        <v>3.2880751703194644</v>
      </c>
      <c r="P2675" s="7">
        <f>[1]!S_PQ_PctChange("H00906.CSI",$A$3,$A2675)/100</f>
        <v>1.7486087783334741</v>
      </c>
    </row>
    <row r="2676" spans="1:16" x14ac:dyDescent="0.3">
      <c r="A2676" s="3">
        <v>20191230</v>
      </c>
      <c r="B2676" s="29">
        <f>板块基准指数!B2676</f>
        <v>5.8264323903264902E-3</v>
      </c>
      <c r="C2676" s="29">
        <f>板块基准指数!C2676</f>
        <v>5.3199510492171103E-3</v>
      </c>
      <c r="D2676" s="29">
        <f>板块基准指数!E2676</f>
        <v>1.69347018432396E-2</v>
      </c>
      <c r="E2676" s="29">
        <f>板块基准指数!F2676</f>
        <v>1.8555432138195199E-2</v>
      </c>
      <c r="F2676">
        <f t="shared" si="413"/>
        <v>0.30522534307437527</v>
      </c>
      <c r="G2676">
        <f t="shared" si="414"/>
        <v>0.19127315386470811</v>
      </c>
      <c r="H2676">
        <f t="shared" si="415"/>
        <v>0.29978960641574126</v>
      </c>
      <c r="I2676">
        <f t="shared" si="416"/>
        <v>0.20371189664517511</v>
      </c>
      <c r="J2676">
        <f t="shared" si="417"/>
        <v>1.1617064332717208E-2</v>
      </c>
      <c r="K2676" s="28">
        <f t="shared" si="418"/>
        <v>2.4028723366745695</v>
      </c>
      <c r="L2676" s="28">
        <f t="shared" si="419"/>
        <v>2.6787545633339254</v>
      </c>
      <c r="M2676" s="28">
        <f t="shared" si="420"/>
        <v>4.2956433022258311</v>
      </c>
      <c r="N2676" s="28">
        <f t="shared" si="421"/>
        <v>2.5522487806116634</v>
      </c>
      <c r="O2676" s="7">
        <f t="shared" si="422"/>
        <v>3.3378900154365923</v>
      </c>
      <c r="P2676" s="7">
        <f>[1]!S_PQ_PctChange("H00906.CSI",$A$3,$A2676)/100</f>
        <v>1.7875764864354844</v>
      </c>
    </row>
    <row r="2677" spans="1:16" x14ac:dyDescent="0.3">
      <c r="A2677" s="3">
        <v>20191231</v>
      </c>
      <c r="B2677" s="29">
        <f>板块基准指数!B2677</f>
        <v>6.2283594461593397E-3</v>
      </c>
      <c r="C2677" s="29">
        <f>板块基准指数!C2677</f>
        <v>2.2537744209093599E-2</v>
      </c>
      <c r="D2677" s="29">
        <f>板块基准指数!E2677</f>
        <v>4.1133479985593904E-3</v>
      </c>
      <c r="E2677" s="29">
        <f>板块基准指数!F2677</f>
        <v>-1.6105542621857899E-3</v>
      </c>
      <c r="F2677">
        <f t="shared" si="413"/>
        <v>0.3</v>
      </c>
      <c r="G2677">
        <f t="shared" si="414"/>
        <v>0.2</v>
      </c>
      <c r="H2677">
        <f t="shared" si="415"/>
        <v>0.3</v>
      </c>
      <c r="I2677">
        <f t="shared" si="416"/>
        <v>0.2</v>
      </c>
      <c r="J2677">
        <f t="shared" si="417"/>
        <v>7.1169684787531634E-3</v>
      </c>
      <c r="K2677" s="28">
        <f t="shared" si="418"/>
        <v>2.4240666487367712</v>
      </c>
      <c r="L2677" s="28">
        <f t="shared" si="419"/>
        <v>2.7616653926903809</v>
      </c>
      <c r="M2677" s="28">
        <f t="shared" si="420"/>
        <v>4.3174261260041256</v>
      </c>
      <c r="N2677" s="28">
        <f t="shared" si="421"/>
        <v>2.5465276911977051</v>
      </c>
      <c r="O2677" s="7">
        <f t="shared" si="422"/>
        <v>3.3687626419407524</v>
      </c>
      <c r="P2677" s="7">
        <f>[1]!S_PQ_PctChange("H00906.CSI",$A$3,$A2677)/100</f>
        <v>1.7986084655588188</v>
      </c>
    </row>
    <row r="2678" spans="1:16" x14ac:dyDescent="0.3">
      <c r="A2678" s="3">
        <v>20200102</v>
      </c>
      <c r="B2678" s="29">
        <f>板块基准指数!B2678</f>
        <v>2.8074726323671299E-2</v>
      </c>
      <c r="C2678" s="29">
        <f>板块基准指数!C2678</f>
        <v>2.1741145565429701E-3</v>
      </c>
      <c r="D2678" s="29">
        <f>板块基准指数!E2678</f>
        <v>5.9940638801099198E-3</v>
      </c>
      <c r="E2678" s="29">
        <f>板块基准指数!F2678</f>
        <v>1.2147605878238399E-2</v>
      </c>
      <c r="F2678">
        <f t="shared" si="413"/>
        <v>0.30443884139667932</v>
      </c>
      <c r="G2678">
        <f t="shared" si="414"/>
        <v>0.19784601157956508</v>
      </c>
      <c r="H2678">
        <f t="shared" si="415"/>
        <v>0.29790020065445699</v>
      </c>
      <c r="I2678">
        <f t="shared" si="416"/>
        <v>0.19981494636929867</v>
      </c>
      <c r="J2678">
        <f t="shared" si="417"/>
        <v>1.3084981148090639E-2</v>
      </c>
      <c r="K2678" s="28">
        <f t="shared" si="418"/>
        <v>2.5201963828140665</v>
      </c>
      <c r="L2678" s="28">
        <f t="shared" si="419"/>
        <v>2.7698436841774732</v>
      </c>
      <c r="M2678" s="28">
        <f t="shared" si="420"/>
        <v>4.3492991178811593</v>
      </c>
      <c r="N2678" s="28">
        <f t="shared" si="421"/>
        <v>2.5896095118266333</v>
      </c>
      <c r="O2678" s="7">
        <f t="shared" si="422"/>
        <v>3.4259278187510294</v>
      </c>
      <c r="P2678" s="7">
        <f>[1]!S_PQ_PctChange("H00906.CSI",$A$3,$A2678)/100</f>
        <v>1.8400241045000976</v>
      </c>
    </row>
    <row r="2679" spans="1:16" x14ac:dyDescent="0.3">
      <c r="A2679" s="3">
        <v>20200103</v>
      </c>
      <c r="B2679" s="29">
        <f>板块基准指数!B2679</f>
        <v>6.9325478307034998E-3</v>
      </c>
      <c r="C2679" s="29">
        <f>板块基准指数!C2679</f>
        <v>-2.3741300995943899E-3</v>
      </c>
      <c r="D2679" s="29">
        <f>板块基准指数!E2679</f>
        <v>-1.3226627177044901E-2</v>
      </c>
      <c r="E2679" s="29">
        <f>板块基准指数!F2679</f>
        <v>2.7700433735369198E-4</v>
      </c>
      <c r="F2679">
        <f t="shared" si="413"/>
        <v>0.3072388346526872</v>
      </c>
      <c r="G2679">
        <f t="shared" si="414"/>
        <v>0.19782021600953731</v>
      </c>
      <c r="H2679">
        <f t="shared" si="415"/>
        <v>0.29462112754358943</v>
      </c>
      <c r="I2679">
        <f t="shared" si="416"/>
        <v>0.20031982179418598</v>
      </c>
      <c r="J2679">
        <f t="shared" si="417"/>
        <v>-2.2440406248802887E-3</v>
      </c>
      <c r="K2679" s="28">
        <f t="shared" si="418"/>
        <v>2.5446003126113941</v>
      </c>
      <c r="L2679" s="28">
        <f t="shared" si="419"/>
        <v>2.7608935848161016</v>
      </c>
      <c r="M2679" s="28">
        <f t="shared" si="420"/>
        <v>4.2785459327904496</v>
      </c>
      <c r="N2679" s="28">
        <f t="shared" si="421"/>
        <v>2.5906038492308152</v>
      </c>
      <c r="O2679" s="7">
        <f t="shared" si="422"/>
        <v>3.4159958569229643</v>
      </c>
      <c r="P2679" s="7">
        <f>[1]!S_PQ_PctChange("H00906.CSI",$A$3,$A2679)/100</f>
        <v>1.8380609222473487</v>
      </c>
    </row>
    <row r="2680" spans="1:16" x14ac:dyDescent="0.3">
      <c r="A2680" s="3">
        <v>20200106</v>
      </c>
      <c r="B2680" s="29">
        <f>板块基准指数!B2680</f>
        <v>1.09936353235417E-2</v>
      </c>
      <c r="C2680" s="29">
        <f>板块基准指数!C2680</f>
        <v>-6.0147314253462501E-3</v>
      </c>
      <c r="D2680" s="29">
        <f>板块基准指数!E2680</f>
        <v>-4.2286722379947803E-3</v>
      </c>
      <c r="E2680" s="29">
        <f>板块基准指数!F2680</f>
        <v>-6.7177407694617199E-3</v>
      </c>
      <c r="F2680">
        <f t="shared" si="413"/>
        <v>0.31074195803895166</v>
      </c>
      <c r="G2680">
        <f t="shared" si="414"/>
        <v>0.19670979554583667</v>
      </c>
      <c r="H2680">
        <f t="shared" si="415"/>
        <v>0.29349375965800378</v>
      </c>
      <c r="I2680">
        <f t="shared" si="416"/>
        <v>0.19905448675720785</v>
      </c>
      <c r="J2680">
        <f t="shared" si="417"/>
        <v>-4.0371658096818299E-4</v>
      </c>
      <c r="K2680" s="28">
        <f t="shared" si="418"/>
        <v>2.5835683558159559</v>
      </c>
      <c r="L2680" s="28">
        <f t="shared" si="419"/>
        <v>2.7382728199841249</v>
      </c>
      <c r="M2680" s="28">
        <f t="shared" si="420"/>
        <v>4.2562246921474785</v>
      </c>
      <c r="N2680" s="28">
        <f t="shared" si="421"/>
        <v>2.5664831033658513</v>
      </c>
      <c r="O2680" s="7">
        <f t="shared" si="422"/>
        <v>3.4142130461740381</v>
      </c>
      <c r="P2680" s="7">
        <f>[1]!S_PQ_PctChange("H00906.CSI",$A$3,$A2680)/100</f>
        <v>1.8367323076409807</v>
      </c>
    </row>
    <row r="2681" spans="1:16" x14ac:dyDescent="0.3">
      <c r="A2681" s="3">
        <v>20200107</v>
      </c>
      <c r="B2681" s="29">
        <f>板块基准指数!B2681</f>
        <v>8.9664581750968902E-3</v>
      </c>
      <c r="C2681" s="29">
        <f>板块基准指数!C2681</f>
        <v>1.29593639893872E-2</v>
      </c>
      <c r="D2681" s="29">
        <f>板块基准指数!E2681</f>
        <v>1.9230871302010701E-2</v>
      </c>
      <c r="E2681" s="29">
        <f>板块基准指数!F2681</f>
        <v>6.2857239394276104E-3</v>
      </c>
      <c r="F2681">
        <f t="shared" si="413"/>
        <v>0.30973983724181553</v>
      </c>
      <c r="G2681">
        <f t="shared" si="414"/>
        <v>0.19685137352781978</v>
      </c>
      <c r="H2681">
        <f t="shared" si="415"/>
        <v>0.29552340360634971</v>
      </c>
      <c r="I2681">
        <f t="shared" si="416"/>
        <v>0.19788538562401489</v>
      </c>
      <c r="J2681">
        <f t="shared" si="417"/>
        <v>1.2230830883346998E-2</v>
      </c>
      <c r="K2681" s="28">
        <f t="shared" si="418"/>
        <v>2.6157002715959798</v>
      </c>
      <c r="L2681" s="28">
        <f t="shared" si="419"/>
        <v>2.7867184581499322</v>
      </c>
      <c r="M2681" s="28">
        <f t="shared" si="420"/>
        <v>4.3573064727366173</v>
      </c>
      <c r="N2681" s="28">
        <f t="shared" si="421"/>
        <v>2.5889010315882421</v>
      </c>
      <c r="O2681" s="7">
        <f t="shared" si="422"/>
        <v>3.4682025394248566</v>
      </c>
      <c r="P2681" s="7">
        <f>[1]!S_PQ_PctChange("H00906.CSI",$A$3,$A2681)/100</f>
        <v>1.8610452199170728</v>
      </c>
    </row>
    <row r="2682" spans="1:16" x14ac:dyDescent="0.3">
      <c r="A2682" s="3">
        <v>20200108</v>
      </c>
      <c r="B2682" s="29">
        <f>板块基准指数!B2682</f>
        <v>-1.3675697983501701E-2</v>
      </c>
      <c r="C2682" s="29">
        <f>板块基准指数!C2682</f>
        <v>-1.0602195062917199E-2</v>
      </c>
      <c r="D2682" s="29">
        <f>板块基准指数!E2682</f>
        <v>-2.2539353789064499E-3</v>
      </c>
      <c r="E2682" s="29">
        <f>板块基准指数!F2682</f>
        <v>-1.9357111302266E-2</v>
      </c>
      <c r="F2682">
        <f t="shared" si="413"/>
        <v>0.30884549658978794</v>
      </c>
      <c r="G2682">
        <f t="shared" si="414"/>
        <v>0.19689462718921588</v>
      </c>
      <c r="H2682">
        <f t="shared" si="415"/>
        <v>0.29808242927371248</v>
      </c>
      <c r="I2682">
        <f t="shared" si="416"/>
        <v>0.19617744694728359</v>
      </c>
      <c r="J2682">
        <f t="shared" si="417"/>
        <v>-1.0819545217422247E-2</v>
      </c>
      <c r="K2682" s="28">
        <f t="shared" si="418"/>
        <v>2.5662530466827684</v>
      </c>
      <c r="L2682" s="28">
        <f t="shared" si="419"/>
        <v>2.7465709304082777</v>
      </c>
      <c r="M2682" s="28">
        <f t="shared" si="420"/>
        <v>4.3452314501420712</v>
      </c>
      <c r="N2682" s="28">
        <f t="shared" si="421"/>
        <v>2.5194302748669712</v>
      </c>
      <c r="O2682" s="7">
        <f t="shared" si="422"/>
        <v>3.4198586200089487</v>
      </c>
      <c r="P2682" s="7">
        <f>[1]!S_PQ_PctChange("H00906.CSI",$A$3,$A2682)/100</f>
        <v>1.8264935771724544</v>
      </c>
    </row>
    <row r="2683" spans="1:16" x14ac:dyDescent="0.3">
      <c r="A2683" s="3">
        <v>20200109</v>
      </c>
      <c r="B2683" s="29">
        <f>板块基准指数!B2683</f>
        <v>2.19765395696826E-2</v>
      </c>
      <c r="C2683" s="29">
        <f>板块基准指数!C2683</f>
        <v>2.2712707399743199E-2</v>
      </c>
      <c r="D2683" s="29">
        <f>板块基准指数!E2683</f>
        <v>1.3840936751685301E-2</v>
      </c>
      <c r="E2683" s="29">
        <f>板块基准指数!F2683</f>
        <v>9.1991852308075002E-3</v>
      </c>
      <c r="F2683">
        <f t="shared" si="413"/>
        <v>0.31029888293791003</v>
      </c>
      <c r="G2683">
        <f t="shared" si="414"/>
        <v>0.19796368542954459</v>
      </c>
      <c r="H2683">
        <f t="shared" si="415"/>
        <v>0.29710106790668256</v>
      </c>
      <c r="I2683">
        <f t="shared" si="416"/>
        <v>0.19463636372586293</v>
      </c>
      <c r="J2683">
        <f t="shared" si="417"/>
        <v>1.7189778055595063E-2</v>
      </c>
      <c r="K2683" s="28">
        <f t="shared" si="418"/>
        <v>2.6446269478786939</v>
      </c>
      <c r="L2683" s="28">
        <f t="shared" si="419"/>
        <v>2.831665699703025</v>
      </c>
      <c r="M2683" s="28">
        <f t="shared" si="420"/>
        <v>4.4192144605666073</v>
      </c>
      <c r="N2683" s="28">
        <f t="shared" si="421"/>
        <v>2.5518061658723843</v>
      </c>
      <c r="O2683" s="7">
        <f t="shared" si="422"/>
        <v>3.4958350087240104</v>
      </c>
      <c r="P2683" s="7">
        <f>[1]!S_PQ_PctChange("H00906.CSI",$A$3,$A2683)/100</f>
        <v>1.8629132144164096</v>
      </c>
    </row>
    <row r="2684" spans="1:16" x14ac:dyDescent="0.3">
      <c r="A2684" s="3">
        <v>20200110</v>
      </c>
      <c r="B2684" s="29">
        <f>板块基准指数!B2684</f>
        <v>3.7236780682042597E-4</v>
      </c>
      <c r="C2684" s="29">
        <f>板块基准指数!C2684</f>
        <v>6.2558068642802299E-3</v>
      </c>
      <c r="D2684" s="29">
        <f>板块基准指数!E2684</f>
        <v>2.3913562796335601E-3</v>
      </c>
      <c r="E2684" s="29">
        <f>板块基准指数!F2684</f>
        <v>-2.1769044755120702E-3</v>
      </c>
      <c r="F2684">
        <f t="shared" si="413"/>
        <v>0.30990595389215259</v>
      </c>
      <c r="G2684">
        <f t="shared" si="414"/>
        <v>0.19887580499481738</v>
      </c>
      <c r="H2684">
        <f t="shared" si="415"/>
        <v>0.29732371220824949</v>
      </c>
      <c r="I2684">
        <f t="shared" si="416"/>
        <v>0.19389452890478059</v>
      </c>
      <c r="J2684">
        <f t="shared" si="417"/>
        <v>1.6407376298190309E-3</v>
      </c>
      <c r="K2684" s="28">
        <f t="shared" si="418"/>
        <v>2.6459840896219537</v>
      </c>
      <c r="L2684" s="28">
        <f t="shared" si="419"/>
        <v>2.8556358602888539</v>
      </c>
      <c r="M2684" s="28">
        <f t="shared" si="420"/>
        <v>4.4321737330975646</v>
      </c>
      <c r="N2684" s="28">
        <f t="shared" si="421"/>
        <v>2.544074223133745</v>
      </c>
      <c r="O2684" s="7">
        <f t="shared" si="422"/>
        <v>3.5032114944002819</v>
      </c>
      <c r="P2684" s="7">
        <f>[1]!S_PQ_PctChange("H00906.CSI",$A$3,$A2684)/100</f>
        <v>1.8601111705382953</v>
      </c>
    </row>
    <row r="2685" spans="1:16" x14ac:dyDescent="0.3">
      <c r="A2685" s="3">
        <v>20200113</v>
      </c>
      <c r="B2685" s="29">
        <f>板块基准指数!B2685</f>
        <v>2.26304019967828E-2</v>
      </c>
      <c r="C2685" s="29">
        <f>板块基准指数!C2685</f>
        <v>6.3411064214859503E-3</v>
      </c>
      <c r="D2685" s="29">
        <f>板块基准指数!E2685</f>
        <v>9.4842412587455693E-3</v>
      </c>
      <c r="E2685" s="29">
        <f>板块基准指数!F2685</f>
        <v>9.1229905391727196E-3</v>
      </c>
      <c r="F2685">
        <f t="shared" si="413"/>
        <v>0.31289443380899895</v>
      </c>
      <c r="G2685">
        <f t="shared" si="414"/>
        <v>0.19759519571483092</v>
      </c>
      <c r="H2685">
        <f t="shared" si="415"/>
        <v>0.29633183328356932</v>
      </c>
      <c r="I2685">
        <f t="shared" si="416"/>
        <v>0.19317853719260075</v>
      </c>
      <c r="J2685">
        <f t="shared" si="417"/>
        <v>1.2863176733231212E-2</v>
      </c>
      <c r="K2685" s="28">
        <f t="shared" si="418"/>
        <v>2.7284941752439731</v>
      </c>
      <c r="L2685" s="28">
        <f t="shared" si="419"/>
        <v>2.8800848576014433</v>
      </c>
      <c r="M2685" s="28">
        <f t="shared" si="420"/>
        <v>4.4836937793416816</v>
      </c>
      <c r="N2685" s="28">
        <f t="shared" si="421"/>
        <v>2.5764067787415201</v>
      </c>
      <c r="O2685" s="7">
        <f t="shared" si="422"/>
        <v>3.561137099719871</v>
      </c>
      <c r="P2685" s="7">
        <f>[1]!S_PQ_PctChange("H00906.CSI",$A$3,$A2685)/100</f>
        <v>1.891382797602478</v>
      </c>
    </row>
    <row r="2686" spans="1:16" x14ac:dyDescent="0.3">
      <c r="A2686" s="3">
        <v>20200114</v>
      </c>
      <c r="B2686" s="29">
        <f>板块基准指数!B2686</f>
        <v>-7.7511690263917703E-3</v>
      </c>
      <c r="C2686" s="29">
        <f>板块基准指数!C2686</f>
        <v>-8.5296638453425007E-3</v>
      </c>
      <c r="D2686" s="29">
        <f>板块基准指数!E2686</f>
        <v>-7.9971096285000407E-3</v>
      </c>
      <c r="E2686" s="29">
        <f>板块基准指数!F2686</f>
        <v>-3.61836455065008E-3</v>
      </c>
      <c r="F2686">
        <f t="shared" si="413"/>
        <v>0.31271427038609062</v>
      </c>
      <c r="G2686">
        <f t="shared" si="414"/>
        <v>0.19732648193062902</v>
      </c>
      <c r="H2686">
        <f t="shared" si="415"/>
        <v>0.29608779948698583</v>
      </c>
      <c r="I2686">
        <f t="shared" si="416"/>
        <v>0.19387144819629448</v>
      </c>
      <c r="J2686">
        <f t="shared" si="417"/>
        <v>-7.1795067688801171E-3</v>
      </c>
      <c r="K2686" s="28">
        <f t="shared" si="418"/>
        <v>2.6995939866777401</v>
      </c>
      <c r="L2686" s="28">
        <f t="shared" si="419"/>
        <v>2.8469890380746996</v>
      </c>
      <c r="M2686" s="28">
        <f t="shared" si="420"/>
        <v>4.4398400790191621</v>
      </c>
      <c r="N2686" s="28">
        <f t="shared" si="421"/>
        <v>2.563466035234617</v>
      </c>
      <c r="O2686" s="7">
        <f t="shared" si="422"/>
        <v>3.5283903850386418</v>
      </c>
      <c r="P2686" s="7">
        <f>[1]!S_PQ_PctChange("H00906.CSI",$A$3,$A2686)/100</f>
        <v>1.8818546911506666</v>
      </c>
    </row>
    <row r="2687" spans="1:16" x14ac:dyDescent="0.3">
      <c r="A2687" s="3">
        <v>20200115</v>
      </c>
      <c r="B2687" s="29">
        <f>板块基准指数!B2687</f>
        <v>9.3683033770763299E-3</v>
      </c>
      <c r="C2687" s="29">
        <f>板块基准指数!C2687</f>
        <v>2.9522560777858501E-3</v>
      </c>
      <c r="D2687" s="29">
        <f>板块基准指数!E2687</f>
        <v>-9.4198684048226605E-4</v>
      </c>
      <c r="E2687" s="29">
        <f>板块基准指数!F2687</f>
        <v>-1.0218030456400301E-2</v>
      </c>
      <c r="F2687">
        <f t="shared" si="413"/>
        <v>0.3152490970401543</v>
      </c>
      <c r="G2687">
        <f t="shared" si="414"/>
        <v>0.19766151558150724</v>
      </c>
      <c r="H2687">
        <f t="shared" si="415"/>
        <v>0.29543892077107564</v>
      </c>
      <c r="I2687">
        <f t="shared" si="416"/>
        <v>0.19165046660726279</v>
      </c>
      <c r="J2687">
        <f t="shared" si="417"/>
        <v>1.2522652878655099E-3</v>
      </c>
      <c r="K2687" s="28">
        <f t="shared" si="418"/>
        <v>2.7342529055169447</v>
      </c>
      <c r="L2687" s="28">
        <f t="shared" si="419"/>
        <v>2.8583463348435316</v>
      </c>
      <c r="M2687" s="28">
        <f t="shared" si="420"/>
        <v>4.4347158212503981</v>
      </c>
      <c r="N2687" s="28">
        <f t="shared" si="421"/>
        <v>2.5270544307562415</v>
      </c>
      <c r="O2687" s="7">
        <f t="shared" si="422"/>
        <v>3.5340611311277295</v>
      </c>
      <c r="P2687" s="7">
        <f>[1]!S_PQ_PctChange("H00906.CSI",$A$3,$A2687)/100</f>
        <v>1.8682421647342402</v>
      </c>
    </row>
    <row r="2688" spans="1:16" x14ac:dyDescent="0.3">
      <c r="A2688" s="3">
        <v>20200116</v>
      </c>
      <c r="B2688" s="29">
        <f>板块基准指数!B2688</f>
        <v>3.6584124007156901E-4</v>
      </c>
      <c r="C2688" s="29">
        <f>板块基准指数!C2688</f>
        <v>-8.2220061578326198E-4</v>
      </c>
      <c r="D2688" s="29">
        <f>板块基准指数!E2688</f>
        <v>-1.6442059807287299E-3</v>
      </c>
      <c r="E2688" s="29">
        <f>板块基准指数!F2688</f>
        <v>-6.2732406275470597E-3</v>
      </c>
      <c r="F2688">
        <f t="shared" si="413"/>
        <v>0.31591260547383632</v>
      </c>
      <c r="G2688">
        <f t="shared" si="414"/>
        <v>0.19784229772397166</v>
      </c>
      <c r="H2688">
        <f t="shared" si="415"/>
        <v>0.29546585607132203</v>
      </c>
      <c r="I2688">
        <f t="shared" si="416"/>
        <v>0.19077924073086999</v>
      </c>
      <c r="J2688">
        <f t="shared" si="417"/>
        <v>-1.7352182331160316E-3</v>
      </c>
      <c r="K2688" s="28">
        <f t="shared" si="418"/>
        <v>2.7356190492306398</v>
      </c>
      <c r="L2688" s="28">
        <f t="shared" si="419"/>
        <v>2.8551740001111181</v>
      </c>
      <c r="M2688" s="28">
        <f t="shared" si="420"/>
        <v>4.4257800289935378</v>
      </c>
      <c r="N2688" s="28">
        <f t="shared" si="421"/>
        <v>2.5049283696056515</v>
      </c>
      <c r="O2688" s="7">
        <f t="shared" si="422"/>
        <v>3.5261935455829336</v>
      </c>
      <c r="P2688" s="7">
        <f>[1]!S_PQ_PctChange("H00906.CSI",$A$3,$A2688)/100</f>
        <v>1.8587292278532086</v>
      </c>
    </row>
    <row r="2689" spans="1:16" x14ac:dyDescent="0.3">
      <c r="A2689" s="3">
        <v>20200117</v>
      </c>
      <c r="B2689" s="29">
        <f>板块基准指数!B2689</f>
        <v>-2.2960861398893398E-3</v>
      </c>
      <c r="C2689" s="29">
        <f>板块基准指数!C2689</f>
        <v>1.1484957842329099E-2</v>
      </c>
      <c r="D2689" s="29">
        <f>板块基准指数!E2689</f>
        <v>-1.60105456081196E-3</v>
      </c>
      <c r="E2689" s="29">
        <f>板块基准指数!F2689</f>
        <v>1.9936804012598299E-3</v>
      </c>
      <c r="F2689">
        <f t="shared" si="413"/>
        <v>0.3147295808595203</v>
      </c>
      <c r="G2689">
        <f t="shared" si="414"/>
        <v>0.19982393544179564</v>
      </c>
      <c r="H2689">
        <f t="shared" si="415"/>
        <v>0.294564460040249</v>
      </c>
      <c r="I2689">
        <f t="shared" si="416"/>
        <v>0.19088202365843521</v>
      </c>
      <c r="J2689">
        <f t="shared" si="417"/>
        <v>1.4541437707296984E-3</v>
      </c>
      <c r="K2689" s="28">
        <f t="shared" si="418"/>
        <v>2.7270417461077949</v>
      </c>
      <c r="L2689" s="28">
        <f t="shared" si="419"/>
        <v>2.8994505109772373</v>
      </c>
      <c r="M2689" s="28">
        <f t="shared" si="420"/>
        <v>4.4170930591321556</v>
      </c>
      <c r="N2689" s="28">
        <f t="shared" si="421"/>
        <v>2.5119160766039541</v>
      </c>
      <c r="O2689" s="7">
        <f t="shared" si="422"/>
        <v>3.5327752817323592</v>
      </c>
      <c r="P2689" s="7">
        <f>[1]!S_PQ_PctChange("H00906.CSI",$A$3,$A2689)/100</f>
        <v>1.859531911876783</v>
      </c>
    </row>
    <row r="2690" spans="1:16" x14ac:dyDescent="0.3">
      <c r="A2690" s="3">
        <v>20200120</v>
      </c>
      <c r="B2690" s="29">
        <f>板块基准指数!B2690</f>
        <v>2.5338980654184402E-2</v>
      </c>
      <c r="C2690" s="29">
        <f>板块基准指数!C2690</f>
        <v>1.2801734189271601E-2</v>
      </c>
      <c r="D2690" s="29">
        <f>板块基准指数!E2690</f>
        <v>-2.7688956948530401E-3</v>
      </c>
      <c r="E2690" s="29">
        <f>板块基准指数!F2690</f>
        <v>8.1111770778509607E-3</v>
      </c>
      <c r="F2690">
        <f t="shared" ref="F2690:F2753" si="423">IF(MID($A2690,6,1)&lt;&gt;MID($A2691,6,1),0.3,F2689*(1+B2690)/(1+$J2690))</f>
        <v>0.31910952208396542</v>
      </c>
      <c r="G2690">
        <f t="shared" ref="G2690:G2753" si="424">IF(MID($A2690,6,1)&lt;&gt;MID($A2691,6,1),0.2,G2689*(1+C2690)/(1+$J2690))</f>
        <v>0.20012745660345913</v>
      </c>
      <c r="H2690">
        <f t="shared" ref="H2690:H2753" si="425">IF(MID($A2690,6,1)&lt;&gt;MID($A2691,6,1),0.3,H2689*(1+D2690)/(1+$J2690))</f>
        <v>0.29047642749958669</v>
      </c>
      <c r="I2690">
        <f t="shared" ref="I2690:I2753" si="426">IF(MID($A2690,6,1)&lt;&gt;MID($A2691,6,1),0.2,I2689*(1+E2690)/(1+$J2690))</f>
        <v>0.19028659381298893</v>
      </c>
      <c r="J2690">
        <f t="shared" si="417"/>
        <v>1.1265679296488935E-2</v>
      </c>
      <c r="K2690" s="28">
        <f t="shared" si="418"/>
        <v>2.8214811848097581</v>
      </c>
      <c r="L2690" s="28">
        <f t="shared" si="419"/>
        <v>2.9493702399029873</v>
      </c>
      <c r="M2690" s="28">
        <f t="shared" si="420"/>
        <v>4.4020936934821062</v>
      </c>
      <c r="N2690" s="28">
        <f t="shared" si="421"/>
        <v>2.5404018497838408</v>
      </c>
      <c r="O2690" s="7">
        <f t="shared" si="422"/>
        <v>3.5838400743794079</v>
      </c>
      <c r="P2690" s="7">
        <f>[1]!S_PQ_PctChange("H00906.CSI",$A$3,$A2690)/100</f>
        <v>1.8854458654839616</v>
      </c>
    </row>
    <row r="2691" spans="1:16" x14ac:dyDescent="0.3">
      <c r="A2691" s="3">
        <v>20200121</v>
      </c>
      <c r="B2691" s="29">
        <f>板块基准指数!B2691</f>
        <v>-9.4613287473625206E-3</v>
      </c>
      <c r="C2691" s="29">
        <f>板块基准指数!C2691</f>
        <v>1.6922878493017501E-2</v>
      </c>
      <c r="D2691" s="29">
        <f>板块基准指数!E2691</f>
        <v>-2.28744961780541E-2</v>
      </c>
      <c r="E2691" s="29">
        <f>板块基准指数!F2691</f>
        <v>-1.8625458402285699E-2</v>
      </c>
      <c r="F2691">
        <f t="shared" si="423"/>
        <v>0.31922548154974661</v>
      </c>
      <c r="G2691">
        <f t="shared" si="424"/>
        <v>0.20553275611798991</v>
      </c>
      <c r="H2691">
        <f t="shared" si="425"/>
        <v>0.28664712841810575</v>
      </c>
      <c r="I2691">
        <f t="shared" si="426"/>
        <v>0.1885946339141579</v>
      </c>
      <c r="J2691">
        <f t="shared" ref="J2691:J2754" si="427">SUMPRODUCT(F2690:I2690,B2691:E2691)</f>
        <v>-9.8211444318637309E-3</v>
      </c>
      <c r="K2691" s="28">
        <f t="shared" ref="K2691:K2754" si="428">(1+K2690)*(1+B2691)-1</f>
        <v>2.7853248950184124</v>
      </c>
      <c r="L2691" s="28">
        <f t="shared" ref="L2691:L2754" si="429">(1+L2690)*(1+C2691)-1</f>
        <v>3.0162049525968051</v>
      </c>
      <c r="M2691" s="28">
        <f t="shared" ref="M2691:M2754" si="430">(1+M2690)*(1+D2691)-1</f>
        <v>4.2785235219370596</v>
      </c>
      <c r="N2691" s="28">
        <f t="shared" ref="N2691:N2754" si="431">(1+N2690)*(1+E2691)-1</f>
        <v>2.4744602424033166</v>
      </c>
      <c r="O2691" s="7">
        <f t="shared" si="422"/>
        <v>3.5388215189563628</v>
      </c>
      <c r="P2691" s="7">
        <f>[1]!S_PQ_PctChange("H00906.CSI",$A$3,$A2691)/100</f>
        <v>1.8401678244541819</v>
      </c>
    </row>
    <row r="2692" spans="1:16" x14ac:dyDescent="0.3">
      <c r="A2692" s="3">
        <v>20200122</v>
      </c>
      <c r="B2692" s="29">
        <f>板块基准指数!B2692</f>
        <v>2.2456842722487599E-2</v>
      </c>
      <c r="C2692" s="29">
        <f>板块基准指数!C2692</f>
        <v>-1.24833262503908E-2</v>
      </c>
      <c r="D2692" s="29">
        <f>板块基准指数!E2692</f>
        <v>-3.0223807913607801E-3</v>
      </c>
      <c r="E2692" s="29">
        <f>板块基准指数!F2692</f>
        <v>2.7120693768279899E-3</v>
      </c>
      <c r="F2692">
        <f t="shared" si="423"/>
        <v>0.32501355897570178</v>
      </c>
      <c r="G2692">
        <f t="shared" si="424"/>
        <v>0.20210842887622604</v>
      </c>
      <c r="H2692">
        <f t="shared" si="425"/>
        <v>0.28457185662963319</v>
      </c>
      <c r="I2692">
        <f t="shared" si="426"/>
        <v>0.18830615551843916</v>
      </c>
      <c r="J2692">
        <f t="shared" si="427"/>
        <v>4.2481889388532156E-3</v>
      </c>
      <c r="K2692" s="28">
        <f t="shared" si="428"/>
        <v>2.8703313408393578</v>
      </c>
      <c r="L2692" s="28">
        <f t="shared" si="429"/>
        <v>2.9660693558851037</v>
      </c>
      <c r="M2692" s="28">
        <f t="shared" si="430"/>
        <v>4.2625698138376116</v>
      </c>
      <c r="N2692" s="28">
        <f t="shared" si="431"/>
        <v>2.4838832196277445</v>
      </c>
      <c r="O2692" s="7">
        <f t="shared" ref="O2692:O2755" si="432">(1+O2691)*(1+J2692)-1</f>
        <v>3.5581032903286225</v>
      </c>
      <c r="P2692" s="7">
        <f>[1]!S_PQ_PctChange("H00906.CSI",$A$3,$A2692)/100</f>
        <v>1.8558566532903371</v>
      </c>
    </row>
    <row r="2693" spans="1:16" x14ac:dyDescent="0.3">
      <c r="A2693" s="3">
        <v>20200123</v>
      </c>
      <c r="B2693" s="29">
        <f>板块基准指数!B2693</f>
        <v>-3.3207795893863301E-2</v>
      </c>
      <c r="C2693" s="29">
        <f>板块基准指数!C2693</f>
        <v>-1.9843817146281698E-2</v>
      </c>
      <c r="D2693" s="29">
        <f>板块基准指数!E2693</f>
        <v>-3.8063291985897002E-2</v>
      </c>
      <c r="E2693" s="29">
        <f>板块基准指数!F2693</f>
        <v>-2.99199218610392E-2</v>
      </c>
      <c r="F2693">
        <f t="shared" si="423"/>
        <v>0.3</v>
      </c>
      <c r="G2693">
        <f t="shared" si="424"/>
        <v>0.2</v>
      </c>
      <c r="H2693">
        <f t="shared" si="425"/>
        <v>0.3</v>
      </c>
      <c r="I2693">
        <f t="shared" si="426"/>
        <v>0.2</v>
      </c>
      <c r="J2693">
        <f t="shared" si="427"/>
        <v>-3.1269433764472263E-2</v>
      </c>
      <c r="K2693" s="28">
        <f t="shared" si="428"/>
        <v>2.7418061676311423</v>
      </c>
      <c r="L2693" s="28">
        <f t="shared" si="429"/>
        <v>2.8873674007974484</v>
      </c>
      <c r="M2693" s="28">
        <f t="shared" si="430"/>
        <v>4.0622590824173432</v>
      </c>
      <c r="N2693" s="28">
        <f t="shared" si="431"/>
        <v>2.3796457059234966</v>
      </c>
      <c r="O2693" s="7">
        <f t="shared" si="432"/>
        <v>3.415573981400069</v>
      </c>
      <c r="P2693" s="7">
        <f>[1]!S_PQ_PctChange("H00906.CSI",$A$3,$A2693)/100</f>
        <v>1.7642088834257583</v>
      </c>
    </row>
    <row r="2694" spans="1:16" x14ac:dyDescent="0.3">
      <c r="A2694" s="3">
        <v>20200203</v>
      </c>
      <c r="B2694" s="29">
        <f>板块基准指数!B2694</f>
        <v>-8.8574642487317598E-2</v>
      </c>
      <c r="C2694" s="29">
        <f>板块基准指数!C2694</f>
        <v>-3.9544435154417398E-2</v>
      </c>
      <c r="D2694" s="29">
        <f>板块基准指数!E2694</f>
        <v>-7.8441595454052104E-2</v>
      </c>
      <c r="E2694" s="29">
        <f>板块基准指数!F2694</f>
        <v>-7.8693898864450995E-2</v>
      </c>
      <c r="F2694">
        <f t="shared" si="423"/>
        <v>0.29519930528971994</v>
      </c>
      <c r="G2694">
        <f t="shared" si="424"/>
        <v>0.20738638526788067</v>
      </c>
      <c r="H2694">
        <f t="shared" si="425"/>
        <v>0.29848127283652087</v>
      </c>
      <c r="I2694">
        <f t="shared" si="426"/>
        <v>0.19893303660587852</v>
      </c>
      <c r="J2694">
        <f t="shared" si="427"/>
        <v>-7.3752538186184588E-2</v>
      </c>
      <c r="K2694" s="28">
        <f t="shared" si="428"/>
        <v>2.4103770240763738</v>
      </c>
      <c r="L2694" s="28">
        <f t="shared" si="429"/>
        <v>2.7336436526952177</v>
      </c>
      <c r="M2694" s="28">
        <f t="shared" si="430"/>
        <v>3.6651674033907611</v>
      </c>
      <c r="N2694" s="28">
        <f t="shared" si="431"/>
        <v>2.1136882085438766</v>
      </c>
      <c r="O2694" s="7">
        <f t="shared" si="432"/>
        <v>3.0899141927229374</v>
      </c>
      <c r="P2694" s="7">
        <f>[1]!S_PQ_PctChange("H00906.CSI",$A$3,$A2694)/100</f>
        <v>1.5409323499698169</v>
      </c>
    </row>
    <row r="2695" spans="1:16" x14ac:dyDescent="0.3">
      <c r="A2695" s="3">
        <v>20200204</v>
      </c>
      <c r="B2695" s="29">
        <f>板块基准指数!B2695</f>
        <v>3.52363450192427E-2</v>
      </c>
      <c r="C2695" s="29">
        <f>板块基准指数!C2695</f>
        <v>3.5245272372910003E-2</v>
      </c>
      <c r="D2695" s="29">
        <f>板块基准指数!E2695</f>
        <v>2.9655851090182001E-2</v>
      </c>
      <c r="E2695" s="29">
        <f>板块基准指数!F2695</f>
        <v>1.7767121341161599E-2</v>
      </c>
      <c r="F2695">
        <f t="shared" si="423"/>
        <v>0.29667201786046465</v>
      </c>
      <c r="G2695">
        <f t="shared" si="424"/>
        <v>0.20842280743380739</v>
      </c>
      <c r="H2695">
        <f t="shared" si="425"/>
        <v>0.29835335332917673</v>
      </c>
      <c r="I2695">
        <f t="shared" si="426"/>
        <v>0.19655182137655136</v>
      </c>
      <c r="J2695">
        <f t="shared" si="427"/>
        <v>3.0097317786419261E-2</v>
      </c>
      <c r="K2695" s="28">
        <f t="shared" si="428"/>
        <v>2.5305462455424275</v>
      </c>
      <c r="L2695" s="28">
        <f t="shared" si="429"/>
        <v>2.865236940177847</v>
      </c>
      <c r="M2695" s="28">
        <f t="shared" si="430"/>
        <v>3.8035169132164892</v>
      </c>
      <c r="N2695" s="28">
        <f t="shared" si="431"/>
        <v>2.1690094847636199</v>
      </c>
      <c r="O2695" s="7">
        <f t="shared" si="432"/>
        <v>3.2130096399005055</v>
      </c>
      <c r="P2695" s="7">
        <f>[1]!S_PQ_PctChange("H00906.CSI",$A$3,$A2695)/100</f>
        <v>1.6023994507677051</v>
      </c>
    </row>
    <row r="2696" spans="1:16" x14ac:dyDescent="0.3">
      <c r="A2696" s="3">
        <v>20200205</v>
      </c>
      <c r="B2696" s="29">
        <f>板块基准指数!B2696</f>
        <v>1.93366906357141E-2</v>
      </c>
      <c r="C2696" s="29">
        <f>板块基准指数!C2696</f>
        <v>4.2098235505915099E-2</v>
      </c>
      <c r="D2696" s="29">
        <f>板块基准指数!E2696</f>
        <v>1.5204264294529601E-2</v>
      </c>
      <c r="E2696" s="29">
        <f>板块基准指数!F2696</f>
        <v>3.2628486437945498E-3</v>
      </c>
      <c r="F2696">
        <f t="shared" si="423"/>
        <v>0.29656967579234833</v>
      </c>
      <c r="G2696">
        <f t="shared" si="424"/>
        <v>0.21300333446294165</v>
      </c>
      <c r="H2696">
        <f t="shared" si="425"/>
        <v>0.2970413136504243</v>
      </c>
      <c r="I2696">
        <f t="shared" si="426"/>
        <v>0.19338567609428581</v>
      </c>
      <c r="J2696">
        <f t="shared" si="427"/>
        <v>1.9688449542783076E-2</v>
      </c>
      <c r="K2696" s="28">
        <f t="shared" si="428"/>
        <v>2.5988153260675637</v>
      </c>
      <c r="L2696" s="28">
        <f t="shared" si="429"/>
        <v>3.0279565951716174</v>
      </c>
      <c r="M2696" s="28">
        <f t="shared" si="430"/>
        <v>3.8765508539082756</v>
      </c>
      <c r="N2696" s="28">
        <f t="shared" si="431"/>
        <v>2.1793494830631528</v>
      </c>
      <c r="O2696" s="7">
        <f t="shared" si="432"/>
        <v>3.2959572676189453</v>
      </c>
      <c r="P2696" s="7">
        <f>[1]!S_PQ_PctChange("H00906.CSI",$A$3,$A2696)/100</f>
        <v>1.6408333046623234</v>
      </c>
    </row>
    <row r="2697" spans="1:16" x14ac:dyDescent="0.3">
      <c r="A2697" s="3">
        <v>20200206</v>
      </c>
      <c r="B2697" s="29">
        <f>板块基准指数!B2697</f>
        <v>3.5188243388776803E-2</v>
      </c>
      <c r="C2697" s="29">
        <f>板块基准指数!C2697</f>
        <v>3.0378570674335699E-2</v>
      </c>
      <c r="D2697" s="29">
        <f>板块基准指数!E2697</f>
        <v>2.4654821124965101E-2</v>
      </c>
      <c r="E2697" s="29">
        <f>板块基准指数!F2697</f>
        <v>1.21545355694873E-2</v>
      </c>
      <c r="F2697">
        <f t="shared" si="423"/>
        <v>0.29905636902921906</v>
      </c>
      <c r="G2697">
        <f t="shared" si="424"/>
        <v>0.21379138589169569</v>
      </c>
      <c r="H2697">
        <f t="shared" si="425"/>
        <v>0.29648411329409763</v>
      </c>
      <c r="I2697">
        <f t="shared" si="426"/>
        <v>0.1906681317849877</v>
      </c>
      <c r="J2697">
        <f t="shared" si="427"/>
        <v>2.6580516316856633E-2</v>
      </c>
      <c r="K2697" s="28">
        <f t="shared" si="428"/>
        <v>2.7254513156724895</v>
      </c>
      <c r="L2697" s="28">
        <f t="shared" si="429"/>
        <v>3.1503201592711951</v>
      </c>
      <c r="M2697" s="28">
        <f t="shared" si="430"/>
        <v>3.9967813429181795</v>
      </c>
      <c r="N2697" s="28">
        <f t="shared" si="431"/>
        <v>2.2179929994428744</v>
      </c>
      <c r="O2697" s="7">
        <f t="shared" si="432"/>
        <v>3.4101460298674091</v>
      </c>
      <c r="P2697" s="7">
        <f>[1]!S_PQ_PctChange("H00906.CSI",$A$3,$A2697)/100</f>
        <v>1.6980068435094569</v>
      </c>
    </row>
    <row r="2698" spans="1:16" x14ac:dyDescent="0.3">
      <c r="A2698" s="3">
        <v>20200207</v>
      </c>
      <c r="B2698" s="29">
        <f>板块基准指数!B2698</f>
        <v>1.3826801232153201E-2</v>
      </c>
      <c r="C2698" s="29">
        <f>板块基准指数!C2698</f>
        <v>-1.75394440515232E-2</v>
      </c>
      <c r="D2698" s="29">
        <f>板块基准指数!E2698</f>
        <v>3.6233290098543398E-3</v>
      </c>
      <c r="E2698" s="29">
        <f>板块基准指数!F2698</f>
        <v>-3.3693657185366599E-3</v>
      </c>
      <c r="F2698">
        <f t="shared" si="423"/>
        <v>0.30294384484015557</v>
      </c>
      <c r="G2698">
        <f t="shared" si="424"/>
        <v>0.20987013160196533</v>
      </c>
      <c r="H2698">
        <f t="shared" si="425"/>
        <v>0.29731545424072064</v>
      </c>
      <c r="I2698">
        <f t="shared" si="426"/>
        <v>0.18987056931715862</v>
      </c>
      <c r="J2698">
        <f t="shared" si="427"/>
        <v>8.1703974203714265E-4</v>
      </c>
      <c r="K2698" s="28">
        <f t="shared" si="428"/>
        <v>2.7769623905143566</v>
      </c>
      <c r="L2698" s="28">
        <f t="shared" si="429"/>
        <v>3.0775258510417496</v>
      </c>
      <c r="M2698" s="28">
        <f t="shared" si="430"/>
        <v>4.0148863257138743</v>
      </c>
      <c r="N2698" s="28">
        <f t="shared" si="431"/>
        <v>2.2071504041480607</v>
      </c>
      <c r="O2698" s="7">
        <f t="shared" si="432"/>
        <v>3.413749294441998</v>
      </c>
      <c r="P2698" s="7">
        <f>[1]!S_PQ_PctChange("H00906.CSI",$A$3,$A2698)/100</f>
        <v>1.7036306360689644</v>
      </c>
    </row>
    <row r="2699" spans="1:16" x14ac:dyDescent="0.3">
      <c r="A2699" s="3">
        <v>20200210</v>
      </c>
      <c r="B2699" s="29">
        <f>板块基准指数!B2699</f>
        <v>-7.06187595857876E-4</v>
      </c>
      <c r="C2699" s="29">
        <f>板块基准指数!C2699</f>
        <v>-1.50626006917655E-2</v>
      </c>
      <c r="D2699" s="29">
        <f>板块基准指数!E2699</f>
        <v>5.6295338187993703E-3</v>
      </c>
      <c r="E2699" s="29">
        <f>板块基准指数!F2699</f>
        <v>1.92406084479802E-3</v>
      </c>
      <c r="F2699">
        <f t="shared" si="423"/>
        <v>0.30313491464656017</v>
      </c>
      <c r="G2699">
        <f t="shared" si="424"/>
        <v>0.20698548565573055</v>
      </c>
      <c r="H2699">
        <f t="shared" si="425"/>
        <v>0.29938920215828613</v>
      </c>
      <c r="I2699">
        <f t="shared" si="426"/>
        <v>0.19049039753942332</v>
      </c>
      <c r="J2699">
        <f t="shared" si="427"/>
        <v>-1.3360552424138035E-3</v>
      </c>
      <c r="K2699" s="28">
        <f t="shared" si="428"/>
        <v>2.7742951465241537</v>
      </c>
      <c r="L2699" s="28">
        <f t="shared" si="429"/>
        <v>3.0161077073371567</v>
      </c>
      <c r="M2699" s="28">
        <f t="shared" si="430"/>
        <v>4.0431177978819148</v>
      </c>
      <c r="N2699" s="28">
        <f t="shared" si="431"/>
        <v>2.2133211566640605</v>
      </c>
      <c r="O2699" s="7">
        <f t="shared" si="432"/>
        <v>3.4078522815584584</v>
      </c>
      <c r="P2699" s="7">
        <f>[1]!S_PQ_PctChange("H00906.CSI",$A$3,$A2699)/100</f>
        <v>1.7197871672729281</v>
      </c>
    </row>
    <row r="2700" spans="1:16" x14ac:dyDescent="0.3">
      <c r="A2700" s="3">
        <v>20200211</v>
      </c>
      <c r="B2700" s="29">
        <f>板块基准指数!B2700</f>
        <v>1.4928148918264799E-3</v>
      </c>
      <c r="C2700" s="29">
        <f>板块基准指数!C2700</f>
        <v>2.6455652852503701E-3</v>
      </c>
      <c r="D2700" s="29">
        <f>板块基准指数!E2700</f>
        <v>1.54626367109321E-2</v>
      </c>
      <c r="E2700" s="29">
        <f>板块基准指数!F2700</f>
        <v>7.8176127805317398E-3</v>
      </c>
      <c r="F2700">
        <f t="shared" si="423"/>
        <v>0.30144158347161015</v>
      </c>
      <c r="G2700">
        <f t="shared" si="424"/>
        <v>0.20606616746810827</v>
      </c>
      <c r="H2700">
        <f t="shared" si="425"/>
        <v>0.3018696459123017</v>
      </c>
      <c r="I2700">
        <f t="shared" si="426"/>
        <v>0.19062260314798002</v>
      </c>
      <c r="J2700">
        <f t="shared" si="427"/>
        <v>7.1186445647405776E-3</v>
      </c>
      <c r="K2700" s="28">
        <f t="shared" si="428"/>
        <v>2.7799294705250333</v>
      </c>
      <c r="L2700" s="28">
        <f t="shared" si="429"/>
        <v>3.0267325824695144</v>
      </c>
      <c r="M2700" s="28">
        <f t="shared" si="430"/>
        <v>4.1210976962809989</v>
      </c>
      <c r="N2700" s="28">
        <f t="shared" si="431"/>
        <v>2.2384416572063506</v>
      </c>
      <c r="O2700" s="7">
        <f t="shared" si="432"/>
        <v>3.4392302152447538</v>
      </c>
      <c r="P2700" s="7">
        <f>[1]!S_PQ_PctChange("H00906.CSI",$A$3,$A2700)/100</f>
        <v>1.7353431711388225</v>
      </c>
    </row>
    <row r="2701" spans="1:16" x14ac:dyDescent="0.3">
      <c r="A2701" s="3">
        <v>20200212</v>
      </c>
      <c r="B2701" s="29">
        <f>板块基准指数!B2701</f>
        <v>2.1289914404894701E-2</v>
      </c>
      <c r="C2701" s="29">
        <f>板块基准指数!C2701</f>
        <v>1.0562216818963299E-2</v>
      </c>
      <c r="D2701" s="29">
        <f>板块基准指数!E2701</f>
        <v>3.4325094820783198E-3</v>
      </c>
      <c r="E2701" s="29">
        <f>板块基准指数!F2701</f>
        <v>3.9017107697647902E-3</v>
      </c>
      <c r="F2701">
        <f t="shared" si="423"/>
        <v>0.30469827684038536</v>
      </c>
      <c r="G2701">
        <f t="shared" si="424"/>
        <v>0.20610453279217728</v>
      </c>
      <c r="H2701">
        <f t="shared" si="425"/>
        <v>0.2997957040018398</v>
      </c>
      <c r="I2701">
        <f t="shared" si="426"/>
        <v>0.18940148636559784</v>
      </c>
      <c r="J2701">
        <f t="shared" si="427"/>
        <v>1.0374105735646138E-2</v>
      </c>
      <c r="K2701" s="28">
        <f t="shared" si="428"/>
        <v>2.8604038454090506</v>
      </c>
      <c r="L2701" s="28">
        <f t="shared" si="429"/>
        <v>3.0692638050775418</v>
      </c>
      <c r="M2701" s="28">
        <f t="shared" si="430"/>
        <v>4.1386759126821335</v>
      </c>
      <c r="N2701" s="28">
        <f t="shared" si="431"/>
        <v>2.2510771198975275</v>
      </c>
      <c r="O2701" s="7">
        <f t="shared" si="432"/>
        <v>3.4852832588825784</v>
      </c>
      <c r="P2701" s="7">
        <f>[1]!S_PQ_PctChange("H00906.CSI",$A$3,$A2701)/100</f>
        <v>1.7644520657202105</v>
      </c>
    </row>
    <row r="2702" spans="1:16" x14ac:dyDescent="0.3">
      <c r="A2702" s="3">
        <v>20200213</v>
      </c>
      <c r="B2702" s="29">
        <f>板块基准指数!B2702</f>
        <v>-5.8669244288251099E-3</v>
      </c>
      <c r="C2702" s="29">
        <f>板块基准指数!C2702</f>
        <v>-1.26186267079816E-2</v>
      </c>
      <c r="D2702" s="29">
        <f>板块基准指数!E2702</f>
        <v>-8.3634695341517802E-3</v>
      </c>
      <c r="E2702" s="29">
        <f>板块基准指数!F2702</f>
        <v>-6.8744146488335604E-3</v>
      </c>
      <c r="F2702">
        <f t="shared" si="423"/>
        <v>0.30541434691802821</v>
      </c>
      <c r="G2702">
        <f t="shared" si="424"/>
        <v>0.20518583977451951</v>
      </c>
      <c r="H2702">
        <f t="shared" si="425"/>
        <v>0.299745612715001</v>
      </c>
      <c r="I2702">
        <f t="shared" si="426"/>
        <v>0.1896542005924515</v>
      </c>
      <c r="J2702">
        <f t="shared" si="427"/>
        <v>-8.1977545152146988E-3</v>
      </c>
      <c r="K2702" s="28">
        <f t="shared" si="428"/>
        <v>2.8377551477832901</v>
      </c>
      <c r="L2702" s="28">
        <f t="shared" si="429"/>
        <v>3.0179152841449675</v>
      </c>
      <c r="M2702" s="28">
        <f t="shared" si="430"/>
        <v>4.0956987532405371</v>
      </c>
      <c r="N2702" s="28">
        <f t="shared" si="431"/>
        <v>2.2287278677200164</v>
      </c>
      <c r="O2702" s="7">
        <f t="shared" si="432"/>
        <v>3.4485140077950573</v>
      </c>
      <c r="P2702" s="7">
        <f>[1]!S_PQ_PctChange("H00906.CSI",$A$3,$A2702)/100</f>
        <v>1.7457375069983327</v>
      </c>
    </row>
    <row r="2703" spans="1:16" x14ac:dyDescent="0.3">
      <c r="A2703" s="3">
        <v>20200214</v>
      </c>
      <c r="B2703" s="29">
        <f>板块基准指数!B2703</f>
        <v>3.53561910800506E-3</v>
      </c>
      <c r="C2703" s="29">
        <f>板块基准指数!C2703</f>
        <v>1.5334415152901801E-4</v>
      </c>
      <c r="D2703" s="29">
        <f>板块基准指数!E2703</f>
        <v>4.1535914091860504E-3</v>
      </c>
      <c r="E2703" s="29">
        <f>板块基准指数!F2703</f>
        <v>1.29943198770458E-2</v>
      </c>
      <c r="F2703">
        <f t="shared" si="423"/>
        <v>0.30502373529222543</v>
      </c>
      <c r="G2703">
        <f t="shared" si="424"/>
        <v>0.20423275062857532</v>
      </c>
      <c r="H2703">
        <f t="shared" si="425"/>
        <v>0.2995465969556308</v>
      </c>
      <c r="I2703">
        <f t="shared" si="426"/>
        <v>0.1911969171235687</v>
      </c>
      <c r="J2703">
        <f t="shared" si="427"/>
        <v>4.8207409997662208E-3</v>
      </c>
      <c r="K2703" s="28">
        <f t="shared" si="428"/>
        <v>2.8513239882156376</v>
      </c>
      <c r="L2703" s="28">
        <f t="shared" si="429"/>
        <v>3.0185314079551304</v>
      </c>
      <c r="M2703" s="28">
        <f t="shared" si="430"/>
        <v>4.1168642038057977</v>
      </c>
      <c r="N2703" s="28">
        <f t="shared" si="431"/>
        <v>2.2706829904291022</v>
      </c>
      <c r="O2703" s="7">
        <f t="shared" si="432"/>
        <v>3.4699591416604694</v>
      </c>
      <c r="P2703" s="7">
        <f>[1]!S_PQ_PctChange("H00906.CSI",$A$3,$A2703)/100</f>
        <v>1.7612277760575168</v>
      </c>
    </row>
    <row r="2704" spans="1:16" x14ac:dyDescent="0.3">
      <c r="A2704" s="3">
        <v>20200217</v>
      </c>
      <c r="B2704" s="29">
        <f>板块基准指数!B2704</f>
        <v>3.8434441310664702E-2</v>
      </c>
      <c r="C2704" s="29">
        <f>板块基准指数!C2704</f>
        <v>1.55520034383613E-2</v>
      </c>
      <c r="D2704" s="29">
        <f>板块基准指数!E2704</f>
        <v>1.3973887467015099E-2</v>
      </c>
      <c r="E2704" s="29">
        <f>板块基准指数!F2704</f>
        <v>2.2835937498195499E-2</v>
      </c>
      <c r="F2704">
        <f t="shared" si="423"/>
        <v>0.3094891256449831</v>
      </c>
      <c r="G2704">
        <f t="shared" si="424"/>
        <v>0.20265635586056771</v>
      </c>
      <c r="H2704">
        <f t="shared" si="425"/>
        <v>0.29677262367566204</v>
      </c>
      <c r="I2704">
        <f t="shared" si="426"/>
        <v>0.19108189481878729</v>
      </c>
      <c r="J2704">
        <f t="shared" si="427"/>
        <v>2.3451636578717142E-2</v>
      </c>
      <c r="K2704" s="28">
        <f t="shared" si="428"/>
        <v>2.9993474740090669</v>
      </c>
      <c r="L2704" s="28">
        <f t="shared" si="429"/>
        <v>3.0810276222288122</v>
      </c>
      <c r="M2704" s="28">
        <f t="shared" si="430"/>
        <v>4.1883666883737769</v>
      </c>
      <c r="N2704" s="28">
        <f t="shared" si="431"/>
        <v>2.3453721027749523</v>
      </c>
      <c r="O2704" s="7">
        <f t="shared" si="432"/>
        <v>3.5747869989724057</v>
      </c>
      <c r="P2704" s="7">
        <f>[1]!S_PQ_PctChange("H00906.CSI",$A$3,$A2704)/100</f>
        <v>1.8298643496320204</v>
      </c>
    </row>
    <row r="2705" spans="1:16" x14ac:dyDescent="0.3">
      <c r="A2705" s="3">
        <v>20200218</v>
      </c>
      <c r="B2705" s="29">
        <f>板块基准指数!B2705</f>
        <v>1.5823178222164499E-2</v>
      </c>
      <c r="C2705" s="29">
        <f>板块基准指数!C2705</f>
        <v>-2.1774187736982001E-3</v>
      </c>
      <c r="D2705" s="29">
        <f>板块基准指数!E2705</f>
        <v>-4.2941566987132803E-3</v>
      </c>
      <c r="E2705" s="29">
        <f>板块基准指数!F2705</f>
        <v>-9.7877181154869403E-3</v>
      </c>
      <c r="F2705">
        <f t="shared" si="423"/>
        <v>0.3139745469624447</v>
      </c>
      <c r="G2705">
        <f t="shared" si="424"/>
        <v>0.20195029290908897</v>
      </c>
      <c r="H2705">
        <f t="shared" si="425"/>
        <v>0.29511128856539898</v>
      </c>
      <c r="I2705">
        <f t="shared" si="426"/>
        <v>0.18896387156306754</v>
      </c>
      <c r="J2705">
        <f t="shared" si="427"/>
        <v>1.3111899656313914E-3</v>
      </c>
      <c r="K2705" s="28">
        <f t="shared" si="428"/>
        <v>3.0626298618626757</v>
      </c>
      <c r="L2705" s="28">
        <f t="shared" si="429"/>
        <v>3.0721415160681902</v>
      </c>
      <c r="M2705" s="28">
        <f t="shared" si="430"/>
        <v>4.1660870288035161</v>
      </c>
      <c r="N2705" s="28">
        <f t="shared" si="431"/>
        <v>2.3126285436415772</v>
      </c>
      <c r="O2705" s="7">
        <f t="shared" si="432"/>
        <v>3.580785413780359</v>
      </c>
      <c r="P2705" s="7">
        <f>[1]!S_PQ_PctChange("H00906.CSI",$A$3,$A2705)/100</f>
        <v>1.8278805242520257</v>
      </c>
    </row>
    <row r="2706" spans="1:16" x14ac:dyDescent="0.3">
      <c r="A2706" s="3">
        <v>20200219</v>
      </c>
      <c r="B2706" s="29">
        <f>板块基准指数!B2706</f>
        <v>-1.3149819372918901E-2</v>
      </c>
      <c r="C2706" s="29">
        <f>板块基准指数!C2706</f>
        <v>-2.0162314220510399E-2</v>
      </c>
      <c r="D2706" s="29">
        <f>板块基准指数!E2706</f>
        <v>8.2481631226917103E-3</v>
      </c>
      <c r="E2706" s="29">
        <f>板块基准指数!F2706</f>
        <v>1.2833042117420699E-3</v>
      </c>
      <c r="F2706">
        <f t="shared" si="423"/>
        <v>0.31156689329208576</v>
      </c>
      <c r="G2706">
        <f t="shared" si="424"/>
        <v>0.19897763416352876</v>
      </c>
      <c r="H2706">
        <f t="shared" si="425"/>
        <v>0.29919814617575863</v>
      </c>
      <c r="I2706">
        <f t="shared" si="426"/>
        <v>0.19025732636862708</v>
      </c>
      <c r="J2706">
        <f t="shared" si="427"/>
        <v>-5.5238696631282266E-3</v>
      </c>
      <c r="K2706" s="28">
        <f t="shared" si="428"/>
        <v>3.0092070130001547</v>
      </c>
      <c r="L2706" s="28">
        <f t="shared" si="429"/>
        <v>2.9900377192708376</v>
      </c>
      <c r="M2706" s="28">
        <f t="shared" si="430"/>
        <v>4.208697757323109</v>
      </c>
      <c r="N2706" s="28">
        <f t="shared" si="431"/>
        <v>2.3168796538035696</v>
      </c>
      <c r="O2706" s="7">
        <f t="shared" si="432"/>
        <v>3.5554817521998769</v>
      </c>
      <c r="P2706" s="7">
        <f>[1]!S_PQ_PctChange("H00906.CSI",$A$3,$A2706)/100</f>
        <v>1.8173818780449915</v>
      </c>
    </row>
    <row r="2707" spans="1:16" x14ac:dyDescent="0.3">
      <c r="A2707" s="3">
        <v>20200220</v>
      </c>
      <c r="B2707" s="29">
        <f>板块基准指数!B2707</f>
        <v>2.5667953922782E-2</v>
      </c>
      <c r="C2707" s="29">
        <f>板块基准指数!C2707</f>
        <v>1.14464686949876E-2</v>
      </c>
      <c r="D2707" s="29">
        <f>板块基准指数!E2707</f>
        <v>2.46547794283179E-2</v>
      </c>
      <c r="E2707" s="29">
        <f>板块基准指数!F2707</f>
        <v>2.4189042488811499E-2</v>
      </c>
      <c r="F2707">
        <f t="shared" si="423"/>
        <v>0.31260750960213896</v>
      </c>
      <c r="G2707">
        <f t="shared" si="424"/>
        <v>0.19687405270896016</v>
      </c>
      <c r="H2707">
        <f t="shared" si="425"/>
        <v>0.29990091074434366</v>
      </c>
      <c r="I2707">
        <f t="shared" si="426"/>
        <v>0.1906175269445573</v>
      </c>
      <c r="J2707">
        <f t="shared" si="427"/>
        <v>2.2253682772004464E-2</v>
      </c>
      <c r="K2707" s="28">
        <f t="shared" si="428"/>
        <v>3.1121151538767373</v>
      </c>
      <c r="L2707" s="28">
        <f t="shared" si="429"/>
        <v>3.035709561116291</v>
      </c>
      <c r="M2707" s="28">
        <f t="shared" si="430"/>
        <v>4.3371170516386837</v>
      </c>
      <c r="N2707" s="28">
        <f t="shared" si="431"/>
        <v>2.3971117966796989</v>
      </c>
      <c r="O2707" s="7">
        <f t="shared" si="432"/>
        <v>3.6568579979869886</v>
      </c>
      <c r="P2707" s="7">
        <f>[1]!S_PQ_PctChange("H00906.CSI",$A$3,$A2707)/100</f>
        <v>1.879055879277324</v>
      </c>
    </row>
    <row r="2708" spans="1:16" x14ac:dyDescent="0.3">
      <c r="A2708" s="3">
        <v>20200221</v>
      </c>
      <c r="B2708" s="29">
        <f>板块基准指数!B2708</f>
        <v>2.7240771478769001E-2</v>
      </c>
      <c r="C2708" s="29">
        <f>板块基准指数!C2708</f>
        <v>5.1830204248909696E-3</v>
      </c>
      <c r="D2708" s="29">
        <f>板块基准指数!E2708</f>
        <v>-5.2200861896933596E-3</v>
      </c>
      <c r="E2708" s="29">
        <f>板块基准指数!F2708</f>
        <v>-5.9413954949265697E-3</v>
      </c>
      <c r="F2708">
        <f t="shared" si="423"/>
        <v>0.31894224294753526</v>
      </c>
      <c r="G2708">
        <f t="shared" si="424"/>
        <v>0.19655043730595315</v>
      </c>
      <c r="H2708">
        <f t="shared" si="425"/>
        <v>0.2963092309536895</v>
      </c>
      <c r="I2708">
        <f t="shared" si="426"/>
        <v>0.18819808879282224</v>
      </c>
      <c r="J2708">
        <f t="shared" si="427"/>
        <v>6.8380292496451082E-3</v>
      </c>
      <c r="K2708" s="28">
        <f t="shared" si="428"/>
        <v>3.2241323430778763</v>
      </c>
      <c r="L2708" s="28">
        <f t="shared" si="429"/>
        <v>3.0566267262004851</v>
      </c>
      <c r="M2708" s="28">
        <f t="shared" si="430"/>
        <v>4.3092568406246476</v>
      </c>
      <c r="N2708" s="28">
        <f t="shared" si="431"/>
        <v>2.376928211955144</v>
      </c>
      <c r="O2708" s="7">
        <f t="shared" si="432"/>
        <v>3.6887017291886668</v>
      </c>
      <c r="P2708" s="7">
        <f>[1]!S_PQ_PctChange("H00906.CSI",$A$3,$A2708)/100</f>
        <v>1.8913404687658013</v>
      </c>
    </row>
    <row r="2709" spans="1:16" x14ac:dyDescent="0.3">
      <c r="A2709" s="3">
        <v>20200224</v>
      </c>
      <c r="B2709" s="29">
        <f>板块基准指数!B2709</f>
        <v>3.8931796558324898E-2</v>
      </c>
      <c r="C2709" s="29">
        <f>板块基准指数!C2709</f>
        <v>2.5270094593990702E-3</v>
      </c>
      <c r="D2709" s="29">
        <f>板块基准指数!E2709</f>
        <v>-7.9788408553692503E-3</v>
      </c>
      <c r="E2709" s="29">
        <f>板块基准指数!F2709</f>
        <v>-1.20990852728073E-2</v>
      </c>
      <c r="F2709">
        <f t="shared" si="423"/>
        <v>0.32864057460819984</v>
      </c>
      <c r="G2709">
        <f t="shared" si="424"/>
        <v>0.19543043355044196</v>
      </c>
      <c r="H2709">
        <f t="shared" si="425"/>
        <v>0.29153333172683588</v>
      </c>
      <c r="I2709">
        <f t="shared" si="426"/>
        <v>0.18439566011452241</v>
      </c>
      <c r="J2709">
        <f t="shared" si="427"/>
        <v>8.2724504083703868E-3</v>
      </c>
      <c r="K2709" s="28">
        <f t="shared" si="428"/>
        <v>3.3885854040940249</v>
      </c>
      <c r="L2709" s="28">
        <f t="shared" si="429"/>
        <v>3.0668778603108446</v>
      </c>
      <c r="M2709" s="28">
        <f t="shared" si="430"/>
        <v>4.2668951252330229</v>
      </c>
      <c r="N2709" s="28">
        <f t="shared" si="431"/>
        <v>2.3360704695585501</v>
      </c>
      <c r="O2709" s="7">
        <f t="shared" si="432"/>
        <v>3.7274887817230207</v>
      </c>
      <c r="P2709" s="7">
        <f>[1]!S_PQ_PctChange("H00906.CSI",$A$3,$A2709)/100</f>
        <v>1.8929571488296491</v>
      </c>
    </row>
    <row r="2710" spans="1:16" x14ac:dyDescent="0.3">
      <c r="A2710" s="3">
        <v>20200225</v>
      </c>
      <c r="B2710" s="29">
        <f>板块基准指数!B2710</f>
        <v>1.2907917501590999E-2</v>
      </c>
      <c r="C2710" s="29">
        <f>板块基准指数!C2710</f>
        <v>8.0173229007063206E-3</v>
      </c>
      <c r="D2710" s="29">
        <f>板块基准指数!E2710</f>
        <v>-5.02017007514263E-3</v>
      </c>
      <c r="E2710" s="29">
        <f>板块基准指数!F2710</f>
        <v>-4.6568919223685104E-3</v>
      </c>
      <c r="F2710">
        <f t="shared" si="423"/>
        <v>0.33172603186024169</v>
      </c>
      <c r="G2710">
        <f t="shared" si="424"/>
        <v>0.19631279104962809</v>
      </c>
      <c r="H2710">
        <f t="shared" si="425"/>
        <v>0.28906193086862025</v>
      </c>
      <c r="I2710">
        <f t="shared" si="426"/>
        <v>0.18289924622150999</v>
      </c>
      <c r="J2710">
        <f t="shared" si="427"/>
        <v>3.4866367471682084E-3</v>
      </c>
      <c r="K2710" s="28">
        <f t="shared" si="428"/>
        <v>3.4452329024387565</v>
      </c>
      <c r="L2710" s="28">
        <f t="shared" si="429"/>
        <v>3.0994833333146907</v>
      </c>
      <c r="M2710" s="28">
        <f t="shared" si="430"/>
        <v>4.240454415936413</v>
      </c>
      <c r="N2710" s="28">
        <f t="shared" si="431"/>
        <v>2.3205347499364106</v>
      </c>
      <c r="O2710" s="7">
        <f t="shared" si="432"/>
        <v>3.743971817831202</v>
      </c>
      <c r="P2710" s="7">
        <f>[1]!S_PQ_PctChange("H00906.CSI",$A$3,$A2710)/100</f>
        <v>1.892353545874137</v>
      </c>
    </row>
    <row r="2711" spans="1:16" x14ac:dyDescent="0.3">
      <c r="A2711" s="3">
        <v>20200226</v>
      </c>
      <c r="B2711" s="29">
        <f>板块基准指数!B2711</f>
        <v>-5.2597917214266203E-2</v>
      </c>
      <c r="C2711" s="29">
        <f>板块基准指数!C2711</f>
        <v>-2.8296959387241499E-2</v>
      </c>
      <c r="D2711" s="29">
        <f>板块基准指数!E2711</f>
        <v>-8.6950275711860196E-3</v>
      </c>
      <c r="E2711" s="29">
        <f>板块基准指数!F2711</f>
        <v>4.4957835844415002E-4</v>
      </c>
      <c r="F2711">
        <f t="shared" si="423"/>
        <v>0.32247999526293003</v>
      </c>
      <c r="G2711">
        <f t="shared" si="424"/>
        <v>0.1957361533738147</v>
      </c>
      <c r="H2711">
        <f t="shared" si="425"/>
        <v>0.29402690598739145</v>
      </c>
      <c r="I2711">
        <f t="shared" si="426"/>
        <v>0.18775694537586388</v>
      </c>
      <c r="J2711">
        <f t="shared" si="427"/>
        <v>-2.5434327352935358E-2</v>
      </c>
      <c r="K2711" s="28">
        <f t="shared" si="428"/>
        <v>3.2114229102381504</v>
      </c>
      <c r="L2711" s="28">
        <f t="shared" si="429"/>
        <v>2.9834804199232114</v>
      </c>
      <c r="M2711" s="28">
        <f t="shared" si="430"/>
        <v>4.1948885203043025</v>
      </c>
      <c r="N2711" s="28">
        <f t="shared" si="431"/>
        <v>2.3220275904984438</v>
      </c>
      <c r="O2711" s="7">
        <f t="shared" si="432"/>
        <v>3.6233120856633834</v>
      </c>
      <c r="P2711" s="7">
        <f>[1]!S_PQ_PctChange("H00906.CSI",$A$3,$A2711)/100</f>
        <v>1.8463855760839989</v>
      </c>
    </row>
    <row r="2712" spans="1:16" x14ac:dyDescent="0.3">
      <c r="A2712" s="3">
        <v>20200227</v>
      </c>
      <c r="B2712" s="29">
        <f>板块基准指数!B2712</f>
        <v>3.3587200069264199E-4</v>
      </c>
      <c r="C2712" s="29">
        <f>板块基准指数!C2712</f>
        <v>8.3601666472236501E-3</v>
      </c>
      <c r="D2712" s="29">
        <f>板块基准指数!E2712</f>
        <v>9.2271772069909899E-3</v>
      </c>
      <c r="E2712" s="29">
        <f>板块基准指数!F2712</f>
        <v>-1.9157442649899201E-4</v>
      </c>
      <c r="F2712">
        <f t="shared" si="423"/>
        <v>0.32116817616491072</v>
      </c>
      <c r="G2712">
        <f t="shared" si="424"/>
        <v>0.1965036467375097</v>
      </c>
      <c r="H2712">
        <f t="shared" si="425"/>
        <v>0.29543360554900183</v>
      </c>
      <c r="I2712">
        <f t="shared" si="426"/>
        <v>0.18689457154857772</v>
      </c>
      <c r="J2712">
        <f t="shared" si="427"/>
        <v>4.4217677983212902E-3</v>
      </c>
      <c r="K2712" s="28">
        <f t="shared" si="428"/>
        <v>3.2128374092767755</v>
      </c>
      <c r="L2712" s="28">
        <f t="shared" si="429"/>
        <v>3.0167829800697223</v>
      </c>
      <c r="M2712" s="28">
        <f t="shared" si="430"/>
        <v>4.2428226772517137</v>
      </c>
      <c r="N2712" s="28">
        <f t="shared" si="431"/>
        <v>2.3213911749679803</v>
      </c>
      <c r="O2712" s="7">
        <f t="shared" si="432"/>
        <v>3.6437552981653596</v>
      </c>
      <c r="P2712" s="7">
        <f>[1]!S_PQ_PctChange("H00906.CSI",$A$3,$A2712)/100</f>
        <v>1.8538670937083293</v>
      </c>
    </row>
    <row r="2713" spans="1:16" x14ac:dyDescent="0.3">
      <c r="A2713" s="3">
        <v>20200228</v>
      </c>
      <c r="B2713" s="29">
        <f>板块基准指数!B2713</f>
        <v>-5.4324902551946601E-2</v>
      </c>
      <c r="C2713" s="29">
        <f>板块基准指数!C2713</f>
        <v>-2.8243089332901702E-2</v>
      </c>
      <c r="D2713" s="29">
        <f>板块基准指数!E2713</f>
        <v>-3.5894381890749102E-2</v>
      </c>
      <c r="E2713" s="29">
        <f>板块基准指数!F2713</f>
        <v>-3.3002847167854003E-2</v>
      </c>
      <c r="F2713">
        <f t="shared" si="423"/>
        <v>0.3</v>
      </c>
      <c r="G2713">
        <f t="shared" si="424"/>
        <v>0.2</v>
      </c>
      <c r="H2713">
        <f t="shared" si="425"/>
        <v>0.3</v>
      </c>
      <c r="I2713">
        <f t="shared" si="426"/>
        <v>0.2</v>
      </c>
      <c r="J2713">
        <f t="shared" si="427"/>
        <v>-3.9769759564249718E-2</v>
      </c>
      <c r="K2713" s="28">
        <f t="shared" si="428"/>
        <v>2.9839754275506198</v>
      </c>
      <c r="L2713" s="28">
        <f t="shared" si="429"/>
        <v>2.9033366195327344</v>
      </c>
      <c r="M2713" s="28">
        <f t="shared" si="430"/>
        <v>4.0546347978889612</v>
      </c>
      <c r="N2713" s="28">
        <f t="shared" si="431"/>
        <v>2.2117758096358533</v>
      </c>
      <c r="O2713" s="7">
        <f t="shared" si="432"/>
        <v>3.459074266482113</v>
      </c>
      <c r="P2713" s="7">
        <f>[1]!S_PQ_PctChange("H00906.CSI",$A$3,$A2713)/100</f>
        <v>1.7402488852189999</v>
      </c>
    </row>
    <row r="2714" spans="1:16" x14ac:dyDescent="0.3">
      <c r="A2714" s="3">
        <v>20200302</v>
      </c>
      <c r="B2714" s="29">
        <f>板块基准指数!B2714</f>
        <v>3.5794796472114199E-2</v>
      </c>
      <c r="C2714" s="29">
        <f>板块基准指数!C2714</f>
        <v>2.2376701041709701E-2</v>
      </c>
      <c r="D2714" s="29">
        <f>板块基准指数!E2714</f>
        <v>2.8651985373551601E-2</v>
      </c>
      <c r="E2714" s="29">
        <f>板块基准指数!F2714</f>
        <v>3.00150642898569E-2</v>
      </c>
      <c r="F2714">
        <f t="shared" si="423"/>
        <v>0.30174276662157662</v>
      </c>
      <c r="G2714">
        <f t="shared" si="424"/>
        <v>0.19855591432620306</v>
      </c>
      <c r="H2714">
        <f t="shared" si="425"/>
        <v>0.29966195718936434</v>
      </c>
      <c r="I2714">
        <f t="shared" si="426"/>
        <v>0.20003936186285587</v>
      </c>
      <c r="J2714">
        <f t="shared" si="427"/>
        <v>2.9812387620013061E-2</v>
      </c>
      <c r="K2714" s="28">
        <f t="shared" si="428"/>
        <v>3.1265810171296984</v>
      </c>
      <c r="L2714" s="28">
        <f t="shared" si="429"/>
        <v>2.9906804161331761</v>
      </c>
      <c r="M2714" s="28">
        <f t="shared" si="430"/>
        <v>4.1994601201867212</v>
      </c>
      <c r="N2714" s="28">
        <f t="shared" si="431"/>
        <v>2.3081774670466806</v>
      </c>
      <c r="O2714" s="7">
        <f t="shared" si="432"/>
        <v>3.5920099169409037</v>
      </c>
      <c r="P2714" s="7">
        <f>[1]!S_PQ_PctChange("H00906.CSI",$A$3,$A2714)/100</f>
        <v>1.8336547092915967</v>
      </c>
    </row>
    <row r="2715" spans="1:16" x14ac:dyDescent="0.3">
      <c r="A2715" s="3">
        <v>20200303</v>
      </c>
      <c r="B2715" s="29">
        <f>板块基准指数!B2715</f>
        <v>1.0426048281834899E-2</v>
      </c>
      <c r="C2715" s="29">
        <f>板块基准指数!C2715</f>
        <v>2.23320532902802E-2</v>
      </c>
      <c r="D2715" s="29">
        <f>板块基准指数!E2715</f>
        <v>9.5213423562695004E-3</v>
      </c>
      <c r="E2715" s="29">
        <f>板块基准指数!F2715</f>
        <v>1.7890897771504601E-3</v>
      </c>
      <c r="F2715">
        <f t="shared" si="423"/>
        <v>0.30163375554929872</v>
      </c>
      <c r="G2715">
        <f t="shared" si="424"/>
        <v>0.20082295126399141</v>
      </c>
      <c r="H2715">
        <f t="shared" si="425"/>
        <v>0.2992854862361099</v>
      </c>
      <c r="I2715">
        <f t="shared" si="426"/>
        <v>0.19825780695059994</v>
      </c>
      <c r="J2715">
        <f t="shared" si="427"/>
        <v>1.0791218376210325E-2</v>
      </c>
      <c r="K2715" s="28">
        <f t="shared" si="428"/>
        <v>3.1696049500531958</v>
      </c>
      <c r="L2715" s="28">
        <f t="shared" si="429"/>
        <v>3.0798005038507394</v>
      </c>
      <c r="M2715" s="28">
        <f t="shared" si="430"/>
        <v>4.248965960058789</v>
      </c>
      <c r="N2715" s="28">
        <f t="shared" si="431"/>
        <v>2.3140960935339732</v>
      </c>
      <c r="O2715" s="7">
        <f t="shared" si="432"/>
        <v>3.6415632987403361</v>
      </c>
      <c r="P2715" s="7">
        <f>[1]!S_PQ_PctChange("H00906.CSI",$A$3,$A2715)/100</f>
        <v>1.8517232319630677</v>
      </c>
    </row>
    <row r="2716" spans="1:16" x14ac:dyDescent="0.3">
      <c r="A2716" s="3">
        <v>20200304</v>
      </c>
      <c r="B2716" s="29">
        <f>板块基准指数!B2716</f>
        <v>-1.7178368814344699E-2</v>
      </c>
      <c r="C2716" s="29">
        <f>板块基准指数!C2716</f>
        <v>-3.2611908795703E-3</v>
      </c>
      <c r="D2716" s="29">
        <f>板块基准指数!E2716</f>
        <v>1.0647564600242399E-2</v>
      </c>
      <c r="E2716" s="29">
        <f>板块基准指数!F2716</f>
        <v>1.44857513533124E-2</v>
      </c>
      <c r="F2716">
        <f t="shared" si="423"/>
        <v>0.2963863590658759</v>
      </c>
      <c r="G2716">
        <f t="shared" si="424"/>
        <v>0.20012358644777717</v>
      </c>
      <c r="H2716">
        <f t="shared" si="425"/>
        <v>0.30240499060154463</v>
      </c>
      <c r="I2716">
        <f t="shared" si="426"/>
        <v>0.20108506388480238</v>
      </c>
      <c r="J2716">
        <f t="shared" si="427"/>
        <v>2.2207696720107344E-4</v>
      </c>
      <c r="K2716" s="28">
        <f t="shared" si="428"/>
        <v>3.0979779384110646</v>
      </c>
      <c r="L2716" s="28">
        <f t="shared" si="429"/>
        <v>3.0664954956571151</v>
      </c>
      <c r="M2716" s="28">
        <f t="shared" si="430"/>
        <v>4.3048546642029883</v>
      </c>
      <c r="N2716" s="28">
        <f t="shared" si="431"/>
        <v>2.36210326550589</v>
      </c>
      <c r="O2716" s="7">
        <f t="shared" si="432"/>
        <v>3.6425940830407919</v>
      </c>
      <c r="P2716" s="7">
        <f>[1]!S_PQ_PctChange("H00906.CSI",$A$3,$A2716)/100</f>
        <v>1.864878794608182</v>
      </c>
    </row>
    <row r="2717" spans="1:16" x14ac:dyDescent="0.3">
      <c r="A2717" s="3">
        <v>20200305</v>
      </c>
      <c r="B2717" s="29">
        <f>板块基准指数!B2717</f>
        <v>7.1809158576936196E-3</v>
      </c>
      <c r="C2717" s="29">
        <f>板块基准指数!C2717</f>
        <v>2.2378181056825899E-2</v>
      </c>
      <c r="D2717" s="29">
        <f>板块基准指数!E2717</f>
        <v>4.2138450667265903E-2</v>
      </c>
      <c r="E2717" s="29">
        <f>板块基准指数!F2717</f>
        <v>2.3058682413024799E-2</v>
      </c>
      <c r="F2717">
        <f t="shared" si="423"/>
        <v>0.29152212931651184</v>
      </c>
      <c r="G2717">
        <f t="shared" si="424"/>
        <v>0.19980929037681774</v>
      </c>
      <c r="H2717">
        <f t="shared" si="425"/>
        <v>0.30776568922021835</v>
      </c>
      <c r="I2717">
        <f t="shared" si="426"/>
        <v>0.2009028910864521</v>
      </c>
      <c r="J2717">
        <f t="shared" si="427"/>
        <v>2.3986361761210589E-2</v>
      </c>
      <c r="K2717" s="28">
        <f t="shared" si="428"/>
        <v>3.1274051731734795</v>
      </c>
      <c r="L2717" s="28">
        <f t="shared" si="429"/>
        <v>3.1574962681256977</v>
      </c>
      <c r="M2717" s="28">
        <f t="shared" si="430"/>
        <v>4.5283930207675214</v>
      </c>
      <c r="N2717" s="28">
        <f t="shared" si="431"/>
        <v>2.4396289369449837</v>
      </c>
      <c r="O2717" s="7">
        <f t="shared" si="432"/>
        <v>3.753953024227064</v>
      </c>
      <c r="P2717" s="7">
        <f>[1]!S_PQ_PctChange("H00906.CSI",$A$3,$A2717)/100</f>
        <v>1.9233016596865786</v>
      </c>
    </row>
    <row r="2718" spans="1:16" x14ac:dyDescent="0.3">
      <c r="A2718" s="3">
        <v>20200306</v>
      </c>
      <c r="B2718" s="29">
        <f>板块基准指数!B2718</f>
        <v>-8.85567600281458E-3</v>
      </c>
      <c r="C2718" s="29">
        <f>板块基准指数!C2718</f>
        <v>2.4094114634371799E-3</v>
      </c>
      <c r="D2718" s="29">
        <f>板块基准指数!E2718</f>
        <v>-1.3597624285863899E-2</v>
      </c>
      <c r="E2718" s="29">
        <f>板块基准指数!F2718</f>
        <v>-2.1899226455985299E-2</v>
      </c>
      <c r="F2718">
        <f t="shared" si="423"/>
        <v>0.29206108974900796</v>
      </c>
      <c r="G2718">
        <f t="shared" si="424"/>
        <v>0.20245387264111017</v>
      </c>
      <c r="H2718">
        <f t="shared" si="425"/>
        <v>0.3068595096871517</v>
      </c>
      <c r="I2718">
        <f t="shared" si="426"/>
        <v>0.19862552792273017</v>
      </c>
      <c r="J2718">
        <f t="shared" si="427"/>
        <v>-1.0684702847803339E-2</v>
      </c>
      <c r="K2718" s="28">
        <f t="shared" si="428"/>
        <v>3.0908542102275147</v>
      </c>
      <c r="L2718" s="28">
        <f t="shared" si="429"/>
        <v>3.167513387293317</v>
      </c>
      <c r="M2718" s="28">
        <f t="shared" si="430"/>
        <v>4.4532200095665324</v>
      </c>
      <c r="N2718" s="28">
        <f t="shared" si="431"/>
        <v>2.3643037239302656</v>
      </c>
      <c r="O2718" s="7">
        <f t="shared" si="432"/>
        <v>3.7031584488107816</v>
      </c>
      <c r="P2718" s="7">
        <f>[1]!S_PQ_PctChange("H00906.CSI",$A$3,$A2718)/100</f>
        <v>1.8830733133366069</v>
      </c>
    </row>
    <row r="2719" spans="1:16" x14ac:dyDescent="0.3">
      <c r="A2719" s="3">
        <v>20200309</v>
      </c>
      <c r="B2719" s="29">
        <f>板块基准指数!B2719</f>
        <v>-5.2418585054467802E-2</v>
      </c>
      <c r="C2719" s="29">
        <f>板块基准指数!C2719</f>
        <v>-2.3256581193260299E-2</v>
      </c>
      <c r="D2719" s="29">
        <f>板块基准指数!E2719</f>
        <v>-3.2714582620526997E-2</v>
      </c>
      <c r="E2719" s="29">
        <f>板块基准指数!F2719</f>
        <v>-2.8823085647318301E-2</v>
      </c>
      <c r="F2719">
        <f t="shared" si="423"/>
        <v>0.28702175705294497</v>
      </c>
      <c r="G2719">
        <f t="shared" si="424"/>
        <v>0.2050837100474622</v>
      </c>
      <c r="H2719">
        <f t="shared" si="425"/>
        <v>0.30783557696519454</v>
      </c>
      <c r="I2719">
        <f t="shared" si="426"/>
        <v>0.20005895593439824</v>
      </c>
      <c r="J2719">
        <f t="shared" si="427"/>
        <v>-3.5781595386692282E-2</v>
      </c>
      <c r="K2719" s="28">
        <f t="shared" si="428"/>
        <v>2.8764174208632758</v>
      </c>
      <c r="L2719" s="28">
        <f t="shared" si="429"/>
        <v>3.0705912738277306</v>
      </c>
      <c r="M2719" s="28">
        <f t="shared" si="430"/>
        <v>4.2748201930156569</v>
      </c>
      <c r="N2719" s="28">
        <f t="shared" si="431"/>
        <v>2.2673341095518316</v>
      </c>
      <c r="O2719" s="7">
        <f t="shared" si="432"/>
        <v>3.5348719361559313</v>
      </c>
      <c r="P2719" s="7">
        <f>[1]!S_PQ_PctChange("H00906.CSI",$A$3,$A2719)/100</f>
        <v>1.7793874725409915</v>
      </c>
    </row>
    <row r="2720" spans="1:16" x14ac:dyDescent="0.3">
      <c r="A2720" s="3">
        <v>20200310</v>
      </c>
      <c r="B2720" s="29">
        <f>板块基准指数!B2720</f>
        <v>4.5973257426236702E-2</v>
      </c>
      <c r="C2720" s="29">
        <f>板块基准指数!C2720</f>
        <v>3.3096146065620001E-3</v>
      </c>
      <c r="D2720" s="29">
        <f>板块基准指数!E2720</f>
        <v>2.2134934025010301E-2</v>
      </c>
      <c r="E2720" s="29">
        <f>板块基准指数!F2720</f>
        <v>1.6288238723150699E-2</v>
      </c>
      <c r="F2720">
        <f t="shared" si="423"/>
        <v>0.29319603363156693</v>
      </c>
      <c r="G2720">
        <f t="shared" si="424"/>
        <v>0.20095037945465599</v>
      </c>
      <c r="H2720">
        <f t="shared" si="425"/>
        <v>0.30729092388801693</v>
      </c>
      <c r="I2720">
        <f t="shared" si="426"/>
        <v>0.19856266302576012</v>
      </c>
      <c r="J2720">
        <f t="shared" si="427"/>
        <v>2.3946601385906142E-2</v>
      </c>
      <c r="K2720" s="28">
        <f t="shared" si="428"/>
        <v>3.054628956844172</v>
      </c>
      <c r="L2720" s="28">
        <f t="shared" si="429"/>
        <v>3.0840633621649349</v>
      </c>
      <c r="M2720" s="28">
        <f t="shared" si="430"/>
        <v>4.391577989981851</v>
      </c>
      <c r="N2720" s="28">
        <f t="shared" si="431"/>
        <v>2.3205532275165046</v>
      </c>
      <c r="O2720" s="7">
        <f t="shared" si="432"/>
        <v>3.6434667067471898</v>
      </c>
      <c r="P2720" s="7">
        <f>[1]!S_PQ_PctChange("H00906.CSI",$A$3,$A2720)/100</f>
        <v>1.8428192152066867</v>
      </c>
    </row>
    <row r="2721" spans="1:16" x14ac:dyDescent="0.3">
      <c r="A2721" s="3">
        <v>20200311</v>
      </c>
      <c r="B2721" s="29">
        <f>板块基准指数!B2721</f>
        <v>-2.0715951292401301E-2</v>
      </c>
      <c r="C2721" s="29">
        <f>板块基准指数!C2721</f>
        <v>-1.15967825160507E-2</v>
      </c>
      <c r="D2721" s="29">
        <f>板块基准指数!E2721</f>
        <v>-6.4449135606860601E-3</v>
      </c>
      <c r="E2721" s="29">
        <f>板块基准指数!F2721</f>
        <v>-1.3869287420376099E-2</v>
      </c>
      <c r="F2721">
        <f t="shared" si="423"/>
        <v>0.29094480592448746</v>
      </c>
      <c r="G2721">
        <f t="shared" si="424"/>
        <v>0.20126433290743684</v>
      </c>
      <c r="H2721">
        <f t="shared" si="425"/>
        <v>0.30937521726859696</v>
      </c>
      <c r="I2721">
        <f t="shared" si="426"/>
        <v>0.19841564389947872</v>
      </c>
      <c r="J2721">
        <f t="shared" si="427"/>
        <v>-1.3138598685791484E-2</v>
      </c>
      <c r="K2721" s="28">
        <f t="shared" si="428"/>
        <v>2.9706334608654279</v>
      </c>
      <c r="L2721" s="28">
        <f t="shared" si="429"/>
        <v>3.036701367572137</v>
      </c>
      <c r="M2721" s="28">
        <f t="shared" si="430"/>
        <v>4.3568297358807202</v>
      </c>
      <c r="N2721" s="28">
        <f t="shared" si="431"/>
        <v>2.2744995204094209</v>
      </c>
      <c r="O2721" s="7">
        <f t="shared" si="432"/>
        <v>3.5824580611764043</v>
      </c>
      <c r="P2721" s="7">
        <f>[1]!S_PQ_PctChange("H00906.CSI",$A$3,$A2721)/100</f>
        <v>1.8037324963483559</v>
      </c>
    </row>
    <row r="2722" spans="1:16" x14ac:dyDescent="0.3">
      <c r="A2722" s="3">
        <v>20200312</v>
      </c>
      <c r="B2722" s="29">
        <f>板块基准指数!B2722</f>
        <v>-1.81198922566259E-2</v>
      </c>
      <c r="C2722" s="29">
        <f>板块基准指数!C2722</f>
        <v>-2.9736046744800199E-2</v>
      </c>
      <c r="D2722" s="29">
        <f>板块基准指数!E2722</f>
        <v>-2.69393558128939E-2</v>
      </c>
      <c r="E2722" s="29">
        <f>板块基准指数!F2722</f>
        <v>-1.1379646420166201E-2</v>
      </c>
      <c r="F2722">
        <f t="shared" si="423"/>
        <v>0.29205399432701384</v>
      </c>
      <c r="G2722">
        <f t="shared" si="424"/>
        <v>0.19964148676906887</v>
      </c>
      <c r="H2722">
        <f t="shared" si="425"/>
        <v>0.30776519867305979</v>
      </c>
      <c r="I2722">
        <f t="shared" si="426"/>
        <v>0.20053932023085747</v>
      </c>
      <c r="J2722">
        <f t="shared" si="427"/>
        <v>-2.1848963076868979E-2</v>
      </c>
      <c r="K2722" s="28">
        <f t="shared" si="428"/>
        <v>2.8986860103639929</v>
      </c>
      <c r="L2722" s="28">
        <f t="shared" si="429"/>
        <v>2.9166658270112129</v>
      </c>
      <c r="M2722" s="28">
        <f t="shared" si="430"/>
        <v>4.2125201935967391</v>
      </c>
      <c r="N2722" s="28">
        <f t="shared" si="431"/>
        <v>2.2372368736641581</v>
      </c>
      <c r="O2722" s="7">
        <f t="shared" si="432"/>
        <v>3.4823361041964604</v>
      </c>
      <c r="P2722" s="7">
        <f>[1]!S_PQ_PctChange("H00906.CSI",$A$3,$A2722)/100</f>
        <v>1.7512857123494898</v>
      </c>
    </row>
    <row r="2723" spans="1:16" x14ac:dyDescent="0.3">
      <c r="A2723" s="3">
        <v>20200313</v>
      </c>
      <c r="B2723" s="29">
        <f>板块基准指数!B2723</f>
        <v>-3.63965752852413E-3</v>
      </c>
      <c r="C2723" s="29">
        <f>板块基准指数!C2723</f>
        <v>-1.9539347396700199E-2</v>
      </c>
      <c r="D2723" s="29">
        <f>板块基准指数!E2723</f>
        <v>-1.55634048310642E-2</v>
      </c>
      <c r="E2723" s="29">
        <f>板块基准指数!F2723</f>
        <v>-1.3452851194724899E-2</v>
      </c>
      <c r="F2723">
        <f t="shared" si="423"/>
        <v>0.29465998870810578</v>
      </c>
      <c r="G2723">
        <f t="shared" si="424"/>
        <v>0.19820862520731655</v>
      </c>
      <c r="H2723">
        <f t="shared" si="425"/>
        <v>0.30679539976050574</v>
      </c>
      <c r="I2723">
        <f t="shared" si="426"/>
        <v>0.2003359863240719</v>
      </c>
      <c r="J2723">
        <f t="shared" si="427"/>
        <v>-1.2451540897581164E-2</v>
      </c>
      <c r="K2723" s="28">
        <f t="shared" si="428"/>
        <v>2.8844961284750199</v>
      </c>
      <c r="L2723" s="28">
        <f t="shared" si="429"/>
        <v>2.840136732780457</v>
      </c>
      <c r="M2723" s="28">
        <f t="shared" si="430"/>
        <v>4.1313956316336959</v>
      </c>
      <c r="N2723" s="28">
        <f t="shared" si="431"/>
        <v>2.1936868077206775</v>
      </c>
      <c r="O2723" s="7">
        <f t="shared" si="432"/>
        <v>3.4265241128783535</v>
      </c>
      <c r="P2723" s="7">
        <f>[1]!S_PQ_PctChange("H00906.CSI",$A$3,$A2723)/100</f>
        <v>1.7177012730971051</v>
      </c>
    </row>
    <row r="2724" spans="1:16" x14ac:dyDescent="0.3">
      <c r="A2724" s="3">
        <v>20200316</v>
      </c>
      <c r="B2724" s="29">
        <f>板块基准指数!B2724</f>
        <v>-6.5118262545529604E-2</v>
      </c>
      <c r="C2724" s="29">
        <f>板块基准指数!C2724</f>
        <v>-3.1770385123701297E-2</v>
      </c>
      <c r="D2724" s="29">
        <f>板块基准指数!E2724</f>
        <v>-4.4956809049817401E-2</v>
      </c>
      <c r="E2724" s="29">
        <f>板块基准指数!F2724</f>
        <v>-3.9256865394604198E-2</v>
      </c>
      <c r="F2724">
        <f t="shared" si="423"/>
        <v>0.28910104842845591</v>
      </c>
      <c r="G2724">
        <f t="shared" si="424"/>
        <v>0.20140615291625025</v>
      </c>
      <c r="H2724">
        <f t="shared" si="425"/>
        <v>0.30749897933443154</v>
      </c>
      <c r="I2724">
        <f t="shared" si="426"/>
        <v>0.20199381932086236</v>
      </c>
      <c r="J2724">
        <f t="shared" si="427"/>
        <v>-4.714201591724785E-2</v>
      </c>
      <c r="K2724" s="28">
        <f t="shared" si="428"/>
        <v>2.6315444897238907</v>
      </c>
      <c r="L2724" s="28">
        <f t="shared" si="429"/>
        <v>2.7181341098523495</v>
      </c>
      <c r="M2724" s="28">
        <f t="shared" si="430"/>
        <v>3.9007044580632728</v>
      </c>
      <c r="N2724" s="28">
        <f t="shared" si="431"/>
        <v>2.0683126745974638</v>
      </c>
      <c r="O2724" s="7">
        <f t="shared" si="432"/>
        <v>3.2178488426909606</v>
      </c>
      <c r="P2724" s="7">
        <f>[1]!S_PQ_PctChange("H00906.CSI",$A$3,$A2724)/100</f>
        <v>1.5980227950168746</v>
      </c>
    </row>
    <row r="2725" spans="1:16" x14ac:dyDescent="0.3">
      <c r="A2725" s="3">
        <v>20200317</v>
      </c>
      <c r="B2725" s="29">
        <f>板块基准指数!B2725</f>
        <v>2.9874945073265699E-3</v>
      </c>
      <c r="C2725" s="29">
        <f>板块基准指数!C2725</f>
        <v>4.6074742566962798E-4</v>
      </c>
      <c r="D2725" s="29">
        <f>板块基准指数!E2725</f>
        <v>-1.3407751757202701E-2</v>
      </c>
      <c r="E2725" s="29">
        <f>板块基准指数!F2725</f>
        <v>-1.49390373741676E-3</v>
      </c>
      <c r="F2725">
        <f t="shared" si="423"/>
        <v>0.29097387556454229</v>
      </c>
      <c r="G2725">
        <f t="shared" si="424"/>
        <v>0.20220020975557718</v>
      </c>
      <c r="H2725">
        <f t="shared" si="425"/>
        <v>0.30443192314463613</v>
      </c>
      <c r="I2725">
        <f t="shared" si="426"/>
        <v>0.20239399153524446</v>
      </c>
      <c r="J2725">
        <f t="shared" si="427"/>
        <v>-3.4681441414152335E-3</v>
      </c>
      <c r="K2725" s="28">
        <f t="shared" si="428"/>
        <v>2.6423937089400527</v>
      </c>
      <c r="L2725" s="28">
        <f t="shared" si="429"/>
        <v>2.7198472305717587</v>
      </c>
      <c r="M2725" s="28">
        <f t="shared" si="430"/>
        <v>3.8349970292541444</v>
      </c>
      <c r="N2725" s="28">
        <f t="shared" si="431"/>
        <v>2.0637289108253194</v>
      </c>
      <c r="O2725" s="7">
        <f t="shared" si="432"/>
        <v>3.2032207349378066</v>
      </c>
      <c r="P2725" s="7">
        <f>[1]!S_PQ_PctChange("H00906.CSI",$A$3,$A2725)/100</f>
        <v>1.5900731579918612</v>
      </c>
    </row>
    <row r="2726" spans="1:16" x14ac:dyDescent="0.3">
      <c r="A2726" s="3">
        <v>20200318</v>
      </c>
      <c r="B2726" s="29">
        <f>板块基准指数!B2726</f>
        <v>-1.7294522699018301E-2</v>
      </c>
      <c r="C2726" s="29">
        <f>板块基准指数!C2726</f>
        <v>-1.00920375382912E-2</v>
      </c>
      <c r="D2726" s="29">
        <f>板块基准指数!E2726</f>
        <v>-1.2401702211074899E-2</v>
      </c>
      <c r="E2726" s="29">
        <f>板块基准指数!F2726</f>
        <v>-2.8363541222674499E-2</v>
      </c>
      <c r="F2726">
        <f t="shared" si="423"/>
        <v>0.29076510935624533</v>
      </c>
      <c r="G2726">
        <f t="shared" si="424"/>
        <v>0.20353604711591142</v>
      </c>
      <c r="H2726">
        <f t="shared" si="425"/>
        <v>0.30572815846286622</v>
      </c>
      <c r="I2726">
        <f t="shared" si="426"/>
        <v>0.19997068506497717</v>
      </c>
      <c r="J2726">
        <f t="shared" si="427"/>
        <v>-1.6588950779392101E-2</v>
      </c>
      <c r="K2726" s="28">
        <f t="shared" si="428"/>
        <v>2.5794002482620275</v>
      </c>
      <c r="L2726" s="28">
        <f t="shared" si="429"/>
        <v>2.68230639268412</v>
      </c>
      <c r="M2726" s="28">
        <f t="shared" si="430"/>
        <v>3.7750348359059025</v>
      </c>
      <c r="N2726" s="28">
        <f t="shared" si="431"/>
        <v>1.9768307095680258</v>
      </c>
      <c r="O2726" s="7">
        <f t="shared" si="432"/>
        <v>3.1334937130510028</v>
      </c>
      <c r="P2726" s="7">
        <f>[1]!S_PQ_PctChange("H00906.CSI",$A$3,$A2726)/100</f>
        <v>1.5401421769324517</v>
      </c>
    </row>
    <row r="2727" spans="1:16" x14ac:dyDescent="0.3">
      <c r="A2727" s="3">
        <v>20200319</v>
      </c>
      <c r="B2727" s="29">
        <f>板块基准指数!B2727</f>
        <v>1.9934201575166802E-2</v>
      </c>
      <c r="C2727" s="29">
        <f>板块基准指数!C2727</f>
        <v>-1.2624218284604799E-2</v>
      </c>
      <c r="D2727" s="29">
        <f>板块基准指数!E2727</f>
        <v>-1.4404677035649901E-2</v>
      </c>
      <c r="E2727" s="29">
        <f>板块基准指数!F2727</f>
        <v>-1.87845723368582E-2</v>
      </c>
      <c r="F2727">
        <f t="shared" si="423"/>
        <v>0.29803164631310725</v>
      </c>
      <c r="G2727">
        <f t="shared" si="424"/>
        <v>0.2019629665790412</v>
      </c>
      <c r="H2727">
        <f t="shared" si="425"/>
        <v>0.30281822476234382</v>
      </c>
      <c r="I2727">
        <f t="shared" si="426"/>
        <v>0.19718716234550795</v>
      </c>
      <c r="J2727">
        <f t="shared" si="427"/>
        <v>-4.9335923688597957E-3</v>
      </c>
      <c r="K2727" s="28">
        <f t="shared" si="428"/>
        <v>2.6507527343290853</v>
      </c>
      <c r="L2727" s="28">
        <f t="shared" si="429"/>
        <v>2.6358201529920797</v>
      </c>
      <c r="M2727" s="28">
        <f t="shared" si="430"/>
        <v>3.706252001260701</v>
      </c>
      <c r="N2727" s="28">
        <f t="shared" si="431"/>
        <v>1.9209122177695646</v>
      </c>
      <c r="O2727" s="7">
        <f t="shared" si="432"/>
        <v>3.1131007400115642</v>
      </c>
      <c r="P2727" s="7">
        <f>[1]!S_PQ_PctChange("H00906.CSI",$A$3,$A2727)/100</f>
        <v>1.5204096409659733</v>
      </c>
    </row>
    <row r="2728" spans="1:16" x14ac:dyDescent="0.3">
      <c r="A2728" s="3">
        <v>20200320</v>
      </c>
      <c r="B2728" s="29">
        <f>板块基准指数!B2728</f>
        <v>7.3468944330080397E-3</v>
      </c>
      <c r="C2728" s="29">
        <f>板块基准指数!C2728</f>
        <v>2.7928587767933701E-2</v>
      </c>
      <c r="D2728" s="29">
        <f>板块基准指数!E2728</f>
        <v>2.2442252423684701E-2</v>
      </c>
      <c r="E2728" s="29">
        <f>板块基准指数!F2728</f>
        <v>1.9290708998174401E-2</v>
      </c>
      <c r="F2728">
        <f t="shared" si="423"/>
        <v>0.29478831917092269</v>
      </c>
      <c r="G2728">
        <f t="shared" si="424"/>
        <v>0.20384662379285853</v>
      </c>
      <c r="H2728">
        <f t="shared" si="425"/>
        <v>0.30401123571845118</v>
      </c>
      <c r="I2728">
        <f t="shared" si="426"/>
        <v>0.19735382131776782</v>
      </c>
      <c r="J2728">
        <f t="shared" si="427"/>
        <v>1.8429950686724577E-2</v>
      </c>
      <c r="K2728" s="28">
        <f t="shared" si="428"/>
        <v>2.6775744292692161</v>
      </c>
      <c r="L2728" s="28">
        <f t="shared" si="429"/>
        <v>2.7373634752433409</v>
      </c>
      <c r="M2728" s="28">
        <f t="shared" si="430"/>
        <v>3.811870896642465</v>
      </c>
      <c r="N2728" s="28">
        <f t="shared" si="431"/>
        <v>1.9772586853717695</v>
      </c>
      <c r="O2728" s="7">
        <f t="shared" si="432"/>
        <v>3.1889049838195076</v>
      </c>
      <c r="P2728" s="7">
        <f>[1]!S_PQ_PctChange("H00906.CSI",$A$3,$A2728)/100</f>
        <v>1.5615719324365043</v>
      </c>
    </row>
    <row r="2729" spans="1:16" x14ac:dyDescent="0.3">
      <c r="A2729" s="3">
        <v>20200323</v>
      </c>
      <c r="B2729" s="29">
        <f>板块基准指数!B2729</f>
        <v>-5.3855912964998698E-2</v>
      </c>
      <c r="C2729" s="29">
        <f>板块基准指数!C2729</f>
        <v>-1.49587802688953E-2</v>
      </c>
      <c r="D2729" s="29">
        <f>板块基准指数!E2729</f>
        <v>-3.36169802008143E-2</v>
      </c>
      <c r="E2729" s="29">
        <f>板块基准指数!F2729</f>
        <v>-3.0881020693317499E-2</v>
      </c>
      <c r="F2729">
        <f t="shared" si="423"/>
        <v>0.28910005857177989</v>
      </c>
      <c r="G2729">
        <f t="shared" si="424"/>
        <v>0.20813185566214368</v>
      </c>
      <c r="H2729">
        <f t="shared" si="425"/>
        <v>0.30452261766391781</v>
      </c>
      <c r="I2729">
        <f t="shared" si="426"/>
        <v>0.19824546810215882</v>
      </c>
      <c r="J2729">
        <f t="shared" si="427"/>
        <v>-3.5239818046232538E-2</v>
      </c>
      <c r="K2729" s="28">
        <f t="shared" si="428"/>
        <v>2.4795153008841884</v>
      </c>
      <c r="L2729" s="28">
        <f t="shared" si="429"/>
        <v>2.681457076232181</v>
      </c>
      <c r="M2729" s="28">
        <f t="shared" si="430"/>
        <v>3.6501103279811611</v>
      </c>
      <c r="N2729" s="28">
        <f t="shared" si="431"/>
        <v>1.8853178982994443</v>
      </c>
      <c r="O2729" s="7">
        <f t="shared" si="432"/>
        <v>3.0412887343767512</v>
      </c>
      <c r="P2729" s="7">
        <f>[1]!S_PQ_PctChange("H00906.CSI",$A$3,$A2729)/100</f>
        <v>1.4697392084924576</v>
      </c>
    </row>
    <row r="2730" spans="1:16" x14ac:dyDescent="0.3">
      <c r="A2730" s="3">
        <v>20200324</v>
      </c>
      <c r="B2730" s="29">
        <f>板块基准指数!B2730</f>
        <v>1.5259865358647999E-2</v>
      </c>
      <c r="C2730" s="29">
        <f>板块基准指数!C2730</f>
        <v>2.9204525358672101E-2</v>
      </c>
      <c r="D2730" s="29">
        <f>板块基准指数!E2730</f>
        <v>3.15745972805168E-2</v>
      </c>
      <c r="E2730" s="29">
        <f>板块基准指数!F2730</f>
        <v>2.6638286987592099E-2</v>
      </c>
      <c r="F2730">
        <f t="shared" si="423"/>
        <v>0.28624503607357465</v>
      </c>
      <c r="G2730">
        <f t="shared" si="424"/>
        <v>0.20890691204922401</v>
      </c>
      <c r="H2730">
        <f t="shared" si="425"/>
        <v>0.30636049283883848</v>
      </c>
      <c r="I2730">
        <f t="shared" si="426"/>
        <v>0.19848755903836296</v>
      </c>
      <c r="J2730">
        <f t="shared" si="427"/>
        <v>2.5386118714457007E-2</v>
      </c>
      <c r="K2730" s="28">
        <f t="shared" si="428"/>
        <v>2.5326122358890366</v>
      </c>
      <c r="L2730" s="28">
        <f t="shared" si="429"/>
        <v>2.7889722827718666</v>
      </c>
      <c r="M2730" s="28">
        <f t="shared" si="430"/>
        <v>3.796935688897138</v>
      </c>
      <c r="N2730" s="28">
        <f t="shared" si="431"/>
        <v>1.962177824524781</v>
      </c>
      <c r="O2730" s="7">
        <f t="shared" si="432"/>
        <v>3.1438813699470369</v>
      </c>
      <c r="P2730" s="7">
        <f>[1]!S_PQ_PctChange("H00906.CSI",$A$3,$A2730)/100</f>
        <v>1.5313847472311619</v>
      </c>
    </row>
    <row r="2731" spans="1:16" x14ac:dyDescent="0.3">
      <c r="A2731" s="3">
        <v>20200325</v>
      </c>
      <c r="B2731" s="29">
        <f>板块基准指数!B2731</f>
        <v>3.3308405274033302E-2</v>
      </c>
      <c r="C2731" s="29">
        <f>板块基准指数!C2731</f>
        <v>3.4692048459339299E-2</v>
      </c>
      <c r="D2731" s="29">
        <f>板块基准指数!E2731</f>
        <v>2.6311696287601501E-2</v>
      </c>
      <c r="E2731" s="29">
        <f>板块基准指数!F2731</f>
        <v>2.2984500124168299E-2</v>
      </c>
      <c r="F2731">
        <f t="shared" si="423"/>
        <v>0.28733051240118185</v>
      </c>
      <c r="G2731">
        <f t="shared" si="424"/>
        <v>0.20997990859855881</v>
      </c>
      <c r="H2731">
        <f t="shared" si="425"/>
        <v>0.30543996339035412</v>
      </c>
      <c r="I2731">
        <f t="shared" si="426"/>
        <v>0.19724961560990534</v>
      </c>
      <c r="J2731">
        <f t="shared" si="427"/>
        <v>2.9404775952980067E-2</v>
      </c>
      <c r="K2731" s="28">
        <f t="shared" si="428"/>
        <v>2.6502779159180379</v>
      </c>
      <c r="L2731" s="28">
        <f t="shared" si="429"/>
        <v>2.9204194928168818</v>
      </c>
      <c r="M2731" s="28">
        <f t="shared" si="430"/>
        <v>3.9231512038545562</v>
      </c>
      <c r="N2731" s="28">
        <f t="shared" si="431"/>
        <v>2.0302620011003789</v>
      </c>
      <c r="O2731" s="7">
        <f t="shared" si="432"/>
        <v>3.2657312732060575</v>
      </c>
      <c r="P2731" s="7">
        <f>[1]!S_PQ_PctChange("H00906.CSI",$A$3,$A2731)/100</f>
        <v>1.5974410862872293</v>
      </c>
    </row>
    <row r="2732" spans="1:16" x14ac:dyDescent="0.3">
      <c r="A2732" s="3">
        <v>20200326</v>
      </c>
      <c r="B2732" s="29">
        <f>板块基准指数!B2732</f>
        <v>-1.38474115417263E-2</v>
      </c>
      <c r="C2732" s="29">
        <f>板块基准指数!C2732</f>
        <v>1.8616959784872399E-2</v>
      </c>
      <c r="D2732" s="29">
        <f>板块基准指数!E2732</f>
        <v>-7.0395728948777101E-3</v>
      </c>
      <c r="E2732" s="29">
        <f>板块基准指数!F2732</f>
        <v>-3.3613402097502801E-3</v>
      </c>
      <c r="F2732">
        <f t="shared" si="423"/>
        <v>0.28417093261640186</v>
      </c>
      <c r="G2732">
        <f t="shared" si="424"/>
        <v>0.2145074753218098</v>
      </c>
      <c r="H2732">
        <f t="shared" si="425"/>
        <v>0.30416664393446585</v>
      </c>
      <c r="I2732">
        <f t="shared" si="426"/>
        <v>0.19715494812732259</v>
      </c>
      <c r="J2732">
        <f t="shared" si="427"/>
        <v>-2.8827862913062439E-3</v>
      </c>
      <c r="K2732" s="28">
        <f t="shared" si="428"/>
        <v>2.5997310153746458</v>
      </c>
      <c r="L2732" s="28">
        <f t="shared" si="429"/>
        <v>2.9934057848544837</v>
      </c>
      <c r="M2732" s="28">
        <f t="shared" si="430"/>
        <v>3.8884943220825177</v>
      </c>
      <c r="N2732" s="28">
        <f t="shared" si="431"/>
        <v>2.0200762595900019</v>
      </c>
      <c r="O2732" s="7">
        <f t="shared" si="432"/>
        <v>3.2534340815692628</v>
      </c>
      <c r="P2732" s="7">
        <f>[1]!S_PQ_PctChange("H00906.CSI",$A$3,$A2732)/100</f>
        <v>1.5782207188187123</v>
      </c>
    </row>
    <row r="2733" spans="1:16" x14ac:dyDescent="0.3">
      <c r="A2733" s="3">
        <v>20200327</v>
      </c>
      <c r="B2733" s="29">
        <f>板块基准指数!B2733</f>
        <v>-8.8076106774188402E-3</v>
      </c>
      <c r="C2733" s="29">
        <f>板块基准指数!C2733</f>
        <v>-5.7130966883165201E-3</v>
      </c>
      <c r="D2733" s="29">
        <f>板块基准指数!E2733</f>
        <v>4.6830072392285704E-3</v>
      </c>
      <c r="E2733" s="29">
        <f>板块基准指数!F2733</f>
        <v>3.0849641328284201E-3</v>
      </c>
      <c r="F2733">
        <f t="shared" si="423"/>
        <v>0.28214651233684251</v>
      </c>
      <c r="G2733">
        <f t="shared" si="424"/>
        <v>0.21364425813631238</v>
      </c>
      <c r="H2733">
        <f t="shared" si="425"/>
        <v>0.30611014123519142</v>
      </c>
      <c r="I2733">
        <f t="shared" si="426"/>
        <v>0.19809908829165376</v>
      </c>
      <c r="J2733">
        <f t="shared" si="427"/>
        <v>-1.6957383481450597E-3</v>
      </c>
      <c r="K2733" s="28">
        <f t="shared" si="428"/>
        <v>2.5680259860477963</v>
      </c>
      <c r="L2733" s="28">
        <f t="shared" si="429"/>
        <v>2.9705910714899275</v>
      </c>
      <c r="M2733" s="28">
        <f t="shared" si="430"/>
        <v>3.9113871763817576</v>
      </c>
      <c r="N2733" s="28">
        <f t="shared" si="431"/>
        <v>2.0293930865292436</v>
      </c>
      <c r="O2733" s="7">
        <f t="shared" si="432"/>
        <v>3.2462213702858387</v>
      </c>
      <c r="P2733" s="7">
        <f>[1]!S_PQ_PctChange("H00906.CSI",$A$3,$A2733)/100</f>
        <v>1.5808527175425922</v>
      </c>
    </row>
    <row r="2734" spans="1:16" x14ac:dyDescent="0.3">
      <c r="A2734" s="3">
        <v>20200330</v>
      </c>
      <c r="B2734" s="29">
        <f>板块基准指数!B2734</f>
        <v>-2.71295235565291E-2</v>
      </c>
      <c r="C2734" s="29">
        <f>板块基准指数!C2734</f>
        <v>-1.34024672805784E-2</v>
      </c>
      <c r="D2734" s="29">
        <f>板块基准指数!E2734</f>
        <v>-1.04888129119132E-2</v>
      </c>
      <c r="E2734" s="29">
        <f>板块基准指数!F2734</f>
        <v>-7.2844149305810596E-3</v>
      </c>
      <c r="F2734">
        <f t="shared" si="423"/>
        <v>0.27872065819058373</v>
      </c>
      <c r="G2734">
        <f t="shared" si="424"/>
        <v>0.2140280520709322</v>
      </c>
      <c r="H2734">
        <f t="shared" si="425"/>
        <v>0.30756568152055991</v>
      </c>
      <c r="I2734">
        <f t="shared" si="426"/>
        <v>0.19968560821792433</v>
      </c>
      <c r="J2734">
        <f t="shared" si="427"/>
        <v>-1.5171628590531738E-2</v>
      </c>
      <c r="K2734" s="28">
        <f t="shared" si="428"/>
        <v>2.4712271410090048</v>
      </c>
      <c r="L2734" s="28">
        <f t="shared" si="429"/>
        <v>2.9173753545697272</v>
      </c>
      <c r="M2734" s="28">
        <f t="shared" si="430"/>
        <v>3.8598725551507203</v>
      </c>
      <c r="N2734" s="28">
        <f t="shared" si="431"/>
        <v>2.0073257302991308</v>
      </c>
      <c r="O2734" s="7">
        <f t="shared" si="432"/>
        <v>3.1817992767426828</v>
      </c>
      <c r="P2734" s="7">
        <f>[1]!S_PQ_PctChange("H00906.CSI",$A$3,$A2734)/100</f>
        <v>1.548270929576701</v>
      </c>
    </row>
    <row r="2735" spans="1:16" x14ac:dyDescent="0.3">
      <c r="A2735" s="3">
        <v>20200331</v>
      </c>
      <c r="B2735" s="29">
        <f>板块基准指数!B2735</f>
        <v>-2.96154646417186E-3</v>
      </c>
      <c r="C2735" s="29">
        <f>板块基准指数!C2735</f>
        <v>1.2058246208739E-2</v>
      </c>
      <c r="D2735" s="29">
        <f>板块基准指数!E2735</f>
        <v>2.59642988836426E-2</v>
      </c>
      <c r="E2735" s="29">
        <f>板块基准指数!F2735</f>
        <v>-7.4650670370625897E-3</v>
      </c>
      <c r="F2735">
        <f t="shared" si="423"/>
        <v>0.3</v>
      </c>
      <c r="G2735">
        <f t="shared" si="424"/>
        <v>0.2</v>
      </c>
      <c r="H2735">
        <f t="shared" si="425"/>
        <v>0.3</v>
      </c>
      <c r="I2735">
        <f t="shared" si="426"/>
        <v>0.2</v>
      </c>
      <c r="J2735">
        <f t="shared" si="427"/>
        <v>8.2504195973597625E-3</v>
      </c>
      <c r="K2735" s="28">
        <f t="shared" si="428"/>
        <v>2.4609469405432121</v>
      </c>
      <c r="L2735" s="28">
        <f t="shared" si="429"/>
        <v>2.9646120310871753</v>
      </c>
      <c r="M2735" s="28">
        <f t="shared" si="430"/>
        <v>3.9860557387090658</v>
      </c>
      <c r="N2735" s="28">
        <f t="shared" si="431"/>
        <v>1.9848758421201644</v>
      </c>
      <c r="O2735" s="7">
        <f t="shared" si="432"/>
        <v>3.2163008754477458</v>
      </c>
      <c r="P2735" s="7">
        <f>[1]!S_PQ_PctChange("H00906.CSI",$A$3,$A2735)/100</f>
        <v>1.5563077264723086</v>
      </c>
    </row>
    <row r="2736" spans="1:16" x14ac:dyDescent="0.3">
      <c r="A2736" s="3">
        <v>20200401</v>
      </c>
      <c r="B2736" s="29">
        <f>板块基准指数!B2736</f>
        <v>2.9363999671500802E-3</v>
      </c>
      <c r="C2736" s="29">
        <f>板块基准指数!C2736</f>
        <v>-1.5493240648599501E-2</v>
      </c>
      <c r="D2736" s="29">
        <f>板块基准指数!E2736</f>
        <v>-6.80776762045604E-3</v>
      </c>
      <c r="E2736" s="29">
        <f>板块基准指数!F2736</f>
        <v>2.0226928657061301E-4</v>
      </c>
      <c r="F2736">
        <f t="shared" si="423"/>
        <v>0.30215589839939944</v>
      </c>
      <c r="G2736">
        <f t="shared" si="424"/>
        <v>0.19773571841102264</v>
      </c>
      <c r="H2736">
        <f t="shared" si="425"/>
        <v>0.29922026089368725</v>
      </c>
      <c r="I2736">
        <f t="shared" si="426"/>
        <v>0.20088812229589068</v>
      </c>
      <c r="J2736">
        <f t="shared" si="427"/>
        <v>-4.2196045683975661E-3</v>
      </c>
      <c r="K2736" s="28">
        <f t="shared" si="428"/>
        <v>2.4711096650257316</v>
      </c>
      <c r="L2736" s="28">
        <f t="shared" si="429"/>
        <v>2.9031873428112092</v>
      </c>
      <c r="M2736" s="28">
        <f t="shared" si="430"/>
        <v>3.9521118298972926</v>
      </c>
      <c r="N2736" s="28">
        <f t="shared" si="431"/>
        <v>1.9854795908272518</v>
      </c>
      <c r="O2736" s="7">
        <f t="shared" si="432"/>
        <v>3.1985097530119679</v>
      </c>
      <c r="P2736" s="7">
        <f>[1]!S_PQ_PctChange("H00906.CSI",$A$3,$A2736)/100</f>
        <v>1.5477314975546235</v>
      </c>
    </row>
    <row r="2737" spans="1:16" x14ac:dyDescent="0.3">
      <c r="A2737" s="3">
        <v>20200402</v>
      </c>
      <c r="B2737" s="29">
        <f>板块基准指数!B2737</f>
        <v>4.3128394784387097E-2</v>
      </c>
      <c r="C2737" s="29">
        <f>板块基准指数!C2737</f>
        <v>1.65352435084564E-2</v>
      </c>
      <c r="D2737" s="29">
        <f>板块基准指数!E2737</f>
        <v>1.39489133959375E-2</v>
      </c>
      <c r="E2737" s="29">
        <f>板块基准指数!F2737</f>
        <v>9.8567514637361905E-3</v>
      </c>
      <c r="F2737">
        <f t="shared" si="423"/>
        <v>0.30826529727026641</v>
      </c>
      <c r="G2737">
        <f t="shared" si="424"/>
        <v>0.1965908767725992</v>
      </c>
      <c r="H2737">
        <f t="shared" si="425"/>
        <v>0.296730961998941</v>
      </c>
      <c r="I2737">
        <f t="shared" si="426"/>
        <v>0.19841286395819338</v>
      </c>
      <c r="J2737">
        <f t="shared" si="427"/>
        <v>2.2455008925849385E-2</v>
      </c>
      <c r="K2737" s="28">
        <f t="shared" si="428"/>
        <v>2.6208130529988627</v>
      </c>
      <c r="L2737" s="28">
        <f t="shared" si="429"/>
        <v>2.9677274959837177</v>
      </c>
      <c r="M2737" s="28">
        <f t="shared" si="430"/>
        <v>4.0211884089395271</v>
      </c>
      <c r="N2737" s="28">
        <f t="shared" si="431"/>
        <v>2.0149067211540928</v>
      </c>
      <c r="O2737" s="7">
        <f t="shared" si="432"/>
        <v>3.2927873269911165</v>
      </c>
      <c r="P2737" s="7">
        <f>[1]!S_PQ_PctChange("H00906.CSI",$A$3,$A2737)/100</f>
        <v>1.5948783671494864</v>
      </c>
    </row>
    <row r="2738" spans="1:16" x14ac:dyDescent="0.3">
      <c r="A2738" s="3">
        <v>20200403</v>
      </c>
      <c r="B2738" s="29">
        <f>板块基准指数!B2738</f>
        <v>-1.17245671427897E-2</v>
      </c>
      <c r="C2738" s="29">
        <f>板块基准指数!C2738</f>
        <v>1.11622940885304E-2</v>
      </c>
      <c r="D2738" s="29">
        <f>板块基准指数!E2738</f>
        <v>3.5863731273476699E-4</v>
      </c>
      <c r="E2738" s="29">
        <f>板块基准指数!F2738</f>
        <v>-9.0058997198907004E-3</v>
      </c>
      <c r="F2738">
        <f t="shared" si="423"/>
        <v>0.30559847914751065</v>
      </c>
      <c r="G2738">
        <f t="shared" si="424"/>
        <v>0.19940350051432831</v>
      </c>
      <c r="H2738">
        <f t="shared" si="425"/>
        <v>0.29776053957254417</v>
      </c>
      <c r="I2738">
        <f t="shared" si="426"/>
        <v>0.19723748076561681</v>
      </c>
      <c r="J2738">
        <f t="shared" si="427"/>
        <v>-3.1003395551067753E-3</v>
      </c>
      <c r="K2738" s="28">
        <f t="shared" si="428"/>
        <v>2.5783605872474884</v>
      </c>
      <c r="L2738" s="28">
        <f t="shared" si="429"/>
        <v>3.0120164371570359</v>
      </c>
      <c r="M2738" s="28">
        <f t="shared" si="430"/>
        <v>4.022989194457244</v>
      </c>
      <c r="N2738" s="28">
        <f t="shared" si="431"/>
        <v>1.9877547735585543</v>
      </c>
      <c r="O2738" s="7">
        <f t="shared" si="432"/>
        <v>3.2794782286395847</v>
      </c>
      <c r="P2738" s="7">
        <f>[1]!S_PQ_PctChange("H00906.CSI",$A$3,$A2738)/100</f>
        <v>1.5787089600555486</v>
      </c>
    </row>
    <row r="2739" spans="1:16" x14ac:dyDescent="0.3">
      <c r="A2739" s="3">
        <v>20200407</v>
      </c>
      <c r="B2739" s="29">
        <f>板块基准指数!B2739</f>
        <v>3.2879303855009402E-2</v>
      </c>
      <c r="C2739" s="29">
        <f>板块基准指数!C2739</f>
        <v>2.7418933882425899E-2</v>
      </c>
      <c r="D2739" s="29">
        <f>板块基准指数!E2739</f>
        <v>2.8965734896274398E-2</v>
      </c>
      <c r="E2739" s="29">
        <f>板块基准指数!F2739</f>
        <v>1.53699352139052E-2</v>
      </c>
      <c r="F2739">
        <f t="shared" si="423"/>
        <v>0.30729658101891821</v>
      </c>
      <c r="G2739">
        <f t="shared" si="424"/>
        <v>0.199451500209295</v>
      </c>
      <c r="H2739">
        <f t="shared" si="425"/>
        <v>0.29828060814330271</v>
      </c>
      <c r="I2739">
        <f t="shared" si="426"/>
        <v>0.19497131062848419</v>
      </c>
      <c r="J2739">
        <f t="shared" si="427"/>
        <v>2.7171676802997743E-2</v>
      </c>
      <c r="K2739" s="28">
        <f t="shared" si="428"/>
        <v>2.6960145922983889</v>
      </c>
      <c r="L2739" s="28">
        <f t="shared" si="429"/>
        <v>3.122021650582651</v>
      </c>
      <c r="M2739" s="28">
        <f t="shared" si="430"/>
        <v>4.1684837678507431</v>
      </c>
      <c r="N2739" s="28">
        <f t="shared" si="431"/>
        <v>2.0336763708631853</v>
      </c>
      <c r="O2739" s="7">
        <f t="shared" si="432"/>
        <v>3.395758827953645</v>
      </c>
      <c r="P2739" s="7">
        <f>[1]!S_PQ_PctChange("H00906.CSI",$A$3,$A2739)/100</f>
        <v>1.6430771500390446</v>
      </c>
    </row>
    <row r="2740" spans="1:16" x14ac:dyDescent="0.3">
      <c r="A2740" s="3">
        <v>20200408</v>
      </c>
      <c r="B2740" s="29">
        <f>板块基准指数!B2740</f>
        <v>1.7990614376063E-3</v>
      </c>
      <c r="C2740" s="29">
        <f>板块基准指数!C2740</f>
        <v>-2.2743418042798602E-3</v>
      </c>
      <c r="D2740" s="29">
        <f>板块基准指数!E2740</f>
        <v>-9.1101237267719997E-3</v>
      </c>
      <c r="E2740" s="29">
        <f>板块基准指数!F2740</f>
        <v>-6.1449278023711701E-3</v>
      </c>
      <c r="F2740">
        <f t="shared" si="423"/>
        <v>0.30902875227173332</v>
      </c>
      <c r="G2740">
        <f t="shared" si="424"/>
        <v>0.19976021089905593</v>
      </c>
      <c r="H2740">
        <f t="shared" si="425"/>
        <v>0.29669549413104618</v>
      </c>
      <c r="I2740">
        <f t="shared" si="426"/>
        <v>0.19451554269816468</v>
      </c>
      <c r="J2740">
        <f t="shared" si="427"/>
        <v>-3.8162333288609385E-3</v>
      </c>
      <c r="K2740" s="28">
        <f t="shared" si="428"/>
        <v>2.7026639496242226</v>
      </c>
      <c r="L2740" s="28">
        <f t="shared" si="429"/>
        <v>3.1126467644245839</v>
      </c>
      <c r="M2740" s="28">
        <f t="shared" si="430"/>
        <v>4.1213982412458101</v>
      </c>
      <c r="N2740" s="28">
        <f t="shared" si="431"/>
        <v>2.0150346485884714</v>
      </c>
      <c r="O2740" s="7">
        <f t="shared" si="432"/>
        <v>3.3789835866087738</v>
      </c>
      <c r="P2740" s="7">
        <f>[1]!S_PQ_PctChange("H00906.CSI",$A$3,$A2740)/100</f>
        <v>1.6344642743575866</v>
      </c>
    </row>
    <row r="2741" spans="1:16" x14ac:dyDescent="0.3">
      <c r="A2741" s="3">
        <v>20200409</v>
      </c>
      <c r="B2741" s="29">
        <f>板块基准指数!B2741</f>
        <v>4.0061502444665303E-3</v>
      </c>
      <c r="C2741" s="29">
        <f>板块基准指数!C2741</f>
        <v>2.7652473681703801E-2</v>
      </c>
      <c r="D2741" s="29">
        <f>板块基准指数!E2741</f>
        <v>3.05385185203109E-3</v>
      </c>
      <c r="E2741" s="29">
        <f>板块基准指数!F2741</f>
        <v>2.32202084225201E-3</v>
      </c>
      <c r="F2741">
        <f t="shared" si="423"/>
        <v>0.30776781240965356</v>
      </c>
      <c r="G2741">
        <f t="shared" si="424"/>
        <v>0.20363067265447765</v>
      </c>
      <c r="H2741">
        <f t="shared" si="425"/>
        <v>0.29520461107231732</v>
      </c>
      <c r="I2741">
        <f t="shared" si="426"/>
        <v>0.19339690386355149</v>
      </c>
      <c r="J2741">
        <f t="shared" si="427"/>
        <v>8.1196128145268106E-3</v>
      </c>
      <c r="K2741" s="28">
        <f t="shared" si="428"/>
        <v>2.7174973777111875</v>
      </c>
      <c r="L2741" s="28">
        <f t="shared" si="429"/>
        <v>3.2263716208399789</v>
      </c>
      <c r="M2741" s="28">
        <f t="shared" si="430"/>
        <v>4.1370382327498278</v>
      </c>
      <c r="N2741" s="28">
        <f t="shared" si="431"/>
        <v>2.0220356218826061</v>
      </c>
      <c r="O2741" s="7">
        <f t="shared" si="432"/>
        <v>3.4145392378532051</v>
      </c>
      <c r="P2741" s="7">
        <f>[1]!S_PQ_PctChange("H00906.CSI",$A$3,$A2741)/100</f>
        <v>1.6473504858954269</v>
      </c>
    </row>
    <row r="2742" spans="1:16" x14ac:dyDescent="0.3">
      <c r="A2742" s="3">
        <v>20200410</v>
      </c>
      <c r="B2742" s="29">
        <f>板块基准指数!B2742</f>
        <v>-3.2744383098575698E-2</v>
      </c>
      <c r="C2742" s="29">
        <f>板块基准指数!C2742</f>
        <v>-1.23613039933721E-2</v>
      </c>
      <c r="D2742" s="29">
        <f>板块基准指数!E2742</f>
        <v>4.6034615693420202E-3</v>
      </c>
      <c r="E2742" s="29">
        <f>板块基准指数!F2742</f>
        <v>-1.1654448896077901E-3</v>
      </c>
      <c r="F2742">
        <f t="shared" si="423"/>
        <v>0.30114160085996888</v>
      </c>
      <c r="G2742">
        <f t="shared" si="424"/>
        <v>0.20344526665973278</v>
      </c>
      <c r="H2742">
        <f t="shared" si="425"/>
        <v>0.30000196815794389</v>
      </c>
      <c r="I2742">
        <f t="shared" si="426"/>
        <v>0.1954111643223545</v>
      </c>
      <c r="J2742">
        <f t="shared" si="427"/>
        <v>-1.1461238153118893E-2</v>
      </c>
      <c r="K2742" s="28">
        <f t="shared" si="428"/>
        <v>2.5957702194074614</v>
      </c>
      <c r="L2742" s="28">
        <f t="shared" si="429"/>
        <v>3.174128156445815</v>
      </c>
      <c r="M2742" s="28">
        <f t="shared" si="430"/>
        <v>4.160686390834532</v>
      </c>
      <c r="N2742" s="28">
        <f t="shared" si="431"/>
        <v>2.0185136059108704</v>
      </c>
      <c r="O2742" s="7">
        <f t="shared" si="432"/>
        <v>3.3639431523118812</v>
      </c>
      <c r="P2742" s="7">
        <f>[1]!S_PQ_PctChange("H00906.CSI",$A$3,$A2742)/100</f>
        <v>1.6206629363076117</v>
      </c>
    </row>
    <row r="2743" spans="1:16" x14ac:dyDescent="0.3">
      <c r="A2743" s="3">
        <v>20200413</v>
      </c>
      <c r="B2743" s="29">
        <f>板块基准指数!B2743</f>
        <v>-1.69110213548458E-2</v>
      </c>
      <c r="C2743" s="29">
        <f>板块基准指数!C2743</f>
        <v>6.5528904254669902E-3</v>
      </c>
      <c r="D2743" s="29">
        <f>板块基准指数!E2743</f>
        <v>1.28674617043646E-4</v>
      </c>
      <c r="E2743" s="29">
        <f>板块基准指数!F2743</f>
        <v>-6.5256842435034998E-3</v>
      </c>
      <c r="F2743">
        <f t="shared" si="423"/>
        <v>0.29753548993650181</v>
      </c>
      <c r="G2743">
        <f t="shared" si="424"/>
        <v>0.2058066407304979</v>
      </c>
      <c r="H2743">
        <f t="shared" si="425"/>
        <v>0.30154711417674368</v>
      </c>
      <c r="I2743">
        <f t="shared" si="426"/>
        <v>0.1951107551562567</v>
      </c>
      <c r="J2743">
        <f t="shared" si="427"/>
        <v>-4.9960464206322414E-3</v>
      </c>
      <c r="K2743" s="28">
        <f t="shared" si="428"/>
        <v>2.5349620724399435</v>
      </c>
      <c r="L2743" s="28">
        <f t="shared" si="429"/>
        <v>3.2014807608768612</v>
      </c>
      <c r="M2743" s="28">
        <f t="shared" si="430"/>
        <v>4.1613504401795556</v>
      </c>
      <c r="N2743" s="28">
        <f t="shared" si="431"/>
        <v>1.9988157392339767</v>
      </c>
      <c r="O2743" s="7">
        <f t="shared" si="432"/>
        <v>3.3421406897459311</v>
      </c>
      <c r="P2743" s="7">
        <f>[1]!S_PQ_PctChange("H00906.CSI",$A$3,$A2743)/100</f>
        <v>1.6074060868033073</v>
      </c>
    </row>
    <row r="2744" spans="1:16" x14ac:dyDescent="0.3">
      <c r="A2744" s="3">
        <v>20200414</v>
      </c>
      <c r="B2744" s="29">
        <f>板块基准指数!B2744</f>
        <v>3.0543644894973899E-2</v>
      </c>
      <c r="C2744" s="29">
        <f>板块基准指数!C2744</f>
        <v>1.9696063130856201E-2</v>
      </c>
      <c r="D2744" s="29">
        <f>板块基准指数!E2744</f>
        <v>1.5998691715153598E-2</v>
      </c>
      <c r="E2744" s="29">
        <f>板块基准指数!F2744</f>
        <v>1.65788959223221E-2</v>
      </c>
      <c r="F2744">
        <f t="shared" si="423"/>
        <v>0.30025770114975453</v>
      </c>
      <c r="G2744">
        <f t="shared" si="424"/>
        <v>0.20550344971662138</v>
      </c>
      <c r="H2744">
        <f t="shared" si="425"/>
        <v>0.30001109453737745</v>
      </c>
      <c r="I2744">
        <f t="shared" si="426"/>
        <v>0.19422775459624675</v>
      </c>
      <c r="J2744">
        <f t="shared" si="427"/>
        <v>2.1200479157219114E-2</v>
      </c>
      <c r="K2744" s="28">
        <f t="shared" si="428"/>
        <v>2.6429326986977499</v>
      </c>
      <c r="L2744" s="28">
        <f t="shared" si="429"/>
        <v>3.2842333911861701</v>
      </c>
      <c r="M2744" s="28">
        <f t="shared" si="430"/>
        <v>4.2439252947058606</v>
      </c>
      <c r="N2744" s="28">
        <f t="shared" si="431"/>
        <v>2.0485327932649584</v>
      </c>
      <c r="O2744" s="7">
        <f t="shared" si="432"/>
        <v>3.434196152936603</v>
      </c>
      <c r="P2744" s="7">
        <f>[1]!S_PQ_PctChange("H00906.CSI",$A$3,$A2744)/100</f>
        <v>1.660210789265991</v>
      </c>
    </row>
    <row r="2745" spans="1:16" x14ac:dyDescent="0.3">
      <c r="A2745" s="3">
        <v>20200415</v>
      </c>
      <c r="B2745" s="29">
        <f>板块基准指数!B2745</f>
        <v>-8.8702969292109497E-4</v>
      </c>
      <c r="C2745" s="29">
        <f>板块基准指数!C2745</f>
        <v>-1.77031652793484E-3</v>
      </c>
      <c r="D2745" s="29">
        <f>板块基准指数!E2745</f>
        <v>-1.09396654031912E-2</v>
      </c>
      <c r="E2745" s="29">
        <f>板块基准指数!F2745</f>
        <v>-8.1353825161905001E-3</v>
      </c>
      <c r="F2745">
        <f t="shared" si="423"/>
        <v>0.30164809999892833</v>
      </c>
      <c r="G2745">
        <f t="shared" si="424"/>
        <v>0.20627255052169399</v>
      </c>
      <c r="H2745">
        <f t="shared" si="425"/>
        <v>0.29836779352422682</v>
      </c>
      <c r="I2745">
        <f t="shared" si="426"/>
        <v>0.19371155595515102</v>
      </c>
      <c r="J2745">
        <f t="shared" si="427"/>
        <v>-5.4922817204143392E-3</v>
      </c>
      <c r="K2745" s="28">
        <f t="shared" si="428"/>
        <v>2.6397013092246917</v>
      </c>
      <c r="L2745" s="28">
        <f t="shared" si="429"/>
        <v>3.2766489420042229</v>
      </c>
      <c r="M2745" s="28">
        <f t="shared" si="430"/>
        <v>4.1865585065824478</v>
      </c>
      <c r="N2745" s="28">
        <f t="shared" si="431"/>
        <v>2.023731812878597</v>
      </c>
      <c r="O2745" s="7">
        <f t="shared" si="432"/>
        <v>3.4098422984610979</v>
      </c>
      <c r="P2745" s="7">
        <f>[1]!S_PQ_PctChange("H00906.CSI",$A$3,$A2745)/100</f>
        <v>1.642945315521859</v>
      </c>
    </row>
    <row r="2746" spans="1:16" x14ac:dyDescent="0.3">
      <c r="A2746" s="3">
        <v>20200416</v>
      </c>
      <c r="B2746" s="29">
        <f>板块基准指数!B2746</f>
        <v>1.0176077367031199E-2</v>
      </c>
      <c r="C2746" s="29">
        <f>板块基准指数!C2746</f>
        <v>8.6991394840240308E-3</v>
      </c>
      <c r="D2746" s="29">
        <f>板块基准指数!E2746</f>
        <v>-2.0181887217004999E-3</v>
      </c>
      <c r="E2746" s="29">
        <f>板块基准指数!F2746</f>
        <v>6.3219673021660898E-4</v>
      </c>
      <c r="F2746">
        <f t="shared" si="423"/>
        <v>0.30338755556171609</v>
      </c>
      <c r="G2746">
        <f t="shared" si="424"/>
        <v>0.20715870051801352</v>
      </c>
      <c r="H2746">
        <f t="shared" si="425"/>
        <v>0.29646583897657203</v>
      </c>
      <c r="I2746">
        <f t="shared" si="426"/>
        <v>0.1929879049436985</v>
      </c>
      <c r="J2746">
        <f t="shared" si="427"/>
        <v>4.3842893883914288E-3</v>
      </c>
      <c r="K2746" s="28">
        <f t="shared" si="428"/>
        <v>2.6767391913402467</v>
      </c>
      <c r="L2746" s="28">
        <f t="shared" si="429"/>
        <v>3.3138521076749221</v>
      </c>
      <c r="M2746" s="28">
        <f t="shared" si="430"/>
        <v>4.1760910527000235</v>
      </c>
      <c r="N2746" s="28">
        <f t="shared" si="431"/>
        <v>2.0256434062437507</v>
      </c>
      <c r="O2746" s="7">
        <f t="shared" si="432"/>
        <v>3.4291763232547208</v>
      </c>
      <c r="P2746" s="7">
        <f>[1]!S_PQ_PctChange("H00906.CSI",$A$3,$A2746)/100</f>
        <v>1.6516433180386527</v>
      </c>
    </row>
    <row r="2747" spans="1:16" x14ac:dyDescent="0.3">
      <c r="A2747" s="3">
        <v>20200417</v>
      </c>
      <c r="B2747" s="29">
        <f>板块基准指数!B2747</f>
        <v>7.1723108639118504E-3</v>
      </c>
      <c r="C2747" s="29">
        <f>板块基准指数!C2747</f>
        <v>-9.5212152209941392E-3</v>
      </c>
      <c r="D2747" s="29">
        <f>板块基准指数!E2747</f>
        <v>1.2240319262951599E-2</v>
      </c>
      <c r="E2747" s="29">
        <f>板块基准指数!F2747</f>
        <v>9.6571241155240899E-3</v>
      </c>
      <c r="F2747">
        <f t="shared" si="423"/>
        <v>0.30383287328284742</v>
      </c>
      <c r="G2747">
        <f t="shared" si="424"/>
        <v>0.20402414946735944</v>
      </c>
      <c r="H2747">
        <f t="shared" si="425"/>
        <v>0.29839497832386819</v>
      </c>
      <c r="I2747">
        <f t="shared" si="426"/>
        <v>0.19374799892592526</v>
      </c>
      <c r="J2747">
        <f t="shared" si="427"/>
        <v>5.6961319586657823E-3</v>
      </c>
      <c r="K2747" s="28">
        <f t="shared" si="428"/>
        <v>2.7031099077860672</v>
      </c>
      <c r="L2747" s="28">
        <f t="shared" si="429"/>
        <v>3.2727789933262104</v>
      </c>
      <c r="M2747" s="28">
        <f t="shared" si="430"/>
        <v>4.2394480597191793</v>
      </c>
      <c r="N2747" s="28">
        <f t="shared" si="431"/>
        <v>2.0548624201471637</v>
      </c>
      <c r="O2747" s="7">
        <f t="shared" si="432"/>
        <v>3.4544054960601773</v>
      </c>
      <c r="P2747" s="7">
        <f>[1]!S_PQ_PctChange("H00906.CSI",$A$3,$A2747)/100</f>
        <v>1.671161082075197</v>
      </c>
    </row>
    <row r="2748" spans="1:16" x14ac:dyDescent="0.3">
      <c r="A2748" s="3">
        <v>20200420</v>
      </c>
      <c r="B2748" s="29">
        <f>板块基准指数!B2748</f>
        <v>1.2586457965040499E-2</v>
      </c>
      <c r="C2748" s="29">
        <f>板块基准指数!C2748</f>
        <v>1.15718304551982E-2</v>
      </c>
      <c r="D2748" s="29">
        <f>板块基准指数!E2748</f>
        <v>5.5430459237671903E-3</v>
      </c>
      <c r="E2748" s="29">
        <f>板块基准指数!F2748</f>
        <v>1.9191475154370799E-3</v>
      </c>
      <c r="F2748">
        <f t="shared" si="423"/>
        <v>0.30515146629990825</v>
      </c>
      <c r="G2748">
        <f t="shared" si="424"/>
        <v>0.20470426368722988</v>
      </c>
      <c r="H2748">
        <f t="shared" si="425"/>
        <v>0.29760536942544874</v>
      </c>
      <c r="I2748">
        <f t="shared" si="426"/>
        <v>0.19253890058741335</v>
      </c>
      <c r="J2748">
        <f t="shared" si="427"/>
        <v>8.210960613404648E-3</v>
      </c>
      <c r="K2748" s="28">
        <f t="shared" si="428"/>
        <v>2.7497189449803416</v>
      </c>
      <c r="L2748" s="28">
        <f t="shared" si="429"/>
        <v>3.3222228674095131</v>
      </c>
      <c r="M2748" s="28">
        <f t="shared" si="430"/>
        <v>4.2684905609293953</v>
      </c>
      <c r="N2748" s="28">
        <f t="shared" si="431"/>
        <v>2.0607251517707907</v>
      </c>
      <c r="O2748" s="7">
        <f t="shared" si="432"/>
        <v>3.4909804441444603</v>
      </c>
      <c r="P2748" s="7">
        <f>[1]!S_PQ_PctChange("H00906.CSI",$A$3,$A2748)/100</f>
        <v>1.6864276129976634</v>
      </c>
    </row>
    <row r="2749" spans="1:16" x14ac:dyDescent="0.3">
      <c r="A2749" s="3">
        <v>20200421</v>
      </c>
      <c r="B2749" s="29">
        <f>板块基准指数!B2749</f>
        <v>-7.67368110078364E-3</v>
      </c>
      <c r="C2749" s="29">
        <f>板块基准指数!C2749</f>
        <v>-1.1478069298487501E-2</v>
      </c>
      <c r="D2749" s="29">
        <f>板块基准指数!E2749</f>
        <v>-1.46431859054177E-2</v>
      </c>
      <c r="E2749" s="29">
        <f>板块基准指数!F2749</f>
        <v>-1.0704732901816E-2</v>
      </c>
      <c r="F2749">
        <f t="shared" si="423"/>
        <v>0.30621191081825189</v>
      </c>
      <c r="G2749">
        <f t="shared" si="424"/>
        <v>0.20462811592049862</v>
      </c>
      <c r="H2749">
        <f t="shared" si="425"/>
        <v>0.29654212485071901</v>
      </c>
      <c r="I2749">
        <f t="shared" si="426"/>
        <v>0.19261784841053073</v>
      </c>
      <c r="J2749">
        <f t="shared" si="427"/>
        <v>-1.1110213019064827E-2</v>
      </c>
      <c r="K2749" s="28">
        <f t="shared" si="428"/>
        <v>2.720944797578996</v>
      </c>
      <c r="L2749" s="28">
        <f t="shared" si="429"/>
        <v>3.272612093813879</v>
      </c>
      <c r="M2749" s="28">
        <f t="shared" si="430"/>
        <v>4.1913430742047675</v>
      </c>
      <c r="N2749" s="28">
        <f t="shared" si="431"/>
        <v>2.0279609065352142</v>
      </c>
      <c r="O2749" s="7">
        <f t="shared" si="432"/>
        <v>3.4410846947455616</v>
      </c>
      <c r="P2749" s="7">
        <f>[1]!S_PQ_PctChange("H00906.CSI",$A$3,$A2749)/100</f>
        <v>1.6579904019884126</v>
      </c>
    </row>
    <row r="2750" spans="1:16" x14ac:dyDescent="0.3">
      <c r="A2750" s="3">
        <v>20200422</v>
      </c>
      <c r="B2750" s="29">
        <f>板块基准指数!B2750</f>
        <v>6.0669370582263201E-3</v>
      </c>
      <c r="C2750" s="29">
        <f>板块基准指数!C2750</f>
        <v>1.5827375397403701E-2</v>
      </c>
      <c r="D2750" s="29">
        <f>板块基准指数!E2750</f>
        <v>2.5850822497236001E-2</v>
      </c>
      <c r="E2750" s="29">
        <f>板块基准指数!F2750</f>
        <v>2.5359572304053197E-4</v>
      </c>
      <c r="F2750">
        <f t="shared" si="423"/>
        <v>0.30417286007800132</v>
      </c>
      <c r="G2750">
        <f t="shared" si="424"/>
        <v>0.20523750337017657</v>
      </c>
      <c r="H2750">
        <f t="shared" si="425"/>
        <v>0.30036001072643714</v>
      </c>
      <c r="I2750">
        <f t="shared" si="426"/>
        <v>0.1902296258253853</v>
      </c>
      <c r="J2750">
        <f t="shared" si="427"/>
        <v>1.2811199291958033E-2</v>
      </c>
      <c r="K2750" s="28">
        <f t="shared" si="428"/>
        <v>2.7435195354630424</v>
      </c>
      <c r="L2750" s="28">
        <f t="shared" si="429"/>
        <v>3.3402363293501578</v>
      </c>
      <c r="M2750" s="28">
        <f t="shared" si="430"/>
        <v>4.3255435625382903</v>
      </c>
      <c r="N2750" s="28">
        <f t="shared" si="431"/>
        <v>2.0287287844706454</v>
      </c>
      <c r="O2750" s="7">
        <f t="shared" si="432"/>
        <v>3.497980315842411</v>
      </c>
      <c r="P2750" s="7">
        <f>[1]!S_PQ_PctChange("H00906.CSI",$A$3,$A2750)/100</f>
        <v>1.6798334891993698</v>
      </c>
    </row>
    <row r="2751" spans="1:16" x14ac:dyDescent="0.3">
      <c r="A2751" s="3">
        <v>20200423</v>
      </c>
      <c r="B2751" s="29">
        <f>板块基准指数!B2751</f>
        <v>-9.4048830618837093E-3</v>
      </c>
      <c r="C2751" s="29">
        <f>板块基准指数!C2751</f>
        <v>6.9363951702015305E-4</v>
      </c>
      <c r="D2751" s="29">
        <f>板块基准指数!E2751</f>
        <v>4.8030956832645303E-3</v>
      </c>
      <c r="E2751" s="29">
        <f>板块基准指数!F2751</f>
        <v>-3.3007926914983502E-3</v>
      </c>
      <c r="F2751">
        <f t="shared" si="423"/>
        <v>0.3018868216595082</v>
      </c>
      <c r="G2751">
        <f t="shared" si="424"/>
        <v>0.20577157098047025</v>
      </c>
      <c r="H2751">
        <f t="shared" si="425"/>
        <v>0.30237827589080857</v>
      </c>
      <c r="I2751">
        <f t="shared" si="426"/>
        <v>0.18996333146921338</v>
      </c>
      <c r="J2751">
        <f t="shared" si="427"/>
        <v>-1.9036000246056661E-3</v>
      </c>
      <c r="K2751" s="28">
        <f t="shared" si="428"/>
        <v>2.7083121719921355</v>
      </c>
      <c r="L2751" s="28">
        <f t="shared" si="429"/>
        <v>3.3432468887814011</v>
      </c>
      <c r="M2751" s="28">
        <f t="shared" si="430"/>
        <v>4.351122657834555</v>
      </c>
      <c r="N2751" s="28">
        <f t="shared" si="431"/>
        <v>2.0187315786343341</v>
      </c>
      <c r="O2751" s="7">
        <f t="shared" si="432"/>
        <v>3.4894179604024975</v>
      </c>
      <c r="P2751" s="7">
        <f>[1]!S_PQ_PctChange("H00906.CSI",$A$3,$A2751)/100</f>
        <v>1.6710526013989364</v>
      </c>
    </row>
    <row r="2752" spans="1:16" x14ac:dyDescent="0.3">
      <c r="A2752" s="3">
        <v>20200424</v>
      </c>
      <c r="B2752" s="29">
        <f>板块基准指数!B2752</f>
        <v>-1.9284683935571902E-2</v>
      </c>
      <c r="C2752" s="29">
        <f>板块基准指数!C2752</f>
        <v>-1.9950907023436101E-2</v>
      </c>
      <c r="D2752" s="29">
        <f>板块基准指数!E2752</f>
        <v>-2.04294648413836E-3</v>
      </c>
      <c r="E2752" s="29">
        <f>板块基准指数!F2752</f>
        <v>-1.0967073053399799E-2</v>
      </c>
      <c r="F2752">
        <f t="shared" si="423"/>
        <v>0.29985161765369045</v>
      </c>
      <c r="G2752">
        <f t="shared" si="424"/>
        <v>0.20424549565053141</v>
      </c>
      <c r="H2752">
        <f t="shared" si="425"/>
        <v>0.30561996506760913</v>
      </c>
      <c r="I2752">
        <f t="shared" si="426"/>
        <v>0.19028292162816945</v>
      </c>
      <c r="J2752">
        <f t="shared" si="427"/>
        <v>-1.2628205790016733E-2</v>
      </c>
      <c r="K2752" s="28">
        <f t="shared" si="428"/>
        <v>2.636798543820833</v>
      </c>
      <c r="L2752" s="28">
        <f t="shared" si="429"/>
        <v>3.2565951739234951</v>
      </c>
      <c r="M2752" s="28">
        <f t="shared" si="430"/>
        <v>4.3401906006145383</v>
      </c>
      <c r="N2752" s="28">
        <f t="shared" si="431"/>
        <v>1.9856249288828463</v>
      </c>
      <c r="O2752" s="7">
        <f t="shared" si="432"/>
        <v>3.4327246665211373</v>
      </c>
      <c r="P2752" s="7">
        <f>[1]!S_PQ_PctChange("H00906.CSI",$A$3,$A2752)/100</f>
        <v>1.6435054428002926</v>
      </c>
    </row>
    <row r="2753" spans="1:16" x14ac:dyDescent="0.3">
      <c r="A2753" s="3">
        <v>20200427</v>
      </c>
      <c r="B2753" s="29">
        <f>板块基准指数!B2753</f>
        <v>3.5796607456970398E-3</v>
      </c>
      <c r="C2753" s="29">
        <f>板块基准指数!C2753</f>
        <v>1.2074957250288201E-2</v>
      </c>
      <c r="D2753" s="29">
        <f>板块基准指数!E2753</f>
        <v>5.2455145645536596E-3</v>
      </c>
      <c r="E2753" s="29">
        <f>板块基准指数!F2753</f>
        <v>1.07683151872213E-2</v>
      </c>
      <c r="F2753">
        <f t="shared" si="423"/>
        <v>0.29877625071444341</v>
      </c>
      <c r="G2753">
        <f t="shared" si="424"/>
        <v>0.20523574034061171</v>
      </c>
      <c r="H2753">
        <f t="shared" si="425"/>
        <v>0.30502939379209476</v>
      </c>
      <c r="I2753">
        <f t="shared" si="426"/>
        <v>0.19095861515285051</v>
      </c>
      <c r="J2753">
        <f t="shared" si="427"/>
        <v>7.1917831466107463E-3</v>
      </c>
      <c r="K2753" s="28">
        <f t="shared" si="428"/>
        <v>2.6498170488081567</v>
      </c>
      <c r="L2753" s="28">
        <f t="shared" si="429"/>
        <v>3.307993378680405</v>
      </c>
      <c r="M2753" s="28">
        <f t="shared" si="430"/>
        <v>4.3682026481875544</v>
      </c>
      <c r="N2753" s="28">
        <f t="shared" si="431"/>
        <v>2.0177750791478819</v>
      </c>
      <c r="O2753" s="7">
        <f t="shared" si="432"/>
        <v>3.4646038610713905</v>
      </c>
      <c r="P2753" s="7">
        <f>[1]!S_PQ_PctChange("H00906.CSI",$A$3,$A2753)/100</f>
        <v>1.6560112682282462</v>
      </c>
    </row>
    <row r="2754" spans="1:16" x14ac:dyDescent="0.3">
      <c r="A2754" s="3">
        <v>20200428</v>
      </c>
      <c r="B2754" s="29">
        <f>板块基准指数!B2754</f>
        <v>6.8119509021351598E-3</v>
      </c>
      <c r="C2754" s="29">
        <f>板块基准指数!C2754</f>
        <v>-6.3373082336438296E-4</v>
      </c>
      <c r="D2754" s="29">
        <f>板块基准指数!E2754</f>
        <v>1.2660640831669101E-2</v>
      </c>
      <c r="E2754" s="29">
        <f>板块基准指数!F2754</f>
        <v>7.9419899502217398E-3</v>
      </c>
      <c r="F2754">
        <f t="shared" ref="F2754:F2794" si="433">IF(MID($A2754,6,1)&lt;&gt;MID($A2755,6,1),0.3,F2753*(1+B2754)/(1+$J2754))</f>
        <v>0.29863633910457527</v>
      </c>
      <c r="G2754">
        <f t="shared" ref="G2754:G2794" si="434">IF(MID($A2754,6,1)&lt;&gt;MID($A2755,6,1),0.2,G2753*(1+C2754)/(1+$J2754))</f>
        <v>0.20362256188772734</v>
      </c>
      <c r="H2754">
        <f t="shared" ref="H2754:H2794" si="435">IF(MID($A2754,6,1)&lt;&gt;MID($A2755,6,1),0.3,H2753*(1+D2754)/(1+$J2754))</f>
        <v>0.30665767606721084</v>
      </c>
      <c r="I2754">
        <f t="shared" ref="I2754:I2794" si="436">IF(MID($A2754,6,1)&lt;&gt;MID($A2755,6,1),0.2,I2753*(1+E2754)/(1+$J2754))</f>
        <v>0.19108342294048686</v>
      </c>
      <c r="J2754">
        <f t="shared" si="427"/>
        <v>7.2836439362366267E-3</v>
      </c>
      <c r="K2754" s="28">
        <f t="shared" si="428"/>
        <v>2.6746794233464137</v>
      </c>
      <c r="L2754" s="28">
        <f t="shared" si="429"/>
        <v>3.305263270489486</v>
      </c>
      <c r="M2754" s="28">
        <f t="shared" si="430"/>
        <v>4.4361675338278728</v>
      </c>
      <c r="N2754" s="28">
        <f t="shared" si="431"/>
        <v>2.0417422184985039</v>
      </c>
      <c r="O2754" s="7">
        <f t="shared" si="432"/>
        <v>3.4971224459117822</v>
      </c>
      <c r="P2754" s="7">
        <f>[1]!S_PQ_PctChange("H00906.CSI",$A$3,$A2754)/100</f>
        <v>1.664977110108147</v>
      </c>
    </row>
    <row r="2755" spans="1:16" x14ac:dyDescent="0.3">
      <c r="A2755" s="3">
        <v>20200429</v>
      </c>
      <c r="B2755" s="29">
        <f>板块基准指数!B2755</f>
        <v>2.3027665211651599E-4</v>
      </c>
      <c r="C2755" s="29">
        <f>板块基准指数!C2755</f>
        <v>-1.3642245239477199E-2</v>
      </c>
      <c r="D2755" s="29">
        <f>板块基准指数!E2755</f>
        <v>-8.7475600105548796E-3</v>
      </c>
      <c r="E2755" s="29">
        <f>板块基准指数!F2755</f>
        <v>1.83559444508339E-2</v>
      </c>
      <c r="F2755">
        <f t="shared" si="433"/>
        <v>0.29926895763446615</v>
      </c>
      <c r="G2755">
        <f t="shared" si="434"/>
        <v>0.20122381667779632</v>
      </c>
      <c r="H2755">
        <f t="shared" si="435"/>
        <v>0.30454896720816588</v>
      </c>
      <c r="I2755">
        <f t="shared" si="436"/>
        <v>0.19495825847957196</v>
      </c>
      <c r="J2755">
        <f t="shared" ref="J2755:J2794" si="437">SUMPRODUCT(F2754:I2754,B2755:E2755)</f>
        <v>-1.8840896763181142E-3</v>
      </c>
      <c r="K2755" s="28">
        <f t="shared" ref="K2755:K2794" si="438">(1+K2754)*(1+B2755)-1</f>
        <v>2.6755256162216234</v>
      </c>
      <c r="L2755" s="28">
        <f t="shared" ref="L2755:L2794" si="439">(1+L2754)*(1+C2755)-1</f>
        <v>3.2465298131329545</v>
      </c>
      <c r="M2755" s="28">
        <f t="shared" ref="M2755:M2794" si="440">(1+M2754)*(1+D2755)-1</f>
        <v>4.3886143320982836</v>
      </c>
      <c r="N2755" s="28">
        <f t="shared" ref="N2755:N2794" si="441">(1+N2754)*(1+E2755)-1</f>
        <v>2.0975762696950189</v>
      </c>
      <c r="O2755" s="7">
        <f t="shared" si="432"/>
        <v>3.4886494639383017</v>
      </c>
      <c r="P2755" s="7">
        <f>[1]!S_PQ_PctChange("H00906.CSI",$A$3,$A2755)/100</f>
        <v>1.6743514878169057</v>
      </c>
    </row>
    <row r="2756" spans="1:16" x14ac:dyDescent="0.3">
      <c r="A2756" s="3">
        <v>20200430</v>
      </c>
      <c r="B2756" s="29">
        <f>板块基准指数!B2756</f>
        <v>3.6027682433852203E-2</v>
      </c>
      <c r="C2756" s="29">
        <f>板块基准指数!C2756</f>
        <v>-3.2320718509760401E-3</v>
      </c>
      <c r="D2756" s="29">
        <f>板块基准指数!E2756</f>
        <v>2.7822354269604601E-3</v>
      </c>
      <c r="E2756" s="29">
        <f>板块基准指数!F2756</f>
        <v>7.8160336020147592E-3</v>
      </c>
      <c r="F2756">
        <f t="shared" si="433"/>
        <v>0.3</v>
      </c>
      <c r="G2756">
        <f t="shared" si="434"/>
        <v>0.2</v>
      </c>
      <c r="H2756">
        <f t="shared" si="435"/>
        <v>0.3</v>
      </c>
      <c r="I2756">
        <f t="shared" si="436"/>
        <v>0.2</v>
      </c>
      <c r="J2756">
        <f t="shared" si="437"/>
        <v>1.2502724359411639E-2</v>
      </c>
      <c r="K2756" s="28">
        <f t="shared" si="438"/>
        <v>2.8079462859003446</v>
      </c>
      <c r="L2756" s="28">
        <f t="shared" si="439"/>
        <v>3.2328047236595969</v>
      </c>
      <c r="M2756" s="28">
        <f t="shared" si="440"/>
        <v>4.4036067257952745</v>
      </c>
      <c r="N2756" s="28">
        <f t="shared" si="441"/>
        <v>2.1217870299037589</v>
      </c>
      <c r="O2756" s="7">
        <f t="shared" ref="O2756:O2794" si="442">(1+O2755)*(1+J2756)-1</f>
        <v>3.5447698109319425</v>
      </c>
      <c r="P2756" s="7">
        <f>[1]!S_PQ_PctChange("H00906.CSI",$A$3,$A2756)/100</f>
        <v>1.7143438456894962</v>
      </c>
    </row>
    <row r="2757" spans="1:16" x14ac:dyDescent="0.3">
      <c r="A2757" s="3">
        <v>20200506</v>
      </c>
      <c r="B2757" s="29">
        <f>板块基准指数!B2757</f>
        <v>2.7719940814937401E-2</v>
      </c>
      <c r="C2757" s="29">
        <f>板块基准指数!C2757</f>
        <v>2.1660266297820599E-2</v>
      </c>
      <c r="D2757" s="29">
        <f>板块基准指数!E2757</f>
        <v>9.1613539298571797E-3</v>
      </c>
      <c r="E2757" s="29">
        <f>板块基准指数!F2757</f>
        <v>-7.7065243482934897E-3</v>
      </c>
      <c r="F2757">
        <f t="shared" si="433"/>
        <v>0.30410259912826565</v>
      </c>
      <c r="G2757">
        <f t="shared" si="434"/>
        <v>0.20153969323645377</v>
      </c>
      <c r="H2757">
        <f t="shared" si="435"/>
        <v>0.29861110841784372</v>
      </c>
      <c r="I2757">
        <f t="shared" si="436"/>
        <v>0.19574659921743695</v>
      </c>
      <c r="J2757">
        <f t="shared" si="437"/>
        <v>1.3855136813343794E-2</v>
      </c>
      <c r="K2757" s="28">
        <f t="shared" si="438"/>
        <v>2.9135023315719626</v>
      </c>
      <c r="L2757" s="28">
        <f t="shared" si="439"/>
        <v>3.3244884011607372</v>
      </c>
      <c r="M2757" s="28">
        <f t="shared" si="440"/>
        <v>4.4531110795080417</v>
      </c>
      <c r="N2757" s="28">
        <f t="shared" si="441"/>
        <v>2.0977289021476189</v>
      </c>
      <c r="O2757" s="7">
        <f t="shared" si="442"/>
        <v>3.607738218447559</v>
      </c>
      <c r="P2757" s="7">
        <f>[1]!S_PQ_PctChange("H00906.CSI",$A$3,$A2757)/100</f>
        <v>1.7389769870834488</v>
      </c>
    </row>
    <row r="2758" spans="1:16" x14ac:dyDescent="0.3">
      <c r="A2758" s="3">
        <v>20200507</v>
      </c>
      <c r="B2758" s="29">
        <f>板块基准指数!B2758</f>
        <v>-5.8611749895971302E-3</v>
      </c>
      <c r="C2758" s="29">
        <f>板块基准指数!C2758</f>
        <v>3.3425108011321801E-3</v>
      </c>
      <c r="D2758" s="29">
        <f>板块基准指数!E2758</f>
        <v>6.0424747291630996E-3</v>
      </c>
      <c r="E2758" s="29">
        <f>板块基准指数!F2758</f>
        <v>-6.9488528402494804E-3</v>
      </c>
      <c r="F2758">
        <f t="shared" si="433"/>
        <v>0.30252126050014755</v>
      </c>
      <c r="G2758">
        <f t="shared" si="434"/>
        <v>0.20234782507224627</v>
      </c>
      <c r="H2758">
        <f t="shared" si="435"/>
        <v>0.30061525165395925</v>
      </c>
      <c r="I2758">
        <f t="shared" si="436"/>
        <v>0.19451566277364701</v>
      </c>
      <c r="J2758">
        <f t="shared" si="437"/>
        <v>-6.6461418226141994E-4</v>
      </c>
      <c r="K2758" s="28">
        <f t="shared" si="438"/>
        <v>2.8905646095844229</v>
      </c>
      <c r="L2758" s="28">
        <f t="shared" si="439"/>
        <v>3.3389430503509878</v>
      </c>
      <c r="M2758" s="28">
        <f t="shared" si="440"/>
        <v>4.4860613654012891</v>
      </c>
      <c r="N2758" s="28">
        <f t="shared" si="441"/>
        <v>2.0762032398676076</v>
      </c>
      <c r="O2758" s="7">
        <f t="shared" si="442"/>
        <v>3.6046758502794312</v>
      </c>
      <c r="P2758" s="7">
        <f>[1]!S_PQ_PctChange("H00906.CSI",$A$3,$A2758)/100</f>
        <v>1.7325017697832577</v>
      </c>
    </row>
    <row r="2759" spans="1:16" x14ac:dyDescent="0.3">
      <c r="A2759" s="3">
        <v>20200508</v>
      </c>
      <c r="B2759" s="29">
        <f>板块基准指数!B2759</f>
        <v>1.1565540080702499E-2</v>
      </c>
      <c r="C2759" s="29">
        <f>板块基准指数!C2759</f>
        <v>7.7142409713089298E-3</v>
      </c>
      <c r="D2759" s="29">
        <f>板块基准指数!E2759</f>
        <v>1.4067334197477801E-2</v>
      </c>
      <c r="E2759" s="29">
        <f>板块基准指数!F2759</f>
        <v>1.2198063873665701E-2</v>
      </c>
      <c r="F2759">
        <f t="shared" si="433"/>
        <v>0.30249260966616148</v>
      </c>
      <c r="G2759">
        <f t="shared" si="434"/>
        <v>0.20155834231068409</v>
      </c>
      <c r="H2759">
        <f t="shared" si="435"/>
        <v>0.30133018965442493</v>
      </c>
      <c r="I2759">
        <f t="shared" si="436"/>
        <v>0.1946188583687295</v>
      </c>
      <c r="J2759">
        <f t="shared" si="437"/>
        <v>1.1661351335023173E-2</v>
      </c>
      <c r="K2759" s="28">
        <f t="shared" si="438"/>
        <v>2.9355610905131337</v>
      </c>
      <c r="L2759" s="28">
        <f t="shared" si="439"/>
        <v>3.3724147026021818</v>
      </c>
      <c r="M2759" s="28">
        <f t="shared" si="440"/>
        <v>4.5632356240562597</v>
      </c>
      <c r="N2759" s="28">
        <f t="shared" si="441"/>
        <v>2.11372696347589</v>
      </c>
      <c r="O2759" s="7">
        <f t="shared" si="442"/>
        <v>3.6583725931534365</v>
      </c>
      <c r="P2759" s="7">
        <f>[1]!S_PQ_PctChange("H00906.CSI",$A$3,$A2759)/100</f>
        <v>1.7627302412430914</v>
      </c>
    </row>
    <row r="2760" spans="1:16" x14ac:dyDescent="0.3">
      <c r="A2760" s="3">
        <v>20200511</v>
      </c>
      <c r="B2760" s="29">
        <f>板块基准指数!B2760</f>
        <v>-1.0284213522265401E-3</v>
      </c>
      <c r="C2760" s="29">
        <f>板块基准指数!C2760</f>
        <v>-1.2666719975607E-2</v>
      </c>
      <c r="D2760" s="29">
        <f>板块基准指数!E2760</f>
        <v>-2.60802615881244E-3</v>
      </c>
      <c r="E2760" s="29">
        <f>板块基准指数!F2760</f>
        <v>7.1164143749847099E-4</v>
      </c>
      <c r="F2760">
        <f t="shared" si="433"/>
        <v>0.30324638498802398</v>
      </c>
      <c r="G2760">
        <f t="shared" si="434"/>
        <v>0.19970653894888529</v>
      </c>
      <c r="H2760">
        <f t="shared" si="435"/>
        <v>0.30160340842171113</v>
      </c>
      <c r="I2760">
        <f t="shared" si="436"/>
        <v>0.19544366764137966</v>
      </c>
      <c r="J2760">
        <f t="shared" si="437"/>
        <v>-3.5115511123932045E-3</v>
      </c>
      <c r="K2760" s="28">
        <f t="shared" si="438"/>
        <v>2.9315136754546578</v>
      </c>
      <c r="L2760" s="28">
        <f t="shared" si="439"/>
        <v>3.3170305499470931</v>
      </c>
      <c r="M2760" s="28">
        <f t="shared" si="440"/>
        <v>4.548726560021084</v>
      </c>
      <c r="N2760" s="28">
        <f t="shared" si="441"/>
        <v>2.1159428206081561</v>
      </c>
      <c r="O2760" s="7">
        <f t="shared" si="442"/>
        <v>3.6420144796920066</v>
      </c>
      <c r="P2760" s="7">
        <f>[1]!S_PQ_PctChange("H00906.CSI",$A$3,$A2760)/100</f>
        <v>1.759575126908316</v>
      </c>
    </row>
    <row r="2761" spans="1:16" x14ac:dyDescent="0.3">
      <c r="A2761" s="3">
        <v>20200512</v>
      </c>
      <c r="B2761" s="29">
        <f>板块基准指数!B2761</f>
        <v>3.6600808142574601E-3</v>
      </c>
      <c r="C2761" s="29">
        <f>板块基准指数!C2761</f>
        <v>1.25616824505021E-2</v>
      </c>
      <c r="D2761" s="29">
        <f>板块基准指数!E2761</f>
        <v>9.5584686264752906E-3</v>
      </c>
      <c r="E2761" s="29">
        <f>板块基准指数!F2761</f>
        <v>-6.0089552564232896E-3</v>
      </c>
      <c r="F2761">
        <f t="shared" si="433"/>
        <v>0.30274357296145471</v>
      </c>
      <c r="G2761">
        <f t="shared" si="434"/>
        <v>0.20114369442894542</v>
      </c>
      <c r="H2761">
        <f t="shared" si="435"/>
        <v>0.30287286807999009</v>
      </c>
      <c r="I2761">
        <f t="shared" si="436"/>
        <v>0.19323986452960992</v>
      </c>
      <c r="J2761">
        <f t="shared" si="437"/>
        <v>5.327010864280949E-3</v>
      </c>
      <c r="K2761" s="28">
        <f t="shared" si="438"/>
        <v>2.9459033332291802</v>
      </c>
      <c r="L2761" s="28">
        <f t="shared" si="439"/>
        <v>3.3712597168446452</v>
      </c>
      <c r="M2761" s="28">
        <f t="shared" si="440"/>
        <v>4.6017638887619361</v>
      </c>
      <c r="N2761" s="28">
        <f t="shared" si="441"/>
        <v>2.0972192596175483</v>
      </c>
      <c r="O2761" s="7">
        <f t="shared" si="442"/>
        <v>3.6667425412574755</v>
      </c>
      <c r="P2761" s="7">
        <f>[1]!S_PQ_PctChange("H00906.CSI",$A$3,$A2761)/100</f>
        <v>1.7617156523905888</v>
      </c>
    </row>
    <row r="2762" spans="1:16" x14ac:dyDescent="0.3">
      <c r="A2762" s="3">
        <v>20200513</v>
      </c>
      <c r="B2762" s="29">
        <f>板块基准指数!B2762</f>
        <v>3.3630483925162001E-3</v>
      </c>
      <c r="C2762" s="29">
        <f>板块基准指数!C2762</f>
        <v>1.33194168748217E-2</v>
      </c>
      <c r="D2762" s="29">
        <f>板块基准指数!E2762</f>
        <v>6.4614052438999496E-3</v>
      </c>
      <c r="E2762" s="29">
        <f>板块基准指数!F2762</f>
        <v>-1.3320696660540101E-3</v>
      </c>
      <c r="F2762">
        <f t="shared" si="433"/>
        <v>0.30213116270368839</v>
      </c>
      <c r="G2762">
        <f t="shared" si="434"/>
        <v>0.20272871803412018</v>
      </c>
      <c r="H2762">
        <f t="shared" si="435"/>
        <v>0.30319356725353996</v>
      </c>
      <c r="I2762">
        <f t="shared" si="436"/>
        <v>0.19194655200865154</v>
      </c>
      <c r="J2762">
        <f t="shared" si="437"/>
        <v>5.3968333804682925E-3</v>
      </c>
      <c r="K2762" s="28">
        <f t="shared" si="438"/>
        <v>2.9591735970910209</v>
      </c>
      <c r="L2762" s="28">
        <f t="shared" si="439"/>
        <v>3.4294823472814135</v>
      </c>
      <c r="M2762" s="28">
        <f t="shared" si="440"/>
        <v>4.6379591553278727</v>
      </c>
      <c r="N2762" s="28">
        <f t="shared" si="441"/>
        <v>2.0930935477926935</v>
      </c>
      <c r="O2762" s="7">
        <f t="shared" si="442"/>
        <v>3.6919281731821858</v>
      </c>
      <c r="P2762" s="7">
        <f>[1]!S_PQ_PctChange("H00906.CSI",$A$3,$A2762)/100</f>
        <v>1.7690763868688857</v>
      </c>
    </row>
    <row r="2763" spans="1:16" x14ac:dyDescent="0.3">
      <c r="A2763" s="3">
        <v>20200514</v>
      </c>
      <c r="B2763" s="29">
        <f>板块基准指数!B2763</f>
        <v>-4.6560588062973503E-3</v>
      </c>
      <c r="C2763" s="29">
        <f>板块基准指数!C2763</f>
        <v>-7.3319199668614504E-3</v>
      </c>
      <c r="D2763" s="29">
        <f>板块基准指数!E2763</f>
        <v>-7.6828066556667504E-3</v>
      </c>
      <c r="E2763" s="29">
        <f>板块基准指数!F2763</f>
        <v>-1.32140317022493E-2</v>
      </c>
      <c r="F2763">
        <f t="shared" si="433"/>
        <v>0.30307595724996167</v>
      </c>
      <c r="G2763">
        <f t="shared" si="434"/>
        <v>0.20281595531984037</v>
      </c>
      <c r="H2763">
        <f t="shared" si="435"/>
        <v>0.30321681762520897</v>
      </c>
      <c r="I2763">
        <f t="shared" si="436"/>
        <v>0.19089126980498902</v>
      </c>
      <c r="J2763">
        <f t="shared" si="437"/>
        <v>-7.7588965762045636E-3</v>
      </c>
      <c r="K2763" s="28">
        <f t="shared" si="438"/>
        <v>2.940739451998625</v>
      </c>
      <c r="L2763" s="28">
        <f t="shared" si="439"/>
        <v>3.3970057372165208</v>
      </c>
      <c r="M2763" s="28">
        <f t="shared" si="440"/>
        <v>4.5946438052049423</v>
      </c>
      <c r="N2763" s="28">
        <f t="shared" si="441"/>
        <v>2.0522213115941379</v>
      </c>
      <c r="O2763" s="7">
        <f t="shared" si="442"/>
        <v>3.6555239877434849</v>
      </c>
      <c r="P2763" s="7">
        <f>[1]!S_PQ_PctChange("H00906.CSI",$A$3,$A2763)/100</f>
        <v>1.7404367585285829</v>
      </c>
    </row>
    <row r="2764" spans="1:16" x14ac:dyDescent="0.3">
      <c r="A2764" s="3">
        <v>20200515</v>
      </c>
      <c r="B2764" s="29">
        <f>板块基准指数!B2764</f>
        <v>6.1955761720622997E-3</v>
      </c>
      <c r="C2764" s="29">
        <f>板块基准指数!C2764</f>
        <v>-8.6567722212150897E-3</v>
      </c>
      <c r="D2764" s="29">
        <f>板块基准指数!E2764</f>
        <v>-6.8059093187728698E-3</v>
      </c>
      <c r="E2764" s="29">
        <f>板块基准指数!F2764</f>
        <v>-1.35123193217561E-4</v>
      </c>
      <c r="F2764">
        <f t="shared" si="433"/>
        <v>0.30555485479662653</v>
      </c>
      <c r="G2764">
        <f t="shared" si="434"/>
        <v>0.20145658183058279</v>
      </c>
      <c r="H2764">
        <f t="shared" si="435"/>
        <v>0.30174682667998171</v>
      </c>
      <c r="I2764">
        <f t="shared" si="436"/>
        <v>0.19124173669280906</v>
      </c>
      <c r="J2764">
        <f t="shared" si="437"/>
        <v>-1.9674613515866285E-3</v>
      </c>
      <c r="K2764" s="28">
        <f t="shared" si="438"/>
        <v>2.9651546034477332</v>
      </c>
      <c r="L2764" s="28">
        <f t="shared" si="439"/>
        <v>3.3589418600940615</v>
      </c>
      <c r="M2764" s="28">
        <f t="shared" si="440"/>
        <v>4.5565671667958831</v>
      </c>
      <c r="N2764" s="28">
        <f t="shared" si="441"/>
        <v>2.0518088857041086</v>
      </c>
      <c r="O2764" s="7">
        <f t="shared" si="442"/>
        <v>3.6463644242262152</v>
      </c>
      <c r="P2764" s="7">
        <f>[1]!S_PQ_PctChange("H00906.CSI",$A$3,$A2764)/100</f>
        <v>1.7370924676564941</v>
      </c>
    </row>
    <row r="2765" spans="1:16" x14ac:dyDescent="0.3">
      <c r="A2765" s="3">
        <v>20200518</v>
      </c>
      <c r="B2765" s="29">
        <f>板块基准指数!B2765</f>
        <v>-2.27477510406013E-2</v>
      </c>
      <c r="C2765" s="29">
        <f>板块基准指数!C2765</f>
        <v>1.36684645941918E-2</v>
      </c>
      <c r="D2765" s="29">
        <f>板块基准指数!E2765</f>
        <v>1.6648775646589401E-2</v>
      </c>
      <c r="E2765" s="29">
        <f>板块基准指数!F2765</f>
        <v>4.7587489228212502E-4</v>
      </c>
      <c r="F2765">
        <f t="shared" si="433"/>
        <v>0.29833040948636663</v>
      </c>
      <c r="G2765">
        <f t="shared" si="434"/>
        <v>0.20402296460835156</v>
      </c>
      <c r="H2765">
        <f t="shared" si="435"/>
        <v>0.30648929544543363</v>
      </c>
      <c r="I2765">
        <f t="shared" si="436"/>
        <v>0.19115733045984837</v>
      </c>
      <c r="J2765">
        <f t="shared" si="437"/>
        <v>9.1763875017133187E-4</v>
      </c>
      <c r="K2765" s="28">
        <f t="shared" si="438"/>
        <v>2.87495625369101</v>
      </c>
      <c r="L2765" s="28">
        <f t="shared" si="439"/>
        <v>3.4185219025768978</v>
      </c>
      <c r="M2765" s="28">
        <f t="shared" si="440"/>
        <v>4.6490772069210724</v>
      </c>
      <c r="N2765" s="28">
        <f t="shared" si="441"/>
        <v>2.053261164928859</v>
      </c>
      <c r="O2765" s="7">
        <f t="shared" si="442"/>
        <v>3.6506281082693022</v>
      </c>
      <c r="P2765" s="7">
        <f>[1]!S_PQ_PctChange("H00906.CSI",$A$3,$A2765)/100</f>
        <v>1.7388506782518396</v>
      </c>
    </row>
    <row r="2766" spans="1:16" x14ac:dyDescent="0.3">
      <c r="A2766" s="3">
        <v>20200519</v>
      </c>
      <c r="B2766" s="29">
        <f>板块基准指数!B2766</f>
        <v>2.3301248224890499E-2</v>
      </c>
      <c r="C2766" s="29">
        <f>板块基准指数!C2766</f>
        <v>8.0877169919097002E-3</v>
      </c>
      <c r="D2766" s="29">
        <f>板块基准指数!E2766</f>
        <v>6.0446270874594896E-3</v>
      </c>
      <c r="E2766" s="29">
        <f>板块基准指数!F2766</f>
        <v>5.71342335899464E-3</v>
      </c>
      <c r="F2766">
        <f t="shared" si="433"/>
        <v>0.30179723084259069</v>
      </c>
      <c r="G2766">
        <f t="shared" si="434"/>
        <v>0.20332538320815871</v>
      </c>
      <c r="H2766">
        <f t="shared" si="435"/>
        <v>0.30482233058310321</v>
      </c>
      <c r="I2766">
        <f t="shared" si="436"/>
        <v>0.1900550553661475</v>
      </c>
      <c r="J2766">
        <f t="shared" si="437"/>
        <v>1.154632717643601E-2</v>
      </c>
      <c r="K2766" s="28">
        <f t="shared" si="438"/>
        <v>2.965247571218856</v>
      </c>
      <c r="L2766" s="28">
        <f t="shared" si="439"/>
        <v>3.4542576572474948</v>
      </c>
      <c r="M2766" s="28">
        <f t="shared" si="440"/>
        <v>4.683223772025177</v>
      </c>
      <c r="N2766" s="28">
        <f t="shared" si="441"/>
        <v>2.0707057385896745</v>
      </c>
      <c r="O2766" s="7">
        <f t="shared" si="442"/>
        <v>3.7043257819833091</v>
      </c>
      <c r="P2766" s="7">
        <f>[1]!S_PQ_PctChange("H00906.CSI",$A$3,$A2766)/100</f>
        <v>1.7650554601592856</v>
      </c>
    </row>
    <row r="2767" spans="1:16" x14ac:dyDescent="0.3">
      <c r="A2767" s="3">
        <v>20200520</v>
      </c>
      <c r="B2767" s="29">
        <f>板块基准指数!B2767</f>
        <v>-1.6491177357406801E-2</v>
      </c>
      <c r="C2767" s="29">
        <f>板块基准指数!C2767</f>
        <v>-1.25822090193402E-2</v>
      </c>
      <c r="D2767" s="29">
        <f>板块基准指数!E2767</f>
        <v>-5.7848982995460799E-3</v>
      </c>
      <c r="E2767" s="29">
        <f>板块基准指数!F2767</f>
        <v>-3.5752656919897798E-4</v>
      </c>
      <c r="F2767">
        <f t="shared" si="433"/>
        <v>0.29962671983370798</v>
      </c>
      <c r="G2767">
        <f t="shared" si="434"/>
        <v>0.20266538430862885</v>
      </c>
      <c r="H2767">
        <f t="shared" si="435"/>
        <v>0.30592443315102413</v>
      </c>
      <c r="I2767">
        <f t="shared" si="436"/>
        <v>0.19178346270663918</v>
      </c>
      <c r="J2767">
        <f t="shared" si="437"/>
        <v>-9.3665900440197489E-3</v>
      </c>
      <c r="K2767" s="28">
        <f t="shared" si="438"/>
        <v>2.8998559702558593</v>
      </c>
      <c r="L2767" s="28">
        <f t="shared" si="439"/>
        <v>3.3982132563780105</v>
      </c>
      <c r="M2767" s="28">
        <f t="shared" si="440"/>
        <v>4.6503469004904483</v>
      </c>
      <c r="N2767" s="28">
        <f t="shared" si="441"/>
        <v>2.069607879701937</v>
      </c>
      <c r="O2767" s="7">
        <f t="shared" si="442"/>
        <v>3.6602622909499587</v>
      </c>
      <c r="P2767" s="7">
        <f>[1]!S_PQ_PctChange("H00906.CSI",$A$3,$A2767)/100</f>
        <v>1.7472523267827893</v>
      </c>
    </row>
    <row r="2768" spans="1:16" x14ac:dyDescent="0.3">
      <c r="A2768" s="3">
        <v>20200521</v>
      </c>
      <c r="B2768" s="29">
        <f>板块基准指数!B2768</f>
        <v>-1.5512349668575001E-2</v>
      </c>
      <c r="C2768" s="29">
        <f>板块基准指数!C2768</f>
        <v>6.2885842747543797E-3</v>
      </c>
      <c r="D2768" s="29">
        <f>板块基准指数!E2768</f>
        <v>-1.6427795592593301E-3</v>
      </c>
      <c r="E2768" s="29">
        <f>板块基准指数!F2768</f>
        <v>-5.4647136603842902E-3</v>
      </c>
      <c r="F2768">
        <f t="shared" si="433"/>
        <v>0.29643848157538694</v>
      </c>
      <c r="G2768">
        <f t="shared" si="434"/>
        <v>0.20494904079577189</v>
      </c>
      <c r="H2768">
        <f t="shared" si="435"/>
        <v>0.30693321948884561</v>
      </c>
      <c r="I2768">
        <f t="shared" si="436"/>
        <v>0.19167925813999578</v>
      </c>
      <c r="J2768">
        <f t="shared" si="437"/>
        <v>-4.92404421325561E-3</v>
      </c>
      <c r="K2768" s="28">
        <f t="shared" si="438"/>
        <v>2.8393600407881707</v>
      </c>
      <c r="L2768" s="28">
        <f t="shared" si="439"/>
        <v>3.4258717910990857</v>
      </c>
      <c r="M2768" s="28">
        <f t="shared" si="440"/>
        <v>4.6410646260995989</v>
      </c>
      <c r="N2768" s="28">
        <f t="shared" si="441"/>
        <v>2.0528333515897068</v>
      </c>
      <c r="O2768" s="7">
        <f t="shared" si="442"/>
        <v>3.6373149533839531</v>
      </c>
      <c r="P2768" s="7">
        <f>[1]!S_PQ_PctChange("H00906.CSI",$A$3,$A2768)/100</f>
        <v>1.7282066439592265</v>
      </c>
    </row>
    <row r="2769" spans="1:16" x14ac:dyDescent="0.3">
      <c r="A2769" s="3">
        <v>20200522</v>
      </c>
      <c r="B2769" s="29">
        <f>板块基准指数!B2769</f>
        <v>-2.1400141277102099E-2</v>
      </c>
      <c r="C2769" s="29">
        <f>板块基准指数!C2769</f>
        <v>-2.7440041339342702E-2</v>
      </c>
      <c r="D2769" s="29">
        <f>板块基准指数!E2769</f>
        <v>-2.49879773939338E-2</v>
      </c>
      <c r="E2769" s="29">
        <f>板块基准指数!F2769</f>
        <v>-2.2564601913119799E-2</v>
      </c>
      <c r="F2769">
        <f t="shared" si="433"/>
        <v>0.29721669399360207</v>
      </c>
      <c r="G2769">
        <f t="shared" si="434"/>
        <v>0.20421881209264431</v>
      </c>
      <c r="H2769">
        <f t="shared" si="435"/>
        <v>0.30661072076475898</v>
      </c>
      <c r="I2769">
        <f t="shared" si="436"/>
        <v>0.19195377314899492</v>
      </c>
      <c r="J2769">
        <f t="shared" si="437"/>
        <v>-2.3962442042543251E-2</v>
      </c>
      <c r="K2769" s="28">
        <f t="shared" si="438"/>
        <v>2.7571971935016433</v>
      </c>
      <c r="L2769" s="28">
        <f t="shared" si="439"/>
        <v>3.3044256861886963</v>
      </c>
      <c r="M2769" s="28">
        <f t="shared" si="440"/>
        <v>4.5001058307449027</v>
      </c>
      <c r="N2769" s="28">
        <f t="shared" si="441"/>
        <v>1.9839473823039899</v>
      </c>
      <c r="O2769" s="7">
        <f t="shared" si="442"/>
        <v>3.5261935625804712</v>
      </c>
      <c r="P2769" s="7">
        <f>[1]!S_PQ_PctChange("H00906.CSI",$A$3,$A2769)/100</f>
        <v>1.6693553297322543</v>
      </c>
    </row>
    <row r="2770" spans="1:16" x14ac:dyDescent="0.3">
      <c r="A2770" s="3">
        <v>20200525</v>
      </c>
      <c r="B2770" s="29">
        <f>板块基准指数!B2770</f>
        <v>-1.5064839325808E-2</v>
      </c>
      <c r="C2770" s="29">
        <f>板块基准指数!C2770</f>
        <v>1.23357166275238E-2</v>
      </c>
      <c r="D2770" s="29">
        <f>板块基准指数!E2770</f>
        <v>1.33632591885563E-2</v>
      </c>
      <c r="E2770" s="29">
        <f>板块基准指数!F2770</f>
        <v>-1.6526320464828101E-4</v>
      </c>
      <c r="F2770">
        <f t="shared" si="433"/>
        <v>0.29212359209980576</v>
      </c>
      <c r="G2770">
        <f t="shared" si="434"/>
        <v>0.20630326302067958</v>
      </c>
      <c r="H2770">
        <f t="shared" si="435"/>
        <v>0.31005467370416917</v>
      </c>
      <c r="I2770">
        <f t="shared" si="436"/>
        <v>0.19151847117534573</v>
      </c>
      <c r="J2770">
        <f t="shared" si="437"/>
        <v>2.1072592918975346E-3</v>
      </c>
      <c r="K2770" s="28">
        <f t="shared" si="438"/>
        <v>2.7005956214661642</v>
      </c>
      <c r="L2770" s="28">
        <f t="shared" si="439"/>
        <v>3.3575238616977545</v>
      </c>
      <c r="M2770" s="28">
        <f t="shared" si="440"/>
        <v>4.5736051705256369</v>
      </c>
      <c r="N2770" s="28">
        <f t="shared" si="441"/>
        <v>1.9834542455970885</v>
      </c>
      <c r="O2770" s="7">
        <f t="shared" si="442"/>
        <v>3.5357314260221457</v>
      </c>
      <c r="P2770" s="7">
        <f>[1]!S_PQ_PctChange("H00906.CSI",$A$3,$A2770)/100</f>
        <v>1.670793467597067</v>
      </c>
    </row>
    <row r="2771" spans="1:16" x14ac:dyDescent="0.3">
      <c r="A2771" s="3">
        <v>20200526</v>
      </c>
      <c r="B2771" s="29">
        <f>板块基准指数!B2771</f>
        <v>2.6985667931319499E-2</v>
      </c>
      <c r="C2771" s="29">
        <f>板块基准指数!C2771</f>
        <v>2.0689507163790199E-2</v>
      </c>
      <c r="D2771" s="29">
        <f>板块基准指数!E2771</f>
        <v>1.26932066197549E-2</v>
      </c>
      <c r="E2771" s="29">
        <f>板块基准指数!F2771</f>
        <v>6.2390035297172804E-3</v>
      </c>
      <c r="F2771">
        <f t="shared" si="433"/>
        <v>0.29491012458676158</v>
      </c>
      <c r="G2771">
        <f t="shared" si="434"/>
        <v>0.20699431347542194</v>
      </c>
      <c r="H2771">
        <f t="shared" si="435"/>
        <v>0.30865608713776777</v>
      </c>
      <c r="I2771">
        <f t="shared" si="436"/>
        <v>0.18943947480004894</v>
      </c>
      <c r="J2771">
        <f t="shared" si="437"/>
        <v>1.7281935543905974E-2</v>
      </c>
      <c r="K2771" s="28">
        <f t="shared" si="438"/>
        <v>2.8004586660551447</v>
      </c>
      <c r="L2771" s="28">
        <f t="shared" si="439"/>
        <v>3.4476788828507372</v>
      </c>
      <c r="M2771" s="28">
        <f t="shared" si="440"/>
        <v>4.6443520925720527</v>
      </c>
      <c r="N2771" s="28">
        <f t="shared" si="441"/>
        <v>2.0020680271661186</v>
      </c>
      <c r="O2771" s="7">
        <f t="shared" si="442"/>
        <v>3.6141176441711291</v>
      </c>
      <c r="P2771" s="7">
        <f>[1]!S_PQ_PctChange("H00906.CSI",$A$3,$A2771)/100</f>
        <v>1.7069358822382568</v>
      </c>
    </row>
    <row r="2772" spans="1:16" x14ac:dyDescent="0.3">
      <c r="A2772" s="3">
        <v>20200527</v>
      </c>
      <c r="B2772" s="29">
        <f>板块基准指数!B2772</f>
        <v>-1.97061253164411E-2</v>
      </c>
      <c r="C2772" s="29">
        <f>板块基准指数!C2772</f>
        <v>-1.8916676523173501E-2</v>
      </c>
      <c r="D2772" s="29">
        <f>板块基准指数!E2772</f>
        <v>-5.3334460792269604E-3</v>
      </c>
      <c r="E2772" s="29">
        <f>板块基准指数!F2772</f>
        <v>-5.0728504263634002E-5</v>
      </c>
      <c r="F2772">
        <f t="shared" si="433"/>
        <v>0.29242728585459804</v>
      </c>
      <c r="G2772">
        <f t="shared" si="434"/>
        <v>0.20541692803214728</v>
      </c>
      <c r="H2772">
        <f t="shared" si="435"/>
        <v>0.31054481535383038</v>
      </c>
      <c r="I2772">
        <f t="shared" si="436"/>
        <v>0.19161097075942451</v>
      </c>
      <c r="J2772">
        <f t="shared" si="437"/>
        <v>-1.1382990921324469E-2</v>
      </c>
      <c r="K2772" s="28">
        <f t="shared" si="438"/>
        <v>2.7255663513219073</v>
      </c>
      <c r="L2772" s="28">
        <f t="shared" si="439"/>
        <v>3.3635435801449001</v>
      </c>
      <c r="M2772" s="28">
        <f t="shared" si="440"/>
        <v>4.6142482450341484</v>
      </c>
      <c r="N2772" s="28">
        <f t="shared" si="441"/>
        <v>2.0019157367454028</v>
      </c>
      <c r="O2772" s="7">
        <f t="shared" si="442"/>
        <v>3.5615951849176062</v>
      </c>
      <c r="P2772" s="7">
        <f>[1]!S_PQ_PctChange("H00906.CSI",$A$3,$A2772)/100</f>
        <v>1.6865168059035174</v>
      </c>
    </row>
    <row r="2773" spans="1:16" x14ac:dyDescent="0.3">
      <c r="A2773" s="3">
        <v>20200528</v>
      </c>
      <c r="B2773" s="29">
        <f>板块基准指数!B2773</f>
        <v>-3.20012597527361E-3</v>
      </c>
      <c r="C2773" s="29">
        <f>板块基准指数!C2773</f>
        <v>-1.2179428278781599E-2</v>
      </c>
      <c r="D2773" s="29">
        <f>板块基准指数!E2773</f>
        <v>-1.3612040359173201E-3</v>
      </c>
      <c r="E2773" s="29">
        <f>板块基准指数!F2773</f>
        <v>1.2687135707877E-2</v>
      </c>
      <c r="F2773">
        <f t="shared" si="433"/>
        <v>0.2919087317696063</v>
      </c>
      <c r="G2773">
        <f t="shared" si="434"/>
        <v>0.20320552629477812</v>
      </c>
      <c r="H2773">
        <f t="shared" si="435"/>
        <v>0.31056601901948511</v>
      </c>
      <c r="I2773">
        <f t="shared" si="436"/>
        <v>0.19431972291613073</v>
      </c>
      <c r="J2773">
        <f t="shared" si="437"/>
        <v>-1.4293853624072019E-3</v>
      </c>
      <c r="K2773" s="28">
        <f t="shared" si="438"/>
        <v>2.7136440696684367</v>
      </c>
      <c r="L2773" s="28">
        <f t="shared" si="439"/>
        <v>3.3103981140691872</v>
      </c>
      <c r="M2773" s="28">
        <f t="shared" si="440"/>
        <v>4.6066061076643665</v>
      </c>
      <c r="N2773" s="28">
        <f t="shared" si="441"/>
        <v>2.0400014490811036</v>
      </c>
      <c r="O2773" s="7">
        <f t="shared" si="442"/>
        <v>3.5550749075310577</v>
      </c>
      <c r="P2773" s="7">
        <f>[1]!S_PQ_PctChange("H00906.CSI",$A$3,$A2773)/100</f>
        <v>1.6920147587933989</v>
      </c>
    </row>
    <row r="2774" spans="1:16" x14ac:dyDescent="0.3">
      <c r="A2774" s="3">
        <v>20200529</v>
      </c>
      <c r="B2774" s="29">
        <f>板块基准指数!B2774</f>
        <v>5.3040252478642304E-3</v>
      </c>
      <c r="C2774" s="29">
        <f>板块基准指数!C2774</f>
        <v>1.7218770334767201E-2</v>
      </c>
      <c r="D2774" s="29">
        <f>板块基准指数!E2774</f>
        <v>1.7499151898896202E-2</v>
      </c>
      <c r="E2774" s="29">
        <f>板块基准指数!F2774</f>
        <v>-8.13477384811301E-3</v>
      </c>
      <c r="F2774">
        <f t="shared" si="433"/>
        <v>0.3</v>
      </c>
      <c r="G2774">
        <f t="shared" si="434"/>
        <v>0.2</v>
      </c>
      <c r="H2774">
        <f t="shared" si="435"/>
        <v>0.3</v>
      </c>
      <c r="I2774">
        <f t="shared" si="436"/>
        <v>0.2</v>
      </c>
      <c r="J2774">
        <f t="shared" si="437"/>
        <v>8.9011355127100525E-3</v>
      </c>
      <c r="K2774" s="28">
        <f t="shared" si="438"/>
        <v>2.7333413315755393</v>
      </c>
      <c r="L2774" s="28">
        <f t="shared" si="439"/>
        <v>3.3846178692467586</v>
      </c>
      <c r="M2774" s="28">
        <f t="shared" si="440"/>
        <v>4.704716959579665</v>
      </c>
      <c r="N2774" s="28">
        <f t="shared" si="441"/>
        <v>2.0152717247948928</v>
      </c>
      <c r="O2774" s="7">
        <f t="shared" si="442"/>
        <v>3.595620246553537</v>
      </c>
      <c r="P2774" s="7">
        <f>[1]!S_PQ_PctChange("H00906.CSI",$A$3,$A2774)/100</f>
        <v>1.704902534204515</v>
      </c>
    </row>
    <row r="2775" spans="1:16" x14ac:dyDescent="0.3">
      <c r="A2775" s="27">
        <v>20200601</v>
      </c>
      <c r="B2775" s="29">
        <f>板块基准指数!B2775</f>
        <v>4.4951019478698E-2</v>
      </c>
      <c r="C2775" s="29">
        <f>板块基准指数!C2775</f>
        <v>1.9761779103433599E-2</v>
      </c>
      <c r="D2775" s="29">
        <f>板块基准指数!E2775</f>
        <v>3.88213240360799E-2</v>
      </c>
      <c r="E2775" s="29">
        <f>板块基准指数!F2775</f>
        <v>2.2720284805168901E-2</v>
      </c>
      <c r="F2775">
        <f t="shared" si="433"/>
        <v>0.30328635709567109</v>
      </c>
      <c r="G2775">
        <f t="shared" si="434"/>
        <v>0.1973169582908447</v>
      </c>
      <c r="H2775">
        <f t="shared" si="435"/>
        <v>0.30150727562080443</v>
      </c>
      <c r="I2775">
        <f t="shared" si="436"/>
        <v>0.19788940899267993</v>
      </c>
      <c r="J2775">
        <f t="shared" si="437"/>
        <v>3.3628115836153868E-2</v>
      </c>
      <c r="K2775" s="28">
        <f t="shared" si="438"/>
        <v>2.9011588304918194</v>
      </c>
      <c r="L2775" s="28">
        <f t="shared" si="439"/>
        <v>3.4712657190317815</v>
      </c>
      <c r="M2775" s="28">
        <f t="shared" si="440"/>
        <v>4.9261816252016279</v>
      </c>
      <c r="N2775" s="28">
        <f t="shared" si="441"/>
        <v>2.0837795571472055</v>
      </c>
      <c r="O2775" s="7">
        <f t="shared" si="442"/>
        <v>3.7501622965436132</v>
      </c>
      <c r="P2775" s="7">
        <f>[1]!S_PQ_PctChange("H00906.CSI",$A$3,$A2775)/100</f>
        <v>1.7802343099200653</v>
      </c>
    </row>
    <row r="2776" spans="1:16" x14ac:dyDescent="0.3">
      <c r="A2776" s="27">
        <v>20200602</v>
      </c>
      <c r="B2776" s="29">
        <f>板块基准指数!B2776</f>
        <v>4.1978261222770201E-3</v>
      </c>
      <c r="C2776" s="29">
        <f>板块基准指数!C2776</f>
        <v>-1.0256742679518E-2</v>
      </c>
      <c r="D2776" s="29">
        <f>板块基准指数!E2776</f>
        <v>6.4569466516367201E-3</v>
      </c>
      <c r="E2776" s="29">
        <f>板块基准指数!F2776</f>
        <v>1.05972648270876E-2</v>
      </c>
      <c r="F2776">
        <f t="shared" si="433"/>
        <v>0.3035598121564787</v>
      </c>
      <c r="G2776">
        <f t="shared" si="434"/>
        <v>0.19465209742853379</v>
      </c>
      <c r="H2776">
        <f t="shared" si="435"/>
        <v>0.30245803208388611</v>
      </c>
      <c r="I2776">
        <f t="shared" si="436"/>
        <v>0.19933005833110157</v>
      </c>
      <c r="J2776">
        <f t="shared" si="437"/>
        <v>3.2932169921872072E-3</v>
      </c>
      <c r="K2776" s="28">
        <f t="shared" si="438"/>
        <v>2.9175352169376096</v>
      </c>
      <c r="L2776" s="28">
        <f t="shared" si="439"/>
        <v>3.4254050970999224</v>
      </c>
      <c r="M2776" s="28">
        <f t="shared" si="440"/>
        <v>4.9644466638034643</v>
      </c>
      <c r="N2776" s="28">
        <f t="shared" si="441"/>
        <v>2.1164591857826531</v>
      </c>
      <c r="O2776" s="7">
        <f t="shared" si="442"/>
        <v>3.7658056117342369</v>
      </c>
      <c r="P2776" s="7">
        <f>[1]!S_PQ_PctChange("H00906.CSI",$A$3,$A2776)/100</f>
        <v>1.7876470171202419</v>
      </c>
    </row>
    <row r="2777" spans="1:16" x14ac:dyDescent="0.3">
      <c r="A2777" s="27">
        <v>20200603</v>
      </c>
      <c r="B2777" s="29">
        <f>板块基准指数!B2777</f>
        <v>3.01315152517577E-3</v>
      </c>
      <c r="C2777" s="29">
        <f>板块基准指数!C2777</f>
        <v>6.2025818556635803E-3</v>
      </c>
      <c r="D2777" s="29">
        <f>板块基准指数!E2777</f>
        <v>4.1342924940065999E-3</v>
      </c>
      <c r="E2777" s="29">
        <f>板块基准指数!F2777</f>
        <v>-9.2211394830276597E-4</v>
      </c>
      <c r="F2777">
        <f t="shared" si="433"/>
        <v>0.30350670350745179</v>
      </c>
      <c r="G2777">
        <f t="shared" si="434"/>
        <v>0.19523689847344428</v>
      </c>
      <c r="H2777">
        <f t="shared" si="435"/>
        <v>0.30274313645309553</v>
      </c>
      <c r="I2777">
        <f t="shared" si="436"/>
        <v>0.1985132615660086</v>
      </c>
      <c r="J2777">
        <f t="shared" si="437"/>
        <v>3.1886622233517521E-3</v>
      </c>
      <c r="K2777" s="28">
        <f t="shared" si="438"/>
        <v>2.9293393441514546</v>
      </c>
      <c r="L2777" s="28">
        <f t="shared" si="439"/>
        <v>3.4528540344591558</v>
      </c>
      <c r="M2777" s="28">
        <f t="shared" si="440"/>
        <v>4.9891054308765304</v>
      </c>
      <c r="N2777" s="28">
        <f t="shared" si="441"/>
        <v>2.1135854552981268</v>
      </c>
      <c r="O2777" s="7">
        <f t="shared" si="442"/>
        <v>3.7810021560522111</v>
      </c>
      <c r="P2777" s="7">
        <f>[1]!S_PQ_PctChange("H00906.CSI",$A$3,$A2777)/100</f>
        <v>1.78892037487085</v>
      </c>
    </row>
    <row r="2778" spans="1:16" x14ac:dyDescent="0.3">
      <c r="A2778" s="27">
        <v>20200604</v>
      </c>
      <c r="B2778" s="29">
        <f>板块基准指数!B2778</f>
        <v>-3.24800278903737E-3</v>
      </c>
      <c r="C2778" s="29">
        <f>板块基准指数!C2778</f>
        <v>6.37903940348627E-3</v>
      </c>
      <c r="D2778" s="29">
        <f>板块基准指数!E2778</f>
        <v>4.6372500459114399E-4</v>
      </c>
      <c r="E2778" s="29">
        <f>板块基准指数!F2778</f>
        <v>-2.9131946189259201E-3</v>
      </c>
      <c r="F2778">
        <f t="shared" si="433"/>
        <v>0.30257485743255086</v>
      </c>
      <c r="G2778">
        <f t="shared" si="434"/>
        <v>0.19651735843005722</v>
      </c>
      <c r="H2778">
        <f t="shared" si="435"/>
        <v>0.30293753522001271</v>
      </c>
      <c r="I2778">
        <f t="shared" si="436"/>
        <v>0.19797024891737938</v>
      </c>
      <c r="J2778">
        <f t="shared" si="437"/>
        <v>-1.7828495414507308E-4</v>
      </c>
      <c r="K2778" s="28">
        <f t="shared" si="438"/>
        <v>2.9165768390025764</v>
      </c>
      <c r="L2778" s="28">
        <f t="shared" si="439"/>
        <v>3.4812589658029429</v>
      </c>
      <c r="M2778" s="28">
        <f t="shared" si="440"/>
        <v>4.9918827288199603</v>
      </c>
      <c r="N2778" s="28">
        <f t="shared" si="441"/>
        <v>2.1045149749041863</v>
      </c>
      <c r="O2778" s="7">
        <f t="shared" si="442"/>
        <v>3.7801497753020517</v>
      </c>
      <c r="P2778" s="7">
        <f>[1]!S_PQ_PctChange("H00906.CSI",$A$3,$A2778)/100</f>
        <v>1.7890431389230335</v>
      </c>
    </row>
    <row r="2779" spans="1:16" x14ac:dyDescent="0.3">
      <c r="A2779" s="27">
        <v>20200605</v>
      </c>
      <c r="B2779" s="29">
        <f>板块基准指数!B2779</f>
        <v>8.2699822078754898E-3</v>
      </c>
      <c r="C2779" s="29">
        <f>板块基准指数!C2779</f>
        <v>6.91387766647804E-3</v>
      </c>
      <c r="D2779" s="29">
        <f>板块基准指数!E2779</f>
        <v>5.2190636804905202E-3</v>
      </c>
      <c r="E2779" s="29">
        <f>板块基准指数!F2779</f>
        <v>2.3658589627835098E-3</v>
      </c>
      <c r="F2779">
        <f t="shared" si="433"/>
        <v>0.30328461104492915</v>
      </c>
      <c r="G2779">
        <f t="shared" si="434"/>
        <v>0.19671339942051155</v>
      </c>
      <c r="H2779">
        <f t="shared" si="435"/>
        <v>0.30272933235469901</v>
      </c>
      <c r="I2779">
        <f t="shared" si="436"/>
        <v>0.19727265717986039</v>
      </c>
      <c r="J2779">
        <f t="shared" si="437"/>
        <v>5.9104056383322409E-3</v>
      </c>
      <c r="K2779" s="28">
        <f t="shared" si="438"/>
        <v>2.9489668597769052</v>
      </c>
      <c r="L2779" s="28">
        <f t="shared" si="439"/>
        <v>3.5122418420843129</v>
      </c>
      <c r="M2779" s="28">
        <f t="shared" si="440"/>
        <v>5.0231547463477026</v>
      </c>
      <c r="N2779" s="28">
        <f t="shared" si="441"/>
        <v>2.111859819482659</v>
      </c>
      <c r="O2779" s="7">
        <f t="shared" si="442"/>
        <v>3.8084023994860701</v>
      </c>
      <c r="P2779" s="7">
        <f>[1]!S_PQ_PctChange("H00906.CSI",$A$3,$A2779)/100</f>
        <v>1.800749199557528</v>
      </c>
    </row>
    <row r="2780" spans="1:16" x14ac:dyDescent="0.3">
      <c r="A2780" s="27">
        <v>20200608</v>
      </c>
      <c r="B2780" s="29">
        <f>板块基准指数!B2780</f>
        <v>-1.6391303310108401E-4</v>
      </c>
      <c r="C2780" s="29">
        <f>板块基准指数!C2780</f>
        <v>-8.0665290697246508E-3</v>
      </c>
      <c r="D2780" s="29">
        <f>板块基准指数!E2780</f>
        <v>8.1767088976143001E-3</v>
      </c>
      <c r="E2780" s="29">
        <f>板块基准指数!F2780</f>
        <v>5.7558322020685596E-3</v>
      </c>
      <c r="F2780">
        <f t="shared" si="433"/>
        <v>0.3026374043551428</v>
      </c>
      <c r="G2780">
        <f t="shared" si="434"/>
        <v>0.19474212738118005</v>
      </c>
      <c r="H2780">
        <f t="shared" si="435"/>
        <v>0.30460328636711592</v>
      </c>
      <c r="I2780">
        <f t="shared" si="436"/>
        <v>0.19801718189656151</v>
      </c>
      <c r="J2780">
        <f t="shared" si="437"/>
        <v>1.9742912828978063E-3</v>
      </c>
      <c r="K2780" s="28">
        <f t="shared" si="438"/>
        <v>2.9483195726413038</v>
      </c>
      <c r="L2780" s="28">
        <f t="shared" si="439"/>
        <v>3.4758437120955117</v>
      </c>
      <c r="M2780" s="28">
        <f t="shared" si="440"/>
        <v>5.0724043293538719</v>
      </c>
      <c r="N2780" s="28">
        <f t="shared" si="441"/>
        <v>2.1297711624399605</v>
      </c>
      <c r="O2780" s="7">
        <f t="shared" si="442"/>
        <v>3.8178955864280395</v>
      </c>
      <c r="P2780" s="7">
        <f>[1]!S_PQ_PctChange("H00906.CSI",$A$3,$A2780)/100</f>
        <v>1.810401164772816</v>
      </c>
    </row>
    <row r="2781" spans="1:16" x14ac:dyDescent="0.3">
      <c r="A2781" s="27">
        <v>20200609</v>
      </c>
      <c r="B2781" s="29">
        <f>板块基准指数!B2781</f>
        <v>5.7458907114128497E-3</v>
      </c>
      <c r="C2781" s="29">
        <f>板块基准指数!C2781</f>
        <v>2.1733617531841901E-2</v>
      </c>
      <c r="D2781" s="29">
        <f>板块基准指数!E2781</f>
        <v>2.1130129404027301E-3</v>
      </c>
      <c r="E2781" s="29">
        <f>板块基准指数!F2781</f>
        <v>2.0521813928307902E-3</v>
      </c>
      <c r="F2781">
        <f t="shared" si="433"/>
        <v>0.30225408795180608</v>
      </c>
      <c r="G2781">
        <f t="shared" si="434"/>
        <v>0.19758724509519562</v>
      </c>
      <c r="H2781">
        <f t="shared" si="435"/>
        <v>0.30311860907606986</v>
      </c>
      <c r="I2781">
        <f t="shared" si="436"/>
        <v>0.19704005787692874</v>
      </c>
      <c r="J2781">
        <f t="shared" si="437"/>
        <v>7.0213702263819408E-3</v>
      </c>
      <c r="K2781" s="28">
        <f t="shared" si="438"/>
        <v>2.9710061853994336</v>
      </c>
      <c r="L2781" s="28">
        <f t="shared" si="439"/>
        <v>3.5731199874664954</v>
      </c>
      <c r="M2781" s="28">
        <f t="shared" si="440"/>
        <v>5.0852353982811547</v>
      </c>
      <c r="N2781" s="28">
        <f t="shared" si="441"/>
        <v>2.1361940205833378</v>
      </c>
      <c r="O2781" s="7">
        <f t="shared" si="442"/>
        <v>3.8517238150524022</v>
      </c>
      <c r="P2781" s="7">
        <f>[1]!S_PQ_PctChange("H00906.CSI",$A$3,$A2781)/100</f>
        <v>1.8281047836798354</v>
      </c>
    </row>
    <row r="2782" spans="1:16" x14ac:dyDescent="0.3">
      <c r="A2782" s="27">
        <v>20200610</v>
      </c>
      <c r="B2782" s="29">
        <f>板块基准指数!B2782</f>
        <v>1.0819248769486599E-2</v>
      </c>
      <c r="C2782" s="29">
        <f>板块基准指数!C2782</f>
        <v>1.6544724271611501E-2</v>
      </c>
      <c r="D2782" s="29">
        <f>板块基准指数!E2782</f>
        <v>3.20509740446543E-3</v>
      </c>
      <c r="E2782" s="29">
        <f>板块基准指数!F2782</f>
        <v>-9.3309991395117507E-3</v>
      </c>
      <c r="F2782">
        <f t="shared" si="433"/>
        <v>0.30380105024484538</v>
      </c>
      <c r="G2782">
        <f t="shared" si="434"/>
        <v>0.19972341387498571</v>
      </c>
      <c r="H2782">
        <f t="shared" si="435"/>
        <v>0.30237502248586418</v>
      </c>
      <c r="I2782">
        <f t="shared" si="436"/>
        <v>0.19410051339430515</v>
      </c>
      <c r="J2782">
        <f t="shared" si="437"/>
        <v>5.672132715528121E-3</v>
      </c>
      <c r="K2782" s="28">
        <f t="shared" si="438"/>
        <v>3.0139694891844409</v>
      </c>
      <c r="L2782" s="28">
        <f t="shared" si="439"/>
        <v>3.6487809967201237</v>
      </c>
      <c r="M2782" s="28">
        <f t="shared" si="440"/>
        <v>5.1047391704617473</v>
      </c>
      <c r="N2782" s="28">
        <f t="shared" si="441"/>
        <v>2.1069301968759326</v>
      </c>
      <c r="O2782" s="7">
        <f t="shared" si="442"/>
        <v>3.8792434364304675</v>
      </c>
      <c r="P2782" s="7">
        <f>[1]!S_PQ_PctChange("H00906.CSI",$A$3,$A2782)/100</f>
        <v>1.8265039508651864</v>
      </c>
    </row>
    <row r="2783" spans="1:16" x14ac:dyDescent="0.3">
      <c r="A2783" s="27">
        <v>20200611</v>
      </c>
      <c r="B2783" s="29">
        <f>板块基准指数!B2783</f>
        <v>-2.9145153484247898E-3</v>
      </c>
      <c r="C2783" s="29">
        <f>板块基准指数!C2783</f>
        <v>-9.2354997956900706E-3</v>
      </c>
      <c r="D2783" s="29">
        <f>板块基准指数!E2783</f>
        <v>-6.3035971107670502E-3</v>
      </c>
      <c r="E2783" s="29">
        <f>板块基准指数!F2783</f>
        <v>-1.1982086890747499E-2</v>
      </c>
      <c r="F2783">
        <f t="shared" si="433"/>
        <v>0.30503922666924366</v>
      </c>
      <c r="G2783">
        <f t="shared" si="434"/>
        <v>0.1992661107490496</v>
      </c>
      <c r="H2783">
        <f t="shared" si="435"/>
        <v>0.30257542905342549</v>
      </c>
      <c r="I2783">
        <f t="shared" si="436"/>
        <v>0.19311923352828175</v>
      </c>
      <c r="J2783">
        <f t="shared" si="437"/>
        <v>-6.9617579069824048E-3</v>
      </c>
      <c r="K2783" s="28">
        <f t="shared" si="438"/>
        <v>3.0022707135001037</v>
      </c>
      <c r="L2783" s="28">
        <f t="shared" si="439"/>
        <v>3.605847180774707</v>
      </c>
      <c r="M2783" s="28">
        <f t="shared" si="440"/>
        <v>5.0662573542648381</v>
      </c>
      <c r="N2783" s="28">
        <f t="shared" si="441"/>
        <v>2.0697026892934778</v>
      </c>
      <c r="O2783" s="7">
        <f t="shared" si="442"/>
        <v>3.8452753248568055</v>
      </c>
      <c r="P2783" s="7">
        <f>[1]!S_PQ_PctChange("H00906.CSI",$A$3,$A2783)/100</f>
        <v>1.8026524333346887</v>
      </c>
    </row>
    <row r="2784" spans="1:16" x14ac:dyDescent="0.3">
      <c r="A2784" s="27">
        <v>20200612</v>
      </c>
      <c r="B2784" s="29">
        <f>板块基准指数!B2784</f>
        <v>4.6396132107186499E-4</v>
      </c>
      <c r="C2784" s="29">
        <f>板块基准指数!C2784</f>
        <v>1.2120429224691601E-2</v>
      </c>
      <c r="D2784" s="29">
        <f>板块基准指数!E2784</f>
        <v>-3.1280344269490699E-3</v>
      </c>
      <c r="E2784" s="29">
        <f>板块基准指数!F2784</f>
        <v>-1.4167544543814299E-3</v>
      </c>
      <c r="F2784">
        <f t="shared" si="433"/>
        <v>0.3047733782533999</v>
      </c>
      <c r="G2784">
        <f t="shared" si="434"/>
        <v>0.201412084420692</v>
      </c>
      <c r="H2784">
        <f t="shared" si="435"/>
        <v>0.30122632903348512</v>
      </c>
      <c r="I2784">
        <f t="shared" si="436"/>
        <v>0.19258820829242357</v>
      </c>
      <c r="J2784">
        <f t="shared" si="437"/>
        <v>1.3366483016416949E-3</v>
      </c>
      <c r="K2784" s="28">
        <f t="shared" si="438"/>
        <v>3.0041276123076264</v>
      </c>
      <c r="L2784" s="28">
        <f t="shared" si="439"/>
        <v>3.6616720255490325</v>
      </c>
      <c r="M2784" s="28">
        <f t="shared" si="440"/>
        <v>5.0472818924179643</v>
      </c>
      <c r="N2784" s="28">
        <f t="shared" si="441"/>
        <v>2.0653536743347947</v>
      </c>
      <c r="O2784" s="7">
        <f t="shared" si="442"/>
        <v>3.8517517538907615</v>
      </c>
      <c r="P2784" s="7">
        <f>[1]!S_PQ_PctChange("H00906.CSI",$A$3,$A2784)/100</f>
        <v>1.8071667620629364</v>
      </c>
    </row>
    <row r="2785" spans="1:16" x14ac:dyDescent="0.3">
      <c r="A2785" s="27">
        <v>20200615</v>
      </c>
      <c r="B2785" s="29">
        <f>板块基准指数!B2785</f>
        <v>-9.4199001629589607E-3</v>
      </c>
      <c r="C2785" s="29">
        <f>板块基准指数!C2785</f>
        <v>7.8818722032808607E-3</v>
      </c>
      <c r="D2785" s="29">
        <f>板块基准指数!E2785</f>
        <v>-1.7365798097543399E-2</v>
      </c>
      <c r="E2785" s="29">
        <f>板块基准指数!F2785</f>
        <v>-1.11718257105329E-2</v>
      </c>
      <c r="F2785">
        <f t="shared" si="433"/>
        <v>0.30454160957196003</v>
      </c>
      <c r="G2785">
        <f t="shared" si="434"/>
        <v>0.20477416739750565</v>
      </c>
      <c r="H2785">
        <f t="shared" si="435"/>
        <v>0.2985828205029753</v>
      </c>
      <c r="I2785">
        <f t="shared" si="436"/>
        <v>0.19210140252755969</v>
      </c>
      <c r="J2785">
        <f t="shared" si="437"/>
        <v>-8.6660279944808863E-3</v>
      </c>
      <c r="K2785" s="28">
        <f t="shared" si="438"/>
        <v>2.9664091299599415</v>
      </c>
      <c r="L2785" s="28">
        <f t="shared" si="439"/>
        <v>3.6984147287080198</v>
      </c>
      <c r="M2785" s="28">
        <f t="shared" si="440"/>
        <v>4.9422660160353038</v>
      </c>
      <c r="N2785" s="28">
        <f t="shared" si="441"/>
        <v>2.0311080773439847</v>
      </c>
      <c r="O2785" s="7">
        <f t="shared" si="442"/>
        <v>3.8097063373692723</v>
      </c>
      <c r="P2785" s="7">
        <f>[1]!S_PQ_PctChange("H00906.CSI",$A$3,$A2785)/100</f>
        <v>1.7824353572981275</v>
      </c>
    </row>
    <row r="2786" spans="1:16" x14ac:dyDescent="0.3">
      <c r="A2786" s="27">
        <v>20200616</v>
      </c>
      <c r="B2786" s="29">
        <f>板块基准指数!B2786</f>
        <v>2.29116607431946E-2</v>
      </c>
      <c r="C2786" s="29">
        <f>板块基准指数!C2786</f>
        <v>2.1796963947389902E-2</v>
      </c>
      <c r="D2786" s="29">
        <f>板块基准指数!E2786</f>
        <v>2.0457129189121299E-2</v>
      </c>
      <c r="E2786" s="29">
        <f>板块基准指数!F2786</f>
        <v>1.06004923965502E-2</v>
      </c>
      <c r="F2786">
        <f t="shared" si="433"/>
        <v>0.30553509801441886</v>
      </c>
      <c r="G2786">
        <f t="shared" si="434"/>
        <v>0.20521831392385562</v>
      </c>
      <c r="H2786">
        <f t="shared" si="435"/>
        <v>0.29883806711014338</v>
      </c>
      <c r="I2786">
        <f t="shared" si="436"/>
        <v>0.19040852095158284</v>
      </c>
      <c r="J2786">
        <f t="shared" si="437"/>
        <v>1.9585525974360994E-2</v>
      </c>
      <c r="K2786" s="28">
        <f t="shared" si="438"/>
        <v>3.057286150314293</v>
      </c>
      <c r="L2786" s="28">
        <f t="shared" si="439"/>
        <v>3.8008259051595541</v>
      </c>
      <c r="M2786" s="28">
        <f t="shared" si="440"/>
        <v>5.0638277196014636</v>
      </c>
      <c r="N2786" s="28">
        <f t="shared" si="441"/>
        <v>2.0632393154709914</v>
      </c>
      <c r="O2786" s="7">
        <f t="shared" si="442"/>
        <v>3.9039069657688668</v>
      </c>
      <c r="P2786" s="7">
        <f>[1]!S_PQ_PctChange("H00906.CSI",$A$3,$A2786)/100</f>
        <v>1.827074868869226</v>
      </c>
    </row>
    <row r="2787" spans="1:16" x14ac:dyDescent="0.3">
      <c r="A2787" s="27">
        <v>20200617</v>
      </c>
      <c r="B2787" s="29">
        <f>板块基准指数!B2787</f>
        <v>9.7723211650480295E-3</v>
      </c>
      <c r="C2787" s="29">
        <f>板块基准指数!C2787</f>
        <v>2.83724718629004E-2</v>
      </c>
      <c r="D2787" s="29">
        <f>板块基准指数!E2787</f>
        <v>-1.28716888857877E-3</v>
      </c>
      <c r="E2787" s="29">
        <f>板块基准指数!F2787</f>
        <v>-2.7499715803517102E-3</v>
      </c>
      <c r="F2787">
        <f t="shared" si="433"/>
        <v>0.30610265429708372</v>
      </c>
      <c r="G2787">
        <f t="shared" si="434"/>
        <v>0.20938669628027681</v>
      </c>
      <c r="H2787">
        <f t="shared" si="435"/>
        <v>0.29611409151890122</v>
      </c>
      <c r="I2787">
        <f t="shared" si="436"/>
        <v>0.18839655790373888</v>
      </c>
      <c r="J2787">
        <f t="shared" si="437"/>
        <v>7.9000648585669363E-3</v>
      </c>
      <c r="K2787" s="28">
        <f t="shared" si="438"/>
        <v>3.0969352536336654</v>
      </c>
      <c r="L2787" s="28">
        <f t="shared" si="439"/>
        <v>3.9370372030723768</v>
      </c>
      <c r="M2787" s="28">
        <f t="shared" si="440"/>
        <v>5.0560225492150916</v>
      </c>
      <c r="N2787" s="28">
        <f t="shared" si="441"/>
        <v>2.0548154944096302</v>
      </c>
      <c r="O2787" s="7">
        <f t="shared" si="442"/>
        <v>3.9426481488588196</v>
      </c>
      <c r="P2787" s="7">
        <f>[1]!S_PQ_PctChange("H00906.CSI",$A$3,$A2787)/100</f>
        <v>1.8339711851135947</v>
      </c>
    </row>
    <row r="2788" spans="1:16" x14ac:dyDescent="0.3">
      <c r="A2788" s="27">
        <v>20200618</v>
      </c>
      <c r="B2788" s="29">
        <f>板块基准指数!B2788</f>
        <v>1.12468616599096E-2</v>
      </c>
      <c r="C2788" s="29">
        <f>板块基准指数!C2788</f>
        <v>-1.3275629950757199E-2</v>
      </c>
      <c r="D2788" s="29">
        <f>板块基准指数!E2788</f>
        <v>1.41728124627894E-2</v>
      </c>
      <c r="E2788" s="29">
        <f>板块基准指数!F2788</f>
        <v>3.6181077668009701E-3</v>
      </c>
      <c r="F2788">
        <f t="shared" si="433"/>
        <v>0.30783949826851392</v>
      </c>
      <c r="G2788">
        <f t="shared" si="434"/>
        <v>0.20546838121230487</v>
      </c>
      <c r="H2788">
        <f t="shared" si="435"/>
        <v>0.29865590041467643</v>
      </c>
      <c r="I2788">
        <f t="shared" si="436"/>
        <v>0.18803622010450544</v>
      </c>
      <c r="J2788">
        <f t="shared" si="437"/>
        <v>5.5413624462586205E-3</v>
      </c>
      <c r="K2788" s="28">
        <f t="shared" si="438"/>
        <v>3.1430129176608892</v>
      </c>
      <c r="L2788" s="28">
        <f t="shared" si="439"/>
        <v>3.8714949241112668</v>
      </c>
      <c r="M2788" s="28">
        <f t="shared" si="440"/>
        <v>5.1418534210755409</v>
      </c>
      <c r="N2788" s="28">
        <f t="shared" si="441"/>
        <v>2.0658681460760975</v>
      </c>
      <c r="O2788" s="7">
        <f t="shared" si="442"/>
        <v>3.9700371536959755</v>
      </c>
      <c r="P2788" s="7">
        <f>[1]!S_PQ_PctChange("H00906.CSI",$A$3,$A2788)/100</f>
        <v>1.8491282449067254</v>
      </c>
    </row>
    <row r="2789" spans="1:16" x14ac:dyDescent="0.3">
      <c r="A2789" s="27">
        <v>20200619</v>
      </c>
      <c r="B2789" s="29">
        <f>板块基准指数!B2789</f>
        <v>1.29410394717198E-2</v>
      </c>
      <c r="C2789" s="29">
        <f>板块基准指数!C2789</f>
        <v>2.2207501585683201E-2</v>
      </c>
      <c r="D2789" s="29">
        <f>板块基准指数!E2789</f>
        <v>1.28038439763418E-2</v>
      </c>
      <c r="E2789" s="29">
        <f>板块基准指数!F2789</f>
        <v>9.4052558958446601E-3</v>
      </c>
      <c r="F2789">
        <f t="shared" si="433"/>
        <v>0.30747580717630651</v>
      </c>
      <c r="G2789">
        <f t="shared" si="434"/>
        <v>0.20710305432327561</v>
      </c>
      <c r="H2789">
        <f t="shared" si="435"/>
        <v>0.29826265612923286</v>
      </c>
      <c r="I2789">
        <f t="shared" si="436"/>
        <v>0.18715848237118551</v>
      </c>
      <c r="J2789">
        <f t="shared" si="437"/>
        <v>1.4139174818920913E-2</v>
      </c>
      <c r="K2789" s="28">
        <f t="shared" si="438"/>
        <v>3.1966278113601838</v>
      </c>
      <c r="L2789" s="28">
        <f t="shared" si="439"/>
        <v>3.9796786553631156</v>
      </c>
      <c r="M2789" s="28">
        <f t="shared" si="440"/>
        <v>5.2204927540045531</v>
      </c>
      <c r="N2789" s="28">
        <f t="shared" si="441"/>
        <v>2.0947034205328618</v>
      </c>
      <c r="O2789" s="7">
        <f t="shared" si="442"/>
        <v>4.0403093778686152</v>
      </c>
      <c r="P2789" s="7">
        <f>[1]!S_PQ_PctChange("H00906.CSI",$A$3,$A2789)/100</f>
        <v>1.8858180673237017</v>
      </c>
    </row>
    <row r="2790" spans="1:16" x14ac:dyDescent="0.3">
      <c r="A2790" s="27">
        <v>20200622</v>
      </c>
      <c r="B2790" s="29">
        <f>板块基准指数!B2790</f>
        <v>1.54116940976287E-2</v>
      </c>
      <c r="C2790" s="29">
        <f>板块基准指数!C2790</f>
        <v>2.8183617714642398E-3</v>
      </c>
      <c r="D2790" s="29">
        <f>板块基准指数!E2790</f>
        <v>3.5387148630764702E-3</v>
      </c>
      <c r="E2790" s="29">
        <f>板块基准指数!F2790</f>
        <v>8.5936589449370497E-4</v>
      </c>
      <c r="F2790">
        <f t="shared" si="433"/>
        <v>0.31018630929226987</v>
      </c>
      <c r="G2790">
        <f t="shared" si="434"/>
        <v>0.20633756241265691</v>
      </c>
      <c r="H2790">
        <f t="shared" si="435"/>
        <v>0.29737367983450352</v>
      </c>
      <c r="I2790">
        <f t="shared" si="436"/>
        <v>0.18610244846057034</v>
      </c>
      <c r="J2790">
        <f t="shared" si="437"/>
        <v>6.5387185246410856E-3</v>
      </c>
      <c r="K2790" s="28">
        <f t="shared" si="438"/>
        <v>3.2613049554304681</v>
      </c>
      <c r="L2790" s="28">
        <f t="shared" si="439"/>
        <v>3.9937131913195678</v>
      </c>
      <c r="M2790" s="28">
        <f t="shared" si="440"/>
        <v>5.2425053041688088</v>
      </c>
      <c r="N2790" s="28">
        <f t="shared" si="441"/>
        <v>2.097362903106041</v>
      </c>
      <c r="O2790" s="7">
        <f t="shared" si="442"/>
        <v>4.0732665421676071</v>
      </c>
      <c r="P2790" s="7">
        <f>[1]!S_PQ_PctChange("H00906.CSI",$A$3,$A2790)/100</f>
        <v>1.8881192025914419</v>
      </c>
    </row>
    <row r="2791" spans="1:16" x14ac:dyDescent="0.3">
      <c r="A2791" s="27">
        <v>20200623</v>
      </c>
      <c r="B2791" s="29">
        <f>板块基准指数!B2791</f>
        <v>1.15286958211891E-2</v>
      </c>
      <c r="C2791" s="29">
        <f>板块基准指数!C2791</f>
        <v>1.7632106322595799E-2</v>
      </c>
      <c r="D2791" s="29">
        <f>板块基准指数!E2791</f>
        <v>-1.8311749202815999E-3</v>
      </c>
      <c r="E2791" s="29">
        <f>板块基准指数!F2791</f>
        <v>-3.1902054296084801E-3</v>
      </c>
      <c r="F2791">
        <f t="shared" si="433"/>
        <v>0.31186745832971707</v>
      </c>
      <c r="G2791">
        <f t="shared" si="434"/>
        <v>0.20870762880078891</v>
      </c>
      <c r="H2791">
        <f t="shared" si="435"/>
        <v>0.29503650625121836</v>
      </c>
      <c r="I2791">
        <f t="shared" si="436"/>
        <v>0.18438840661827632</v>
      </c>
      <c r="J2791">
        <f t="shared" si="437"/>
        <v>6.0759611805259375E-3</v>
      </c>
      <c r="K2791" s="28">
        <f t="shared" si="438"/>
        <v>3.3104322440629517</v>
      </c>
      <c r="L2791" s="28">
        <f t="shared" si="439"/>
        <v>4.0817628732534628</v>
      </c>
      <c r="M2791" s="28">
        <f t="shared" si="440"/>
        <v>5.23107418501609</v>
      </c>
      <c r="N2791" s="28">
        <f t="shared" si="441"/>
        <v>2.0874816791550841</v>
      </c>
      <c r="O2791" s="7">
        <f t="shared" si="442"/>
        <v>4.1040915127362787</v>
      </c>
      <c r="P2791" s="7">
        <f>[1]!S_PQ_PctChange("H00906.CSI",$A$3,$A2791)/100</f>
        <v>1.9013299699632071</v>
      </c>
    </row>
    <row r="2792" spans="1:16" x14ac:dyDescent="0.3">
      <c r="A2792" s="27">
        <v>20200624</v>
      </c>
      <c r="B2792" s="29">
        <f>板块基准指数!B2792</f>
        <v>9.3406572303720095E-4</v>
      </c>
      <c r="C2792" s="29">
        <f>板块基准指数!C2792</f>
        <v>-1.0386635121591201E-2</v>
      </c>
      <c r="D2792" s="29">
        <f>板块基准指数!E2792</f>
        <v>4.7207441742204799E-3</v>
      </c>
      <c r="E2792" s="29">
        <f>板块基准指数!F2792</f>
        <v>9.3073018966941898E-3</v>
      </c>
      <c r="F2792">
        <f t="shared" si="433"/>
        <v>0.31177450558432224</v>
      </c>
      <c r="G2792">
        <f t="shared" si="434"/>
        <v>0.20628561485632721</v>
      </c>
      <c r="H2792">
        <f t="shared" si="435"/>
        <v>0.29606440313890731</v>
      </c>
      <c r="I2792">
        <f t="shared" si="436"/>
        <v>0.18587547642044389</v>
      </c>
      <c r="J2792">
        <f t="shared" si="437"/>
        <v>1.2324851502247339E-3</v>
      </c>
      <c r="K2792" s="28">
        <f t="shared" si="438"/>
        <v>3.3144584710736051</v>
      </c>
      <c r="L2792" s="28">
        <f t="shared" si="439"/>
        <v>4.02898045651453</v>
      </c>
      <c r="M2792" s="28">
        <f t="shared" si="440"/>
        <v>5.2604894921741403</v>
      </c>
      <c r="N2792" s="28">
        <f t="shared" si="441"/>
        <v>2.1162178032434928</v>
      </c>
      <c r="O2792" s="7">
        <f t="shared" si="442"/>
        <v>4.1103822297311146</v>
      </c>
      <c r="P2792" s="7">
        <f>[1]!S_PQ_PctChange("H00906.CSI",$A$3,$A2792)/100</f>
        <v>1.9122704624998823</v>
      </c>
    </row>
    <row r="2793" spans="1:16" x14ac:dyDescent="0.3">
      <c r="A2793" s="27">
        <v>20200629</v>
      </c>
      <c r="B2793" s="29">
        <f>板块基准指数!B2793</f>
        <v>-1.1027848854620799E-2</v>
      </c>
      <c r="C2793" s="29">
        <f>板块基准指数!C2793</f>
        <v>5.5750144111903297E-3</v>
      </c>
      <c r="D2793" s="29">
        <f>板块基准指数!E2793</f>
        <v>-8.2523266782633803E-3</v>
      </c>
      <c r="E2793" s="29">
        <f>板块基准指数!F2793</f>
        <v>-1.33565905270114E-2</v>
      </c>
      <c r="F2793">
        <f t="shared" si="433"/>
        <v>0.31057681693133354</v>
      </c>
      <c r="G2793">
        <f t="shared" si="434"/>
        <v>0.20894298309635373</v>
      </c>
      <c r="H2793">
        <f t="shared" si="435"/>
        <v>0.29575476960060004</v>
      </c>
      <c r="I2793">
        <f t="shared" si="436"/>
        <v>0.18472543037171332</v>
      </c>
      <c r="J2793">
        <f t="shared" si="437"/>
        <v>-7.2140396487311124E-3</v>
      </c>
      <c r="K2793" s="28">
        <f t="shared" si="438"/>
        <v>3.266879275165067</v>
      </c>
      <c r="L2793" s="28">
        <f t="shared" si="439"/>
        <v>4.057017095033193</v>
      </c>
      <c r="M2793" s="28">
        <f t="shared" si="440"/>
        <v>5.2088258877188842</v>
      </c>
      <c r="N2793" s="28">
        <f t="shared" si="441"/>
        <v>2.0745957580525864</v>
      </c>
      <c r="O2793" s="7">
        <f t="shared" si="442"/>
        <v>4.0735157297056634</v>
      </c>
      <c r="P2793" s="7">
        <f>[1]!S_PQ_PctChange("H00906.CSI",$A$3,$A2793)/100</f>
        <v>1.893879469158855</v>
      </c>
    </row>
    <row r="2794" spans="1:16" x14ac:dyDescent="0.3">
      <c r="A2794" s="27">
        <v>20200630</v>
      </c>
      <c r="B2794" s="29">
        <f>板块基准指数!B2794</f>
        <v>3.0270855199093501E-2</v>
      </c>
      <c r="C2794" s="29">
        <f>板块基准指数!C2794</f>
        <v>1.7179131158440799E-2</v>
      </c>
      <c r="D2794" s="29">
        <f>板块基准指数!E2794</f>
        <v>1.8771726602271301E-2</v>
      </c>
      <c r="E2794" s="29">
        <f>板块基准指数!F2794</f>
        <v>1.1548259922147201E-2</v>
      </c>
      <c r="F2794">
        <f t="shared" si="433"/>
        <v>0.3</v>
      </c>
      <c r="G2794">
        <f t="shared" si="434"/>
        <v>0.2</v>
      </c>
      <c r="H2794">
        <f t="shared" si="435"/>
        <v>0.3</v>
      </c>
      <c r="I2794">
        <f t="shared" si="436"/>
        <v>0.2</v>
      </c>
      <c r="J2794">
        <f t="shared" si="437"/>
        <v>2.0675969725195163E-2</v>
      </c>
      <c r="K2794" s="28">
        <f t="shared" si="438"/>
        <v>3.3960413598556025</v>
      </c>
      <c r="L2794" s="28">
        <f t="shared" si="439"/>
        <v>4.1438922549792458</v>
      </c>
      <c r="M2794" s="28">
        <f t="shared" si="440"/>
        <v>5.3253762698042477</v>
      </c>
      <c r="N2794" s="28">
        <f t="shared" si="441"/>
        <v>2.1101019890221089</v>
      </c>
      <c r="O2794" s="7">
        <f t="shared" si="442"/>
        <v>4.1784155873333599</v>
      </c>
      <c r="P2794" s="7">
        <f>[1]!S_PQ_PctChange("H00906.CSI",$A$3,$A2794)/100</f>
        <v>1.9375849313511759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94"/>
  <sheetViews>
    <sheetView workbookViewId="0">
      <selection activeCell="F16" sqref="A8:F16"/>
    </sheetView>
  </sheetViews>
  <sheetFormatPr defaultRowHeight="16.5" x14ac:dyDescent="0.3"/>
  <cols>
    <col min="1" max="1" width="11.625" style="3" bestFit="1" customWidth="1"/>
    <col min="2" max="5" width="11.625" style="3" customWidth="1"/>
    <col min="11" max="14" width="9" style="28"/>
    <col min="15" max="16" width="9" style="7"/>
    <col min="18" max="18" width="13.375" customWidth="1"/>
  </cols>
  <sheetData>
    <row r="1" spans="1:24" x14ac:dyDescent="0.3">
      <c r="A1" s="27" t="s">
        <v>12</v>
      </c>
      <c r="B1" s="28" t="s">
        <v>6</v>
      </c>
      <c r="C1" s="28" t="s">
        <v>7</v>
      </c>
      <c r="D1" s="28" t="s">
        <v>9</v>
      </c>
      <c r="E1" s="28" t="s">
        <v>4</v>
      </c>
      <c r="F1" s="28" t="s">
        <v>122</v>
      </c>
      <c r="G1" s="28" t="s">
        <v>123</v>
      </c>
      <c r="H1" s="28" t="s">
        <v>124</v>
      </c>
      <c r="I1" s="28" t="s">
        <v>125</v>
      </c>
      <c r="J1" s="28" t="s">
        <v>126</v>
      </c>
      <c r="K1" s="28" t="str">
        <f>"acc"&amp;B1</f>
        <v>acc科技</v>
      </c>
      <c r="L1" s="28" t="str">
        <f>"acc"&amp;C1</f>
        <v>acc医药</v>
      </c>
      <c r="M1" s="28" t="str">
        <f>"acc"&amp;D1</f>
        <v>acc消费</v>
      </c>
      <c r="N1" s="28" t="str">
        <f>"acc"&amp;E1</f>
        <v>acc金融地产</v>
      </c>
      <c r="O1" s="28" t="s">
        <v>128</v>
      </c>
      <c r="P1" s="28" t="s">
        <v>135</v>
      </c>
      <c r="S1" s="28" t="s">
        <v>129</v>
      </c>
      <c r="T1" s="28" t="s">
        <v>130</v>
      </c>
      <c r="U1" s="28" t="s">
        <v>131</v>
      </c>
      <c r="V1" s="28" t="s">
        <v>132</v>
      </c>
      <c r="W1" s="28" t="s">
        <v>127</v>
      </c>
      <c r="X1" t="s">
        <v>135</v>
      </c>
    </row>
    <row r="2" spans="1:24" x14ac:dyDescent="0.3">
      <c r="A2" s="3">
        <v>20081231</v>
      </c>
      <c r="B2" s="29">
        <f>板块策略指数!B2</f>
        <v>0</v>
      </c>
      <c r="C2" s="29">
        <f>板块策略指数!C2</f>
        <v>0</v>
      </c>
      <c r="D2" s="29">
        <f>板块策略指数!E2</f>
        <v>0</v>
      </c>
      <c r="E2" s="29">
        <f>板块策略指数!F2</f>
        <v>0</v>
      </c>
      <c r="F2">
        <f t="shared" ref="F2:F65" si="0">IF(MID($A2,6,1)&lt;&gt;MID($A3,6,1),0.3,F1*(1+B2)/(1+$J2))</f>
        <v>0.3</v>
      </c>
      <c r="G2">
        <f t="shared" ref="G2:G65" si="1">IF(MID($A2,6,1)&lt;&gt;MID($A3,6,1),0.2,G1*(1+C2)/(1+$J2))</f>
        <v>0.2</v>
      </c>
      <c r="H2">
        <f t="shared" ref="H2:H65" si="2">IF(MID($A2,6,1)&lt;&gt;MID($A3,6,1),0.3,H1*(1+D2)/(1+$J2))</f>
        <v>0.3</v>
      </c>
      <c r="I2">
        <f t="shared" ref="I2:I65" si="3">IF(MID($A2,6,1)&lt;&gt;MID($A3,6,1),0.2,I1*(1+E2)/(1+$J2))</f>
        <v>0.2</v>
      </c>
      <c r="K2" s="28">
        <v>0</v>
      </c>
      <c r="L2" s="28">
        <v>0</v>
      </c>
      <c r="M2" s="28">
        <v>0</v>
      </c>
      <c r="N2" s="28">
        <v>0</v>
      </c>
      <c r="O2" s="7">
        <v>0</v>
      </c>
      <c r="P2" s="7">
        <v>0</v>
      </c>
      <c r="R2" t="s">
        <v>133</v>
      </c>
      <c r="S2" s="7">
        <f>K2794</f>
        <v>7.8791656381100381</v>
      </c>
      <c r="T2" s="7">
        <f t="shared" ref="T2:X2" si="4">L2794</f>
        <v>6.5549857538421099</v>
      </c>
      <c r="U2" s="7">
        <f t="shared" si="4"/>
        <v>7.7733649079480713</v>
      </c>
      <c r="V2" s="7">
        <f t="shared" si="4"/>
        <v>2.7575139078068469</v>
      </c>
      <c r="W2" s="7">
        <f t="shared" si="4"/>
        <v>7.0006623549322011</v>
      </c>
      <c r="X2" s="7">
        <f t="shared" si="4"/>
        <v>1.9375849313511759</v>
      </c>
    </row>
    <row r="3" spans="1:24" x14ac:dyDescent="0.3">
      <c r="A3" s="3">
        <v>20090105</v>
      </c>
      <c r="B3" s="29">
        <f>板块策略指数!B3</f>
        <v>3.4372499999999945E-2</v>
      </c>
      <c r="C3" s="29">
        <f>板块策略指数!C3</f>
        <v>2.7271500000000063E-2</v>
      </c>
      <c r="D3" s="29">
        <f>板块策略指数!E3</f>
        <v>2.5082173589200198E-2</v>
      </c>
      <c r="E3" s="29">
        <f>板块策略指数!F3</f>
        <v>3.0484266072340799E-2</v>
      </c>
      <c r="F3">
        <f t="shared" si="0"/>
        <v>0.30145278948141974</v>
      </c>
      <c r="G3">
        <f t="shared" si="1"/>
        <v>0.19958887101746062</v>
      </c>
      <c r="H3">
        <f t="shared" si="2"/>
        <v>0.29874525925248535</v>
      </c>
      <c r="I3">
        <f t="shared" si="3"/>
        <v>0.20021308024863432</v>
      </c>
      <c r="J3">
        <f t="shared" ref="J3:J66" si="5">SUMPRODUCT(F2:I2,B3:E3)</f>
        <v>2.9387555291228218E-2</v>
      </c>
      <c r="K3" s="28">
        <f t="shared" ref="K3:K66" si="6">(1+K2)*(1+B3)-1</f>
        <v>3.4372499999999917E-2</v>
      </c>
      <c r="L3" s="28">
        <f t="shared" ref="L3:L66" si="7">(1+L2)*(1+C3)-1</f>
        <v>2.7271500000000115E-2</v>
      </c>
      <c r="M3" s="28">
        <f t="shared" ref="M3:M66" si="8">(1+M2)*(1+D3)-1</f>
        <v>2.5082173589200174E-2</v>
      </c>
      <c r="N3" s="28">
        <f t="shared" ref="N3:N66" si="9">(1+N2)*(1+E3)-1</f>
        <v>3.0484266072340782E-2</v>
      </c>
      <c r="O3" s="7">
        <f>(1+O2)*(1+J3)-1</f>
        <v>2.9387555291228162E-2</v>
      </c>
      <c r="P3" s="7">
        <f>[1]!S_PQ_PctChange("H00906.CSI",$A$3,$A3)/100</f>
        <v>3.7078392797008197E-2</v>
      </c>
      <c r="R3" t="s">
        <v>134</v>
      </c>
      <c r="S3" s="7">
        <f>(1+S2)^(250/(COUNTA($A:$A)-1))-1</f>
        <v>0.21587325690920989</v>
      </c>
      <c r="T3" s="7">
        <f t="shared" ref="T3:X3" si="10">(1+T2)^(250/(COUNTA($A:$A)-1))-1</f>
        <v>0.19842330070356584</v>
      </c>
      <c r="U3" s="7">
        <f t="shared" si="10"/>
        <v>0.21456936587898889</v>
      </c>
      <c r="V3" s="7">
        <f t="shared" si="10"/>
        <v>0.1257943326897073</v>
      </c>
      <c r="W3" s="7">
        <f t="shared" si="10"/>
        <v>0.20458746822676477</v>
      </c>
      <c r="X3" s="7">
        <f t="shared" si="10"/>
        <v>0.10125928716861599</v>
      </c>
    </row>
    <row r="4" spans="1:24" x14ac:dyDescent="0.3">
      <c r="A4" s="3">
        <v>20090106</v>
      </c>
      <c r="B4" s="29">
        <f>板块策略指数!B4</f>
        <v>3.7855704787201856E-2</v>
      </c>
      <c r="C4" s="29">
        <f>板块策略指数!C4</f>
        <v>1.5101168483696782E-2</v>
      </c>
      <c r="D4" s="29">
        <f>板块策略指数!E4</f>
        <v>2.5568686233734199E-2</v>
      </c>
      <c r="E4" s="29">
        <f>板块策略指数!F4</f>
        <v>3.4926198155233998E-2</v>
      </c>
      <c r="F4">
        <f t="shared" si="0"/>
        <v>0.30403030734871395</v>
      </c>
      <c r="G4">
        <f t="shared" si="1"/>
        <v>0.19688210497292086</v>
      </c>
      <c r="H4">
        <f t="shared" si="2"/>
        <v>0.29773258562428512</v>
      </c>
      <c r="I4">
        <f t="shared" si="3"/>
        <v>0.20135500205408</v>
      </c>
      <c r="J4">
        <f t="shared" si="5"/>
        <v>2.9056938486268578E-2</v>
      </c>
      <c r="K4" s="28">
        <f t="shared" si="6"/>
        <v>7.3529399999999967E-2</v>
      </c>
      <c r="L4" s="28">
        <f t="shared" si="7"/>
        <v>4.2784500000000003E-2</v>
      </c>
      <c r="M4" s="28">
        <f t="shared" si="8"/>
        <v>5.1292178049496595E-2</v>
      </c>
      <c r="N4" s="28">
        <f t="shared" si="9"/>
        <v>6.647516374503426E-2</v>
      </c>
      <c r="O4" s="7">
        <f t="shared" ref="O4:O67" si="11">(1+O3)*(1+J4)-1</f>
        <v>5.9298406163855955E-2</v>
      </c>
      <c r="P4" s="7">
        <f>[1]!S_PQ_PctChange("H00906.CSI",$A$3,$A4)/100</f>
        <v>7.0824692933482147E-2</v>
      </c>
      <c r="R4" t="s">
        <v>136</v>
      </c>
      <c r="S4" s="26">
        <f>S3-$X$3</f>
        <v>0.1146139697405939</v>
      </c>
      <c r="T4" s="26">
        <f t="shared" ref="T4:X4" si="12">T3-$X$3</f>
        <v>9.7164013534949856E-2</v>
      </c>
      <c r="U4" s="26">
        <f t="shared" si="12"/>
        <v>0.11331007871037291</v>
      </c>
      <c r="V4" s="26">
        <f t="shared" si="12"/>
        <v>2.4535045521091314E-2</v>
      </c>
      <c r="W4" s="26">
        <f t="shared" si="12"/>
        <v>0.10332818105814878</v>
      </c>
      <c r="X4" s="26">
        <f t="shared" si="12"/>
        <v>0</v>
      </c>
    </row>
    <row r="5" spans="1:24" x14ac:dyDescent="0.3">
      <c r="A5" s="3">
        <v>20090107</v>
      </c>
      <c r="B5" s="29">
        <f>板块策略指数!B5</f>
        <v>-1.3681041245818689E-3</v>
      </c>
      <c r="C5" s="29">
        <f>板块策略指数!C5</f>
        <v>6.8013093788793604E-3</v>
      </c>
      <c r="D5" s="29">
        <f>板块策略指数!E5</f>
        <v>-2.0193819960588398E-3</v>
      </c>
      <c r="E5" s="29">
        <f>板块策略指数!F5</f>
        <v>-1.2102872307721699E-2</v>
      </c>
      <c r="F5">
        <f t="shared" si="0"/>
        <v>0.30425789771876044</v>
      </c>
      <c r="G5">
        <f t="shared" si="1"/>
        <v>0.19864130705266947</v>
      </c>
      <c r="H5">
        <f t="shared" si="2"/>
        <v>0.29776114401337023</v>
      </c>
      <c r="I5">
        <f t="shared" si="3"/>
        <v>0.19933965121519975</v>
      </c>
      <c r="J5">
        <f t="shared" si="5"/>
        <v>-2.1150987118271308E-3</v>
      </c>
      <c r="K5" s="28">
        <f t="shared" si="6"/>
        <v>7.2060699999999978E-2</v>
      </c>
      <c r="L5" s="28">
        <f t="shared" si="7"/>
        <v>4.9876800000000054E-2</v>
      </c>
      <c r="M5" s="28">
        <f t="shared" si="8"/>
        <v>4.9169217552545996E-2</v>
      </c>
      <c r="N5" s="28">
        <f t="shared" si="9"/>
        <v>5.3567751018871457E-2</v>
      </c>
      <c r="O5" s="7">
        <f t="shared" si="11"/>
        <v>5.7057885469538272E-2</v>
      </c>
      <c r="P5" s="7">
        <f>[1]!S_PQ_PctChange("H00906.CSI",$A$3,$A5)/100</f>
        <v>6.7131345546141086E-2</v>
      </c>
      <c r="R5" t="s">
        <v>137</v>
      </c>
      <c r="S5" s="26">
        <f>S3-'SAA测算(板块基准)'!S3</f>
        <v>7.4151887440476516E-2</v>
      </c>
      <c r="T5" s="26">
        <f>T3-'SAA测算(板块基准)'!T3</f>
        <v>4.0533121298168107E-2</v>
      </c>
      <c r="U5" s="26">
        <f>U3-'SAA测算(板块基准)'!U3</f>
        <v>3.505066634793863E-2</v>
      </c>
      <c r="V5" s="26">
        <f>V3-'SAA测算(板块基准)'!V3</f>
        <v>1.8895307637430969E-2</v>
      </c>
      <c r="W5" s="26">
        <f>W3-'SAA测算(板块基准)'!W3</f>
        <v>4.6003808755917364E-2</v>
      </c>
      <c r="X5" s="26">
        <f>X3-'SAA测算(板块基准)'!X3</f>
        <v>0</v>
      </c>
    </row>
    <row r="6" spans="1:24" x14ac:dyDescent="0.3">
      <c r="A6" s="3">
        <v>20090108</v>
      </c>
      <c r="B6" s="29">
        <f>板块策略指数!B6</f>
        <v>-3.2102566580418407E-2</v>
      </c>
      <c r="C6" s="29">
        <f>板块策略指数!C6</f>
        <v>-1.0830985121301893E-2</v>
      </c>
      <c r="D6" s="29">
        <f>板块策略指数!E6</f>
        <v>-2.3769543202634101E-2</v>
      </c>
      <c r="E6" s="29">
        <f>板块策略指数!F6</f>
        <v>-2.4843585073956499E-2</v>
      </c>
      <c r="F6">
        <f t="shared" si="0"/>
        <v>0.30171620914426028</v>
      </c>
      <c r="G6">
        <f t="shared" si="1"/>
        <v>0.20131100276773303</v>
      </c>
      <c r="H6">
        <f t="shared" si="2"/>
        <v>0.29781585940151961</v>
      </c>
      <c r="I6">
        <f t="shared" si="3"/>
        <v>0.19915692868648696</v>
      </c>
      <c r="J6">
        <f t="shared" si="5"/>
        <v>-2.3948898420567254E-2</v>
      </c>
      <c r="K6" s="28">
        <f t="shared" si="6"/>
        <v>3.7644800000000034E-2</v>
      </c>
      <c r="L6" s="28">
        <f t="shared" si="7"/>
        <v>3.850560000000014E-2</v>
      </c>
      <c r="M6" s="28">
        <f t="shared" si="8"/>
        <v>2.423094450905694E-2</v>
      </c>
      <c r="N6" s="28">
        <f t="shared" si="9"/>
        <v>2.7393350965257079E-2</v>
      </c>
      <c r="O6" s="7">
        <f t="shared" si="11"/>
        <v>3.1742513545768736E-2</v>
      </c>
      <c r="P6" s="7">
        <f>[1]!S_PQ_PctChange("H00906.CSI",$A$3,$A6)/100</f>
        <v>4.2678622999154481E-2</v>
      </c>
    </row>
    <row r="7" spans="1:24" x14ac:dyDescent="0.3">
      <c r="A7" s="3">
        <v>20090109</v>
      </c>
      <c r="B7" s="29">
        <f>板块策略指数!B7</f>
        <v>2.1263538351466781E-2</v>
      </c>
      <c r="C7" s="29">
        <f>板块策略指数!C7</f>
        <v>2.7807072008085444E-2</v>
      </c>
      <c r="D7" s="29">
        <f>板块策略指数!E7</f>
        <v>1.7316891980391401E-2</v>
      </c>
      <c r="E7" s="29">
        <f>板块策略指数!F7</f>
        <v>1.33522666794233E-2</v>
      </c>
      <c r="F7">
        <f t="shared" si="0"/>
        <v>0.30214036069713407</v>
      </c>
      <c r="G7">
        <f t="shared" si="1"/>
        <v>0.20288567669290122</v>
      </c>
      <c r="H7">
        <f t="shared" si="2"/>
        <v>0.2970820082839114</v>
      </c>
      <c r="I7">
        <f t="shared" si="3"/>
        <v>0.19789195432605325</v>
      </c>
      <c r="J7">
        <f t="shared" si="5"/>
        <v>1.9829865224560803E-2</v>
      </c>
      <c r="K7" s="28">
        <f t="shared" si="6"/>
        <v>5.9708800000000117E-2</v>
      </c>
      <c r="L7" s="28">
        <f t="shared" si="7"/>
        <v>6.7383399999999982E-2</v>
      </c>
      <c r="M7" s="28">
        <f t="shared" si="8"/>
        <v>4.1967441138094586E-2</v>
      </c>
      <c r="N7" s="28">
        <f t="shared" si="9"/>
        <v>4.1111380972011391E-2</v>
      </c>
      <c r="O7" s="7">
        <f t="shared" si="11"/>
        <v>5.2201828535830774E-2</v>
      </c>
      <c r="P7" s="7">
        <f>[1]!S_PQ_PctChange("H00906.CSI",$A$3,$A7)/100</f>
        <v>6.1835028050673646E-2</v>
      </c>
    </row>
    <row r="8" spans="1:24" x14ac:dyDescent="0.3">
      <c r="A8" s="3">
        <v>20090112</v>
      </c>
      <c r="B8" s="29">
        <f>板块策略指数!B8</f>
        <v>9.7869339199597016E-3</v>
      </c>
      <c r="C8" s="29">
        <f>板块策略指数!C8</f>
        <v>3.3110876560381729E-3</v>
      </c>
      <c r="D8" s="29">
        <f>板块策略指数!E8</f>
        <v>1.10908685277291E-2</v>
      </c>
      <c r="E8" s="29">
        <f>板块策略指数!F8</f>
        <v>-3.1218079257952398E-3</v>
      </c>
      <c r="F8">
        <f t="shared" si="0"/>
        <v>0.30318552573287888</v>
      </c>
      <c r="G8">
        <f t="shared" si="1"/>
        <v>0.20228187626489716</v>
      </c>
      <c r="H8">
        <f t="shared" si="2"/>
        <v>0.29849462351006006</v>
      </c>
      <c r="I8">
        <f t="shared" si="3"/>
        <v>0.19603797449216387</v>
      </c>
      <c r="J8">
        <f t="shared" si="5"/>
        <v>6.3059168287448626E-3</v>
      </c>
      <c r="K8" s="28">
        <f t="shared" si="6"/>
        <v>7.0080099999999979E-2</v>
      </c>
      <c r="L8" s="28">
        <f t="shared" si="7"/>
        <v>7.0917600000000247E-2</v>
      </c>
      <c r="M8" s="28">
        <f t="shared" si="8"/>
        <v>5.3523765037931437E-2</v>
      </c>
      <c r="N8" s="28">
        <f t="shared" si="9"/>
        <v>3.7861231211257396E-2</v>
      </c>
      <c r="O8" s="7">
        <f t="shared" si="11"/>
        <v>5.8836925753630975E-2</v>
      </c>
      <c r="P8" s="7">
        <f>[1]!S_PQ_PctChange("H00906.CSI",$A$3,$A8)/100</f>
        <v>6.6041325872615131E-2</v>
      </c>
    </row>
    <row r="9" spans="1:24" x14ac:dyDescent="0.3">
      <c r="A9" s="3">
        <v>20090113</v>
      </c>
      <c r="B9" s="29">
        <f>板块策略指数!B9</f>
        <v>-3.388671558325386E-2</v>
      </c>
      <c r="C9" s="29">
        <f>板块策略指数!C9</f>
        <v>-2.5466478466690656E-2</v>
      </c>
      <c r="D9" s="29">
        <f>板块策略指数!E9</f>
        <v>-2.3569191763982401E-2</v>
      </c>
      <c r="E9" s="29">
        <f>板块策略指数!F9</f>
        <v>-2.4226342925659901E-2</v>
      </c>
      <c r="F9">
        <f t="shared" si="0"/>
        <v>0.30110459879126039</v>
      </c>
      <c r="G9">
        <f t="shared" si="1"/>
        <v>0.20264440919387924</v>
      </c>
      <c r="H9">
        <f t="shared" si="2"/>
        <v>0.29961176122169153</v>
      </c>
      <c r="I9">
        <f t="shared" si="3"/>
        <v>0.19663923079316883</v>
      </c>
      <c r="J9">
        <f t="shared" si="5"/>
        <v>-2.7209928944096413E-2</v>
      </c>
      <c r="K9" s="28">
        <f t="shared" si="6"/>
        <v>3.3818600000000254E-2</v>
      </c>
      <c r="L9" s="28">
        <f t="shared" si="7"/>
        <v>4.3645100000000214E-2</v>
      </c>
      <c r="M9" s="28">
        <f t="shared" si="8"/>
        <v>2.8693061391839692E-2</v>
      </c>
      <c r="N9" s="28">
        <f t="shared" si="9"/>
        <v>1.2717649114685869E-2</v>
      </c>
      <c r="O9" s="7">
        <f t="shared" si="11"/>
        <v>3.0026048240489045E-2</v>
      </c>
      <c r="P9" s="7">
        <f>[1]!S_PQ_PctChange("H00906.CSI",$A$3,$A9)/100</f>
        <v>4.0636725791502348E-2</v>
      </c>
    </row>
    <row r="10" spans="1:24" x14ac:dyDescent="0.3">
      <c r="A10" s="3">
        <v>20090114</v>
      </c>
      <c r="B10" s="29">
        <f>板块策略指数!B10</f>
        <v>3.7325987363740494E-2</v>
      </c>
      <c r="C10" s="29">
        <f>板块策略指数!C10</f>
        <v>2.8763513573723511E-2</v>
      </c>
      <c r="D10" s="29">
        <f>板块策略指数!E10</f>
        <v>2.6149086748173098E-2</v>
      </c>
      <c r="E10" s="29">
        <f>板块策略指数!F10</f>
        <v>5.6221616327551502E-2</v>
      </c>
      <c r="F10">
        <f t="shared" si="0"/>
        <v>0.30150228419850011</v>
      </c>
      <c r="G10">
        <f t="shared" si="1"/>
        <v>0.20123714140077406</v>
      </c>
      <c r="H10">
        <f t="shared" si="2"/>
        <v>0.29677497738810116</v>
      </c>
      <c r="I10">
        <f t="shared" si="3"/>
        <v>0.20048559701262458</v>
      </c>
      <c r="J10">
        <f t="shared" si="5"/>
        <v>3.5957740987691389E-2</v>
      </c>
      <c r="K10" s="28">
        <f t="shared" si="6"/>
        <v>7.2406900000000274E-2</v>
      </c>
      <c r="L10" s="28">
        <f t="shared" si="7"/>
        <v>7.3664000000000174E-2</v>
      </c>
      <c r="M10" s="28">
        <f t="shared" si="8"/>
        <v>5.5592445491418729E-2</v>
      </c>
      <c r="N10" s="28">
        <f t="shared" si="9"/>
        <v>6.9654272231351788E-2</v>
      </c>
      <c r="O10" s="7">
        <f t="shared" si="11"/>
        <v>6.706345809369596E-2</v>
      </c>
      <c r="P10" s="7">
        <f>[1]!S_PQ_PctChange("H00906.CSI",$A$3,$A10)/100</f>
        <v>8.3497800672882594E-2</v>
      </c>
    </row>
    <row r="11" spans="1:24" x14ac:dyDescent="0.3">
      <c r="A11" s="3">
        <v>20090115</v>
      </c>
      <c r="B11" s="29">
        <f>板块策略指数!B11</f>
        <v>2.2847857469026109E-2</v>
      </c>
      <c r="C11" s="29">
        <f>板块策略指数!C11</f>
        <v>-1.3810652122079137E-3</v>
      </c>
      <c r="D11" s="29">
        <f>板块策略指数!E11</f>
        <v>2.5757564517253999E-3</v>
      </c>
      <c r="E11" s="29">
        <f>板块策略指数!F11</f>
        <v>-5.6844860794227304E-3</v>
      </c>
      <c r="F11">
        <f t="shared" si="0"/>
        <v>0.30647990321153423</v>
      </c>
      <c r="G11">
        <f t="shared" si="1"/>
        <v>0.19971389935667219</v>
      </c>
      <c r="H11">
        <f t="shared" si="2"/>
        <v>0.29569558112635791</v>
      </c>
      <c r="I11">
        <f t="shared" si="3"/>
        <v>0.19811061630543567</v>
      </c>
      <c r="J11">
        <f t="shared" si="5"/>
        <v>6.2355220779354015E-3</v>
      </c>
      <c r="K11" s="28">
        <f t="shared" si="6"/>
        <v>9.6909100000000414E-2</v>
      </c>
      <c r="L11" s="28">
        <f t="shared" si="7"/>
        <v>7.2181200000000167E-2</v>
      </c>
      <c r="M11" s="28">
        <f t="shared" si="8"/>
        <v>5.8311394543285822E-2</v>
      </c>
      <c r="N11" s="28">
        <f t="shared" si="9"/>
        <v>6.357383741105771E-2</v>
      </c>
      <c r="O11" s="7">
        <f t="shared" si="11"/>
        <v>7.3717155845197224E-2</v>
      </c>
      <c r="P11" s="7">
        <f>[1]!S_PQ_PctChange("H00906.CSI",$A$3,$A11)/100</f>
        <v>8.5563677270770189E-2</v>
      </c>
    </row>
    <row r="12" spans="1:24" x14ac:dyDescent="0.3">
      <c r="A12" s="3">
        <v>20090116</v>
      </c>
      <c r="B12" s="29">
        <f>板块策略指数!B12</f>
        <v>1.1352718288142563E-2</v>
      </c>
      <c r="C12" s="29">
        <f>板块策略指数!C12</f>
        <v>1.7201383497490682E-3</v>
      </c>
      <c r="D12" s="29">
        <f>板块策略指数!E12</f>
        <v>1.5491745804313801E-2</v>
      </c>
      <c r="E12" s="29">
        <f>板块策略指数!F12</f>
        <v>3.1903270146321702E-2</v>
      </c>
      <c r="F12">
        <f t="shared" si="0"/>
        <v>0.30546162566339036</v>
      </c>
      <c r="G12">
        <f t="shared" si="1"/>
        <v>0.19715450576333415</v>
      </c>
      <c r="H12">
        <f t="shared" si="2"/>
        <v>0.29591926730629187</v>
      </c>
      <c r="I12">
        <f t="shared" si="3"/>
        <v>0.20146460126698357</v>
      </c>
      <c r="J12">
        <f t="shared" si="5"/>
        <v>1.4724132828514071E-2</v>
      </c>
      <c r="K12" s="28">
        <f t="shared" si="6"/>
        <v>0.1093620000000004</v>
      </c>
      <c r="L12" s="28">
        <f t="shared" si="7"/>
        <v>7.4025500000000299E-2</v>
      </c>
      <c r="M12" s="28">
        <f t="shared" si="8"/>
        <v>7.4706485649359333E-2</v>
      </c>
      <c r="N12" s="28">
        <f t="shared" si="9"/>
        <v>9.7505320866542844E-2</v>
      </c>
      <c r="O12" s="7">
        <f t="shared" si="11"/>
        <v>8.9526709868116283E-2</v>
      </c>
      <c r="P12" s="7">
        <f>[1]!S_PQ_PctChange("H00906.CSI",$A$3,$A12)/100</f>
        <v>0.1025520326703553</v>
      </c>
    </row>
    <row r="13" spans="1:24" x14ac:dyDescent="0.3">
      <c r="A13" s="3">
        <v>20090119</v>
      </c>
      <c r="B13" s="29">
        <f>板块策略指数!B13</f>
        <v>2.4141804027899218E-3</v>
      </c>
      <c r="C13" s="29">
        <f>板块策略指数!C13</f>
        <v>-9.3538747450595677E-3</v>
      </c>
      <c r="D13" s="29">
        <f>板块策略指数!E13</f>
        <v>-2.65909590020892E-4</v>
      </c>
      <c r="E13" s="29">
        <f>板块策略指数!F13</f>
        <v>1.9662764240649801E-2</v>
      </c>
      <c r="F13">
        <f t="shared" si="0"/>
        <v>0.30535142664124099</v>
      </c>
      <c r="G13">
        <f t="shared" si="1"/>
        <v>0.19476967747305446</v>
      </c>
      <c r="H13">
        <f t="shared" si="2"/>
        <v>0.29502161601951038</v>
      </c>
      <c r="I13">
        <f t="shared" si="3"/>
        <v>0.20485727986619418</v>
      </c>
      <c r="J13">
        <f t="shared" si="5"/>
        <v>2.7759441046470721E-3</v>
      </c>
      <c r="K13" s="28">
        <f t="shared" si="6"/>
        <v>0.11204020000000026</v>
      </c>
      <c r="L13" s="28">
        <f t="shared" si="7"/>
        <v>6.3979200000000347E-2</v>
      </c>
      <c r="M13" s="28">
        <f t="shared" si="8"/>
        <v>7.4420710888367436E-2</v>
      </c>
      <c r="N13" s="28">
        <f t="shared" si="9"/>
        <v>0.11908530924360039</v>
      </c>
      <c r="O13" s="7">
        <f t="shared" si="11"/>
        <v>9.2551175115230144E-2</v>
      </c>
      <c r="P13" s="7">
        <f>[1]!S_PQ_PctChange("H00906.CSI",$A$3,$A13)/100</f>
        <v>0.11197384786849263</v>
      </c>
    </row>
    <row r="14" spans="1:24" x14ac:dyDescent="0.3">
      <c r="A14" s="3">
        <v>20090120</v>
      </c>
      <c r="B14" s="29">
        <f>板块策略指数!B14</f>
        <v>6.0278396410490846E-3</v>
      </c>
      <c r="C14" s="29">
        <f>板块策略指数!C14</f>
        <v>1.778906956075841E-2</v>
      </c>
      <c r="D14" s="29">
        <f>板块策略指数!E14</f>
        <v>3.2918500060834699E-3</v>
      </c>
      <c r="E14" s="29">
        <f>板块策略指数!F14</f>
        <v>6.0670848522397904E-3</v>
      </c>
      <c r="F14">
        <f t="shared" si="0"/>
        <v>0.30489936536493356</v>
      </c>
      <c r="G14">
        <f t="shared" si="1"/>
        <v>0.19675496282086075</v>
      </c>
      <c r="H14">
        <f t="shared" si="2"/>
        <v>0.29378369576369784</v>
      </c>
      <c r="I14">
        <f t="shared" si="3"/>
        <v>0.20456197605050777</v>
      </c>
      <c r="J14">
        <f t="shared" si="5"/>
        <v>7.5194341828894243E-3</v>
      </c>
      <c r="K14" s="28">
        <f t="shared" si="6"/>
        <v>0.1187434000000005</v>
      </c>
      <c r="L14" s="28">
        <f t="shared" si="7"/>
        <v>8.290640000000038E-2</v>
      </c>
      <c r="M14" s="28">
        <f t="shared" si="8"/>
        <v>7.7957542712041583E-2</v>
      </c>
      <c r="N14" s="28">
        <f t="shared" si="9"/>
        <v>0.12587489477167635</v>
      </c>
      <c r="O14" s="7">
        <f t="shared" si="11"/>
        <v>0.10076654176794775</v>
      </c>
      <c r="P14" s="7">
        <f>[1]!S_PQ_PctChange("H00906.CSI",$A$3,$A14)/100</f>
        <v>0.1198714079134071</v>
      </c>
    </row>
    <row r="15" spans="1:24" x14ac:dyDescent="0.3">
      <c r="A15" s="3">
        <v>20090121</v>
      </c>
      <c r="B15" s="29">
        <f>板块策略指数!B15</f>
        <v>-9.2603898266700139E-5</v>
      </c>
      <c r="C15" s="29">
        <f>板块策略指数!C15</f>
        <v>1.6424318851563432E-3</v>
      </c>
      <c r="D15" s="29">
        <f>板块策略指数!E15</f>
        <v>-9.4000873321641604E-3</v>
      </c>
      <c r="E15" s="29">
        <f>板块策略指数!F15</f>
        <v>9.1924129154278694E-3</v>
      </c>
      <c r="F15">
        <f t="shared" si="0"/>
        <v>0.30504996679822111</v>
      </c>
      <c r="G15">
        <f t="shared" si="1"/>
        <v>0.19719372475782859</v>
      </c>
      <c r="H15">
        <f t="shared" si="2"/>
        <v>0.29119281588060053</v>
      </c>
      <c r="I15">
        <f t="shared" si="3"/>
        <v>0.20656349256334977</v>
      </c>
      <c r="J15">
        <f t="shared" si="5"/>
        <v>-5.862524916046745E-4</v>
      </c>
      <c r="K15" s="28">
        <f t="shared" si="6"/>
        <v>0.11863980000000041</v>
      </c>
      <c r="L15" s="28">
        <f t="shared" si="7"/>
        <v>8.4685000000000343E-2</v>
      </c>
      <c r="M15" s="28">
        <f t="shared" si="8"/>
        <v>6.7824647670183369E-2</v>
      </c>
      <c r="N15" s="28">
        <f t="shared" si="9"/>
        <v>0.13622440169553163</v>
      </c>
      <c r="O15" s="7">
        <f t="shared" si="11"/>
        <v>0.1001212146401611</v>
      </c>
      <c r="P15" s="7">
        <f>[1]!S_PQ_PctChange("H00906.CSI",$A$3,$A15)/100</f>
        <v>0.11864637384703446</v>
      </c>
    </row>
    <row r="16" spans="1:24" x14ac:dyDescent="0.3">
      <c r="A16" s="3">
        <v>20090122</v>
      </c>
      <c r="B16" s="29">
        <f>板块策略指数!B16</f>
        <v>1.9369237532939641E-2</v>
      </c>
      <c r="C16" s="29">
        <f>板块策略指数!C16</f>
        <v>1.9952336392593292E-2</v>
      </c>
      <c r="D16" s="29">
        <f>板块策略指数!E16</f>
        <v>9.2847197638320604E-3</v>
      </c>
      <c r="E16" s="29">
        <f>板块策略指数!F16</f>
        <v>4.8690777950601404E-3</v>
      </c>
      <c r="F16">
        <f t="shared" si="0"/>
        <v>0.3068006430365765</v>
      </c>
      <c r="G16">
        <f t="shared" si="1"/>
        <v>0.19843886193731258</v>
      </c>
      <c r="H16">
        <f t="shared" si="2"/>
        <v>0.28996669229583311</v>
      </c>
      <c r="I16">
        <f t="shared" si="3"/>
        <v>0.20479380273027789</v>
      </c>
      <c r="J16">
        <f t="shared" si="5"/>
        <v>1.3552478204809542E-2</v>
      </c>
      <c r="K16" s="28">
        <f t="shared" si="6"/>
        <v>0.14030700000000063</v>
      </c>
      <c r="L16" s="28">
        <f t="shared" si="7"/>
        <v>0.1063270000000005</v>
      </c>
      <c r="M16" s="28">
        <f t="shared" si="8"/>
        <v>7.7739100280713735E-2</v>
      </c>
      <c r="N16" s="28">
        <f t="shared" si="9"/>
        <v>0.14175676670003279</v>
      </c>
      <c r="O16" s="7">
        <f t="shared" si="11"/>
        <v>0.11503058342422046</v>
      </c>
      <c r="P16" s="7">
        <f>[1]!S_PQ_PctChange("H00906.CSI",$A$3,$A16)/100</f>
        <v>0.13273739335687473</v>
      </c>
    </row>
    <row r="17" spans="1:16" x14ac:dyDescent="0.3">
      <c r="A17" s="3">
        <v>20090123</v>
      </c>
      <c r="B17" s="29">
        <f>板块策略指数!B17</f>
        <v>4.8171238096398852E-4</v>
      </c>
      <c r="C17" s="29">
        <f>板块策略指数!C17</f>
        <v>-7.8435218520383296E-3</v>
      </c>
      <c r="D17" s="29">
        <f>板块策略指数!E17</f>
        <v>-2.9872771413258599E-3</v>
      </c>
      <c r="E17" s="29">
        <f>板块策略指数!F17</f>
        <v>-6.0925764545016201E-3</v>
      </c>
      <c r="F17">
        <f t="shared" si="0"/>
        <v>0.3</v>
      </c>
      <c r="G17">
        <f t="shared" si="1"/>
        <v>0.2</v>
      </c>
      <c r="H17">
        <f t="shared" si="2"/>
        <v>0.3</v>
      </c>
      <c r="I17">
        <f t="shared" si="3"/>
        <v>0.2</v>
      </c>
      <c r="J17">
        <f t="shared" si="5"/>
        <v>-3.5226026538440485E-3</v>
      </c>
      <c r="K17" s="28">
        <f t="shared" si="6"/>
        <v>0.14085630000000049</v>
      </c>
      <c r="L17" s="28">
        <f t="shared" si="7"/>
        <v>9.7649500000000611E-2</v>
      </c>
      <c r="M17" s="28">
        <f t="shared" si="8"/>
        <v>7.4519594902132003E-2</v>
      </c>
      <c r="N17" s="28">
        <f t="shared" si="9"/>
        <v>0.13480052630646822</v>
      </c>
      <c r="O17" s="7">
        <f t="shared" si="11"/>
        <v>0.111102773731933</v>
      </c>
      <c r="P17" s="7">
        <f>[1]!S_PQ_PctChange("H00906.CSI",$A$3,$A17)/100</f>
        <v>0.12561134412822916</v>
      </c>
    </row>
    <row r="18" spans="1:16" x14ac:dyDescent="0.3">
      <c r="A18" s="3">
        <v>20090202</v>
      </c>
      <c r="B18" s="29">
        <f>板块策略指数!B18</f>
        <v>2.9937074458895502E-2</v>
      </c>
      <c r="C18" s="29">
        <f>板块策略指数!C18</f>
        <v>1.1684877549709672E-2</v>
      </c>
      <c r="D18" s="29">
        <f>板块策略指数!E18</f>
        <v>3.05221520951965E-2</v>
      </c>
      <c r="E18" s="29">
        <f>板块策略指数!F18</f>
        <v>-1.06108574452415E-3</v>
      </c>
      <c r="F18">
        <f t="shared" si="0"/>
        <v>0.30284472316153488</v>
      </c>
      <c r="G18">
        <f t="shared" si="1"/>
        <v>0.19831854085468908</v>
      </c>
      <c r="H18">
        <f t="shared" si="2"/>
        <v>0.30301676054050458</v>
      </c>
      <c r="I18">
        <f t="shared" si="3"/>
        <v>0.19581997544327159</v>
      </c>
      <c r="J18">
        <f t="shared" si="5"/>
        <v>2.0262526327264704E-2</v>
      </c>
      <c r="K18" s="28">
        <f t="shared" si="6"/>
        <v>0.17501020000000067</v>
      </c>
      <c r="L18" s="28">
        <f t="shared" si="7"/>
        <v>0.11047540000000056</v>
      </c>
      <c r="M18" s="28">
        <f t="shared" si="8"/>
        <v>0.10731624540700402</v>
      </c>
      <c r="N18" s="28">
        <f t="shared" si="9"/>
        <v>0.13359640564512598</v>
      </c>
      <c r="O18" s="7">
        <f t="shared" si="11"/>
        <v>0.13361652293697301</v>
      </c>
      <c r="P18" s="7">
        <f>[1]!S_PQ_PctChange("H00906.CSI",$A$3,$A18)/100</f>
        <v>0.14355314093521709</v>
      </c>
    </row>
    <row r="19" spans="1:16" x14ac:dyDescent="0.3">
      <c r="A19" s="3">
        <v>20090203</v>
      </c>
      <c r="B19" s="29">
        <f>板块策略指数!B19</f>
        <v>2.4437149566871819E-2</v>
      </c>
      <c r="C19" s="29">
        <f>板块策略指数!C19</f>
        <v>1.6871692970416071E-2</v>
      </c>
      <c r="D19" s="29">
        <f>板块策略指数!E19</f>
        <v>2.7648180582213699E-2</v>
      </c>
      <c r="E19" s="29">
        <f>板块策略指数!F19</f>
        <v>2.4086474274631599E-2</v>
      </c>
      <c r="F19">
        <f t="shared" si="0"/>
        <v>0.30302102842446693</v>
      </c>
      <c r="G19">
        <f t="shared" si="1"/>
        <v>0.19696856197379931</v>
      </c>
      <c r="H19">
        <f t="shared" si="2"/>
        <v>0.30414350503864779</v>
      </c>
      <c r="I19">
        <f t="shared" si="3"/>
        <v>0.19586690456308606</v>
      </c>
      <c r="J19">
        <f t="shared" si="5"/>
        <v>2.3841106242912177E-2</v>
      </c>
      <c r="K19" s="28">
        <f t="shared" si="6"/>
        <v>0.20372410000000074</v>
      </c>
      <c r="L19" s="28">
        <f t="shared" si="7"/>
        <v>0.12921100000000041</v>
      </c>
      <c r="M19" s="28">
        <f t="shared" si="8"/>
        <v>0.13793152492163574</v>
      </c>
      <c r="N19" s="28">
        <f t="shared" si="9"/>
        <v>0.16090074630751228</v>
      </c>
      <c r="O19" s="7">
        <f t="shared" si="11"/>
        <v>0.16064319489903411</v>
      </c>
      <c r="P19" s="7">
        <f>[1]!S_PQ_PctChange("H00906.CSI",$A$3,$A19)/100</f>
        <v>0.17287941390199932</v>
      </c>
    </row>
    <row r="20" spans="1:16" x14ac:dyDescent="0.3">
      <c r="A20" s="3">
        <v>20090204</v>
      </c>
      <c r="B20" s="29">
        <f>板块策略指数!B20</f>
        <v>2.9553699223933604E-2</v>
      </c>
      <c r="C20" s="29">
        <f>板块策略指数!C20</f>
        <v>1.631413438232536E-2</v>
      </c>
      <c r="D20" s="29">
        <f>板块策略指数!E20</f>
        <v>2.6708530699439601E-2</v>
      </c>
      <c r="E20" s="29">
        <f>板块策略指数!F20</f>
        <v>3.8429608190384802E-2</v>
      </c>
      <c r="F20">
        <f t="shared" si="0"/>
        <v>0.30353242831764732</v>
      </c>
      <c r="G20">
        <f t="shared" si="1"/>
        <v>0.19476378455856705</v>
      </c>
      <c r="H20">
        <f t="shared" si="2"/>
        <v>0.30381488116274452</v>
      </c>
      <c r="I20">
        <f t="shared" si="3"/>
        <v>0.19788890596104122</v>
      </c>
      <c r="J20">
        <f t="shared" si="5"/>
        <v>2.7819078462900451E-2</v>
      </c>
      <c r="K20" s="28">
        <f t="shared" si="6"/>
        <v>0.23929860000000081</v>
      </c>
      <c r="L20" s="28">
        <f t="shared" si="7"/>
        <v>0.14763310000000041</v>
      </c>
      <c r="M20" s="28">
        <f t="shared" si="8"/>
        <v>0.16832400398886538</v>
      </c>
      <c r="N20" s="28">
        <f t="shared" si="9"/>
        <v>0.20551370713603534</v>
      </c>
      <c r="O20" s="7">
        <f t="shared" si="11"/>
        <v>0.19293121900536181</v>
      </c>
      <c r="P20" s="7">
        <f>[1]!S_PQ_PctChange("H00906.CSI",$A$3,$A20)/100</f>
        <v>0.20375861303206874</v>
      </c>
    </row>
    <row r="21" spans="1:16" x14ac:dyDescent="0.3">
      <c r="A21" s="3">
        <v>20090205</v>
      </c>
      <c r="B21" s="29">
        <f>板块策略指数!B21</f>
        <v>-2.086131623161679E-2</v>
      </c>
      <c r="C21" s="29">
        <f>板块策略指数!C21</f>
        <v>-1.7167071950085898E-2</v>
      </c>
      <c r="D21" s="29">
        <f>板块策略指数!E21</f>
        <v>-1.1745173114702599E-2</v>
      </c>
      <c r="E21" s="29">
        <f>板块策略指数!F21</f>
        <v>-7.5818850447903303E-3</v>
      </c>
      <c r="F21">
        <f t="shared" si="0"/>
        <v>0.30164794191466943</v>
      </c>
      <c r="G21">
        <f t="shared" si="1"/>
        <v>0.19428486256842417</v>
      </c>
      <c r="H21">
        <f t="shared" si="2"/>
        <v>0.30473970841331605</v>
      </c>
      <c r="I21">
        <f t="shared" si="3"/>
        <v>0.19932748710359049</v>
      </c>
      <c r="J21">
        <f t="shared" si="5"/>
        <v>-1.4744339187188114E-2</v>
      </c>
      <c r="K21" s="28">
        <f t="shared" si="6"/>
        <v>0.21344520000000089</v>
      </c>
      <c r="L21" s="28">
        <f t="shared" si="7"/>
        <v>0.12793160000000015</v>
      </c>
      <c r="M21" s="28">
        <f t="shared" si="8"/>
        <v>0.15460183630795377</v>
      </c>
      <c r="N21" s="28">
        <f t="shared" si="9"/>
        <v>0.19637364078861097</v>
      </c>
      <c r="O21" s="7">
        <f t="shared" si="11"/>
        <v>0.17534223648536096</v>
      </c>
      <c r="P21" s="7">
        <f>[1]!S_PQ_PctChange("H00906.CSI",$A$3,$A21)/100</f>
        <v>0.19285945887899469</v>
      </c>
    </row>
    <row r="22" spans="1:16" x14ac:dyDescent="0.3">
      <c r="A22" s="3">
        <v>20090206</v>
      </c>
      <c r="B22" s="29">
        <f>板块策略指数!B22</f>
        <v>4.8999246113462631E-2</v>
      </c>
      <c r="C22" s="29">
        <f>板块策略指数!C22</f>
        <v>2.7241279524396728E-2</v>
      </c>
      <c r="D22" s="29">
        <f>板块策略指数!E22</f>
        <v>5.0792869227605002E-2</v>
      </c>
      <c r="E22" s="29">
        <f>板块策略指数!F22</f>
        <v>4.1639744421685498E-2</v>
      </c>
      <c r="F22">
        <f t="shared" si="0"/>
        <v>0.30313547596622714</v>
      </c>
      <c r="G22">
        <f t="shared" si="1"/>
        <v>0.19119329147268183</v>
      </c>
      <c r="H22">
        <f t="shared" si="2"/>
        <v>0.30676611538532794</v>
      </c>
      <c r="I22">
        <f t="shared" si="3"/>
        <v>0.19890511717576331</v>
      </c>
      <c r="J22">
        <f t="shared" si="5"/>
        <v>4.3851639771188174E-2</v>
      </c>
      <c r="K22" s="28">
        <f t="shared" si="6"/>
        <v>0.27290310000000084</v>
      </c>
      <c r="L22" s="28">
        <f t="shared" si="7"/>
        <v>0.15865790000000035</v>
      </c>
      <c r="M22" s="28">
        <f t="shared" si="8"/>
        <v>0.2132473763894962</v>
      </c>
      <c r="N22" s="28">
        <f t="shared" si="9"/>
        <v>0.24619033342389018</v>
      </c>
      <c r="O22" s="7">
        <f t="shared" si="11"/>
        <v>0.22688292084757955</v>
      </c>
      <c r="P22" s="7">
        <f>[1]!S_PQ_PctChange("H00906.CSI",$A$3,$A22)/100</f>
        <v>0.24213345677506393</v>
      </c>
    </row>
    <row r="23" spans="1:16" x14ac:dyDescent="0.3">
      <c r="A23" s="3">
        <v>20090209</v>
      </c>
      <c r="B23" s="29">
        <f>板块策略指数!B23</f>
        <v>2.43725543601865E-2</v>
      </c>
      <c r="C23" s="29">
        <f>板块策略指数!C23</f>
        <v>3.1175724948666966E-2</v>
      </c>
      <c r="D23" s="29">
        <f>板块策略指数!E23</f>
        <v>3.66614664957121E-2</v>
      </c>
      <c r="E23" s="29">
        <f>板块策略指数!F23</f>
        <v>1.2912549697438E-2</v>
      </c>
      <c r="F23">
        <f t="shared" si="0"/>
        <v>0.30231177270226994</v>
      </c>
      <c r="G23">
        <f t="shared" si="1"/>
        <v>0.19194008884936742</v>
      </c>
      <c r="H23">
        <f t="shared" si="2"/>
        <v>0.30960267446205419</v>
      </c>
      <c r="I23">
        <f t="shared" si="3"/>
        <v>0.19614546398630875</v>
      </c>
      <c r="J23">
        <f t="shared" si="5"/>
        <v>2.7163643205296246E-2</v>
      </c>
      <c r="K23" s="28">
        <f t="shared" si="6"/>
        <v>0.30392700000000072</v>
      </c>
      <c r="L23" s="28">
        <f t="shared" si="7"/>
        <v>0.19477990000000056</v>
      </c>
      <c r="M23" s="28">
        <f t="shared" si="8"/>
        <v>0.25772680443001028</v>
      </c>
      <c r="N23" s="28">
        <f t="shared" si="9"/>
        <v>0.26228182803669298</v>
      </c>
      <c r="O23" s="7">
        <f t="shared" si="11"/>
        <v>0.26020953076415476</v>
      </c>
      <c r="P23" s="7">
        <f>[1]!S_PQ_PctChange("H00906.CSI",$A$3,$A23)/100</f>
        <v>0.27715483492274973</v>
      </c>
    </row>
    <row r="24" spans="1:16" x14ac:dyDescent="0.3">
      <c r="A24" s="3">
        <v>20090210</v>
      </c>
      <c r="B24" s="29">
        <f>板块策略指数!B24</f>
        <v>2.1524211094639523E-2</v>
      </c>
      <c r="C24" s="29">
        <f>板块策略指数!C24</f>
        <v>1.833408814460297E-2</v>
      </c>
      <c r="D24" s="29">
        <f>板块策略指数!E24</f>
        <v>2.00397961546935E-2</v>
      </c>
      <c r="E24" s="29">
        <f>板块策略指数!F24</f>
        <v>3.7023520198333202E-3</v>
      </c>
      <c r="F24">
        <f t="shared" si="0"/>
        <v>0.30366957849414433</v>
      </c>
      <c r="G24">
        <f t="shared" si="1"/>
        <v>0.19220006743651646</v>
      </c>
      <c r="H24">
        <f t="shared" si="2"/>
        <v>0.31054131081557057</v>
      </c>
      <c r="I24">
        <f t="shared" si="3"/>
        <v>0.19358904325376899</v>
      </c>
      <c r="J24">
        <f t="shared" si="5"/>
        <v>1.695664295942392E-2</v>
      </c>
      <c r="K24" s="28">
        <f t="shared" si="6"/>
        <v>0.33199300000000065</v>
      </c>
      <c r="L24" s="28">
        <f t="shared" si="7"/>
        <v>0.21668510000000052</v>
      </c>
      <c r="M24" s="28">
        <f t="shared" si="8"/>
        <v>0.28293139320908156</v>
      </c>
      <c r="N24" s="28">
        <f t="shared" si="9"/>
        <v>0.2669552397123236</v>
      </c>
      <c r="O24" s="7">
        <f t="shared" si="11"/>
        <v>0.28157845383138569</v>
      </c>
      <c r="P24" s="7">
        <f>[1]!S_PQ_PctChange("H00906.CSI",$A$3,$A24)/100</f>
        <v>0.29814983365601244</v>
      </c>
    </row>
    <row r="25" spans="1:16" x14ac:dyDescent="0.3">
      <c r="A25" s="3">
        <v>20090211</v>
      </c>
      <c r="B25" s="29">
        <f>板块策略指数!B25</f>
        <v>4.0594807930673079E-3</v>
      </c>
      <c r="C25" s="29">
        <f>板块策略指数!C25</f>
        <v>4.8388855916786282E-3</v>
      </c>
      <c r="D25" s="29">
        <f>板块策略指数!E25</f>
        <v>5.4661423979526103E-3</v>
      </c>
      <c r="E25" s="29">
        <f>板块策略指数!F25</f>
        <v>3.3462862703181398E-3</v>
      </c>
      <c r="F25">
        <f t="shared" si="0"/>
        <v>0.30353397530280329</v>
      </c>
      <c r="G25">
        <f t="shared" si="1"/>
        <v>0.19226337016019859</v>
      </c>
      <c r="H25">
        <f t="shared" si="2"/>
        <v>0.31083750520621317</v>
      </c>
      <c r="I25">
        <f t="shared" si="3"/>
        <v>0.1933651493307853</v>
      </c>
      <c r="J25">
        <f t="shared" si="5"/>
        <v>4.5080423412629262E-3</v>
      </c>
      <c r="K25" s="28">
        <f t="shared" si="6"/>
        <v>0.33740020000000093</v>
      </c>
      <c r="L25" s="28">
        <f t="shared" si="7"/>
        <v>0.22257250000000051</v>
      </c>
      <c r="M25" s="28">
        <f t="shared" si="8"/>
        <v>0.28994407889116602</v>
      </c>
      <c r="N25" s="28">
        <f t="shared" si="9"/>
        <v>0.27119483463608063</v>
      </c>
      <c r="O25" s="7">
        <f t="shared" si="11"/>
        <v>0.28735586376490785</v>
      </c>
      <c r="P25" s="7">
        <f>[1]!S_PQ_PctChange("H00906.CSI",$A$3,$A25)/100</f>
        <v>0.30057800756289099</v>
      </c>
    </row>
    <row r="26" spans="1:16" x14ac:dyDescent="0.3">
      <c r="A26" s="3">
        <v>20090212</v>
      </c>
      <c r="B26" s="29">
        <f>板块策略指数!B26</f>
        <v>3.2991770152270047E-2</v>
      </c>
      <c r="C26" s="29">
        <f>板块策略指数!C26</f>
        <v>1.9671635015510291E-2</v>
      </c>
      <c r="D26" s="29">
        <f>板块策略指数!E26</f>
        <v>3.1859158865830899E-2</v>
      </c>
      <c r="E26" s="29">
        <f>板块策略指数!F26</f>
        <v>-1.3693797717323901E-2</v>
      </c>
      <c r="F26">
        <f t="shared" si="0"/>
        <v>0.30708356675750959</v>
      </c>
      <c r="G26">
        <f t="shared" si="1"/>
        <v>0.19200356570932867</v>
      </c>
      <c r="H26">
        <f t="shared" si="2"/>
        <v>0.31412770614580532</v>
      </c>
      <c r="I26">
        <f t="shared" si="3"/>
        <v>0.18678516138735662</v>
      </c>
      <c r="J26">
        <f t="shared" si="5"/>
        <v>2.1051376210545661E-2</v>
      </c>
      <c r="K26" s="28">
        <f t="shared" si="6"/>
        <v>0.38152340000000073</v>
      </c>
      <c r="L26" s="28">
        <f t="shared" si="7"/>
        <v>0.24662250000000063</v>
      </c>
      <c r="M26" s="28">
        <f t="shared" si="8"/>
        <v>0.33104061222859738</v>
      </c>
      <c r="N26" s="28">
        <f t="shared" si="9"/>
        <v>0.25378734971126704</v>
      </c>
      <c r="O26" s="7">
        <f t="shared" si="11"/>
        <v>0.31445647636987495</v>
      </c>
      <c r="P26" s="7">
        <f>[1]!S_PQ_PctChange("H00906.CSI",$A$3,$A26)/100</f>
        <v>0.30028035034931722</v>
      </c>
    </row>
    <row r="27" spans="1:16" x14ac:dyDescent="0.3">
      <c r="A27" s="3">
        <v>20090213</v>
      </c>
      <c r="B27" s="29">
        <f>板块策略指数!B27</f>
        <v>3.5071573887203028E-2</v>
      </c>
      <c r="C27" s="29">
        <f>板块策略指数!C27</f>
        <v>3.211878495695366E-2</v>
      </c>
      <c r="D27" s="29">
        <f>板块策略指数!E27</f>
        <v>4.3367793070606397E-2</v>
      </c>
      <c r="E27" s="29">
        <f>板块策略指数!F27</f>
        <v>3.5415446805386303E-2</v>
      </c>
      <c r="F27">
        <f t="shared" si="0"/>
        <v>0.30646081138101572</v>
      </c>
      <c r="G27">
        <f t="shared" si="1"/>
        <v>0.19106756354336135</v>
      </c>
      <c r="H27">
        <f t="shared" si="2"/>
        <v>0.31600332967144285</v>
      </c>
      <c r="I27">
        <f t="shared" si="3"/>
        <v>0.1864682954041802</v>
      </c>
      <c r="J27">
        <f t="shared" si="5"/>
        <v>3.7174930544093057E-2</v>
      </c>
      <c r="K27" s="28">
        <f t="shared" si="6"/>
        <v>0.42997560000000057</v>
      </c>
      <c r="L27" s="28">
        <f t="shared" si="7"/>
        <v>0.28666250000000071</v>
      </c>
      <c r="M27" s="28">
        <f t="shared" si="8"/>
        <v>0.3887649060683005</v>
      </c>
      <c r="N27" s="28">
        <f t="shared" si="9"/>
        <v>0.29819078890023265</v>
      </c>
      <c r="O27" s="7">
        <f t="shared" si="11"/>
        <v>0.36332130458215839</v>
      </c>
      <c r="P27" s="7">
        <f>[1]!S_PQ_PctChange("H00906.CSI",$A$3,$A27)/100</f>
        <v>0.3458516176183879</v>
      </c>
    </row>
    <row r="28" spans="1:16" x14ac:dyDescent="0.3">
      <c r="A28" s="3">
        <v>20090216</v>
      </c>
      <c r="B28" s="29">
        <f>板块策略指数!B28</f>
        <v>7.3986577113623157E-3</v>
      </c>
      <c r="C28" s="29">
        <f>板块策略指数!C28</f>
        <v>5.5010540837245221E-3</v>
      </c>
      <c r="D28" s="29">
        <f>板块策略指数!E28</f>
        <v>1.3887534308115301E-3</v>
      </c>
      <c r="E28" s="29">
        <f>板块策略指数!F28</f>
        <v>3.2190386635060103E-2</v>
      </c>
      <c r="F28">
        <f t="shared" si="0"/>
        <v>0.30574420501966254</v>
      </c>
      <c r="G28">
        <f t="shared" si="1"/>
        <v>0.19026171853426524</v>
      </c>
      <c r="H28">
        <f t="shared" si="2"/>
        <v>0.31338361618009403</v>
      </c>
      <c r="I28">
        <f t="shared" si="3"/>
        <v>0.19061046026597828</v>
      </c>
      <c r="J28">
        <f t="shared" si="5"/>
        <v>9.7598088785222515E-3</v>
      </c>
      <c r="K28" s="28">
        <f t="shared" si="6"/>
        <v>0.44055550000000054</v>
      </c>
      <c r="L28" s="28">
        <f t="shared" si="7"/>
        <v>0.29374050000000107</v>
      </c>
      <c r="M28" s="28">
        <f t="shared" si="8"/>
        <v>0.39069355809619344</v>
      </c>
      <c r="N28" s="28">
        <f t="shared" si="9"/>
        <v>0.33998005232100481</v>
      </c>
      <c r="O28" s="7">
        <f t="shared" si="11"/>
        <v>0.37662705995489776</v>
      </c>
      <c r="P28" s="7">
        <f>[1]!S_PQ_PctChange("H00906.CSI",$A$3,$A28)/100</f>
        <v>0.37870233965867955</v>
      </c>
    </row>
    <row r="29" spans="1:16" x14ac:dyDescent="0.3">
      <c r="A29" s="3">
        <v>20090217</v>
      </c>
      <c r="B29" s="29">
        <f>板块策略指数!B29</f>
        <v>-4.6382315710849012E-2</v>
      </c>
      <c r="C29" s="29">
        <f>板块策略指数!C29</f>
        <v>-2.3547998999799525E-2</v>
      </c>
      <c r="D29" s="29">
        <f>板块策略指数!E29</f>
        <v>-4.1759669134408102E-2</v>
      </c>
      <c r="E29" s="29">
        <f>板块策略指数!F29</f>
        <v>-3.6247240612639099E-2</v>
      </c>
      <c r="F29">
        <f t="shared" si="0"/>
        <v>0.30328735288587216</v>
      </c>
      <c r="G29">
        <f t="shared" si="1"/>
        <v>0.19325203905136457</v>
      </c>
      <c r="H29">
        <f t="shared" si="2"/>
        <v>0.31237229141841477</v>
      </c>
      <c r="I29">
        <f t="shared" si="3"/>
        <v>0.19108831664434855</v>
      </c>
      <c r="J29">
        <f t="shared" si="5"/>
        <v>-3.8657306342101419E-2</v>
      </c>
      <c r="K29" s="28">
        <f t="shared" si="6"/>
        <v>0.3737392000000006</v>
      </c>
      <c r="L29" s="28">
        <f t="shared" si="7"/>
        <v>0.26327550000000088</v>
      </c>
      <c r="M29" s="28">
        <f t="shared" si="8"/>
        <v>0.3326186552427437</v>
      </c>
      <c r="N29" s="28">
        <f t="shared" si="9"/>
        <v>0.2914094729483887</v>
      </c>
      <c r="O29" s="7">
        <f t="shared" si="11"/>
        <v>0.32341036597939499</v>
      </c>
      <c r="P29" s="7">
        <f>[1]!S_PQ_PctChange("H00906.CSI",$A$3,$A29)/100</f>
        <v>0.33278597768665619</v>
      </c>
    </row>
    <row r="30" spans="1:16" x14ac:dyDescent="0.3">
      <c r="A30" s="3">
        <v>20090218</v>
      </c>
      <c r="B30" s="29">
        <f>板块策略指数!B30</f>
        <v>-4.2290632748923473E-2</v>
      </c>
      <c r="C30" s="29">
        <f>板块策略指数!C30</f>
        <v>-2.4549435178628887E-2</v>
      </c>
      <c r="D30" s="29">
        <f>板块策略指数!E30</f>
        <v>-3.7496762978946101E-2</v>
      </c>
      <c r="E30" s="29">
        <f>板块策略指数!F30</f>
        <v>-4.8036547217782E-2</v>
      </c>
      <c r="F30">
        <f t="shared" si="0"/>
        <v>0.30207992264650674</v>
      </c>
      <c r="G30">
        <f t="shared" si="1"/>
        <v>0.19604834260416423</v>
      </c>
      <c r="H30">
        <f t="shared" si="2"/>
        <v>0.31268606545420902</v>
      </c>
      <c r="I30">
        <f t="shared" si="3"/>
        <v>0.1891856692951201</v>
      </c>
      <c r="J30">
        <f t="shared" si="5"/>
        <v>-3.8462615181878212E-2</v>
      </c>
      <c r="K30" s="28">
        <f t="shared" si="6"/>
        <v>0.31564290000000073</v>
      </c>
      <c r="L30" s="28">
        <f t="shared" si="7"/>
        <v>0.23226280000000088</v>
      </c>
      <c r="M30" s="28">
        <f t="shared" si="8"/>
        <v>0.28264976938578457</v>
      </c>
      <c r="N30" s="28">
        <f t="shared" si="9"/>
        <v>0.22937462082361249</v>
      </c>
      <c r="O30" s="7">
        <f t="shared" si="11"/>
        <v>0.27250854234502087</v>
      </c>
      <c r="P30" s="7">
        <f>[1]!S_PQ_PctChange("H00906.CSI",$A$3,$A30)/100</f>
        <v>0.27375132538260161</v>
      </c>
    </row>
    <row r="31" spans="1:16" x14ac:dyDescent="0.3">
      <c r="A31" s="3">
        <v>20090219</v>
      </c>
      <c r="B31" s="29">
        <f>板块策略指数!B31</f>
        <v>2.6275899030048358E-2</v>
      </c>
      <c r="C31" s="29">
        <f>板块策略指数!C31</f>
        <v>1.4898364212568942E-2</v>
      </c>
      <c r="D31" s="29">
        <f>板块策略指数!E31</f>
        <v>1.4731550969351999E-2</v>
      </c>
      <c r="E31" s="29">
        <f>板块策略指数!F31</f>
        <v>-1.3976489837362999E-3</v>
      </c>
      <c r="F31">
        <f t="shared" si="0"/>
        <v>0.30537558740892623</v>
      </c>
      <c r="G31">
        <f t="shared" si="1"/>
        <v>0.19599006255115775</v>
      </c>
      <c r="H31">
        <f t="shared" si="2"/>
        <v>0.31254173284714082</v>
      </c>
      <c r="I31">
        <f t="shared" si="3"/>
        <v>0.18609261719277528</v>
      </c>
      <c r="J31">
        <f t="shared" si="5"/>
        <v>1.5200156710068784E-2</v>
      </c>
      <c r="K31" s="28">
        <f t="shared" si="6"/>
        <v>0.35021260000000098</v>
      </c>
      <c r="L31" s="28">
        <f t="shared" si="7"/>
        <v>0.25062150000000072</v>
      </c>
      <c r="M31" s="28">
        <f t="shared" si="8"/>
        <v>0.30154518983931888</v>
      </c>
      <c r="N31" s="28">
        <f t="shared" si="9"/>
        <v>0.22765638663418719</v>
      </c>
      <c r="O31" s="7">
        <f t="shared" si="11"/>
        <v>0.29185087160356638</v>
      </c>
      <c r="P31" s="7">
        <f>[1]!S_PQ_PctChange("H00906.CSI",$A$3,$A31)/100</f>
        <v>0.28940361171320239</v>
      </c>
    </row>
    <row r="32" spans="1:16" x14ac:dyDescent="0.3">
      <c r="A32" s="3">
        <v>20090220</v>
      </c>
      <c r="B32" s="29">
        <f>板块策略指数!B32</f>
        <v>2.6068931663058056E-2</v>
      </c>
      <c r="C32" s="29">
        <f>板块策略指数!C32</f>
        <v>2.6852249061766576E-2</v>
      </c>
      <c r="D32" s="29">
        <f>板块策略指数!E32</f>
        <v>3.1576427749626997E-2</v>
      </c>
      <c r="E32" s="29">
        <f>板块策略指数!F32</f>
        <v>9.8878237842503804E-3</v>
      </c>
      <c r="F32">
        <f t="shared" si="0"/>
        <v>0.30571415647450956</v>
      </c>
      <c r="G32">
        <f t="shared" si="1"/>
        <v>0.19635714401637391</v>
      </c>
      <c r="H32">
        <f t="shared" si="2"/>
        <v>0.31456769634392068</v>
      </c>
      <c r="I32">
        <f t="shared" si="3"/>
        <v>0.18336100316519585</v>
      </c>
      <c r="J32">
        <f t="shared" si="5"/>
        <v>2.4932591745327502E-2</v>
      </c>
      <c r="K32" s="28">
        <f t="shared" si="6"/>
        <v>0.38541120000000095</v>
      </c>
      <c r="L32" s="28">
        <f t="shared" si="7"/>
        <v>0.28420350000000094</v>
      </c>
      <c r="M32" s="28">
        <f t="shared" si="8"/>
        <v>0.34264333748915488</v>
      </c>
      <c r="N32" s="28">
        <f t="shared" si="9"/>
        <v>0.23979523665283553</v>
      </c>
      <c r="O32" s="7">
        <f t="shared" si="11"/>
        <v>0.3240600619811036</v>
      </c>
      <c r="P32" s="7">
        <f>[1]!S_PQ_PctChange("H00906.CSI",$A$3,$A32)/100</f>
        <v>0.31895560372285225</v>
      </c>
    </row>
    <row r="33" spans="1:16" x14ac:dyDescent="0.3">
      <c r="A33" s="3">
        <v>20090223</v>
      </c>
      <c r="B33" s="29">
        <f>板块策略指数!B33</f>
        <v>3.6398507533358999E-2</v>
      </c>
      <c r="C33" s="29">
        <f>板块策略指数!C33</f>
        <v>2.9407177289269126E-2</v>
      </c>
      <c r="D33" s="29">
        <f>板块策略指数!E33</f>
        <v>3.4266029257731E-2</v>
      </c>
      <c r="E33" s="29">
        <f>板块策略指数!F33</f>
        <v>3.4127414929039097E-2</v>
      </c>
      <c r="F33">
        <f t="shared" si="0"/>
        <v>0.3064415381551519</v>
      </c>
      <c r="G33">
        <f t="shared" si="1"/>
        <v>0.19549659769303571</v>
      </c>
      <c r="H33">
        <f t="shared" si="2"/>
        <v>0.31466735329259343</v>
      </c>
      <c r="I33">
        <f t="shared" si="3"/>
        <v>0.1833945108592189</v>
      </c>
      <c r="J33">
        <f t="shared" si="5"/>
        <v>3.3938471296877305E-2</v>
      </c>
      <c r="K33" s="28">
        <f t="shared" si="6"/>
        <v>0.43583810000000089</v>
      </c>
      <c r="L33" s="28">
        <f t="shared" si="7"/>
        <v>0.3219683000000011</v>
      </c>
      <c r="M33" s="28">
        <f t="shared" si="8"/>
        <v>0.388650393374256</v>
      </c>
      <c r="N33" s="28">
        <f t="shared" si="9"/>
        <v>0.28210624312113319</v>
      </c>
      <c r="O33" s="7">
        <f t="shared" si="11"/>
        <v>0.36899663638999081</v>
      </c>
      <c r="P33" s="7">
        <f>[1]!S_PQ_PctChange("H00906.CSI",$A$3,$A33)/100</f>
        <v>0.35792628318408776</v>
      </c>
    </row>
    <row r="34" spans="1:16" x14ac:dyDescent="0.3">
      <c r="A34" s="3">
        <v>20090224</v>
      </c>
      <c r="B34" s="29">
        <f>板块策略指数!B34</f>
        <v>-3.2817975787103035E-2</v>
      </c>
      <c r="C34" s="29">
        <f>板块策略指数!C34</f>
        <v>-4.0159434987964572E-2</v>
      </c>
      <c r="D34" s="29">
        <f>板块策略指数!E34</f>
        <v>-3.0051449786219601E-2</v>
      </c>
      <c r="E34" s="29">
        <f>板块策略指数!F34</f>
        <v>-5.3535796073696899E-2</v>
      </c>
      <c r="F34">
        <f t="shared" si="0"/>
        <v>0.30783056646046603</v>
      </c>
      <c r="G34">
        <f t="shared" si="1"/>
        <v>0.19489208217621473</v>
      </c>
      <c r="H34">
        <f t="shared" si="2"/>
        <v>0.31699782115547287</v>
      </c>
      <c r="I34">
        <f t="shared" si="3"/>
        <v>0.18027953020784634</v>
      </c>
      <c r="J34">
        <f t="shared" si="5"/>
        <v>-3.718220518598965E-2</v>
      </c>
      <c r="K34" s="28">
        <f t="shared" si="6"/>
        <v>0.38871680000000097</v>
      </c>
      <c r="L34" s="28">
        <f t="shared" si="7"/>
        <v>0.26887880000000108</v>
      </c>
      <c r="M34" s="28">
        <f t="shared" si="8"/>
        <v>0.34691943580715545</v>
      </c>
      <c r="N34" s="28">
        <f t="shared" si="9"/>
        <v>0.21346766474458656</v>
      </c>
      <c r="O34" s="7">
        <f t="shared" si="11"/>
        <v>0.31809432255680847</v>
      </c>
      <c r="P34" s="7">
        <f>[1]!S_PQ_PctChange("H00906.CSI",$A$3,$A34)/100</f>
        <v>0.29798875470856157</v>
      </c>
    </row>
    <row r="35" spans="1:16" x14ac:dyDescent="0.3">
      <c r="A35" s="3">
        <v>20090225</v>
      </c>
      <c r="B35" s="29">
        <f>板块策略指数!B35</f>
        <v>-1.8364435427006278E-3</v>
      </c>
      <c r="C35" s="29">
        <f>板块策略指数!C35</f>
        <v>-3.7414132854926498E-3</v>
      </c>
      <c r="D35" s="29">
        <f>板块策略指数!E35</f>
        <v>-1.17096420239055E-4</v>
      </c>
      <c r="E35" s="29">
        <f>板块策略指数!F35</f>
        <v>1.42705508745974E-2</v>
      </c>
      <c r="F35">
        <f t="shared" si="0"/>
        <v>0.30688438382370925</v>
      </c>
      <c r="G35">
        <f t="shared" si="1"/>
        <v>0.19392223664007355</v>
      </c>
      <c r="H35">
        <f t="shared" si="2"/>
        <v>0.31656781471722989</v>
      </c>
      <c r="I35">
        <f t="shared" si="3"/>
        <v>0.18262556481898734</v>
      </c>
      <c r="J35">
        <f t="shared" si="5"/>
        <v>1.2410836158850897E-3</v>
      </c>
      <c r="K35" s="28">
        <f t="shared" si="6"/>
        <v>0.38616650000000119</v>
      </c>
      <c r="L35" s="28">
        <f t="shared" si="7"/>
        <v>0.26413140000000124</v>
      </c>
      <c r="M35" s="28">
        <f t="shared" si="8"/>
        <v>0.34676171636287201</v>
      </c>
      <c r="N35" s="28">
        <f t="shared" si="9"/>
        <v>0.23078451678900325</v>
      </c>
      <c r="O35" s="7">
        <f t="shared" si="11"/>
        <v>0.31973018782472495</v>
      </c>
      <c r="P35" s="7">
        <f>[1]!S_PQ_PctChange("H00906.CSI",$A$3,$A35)/100</f>
        <v>0.30082718470490222</v>
      </c>
    </row>
    <row r="36" spans="1:16" x14ac:dyDescent="0.3">
      <c r="A36" s="3">
        <v>20090226</v>
      </c>
      <c r="B36" s="29">
        <f>板块策略指数!B36</f>
        <v>-6.5315025287366366E-2</v>
      </c>
      <c r="C36" s="29">
        <f>板块策略指数!C36</f>
        <v>-6.5567234545396202E-2</v>
      </c>
      <c r="D36" s="29">
        <f>板块策略指数!E36</f>
        <v>-6.6576484963945498E-2</v>
      </c>
      <c r="E36" s="29">
        <f>板块策略指数!F36</f>
        <v>-4.1780367462031398E-2</v>
      </c>
      <c r="F36">
        <f t="shared" si="0"/>
        <v>0.30562557217470115</v>
      </c>
      <c r="G36">
        <f t="shared" si="1"/>
        <v>0.19307467331377581</v>
      </c>
      <c r="H36">
        <f t="shared" si="2"/>
        <v>0.31484379211751934</v>
      </c>
      <c r="I36">
        <f t="shared" si="3"/>
        <v>0.1864559623940038</v>
      </c>
      <c r="J36">
        <f t="shared" si="5"/>
        <v>-6.1465241625780015E-2</v>
      </c>
      <c r="K36" s="28">
        <f t="shared" si="6"/>
        <v>0.29562900000000103</v>
      </c>
      <c r="L36" s="28">
        <f t="shared" si="7"/>
        <v>0.18124580000000123</v>
      </c>
      <c r="M36" s="28">
        <f t="shared" si="8"/>
        <v>0.2570990552034218</v>
      </c>
      <c r="N36" s="28">
        <f t="shared" si="9"/>
        <v>0.17936188741097991</v>
      </c>
      <c r="O36" s="7">
        <f t="shared" si="11"/>
        <v>0.23861265294924205</v>
      </c>
      <c r="P36" s="7">
        <f>[1]!S_PQ_PctChange("H00906.CSI",$A$3,$A36)/100</f>
        <v>0.22978511338602536</v>
      </c>
    </row>
    <row r="37" spans="1:16" x14ac:dyDescent="0.3">
      <c r="A37" s="3">
        <v>20090227</v>
      </c>
      <c r="B37" s="29">
        <f>板块策略指数!B37</f>
        <v>-5.2628260096061433E-2</v>
      </c>
      <c r="C37" s="29">
        <f>板块策略指数!C37</f>
        <v>-3.2886381479620926E-2</v>
      </c>
      <c r="D37" s="29">
        <f>板块策略指数!E37</f>
        <v>-4.2411472818387898E-2</v>
      </c>
      <c r="E37" s="29">
        <f>板块策略指数!F37</f>
        <v>1.3023539180635299E-3</v>
      </c>
      <c r="F37">
        <f t="shared" si="0"/>
        <v>0.3</v>
      </c>
      <c r="G37">
        <f t="shared" si="1"/>
        <v>0.2</v>
      </c>
      <c r="H37">
        <f t="shared" si="2"/>
        <v>0.3</v>
      </c>
      <c r="I37">
        <f t="shared" si="3"/>
        <v>0.2</v>
      </c>
      <c r="J37">
        <f t="shared" si="5"/>
        <v>-3.5544226743327995E-2</v>
      </c>
      <c r="K37" s="28">
        <f t="shared" si="6"/>
        <v>0.22744230000000099</v>
      </c>
      <c r="L37" s="28">
        <f t="shared" si="7"/>
        <v>0.14239890000000122</v>
      </c>
      <c r="M37" s="28">
        <f t="shared" si="8"/>
        <v>0.20378363279364087</v>
      </c>
      <c r="N37" s="28">
        <f t="shared" si="9"/>
        <v>0.18089783398586423</v>
      </c>
      <c r="O37" s="7">
        <f t="shared" si="11"/>
        <v>0.19458712396565914</v>
      </c>
      <c r="P37" s="7">
        <f>[1]!S_PQ_PctChange("H00906.CSI",$A$3,$A37)/100</f>
        <v>0.19169541587039429</v>
      </c>
    </row>
    <row r="38" spans="1:16" x14ac:dyDescent="0.3">
      <c r="A38" s="3">
        <v>20090302</v>
      </c>
      <c r="B38" s="29">
        <f>板块策略指数!B38</f>
        <v>2.3711094199702947E-2</v>
      </c>
      <c r="C38" s="29">
        <f>板块策略指数!C38</f>
        <v>2.2592808869126339E-2</v>
      </c>
      <c r="D38" s="29">
        <f>板块策略指数!E38</f>
        <v>2.15711143271392E-2</v>
      </c>
      <c r="E38" s="29">
        <f>板块策略指数!F38</f>
        <v>6.65212546070629E-3</v>
      </c>
      <c r="F38">
        <f t="shared" si="0"/>
        <v>0.3012587709199418</v>
      </c>
      <c r="G38">
        <f t="shared" si="1"/>
        <v>0.20061978716258622</v>
      </c>
      <c r="H38">
        <f t="shared" si="2"/>
        <v>0.30062901540605241</v>
      </c>
      <c r="I38">
        <f t="shared" si="3"/>
        <v>0.19749242651141946</v>
      </c>
      <c r="J38">
        <f t="shared" si="5"/>
        <v>1.9433649424019171E-2</v>
      </c>
      <c r="K38" s="28">
        <f t="shared" si="6"/>
        <v>0.256546300000001</v>
      </c>
      <c r="L38" s="28">
        <f t="shared" si="7"/>
        <v>0.16820890000000133</v>
      </c>
      <c r="M38" s="28">
        <f t="shared" si="8"/>
        <v>0.22975058716177132</v>
      </c>
      <c r="N38" s="28">
        <f t="shared" si="9"/>
        <v>0.1887533145338145</v>
      </c>
      <c r="O38" s="7">
        <f t="shared" si="11"/>
        <v>0.21780231133925509</v>
      </c>
      <c r="P38" s="7">
        <f>[1]!S_PQ_PctChange("H00906.CSI",$A$3,$A38)/100</f>
        <v>0.20882243470047121</v>
      </c>
    </row>
    <row r="39" spans="1:16" x14ac:dyDescent="0.3">
      <c r="A39" s="3">
        <v>20090303</v>
      </c>
      <c r="B39" s="29">
        <f>板块策略指数!B39</f>
        <v>6.7595599143461648E-3</v>
      </c>
      <c r="C39" s="29">
        <f>板块策略指数!C39</f>
        <v>2.5061442349908321E-2</v>
      </c>
      <c r="D39" s="29">
        <f>板块策略指数!E39</f>
        <v>5.8798017887230899E-3</v>
      </c>
      <c r="E39" s="29">
        <f>板块策略指数!F39</f>
        <v>-1.8156000471142599E-2</v>
      </c>
      <c r="F39">
        <f t="shared" si="0"/>
        <v>0.30171231523181241</v>
      </c>
      <c r="G39">
        <f t="shared" si="1"/>
        <v>0.20457437758096195</v>
      </c>
      <c r="H39">
        <f t="shared" si="2"/>
        <v>0.30081851107223478</v>
      </c>
      <c r="I39">
        <f t="shared" si="3"/>
        <v>0.19289479611499083</v>
      </c>
      <c r="J39">
        <f t="shared" si="5"/>
        <v>5.2461643757198062E-3</v>
      </c>
      <c r="K39" s="28">
        <f t="shared" si="6"/>
        <v>0.26504000000000105</v>
      </c>
      <c r="L39" s="28">
        <f t="shared" si="7"/>
        <v>0.1974859000000011</v>
      </c>
      <c r="M39" s="28">
        <f t="shared" si="8"/>
        <v>0.2369812768638484</v>
      </c>
      <c r="N39" s="28">
        <f t="shared" si="9"/>
        <v>0.16717030879506622</v>
      </c>
      <c r="O39" s="7">
        <f t="shared" si="11"/>
        <v>0.22419110244167229</v>
      </c>
      <c r="P39" s="7">
        <f>[1]!S_PQ_PctChange("H00906.CSI",$A$3,$A39)/100</f>
        <v>0.20121731895821005</v>
      </c>
    </row>
    <row r="40" spans="1:16" x14ac:dyDescent="0.3">
      <c r="A40" s="3">
        <v>20090304</v>
      </c>
      <c r="B40" s="29">
        <f>板块策略指数!B40</f>
        <v>6.2327357237715868E-2</v>
      </c>
      <c r="C40" s="29">
        <f>板块策略指数!C40</f>
        <v>4.6895666996997785E-2</v>
      </c>
      <c r="D40" s="29">
        <f>板块策略指数!E40</f>
        <v>5.9513965420845603E-2</v>
      </c>
      <c r="E40" s="29">
        <f>板块策略指数!F40</f>
        <v>7.8455183129751999E-2</v>
      </c>
      <c r="F40">
        <f t="shared" si="0"/>
        <v>0.30196594391206882</v>
      </c>
      <c r="G40">
        <f t="shared" si="1"/>
        <v>0.20177214138427085</v>
      </c>
      <c r="H40">
        <f t="shared" si="2"/>
        <v>0.30027405245461969</v>
      </c>
      <c r="I40">
        <f t="shared" si="3"/>
        <v>0.19598786224904058</v>
      </c>
      <c r="J40">
        <f t="shared" si="5"/>
        <v>6.1435082161507421E-2</v>
      </c>
      <c r="K40" s="28">
        <f t="shared" si="6"/>
        <v>0.34388660000000115</v>
      </c>
      <c r="L40" s="28">
        <f t="shared" si="7"/>
        <v>0.25364280000000128</v>
      </c>
      <c r="M40" s="28">
        <f t="shared" si="8"/>
        <v>0.31059893780135694</v>
      </c>
      <c r="N40" s="28">
        <f t="shared" si="9"/>
        <v>0.25874086911519223</v>
      </c>
      <c r="O40" s="7">
        <f t="shared" si="11"/>
        <v>0.29939938340156291</v>
      </c>
      <c r="P40" s="7">
        <f>[1]!S_PQ_PctChange("H00906.CSI",$A$3,$A40)/100</f>
        <v>0.27977953557134017</v>
      </c>
    </row>
    <row r="41" spans="1:16" x14ac:dyDescent="0.3">
      <c r="A41" s="3">
        <v>20090305</v>
      </c>
      <c r="B41" s="29">
        <f>板块策略指数!B41</f>
        <v>1.2226478037655884E-2</v>
      </c>
      <c r="C41" s="29">
        <f>板块策略指数!C41</f>
        <v>-5.9986784114264115E-3</v>
      </c>
      <c r="D41" s="29">
        <f>板块策略指数!E41</f>
        <v>-4.1738937861988297E-3</v>
      </c>
      <c r="E41" s="29">
        <f>板块策略指数!F41</f>
        <v>1.7709530425705299E-2</v>
      </c>
      <c r="F41">
        <f t="shared" si="0"/>
        <v>0.30422830797948425</v>
      </c>
      <c r="G41">
        <f t="shared" si="1"/>
        <v>0.19962371246894312</v>
      </c>
      <c r="H41">
        <f t="shared" si="2"/>
        <v>0.29762216781424855</v>
      </c>
      <c r="I41">
        <f t="shared" si="3"/>
        <v>0.19852581173732395</v>
      </c>
      <c r="J41">
        <f t="shared" si="5"/>
        <v>4.6991548006830794E-3</v>
      </c>
      <c r="K41" s="28">
        <f t="shared" si="6"/>
        <v>0.36031760000000124</v>
      </c>
      <c r="L41" s="28">
        <f t="shared" si="7"/>
        <v>0.24612260000000119</v>
      </c>
      <c r="M41" s="28">
        <f t="shared" si="8"/>
        <v>0.30512863703866899</v>
      </c>
      <c r="N41" s="28">
        <f t="shared" si="9"/>
        <v>0.28103257883486643</v>
      </c>
      <c r="O41" s="7">
        <f t="shared" si="11"/>
        <v>0.3055054622520792</v>
      </c>
      <c r="P41" s="7">
        <f>[1]!S_PQ_PctChange("H00906.CSI",$A$3,$A41)/100</f>
        <v>0.29055775019105323</v>
      </c>
    </row>
    <row r="42" spans="1:16" x14ac:dyDescent="0.3">
      <c r="A42" s="3">
        <v>20090306</v>
      </c>
      <c r="B42" s="29">
        <f>板块策略指数!B42</f>
        <v>-1.9053491625779264E-2</v>
      </c>
      <c r="C42" s="29">
        <f>板块策略指数!C42</f>
        <v>-1.6555754626390681E-2</v>
      </c>
      <c r="D42" s="29">
        <f>板块策略指数!E42</f>
        <v>3.7633086119646299E-3</v>
      </c>
      <c r="E42" s="29">
        <f>板块策略指数!F42</f>
        <v>-2.2011334068527399E-3</v>
      </c>
      <c r="F42">
        <f t="shared" si="0"/>
        <v>0.3009653644881119</v>
      </c>
      <c r="G42">
        <f t="shared" si="1"/>
        <v>0.19798552657242788</v>
      </c>
      <c r="H42">
        <f t="shared" si="2"/>
        <v>0.30127851616668733</v>
      </c>
      <c r="I42">
        <f t="shared" si="3"/>
        <v>0.19977059277277279</v>
      </c>
      <c r="J42">
        <f t="shared" si="5"/>
        <v>-8.4184704487477238E-3</v>
      </c>
      <c r="K42" s="28">
        <f t="shared" si="6"/>
        <v>0.33439880000000111</v>
      </c>
      <c r="L42" s="28">
        <f t="shared" si="7"/>
        <v>0.22549210000000119</v>
      </c>
      <c r="M42" s="28">
        <f t="shared" si="8"/>
        <v>0.31004023887815824</v>
      </c>
      <c r="N42" s="28">
        <f t="shared" si="9"/>
        <v>0.27821285523032624</v>
      </c>
      <c r="O42" s="7">
        <f t="shared" si="11"/>
        <v>0.29451510309743134</v>
      </c>
      <c r="P42" s="7">
        <f>[1]!S_PQ_PctChange("H00906.CSI",$A$3,$A42)/100</f>
        <v>0.28062194197613111</v>
      </c>
    </row>
    <row r="43" spans="1:16" x14ac:dyDescent="0.3">
      <c r="A43" s="3">
        <v>20090309</v>
      </c>
      <c r="B43" s="29">
        <f>板块策略指数!B43</f>
        <v>-4.700416397256945E-2</v>
      </c>
      <c r="C43" s="29">
        <f>板块策略指数!C43</f>
        <v>-3.7529740093795678E-2</v>
      </c>
      <c r="D43" s="29">
        <f>板块策略指数!E43</f>
        <v>-4.3798270711331203E-2</v>
      </c>
      <c r="E43" s="29">
        <f>板块策略指数!F43</f>
        <v>-3.6499290677614399E-2</v>
      </c>
      <c r="F43">
        <f t="shared" si="0"/>
        <v>0.29941323770816808</v>
      </c>
      <c r="G43">
        <f t="shared" si="1"/>
        <v>0.19892265038347021</v>
      </c>
      <c r="H43">
        <f t="shared" si="2"/>
        <v>0.30073305335648048</v>
      </c>
      <c r="I43">
        <f t="shared" si="3"/>
        <v>0.20093105855188115</v>
      </c>
      <c r="J43">
        <f t="shared" si="5"/>
        <v>-4.2063933642089352E-2</v>
      </c>
      <c r="K43" s="28">
        <f t="shared" si="6"/>
        <v>0.27167650000000121</v>
      </c>
      <c r="L43" s="28">
        <f t="shared" si="7"/>
        <v>0.17949970000000115</v>
      </c>
      <c r="M43" s="28">
        <f t="shared" si="8"/>
        <v>0.25266274185303561</v>
      </c>
      <c r="N43" s="28">
        <f t="shared" si="9"/>
        <v>0.23155899267941105</v>
      </c>
      <c r="O43" s="7">
        <f t="shared" si="11"/>
        <v>0.24006270570205857</v>
      </c>
      <c r="P43" s="7">
        <f>[1]!S_PQ_PctChange("H00906.CSI",$A$3,$A43)/100</f>
        <v>0.2314349996924383</v>
      </c>
    </row>
    <row r="44" spans="1:16" x14ac:dyDescent="0.3">
      <c r="A44" s="3">
        <v>20090310</v>
      </c>
      <c r="B44" s="29">
        <f>板块策略指数!B44</f>
        <v>2.8601928241970321E-2</v>
      </c>
      <c r="C44" s="29">
        <f>板块策略指数!C44</f>
        <v>2.0283854247695025E-2</v>
      </c>
      <c r="D44" s="29">
        <f>板块策略指数!E44</f>
        <v>1.7608729858433501E-2</v>
      </c>
      <c r="E44" s="29">
        <f>板块策略指数!F44</f>
        <v>1.19231955050385E-2</v>
      </c>
      <c r="F44">
        <f t="shared" si="0"/>
        <v>0.30185245299793179</v>
      </c>
      <c r="G44">
        <f t="shared" si="1"/>
        <v>0.19892145579685491</v>
      </c>
      <c r="H44">
        <f t="shared" si="2"/>
        <v>0.2999427476878519</v>
      </c>
      <c r="I44">
        <f t="shared" si="3"/>
        <v>0.19928334351736121</v>
      </c>
      <c r="J44">
        <f t="shared" si="5"/>
        <v>2.028998137677308E-2</v>
      </c>
      <c r="K44" s="28">
        <f t="shared" si="6"/>
        <v>0.30804890000000107</v>
      </c>
      <c r="L44" s="28">
        <f t="shared" si="7"/>
        <v>0.20342450000000123</v>
      </c>
      <c r="M44" s="28">
        <f t="shared" si="8"/>
        <v>0.27472054167805049</v>
      </c>
      <c r="N44" s="28">
        <f t="shared" si="9"/>
        <v>0.246243111325116</v>
      </c>
      <c r="O44" s="7">
        <f t="shared" si="11"/>
        <v>0.26522355490678429</v>
      </c>
      <c r="P44" s="7">
        <f>[1]!S_PQ_PctChange("H00906.CSI",$A$3,$A44)/100</f>
        <v>0.25509014686855225</v>
      </c>
    </row>
    <row r="45" spans="1:16" x14ac:dyDescent="0.3">
      <c r="A45" s="3">
        <v>20090311</v>
      </c>
      <c r="B45" s="29">
        <f>板块策略指数!B45</f>
        <v>-8.7745955063300296E-3</v>
      </c>
      <c r="C45" s="29">
        <f>板块策略指数!C45</f>
        <v>-1.1633467658344999E-4</v>
      </c>
      <c r="D45" s="29">
        <f>板块策略指数!E45</f>
        <v>-1.29392879820303E-2</v>
      </c>
      <c r="E45" s="29">
        <f>板块策略指数!F45</f>
        <v>-9.2469096472723999E-3</v>
      </c>
      <c r="F45">
        <f t="shared" si="0"/>
        <v>0.30173707616494394</v>
      </c>
      <c r="G45">
        <f t="shared" si="1"/>
        <v>0.20058231829130263</v>
      </c>
      <c r="H45">
        <f t="shared" si="2"/>
        <v>0.29856835520664005</v>
      </c>
      <c r="I45">
        <f t="shared" si="3"/>
        <v>0.19911225033711319</v>
      </c>
      <c r="J45">
        <f t="shared" si="5"/>
        <v>-8.3955753030419411E-3</v>
      </c>
      <c r="K45" s="28">
        <f t="shared" si="6"/>
        <v>0.29657130000000098</v>
      </c>
      <c r="L45" s="28">
        <f t="shared" si="7"/>
        <v>0.2032845000000012</v>
      </c>
      <c r="M45" s="28">
        <f t="shared" si="8"/>
        <v>0.25822656549266854</v>
      </c>
      <c r="N45" s="28">
        <f t="shared" si="9"/>
        <v>0.23471921387615713</v>
      </c>
      <c r="O45" s="7">
        <f t="shared" si="11"/>
        <v>0.25460127527638199</v>
      </c>
      <c r="P45" s="7">
        <f>[1]!S_PQ_PctChange("H00906.CSI",$A$3,$A45)/100</f>
        <v>0.24468517667076406</v>
      </c>
    </row>
    <row r="46" spans="1:16" x14ac:dyDescent="0.3">
      <c r="A46" s="3">
        <v>20090312</v>
      </c>
      <c r="B46" s="29">
        <f>板块策略指数!B46</f>
        <v>6.1337930278111182E-3</v>
      </c>
      <c r="C46" s="29">
        <f>板块策略指数!C46</f>
        <v>6.8296400394082964E-4</v>
      </c>
      <c r="D46" s="29">
        <f>板块策略指数!E46</f>
        <v>-6.0556399318728096E-3</v>
      </c>
      <c r="E46" s="29">
        <f>板块策略指数!F46</f>
        <v>-4.0504117072009499E-4</v>
      </c>
      <c r="F46">
        <f t="shared" si="0"/>
        <v>0.3035577826701964</v>
      </c>
      <c r="G46">
        <f t="shared" si="1"/>
        <v>0.20069941704097238</v>
      </c>
      <c r="H46">
        <f t="shared" si="2"/>
        <v>0.29673092310852184</v>
      </c>
      <c r="I46">
        <f t="shared" si="3"/>
        <v>0.1990118771803093</v>
      </c>
      <c r="J46">
        <f t="shared" si="5"/>
        <v>9.9112164068435848E-5</v>
      </c>
      <c r="K46" s="28">
        <f t="shared" si="6"/>
        <v>0.30452420000000102</v>
      </c>
      <c r="L46" s="28">
        <f t="shared" si="7"/>
        <v>0.20410630000000096</v>
      </c>
      <c r="M46" s="28">
        <f t="shared" si="8"/>
        <v>0.25060719845932788</v>
      </c>
      <c r="N46" s="28">
        <f t="shared" si="9"/>
        <v>0.23421910176025817</v>
      </c>
      <c r="O46" s="7">
        <f t="shared" si="11"/>
        <v>0.25472562152381761</v>
      </c>
      <c r="P46" s="7">
        <f>[1]!S_PQ_PctChange("H00906.CSI",$A$3,$A46)/100</f>
        <v>0.24368586164725906</v>
      </c>
    </row>
    <row r="47" spans="1:16" x14ac:dyDescent="0.3">
      <c r="A47" s="3">
        <v>20090313</v>
      </c>
      <c r="B47" s="29">
        <f>板块策略指数!B47</f>
        <v>-7.4036955389559303E-3</v>
      </c>
      <c r="C47" s="29">
        <f>板块策略指数!C47</f>
        <v>-9.190550701379049E-3</v>
      </c>
      <c r="D47" s="29">
        <f>板块策略指数!E47</f>
        <v>-8.3525442593540399E-3</v>
      </c>
      <c r="E47" s="29">
        <f>板块策略指数!F47</f>
        <v>-7.9989563938922294E-3</v>
      </c>
      <c r="F47">
        <f t="shared" si="0"/>
        <v>0.30378996817091475</v>
      </c>
      <c r="G47">
        <f t="shared" si="1"/>
        <v>0.20049135609809396</v>
      </c>
      <c r="H47">
        <f t="shared" si="2"/>
        <v>0.29667401707934254</v>
      </c>
      <c r="I47">
        <f t="shared" si="3"/>
        <v>0.19904465865164869</v>
      </c>
      <c r="J47">
        <f t="shared" si="5"/>
        <v>-8.1623330652378021E-3</v>
      </c>
      <c r="K47" s="28">
        <f t="shared" si="6"/>
        <v>0.2948659000000009</v>
      </c>
      <c r="L47" s="28">
        <f t="shared" si="7"/>
        <v>0.19303990000000093</v>
      </c>
      <c r="M47" s="28">
        <f t="shared" si="8"/>
        <v>0.24016144648312965</v>
      </c>
      <c r="N47" s="28">
        <f t="shared" si="9"/>
        <v>0.22434663698476909</v>
      </c>
      <c r="O47" s="7">
        <f t="shared" si="11"/>
        <v>0.24448413309545258</v>
      </c>
      <c r="P47" s="7">
        <f>[1]!S_PQ_PctChange("H00906.CSI",$A$3,$A47)/100</f>
        <v>0.23626684682486787</v>
      </c>
    </row>
    <row r="48" spans="1:16" x14ac:dyDescent="0.3">
      <c r="A48" s="3">
        <v>20090316</v>
      </c>
      <c r="B48" s="29">
        <f>板块策略指数!B48</f>
        <v>1.1043614632217863E-2</v>
      </c>
      <c r="C48" s="29">
        <f>板块策略指数!C48</f>
        <v>9.0600490394327719E-3</v>
      </c>
      <c r="D48" s="29">
        <f>板块策略指数!E48</f>
        <v>1.3572598694563801E-2</v>
      </c>
      <c r="E48" s="29">
        <f>板块策略指数!F48</f>
        <v>2.5146006800200502E-2</v>
      </c>
      <c r="F48">
        <f t="shared" si="0"/>
        <v>0.30284355491046883</v>
      </c>
      <c r="G48">
        <f t="shared" si="1"/>
        <v>0.19947463615819683</v>
      </c>
      <c r="H48">
        <f t="shared" si="2"/>
        <v>0.29648954917773207</v>
      </c>
      <c r="I48">
        <f t="shared" si="3"/>
        <v>0.20119225975360236</v>
      </c>
      <c r="J48">
        <f t="shared" si="5"/>
        <v>1.4203216572764452E-2</v>
      </c>
      <c r="K48" s="28">
        <f t="shared" si="6"/>
        <v>0.30916590000000088</v>
      </c>
      <c r="L48" s="28">
        <f t="shared" si="7"/>
        <v>0.203848900000001</v>
      </c>
      <c r="M48" s="28">
        <f t="shared" si="8"/>
        <v>0.25699366011271496</v>
      </c>
      <c r="N48" s="28">
        <f t="shared" si="9"/>
        <v>0.25513406584419074</v>
      </c>
      <c r="O48" s="7">
        <f t="shared" si="11"/>
        <v>0.26215981075917627</v>
      </c>
      <c r="P48" s="7">
        <f>[1]!S_PQ_PctChange("H00906.CSI",$A$3,$A48)/100</f>
        <v>0.2556275979844802</v>
      </c>
    </row>
    <row r="49" spans="1:16" x14ac:dyDescent="0.3">
      <c r="A49" s="3">
        <v>20090317</v>
      </c>
      <c r="B49" s="29">
        <f>板块策略指数!B49</f>
        <v>3.6536469518492681E-2</v>
      </c>
      <c r="C49" s="29">
        <f>板块策略指数!C49</f>
        <v>3.2321082820277472E-2</v>
      </c>
      <c r="D49" s="29">
        <f>板块策略指数!E49</f>
        <v>3.9185571000758E-2</v>
      </c>
      <c r="E49" s="29">
        <f>板块策略指数!F49</f>
        <v>3.6051403391750503E-2</v>
      </c>
      <c r="F49">
        <f t="shared" si="0"/>
        <v>0.30288827015818554</v>
      </c>
      <c r="G49">
        <f t="shared" si="1"/>
        <v>0.19869274558566519</v>
      </c>
      <c r="H49">
        <f t="shared" si="2"/>
        <v>0.29729118368706603</v>
      </c>
      <c r="I49">
        <f t="shared" si="3"/>
        <v>0.20112780056908344</v>
      </c>
      <c r="J49">
        <f t="shared" si="5"/>
        <v>3.6383446144633826E-2</v>
      </c>
      <c r="K49" s="28">
        <f t="shared" si="6"/>
        <v>0.35699820000000093</v>
      </c>
      <c r="L49" s="28">
        <f t="shared" si="7"/>
        <v>0.24275860000000105</v>
      </c>
      <c r="M49" s="28">
        <f t="shared" si="8"/>
        <v>0.30624967442856454</v>
      </c>
      <c r="N49" s="28">
        <f t="shared" si="9"/>
        <v>0.30038341036266769</v>
      </c>
      <c r="O49" s="7">
        <f t="shared" si="11"/>
        <v>0.30808153425985396</v>
      </c>
      <c r="P49" s="7">
        <f>[1]!S_PQ_PctChange("H00906.CSI",$A$3,$A49)/100</f>
        <v>0.30116967295239472</v>
      </c>
    </row>
    <row r="50" spans="1:16" x14ac:dyDescent="0.3">
      <c r="A50" s="3">
        <v>20090318</v>
      </c>
      <c r="B50" s="29">
        <f>板块策略指数!B50</f>
        <v>1.4669584675941372E-2</v>
      </c>
      <c r="C50" s="29">
        <f>板块策略指数!C50</f>
        <v>6.2642897824244249E-3</v>
      </c>
      <c r="D50" s="29">
        <f>板块策略指数!E50</f>
        <v>9.2629337135598701E-3</v>
      </c>
      <c r="E50" s="29">
        <f>板块策略指数!F50</f>
        <v>-4.3690351748798097E-3</v>
      </c>
      <c r="F50">
        <f t="shared" si="0"/>
        <v>0.30502462376849665</v>
      </c>
      <c r="G50">
        <f t="shared" si="1"/>
        <v>0.19843664449850532</v>
      </c>
      <c r="H50">
        <f t="shared" si="2"/>
        <v>0.29779277494144368</v>
      </c>
      <c r="I50">
        <f t="shared" si="3"/>
        <v>0.19874595679155455</v>
      </c>
      <c r="J50">
        <f t="shared" si="5"/>
        <v>7.5629681552355525E-3</v>
      </c>
      <c r="K50" s="28">
        <f t="shared" si="6"/>
        <v>0.37690480000000104</v>
      </c>
      <c r="L50" s="28">
        <f t="shared" si="7"/>
        <v>0.25054360000000098</v>
      </c>
      <c r="M50" s="28">
        <f t="shared" si="8"/>
        <v>0.31834937857615553</v>
      </c>
      <c r="N50" s="28">
        <f t="shared" si="9"/>
        <v>0.29470198950196291</v>
      </c>
      <c r="O50" s="7">
        <f t="shared" si="11"/>
        <v>0.31797451324791304</v>
      </c>
      <c r="P50" s="7">
        <f>[1]!S_PQ_PctChange("H00906.CSI",$A$3,$A50)/100</f>
        <v>0.30936697537525126</v>
      </c>
    </row>
    <row r="51" spans="1:16" x14ac:dyDescent="0.3">
      <c r="A51" s="3">
        <v>20090319</v>
      </c>
      <c r="B51" s="29">
        <f>板块策略指数!B51</f>
        <v>1.6851056078822532E-2</v>
      </c>
      <c r="C51" s="29">
        <f>板块策略指数!C51</f>
        <v>1.2841055681705077E-2</v>
      </c>
      <c r="D51" s="29">
        <f>板块策略指数!E51</f>
        <v>2.44127365586898E-2</v>
      </c>
      <c r="E51" s="29">
        <f>板块策略指数!F51</f>
        <v>1.38709491886607E-2</v>
      </c>
      <c r="F51">
        <f t="shared" si="0"/>
        <v>0.30476573018922282</v>
      </c>
      <c r="G51">
        <f t="shared" si="1"/>
        <v>0.19748633870952598</v>
      </c>
      <c r="H51">
        <f t="shared" si="2"/>
        <v>0.29975263710087752</v>
      </c>
      <c r="I51">
        <f t="shared" si="3"/>
        <v>0.1979952940003738</v>
      </c>
      <c r="J51">
        <f t="shared" si="5"/>
        <v>1.7714854673674778E-2</v>
      </c>
      <c r="K51" s="28">
        <f t="shared" si="6"/>
        <v>0.40010710000000094</v>
      </c>
      <c r="L51" s="28">
        <f t="shared" si="7"/>
        <v>0.26660190000000106</v>
      </c>
      <c r="M51" s="28">
        <f t="shared" si="8"/>
        <v>0.3505338946476475</v>
      </c>
      <c r="N51" s="28">
        <f t="shared" si="9"/>
        <v>0.31266073501280234</v>
      </c>
      <c r="O51" s="7">
        <f t="shared" si="11"/>
        <v>0.34132224021370705</v>
      </c>
      <c r="P51" s="7">
        <f>[1]!S_PQ_PctChange("H00906.CSI",$A$3,$A51)/100</f>
        <v>0.33781800059844214</v>
      </c>
    </row>
    <row r="52" spans="1:16" x14ac:dyDescent="0.3">
      <c r="A52" s="3">
        <v>20090320</v>
      </c>
      <c r="B52" s="29">
        <f>板块策略指数!B52</f>
        <v>-8.0107443209165349E-3</v>
      </c>
      <c r="C52" s="29">
        <f>板块策略指数!C52</f>
        <v>-1.125815459458877E-2</v>
      </c>
      <c r="D52" s="29">
        <f>板块策略指数!E52</f>
        <v>-1.0791526517688801E-2</v>
      </c>
      <c r="E52" s="29">
        <f>板块策略指数!F52</f>
        <v>-1.5693461681975201E-2</v>
      </c>
      <c r="F52">
        <f t="shared" si="0"/>
        <v>0.30568897260811168</v>
      </c>
      <c r="G52">
        <f t="shared" si="1"/>
        <v>0.19743613761322967</v>
      </c>
      <c r="H52">
        <f t="shared" si="2"/>
        <v>0.2998178695538119</v>
      </c>
      <c r="I52">
        <f t="shared" si="3"/>
        <v>0.19705702022484686</v>
      </c>
      <c r="J52">
        <f t="shared" si="5"/>
        <v>-1.100675216546201E-2</v>
      </c>
      <c r="K52" s="28">
        <f t="shared" si="6"/>
        <v>0.3888912000000011</v>
      </c>
      <c r="L52" s="28">
        <f t="shared" si="7"/>
        <v>0.25234230000000113</v>
      </c>
      <c r="M52" s="28">
        <f t="shared" si="8"/>
        <v>0.33595957231051998</v>
      </c>
      <c r="N52" s="28">
        <f t="shared" si="9"/>
        <v>0.29206054406644566</v>
      </c>
      <c r="O52" s="7">
        <f t="shared" si="11"/>
        <v>0.32655863874165258</v>
      </c>
      <c r="P52" s="7">
        <f>[1]!S_PQ_PctChange("H00906.CSI",$A$3,$A52)/100</f>
        <v>0.3352433438946909</v>
      </c>
    </row>
    <row r="53" spans="1:16" x14ac:dyDescent="0.3">
      <c r="A53" s="3">
        <v>20090323</v>
      </c>
      <c r="B53" s="29">
        <f>板块策略指数!B53</f>
        <v>1.3582345398977206E-2</v>
      </c>
      <c r="C53" s="29">
        <f>板块策略指数!C53</f>
        <v>1.6088732289885908E-2</v>
      </c>
      <c r="D53" s="29">
        <f>板块策略指数!E53</f>
        <v>2.60507124449018E-2</v>
      </c>
      <c r="E53" s="29">
        <f>板块策略指数!F53</f>
        <v>2.9496781175698799E-2</v>
      </c>
      <c r="F53">
        <f t="shared" si="0"/>
        <v>0.30348253533886926</v>
      </c>
      <c r="G53">
        <f t="shared" si="1"/>
        <v>0.1964957564334939</v>
      </c>
      <c r="H53">
        <f t="shared" si="2"/>
        <v>0.30131533426527107</v>
      </c>
      <c r="I53">
        <f t="shared" si="3"/>
        <v>0.19870637396236585</v>
      </c>
      <c r="J53">
        <f t="shared" si="5"/>
        <v>2.0951487283327172E-2</v>
      </c>
      <c r="K53" s="28">
        <f t="shared" si="6"/>
        <v>0.40775560000000111</v>
      </c>
      <c r="L53" s="28">
        <f t="shared" si="7"/>
        <v>0.27249090000000109</v>
      </c>
      <c r="M53" s="28">
        <f t="shared" si="8"/>
        <v>0.37076227096679548</v>
      </c>
      <c r="N53" s="28">
        <f t="shared" si="9"/>
        <v>0.33017217120052789</v>
      </c>
      <c r="O53" s="7">
        <f t="shared" si="11"/>
        <v>0.35435201519183623</v>
      </c>
      <c r="P53" s="7">
        <f>[1]!S_PQ_PctChange("H00906.CSI",$A$3,$A53)/100</f>
        <v>0.36760822263716975</v>
      </c>
    </row>
    <row r="54" spans="1:16" x14ac:dyDescent="0.3">
      <c r="A54" s="3">
        <v>20090324</v>
      </c>
      <c r="B54" s="29">
        <f>板块策略指数!B54</f>
        <v>1.138947698023718E-2</v>
      </c>
      <c r="C54" s="29">
        <f>板块策略指数!C54</f>
        <v>1.2571406208091601E-2</v>
      </c>
      <c r="D54" s="29">
        <f>板块策略指数!E54</f>
        <v>7.8801255347125797E-3</v>
      </c>
      <c r="E54" s="29">
        <f>板块策略指数!F54</f>
        <v>8.0205747511786201E-3</v>
      </c>
      <c r="F54">
        <f t="shared" si="0"/>
        <v>0.30393167604457505</v>
      </c>
      <c r="G54">
        <f t="shared" si="1"/>
        <v>0.19701653001367542</v>
      </c>
      <c r="H54">
        <f t="shared" si="2"/>
        <v>0.30071420674434268</v>
      </c>
      <c r="I54">
        <f t="shared" si="3"/>
        <v>0.19833758719740677</v>
      </c>
      <c r="J54">
        <f t="shared" si="5"/>
        <v>9.8948773078827764E-3</v>
      </c>
      <c r="K54" s="28">
        <f t="shared" si="6"/>
        <v>0.4237892000000012</v>
      </c>
      <c r="L54" s="28">
        <f t="shared" si="7"/>
        <v>0.28848790000000113</v>
      </c>
      <c r="M54" s="28">
        <f t="shared" si="8"/>
        <v>0.38156404974026148</v>
      </c>
      <c r="N54" s="28">
        <f t="shared" si="9"/>
        <v>0.34084091653157911</v>
      </c>
      <c r="O54" s="7">
        <f t="shared" si="11"/>
        <v>0.36775316221384324</v>
      </c>
      <c r="P54" s="7">
        <f>[1]!S_PQ_PctChange("H00906.CSI",$A$3,$A54)/100</f>
        <v>0.37529726624525495</v>
      </c>
    </row>
    <row r="55" spans="1:16" x14ac:dyDescent="0.3">
      <c r="A55" s="3">
        <v>20090325</v>
      </c>
      <c r="B55" s="29">
        <f>板块策略指数!B55</f>
        <v>-2.9670543926025E-2</v>
      </c>
      <c r="C55" s="29">
        <f>板块策略指数!C55</f>
        <v>-2.9852201173173699E-2</v>
      </c>
      <c r="D55" s="29">
        <f>板块策略指数!E55</f>
        <v>-2.6336972818939101E-2</v>
      </c>
      <c r="E55" s="29">
        <f>板块策略指数!F55</f>
        <v>-1.23438219214047E-2</v>
      </c>
      <c r="F55">
        <f t="shared" si="0"/>
        <v>0.30255871204334439</v>
      </c>
      <c r="G55">
        <f t="shared" si="1"/>
        <v>0.19608982130262737</v>
      </c>
      <c r="H55">
        <f t="shared" si="2"/>
        <v>0.30038421524638181</v>
      </c>
      <c r="I55">
        <f t="shared" si="3"/>
        <v>0.20096725140764635</v>
      </c>
      <c r="J55">
        <f t="shared" si="5"/>
        <v>-2.5267340978980271E-2</v>
      </c>
      <c r="K55" s="28">
        <f t="shared" si="6"/>
        <v>0.38154460000000112</v>
      </c>
      <c r="L55" s="28">
        <f t="shared" si="7"/>
        <v>0.25002370000000096</v>
      </c>
      <c r="M55" s="28">
        <f t="shared" si="8"/>
        <v>0.34517783491462883</v>
      </c>
      <c r="N55" s="28">
        <f t="shared" si="9"/>
        <v>0.32428981503298027</v>
      </c>
      <c r="O55" s="7">
        <f t="shared" si="11"/>
        <v>0.33319367668910749</v>
      </c>
      <c r="P55" s="7">
        <f>[1]!S_PQ_PctChange("H00906.CSI",$A$3,$A55)/100</f>
        <v>0.34479860961239917</v>
      </c>
    </row>
    <row r="56" spans="1:16" x14ac:dyDescent="0.3">
      <c r="A56" s="3">
        <v>20090326</v>
      </c>
      <c r="B56" s="29">
        <f>板块策略指数!B56</f>
        <v>2.0180021694558382E-2</v>
      </c>
      <c r="C56" s="29">
        <f>板块策略指数!C56</f>
        <v>1.3399585943850545E-2</v>
      </c>
      <c r="D56" s="29">
        <f>板块策略指数!E56</f>
        <v>1.6389188739517498E-2</v>
      </c>
      <c r="E56" s="29">
        <f>板块策略指数!F56</f>
        <v>3.6294175166907902E-2</v>
      </c>
      <c r="F56">
        <f t="shared" si="0"/>
        <v>0.30233048204626378</v>
      </c>
      <c r="G56">
        <f t="shared" si="1"/>
        <v>0.19463961306719765</v>
      </c>
      <c r="H56">
        <f t="shared" si="2"/>
        <v>0.29904228570730162</v>
      </c>
      <c r="I56">
        <f t="shared" si="3"/>
        <v>0.20398761917923686</v>
      </c>
      <c r="J56">
        <f t="shared" si="5"/>
        <v>2.095015800961712E-2</v>
      </c>
      <c r="K56" s="28">
        <f t="shared" si="6"/>
        <v>0.40942420000000124</v>
      </c>
      <c r="L56" s="28">
        <f t="shared" si="7"/>
        <v>0.26677350000000088</v>
      </c>
      <c r="M56" s="28">
        <f t="shared" si="8"/>
        <v>0.36722420833926028</v>
      </c>
      <c r="N56" s="28">
        <f t="shared" si="9"/>
        <v>0.3723538215515394</v>
      </c>
      <c r="O56" s="7">
        <f t="shared" si="11"/>
        <v>0.36112429487316677</v>
      </c>
      <c r="P56" s="7">
        <f>[1]!S_PQ_PctChange("H00906.CSI",$A$3,$A56)/100</f>
        <v>0.38627148631558761</v>
      </c>
    </row>
    <row r="57" spans="1:16" x14ac:dyDescent="0.3">
      <c r="A57" s="3">
        <v>20090327</v>
      </c>
      <c r="B57" s="29">
        <f>板块策略指数!B57</f>
        <v>1.8599297500355178E-2</v>
      </c>
      <c r="C57" s="29">
        <f>板块策略指数!C57</f>
        <v>1.209529564677407E-3</v>
      </c>
      <c r="D57" s="29">
        <f>板块策略指数!E57</f>
        <v>7.62497446898235E-3</v>
      </c>
      <c r="E57" s="29">
        <f>板块策略指数!F57</f>
        <v>2.16690727989276E-3</v>
      </c>
      <c r="F57">
        <f t="shared" si="0"/>
        <v>0.30533361937069337</v>
      </c>
      <c r="G57">
        <f t="shared" si="1"/>
        <v>0.19321708426745343</v>
      </c>
      <c r="H57">
        <f t="shared" si="2"/>
        <v>0.29875889444221565</v>
      </c>
      <c r="I57">
        <f t="shared" si="3"/>
        <v>0.2026904019196375</v>
      </c>
      <c r="J57">
        <f t="shared" si="5"/>
        <v>8.5807689961381762E-3</v>
      </c>
      <c r="K57" s="28">
        <f t="shared" si="6"/>
        <v>0.43563850000000159</v>
      </c>
      <c r="L57" s="28">
        <f t="shared" si="7"/>
        <v>0.26830570000000087</v>
      </c>
      <c r="M57" s="28">
        <f t="shared" si="8"/>
        <v>0.37764925802122162</v>
      </c>
      <c r="N57" s="28">
        <f t="shared" si="9"/>
        <v>0.37532758503804797</v>
      </c>
      <c r="O57" s="7">
        <f t="shared" si="11"/>
        <v>0.3728037880225048</v>
      </c>
      <c r="P57" s="7">
        <f>[1]!S_PQ_PctChange("H00906.CSI",$A$3,$A57)/100</f>
        <v>0.39723163152643415</v>
      </c>
    </row>
    <row r="58" spans="1:16" x14ac:dyDescent="0.3">
      <c r="A58" s="3">
        <v>20090330</v>
      </c>
      <c r="B58" s="29">
        <f>板块策略指数!B58</f>
        <v>8.6041855244199453E-3</v>
      </c>
      <c r="C58" s="29">
        <f>板块策略指数!C58</f>
        <v>8.3363971320164123E-3</v>
      </c>
      <c r="D58" s="29">
        <f>板块策略指数!E58</f>
        <v>-2.5921799993411702E-3</v>
      </c>
      <c r="E58" s="29">
        <f>板块策略指数!F58</f>
        <v>-4.7179865059731596E-3</v>
      </c>
      <c r="F58">
        <f t="shared" si="0"/>
        <v>0.30719059234300444</v>
      </c>
      <c r="G58">
        <f t="shared" si="1"/>
        <v>0.19434057685160411</v>
      </c>
      <c r="H58">
        <f t="shared" si="2"/>
        <v>0.29723923306646488</v>
      </c>
      <c r="I58">
        <f t="shared" si="3"/>
        <v>0.20122959773892657</v>
      </c>
      <c r="J58">
        <f t="shared" si="5"/>
        <v>2.5071540431063242E-3</v>
      </c>
      <c r="K58" s="28">
        <f t="shared" si="6"/>
        <v>0.44799100000000158</v>
      </c>
      <c r="L58" s="28">
        <f t="shared" si="7"/>
        <v>0.27887880000000109</v>
      </c>
      <c r="M58" s="28">
        <f t="shared" si="8"/>
        <v>0.37407814316847188</v>
      </c>
      <c r="N58" s="28">
        <f t="shared" si="9"/>
        <v>0.36883880805054581</v>
      </c>
      <c r="O58" s="7">
        <f t="shared" si="11"/>
        <v>0.37624561859003713</v>
      </c>
      <c r="P58" s="7">
        <f>[1]!S_PQ_PctChange("H00906.CSI",$A$3,$A58)/100</f>
        <v>0.3914854398185072</v>
      </c>
    </row>
    <row r="59" spans="1:16" x14ac:dyDescent="0.3">
      <c r="A59" s="3">
        <v>20090331</v>
      </c>
      <c r="B59" s="29">
        <f>板块策略指数!B59</f>
        <v>1.1870861075794053E-2</v>
      </c>
      <c r="C59" s="29">
        <f>板块策略指数!C59</f>
        <v>7.1470416117618415E-3</v>
      </c>
      <c r="D59" s="29">
        <f>板块策略指数!E59</f>
        <v>8.4240497698752099E-3</v>
      </c>
      <c r="E59" s="29">
        <f>板块策略指数!F59</f>
        <v>9.5904377874867202E-3</v>
      </c>
      <c r="F59">
        <f t="shared" si="0"/>
        <v>0.3</v>
      </c>
      <c r="G59">
        <f t="shared" si="1"/>
        <v>0.2</v>
      </c>
      <c r="H59">
        <f t="shared" si="2"/>
        <v>0.3</v>
      </c>
      <c r="I59">
        <f t="shared" si="3"/>
        <v>0.2</v>
      </c>
      <c r="J59">
        <f t="shared" si="5"/>
        <v>9.4694150661344956E-3</v>
      </c>
      <c r="K59" s="28">
        <f t="shared" si="6"/>
        <v>0.46517990000000164</v>
      </c>
      <c r="L59" s="28">
        <f t="shared" si="7"/>
        <v>0.28801900000000114</v>
      </c>
      <c r="M59" s="28">
        <f t="shared" si="8"/>
        <v>0.3856534458342209</v>
      </c>
      <c r="N59" s="28">
        <f t="shared" si="9"/>
        <v>0.38196657148025204</v>
      </c>
      <c r="O59" s="7">
        <f t="shared" si="11"/>
        <v>0.38927785958541516</v>
      </c>
      <c r="P59" s="7">
        <f>[1]!S_PQ_PctChange("H00906.CSI",$A$3,$A59)/100</f>
        <v>0.40494673968912265</v>
      </c>
    </row>
    <row r="60" spans="1:16" x14ac:dyDescent="0.3">
      <c r="A60" s="3">
        <v>20090401</v>
      </c>
      <c r="B60" s="29">
        <f>板块策略指数!B60</f>
        <v>1.8518203805553118E-2</v>
      </c>
      <c r="C60" s="29">
        <f>板块策略指数!C60</f>
        <v>1.0574921643236585E-2</v>
      </c>
      <c r="D60" s="29">
        <f>板块策略指数!E60</f>
        <v>1.6188847913367901E-2</v>
      </c>
      <c r="E60" s="29">
        <f>板块策略指数!F60</f>
        <v>9.6379135045540198E-3</v>
      </c>
      <c r="F60">
        <f t="shared" si="0"/>
        <v>0.30120168638291167</v>
      </c>
      <c r="G60">
        <f t="shared" si="1"/>
        <v>0.19923510414634515</v>
      </c>
      <c r="H60">
        <f t="shared" si="2"/>
        <v>0.30051283671847684</v>
      </c>
      <c r="I60">
        <f t="shared" si="3"/>
        <v>0.19905037275226622</v>
      </c>
      <c r="J60">
        <f t="shared" si="5"/>
        <v>1.4454682545234427E-2</v>
      </c>
      <c r="K60" s="28">
        <f t="shared" si="6"/>
        <v>0.49231240000000165</v>
      </c>
      <c r="L60" s="28">
        <f t="shared" si="7"/>
        <v>0.30163970000000084</v>
      </c>
      <c r="M60" s="28">
        <f t="shared" si="8"/>
        <v>0.40808557872946527</v>
      </c>
      <c r="N60" s="28">
        <f t="shared" si="9"/>
        <v>0.39528584576236381</v>
      </c>
      <c r="O60" s="7">
        <f t="shared" si="11"/>
        <v>0.40935943001284514</v>
      </c>
      <c r="P60" s="7">
        <f>[1]!S_PQ_PctChange("H00906.CSI",$A$3,$A60)/100</f>
        <v>0.42779753471016724</v>
      </c>
    </row>
    <row r="61" spans="1:16" x14ac:dyDescent="0.3">
      <c r="A61" s="3">
        <v>20090402</v>
      </c>
      <c r="B61" s="29">
        <f>板块策略指数!B61</f>
        <v>2.0838800240485507E-3</v>
      </c>
      <c r="C61" s="29">
        <f>板块策略指数!C61</f>
        <v>2.9261553715671236E-3</v>
      </c>
      <c r="D61" s="29">
        <f>板块策略指数!E61</f>
        <v>7.1490382788656597E-3</v>
      </c>
      <c r="E61" s="29">
        <f>板块策略指数!F61</f>
        <v>1.51254910641498E-2</v>
      </c>
      <c r="F61">
        <f t="shared" si="0"/>
        <v>0.29991893886493021</v>
      </c>
      <c r="G61">
        <f t="shared" si="1"/>
        <v>0.19855335711300096</v>
      </c>
      <c r="H61">
        <f t="shared" si="2"/>
        <v>0.30074553357498107</v>
      </c>
      <c r="I61">
        <f t="shared" si="3"/>
        <v>0.20078217044708785</v>
      </c>
      <c r="J61">
        <f t="shared" si="5"/>
        <v>6.3697734550366356E-3</v>
      </c>
      <c r="K61" s="28">
        <f t="shared" si="6"/>
        <v>0.4954222000000017</v>
      </c>
      <c r="L61" s="28">
        <f t="shared" si="7"/>
        <v>0.3054485000000009</v>
      </c>
      <c r="M61" s="28">
        <f t="shared" si="8"/>
        <v>0.41815203643172105</v>
      </c>
      <c r="N61" s="28">
        <f t="shared" si="9"/>
        <v>0.41639022935437731</v>
      </c>
      <c r="O61" s="7">
        <f t="shared" si="11"/>
        <v>0.41833673029874641</v>
      </c>
      <c r="P61" s="7">
        <f>[1]!S_PQ_PctChange("H00906.CSI",$A$3,$A61)/100</f>
        <v>0.44044040756622738</v>
      </c>
    </row>
    <row r="62" spans="1:16" x14ac:dyDescent="0.3">
      <c r="A62" s="3">
        <v>20090403</v>
      </c>
      <c r="B62" s="29">
        <f>板块策略指数!B62</f>
        <v>-5.9054225622702924E-3</v>
      </c>
      <c r="C62" s="29">
        <f>板块策略指数!C62</f>
        <v>-1.3581922228260934E-2</v>
      </c>
      <c r="D62" s="29">
        <f>板块策略指数!E62</f>
        <v>-4.1235082417648899E-3</v>
      </c>
      <c r="E62" s="29">
        <f>板块策略指数!F62</f>
        <v>1.43815101709434E-2</v>
      </c>
      <c r="F62">
        <f t="shared" si="0"/>
        <v>0.29899108324181145</v>
      </c>
      <c r="G62">
        <f t="shared" si="1"/>
        <v>0.19641058910458883</v>
      </c>
      <c r="H62">
        <f t="shared" si="2"/>
        <v>0.30035253926642519</v>
      </c>
      <c r="I62">
        <f t="shared" si="3"/>
        <v>0.20424578838717461</v>
      </c>
      <c r="J62">
        <f t="shared" si="5"/>
        <v>-2.8204601828355508E-3</v>
      </c>
      <c r="K62" s="28">
        <f t="shared" si="6"/>
        <v>0.48659110000000183</v>
      </c>
      <c r="L62" s="28">
        <f t="shared" si="7"/>
        <v>0.28771800000000103</v>
      </c>
      <c r="M62" s="28">
        <f t="shared" si="8"/>
        <v>0.41230427482141918</v>
      </c>
      <c r="N62" s="28">
        <f t="shared" si="9"/>
        <v>0.43676005984386213</v>
      </c>
      <c r="O62" s="7">
        <f t="shared" si="11"/>
        <v>0.41433636802508556</v>
      </c>
      <c r="P62" s="7">
        <f>[1]!S_PQ_PctChange("H00906.CSI",$A$3,$A62)/100</f>
        <v>0.43454460531487543</v>
      </c>
    </row>
    <row r="63" spans="1:16" x14ac:dyDescent="0.3">
      <c r="A63" s="3">
        <v>20090407</v>
      </c>
      <c r="B63" s="29">
        <f>板块策略指数!B63</f>
        <v>1.0273167920889566E-2</v>
      </c>
      <c r="C63" s="29">
        <f>板块策略指数!C63</f>
        <v>3.1800440779736145E-3</v>
      </c>
      <c r="D63" s="29">
        <f>板块策略指数!E63</f>
        <v>2.82311983702275E-3</v>
      </c>
      <c r="E63" s="29">
        <f>板块策略指数!F63</f>
        <v>-5.24154861800022E-3</v>
      </c>
      <c r="F63">
        <f t="shared" si="0"/>
        <v>0.30101707192448246</v>
      </c>
      <c r="G63">
        <f t="shared" si="1"/>
        <v>0.19635314158561126</v>
      </c>
      <c r="H63">
        <f t="shared" si="2"/>
        <v>0.3001578580754245</v>
      </c>
      <c r="I63">
        <f t="shared" si="3"/>
        <v>0.20247192841448181</v>
      </c>
      <c r="J63">
        <f t="shared" si="5"/>
        <v>3.4735469175751947E-3</v>
      </c>
      <c r="K63" s="28">
        <f t="shared" si="6"/>
        <v>0.50186310000000178</v>
      </c>
      <c r="L63" s="28">
        <f t="shared" si="7"/>
        <v>0.29181300000000121</v>
      </c>
      <c r="M63" s="28">
        <f t="shared" si="8"/>
        <v>0.41629137903557956</v>
      </c>
      <c r="N63" s="28">
        <f t="shared" si="9"/>
        <v>0.42922921213778964</v>
      </c>
      <c r="O63" s="7">
        <f t="shared" si="11"/>
        <v>0.41924913175665379</v>
      </c>
      <c r="P63" s="7">
        <f>[1]!S_PQ_PctChange("H00906.CSI",$A$3,$A63)/100</f>
        <v>0.4409961038703778</v>
      </c>
    </row>
    <row r="64" spans="1:16" x14ac:dyDescent="0.3">
      <c r="A64" s="3">
        <v>20090408</v>
      </c>
      <c r="B64" s="29">
        <f>板块策略指数!B64</f>
        <v>-2.6564072317909707E-2</v>
      </c>
      <c r="C64" s="29">
        <f>板块策略指数!C64</f>
        <v>-3.0737188741714303E-2</v>
      </c>
      <c r="D64" s="29">
        <f>板块策略指数!E64</f>
        <v>-3.55232811072713E-2</v>
      </c>
      <c r="E64" s="29">
        <f>板块策略指数!F64</f>
        <v>-4.4256313053428899E-2</v>
      </c>
      <c r="F64">
        <f t="shared" si="0"/>
        <v>0.30322584882709908</v>
      </c>
      <c r="G64">
        <f t="shared" si="1"/>
        <v>0.19694598273446409</v>
      </c>
      <c r="H64">
        <f t="shared" si="2"/>
        <v>0.29957749761541769</v>
      </c>
      <c r="I64">
        <f t="shared" si="3"/>
        <v>0.20025067082301917</v>
      </c>
      <c r="J64">
        <f t="shared" si="5"/>
        <v>-3.3654835857885361E-2</v>
      </c>
      <c r="K64" s="28">
        <f t="shared" si="6"/>
        <v>0.46196750000000164</v>
      </c>
      <c r="L64" s="28">
        <f t="shared" si="7"/>
        <v>0.252106300000001</v>
      </c>
      <c r="M64" s="28">
        <f t="shared" si="8"/>
        <v>0.3659800622482936</v>
      </c>
      <c r="N64" s="28">
        <f t="shared" si="9"/>
        <v>0.36597679670031402</v>
      </c>
      <c r="O64" s="7">
        <f t="shared" si="11"/>
        <v>0.37148453518593727</v>
      </c>
      <c r="P64" s="7">
        <f>[1]!S_PQ_PctChange("H00906.CSI",$A$3,$A64)/100</f>
        <v>0.38759400181617809</v>
      </c>
    </row>
    <row r="65" spans="1:16" x14ac:dyDescent="0.3">
      <c r="A65" s="3">
        <v>20090409</v>
      </c>
      <c r="B65" s="29">
        <f>板块策略指数!B65</f>
        <v>2.0874267040819943E-2</v>
      </c>
      <c r="C65" s="29">
        <f>板块策略指数!C65</f>
        <v>9.3548766586352278E-3</v>
      </c>
      <c r="D65" s="29">
        <f>板块策略指数!E65</f>
        <v>1.8981564838927701E-2</v>
      </c>
      <c r="E65" s="29">
        <f>板块策略指数!F65</f>
        <v>2.1153895926423201E-2</v>
      </c>
      <c r="F65">
        <f t="shared" si="0"/>
        <v>0.30405374910679511</v>
      </c>
      <c r="G65">
        <f t="shared" si="1"/>
        <v>0.19525532994826525</v>
      </c>
      <c r="H65">
        <f t="shared" si="2"/>
        <v>0.29983850324330158</v>
      </c>
      <c r="I65">
        <f t="shared" si="3"/>
        <v>0.20085241770163823</v>
      </c>
      <c r="J65">
        <f t="shared" si="5"/>
        <v>1.8094554264048116E-2</v>
      </c>
      <c r="K65" s="28">
        <f t="shared" si="6"/>
        <v>0.49248500000000162</v>
      </c>
      <c r="L65" s="28">
        <f t="shared" si="7"/>
        <v>0.26381960000000126</v>
      </c>
      <c r="M65" s="28">
        <f t="shared" si="8"/>
        <v>0.39190850136854216</v>
      </c>
      <c r="N65" s="28">
        <f t="shared" si="9"/>
        <v>0.39487252769562153</v>
      </c>
      <c r="O65" s="7">
        <f t="shared" si="11"/>
        <v>0.39630093653016196</v>
      </c>
      <c r="P65" s="7">
        <f>[1]!S_PQ_PctChange("H00906.CSI",$A$3,$A65)/100</f>
        <v>0.40941576822146963</v>
      </c>
    </row>
    <row r="66" spans="1:16" x14ac:dyDescent="0.3">
      <c r="A66" s="3">
        <v>20090410</v>
      </c>
      <c r="B66" s="29">
        <f>板块策略指数!B66</f>
        <v>3.6413297286069984E-2</v>
      </c>
      <c r="C66" s="29">
        <f>板块策略指数!C66</f>
        <v>2.758376274588549E-2</v>
      </c>
      <c r="D66" s="29">
        <f>板块策略指数!E66</f>
        <v>3.0769472147959501E-2</v>
      </c>
      <c r="E66" s="29">
        <f>板块策略指数!F66</f>
        <v>2.23625906190161E-2</v>
      </c>
      <c r="F66">
        <f t="shared" ref="F66:F129" si="13">IF(MID($A66,6,1)&lt;&gt;MID($A67,6,1),0.3,F65*(1+B66)/(1+$J66))</f>
        <v>0.30589498905128198</v>
      </c>
      <c r="G66">
        <f t="shared" ref="G66:G129" si="14">IF(MID($A66,6,1)&lt;&gt;MID($A67,6,1),0.2,G65*(1+C66)/(1+$J66))</f>
        <v>0.19476421040054395</v>
      </c>
      <c r="H66">
        <f t="shared" ref="H66:H129" si="15">IF(MID($A66,6,1)&lt;&gt;MID($A67,6,1),0.3,H65*(1+D66)/(1+$J66))</f>
        <v>0.30001154850646872</v>
      </c>
      <c r="I66">
        <f t="shared" ref="I66:I129" si="16">IF(MID($A66,6,1)&lt;&gt;MID($A67,6,1),0.2,I65*(1+E66)/(1+$J66))</f>
        <v>0.1993292520417054</v>
      </c>
      <c r="J66">
        <f t="shared" si="5"/>
        <v>3.0174929119664396E-2</v>
      </c>
      <c r="K66" s="28">
        <f t="shared" si="6"/>
        <v>0.5468313000000018</v>
      </c>
      <c r="L66" s="28">
        <f t="shared" si="7"/>
        <v>0.29868050000000124</v>
      </c>
      <c r="M66" s="28">
        <f t="shared" si="8"/>
        <v>0.43473679123390951</v>
      </c>
      <c r="N66" s="28">
        <f t="shared" si="9"/>
        <v>0.42606549099819091</v>
      </c>
      <c r="O66" s="7">
        <f t="shared" si="11"/>
        <v>0.43843421831968077</v>
      </c>
      <c r="P66" s="7">
        <f>[1]!S_PQ_PctChange("H00906.CSI",$A$3,$A66)/100</f>
        <v>0.4534591312996723</v>
      </c>
    </row>
    <row r="67" spans="1:16" x14ac:dyDescent="0.3">
      <c r="A67" s="3">
        <v>20090413</v>
      </c>
      <c r="B67" s="29">
        <f>板块策略指数!B67</f>
        <v>1.5816075094937612E-2</v>
      </c>
      <c r="C67" s="29">
        <f>板块策略指数!C67</f>
        <v>9.1990293224545917E-3</v>
      </c>
      <c r="D67" s="29">
        <f>板块策略指数!E67</f>
        <v>2.00551792803021E-2</v>
      </c>
      <c r="E67" s="29">
        <f>板块策略指数!F67</f>
        <v>1.25904058811902E-2</v>
      </c>
      <c r="F67">
        <f t="shared" si="13"/>
        <v>0.30609385160102182</v>
      </c>
      <c r="G67">
        <f t="shared" si="14"/>
        <v>0.19362130409651743</v>
      </c>
      <c r="H67">
        <f t="shared" si="15"/>
        <v>0.30145937895954888</v>
      </c>
      <c r="I67">
        <f t="shared" si="16"/>
        <v>0.1988254653429119</v>
      </c>
      <c r="J67">
        <f t="shared" ref="J67:J130" si="17">SUMPRODUCT(F66:I66,B67:E67)</f>
        <v>1.5156121379096926E-2</v>
      </c>
      <c r="K67" s="28">
        <f t="shared" ref="K67:K130" si="18">(1+K66)*(1+B67)-1</f>
        <v>0.57129610000000186</v>
      </c>
      <c r="L67" s="28">
        <f t="shared" ref="L67:L130" si="19">(1+L66)*(1+C67)-1</f>
        <v>0.31062710000000138</v>
      </c>
      <c r="M67" s="28">
        <f t="shared" ref="M67:M130" si="20">(1+M66)*(1+D67)-1</f>
        <v>0.46351069480215101</v>
      </c>
      <c r="N67" s="28">
        <f t="shared" ref="N67:N130" si="21">(1+N66)*(1+E67)-1</f>
        <v>0.44402023434301685</v>
      </c>
      <c r="O67" s="7">
        <f t="shared" si="11"/>
        <v>0.46023530192838025</v>
      </c>
      <c r="P67" s="7">
        <f>[1]!S_PQ_PctChange("H00906.CSI",$A$3,$A67)/100</f>
        <v>0.48450670745248159</v>
      </c>
    </row>
    <row r="68" spans="1:16" x14ac:dyDescent="0.3">
      <c r="A68" s="3">
        <v>20090414</v>
      </c>
      <c r="B68" s="29">
        <f>板块策略指数!B68</f>
        <v>2.6460894289752263E-2</v>
      </c>
      <c r="C68" s="29">
        <f>板块策略指数!C68</f>
        <v>6.8782340911462533E-3</v>
      </c>
      <c r="D68" s="29">
        <f>板块策略指数!E68</f>
        <v>1.48872247058931E-2</v>
      </c>
      <c r="E68" s="29">
        <f>板块策略指数!F68</f>
        <v>1.13032254140609E-2</v>
      </c>
      <c r="F68">
        <f t="shared" si="13"/>
        <v>0.30919475547447733</v>
      </c>
      <c r="G68">
        <f t="shared" si="14"/>
        <v>0.19185149945676161</v>
      </c>
      <c r="H68">
        <f t="shared" si="15"/>
        <v>0.30107984935133592</v>
      </c>
      <c r="I68">
        <f t="shared" si="16"/>
        <v>0.19787389571742503</v>
      </c>
      <c r="J68">
        <f t="shared" si="17"/>
        <v>1.6166552271662891E-2</v>
      </c>
      <c r="K68" s="28">
        <f t="shared" si="18"/>
        <v>0.6128740000000017</v>
      </c>
      <c r="L68" s="28">
        <f t="shared" si="19"/>
        <v>0.31964190000000148</v>
      </c>
      <c r="M68" s="28">
        <f t="shared" si="20"/>
        <v>0.48529830737514845</v>
      </c>
      <c r="N68" s="28">
        <f t="shared" si="21"/>
        <v>0.46034232055426094</v>
      </c>
      <c r="O68" s="7">
        <f t="shared" ref="O68:O131" si="22">(1+O67)*(1+J68)-1</f>
        <v>0.48384227226593302</v>
      </c>
      <c r="P68" s="7">
        <f>[1]!S_PQ_PctChange("H00906.CSI",$A$3,$A68)/100</f>
        <v>0.49876506140287757</v>
      </c>
    </row>
    <row r="69" spans="1:16" x14ac:dyDescent="0.3">
      <c r="A69" s="3">
        <v>20090415</v>
      </c>
      <c r="B69" s="29">
        <f>板块策略指数!B69</f>
        <v>3.1956557052813757E-2</v>
      </c>
      <c r="C69" s="29">
        <f>板块策略指数!C69</f>
        <v>1.2299927730394032E-2</v>
      </c>
      <c r="D69" s="29">
        <f>板块策略指数!E69</f>
        <v>1.0131339885194201E-2</v>
      </c>
      <c r="E69" s="29">
        <f>板块策略指数!F69</f>
        <v>-5.9074356621780502E-3</v>
      </c>
      <c r="F69">
        <f t="shared" si="13"/>
        <v>0.314632325669639</v>
      </c>
      <c r="G69">
        <f t="shared" si="14"/>
        <v>0.1915068048396337</v>
      </c>
      <c r="H69">
        <f t="shared" si="15"/>
        <v>0.29989508098132622</v>
      </c>
      <c r="I69">
        <f t="shared" si="16"/>
        <v>0.19396578850940099</v>
      </c>
      <c r="J69">
        <f t="shared" si="17"/>
        <v>1.4121974400223065E-2</v>
      </c>
      <c r="K69" s="28">
        <f t="shared" si="18"/>
        <v>0.66441590000000161</v>
      </c>
      <c r="L69" s="28">
        <f t="shared" si="19"/>
        <v>0.33587340000000143</v>
      </c>
      <c r="M69" s="28">
        <f t="shared" si="20"/>
        <v>0.50034636935806964</v>
      </c>
      <c r="N69" s="28">
        <f t="shared" si="21"/>
        <v>0.45171544225083093</v>
      </c>
      <c r="O69" s="7">
        <f t="shared" si="22"/>
        <v>0.50479705484884119</v>
      </c>
      <c r="P69" s="7">
        <f>[1]!S_PQ_PctChange("H00906.CSI",$A$3,$A69)/100</f>
        <v>0.50791632652422902</v>
      </c>
    </row>
    <row r="70" spans="1:16" x14ac:dyDescent="0.3">
      <c r="A70" s="3">
        <v>20090416</v>
      </c>
      <c r="B70" s="29">
        <f>板块策略指数!B70</f>
        <v>-1.0738121403430414E-2</v>
      </c>
      <c r="C70" s="29">
        <f>板块策略指数!C70</f>
        <v>1.384502453600773E-2</v>
      </c>
      <c r="D70" s="29">
        <f>板块策略指数!E70</f>
        <v>1.72124180948984E-3</v>
      </c>
      <c r="E70" s="29">
        <f>板块策略指数!F70</f>
        <v>-1.41714601741773E-3</v>
      </c>
      <c r="F70">
        <f t="shared" si="13"/>
        <v>0.31140505534999363</v>
      </c>
      <c r="G70">
        <f t="shared" si="14"/>
        <v>0.19425259491028846</v>
      </c>
      <c r="H70">
        <f t="shared" si="15"/>
        <v>0.30055729255984526</v>
      </c>
      <c r="I70">
        <f t="shared" si="16"/>
        <v>0.1937850571798726</v>
      </c>
      <c r="J70">
        <f t="shared" si="17"/>
        <v>-4.858295915230537E-4</v>
      </c>
      <c r="K70" s="28">
        <f t="shared" si="18"/>
        <v>0.64654320000000154</v>
      </c>
      <c r="L70" s="28">
        <f t="shared" si="19"/>
        <v>0.35436860000000148</v>
      </c>
      <c r="M70" s="28">
        <f t="shared" si="20"/>
        <v>0.50292882825772511</v>
      </c>
      <c r="N70" s="28">
        <f t="shared" si="21"/>
        <v>0.44965814949342131</v>
      </c>
      <c r="O70" s="7">
        <f t="shared" si="22"/>
        <v>0.50406597991035884</v>
      </c>
      <c r="P70" s="7">
        <f>[1]!S_PQ_PctChange("H00906.CSI",$A$3,$A70)/100</f>
        <v>0.50961260773783645</v>
      </c>
    </row>
    <row r="71" spans="1:16" x14ac:dyDescent="0.3">
      <c r="A71" s="3">
        <v>20090417</v>
      </c>
      <c r="B71" s="29">
        <f>板块策略指数!B71</f>
        <v>-2.0389565241895894E-2</v>
      </c>
      <c r="C71" s="29">
        <f>板块策略指数!C71</f>
        <v>-8.1321288754035801E-3</v>
      </c>
      <c r="D71" s="29">
        <f>板块策略指数!E71</f>
        <v>8.0417903598063792E-3</v>
      </c>
      <c r="E71" s="29">
        <f>板块策略指数!F71</f>
        <v>-5.2321227609530702E-3</v>
      </c>
      <c r="F71">
        <f t="shared" si="13"/>
        <v>0.30705950872551058</v>
      </c>
      <c r="G71">
        <f t="shared" si="14"/>
        <v>0.19393854866744778</v>
      </c>
      <c r="H71">
        <f t="shared" si="15"/>
        <v>0.30496450640321682</v>
      </c>
      <c r="I71">
        <f t="shared" si="16"/>
        <v>0.19403743620382477</v>
      </c>
      <c r="J71">
        <f t="shared" si="17"/>
        <v>-6.5259892994330628E-3</v>
      </c>
      <c r="K71" s="28">
        <f t="shared" si="18"/>
        <v>0.61297090000000143</v>
      </c>
      <c r="L71" s="28">
        <f t="shared" si="19"/>
        <v>0.34335470000000146</v>
      </c>
      <c r="M71" s="28">
        <f t="shared" si="20"/>
        <v>0.51501506682028331</v>
      </c>
      <c r="N71" s="28">
        <f t="shared" si="21"/>
        <v>0.44207336009385556</v>
      </c>
      <c r="O71" s="7">
        <f t="shared" si="22"/>
        <v>0.49425046141982265</v>
      </c>
      <c r="P71" s="7">
        <f>[1]!S_PQ_PctChange("H00906.CSI",$A$3,$A71)/100</f>
        <v>0.48947044123120603</v>
      </c>
    </row>
    <row r="72" spans="1:16" x14ac:dyDescent="0.3">
      <c r="A72" s="3">
        <v>20090420</v>
      </c>
      <c r="B72" s="29">
        <f>板块策略指数!B72</f>
        <v>2.6072572047022059E-2</v>
      </c>
      <c r="C72" s="29">
        <f>板块策略指数!C72</f>
        <v>1.1318901850717352E-2</v>
      </c>
      <c r="D72" s="29">
        <f>板块策略指数!E72</f>
        <v>3.3128635809871097E-2</v>
      </c>
      <c r="E72" s="29">
        <f>板块策略指数!F72</f>
        <v>1.6374471749216701E-2</v>
      </c>
      <c r="F72">
        <f t="shared" si="13"/>
        <v>0.30783692225724235</v>
      </c>
      <c r="G72">
        <f t="shared" si="14"/>
        <v>0.19163390284953985</v>
      </c>
      <c r="H72">
        <f t="shared" si="15"/>
        <v>0.30783909580087271</v>
      </c>
      <c r="I72">
        <f t="shared" si="16"/>
        <v>0.1926900790923449</v>
      </c>
      <c r="J72">
        <f t="shared" si="17"/>
        <v>2.3481321146385726E-2</v>
      </c>
      <c r="K72" s="28">
        <f t="shared" si="18"/>
        <v>0.65502520000000142</v>
      </c>
      <c r="L72" s="28">
        <f t="shared" si="19"/>
        <v>0.35856000000000132</v>
      </c>
      <c r="M72" s="28">
        <f t="shared" si="20"/>
        <v>0.56520544921543991</v>
      </c>
      <c r="N72" s="28">
        <f t="shared" si="21"/>
        <v>0.46568654958901035</v>
      </c>
      <c r="O72" s="7">
        <f t="shared" si="22"/>
        <v>0.5293374363775567</v>
      </c>
      <c r="P72" s="7">
        <f>[1]!S_PQ_PctChange("H00906.CSI",$A$3,$A72)/100</f>
        <v>0.52355141024879148</v>
      </c>
    </row>
    <row r="73" spans="1:16" x14ac:dyDescent="0.3">
      <c r="A73" s="3">
        <v>20090421</v>
      </c>
      <c r="B73" s="29">
        <f>板块策略指数!B73</f>
        <v>-8.9711020714368008E-3</v>
      </c>
      <c r="C73" s="29">
        <f>板块策略指数!C73</f>
        <v>-3.2242963137439707E-3</v>
      </c>
      <c r="D73" s="29">
        <f>板块策略指数!E73</f>
        <v>-3.1634570375162398E-3</v>
      </c>
      <c r="E73" s="29">
        <f>板块策略指数!F73</f>
        <v>-1.8113320553685801E-2</v>
      </c>
      <c r="F73">
        <f t="shared" si="13"/>
        <v>0.30748709585362288</v>
      </c>
      <c r="G73">
        <f t="shared" si="14"/>
        <v>0.1925261188979055</v>
      </c>
      <c r="H73">
        <f t="shared" si="15"/>
        <v>0.30929122095479772</v>
      </c>
      <c r="I73">
        <f t="shared" si="16"/>
        <v>0.19069556429367379</v>
      </c>
      <c r="J73">
        <f t="shared" si="17"/>
        <v>-7.8436138616214367E-3</v>
      </c>
      <c r="K73" s="28">
        <f t="shared" si="18"/>
        <v>0.64017780000000135</v>
      </c>
      <c r="L73" s="28">
        <f t="shared" si="19"/>
        <v>0.35417960000000126</v>
      </c>
      <c r="M73" s="28">
        <f t="shared" si="20"/>
        <v>0.56025398902196066</v>
      </c>
      <c r="N73" s="28">
        <f t="shared" si="21"/>
        <v>0.43913809928507908</v>
      </c>
      <c r="O73" s="7">
        <f t="shared" si="22"/>
        <v>0.51734190406248914</v>
      </c>
      <c r="P73" s="7">
        <f>[1]!S_PQ_PctChange("H00906.CSI",$A$3,$A73)/100</f>
        <v>0.50938636740387633</v>
      </c>
    </row>
    <row r="74" spans="1:16" x14ac:dyDescent="0.3">
      <c r="A74" s="3">
        <v>20090422</v>
      </c>
      <c r="B74" s="29">
        <f>板块策略指数!B74</f>
        <v>-4.0547006550143427E-2</v>
      </c>
      <c r="C74" s="29">
        <f>板块策略指数!C74</f>
        <v>-3.734859098453399E-2</v>
      </c>
      <c r="D74" s="29">
        <f>板块策略指数!E74</f>
        <v>-4.3560356420707401E-2</v>
      </c>
      <c r="E74" s="29">
        <f>板块策略指数!F74</f>
        <v>-3.0530694210018101E-2</v>
      </c>
      <c r="F74">
        <f t="shared" si="13"/>
        <v>0.30697714577230317</v>
      </c>
      <c r="G74">
        <f t="shared" si="14"/>
        <v>0.192847562421191</v>
      </c>
      <c r="H74">
        <f t="shared" si="15"/>
        <v>0.30780850022726275</v>
      </c>
      <c r="I74">
        <f t="shared" si="16"/>
        <v>0.19236679157924297</v>
      </c>
      <c r="J74">
        <f t="shared" si="17"/>
        <v>-3.8953164341462815E-2</v>
      </c>
      <c r="K74" s="28">
        <f t="shared" si="18"/>
        <v>0.5736735000000015</v>
      </c>
      <c r="L74" s="28">
        <f t="shared" si="19"/>
        <v>0.30360290000000134</v>
      </c>
      <c r="M74" s="28">
        <f t="shared" si="20"/>
        <v>0.49228876915333353</v>
      </c>
      <c r="N74" s="28">
        <f t="shared" si="21"/>
        <v>0.39520021404981964</v>
      </c>
      <c r="O74" s="7">
        <f t="shared" si="22"/>
        <v>0.45823663551135496</v>
      </c>
      <c r="P74" s="7">
        <f>[1]!S_PQ_PctChange("H00906.CSI",$A$3,$A74)/100</f>
        <v>0.44881286379602076</v>
      </c>
    </row>
    <row r="75" spans="1:16" x14ac:dyDescent="0.3">
      <c r="A75" s="3">
        <v>20090423</v>
      </c>
      <c r="B75" s="29">
        <f>板块策略指数!B75</f>
        <v>6.0859511201020559E-3</v>
      </c>
      <c r="C75" s="29">
        <f>板块策略指数!C75</f>
        <v>3.3850032091826878E-3</v>
      </c>
      <c r="D75" s="29">
        <f>板块策略指数!E75</f>
        <v>1.5770886692327499E-2</v>
      </c>
      <c r="E75" s="29">
        <f>板块策略指数!F75</f>
        <v>-3.7272882194256302E-4</v>
      </c>
      <c r="F75">
        <f t="shared" si="13"/>
        <v>0.30660602000255577</v>
      </c>
      <c r="G75">
        <f t="shared" si="14"/>
        <v>0.19209732125673892</v>
      </c>
      <c r="H75">
        <f t="shared" si="15"/>
        <v>0.31039585949374465</v>
      </c>
      <c r="I75">
        <f t="shared" si="16"/>
        <v>0.19090079924696043</v>
      </c>
      <c r="J75">
        <f t="shared" si="17"/>
        <v>7.3037498542506936E-3</v>
      </c>
      <c r="K75" s="28">
        <f t="shared" si="18"/>
        <v>0.58325080000000162</v>
      </c>
      <c r="L75" s="28">
        <f t="shared" si="19"/>
        <v>0.30801560000000117</v>
      </c>
      <c r="M75" s="28">
        <f t="shared" si="20"/>
        <v>0.51582348624388352</v>
      </c>
      <c r="N75" s="28">
        <f t="shared" si="21"/>
        <v>0.3946801827176627</v>
      </c>
      <c r="O75" s="7">
        <f t="shared" si="22"/>
        <v>0.46888723112543418</v>
      </c>
      <c r="P75" s="7">
        <f>[1]!S_PQ_PctChange("H00906.CSI",$A$3,$A75)/100</f>
        <v>0.45817733697403029</v>
      </c>
    </row>
    <row r="76" spans="1:16" x14ac:dyDescent="0.3">
      <c r="A76" s="3">
        <v>20090424</v>
      </c>
      <c r="B76" s="29">
        <f>板块策略指数!B76</f>
        <v>-1.5373306616993321E-2</v>
      </c>
      <c r="C76" s="29">
        <f>板块策略指数!C76</f>
        <v>-7.5391302672537155E-3</v>
      </c>
      <c r="D76" s="29">
        <f>板块策略指数!E76</f>
        <v>1.09332029418596E-2</v>
      </c>
      <c r="E76" s="29">
        <f>板块策略指数!F76</f>
        <v>-1.19763608085218E-2</v>
      </c>
      <c r="F76">
        <f t="shared" si="13"/>
        <v>0.30342613022574327</v>
      </c>
      <c r="G76">
        <f t="shared" si="14"/>
        <v>0.19161760013292428</v>
      </c>
      <c r="H76">
        <f t="shared" si="15"/>
        <v>0.31538357756816709</v>
      </c>
      <c r="I76">
        <f t="shared" si="16"/>
        <v>0.18957269207316518</v>
      </c>
      <c r="J76">
        <f t="shared" si="17"/>
        <v>-5.0544710113190547E-3</v>
      </c>
      <c r="K76" s="28">
        <f t="shared" si="18"/>
        <v>0.55891100000000171</v>
      </c>
      <c r="L76" s="28">
        <f t="shared" si="19"/>
        <v>0.29815430000000109</v>
      </c>
      <c r="M76" s="28">
        <f t="shared" si="20"/>
        <v>0.53239629204302497</v>
      </c>
      <c r="N76" s="28">
        <f t="shared" si="21"/>
        <v>0.37797698963694093</v>
      </c>
      <c r="O76" s="7">
        <f t="shared" si="22"/>
        <v>0.46146278319681389</v>
      </c>
      <c r="P76" s="7">
        <f>[1]!S_PQ_PctChange("H00906.CSI",$A$3,$A76)/100</f>
        <v>0.44671153940387226</v>
      </c>
    </row>
    <row r="77" spans="1:16" x14ac:dyDescent="0.3">
      <c r="A77" s="3">
        <v>20090427</v>
      </c>
      <c r="B77" s="29">
        <f>板块策略指数!B77</f>
        <v>-1.9346967209802248E-2</v>
      </c>
      <c r="C77" s="29">
        <f>板块策略指数!C77</f>
        <v>-8.889390113332455E-3</v>
      </c>
      <c r="D77" s="29">
        <f>板块策略指数!E77</f>
        <v>-4.1638354157826102E-2</v>
      </c>
      <c r="E77" s="29">
        <f>板块策略指数!F77</f>
        <v>-2.23979647036592E-2</v>
      </c>
      <c r="F77">
        <f t="shared" si="13"/>
        <v>0.30517031402064076</v>
      </c>
      <c r="G77">
        <f t="shared" si="14"/>
        <v>0.19477421040668613</v>
      </c>
      <c r="H77">
        <f t="shared" si="15"/>
        <v>0.30998625009700537</v>
      </c>
      <c r="I77">
        <f t="shared" si="16"/>
        <v>0.19006922547566751</v>
      </c>
      <c r="J77">
        <f t="shared" si="17"/>
        <v>-2.4951834556414719E-2</v>
      </c>
      <c r="K77" s="28">
        <f t="shared" si="18"/>
        <v>0.52875080000000163</v>
      </c>
      <c r="L77" s="28">
        <f t="shared" si="19"/>
        <v>0.2866145000000011</v>
      </c>
      <c r="M77" s="28">
        <f t="shared" si="20"/>
        <v>0.46858983252479791</v>
      </c>
      <c r="N77" s="28">
        <f t="shared" si="21"/>
        <v>0.34711310966059816</v>
      </c>
      <c r="O77" s="7">
        <f t="shared" si="22"/>
        <v>0.42499660562012953</v>
      </c>
      <c r="P77" s="7">
        <f>[1]!S_PQ_PctChange("H00906.CSI",$A$3,$A77)/100</f>
        <v>0.40789151306824611</v>
      </c>
    </row>
    <row r="78" spans="1:16" x14ac:dyDescent="0.3">
      <c r="A78" s="3">
        <v>20090428</v>
      </c>
      <c r="B78" s="29">
        <f>板块策略指数!B78</f>
        <v>1.0526633902660884E-2</v>
      </c>
      <c r="C78" s="29">
        <f>板块策略指数!C78</f>
        <v>5.8885703526580888E-2</v>
      </c>
      <c r="D78" s="29">
        <f>板块策略指数!E78</f>
        <v>-3.13219812576998E-3</v>
      </c>
      <c r="E78" s="29">
        <f>板块策略指数!F78</f>
        <v>9.6772557663986503E-3</v>
      </c>
      <c r="F78">
        <f t="shared" si="13"/>
        <v>0.30366073209985056</v>
      </c>
      <c r="G78">
        <f t="shared" si="14"/>
        <v>0.20308559649306282</v>
      </c>
      <c r="H78">
        <f t="shared" si="15"/>
        <v>0.30428362747668081</v>
      </c>
      <c r="I78">
        <f t="shared" si="16"/>
        <v>0.18897004393040551</v>
      </c>
      <c r="J78">
        <f t="shared" si="17"/>
        <v>1.5550242738968373E-2</v>
      </c>
      <c r="K78" s="28">
        <f t="shared" si="18"/>
        <v>0.54484340000000153</v>
      </c>
      <c r="L78" s="28">
        <f t="shared" si="19"/>
        <v>0.36237770000000125</v>
      </c>
      <c r="M78" s="28">
        <f t="shared" si="20"/>
        <v>0.46398991820383895</v>
      </c>
      <c r="N78" s="28">
        <f t="shared" si="21"/>
        <v>0.36014946776905243</v>
      </c>
      <c r="O78" s="7">
        <f t="shared" si="22"/>
        <v>0.44715564873972857</v>
      </c>
      <c r="P78" s="7">
        <f>[1]!S_PQ_PctChange("H00906.CSI",$A$3,$A78)/100</f>
        <v>0.41486117496926989</v>
      </c>
    </row>
    <row r="79" spans="1:16" x14ac:dyDescent="0.3">
      <c r="A79" s="3">
        <v>20090429</v>
      </c>
      <c r="B79" s="29">
        <f>板块策略指数!B79</f>
        <v>2.3170050763721469E-2</v>
      </c>
      <c r="C79" s="29">
        <f>板块策略指数!C79</f>
        <v>-1.0827467302202576E-2</v>
      </c>
      <c r="D79" s="29">
        <f>板块策略指数!E79</f>
        <v>3.3691420264751699E-2</v>
      </c>
      <c r="E79" s="29">
        <f>板块策略指数!F79</f>
        <v>4.9499553666579002E-2</v>
      </c>
      <c r="F79">
        <f t="shared" si="13"/>
        <v>0.30328352504988543</v>
      </c>
      <c r="G79">
        <f t="shared" si="14"/>
        <v>0.19609365270482579</v>
      </c>
      <c r="H79">
        <f t="shared" si="15"/>
        <v>0.30703074165913186</v>
      </c>
      <c r="I79">
        <f t="shared" si="16"/>
        <v>0.19359208058615657</v>
      </c>
      <c r="J79">
        <f t="shared" si="17"/>
        <v>2.444261232603432E-2</v>
      </c>
      <c r="K79" s="28">
        <f t="shared" si="18"/>
        <v>0.58063750000000147</v>
      </c>
      <c r="L79" s="28">
        <f t="shared" si="19"/>
        <v>0.34762660000000123</v>
      </c>
      <c r="M79" s="28">
        <f t="shared" si="20"/>
        <v>0.51331381780140406</v>
      </c>
      <c r="N79" s="28">
        <f t="shared" si="21"/>
        <v>0.42747625934345557</v>
      </c>
      <c r="O79" s="7">
        <f t="shared" si="22"/>
        <v>0.4825279132373046</v>
      </c>
      <c r="P79" s="7">
        <f>[1]!S_PQ_PctChange("H00906.CSI",$A$3,$A79)/100</f>
        <v>0.46136815974861234</v>
      </c>
    </row>
    <row r="80" spans="1:16" x14ac:dyDescent="0.3">
      <c r="A80" s="3">
        <v>20090430</v>
      </c>
      <c r="B80" s="29">
        <f>板块策略指数!B80</f>
        <v>1.2753967940150733E-2</v>
      </c>
      <c r="C80" s="29">
        <f>板块策略指数!C80</f>
        <v>5.1865999083127948E-3</v>
      </c>
      <c r="D80" s="29">
        <f>板块策略指数!E80</f>
        <v>2.0333156275034198E-2</v>
      </c>
      <c r="E80" s="29">
        <f>板块策略指数!F80</f>
        <v>2.29519575874545E-3</v>
      </c>
      <c r="F80">
        <f t="shared" si="13"/>
        <v>0.3</v>
      </c>
      <c r="G80">
        <f t="shared" si="14"/>
        <v>0.2</v>
      </c>
      <c r="H80">
        <f t="shared" si="15"/>
        <v>0.3</v>
      </c>
      <c r="I80">
        <f t="shared" si="16"/>
        <v>0.2</v>
      </c>
      <c r="J80">
        <f t="shared" si="17"/>
        <v>1.1572363450084545E-2</v>
      </c>
      <c r="K80" s="28">
        <f t="shared" si="18"/>
        <v>0.60079690000000152</v>
      </c>
      <c r="L80" s="28">
        <f t="shared" si="19"/>
        <v>0.35461620000000105</v>
      </c>
      <c r="M80" s="28">
        <f t="shared" si="20"/>
        <v>0.54408426415192856</v>
      </c>
      <c r="N80" s="28">
        <f t="shared" si="21"/>
        <v>0.43075259679961042</v>
      </c>
      <c r="O80" s="7">
        <f t="shared" si="22"/>
        <v>0.49968426507418218</v>
      </c>
      <c r="P80" s="7">
        <f>[1]!S_PQ_PctChange("H00906.CSI",$A$3,$A80)/100</f>
        <v>0.47399226612535794</v>
      </c>
    </row>
    <row r="81" spans="1:16" x14ac:dyDescent="0.3">
      <c r="A81" s="3">
        <v>20090504</v>
      </c>
      <c r="B81" s="29">
        <f>板块策略指数!B81</f>
        <v>2.9161038480271816E-2</v>
      </c>
      <c r="C81" s="29">
        <f>板块策略指数!C81</f>
        <v>1.7454611867184344E-2</v>
      </c>
      <c r="D81" s="29">
        <f>板块策略指数!E81</f>
        <v>2.7800164075530199E-2</v>
      </c>
      <c r="E81" s="29">
        <f>板块策略指数!F81</f>
        <v>3.2501539991843797E-2</v>
      </c>
      <c r="F81">
        <f t="shared" si="13"/>
        <v>0.30060797060705441</v>
      </c>
      <c r="G81">
        <f t="shared" si="14"/>
        <v>0.19812575785666381</v>
      </c>
      <c r="H81">
        <f t="shared" si="15"/>
        <v>0.30021047237522802</v>
      </c>
      <c r="I81">
        <f t="shared" si="16"/>
        <v>0.20105579916105379</v>
      </c>
      <c r="J81">
        <f t="shared" si="17"/>
        <v>2.707959113854623E-2</v>
      </c>
      <c r="K81" s="28">
        <f t="shared" si="18"/>
        <v>0.64747780000000144</v>
      </c>
      <c r="L81" s="28">
        <f t="shared" si="19"/>
        <v>0.37826050000000122</v>
      </c>
      <c r="M81" s="28">
        <f t="shared" si="20"/>
        <v>0.58701006004179623</v>
      </c>
      <c r="N81" s="28">
        <f t="shared" si="21"/>
        <v>0.47725425954292722</v>
      </c>
      <c r="O81" s="7">
        <f t="shared" si="22"/>
        <v>0.54029510180930207</v>
      </c>
      <c r="P81" s="7">
        <f>[1]!S_PQ_PctChange("H00906.CSI",$A$3,$A81)/100</f>
        <v>0.52498808849854606</v>
      </c>
    </row>
    <row r="82" spans="1:16" x14ac:dyDescent="0.3">
      <c r="A82" s="3">
        <v>20090505</v>
      </c>
      <c r="B82" s="29">
        <f>板块策略指数!B82</f>
        <v>3.8810234650810049E-3</v>
      </c>
      <c r="C82" s="29">
        <f>板块策略指数!C82</f>
        <v>-5.2921055199652896E-3</v>
      </c>
      <c r="D82" s="29">
        <f>板块策略指数!E82</f>
        <v>6.4564492142466503E-3</v>
      </c>
      <c r="E82" s="29">
        <f>板块策略指数!F82</f>
        <v>6.2656777575089504E-3</v>
      </c>
      <c r="F82">
        <f t="shared" si="13"/>
        <v>0.30077719724006691</v>
      </c>
      <c r="G82">
        <f t="shared" si="14"/>
        <v>0.19642586627553058</v>
      </c>
      <c r="H82">
        <f t="shared" si="15"/>
        <v>0.30115008950044619</v>
      </c>
      <c r="I82">
        <f t="shared" si="16"/>
        <v>0.20164684698395643</v>
      </c>
      <c r="J82">
        <f t="shared" si="17"/>
        <v>3.3162086882130605E-3</v>
      </c>
      <c r="K82" s="28">
        <f t="shared" si="18"/>
        <v>0.65387170000000139</v>
      </c>
      <c r="L82" s="28">
        <f t="shared" si="19"/>
        <v>0.37096660000000115</v>
      </c>
      <c r="M82" s="28">
        <f t="shared" si="20"/>
        <v>0.59725650989695467</v>
      </c>
      <c r="N82" s="28">
        <f t="shared" si="21"/>
        <v>0.48651025869913078</v>
      </c>
      <c r="O82" s="7">
        <f t="shared" si="22"/>
        <v>0.54540304180833399</v>
      </c>
      <c r="P82" s="7">
        <f>[1]!S_PQ_PctChange("H00906.CSI",$A$3,$A82)/100</f>
        <v>0.53377288598216954</v>
      </c>
    </row>
    <row r="83" spans="1:16" x14ac:dyDescent="0.3">
      <c r="A83" s="3">
        <v>20090506</v>
      </c>
      <c r="B83" s="29">
        <f>板块策略指数!B83</f>
        <v>6.4749883561101571E-3</v>
      </c>
      <c r="C83" s="29">
        <f>板块策略指数!C83</f>
        <v>-2.1867782920459531E-4</v>
      </c>
      <c r="D83" s="29">
        <f>板块策略指数!E83</f>
        <v>2.36578762846552E-2</v>
      </c>
      <c r="E83" s="29">
        <f>板块策略指数!F83</f>
        <v>1.51019537600204E-2</v>
      </c>
      <c r="F83">
        <f t="shared" si="13"/>
        <v>0.29911311239634902</v>
      </c>
      <c r="G83">
        <f t="shared" si="14"/>
        <v>0.19403999427554683</v>
      </c>
      <c r="H83">
        <f t="shared" si="15"/>
        <v>0.30459683466842391</v>
      </c>
      <c r="I83">
        <f t="shared" si="16"/>
        <v>0.20225005865968024</v>
      </c>
      <c r="J83">
        <f t="shared" si="17"/>
        <v>1.2074407787396131E-2</v>
      </c>
      <c r="K83" s="28">
        <f t="shared" si="18"/>
        <v>0.66458050000000157</v>
      </c>
      <c r="L83" s="28">
        <f t="shared" si="19"/>
        <v>0.37066680000000107</v>
      </c>
      <c r="M83" s="28">
        <f t="shared" si="20"/>
        <v>0.6350442068029567</v>
      </c>
      <c r="N83" s="28">
        <f t="shared" si="21"/>
        <v>0.50895946788980084</v>
      </c>
      <c r="O83" s="7">
        <f t="shared" si="22"/>
        <v>0.56406286833101027</v>
      </c>
      <c r="P83" s="7">
        <f>[1]!S_PQ_PctChange("H00906.CSI",$A$3,$A83)/100</f>
        <v>0.55505928643590141</v>
      </c>
    </row>
    <row r="84" spans="1:16" x14ac:dyDescent="0.3">
      <c r="A84" s="3">
        <v>20090507</v>
      </c>
      <c r="B84" s="29">
        <f>板块策略指数!B84</f>
        <v>-8.0517583859717624E-3</v>
      </c>
      <c r="C84" s="29">
        <f>板块策略指数!C84</f>
        <v>-1.9964005840077279E-2</v>
      </c>
      <c r="D84" s="29">
        <f>板块策略指数!E84</f>
        <v>-6.0100902302011004E-3</v>
      </c>
      <c r="E84" s="29">
        <f>板块策略指数!F84</f>
        <v>9.1276331607841304E-3</v>
      </c>
      <c r="F84">
        <f t="shared" si="13"/>
        <v>0.29857583862424969</v>
      </c>
      <c r="G84">
        <f t="shared" si="14"/>
        <v>0.19136542605752205</v>
      </c>
      <c r="H84">
        <f t="shared" si="15"/>
        <v>0.30467551837274437</v>
      </c>
      <c r="I84">
        <f t="shared" si="16"/>
        <v>0.20538321694548395</v>
      </c>
      <c r="J84">
        <f t="shared" si="17"/>
        <v>-6.2667922080152372E-3</v>
      </c>
      <c r="K84" s="28">
        <f t="shared" si="18"/>
        <v>0.65117770000000164</v>
      </c>
      <c r="L84" s="28">
        <f t="shared" si="19"/>
        <v>0.34330280000000091</v>
      </c>
      <c r="M84" s="28">
        <f t="shared" si="20"/>
        <v>0.62521744358970333</v>
      </c>
      <c r="N84" s="28">
        <f t="shared" si="21"/>
        <v>0.522732696367191</v>
      </c>
      <c r="O84" s="7">
        <f t="shared" si="22"/>
        <v>0.55426121133490747</v>
      </c>
      <c r="P84" s="7">
        <f>[1]!S_PQ_PctChange("H00906.CSI",$A$3,$A84)/100</f>
        <v>0.55367786504190653</v>
      </c>
    </row>
    <row r="85" spans="1:16" x14ac:dyDescent="0.3">
      <c r="A85" s="3">
        <v>20090508</v>
      </c>
      <c r="B85" s="29">
        <f>板块策略指数!B85</f>
        <v>-4.0382691699384736E-3</v>
      </c>
      <c r="C85" s="29">
        <f>板块策略指数!C85</f>
        <v>3.2745409300121782E-3</v>
      </c>
      <c r="D85" s="29">
        <f>板块策略指数!E85</f>
        <v>-1.07523484212587E-2</v>
      </c>
      <c r="E85" s="29">
        <f>板块策略指数!F85</f>
        <v>3.1148232086734499E-2</v>
      </c>
      <c r="F85">
        <f t="shared" si="13"/>
        <v>0.29661603657635238</v>
      </c>
      <c r="G85">
        <f t="shared" si="14"/>
        <v>0.19150520565888002</v>
      </c>
      <c r="H85">
        <f t="shared" si="15"/>
        <v>0.30063525074824948</v>
      </c>
      <c r="I85">
        <f t="shared" si="16"/>
        <v>0.21124350701651809</v>
      </c>
      <c r="J85">
        <f t="shared" si="17"/>
        <v>2.5422510953764647E-3</v>
      </c>
      <c r="K85" s="28">
        <f t="shared" si="18"/>
        <v>0.6445098000000018</v>
      </c>
      <c r="L85" s="28">
        <f t="shared" si="19"/>
        <v>0.34770150000000077</v>
      </c>
      <c r="M85" s="28">
        <f t="shared" si="20"/>
        <v>0.60774253937591949</v>
      </c>
      <c r="N85" s="28">
        <f t="shared" si="21"/>
        <v>0.57016312779969525</v>
      </c>
      <c r="O85" s="7">
        <f t="shared" si="22"/>
        <v>0.5582125336019248</v>
      </c>
      <c r="P85" s="7">
        <f>[1]!S_PQ_PctChange("H00906.CSI",$A$3,$A85)/100</f>
        <v>0.56501229725686186</v>
      </c>
    </row>
    <row r="86" spans="1:16" x14ac:dyDescent="0.3">
      <c r="A86" s="3">
        <v>20090511</v>
      </c>
      <c r="B86" s="29">
        <f>板块策略指数!B86</f>
        <v>-3.4744152938462357E-2</v>
      </c>
      <c r="C86" s="29">
        <f>板块策略指数!C86</f>
        <v>-4.4778461699418641E-3</v>
      </c>
      <c r="D86" s="29">
        <f>板块策略指数!E86</f>
        <v>-3.3916808449032602E-2</v>
      </c>
      <c r="E86" s="29">
        <f>板块策略指数!F86</f>
        <v>-1.5601271405537199E-2</v>
      </c>
      <c r="F86">
        <f t="shared" si="13"/>
        <v>0.29354792248979322</v>
      </c>
      <c r="G86">
        <f t="shared" si="14"/>
        <v>0.19546700355566099</v>
      </c>
      <c r="H86">
        <f t="shared" si="15"/>
        <v>0.29778057949020137</v>
      </c>
      <c r="I86">
        <f t="shared" si="16"/>
        <v>0.21320449446434436</v>
      </c>
      <c r="J86">
        <f t="shared" si="17"/>
        <v>-2.4655459288770339E-2</v>
      </c>
      <c r="K86" s="28">
        <f t="shared" si="18"/>
        <v>0.58737270000000152</v>
      </c>
      <c r="L86" s="28">
        <f t="shared" si="19"/>
        <v>0.34166670000000088</v>
      </c>
      <c r="M86" s="28">
        <f t="shared" si="20"/>
        <v>0.55321304363254531</v>
      </c>
      <c r="N86" s="28">
        <f t="shared" si="21"/>
        <v>0.54566658669192503</v>
      </c>
      <c r="O86" s="7">
        <f t="shared" si="22"/>
        <v>0.51979408791645088</v>
      </c>
      <c r="P86" s="7">
        <f>[1]!S_PQ_PctChange("H00906.CSI",$A$3,$A86)/100</f>
        <v>0.52411440462823089</v>
      </c>
    </row>
    <row r="87" spans="1:16" x14ac:dyDescent="0.3">
      <c r="A87" s="3">
        <v>20090512</v>
      </c>
      <c r="B87" s="29">
        <f>板块策略指数!B87</f>
        <v>1.7758841386147112E-2</v>
      </c>
      <c r="C87" s="29">
        <f>板块策略指数!C87</f>
        <v>2.3847204376466554E-3</v>
      </c>
      <c r="D87" s="29">
        <f>板块策略指数!E87</f>
        <v>3.3619301820432497E-2</v>
      </c>
      <c r="E87" s="29">
        <f>板块策略指数!F87</f>
        <v>2.8677125835595799E-2</v>
      </c>
      <c r="F87">
        <f t="shared" si="13"/>
        <v>0.29238567802397381</v>
      </c>
      <c r="G87">
        <f t="shared" si="14"/>
        <v>0.1917520846670322</v>
      </c>
      <c r="H87">
        <f t="shared" si="15"/>
        <v>0.30122373014385856</v>
      </c>
      <c r="I87">
        <f t="shared" si="16"/>
        <v>0.21463850716513527</v>
      </c>
      <c r="J87">
        <f t="shared" si="17"/>
        <v>2.1804472447606943E-2</v>
      </c>
      <c r="K87" s="28">
        <f t="shared" si="18"/>
        <v>0.61556260000000163</v>
      </c>
      <c r="L87" s="28">
        <f t="shared" si="19"/>
        <v>0.34486620000000068</v>
      </c>
      <c r="M87" s="28">
        <f t="shared" si="20"/>
        <v>0.60543098173786047</v>
      </c>
      <c r="N87" s="28">
        <f t="shared" si="21"/>
        <v>0.58999186189836528</v>
      </c>
      <c r="O87" s="7">
        <f t="shared" si="22"/>
        <v>0.55293239623246104</v>
      </c>
      <c r="P87" s="7">
        <f>[1]!S_PQ_PctChange("H00906.CSI",$A$3,$A87)/100</f>
        <v>0.56000842406404772</v>
      </c>
    </row>
    <row r="88" spans="1:16" x14ac:dyDescent="0.3">
      <c r="A88" s="3">
        <v>20090513</v>
      </c>
      <c r="B88" s="29">
        <f>板块策略指数!B88</f>
        <v>3.3468217201858509E-3</v>
      </c>
      <c r="C88" s="29">
        <f>板块策略指数!C88</f>
        <v>6.4122363994277816E-3</v>
      </c>
      <c r="D88" s="29">
        <f>板块策略指数!E88</f>
        <v>9.7265807110016398E-3</v>
      </c>
      <c r="E88" s="29">
        <f>板块策略指数!F88</f>
        <v>6.2011546660519796E-3</v>
      </c>
      <c r="F88">
        <f t="shared" si="13"/>
        <v>0.2914786635563969</v>
      </c>
      <c r="G88">
        <f t="shared" si="14"/>
        <v>0.19174126895648735</v>
      </c>
      <c r="H88">
        <f t="shared" si="15"/>
        <v>0.30219868199874983</v>
      </c>
      <c r="I88">
        <f t="shared" si="16"/>
        <v>0.21458138548836575</v>
      </c>
      <c r="J88">
        <f t="shared" si="17"/>
        <v>6.4690059383847318E-3</v>
      </c>
      <c r="K88" s="28">
        <f t="shared" si="18"/>
        <v>0.62096960000000134</v>
      </c>
      <c r="L88" s="28">
        <f t="shared" si="19"/>
        <v>0.35348980000000063</v>
      </c>
      <c r="M88" s="28">
        <f t="shared" si="20"/>
        <v>0.62104633575767632</v>
      </c>
      <c r="N88" s="28">
        <f t="shared" si="21"/>
        <v>0.59985164735176122</v>
      </c>
      <c r="O88" s="7">
        <f t="shared" si="22"/>
        <v>0.56297832512559887</v>
      </c>
      <c r="P88" s="7">
        <f>[1]!S_PQ_PctChange("H00906.CSI",$A$3,$A88)/100</f>
        <v>0.57350934205766113</v>
      </c>
    </row>
    <row r="89" spans="1:16" x14ac:dyDescent="0.3">
      <c r="A89" s="3">
        <v>20090514</v>
      </c>
      <c r="B89" s="29">
        <f>板块策略指数!B89</f>
        <v>1.3716605172607865E-2</v>
      </c>
      <c r="C89" s="29">
        <f>板块策略指数!C89</f>
        <v>1.037924334560922E-2</v>
      </c>
      <c r="D89" s="29">
        <f>板块策略指数!E89</f>
        <v>-2.9713465431857999E-3</v>
      </c>
      <c r="E89" s="29">
        <f>板块策略指数!F89</f>
        <v>-1.1209873719130599E-2</v>
      </c>
      <c r="F89">
        <f t="shared" si="13"/>
        <v>0.29468557185770455</v>
      </c>
      <c r="G89">
        <f t="shared" si="14"/>
        <v>0.19321264937292526</v>
      </c>
      <c r="H89">
        <f t="shared" si="15"/>
        <v>0.30049396083668128</v>
      </c>
      <c r="I89">
        <f t="shared" si="16"/>
        <v>0.21160781793268879</v>
      </c>
      <c r="J89">
        <f t="shared" si="17"/>
        <v>2.6848597912248365E-3</v>
      </c>
      <c r="K89" s="28">
        <f t="shared" si="18"/>
        <v>0.64320380000000155</v>
      </c>
      <c r="L89" s="28">
        <f t="shared" si="19"/>
        <v>0.36753800000000059</v>
      </c>
      <c r="M89" s="28">
        <f t="shared" si="20"/>
        <v>0.61622964533157876</v>
      </c>
      <c r="N89" s="28">
        <f t="shared" si="21"/>
        <v>0.58191751241560485</v>
      </c>
      <c r="O89" s="7">
        <f t="shared" si="22"/>
        <v>0.56717470278528448</v>
      </c>
      <c r="P89" s="7">
        <f>[1]!S_PQ_PctChange("H00906.CSI",$A$3,$A89)/100</f>
        <v>0.56556121677681537</v>
      </c>
    </row>
    <row r="90" spans="1:16" x14ac:dyDescent="0.3">
      <c r="A90" s="3">
        <v>20090515</v>
      </c>
      <c r="B90" s="29">
        <f>板块策略指数!B90</f>
        <v>1.1838458504052195E-3</v>
      </c>
      <c r="C90" s="29">
        <f>板块策略指数!C90</f>
        <v>1.542728611563253E-2</v>
      </c>
      <c r="D90" s="29">
        <f>板块策略指数!E90</f>
        <v>7.07252022963139E-3</v>
      </c>
      <c r="E90" s="29">
        <f>板块策略指数!F90</f>
        <v>2.6344640499887398E-4</v>
      </c>
      <c r="F90">
        <f t="shared" si="13"/>
        <v>0.2934175257564377</v>
      </c>
      <c r="G90">
        <f t="shared" si="14"/>
        <v>0.19511817679042434</v>
      </c>
      <c r="H90">
        <f t="shared" si="15"/>
        <v>0.30096073440965315</v>
      </c>
      <c r="I90">
        <f t="shared" si="16"/>
        <v>0.21050356304348472</v>
      </c>
      <c r="J90">
        <f t="shared" si="17"/>
        <v>5.5106060502570532E-3</v>
      </c>
      <c r="K90" s="28">
        <f t="shared" si="18"/>
        <v>0.64514910000000159</v>
      </c>
      <c r="L90" s="28">
        <f t="shared" si="19"/>
        <v>0.38863540000000052</v>
      </c>
      <c r="M90" s="28">
        <f t="shared" si="20"/>
        <v>0.62766046219391614</v>
      </c>
      <c r="N90" s="28">
        <f t="shared" si="21"/>
        <v>0.58233426289725543</v>
      </c>
      <c r="O90" s="7">
        <f t="shared" si="22"/>
        <v>0.57581078518426287</v>
      </c>
      <c r="P90" s="7">
        <f>[1]!S_PQ_PctChange("H00906.CSI",$A$3,$A90)/100</f>
        <v>0.56976178039674408</v>
      </c>
    </row>
    <row r="91" spans="1:16" x14ac:dyDescent="0.3">
      <c r="A91" s="3">
        <v>20090518</v>
      </c>
      <c r="B91" s="29">
        <f>板块策略指数!B91</f>
        <v>-1.780993588970181E-3</v>
      </c>
      <c r="C91" s="29">
        <f>板块策略指数!C91</f>
        <v>-1.294385840948593E-2</v>
      </c>
      <c r="D91" s="29">
        <f>板块策略指数!E91</f>
        <v>1.0282146611462799E-2</v>
      </c>
      <c r="E91" s="29">
        <f>板块策略指数!F91</f>
        <v>-5.0037648880758004E-3</v>
      </c>
      <c r="F91">
        <f t="shared" si="13"/>
        <v>0.2931901773274867</v>
      </c>
      <c r="G91">
        <f t="shared" si="14"/>
        <v>0.19278672030854319</v>
      </c>
      <c r="H91">
        <f t="shared" si="15"/>
        <v>0.30436173224678714</v>
      </c>
      <c r="I91">
        <f t="shared" si="16"/>
        <v>0.20966137011718289</v>
      </c>
      <c r="J91">
        <f t="shared" si="17"/>
        <v>-1.0069447278342738E-3</v>
      </c>
      <c r="K91" s="28">
        <f t="shared" si="18"/>
        <v>0.64221910000000149</v>
      </c>
      <c r="L91" s="28">
        <f t="shared" si="19"/>
        <v>0.37066110000000063</v>
      </c>
      <c r="M91" s="28">
        <f t="shared" si="20"/>
        <v>0.64439630569987538</v>
      </c>
      <c r="N91" s="28">
        <f t="shared" si="21"/>
        <v>0.57441663427137102</v>
      </c>
      <c r="O91" s="7">
        <f t="shared" si="22"/>
        <v>0.5742240308220572</v>
      </c>
      <c r="P91" s="7">
        <f>[1]!S_PQ_PctChange("H00906.CSI",$A$3,$A91)/100</f>
        <v>0.57886560802871689</v>
      </c>
    </row>
    <row r="92" spans="1:16" x14ac:dyDescent="0.3">
      <c r="A92" s="3">
        <v>20090519</v>
      </c>
      <c r="B92" s="29">
        <f>板块策略指数!B92</f>
        <v>8.298527279338018E-3</v>
      </c>
      <c r="C92" s="29">
        <f>板块策略指数!C92</f>
        <v>1.4611927047466214E-3</v>
      </c>
      <c r="D92" s="29">
        <f>板块策略指数!E92</f>
        <v>1.15559374909726E-3</v>
      </c>
      <c r="E92" s="29">
        <f>板块策略指数!F92</f>
        <v>1.5364658644604101E-2</v>
      </c>
      <c r="F92">
        <f t="shared" si="13"/>
        <v>0.29377600773461621</v>
      </c>
      <c r="G92">
        <f t="shared" si="14"/>
        <v>0.19186202133216601</v>
      </c>
      <c r="H92">
        <f t="shared" si="15"/>
        <v>0.30280943375495328</v>
      </c>
      <c r="I92">
        <f t="shared" si="16"/>
        <v>0.21155253717826436</v>
      </c>
      <c r="J92">
        <f t="shared" si="17"/>
        <v>6.2878391319322845E-3</v>
      </c>
      <c r="K92" s="28">
        <f t="shared" si="18"/>
        <v>0.65584710000000168</v>
      </c>
      <c r="L92" s="28">
        <f t="shared" si="19"/>
        <v>0.37266390000000049</v>
      </c>
      <c r="M92" s="28">
        <f t="shared" si="20"/>
        <v>0.64629655979178069</v>
      </c>
      <c r="N92" s="28">
        <f t="shared" si="21"/>
        <v>0.59860700842133707</v>
      </c>
      <c r="O92" s="7">
        <f t="shared" si="22"/>
        <v>0.58412249828548846</v>
      </c>
      <c r="P92" s="7">
        <f>[1]!S_PQ_PctChange("H00906.CSI",$A$3,$A92)/100</f>
        <v>0.59502250413644475</v>
      </c>
    </row>
    <row r="93" spans="1:16" x14ac:dyDescent="0.3">
      <c r="A93" s="3">
        <v>20090520</v>
      </c>
      <c r="B93" s="29">
        <f>板块策略指数!B93</f>
        <v>-9.8937878986531495E-3</v>
      </c>
      <c r="C93" s="29">
        <f>板块策略指数!C93</f>
        <v>-1.5721765539255441E-2</v>
      </c>
      <c r="D93" s="29">
        <f>板块策略指数!E93</f>
        <v>-9.5923880219779892E-3</v>
      </c>
      <c r="E93" s="29">
        <f>板块策略指数!F93</f>
        <v>-1.4537308039327301E-2</v>
      </c>
      <c r="F93">
        <f t="shared" si="13"/>
        <v>0.29437338761082049</v>
      </c>
      <c r="G93">
        <f t="shared" si="14"/>
        <v>0.19112052635372814</v>
      </c>
      <c r="H93">
        <f t="shared" si="15"/>
        <v>0.3035175488475616</v>
      </c>
      <c r="I93">
        <f t="shared" si="16"/>
        <v>0.21098853718788974</v>
      </c>
      <c r="J93">
        <f t="shared" si="17"/>
        <v>-1.1903037210265942E-2</v>
      </c>
      <c r="K93" s="28">
        <f t="shared" si="18"/>
        <v>0.63946450000000188</v>
      </c>
      <c r="L93" s="28">
        <f t="shared" si="19"/>
        <v>0.35108320000000059</v>
      </c>
      <c r="M93" s="28">
        <f t="shared" si="20"/>
        <v>0.63050464439101028</v>
      </c>
      <c r="N93" s="28">
        <f t="shared" si="21"/>
        <v>0.57536756590608862</v>
      </c>
      <c r="O93" s="7">
        <f t="shared" si="22"/>
        <v>0.56526662924277682</v>
      </c>
      <c r="P93" s="7">
        <f>[1]!S_PQ_PctChange("H00906.CSI",$A$3,$A93)/100</f>
        <v>0.58114469268326241</v>
      </c>
    </row>
    <row r="94" spans="1:16" x14ac:dyDescent="0.3">
      <c r="A94" s="3">
        <v>20090521</v>
      </c>
      <c r="B94" s="29">
        <f>板块策略指数!B94</f>
        <v>-2.2421711479571584E-2</v>
      </c>
      <c r="C94" s="29">
        <f>板块策略指数!C94</f>
        <v>-1.7420540792750686E-2</v>
      </c>
      <c r="D94" s="29">
        <f>板块策略指数!E94</f>
        <v>-2.6302338659722001E-2</v>
      </c>
      <c r="E94" s="29">
        <f>板块策略指数!F94</f>
        <v>-2.7374488582924902E-2</v>
      </c>
      <c r="F94">
        <f t="shared" si="13"/>
        <v>0.2947554056349681</v>
      </c>
      <c r="G94">
        <f t="shared" si="14"/>
        <v>0.19234756778627293</v>
      </c>
      <c r="H94">
        <f t="shared" si="15"/>
        <v>0.30270501664933352</v>
      </c>
      <c r="I94">
        <f t="shared" si="16"/>
        <v>0.21019200992942538</v>
      </c>
      <c r="J94">
        <f t="shared" si="17"/>
        <v>-2.3688702751286206E-2</v>
      </c>
      <c r="K94" s="28">
        <f t="shared" si="18"/>
        <v>0.60270490000000176</v>
      </c>
      <c r="L94" s="28">
        <f t="shared" si="19"/>
        <v>0.32754660000000047</v>
      </c>
      <c r="M94" s="28">
        <f t="shared" si="20"/>
        <v>0.58761855904798832</v>
      </c>
      <c r="N94" s="28">
        <f t="shared" si="21"/>
        <v>0.53224268445928224</v>
      </c>
      <c r="O94" s="7">
        <f t="shared" si="22"/>
        <v>0.52818749333613702</v>
      </c>
      <c r="P94" s="7">
        <f>[1]!S_PQ_PctChange("H00906.CSI",$A$3,$A94)/100</f>
        <v>0.54760065349051312</v>
      </c>
    </row>
    <row r="95" spans="1:16" x14ac:dyDescent="0.3">
      <c r="A95" s="3">
        <v>20090522</v>
      </c>
      <c r="B95" s="29">
        <f>板块策略指数!B95</f>
        <v>5.677901153231725E-3</v>
      </c>
      <c r="C95" s="29">
        <f>板块策略指数!C95</f>
        <v>-1.1891861272514267E-3</v>
      </c>
      <c r="D95" s="29">
        <f>板块策略指数!E95</f>
        <v>3.0170524577884401E-3</v>
      </c>
      <c r="E95" s="29">
        <f>板块策略指数!F95</f>
        <v>-3.7713198939988001E-5</v>
      </c>
      <c r="F95">
        <f t="shared" si="13"/>
        <v>0.29573396228536308</v>
      </c>
      <c r="G95">
        <f t="shared" si="14"/>
        <v>0.19166837078291277</v>
      </c>
      <c r="H95">
        <f t="shared" si="15"/>
        <v>0.30290640145493986</v>
      </c>
      <c r="I95">
        <f t="shared" si="16"/>
        <v>0.20969126547678421</v>
      </c>
      <c r="J95">
        <f t="shared" si="17"/>
        <v>2.3502048997347791E-3</v>
      </c>
      <c r="K95" s="28">
        <f t="shared" si="18"/>
        <v>0.61180490000000187</v>
      </c>
      <c r="L95" s="28">
        <f t="shared" si="19"/>
        <v>0.32596790000000064</v>
      </c>
      <c r="M95" s="28">
        <f t="shared" si="20"/>
        <v>0.59240848752359443</v>
      </c>
      <c r="N95" s="28">
        <f t="shared" si="21"/>
        <v>0.53218489868609886</v>
      </c>
      <c r="O95" s="7">
        <f t="shared" si="22"/>
        <v>0.53177904707068913</v>
      </c>
      <c r="P95" s="7">
        <f>[1]!S_PQ_PctChange("H00906.CSI",$A$3,$A95)/100</f>
        <v>0.54432590285010685</v>
      </c>
    </row>
    <row r="96" spans="1:16" x14ac:dyDescent="0.3">
      <c r="A96" s="3">
        <v>20090525</v>
      </c>
      <c r="B96" s="29">
        <f>板块策略指数!B96</f>
        <v>7.1146327945770579E-3</v>
      </c>
      <c r="C96" s="29">
        <f>板块策略指数!C96</f>
        <v>-4.3636048806313581E-4</v>
      </c>
      <c r="D96" s="29">
        <f>板块策略指数!E96</f>
        <v>-1.20739886500187E-3</v>
      </c>
      <c r="E96" s="29">
        <f>板块策略指数!F96</f>
        <v>1.00667640031933E-2</v>
      </c>
      <c r="F96">
        <f t="shared" si="13"/>
        <v>0.29672067371187344</v>
      </c>
      <c r="G96">
        <f t="shared" si="14"/>
        <v>0.19086601195757164</v>
      </c>
      <c r="H96">
        <f t="shared" si="15"/>
        <v>0.30140570360809615</v>
      </c>
      <c r="I96">
        <f t="shared" si="16"/>
        <v>0.21100761072245863</v>
      </c>
      <c r="J96">
        <f t="shared" si="17"/>
        <v>3.7655856804918071E-3</v>
      </c>
      <c r="K96" s="28">
        <f t="shared" si="18"/>
        <v>0.62327230000000178</v>
      </c>
      <c r="L96" s="28">
        <f t="shared" si="19"/>
        <v>0.32538930000000055</v>
      </c>
      <c r="M96" s="28">
        <f t="shared" si="20"/>
        <v>0.59048581532313915</v>
      </c>
      <c r="N96" s="28">
        <f t="shared" si="21"/>
        <v>0.54760904247042852</v>
      </c>
      <c r="O96" s="7">
        <f t="shared" si="22"/>
        <v>0.53754709231601594</v>
      </c>
      <c r="P96" s="7">
        <f>[1]!S_PQ_PctChange("H00906.CSI",$A$3,$A96)/100</f>
        <v>0.55144934562329206</v>
      </c>
    </row>
    <row r="97" spans="1:16" x14ac:dyDescent="0.3">
      <c r="A97" s="3">
        <v>20090526</v>
      </c>
      <c r="B97" s="29">
        <f>板块策略指数!B97</f>
        <v>1.691934249109037E-2</v>
      </c>
      <c r="C97" s="29">
        <f>板块策略指数!C97</f>
        <v>4.0478672945375438E-3</v>
      </c>
      <c r="D97" s="29">
        <f>板块策略指数!E97</f>
        <v>4.2949849484950802E-3</v>
      </c>
      <c r="E97" s="29">
        <f>板块策略指数!F97</f>
        <v>-1.39924280275813E-2</v>
      </c>
      <c r="F97">
        <f t="shared" si="13"/>
        <v>0.30049844841546092</v>
      </c>
      <c r="G97">
        <f t="shared" si="14"/>
        <v>0.19084946057642077</v>
      </c>
      <c r="H97">
        <f t="shared" si="15"/>
        <v>0.30145374248269868</v>
      </c>
      <c r="I97">
        <f t="shared" si="16"/>
        <v>0.20719834852541938</v>
      </c>
      <c r="J97">
        <f t="shared" si="17"/>
        <v>4.1349431442415756E-3</v>
      </c>
      <c r="K97" s="28">
        <f t="shared" si="18"/>
        <v>0.65073700000000168</v>
      </c>
      <c r="L97" s="28">
        <f t="shared" si="19"/>
        <v>0.33075430000000039</v>
      </c>
      <c r="M97" s="28">
        <f t="shared" si="20"/>
        <v>0.59731692796074687</v>
      </c>
      <c r="N97" s="28">
        <f t="shared" si="21"/>
        <v>0.52595423432882704</v>
      </c>
      <c r="O97" s="7">
        <f t="shared" si="22"/>
        <v>0.54390476212433669</v>
      </c>
      <c r="P97" s="7">
        <f>[1]!S_PQ_PctChange("H00906.CSI",$A$3,$A97)/100</f>
        <v>0.53787388300351235</v>
      </c>
    </row>
    <row r="98" spans="1:16" x14ac:dyDescent="0.3">
      <c r="A98" s="3">
        <v>20090527</v>
      </c>
      <c r="B98" s="29">
        <f>板块策略指数!B98</f>
        <v>-1.6061916586348804E-3</v>
      </c>
      <c r="C98" s="29">
        <f>板块策略指数!C98</f>
        <v>2.4933227719041006E-4</v>
      </c>
      <c r="D98" s="29">
        <f>板块策略指数!E98</f>
        <v>9.3529658374522893E-3</v>
      </c>
      <c r="E98" s="29">
        <f>板块策略指数!F98</f>
        <v>2.8083655337034101E-2</v>
      </c>
      <c r="F98">
        <f t="shared" si="13"/>
        <v>0.3</v>
      </c>
      <c r="G98">
        <f t="shared" si="14"/>
        <v>0.2</v>
      </c>
      <c r="H98">
        <f t="shared" si="15"/>
        <v>0.3</v>
      </c>
      <c r="I98">
        <f t="shared" si="16"/>
        <v>0.2</v>
      </c>
      <c r="J98">
        <f t="shared" si="17"/>
        <v>8.2033003907318099E-3</v>
      </c>
      <c r="K98" s="28">
        <f t="shared" si="18"/>
        <v>0.6480856000000017</v>
      </c>
      <c r="L98" s="28">
        <f t="shared" si="19"/>
        <v>0.33108610000000027</v>
      </c>
      <c r="M98" s="28">
        <f t="shared" si="20"/>
        <v>0.61225657861954796</v>
      </c>
      <c r="N98" s="28">
        <f t="shared" si="21"/>
        <v>0.56880860710580561</v>
      </c>
      <c r="O98" s="7">
        <f t="shared" si="22"/>
        <v>0.55656987666272406</v>
      </c>
      <c r="P98" s="7">
        <f>[1]!S_PQ_PctChange("H00906.CSI",$A$3,$A98)/100</f>
        <v>0.55640526003563529</v>
      </c>
    </row>
    <row r="99" spans="1:16" x14ac:dyDescent="0.3">
      <c r="A99" s="3">
        <v>20090601</v>
      </c>
      <c r="B99" s="29">
        <f>板块策略指数!B99</f>
        <v>1.257750204236956E-2</v>
      </c>
      <c r="C99" s="29">
        <f>板块策略指数!C99</f>
        <v>1.5002485564232022E-2</v>
      </c>
      <c r="D99" s="29">
        <f>板块策略指数!E99</f>
        <v>1.58447608139391E-2</v>
      </c>
      <c r="E99" s="29">
        <f>板块策略指数!F99</f>
        <v>4.0501504240982401E-2</v>
      </c>
      <c r="F99">
        <f t="shared" si="13"/>
        <v>0.29792572044128285</v>
      </c>
      <c r="G99">
        <f t="shared" si="14"/>
        <v>0.19909280764615386</v>
      </c>
      <c r="H99">
        <f t="shared" si="15"/>
        <v>0.29888702999183542</v>
      </c>
      <c r="I99">
        <f t="shared" si="16"/>
        <v>0.20409444192072795</v>
      </c>
      <c r="J99">
        <f t="shared" si="17"/>
        <v>1.9627476817935481E-2</v>
      </c>
      <c r="K99" s="28">
        <f t="shared" si="18"/>
        <v>0.66881440000000159</v>
      </c>
      <c r="L99" s="28">
        <f t="shared" si="19"/>
        <v>0.3510557000000003</v>
      </c>
      <c r="M99" s="28">
        <f t="shared" si="20"/>
        <v>0.63780239847847464</v>
      </c>
      <c r="N99" s="28">
        <f t="shared" si="21"/>
        <v>0.63234771555979119</v>
      </c>
      <c r="O99" s="7">
        <f t="shared" si="22"/>
        <v>0.58712141583241828</v>
      </c>
      <c r="P99" s="7">
        <f>[1]!S_PQ_PctChange("H00906.CSI",$A$3,$A99)/100</f>
        <v>0.60565736370583756</v>
      </c>
    </row>
    <row r="100" spans="1:16" x14ac:dyDescent="0.3">
      <c r="A100" s="3">
        <v>20090602</v>
      </c>
      <c r="B100" s="29">
        <f>板块策略指数!B100</f>
        <v>4.9780251177122606E-3</v>
      </c>
      <c r="C100" s="29">
        <f>板块策略指数!C100</f>
        <v>5.8628966962650207E-3</v>
      </c>
      <c r="D100" s="29">
        <f>板块策略指数!E100</f>
        <v>4.2024325051992096E-3</v>
      </c>
      <c r="E100" s="29">
        <f>板块策略指数!F100</f>
        <v>-4.4391784718052701E-4</v>
      </c>
      <c r="F100">
        <f t="shared" si="13"/>
        <v>0.2982706628480295</v>
      </c>
      <c r="G100">
        <f t="shared" si="14"/>
        <v>0.19949882186497536</v>
      </c>
      <c r="H100">
        <f t="shared" si="15"/>
        <v>0.29900215203740083</v>
      </c>
      <c r="I100">
        <f t="shared" si="16"/>
        <v>0.20322836324959448</v>
      </c>
      <c r="J100">
        <f t="shared" si="17"/>
        <v>3.8157936887091692E-3</v>
      </c>
      <c r="K100" s="28">
        <f t="shared" si="18"/>
        <v>0.67712180000000144</v>
      </c>
      <c r="L100" s="28">
        <f t="shared" si="19"/>
        <v>0.35897680000000043</v>
      </c>
      <c r="M100" s="28">
        <f t="shared" si="20"/>
        <v>0.64468515251493397</v>
      </c>
      <c r="N100" s="28">
        <f t="shared" si="21"/>
        <v>0.63162308727604977</v>
      </c>
      <c r="O100" s="7">
        <f t="shared" si="22"/>
        <v>0.59317754371416664</v>
      </c>
      <c r="P100" s="7">
        <f>[1]!S_PQ_PctChange("H00906.CSI",$A$3,$A100)/100</f>
        <v>0.6110016399817757</v>
      </c>
    </row>
    <row r="101" spans="1:16" x14ac:dyDescent="0.3">
      <c r="A101" s="3">
        <v>20090603</v>
      </c>
      <c r="B101" s="29">
        <f>板块策略指数!B101</f>
        <v>-1.0312906313661246E-3</v>
      </c>
      <c r="C101" s="29">
        <f>板块策略指数!C101</f>
        <v>5.326065904877721E-4</v>
      </c>
      <c r="D101" s="29">
        <f>板块策略指数!E101</f>
        <v>4.18187252795675E-3</v>
      </c>
      <c r="E101" s="29">
        <f>板块策略指数!F101</f>
        <v>5.5179308348683197E-2</v>
      </c>
      <c r="F101">
        <f t="shared" si="13"/>
        <v>0.29435339167582869</v>
      </c>
      <c r="G101">
        <f t="shared" si="14"/>
        <v>0.19718696460729457</v>
      </c>
      <c r="H101">
        <f t="shared" si="15"/>
        <v>0.29661513760983232</v>
      </c>
      <c r="I101">
        <f t="shared" si="16"/>
        <v>0.21184450610704464</v>
      </c>
      <c r="J101">
        <f t="shared" si="17"/>
        <v>1.2263040053466019E-2</v>
      </c>
      <c r="K101" s="28">
        <f t="shared" si="18"/>
        <v>0.67539220000000166</v>
      </c>
      <c r="L101" s="28">
        <f t="shared" si="19"/>
        <v>0.35970060000000048</v>
      </c>
      <c r="M101" s="28">
        <f t="shared" si="20"/>
        <v>0.65156301617137458</v>
      </c>
      <c r="N101" s="28">
        <f t="shared" si="21"/>
        <v>0.72165492071768522</v>
      </c>
      <c r="O101" s="7">
        <f t="shared" si="22"/>
        <v>0.612714743745016</v>
      </c>
      <c r="P101" s="7">
        <f>[1]!S_PQ_PctChange("H00906.CSI",$A$3,$A101)/100</f>
        <v>0.6464364019654758</v>
      </c>
    </row>
    <row r="102" spans="1:16" x14ac:dyDescent="0.3">
      <c r="A102" s="3">
        <v>20090604</v>
      </c>
      <c r="B102" s="29">
        <f>板块策略指数!B102</f>
        <v>-6.1850592356822356E-3</v>
      </c>
      <c r="C102" s="29">
        <f>板块策略指数!C102</f>
        <v>-1.4228132281472986E-3</v>
      </c>
      <c r="D102" s="29">
        <f>板块策略指数!E102</f>
        <v>-7.9872627455743507E-3</v>
      </c>
      <c r="E102" s="29">
        <f>板块策略指数!F102</f>
        <v>9.2613254198140003E-3</v>
      </c>
      <c r="F102">
        <f t="shared" si="13"/>
        <v>0.29326841409038906</v>
      </c>
      <c r="G102">
        <f t="shared" si="14"/>
        <v>0.19740155371339982</v>
      </c>
      <c r="H102">
        <f t="shared" si="15"/>
        <v>0.29498591822634751</v>
      </c>
      <c r="I102">
        <f t="shared" si="16"/>
        <v>0.21434411396986375</v>
      </c>
      <c r="J102">
        <f t="shared" si="17"/>
        <v>-2.5083355143477554E-3</v>
      </c>
      <c r="K102" s="28">
        <f t="shared" si="18"/>
        <v>0.66502980000000167</v>
      </c>
      <c r="L102" s="28">
        <f t="shared" si="19"/>
        <v>0.35776600000000069</v>
      </c>
      <c r="M102" s="28">
        <f t="shared" si="20"/>
        <v>0.6383715484203405</v>
      </c>
      <c r="N102" s="28">
        <f t="shared" si="21"/>
        <v>0.73759972719907574</v>
      </c>
      <c r="O102" s="7">
        <f t="shared" si="22"/>
        <v>0.60866951407876813</v>
      </c>
      <c r="P102" s="7">
        <f>[1]!S_PQ_PctChange("H00906.CSI",$A$3,$A102)/100</f>
        <v>0.65298225420864342</v>
      </c>
    </row>
    <row r="103" spans="1:16" x14ac:dyDescent="0.3">
      <c r="A103" s="3">
        <v>20090605</v>
      </c>
      <c r="B103" s="29">
        <f>板块策略指数!B103</f>
        <v>-7.4217290285135433E-3</v>
      </c>
      <c r="C103" s="29">
        <f>板块策略指数!C103</f>
        <v>5.5972089446929621E-3</v>
      </c>
      <c r="D103" s="29">
        <f>板块策略指数!E103</f>
        <v>6.2559434301881498E-3</v>
      </c>
      <c r="E103" s="29">
        <f>板块策略指数!F103</f>
        <v>-9.9026540913222695E-3</v>
      </c>
      <c r="F103">
        <f t="shared" si="13"/>
        <v>0.2914850166048723</v>
      </c>
      <c r="G103">
        <f t="shared" si="14"/>
        <v>0.19877456283169057</v>
      </c>
      <c r="H103">
        <f t="shared" si="15"/>
        <v>0.29723224664659814</v>
      </c>
      <c r="I103">
        <f t="shared" si="16"/>
        <v>0.21250817391683913</v>
      </c>
      <c r="J103">
        <f t="shared" si="17"/>
        <v>-1.3488213598882217E-3</v>
      </c>
      <c r="K103" s="28">
        <f t="shared" si="18"/>
        <v>0.65267240000000148</v>
      </c>
      <c r="L103" s="28">
        <f t="shared" si="19"/>
        <v>0.36536570000000057</v>
      </c>
      <c r="M103" s="28">
        <f t="shared" si="20"/>
        <v>0.64862110814488783</v>
      </c>
      <c r="N103" s="28">
        <f t="shared" si="21"/>
        <v>0.72039287815144726</v>
      </c>
      <c r="O103" s="7">
        <f t="shared" si="22"/>
        <v>0.60649970627717775</v>
      </c>
      <c r="P103" s="7">
        <f>[1]!S_PQ_PctChange("H00906.CSI",$A$3,$A103)/100</f>
        <v>0.6446827787317404</v>
      </c>
    </row>
    <row r="104" spans="1:16" x14ac:dyDescent="0.3">
      <c r="A104" s="3">
        <v>20090608</v>
      </c>
      <c r="B104" s="29">
        <f>板块策略指数!B104</f>
        <v>-6.5131480382923266E-3</v>
      </c>
      <c r="C104" s="29">
        <f>板块策略指数!C104</f>
        <v>2.6055290534981877E-3</v>
      </c>
      <c r="D104" s="29">
        <f>板块策略指数!E104</f>
        <v>-7.0256482678210802E-3</v>
      </c>
      <c r="E104" s="29">
        <f>板块策略指数!F104</f>
        <v>2.3811393658934799E-2</v>
      </c>
      <c r="F104">
        <f t="shared" si="13"/>
        <v>0.28912644624582029</v>
      </c>
      <c r="G104">
        <f t="shared" si="14"/>
        <v>0.19897584657973894</v>
      </c>
      <c r="H104">
        <f t="shared" si="15"/>
        <v>0.29467508261885345</v>
      </c>
      <c r="I104">
        <f t="shared" si="16"/>
        <v>0.21722262455558744</v>
      </c>
      <c r="J104">
        <f t="shared" si="17"/>
        <v>1.5912944005447363E-3</v>
      </c>
      <c r="K104" s="28">
        <f t="shared" si="18"/>
        <v>0.64190830000000165</v>
      </c>
      <c r="L104" s="28">
        <f t="shared" si="19"/>
        <v>0.36892320000000023</v>
      </c>
      <c r="M104" s="28">
        <f t="shared" si="20"/>
        <v>0.63703847611215658</v>
      </c>
      <c r="N104" s="28">
        <f t="shared" si="21"/>
        <v>0.76135783022113923</v>
      </c>
      <c r="O104" s="7">
        <f t="shared" si="22"/>
        <v>0.60905612026425349</v>
      </c>
      <c r="P104" s="7">
        <f>[1]!S_PQ_PctChange("H00906.CSI",$A$3,$A104)/100</f>
        <v>0.6484199145708156</v>
      </c>
    </row>
    <row r="105" spans="1:16" x14ac:dyDescent="0.3">
      <c r="A105" s="3">
        <v>20090609</v>
      </c>
      <c r="B105" s="29">
        <f>板块策略指数!B105</f>
        <v>1.6817747982637035E-2</v>
      </c>
      <c r="C105" s="29">
        <f>板块策略指数!C105</f>
        <v>-1.4036579992215219E-3</v>
      </c>
      <c r="D105" s="29">
        <f>板块策略指数!E105</f>
        <v>1.62235466907188E-2</v>
      </c>
      <c r="E105" s="29">
        <f>板块策略指数!F105</f>
        <v>7.0450886728529397E-3</v>
      </c>
      <c r="F105">
        <f t="shared" si="13"/>
        <v>0.29082064678058889</v>
      </c>
      <c r="G105">
        <f t="shared" si="14"/>
        <v>0.19655524252449089</v>
      </c>
      <c r="H105">
        <f t="shared" si="15"/>
        <v>0.2962285872795779</v>
      </c>
      <c r="I105">
        <f t="shared" si="16"/>
        <v>0.21639552341534246</v>
      </c>
      <c r="J105">
        <f t="shared" si="17"/>
        <v>1.089418928257648E-2</v>
      </c>
      <c r="K105" s="28">
        <f t="shared" si="18"/>
        <v>0.66952150000000166</v>
      </c>
      <c r="L105" s="28">
        <f t="shared" si="19"/>
        <v>0.36700170000000032</v>
      </c>
      <c r="M105" s="28">
        <f t="shared" si="20"/>
        <v>0.6635970462638654</v>
      </c>
      <c r="N105" s="28">
        <f t="shared" si="21"/>
        <v>0.77376675231967118</v>
      </c>
      <c r="O105" s="7">
        <f t="shared" si="22"/>
        <v>0.62658548220470034</v>
      </c>
      <c r="P105" s="7">
        <f>[1]!S_PQ_PctChange("H00906.CSI",$A$3,$A105)/100</f>
        <v>0.65557463480952516</v>
      </c>
    </row>
    <row r="106" spans="1:16" x14ac:dyDescent="0.3">
      <c r="A106" s="3">
        <v>20090610</v>
      </c>
      <c r="B106" s="29">
        <f>板块策略指数!B106</f>
        <v>3.7664444572891052E-2</v>
      </c>
      <c r="C106" s="29">
        <f>板块策略指数!C106</f>
        <v>1.1440073556602011E-2</v>
      </c>
      <c r="D106" s="29">
        <f>板块策略指数!E106</f>
        <v>1.8552404295317501E-2</v>
      </c>
      <c r="E106" s="29">
        <f>板块策略指数!F106</f>
        <v>-5.0326465341160604E-3</v>
      </c>
      <c r="F106">
        <f t="shared" si="13"/>
        <v>0.29655228103244136</v>
      </c>
      <c r="G106">
        <f t="shared" si="14"/>
        <v>0.19536370608237125</v>
      </c>
      <c r="H106">
        <f t="shared" si="15"/>
        <v>0.29650323948361179</v>
      </c>
      <c r="I106">
        <f t="shared" si="16"/>
        <v>0.21158077340157563</v>
      </c>
      <c r="J106">
        <f t="shared" si="17"/>
        <v>1.760891489786276E-2</v>
      </c>
      <c r="K106" s="28">
        <f t="shared" si="18"/>
        <v>0.73240310000000175</v>
      </c>
      <c r="L106" s="28">
        <f t="shared" si="19"/>
        <v>0.38264030000000027</v>
      </c>
      <c r="M106" s="28">
        <f t="shared" si="20"/>
        <v>0.69446077125064876</v>
      </c>
      <c r="N106" s="28">
        <f t="shared" si="21"/>
        <v>0.7648400112212792</v>
      </c>
      <c r="O106" s="7">
        <f t="shared" si="22"/>
        <v>0.65522788753494221</v>
      </c>
      <c r="P106" s="7">
        <f>[1]!S_PQ_PctChange("H00906.CSI",$A$3,$A106)/100</f>
        <v>0.67220799097540862</v>
      </c>
    </row>
    <row r="107" spans="1:16" x14ac:dyDescent="0.3">
      <c r="A107" s="3">
        <v>20090611</v>
      </c>
      <c r="B107" s="29">
        <f>板块策略指数!B107</f>
        <v>-1.7645373643120348E-2</v>
      </c>
      <c r="C107" s="29">
        <f>板块策略指数!C107</f>
        <v>1.5541858573050476E-2</v>
      </c>
      <c r="D107" s="29">
        <f>板块策略指数!E107</f>
        <v>-7.1552770200974097E-3</v>
      </c>
      <c r="E107" s="29">
        <f>板块策略指数!F107</f>
        <v>-7.3250190470813704E-3</v>
      </c>
      <c r="F107">
        <f t="shared" si="13"/>
        <v>0.29303901619054673</v>
      </c>
      <c r="G107">
        <f t="shared" si="14"/>
        <v>0.1995710756508485</v>
      </c>
      <c r="H107">
        <f t="shared" si="15"/>
        <v>0.29611926207089428</v>
      </c>
      <c r="I107">
        <f t="shared" si="16"/>
        <v>0.21127064608771054</v>
      </c>
      <c r="J107">
        <f t="shared" si="17"/>
        <v>-5.8678567243221191E-3</v>
      </c>
      <c r="K107" s="28">
        <f t="shared" si="18"/>
        <v>0.70183420000000174</v>
      </c>
      <c r="L107" s="28">
        <f t="shared" si="19"/>
        <v>0.40412910000000024</v>
      </c>
      <c r="M107" s="28">
        <f t="shared" si="20"/>
        <v>0.68233643503266239</v>
      </c>
      <c r="N107" s="28">
        <f t="shared" si="21"/>
        <v>0.75191252452403212</v>
      </c>
      <c r="O107" s="7">
        <f t="shared" si="22"/>
        <v>0.64551524744478472</v>
      </c>
      <c r="P107" s="7">
        <f>[1]!S_PQ_PctChange("H00906.CSI",$A$3,$A107)/100</f>
        <v>0.65916216010517559</v>
      </c>
    </row>
    <row r="108" spans="1:16" x14ac:dyDescent="0.3">
      <c r="A108" s="3">
        <v>20090612</v>
      </c>
      <c r="B108" s="29">
        <f>板块策略指数!B108</f>
        <v>-2.5933196077502739E-2</v>
      </c>
      <c r="C108" s="29">
        <f>板块策略指数!C108</f>
        <v>-8.5022096614905639E-3</v>
      </c>
      <c r="D108" s="29">
        <f>板块策略指数!E108</f>
        <v>-2.1829334502226901E-2</v>
      </c>
      <c r="E108" s="29">
        <f>板块策略指数!F108</f>
        <v>-1.48028560974225E-2</v>
      </c>
      <c r="F108">
        <f t="shared" si="13"/>
        <v>0.29093467312656968</v>
      </c>
      <c r="G108">
        <f t="shared" si="14"/>
        <v>0.20168362615524257</v>
      </c>
      <c r="H108">
        <f t="shared" si="15"/>
        <v>0.29523142676524639</v>
      </c>
      <c r="I108">
        <f t="shared" si="16"/>
        <v>0.2121502739529415</v>
      </c>
      <c r="J108">
        <f t="shared" si="17"/>
        <v>-1.8887728788724654E-2</v>
      </c>
      <c r="K108" s="28">
        <f t="shared" si="18"/>
        <v>0.65770020000000162</v>
      </c>
      <c r="L108" s="28">
        <f t="shared" si="19"/>
        <v>0.39219090000000034</v>
      </c>
      <c r="M108" s="28">
        <f t="shared" si="20"/>
        <v>0.64561215024705043</v>
      </c>
      <c r="N108" s="28">
        <f t="shared" si="21"/>
        <v>0.72597921552823075</v>
      </c>
      <c r="O108" s="7">
        <f t="shared" si="22"/>
        <v>0.61443520173333632</v>
      </c>
      <c r="P108" s="7">
        <f>[1]!S_PQ_PctChange("H00906.CSI",$A$3,$A108)/100</f>
        <v>0.62755888764821588</v>
      </c>
    </row>
    <row r="109" spans="1:16" x14ac:dyDescent="0.3">
      <c r="A109" s="3">
        <v>20090615</v>
      </c>
      <c r="B109" s="29">
        <f>板块策略指数!B109</f>
        <v>1.4176809534076186E-2</v>
      </c>
      <c r="C109" s="29">
        <f>板块策略指数!C109</f>
        <v>9.1501819182986006E-3</v>
      </c>
      <c r="D109" s="29">
        <f>板块策略指数!E109</f>
        <v>2.3331598246294501E-2</v>
      </c>
      <c r="E109" s="29">
        <f>板块策略指数!F109</f>
        <v>3.7287186938281099E-2</v>
      </c>
      <c r="F109">
        <f t="shared" si="13"/>
        <v>0.28905589064382153</v>
      </c>
      <c r="G109">
        <f t="shared" si="14"/>
        <v>0.19938804251482106</v>
      </c>
      <c r="H109">
        <f t="shared" si="15"/>
        <v>0.29597268717260772</v>
      </c>
      <c r="I109">
        <f t="shared" si="16"/>
        <v>0.21558337966874988</v>
      </c>
      <c r="J109">
        <f t="shared" si="17"/>
        <v>2.0768675279894608E-2</v>
      </c>
      <c r="K109" s="28">
        <f t="shared" si="18"/>
        <v>0.68120110000000156</v>
      </c>
      <c r="L109" s="28">
        <f t="shared" si="19"/>
        <v>0.40492970000000028</v>
      </c>
      <c r="M109" s="28">
        <f t="shared" si="20"/>
        <v>0.68400691180583539</v>
      </c>
      <c r="N109" s="28">
        <f t="shared" si="21"/>
        <v>0.79033612518921981</v>
      </c>
      <c r="O109" s="7">
        <f t="shared" si="22"/>
        <v>0.64796488219856707</v>
      </c>
      <c r="P109" s="7">
        <f>[1]!S_PQ_PctChange("H00906.CSI",$A$3,$A109)/100</f>
        <v>0.65946659410294672</v>
      </c>
    </row>
    <row r="110" spans="1:16" x14ac:dyDescent="0.3">
      <c r="A110" s="3">
        <v>20090616</v>
      </c>
      <c r="B110" s="29">
        <f>板块策略指数!B110</f>
        <v>-3.8509967665379739E-3</v>
      </c>
      <c r="C110" s="29">
        <f>板块策略指数!C110</f>
        <v>6.7184856295655589E-4</v>
      </c>
      <c r="D110" s="29">
        <f>板块策略指数!E110</f>
        <v>3.2949683388142699E-4</v>
      </c>
      <c r="E110" s="29">
        <f>板块策略指数!F110</f>
        <v>-5.1169492190870896E-3</v>
      </c>
      <c r="F110">
        <f t="shared" si="13"/>
        <v>0.28851538321668463</v>
      </c>
      <c r="G110">
        <f t="shared" si="14"/>
        <v>0.19991880029398462</v>
      </c>
      <c r="H110">
        <f t="shared" si="15"/>
        <v>0.29665901861181532</v>
      </c>
      <c r="I110">
        <f t="shared" si="16"/>
        <v>0.2149067978775156</v>
      </c>
      <c r="J110">
        <f t="shared" si="17"/>
        <v>-1.9848018732892209E-3</v>
      </c>
      <c r="K110" s="28">
        <f t="shared" si="18"/>
        <v>0.67472680000000151</v>
      </c>
      <c r="L110" s="28">
        <f t="shared" si="19"/>
        <v>0.4058736000000005</v>
      </c>
      <c r="M110" s="28">
        <f t="shared" si="20"/>
        <v>0.68456178675150969</v>
      </c>
      <c r="N110" s="28">
        <f t="shared" si="21"/>
        <v>0.78117506615152932</v>
      </c>
      <c r="O110" s="7">
        <f t="shared" si="22"/>
        <v>0.64469399841326447</v>
      </c>
      <c r="P110" s="7">
        <f>[1]!S_PQ_PctChange("H00906.CSI",$A$3,$A110)/100</f>
        <v>0.65673346490720486</v>
      </c>
    </row>
    <row r="111" spans="1:16" x14ac:dyDescent="0.3">
      <c r="A111" s="3">
        <v>20090617</v>
      </c>
      <c r="B111" s="29">
        <f>板块策略指数!B111</f>
        <v>1.2981281484239689E-2</v>
      </c>
      <c r="C111" s="29">
        <f>板块策略指数!C111</f>
        <v>1.3998200122685383E-2</v>
      </c>
      <c r="D111" s="29">
        <f>板块策略指数!E111</f>
        <v>1.4266435477308E-2</v>
      </c>
      <c r="E111" s="29">
        <f>板块策略指数!F111</f>
        <v>2.22674529443414E-2</v>
      </c>
      <c r="F111">
        <f t="shared" si="13"/>
        <v>0.28778235844531375</v>
      </c>
      <c r="G111">
        <f t="shared" si="14"/>
        <v>0.199611056898746</v>
      </c>
      <c r="H111">
        <f t="shared" si="15"/>
        <v>0.29628071405480222</v>
      </c>
      <c r="I111">
        <f t="shared" si="16"/>
        <v>0.21632587060113811</v>
      </c>
      <c r="J111">
        <f t="shared" si="17"/>
        <v>1.556149653381508E-2</v>
      </c>
      <c r="K111" s="28">
        <f t="shared" si="18"/>
        <v>0.69646690000000144</v>
      </c>
      <c r="L111" s="28">
        <f t="shared" si="19"/>
        <v>0.42555330000000069</v>
      </c>
      <c r="M111" s="28">
        <f t="shared" si="20"/>
        <v>0.70859447878973891</v>
      </c>
      <c r="N111" s="28">
        <f t="shared" si="21"/>
        <v>0.82083729812269279</v>
      </c>
      <c r="O111" s="7">
        <f t="shared" si="22"/>
        <v>0.67028789836875902</v>
      </c>
      <c r="P111" s="7">
        <f>[1]!S_PQ_PctChange("H00906.CSI",$A$3,$A111)/100</f>
        <v>0.68427900750346393</v>
      </c>
    </row>
    <row r="112" spans="1:16" x14ac:dyDescent="0.3">
      <c r="A112" s="3">
        <v>20090618</v>
      </c>
      <c r="B112" s="29">
        <f>板块策略指数!B112</f>
        <v>1.1308738178151428E-2</v>
      </c>
      <c r="C112" s="29">
        <f>板块策略指数!C112</f>
        <v>2.1105699800912328E-2</v>
      </c>
      <c r="D112" s="29">
        <f>板块策略指数!E112</f>
        <v>3.9867414485796797E-3</v>
      </c>
      <c r="E112" s="29">
        <f>板块策略指数!F112</f>
        <v>1.5880937272637799E-2</v>
      </c>
      <c r="F112">
        <f t="shared" si="13"/>
        <v>0.28756190464162079</v>
      </c>
      <c r="G112">
        <f t="shared" si="14"/>
        <v>0.20139037883662192</v>
      </c>
      <c r="H112">
        <f t="shared" si="15"/>
        <v>0.29391028543195469</v>
      </c>
      <c r="I112">
        <f t="shared" si="16"/>
        <v>0.21713743108980268</v>
      </c>
      <c r="J112">
        <f t="shared" si="17"/>
        <v>1.2084038572399241E-2</v>
      </c>
      <c r="K112" s="28">
        <f t="shared" si="18"/>
        <v>0.71565180000000161</v>
      </c>
      <c r="L112" s="28">
        <f t="shared" si="19"/>
        <v>0.45564060000000062</v>
      </c>
      <c r="M112" s="28">
        <f t="shared" si="20"/>
        <v>0.71540620321714443</v>
      </c>
      <c r="N112" s="28">
        <f t="shared" si="21"/>
        <v>0.84975390103785875</v>
      </c>
      <c r="O112" s="7">
        <f t="shared" si="22"/>
        <v>0.69047172175965876</v>
      </c>
      <c r="P112" s="7">
        <f>[1]!S_PQ_PctChange("H00906.CSI",$A$3,$A112)/100</f>
        <v>0.70789036622784385</v>
      </c>
    </row>
    <row r="113" spans="1:16" x14ac:dyDescent="0.3">
      <c r="A113" s="3">
        <v>20090619</v>
      </c>
      <c r="B113" s="29">
        <f>板块策略指数!B113</f>
        <v>6.6890029783433396E-4</v>
      </c>
      <c r="C113" s="29">
        <f>板块策略指数!C113</f>
        <v>7.2950012523695339E-3</v>
      </c>
      <c r="D113" s="29">
        <f>板块策略指数!E113</f>
        <v>1.8807900588368E-3</v>
      </c>
      <c r="E113" s="29">
        <f>板块策略指数!F113</f>
        <v>1.4833865844106999E-2</v>
      </c>
      <c r="F113">
        <f t="shared" si="13"/>
        <v>0.28619868934490206</v>
      </c>
      <c r="G113">
        <f t="shared" si="14"/>
        <v>0.20176288726907157</v>
      </c>
      <c r="H113">
        <f t="shared" si="15"/>
        <v>0.29287123637742901</v>
      </c>
      <c r="I113">
        <f t="shared" si="16"/>
        <v>0.21916718700859739</v>
      </c>
      <c r="J113">
        <f t="shared" si="17"/>
        <v>5.4352643750393888E-3</v>
      </c>
      <c r="K113" s="28">
        <f t="shared" si="18"/>
        <v>0.71679940000000175</v>
      </c>
      <c r="L113" s="28">
        <f t="shared" si="19"/>
        <v>0.46625950000000072</v>
      </c>
      <c r="M113" s="28">
        <f t="shared" si="20"/>
        <v>0.71863252215102236</v>
      </c>
      <c r="N113" s="28">
        <f t="shared" si="21"/>
        <v>0.87719290225046787</v>
      </c>
      <c r="O113" s="7">
        <f t="shared" si="22"/>
        <v>0.69965988248595079</v>
      </c>
      <c r="P113" s="7">
        <f>[1]!S_PQ_PctChange("H00906.CSI",$A$3,$A113)/100</f>
        <v>0.71810193743047268</v>
      </c>
    </row>
    <row r="114" spans="1:16" x14ac:dyDescent="0.3">
      <c r="A114" s="3">
        <v>20090622</v>
      </c>
      <c r="B114" s="29">
        <f>板块策略指数!B114</f>
        <v>-8.5520766141927787E-3</v>
      </c>
      <c r="C114" s="29">
        <f>板块策略指数!C114</f>
        <v>-2.302293693578791E-2</v>
      </c>
      <c r="D114" s="29">
        <f>板块策略指数!E114</f>
        <v>-7.1669947927393502E-3</v>
      </c>
      <c r="E114" s="29">
        <f>板块策略指数!F114</f>
        <v>3.7138052173485698E-3</v>
      </c>
      <c r="F114">
        <f t="shared" si="13"/>
        <v>0.28614839878966203</v>
      </c>
      <c r="G114">
        <f t="shared" si="14"/>
        <v>0.19878308386959825</v>
      </c>
      <c r="H114">
        <f t="shared" si="15"/>
        <v>0.29322885113848646</v>
      </c>
      <c r="I114">
        <f t="shared" si="16"/>
        <v>0.22183966620225326</v>
      </c>
      <c r="J114">
        <f t="shared" si="17"/>
        <v>-8.3778297312135114E-3</v>
      </c>
      <c r="K114" s="28">
        <f t="shared" si="18"/>
        <v>0.70211720000000155</v>
      </c>
      <c r="L114" s="28">
        <f t="shared" si="19"/>
        <v>0.43250190000000077</v>
      </c>
      <c r="M114" s="28">
        <f t="shared" si="20"/>
        <v>0.70631509181413366</v>
      </c>
      <c r="N114" s="28">
        <f t="shared" si="21"/>
        <v>0.88416443104481557</v>
      </c>
      <c r="O114" s="7">
        <f t="shared" si="22"/>
        <v>0.6854204213895092</v>
      </c>
      <c r="P114" s="7">
        <f>[1]!S_PQ_PctChange("H00906.CSI",$A$3,$A114)/100</f>
        <v>0.71685448784714056</v>
      </c>
    </row>
    <row r="115" spans="1:16" x14ac:dyDescent="0.3">
      <c r="A115" s="3">
        <v>20090623</v>
      </c>
      <c r="B115" s="29">
        <f>板块策略指数!B115</f>
        <v>-6.7667490816730206E-3</v>
      </c>
      <c r="C115" s="29">
        <f>板块策略指数!C115</f>
        <v>-5.5662055317343964E-3</v>
      </c>
      <c r="D115" s="29">
        <f>板块策略指数!E115</f>
        <v>1.4629047293924201E-3</v>
      </c>
      <c r="E115" s="29">
        <f>板块策略指数!F115</f>
        <v>1.8129324943313E-3</v>
      </c>
      <c r="F115">
        <f t="shared" si="13"/>
        <v>0.2848420655600738</v>
      </c>
      <c r="G115">
        <f t="shared" si="14"/>
        <v>0.19811477010516196</v>
      </c>
      <c r="H115">
        <f t="shared" si="15"/>
        <v>0.29430871478684245</v>
      </c>
      <c r="I115">
        <f t="shared" si="16"/>
        <v>0.22273444954792182</v>
      </c>
      <c r="J115">
        <f t="shared" si="17"/>
        <v>-2.211615703267859E-3</v>
      </c>
      <c r="K115" s="28">
        <f t="shared" si="18"/>
        <v>0.69059940000000153</v>
      </c>
      <c r="L115" s="28">
        <f t="shared" si="19"/>
        <v>0.42452830000000086</v>
      </c>
      <c r="M115" s="28">
        <f t="shared" si="20"/>
        <v>0.7088112682317822</v>
      </c>
      <c r="N115" s="28">
        <f t="shared" si="21"/>
        <v>0.88758029396651983</v>
      </c>
      <c r="O115" s="7">
        <f t="shared" si="22"/>
        <v>0.6816929191189558</v>
      </c>
      <c r="P115" s="7">
        <f>[1]!S_PQ_PctChange("H00906.CSI",$A$3,$A115)/100</f>
        <v>0.71638115553553794</v>
      </c>
    </row>
    <row r="116" spans="1:16" x14ac:dyDescent="0.3">
      <c r="A116" s="3">
        <v>20090624</v>
      </c>
      <c r="B116" s="29">
        <f>板块策略指数!B116</f>
        <v>9.2860555847824391E-3</v>
      </c>
      <c r="C116" s="29">
        <f>板块策略指数!C116</f>
        <v>5.2438410665481524E-3</v>
      </c>
      <c r="D116" s="29">
        <f>板块策略指数!E116</f>
        <v>1.77997739420146E-2</v>
      </c>
      <c r="E116" s="29">
        <f>板块策略指数!F116</f>
        <v>-3.3575903301738702E-3</v>
      </c>
      <c r="F116">
        <f t="shared" si="13"/>
        <v>0.28515605414877288</v>
      </c>
      <c r="G116">
        <f t="shared" si="14"/>
        <v>0.19753882802638287</v>
      </c>
      <c r="H116">
        <f t="shared" si="15"/>
        <v>0.29711848321590956</v>
      </c>
      <c r="I116">
        <f t="shared" si="16"/>
        <v>0.22018663460893478</v>
      </c>
      <c r="J116">
        <f t="shared" si="17"/>
        <v>8.174719179414227E-3</v>
      </c>
      <c r="K116" s="28">
        <f t="shared" si="18"/>
        <v>0.70629840000000144</v>
      </c>
      <c r="L116" s="28">
        <f t="shared" si="19"/>
        <v>0.43199830000000072</v>
      </c>
      <c r="M116" s="28">
        <f t="shared" si="20"/>
        <v>0.73922772251587521</v>
      </c>
      <c r="N116" s="28">
        <f t="shared" si="21"/>
        <v>0.88124257262407091</v>
      </c>
      <c r="O116" s="7">
        <f t="shared" si="22"/>
        <v>0.69544028647876255</v>
      </c>
      <c r="P116" s="7">
        <f>[1]!S_PQ_PctChange("H00906.CSI",$A$3,$A116)/100</f>
        <v>0.73707276285321388</v>
      </c>
    </row>
    <row r="117" spans="1:16" x14ac:dyDescent="0.3">
      <c r="A117" s="3">
        <v>20090625</v>
      </c>
      <c r="B117" s="29">
        <f>板块策略指数!B117</f>
        <v>7.158185227156813E-4</v>
      </c>
      <c r="C117" s="29">
        <f>板块策略指数!C117</f>
        <v>-4.2356195534589353E-3</v>
      </c>
      <c r="D117" s="29">
        <f>板块策略指数!E117</f>
        <v>-2.35542991522951E-4</v>
      </c>
      <c r="E117" s="29">
        <f>板块策略指数!F117</f>
        <v>3.7131163427605099E-3</v>
      </c>
      <c r="F117">
        <f t="shared" si="13"/>
        <v>0.28532735718597796</v>
      </c>
      <c r="G117">
        <f t="shared" si="14"/>
        <v>0.19667950759493588</v>
      </c>
      <c r="H117">
        <f t="shared" si="15"/>
        <v>0.29701433791231813</v>
      </c>
      <c r="I117">
        <f t="shared" si="16"/>
        <v>0.22097879730676803</v>
      </c>
      <c r="J117">
        <f t="shared" si="17"/>
        <v>1.1501507791873385E-4</v>
      </c>
      <c r="K117" s="28">
        <f t="shared" si="18"/>
        <v>0.70751980000000159</v>
      </c>
      <c r="L117" s="28">
        <f t="shared" si="19"/>
        <v>0.42593290000000072</v>
      </c>
      <c r="M117" s="28">
        <f t="shared" si="20"/>
        <v>0.73881805961517411</v>
      </c>
      <c r="N117" s="28">
        <f t="shared" si="21"/>
        <v>0.88822784516517839</v>
      </c>
      <c r="O117" s="7">
        <f t="shared" si="22"/>
        <v>0.6956352876754186</v>
      </c>
      <c r="P117" s="7">
        <f>[1]!S_PQ_PctChange("H00906.CSI",$A$3,$A117)/100</f>
        <v>0.73551931539883464</v>
      </c>
    </row>
    <row r="118" spans="1:16" x14ac:dyDescent="0.3">
      <c r="A118" s="3">
        <v>20090626</v>
      </c>
      <c r="B118" s="29">
        <f>板块策略指数!B118</f>
        <v>-7.5665301216427689E-4</v>
      </c>
      <c r="C118" s="29">
        <f>板块策略指数!C118</f>
        <v>8.755951980629683E-3</v>
      </c>
      <c r="D118" s="29">
        <f>板块策略指数!E118</f>
        <v>-2.1652412407538999E-3</v>
      </c>
      <c r="E118" s="29">
        <f>板块策略指数!F118</f>
        <v>9.1611520751648592E-3</v>
      </c>
      <c r="F118">
        <f t="shared" si="13"/>
        <v>0.28429056437182737</v>
      </c>
      <c r="G118">
        <f t="shared" si="14"/>
        <v>0.19783038172936876</v>
      </c>
      <c r="H118">
        <f t="shared" si="15"/>
        <v>0.2955179118479222</v>
      </c>
      <c r="I118">
        <f t="shared" si="16"/>
        <v>0.22236114205088156</v>
      </c>
      <c r="J118">
        <f t="shared" si="17"/>
        <v>2.8875351937788737E-3</v>
      </c>
      <c r="K118" s="28">
        <f t="shared" si="18"/>
        <v>0.70622780000000129</v>
      </c>
      <c r="L118" s="28">
        <f t="shared" si="19"/>
        <v>0.43841830000000082</v>
      </c>
      <c r="M118" s="28">
        <f t="shared" si="20"/>
        <v>0.73505309904232763</v>
      </c>
      <c r="N118" s="28">
        <f t="shared" si="21"/>
        <v>0.90552618760729753</v>
      </c>
      <c r="O118" s="7">
        <f t="shared" si="22"/>
        <v>0.70053149424439476</v>
      </c>
      <c r="P118" s="7">
        <f>[1]!S_PQ_PctChange("H00906.CSI",$A$3,$A118)/100</f>
        <v>0.74314006987385794</v>
      </c>
    </row>
    <row r="119" spans="1:16" x14ac:dyDescent="0.3">
      <c r="A119" s="3">
        <v>20090629</v>
      </c>
      <c r="B119" s="29">
        <f>板块策略指数!B119</f>
        <v>1.2475473673562263E-3</v>
      </c>
      <c r="C119" s="29">
        <f>板块策略指数!C119</f>
        <v>-2.2918924210016661E-3</v>
      </c>
      <c r="D119" s="29">
        <f>板块策略指数!E119</f>
        <v>1.20752826827578E-2</v>
      </c>
      <c r="E119" s="29">
        <f>板块策略指数!F119</f>
        <v>1.90424560547039E-2</v>
      </c>
      <c r="F119">
        <f t="shared" si="13"/>
        <v>0.2824690815661714</v>
      </c>
      <c r="G119">
        <f t="shared" si="14"/>
        <v>0.19586800385837227</v>
      </c>
      <c r="H119">
        <f t="shared" si="15"/>
        <v>0.29679982105109165</v>
      </c>
      <c r="I119">
        <f t="shared" si="16"/>
        <v>0.22486309352436462</v>
      </c>
      <c r="J119">
        <f t="shared" si="17"/>
        <v>7.7040245917765265E-3</v>
      </c>
      <c r="K119" s="28">
        <f t="shared" si="18"/>
        <v>0.70835640000000155</v>
      </c>
      <c r="L119" s="28">
        <f t="shared" si="19"/>
        <v>0.43512160000000066</v>
      </c>
      <c r="M119" s="28">
        <f t="shared" si="20"/>
        <v>0.75600435568285862</v>
      </c>
      <c r="N119" s="28">
        <f t="shared" si="21"/>
        <v>0.94181208629589719</v>
      </c>
      <c r="O119" s="7">
        <f t="shared" si="22"/>
        <v>0.71363243069514404</v>
      </c>
      <c r="P119" s="7">
        <f>[1]!S_PQ_PctChange("H00906.CSI",$A$3,$A119)/100</f>
        <v>0.7689215634145401</v>
      </c>
    </row>
    <row r="120" spans="1:16" x14ac:dyDescent="0.3">
      <c r="A120" s="3">
        <v>20090630</v>
      </c>
      <c r="B120" s="29">
        <f>板块策略指数!B120</f>
        <v>-6.1605412079117601E-3</v>
      </c>
      <c r="C120" s="29">
        <f>板块策略指数!C120</f>
        <v>3.2108080597490641E-3</v>
      </c>
      <c r="D120" s="29">
        <f>板块策略指数!E120</f>
        <v>-8.8242472841592798E-3</v>
      </c>
      <c r="E120" s="29">
        <f>板块策略指数!F120</f>
        <v>-3.29258675947822E-3</v>
      </c>
      <c r="F120">
        <f t="shared" si="13"/>
        <v>0.3</v>
      </c>
      <c r="G120">
        <f t="shared" si="14"/>
        <v>0.2</v>
      </c>
      <c r="H120">
        <f t="shared" si="15"/>
        <v>0.3</v>
      </c>
      <c r="I120">
        <f t="shared" si="16"/>
        <v>0.2</v>
      </c>
      <c r="J120">
        <f t="shared" si="17"/>
        <v>-4.4706841107966556E-3</v>
      </c>
      <c r="K120" s="28">
        <f t="shared" si="18"/>
        <v>0.69783200000000178</v>
      </c>
      <c r="L120" s="28">
        <f t="shared" si="19"/>
        <v>0.43972950000000055</v>
      </c>
      <c r="M120" s="28">
        <f t="shared" si="20"/>
        <v>0.74050893901625225</v>
      </c>
      <c r="N120" s="28">
        <f t="shared" si="21"/>
        <v>0.93541850153116468</v>
      </c>
      <c r="O120" s="7">
        <f t="shared" si="22"/>
        <v>0.70597132141548946</v>
      </c>
      <c r="P120" s="7">
        <f>[1]!S_PQ_PctChange("H00906.CSI",$A$3,$A120)/100</f>
        <v>0.76051730842813003</v>
      </c>
    </row>
    <row r="121" spans="1:16" x14ac:dyDescent="0.3">
      <c r="A121" s="3">
        <v>20090701</v>
      </c>
      <c r="B121" s="29">
        <f>板块策略指数!B121</f>
        <v>7.3029604813667293E-3</v>
      </c>
      <c r="C121" s="29">
        <f>板块策略指数!C121</f>
        <v>6.2620096344488162E-3</v>
      </c>
      <c r="D121" s="29">
        <f>板块策略指数!E121</f>
        <v>3.1705246314128201E-3</v>
      </c>
      <c r="E121" s="29">
        <f>板块策略指数!F121</f>
        <v>3.8507037174882498E-2</v>
      </c>
      <c r="F121">
        <f t="shared" si="13"/>
        <v>0.29857931606246108</v>
      </c>
      <c r="G121">
        <f t="shared" si="14"/>
        <v>0.19884717534746693</v>
      </c>
      <c r="H121">
        <f t="shared" si="15"/>
        <v>0.29735440169393623</v>
      </c>
      <c r="I121">
        <f t="shared" si="16"/>
        <v>0.20521910689613568</v>
      </c>
      <c r="J121">
        <f t="shared" si="17"/>
        <v>1.2095854895700128E-2</v>
      </c>
      <c r="K121" s="28">
        <f t="shared" si="18"/>
        <v>0.71023120000000173</v>
      </c>
      <c r="L121" s="28">
        <f t="shared" si="19"/>
        <v>0.44874510000000067</v>
      </c>
      <c r="M121" s="28">
        <f t="shared" si="20"/>
        <v>0.74602726547859755</v>
      </c>
      <c r="N121" s="28">
        <f t="shared" si="21"/>
        <v>1.0099457337185807</v>
      </c>
      <c r="O121" s="7">
        <f t="shared" si="22"/>
        <v>0.72660650297555707</v>
      </c>
      <c r="P121" s="7">
        <f>[1]!S_PQ_PctChange("H00906.CSI",$A$3,$A121)/100</f>
        <v>0.79822281440890275</v>
      </c>
    </row>
    <row r="122" spans="1:16" x14ac:dyDescent="0.3">
      <c r="A122" s="3">
        <v>20090702</v>
      </c>
      <c r="B122" s="29">
        <f>板块策略指数!B122</f>
        <v>6.7317214187181066E-3</v>
      </c>
      <c r="C122" s="29">
        <f>板块策略指数!C122</f>
        <v>1.1493740341209742E-2</v>
      </c>
      <c r="D122" s="29">
        <f>板块策略指数!E122</f>
        <v>5.1863139042228699E-3</v>
      </c>
      <c r="E122" s="29">
        <f>板块策略指数!F122</f>
        <v>1.1776115630069301E-2</v>
      </c>
      <c r="F122">
        <f t="shared" si="13"/>
        <v>0.2981284250616229</v>
      </c>
      <c r="G122">
        <f t="shared" si="14"/>
        <v>0.1994860538624057</v>
      </c>
      <c r="H122">
        <f t="shared" si="15"/>
        <v>0.29644958881505012</v>
      </c>
      <c r="I122">
        <f t="shared" si="16"/>
        <v>0.20593593226092122</v>
      </c>
      <c r="J122">
        <f t="shared" si="17"/>
        <v>8.2543077784462404E-3</v>
      </c>
      <c r="K122" s="28">
        <f t="shared" si="18"/>
        <v>0.72174400000000172</v>
      </c>
      <c r="L122" s="28">
        <f t="shared" si="19"/>
        <v>0.46539660000000049</v>
      </c>
      <c r="M122" s="28">
        <f t="shared" si="20"/>
        <v>0.75508271096270163</v>
      </c>
      <c r="N122" s="28">
        <f t="shared" si="21"/>
        <v>1.0336150870890153</v>
      </c>
      <c r="O122" s="7">
        <f t="shared" si="22"/>
        <v>0.74085844446338411</v>
      </c>
      <c r="P122" s="7">
        <f>[1]!S_PQ_PctChange("H00906.CSI",$A$3,$A122)/100</f>
        <v>0.82185033315713663</v>
      </c>
    </row>
    <row r="123" spans="1:16" x14ac:dyDescent="0.3">
      <c r="A123" s="3">
        <v>20090703</v>
      </c>
      <c r="B123" s="29">
        <f>板块策略指数!B123</f>
        <v>-3.4284423235973627E-3</v>
      </c>
      <c r="C123" s="29">
        <f>板块策略指数!C123</f>
        <v>6.355071384770478E-3</v>
      </c>
      <c r="D123" s="29">
        <f>板块策略指数!E123</f>
        <v>9.1264968354512806E-3</v>
      </c>
      <c r="E123" s="29">
        <f>板块策略指数!F123</f>
        <v>2.48451661905244E-2</v>
      </c>
      <c r="F123">
        <f t="shared" si="13"/>
        <v>0.294728530328698</v>
      </c>
      <c r="G123">
        <f t="shared" si="14"/>
        <v>0.19914714441046832</v>
      </c>
      <c r="H123">
        <f t="shared" si="15"/>
        <v>0.29676095941741182</v>
      </c>
      <c r="I123">
        <f t="shared" si="16"/>
        <v>0.20936336584342163</v>
      </c>
      <c r="J123">
        <f t="shared" si="17"/>
        <v>8.0676906980276138E-3</v>
      </c>
      <c r="K123" s="28">
        <f t="shared" si="18"/>
        <v>0.71584110000000178</v>
      </c>
      <c r="L123" s="28">
        <f t="shared" si="19"/>
        <v>0.47470930000000044</v>
      </c>
      <c r="M123" s="28">
        <f t="shared" si="20"/>
        <v>0.77110046777025776</v>
      </c>
      <c r="N123" s="28">
        <f t="shared" si="21"/>
        <v>1.0841405918952995</v>
      </c>
      <c r="O123" s="7">
        <f t="shared" si="22"/>
        <v>0.75490315194236435</v>
      </c>
      <c r="P123" s="7">
        <f>[1]!S_PQ_PctChange("H00906.CSI",$A$3,$A123)/100</f>
        <v>0.84642816556622114</v>
      </c>
    </row>
    <row r="124" spans="1:16" x14ac:dyDescent="0.3">
      <c r="A124" s="3">
        <v>20090706</v>
      </c>
      <c r="B124" s="29">
        <f>板块策略指数!B124</f>
        <v>4.9110608202589433E-3</v>
      </c>
      <c r="C124" s="29">
        <f>板块策略指数!C124</f>
        <v>-4.2931172943710865E-3</v>
      </c>
      <c r="D124" s="29">
        <f>板块策略指数!E124</f>
        <v>6.9577902726090197E-3</v>
      </c>
      <c r="E124" s="29">
        <f>板块策略指数!F124</f>
        <v>1.4045931564387401E-2</v>
      </c>
      <c r="F124">
        <f t="shared" si="13"/>
        <v>0.2945272051035619</v>
      </c>
      <c r="G124">
        <f t="shared" si="14"/>
        <v>0.19718832768007633</v>
      </c>
      <c r="H124">
        <f t="shared" si="15"/>
        <v>0.29716225404167113</v>
      </c>
      <c r="I124">
        <f t="shared" si="16"/>
        <v>0.21112221317469043</v>
      </c>
      <c r="J124">
        <f t="shared" si="17"/>
        <v>5.5979717135676618E-3</v>
      </c>
      <c r="K124" s="28">
        <f t="shared" si="18"/>
        <v>0.72426770000000174</v>
      </c>
      <c r="L124" s="28">
        <f t="shared" si="19"/>
        <v>0.46837820000000052</v>
      </c>
      <c r="M124" s="28">
        <f t="shared" si="20"/>
        <v>0.78342341337672283</v>
      </c>
      <c r="N124" s="28">
        <f t="shared" si="21"/>
        <v>1.1134142880196229</v>
      </c>
      <c r="O124" s="7">
        <f t="shared" si="22"/>
        <v>0.7647270501469885</v>
      </c>
      <c r="P124" s="7">
        <f>[1]!S_PQ_PctChange("H00906.CSI",$A$3,$A124)/100</f>
        <v>0.86841309608333139</v>
      </c>
    </row>
    <row r="125" spans="1:16" x14ac:dyDescent="0.3">
      <c r="A125" s="3">
        <v>20090707</v>
      </c>
      <c r="B125" s="29">
        <f>板块策略指数!B125</f>
        <v>1.0755464479210506E-2</v>
      </c>
      <c r="C125" s="29">
        <f>板块策略指数!C125</f>
        <v>1.9500085196034585E-2</v>
      </c>
      <c r="D125" s="29">
        <f>板块策略指数!E125</f>
        <v>1.26494070355675E-2</v>
      </c>
      <c r="E125" s="29">
        <f>板块策略指数!F125</f>
        <v>-2.24395127412939E-2</v>
      </c>
      <c r="F125">
        <f t="shared" si="13"/>
        <v>0.29590934287097403</v>
      </c>
      <c r="G125">
        <f t="shared" si="14"/>
        <v>0.19982767419523212</v>
      </c>
      <c r="H125">
        <f t="shared" si="15"/>
        <v>0.29911618978535381</v>
      </c>
      <c r="I125">
        <f t="shared" si="16"/>
        <v>0.20514679314843992</v>
      </c>
      <c r="J125">
        <f t="shared" si="17"/>
        <v>6.034412796553759E-3</v>
      </c>
      <c r="K125" s="28">
        <f t="shared" si="18"/>
        <v>0.74281300000000172</v>
      </c>
      <c r="L125" s="28">
        <f t="shared" si="19"/>
        <v>0.49701170000000028</v>
      </c>
      <c r="M125" s="28">
        <f t="shared" si="20"/>
        <v>0.80598266204928626</v>
      </c>
      <c r="N125" s="28">
        <f t="shared" si="21"/>
        <v>1.0659903011759742</v>
      </c>
      <c r="O125" s="7">
        <f t="shared" si="22"/>
        <v>0.77537614164082003</v>
      </c>
      <c r="P125" s="7">
        <f>[1]!S_PQ_PctChange("H00906.CSI",$A$3,$A125)/100</f>
        <v>0.85292188870018126</v>
      </c>
    </row>
    <row r="126" spans="1:16" x14ac:dyDescent="0.3">
      <c r="A126" s="3">
        <v>20090708</v>
      </c>
      <c r="B126" s="29">
        <f>板块策略指数!B126</f>
        <v>9.4712972648241141E-3</v>
      </c>
      <c r="C126" s="29">
        <f>板块策略指数!C126</f>
        <v>9.1428143146776494E-3</v>
      </c>
      <c r="D126" s="29">
        <f>板块策略指数!E126</f>
        <v>6.8657551545599597E-3</v>
      </c>
      <c r="E126" s="29">
        <f>板块策略指数!F126</f>
        <v>8.4296954430944403E-4</v>
      </c>
      <c r="F126">
        <f t="shared" si="13"/>
        <v>0.29667789818676615</v>
      </c>
      <c r="G126">
        <f t="shared" si="14"/>
        <v>0.20028148684050093</v>
      </c>
      <c r="H126">
        <f t="shared" si="15"/>
        <v>0.29911902138649404</v>
      </c>
      <c r="I126">
        <f t="shared" si="16"/>
        <v>0.20392159358623885</v>
      </c>
      <c r="J126">
        <f t="shared" si="17"/>
        <v>6.85622369043868E-3</v>
      </c>
      <c r="K126" s="28">
        <f t="shared" si="18"/>
        <v>0.7593197000000016</v>
      </c>
      <c r="L126" s="28">
        <f t="shared" si="19"/>
        <v>0.51069860000000022</v>
      </c>
      <c r="M126" s="28">
        <f t="shared" si="20"/>
        <v>0.81838209682029683</v>
      </c>
      <c r="N126" s="28">
        <f t="shared" si="21"/>
        <v>1.0677318680787042</v>
      </c>
      <c r="O126" s="7">
        <f t="shared" si="22"/>
        <v>0.78754851760257738</v>
      </c>
      <c r="P126" s="7">
        <f>[1]!S_PQ_PctChange("H00906.CSI",$A$3,$A126)/100</f>
        <v>0.86283163236049987</v>
      </c>
    </row>
    <row r="127" spans="1:16" x14ac:dyDescent="0.3">
      <c r="A127" s="3">
        <v>20090709</v>
      </c>
      <c r="B127" s="29">
        <f>板块策略指数!B127</f>
        <v>3.0367760902125979E-2</v>
      </c>
      <c r="C127" s="29">
        <f>板块策略指数!C127</f>
        <v>1.8136443629457235E-2</v>
      </c>
      <c r="D127" s="29">
        <f>板块策略指数!E127</f>
        <v>3.5478722237238997E-2</v>
      </c>
      <c r="E127" s="29">
        <f>板块策略指数!F127</f>
        <v>5.2616764338617797E-3</v>
      </c>
      <c r="F127">
        <f t="shared" si="13"/>
        <v>0.29842744717222996</v>
      </c>
      <c r="G127">
        <f t="shared" si="14"/>
        <v>0.1990710460563547</v>
      </c>
      <c r="H127">
        <f t="shared" si="15"/>
        <v>0.30237544399066252</v>
      </c>
      <c r="I127">
        <f t="shared" si="16"/>
        <v>0.20012606278075276</v>
      </c>
      <c r="J127">
        <f t="shared" si="17"/>
        <v>2.4327167492162041E-2</v>
      </c>
      <c r="K127" s="28">
        <f t="shared" si="18"/>
        <v>0.8127463000000017</v>
      </c>
      <c r="L127" s="28">
        <f t="shared" si="19"/>
        <v>0.53809730000000022</v>
      </c>
      <c r="M127" s="28">
        <f t="shared" si="20"/>
        <v>0.88289597015455246</v>
      </c>
      <c r="N127" s="28">
        <f t="shared" si="21"/>
        <v>1.0786116041205189</v>
      </c>
      <c r="O127" s="7">
        <f t="shared" si="22"/>
        <v>0.83103450979066129</v>
      </c>
      <c r="P127" s="7">
        <f>[1]!S_PQ_PctChange("H00906.CSI",$A$3,$A127)/100</f>
        <v>0.88954363050053298</v>
      </c>
    </row>
    <row r="128" spans="1:16" x14ac:dyDescent="0.3">
      <c r="A128" s="3">
        <v>20090710</v>
      </c>
      <c r="B128" s="29">
        <f>板块策略指数!B128</f>
        <v>1.8975076655789629E-3</v>
      </c>
      <c r="C128" s="29">
        <f>板块策略指数!C128</f>
        <v>-3.7883169029682461E-3</v>
      </c>
      <c r="D128" s="29">
        <f>板块策略指数!E128</f>
        <v>1.12970793204676E-2</v>
      </c>
      <c r="E128" s="29">
        <f>板块策略指数!F128</f>
        <v>-1.3210471418680101E-3</v>
      </c>
      <c r="F128">
        <f t="shared" si="13"/>
        <v>0.29811020407174982</v>
      </c>
      <c r="G128">
        <f t="shared" si="14"/>
        <v>0.19773088532562294</v>
      </c>
      <c r="H128">
        <f t="shared" si="15"/>
        <v>0.30488780506948082</v>
      </c>
      <c r="I128">
        <f t="shared" si="16"/>
        <v>0.19927110553314642</v>
      </c>
      <c r="J128">
        <f t="shared" si="17"/>
        <v>2.9637075720359198E-3</v>
      </c>
      <c r="K128" s="28">
        <f t="shared" si="18"/>
        <v>0.81618600000000163</v>
      </c>
      <c r="L128" s="28">
        <f t="shared" si="19"/>
        <v>0.53227050000000053</v>
      </c>
      <c r="M128" s="28">
        <f t="shared" si="20"/>
        <v>0.9041671952815773</v>
      </c>
      <c r="N128" s="28">
        <f t="shared" si="21"/>
        <v>1.0758656602018419</v>
      </c>
      <c r="O128" s="7">
        <f t="shared" si="22"/>
        <v>0.83646116063198694</v>
      </c>
      <c r="P128" s="7">
        <f>[1]!S_PQ_PctChange("H00906.CSI",$A$3,$A128)/100</f>
        <v>0.89240603988710898</v>
      </c>
    </row>
    <row r="129" spans="1:16" x14ac:dyDescent="0.3">
      <c r="A129" s="3">
        <v>20090713</v>
      </c>
      <c r="B129" s="29">
        <f>板块策略指数!B129</f>
        <v>1.4351613766431414E-2</v>
      </c>
      <c r="C129" s="29">
        <f>板块策略指数!C129</f>
        <v>1.722744123834526E-2</v>
      </c>
      <c r="D129" s="29">
        <f>板块策略指数!E129</f>
        <v>5.2503425307400603E-3</v>
      </c>
      <c r="E129" s="29">
        <f>板块策略指数!F129</f>
        <v>-2.3041498144478902E-2</v>
      </c>
      <c r="F129">
        <f t="shared" si="13"/>
        <v>0.30097578015306703</v>
      </c>
      <c r="G129">
        <f t="shared" si="14"/>
        <v>0.20019755116075502</v>
      </c>
      <c r="H129">
        <f t="shared" si="15"/>
        <v>0.30505662846728571</v>
      </c>
      <c r="I129">
        <f t="shared" si="16"/>
        <v>0.19377004021889224</v>
      </c>
      <c r="J129">
        <f t="shared" si="17"/>
        <v>4.694020318292985E-3</v>
      </c>
      <c r="K129" s="28">
        <f t="shared" si="18"/>
        <v>0.84225120000000175</v>
      </c>
      <c r="L129" s="28">
        <f t="shared" si="19"/>
        <v>0.5586676000000006</v>
      </c>
      <c r="M129" s="28">
        <f t="shared" si="20"/>
        <v>0.91416472529260395</v>
      </c>
      <c r="N129" s="28">
        <f t="shared" si="21"/>
        <v>1.0280346054441138</v>
      </c>
      <c r="O129" s="7">
        <f t="shared" si="22"/>
        <v>0.84508154663374957</v>
      </c>
      <c r="P129" s="7">
        <f>[1]!S_PQ_PctChange("H00906.CSI",$A$3,$A129)/100</f>
        <v>0.87979809353421801</v>
      </c>
    </row>
    <row r="130" spans="1:16" x14ac:dyDescent="0.3">
      <c r="A130" s="3">
        <v>20090714</v>
      </c>
      <c r="B130" s="29">
        <f>板块策略指数!B130</f>
        <v>1.3349970948587279E-2</v>
      </c>
      <c r="C130" s="29">
        <f>板块策略指数!C130</f>
        <v>1.4221056497228763E-2</v>
      </c>
      <c r="D130" s="29">
        <f>板块策略指数!E130</f>
        <v>1.7843208407688899E-2</v>
      </c>
      <c r="E130" s="29">
        <f>板块策略指数!F130</f>
        <v>3.5271449481625701E-2</v>
      </c>
      <c r="F130">
        <f t="shared" ref="F130:F193" si="23">IF(MID($A130,6,1)&lt;&gt;MID($A131,6,1),0.3,F129*(1+B130)/(1+$J130))</f>
        <v>0.29926503402779042</v>
      </c>
      <c r="G130">
        <f t="shared" ref="G130:G193" si="24">IF(MID($A130,6,1)&lt;&gt;MID($A131,6,1),0.2,G129*(1+C130)/(1+$J130))</f>
        <v>0.19923074202304306</v>
      </c>
      <c r="H130">
        <f t="shared" ref="H130:H193" si="25">IF(MID($A130,6,1)&lt;&gt;MID($A131,6,1),0.3,H129*(1+D130)/(1+$J130))</f>
        <v>0.30466763267326985</v>
      </c>
      <c r="I130">
        <f t="shared" ref="I130:I193" si="26">IF(MID($A130,6,1)&lt;&gt;MID($A131,6,1),0.2,I129*(1+E130)/(1+$J130))</f>
        <v>0.1968365912758967</v>
      </c>
      <c r="J130">
        <f t="shared" si="17"/>
        <v>1.9142777789457718E-2</v>
      </c>
      <c r="K130" s="28">
        <f t="shared" si="18"/>
        <v>0.86684520000000198</v>
      </c>
      <c r="L130" s="28">
        <f t="shared" si="19"/>
        <v>0.58083350000000045</v>
      </c>
      <c r="M130" s="28">
        <f t="shared" si="20"/>
        <v>0.94831956541264661</v>
      </c>
      <c r="N130" s="28">
        <f t="shared" si="21"/>
        <v>1.0995663255770247</v>
      </c>
      <c r="O130" s="7">
        <f t="shared" si="22"/>
        <v>0.88040153268438837</v>
      </c>
      <c r="P130" s="7">
        <f>[1]!S_PQ_PctChange("H00906.CSI",$A$3,$A130)/100</f>
        <v>0.92769223390956834</v>
      </c>
    </row>
    <row r="131" spans="1:16" x14ac:dyDescent="0.3">
      <c r="A131" s="3">
        <v>20090715</v>
      </c>
      <c r="B131" s="29">
        <f>板块策略指数!B131</f>
        <v>5.4493002419268629E-3</v>
      </c>
      <c r="C131" s="29">
        <f>板块策略指数!C131</f>
        <v>1.3804110300040873E-3</v>
      </c>
      <c r="D131" s="29">
        <f>板块策略指数!E131</f>
        <v>5.0178136238084904E-3</v>
      </c>
      <c r="E131" s="29">
        <f>板块策略指数!F131</f>
        <v>1.1651647260068399E-3</v>
      </c>
      <c r="F131">
        <f t="shared" si="23"/>
        <v>0.29979738607477208</v>
      </c>
      <c r="G131">
        <f t="shared" si="24"/>
        <v>0.19877745807255376</v>
      </c>
      <c r="H131">
        <f t="shared" si="25"/>
        <v>0.30507861510689682</v>
      </c>
      <c r="I131">
        <f t="shared" si="26"/>
        <v>0.1963465407457774</v>
      </c>
      <c r="J131">
        <f t="shared" ref="J131:J194" si="27">SUMPRODUCT(F130:I130,B131:E131)</f>
        <v>3.6639177870359113E-3</v>
      </c>
      <c r="K131" s="28">
        <f t="shared" ref="K131:K194" si="28">(1+K130)*(1+B131)-1</f>
        <v>0.87701820000000219</v>
      </c>
      <c r="L131" s="28">
        <f t="shared" ref="L131:L194" si="29">(1+L130)*(1+C131)-1</f>
        <v>0.58301570000000047</v>
      </c>
      <c r="M131" s="28">
        <f t="shared" ref="M131:M194" si="30">(1+M130)*(1+D131)-1</f>
        <v>0.95809586987150697</v>
      </c>
      <c r="N131" s="28">
        <f t="shared" ref="N131:N194" si="31">(1+N130)*(1+E131)-1</f>
        <v>1.1020126661994989</v>
      </c>
      <c r="O131" s="7">
        <f t="shared" si="22"/>
        <v>0.88729116930676022</v>
      </c>
      <c r="P131" s="7">
        <f>[1]!S_PQ_PctChange("H00906.CSI",$A$3,$A131)/100</f>
        <v>0.94843805550081983</v>
      </c>
    </row>
    <row r="132" spans="1:16" x14ac:dyDescent="0.3">
      <c r="A132" s="3">
        <v>20090716</v>
      </c>
      <c r="B132" s="29">
        <f>板块策略指数!B132</f>
        <v>-8.9064666501368749E-3</v>
      </c>
      <c r="C132" s="29">
        <f>板块策略指数!C132</f>
        <v>-1.435096316479988E-2</v>
      </c>
      <c r="D132" s="29">
        <f>板块策略指数!E132</f>
        <v>-1.1382740195008E-2</v>
      </c>
      <c r="E132" s="29">
        <f>板块策略指数!F132</f>
        <v>1.39819580349352E-2</v>
      </c>
      <c r="F132">
        <f t="shared" si="23"/>
        <v>0.29899600706918111</v>
      </c>
      <c r="G132">
        <f t="shared" si="24"/>
        <v>0.19715706241989461</v>
      </c>
      <c r="H132">
        <f t="shared" si="25"/>
        <v>0.30350290952055631</v>
      </c>
      <c r="I132">
        <f t="shared" si="26"/>
        <v>0.20034402099036802</v>
      </c>
      <c r="J132">
        <f t="shared" si="27"/>
        <v>-6.2501049214674339E-3</v>
      </c>
      <c r="K132" s="28">
        <f t="shared" si="28"/>
        <v>0.86030060000000219</v>
      </c>
      <c r="L132" s="28">
        <f t="shared" si="29"/>
        <v>0.56029790000000057</v>
      </c>
      <c r="M132" s="28">
        <f t="shared" si="30"/>
        <v>0.93580737330784158</v>
      </c>
      <c r="N132" s="28">
        <f t="shared" si="31"/>
        <v>1.1314029190872024</v>
      </c>
      <c r="O132" s="7">
        <f t="shared" ref="O132:O195" si="32">(1+O131)*(1+J132)-1</f>
        <v>0.87549540148123417</v>
      </c>
      <c r="P132" s="7">
        <f>[1]!S_PQ_PctChange("H00906.CSI",$A$3,$A132)/100</f>
        <v>0.95002278042072352</v>
      </c>
    </row>
    <row r="133" spans="1:16" x14ac:dyDescent="0.3">
      <c r="A133" s="3">
        <v>20090717</v>
      </c>
      <c r="B133" s="29">
        <f>板块策略指数!B133</f>
        <v>8.047247848009054E-3</v>
      </c>
      <c r="C133" s="29">
        <f>板块策略指数!C133</f>
        <v>-2.0426868484537952E-3</v>
      </c>
      <c r="D133" s="29">
        <f>板块策略指数!E133</f>
        <v>-3.14876608651085E-3</v>
      </c>
      <c r="E133" s="29">
        <f>板块策略指数!F133</f>
        <v>-6.8740594899541398E-3</v>
      </c>
      <c r="F133">
        <f t="shared" si="23"/>
        <v>0.30150143819023206</v>
      </c>
      <c r="G133">
        <f t="shared" si="24"/>
        <v>0.19681917860153558</v>
      </c>
      <c r="H133">
        <f t="shared" si="25"/>
        <v>0.30264696341647429</v>
      </c>
      <c r="I133">
        <f t="shared" si="26"/>
        <v>0.19903241979175812</v>
      </c>
      <c r="J133">
        <f t="shared" si="27"/>
        <v>-3.2947155143424464E-4</v>
      </c>
      <c r="K133" s="28">
        <f t="shared" si="28"/>
        <v>0.87527090000000229</v>
      </c>
      <c r="L133" s="28">
        <f t="shared" si="29"/>
        <v>0.55711070000000062</v>
      </c>
      <c r="M133" s="28">
        <f t="shared" si="30"/>
        <v>0.92971196870075223</v>
      </c>
      <c r="N133" s="28">
        <f t="shared" si="31"/>
        <v>1.1167515286243352</v>
      </c>
      <c r="O133" s="7">
        <f t="shared" si="32"/>
        <v>0.8748774791016003</v>
      </c>
      <c r="P133" s="7">
        <f>[1]!S_PQ_PctChange("H00906.CSI",$A$3,$A133)/100</f>
        <v>0.96075407884214981</v>
      </c>
    </row>
    <row r="134" spans="1:16" x14ac:dyDescent="0.3">
      <c r="A134" s="3">
        <v>20090720</v>
      </c>
      <c r="B134" s="29">
        <f>板块策略指数!B134</f>
        <v>2.3272370941179781E-2</v>
      </c>
      <c r="C134" s="29">
        <f>板块策略指数!C134</f>
        <v>1.4271946111474256E-2</v>
      </c>
      <c r="D134" s="29">
        <f>板块策略指数!E134</f>
        <v>2.0064836510980299E-2</v>
      </c>
      <c r="E134" s="29">
        <f>板块策略指数!F134</f>
        <v>8.3293220887910805E-3</v>
      </c>
      <c r="F134">
        <f t="shared" si="23"/>
        <v>0.3031951927560716</v>
      </c>
      <c r="G134">
        <f t="shared" si="24"/>
        <v>0.19618396310718383</v>
      </c>
      <c r="H134">
        <f t="shared" si="25"/>
        <v>0.30339315115472915</v>
      </c>
      <c r="I134">
        <f t="shared" si="26"/>
        <v>0.1972276929820154</v>
      </c>
      <c r="J134">
        <f t="shared" si="27"/>
        <v>1.7556012991621232E-2</v>
      </c>
      <c r="K134" s="28">
        <f t="shared" si="28"/>
        <v>0.91891290000000225</v>
      </c>
      <c r="L134" s="28">
        <f t="shared" si="29"/>
        <v>0.57933370000000051</v>
      </c>
      <c r="M134" s="28">
        <f t="shared" si="30"/>
        <v>0.96843132386601494</v>
      </c>
      <c r="N134" s="28">
        <f t="shared" si="31"/>
        <v>1.1343826338881882</v>
      </c>
      <c r="O134" s="7">
        <f t="shared" si="32"/>
        <v>0.90779285248240615</v>
      </c>
      <c r="P134" s="7">
        <f>[1]!S_PQ_PctChange("H00906.CSI",$A$3,$A134)/100</f>
        <v>0.9995438702944357</v>
      </c>
    </row>
    <row r="135" spans="1:16" x14ac:dyDescent="0.3">
      <c r="A135" s="3">
        <v>20090721</v>
      </c>
      <c r="B135" s="29">
        <f>板块策略指数!B135</f>
        <v>-2.1913865918562526E-2</v>
      </c>
      <c r="C135" s="29">
        <f>板块策略指数!C135</f>
        <v>-1.3440414777446901E-2</v>
      </c>
      <c r="D135" s="29">
        <f>板块策略指数!E135</f>
        <v>-1.89994957250628E-2</v>
      </c>
      <c r="E135" s="29">
        <f>板块策略指数!F135</f>
        <v>-2.6566743546045401E-3</v>
      </c>
      <c r="F135">
        <f t="shared" si="23"/>
        <v>0.30124111497683925</v>
      </c>
      <c r="G135">
        <f t="shared" si="24"/>
        <v>0.19660821352134267</v>
      </c>
      <c r="H135">
        <f t="shared" si="25"/>
        <v>0.30233598156002867</v>
      </c>
      <c r="I135">
        <f t="shared" si="26"/>
        <v>0.19981468994178933</v>
      </c>
      <c r="J135">
        <f t="shared" si="27"/>
        <v>-1.5569259270393911E-2</v>
      </c>
      <c r="K135" s="28">
        <f t="shared" si="28"/>
        <v>0.87686210000000231</v>
      </c>
      <c r="L135" s="28">
        <f t="shared" si="29"/>
        <v>0.55810680000000046</v>
      </c>
      <c r="M135" s="28">
        <f t="shared" si="30"/>
        <v>0.93103212134314295</v>
      </c>
      <c r="N135" s="28">
        <f t="shared" si="31"/>
        <v>1.1287122742818241</v>
      </c>
      <c r="O135" s="7">
        <f t="shared" si="32"/>
        <v>0.87808993092790333</v>
      </c>
      <c r="P135" s="7">
        <f>[1]!S_PQ_PctChange("H00906.CSI",$A$3,$A135)/100</f>
        <v>0.96695483638236479</v>
      </c>
    </row>
    <row r="136" spans="1:16" x14ac:dyDescent="0.3">
      <c r="A136" s="3">
        <v>20090722</v>
      </c>
      <c r="B136" s="29">
        <f>板块策略指数!B136</f>
        <v>1.26431238608313E-2</v>
      </c>
      <c r="C136" s="29">
        <f>板块策略指数!C136</f>
        <v>1.6118599828971871E-2</v>
      </c>
      <c r="D136" s="29">
        <f>板块策略指数!E136</f>
        <v>1.08570488244784E-2</v>
      </c>
      <c r="E136" s="29">
        <f>板块策略指数!F136</f>
        <v>1.55637538327437E-2</v>
      </c>
      <c r="F136">
        <f t="shared" si="23"/>
        <v>0.30102503269527547</v>
      </c>
      <c r="G136">
        <f t="shared" si="24"/>
        <v>0.19714147695038303</v>
      </c>
      <c r="H136">
        <f t="shared" si="25"/>
        <v>0.30158624366063647</v>
      </c>
      <c r="I136">
        <f t="shared" si="26"/>
        <v>0.20024724669370503</v>
      </c>
      <c r="J136">
        <f t="shared" si="27"/>
        <v>1.3370021005080531E-2</v>
      </c>
      <c r="K136" s="28">
        <f t="shared" si="28"/>
        <v>0.90059150000000243</v>
      </c>
      <c r="L136" s="28">
        <f t="shared" si="29"/>
        <v>0.58322130000000039</v>
      </c>
      <c r="M136" s="28">
        <f t="shared" si="30"/>
        <v>0.95199743136620141</v>
      </c>
      <c r="N136" s="28">
        <f t="shared" si="31"/>
        <v>1.1618430280994865</v>
      </c>
      <c r="O136" s="7">
        <f t="shared" si="32"/>
        <v>0.90320003275383942</v>
      </c>
      <c r="P136" s="7">
        <f>[1]!S_PQ_PctChange("H00906.CSI",$A$3,$A136)/100</f>
        <v>1.0040045581693091</v>
      </c>
    </row>
    <row r="137" spans="1:16" x14ac:dyDescent="0.3">
      <c r="A137" s="3">
        <v>20090723</v>
      </c>
      <c r="B137" s="29">
        <f>板块策略指数!B137</f>
        <v>1.2560984304096894E-2</v>
      </c>
      <c r="C137" s="29">
        <f>板块策略指数!C137</f>
        <v>5.719731031915842E-3</v>
      </c>
      <c r="D137" s="29">
        <f>板块策略指数!E137</f>
        <v>1.02686230263735E-2</v>
      </c>
      <c r="E137" s="29">
        <f>板块策略指数!F137</f>
        <v>1.6479151647407E-2</v>
      </c>
      <c r="F137">
        <f t="shared" si="23"/>
        <v>0.30139872590678157</v>
      </c>
      <c r="G137">
        <f t="shared" si="24"/>
        <v>0.19605259136303316</v>
      </c>
      <c r="H137">
        <f t="shared" si="25"/>
        <v>0.30127701758655795</v>
      </c>
      <c r="I137">
        <f t="shared" si="26"/>
        <v>0.20127166514362735</v>
      </c>
      <c r="J137">
        <f t="shared" si="27"/>
        <v>1.1305547125548822E-2</v>
      </c>
      <c r="K137" s="28">
        <f t="shared" si="28"/>
        <v>0.9244648000000022</v>
      </c>
      <c r="L137" s="28">
        <f t="shared" si="29"/>
        <v>0.59227690000000055</v>
      </c>
      <c r="M137" s="28">
        <f t="shared" si="30"/>
        <v>0.9720417571373503</v>
      </c>
      <c r="N137" s="28">
        <f t="shared" si="31"/>
        <v>1.1974683671974273</v>
      </c>
      <c r="O137" s="7">
        <f t="shared" si="32"/>
        <v>0.92471675041348389</v>
      </c>
      <c r="P137" s="7">
        <f>[1]!S_PQ_PctChange("H00906.CSI",$A$3,$A137)/100</f>
        <v>1.028070482725977</v>
      </c>
    </row>
    <row r="138" spans="1:16" x14ac:dyDescent="0.3">
      <c r="A138" s="3">
        <v>20090724</v>
      </c>
      <c r="B138" s="29">
        <f>板块策略指数!B138</f>
        <v>-1.1074715422178623E-2</v>
      </c>
      <c r="C138" s="29">
        <f>板块策略指数!C138</f>
        <v>-4.8796161019481329E-3</v>
      </c>
      <c r="D138" s="29">
        <f>板块策略指数!E138</f>
        <v>-6.5417385540958699E-3</v>
      </c>
      <c r="E138" s="29">
        <f>板块策略指数!F138</f>
        <v>-5.3282841593656699E-3</v>
      </c>
      <c r="F138">
        <f t="shared" si="23"/>
        <v>0.30026412125929575</v>
      </c>
      <c r="G138">
        <f t="shared" si="24"/>
        <v>0.19653810192868099</v>
      </c>
      <c r="H138">
        <f t="shared" si="25"/>
        <v>0.30151864813660373</v>
      </c>
      <c r="I138">
        <f t="shared" si="26"/>
        <v>0.20167912867541959</v>
      </c>
      <c r="J138">
        <f t="shared" si="27"/>
        <v>-7.3378746061914819E-3</v>
      </c>
      <c r="K138" s="28">
        <f t="shared" si="28"/>
        <v>0.90315190000000234</v>
      </c>
      <c r="L138" s="28">
        <f t="shared" si="29"/>
        <v>0.58450720000000045</v>
      </c>
      <c r="M138" s="28">
        <f t="shared" si="30"/>
        <v>0.95914117554439793</v>
      </c>
      <c r="N138" s="28">
        <f t="shared" si="31"/>
        <v>1.1857596313057819</v>
      </c>
      <c r="O138" s="7">
        <f t="shared" si="32"/>
        <v>0.91059342024651335</v>
      </c>
      <c r="P138" s="7">
        <f>[1]!S_PQ_PctChange("H00906.CSI",$A$3,$A138)/100</f>
        <v>1.0323998052456478</v>
      </c>
    </row>
    <row r="139" spans="1:16" x14ac:dyDescent="0.3">
      <c r="A139" s="3">
        <v>20090727</v>
      </c>
      <c r="B139" s="29">
        <f>板块策略指数!B139</f>
        <v>2.1745085087532933E-2</v>
      </c>
      <c r="C139" s="29">
        <f>板块策略指数!C139</f>
        <v>1.5364840248122619E-2</v>
      </c>
      <c r="D139" s="29">
        <f>板块策略指数!E139</f>
        <v>1.01808902074774E-2</v>
      </c>
      <c r="E139" s="29">
        <f>板块策略指数!F139</f>
        <v>1.76598011083542E-2</v>
      </c>
      <c r="F139">
        <f t="shared" si="23"/>
        <v>0.30190839546080439</v>
      </c>
      <c r="G139">
        <f t="shared" si="24"/>
        <v>0.19638036812060947</v>
      </c>
      <c r="H139">
        <f t="shared" si="25"/>
        <v>0.29973849160876609</v>
      </c>
      <c r="I139">
        <f t="shared" si="26"/>
        <v>0.20197274480982014</v>
      </c>
      <c r="J139">
        <f t="shared" si="27"/>
        <v>1.6180386956619972E-2</v>
      </c>
      <c r="K139" s="28">
        <f t="shared" si="28"/>
        <v>0.94453610000000232</v>
      </c>
      <c r="L139" s="28">
        <f t="shared" si="29"/>
        <v>0.60885290000000047</v>
      </c>
      <c r="M139" s="28">
        <f t="shared" si="30"/>
        <v>0.97908697675356349</v>
      </c>
      <c r="N139" s="28">
        <f t="shared" si="31"/>
        <v>1.2243597116653118</v>
      </c>
      <c r="O139" s="7">
        <f t="shared" si="32"/>
        <v>0.94150756110287381</v>
      </c>
      <c r="P139" s="7">
        <f>[1]!S_PQ_PctChange("H00906.CSI",$A$3,$A139)/100</f>
        <v>1.0730474781500838</v>
      </c>
    </row>
    <row r="140" spans="1:16" x14ac:dyDescent="0.3">
      <c r="A140" s="3">
        <v>20090728</v>
      </c>
      <c r="B140" s="29">
        <f>板块策略指数!B140</f>
        <v>1.3478947498069056E-2</v>
      </c>
      <c r="C140" s="29">
        <f>板块策略指数!C140</f>
        <v>3.7486335761324915E-4</v>
      </c>
      <c r="D140" s="29">
        <f>板块策略指数!E140</f>
        <v>4.6981479921180298E-3</v>
      </c>
      <c r="E140" s="29">
        <f>板块策略指数!F140</f>
        <v>-5.1885706913157303E-4</v>
      </c>
      <c r="F140">
        <f t="shared" si="23"/>
        <v>0.30432033918037488</v>
      </c>
      <c r="G140">
        <f t="shared" si="24"/>
        <v>0.1953898042932391</v>
      </c>
      <c r="H140">
        <f t="shared" si="25"/>
        <v>0.29951541346812754</v>
      </c>
      <c r="I140">
        <f t="shared" si="26"/>
        <v>0.20077444305825842</v>
      </c>
      <c r="J140">
        <f t="shared" si="27"/>
        <v>5.4464440219011987E-3</v>
      </c>
      <c r="K140" s="28">
        <f t="shared" si="28"/>
        <v>0.97074640000000212</v>
      </c>
      <c r="L140" s="28">
        <f t="shared" si="29"/>
        <v>0.60945600000000022</v>
      </c>
      <c r="M140" s="28">
        <f t="shared" si="30"/>
        <v>0.98838502025962516</v>
      </c>
      <c r="N140" s="28">
        <f t="shared" si="31"/>
        <v>1.2232055869046228</v>
      </c>
      <c r="O140" s="7">
        <f t="shared" si="32"/>
        <v>0.9520818733525187</v>
      </c>
      <c r="P140" s="7">
        <f>[1]!S_PQ_PctChange("H00906.CSI",$A$3,$A140)/100</f>
        <v>1.0837021467809755</v>
      </c>
    </row>
    <row r="141" spans="1:16" x14ac:dyDescent="0.3">
      <c r="A141" s="3">
        <v>20090729</v>
      </c>
      <c r="B141" s="29">
        <f>板块策略指数!B141</f>
        <v>-5.1336640777321689E-2</v>
      </c>
      <c r="C141" s="29">
        <f>板块策略指数!C141</f>
        <v>-4.8862659184221238E-2</v>
      </c>
      <c r="D141" s="29">
        <f>板块策略指数!E141</f>
        <v>-4.5149848368074397E-2</v>
      </c>
      <c r="E141" s="29">
        <f>板块策略指数!F141</f>
        <v>-4.4062973047009603E-2</v>
      </c>
      <c r="F141">
        <f t="shared" si="23"/>
        <v>0.30310722537245477</v>
      </c>
      <c r="G141">
        <f t="shared" si="24"/>
        <v>0.19511843897450146</v>
      </c>
      <c r="H141">
        <f t="shared" si="25"/>
        <v>0.30026698343406671</v>
      </c>
      <c r="I141">
        <f t="shared" si="26"/>
        <v>0.20150735221897706</v>
      </c>
      <c r="J141">
        <f t="shared" si="27"/>
        <v>-4.7539843723979305E-2</v>
      </c>
      <c r="K141" s="28">
        <f t="shared" si="28"/>
        <v>0.86957490000000215</v>
      </c>
      <c r="L141" s="28">
        <f t="shared" si="29"/>
        <v>0.53081370000000017</v>
      </c>
      <c r="M141" s="28">
        <f t="shared" si="30"/>
        <v>0.89860973809755262</v>
      </c>
      <c r="N141" s="28">
        <f t="shared" si="31"/>
        <v>1.1252445390508834</v>
      </c>
      <c r="O141" s="7">
        <f t="shared" si="32"/>
        <v>0.85928020615692713</v>
      </c>
      <c r="P141" s="7">
        <f>[1]!S_PQ_PctChange("H00906.CSI",$A$3,$A141)/100</f>
        <v>0.96933609409095678</v>
      </c>
    </row>
    <row r="142" spans="1:16" x14ac:dyDescent="0.3">
      <c r="A142" s="3">
        <v>20090730</v>
      </c>
      <c r="B142" s="29">
        <f>板块策略指数!B142</f>
        <v>4.3577660354768261E-2</v>
      </c>
      <c r="C142" s="29">
        <f>板块策略指数!C142</f>
        <v>1.9054572088035072E-3</v>
      </c>
      <c r="D142" s="29">
        <f>板块策略指数!E142</f>
        <v>7.9093541455139797E-3</v>
      </c>
      <c r="E142" s="29">
        <f>板块策略指数!F142</f>
        <v>2.8615517385592999E-2</v>
      </c>
      <c r="F142">
        <f t="shared" si="23"/>
        <v>0.30959110000513973</v>
      </c>
      <c r="G142">
        <f t="shared" si="24"/>
        <v>0.1913341359434341</v>
      </c>
      <c r="H142">
        <f t="shared" si="25"/>
        <v>0.29620778003220566</v>
      </c>
      <c r="I142">
        <f t="shared" si="26"/>
        <v>0.20286698401922049</v>
      </c>
      <c r="J142">
        <f t="shared" si="27"/>
        <v>2.1721648605403644E-2</v>
      </c>
      <c r="K142" s="28">
        <f t="shared" si="28"/>
        <v>0.95104660000000196</v>
      </c>
      <c r="L142" s="28">
        <f t="shared" si="29"/>
        <v>0.53373060000000039</v>
      </c>
      <c r="M142" s="28">
        <f t="shared" si="30"/>
        <v>0.91362651490028779</v>
      </c>
      <c r="N142" s="28">
        <f t="shared" si="31"/>
        <v>1.1860595111067309</v>
      </c>
      <c r="O142" s="7">
        <f t="shared" si="32"/>
        <v>0.89966683745405041</v>
      </c>
      <c r="P142" s="7">
        <f>[1]!S_PQ_PctChange("H00906.CSI",$A$3,$A142)/100</f>
        <v>1.0071500286188808</v>
      </c>
    </row>
    <row r="143" spans="1:16" x14ac:dyDescent="0.3">
      <c r="A143" s="3">
        <v>20090731</v>
      </c>
      <c r="B143" s="29">
        <f>板块策略指数!B143</f>
        <v>1.6078857368142921E-2</v>
      </c>
      <c r="C143" s="29">
        <f>板块策略指数!C143</f>
        <v>2.6924089536975913E-2</v>
      </c>
      <c r="D143" s="29">
        <f>板块策略指数!E143</f>
        <v>2.0892016208232299E-2</v>
      </c>
      <c r="E143" s="29">
        <f>板块策略指数!F143</f>
        <v>2.0894423066082898E-2</v>
      </c>
      <c r="F143">
        <f t="shared" si="23"/>
        <v>0.3</v>
      </c>
      <c r="G143">
        <f t="shared" si="24"/>
        <v>0.2</v>
      </c>
      <c r="H143">
        <f t="shared" si="25"/>
        <v>0.3</v>
      </c>
      <c r="I143">
        <f t="shared" si="26"/>
        <v>0.2</v>
      </c>
      <c r="J143">
        <f t="shared" si="27"/>
        <v>2.0556534878725274E-2</v>
      </c>
      <c r="K143" s="28">
        <f t="shared" si="28"/>
        <v>0.98241720000000221</v>
      </c>
      <c r="L143" s="28">
        <f t="shared" si="29"/>
        <v>0.57502490000000028</v>
      </c>
      <c r="M143" s="28">
        <f t="shared" si="30"/>
        <v>0.95360603106608743</v>
      </c>
      <c r="N143" s="28">
        <f t="shared" si="31"/>
        <v>1.2317359633794291</v>
      </c>
      <c r="O143" s="7">
        <f t="shared" si="32"/>
        <v>0.93871740505613244</v>
      </c>
      <c r="P143" s="7">
        <f>[1]!S_PQ_PctChange("H00906.CSI",$A$3,$A143)/100</f>
        <v>1.0645248900857731</v>
      </c>
    </row>
    <row r="144" spans="1:16" x14ac:dyDescent="0.3">
      <c r="A144" s="3">
        <v>20090803</v>
      </c>
      <c r="B144" s="29">
        <f>板块策略指数!B144</f>
        <v>1.2519110508121075E-2</v>
      </c>
      <c r="C144" s="29">
        <f>板块策略指数!C144</f>
        <v>1.4141427224420461E-2</v>
      </c>
      <c r="D144" s="29">
        <f>板块策略指数!E144</f>
        <v>1.26643217378038E-2</v>
      </c>
      <c r="E144" s="29">
        <f>板块策略指数!F144</f>
        <v>-1.2615907965880799E-3</v>
      </c>
      <c r="F144">
        <f t="shared" si="23"/>
        <v>0.30070924866852883</v>
      </c>
      <c r="G144">
        <f t="shared" si="24"/>
        <v>0.20079404161977973</v>
      </c>
      <c r="H144">
        <f t="shared" si="25"/>
        <v>0.30075237512344999</v>
      </c>
      <c r="I144">
        <f t="shared" si="26"/>
        <v>0.19774433458824142</v>
      </c>
      <c r="J144">
        <f t="shared" si="27"/>
        <v>1.0130996959343937E-2</v>
      </c>
      <c r="K144" s="28">
        <f t="shared" si="28"/>
        <v>1.0072353000000023</v>
      </c>
      <c r="L144" s="28">
        <f t="shared" si="29"/>
        <v>0.59729800000000033</v>
      </c>
      <c r="M144" s="28">
        <f t="shared" si="30"/>
        <v>0.97834712639242216</v>
      </c>
      <c r="N144" s="28">
        <f t="shared" si="31"/>
        <v>1.228920425827615</v>
      </c>
      <c r="O144" s="7">
        <f t="shared" si="32"/>
        <v>0.95835854519178332</v>
      </c>
      <c r="P144" s="7">
        <f>[1]!S_PQ_PctChange("H00906.CSI",$A$3,$A144)/100</f>
        <v>1.0973234830168574</v>
      </c>
    </row>
    <row r="145" spans="1:16" x14ac:dyDescent="0.3">
      <c r="A145" s="3">
        <v>20090804</v>
      </c>
      <c r="B145" s="29">
        <f>板块策略指数!B145</f>
        <v>-5.2717287305578875E-3</v>
      </c>
      <c r="C145" s="29">
        <f>板块策略指数!C145</f>
        <v>9.621936545340876E-3</v>
      </c>
      <c r="D145" s="29">
        <f>板块策略指数!E145</f>
        <v>1.52384507328206E-2</v>
      </c>
      <c r="E145" s="29">
        <f>板块策略指数!F145</f>
        <v>-1.81616923056751E-2</v>
      </c>
      <c r="F145">
        <f t="shared" si="23"/>
        <v>0.29872417910970434</v>
      </c>
      <c r="G145">
        <f t="shared" si="24"/>
        <v>0.2024551035536773</v>
      </c>
      <c r="H145">
        <f t="shared" si="25"/>
        <v>0.30492726120611868</v>
      </c>
      <c r="I145">
        <f t="shared" si="26"/>
        <v>0.19389345613049971</v>
      </c>
      <c r="J145">
        <f t="shared" si="27"/>
        <v>1.3383984325130616E-3</v>
      </c>
      <c r="K145" s="28">
        <f t="shared" si="28"/>
        <v>0.9966537000000022</v>
      </c>
      <c r="L145" s="28">
        <f t="shared" si="29"/>
        <v>0.61266710000000035</v>
      </c>
      <c r="M145" s="28">
        <f t="shared" si="30"/>
        <v>1.0084940716103703</v>
      </c>
      <c r="N145" s="28">
        <f t="shared" si="31"/>
        <v>1.1884394588798997</v>
      </c>
      <c r="O145" s="7">
        <f t="shared" si="32"/>
        <v>0.96097960919896663</v>
      </c>
      <c r="P145" s="7">
        <f>[1]!S_PQ_PctChange("H00906.CSI",$A$3,$A145)/100</f>
        <v>1.1022762696826485</v>
      </c>
    </row>
    <row r="146" spans="1:16" x14ac:dyDescent="0.3">
      <c r="A146" s="3">
        <v>20090805</v>
      </c>
      <c r="B146" s="29">
        <f>板块策略指数!B146</f>
        <v>2.1016163193446425E-3</v>
      </c>
      <c r="C146" s="29">
        <f>板块策略指数!C146</f>
        <v>8.0278812657615852E-3</v>
      </c>
      <c r="D146" s="29">
        <f>板块策略指数!E146</f>
        <v>4.4479924693068698E-3</v>
      </c>
      <c r="E146" s="29">
        <f>板块策略指数!F146</f>
        <v>-2.2636247583412102E-2</v>
      </c>
      <c r="F146">
        <f t="shared" si="23"/>
        <v>0.29958554469515353</v>
      </c>
      <c r="G146">
        <f t="shared" si="24"/>
        <v>0.20423961775931304</v>
      </c>
      <c r="H146">
        <f t="shared" si="25"/>
        <v>0.30652254554690822</v>
      </c>
      <c r="I146">
        <f t="shared" si="26"/>
        <v>0.18965229199862516</v>
      </c>
      <c r="J146">
        <f t="shared" si="27"/>
        <v>-7.7961697346608542E-4</v>
      </c>
      <c r="K146" s="28">
        <f t="shared" si="28"/>
        <v>1.0008499000000017</v>
      </c>
      <c r="L146" s="28">
        <f t="shared" si="29"/>
        <v>0.62561340000000021</v>
      </c>
      <c r="M146" s="28">
        <f t="shared" si="30"/>
        <v>1.0174278381155406</v>
      </c>
      <c r="N146" s="28">
        <f t="shared" si="31"/>
        <v>1.1389014014673857</v>
      </c>
      <c r="O146" s="7">
        <f t="shared" si="32"/>
        <v>0.95945079621101437</v>
      </c>
      <c r="P146" s="7">
        <f>[1]!S_PQ_PctChange("H00906.CSI",$A$3,$A146)/100</f>
        <v>1.0820705056627853</v>
      </c>
    </row>
    <row r="147" spans="1:16" x14ac:dyDescent="0.3">
      <c r="A147" s="3">
        <v>20090806</v>
      </c>
      <c r="B147" s="29">
        <f>板块策略指数!B147</f>
        <v>-1.3184197375325345E-2</v>
      </c>
      <c r="C147" s="29">
        <f>板块策略指数!C147</f>
        <v>-5.8831946144144122E-3</v>
      </c>
      <c r="D147" s="29">
        <f>板块策略指数!E147</f>
        <v>-8.8003089354724597E-3</v>
      </c>
      <c r="E147" s="29">
        <f>板块策略指数!F147</f>
        <v>-1.4787503072471999E-2</v>
      </c>
      <c r="F147">
        <f t="shared" si="23"/>
        <v>0.29881917600338692</v>
      </c>
      <c r="G147">
        <f t="shared" si="24"/>
        <v>0.20522436399929767</v>
      </c>
      <c r="H147">
        <f t="shared" si="25"/>
        <v>0.30709666169030775</v>
      </c>
      <c r="I147">
        <f t="shared" si="26"/>
        <v>0.18885979830700764</v>
      </c>
      <c r="J147">
        <f t="shared" si="27"/>
        <v>-1.0653353318438152E-2</v>
      </c>
      <c r="K147" s="28">
        <f t="shared" si="28"/>
        <v>0.97447030000000168</v>
      </c>
      <c r="L147" s="28">
        <f t="shared" si="29"/>
        <v>0.6160496000000002</v>
      </c>
      <c r="M147" s="28">
        <f t="shared" si="30"/>
        <v>0.99967384988510144</v>
      </c>
      <c r="N147" s="28">
        <f t="shared" si="31"/>
        <v>1.1072723904214721</v>
      </c>
      <c r="O147" s="7">
        <f t="shared" si="32"/>
        <v>0.93857607456888337</v>
      </c>
      <c r="P147" s="7">
        <f>[1]!S_PQ_PctChange("H00906.CSI",$A$3,$A147)/100</f>
        <v>1.0420134555656686</v>
      </c>
    </row>
    <row r="148" spans="1:16" x14ac:dyDescent="0.3">
      <c r="A148" s="3">
        <v>20090807</v>
      </c>
      <c r="B148" s="29">
        <f>板块策略指数!B148</f>
        <v>-2.3032202611505483E-2</v>
      </c>
      <c r="C148" s="29">
        <f>板块策略指数!C148</f>
        <v>-1.4068070682979021E-2</v>
      </c>
      <c r="D148" s="29">
        <f>板块策略指数!E148</f>
        <v>-3.0213334852600901E-2</v>
      </c>
      <c r="E148" s="29">
        <f>板块策略指数!F148</f>
        <v>-1.8131665689470899E-2</v>
      </c>
      <c r="F148">
        <f t="shared" si="23"/>
        <v>0.29864802977253802</v>
      </c>
      <c r="G148">
        <f t="shared" si="24"/>
        <v>0.20698877350916497</v>
      </c>
      <c r="H148">
        <f t="shared" si="25"/>
        <v>0.30466477529449837</v>
      </c>
      <c r="I148">
        <f t="shared" si="26"/>
        <v>0.18969842142379864</v>
      </c>
      <c r="J148">
        <f t="shared" si="27"/>
        <v>-2.2472331661373385E-2</v>
      </c>
      <c r="K148" s="28">
        <f t="shared" si="28"/>
        <v>0.92899390000000159</v>
      </c>
      <c r="L148" s="28">
        <f t="shared" si="29"/>
        <v>0.5933149000000002</v>
      </c>
      <c r="M148" s="28">
        <f t="shared" si="30"/>
        <v>0.93925703426253326</v>
      </c>
      <c r="N148" s="28">
        <f t="shared" si="31"/>
        <v>1.0690640319216977</v>
      </c>
      <c r="O148" s="7">
        <f t="shared" si="32"/>
        <v>0.89501175007036804</v>
      </c>
      <c r="P148" s="7">
        <f>[1]!S_PQ_PctChange("H00906.CSI",$A$3,$A148)/100</f>
        <v>0.98163282966187992</v>
      </c>
    </row>
    <row r="149" spans="1:16" x14ac:dyDescent="0.3">
      <c r="A149" s="3">
        <v>20090810</v>
      </c>
      <c r="B149" s="29">
        <f>板块策略指数!B149</f>
        <v>1.230206067525672E-2</v>
      </c>
      <c r="C149" s="29">
        <f>板块策略指数!C149</f>
        <v>1.7574805834050695E-2</v>
      </c>
      <c r="D149" s="29">
        <f>板块策略指数!E149</f>
        <v>9.5243882776248096E-4</v>
      </c>
      <c r="E149" s="29">
        <f>板块策略指数!F149</f>
        <v>-1.2676191041839801E-2</v>
      </c>
      <c r="F149">
        <f t="shared" si="23"/>
        <v>0.30075888336928347</v>
      </c>
      <c r="G149">
        <f t="shared" si="24"/>
        <v>0.20953753268059802</v>
      </c>
      <c r="H149">
        <f t="shared" si="25"/>
        <v>0.30337820388891429</v>
      </c>
      <c r="I149">
        <f t="shared" si="26"/>
        <v>0.18632538006120425</v>
      </c>
      <c r="J149">
        <f t="shared" si="27"/>
        <v>5.1972948181980127E-3</v>
      </c>
      <c r="K149" s="28">
        <f t="shared" si="28"/>
        <v>0.95272450000000153</v>
      </c>
      <c r="L149" s="28">
        <f t="shared" si="29"/>
        <v>0.62131710000000018</v>
      </c>
      <c r="M149" s="28">
        <f t="shared" si="30"/>
        <v>0.94110405795897623</v>
      </c>
      <c r="N149" s="28">
        <f t="shared" si="31"/>
        <v>1.0428361809752591</v>
      </c>
      <c r="O149" s="7">
        <f t="shared" si="32"/>
        <v>0.90486068481943294</v>
      </c>
      <c r="P149" s="7">
        <f>[1]!S_PQ_PctChange("H00906.CSI",$A$3,$A149)/100</f>
        <v>0.9811933812712621</v>
      </c>
    </row>
    <row r="150" spans="1:16" x14ac:dyDescent="0.3">
      <c r="A150" s="3">
        <v>20090811</v>
      </c>
      <c r="B150" s="29">
        <f>板块策略指数!B150</f>
        <v>5.7301478011875092E-3</v>
      </c>
      <c r="C150" s="29">
        <f>板块策略指数!C150</f>
        <v>2.0415500459480194E-4</v>
      </c>
      <c r="D150" s="29">
        <f>板块策略指数!E150</f>
        <v>1.5645546328493899E-2</v>
      </c>
      <c r="E150" s="29">
        <f>板块策略指数!F150</f>
        <v>2.0096413985697999E-3</v>
      </c>
      <c r="F150">
        <f t="shared" si="23"/>
        <v>0.30041328906606818</v>
      </c>
      <c r="G150">
        <f t="shared" si="24"/>
        <v>0.20814677567873238</v>
      </c>
      <c r="H150">
        <f t="shared" si="25"/>
        <v>0.30601713999240238</v>
      </c>
      <c r="I150">
        <f t="shared" si="26"/>
        <v>0.18542279526279701</v>
      </c>
      <c r="J150">
        <f t="shared" si="27"/>
        <v>6.8871359315478258E-3</v>
      </c>
      <c r="K150" s="28">
        <f t="shared" si="28"/>
        <v>0.96391390000000143</v>
      </c>
      <c r="L150" s="28">
        <f t="shared" si="29"/>
        <v>0.62164810000000026</v>
      </c>
      <c r="M150" s="28">
        <f t="shared" si="30"/>
        <v>0.97147369142620099</v>
      </c>
      <c r="N150" s="28">
        <f t="shared" si="31"/>
        <v>1.0469415491350431</v>
      </c>
      <c r="O150" s="7">
        <f t="shared" si="32"/>
        <v>0.91797971928644584</v>
      </c>
      <c r="P150" s="7">
        <f>[1]!S_PQ_PctChange("H00906.CSI",$A$3,$A150)/100</f>
        <v>0.98855818182007749</v>
      </c>
    </row>
    <row r="151" spans="1:16" x14ac:dyDescent="0.3">
      <c r="A151" s="3">
        <v>20090812</v>
      </c>
      <c r="B151" s="29">
        <f>板块策略指数!B151</f>
        <v>-4.5496648300111318E-2</v>
      </c>
      <c r="C151" s="29">
        <f>板块策略指数!C151</f>
        <v>-3.4721774717955234E-2</v>
      </c>
      <c r="D151" s="29">
        <f>板块策略指数!E151</f>
        <v>-4.2953937477009499E-2</v>
      </c>
      <c r="E151" s="29">
        <f>板块策略指数!F151</f>
        <v>-3.46885494451648E-2</v>
      </c>
      <c r="F151">
        <f t="shared" si="23"/>
        <v>0.29884006019194193</v>
      </c>
      <c r="G151">
        <f t="shared" si="24"/>
        <v>0.20939408745028934</v>
      </c>
      <c r="H151">
        <f t="shared" si="25"/>
        <v>0.30522549735190596</v>
      </c>
      <c r="I151">
        <f t="shared" si="26"/>
        <v>0.18654035500586275</v>
      </c>
      <c r="J151">
        <f t="shared" si="27"/>
        <v>-4.0471712110565411E-2</v>
      </c>
      <c r="K151" s="28">
        <f t="shared" si="28"/>
        <v>0.87456240000000141</v>
      </c>
      <c r="L151" s="28">
        <f t="shared" si="29"/>
        <v>0.5653416</v>
      </c>
      <c r="M151" s="28">
        <f t="shared" si="30"/>
        <v>0.88679113374711083</v>
      </c>
      <c r="N151" s="28">
        <f t="shared" si="31"/>
        <v>0.97593611599651009</v>
      </c>
      <c r="O151" s="7">
        <f t="shared" si="32"/>
        <v>0.8403557962535817</v>
      </c>
      <c r="P151" s="7">
        <f>[1]!S_PQ_PctChange("H00906.CSI",$A$3,$A151)/100</f>
        <v>0.89901131931477318</v>
      </c>
    </row>
    <row r="152" spans="1:16" x14ac:dyDescent="0.3">
      <c r="A152" s="3">
        <v>20090813</v>
      </c>
      <c r="B152" s="29">
        <f>板块策略指数!B152</f>
        <v>1.0518721596037722E-3</v>
      </c>
      <c r="C152" s="29">
        <f>板块策略指数!C152</f>
        <v>-5.136450727432202E-3</v>
      </c>
      <c r="D152" s="29">
        <f>板块策略指数!E152</f>
        <v>3.20879880078376E-4</v>
      </c>
      <c r="E152" s="29">
        <f>板块策略指数!F152</f>
        <v>1.9660901103731501E-2</v>
      </c>
      <c r="F152">
        <f t="shared" si="23"/>
        <v>0.29825834676932478</v>
      </c>
      <c r="G152">
        <f t="shared" si="24"/>
        <v>0.20769457004363778</v>
      </c>
      <c r="H152">
        <f t="shared" si="25"/>
        <v>0.30440890504195844</v>
      </c>
      <c r="I152">
        <f t="shared" si="26"/>
        <v>0.18963817814507913</v>
      </c>
      <c r="J152">
        <f t="shared" si="27"/>
        <v>3.004291319298553E-3</v>
      </c>
      <c r="K152" s="28">
        <f t="shared" si="28"/>
        <v>0.87653420000000137</v>
      </c>
      <c r="L152" s="28">
        <f t="shared" si="29"/>
        <v>0.55730130000000022</v>
      </c>
      <c r="M152" s="28">
        <f t="shared" si="30"/>
        <v>0.88739656705984071</v>
      </c>
      <c r="N152" s="28">
        <f t="shared" si="31"/>
        <v>1.0147848005604088</v>
      </c>
      <c r="O152" s="7">
        <f t="shared" si="32"/>
        <v>0.84588476119668687</v>
      </c>
      <c r="P152" s="7">
        <f>[1]!S_PQ_PctChange("H00906.CSI",$A$3,$A152)/100</f>
        <v>0.9190898883081704</v>
      </c>
    </row>
    <row r="153" spans="1:16" x14ac:dyDescent="0.3">
      <c r="A153" s="3">
        <v>20090814</v>
      </c>
      <c r="B153" s="29">
        <f>板块策略指数!B153</f>
        <v>-4.500962465805311E-2</v>
      </c>
      <c r="C153" s="29">
        <f>板块策略指数!C153</f>
        <v>-3.7268960091409405E-2</v>
      </c>
      <c r="D153" s="29">
        <f>板块策略指数!E153</f>
        <v>-3.3696280265892602E-2</v>
      </c>
      <c r="E153" s="29">
        <f>板块策略指数!F153</f>
        <v>-1.8776121892373002E-2</v>
      </c>
      <c r="F153">
        <f t="shared" si="23"/>
        <v>0.29515946553237998</v>
      </c>
      <c r="G153">
        <f t="shared" si="24"/>
        <v>0.20720261456339431</v>
      </c>
      <c r="H153">
        <f t="shared" si="25"/>
        <v>0.30481484819836779</v>
      </c>
      <c r="I153">
        <f t="shared" si="26"/>
        <v>0.19282307170585808</v>
      </c>
      <c r="J153">
        <f t="shared" si="27"/>
        <v>-3.4983174209404402E-2</v>
      </c>
      <c r="K153" s="28">
        <f t="shared" si="28"/>
        <v>0.79207210000000128</v>
      </c>
      <c r="L153" s="28">
        <f t="shared" si="29"/>
        <v>0.49926230000000005</v>
      </c>
      <c r="M153" s="28">
        <f t="shared" si="30"/>
        <v>0.82379832336330883</v>
      </c>
      <c r="N153" s="28">
        <f t="shared" si="31"/>
        <v>0.97695495555818623</v>
      </c>
      <c r="O153" s="7">
        <f t="shared" si="32"/>
        <v>0.78130985302525824</v>
      </c>
      <c r="P153" s="7">
        <f>[1]!S_PQ_PctChange("H00906.CSI",$A$3,$A153)/100</f>
        <v>0.85880465867423172</v>
      </c>
    </row>
    <row r="154" spans="1:16" x14ac:dyDescent="0.3">
      <c r="A154" s="3">
        <v>20090817</v>
      </c>
      <c r="B154" s="29">
        <f>板块策略指数!B154</f>
        <v>-6.8001728278678092E-2</v>
      </c>
      <c r="C154" s="29">
        <f>板块策略指数!C154</f>
        <v>-5.2120966424620975E-2</v>
      </c>
      <c r="D154" s="29">
        <f>板块策略指数!E154</f>
        <v>-5.5207243773717697E-2</v>
      </c>
      <c r="E154" s="29">
        <f>板块策略指数!F154</f>
        <v>-5.5436979453802299E-2</v>
      </c>
      <c r="F154">
        <f t="shared" si="23"/>
        <v>0.29214607421960126</v>
      </c>
      <c r="G154">
        <f t="shared" si="24"/>
        <v>0.20858178549360157</v>
      </c>
      <c r="H154">
        <f t="shared" si="25"/>
        <v>0.30584466265732435</v>
      </c>
      <c r="I154">
        <f t="shared" si="26"/>
        <v>0.19342747762947307</v>
      </c>
      <c r="J154">
        <f t="shared" si="27"/>
        <v>-5.8388470585477865E-2</v>
      </c>
      <c r="K154" s="28">
        <f t="shared" si="28"/>
        <v>0.67020810000000108</v>
      </c>
      <c r="L154" s="28">
        <f t="shared" si="29"/>
        <v>0.42111929999999997</v>
      </c>
      <c r="M154" s="28">
        <f t="shared" si="30"/>
        <v>0.72311144473129318</v>
      </c>
      <c r="N154" s="28">
        <f t="shared" si="31"/>
        <v>0.86735854430581427</v>
      </c>
      <c r="O154" s="7">
        <f t="shared" si="32"/>
        <v>0.67730189506827099</v>
      </c>
      <c r="P154" s="7">
        <f>[1]!S_PQ_PctChange("H00906.CSI",$A$3,$A154)/100</f>
        <v>0.74206985926183089</v>
      </c>
    </row>
    <row r="155" spans="1:16" x14ac:dyDescent="0.3">
      <c r="A155" s="3">
        <v>20090818</v>
      </c>
      <c r="B155" s="29">
        <f>板块策略指数!B155</f>
        <v>1.5018068706528252E-2</v>
      </c>
      <c r="C155" s="29">
        <f>板块策略指数!C155</f>
        <v>1.5994434809238053E-2</v>
      </c>
      <c r="D155" s="29">
        <f>板块策略指数!E155</f>
        <v>1.5507296633439201E-2</v>
      </c>
      <c r="E155" s="29">
        <f>板块策略指数!F155</f>
        <v>-4.9952696652939502E-3</v>
      </c>
      <c r="F155">
        <f t="shared" si="23"/>
        <v>0.29316211548013021</v>
      </c>
      <c r="G155">
        <f t="shared" si="24"/>
        <v>0.20950853916422127</v>
      </c>
      <c r="H155">
        <f t="shared" si="25"/>
        <v>0.30705627216463638</v>
      </c>
      <c r="I155">
        <f t="shared" si="26"/>
        <v>0.19027307319101242</v>
      </c>
      <c r="J155">
        <f t="shared" si="27"/>
        <v>1.1500219081588802E-2</v>
      </c>
      <c r="K155" s="28">
        <f t="shared" si="28"/>
        <v>0.695291400000001</v>
      </c>
      <c r="L155" s="28">
        <f t="shared" si="29"/>
        <v>0.44384929999999989</v>
      </c>
      <c r="M155" s="28">
        <f t="shared" si="30"/>
        <v>0.74983224503721546</v>
      </c>
      <c r="N155" s="28">
        <f t="shared" si="31"/>
        <v>0.85803058481521588</v>
      </c>
      <c r="O155" s="7">
        <f t="shared" si="32"/>
        <v>0.69659123432752001</v>
      </c>
      <c r="P155" s="7">
        <f>[1]!S_PQ_PctChange("H00906.CSI",$A$3,$A155)/100</f>
        <v>0.76309561416952576</v>
      </c>
    </row>
    <row r="156" spans="1:16" x14ac:dyDescent="0.3">
      <c r="A156" s="3">
        <v>20090819</v>
      </c>
      <c r="B156" s="29">
        <f>板块策略指数!B156</f>
        <v>-4.3342047272816923E-2</v>
      </c>
      <c r="C156" s="29">
        <f>板块策略指数!C156</f>
        <v>-2.0659981619965587E-2</v>
      </c>
      <c r="D156" s="29">
        <f>板块策略指数!E156</f>
        <v>-3.46895325383886E-2</v>
      </c>
      <c r="E156" s="29">
        <f>板块策略指数!F156</f>
        <v>-4.99731616575049E-2</v>
      </c>
      <c r="F156">
        <f t="shared" si="23"/>
        <v>0.29129037825304871</v>
      </c>
      <c r="G156">
        <f t="shared" si="24"/>
        <v>0.21310656865641806</v>
      </c>
      <c r="H156">
        <f t="shared" si="25"/>
        <v>0.30785527179613942</v>
      </c>
      <c r="I156">
        <f t="shared" si="26"/>
        <v>0.18774778129439415</v>
      </c>
      <c r="J156">
        <f t="shared" si="27"/>
        <v>-3.7194874426113654E-2</v>
      </c>
      <c r="K156" s="28">
        <f t="shared" si="28"/>
        <v>0.62181400000000098</v>
      </c>
      <c r="L156" s="28">
        <f t="shared" si="29"/>
        <v>0.4140193999999997</v>
      </c>
      <c r="M156" s="28">
        <f t="shared" si="30"/>
        <v>0.68913138243627547</v>
      </c>
      <c r="N156" s="28">
        <f t="shared" si="31"/>
        <v>0.76517892203565685</v>
      </c>
      <c r="O156" s="7">
        <f t="shared" si="32"/>
        <v>0.63348673641426267</v>
      </c>
      <c r="P156" s="7">
        <f>[1]!S_PQ_PctChange("H00906.CSI",$A$3,$A156)/100</f>
        <v>0.67486709683607571</v>
      </c>
    </row>
    <row r="157" spans="1:16" x14ac:dyDescent="0.3">
      <c r="A157" s="3">
        <v>20090820</v>
      </c>
      <c r="B157" s="29">
        <f>板块策略指数!B157</f>
        <v>3.6568743394741837E-2</v>
      </c>
      <c r="C157" s="29">
        <f>板块策略指数!C157</f>
        <v>3.2030677938365025E-2</v>
      </c>
      <c r="D157" s="29">
        <f>板块策略指数!E157</f>
        <v>3.8671654368744E-2</v>
      </c>
      <c r="E157" s="29">
        <f>板块策略指数!F157</f>
        <v>4.2369545013745999E-2</v>
      </c>
      <c r="F157">
        <f t="shared" si="23"/>
        <v>0.29107432969216107</v>
      </c>
      <c r="G157">
        <f t="shared" si="24"/>
        <v>0.21201622672748088</v>
      </c>
      <c r="H157">
        <f t="shared" si="25"/>
        <v>0.30825102701908819</v>
      </c>
      <c r="I157">
        <f t="shared" si="26"/>
        <v>0.18865841656127022</v>
      </c>
      <c r="J157">
        <f t="shared" si="27"/>
        <v>3.7338131700156645E-2</v>
      </c>
      <c r="K157" s="28">
        <f t="shared" si="28"/>
        <v>0.68112170000000094</v>
      </c>
      <c r="L157" s="28">
        <f t="shared" si="29"/>
        <v>0.45931139999999981</v>
      </c>
      <c r="M157" s="28">
        <f t="shared" si="30"/>
        <v>0.75445288744124972</v>
      </c>
      <c r="N157" s="28">
        <f t="shared" si="31"/>
        <v>0.83996874983016223</v>
      </c>
      <c r="O157" s="7">
        <f t="shared" si="32"/>
        <v>0.69447807930895755</v>
      </c>
      <c r="P157" s="7">
        <f>[1]!S_PQ_PctChange("H00906.CSI",$A$3,$A157)/100</f>
        <v>0.74563549033161403</v>
      </c>
    </row>
    <row r="158" spans="1:16" x14ac:dyDescent="0.3">
      <c r="A158" s="3">
        <v>20090821</v>
      </c>
      <c r="B158" s="29">
        <f>板块策略指数!B158</f>
        <v>3.091751180179287E-2</v>
      </c>
      <c r="C158" s="29">
        <f>板块策略指数!C158</f>
        <v>2.276765603283842E-2</v>
      </c>
      <c r="D158" s="29">
        <f>板块策略指数!E158</f>
        <v>2.4514468032013601E-2</v>
      </c>
      <c r="E158" s="29">
        <f>板块策略指数!F158</f>
        <v>1.2865142653871099E-2</v>
      </c>
      <c r="F158">
        <f t="shared" si="23"/>
        <v>0.293094992683679</v>
      </c>
      <c r="G158">
        <f t="shared" si="24"/>
        <v>0.21180034467643347</v>
      </c>
      <c r="H158">
        <f t="shared" si="25"/>
        <v>0.30846308949150003</v>
      </c>
      <c r="I158">
        <f t="shared" si="26"/>
        <v>0.18664157314838789</v>
      </c>
      <c r="J158">
        <f t="shared" si="27"/>
        <v>2.3810133936576883E-2</v>
      </c>
      <c r="K158" s="28">
        <f t="shared" si="28"/>
        <v>0.73309780000000102</v>
      </c>
      <c r="L158" s="28">
        <f t="shared" si="29"/>
        <v>0.49253649999999971</v>
      </c>
      <c r="M158" s="28">
        <f t="shared" si="30"/>
        <v>0.79746236666410208</v>
      </c>
      <c r="N158" s="28">
        <f t="shared" si="31"/>
        <v>0.86364021027539217</v>
      </c>
      <c r="O158" s="7">
        <f t="shared" si="32"/>
        <v>0.7348238293298972</v>
      </c>
      <c r="P158" s="7">
        <f>[1]!S_PQ_PctChange("H00906.CSI",$A$3,$A158)/100</f>
        <v>0.78176982496087699</v>
      </c>
    </row>
    <row r="159" spans="1:16" x14ac:dyDescent="0.3">
      <c r="A159" s="3">
        <v>20090824</v>
      </c>
      <c r="B159" s="29">
        <f>板块策略指数!B159</f>
        <v>2.8695841631095498E-2</v>
      </c>
      <c r="C159" s="29">
        <f>板块策略指数!C159</f>
        <v>4.0833038254005839E-2</v>
      </c>
      <c r="D159" s="29">
        <f>板块策略指数!E159</f>
        <v>2.1975266934672399E-2</v>
      </c>
      <c r="E159" s="29">
        <f>板块策略指数!F159</f>
        <v>-3.2351520795278299E-3</v>
      </c>
      <c r="F159">
        <f t="shared" si="23"/>
        <v>0.29465953823994667</v>
      </c>
      <c r="G159">
        <f t="shared" si="24"/>
        <v>0.21544323047850783</v>
      </c>
      <c r="H159">
        <f t="shared" si="25"/>
        <v>0.30808369212663178</v>
      </c>
      <c r="I159">
        <f t="shared" si="26"/>
        <v>0.18181353915491413</v>
      </c>
      <c r="J159">
        <f t="shared" si="27"/>
        <v>2.3233803926874477E-2</v>
      </c>
      <c r="K159" s="28">
        <f t="shared" si="28"/>
        <v>0.78283050000000087</v>
      </c>
      <c r="L159" s="28">
        <f t="shared" si="29"/>
        <v>0.55348129999999962</v>
      </c>
      <c r="M159" s="28">
        <f t="shared" si="30"/>
        <v>0.83696208197657374</v>
      </c>
      <c r="N159" s="28">
        <f t="shared" si="31"/>
        <v>0.85761105077362809</v>
      </c>
      <c r="O159" s="7">
        <f t="shared" si="32"/>
        <v>0.77513038602821749</v>
      </c>
      <c r="P159" s="7">
        <f>[1]!S_PQ_PctChange("H00906.CSI",$A$3,$A159)/100</f>
        <v>0.80098461461470838</v>
      </c>
    </row>
    <row r="160" spans="1:16" x14ac:dyDescent="0.3">
      <c r="A160" s="3">
        <v>20090825</v>
      </c>
      <c r="B160" s="29">
        <f>板块策略指数!B160</f>
        <v>-2.0917299765737638E-3</v>
      </c>
      <c r="C160" s="29">
        <f>板块策略指数!C160</f>
        <v>-1.0321398783493469E-2</v>
      </c>
      <c r="D160" s="29">
        <f>板块策略指数!E160</f>
        <v>-2.3295575338341001E-3</v>
      </c>
      <c r="E160" s="29">
        <f>板块策略指数!F160</f>
        <v>-5.5456245248776001E-2</v>
      </c>
      <c r="F160">
        <f t="shared" si="23"/>
        <v>0.29810952880924263</v>
      </c>
      <c r="G160">
        <f t="shared" si="24"/>
        <v>0.21616817943463701</v>
      </c>
      <c r="H160">
        <f t="shared" si="25"/>
        <v>0.31161657394850206</v>
      </c>
      <c r="I160">
        <f t="shared" si="26"/>
        <v>0.1741057178076186</v>
      </c>
      <c r="J160">
        <f t="shared" si="27"/>
        <v>-1.3640418588960531E-2</v>
      </c>
      <c r="K160" s="28">
        <f t="shared" si="28"/>
        <v>0.77910130000000088</v>
      </c>
      <c r="L160" s="28">
        <f t="shared" si="29"/>
        <v>0.53744719999999968</v>
      </c>
      <c r="M160" s="28">
        <f t="shared" si="30"/>
        <v>0.83268277311913752</v>
      </c>
      <c r="N160" s="28">
        <f t="shared" si="31"/>
        <v>0.75459491676508916</v>
      </c>
      <c r="O160" s="7">
        <f t="shared" si="32"/>
        <v>0.7509168645128097</v>
      </c>
      <c r="P160" s="7">
        <f>[1]!S_PQ_PctChange("H00906.CSI",$A$3,$A160)/100</f>
        <v>0.74213137161069542</v>
      </c>
    </row>
    <row r="161" spans="1:16" x14ac:dyDescent="0.3">
      <c r="A161" s="3">
        <v>20090826</v>
      </c>
      <c r="B161" s="29">
        <f>板块策略指数!B161</f>
        <v>3.5025492927243586E-2</v>
      </c>
      <c r="C161" s="29">
        <f>板块策略指数!C161</f>
        <v>2.1704875458487202E-2</v>
      </c>
      <c r="D161" s="29">
        <f>板块策略指数!E161</f>
        <v>3.7096357837335503E-2</v>
      </c>
      <c r="E161" s="29">
        <f>板块策略指数!F161</f>
        <v>1.35624221461117E-2</v>
      </c>
      <c r="F161">
        <f t="shared" si="23"/>
        <v>0.29983928981645808</v>
      </c>
      <c r="G161">
        <f t="shared" si="24"/>
        <v>0.21462428754088628</v>
      </c>
      <c r="H161">
        <f t="shared" si="25"/>
        <v>0.31405180458867787</v>
      </c>
      <c r="I161">
        <f t="shared" si="26"/>
        <v>0.17148461805397822</v>
      </c>
      <c r="J161">
        <f t="shared" si="27"/>
        <v>2.9054471783765631E-2</v>
      </c>
      <c r="K161" s="28">
        <f t="shared" si="28"/>
        <v>0.84141520000000081</v>
      </c>
      <c r="L161" s="28">
        <f t="shared" si="29"/>
        <v>0.57081729999999964</v>
      </c>
      <c r="M161" s="28">
        <f t="shared" si="30"/>
        <v>0.90066862907308542</v>
      </c>
      <c r="N161" s="28">
        <f t="shared" si="31"/>
        <v>0.77839147372167905</v>
      </c>
      <c r="O161" s="7">
        <f t="shared" si="32"/>
        <v>0.80178882914851624</v>
      </c>
      <c r="P161" s="7">
        <f>[1]!S_PQ_PctChange("H00906.CSI",$A$3,$A161)/100</f>
        <v>0.78125791710846082</v>
      </c>
    </row>
    <row r="162" spans="1:16" x14ac:dyDescent="0.3">
      <c r="A162" s="3">
        <v>20090827</v>
      </c>
      <c r="B162" s="29">
        <f>板块策略指数!B162</f>
        <v>8.8448819147360202E-3</v>
      </c>
      <c r="C162" s="29">
        <f>板块策略指数!C162</f>
        <v>2.5818979712026371E-2</v>
      </c>
      <c r="D162" s="29">
        <f>板块策略指数!E162</f>
        <v>4.24857356517533E-4</v>
      </c>
      <c r="E162" s="29">
        <f>板块策略指数!F162</f>
        <v>-1.13534051036324E-2</v>
      </c>
      <c r="F162">
        <f t="shared" si="23"/>
        <v>0.30057369794772376</v>
      </c>
      <c r="G162">
        <f t="shared" si="24"/>
        <v>0.21876993383930396</v>
      </c>
      <c r="H162">
        <f t="shared" si="25"/>
        <v>0.31219346369682122</v>
      </c>
      <c r="I162">
        <f t="shared" si="26"/>
        <v>0.16846290451615151</v>
      </c>
      <c r="J162">
        <f t="shared" si="27"/>
        <v>6.379916119249757E-3</v>
      </c>
      <c r="K162" s="28">
        <f t="shared" si="28"/>
        <v>0.85770230000000081</v>
      </c>
      <c r="L162" s="28">
        <f t="shared" si="29"/>
        <v>0.61137419999999953</v>
      </c>
      <c r="M162" s="28">
        <f t="shared" si="30"/>
        <v>0.90147614212244931</v>
      </c>
      <c r="N162" s="28">
        <f t="shared" si="31"/>
        <v>0.75820067488767107</v>
      </c>
      <c r="O162" s="7">
        <f t="shared" si="32"/>
        <v>0.81328409074308494</v>
      </c>
      <c r="P162" s="7">
        <f>[1]!S_PQ_PctChange("H00906.CSI",$A$3,$A162)/100</f>
        <v>0.77771574413782107</v>
      </c>
    </row>
    <row r="163" spans="1:16" x14ac:dyDescent="0.3">
      <c r="A163" s="3">
        <v>20090828</v>
      </c>
      <c r="B163" s="29">
        <f>板块策略指数!B163</f>
        <v>-2.6455799726360859E-2</v>
      </c>
      <c r="C163" s="29">
        <f>板块策略指数!C163</f>
        <v>-3.7635330142433761E-2</v>
      </c>
      <c r="D163" s="29">
        <f>板块策略指数!E163</f>
        <v>-2.6861650386427401E-2</v>
      </c>
      <c r="E163" s="29">
        <f>板块策略指数!F163</f>
        <v>-4.2455480134494197E-2</v>
      </c>
      <c r="F163">
        <f t="shared" si="23"/>
        <v>0.30220893622785433</v>
      </c>
      <c r="G163">
        <f t="shared" si="24"/>
        <v>0.21743425272065689</v>
      </c>
      <c r="H163">
        <f t="shared" si="25"/>
        <v>0.31376106292078443</v>
      </c>
      <c r="I163">
        <f t="shared" si="26"/>
        <v>0.16659574813070491</v>
      </c>
      <c r="J163">
        <f t="shared" si="27"/>
        <v>-3.1723601412033745E-2</v>
      </c>
      <c r="K163" s="28">
        <f t="shared" si="28"/>
        <v>0.80855530000000098</v>
      </c>
      <c r="L163" s="28">
        <f t="shared" si="29"/>
        <v>0.55072959999999949</v>
      </c>
      <c r="M163" s="28">
        <f t="shared" si="30"/>
        <v>0.85039935477462336</v>
      </c>
      <c r="N163" s="28">
        <f t="shared" si="31"/>
        <v>0.68355542106252321</v>
      </c>
      <c r="O163" s="7">
        <f t="shared" si="32"/>
        <v>0.75576018900156927</v>
      </c>
      <c r="P163" s="7">
        <f>[1]!S_PQ_PctChange("H00906.CSI",$A$3,$A163)/100</f>
        <v>0.71893548188669842</v>
      </c>
    </row>
    <row r="164" spans="1:16" x14ac:dyDescent="0.3">
      <c r="A164" s="3">
        <v>20090831</v>
      </c>
      <c r="B164" s="29">
        <f>板块策略指数!B164</f>
        <v>-6.5339279368454989E-2</v>
      </c>
      <c r="C164" s="29">
        <f>板块策略指数!C164</f>
        <v>-5.3181483090282151E-2</v>
      </c>
      <c r="D164" s="29">
        <f>板块策略指数!E164</f>
        <v>-6.5786995064371995E-2</v>
      </c>
      <c r="E164" s="29">
        <f>板块策略指数!F164</f>
        <v>-7.1516520197511799E-2</v>
      </c>
      <c r="F164">
        <f t="shared" si="23"/>
        <v>0.3</v>
      </c>
      <c r="G164">
        <f t="shared" si="24"/>
        <v>0.2</v>
      </c>
      <c r="H164">
        <f t="shared" si="25"/>
        <v>0.3</v>
      </c>
      <c r="I164">
        <f t="shared" si="26"/>
        <v>0.2</v>
      </c>
      <c r="J164">
        <f t="shared" si="27"/>
        <v>-6.3865335829918018E-2</v>
      </c>
      <c r="K164" s="28">
        <f t="shared" si="28"/>
        <v>0.69038560000000104</v>
      </c>
      <c r="L164" s="28">
        <f t="shared" si="29"/>
        <v>0.46825949999999961</v>
      </c>
      <c r="M164" s="28">
        <f t="shared" si="30"/>
        <v>0.72866714155494794</v>
      </c>
      <c r="N164" s="28">
        <f t="shared" si="31"/>
        <v>0.5631533957884749</v>
      </c>
      <c r="O164" s="7">
        <f t="shared" si="32"/>
        <v>0.64362797489418377</v>
      </c>
      <c r="P164" s="7">
        <f>[1]!S_PQ_PctChange("H00906.CSI",$A$3,$A164)/100</f>
        <v>0.59652747151926122</v>
      </c>
    </row>
    <row r="165" spans="1:16" x14ac:dyDescent="0.3">
      <c r="A165" s="3">
        <v>20090901</v>
      </c>
      <c r="B165" s="29">
        <f>板块策略指数!B165</f>
        <v>-4.3151101145206434E-3</v>
      </c>
      <c r="C165" s="29">
        <f>板块策略指数!C165</f>
        <v>-3.5374536994311873E-3</v>
      </c>
      <c r="D165" s="29">
        <f>板块策略指数!E165</f>
        <v>-2.40763036307114E-3</v>
      </c>
      <c r="E165" s="29">
        <f>板块策略指数!F165</f>
        <v>2.65886962243326E-2</v>
      </c>
      <c r="F165">
        <f t="shared" si="23"/>
        <v>0.29793280018762131</v>
      </c>
      <c r="G165">
        <f t="shared" si="24"/>
        <v>0.19877699575921176</v>
      </c>
      <c r="H165">
        <f t="shared" si="25"/>
        <v>0.29850356387945148</v>
      </c>
      <c r="I165">
        <f t="shared" si="26"/>
        <v>0.20478664017371551</v>
      </c>
      <c r="J165">
        <f t="shared" si="27"/>
        <v>2.5934263617027479E-3</v>
      </c>
      <c r="K165" s="28">
        <f t="shared" si="28"/>
        <v>0.68309140000000101</v>
      </c>
      <c r="L165" s="28">
        <f t="shared" si="29"/>
        <v>0.46306559999999974</v>
      </c>
      <c r="M165" s="28">
        <f t="shared" si="30"/>
        <v>0.72450515005729699</v>
      </c>
      <c r="N165" s="28">
        <f t="shared" si="31"/>
        <v>0.60471560658112877</v>
      </c>
      <c r="O165" s="7">
        <f t="shared" si="32"/>
        <v>0.64789060301310641</v>
      </c>
      <c r="P165" s="7">
        <f>[1]!S_PQ_PctChange("H00906.CSI",$A$3,$A165)/100</f>
        <v>0.59919126899975717</v>
      </c>
    </row>
    <row r="166" spans="1:16" x14ac:dyDescent="0.3">
      <c r="A166" s="3">
        <v>20090902</v>
      </c>
      <c r="B166" s="29">
        <f>板块策略指数!B166</f>
        <v>2.4397961988278797E-3</v>
      </c>
      <c r="C166" s="29">
        <f>板块策略指数!C166</f>
        <v>3.2261027803538182E-3</v>
      </c>
      <c r="D166" s="29">
        <f>板块策略指数!E166</f>
        <v>1.0975800375992301E-2</v>
      </c>
      <c r="E166" s="29">
        <f>板块策略指数!F166</f>
        <v>2.67532822670268E-2</v>
      </c>
      <c r="F166">
        <f t="shared" si="23"/>
        <v>0.29566660315186238</v>
      </c>
      <c r="G166">
        <f t="shared" si="24"/>
        <v>0.19741975102602308</v>
      </c>
      <c r="H166">
        <f t="shared" si="25"/>
        <v>0.29875551736062633</v>
      </c>
      <c r="I166">
        <f t="shared" si="26"/>
        <v>0.20815812846148823</v>
      </c>
      <c r="J166">
        <f t="shared" si="27"/>
        <v>1.0123200649839664E-2</v>
      </c>
      <c r="K166" s="28">
        <f t="shared" si="28"/>
        <v>0.68719780000000075</v>
      </c>
      <c r="L166" s="28">
        <f t="shared" si="29"/>
        <v>0.46778559999999958</v>
      </c>
      <c r="M166" s="28">
        <f t="shared" si="30"/>
        <v>0.74343297433169653</v>
      </c>
      <c r="N166" s="28">
        <f t="shared" si="31"/>
        <v>0.64764701616229692</v>
      </c>
      <c r="O166" s="7">
        <f t="shared" si="32"/>
        <v>0.6645725302363934</v>
      </c>
      <c r="P166" s="7">
        <f>[1]!S_PQ_PctChange("H00906.CSI",$A$3,$A166)/100</f>
        <v>0.62219428101968699</v>
      </c>
    </row>
    <row r="167" spans="1:16" x14ac:dyDescent="0.3">
      <c r="A167" s="3">
        <v>20090903</v>
      </c>
      <c r="B167" s="29">
        <f>板块策略指数!B167</f>
        <v>4.1871676219587303E-2</v>
      </c>
      <c r="C167" s="29">
        <f>板块策略指数!C167</f>
        <v>3.5953752373643712E-2</v>
      </c>
      <c r="D167" s="29">
        <f>板块策略指数!E167</f>
        <v>4.77808912497594E-2</v>
      </c>
      <c r="E167" s="29">
        <f>板块策略指数!F167</f>
        <v>5.6109881339811402E-2</v>
      </c>
      <c r="F167">
        <f t="shared" si="23"/>
        <v>0.29465952018311398</v>
      </c>
      <c r="G167">
        <f t="shared" si="24"/>
        <v>0.19562976872753832</v>
      </c>
      <c r="H167">
        <f t="shared" si="25"/>
        <v>0.29942660221350803</v>
      </c>
      <c r="I167">
        <f t="shared" si="26"/>
        <v>0.21028410887583956</v>
      </c>
      <c r="J167">
        <f t="shared" si="27"/>
        <v>4.5432569891341042E-2</v>
      </c>
      <c r="K167" s="28">
        <f t="shared" si="28"/>
        <v>0.75784360000000062</v>
      </c>
      <c r="L167" s="28">
        <f t="shared" si="29"/>
        <v>0.52055799999999963</v>
      </c>
      <c r="M167" s="28">
        <f t="shared" si="30"/>
        <v>0.8267357556794841</v>
      </c>
      <c r="N167" s="28">
        <f t="shared" si="31"/>
        <v>0.74009629472905747</v>
      </c>
      <c r="O167" s="7">
        <f t="shared" si="32"/>
        <v>0.74019833805556501</v>
      </c>
      <c r="P167" s="7">
        <f>[1]!S_PQ_PctChange("H00906.CSI",$A$3,$A167)/100</f>
        <v>0.71052601398936754</v>
      </c>
    </row>
    <row r="168" spans="1:16" x14ac:dyDescent="0.3">
      <c r="A168" s="3">
        <v>20090904</v>
      </c>
      <c r="B168" s="29">
        <f>板块策略指数!B168</f>
        <v>1.6977050745584008E-2</v>
      </c>
      <c r="C168" s="29">
        <f>板块策略指数!C168</f>
        <v>2.763860372310694E-2</v>
      </c>
      <c r="D168" s="29">
        <f>板块策略指数!E168</f>
        <v>1.6849664673034798E-2</v>
      </c>
      <c r="E168" s="29">
        <f>板块策略指数!F168</f>
        <v>4.3753138857991003E-3</v>
      </c>
      <c r="F168">
        <f t="shared" si="23"/>
        <v>0.29483415484064424</v>
      </c>
      <c r="G168">
        <f t="shared" si="24"/>
        <v>0.19779782625167772</v>
      </c>
      <c r="H168">
        <f t="shared" si="25"/>
        <v>0.29956653389259663</v>
      </c>
      <c r="I168">
        <f t="shared" si="26"/>
        <v>0.20780148501508119</v>
      </c>
      <c r="J168">
        <f t="shared" si="27"/>
        <v>1.6374680104132792E-2</v>
      </c>
      <c r="K168" s="28">
        <f t="shared" si="28"/>
        <v>0.78768660000000068</v>
      </c>
      <c r="L168" s="28">
        <f t="shared" si="29"/>
        <v>0.56258409999999959</v>
      </c>
      <c r="M168" s="28">
        <f t="shared" si="30"/>
        <v>0.85751564060892616</v>
      </c>
      <c r="N168" s="28">
        <f t="shared" si="31"/>
        <v>0.74770976221001306</v>
      </c>
      <c r="O168" s="7">
        <f t="shared" si="32"/>
        <v>0.76869352915896871</v>
      </c>
      <c r="P168" s="7">
        <f>[1]!S_PQ_PctChange("H00906.CSI",$A$3,$A168)/100</f>
        <v>0.72813731224398093</v>
      </c>
    </row>
    <row r="169" spans="1:16" x14ac:dyDescent="0.3">
      <c r="A169" s="3">
        <v>20090907</v>
      </c>
      <c r="B169" s="29">
        <f>板块策略指数!B169</f>
        <v>1.3280683538154862E-2</v>
      </c>
      <c r="C169" s="29">
        <f>板块策略指数!C169</f>
        <v>3.339500254738282E-2</v>
      </c>
      <c r="D169" s="29">
        <f>板块策略指数!E169</f>
        <v>1.75787528779759E-2</v>
      </c>
      <c r="E169" s="29">
        <f>板块策略指数!F169</f>
        <v>2.9565345531872302E-3</v>
      </c>
      <c r="F169">
        <f t="shared" si="23"/>
        <v>0.29392889783549636</v>
      </c>
      <c r="G169">
        <f t="shared" si="24"/>
        <v>0.20110487633262947</v>
      </c>
      <c r="H169">
        <f t="shared" si="25"/>
        <v>0.29991352733078325</v>
      </c>
      <c r="I169">
        <f t="shared" si="26"/>
        <v>0.20505269850109067</v>
      </c>
      <c r="J169">
        <f t="shared" si="27"/>
        <v>1.6401436358679959E-2</v>
      </c>
      <c r="K169" s="28">
        <f t="shared" si="28"/>
        <v>0.81142830000000088</v>
      </c>
      <c r="L169" s="28">
        <f t="shared" si="29"/>
        <v>0.61476659999999939</v>
      </c>
      <c r="M169" s="28">
        <f t="shared" si="30"/>
        <v>0.89016844902216552</v>
      </c>
      <c r="N169" s="28">
        <f t="shared" si="31"/>
        <v>0.75287692651092963</v>
      </c>
      <c r="O169" s="7">
        <f t="shared" si="32"/>
        <v>0.79770264351547859</v>
      </c>
      <c r="P169" s="7">
        <f>[1]!S_PQ_PctChange("H00906.CSI",$A$3,$A169)/100</f>
        <v>0.74411905454477212</v>
      </c>
    </row>
    <row r="170" spans="1:16" x14ac:dyDescent="0.3">
      <c r="A170" s="3">
        <v>20090908</v>
      </c>
      <c r="B170" s="29">
        <f>板块策略指数!B170</f>
        <v>1.2693464047127815E-2</v>
      </c>
      <c r="C170" s="29">
        <f>板块策略指数!C170</f>
        <v>2.0786905054885774E-3</v>
      </c>
      <c r="D170" s="29">
        <f>板块策略指数!E170</f>
        <v>2.6440482045915498E-2</v>
      </c>
      <c r="E170" s="29">
        <f>板块策略指数!F170</f>
        <v>1.7085994000734399E-2</v>
      </c>
      <c r="F170">
        <f t="shared" si="23"/>
        <v>0.2930927852707132</v>
      </c>
      <c r="G170">
        <f t="shared" si="24"/>
        <v>0.19843088212797205</v>
      </c>
      <c r="H170">
        <f t="shared" si="25"/>
        <v>0.30312004829921368</v>
      </c>
      <c r="I170">
        <f t="shared" si="26"/>
        <v>0.20535628430210087</v>
      </c>
      <c r="J170">
        <f t="shared" si="27"/>
        <v>1.5582398105267665E-2</v>
      </c>
      <c r="K170" s="28">
        <f t="shared" si="28"/>
        <v>0.83442160000000087</v>
      </c>
      <c r="L170" s="28">
        <f t="shared" si="29"/>
        <v>0.61812319999999943</v>
      </c>
      <c r="M170" s="28">
        <f t="shared" si="30"/>
        <v>0.94014541396229179</v>
      </c>
      <c r="N170" s="28">
        <f t="shared" si="31"/>
        <v>0.78282657116132115</v>
      </c>
      <c r="O170" s="7">
        <f t="shared" si="32"/>
        <v>0.82571516178162874</v>
      </c>
      <c r="P170" s="7">
        <f>[1]!S_PQ_PctChange("H00906.CSI",$A$3,$A170)/100</f>
        <v>0.78055521671634565</v>
      </c>
    </row>
    <row r="171" spans="1:16" x14ac:dyDescent="0.3">
      <c r="A171" s="3">
        <v>20090909</v>
      </c>
      <c r="B171" s="29">
        <f>板块策略指数!B171</f>
        <v>2.1467802167179435E-3</v>
      </c>
      <c r="C171" s="29">
        <f>板块策略指数!C171</f>
        <v>-3.2343025549599986E-3</v>
      </c>
      <c r="D171" s="29">
        <f>板块策略指数!E171</f>
        <v>2.15010664701237E-3</v>
      </c>
      <c r="E171" s="29">
        <f>板块策略指数!F171</f>
        <v>1.54795818494258E-3</v>
      </c>
      <c r="F171">
        <f t="shared" si="23"/>
        <v>0.29344115506797547</v>
      </c>
      <c r="G171">
        <f t="shared" si="24"/>
        <v>0.19759998480706925</v>
      </c>
      <c r="H171">
        <f t="shared" si="25"/>
        <v>0.30348134383512193</v>
      </c>
      <c r="I171">
        <f t="shared" si="26"/>
        <v>0.20547751628983316</v>
      </c>
      <c r="J171">
        <f t="shared" si="27"/>
        <v>9.5704365583814364E-4</v>
      </c>
      <c r="K171" s="28">
        <f t="shared" si="28"/>
        <v>0.83835970000000093</v>
      </c>
      <c r="L171" s="28">
        <f t="shared" si="29"/>
        <v>0.61288969999999932</v>
      </c>
      <c r="M171" s="28">
        <f t="shared" si="30"/>
        <v>0.94431693351302282</v>
      </c>
      <c r="N171" s="28">
        <f t="shared" si="31"/>
        <v>0.78558631214448371</v>
      </c>
      <c r="O171" s="7">
        <f t="shared" si="32"/>
        <v>0.82746245089457937</v>
      </c>
      <c r="P171" s="7">
        <f>[1]!S_PQ_PctChange("H00906.CSI",$A$3,$A171)/100</f>
        <v>0.79331955039685875</v>
      </c>
    </row>
    <row r="172" spans="1:16" x14ac:dyDescent="0.3">
      <c r="A172" s="3">
        <v>20090910</v>
      </c>
      <c r="B172" s="29">
        <f>板块策略指数!B172</f>
        <v>-9.9055696227457746E-3</v>
      </c>
      <c r="C172" s="29">
        <f>板块策略指数!C172</f>
        <v>-1.6656997685582597E-2</v>
      </c>
      <c r="D172" s="29">
        <f>板块策略指数!E172</f>
        <v>-1.6677239843375002E-2</v>
      </c>
      <c r="E172" s="29">
        <f>板块策略指数!F172</f>
        <v>-7.2345823384697599E-3</v>
      </c>
      <c r="F172">
        <f t="shared" si="23"/>
        <v>0.29428538520592729</v>
      </c>
      <c r="G172">
        <f t="shared" si="24"/>
        <v>0.19681717423038569</v>
      </c>
      <c r="H172">
        <f t="shared" si="25"/>
        <v>0.30227285205497445</v>
      </c>
      <c r="I172">
        <f t="shared" si="26"/>
        <v>0.20662458850871238</v>
      </c>
      <c r="J172">
        <f t="shared" si="27"/>
        <v>-1.2745899450738424E-2</v>
      </c>
      <c r="K172" s="28">
        <f t="shared" si="28"/>
        <v>0.82014970000000087</v>
      </c>
      <c r="L172" s="28">
        <f t="shared" si="29"/>
        <v>0.58602379999999932</v>
      </c>
      <c r="M172" s="28">
        <f t="shared" si="30"/>
        <v>0.91189109368129073</v>
      </c>
      <c r="N172" s="28">
        <f t="shared" si="31"/>
        <v>0.77266834094683001</v>
      </c>
      <c r="O172" s="7">
        <f t="shared" si="32"/>
        <v>0.80416979824547696</v>
      </c>
      <c r="P172" s="7">
        <f>[1]!S_PQ_PctChange("H00906.CSI",$A$3,$A172)/100</f>
        <v>0.77582554263796211</v>
      </c>
    </row>
    <row r="173" spans="1:16" x14ac:dyDescent="0.3">
      <c r="A173" s="3">
        <v>20090911</v>
      </c>
      <c r="B173" s="29">
        <f>板块策略指数!B173</f>
        <v>1.7995442902306352E-2</v>
      </c>
      <c r="C173" s="29">
        <f>板块策略指数!C173</f>
        <v>2.4960785582158408E-2</v>
      </c>
      <c r="D173" s="29">
        <f>板块策略指数!E173</f>
        <v>1.06499144015176E-2</v>
      </c>
      <c r="E173" s="29">
        <f>板块策略指数!F173</f>
        <v>4.1820728831474203E-2</v>
      </c>
      <c r="F173">
        <f t="shared" si="23"/>
        <v>0.29311251667643923</v>
      </c>
      <c r="G173">
        <f t="shared" si="24"/>
        <v>0.19737406142971906</v>
      </c>
      <c r="H173">
        <f t="shared" si="25"/>
        <v>0.29889573846315848</v>
      </c>
      <c r="I173">
        <f t="shared" si="26"/>
        <v>0.21061768343068299</v>
      </c>
      <c r="J173">
        <f t="shared" si="27"/>
        <v>2.2068878017533336E-2</v>
      </c>
      <c r="K173" s="28">
        <f t="shared" si="28"/>
        <v>0.85290410000000105</v>
      </c>
      <c r="L173" s="28">
        <f t="shared" si="29"/>
        <v>0.62561219999999929</v>
      </c>
      <c r="M173" s="28">
        <f t="shared" si="30"/>
        <v>0.9322525701740203</v>
      </c>
      <c r="N173" s="28">
        <f t="shared" si="31"/>
        <v>0.84680262294170672</v>
      </c>
      <c r="O173" s="7">
        <f t="shared" si="32"/>
        <v>0.8439858014458741</v>
      </c>
      <c r="P173" s="7">
        <f>[1]!S_PQ_PctChange("H00906.CSI",$A$3,$A173)/100</f>
        <v>0.81544835725538145</v>
      </c>
    </row>
    <row r="174" spans="1:16" x14ac:dyDescent="0.3">
      <c r="A174" s="3">
        <v>20090914</v>
      </c>
      <c r="B174" s="29">
        <f>板块策略指数!B174</f>
        <v>3.6213746842051885E-2</v>
      </c>
      <c r="C174" s="29">
        <f>板块策略指数!C174</f>
        <v>2.2387012105347083E-2</v>
      </c>
      <c r="D174" s="29">
        <f>板块策略指数!E174</f>
        <v>2.0851772405114301E-2</v>
      </c>
      <c r="E174" s="29">
        <f>板块策略指数!F174</f>
        <v>1.56093202696706E-2</v>
      </c>
      <c r="F174">
        <f t="shared" si="23"/>
        <v>0.29644839634832149</v>
      </c>
      <c r="G174">
        <f t="shared" si="24"/>
        <v>0.19695671543200044</v>
      </c>
      <c r="H174">
        <f t="shared" si="25"/>
        <v>0.29781584600172711</v>
      </c>
      <c r="I174">
        <f t="shared" si="26"/>
        <v>0.20877904221795077</v>
      </c>
      <c r="J174">
        <f t="shared" si="27"/>
        <v>2.4553422764083899E-2</v>
      </c>
      <c r="K174" s="28">
        <f t="shared" si="28"/>
        <v>0.9200047000000009</v>
      </c>
      <c r="L174" s="28">
        <f t="shared" si="29"/>
        <v>0.66200479999999917</v>
      </c>
      <c r="M174" s="28">
        <f t="shared" si="30"/>
        <v>0.97254346099648603</v>
      </c>
      <c r="N174" s="28">
        <f t="shared" si="31"/>
        <v>0.87562995655807141</v>
      </c>
      <c r="O174" s="7">
        <f t="shared" si="32"/>
        <v>0.88926196439974259</v>
      </c>
      <c r="P174" s="7">
        <f>[1]!S_PQ_PctChange("H00906.CSI",$A$3,$A174)/100</f>
        <v>0.84982802606872487</v>
      </c>
    </row>
    <row r="175" spans="1:16" x14ac:dyDescent="0.3">
      <c r="A175" s="3">
        <v>20090915</v>
      </c>
      <c r="B175" s="29">
        <f>板块策略指数!B175</f>
        <v>8.7467494220197211E-3</v>
      </c>
      <c r="C175" s="29">
        <f>板块策略指数!C175</f>
        <v>-7.3982939158773252E-4</v>
      </c>
      <c r="D175" s="29">
        <f>板块策略指数!E175</f>
        <v>3.1438630058929001E-3</v>
      </c>
      <c r="E175" s="29">
        <f>板块策略指数!F175</f>
        <v>-2.6745771292766198E-3</v>
      </c>
      <c r="F175">
        <f t="shared" si="23"/>
        <v>0.29819890193304149</v>
      </c>
      <c r="G175">
        <f t="shared" si="24"/>
        <v>0.1962565484390606</v>
      </c>
      <c r="H175">
        <f t="shared" si="25"/>
        <v>0.29791049874780595</v>
      </c>
      <c r="I175">
        <f t="shared" si="26"/>
        <v>0.20763405088009176</v>
      </c>
      <c r="J175">
        <f t="shared" si="27"/>
        <v>2.8251420418962964E-3</v>
      </c>
      <c r="K175" s="28">
        <f t="shared" si="28"/>
        <v>0.93679850000000098</v>
      </c>
      <c r="L175" s="28">
        <f t="shared" si="29"/>
        <v>0.66077519999999912</v>
      </c>
      <c r="M175" s="28">
        <f t="shared" si="30"/>
        <v>0.97874486741102884</v>
      </c>
      <c r="N175" s="28">
        <f t="shared" si="31"/>
        <v>0.87061343957327497</v>
      </c>
      <c r="O175" s="7">
        <f t="shared" si="32"/>
        <v>0.89459939780352404</v>
      </c>
      <c r="P175" s="7">
        <f>[1]!S_PQ_PctChange("H00906.CSI",$A$3,$A175)/100</f>
        <v>0.8579549541941518</v>
      </c>
    </row>
    <row r="176" spans="1:16" x14ac:dyDescent="0.3">
      <c r="A176" s="3">
        <v>20090916</v>
      </c>
      <c r="B176" s="29">
        <f>板块策略指数!B176</f>
        <v>1.5813364167723113E-2</v>
      </c>
      <c r="C176" s="29">
        <f>板块策略指数!C176</f>
        <v>-8.2405493530972752E-3</v>
      </c>
      <c r="D176" s="29">
        <f>板块策略指数!E176</f>
        <v>-7.8070722878905803E-3</v>
      </c>
      <c r="E176" s="29">
        <f>板块策略指数!F176</f>
        <v>-2.1575762595185798E-2</v>
      </c>
      <c r="F176">
        <f t="shared" si="23"/>
        <v>0.30404163546523955</v>
      </c>
      <c r="G176">
        <f t="shared" si="24"/>
        <v>0.19536357871696997</v>
      </c>
      <c r="H176">
        <f t="shared" si="25"/>
        <v>0.29668462020976133</v>
      </c>
      <c r="I176">
        <f t="shared" si="26"/>
        <v>0.20391016560802896</v>
      </c>
      <c r="J176">
        <f t="shared" si="27"/>
        <v>-3.7074057301095141E-3</v>
      </c>
      <c r="K176" s="28">
        <f t="shared" si="28"/>
        <v>0.96742580000000089</v>
      </c>
      <c r="L176" s="28">
        <f t="shared" si="29"/>
        <v>0.64708949999999921</v>
      </c>
      <c r="M176" s="28">
        <f t="shared" si="30"/>
        <v>0.96329666319185847</v>
      </c>
      <c r="N176" s="28">
        <f t="shared" si="31"/>
        <v>0.83025352809367803</v>
      </c>
      <c r="O176" s="7">
        <f t="shared" si="32"/>
        <v>0.88757534913984526</v>
      </c>
      <c r="P176" s="7">
        <f>[1]!S_PQ_PctChange("H00906.CSI",$A$3,$A176)/100</f>
        <v>0.83887257247770686</v>
      </c>
    </row>
    <row r="177" spans="1:16" x14ac:dyDescent="0.3">
      <c r="A177" s="3">
        <v>20090917</v>
      </c>
      <c r="B177" s="29">
        <f>板块策略指数!B177</f>
        <v>4.097918203573428E-2</v>
      </c>
      <c r="C177" s="29">
        <f>板块策略指数!C177</f>
        <v>1.373185852984919E-2</v>
      </c>
      <c r="D177" s="29">
        <f>板块策略指数!E177</f>
        <v>2.2269898463082301E-2</v>
      </c>
      <c r="E177" s="29">
        <f>板块策略指数!F177</f>
        <v>1.77275384015389E-2</v>
      </c>
      <c r="F177">
        <f t="shared" si="23"/>
        <v>0.30867184662720532</v>
      </c>
      <c r="G177">
        <f t="shared" si="24"/>
        <v>0.19314728740503123</v>
      </c>
      <c r="H177">
        <f t="shared" si="25"/>
        <v>0.2957893426144968</v>
      </c>
      <c r="I177">
        <f t="shared" si="26"/>
        <v>0.20239152335326638</v>
      </c>
      <c r="J177">
        <f t="shared" si="27"/>
        <v>2.5364044209908915E-2</v>
      </c>
      <c r="K177" s="28">
        <f t="shared" si="28"/>
        <v>1.0480493000000011</v>
      </c>
      <c r="L177" s="28">
        <f t="shared" si="29"/>
        <v>0.66970709999999922</v>
      </c>
      <c r="M177" s="28">
        <f t="shared" si="30"/>
        <v>1.0070190805340493</v>
      </c>
      <c r="N177" s="28">
        <f t="shared" si="31"/>
        <v>0.86269941779751091</v>
      </c>
      <c r="O177" s="7">
        <f t="shared" si="32"/>
        <v>0.93545189374496274</v>
      </c>
      <c r="P177" s="7">
        <f>[1]!S_PQ_PctChange("H00906.CSI",$A$3,$A177)/100</f>
        <v>0.87556416728439634</v>
      </c>
    </row>
    <row r="178" spans="1:16" x14ac:dyDescent="0.3">
      <c r="A178" s="3">
        <v>20090918</v>
      </c>
      <c r="B178" s="29">
        <f>板块策略指数!B178</f>
        <v>-4.2172422314248018E-2</v>
      </c>
      <c r="C178" s="29">
        <f>板块策略指数!C178</f>
        <v>-3.1761858112719504E-3</v>
      </c>
      <c r="D178" s="29">
        <f>板块策略指数!E178</f>
        <v>-3.1007565728057698E-2</v>
      </c>
      <c r="E178" s="29">
        <f>板块策略指数!F178</f>
        <v>-3.9893757340910899E-2</v>
      </c>
      <c r="F178">
        <f t="shared" si="23"/>
        <v>0.30507411247880273</v>
      </c>
      <c r="G178">
        <f t="shared" si="24"/>
        <v>0.19866804463240026</v>
      </c>
      <c r="H178">
        <f t="shared" si="25"/>
        <v>0.29574942413364019</v>
      </c>
      <c r="I178">
        <f t="shared" si="26"/>
        <v>0.20050841875515643</v>
      </c>
      <c r="J178">
        <f t="shared" si="27"/>
        <v>-3.0876776949513317E-2</v>
      </c>
      <c r="K178" s="28">
        <f t="shared" si="28"/>
        <v>0.96167810000000098</v>
      </c>
      <c r="L178" s="28">
        <f t="shared" si="29"/>
        <v>0.66440379999999921</v>
      </c>
      <c r="M178" s="28">
        <f t="shared" si="30"/>
        <v>0.9447863044769238</v>
      </c>
      <c r="N178" s="28">
        <f t="shared" si="31"/>
        <v>0.78838933922484089</v>
      </c>
      <c r="O178" s="7">
        <f t="shared" si="32"/>
        <v>0.87569137732528635</v>
      </c>
      <c r="P178" s="7">
        <f>[1]!S_PQ_PctChange("H00906.CSI",$A$3,$A178)/100</f>
        <v>0.80872891507855327</v>
      </c>
    </row>
    <row r="179" spans="1:16" x14ac:dyDescent="0.3">
      <c r="A179" s="3">
        <v>20090921</v>
      </c>
      <c r="B179" s="29">
        <f>板块策略指数!B179</f>
        <v>1.7688732927181029E-2</v>
      </c>
      <c r="C179" s="29">
        <f>板块策略指数!C179</f>
        <v>3.0628805341588315E-2</v>
      </c>
      <c r="D179" s="29">
        <f>板块策略指数!E179</f>
        <v>2.9863216441110101E-2</v>
      </c>
      <c r="E179" s="29">
        <f>板块策略指数!F179</f>
        <v>-6.4663638882922203E-3</v>
      </c>
      <c r="F179">
        <f t="shared" si="23"/>
        <v>0.30467651223240128</v>
      </c>
      <c r="G179">
        <f t="shared" si="24"/>
        <v>0.20093192564157913</v>
      </c>
      <c r="H179">
        <f t="shared" si="25"/>
        <v>0.29889737911885367</v>
      </c>
      <c r="I179">
        <f t="shared" si="26"/>
        <v>0.19549418300716559</v>
      </c>
      <c r="J179">
        <f t="shared" si="27"/>
        <v>1.9016808032173742E-2</v>
      </c>
      <c r="K179" s="28">
        <f t="shared" si="28"/>
        <v>0.99637770000000114</v>
      </c>
      <c r="L179" s="28">
        <f t="shared" si="29"/>
        <v>0.71538249999999914</v>
      </c>
      <c r="M179" s="28">
        <f t="shared" si="30"/>
        <v>1.002863878819225</v>
      </c>
      <c r="N179" s="28">
        <f t="shared" si="31"/>
        <v>0.77682496298347048</v>
      </c>
      <c r="O179" s="7">
        <f t="shared" si="32"/>
        <v>0.9113610401754848</v>
      </c>
      <c r="P179" s="7">
        <f>[1]!S_PQ_PctChange("H00906.CSI",$A$3,$A179)/100</f>
        <v>0.81993406710267447</v>
      </c>
    </row>
    <row r="180" spans="1:16" x14ac:dyDescent="0.3">
      <c r="A180" s="3">
        <v>20090922</v>
      </c>
      <c r="B180" s="29">
        <f>板块策略指数!B180</f>
        <v>-2.8247310115716066E-2</v>
      </c>
      <c r="C180" s="29">
        <f>板块策略指数!C180</f>
        <v>-1.3210814497641143E-2</v>
      </c>
      <c r="D180" s="29">
        <f>板块策略指数!E180</f>
        <v>2.1816228019806701E-3</v>
      </c>
      <c r="E180" s="29">
        <f>板块策略指数!F180</f>
        <v>-2.8436860802680802E-2</v>
      </c>
      <c r="F180">
        <f t="shared" si="23"/>
        <v>0.30093572682466274</v>
      </c>
      <c r="G180">
        <f t="shared" si="24"/>
        <v>0.20153586821966801</v>
      </c>
      <c r="H180">
        <f t="shared" si="25"/>
        <v>0.30447214349741197</v>
      </c>
      <c r="I180">
        <f t="shared" si="26"/>
        <v>0.19305626145825697</v>
      </c>
      <c r="J180">
        <f t="shared" si="27"/>
        <v>-1.6167925854478744E-2</v>
      </c>
      <c r="K180" s="28">
        <f t="shared" si="28"/>
        <v>0.93998540000000119</v>
      </c>
      <c r="L180" s="28">
        <f t="shared" si="29"/>
        <v>0.6927208999999992</v>
      </c>
      <c r="M180" s="28">
        <f t="shared" si="30"/>
        <v>1.0072333723265205</v>
      </c>
      <c r="N180" s="28">
        <f t="shared" si="31"/>
        <v>0.72629763884038101</v>
      </c>
      <c r="O180" s="7">
        <f t="shared" si="32"/>
        <v>0.8804582965967882</v>
      </c>
      <c r="P180" s="7">
        <f>[1]!S_PQ_PctChange("H00906.CSI",$A$3,$A180)/100</f>
        <v>0.77558053582468778</v>
      </c>
    </row>
    <row r="181" spans="1:16" x14ac:dyDescent="0.3">
      <c r="A181" s="3">
        <v>20090923</v>
      </c>
      <c r="B181" s="29">
        <f>板块策略指数!B181</f>
        <v>-2.9776100376837911E-2</v>
      </c>
      <c r="C181" s="29">
        <f>板块策略指数!C181</f>
        <v>-3.6521496249027223E-2</v>
      </c>
      <c r="D181" s="29">
        <f>板块策略指数!E181</f>
        <v>-2.4529114599419598E-2</v>
      </c>
      <c r="E181" s="29">
        <f>板块策略指数!F181</f>
        <v>-1.5097125946435599E-2</v>
      </c>
      <c r="F181">
        <f t="shared" si="23"/>
        <v>0.29998589084069321</v>
      </c>
      <c r="G181">
        <f t="shared" si="24"/>
        <v>0.19950302769260808</v>
      </c>
      <c r="H181">
        <f t="shared" si="25"/>
        <v>0.30515253855445201</v>
      </c>
      <c r="I181">
        <f t="shared" si="26"/>
        <v>0.19535854291224636</v>
      </c>
      <c r="J181">
        <f t="shared" si="27"/>
        <v>-2.6704110658299134E-2</v>
      </c>
      <c r="K181" s="28">
        <f t="shared" si="28"/>
        <v>0.88222020000000123</v>
      </c>
      <c r="L181" s="28">
        <f t="shared" si="29"/>
        <v>0.63090019999999924</v>
      </c>
      <c r="M181" s="28">
        <f t="shared" si="30"/>
        <v>0.95799771490894381</v>
      </c>
      <c r="N181" s="28">
        <f t="shared" si="31"/>
        <v>0.70023550596577322</v>
      </c>
      <c r="O181" s="7">
        <f t="shared" si="32"/>
        <v>0.83024233015615079</v>
      </c>
      <c r="P181" s="7">
        <f>[1]!S_PQ_PctChange("H00906.CSI",$A$3,$A181)/100</f>
        <v>0.73238166431564378</v>
      </c>
    </row>
    <row r="182" spans="1:16" x14ac:dyDescent="0.3">
      <c r="A182" s="3">
        <v>20090924</v>
      </c>
      <c r="B182" s="29">
        <f>板块策略指数!B182</f>
        <v>-1.6218081178812165E-2</v>
      </c>
      <c r="C182" s="29">
        <f>板块策略指数!C182</f>
        <v>-1.7246548869146058E-2</v>
      </c>
      <c r="D182" s="29">
        <f>板块策略指数!E182</f>
        <v>-1.5836162404532599E-2</v>
      </c>
      <c r="E182" s="29">
        <f>板块策略指数!F182</f>
        <v>2.64396019873663E-2</v>
      </c>
      <c r="F182">
        <f t="shared" si="23"/>
        <v>0.29749265700615407</v>
      </c>
      <c r="G182">
        <f t="shared" si="24"/>
        <v>0.19763809252615627</v>
      </c>
      <c r="H182">
        <f t="shared" si="25"/>
        <v>0.30273384400448894</v>
      </c>
      <c r="I182">
        <f t="shared" si="26"/>
        <v>0.20213540646320047</v>
      </c>
      <c r="J182">
        <f t="shared" si="27"/>
        <v>-7.9731772860678965E-3</v>
      </c>
      <c r="K182" s="28">
        <f t="shared" si="28"/>
        <v>0.85169420000000118</v>
      </c>
      <c r="L182" s="28">
        <f t="shared" si="29"/>
        <v>0.60277279999999922</v>
      </c>
      <c r="M182" s="28">
        <f t="shared" si="30"/>
        <v>0.9269905451079421</v>
      </c>
      <c r="N182" s="28">
        <f t="shared" si="31"/>
        <v>0.74518905602829655</v>
      </c>
      <c r="O182" s="7">
        <f t="shared" si="32"/>
        <v>0.8156494835813497</v>
      </c>
      <c r="P182" s="7">
        <f>[1]!S_PQ_PctChange("H00906.CSI",$A$3,$A182)/100</f>
        <v>0.73881960930275214</v>
      </c>
    </row>
    <row r="183" spans="1:16" x14ac:dyDescent="0.3">
      <c r="A183" s="3">
        <v>20090925</v>
      </c>
      <c r="B183" s="29">
        <f>板块策略指数!B183</f>
        <v>-6.5194350125414276E-3</v>
      </c>
      <c r="C183" s="29">
        <f>板块策略指数!C183</f>
        <v>-5.6611267673122275E-3</v>
      </c>
      <c r="D183" s="29">
        <f>板块策略指数!E183</f>
        <v>3.14499137676347E-3</v>
      </c>
      <c r="E183" s="29">
        <f>板块策略指数!F183</f>
        <v>-8.0609394546779893E-3</v>
      </c>
      <c r="F183">
        <f t="shared" si="23"/>
        <v>0.29666139440444345</v>
      </c>
      <c r="G183">
        <f t="shared" si="24"/>
        <v>0.19725611691599632</v>
      </c>
      <c r="H183">
        <f t="shared" si="25"/>
        <v>0.30482465581652118</v>
      </c>
      <c r="I183">
        <f t="shared" si="26"/>
        <v>0.2012578328630388</v>
      </c>
      <c r="J183">
        <f t="shared" si="27"/>
        <v>-3.7356442841982628E-3</v>
      </c>
      <c r="K183" s="28">
        <f t="shared" si="28"/>
        <v>0.83962220000000132</v>
      </c>
      <c r="L183" s="28">
        <f t="shared" si="29"/>
        <v>0.59369929999999926</v>
      </c>
      <c r="M183" s="28">
        <f t="shared" si="30"/>
        <v>0.93305091375541105</v>
      </c>
      <c r="N183" s="28">
        <f t="shared" si="31"/>
        <v>0.73112119271068576</v>
      </c>
      <c r="O183" s="7">
        <f t="shared" si="32"/>
        <v>0.80886686296590149</v>
      </c>
      <c r="P183" s="7">
        <f>[1]!S_PQ_PctChange("H00906.CSI",$A$3,$A183)/100</f>
        <v>0.7255621342491374</v>
      </c>
    </row>
    <row r="184" spans="1:16" x14ac:dyDescent="0.3">
      <c r="A184" s="3">
        <v>20090928</v>
      </c>
      <c r="B184" s="29">
        <f>板块策略指数!B184</f>
        <v>-2.8785910498362165E-2</v>
      </c>
      <c r="C184" s="29">
        <f>板块策略指数!C184</f>
        <v>-5.3244046728262995E-3</v>
      </c>
      <c r="D184" s="29">
        <f>板块策略指数!E184</f>
        <v>-2.27411327003634E-2</v>
      </c>
      <c r="E184" s="29">
        <f>板块策略指数!F184</f>
        <v>-3.11578922043441E-2</v>
      </c>
      <c r="F184">
        <f t="shared" si="23"/>
        <v>0.29484199102159842</v>
      </c>
      <c r="G184">
        <f t="shared" si="24"/>
        <v>0.20078222818006086</v>
      </c>
      <c r="H184">
        <f t="shared" si="25"/>
        <v>0.30484076250729664</v>
      </c>
      <c r="I184">
        <f t="shared" si="26"/>
        <v>0.19953501829104381</v>
      </c>
      <c r="J184">
        <f t="shared" si="27"/>
        <v>-2.2792767548189301E-2</v>
      </c>
      <c r="K184" s="28">
        <f t="shared" si="28"/>
        <v>0.78666700000000112</v>
      </c>
      <c r="L184" s="28">
        <f t="shared" si="29"/>
        <v>0.58521379999999934</v>
      </c>
      <c r="M184" s="28">
        <f t="shared" si="30"/>
        <v>0.88909114640914066</v>
      </c>
      <c r="N184" s="28">
        <f t="shared" si="31"/>
        <v>0.67718310519555058</v>
      </c>
      <c r="O184" s="7">
        <f t="shared" si="32"/>
        <v>0.76763778103269731</v>
      </c>
      <c r="P184" s="7">
        <f>[1]!S_PQ_PctChange("H00906.CSI",$A$3,$A184)/100</f>
        <v>0.67681099131841815</v>
      </c>
    </row>
    <row r="185" spans="1:16" x14ac:dyDescent="0.3">
      <c r="A185" s="3">
        <v>20090929</v>
      </c>
      <c r="B185" s="29">
        <f>板块策略指数!B185</f>
        <v>-1.2147423106823978E-2</v>
      </c>
      <c r="C185" s="29">
        <f>板块策略指数!C185</f>
        <v>-2.4635919773093106E-2</v>
      </c>
      <c r="D185" s="29">
        <f>板块策略指数!E185</f>
        <v>-1.0879239069553201E-2</v>
      </c>
      <c r="E185" s="29">
        <f>板块策略指数!F185</f>
        <v>1.0223071244535401E-2</v>
      </c>
      <c r="F185">
        <f t="shared" si="23"/>
        <v>0.29414438871162357</v>
      </c>
      <c r="G185">
        <f t="shared" si="24"/>
        <v>0.1977748768936298</v>
      </c>
      <c r="H185">
        <f t="shared" si="25"/>
        <v>0.30450992501681012</v>
      </c>
      <c r="I185">
        <f t="shared" si="26"/>
        <v>0.20357080937793631</v>
      </c>
      <c r="J185">
        <f t="shared" si="27"/>
        <v>-9.8046001055973608E-3</v>
      </c>
      <c r="K185" s="28">
        <f t="shared" si="28"/>
        <v>0.7649636000000013</v>
      </c>
      <c r="L185" s="28">
        <f t="shared" si="29"/>
        <v>0.54616059999999922</v>
      </c>
      <c r="M185" s="28">
        <f t="shared" si="30"/>
        <v>0.86853927220317928</v>
      </c>
      <c r="N185" s="28">
        <f t="shared" si="31"/>
        <v>0.69432906757009594</v>
      </c>
      <c r="O185" s="7">
        <f t="shared" si="32"/>
        <v>0.75030679945812628</v>
      </c>
      <c r="P185" s="7">
        <f>[1]!S_PQ_PctChange("H00906.CSI",$A$3,$A185)/100</f>
        <v>0.67013168855567951</v>
      </c>
    </row>
    <row r="186" spans="1:16" x14ac:dyDescent="0.3">
      <c r="A186" s="3">
        <v>20090930</v>
      </c>
      <c r="B186" s="29">
        <f>板块策略指数!B186</f>
        <v>6.4541274392287754E-3</v>
      </c>
      <c r="C186" s="29">
        <f>板块策略指数!C186</f>
        <v>2.1218559055249608E-2</v>
      </c>
      <c r="D186" s="29">
        <f>板块策略指数!E186</f>
        <v>1.0593430317554799E-2</v>
      </c>
      <c r="E186" s="29">
        <f>板块策略指数!F186</f>
        <v>1.2807301584530599E-2</v>
      </c>
      <c r="F186">
        <f t="shared" si="23"/>
        <v>0.3</v>
      </c>
      <c r="G186">
        <f t="shared" si="24"/>
        <v>0.2</v>
      </c>
      <c r="H186">
        <f t="shared" si="25"/>
        <v>0.3</v>
      </c>
      <c r="I186">
        <f t="shared" si="26"/>
        <v>0.2</v>
      </c>
      <c r="J186">
        <f t="shared" si="27"/>
        <v>1.1927940696470705E-2</v>
      </c>
      <c r="K186" s="28">
        <f t="shared" si="28"/>
        <v>0.77635490000000118</v>
      </c>
      <c r="L186" s="28">
        <f t="shared" si="29"/>
        <v>0.57896789999999942</v>
      </c>
      <c r="M186" s="28">
        <f t="shared" si="30"/>
        <v>0.88833351277887806</v>
      </c>
      <c r="N186" s="28">
        <f t="shared" si="31"/>
        <v>0.71602885092190283</v>
      </c>
      <c r="O186" s="7">
        <f t="shared" si="32"/>
        <v>0.77118435516269224</v>
      </c>
      <c r="P186" s="7">
        <f>[1]!S_PQ_PctChange("H00906.CSI",$A$3,$A186)/100</f>
        <v>0.68754698135967307</v>
      </c>
    </row>
    <row r="187" spans="1:16" x14ac:dyDescent="0.3">
      <c r="A187" s="3">
        <v>20091009</v>
      </c>
      <c r="B187" s="29">
        <f>板块策略指数!B187</f>
        <v>4.5018256205446319E-2</v>
      </c>
      <c r="C187" s="29">
        <f>板块策略指数!C187</f>
        <v>4.2864835947583203E-2</v>
      </c>
      <c r="D187" s="29">
        <f>板块策略指数!E187</f>
        <v>4.4504449253417198E-2</v>
      </c>
      <c r="E187" s="29">
        <f>板块策略指数!F187</f>
        <v>4.9647791658556498E-2</v>
      </c>
      <c r="F187">
        <f t="shared" si="23"/>
        <v>0.29990211568176139</v>
      </c>
      <c r="G187">
        <f t="shared" si="24"/>
        <v>0.19952274760981553</v>
      </c>
      <c r="H187">
        <f t="shared" si="25"/>
        <v>0.29975466199753098</v>
      </c>
      <c r="I187">
        <f t="shared" si="26"/>
        <v>0.20082047471089223</v>
      </c>
      <c r="J187">
        <f t="shared" si="27"/>
        <v>4.5359337158887E-2</v>
      </c>
      <c r="K187" s="28">
        <f t="shared" si="28"/>
        <v>0.85632330000000145</v>
      </c>
      <c r="L187" s="28">
        <f t="shared" si="29"/>
        <v>0.64665009999999934</v>
      </c>
      <c r="M187" s="28">
        <f t="shared" si="30"/>
        <v>0.97237275577187265</v>
      </c>
      <c r="N187" s="28">
        <f t="shared" si="31"/>
        <v>0.80122589379254561</v>
      </c>
      <c r="O187" s="7">
        <f t="shared" si="32"/>
        <v>0.8515241034990626</v>
      </c>
      <c r="P187" s="7">
        <f>[1]!S_PQ_PctChange("H00906.CSI",$A$3,$A187)/100</f>
        <v>0.77637081312027134</v>
      </c>
    </row>
    <row r="188" spans="1:16" x14ac:dyDescent="0.3">
      <c r="A188" s="3">
        <v>20091012</v>
      </c>
      <c r="B188" s="29">
        <f>板块策略指数!B188</f>
        <v>9.3222446758062238E-3</v>
      </c>
      <c r="C188" s="29">
        <f>板块策略指数!C188</f>
        <v>-3.6646522536876564E-3</v>
      </c>
      <c r="D188" s="29">
        <f>板块策略指数!E188</f>
        <v>1.28592919448107E-2</v>
      </c>
      <c r="E188" s="29">
        <f>板块策略指数!F188</f>
        <v>-3.3139789184718298E-3</v>
      </c>
      <c r="F188">
        <f t="shared" si="23"/>
        <v>0.30111590476547678</v>
      </c>
      <c r="G188">
        <f t="shared" si="24"/>
        <v>0.19775263364462226</v>
      </c>
      <c r="H188">
        <f t="shared" si="25"/>
        <v>0.30202255960044999</v>
      </c>
      <c r="I188">
        <f t="shared" si="26"/>
        <v>0.19910890198945128</v>
      </c>
      <c r="J188">
        <f t="shared" si="27"/>
        <v>5.2536973053419599E-3</v>
      </c>
      <c r="K188" s="28">
        <f t="shared" si="28"/>
        <v>0.87362840000000164</v>
      </c>
      <c r="L188" s="28">
        <f t="shared" si="29"/>
        <v>0.64061569999999946</v>
      </c>
      <c r="M188" s="28">
        <f t="shared" si="30"/>
        <v>0.99773607286233412</v>
      </c>
      <c r="N188" s="28">
        <f t="shared" si="31"/>
        <v>0.79525666915311155</v>
      </c>
      <c r="O188" s="7">
        <f t="shared" si="32"/>
        <v>0.86125145069239117</v>
      </c>
      <c r="P188" s="7">
        <f>[1]!S_PQ_PctChange("H00906.CSI",$A$3,$A188)/100</f>
        <v>0.77324827947875052</v>
      </c>
    </row>
    <row r="189" spans="1:16" x14ac:dyDescent="0.3">
      <c r="A189" s="3">
        <v>20091013</v>
      </c>
      <c r="B189" s="29">
        <f>板块策略指数!B189</f>
        <v>8.5717637499516282E-3</v>
      </c>
      <c r="C189" s="29">
        <f>板块策略指数!C189</f>
        <v>1.1719075954228639E-2</v>
      </c>
      <c r="D189" s="29">
        <f>板块策略指数!E189</f>
        <v>8.0832813400733197E-3</v>
      </c>
      <c r="E189" s="29">
        <f>板块策略指数!F189</f>
        <v>1.7585318202011101E-2</v>
      </c>
      <c r="F189">
        <f t="shared" si="23"/>
        <v>0.30043984094038162</v>
      </c>
      <c r="G189">
        <f t="shared" si="24"/>
        <v>0.19792435462124527</v>
      </c>
      <c r="H189">
        <f t="shared" si="25"/>
        <v>0.30119850974312989</v>
      </c>
      <c r="I189">
        <f t="shared" si="26"/>
        <v>0.20043729469524355</v>
      </c>
      <c r="J189">
        <f t="shared" si="27"/>
        <v>1.084129924946972E-2</v>
      </c>
      <c r="K189" s="28">
        <f t="shared" si="28"/>
        <v>0.88968870000000155</v>
      </c>
      <c r="L189" s="28">
        <f t="shared" si="29"/>
        <v>0.65984219999999949</v>
      </c>
      <c r="M189" s="28">
        <f t="shared" si="30"/>
        <v>1.0138843355824934</v>
      </c>
      <c r="N189" s="28">
        <f t="shared" si="31"/>
        <v>0.82682682893445159</v>
      </c>
      <c r="O189" s="7">
        <f t="shared" si="32"/>
        <v>0.88142983464785707</v>
      </c>
      <c r="P189" s="7">
        <f>[1]!S_PQ_PctChange("H00906.CSI",$A$3,$A189)/100</f>
        <v>0.80043048218383428</v>
      </c>
    </row>
    <row r="190" spans="1:16" x14ac:dyDescent="0.3">
      <c r="A190" s="3">
        <v>20091014</v>
      </c>
      <c r="B190" s="29">
        <f>板块策略指数!B190</f>
        <v>1.4756927953265995E-3</v>
      </c>
      <c r="C190" s="29">
        <f>板块策略指数!C190</f>
        <v>3.3058564241829915E-3</v>
      </c>
      <c r="D190" s="29">
        <f>板块策略指数!E190</f>
        <v>-4.4556710846856097E-3</v>
      </c>
      <c r="E190" s="29">
        <f>板块策略指数!F190</f>
        <v>1.37128547508287E-2</v>
      </c>
      <c r="F190">
        <f t="shared" si="23"/>
        <v>0.30013161054312398</v>
      </c>
      <c r="G190">
        <f t="shared" si="24"/>
        <v>0.19808262710592683</v>
      </c>
      <c r="H190">
        <f t="shared" si="25"/>
        <v>0.29910744565251679</v>
      </c>
      <c r="I190">
        <f t="shared" si="26"/>
        <v>0.20267831669843273</v>
      </c>
      <c r="J190">
        <f t="shared" si="27"/>
        <v>2.5041924261237688E-3</v>
      </c>
      <c r="K190" s="28">
        <f t="shared" si="28"/>
        <v>0.89247730000000147</v>
      </c>
      <c r="L190" s="28">
        <f t="shared" si="29"/>
        <v>0.66532939999999963</v>
      </c>
      <c r="M190" s="28">
        <f t="shared" si="30"/>
        <v>1.0049111293805373</v>
      </c>
      <c r="N190" s="28">
        <f t="shared" si="31"/>
        <v>0.8518778398945468</v>
      </c>
      <c r="O190" s="7">
        <f t="shared" si="32"/>
        <v>0.8861412969900655</v>
      </c>
      <c r="P190" s="7">
        <f>[1]!S_PQ_PctChange("H00906.CSI",$A$3,$A190)/100</f>
        <v>0.81674272303700013</v>
      </c>
    </row>
    <row r="191" spans="1:16" x14ac:dyDescent="0.3">
      <c r="A191" s="3">
        <v>20091015</v>
      </c>
      <c r="B191" s="29">
        <f>板块策略指数!B191</f>
        <v>-6.6140819760428726E-4</v>
      </c>
      <c r="C191" s="29">
        <f>板块策略指数!C191</f>
        <v>-5.004295246333914E-3</v>
      </c>
      <c r="D191" s="29">
        <f>板块策略指数!E191</f>
        <v>7.2370301983864897E-3</v>
      </c>
      <c r="E191" s="29">
        <f>板块策略指数!F191</f>
        <v>6.1148064713659901E-3</v>
      </c>
      <c r="F191">
        <f t="shared" si="23"/>
        <v>0.29927045195889501</v>
      </c>
      <c r="G191">
        <f t="shared" si="24"/>
        <v>0.19665592468940218</v>
      </c>
      <c r="H191">
        <f t="shared" si="25"/>
        <v>0.30060648792195116</v>
      </c>
      <c r="I191">
        <f t="shared" si="26"/>
        <v>0.20346713542975195</v>
      </c>
      <c r="J191">
        <f t="shared" si="27"/>
        <v>2.2142148425217294E-3</v>
      </c>
      <c r="K191" s="28">
        <f t="shared" si="28"/>
        <v>0.89122560000000139</v>
      </c>
      <c r="L191" s="28">
        <f t="shared" si="29"/>
        <v>0.65699559999999946</v>
      </c>
      <c r="M191" s="28">
        <f t="shared" si="30"/>
        <v>1.0194207317689452</v>
      </c>
      <c r="N191" s="28">
        <f t="shared" si="31"/>
        <v>0.86320171449411331</v>
      </c>
      <c r="O191" s="7">
        <f t="shared" si="32"/>
        <v>0.89031761904495399</v>
      </c>
      <c r="P191" s="7">
        <f>[1]!S_PQ_PctChange("H00906.CSI",$A$3,$A191)/100</f>
        <v>0.82341733417991003</v>
      </c>
    </row>
    <row r="192" spans="1:16" x14ac:dyDescent="0.3">
      <c r="A192" s="3">
        <v>20091016</v>
      </c>
      <c r="B192" s="29">
        <f>板块策略指数!B192</f>
        <v>-2.9951476968163339E-3</v>
      </c>
      <c r="C192" s="29">
        <f>板块策略指数!C192</f>
        <v>6.3355629912354916E-3</v>
      </c>
      <c r="D192" s="29">
        <f>板块策略指数!E192</f>
        <v>-3.30358492579061E-3</v>
      </c>
      <c r="E192" s="29">
        <f>板块策略指数!F192</f>
        <v>-1.08073371743431E-3</v>
      </c>
      <c r="F192">
        <f t="shared" si="23"/>
        <v>0.2986319333756231</v>
      </c>
      <c r="G192">
        <f t="shared" si="24"/>
        <v>0.19807286800285917</v>
      </c>
      <c r="H192">
        <f t="shared" si="25"/>
        <v>0.29987232043920542</v>
      </c>
      <c r="I192">
        <f t="shared" si="26"/>
        <v>0.20342287818231258</v>
      </c>
      <c r="J192">
        <f t="shared" si="27"/>
        <v>-8.6340606218301822E-4</v>
      </c>
      <c r="K192" s="28">
        <f t="shared" si="28"/>
        <v>0.88556110000000143</v>
      </c>
      <c r="L192" s="28">
        <f t="shared" si="29"/>
        <v>0.66749359999999935</v>
      </c>
      <c r="M192" s="28">
        <f t="shared" si="30"/>
        <v>1.0127494038806444</v>
      </c>
      <c r="N192" s="28">
        <f t="shared" si="31"/>
        <v>0.86118808957887816</v>
      </c>
      <c r="O192" s="7">
        <f t="shared" si="32"/>
        <v>0.88868550735321916</v>
      </c>
      <c r="P192" s="7">
        <f>[1]!S_PQ_PctChange("H00906.CSI",$A$3,$A192)/100</f>
        <v>0.825636470358867</v>
      </c>
    </row>
    <row r="193" spans="1:16" x14ac:dyDescent="0.3">
      <c r="A193" s="3">
        <v>20091019</v>
      </c>
      <c r="B193" s="29">
        <f>板块策略指数!B193</f>
        <v>1.7045430137480059E-2</v>
      </c>
      <c r="C193" s="29">
        <f>板块策略指数!C193</f>
        <v>1.8045646472046366E-2</v>
      </c>
      <c r="D193" s="29">
        <f>板块策略指数!E193</f>
        <v>2.0897099941609001E-2</v>
      </c>
      <c r="E193" s="29">
        <f>板块策略指数!F193</f>
        <v>3.1756213051127101E-2</v>
      </c>
      <c r="F193">
        <f t="shared" si="23"/>
        <v>0.2973613668599776</v>
      </c>
      <c r="G193">
        <f t="shared" si="24"/>
        <v>0.1974241090414354</v>
      </c>
      <c r="H193">
        <f t="shared" si="25"/>
        <v>0.29972729626702482</v>
      </c>
      <c r="I193">
        <f t="shared" si="26"/>
        <v>0.20548722783156242</v>
      </c>
      <c r="J193">
        <f t="shared" si="27"/>
        <v>2.1391064817829951E-2</v>
      </c>
      <c r="K193" s="28">
        <f t="shared" si="28"/>
        <v>0.91770130000000161</v>
      </c>
      <c r="L193" s="28">
        <f t="shared" si="29"/>
        <v>0.69758459999999944</v>
      </c>
      <c r="M193" s="28">
        <f t="shared" si="30"/>
        <v>1.0548100293309521</v>
      </c>
      <c r="N193" s="28">
        <f t="shared" si="31"/>
        <v>0.92029237507976513</v>
      </c>
      <c r="O193" s="7">
        <f t="shared" si="32"/>
        <v>0.92908650146150795</v>
      </c>
      <c r="P193" s="7">
        <f>[1]!S_PQ_PctChange("H00906.CSI",$A$3,$A193)/100</f>
        <v>0.87394868619006072</v>
      </c>
    </row>
    <row r="194" spans="1:16" x14ac:dyDescent="0.3">
      <c r="A194" s="3">
        <v>20091020</v>
      </c>
      <c r="B194" s="29">
        <f>板块策略指数!B194</f>
        <v>1.6480773100586609E-2</v>
      </c>
      <c r="C194" s="29">
        <f>板块策略指数!C194</f>
        <v>3.3066393274302688E-3</v>
      </c>
      <c r="D194" s="29">
        <f>板块策略指数!E194</f>
        <v>1.7464826967710401E-2</v>
      </c>
      <c r="E194" s="29">
        <f>板块策略指数!F194</f>
        <v>1.87741290328911E-2</v>
      </c>
      <c r="F194">
        <f t="shared" ref="F194:F257" si="33">IF(MID($A194,6,1)&lt;&gt;MID($A195,6,1),0.3,F193*(1+B194)/(1+$J194))</f>
        <v>0.29789905727032245</v>
      </c>
      <c r="G194">
        <f t="shared" ref="G194:G257" si="34">IF(MID($A194,6,1)&lt;&gt;MID($A195,6,1),0.2,G193*(1+C194)/(1+$J194))</f>
        <v>0.19521774376692261</v>
      </c>
      <c r="H194">
        <f t="shared" ref="H194:H257" si="35">IF(MID($A194,6,1)&lt;&gt;MID($A195,6,1),0.3,H193*(1+D194)/(1+$J194))</f>
        <v>0.30055995509334965</v>
      </c>
      <c r="I194">
        <f t="shared" ref="I194:I257" si="36">IF(MID($A194,6,1)&lt;&gt;MID($A195,6,1),0.2,I193*(1+E194)/(1+$J194))</f>
        <v>0.20632324386940551</v>
      </c>
      <c r="J194">
        <f t="shared" si="27"/>
        <v>1.4646084635962982E-2</v>
      </c>
      <c r="K194" s="28">
        <f t="shared" si="28"/>
        <v>0.94930650000000183</v>
      </c>
      <c r="L194" s="28">
        <f t="shared" si="29"/>
        <v>0.70319789999999949</v>
      </c>
      <c r="M194" s="28">
        <f t="shared" si="30"/>
        <v>1.0906969309447332</v>
      </c>
      <c r="N194" s="28">
        <f t="shared" si="31"/>
        <v>0.95634419191038966</v>
      </c>
      <c r="O194" s="7">
        <f t="shared" si="32"/>
        <v>0.95734006563200702</v>
      </c>
      <c r="P194" s="7">
        <f>[1]!S_PQ_PctChange("H00906.CSI",$A$3,$A194)/100</f>
        <v>0.90143792934837563</v>
      </c>
    </row>
    <row r="195" spans="1:16" x14ac:dyDescent="0.3">
      <c r="A195" s="3">
        <v>20091021</v>
      </c>
      <c r="B195" s="29">
        <f>板块策略指数!B195</f>
        <v>-1.2942038617323565E-2</v>
      </c>
      <c r="C195" s="29">
        <f>板块策略指数!C195</f>
        <v>-5.536115327525847E-3</v>
      </c>
      <c r="D195" s="29">
        <f>板块策略指数!E195</f>
        <v>-1.2126416581402099E-2</v>
      </c>
      <c r="E195" s="29">
        <f>板块策略指数!F195</f>
        <v>5.9942763265981398E-3</v>
      </c>
      <c r="F195">
        <f t="shared" si="33"/>
        <v>0.29621910653009542</v>
      </c>
      <c r="G195">
        <f t="shared" si="34"/>
        <v>0.19557331080814652</v>
      </c>
      <c r="H195">
        <f t="shared" si="35"/>
        <v>0.29911195568112325</v>
      </c>
      <c r="I195">
        <f t="shared" si="36"/>
        <v>0.20909562698063505</v>
      </c>
      <c r="J195">
        <f t="shared" ref="J195:J258" si="37">SUMPRODUCT(F194:I194,B195:E195)</f>
        <v>-7.3441257335260263E-3</v>
      </c>
      <c r="K195" s="28">
        <f t="shared" ref="K195:K258" si="38">(1+K194)*(1+B195)-1</f>
        <v>0.92407850000000202</v>
      </c>
      <c r="L195" s="28">
        <f t="shared" ref="L195:L258" si="39">(1+L194)*(1+C195)-1</f>
        <v>0.69376879999999974</v>
      </c>
      <c r="M195" s="28">
        <f t="shared" ref="M195:M258" si="40">(1+M194)*(1+D195)-1</f>
        <v>1.0653442690146386</v>
      </c>
      <c r="N195" s="28">
        <f t="shared" ref="N195:N258" si="41">(1+N194)*(1+E195)-1</f>
        <v>0.96807105958663575</v>
      </c>
      <c r="O195" s="7">
        <f t="shared" si="32"/>
        <v>0.94296511408673744</v>
      </c>
      <c r="P195" s="7">
        <f>[1]!S_PQ_PctChange("H00906.CSI",$A$3,$A195)/100</f>
        <v>0.8950614967101318</v>
      </c>
    </row>
    <row r="196" spans="1:16" x14ac:dyDescent="0.3">
      <c r="A196" s="3">
        <v>20091022</v>
      </c>
      <c r="B196" s="29">
        <f>板块策略指数!B196</f>
        <v>5.6187416469753951E-3</v>
      </c>
      <c r="C196" s="29">
        <f>板块策略指数!C196</f>
        <v>1.809278810661734E-3</v>
      </c>
      <c r="D196" s="29">
        <f>板块策略指数!E196</f>
        <v>-4.4284936552145402E-4</v>
      </c>
      <c r="E196" s="29">
        <f>板块策略指数!F196</f>
        <v>-6.8327755219891604E-3</v>
      </c>
      <c r="F196">
        <f t="shared" si="33"/>
        <v>0.29774739665922012</v>
      </c>
      <c r="G196">
        <f t="shared" si="34"/>
        <v>0.19583764784984531</v>
      </c>
      <c r="H196">
        <f t="shared" si="35"/>
        <v>0.29884290492667498</v>
      </c>
      <c r="I196">
        <f t="shared" si="36"/>
        <v>0.20757205056425979</v>
      </c>
      <c r="J196">
        <f t="shared" si="37"/>
        <v>4.5706025608510344E-4</v>
      </c>
      <c r="K196" s="28">
        <f t="shared" si="38"/>
        <v>0.93488940000000187</v>
      </c>
      <c r="L196" s="28">
        <f t="shared" si="39"/>
        <v>0.69683329999999977</v>
      </c>
      <c r="M196" s="28">
        <f t="shared" si="40"/>
        <v>1.0644296326155223</v>
      </c>
      <c r="N196" s="28">
        <f t="shared" si="41"/>
        <v>0.95462367182515706</v>
      </c>
      <c r="O196" s="7">
        <f t="shared" ref="O196:O259" si="42">(1+O195)*(1+J196)-1</f>
        <v>0.94385316621934656</v>
      </c>
      <c r="P196" s="7">
        <f>[1]!S_PQ_PctChange("H00906.CSI",$A$3,$A196)/100</f>
        <v>0.88697575058097877</v>
      </c>
    </row>
    <row r="197" spans="1:16" x14ac:dyDescent="0.3">
      <c r="A197" s="3">
        <v>20091023</v>
      </c>
      <c r="B197" s="29">
        <f>板块策略指数!B197</f>
        <v>1.0931839308231297E-2</v>
      </c>
      <c r="C197" s="29">
        <f>板块策略指数!C197</f>
        <v>1.3617601681909484E-2</v>
      </c>
      <c r="D197" s="29">
        <f>板块策略指数!E197</f>
        <v>1.35047845391246E-2</v>
      </c>
      <c r="E197" s="29">
        <f>板块策略指数!F197</f>
        <v>2.1024183593995899E-2</v>
      </c>
      <c r="F197">
        <f t="shared" si="33"/>
        <v>0.29675235257056187</v>
      </c>
      <c r="G197">
        <f t="shared" si="34"/>
        <v>0.19570172361689772</v>
      </c>
      <c r="H197">
        <f t="shared" si="35"/>
        <v>0.2986022496845861</v>
      </c>
      <c r="I197">
        <f t="shared" si="36"/>
        <v>0.20894367412795456</v>
      </c>
      <c r="J197">
        <f t="shared" si="37"/>
        <v>1.4321607719590089E-2</v>
      </c>
      <c r="K197" s="28">
        <f t="shared" si="38"/>
        <v>0.95604130000000209</v>
      </c>
      <c r="L197" s="28">
        <f t="shared" si="39"/>
        <v>0.71994009999999964</v>
      </c>
      <c r="M197" s="28">
        <f t="shared" si="40"/>
        <v>1.0923093100001791</v>
      </c>
      <c r="N197" s="28">
        <f t="shared" si="41"/>
        <v>0.99571803875877962</v>
      </c>
      <c r="O197" s="7">
        <f t="shared" si="42"/>
        <v>0.97169226873042303</v>
      </c>
      <c r="P197" s="7">
        <f>[1]!S_PQ_PctChange("H00906.CSI",$A$3,$A197)/100</f>
        <v>0.92171615283003705</v>
      </c>
    </row>
    <row r="198" spans="1:16" x14ac:dyDescent="0.3">
      <c r="A198" s="3">
        <v>20091026</v>
      </c>
      <c r="B198" s="29">
        <f>板块策略指数!B198</f>
        <v>6.8868689020009689E-4</v>
      </c>
      <c r="C198" s="29">
        <f>板块策略指数!C198</f>
        <v>2.3455758720899625E-2</v>
      </c>
      <c r="D198" s="29">
        <f>板块策略指数!E198</f>
        <v>1.1146547275590101E-2</v>
      </c>
      <c r="E198" s="29">
        <f>板块策略指数!F198</f>
        <v>2.2708659295635602E-3</v>
      </c>
      <c r="F198">
        <f t="shared" si="33"/>
        <v>0.29442537950133302</v>
      </c>
      <c r="G198">
        <f t="shared" si="34"/>
        <v>0.19858471027269498</v>
      </c>
      <c r="H198">
        <f t="shared" si="35"/>
        <v>0.29935689223209377</v>
      </c>
      <c r="I198">
        <f t="shared" si="36"/>
        <v>0.2076330179938784</v>
      </c>
      <c r="J198">
        <f t="shared" si="37"/>
        <v>8.5975690287553221E-3</v>
      </c>
      <c r="K198" s="28">
        <f t="shared" si="38"/>
        <v>0.95738840000000192</v>
      </c>
      <c r="L198" s="28">
        <f t="shared" si="39"/>
        <v>0.76028259999999959</v>
      </c>
      <c r="M198" s="28">
        <f t="shared" si="40"/>
        <v>1.1156313346392532</v>
      </c>
      <c r="N198" s="28">
        <f t="shared" si="41"/>
        <v>1.0002500468580124</v>
      </c>
      <c r="O198" s="7">
        <f t="shared" si="42"/>
        <v>0.98864402911429616</v>
      </c>
      <c r="P198" s="7">
        <f>[1]!S_PQ_PctChange("H00906.CSI",$A$3,$A198)/100</f>
        <v>0.92248974881067425</v>
      </c>
    </row>
    <row r="199" spans="1:16" x14ac:dyDescent="0.3">
      <c r="A199" s="3">
        <v>20091027</v>
      </c>
      <c r="B199" s="29">
        <f>板块策略指数!B199</f>
        <v>-2.0057593066353151E-2</v>
      </c>
      <c r="C199" s="29">
        <f>板块策略指数!C199</f>
        <v>-1.8292119685782267E-2</v>
      </c>
      <c r="D199" s="29">
        <f>板块策略指数!E199</f>
        <v>-1.2569419313243501E-2</v>
      </c>
      <c r="E199" s="29">
        <f>板块策略指数!F199</f>
        <v>-2.7346405979010301E-2</v>
      </c>
      <c r="F199">
        <f t="shared" si="33"/>
        <v>0.29410159836243283</v>
      </c>
      <c r="G199">
        <f t="shared" si="34"/>
        <v>0.19872370424446012</v>
      </c>
      <c r="H199">
        <f t="shared" si="35"/>
        <v>0.30131269082574058</v>
      </c>
      <c r="I199">
        <f t="shared" si="36"/>
        <v>0.20586200656736661</v>
      </c>
      <c r="J199">
        <f t="shared" si="37"/>
        <v>-1.8978758846001247E-2</v>
      </c>
      <c r="K199" s="28">
        <f t="shared" si="38"/>
        <v>0.91812790000000177</v>
      </c>
      <c r="L199" s="28">
        <f t="shared" si="39"/>
        <v>0.72808329999999954</v>
      </c>
      <c r="M199" s="28">
        <f t="shared" si="40"/>
        <v>1.0890390772819356</v>
      </c>
      <c r="N199" s="28">
        <f t="shared" si="41"/>
        <v>0.94555039701709886</v>
      </c>
      <c r="O199" s="7">
        <f t="shared" si="42"/>
        <v>0.95090203365519566</v>
      </c>
      <c r="P199" s="7">
        <f>[1]!S_PQ_PctChange("H00906.CSI",$A$3,$A199)/100</f>
        <v>0.86753159284663506</v>
      </c>
    </row>
    <row r="200" spans="1:16" x14ac:dyDescent="0.3">
      <c r="A200" s="3">
        <v>20091028</v>
      </c>
      <c r="B200" s="29">
        <f>板块策略指数!B200</f>
        <v>1.131050750056862E-2</v>
      </c>
      <c r="C200" s="29">
        <f>板块策略指数!C200</f>
        <v>3.7768433963801928E-3</v>
      </c>
      <c r="D200" s="29">
        <f>板块策略指数!E200</f>
        <v>1.75163384249469E-2</v>
      </c>
      <c r="E200" s="29">
        <f>板块策略指数!F200</f>
        <v>-4.9041605300677504E-3</v>
      </c>
      <c r="F200">
        <f t="shared" si="33"/>
        <v>0.29496645275106731</v>
      </c>
      <c r="G200">
        <f t="shared" si="34"/>
        <v>0.19782335701995313</v>
      </c>
      <c r="H200">
        <f t="shared" si="35"/>
        <v>0.30405317054583864</v>
      </c>
      <c r="I200">
        <f t="shared" si="36"/>
        <v>0.20315701968314112</v>
      </c>
      <c r="J200">
        <f t="shared" si="37"/>
        <v>8.3453013812742529E-3</v>
      </c>
      <c r="K200" s="28">
        <f t="shared" si="38"/>
        <v>0.93982290000000179</v>
      </c>
      <c r="L200" s="28">
        <f t="shared" si="39"/>
        <v>0.73460999999999954</v>
      </c>
      <c r="M200" s="28">
        <f t="shared" si="40"/>
        <v>1.1256313927425445</v>
      </c>
      <c r="N200" s="28">
        <f t="shared" si="41"/>
        <v>0.93600910555078998</v>
      </c>
      <c r="O200" s="7">
        <f t="shared" si="42"/>
        <v>0.9671828990913891</v>
      </c>
      <c r="P200" s="7">
        <f>[1]!S_PQ_PctChange("H00906.CSI",$A$3,$A200)/100</f>
        <v>0.87801840574587886</v>
      </c>
    </row>
    <row r="201" spans="1:16" x14ac:dyDescent="0.3">
      <c r="A201" s="3">
        <v>20091029</v>
      </c>
      <c r="B201" s="29">
        <f>板块策略指数!B201</f>
        <v>-1.6673996373586426E-2</v>
      </c>
      <c r="C201" s="29">
        <f>板块策略指数!C201</f>
        <v>1.7827638489343414E-3</v>
      </c>
      <c r="D201" s="29">
        <f>板块策略指数!E201</f>
        <v>-5.9117891735501202E-3</v>
      </c>
      <c r="E201" s="29">
        <f>板块策略指数!F201</f>
        <v>-2.6825071701940002E-2</v>
      </c>
      <c r="F201">
        <f t="shared" si="33"/>
        <v>0.29351542130388814</v>
      </c>
      <c r="G201">
        <f t="shared" si="34"/>
        <v>0.20054502706256491</v>
      </c>
      <c r="H201">
        <f t="shared" si="35"/>
        <v>0.30586883883507832</v>
      </c>
      <c r="I201">
        <f t="shared" si="36"/>
        <v>0.20007071279846883</v>
      </c>
      <c r="J201">
        <f t="shared" si="37"/>
        <v>-1.1812797095700118E-2</v>
      </c>
      <c r="K201" s="28">
        <f t="shared" si="38"/>
        <v>0.90747830000000174</v>
      </c>
      <c r="L201" s="28">
        <f t="shared" si="39"/>
        <v>0.73770239999999943</v>
      </c>
      <c r="M201" s="28">
        <f t="shared" si="40"/>
        <v>1.1130651080879708</v>
      </c>
      <c r="N201" s="28">
        <f t="shared" si="41"/>
        <v>0.88407552247878129</v>
      </c>
      <c r="O201" s="7">
        <f t="shared" si="42"/>
        <v>0.9439449666542914</v>
      </c>
      <c r="P201" s="7">
        <f>[1]!S_PQ_PctChange("H00906.CSI",$A$3,$A201)/100</f>
        <v>0.8343342122301145</v>
      </c>
    </row>
    <row r="202" spans="1:16" x14ac:dyDescent="0.3">
      <c r="A202" s="3">
        <v>20091030</v>
      </c>
      <c r="B202" s="29">
        <f>板块策略指数!B202</f>
        <v>5.8595686252367364E-3</v>
      </c>
      <c r="C202" s="29">
        <f>板块策略指数!C202</f>
        <v>3.0381324212937832E-2</v>
      </c>
      <c r="D202" s="29">
        <f>板块策略指数!E202</f>
        <v>1.6103567800436799E-2</v>
      </c>
      <c r="E202" s="29">
        <f>板块策略指数!F202</f>
        <v>1.27893016482901E-2</v>
      </c>
      <c r="F202">
        <f t="shared" si="33"/>
        <v>0.3</v>
      </c>
      <c r="G202">
        <f t="shared" si="34"/>
        <v>0.2</v>
      </c>
      <c r="H202">
        <f t="shared" si="35"/>
        <v>0.3</v>
      </c>
      <c r="I202">
        <f t="shared" si="36"/>
        <v>0.2</v>
      </c>
      <c r="J202">
        <f t="shared" si="37"/>
        <v>1.5297041521365174E-2</v>
      </c>
      <c r="K202" s="28">
        <f t="shared" si="38"/>
        <v>0.91865530000000173</v>
      </c>
      <c r="L202" s="28">
        <f t="shared" si="39"/>
        <v>0.79049609999999948</v>
      </c>
      <c r="M202" s="28">
        <f t="shared" si="40"/>
        <v>1.1470929953228031</v>
      </c>
      <c r="N202" s="28">
        <f t="shared" si="41"/>
        <v>0.90817153266392214</v>
      </c>
      <c r="O202" s="7">
        <f t="shared" si="42"/>
        <v>0.97368157352445084</v>
      </c>
      <c r="P202" s="7">
        <f>[1]!S_PQ_PctChange("H00906.CSI",$A$3,$A202)/100</f>
        <v>0.85434761983700258</v>
      </c>
    </row>
    <row r="203" spans="1:16" x14ac:dyDescent="0.3">
      <c r="A203" s="3">
        <v>20091102</v>
      </c>
      <c r="B203" s="29">
        <f>板块策略指数!B203</f>
        <v>2.5629877341698745E-2</v>
      </c>
      <c r="C203" s="29">
        <f>板块策略指数!C203</f>
        <v>5.5278645957396851E-2</v>
      </c>
      <c r="D203" s="29">
        <f>板块策略指数!E203</f>
        <v>3.6547623079580802E-2</v>
      </c>
      <c r="E203" s="29">
        <f>板块策略指数!F203</f>
        <v>4.6446855960079102E-2</v>
      </c>
      <c r="F203">
        <f t="shared" si="33"/>
        <v>0.29613999199470725</v>
      </c>
      <c r="G203">
        <f t="shared" si="34"/>
        <v>0.20313384432988341</v>
      </c>
      <c r="H203">
        <f t="shared" si="35"/>
        <v>0.29929237786688623</v>
      </c>
      <c r="I203">
        <f t="shared" si="36"/>
        <v>0.20143378580852314</v>
      </c>
      <c r="J203">
        <f t="shared" si="37"/>
        <v>3.8998350509879057E-2</v>
      </c>
      <c r="K203" s="28">
        <f t="shared" si="38"/>
        <v>0.96783020000000208</v>
      </c>
      <c r="L203" s="28">
        <f t="shared" si="39"/>
        <v>0.88947229999999933</v>
      </c>
      <c r="M203" s="28">
        <f t="shared" si="40"/>
        <v>1.225564140832669</v>
      </c>
      <c r="N203" s="28">
        <f t="shared" si="41"/>
        <v>0.99680010098868665</v>
      </c>
      <c r="O203" s="7">
        <f t="shared" si="42"/>
        <v>1.0506518993236469</v>
      </c>
      <c r="P203" s="7">
        <f>[1]!S_PQ_PctChange("H00906.CSI",$A$3,$A203)/100</f>
        <v>0.91758127188770966</v>
      </c>
    </row>
    <row r="204" spans="1:16" x14ac:dyDescent="0.3">
      <c r="A204" s="3">
        <v>20091103</v>
      </c>
      <c r="B204" s="29">
        <f>板块策略指数!B204</f>
        <v>1.7078709331729915E-2</v>
      </c>
      <c r="C204" s="29">
        <f>板块策略指数!C204</f>
        <v>1.1403713089628508E-3</v>
      </c>
      <c r="D204" s="29">
        <f>板块策略指数!E204</f>
        <v>1.01780061980574E-2</v>
      </c>
      <c r="E204" s="29">
        <f>板块策略指数!F204</f>
        <v>9.9841358121226798E-3</v>
      </c>
      <c r="F204">
        <f t="shared" si="33"/>
        <v>0.2981131993187956</v>
      </c>
      <c r="G204">
        <f t="shared" si="34"/>
        <v>0.20128288299863517</v>
      </c>
      <c r="H204">
        <f t="shared" si="35"/>
        <v>0.29924241241791838</v>
      </c>
      <c r="I204">
        <f t="shared" si="36"/>
        <v>0.20136150526465077</v>
      </c>
      <c r="J204">
        <f t="shared" si="37"/>
        <v>1.0346678804354383E-2</v>
      </c>
      <c r="K204" s="28">
        <f t="shared" si="38"/>
        <v>1.0014382000000022</v>
      </c>
      <c r="L204" s="28">
        <f t="shared" si="39"/>
        <v>0.89162699999999928</v>
      </c>
      <c r="M204" s="28">
        <f t="shared" si="40"/>
        <v>1.248215946452238</v>
      </c>
      <c r="N204" s="28">
        <f t="shared" si="41"/>
        <v>1.0167364243866177</v>
      </c>
      <c r="O204" s="7">
        <f t="shared" si="42"/>
        <v>1.0718693358654883</v>
      </c>
      <c r="P204" s="7">
        <f>[1]!S_PQ_PctChange("H00906.CSI",$A$3,$A204)/100</f>
        <v>0.94664689930845536</v>
      </c>
    </row>
    <row r="205" spans="1:16" x14ac:dyDescent="0.3">
      <c r="A205" s="3">
        <v>20091104</v>
      </c>
      <c r="B205" s="29">
        <f>板块策略指数!B205</f>
        <v>1.7959185549671186E-2</v>
      </c>
      <c r="C205" s="29">
        <f>板块策略指数!C205</f>
        <v>6.7192950830158053E-3</v>
      </c>
      <c r="D205" s="29">
        <f>板块策略指数!E205</f>
        <v>2.03235341108842E-3</v>
      </c>
      <c r="E205" s="29">
        <f>板块策略指数!F205</f>
        <v>3.1395404462192301E-3</v>
      </c>
      <c r="F205">
        <f t="shared" si="33"/>
        <v>0.30107452120185357</v>
      </c>
      <c r="G205">
        <f t="shared" si="34"/>
        <v>0.20103777554054311</v>
      </c>
      <c r="H205">
        <f t="shared" si="35"/>
        <v>0.29748654295774746</v>
      </c>
      <c r="I205">
        <f t="shared" si="36"/>
        <v>0.2004011602998558</v>
      </c>
      <c r="J205">
        <f t="shared" si="37"/>
        <v>7.9466982751101763E-3</v>
      </c>
      <c r="K205" s="28">
        <f t="shared" si="38"/>
        <v>1.037382400000002</v>
      </c>
      <c r="L205" s="28">
        <f t="shared" si="39"/>
        <v>0.90433739999999907</v>
      </c>
      <c r="M205" s="28">
        <f t="shared" si="40"/>
        <v>1.2527851157998735</v>
      </c>
      <c r="N205" s="28">
        <f t="shared" si="41"/>
        <v>1.0230680499603433</v>
      </c>
      <c r="O205" s="7">
        <f t="shared" si="42"/>
        <v>1.0883338563430645</v>
      </c>
      <c r="P205" s="7">
        <f>[1]!S_PQ_PctChange("H00906.CSI",$A$3,$A205)/100</f>
        <v>0.95800114058490937</v>
      </c>
    </row>
    <row r="206" spans="1:16" x14ac:dyDescent="0.3">
      <c r="A206" s="3">
        <v>20091105</v>
      </c>
      <c r="B206" s="29">
        <f>板块策略指数!B206</f>
        <v>5.640423712308518E-3</v>
      </c>
      <c r="C206" s="29">
        <f>板块策略指数!C206</f>
        <v>4.923234716705192E-3</v>
      </c>
      <c r="D206" s="29">
        <f>板块策略指数!E206</f>
        <v>4.7538399331404999E-3</v>
      </c>
      <c r="E206" s="29">
        <f>板块策略指数!F206</f>
        <v>-1.3473952227757199E-3</v>
      </c>
      <c r="F206">
        <f t="shared" si="33"/>
        <v>0.30161687464026965</v>
      </c>
      <c r="G206">
        <f t="shared" si="34"/>
        <v>0.20125629185225333</v>
      </c>
      <c r="H206">
        <f t="shared" si="35"/>
        <v>0.29775969314777051</v>
      </c>
      <c r="I206">
        <f t="shared" si="36"/>
        <v>0.19936714035970646</v>
      </c>
      <c r="J206">
        <f t="shared" si="37"/>
        <v>3.8321278659269758E-3</v>
      </c>
      <c r="K206" s="28">
        <f t="shared" si="38"/>
        <v>1.0488741000000021</v>
      </c>
      <c r="L206" s="28">
        <f t="shared" si="39"/>
        <v>0.91371289999999927</v>
      </c>
      <c r="M206" s="28">
        <f t="shared" si="40"/>
        <v>1.2634944956441476</v>
      </c>
      <c r="N206" s="28">
        <f t="shared" si="41"/>
        <v>1.0203421777344763</v>
      </c>
      <c r="O206" s="7">
        <f t="shared" si="42"/>
        <v>1.0963366187073156</v>
      </c>
      <c r="P206" s="7">
        <f>[1]!S_PQ_PctChange("H00906.CSI",$A$3,$A206)/100</f>
        <v>0.96703824295709651</v>
      </c>
    </row>
    <row r="207" spans="1:16" x14ac:dyDescent="0.3">
      <c r="A207" s="3">
        <v>20091106</v>
      </c>
      <c r="B207" s="29">
        <f>板块策略指数!B207</f>
        <v>-2.3922406945355826E-3</v>
      </c>
      <c r="C207" s="29">
        <f>板块策略指数!C207</f>
        <v>-7.7268643588074446E-3</v>
      </c>
      <c r="D207" s="29">
        <f>板块策略指数!E207</f>
        <v>9.3574035007434604E-4</v>
      </c>
      <c r="E207" s="29">
        <f>板块策略指数!F207</f>
        <v>4.5618865093288198E-3</v>
      </c>
      <c r="F207">
        <f t="shared" si="33"/>
        <v>0.30122321721647471</v>
      </c>
      <c r="G207">
        <f t="shared" si="34"/>
        <v>0.1999188242641563</v>
      </c>
      <c r="H207">
        <f t="shared" si="35"/>
        <v>0.29836308838289727</v>
      </c>
      <c r="I207">
        <f t="shared" si="36"/>
        <v>0.20049487013647171</v>
      </c>
      <c r="J207">
        <f t="shared" si="37"/>
        <v>-1.0885042026574812E-3</v>
      </c>
      <c r="K207" s="28">
        <f t="shared" si="38"/>
        <v>1.0439727000000021</v>
      </c>
      <c r="L207" s="28">
        <f t="shared" si="39"/>
        <v>0.89892589999999917</v>
      </c>
      <c r="M207" s="28">
        <f t="shared" si="40"/>
        <v>1.2656125387758927</v>
      </c>
      <c r="N207" s="28">
        <f t="shared" si="41"/>
        <v>1.0295587494593113</v>
      </c>
      <c r="O207" s="7">
        <f t="shared" si="42"/>
        <v>1.0940547474876681</v>
      </c>
      <c r="P207" s="7">
        <f>[1]!S_PQ_PctChange("H00906.CSI",$A$3,$A207)/100</f>
        <v>0.97735355108704813</v>
      </c>
    </row>
    <row r="208" spans="1:16" x14ac:dyDescent="0.3">
      <c r="A208" s="3">
        <v>20091109</v>
      </c>
      <c r="B208" s="29">
        <f>板块策略指数!B208</f>
        <v>7.7368939418809646E-3</v>
      </c>
      <c r="C208" s="29">
        <f>板块策略指数!C208</f>
        <v>-3.8139455573278887E-3</v>
      </c>
      <c r="D208" s="29">
        <f>板块策略指数!E208</f>
        <v>3.6409266420329698E-3</v>
      </c>
      <c r="E208" s="29">
        <f>板块策略指数!F208</f>
        <v>1.26033548154888E-3</v>
      </c>
      <c r="F208">
        <f t="shared" si="33"/>
        <v>0.30267385778521577</v>
      </c>
      <c r="G208">
        <f t="shared" si="34"/>
        <v>0.19857906320536151</v>
      </c>
      <c r="H208">
        <f t="shared" si="35"/>
        <v>0.29858141197630178</v>
      </c>
      <c r="I208">
        <f t="shared" si="36"/>
        <v>0.20016566703312091</v>
      </c>
      <c r="J208">
        <f t="shared" si="37"/>
        <v>2.9070614890016012E-3</v>
      </c>
      <c r="K208" s="28">
        <f t="shared" si="38"/>
        <v>1.0597867000000023</v>
      </c>
      <c r="L208" s="28">
        <f t="shared" si="39"/>
        <v>0.89168349999999941</v>
      </c>
      <c r="M208" s="28">
        <f t="shared" si="40"/>
        <v>1.273861467828846</v>
      </c>
      <c r="N208" s="28">
        <f t="shared" si="41"/>
        <v>1.0321166743631425</v>
      </c>
      <c r="O208" s="7">
        <f t="shared" si="42"/>
        <v>1.1001422933999505</v>
      </c>
      <c r="P208" s="7">
        <f>[1]!S_PQ_PctChange("H00906.CSI",$A$3,$A208)/100</f>
        <v>0.98625511777529629</v>
      </c>
    </row>
    <row r="209" spans="1:16" x14ac:dyDescent="0.3">
      <c r="A209" s="3">
        <v>20091110</v>
      </c>
      <c r="B209" s="29">
        <f>板块策略指数!B209</f>
        <v>-8.7853756896286671E-4</v>
      </c>
      <c r="C209" s="29">
        <f>板块策略指数!C209</f>
        <v>1.2982615749410495E-2</v>
      </c>
      <c r="D209" s="29">
        <f>板块策略指数!E209</f>
        <v>8.1979113079593997E-3</v>
      </c>
      <c r="E209" s="29">
        <f>板块策略指数!F209</f>
        <v>5.8633600042542902E-3</v>
      </c>
      <c r="F209">
        <f t="shared" si="33"/>
        <v>0.30062417805125041</v>
      </c>
      <c r="G209">
        <f t="shared" si="34"/>
        <v>0.19997060278512394</v>
      </c>
      <c r="H209">
        <f t="shared" si="35"/>
        <v>0.29925351940632183</v>
      </c>
      <c r="I209">
        <f t="shared" si="36"/>
        <v>0.20015169975730371</v>
      </c>
      <c r="J209">
        <f t="shared" si="37"/>
        <v>5.9335526181597638E-3</v>
      </c>
      <c r="K209" s="28">
        <f t="shared" si="38"/>
        <v>1.0579771000000022</v>
      </c>
      <c r="L209" s="28">
        <f t="shared" si="39"/>
        <v>0.91624249999999918</v>
      </c>
      <c r="M209" s="28">
        <f t="shared" si="40"/>
        <v>1.292502382468693</v>
      </c>
      <c r="N209" s="28">
        <f t="shared" si="41"/>
        <v>1.0440317059955815</v>
      </c>
      <c r="O209" s="7">
        <f t="shared" si="42"/>
        <v>1.1126035982034619</v>
      </c>
      <c r="P209" s="7">
        <f>[1]!S_PQ_PctChange("H00906.CSI",$A$3,$A209)/100</f>
        <v>0.99048435240528898</v>
      </c>
    </row>
    <row r="210" spans="1:16" x14ac:dyDescent="0.3">
      <c r="A210" s="3">
        <v>20091111</v>
      </c>
      <c r="B210" s="29">
        <f>板块策略指数!B210</f>
        <v>4.6629770564503153E-3</v>
      </c>
      <c r="C210" s="29">
        <f>板块策略指数!C210</f>
        <v>6.4914017928314523E-3</v>
      </c>
      <c r="D210" s="29">
        <f>板块策略指数!E210</f>
        <v>6.8692921031090802E-3</v>
      </c>
      <c r="E210" s="29">
        <f>板块策略指数!F210</f>
        <v>-4.6204448387663303E-3</v>
      </c>
      <c r="F210">
        <f t="shared" si="33"/>
        <v>0.30087340694384357</v>
      </c>
      <c r="G210">
        <f t="shared" si="34"/>
        <v>0.20050062192577031</v>
      </c>
      <c r="H210">
        <f t="shared" si="35"/>
        <v>0.30015933991338145</v>
      </c>
      <c r="I210">
        <f t="shared" si="36"/>
        <v>0.19846663121700461</v>
      </c>
      <c r="J210">
        <f t="shared" si="37"/>
        <v>3.8307631238716586E-3</v>
      </c>
      <c r="K210" s="28">
        <f t="shared" si="38"/>
        <v>1.0675734000000023</v>
      </c>
      <c r="L210" s="28">
        <f t="shared" si="39"/>
        <v>0.92868159999999911</v>
      </c>
      <c r="M210" s="28">
        <f t="shared" si="40"/>
        <v>1.3082502509809437</v>
      </c>
      <c r="N210" s="28">
        <f t="shared" si="41"/>
        <v>1.0345873702493393</v>
      </c>
      <c r="O210" s="7">
        <f t="shared" si="42"/>
        <v>1.1206964821628183</v>
      </c>
      <c r="P210" s="7">
        <f>[1]!S_PQ_PctChange("H00906.CSI",$A$3,$A210)/100</f>
        <v>0.98863898193934863</v>
      </c>
    </row>
    <row r="211" spans="1:16" x14ac:dyDescent="0.3">
      <c r="A211" s="3">
        <v>20091112</v>
      </c>
      <c r="B211" s="29">
        <f>板块策略指数!B211</f>
        <v>1.60221639531634E-3</v>
      </c>
      <c r="C211" s="29">
        <f>板块策略指数!C211</f>
        <v>3.8244259705698335E-3</v>
      </c>
      <c r="D211" s="29">
        <f>板块策略指数!E211</f>
        <v>1.33512380753403E-2</v>
      </c>
      <c r="E211" s="29">
        <f>板块策略指数!F211</f>
        <v>-3.95273684291124E-3</v>
      </c>
      <c r="F211">
        <f t="shared" si="33"/>
        <v>0.30001384637004175</v>
      </c>
      <c r="G211">
        <f t="shared" si="34"/>
        <v>0.20037138561405643</v>
      </c>
      <c r="H211">
        <f t="shared" si="35"/>
        <v>0.30281269772408892</v>
      </c>
      <c r="I211">
        <f t="shared" si="36"/>
        <v>0.19680207029181288</v>
      </c>
      <c r="J211">
        <f t="shared" si="37"/>
        <v>4.4718765335490492E-3</v>
      </c>
      <c r="K211" s="28">
        <f t="shared" si="38"/>
        <v>1.0708861000000023</v>
      </c>
      <c r="L211" s="28">
        <f t="shared" si="39"/>
        <v>0.93605769999999922</v>
      </c>
      <c r="M211" s="28">
        <f t="shared" si="40"/>
        <v>1.3390682496192543</v>
      </c>
      <c r="N211" s="28">
        <f t="shared" si="41"/>
        <v>1.0265451817908331</v>
      </c>
      <c r="O211" s="7">
        <f t="shared" si="42"/>
        <v>1.1301799749961821</v>
      </c>
      <c r="P211" s="7">
        <f>[1]!S_PQ_PctChange("H00906.CSI",$A$3,$A211)/100</f>
        <v>0.99198254300390853</v>
      </c>
    </row>
    <row r="212" spans="1:16" x14ac:dyDescent="0.3">
      <c r="A212" s="3">
        <v>20091113</v>
      </c>
      <c r="B212" s="29">
        <f>板块策略指数!B212</f>
        <v>1.1281788988781169E-2</v>
      </c>
      <c r="C212" s="29">
        <f>板块策略指数!C212</f>
        <v>7.6056101013931218E-3</v>
      </c>
      <c r="D212" s="29">
        <f>板块策略指数!E212</f>
        <v>1.6434433523419001E-2</v>
      </c>
      <c r="E212" s="29">
        <f>板块策略指数!F212</f>
        <v>5.59285597263523E-3</v>
      </c>
      <c r="F212">
        <f t="shared" si="33"/>
        <v>0.30010165837338637</v>
      </c>
      <c r="G212">
        <f t="shared" si="34"/>
        <v>0.19970143616943209</v>
      </c>
      <c r="H212">
        <f t="shared" si="35"/>
        <v>0.30444466027066025</v>
      </c>
      <c r="I212">
        <f t="shared" si="36"/>
        <v>0.19575224518652123</v>
      </c>
      <c r="J212">
        <f t="shared" si="37"/>
        <v>1.0985880327968081E-2</v>
      </c>
      <c r="K212" s="28">
        <f t="shared" si="38"/>
        <v>1.094249400000002</v>
      </c>
      <c r="L212" s="28">
        <f t="shared" si="39"/>
        <v>0.95078259999999903</v>
      </c>
      <c r="M212" s="28">
        <f t="shared" si="40"/>
        <v>1.3775095112743618</v>
      </c>
      <c r="N212" s="28">
        <f t="shared" si="41"/>
        <v>1.037879357114627</v>
      </c>
      <c r="O212" s="7">
        <f t="shared" si="42"/>
        <v>1.153581877278524</v>
      </c>
      <c r="P212" s="7">
        <f>[1]!S_PQ_PctChange("H00906.CSI",$A$3,$A212)/100</f>
        <v>1.0058911106315231</v>
      </c>
    </row>
    <row r="213" spans="1:16" x14ac:dyDescent="0.3">
      <c r="A213" s="3">
        <v>20091116</v>
      </c>
      <c r="B213" s="29">
        <f>板块策略指数!B213</f>
        <v>1.9286384897615333E-2</v>
      </c>
      <c r="C213" s="29">
        <f>板块策略指数!C213</f>
        <v>1.8504265928966153E-2</v>
      </c>
      <c r="D213" s="29">
        <f>板块策略指数!E213</f>
        <v>2.1369087157951099E-2</v>
      </c>
      <c r="E213" s="29">
        <f>板块策略指数!F213</f>
        <v>2.8783020939442398E-2</v>
      </c>
      <c r="F213">
        <f t="shared" si="33"/>
        <v>0.29941520463400456</v>
      </c>
      <c r="G213">
        <f t="shared" si="34"/>
        <v>0.199091753878611</v>
      </c>
      <c r="H213">
        <f t="shared" si="35"/>
        <v>0.304368919504377</v>
      </c>
      <c r="I213">
        <f t="shared" si="36"/>
        <v>0.19712412198300744</v>
      </c>
      <c r="J213">
        <f t="shared" si="37"/>
        <v>2.1623250025320482E-2</v>
      </c>
      <c r="K213" s="28">
        <f t="shared" si="38"/>
        <v>1.134639900000002</v>
      </c>
      <c r="L213" s="28">
        <f t="shared" si="39"/>
        <v>0.98688039999999932</v>
      </c>
      <c r="M213" s="28">
        <f t="shared" si="40"/>
        <v>1.4283147192396415</v>
      </c>
      <c r="N213" s="28">
        <f t="shared" si="41"/>
        <v>1.0965356813225147</v>
      </c>
      <c r="O213" s="7">
        <f t="shared" si="42"/>
        <v>1.2001493166609163</v>
      </c>
      <c r="P213" s="7">
        <f>[1]!S_PQ_PctChange("H00906.CSI",$A$3,$A213)/100</f>
        <v>1.0636173222944731</v>
      </c>
    </row>
    <row r="214" spans="1:16" x14ac:dyDescent="0.3">
      <c r="A214" s="3">
        <v>20091117</v>
      </c>
      <c r="B214" s="29">
        <f>板块策略指数!B214</f>
        <v>2.7406027592756315E-3</v>
      </c>
      <c r="C214" s="29">
        <f>板块策略指数!C214</f>
        <v>8.8569498194254834E-3</v>
      </c>
      <c r="D214" s="29">
        <f>板块策略指数!E214</f>
        <v>-5.7663368460296001E-3</v>
      </c>
      <c r="E214" s="29">
        <f>板块策略指数!F214</f>
        <v>1.5754208164966701E-3</v>
      </c>
      <c r="F214">
        <f t="shared" si="33"/>
        <v>0.29989408838211723</v>
      </c>
      <c r="G214">
        <f t="shared" si="34"/>
        <v>0.20062650901023479</v>
      </c>
      <c r="H214">
        <f t="shared" si="35"/>
        <v>0.30226942498175413</v>
      </c>
      <c r="I214">
        <f t="shared" si="36"/>
        <v>0.19720997762589387</v>
      </c>
      <c r="J214">
        <f t="shared" si="37"/>
        <v>1.1393835394346496E-3</v>
      </c>
      <c r="K214" s="28">
        <f t="shared" si="38"/>
        <v>1.1404901000000018</v>
      </c>
      <c r="L214" s="28">
        <f t="shared" si="39"/>
        <v>1.0044780999999996</v>
      </c>
      <c r="M214" s="28">
        <f t="shared" si="40"/>
        <v>1.4143122386003339</v>
      </c>
      <c r="N214" s="28">
        <f t="shared" si="41"/>
        <v>1.0998386072773982</v>
      </c>
      <c r="O214" s="7">
        <f t="shared" si="42"/>
        <v>1.2026561305766181</v>
      </c>
      <c r="P214" s="7">
        <f>[1]!S_PQ_PctChange("H00906.CSI",$A$3,$A214)/100</f>
        <v>1.0670985042073404</v>
      </c>
    </row>
    <row r="215" spans="1:16" x14ac:dyDescent="0.3">
      <c r="A215" s="3">
        <v>20091118</v>
      </c>
      <c r="B215" s="29">
        <f>板块策略指数!B215</f>
        <v>2.6882161239615678E-3</v>
      </c>
      <c r="C215" s="29">
        <f>板块策略指数!C215</f>
        <v>1.3753804543935854E-2</v>
      </c>
      <c r="D215" s="29">
        <f>板块策略指数!E215</f>
        <v>-6.5499092491816697E-3</v>
      </c>
      <c r="E215" s="29">
        <f>板块策略指数!F215</f>
        <v>-4.4017046018473898E-3</v>
      </c>
      <c r="F215">
        <f t="shared" si="33"/>
        <v>0.30048462254750952</v>
      </c>
      <c r="G215">
        <f t="shared" si="34"/>
        <v>0.20324002945085695</v>
      </c>
      <c r="H215">
        <f t="shared" si="35"/>
        <v>0.30007423623890667</v>
      </c>
      <c r="I215">
        <f t="shared" si="36"/>
        <v>0.19620111176272684</v>
      </c>
      <c r="J215">
        <f t="shared" si="37"/>
        <v>7.1766054664958417E-4</v>
      </c>
      <c r="K215" s="28">
        <f t="shared" si="38"/>
        <v>1.1462442000000022</v>
      </c>
      <c r="L215" s="28">
        <f t="shared" si="39"/>
        <v>1.0320472999999994</v>
      </c>
      <c r="M215" s="28">
        <f t="shared" si="40"/>
        <v>1.3984987125383133</v>
      </c>
      <c r="N215" s="28">
        <f t="shared" si="41"/>
        <v>1.0905957380166083</v>
      </c>
      <c r="O215" s="7">
        <f t="shared" si="42"/>
        <v>1.2042368899793692</v>
      </c>
      <c r="P215" s="7">
        <f>[1]!S_PQ_PctChange("H00906.CSI",$A$3,$A215)/100</f>
        <v>1.0699296361283919</v>
      </c>
    </row>
    <row r="216" spans="1:16" x14ac:dyDescent="0.3">
      <c r="A216" s="3">
        <v>20091119</v>
      </c>
      <c r="B216" s="29">
        <f>板块策略指数!B216</f>
        <v>2.021899465121433E-2</v>
      </c>
      <c r="C216" s="29">
        <f>板块策略指数!C216</f>
        <v>9.4326052351243229E-3</v>
      </c>
      <c r="D216" s="29">
        <f>板块策略指数!E216</f>
        <v>3.2556670669958701E-3</v>
      </c>
      <c r="E216" s="29">
        <f>板块策略指数!F216</f>
        <v>-2.2860386985650801E-3</v>
      </c>
      <c r="F216">
        <f t="shared" si="33"/>
        <v>0.30396999170566402</v>
      </c>
      <c r="G216">
        <f t="shared" si="34"/>
        <v>0.20342373905830233</v>
      </c>
      <c r="H216">
        <f t="shared" si="35"/>
        <v>0.29850759530069343</v>
      </c>
      <c r="I216">
        <f t="shared" si="36"/>
        <v>0.19409867393534017</v>
      </c>
      <c r="J216">
        <f t="shared" si="37"/>
        <v>8.5209984162310879E-3</v>
      </c>
      <c r="K216" s="28">
        <f t="shared" si="38"/>
        <v>1.1896391000000022</v>
      </c>
      <c r="L216" s="28">
        <f t="shared" si="39"/>
        <v>1.0512147999999999</v>
      </c>
      <c r="M216" s="28">
        <f t="shared" si="40"/>
        <v>1.4063074258069563</v>
      </c>
      <c r="N216" s="28">
        <f t="shared" si="41"/>
        <v>1.0858165552564474</v>
      </c>
      <c r="O216" s="7">
        <f t="shared" si="42"/>
        <v>1.2230191890278816</v>
      </c>
      <c r="P216" s="7">
        <f>[1]!S_PQ_PctChange("H00906.CSI",$A$3,$A216)/100</f>
        <v>1.082558955416058</v>
      </c>
    </row>
    <row r="217" spans="1:16" x14ac:dyDescent="0.3">
      <c r="A217" s="3">
        <v>20091120</v>
      </c>
      <c r="B217" s="29">
        <f>板块策略指数!B217</f>
        <v>3.4436725211932496E-3</v>
      </c>
      <c r="C217" s="29">
        <f>板块策略指数!C217</f>
        <v>-7.0747831967672E-3</v>
      </c>
      <c r="D217" s="29">
        <f>板块策略指数!E217</f>
        <v>4.1834205875149601E-4</v>
      </c>
      <c r="E217" s="29">
        <f>板块策略指数!F217</f>
        <v>-2.0881437634067998E-3</v>
      </c>
      <c r="F217">
        <f t="shared" si="33"/>
        <v>0.3052221284548049</v>
      </c>
      <c r="G217">
        <f t="shared" si="34"/>
        <v>0.20212055366605544</v>
      </c>
      <c r="H217">
        <f t="shared" si="35"/>
        <v>0.29883353876760188</v>
      </c>
      <c r="I217">
        <f t="shared" si="36"/>
        <v>0.19382377911153773</v>
      </c>
      <c r="J217">
        <f t="shared" si="37"/>
        <v>-6.7283339670165759E-4</v>
      </c>
      <c r="K217" s="28">
        <f t="shared" si="38"/>
        <v>1.1971795000000025</v>
      </c>
      <c r="L217" s="28">
        <f t="shared" si="39"/>
        <v>1.0367028999999994</v>
      </c>
      <c r="M217" s="28">
        <f t="shared" si="40"/>
        <v>1.4073140854094577</v>
      </c>
      <c r="N217" s="28">
        <f t="shared" si="41"/>
        <v>1.0814610704249779</v>
      </c>
      <c r="O217" s="7">
        <f t="shared" si="42"/>
        <v>1.2215234674759952</v>
      </c>
      <c r="P217" s="7">
        <f>[1]!S_PQ_PctChange("H00906.CSI",$A$3,$A217)/100</f>
        <v>1.0808277476992818</v>
      </c>
    </row>
    <row r="218" spans="1:16" x14ac:dyDescent="0.3">
      <c r="A218" s="3">
        <v>20091123</v>
      </c>
      <c r="B218" s="29">
        <f>板块策略指数!B218</f>
        <v>1.3531211264259319E-2</v>
      </c>
      <c r="C218" s="29">
        <f>板块策略指数!C218</f>
        <v>1.4620934648838631E-2</v>
      </c>
      <c r="D218" s="29">
        <f>板块策略指数!E218</f>
        <v>2.7645138691493501E-2</v>
      </c>
      <c r="E218" s="29">
        <f>板块策略指数!F218</f>
        <v>9.2493054993677897E-4</v>
      </c>
      <c r="F218">
        <f t="shared" si="33"/>
        <v>0.30462264792069127</v>
      </c>
      <c r="G218">
        <f t="shared" si="34"/>
        <v>0.20194046095967796</v>
      </c>
      <c r="H218">
        <f t="shared" si="35"/>
        <v>0.30239983861438835</v>
      </c>
      <c r="I218">
        <f t="shared" si="36"/>
        <v>0.19103705250524239</v>
      </c>
      <c r="J218">
        <f t="shared" si="37"/>
        <v>1.552578466849195E-2</v>
      </c>
      <c r="K218" s="28">
        <f t="shared" si="38"/>
        <v>1.2269100000000024</v>
      </c>
      <c r="L218" s="28">
        <f t="shared" si="39"/>
        <v>1.0664813999999994</v>
      </c>
      <c r="M218" s="28">
        <f t="shared" si="40"/>
        <v>1.4738646171745882</v>
      </c>
      <c r="N218" s="28">
        <f t="shared" si="41"/>
        <v>1.0833862773575182</v>
      </c>
      <c r="O218" s="7">
        <f t="shared" si="42"/>
        <v>1.2560143624680289</v>
      </c>
      <c r="P218" s="7">
        <f>[1]!S_PQ_PctChange("H00906.CSI",$A$3,$A218)/100</f>
        <v>1.104776381760233</v>
      </c>
    </row>
    <row r="219" spans="1:16" x14ac:dyDescent="0.3">
      <c r="A219" s="3">
        <v>20091124</v>
      </c>
      <c r="B219" s="29">
        <f>板块策略指数!B219</f>
        <v>-5.390909376669905E-2</v>
      </c>
      <c r="C219" s="29">
        <f>板块策略指数!C219</f>
        <v>-5.8014845911509315E-2</v>
      </c>
      <c r="D219" s="29">
        <f>板块策略指数!E219</f>
        <v>-4.5565390672387199E-2</v>
      </c>
      <c r="E219" s="29">
        <f>板块策略指数!F219</f>
        <v>-2.4293483814220099E-2</v>
      </c>
      <c r="F219">
        <f t="shared" si="33"/>
        <v>0.30227379855822889</v>
      </c>
      <c r="G219">
        <f t="shared" si="34"/>
        <v>0.19951375764388701</v>
      </c>
      <c r="H219">
        <f t="shared" si="35"/>
        <v>0.30271446986584266</v>
      </c>
      <c r="I219">
        <f t="shared" si="36"/>
        <v>0.19549797393204132</v>
      </c>
      <c r="J219">
        <f t="shared" si="37"/>
        <v>-4.6557397944775439E-2</v>
      </c>
      <c r="K219" s="28">
        <f t="shared" si="38"/>
        <v>1.1068593000000027</v>
      </c>
      <c r="L219" s="28">
        <f t="shared" si="39"/>
        <v>0.94659479999999929</v>
      </c>
      <c r="M219" s="28">
        <f t="shared" si="40"/>
        <v>1.3611420094224327</v>
      </c>
      <c r="N219" s="28">
        <f t="shared" si="41"/>
        <v>1.032773566549765</v>
      </c>
      <c r="O219" s="7">
        <f t="shared" si="42"/>
        <v>1.1509802040254762</v>
      </c>
      <c r="P219" s="7">
        <f>[1]!S_PQ_PctChange("H00906.CSI",$A$3,$A219)/100</f>
        <v>1.0273083551493656</v>
      </c>
    </row>
    <row r="220" spans="1:16" x14ac:dyDescent="0.3">
      <c r="A220" s="3">
        <v>20091125</v>
      </c>
      <c r="B220" s="29">
        <f>板块策略指数!B220</f>
        <v>2.6560197921142593E-2</v>
      </c>
      <c r="C220" s="29">
        <f>板块策略指数!C220</f>
        <v>1.7370949516560933E-2</v>
      </c>
      <c r="D220" s="29">
        <f>板块策略指数!E220</f>
        <v>3.1343281509841302E-2</v>
      </c>
      <c r="E220" s="29">
        <f>板块策略指数!F220</f>
        <v>1.5633129821593199E-2</v>
      </c>
      <c r="F220">
        <f t="shared" si="33"/>
        <v>0.30301814711453362</v>
      </c>
      <c r="G220">
        <f t="shared" si="34"/>
        <v>0.19821471554956199</v>
      </c>
      <c r="H220">
        <f t="shared" si="35"/>
        <v>0.30487382366151389</v>
      </c>
      <c r="I220">
        <f t="shared" si="36"/>
        <v>0.19389331367439028</v>
      </c>
      <c r="J220">
        <f t="shared" si="37"/>
        <v>2.4038505380419007E-2</v>
      </c>
      <c r="K220" s="28">
        <f t="shared" si="38"/>
        <v>1.1628179000000025</v>
      </c>
      <c r="L220" s="28">
        <f t="shared" si="39"/>
        <v>0.98040899999999942</v>
      </c>
      <c r="M220" s="28">
        <f t="shared" si="40"/>
        <v>1.4351479481084723</v>
      </c>
      <c r="N220" s="28">
        <f t="shared" si="41"/>
        <v>1.0645521796135409</v>
      </c>
      <c r="O220" s="7">
        <f t="shared" si="42"/>
        <v>1.2026865532331175</v>
      </c>
      <c r="P220" s="7">
        <f>[1]!S_PQ_PctChange("H00906.CSI",$A$3,$A220)/100</f>
        <v>1.0806072415673347</v>
      </c>
    </row>
    <row r="221" spans="1:16" x14ac:dyDescent="0.3">
      <c r="A221" s="3">
        <v>20091126</v>
      </c>
      <c r="B221" s="29">
        <f>板块策略指数!B221</f>
        <v>-4.2798887506895616E-2</v>
      </c>
      <c r="C221" s="29">
        <f>板块策略指数!C221</f>
        <v>-4.0636656367447357E-2</v>
      </c>
      <c r="D221" s="29">
        <f>板块策略指数!E221</f>
        <v>-4.8607216018716398E-2</v>
      </c>
      <c r="E221" s="29">
        <f>板块策略指数!F221</f>
        <v>-4.24080447521447E-2</v>
      </c>
      <c r="F221">
        <f t="shared" si="33"/>
        <v>0.30341959102086125</v>
      </c>
      <c r="G221">
        <f t="shared" si="34"/>
        <v>0.19892565636360748</v>
      </c>
      <c r="H221">
        <f t="shared" si="35"/>
        <v>0.30342529050312694</v>
      </c>
      <c r="I221">
        <f t="shared" si="36"/>
        <v>0.19422946211240402</v>
      </c>
      <c r="J221">
        <f t="shared" si="37"/>
        <v>-4.4065327002274175E-2</v>
      </c>
      <c r="K221" s="28">
        <f t="shared" si="38"/>
        <v>1.0702517000000022</v>
      </c>
      <c r="L221" s="28">
        <f t="shared" si="39"/>
        <v>0.89993179999999939</v>
      </c>
      <c r="M221" s="28">
        <f t="shared" si="40"/>
        <v>1.3167821857572299</v>
      </c>
      <c r="N221" s="28">
        <f t="shared" si="41"/>
        <v>0.97699855838735195</v>
      </c>
      <c r="O221" s="7">
        <f t="shared" si="42"/>
        <v>1.1056244499813879</v>
      </c>
      <c r="P221" s="7">
        <f>[1]!S_PQ_PctChange("H00906.CSI",$A$3,$A221)/100</f>
        <v>0.99764167909945911</v>
      </c>
    </row>
    <row r="222" spans="1:16" x14ac:dyDescent="0.3">
      <c r="A222" s="3">
        <v>20091127</v>
      </c>
      <c r="B222" s="29">
        <f>板块策略指数!B222</f>
        <v>-1.6462829133288399E-2</v>
      </c>
      <c r="C222" s="29">
        <f>板块策略指数!C222</f>
        <v>-5.4540378765174646E-3</v>
      </c>
      <c r="D222" s="29">
        <f>板块策略指数!E222</f>
        <v>-1.4593336039554299E-2</v>
      </c>
      <c r="E222" s="29">
        <f>板块策略指数!F222</f>
        <v>-3.1968322108330699E-2</v>
      </c>
      <c r="F222">
        <f t="shared" si="33"/>
        <v>0.30349810597552135</v>
      </c>
      <c r="G222">
        <f t="shared" si="34"/>
        <v>0.20120429485811839</v>
      </c>
      <c r="H222">
        <f t="shared" si="35"/>
        <v>0.30408070253737596</v>
      </c>
      <c r="I222">
        <f t="shared" si="36"/>
        <v>0.19121689662898395</v>
      </c>
      <c r="J222">
        <f t="shared" si="37"/>
        <v>-1.671727018203556E-2</v>
      </c>
      <c r="K222" s="28">
        <f t="shared" si="38"/>
        <v>1.0361695000000024</v>
      </c>
      <c r="L222" s="28">
        <f t="shared" si="39"/>
        <v>0.88956949999999946</v>
      </c>
      <c r="M222" s="28">
        <f t="shared" si="40"/>
        <v>1.2829726047900216</v>
      </c>
      <c r="N222" s="28">
        <f t="shared" si="41"/>
        <v>0.91379723166511972</v>
      </c>
      <c r="O222" s="7">
        <f t="shared" si="42"/>
        <v>1.0704241571491493</v>
      </c>
      <c r="P222" s="7">
        <f>[1]!S_PQ_PctChange("H00906.CSI",$A$3,$A222)/100</f>
        <v>0.94003849213423862</v>
      </c>
    </row>
    <row r="223" spans="1:16" x14ac:dyDescent="0.3">
      <c r="A223" s="3">
        <v>20091130</v>
      </c>
      <c r="B223" s="29">
        <f>板块策略指数!B223</f>
        <v>4.0135116452731469E-2</v>
      </c>
      <c r="C223" s="29">
        <f>板块策略指数!C223</f>
        <v>3.9169398108934252E-2</v>
      </c>
      <c r="D223" s="29">
        <f>板块策略指数!E223</f>
        <v>5.6443582052742698E-2</v>
      </c>
      <c r="E223" s="29">
        <f>板块策略指数!F223</f>
        <v>3.2750710225402602E-2</v>
      </c>
      <c r="F223">
        <f t="shared" si="33"/>
        <v>0.3</v>
      </c>
      <c r="G223">
        <f t="shared" si="34"/>
        <v>0.2</v>
      </c>
      <c r="H223">
        <f t="shared" si="35"/>
        <v>0.3</v>
      </c>
      <c r="I223">
        <f t="shared" si="36"/>
        <v>0.2</v>
      </c>
      <c r="J223">
        <f t="shared" si="37"/>
        <v>4.3487876209056663E-2</v>
      </c>
      <c r="K223" s="28">
        <f t="shared" si="38"/>
        <v>1.1178914000000026</v>
      </c>
      <c r="L223" s="28">
        <f t="shared" si="39"/>
        <v>0.9635827999999993</v>
      </c>
      <c r="M223" s="28">
        <f t="shared" si="40"/>
        <v>1.411831756332651</v>
      </c>
      <c r="N223" s="28">
        <f t="shared" si="41"/>
        <v>0.97647545022956161</v>
      </c>
      <c r="O223" s="7">
        <f t="shared" si="42"/>
        <v>1.1604625065954921</v>
      </c>
      <c r="P223" s="7">
        <f>[1]!S_PQ_PctChange("H00906.CSI",$A$3,$A223)/100</f>
        <v>1.0171343169053655</v>
      </c>
    </row>
    <row r="224" spans="1:16" x14ac:dyDescent="0.3">
      <c r="A224" s="3">
        <v>20091201</v>
      </c>
      <c r="B224" s="29">
        <f>板块策略指数!B224</f>
        <v>2.5449935723805314E-2</v>
      </c>
      <c r="C224" s="29">
        <f>板块策略指数!C224</f>
        <v>2.2020207143798657E-2</v>
      </c>
      <c r="D224" s="29">
        <f>板块策略指数!E224</f>
        <v>2.29793889969135E-2</v>
      </c>
      <c r="E224" s="29">
        <f>板块策略指数!F224</f>
        <v>6.2252110493858197E-3</v>
      </c>
      <c r="F224">
        <f t="shared" si="33"/>
        <v>0.30155033394671377</v>
      </c>
      <c r="G224">
        <f t="shared" si="34"/>
        <v>0.20036117742271403</v>
      </c>
      <c r="H224">
        <f t="shared" si="35"/>
        <v>0.30082382925392309</v>
      </c>
      <c r="I224">
        <f t="shared" si="36"/>
        <v>0.19726465937664917</v>
      </c>
      <c r="J224">
        <f t="shared" si="37"/>
        <v>2.0177881054852537E-2</v>
      </c>
      <c r="K224" s="28">
        <f t="shared" si="38"/>
        <v>1.1717916000000028</v>
      </c>
      <c r="L224" s="28">
        <f t="shared" si="39"/>
        <v>1.0068212999999995</v>
      </c>
      <c r="M224" s="28">
        <f t="shared" si="40"/>
        <v>1.4672541764565281</v>
      </c>
      <c r="N224" s="28">
        <f t="shared" si="41"/>
        <v>0.98877942704117072</v>
      </c>
      <c r="O224" s="7">
        <f t="shared" si="42"/>
        <v>1.2040560620770444</v>
      </c>
      <c r="P224" s="7">
        <f>[1]!S_PQ_PctChange("H00906.CSI",$A$3,$A224)/100</f>
        <v>1.0514316217261617</v>
      </c>
    </row>
    <row r="225" spans="1:16" x14ac:dyDescent="0.3">
      <c r="A225" s="3">
        <v>20091202</v>
      </c>
      <c r="B225" s="29">
        <f>板块策略指数!B225</f>
        <v>9.0146310539186963E-3</v>
      </c>
      <c r="C225" s="29">
        <f>板块策略指数!C225</f>
        <v>4.7902620925938978E-3</v>
      </c>
      <c r="D225" s="29">
        <f>板块策略指数!E225</f>
        <v>7.7703275615201E-3</v>
      </c>
      <c r="E225" s="29">
        <f>板块策略指数!F225</f>
        <v>1.0599394891603E-2</v>
      </c>
      <c r="F225">
        <f t="shared" si="33"/>
        <v>0.30182196911648884</v>
      </c>
      <c r="G225">
        <f t="shared" si="34"/>
        <v>0.19970206851281214</v>
      </c>
      <c r="H225">
        <f t="shared" si="35"/>
        <v>0.30072350385578067</v>
      </c>
      <c r="I225">
        <f t="shared" si="36"/>
        <v>0.19775245851491827</v>
      </c>
      <c r="J225">
        <f t="shared" si="37"/>
        <v>8.1065332722555436E-3</v>
      </c>
      <c r="K225" s="28">
        <f t="shared" si="38"/>
        <v>1.1913695000000026</v>
      </c>
      <c r="L225" s="28">
        <f t="shared" si="39"/>
        <v>1.0164344999999995</v>
      </c>
      <c r="M225" s="28">
        <f t="shared" si="40"/>
        <v>1.4864255495851242</v>
      </c>
      <c r="N225" s="28">
        <f t="shared" si="41"/>
        <v>1.0098592855406761</v>
      </c>
      <c r="O225" s="7">
        <f t="shared" si="42"/>
        <v>1.2219233158781888</v>
      </c>
      <c r="P225" s="7">
        <f>[1]!S_PQ_PctChange("H00906.CSI",$A$3,$A225)/100</f>
        <v>1.0745081357900741</v>
      </c>
    </row>
    <row r="226" spans="1:16" x14ac:dyDescent="0.3">
      <c r="A226" s="3">
        <v>20091203</v>
      </c>
      <c r="B226" s="29">
        <f>板块策略指数!B226</f>
        <v>2.1783181704410144E-3</v>
      </c>
      <c r="C226" s="29">
        <f>板块策略指数!C226</f>
        <v>5.5072455862067516E-4</v>
      </c>
      <c r="D226" s="29">
        <f>板块策略指数!E226</f>
        <v>8.9167153458011501E-4</v>
      </c>
      <c r="E226" s="29">
        <f>板块策略指数!F226</f>
        <v>-7.7264477443420897E-3</v>
      </c>
      <c r="F226">
        <f t="shared" si="33"/>
        <v>0.30262842715646326</v>
      </c>
      <c r="G226">
        <f t="shared" si="34"/>
        <v>0.19991047173584231</v>
      </c>
      <c r="H226">
        <f t="shared" si="35"/>
        <v>0.30113991135989882</v>
      </c>
      <c r="I226">
        <f t="shared" si="36"/>
        <v>0.19632118974779553</v>
      </c>
      <c r="J226">
        <f t="shared" si="37"/>
        <v>-4.9233233576121142E-4</v>
      </c>
      <c r="K226" s="28">
        <f t="shared" si="38"/>
        <v>1.1961430000000033</v>
      </c>
      <c r="L226" s="28">
        <f t="shared" si="39"/>
        <v>1.0175449999999997</v>
      </c>
      <c r="M226" s="28">
        <f t="shared" si="40"/>
        <v>1.488642624470542</v>
      </c>
      <c r="N226" s="28">
        <f t="shared" si="41"/>
        <v>0.99433021279746536</v>
      </c>
      <c r="O226" s="7">
        <f t="shared" si="42"/>
        <v>1.2208293911822001</v>
      </c>
      <c r="P226" s="7">
        <f>[1]!S_PQ_PctChange("H00906.CSI",$A$3,$A226)/100</f>
        <v>1.0748188252809499</v>
      </c>
    </row>
    <row r="227" spans="1:16" x14ac:dyDescent="0.3">
      <c r="A227" s="3">
        <v>20091204</v>
      </c>
      <c r="B227" s="29">
        <f>板块策略指数!B227</f>
        <v>-2.1105683919489696E-2</v>
      </c>
      <c r="C227" s="29">
        <f>板块策略指数!C227</f>
        <v>-2.4554594816968131E-2</v>
      </c>
      <c r="D227" s="29">
        <f>板块策略指数!E227</f>
        <v>-1.23538358734096E-2</v>
      </c>
      <c r="E227" s="29">
        <f>板块策略指数!F227</f>
        <v>4.0282017391315698E-2</v>
      </c>
      <c r="F227">
        <f t="shared" si="33"/>
        <v>0.29836198032155631</v>
      </c>
      <c r="G227">
        <f t="shared" si="34"/>
        <v>0.19639773046332121</v>
      </c>
      <c r="H227">
        <f t="shared" si="35"/>
        <v>0.29954884757122252</v>
      </c>
      <c r="I227">
        <f t="shared" si="36"/>
        <v>0.20569144164389994</v>
      </c>
      <c r="J227">
        <f t="shared" si="37"/>
        <v>-7.10792002192801E-3</v>
      </c>
      <c r="K227" s="28">
        <f t="shared" si="38"/>
        <v>1.1497919000000034</v>
      </c>
      <c r="L227" s="28">
        <f t="shared" si="39"/>
        <v>0.96800499999999978</v>
      </c>
      <c r="M227" s="28">
        <f t="shared" si="40"/>
        <v>1.4578983419402616</v>
      </c>
      <c r="N227" s="28">
        <f t="shared" si="41"/>
        <v>1.0746658571133989</v>
      </c>
      <c r="O227" s="7">
        <f t="shared" si="42"/>
        <v>1.2050439134873301</v>
      </c>
      <c r="P227" s="7">
        <f>[1]!S_PQ_PctChange("H00906.CSI",$A$3,$A227)/100</f>
        <v>1.0861464807117081</v>
      </c>
    </row>
    <row r="228" spans="1:16" x14ac:dyDescent="0.3">
      <c r="A228" s="3">
        <v>20091207</v>
      </c>
      <c r="B228" s="29">
        <f>板块策略指数!B228</f>
        <v>2.2558043873920838E-2</v>
      </c>
      <c r="C228" s="29">
        <f>板块策略指数!C228</f>
        <v>1.2326696324450286E-2</v>
      </c>
      <c r="D228" s="29">
        <f>板块策略指数!E228</f>
        <v>8.5272476987532791E-3</v>
      </c>
      <c r="E228" s="29">
        <f>板块策略指数!F228</f>
        <v>5.1260764827374501E-3</v>
      </c>
      <c r="F228">
        <f t="shared" si="33"/>
        <v>0.30124847771240154</v>
      </c>
      <c r="G228">
        <f t="shared" si="34"/>
        <v>0.1963136804853905</v>
      </c>
      <c r="H228">
        <f t="shared" si="35"/>
        <v>0.29829687236476771</v>
      </c>
      <c r="I228">
        <f t="shared" si="36"/>
        <v>0.20414096943744023</v>
      </c>
      <c r="J228">
        <f t="shared" si="37"/>
        <v>1.2760115107463233E-2</v>
      </c>
      <c r="K228" s="28">
        <f t="shared" si="38"/>
        <v>1.1982870000000032</v>
      </c>
      <c r="L228" s="28">
        <f t="shared" si="39"/>
        <v>0.99226399999999981</v>
      </c>
      <c r="M228" s="28">
        <f t="shared" si="40"/>
        <v>1.4788574499203411</v>
      </c>
      <c r="N228" s="28">
        <f t="shared" si="41"/>
        <v>1.0853007529730863</v>
      </c>
      <c r="O228" s="7">
        <f t="shared" si="42"/>
        <v>1.2331805276404397</v>
      </c>
      <c r="P228" s="7">
        <f>[1]!S_PQ_PctChange("H00906.CSI",$A$3,$A228)/100</f>
        <v>1.1052100959488382</v>
      </c>
    </row>
    <row r="229" spans="1:16" x14ac:dyDescent="0.3">
      <c r="A229" s="3">
        <v>20091208</v>
      </c>
      <c r="B229" s="29">
        <f>板块策略指数!B229</f>
        <v>-4.1224826421662857E-3</v>
      </c>
      <c r="C229" s="29">
        <f>板块策略指数!C229</f>
        <v>-5.827038986800908E-3</v>
      </c>
      <c r="D229" s="29">
        <f>板块策略指数!E229</f>
        <v>-1.4481737206492201E-3</v>
      </c>
      <c r="E229" s="29">
        <f>板块策略指数!F229</f>
        <v>-1.5671992938097401E-2</v>
      </c>
      <c r="F229">
        <f t="shared" si="33"/>
        <v>0.30182268354626374</v>
      </c>
      <c r="G229">
        <f t="shared" si="34"/>
        <v>0.19635121805006972</v>
      </c>
      <c r="H229">
        <f t="shared" si="35"/>
        <v>0.29966801929588582</v>
      </c>
      <c r="I229">
        <f t="shared" si="36"/>
        <v>0.20215807910778075</v>
      </c>
      <c r="J229">
        <f t="shared" si="37"/>
        <v>-6.0171006130895714E-3</v>
      </c>
      <c r="K229" s="28">
        <f t="shared" si="38"/>
        <v>1.1892246000000033</v>
      </c>
      <c r="L229" s="28">
        <f t="shared" si="39"/>
        <v>0.98065499999999983</v>
      </c>
      <c r="M229" s="28">
        <f t="shared" si="40"/>
        <v>1.4752676337041311</v>
      </c>
      <c r="N229" s="28">
        <f t="shared" si="41"/>
        <v>1.0526199342986828</v>
      </c>
      <c r="O229" s="7">
        <f t="shared" si="42"/>
        <v>1.2197432557184347</v>
      </c>
      <c r="P229" s="7">
        <f>[1]!S_PQ_PctChange("H00906.CSI",$A$3,$A229)/100</f>
        <v>1.0843365580400288</v>
      </c>
    </row>
    <row r="230" spans="1:16" x14ac:dyDescent="0.3">
      <c r="A230" s="3">
        <v>20091209</v>
      </c>
      <c r="B230" s="29">
        <f>板块策略指数!B230</f>
        <v>-4.1520180250121403E-3</v>
      </c>
      <c r="C230" s="29">
        <f>板块策略指数!C230</f>
        <v>-1.183174252961775E-2</v>
      </c>
      <c r="D230" s="29">
        <f>板块策略指数!E230</f>
        <v>-5.8410022233101799E-3</v>
      </c>
      <c r="E230" s="29">
        <f>板块策略指数!F230</f>
        <v>-2.2730515019815999E-2</v>
      </c>
      <c r="F230">
        <f t="shared" si="33"/>
        <v>0.30358160729263395</v>
      </c>
      <c r="G230">
        <f t="shared" si="34"/>
        <v>0.19597245402886057</v>
      </c>
      <c r="H230">
        <f t="shared" si="35"/>
        <v>0.30090317968966418</v>
      </c>
      <c r="I230">
        <f t="shared" si="36"/>
        <v>0.19954275898884133</v>
      </c>
      <c r="J230">
        <f t="shared" si="37"/>
        <v>-9.9218691002856685E-3</v>
      </c>
      <c r="K230" s="28">
        <f t="shared" si="38"/>
        <v>1.1801349000000032</v>
      </c>
      <c r="L230" s="28">
        <f t="shared" si="39"/>
        <v>0.95722039999999975</v>
      </c>
      <c r="M230" s="28">
        <f t="shared" si="40"/>
        <v>1.4608095899523774</v>
      </c>
      <c r="N230" s="28">
        <f t="shared" si="41"/>
        <v>1.0059628260521327</v>
      </c>
      <c r="O230" s="7">
        <f t="shared" si="42"/>
        <v>1.1977192536989545</v>
      </c>
      <c r="P230" s="7">
        <f>[1]!S_PQ_PctChange("H00906.CSI",$A$3,$A230)/100</f>
        <v>1.045807933424872</v>
      </c>
    </row>
    <row r="231" spans="1:16" x14ac:dyDescent="0.3">
      <c r="A231" s="3">
        <v>20091210</v>
      </c>
      <c r="B231" s="29">
        <f>板块策略指数!B231</f>
        <v>9.3500636130360165E-3</v>
      </c>
      <c r="C231" s="29">
        <f>板块策略指数!C231</f>
        <v>5.9484358532131488E-3</v>
      </c>
      <c r="D231" s="29">
        <f>板块策略指数!E231</f>
        <v>9.5259213050925308E-3</v>
      </c>
      <c r="E231" s="29">
        <f>板块策略指数!F231</f>
        <v>4.2787282382205898E-3</v>
      </c>
      <c r="F231">
        <f t="shared" si="33"/>
        <v>0.3040713440695052</v>
      </c>
      <c r="G231">
        <f t="shared" si="34"/>
        <v>0.19562708057449044</v>
      </c>
      <c r="H231">
        <f t="shared" si="35"/>
        <v>0.30144110616266601</v>
      </c>
      <c r="I231">
        <f t="shared" si="36"/>
        <v>0.19886046919333822</v>
      </c>
      <c r="J231">
        <f t="shared" si="37"/>
        <v>7.7244061595151438E-3</v>
      </c>
      <c r="K231" s="28">
        <f t="shared" si="38"/>
        <v>1.200519300000003</v>
      </c>
      <c r="L231" s="28">
        <f t="shared" si="39"/>
        <v>0.96886279999999991</v>
      </c>
      <c r="M231" s="28">
        <f t="shared" si="40"/>
        <v>1.4842510684530805</v>
      </c>
      <c r="N231" s="28">
        <f t="shared" si="41"/>
        <v>1.0145457958407826</v>
      </c>
      <c r="O231" s="7">
        <f t="shared" si="42"/>
        <v>1.2146953298391119</v>
      </c>
      <c r="P231" s="7">
        <f>[1]!S_PQ_PctChange("H00906.CSI",$A$3,$A231)/100</f>
        <v>1.0599057297189094</v>
      </c>
    </row>
    <row r="232" spans="1:16" x14ac:dyDescent="0.3">
      <c r="A232" s="3">
        <v>20091211</v>
      </c>
      <c r="B232" s="29">
        <f>板块策略指数!B232</f>
        <v>-1.2351629908448644E-3</v>
      </c>
      <c r="C232" s="29">
        <f>板块策略指数!C232</f>
        <v>-1.1735200644758218E-3</v>
      </c>
      <c r="D232" s="29">
        <f>板块策略指数!E232</f>
        <v>-4.4681271374463099E-4</v>
      </c>
      <c r="E232" s="29">
        <f>板块策略指数!F232</f>
        <v>-1.4998113129849899E-3</v>
      </c>
      <c r="F232">
        <f t="shared" si="33"/>
        <v>0.30401135781519678</v>
      </c>
      <c r="G232">
        <f t="shared" si="34"/>
        <v>0.19560055942617849</v>
      </c>
      <c r="H232">
        <f t="shared" si="35"/>
        <v>0.30161952692262572</v>
      </c>
      <c r="I232">
        <f t="shared" si="36"/>
        <v>0.19876855583599884</v>
      </c>
      <c r="J232">
        <f t="shared" si="37"/>
        <v>-1.0380908750604967E-3</v>
      </c>
      <c r="K232" s="28">
        <f t="shared" si="38"/>
        <v>1.1978013000000032</v>
      </c>
      <c r="L232" s="28">
        <f t="shared" si="39"/>
        <v>0.96655229999999981</v>
      </c>
      <c r="M232" s="28">
        <f t="shared" si="40"/>
        <v>1.483141073491562</v>
      </c>
      <c r="N232" s="28">
        <f t="shared" si="41"/>
        <v>1.011524357265654</v>
      </c>
      <c r="O232" s="7">
        <f t="shared" si="42"/>
        <v>1.2123962748261667</v>
      </c>
      <c r="P232" s="7">
        <f>[1]!S_PQ_PctChange("H00906.CSI",$A$3,$A232)/100</f>
        <v>1.05873438863502</v>
      </c>
    </row>
    <row r="233" spans="1:16" x14ac:dyDescent="0.3">
      <c r="A233" s="3">
        <v>20091214</v>
      </c>
      <c r="B233" s="29">
        <f>板块策略指数!B233</f>
        <v>1.0117384132950534E-3</v>
      </c>
      <c r="C233" s="29">
        <f>板块策略指数!C233</f>
        <v>-7.9362242234798288E-3</v>
      </c>
      <c r="D233" s="29">
        <f>板块策略指数!E233</f>
        <v>-8.3560785666925196E-4</v>
      </c>
      <c r="E233" s="29">
        <f>板块策略指数!F233</f>
        <v>1.2117730340335E-2</v>
      </c>
      <c r="F233">
        <f t="shared" si="33"/>
        <v>0.30404170095143779</v>
      </c>
      <c r="G233">
        <f t="shared" si="34"/>
        <v>0.19387145013725884</v>
      </c>
      <c r="H233">
        <f t="shared" si="35"/>
        <v>0.30109294323354902</v>
      </c>
      <c r="I233">
        <f t="shared" si="36"/>
        <v>0.20099390567775427</v>
      </c>
      <c r="J233">
        <f t="shared" si="37"/>
        <v>9.1183818427242424E-4</v>
      </c>
      <c r="K233" s="28">
        <f t="shared" si="38"/>
        <v>1.2000249000000029</v>
      </c>
      <c r="L233" s="28">
        <f t="shared" si="39"/>
        <v>0.95094529999999988</v>
      </c>
      <c r="M233" s="28">
        <f t="shared" si="40"/>
        <v>1.4810661413013344</v>
      </c>
      <c r="N233" s="28">
        <f t="shared" si="41"/>
        <v>1.0358994670000148</v>
      </c>
      <c r="O233" s="7">
        <f t="shared" si="42"/>
        <v>1.2144136222282951</v>
      </c>
      <c r="P233" s="7">
        <f>[1]!S_PQ_PctChange("H00906.CSI",$A$3,$A233)/100</f>
        <v>1.0732862294702534</v>
      </c>
    </row>
    <row r="234" spans="1:16" x14ac:dyDescent="0.3">
      <c r="A234" s="3">
        <v>20091215</v>
      </c>
      <c r="B234" s="29">
        <f>板块策略指数!B234</f>
        <v>1.0572153069722081E-2</v>
      </c>
      <c r="C234" s="29">
        <f>板块策略指数!C234</f>
        <v>7.6756636898020454E-3</v>
      </c>
      <c r="D234" s="29">
        <f>板块策略指数!E234</f>
        <v>3.25635469640363E-3</v>
      </c>
      <c r="E234" s="29">
        <f>板块策略指数!F234</f>
        <v>-1.9078397307007899E-2</v>
      </c>
      <c r="F234">
        <f t="shared" si="33"/>
        <v>0.30668922533161558</v>
      </c>
      <c r="G234">
        <f t="shared" si="34"/>
        <v>0.19499912700088176</v>
      </c>
      <c r="H234">
        <f t="shared" si="35"/>
        <v>0.30151611903871089</v>
      </c>
      <c r="I234">
        <f t="shared" si="36"/>
        <v>0.19679552862879171</v>
      </c>
      <c r="J234">
        <f t="shared" si="37"/>
        <v>1.8482912832901844E-3</v>
      </c>
      <c r="K234" s="28">
        <f t="shared" si="38"/>
        <v>1.2232839000000029</v>
      </c>
      <c r="L234" s="28">
        <f t="shared" si="39"/>
        <v>0.96592009999999995</v>
      </c>
      <c r="M234" s="28">
        <f t="shared" si="40"/>
        <v>1.4891453726826493</v>
      </c>
      <c r="N234" s="28">
        <f t="shared" si="41"/>
        <v>0.99705776809146296</v>
      </c>
      <c r="O234" s="7">
        <f t="shared" si="42"/>
        <v>1.2185065036238587</v>
      </c>
      <c r="P234" s="7">
        <f>[1]!S_PQ_PctChange("H00906.CSI",$A$3,$A234)/100</f>
        <v>1.0612683846335895</v>
      </c>
    </row>
    <row r="235" spans="1:16" x14ac:dyDescent="0.3">
      <c r="A235" s="3">
        <v>20091216</v>
      </c>
      <c r="B235" s="29">
        <f>板块策略指数!B235</f>
        <v>-1.832019743407519E-3</v>
      </c>
      <c r="C235" s="29">
        <f>板块策略指数!C235</f>
        <v>6.7269264910613654E-3</v>
      </c>
      <c r="D235" s="29">
        <f>板块策略指数!E235</f>
        <v>-9.2095585910919806E-3</v>
      </c>
      <c r="E235" s="29">
        <f>板块策略指数!F235</f>
        <v>-3.32523638815687E-3</v>
      </c>
      <c r="F235">
        <f t="shared" si="33"/>
        <v>0.30695040237530813</v>
      </c>
      <c r="G235">
        <f t="shared" si="34"/>
        <v>0.19683866276858014</v>
      </c>
      <c r="H235">
        <f t="shared" si="35"/>
        <v>0.2995424632456099</v>
      </c>
      <c r="I235">
        <f t="shared" si="36"/>
        <v>0.1966684716105018</v>
      </c>
      <c r="J235">
        <f t="shared" si="37"/>
        <v>-2.6813379400105032E-3</v>
      </c>
      <c r="K235" s="28">
        <f t="shared" si="38"/>
        <v>1.2192108000000026</v>
      </c>
      <c r="L235" s="28">
        <f t="shared" si="39"/>
        <v>0.9791447000000002</v>
      </c>
      <c r="M235" s="28">
        <f t="shared" si="40"/>
        <v>1.4662214425311832</v>
      </c>
      <c r="N235" s="28">
        <f t="shared" si="41"/>
        <v>0.9904170789317539</v>
      </c>
      <c r="O235" s="7">
        <f t="shared" si="42"/>
        <v>1.2125579379655322</v>
      </c>
      <c r="P235" s="7">
        <f>[1]!S_PQ_PctChange("H00906.CSI",$A$3,$A235)/100</f>
        <v>1.0494110974532846</v>
      </c>
    </row>
    <row r="236" spans="1:16" x14ac:dyDescent="0.3">
      <c r="A236" s="3">
        <v>20091217</v>
      </c>
      <c r="B236" s="29">
        <f>板块策略指数!B236</f>
        <v>-1.4851585978222477E-2</v>
      </c>
      <c r="C236" s="29">
        <f>板块策略指数!C236</f>
        <v>-3.7308035132549919E-2</v>
      </c>
      <c r="D236" s="29">
        <f>板块策略指数!E236</f>
        <v>-2.90326944254212E-2</v>
      </c>
      <c r="E236" s="29">
        <f>板块策略指数!F236</f>
        <v>-1.6962437260031198E-2</v>
      </c>
      <c r="F236">
        <f t="shared" si="33"/>
        <v>0.30980688827007602</v>
      </c>
      <c r="G236">
        <f t="shared" si="34"/>
        <v>0.19414175582679985</v>
      </c>
      <c r="H236">
        <f t="shared" si="35"/>
        <v>0.29797800182392714</v>
      </c>
      <c r="I236">
        <f t="shared" si="36"/>
        <v>0.19807335407919699</v>
      </c>
      <c r="J236">
        <f t="shared" si="37"/>
        <v>-2.3934865451508327E-2</v>
      </c>
      <c r="K236" s="28">
        <f t="shared" si="38"/>
        <v>1.1862520000000027</v>
      </c>
      <c r="L236" s="28">
        <f t="shared" si="39"/>
        <v>0.90530670000000035</v>
      </c>
      <c r="M236" s="28">
        <f t="shared" si="40"/>
        <v>1.3946203890047539</v>
      </c>
      <c r="N236" s="28">
        <f t="shared" si="41"/>
        <v>0.95665475410907952</v>
      </c>
      <c r="O236" s="7">
        <f t="shared" si="42"/>
        <v>1.1596006614166603</v>
      </c>
      <c r="P236" s="7">
        <f>[1]!S_PQ_PctChange("H00906.CSI",$A$3,$A236)/100</f>
        <v>0.99896732234660224</v>
      </c>
    </row>
    <row r="237" spans="1:16" x14ac:dyDescent="0.3">
      <c r="A237" s="3">
        <v>20091218</v>
      </c>
      <c r="B237" s="29">
        <f>板块策略指数!B237</f>
        <v>-2.5810565296223761E-2</v>
      </c>
      <c r="C237" s="29">
        <f>板块策略指数!C237</f>
        <v>-2.2446989768104081E-2</v>
      </c>
      <c r="D237" s="29">
        <f>板块策略指数!E237</f>
        <v>-2.7404384216933898E-2</v>
      </c>
      <c r="E237" s="29">
        <f>板块策略指数!F237</f>
        <v>-2.5767076162170999E-2</v>
      </c>
      <c r="F237">
        <f t="shared" si="33"/>
        <v>0.30974752575607345</v>
      </c>
      <c r="G237">
        <f t="shared" si="34"/>
        <v>0.19477473920456856</v>
      </c>
      <c r="H237">
        <f t="shared" si="35"/>
        <v>0.29743349349343157</v>
      </c>
      <c r="I237">
        <f t="shared" si="36"/>
        <v>0.19804424154592642</v>
      </c>
      <c r="J237">
        <f t="shared" si="37"/>
        <v>-2.5623863775953097E-2</v>
      </c>
      <c r="K237" s="28">
        <f t="shared" si="38"/>
        <v>1.129823600000003</v>
      </c>
      <c r="L237" s="28">
        <f t="shared" si="39"/>
        <v>0.8625383000000002</v>
      </c>
      <c r="M237" s="28">
        <f t="shared" si="40"/>
        <v>1.3289972918107638</v>
      </c>
      <c r="N237" s="28">
        <f t="shared" si="41"/>
        <v>0.90623748203687682</v>
      </c>
      <c r="O237" s="7">
        <f t="shared" si="42"/>
        <v>1.1042633482580615</v>
      </c>
      <c r="P237" s="7">
        <f>[1]!S_PQ_PctChange("H00906.CSI",$A$3,$A237)/100</f>
        <v>0.94292540220214205</v>
      </c>
    </row>
    <row r="238" spans="1:16" x14ac:dyDescent="0.3">
      <c r="A238" s="3">
        <v>20091221</v>
      </c>
      <c r="B238" s="29">
        <f>板块策略指数!B238</f>
        <v>1.046513899085352E-2</v>
      </c>
      <c r="C238" s="29">
        <f>板块策略指数!C238</f>
        <v>7.9095823157032518E-3</v>
      </c>
      <c r="D238" s="29">
        <f>板块策略指数!E238</f>
        <v>1.54481503963938E-2</v>
      </c>
      <c r="E238" s="29">
        <f>板块策略指数!F238</f>
        <v>-4.2694375714049503E-3</v>
      </c>
      <c r="F238">
        <f t="shared" si="33"/>
        <v>0.31034143054293079</v>
      </c>
      <c r="G238">
        <f t="shared" si="34"/>
        <v>0.19465464983335309</v>
      </c>
      <c r="H238">
        <f t="shared" si="35"/>
        <v>0.29947336450364276</v>
      </c>
      <c r="I238">
        <f t="shared" si="36"/>
        <v>0.19553055512007325</v>
      </c>
      <c r="J238">
        <f t="shared" si="37"/>
        <v>8.531397556623228E-3</v>
      </c>
      <c r="K238" s="28">
        <f t="shared" si="38"/>
        <v>1.152112500000003</v>
      </c>
      <c r="L238" s="28">
        <f t="shared" si="39"/>
        <v>0.87727020000000011</v>
      </c>
      <c r="M238" s="28">
        <f t="shared" si="40"/>
        <v>1.3649759922474503</v>
      </c>
      <c r="N238" s="28">
        <f t="shared" si="41"/>
        <v>0.89809892011104808</v>
      </c>
      <c r="O238" s="7">
        <f t="shared" si="42"/>
        <v>1.1222156554458822</v>
      </c>
      <c r="P238" s="7">
        <f>[1]!S_PQ_PctChange("H00906.CSI",$A$3,$A238)/100</f>
        <v>0.95059307287545192</v>
      </c>
    </row>
    <row r="239" spans="1:16" x14ac:dyDescent="0.3">
      <c r="A239" s="3">
        <v>20091222</v>
      </c>
      <c r="B239" s="29">
        <f>板块策略指数!B239</f>
        <v>-7.3698749484519873E-3</v>
      </c>
      <c r="C239" s="29">
        <f>板块策略指数!C239</f>
        <v>-1.437118641738409E-2</v>
      </c>
      <c r="D239" s="29">
        <f>板块策略指数!E239</f>
        <v>-1.5654778650222901E-2</v>
      </c>
      <c r="E239" s="29">
        <f>板块策略指数!F239</f>
        <v>-2.94714615512815E-2</v>
      </c>
      <c r="F239">
        <f t="shared" si="33"/>
        <v>0.31291550688869407</v>
      </c>
      <c r="G239">
        <f t="shared" si="34"/>
        <v>0.19488483694608499</v>
      </c>
      <c r="H239">
        <f t="shared" si="35"/>
        <v>0.29943703630852614</v>
      </c>
      <c r="I239">
        <f t="shared" si="36"/>
        <v>0.19276261985669471</v>
      </c>
      <c r="J239">
        <f t="shared" si="37"/>
        <v>-1.5535356264454852E-2</v>
      </c>
      <c r="K239" s="28">
        <f t="shared" si="38"/>
        <v>1.1362517000000025</v>
      </c>
      <c r="L239" s="28">
        <f t="shared" si="39"/>
        <v>0.85029160000000026</v>
      </c>
      <c r="M239" s="28">
        <f t="shared" si="40"/>
        <v>1.3279528165757251</v>
      </c>
      <c r="N239" s="28">
        <f t="shared" si="41"/>
        <v>0.8421591707664664</v>
      </c>
      <c r="O239" s="7">
        <f t="shared" si="42"/>
        <v>1.0892462791685267</v>
      </c>
      <c r="P239" s="7">
        <f>[1]!S_PQ_PctChange("H00906.CSI",$A$3,$A239)/100</f>
        <v>0.8977242516084436</v>
      </c>
    </row>
    <row r="240" spans="1:16" x14ac:dyDescent="0.3">
      <c r="A240" s="3">
        <v>20091223</v>
      </c>
      <c r="B240" s="29">
        <f>板块策略指数!B240</f>
        <v>3.161818431788737E-2</v>
      </c>
      <c r="C240" s="29">
        <f>板块策略指数!C240</f>
        <v>1.9035161809089915E-2</v>
      </c>
      <c r="D240" s="29">
        <f>板块策略指数!E240</f>
        <v>2.0031630190956599E-2</v>
      </c>
      <c r="E240" s="29">
        <f>板块策略指数!F240</f>
        <v>3.7477910749113999E-3</v>
      </c>
      <c r="F240">
        <f t="shared" si="33"/>
        <v>0.31637919498928174</v>
      </c>
      <c r="G240">
        <f t="shared" si="34"/>
        <v>0.19463864021167809</v>
      </c>
      <c r="H240">
        <f t="shared" si="35"/>
        <v>0.29935119549838041</v>
      </c>
      <c r="I240">
        <f t="shared" si="36"/>
        <v>0.18963096930065976</v>
      </c>
      <c r="J240">
        <f t="shared" si="37"/>
        <v>2.0324130581222614E-2</v>
      </c>
      <c r="K240" s="28">
        <f t="shared" si="38"/>
        <v>1.2037961000000026</v>
      </c>
      <c r="L240" s="28">
        <f t="shared" si="39"/>
        <v>0.88551219999999997</v>
      </c>
      <c r="M240" s="28">
        <f t="shared" si="40"/>
        <v>1.3745855064993657</v>
      </c>
      <c r="N240" s="28">
        <f t="shared" si="41"/>
        <v>0.84906319846523104</v>
      </c>
      <c r="O240" s="7">
        <f t="shared" si="42"/>
        <v>1.1317083933626813</v>
      </c>
      <c r="P240" s="7">
        <f>[1]!S_PQ_PctChange("H00906.CSI",$A$3,$A240)/100</f>
        <v>0.9190867605616182</v>
      </c>
    </row>
    <row r="241" spans="1:16" x14ac:dyDescent="0.3">
      <c r="A241" s="3">
        <v>20091224</v>
      </c>
      <c r="B241" s="29">
        <f>板块策略指数!B241</f>
        <v>2.8460573099299048E-2</v>
      </c>
      <c r="C241" s="29">
        <f>板块策略指数!C241</f>
        <v>2.8024480562894274E-2</v>
      </c>
      <c r="D241" s="29">
        <f>板块策略指数!E241</f>
        <v>3.4107152314445E-2</v>
      </c>
      <c r="E241" s="29">
        <f>板块策略指数!F241</f>
        <v>2.4073597403215199E-2</v>
      </c>
      <c r="F241">
        <f t="shared" si="33"/>
        <v>0.31614141945478108</v>
      </c>
      <c r="G241">
        <f t="shared" si="34"/>
        <v>0.1944098895439835</v>
      </c>
      <c r="H241">
        <f t="shared" si="35"/>
        <v>0.30076851650533581</v>
      </c>
      <c r="I241">
        <f t="shared" si="36"/>
        <v>0.18868017449589949</v>
      </c>
      <c r="J241">
        <f t="shared" si="37"/>
        <v>2.9234096425990189E-2</v>
      </c>
      <c r="K241" s="28">
        <f t="shared" si="38"/>
        <v>1.2665174000000028</v>
      </c>
      <c r="L241" s="28">
        <f t="shared" si="39"/>
        <v>0.93835269999999982</v>
      </c>
      <c r="M241" s="28">
        <f t="shared" si="40"/>
        <v>1.4555758560532128</v>
      </c>
      <c r="N241" s="28">
        <f t="shared" si="41"/>
        <v>0.89357680147818419</v>
      </c>
      <c r="O241" s="7">
        <f t="shared" si="42"/>
        <v>1.1940269620863386</v>
      </c>
      <c r="P241" s="7">
        <f>[1]!S_PQ_PctChange("H00906.CSI",$A$3,$A241)/100</f>
        <v>0.97857128707813212</v>
      </c>
    </row>
    <row r="242" spans="1:16" x14ac:dyDescent="0.3">
      <c r="A242" s="3">
        <v>20091225</v>
      </c>
      <c r="B242" s="29">
        <f>板块策略指数!B242</f>
        <v>1.1146175184889345E-2</v>
      </c>
      <c r="C242" s="29">
        <f>板块策略指数!C242</f>
        <v>1.1943027705948531E-2</v>
      </c>
      <c r="D242" s="29">
        <f>板块策略指数!E242</f>
        <v>3.3870799568878501E-3</v>
      </c>
      <c r="E242" s="29">
        <f>板块策略指数!F242</f>
        <v>-7.68923794960327E-3</v>
      </c>
      <c r="F242">
        <f t="shared" si="33"/>
        <v>0.31794398759411613</v>
      </c>
      <c r="G242">
        <f t="shared" si="34"/>
        <v>0.19567245342741549</v>
      </c>
      <c r="H242">
        <f t="shared" si="35"/>
        <v>0.30016230569319069</v>
      </c>
      <c r="I242">
        <f t="shared" si="36"/>
        <v>0.1862212532852775</v>
      </c>
      <c r="J242">
        <f t="shared" si="37"/>
        <v>5.4135305974232408E-3</v>
      </c>
      <c r="K242" s="28">
        <f t="shared" si="38"/>
        <v>1.2917804000000026</v>
      </c>
      <c r="L242" s="28">
        <f t="shared" si="39"/>
        <v>0.96150249999999993</v>
      </c>
      <c r="M242" s="28">
        <f t="shared" si="40"/>
        <v>1.4638930878178682</v>
      </c>
      <c r="N242" s="28">
        <f t="shared" si="41"/>
        <v>0.87901663887576964</v>
      </c>
      <c r="O242" s="7">
        <f t="shared" si="42"/>
        <v>1.2059043941771646</v>
      </c>
      <c r="P242" s="7">
        <f>[1]!S_PQ_PctChange("H00906.CSI",$A$3,$A242)/100</f>
        <v>0.9755524903639341</v>
      </c>
    </row>
    <row r="243" spans="1:16" x14ac:dyDescent="0.3">
      <c r="A243" s="3">
        <v>20091228</v>
      </c>
      <c r="B243" s="29">
        <f>板块策略指数!B243</f>
        <v>1.5933812855716836E-2</v>
      </c>
      <c r="C243" s="29">
        <f>板块策略指数!C243</f>
        <v>7.221810831237809E-3</v>
      </c>
      <c r="D243" s="29">
        <f>板块策略指数!E243</f>
        <v>1.40194240446396E-2</v>
      </c>
      <c r="E243" s="29">
        <f>板块策略指数!F243</f>
        <v>1.7142531803549702E-2</v>
      </c>
      <c r="F243">
        <f t="shared" si="33"/>
        <v>0.31858817880065243</v>
      </c>
      <c r="G243">
        <f t="shared" si="34"/>
        <v>0.19438754618077619</v>
      </c>
      <c r="H243">
        <f t="shared" si="35"/>
        <v>0.30020370820253389</v>
      </c>
      <c r="I243">
        <f t="shared" si="36"/>
        <v>0.18682056681603726</v>
      </c>
      <c r="J243">
        <f t="shared" si="37"/>
        <v>1.387957584313132E-2</v>
      </c>
      <c r="K243" s="28">
        <f t="shared" si="38"/>
        <v>1.3282972000000028</v>
      </c>
      <c r="L243" s="28">
        <f t="shared" si="39"/>
        <v>0.97566810000000004</v>
      </c>
      <c r="M243" s="28">
        <f t="shared" si="40"/>
        <v>1.4984354498166432</v>
      </c>
      <c r="N243" s="28">
        <f t="shared" si="41"/>
        <v>0.91122774136709639</v>
      </c>
      <c r="O243" s="7">
        <f t="shared" si="42"/>
        <v>1.2365214115188432</v>
      </c>
      <c r="P243" s="7">
        <f>[1]!S_PQ_PctChange("H00906.CSI",$A$3,$A243)/100</f>
        <v>1.0067559325532733</v>
      </c>
    </row>
    <row r="244" spans="1:16" x14ac:dyDescent="0.3">
      <c r="A244" s="3">
        <v>20091229</v>
      </c>
      <c r="B244" s="29">
        <f>板块策略指数!B244</f>
        <v>-1.6327382947503577E-3</v>
      </c>
      <c r="C244" s="29">
        <f>板块策略指数!C244</f>
        <v>1.8908034198659056E-3</v>
      </c>
      <c r="D244" s="29">
        <f>板块策略指数!E244</f>
        <v>4.3511830990419402E-3</v>
      </c>
      <c r="E244" s="29">
        <f>板块策略指数!F244</f>
        <v>9.4482695688261707E-3</v>
      </c>
      <c r="F244">
        <f t="shared" si="33"/>
        <v>0.31714234848453221</v>
      </c>
      <c r="G244">
        <f t="shared" si="34"/>
        <v>0.19418830771512144</v>
      </c>
      <c r="H244">
        <f t="shared" si="35"/>
        <v>0.30063247848891295</v>
      </c>
      <c r="I244">
        <f t="shared" si="36"/>
        <v>0.18803686531143321</v>
      </c>
      <c r="J244">
        <f t="shared" si="37"/>
        <v>2.9187498949947589E-3</v>
      </c>
      <c r="K244" s="28">
        <f t="shared" si="38"/>
        <v>1.3244957000000031</v>
      </c>
      <c r="L244" s="28">
        <f t="shared" si="39"/>
        <v>0.97940369999999999</v>
      </c>
      <c r="M244" s="28">
        <f t="shared" si="40"/>
        <v>1.5093065999199324</v>
      </c>
      <c r="N244" s="28">
        <f t="shared" si="41"/>
        <v>0.9292855362749517</v>
      </c>
      <c r="O244" s="7">
        <f t="shared" si="42"/>
        <v>1.2430492581538672</v>
      </c>
      <c r="P244" s="7">
        <f>[1]!S_PQ_PctChange("H00906.CSI",$A$3,$A244)/100</f>
        <v>1.0183603935539227</v>
      </c>
    </row>
    <row r="245" spans="1:16" x14ac:dyDescent="0.3">
      <c r="A245" s="3">
        <v>20091230</v>
      </c>
      <c r="B245" s="29">
        <f>板块策略指数!B245</f>
        <v>-6.2177357437140975E-3</v>
      </c>
      <c r="C245" s="29">
        <f>板块策略指数!C245</f>
        <v>4.9492683074200067E-3</v>
      </c>
      <c r="D245" s="29">
        <f>板块策略指数!E245</f>
        <v>-5.1925761645618997E-3</v>
      </c>
      <c r="E245" s="29">
        <f>板块策略指数!F245</f>
        <v>2.92540500765772E-2</v>
      </c>
      <c r="F245">
        <f t="shared" si="33"/>
        <v>0.3142500137033486</v>
      </c>
      <c r="G245">
        <f t="shared" si="34"/>
        <v>0.19457948115454571</v>
      </c>
      <c r="H245">
        <f t="shared" si="35"/>
        <v>0.29819800974829325</v>
      </c>
      <c r="I245">
        <f t="shared" si="36"/>
        <v>0.19297249539381214</v>
      </c>
      <c r="J245">
        <f t="shared" si="37"/>
        <v>2.9289655529968379E-3</v>
      </c>
      <c r="K245" s="28">
        <f t="shared" si="38"/>
        <v>1.3100426000000032</v>
      </c>
      <c r="L245" s="28">
        <f t="shared" si="39"/>
        <v>0.98920029999999981</v>
      </c>
      <c r="M245" s="28">
        <f t="shared" si="40"/>
        <v>1.4962768342796102</v>
      </c>
      <c r="N245" s="28">
        <f t="shared" si="41"/>
        <v>0.98572495196515519</v>
      </c>
      <c r="O245" s="7">
        <f t="shared" si="42"/>
        <v>1.2496190721646752</v>
      </c>
      <c r="P245" s="7">
        <f>[1]!S_PQ_PctChange("H00906.CSI",$A$3,$A245)/100</f>
        <v>1.042314240525795</v>
      </c>
    </row>
    <row r="246" spans="1:16" x14ac:dyDescent="0.3">
      <c r="A246" s="3">
        <v>20091231</v>
      </c>
      <c r="B246" s="29">
        <f>板块策略指数!B246</f>
        <v>8.8045129557350974E-3</v>
      </c>
      <c r="C246" s="29">
        <f>板块策略指数!C246</f>
        <v>-1.825859366701313E-3</v>
      </c>
      <c r="D246" s="29">
        <f>板块策略指数!E246</f>
        <v>6.6505865073484896E-3</v>
      </c>
      <c r="E246" s="29">
        <f>板块策略指数!F246</f>
        <v>5.1141508721075602E-3</v>
      </c>
      <c r="F246">
        <f t="shared" si="33"/>
        <v>0.3</v>
      </c>
      <c r="G246">
        <f t="shared" si="34"/>
        <v>0.2</v>
      </c>
      <c r="H246">
        <f t="shared" si="35"/>
        <v>0.3</v>
      </c>
      <c r="I246">
        <f t="shared" si="36"/>
        <v>0.2</v>
      </c>
      <c r="J246">
        <f t="shared" si="37"/>
        <v>5.3816256645183649E-3</v>
      </c>
      <c r="K246" s="28">
        <f t="shared" si="38"/>
        <v>1.3303814000000029</v>
      </c>
      <c r="L246" s="28">
        <f t="shared" si="39"/>
        <v>0.98556829999999973</v>
      </c>
      <c r="M246" s="28">
        <f t="shared" si="40"/>
        <v>1.5128785393122768</v>
      </c>
      <c r="N246" s="28">
        <f t="shared" si="41"/>
        <v>0.99588024896001359</v>
      </c>
      <c r="O246" s="7">
        <f t="shared" si="42"/>
        <v>1.2617256798988263</v>
      </c>
      <c r="P246" s="7">
        <f>[1]!S_PQ_PctChange("H00906.CSI",$A$3,$A246)/100</f>
        <v>1.053863965961777</v>
      </c>
    </row>
    <row r="247" spans="1:16" x14ac:dyDescent="0.3">
      <c r="A247" s="3">
        <v>20100104</v>
      </c>
      <c r="B247" s="29">
        <f>板块策略指数!B247</f>
        <v>1.5860107705974558E-2</v>
      </c>
      <c r="C247" s="29">
        <f>板块策略指数!C247</f>
        <v>-3.1553686669956514E-3</v>
      </c>
      <c r="D247" s="29">
        <f>板块策略指数!E247</f>
        <v>-1.7236388908938799E-3</v>
      </c>
      <c r="E247" s="29">
        <f>板块策略指数!F247</f>
        <v>-1.8480790130082501E-2</v>
      </c>
      <c r="F247">
        <f t="shared" si="33"/>
        <v>0.30478433249164455</v>
      </c>
      <c r="G247">
        <f t="shared" si="34"/>
        <v>0.19938613151818349</v>
      </c>
      <c r="H247">
        <f t="shared" si="35"/>
        <v>0.29950875327697185</v>
      </c>
      <c r="I247">
        <f t="shared" si="36"/>
        <v>0.19632078271320019</v>
      </c>
      <c r="J247">
        <f t="shared" si="37"/>
        <v>-8.6291114891426293E-5</v>
      </c>
      <c r="K247" s="28">
        <f t="shared" si="38"/>
        <v>1.3673415000000029</v>
      </c>
      <c r="L247" s="28">
        <f t="shared" si="39"/>
        <v>0.97930309999999987</v>
      </c>
      <c r="M247" s="28">
        <f t="shared" si="40"/>
        <v>1.5085472441338257</v>
      </c>
      <c r="N247" s="28">
        <f t="shared" si="41"/>
        <v>0.95899480495420675</v>
      </c>
      <c r="O247" s="7">
        <f t="shared" si="42"/>
        <v>1.2615305130683292</v>
      </c>
      <c r="P247" s="7">
        <f>[1]!S_PQ_PctChange("H00906.CSI",$A$3,$A247)/100</f>
        <v>1.0387053422953696</v>
      </c>
    </row>
    <row r="248" spans="1:16" x14ac:dyDescent="0.3">
      <c r="A248" s="3">
        <v>20100105</v>
      </c>
      <c r="B248" s="29">
        <f>板块策略指数!B248</f>
        <v>2.5337071140771147E-2</v>
      </c>
      <c r="C248" s="29">
        <f>板块策略指数!C248</f>
        <v>4.433631210904467E-3</v>
      </c>
      <c r="D248" s="29">
        <f>板块策略指数!E248</f>
        <v>-1.0283906101844299E-2</v>
      </c>
      <c r="E248" s="29">
        <f>板块策略指数!F248</f>
        <v>6.1500035413134804E-3</v>
      </c>
      <c r="F248">
        <f t="shared" si="33"/>
        <v>0.31041645441263521</v>
      </c>
      <c r="G248">
        <f t="shared" si="34"/>
        <v>0.19893061679237162</v>
      </c>
      <c r="H248">
        <f t="shared" si="35"/>
        <v>0.29444595197094209</v>
      </c>
      <c r="I248">
        <f t="shared" si="36"/>
        <v>0.19620697682405133</v>
      </c>
      <c r="J248">
        <f t="shared" si="37"/>
        <v>6.7336005041925533E-3</v>
      </c>
      <c r="K248" s="28">
        <f t="shared" si="38"/>
        <v>1.427323000000003</v>
      </c>
      <c r="L248" s="28">
        <f t="shared" si="39"/>
        <v>0.98807860000000014</v>
      </c>
      <c r="M248" s="28">
        <f t="shared" si="40"/>
        <v>1.4827495798231132</v>
      </c>
      <c r="N248" s="28">
        <f t="shared" si="41"/>
        <v>0.97104262994209001</v>
      </c>
      <c r="O248" s="7">
        <f t="shared" si="42"/>
        <v>1.2767587560713727</v>
      </c>
      <c r="P248" s="7">
        <f>[1]!S_PQ_PctChange("H00906.CSI",$A$3,$A248)/100</f>
        <v>1.0564026535801752</v>
      </c>
    </row>
    <row r="249" spans="1:16" x14ac:dyDescent="0.3">
      <c r="A249" s="3">
        <v>20100106</v>
      </c>
      <c r="B249" s="29">
        <f>板块策略指数!B249</f>
        <v>-2.1563261255299238E-3</v>
      </c>
      <c r="C249" s="29">
        <f>板块策略指数!C249</f>
        <v>6.756775109394564E-4</v>
      </c>
      <c r="D249" s="29">
        <f>板块策略指数!E249</f>
        <v>-1.08803441082447E-2</v>
      </c>
      <c r="E249" s="29">
        <f>板块策略指数!F249</f>
        <v>-1.3734678186248499E-2</v>
      </c>
      <c r="F249">
        <f t="shared" si="33"/>
        <v>0.31175274383825829</v>
      </c>
      <c r="G249">
        <f t="shared" si="34"/>
        <v>0.20035399900042455</v>
      </c>
      <c r="H249">
        <f t="shared" si="35"/>
        <v>0.29312810638442049</v>
      </c>
      <c r="I249">
        <f t="shared" si="36"/>
        <v>0.19476515077689688</v>
      </c>
      <c r="J249">
        <f t="shared" si="37"/>
        <v>-6.4334591297390172E-3</v>
      </c>
      <c r="K249" s="28">
        <f t="shared" si="38"/>
        <v>1.4220889000000034</v>
      </c>
      <c r="L249" s="28">
        <f t="shared" si="39"/>
        <v>0.98942190000000041</v>
      </c>
      <c r="M249" s="28">
        <f t="shared" si="40"/>
        <v>1.4557364100600378</v>
      </c>
      <c r="N249" s="28">
        <f t="shared" si="41"/>
        <v>0.94397099372845839</v>
      </c>
      <c r="O249" s="7">
        <f t="shared" si="42"/>
        <v>1.2621113216659121</v>
      </c>
      <c r="P249" s="7">
        <f>[1]!S_PQ_PctChange("H00906.CSI",$A$3,$A249)/100</f>
        <v>1.0457964650208464</v>
      </c>
    </row>
    <row r="250" spans="1:16" x14ac:dyDescent="0.3">
      <c r="A250" s="3">
        <v>20100107</v>
      </c>
      <c r="B250" s="29">
        <f>板块策略指数!B250</f>
        <v>-2.5240072732260286E-2</v>
      </c>
      <c r="C250" s="29">
        <f>板块策略指数!C250</f>
        <v>-2.271820773662948E-2</v>
      </c>
      <c r="D250" s="29">
        <f>板块策略指数!E250</f>
        <v>-3.0073025702851398E-2</v>
      </c>
      <c r="E250" s="29">
        <f>板块策略指数!F250</f>
        <v>-1.6893845767116701E-2</v>
      </c>
      <c r="F250">
        <f t="shared" si="33"/>
        <v>0.31152450934484799</v>
      </c>
      <c r="G250">
        <f t="shared" si="34"/>
        <v>0.20072528905578091</v>
      </c>
      <c r="H250">
        <f t="shared" si="35"/>
        <v>0.29146121381704243</v>
      </c>
      <c r="I250">
        <f t="shared" si="36"/>
        <v>0.19628898778232887</v>
      </c>
      <c r="J250">
        <f t="shared" si="37"/>
        <v>-2.452592719467641E-2</v>
      </c>
      <c r="K250" s="28">
        <f t="shared" si="38"/>
        <v>1.3609552000000029</v>
      </c>
      <c r="L250" s="28">
        <f t="shared" si="39"/>
        <v>0.94422580000000034</v>
      </c>
      <c r="M250" s="28">
        <f t="shared" si="40"/>
        <v>1.3818849858808742</v>
      </c>
      <c r="N250" s="28">
        <f t="shared" si="41"/>
        <v>0.9111298475846612</v>
      </c>
      <c r="O250" s="7">
        <f t="shared" si="42"/>
        <v>1.2066309440844809</v>
      </c>
      <c r="P250" s="7">
        <f>[1]!S_PQ_PctChange("H00906.CSI",$A$3,$A250)/100</f>
        <v>1.005116472068702</v>
      </c>
    </row>
    <row r="251" spans="1:16" x14ac:dyDescent="0.3">
      <c r="A251" s="3">
        <v>20100108</v>
      </c>
      <c r="B251" s="29">
        <f>板块策略指数!B251</f>
        <v>1.8507509164087513E-2</v>
      </c>
      <c r="C251" s="29">
        <f>板块策略指数!C251</f>
        <v>5.3484528391712464E-3</v>
      </c>
      <c r="D251" s="29">
        <f>板块策略指数!E251</f>
        <v>3.9559799283746602E-3</v>
      </c>
      <c r="E251" s="29">
        <f>板块策略指数!F251</f>
        <v>7.6737571210434598E-3</v>
      </c>
      <c r="F251">
        <f t="shared" si="33"/>
        <v>0.31430466029910953</v>
      </c>
      <c r="G251">
        <f t="shared" si="34"/>
        <v>0.19990012719326672</v>
      </c>
      <c r="H251">
        <f t="shared" si="35"/>
        <v>0.28986101234616468</v>
      </c>
      <c r="I251">
        <f t="shared" si="36"/>
        <v>0.19593420016145938</v>
      </c>
      <c r="J251">
        <f t="shared" si="37"/>
        <v>9.4984011832184943E-3</v>
      </c>
      <c r="K251" s="28">
        <f t="shared" si="38"/>
        <v>1.4046506000000032</v>
      </c>
      <c r="L251" s="28">
        <f t="shared" si="39"/>
        <v>0.95462440000000015</v>
      </c>
      <c r="M251" s="28">
        <f t="shared" si="40"/>
        <v>1.3913076750767157</v>
      </c>
      <c r="N251" s="28">
        <f t="shared" si="41"/>
        <v>0.92579539386180265</v>
      </c>
      <c r="O251" s="7">
        <f t="shared" si="42"/>
        <v>1.2275904100546993</v>
      </c>
      <c r="P251" s="7">
        <f>[1]!S_PQ_PctChange("H00906.CSI",$A$3,$A251)/100</f>
        <v>1.0148192631654673</v>
      </c>
    </row>
    <row r="252" spans="1:16" x14ac:dyDescent="0.3">
      <c r="A252" s="3">
        <v>20100111</v>
      </c>
      <c r="B252" s="29">
        <f>板块策略指数!B252</f>
        <v>2.3160870024110783E-2</v>
      </c>
      <c r="C252" s="29">
        <f>板块策略指数!C252</f>
        <v>4.0149913200715221E-3</v>
      </c>
      <c r="D252" s="29">
        <f>板块策略指数!E252</f>
        <v>-1.06001639950961E-2</v>
      </c>
      <c r="E252" s="29">
        <f>板块策略指数!F252</f>
        <v>2.09192883132174E-3</v>
      </c>
      <c r="F252">
        <f t="shared" si="33"/>
        <v>0.31985080693715812</v>
      </c>
      <c r="G252">
        <f t="shared" si="34"/>
        <v>0.19962088451559776</v>
      </c>
      <c r="H252">
        <f t="shared" si="35"/>
        <v>0.28524257371090145</v>
      </c>
      <c r="I252">
        <f t="shared" si="36"/>
        <v>0.19528573483634309</v>
      </c>
      <c r="J252">
        <f t="shared" si="37"/>
        <v>5.4194727964279286E-3</v>
      </c>
      <c r="K252" s="28">
        <f t="shared" si="38"/>
        <v>1.4603444000000034</v>
      </c>
      <c r="L252" s="28">
        <f t="shared" si="39"/>
        <v>0.96247220000000011</v>
      </c>
      <c r="M252" s="28">
        <f t="shared" si="40"/>
        <v>1.3659594215581703</v>
      </c>
      <c r="N252" s="28">
        <f t="shared" si="41"/>
        <v>0.92982402076944859</v>
      </c>
      <c r="O252" s="7">
        <f t="shared" si="42"/>
        <v>1.2396627756835743</v>
      </c>
      <c r="P252" s="7">
        <f>[1]!S_PQ_PctChange("H00906.CSI",$A$3,$A252)/100</f>
        <v>1.0186961050172183</v>
      </c>
    </row>
    <row r="253" spans="1:16" x14ac:dyDescent="0.3">
      <c r="A253" s="3">
        <v>20100112</v>
      </c>
      <c r="B253" s="29">
        <f>板块策略指数!B253</f>
        <v>2.0462257235206581E-2</v>
      </c>
      <c r="C253" s="29">
        <f>板块策略指数!C253</f>
        <v>2.8419205123007583E-2</v>
      </c>
      <c r="D253" s="29">
        <f>板块策略指数!E253</f>
        <v>2.5762594621440399E-2</v>
      </c>
      <c r="E253" s="29">
        <f>板块策略指数!F253</f>
        <v>7.1408272380086802E-3</v>
      </c>
      <c r="F253">
        <f t="shared" si="33"/>
        <v>0.31969455037392558</v>
      </c>
      <c r="G253">
        <f t="shared" si="34"/>
        <v>0.20107912641334152</v>
      </c>
      <c r="H253">
        <f t="shared" si="35"/>
        <v>0.28658406620200594</v>
      </c>
      <c r="I253">
        <f t="shared" si="36"/>
        <v>0.19264225701072749</v>
      </c>
      <c r="J253">
        <f t="shared" si="37"/>
        <v>2.0961026842125693E-2</v>
      </c>
      <c r="K253" s="28">
        <f t="shared" si="38"/>
        <v>1.5106886000000039</v>
      </c>
      <c r="L253" s="28">
        <f t="shared" si="39"/>
        <v>1.0182441000000004</v>
      </c>
      <c r="M253" s="28">
        <f t="shared" si="40"/>
        <v>1.4269126750265508</v>
      </c>
      <c r="N253" s="28">
        <f t="shared" si="41"/>
        <v>0.94360456070152243</v>
      </c>
      <c r="O253" s="7">
        <f t="shared" si="42"/>
        <v>1.2866084072419874</v>
      </c>
      <c r="P253" s="7">
        <f>[1]!S_PQ_PctChange("H00906.CSI",$A$3,$A253)/100</f>
        <v>1.0522886242815304</v>
      </c>
    </row>
    <row r="254" spans="1:16" x14ac:dyDescent="0.3">
      <c r="A254" s="3">
        <v>20100113</v>
      </c>
      <c r="B254" s="29">
        <f>板块策略指数!B254</f>
        <v>6.9950132405906694E-3</v>
      </c>
      <c r="C254" s="29">
        <f>板块策略指数!C254</f>
        <v>7.5096961759977777E-3</v>
      </c>
      <c r="D254" s="29">
        <f>板块策略指数!E254</f>
        <v>-9.2884407908560597E-3</v>
      </c>
      <c r="E254" s="29">
        <f>板块策略指数!F254</f>
        <v>-4.7398790884501801E-2</v>
      </c>
      <c r="F254">
        <f t="shared" si="33"/>
        <v>0.32454228592486345</v>
      </c>
      <c r="G254">
        <f t="shared" si="34"/>
        <v>0.20423255096796714</v>
      </c>
      <c r="H254">
        <f t="shared" si="35"/>
        <v>0.28622529278657571</v>
      </c>
      <c r="I254">
        <f t="shared" si="36"/>
        <v>0.18499987032059426</v>
      </c>
      <c r="J254">
        <f t="shared" si="37"/>
        <v>-8.0466184265804951E-3</v>
      </c>
      <c r="K254" s="28">
        <f t="shared" si="38"/>
        <v>1.5282509000000042</v>
      </c>
      <c r="L254" s="28">
        <f t="shared" si="39"/>
        <v>1.0334005000000004</v>
      </c>
      <c r="M254" s="28">
        <f t="shared" si="40"/>
        <v>1.4043704403399886</v>
      </c>
      <c r="N254" s="28">
        <f t="shared" si="41"/>
        <v>0.85148005456666698</v>
      </c>
      <c r="O254" s="7">
        <f t="shared" si="42"/>
        <v>1.2682089418979001</v>
      </c>
      <c r="P254" s="7">
        <f>[1]!S_PQ_PctChange("H00906.CSI",$A$3,$A254)/100</f>
        <v>0.99693324450533116</v>
      </c>
    </row>
    <row r="255" spans="1:16" x14ac:dyDescent="0.3">
      <c r="A255" s="3">
        <v>20100114</v>
      </c>
      <c r="B255" s="29">
        <f>板块策略指数!B255</f>
        <v>2.8281488993042583E-2</v>
      </c>
      <c r="C255" s="29">
        <f>板块策略指数!C255</f>
        <v>2.6457748977636308E-2</v>
      </c>
      <c r="D255" s="29">
        <f>板块策略指数!E255</f>
        <v>2.9380745736255098E-2</v>
      </c>
      <c r="E255" s="29">
        <f>板块策略指数!F255</f>
        <v>8.00811085196604E-3</v>
      </c>
      <c r="F255">
        <f t="shared" si="33"/>
        <v>0.32574874831228845</v>
      </c>
      <c r="G255">
        <f t="shared" si="34"/>
        <v>0.20462820123902953</v>
      </c>
      <c r="H255">
        <f t="shared" si="35"/>
        <v>0.28759643346913427</v>
      </c>
      <c r="I255">
        <f t="shared" si="36"/>
        <v>0.18202661697954825</v>
      </c>
      <c r="J255">
        <f t="shared" si="37"/>
        <v>2.4473084673507905E-2</v>
      </c>
      <c r="K255" s="28">
        <f t="shared" si="38"/>
        <v>1.5997536000000041</v>
      </c>
      <c r="L255" s="28">
        <f t="shared" si="39"/>
        <v>1.0871997000000007</v>
      </c>
      <c r="M255" s="28">
        <f t="shared" si="40"/>
        <v>1.4750126369033856</v>
      </c>
      <c r="N255" s="28">
        <f t="shared" si="41"/>
        <v>0.86630691208384092</v>
      </c>
      <c r="O255" s="7">
        <f t="shared" si="42"/>
        <v>1.3237190113901751</v>
      </c>
      <c r="P255" s="7">
        <f>[1]!S_PQ_PctChange("H00906.CSI",$A$3,$A255)/100</f>
        <v>1.0311408872582901</v>
      </c>
    </row>
    <row r="256" spans="1:16" x14ac:dyDescent="0.3">
      <c r="A256" s="3">
        <v>20100115</v>
      </c>
      <c r="B256" s="29">
        <f>板块策略指数!B256</f>
        <v>-2.9484717320903474E-3</v>
      </c>
      <c r="C256" s="29">
        <f>板块策略指数!C256</f>
        <v>6.8574655314486196E-3</v>
      </c>
      <c r="D256" s="29">
        <f>板块策略指数!E256</f>
        <v>7.0024178095599299E-3</v>
      </c>
      <c r="E256" s="29">
        <f>板块策略指数!F256</f>
        <v>4.5640253973729204E-3</v>
      </c>
      <c r="F256">
        <f t="shared" si="33"/>
        <v>0.3237240721754342</v>
      </c>
      <c r="G256">
        <f t="shared" si="34"/>
        <v>0.20535634069428446</v>
      </c>
      <c r="H256">
        <f t="shared" si="35"/>
        <v>0.28866135437781204</v>
      </c>
      <c r="I256">
        <f t="shared" si="36"/>
        <v>0.18225823275246975</v>
      </c>
      <c r="J256">
        <f t="shared" si="37"/>
        <v>3.2874143511790956E-3</v>
      </c>
      <c r="K256" s="28">
        <f t="shared" si="38"/>
        <v>1.5920883000000039</v>
      </c>
      <c r="L256" s="28">
        <f t="shared" si="39"/>
        <v>1.1015126000000004</v>
      </c>
      <c r="M256" s="28">
        <f t="shared" si="40"/>
        <v>1.4923437094709238</v>
      </c>
      <c r="N256" s="28">
        <f t="shared" si="41"/>
        <v>0.87482478422988419</v>
      </c>
      <c r="O256" s="7">
        <f t="shared" si="42"/>
        <v>1.3313580386163273</v>
      </c>
      <c r="P256" s="7">
        <f>[1]!S_PQ_PctChange("H00906.CSI",$A$3,$A256)/100</f>
        <v>1.0407425478831933</v>
      </c>
    </row>
    <row r="257" spans="1:16" x14ac:dyDescent="0.3">
      <c r="A257" s="3">
        <v>20100118</v>
      </c>
      <c r="B257" s="29">
        <f>板块策略指数!B257</f>
        <v>1.2091833445643053E-2</v>
      </c>
      <c r="C257" s="29">
        <f>板块策略指数!C257</f>
        <v>1.5261769070525637E-2</v>
      </c>
      <c r="D257" s="29">
        <f>板块策略指数!E257</f>
        <v>1.16319763065427E-2</v>
      </c>
      <c r="E257" s="29">
        <f>板块策略指数!F257</f>
        <v>-4.8663750159944003E-3</v>
      </c>
      <c r="F257">
        <f t="shared" si="33"/>
        <v>0.32454901557293425</v>
      </c>
      <c r="G257">
        <f t="shared" si="34"/>
        <v>0.2065244766513839</v>
      </c>
      <c r="H257">
        <f t="shared" si="35"/>
        <v>0.28926545645740748</v>
      </c>
      <c r="I257">
        <f t="shared" si="36"/>
        <v>0.17966105131827492</v>
      </c>
      <c r="J257">
        <f t="shared" si="37"/>
        <v>9.5192837363463605E-3</v>
      </c>
      <c r="K257" s="28">
        <f t="shared" si="38"/>
        <v>1.6234314000000039</v>
      </c>
      <c r="L257" s="28">
        <f t="shared" si="39"/>
        <v>1.1335854000000003</v>
      </c>
      <c r="M257" s="28">
        <f t="shared" si="40"/>
        <v>1.5213345924472503</v>
      </c>
      <c r="N257" s="28">
        <f t="shared" si="41"/>
        <v>0.86570118374054084</v>
      </c>
      <c r="O257" s="7">
        <f t="shared" si="42"/>
        <v>1.3535508972769277</v>
      </c>
      <c r="P257" s="7">
        <f>[1]!S_PQ_PctChange("H00906.CSI",$A$3,$A257)/100</f>
        <v>1.0573076149160148</v>
      </c>
    </row>
    <row r="258" spans="1:16" x14ac:dyDescent="0.3">
      <c r="A258" s="3">
        <v>20100119</v>
      </c>
      <c r="B258" s="29">
        <f>板块策略指数!B258</f>
        <v>-1.1039701667060853E-2</v>
      </c>
      <c r="C258" s="29">
        <f>板块策略指数!C258</f>
        <v>-4.4087759505666152E-3</v>
      </c>
      <c r="D258" s="29">
        <f>板块策略指数!E258</f>
        <v>-4.3268602319711498E-3</v>
      </c>
      <c r="E258" s="29">
        <f>板块策略指数!F258</f>
        <v>5.6091428518994096E-3</v>
      </c>
      <c r="F258">
        <f t="shared" ref="F258:F321" si="43">IF(MID($A258,6,1)&lt;&gt;MID($A259,6,1),0.3,F257*(1+B258)/(1+$J258))</f>
        <v>0.32249384495294331</v>
      </c>
      <c r="G258">
        <f t="shared" ref="G258:G321" si="44">IF(MID($A258,6,1)&lt;&gt;MID($A259,6,1),0.2,G257*(1+C258)/(1+$J258))</f>
        <v>0.20659265017117753</v>
      </c>
      <c r="H258">
        <f t="shared" ref="H258:H321" si="45">IF(MID($A258,6,1)&lt;&gt;MID($A259,6,1),0.3,H257*(1+D258)/(1+$J258))</f>
        <v>0.28938475086498305</v>
      </c>
      <c r="I258">
        <f t="shared" ref="I258:I321" si="46">IF(MID($A258,6,1)&lt;&gt;MID($A259,6,1),0.2,I257*(1+E258)/(1+$J258))</f>
        <v>0.18152875401089674</v>
      </c>
      <c r="J258">
        <f t="shared" si="37"/>
        <v>-4.7373111523893625E-3</v>
      </c>
      <c r="K258" s="28">
        <f t="shared" si="38"/>
        <v>1.5944695000000042</v>
      </c>
      <c r="L258" s="28">
        <f t="shared" si="39"/>
        <v>1.1241789</v>
      </c>
      <c r="M258" s="28">
        <f t="shared" si="40"/>
        <v>1.5104251300676972</v>
      </c>
      <c r="N258" s="28">
        <f t="shared" si="41"/>
        <v>0.87616616819909932</v>
      </c>
      <c r="O258" s="7">
        <f t="shared" si="42"/>
        <v>1.3424013943635416</v>
      </c>
      <c r="P258" s="7">
        <f>[1]!S_PQ_PctChange("H00906.CSI",$A$3,$A258)/100</f>
        <v>1.0604082543316684</v>
      </c>
    </row>
    <row r="259" spans="1:16" x14ac:dyDescent="0.3">
      <c r="A259" s="3">
        <v>20100120</v>
      </c>
      <c r="B259" s="29">
        <f>板块策略指数!B259</f>
        <v>-5.7504009971980921E-2</v>
      </c>
      <c r="C259" s="29">
        <f>板块策略指数!C259</f>
        <v>-2.9023544109208408E-2</v>
      </c>
      <c r="D259" s="29">
        <f>板块策略指数!E259</f>
        <v>-3.36701354214132E-2</v>
      </c>
      <c r="E259" s="29">
        <f>板块策略指数!F259</f>
        <v>-3.0884367738935499E-2</v>
      </c>
      <c r="F259">
        <f t="shared" si="43"/>
        <v>0.31657768148309939</v>
      </c>
      <c r="G259">
        <f t="shared" si="44"/>
        <v>0.20893101733040093</v>
      </c>
      <c r="H259">
        <f t="shared" si="45"/>
        <v>0.29125969924829914</v>
      </c>
      <c r="I259">
        <f t="shared" si="46"/>
        <v>0.18323160193820118</v>
      </c>
      <c r="J259">
        <f t="shared" ref="J259:J322" si="47">SUMPRODUCT(F258:I258,B259:E259)</f>
        <v>-3.9890764715537153E-2</v>
      </c>
      <c r="K259" s="28">
        <f t="shared" ref="K259:K322" si="48">(1+K258)*(1+B259)-1</f>
        <v>1.4452771000000038</v>
      </c>
      <c r="L259" s="28">
        <f t="shared" ref="L259:L322" si="49">(1+L258)*(1+C259)-1</f>
        <v>1.0625277000000004</v>
      </c>
      <c r="M259" s="28">
        <f t="shared" ref="M259:M322" si="50">(1+M258)*(1+D259)-1</f>
        <v>1.4258987759729989</v>
      </c>
      <c r="N259" s="28">
        <f t="shared" ref="N259:N322" si="51">(1+N258)*(1+E259)-1</f>
        <v>0.81822196232108868</v>
      </c>
      <c r="O259" s="7">
        <f t="shared" si="42"/>
        <v>1.2489612114716393</v>
      </c>
      <c r="P259" s="7">
        <f>[1]!S_PQ_PctChange("H00906.CSI",$A$3,$A259)/100</f>
        <v>0.9915284984627124</v>
      </c>
    </row>
    <row r="260" spans="1:16" x14ac:dyDescent="0.3">
      <c r="A260" s="3">
        <v>20100121</v>
      </c>
      <c r="B260" s="29">
        <f>板块策略指数!B260</f>
        <v>4.0809280878649696E-4</v>
      </c>
      <c r="C260" s="29">
        <f>板块策略指数!C260</f>
        <v>3.3661608520456749E-3</v>
      </c>
      <c r="D260" s="29">
        <f>板块策略指数!E260</f>
        <v>8.2595571700481995E-4</v>
      </c>
      <c r="E260" s="29">
        <f>板块策略指数!F260</f>
        <v>1.7809022976212601E-2</v>
      </c>
      <c r="F260">
        <f t="shared" si="43"/>
        <v>0.31533948940216966</v>
      </c>
      <c r="G260">
        <f t="shared" si="44"/>
        <v>0.20872921446159345</v>
      </c>
      <c r="H260">
        <f t="shared" si="45"/>
        <v>0.29024171149128741</v>
      </c>
      <c r="I260">
        <f t="shared" si="46"/>
        <v>0.18568958464494997</v>
      </c>
      <c r="J260">
        <f t="shared" si="47"/>
        <v>4.3362319091641306E-3</v>
      </c>
      <c r="K260" s="28">
        <f t="shared" si="48"/>
        <v>1.446275000000004</v>
      </c>
      <c r="L260" s="28">
        <f t="shared" si="49"/>
        <v>1.0694705</v>
      </c>
      <c r="M260" s="28">
        <f t="shared" si="50"/>
        <v>1.4279024609358886</v>
      </c>
      <c r="N260" s="28">
        <f t="shared" si="51"/>
        <v>0.85060271902391937</v>
      </c>
      <c r="O260" s="7">
        <f t="shared" ref="O260:O323" si="52">(1+O259)*(1+J260)-1</f>
        <v>1.2587132288392953</v>
      </c>
      <c r="P260" s="7">
        <f>[1]!S_PQ_PctChange("H00906.CSI",$A$3,$A260)/100</f>
        <v>0.99948809214758372</v>
      </c>
    </row>
    <row r="261" spans="1:16" x14ac:dyDescent="0.3">
      <c r="A261" s="3">
        <v>20100122</v>
      </c>
      <c r="B261" s="29">
        <f>板块策略指数!B261</f>
        <v>-2.5294907563540612E-2</v>
      </c>
      <c r="C261" s="29">
        <f>板块策略指数!C261</f>
        <v>-1.4764453032792658E-2</v>
      </c>
      <c r="D261" s="29">
        <f>板块策略指数!E261</f>
        <v>-2.5094525277271799E-2</v>
      </c>
      <c r="E261" s="29">
        <f>板块策略指数!F261</f>
        <v>1.5652530536779401E-3</v>
      </c>
      <c r="F261">
        <f t="shared" si="43"/>
        <v>0.31301323393709407</v>
      </c>
      <c r="G261">
        <f t="shared" si="44"/>
        <v>0.209427841055674</v>
      </c>
      <c r="H261">
        <f t="shared" si="45"/>
        <v>0.28815983045471988</v>
      </c>
      <c r="I261">
        <f t="shared" si="46"/>
        <v>0.18939909455251264</v>
      </c>
      <c r="J261">
        <f t="shared" si="47"/>
        <v>-1.8051082695186925E-2</v>
      </c>
      <c r="K261" s="28">
        <f t="shared" si="48"/>
        <v>1.3843967000000035</v>
      </c>
      <c r="L261" s="28">
        <f t="shared" si="49"/>
        <v>1.0389159000000001</v>
      </c>
      <c r="M261" s="28">
        <f t="shared" si="50"/>
        <v>1.3669754012591824</v>
      </c>
      <c r="N261" s="28">
        <f t="shared" si="51"/>
        <v>0.85349938058101649</v>
      </c>
      <c r="O261" s="7">
        <f t="shared" si="52"/>
        <v>1.2179410095608043</v>
      </c>
      <c r="P261" s="7">
        <f>[1]!S_PQ_PctChange("H00906.CSI",$A$3,$A261)/100</f>
        <v>0.96704762619675388</v>
      </c>
    </row>
    <row r="262" spans="1:16" x14ac:dyDescent="0.3">
      <c r="A262" s="3">
        <v>20100125</v>
      </c>
      <c r="B262" s="29">
        <f>板块策略指数!B262</f>
        <v>-8.2551280162397652E-3</v>
      </c>
      <c r="C262" s="29">
        <f>板块策略指数!C262</f>
        <v>-7.9962101428508944E-3</v>
      </c>
      <c r="D262" s="29">
        <f>板块策略指数!E262</f>
        <v>-1.5042136147251301E-2</v>
      </c>
      <c r="E262" s="29">
        <f>板块策略指数!F262</f>
        <v>-1.29962048171178E-2</v>
      </c>
      <c r="F262">
        <f t="shared" si="43"/>
        <v>0.3138993015201072</v>
      </c>
      <c r="G262">
        <f t="shared" si="44"/>
        <v>0.21007551325363752</v>
      </c>
      <c r="H262">
        <f t="shared" si="45"/>
        <v>0.28699793909331628</v>
      </c>
      <c r="I262">
        <f t="shared" si="46"/>
        <v>0.1890272461329395</v>
      </c>
      <c r="J262">
        <f t="shared" si="47"/>
        <v>-1.1054602170622523E-2</v>
      </c>
      <c r="K262" s="28">
        <f t="shared" si="48"/>
        <v>1.3647132000000037</v>
      </c>
      <c r="L262" s="28">
        <f t="shared" si="49"/>
        <v>1.0226123</v>
      </c>
      <c r="M262" s="28">
        <f t="shared" si="50"/>
        <v>1.3313710350162471</v>
      </c>
      <c r="N262" s="28">
        <f t="shared" si="51"/>
        <v>0.82941092300258457</v>
      </c>
      <c r="O262" s="7">
        <f t="shared" si="52"/>
        <v>1.193422554062201</v>
      </c>
      <c r="P262" s="7">
        <f>[1]!S_PQ_PctChange("H00906.CSI",$A$3,$A262)/100</f>
        <v>0.94143868000754827</v>
      </c>
    </row>
    <row r="263" spans="1:16" x14ac:dyDescent="0.3">
      <c r="A263" s="3">
        <v>20100126</v>
      </c>
      <c r="B263" s="29">
        <f>板块策略指数!B263</f>
        <v>-3.0582863071936167E-2</v>
      </c>
      <c r="C263" s="29">
        <f>板块策略指数!C263</f>
        <v>-3.0500753901279043E-2</v>
      </c>
      <c r="D263" s="29">
        <f>板块策略指数!E263</f>
        <v>-2.2484012803931998E-2</v>
      </c>
      <c r="E263" s="29">
        <f>板块策略指数!F263</f>
        <v>-1.83487719421335E-2</v>
      </c>
      <c r="F263">
        <f t="shared" si="43"/>
        <v>0.31239946930169565</v>
      </c>
      <c r="G263">
        <f t="shared" si="44"/>
        <v>0.20908946643761317</v>
      </c>
      <c r="H263">
        <f t="shared" si="45"/>
        <v>0.28801286842509899</v>
      </c>
      <c r="I263">
        <f t="shared" si="46"/>
        <v>0.19049819583559269</v>
      </c>
      <c r="J263">
        <f t="shared" si="47"/>
        <v>-2.5928684054618987E-2</v>
      </c>
      <c r="K263" s="28">
        <f t="shared" si="48"/>
        <v>1.2923935000000037</v>
      </c>
      <c r="L263" s="28">
        <f t="shared" si="49"/>
        <v>0.96092109999999997</v>
      </c>
      <c r="M263" s="28">
        <f t="shared" si="50"/>
        <v>1.2789524588142256</v>
      </c>
      <c r="N263" s="28">
        <f t="shared" si="51"/>
        <v>0.79584347918796228</v>
      </c>
      <c r="O263" s="7">
        <f t="shared" si="52"/>
        <v>1.1365499936596466</v>
      </c>
      <c r="P263" s="7">
        <f>[1]!S_PQ_PctChange("H00906.CSI",$A$3,$A263)/100</f>
        <v>0.88676254252432063</v>
      </c>
    </row>
    <row r="264" spans="1:16" x14ac:dyDescent="0.3">
      <c r="A264" s="3">
        <v>20100127</v>
      </c>
      <c r="B264" s="29">
        <f>板块策略指数!B264</f>
        <v>3.3070238595599448E-4</v>
      </c>
      <c r="C264" s="29">
        <f>板块策略指数!C264</f>
        <v>-8.2671862728183904E-3</v>
      </c>
      <c r="D264" s="29">
        <f>板块策略指数!E264</f>
        <v>-8.2165159772636994E-3</v>
      </c>
      <c r="E264" s="29">
        <f>板块策略指数!F264</f>
        <v>-2.0194118790971102E-2</v>
      </c>
      <c r="F264">
        <f t="shared" si="43"/>
        <v>0.31497174193792682</v>
      </c>
      <c r="G264">
        <f t="shared" si="44"/>
        <v>0.20899916155080997</v>
      </c>
      <c r="H264">
        <f t="shared" si="45"/>
        <v>0.2879031858394564</v>
      </c>
      <c r="I264">
        <f t="shared" si="46"/>
        <v>0.18812591067180731</v>
      </c>
      <c r="J264">
        <f t="shared" si="47"/>
        <v>-7.8386758480965078E-3</v>
      </c>
      <c r="K264" s="28">
        <f t="shared" si="48"/>
        <v>1.2931516000000038</v>
      </c>
      <c r="L264" s="28">
        <f t="shared" si="49"/>
        <v>0.94470980000000004</v>
      </c>
      <c r="M264" s="28">
        <f t="shared" si="50"/>
        <v>1.2602274095249539</v>
      </c>
      <c r="N264" s="28">
        <f t="shared" si="51"/>
        <v>0.75957800263924979</v>
      </c>
      <c r="O264" s="7">
        <f t="shared" si="52"/>
        <v>1.1198022708260962</v>
      </c>
      <c r="P264" s="7">
        <f>[1]!S_PQ_PctChange("H00906.CSI",$A$3,$A264)/100</f>
        <v>0.86434494040078935</v>
      </c>
    </row>
    <row r="265" spans="1:16" x14ac:dyDescent="0.3">
      <c r="A265" s="3">
        <v>20100128</v>
      </c>
      <c r="B265" s="29">
        <f>板块策略指数!B265</f>
        <v>2.01180767987603E-2</v>
      </c>
      <c r="C265" s="29">
        <f>板块策略指数!C265</f>
        <v>2.0215406946578793E-2</v>
      </c>
      <c r="D265" s="29">
        <f>板块策略指数!E265</f>
        <v>1.63798729367335E-2</v>
      </c>
      <c r="E265" s="29">
        <f>板块策略指数!F265</f>
        <v>-5.7527273610361498E-3</v>
      </c>
      <c r="F265">
        <f t="shared" si="43"/>
        <v>0.3168111668025782</v>
      </c>
      <c r="G265">
        <f t="shared" si="44"/>
        <v>0.21023976715002887</v>
      </c>
      <c r="H265">
        <f t="shared" si="45"/>
        <v>0.2885233540360449</v>
      </c>
      <c r="I265">
        <f t="shared" si="46"/>
        <v>0.1844257120113485</v>
      </c>
      <c r="J265">
        <f t="shared" si="47"/>
        <v>1.4195209324479428E-2</v>
      </c>
      <c r="K265" s="28">
        <f t="shared" si="48"/>
        <v>1.3392854000000041</v>
      </c>
      <c r="L265" s="28">
        <f t="shared" si="49"/>
        <v>0.98402289999999981</v>
      </c>
      <c r="M265" s="28">
        <f t="shared" si="50"/>
        <v>1.2972496473010948</v>
      </c>
      <c r="N265" s="28">
        <f t="shared" si="51"/>
        <v>0.7494556301195896</v>
      </c>
      <c r="O265" s="7">
        <f t="shared" si="52"/>
        <v>1.1498933077869795</v>
      </c>
      <c r="P265" s="7">
        <f>[1]!S_PQ_PctChange("H00906.CSI",$A$3,$A265)/100</f>
        <v>0.87521907258144394</v>
      </c>
    </row>
    <row r="266" spans="1:16" x14ac:dyDescent="0.3">
      <c r="A266" s="3">
        <v>20100129</v>
      </c>
      <c r="B266" s="29">
        <f>板块策略指数!B266</f>
        <v>8.6335339843524907E-3</v>
      </c>
      <c r="C266" s="29">
        <f>板块策略指数!C266</f>
        <v>2.0046089185764924E-2</v>
      </c>
      <c r="D266" s="29">
        <f>板块策略指数!E266</f>
        <v>2.8618558833319401E-3</v>
      </c>
      <c r="E266" s="29">
        <f>板块策略指数!F266</f>
        <v>-2.6921221424162701E-3</v>
      </c>
      <c r="F266">
        <f t="shared" si="43"/>
        <v>0.3</v>
      </c>
      <c r="G266">
        <f t="shared" si="44"/>
        <v>0.2</v>
      </c>
      <c r="H266">
        <f t="shared" si="45"/>
        <v>0.3</v>
      </c>
      <c r="I266">
        <f t="shared" si="46"/>
        <v>0.2</v>
      </c>
      <c r="J266">
        <f t="shared" si="47"/>
        <v>7.2789008131864362E-3</v>
      </c>
      <c r="K266" s="28">
        <f t="shared" si="48"/>
        <v>1.3594817000000035</v>
      </c>
      <c r="L266" s="28">
        <f t="shared" si="49"/>
        <v>1.0237948000000001</v>
      </c>
      <c r="M266" s="28">
        <f t="shared" si="50"/>
        <v>1.3038240447197058</v>
      </c>
      <c r="N266" s="28">
        <f t="shared" si="51"/>
        <v>0.74474588188056967</v>
      </c>
      <c r="O266" s="7">
        <f t="shared" si="52"/>
        <v>1.1655421679332942</v>
      </c>
      <c r="P266" s="7">
        <f>[1]!S_PQ_PctChange("H00906.CSI",$A$3,$A266)/100</f>
        <v>0.87820815570339361</v>
      </c>
    </row>
    <row r="267" spans="1:16" x14ac:dyDescent="0.3">
      <c r="A267" s="3">
        <v>20100201</v>
      </c>
      <c r="B267" s="29">
        <f>板块策略指数!B267</f>
        <v>-2.6457208801407481E-2</v>
      </c>
      <c r="C267" s="29">
        <f>板块策略指数!C267</f>
        <v>1.0937472514506002E-2</v>
      </c>
      <c r="D267" s="29">
        <f>板块策略指数!E267</f>
        <v>-4.6662421020714799E-3</v>
      </c>
      <c r="E267" s="29">
        <f>板块策略指数!F267</f>
        <v>-9.9545781672654501E-3</v>
      </c>
      <c r="F267">
        <f t="shared" si="43"/>
        <v>0.2947570513363808</v>
      </c>
      <c r="G267">
        <f t="shared" si="44"/>
        <v>0.20405262865878782</v>
      </c>
      <c r="H267">
        <f t="shared" si="45"/>
        <v>0.30135464637599663</v>
      </c>
      <c r="I267">
        <f t="shared" si="46"/>
        <v>0.19983567362883478</v>
      </c>
      <c r="J267">
        <f t="shared" si="47"/>
        <v>-9.1404564015955779E-3</v>
      </c>
      <c r="K267" s="28">
        <f t="shared" si="48"/>
        <v>1.2970564000000038</v>
      </c>
      <c r="L267" s="28">
        <f t="shared" si="49"/>
        <v>1.0459300000000002</v>
      </c>
      <c r="M267" s="28">
        <f t="shared" si="50"/>
        <v>1.2930738439664702</v>
      </c>
      <c r="N267" s="28">
        <f t="shared" si="51"/>
        <v>0.72737767261737507</v>
      </c>
      <c r="O267" s="7">
        <f t="shared" si="52"/>
        <v>1.1457481241614831</v>
      </c>
      <c r="P267" s="7">
        <f>[1]!S_PQ_PctChange("H00906.CSI",$A$3,$A267)/100</f>
        <v>0.85090761992040909</v>
      </c>
    </row>
    <row r="268" spans="1:16" x14ac:dyDescent="0.3">
      <c r="A268" s="3">
        <v>20100202</v>
      </c>
      <c r="B268" s="29">
        <f>板块策略指数!B268</f>
        <v>-9.9717621212956718E-3</v>
      </c>
      <c r="C268" s="29">
        <f>板块策略指数!C268</f>
        <v>-1.2044986876383834E-2</v>
      </c>
      <c r="D268" s="29">
        <f>板块策略指数!E268</f>
        <v>-7.2102886334248703E-3</v>
      </c>
      <c r="E268" s="29">
        <f>板块策略指数!F268</f>
        <v>3.7516009907657098E-4</v>
      </c>
      <c r="F268">
        <f t="shared" si="43"/>
        <v>0.29402147807476042</v>
      </c>
      <c r="G268">
        <f t="shared" si="44"/>
        <v>0.20311716883305936</v>
      </c>
      <c r="H268">
        <f t="shared" si="45"/>
        <v>0.30144107578732854</v>
      </c>
      <c r="I268">
        <f t="shared" si="46"/>
        <v>0.20142027730485171</v>
      </c>
      <c r="J268">
        <f t="shared" si="47"/>
        <v>-7.4949420440646427E-3</v>
      </c>
      <c r="K268" s="28">
        <f t="shared" si="48"/>
        <v>1.2741507000000039</v>
      </c>
      <c r="L268" s="28">
        <f t="shared" si="49"/>
        <v>1.0212867999999999</v>
      </c>
      <c r="M268" s="28">
        <f t="shared" si="50"/>
        <v>1.2765401196937147</v>
      </c>
      <c r="N268" s="28">
        <f t="shared" si="51"/>
        <v>0.72802571579617714</v>
      </c>
      <c r="O268" s="7">
        <f t="shared" si="52"/>
        <v>1.1296658663297325</v>
      </c>
      <c r="P268" s="7">
        <f>[1]!S_PQ_PctChange("H00906.CSI",$A$3,$A268)/100</f>
        <v>0.84489348459115665</v>
      </c>
    </row>
    <row r="269" spans="1:16" x14ac:dyDescent="0.3">
      <c r="A269" s="3">
        <v>20100203</v>
      </c>
      <c r="B269" s="29">
        <f>板块策略指数!B269</f>
        <v>5.7788166808822638E-3</v>
      </c>
      <c r="C269" s="29">
        <f>板块策略指数!C269</f>
        <v>-8.7033665880567254E-3</v>
      </c>
      <c r="D269" s="29">
        <f>板块策略指数!E269</f>
        <v>1.2848121938919699E-2</v>
      </c>
      <c r="E269" s="29">
        <f>板块策略指数!F269</f>
        <v>3.2366094370638303E-2</v>
      </c>
      <c r="F269">
        <f t="shared" si="43"/>
        <v>0.29269891680278687</v>
      </c>
      <c r="G269">
        <f t="shared" si="44"/>
        <v>0.19929198827481595</v>
      </c>
      <c r="H269">
        <f t="shared" si="45"/>
        <v>0.30219434458519617</v>
      </c>
      <c r="I269">
        <f t="shared" si="46"/>
        <v>0.20581475033720109</v>
      </c>
      <c r="J269">
        <f t="shared" si="47"/>
        <v>1.0323432443877456E-2</v>
      </c>
      <c r="K269" s="28">
        <f t="shared" si="48"/>
        <v>1.2872926000000042</v>
      </c>
      <c r="L269" s="28">
        <f t="shared" si="49"/>
        <v>1.0036947999999999</v>
      </c>
      <c r="M269" s="28">
        <f t="shared" si="50"/>
        <v>1.3057893847503821</v>
      </c>
      <c r="N269" s="28">
        <f t="shared" si="51"/>
        <v>0.7839551591885261</v>
      </c>
      <c r="O269" s="7">
        <f t="shared" si="52"/>
        <v>1.1516513280288194</v>
      </c>
      <c r="P269" s="7">
        <f>[1]!S_PQ_PctChange("H00906.CSI",$A$3,$A269)/100</f>
        <v>0.88870695829775515</v>
      </c>
    </row>
    <row r="270" spans="1:16" x14ac:dyDescent="0.3">
      <c r="A270" s="3">
        <v>20100204</v>
      </c>
      <c r="B270" s="29">
        <f>板块策略指数!B270</f>
        <v>7.8206872177175174E-3</v>
      </c>
      <c r="C270" s="29">
        <f>板块策略指数!C270</f>
        <v>4.9936746853861715E-3</v>
      </c>
      <c r="D270" s="29">
        <f>板块策略指数!E270</f>
        <v>9.3169296781344399E-4</v>
      </c>
      <c r="E270" s="29">
        <f>板块策略指数!F270</f>
        <v>-6.73146784877998E-3</v>
      </c>
      <c r="F270">
        <f t="shared" si="43"/>
        <v>0.29434622420132656</v>
      </c>
      <c r="G270">
        <f t="shared" si="44"/>
        <v>0.19985142698265099</v>
      </c>
      <c r="H270">
        <f t="shared" si="45"/>
        <v>0.30181780644241585</v>
      </c>
      <c r="I270">
        <f t="shared" si="46"/>
        <v>0.2039845423736068</v>
      </c>
      <c r="J270">
        <f t="shared" si="47"/>
        <v>2.1804230051910168E-3</v>
      </c>
      <c r="K270" s="28">
        <f t="shared" si="48"/>
        <v>1.305180800000004</v>
      </c>
      <c r="L270" s="28">
        <f t="shared" si="49"/>
        <v>1.0137006</v>
      </c>
      <c r="M270" s="28">
        <f t="shared" si="50"/>
        <v>1.3079376725054126</v>
      </c>
      <c r="N270" s="28">
        <f t="shared" si="51"/>
        <v>0.77194652239078332</v>
      </c>
      <c r="O270" s="7">
        <f t="shared" si="52"/>
        <v>1.1563428380836029</v>
      </c>
      <c r="P270" s="7">
        <f>[1]!S_PQ_PctChange("H00906.CSI",$A$3,$A270)/100</f>
        <v>0.88825499892092741</v>
      </c>
    </row>
    <row r="271" spans="1:16" x14ac:dyDescent="0.3">
      <c r="A271" s="3">
        <v>20100205</v>
      </c>
      <c r="B271" s="29">
        <f>板块策略指数!B271</f>
        <v>-1.9682404087349763E-2</v>
      </c>
      <c r="C271" s="29">
        <f>板块策略指数!C271</f>
        <v>-1.7465952982285451E-2</v>
      </c>
      <c r="D271" s="29">
        <f>板块策略指数!E271</f>
        <v>-1.5608489114195E-2</v>
      </c>
      <c r="E271" s="29">
        <f>板块策略指数!F271</f>
        <v>-1.9881789647930002E-2</v>
      </c>
      <c r="F271">
        <f t="shared" si="43"/>
        <v>0.29385705992098315</v>
      </c>
      <c r="G271">
        <f t="shared" si="44"/>
        <v>0.19997040406562316</v>
      </c>
      <c r="H271">
        <f t="shared" si="45"/>
        <v>0.30256840803311863</v>
      </c>
      <c r="I271">
        <f t="shared" si="46"/>
        <v>0.2036041279802753</v>
      </c>
      <c r="J271">
        <f t="shared" si="47"/>
        <v>-1.805053466266577E-2</v>
      </c>
      <c r="K271" s="28">
        <f t="shared" si="48"/>
        <v>1.2598093000000037</v>
      </c>
      <c r="L271" s="28">
        <f t="shared" si="49"/>
        <v>0.97852939999999999</v>
      </c>
      <c r="M271" s="28">
        <f t="shared" si="50"/>
        <v>1.2719142524678713</v>
      </c>
      <c r="N271" s="28">
        <f t="shared" si="51"/>
        <v>0.73671705436522883</v>
      </c>
      <c r="O271" s="7">
        <f t="shared" si="52"/>
        <v>1.1174196969401837</v>
      </c>
      <c r="P271" s="7">
        <f>[1]!S_PQ_PctChange("H00906.CSI",$A$3,$A271)/100</f>
        <v>0.84894704412312039</v>
      </c>
    </row>
    <row r="272" spans="1:16" x14ac:dyDescent="0.3">
      <c r="A272" s="3">
        <v>20100208</v>
      </c>
      <c r="B272" s="29">
        <f>板块策略指数!B272</f>
        <v>-6.3630147906727601E-3</v>
      </c>
      <c r="C272" s="29">
        <f>板块策略指数!C272</f>
        <v>-3.3277241167091145E-4</v>
      </c>
      <c r="D272" s="29">
        <f>板块策略指数!E272</f>
        <v>5.6026970922347697E-5</v>
      </c>
      <c r="E272" s="29">
        <f>板块策略指数!F272</f>
        <v>-4.9380083394550802E-3</v>
      </c>
      <c r="F272">
        <f t="shared" si="43"/>
        <v>0.29284375495999437</v>
      </c>
      <c r="G272">
        <f t="shared" si="44"/>
        <v>0.20049025500247269</v>
      </c>
      <c r="H272">
        <f t="shared" si="45"/>
        <v>0.30347296027051873</v>
      </c>
      <c r="I272">
        <f t="shared" si="46"/>
        <v>0.20319302976701442</v>
      </c>
      <c r="J272">
        <f t="shared" si="47"/>
        <v>-2.9248083427597378E-3</v>
      </c>
      <c r="K272" s="28">
        <f t="shared" si="48"/>
        <v>1.2454301000000036</v>
      </c>
      <c r="L272" s="28">
        <f t="shared" si="49"/>
        <v>0.97787100000000016</v>
      </c>
      <c r="M272" s="28">
        <f t="shared" si="50"/>
        <v>1.2720415409416326</v>
      </c>
      <c r="N272" s="28">
        <f t="shared" si="51"/>
        <v>0.72814113106749945</v>
      </c>
      <c r="O272" s="7">
        <f t="shared" si="52"/>
        <v>1.1112266501454493</v>
      </c>
      <c r="P272" s="7">
        <f>[1]!S_PQ_PctChange("H00906.CSI",$A$3,$A272)/100</f>
        <v>0.84797796398295555</v>
      </c>
    </row>
    <row r="273" spans="1:16" x14ac:dyDescent="0.3">
      <c r="A273" s="3">
        <v>20100209</v>
      </c>
      <c r="B273" s="29">
        <f>板块策略指数!B273</f>
        <v>2.2403725682665649E-3</v>
      </c>
      <c r="C273" s="29">
        <f>板块策略指数!C273</f>
        <v>-1.4171298330377139E-3</v>
      </c>
      <c r="D273" s="29">
        <f>板块策略指数!E273</f>
        <v>-1.1762401927133501E-3</v>
      </c>
      <c r="E273" s="29">
        <f>板块策略指数!F273</f>
        <v>7.04424396204588E-3</v>
      </c>
      <c r="F273">
        <f t="shared" si="43"/>
        <v>0.29307594585760371</v>
      </c>
      <c r="G273">
        <f t="shared" si="44"/>
        <v>0.19991698583307971</v>
      </c>
      <c r="H273">
        <f t="shared" si="45"/>
        <v>0.30267822677176592</v>
      </c>
      <c r="I273">
        <f t="shared" si="46"/>
        <v>0.20432884153755093</v>
      </c>
      <c r="J273">
        <f t="shared" si="47"/>
        <v>1.4463425735974189E-3</v>
      </c>
      <c r="K273" s="28">
        <f t="shared" si="48"/>
        <v>1.2504607000000036</v>
      </c>
      <c r="L273" s="28">
        <f t="shared" si="49"/>
        <v>0.97506809999999988</v>
      </c>
      <c r="M273" s="28">
        <f t="shared" si="50"/>
        <v>1.2693690743616628</v>
      </c>
      <c r="N273" s="28">
        <f t="shared" si="51"/>
        <v>0.74031457879558493</v>
      </c>
      <c r="O273" s="7">
        <f t="shared" si="52"/>
        <v>1.1142802071320679</v>
      </c>
      <c r="P273" s="7">
        <f>[1]!S_PQ_PctChange("H00906.CSI",$A$3,$A273)/100</f>
        <v>0.85612000955005274</v>
      </c>
    </row>
    <row r="274" spans="1:16" x14ac:dyDescent="0.3">
      <c r="A274" s="3">
        <v>20100210</v>
      </c>
      <c r="B274" s="29">
        <f>板块策略指数!B274</f>
        <v>2.0199464047516949E-2</v>
      </c>
      <c r="C274" s="29">
        <f>板块策略指数!C274</f>
        <v>1.7062550906472605E-2</v>
      </c>
      <c r="D274" s="29">
        <f>板块策略指数!E274</f>
        <v>1.5508194519843199E-2</v>
      </c>
      <c r="E274" s="29">
        <f>板块策略指数!F274</f>
        <v>1.55613872066887E-2</v>
      </c>
      <c r="F274">
        <f t="shared" si="43"/>
        <v>0.29393879301478137</v>
      </c>
      <c r="G274">
        <f t="shared" si="44"/>
        <v>0.19988904771851684</v>
      </c>
      <c r="H274">
        <f t="shared" si="45"/>
        <v>0.30217341547462612</v>
      </c>
      <c r="I274">
        <f t="shared" si="46"/>
        <v>0.203998743792076</v>
      </c>
      <c r="J274">
        <f t="shared" si="47"/>
        <v>1.7204703817745901E-2</v>
      </c>
      <c r="K274" s="28">
        <f t="shared" si="48"/>
        <v>1.2959188000000035</v>
      </c>
      <c r="L274" s="28">
        <f t="shared" si="49"/>
        <v>1.0087677999999998</v>
      </c>
      <c r="M274" s="28">
        <f t="shared" si="50"/>
        <v>1.30456289140418</v>
      </c>
      <c r="N274" s="28">
        <f t="shared" si="51"/>
        <v>0.76739628781766833</v>
      </c>
      <c r="O274" s="7">
        <f t="shared" si="52"/>
        <v>1.1506557718834975</v>
      </c>
      <c r="P274" s="7">
        <f>[1]!S_PQ_PctChange("H00906.CSI",$A$3,$A274)/100</f>
        <v>0.88172061508178534</v>
      </c>
    </row>
    <row r="275" spans="1:16" x14ac:dyDescent="0.3">
      <c r="A275" s="3">
        <v>20100211</v>
      </c>
      <c r="B275" s="29">
        <f>板块策略指数!B275</f>
        <v>-2.6701728301539917E-3</v>
      </c>
      <c r="C275" s="29">
        <f>板块策略指数!C275</f>
        <v>1.8651234851534079E-3</v>
      </c>
      <c r="D275" s="29">
        <f>板块策略指数!E275</f>
        <v>3.23330558547852E-3</v>
      </c>
      <c r="E275" s="29">
        <f>板块策略指数!F275</f>
        <v>2.6608897969350199E-4</v>
      </c>
      <c r="F275">
        <f t="shared" si="43"/>
        <v>0.29297250206595421</v>
      </c>
      <c r="G275">
        <f t="shared" si="44"/>
        <v>0.20013792982500958</v>
      </c>
      <c r="H275">
        <f t="shared" si="45"/>
        <v>0.30296282437771127</v>
      </c>
      <c r="I275">
        <f t="shared" si="46"/>
        <v>0.20392674373132533</v>
      </c>
      <c r="J275">
        <f t="shared" si="47"/>
        <v>6.1925118812004843E-4</v>
      </c>
      <c r="K275" s="28">
        <f t="shared" si="48"/>
        <v>1.2897883000000037</v>
      </c>
      <c r="L275" s="28">
        <f t="shared" si="49"/>
        <v>1.0125143999999997</v>
      </c>
      <c r="M275" s="28">
        <f t="shared" si="50"/>
        <v>1.3120142474730438</v>
      </c>
      <c r="N275" s="28">
        <f t="shared" si="51"/>
        <v>0.7678665724926077</v>
      </c>
      <c r="O275" s="7">
        <f t="shared" si="52"/>
        <v>1.1519875680254734</v>
      </c>
      <c r="P275" s="7">
        <f>[1]!S_PQ_PctChange("H00906.CSI",$A$3,$A275)/100</f>
        <v>0.88345651441839035</v>
      </c>
    </row>
    <row r="276" spans="1:16" x14ac:dyDescent="0.3">
      <c r="A276" s="3">
        <v>20100212</v>
      </c>
      <c r="B276" s="29">
        <f>板块策略指数!B276</f>
        <v>1.2248337542820016E-2</v>
      </c>
      <c r="C276" s="29">
        <f>板块策略指数!C276</f>
        <v>2.6214470813227054E-3</v>
      </c>
      <c r="D276" s="29">
        <f>板块策略指数!E276</f>
        <v>1.06108513186012E-2</v>
      </c>
      <c r="E276" s="29">
        <f>板块策略指数!F276</f>
        <v>8.6308390236654806E-3</v>
      </c>
      <c r="F276">
        <f t="shared" si="43"/>
        <v>0.2938901050047103</v>
      </c>
      <c r="G276">
        <f t="shared" si="44"/>
        <v>0.19885541670077511</v>
      </c>
      <c r="H276">
        <f t="shared" si="45"/>
        <v>0.30342008784601704</v>
      </c>
      <c r="I276">
        <f t="shared" si="46"/>
        <v>0.20383439044849774</v>
      </c>
      <c r="J276">
        <f t="shared" si="47"/>
        <v>9.0878294703708156E-3</v>
      </c>
      <c r="K276" s="28">
        <f t="shared" si="48"/>
        <v>1.3178344000000037</v>
      </c>
      <c r="L276" s="28">
        <f t="shared" si="49"/>
        <v>1.0177900999999996</v>
      </c>
      <c r="M276" s="28">
        <f t="shared" si="50"/>
        <v>1.3365466868994678</v>
      </c>
      <c r="N276" s="28">
        <f t="shared" si="51"/>
        <v>0.78312474429511081</v>
      </c>
      <c r="O276" s="7">
        <f t="shared" si="52"/>
        <v>1.1715444640660473</v>
      </c>
      <c r="P276" s="7">
        <f>[1]!S_PQ_PctChange("H00906.CSI",$A$3,$A276)/100</f>
        <v>0.90341675033388702</v>
      </c>
    </row>
    <row r="277" spans="1:16" x14ac:dyDescent="0.3">
      <c r="A277" s="3">
        <v>20100222</v>
      </c>
      <c r="B277" s="29">
        <f>板块策略指数!B277</f>
        <v>-2.3081890578551959E-3</v>
      </c>
      <c r="C277" s="29">
        <f>板块策略指数!C277</f>
        <v>9.7180573935814129E-4</v>
      </c>
      <c r="D277" s="29">
        <f>板块策略指数!E277</f>
        <v>-6.2097974008094199E-3</v>
      </c>
      <c r="E277" s="29">
        <f>板块策略指数!F277</f>
        <v>-6.98473239036648E-3</v>
      </c>
      <c r="F277">
        <f t="shared" si="43"/>
        <v>0.29432814096566873</v>
      </c>
      <c r="G277">
        <f t="shared" si="44"/>
        <v>0.19980653392334988</v>
      </c>
      <c r="H277">
        <f t="shared" si="45"/>
        <v>0.30268399430258364</v>
      </c>
      <c r="I277">
        <f t="shared" si="46"/>
        <v>0.20318133080839784</v>
      </c>
      <c r="J277">
        <f t="shared" si="47"/>
        <v>-3.7930110314273111E-3</v>
      </c>
      <c r="K277" s="28">
        <f t="shared" si="48"/>
        <v>1.3124844000000033</v>
      </c>
      <c r="L277" s="28">
        <f t="shared" si="49"/>
        <v>1.0197509999999999</v>
      </c>
      <c r="M277" s="28">
        <f t="shared" si="50"/>
        <v>1.3220372053562897</v>
      </c>
      <c r="N277" s="28">
        <f t="shared" si="51"/>
        <v>0.7706700951375689</v>
      </c>
      <c r="O277" s="7">
        <f t="shared" si="52"/>
        <v>1.16330777195861</v>
      </c>
      <c r="P277" s="7">
        <f>[1]!S_PQ_PctChange("H00906.CSI",$A$3,$A277)/100</f>
        <v>0.89585594433445204</v>
      </c>
    </row>
    <row r="278" spans="1:16" x14ac:dyDescent="0.3">
      <c r="A278" s="3">
        <v>20100223</v>
      </c>
      <c r="B278" s="29">
        <f>板块策略指数!B278</f>
        <v>1.5630462199010028E-2</v>
      </c>
      <c r="C278" s="29">
        <f>板块策略指数!C278</f>
        <v>8.935408374596646E-3</v>
      </c>
      <c r="D278" s="29">
        <f>板块策略指数!E278</f>
        <v>5.3639380873085904E-3</v>
      </c>
      <c r="E278" s="29">
        <f>板块策略指数!F278</f>
        <v>-2.2587315131547301E-2</v>
      </c>
      <c r="F278">
        <f t="shared" si="43"/>
        <v>0.29790974611995258</v>
      </c>
      <c r="G278">
        <f t="shared" si="44"/>
        <v>0.20090477342538815</v>
      </c>
      <c r="H278">
        <f t="shared" si="45"/>
        <v>0.30327035897394616</v>
      </c>
      <c r="I278">
        <f t="shared" si="46"/>
        <v>0.19791512148071316</v>
      </c>
      <c r="J278">
        <f t="shared" si="47"/>
        <v>3.420095315628491E-3</v>
      </c>
      <c r="K278" s="28">
        <f t="shared" si="48"/>
        <v>1.3486296000000038</v>
      </c>
      <c r="L278" s="28">
        <f t="shared" si="49"/>
        <v>1.0377983</v>
      </c>
      <c r="M278" s="28">
        <f t="shared" si="50"/>
        <v>1.3344924691622477</v>
      </c>
      <c r="N278" s="28">
        <f t="shared" si="51"/>
        <v>0.73067541170468986</v>
      </c>
      <c r="O278" s="7">
        <f t="shared" si="52"/>
        <v>1.1707064907357485</v>
      </c>
      <c r="P278" s="7">
        <f>[1]!S_PQ_PctChange("H00906.CSI",$A$3,$A278)/100</f>
        <v>0.88473889050489118</v>
      </c>
    </row>
    <row r="279" spans="1:16" x14ac:dyDescent="0.3">
      <c r="A279" s="3">
        <v>20100224</v>
      </c>
      <c r="B279" s="29">
        <f>板块策略指数!B279</f>
        <v>2.3884779447555137E-2</v>
      </c>
      <c r="C279" s="29">
        <f>板块策略指数!C279</f>
        <v>2.7480590203652767E-2</v>
      </c>
      <c r="D279" s="29">
        <f>板块策略指数!E279</f>
        <v>1.96473421318464E-2</v>
      </c>
      <c r="E279" s="29">
        <f>板块策略指数!F279</f>
        <v>9.7407906411133907E-3</v>
      </c>
      <c r="F279">
        <f t="shared" si="43"/>
        <v>0.2988911719750949</v>
      </c>
      <c r="G279">
        <f t="shared" si="44"/>
        <v>0.20227451641725255</v>
      </c>
      <c r="H279">
        <f t="shared" si="45"/>
        <v>0.30301019879926716</v>
      </c>
      <c r="I279">
        <f t="shared" si="46"/>
        <v>0.19582411280838538</v>
      </c>
      <c r="J279">
        <f t="shared" si="47"/>
        <v>2.0522796594076159E-2</v>
      </c>
      <c r="K279" s="28">
        <f t="shared" si="48"/>
        <v>1.4047261000000035</v>
      </c>
      <c r="L279" s="28">
        <f t="shared" si="49"/>
        <v>1.0937982000000002</v>
      </c>
      <c r="M279" s="28">
        <f t="shared" si="50"/>
        <v>1.3803590414080973</v>
      </c>
      <c r="N279" s="28">
        <f t="shared" si="51"/>
        <v>0.74753355855782777</v>
      </c>
      <c r="O279" s="7">
        <f t="shared" si="52"/>
        <v>1.2152554585105593</v>
      </c>
      <c r="P279" s="7">
        <f>[1]!S_PQ_PctChange("H00906.CSI",$A$3,$A279)/100</f>
        <v>0.91527768655183639</v>
      </c>
    </row>
    <row r="280" spans="1:16" x14ac:dyDescent="0.3">
      <c r="A280" s="3">
        <v>20100225</v>
      </c>
      <c r="B280" s="29">
        <f>板块策略指数!B280</f>
        <v>1.1659997369346954E-2</v>
      </c>
      <c r="C280" s="29">
        <f>板块策略指数!C280</f>
        <v>6.7098634433823299E-3</v>
      </c>
      <c r="D280" s="29">
        <f>板块策略指数!E280</f>
        <v>1.45299755032958E-2</v>
      </c>
      <c r="E280" s="29">
        <f>板块策略指数!F280</f>
        <v>2.12376879946116E-2</v>
      </c>
      <c r="F280">
        <f t="shared" si="43"/>
        <v>0.298376832950209</v>
      </c>
      <c r="G280">
        <f t="shared" si="44"/>
        <v>0.2009383952887028</v>
      </c>
      <c r="H280">
        <f t="shared" si="45"/>
        <v>0.30334690201787456</v>
      </c>
      <c r="I280">
        <f t="shared" si="46"/>
        <v>0.19733786974321355</v>
      </c>
      <c r="J280">
        <f t="shared" si="47"/>
        <v>1.3403886837634851E-2</v>
      </c>
      <c r="K280" s="28">
        <f t="shared" si="48"/>
        <v>1.4327652000000035</v>
      </c>
      <c r="L280" s="28">
        <f t="shared" si="49"/>
        <v>1.1078473</v>
      </c>
      <c r="M280" s="28">
        <f t="shared" si="50"/>
        <v>1.4149455999688052</v>
      </c>
      <c r="N280" s="28">
        <f t="shared" si="51"/>
        <v>0.78464713103459238</v>
      </c>
      <c r="O280" s="7">
        <f t="shared" si="52"/>
        <v>1.2449484919928877</v>
      </c>
      <c r="P280" s="7">
        <f>[1]!S_PQ_PctChange("H00906.CSI",$A$3,$A280)/100</f>
        <v>0.94412124396735875</v>
      </c>
    </row>
    <row r="281" spans="1:16" x14ac:dyDescent="0.3">
      <c r="A281" s="3">
        <v>20100226</v>
      </c>
      <c r="B281" s="29">
        <f>板块策略指数!B281</f>
        <v>5.4811290460748067E-3</v>
      </c>
      <c r="C281" s="29">
        <f>板块策略指数!C281</f>
        <v>6.1808082587387599E-3</v>
      </c>
      <c r="D281" s="29">
        <f>板块策略指数!E281</f>
        <v>3.6697472448896599E-3</v>
      </c>
      <c r="E281" s="29">
        <f>板块策略指数!F281</f>
        <v>-1.9910891889669199E-3</v>
      </c>
      <c r="F281">
        <f t="shared" si="43"/>
        <v>0.3</v>
      </c>
      <c r="G281">
        <f t="shared" si="44"/>
        <v>0.2</v>
      </c>
      <c r="H281">
        <f t="shared" si="45"/>
        <v>0.3</v>
      </c>
      <c r="I281">
        <f t="shared" si="46"/>
        <v>0.2</v>
      </c>
      <c r="J281">
        <f t="shared" si="47"/>
        <v>3.5976927777637635E-3</v>
      </c>
      <c r="K281" s="28">
        <f t="shared" si="48"/>
        <v>1.4460995000000034</v>
      </c>
      <c r="L281" s="28">
        <f t="shared" si="49"/>
        <v>1.1208754999999999</v>
      </c>
      <c r="M281" s="28">
        <f t="shared" si="50"/>
        <v>1.4238078399308494</v>
      </c>
      <c r="N281" s="28">
        <f t="shared" si="51"/>
        <v>0.78109373942586857</v>
      </c>
      <c r="O281" s="7">
        <f t="shared" si="52"/>
        <v>1.2530251269689821</v>
      </c>
      <c r="P281" s="7">
        <f>[1]!S_PQ_PctChange("H00906.CSI",$A$3,$A281)/100</f>
        <v>0.94000095917560922</v>
      </c>
    </row>
    <row r="282" spans="1:16" x14ac:dyDescent="0.3">
      <c r="A282" s="3">
        <v>20100301</v>
      </c>
      <c r="B282" s="29">
        <f>板块策略指数!B282</f>
        <v>5.663792499037844E-3</v>
      </c>
      <c r="C282" s="29">
        <f>板块策略指数!C282</f>
        <v>6.2396873366682877E-3</v>
      </c>
      <c r="D282" s="29">
        <f>板块策略指数!E282</f>
        <v>3.1241679057956201E-3</v>
      </c>
      <c r="E282" s="29">
        <f>板块策略指数!F282</f>
        <v>1.4230064643786801E-2</v>
      </c>
      <c r="F282">
        <f t="shared" si="43"/>
        <v>0.29968217526252156</v>
      </c>
      <c r="G282">
        <f t="shared" si="44"/>
        <v>0.19990252579820034</v>
      </c>
      <c r="H282">
        <f t="shared" si="45"/>
        <v>0.29892538136367608</v>
      </c>
      <c r="I282">
        <f t="shared" si="46"/>
        <v>0.20148991757560214</v>
      </c>
      <c r="J282">
        <f t="shared" si="47"/>
        <v>6.7303385175410575E-3</v>
      </c>
      <c r="K282" s="28">
        <f t="shared" si="48"/>
        <v>1.4599537000000038</v>
      </c>
      <c r="L282" s="28">
        <f t="shared" si="49"/>
        <v>1.1341090999999999</v>
      </c>
      <c r="M282" s="28">
        <f t="shared" si="50"/>
        <v>1.4313802225941772</v>
      </c>
      <c r="N282" s="28">
        <f t="shared" si="51"/>
        <v>0.80643881847454257</v>
      </c>
      <c r="O282" s="7">
        <f t="shared" si="52"/>
        <v>1.2681887487620092</v>
      </c>
      <c r="P282" s="7">
        <f>[1]!S_PQ_PctChange("H00906.CSI",$A$3,$A282)/100</f>
        <v>0.96434577446653658</v>
      </c>
    </row>
    <row r="283" spans="1:16" x14ac:dyDescent="0.3">
      <c r="A283" s="3">
        <v>20100302</v>
      </c>
      <c r="B283" s="29">
        <f>板块策略指数!B283</f>
        <v>7.0014732391101946E-3</v>
      </c>
      <c r="C283" s="29">
        <f>板块策略指数!C283</f>
        <v>-4.4855719887985897E-3</v>
      </c>
      <c r="D283" s="29">
        <f>板块策略指数!E283</f>
        <v>-5.1874224562442504E-3</v>
      </c>
      <c r="E283" s="29">
        <f>板块策略指数!F283</f>
        <v>1.87950603638587E-3</v>
      </c>
      <c r="F283">
        <f t="shared" si="43"/>
        <v>0.30177146292518997</v>
      </c>
      <c r="G283">
        <f t="shared" si="44"/>
        <v>0.19899996044990947</v>
      </c>
      <c r="H283">
        <f t="shared" si="45"/>
        <v>0.29736593041457687</v>
      </c>
      <c r="I283">
        <f t="shared" si="46"/>
        <v>0.20186264621032377</v>
      </c>
      <c r="J283">
        <f t="shared" si="47"/>
        <v>2.958884045530663E-5</v>
      </c>
      <c r="K283" s="28">
        <f t="shared" si="48"/>
        <v>1.4771770000000037</v>
      </c>
      <c r="L283" s="28">
        <f t="shared" si="49"/>
        <v>1.1245363999999998</v>
      </c>
      <c r="M283" s="28">
        <f t="shared" si="50"/>
        <v>1.4187676262278242</v>
      </c>
      <c r="N283" s="28">
        <f t="shared" si="51"/>
        <v>0.80983403113822727</v>
      </c>
      <c r="O283" s="7">
        <f t="shared" si="52"/>
        <v>1.268255861837019</v>
      </c>
      <c r="P283" s="7">
        <f>[1]!S_PQ_PctChange("H00906.CSI",$A$3,$A283)/100</f>
        <v>0.95894989037248313</v>
      </c>
    </row>
    <row r="284" spans="1:16" x14ac:dyDescent="0.3">
      <c r="A284" s="3">
        <v>20100303</v>
      </c>
      <c r="B284" s="29">
        <f>板块策略指数!B284</f>
        <v>1.2015047774139602E-2</v>
      </c>
      <c r="C284" s="29">
        <f>板块策略指数!C284</f>
        <v>7.9460158931615212E-3</v>
      </c>
      <c r="D284" s="29">
        <f>板块策略指数!E284</f>
        <v>1.0972004413138999E-2</v>
      </c>
      <c r="E284" s="29">
        <f>板块策略指数!F284</f>
        <v>1.6183449961044501E-3</v>
      </c>
      <c r="F284">
        <f t="shared" si="43"/>
        <v>0.30273427783170459</v>
      </c>
      <c r="G284">
        <f t="shared" si="44"/>
        <v>0.19883220194354126</v>
      </c>
      <c r="H284">
        <f t="shared" si="45"/>
        <v>0.29800722828147452</v>
      </c>
      <c r="I284">
        <f t="shared" si="46"/>
        <v>0.20042629194327974</v>
      </c>
      <c r="J284">
        <f t="shared" si="47"/>
        <v>8.7964390966124538E-3</v>
      </c>
      <c r="K284" s="28">
        <f t="shared" si="48"/>
        <v>1.5069404000000035</v>
      </c>
      <c r="L284" s="28">
        <f t="shared" si="49"/>
        <v>1.1414179999999998</v>
      </c>
      <c r="M284" s="28">
        <f t="shared" si="50"/>
        <v>1.4453063552971535</v>
      </c>
      <c r="N284" s="28">
        <f t="shared" si="51"/>
        <v>0.81276296698629946</v>
      </c>
      <c r="O284" s="7">
        <f t="shared" si="52"/>
        <v>1.2882084363812023</v>
      </c>
      <c r="P284" s="7">
        <f>[1]!S_PQ_PctChange("H00906.CSI",$A$3,$A284)/100</f>
        <v>0.97669776689321974</v>
      </c>
    </row>
    <row r="285" spans="1:16" x14ac:dyDescent="0.3">
      <c r="A285" s="3">
        <v>20100304</v>
      </c>
      <c r="B285" s="29">
        <f>板块策略指数!B285</f>
        <v>-4.1562416082967138E-2</v>
      </c>
      <c r="C285" s="29">
        <f>板块策略指数!C285</f>
        <v>-2.8373021988233924E-2</v>
      </c>
      <c r="D285" s="29">
        <f>板块策略指数!E285</f>
        <v>-2.70973080381499E-2</v>
      </c>
      <c r="E285" s="29">
        <f>板块策略指数!F285</f>
        <v>-2.2623696020707899E-2</v>
      </c>
      <c r="F285">
        <f t="shared" si="43"/>
        <v>0.29938290742856022</v>
      </c>
      <c r="G285">
        <f t="shared" si="44"/>
        <v>0.1993369711871428</v>
      </c>
      <c r="H285">
        <f t="shared" si="45"/>
        <v>0.29915603704498051</v>
      </c>
      <c r="I285">
        <f t="shared" si="46"/>
        <v>0.20212408433931661</v>
      </c>
      <c r="J285">
        <f t="shared" si="47"/>
        <v>-3.0833415621351737E-2</v>
      </c>
      <c r="K285" s="28">
        <f t="shared" si="48"/>
        <v>1.4027459000000033</v>
      </c>
      <c r="L285" s="28">
        <f t="shared" si="49"/>
        <v>1.0806594999999999</v>
      </c>
      <c r="M285" s="28">
        <f t="shared" si="50"/>
        <v>1.3790451357400206</v>
      </c>
      <c r="N285" s="28">
        <f t="shared" si="51"/>
        <v>0.77175156866360495</v>
      </c>
      <c r="O285" s="7">
        <f t="shared" si="52"/>
        <v>1.2176551546339773</v>
      </c>
      <c r="P285" s="7">
        <f>[1]!S_PQ_PctChange("H00906.CSI",$A$3,$A285)/100</f>
        <v>0.92117088234772826</v>
      </c>
    </row>
    <row r="286" spans="1:16" x14ac:dyDescent="0.3">
      <c r="A286" s="3">
        <v>20100305</v>
      </c>
      <c r="B286" s="29">
        <f>板块策略指数!B286</f>
        <v>2.0038323652950161E-3</v>
      </c>
      <c r="C286" s="29">
        <f>板块策略指数!C286</f>
        <v>4.070488227410466E-3</v>
      </c>
      <c r="D286" s="29">
        <f>板块策略指数!E286</f>
        <v>5.6947684103038103E-3</v>
      </c>
      <c r="E286" s="29">
        <f>板块策略指数!F286</f>
        <v>3.9350922354345601E-3</v>
      </c>
      <c r="F286">
        <f t="shared" si="43"/>
        <v>0.29881436283523344</v>
      </c>
      <c r="G286">
        <f t="shared" si="44"/>
        <v>0.19936877562298899</v>
      </c>
      <c r="H286">
        <f t="shared" si="45"/>
        <v>0.29968778827460685</v>
      </c>
      <c r="I286">
        <f t="shared" si="46"/>
        <v>0.20212907326717106</v>
      </c>
      <c r="J286">
        <f t="shared" si="47"/>
        <v>3.9103132184197913E-3</v>
      </c>
      <c r="K286" s="28">
        <f t="shared" si="48"/>
        <v>1.4075606000000036</v>
      </c>
      <c r="L286" s="28">
        <f t="shared" si="49"/>
        <v>1.0891287999999997</v>
      </c>
      <c r="M286" s="28">
        <f t="shared" si="50"/>
        <v>1.3925932468257201</v>
      </c>
      <c r="N286" s="28">
        <f t="shared" si="51"/>
        <v>0.77872357450457219</v>
      </c>
      <c r="O286" s="7">
        <f t="shared" si="52"/>
        <v>1.2263268808990393</v>
      </c>
      <c r="P286" s="7">
        <f>[1]!S_PQ_PctChange("H00906.CSI",$A$3,$A286)/100</f>
        <v>0.92714279309852277</v>
      </c>
    </row>
    <row r="287" spans="1:16" x14ac:dyDescent="0.3">
      <c r="A287" s="3">
        <v>20100308</v>
      </c>
      <c r="B287" s="29">
        <f>板块策略指数!B287</f>
        <v>5.0567782177528909E-3</v>
      </c>
      <c r="C287" s="29">
        <f>板块策略指数!C287</f>
        <v>7.8657189542358005E-3</v>
      </c>
      <c r="D287" s="29">
        <f>板块策略指数!E287</f>
        <v>6.3854564905376499E-3</v>
      </c>
      <c r="E287" s="29">
        <f>板块策略指数!F287</f>
        <v>8.6072831901273499E-3</v>
      </c>
      <c r="F287">
        <f t="shared" si="43"/>
        <v>0.29831693957234046</v>
      </c>
      <c r="G287">
        <f t="shared" si="44"/>
        <v>0.1995931650095692</v>
      </c>
      <c r="H287">
        <f t="shared" si="45"/>
        <v>0.29958443677814112</v>
      </c>
      <c r="I287">
        <f t="shared" si="46"/>
        <v>0.20250545863994954</v>
      </c>
      <c r="J287">
        <f t="shared" si="47"/>
        <v>6.7326422257789481E-3</v>
      </c>
      <c r="K287" s="28">
        <f t="shared" si="48"/>
        <v>1.4197351000000036</v>
      </c>
      <c r="L287" s="28">
        <f t="shared" si="49"/>
        <v>1.1055612999999993</v>
      </c>
      <c r="M287" s="28">
        <f t="shared" si="50"/>
        <v>1.4078710469028799</v>
      </c>
      <c r="N287" s="28">
        <f t="shared" si="51"/>
        <v>0.79403355202728876</v>
      </c>
      <c r="O287" s="7">
        <f t="shared" si="52"/>
        <v>1.241315943265767</v>
      </c>
      <c r="P287" s="7">
        <f>[1]!S_PQ_PctChange("H00906.CSI",$A$3,$A287)/100</f>
        <v>0.94410247748804399</v>
      </c>
    </row>
    <row r="288" spans="1:16" x14ac:dyDescent="0.3">
      <c r="A288" s="3">
        <v>20100309</v>
      </c>
      <c r="B288" s="29">
        <f>板块策略指数!B288</f>
        <v>-2.373978870662347E-3</v>
      </c>
      <c r="C288" s="29">
        <f>板块策略指数!C288</f>
        <v>-4.1558039654317818E-3</v>
      </c>
      <c r="D288" s="29">
        <f>板块策略指数!E288</f>
        <v>1.6126566193485901E-3</v>
      </c>
      <c r="E288" s="29">
        <f>板块策略指数!F288</f>
        <v>1.37223866149864E-2</v>
      </c>
      <c r="F288">
        <f t="shared" si="43"/>
        <v>0.29709645304329418</v>
      </c>
      <c r="G288">
        <f t="shared" si="44"/>
        <v>0.19842155331670958</v>
      </c>
      <c r="H288">
        <f t="shared" si="45"/>
        <v>0.29955104269514699</v>
      </c>
      <c r="I288">
        <f t="shared" si="46"/>
        <v>0.20493095094484953</v>
      </c>
      <c r="J288">
        <f t="shared" si="47"/>
        <v>1.7243168422013742E-3</v>
      </c>
      <c r="K288" s="28">
        <f t="shared" si="48"/>
        <v>1.4139907000000034</v>
      </c>
      <c r="L288" s="28">
        <f t="shared" si="49"/>
        <v>1.0968109999999998</v>
      </c>
      <c r="M288" s="28">
        <f t="shared" si="50"/>
        <v>1.4117541160852056</v>
      </c>
      <c r="N288" s="28">
        <f t="shared" si="51"/>
        <v>0.81865197402846457</v>
      </c>
      <c r="O288" s="7">
        <f t="shared" si="52"/>
        <v>1.2451806820954348</v>
      </c>
      <c r="P288" s="7">
        <f>[1]!S_PQ_PctChange("H00906.CSI",$A$3,$A288)/100</f>
        <v>0.9533814589269537</v>
      </c>
    </row>
    <row r="289" spans="1:16" x14ac:dyDescent="0.3">
      <c r="A289" s="3">
        <v>20100310</v>
      </c>
      <c r="B289" s="29">
        <f>板块策略指数!B289</f>
        <v>-1.2027055448059454E-2</v>
      </c>
      <c r="C289" s="29">
        <f>板块策略指数!C289</f>
        <v>-1.423800237598914E-2</v>
      </c>
      <c r="D289" s="29">
        <f>板块策略指数!E289</f>
        <v>-1.2926317832267701E-2</v>
      </c>
      <c r="E289" s="29">
        <f>板块策略指数!F289</f>
        <v>-6.5793600143377396E-3</v>
      </c>
      <c r="F289">
        <f t="shared" si="43"/>
        <v>0.29697371450472004</v>
      </c>
      <c r="G289">
        <f t="shared" si="44"/>
        <v>0.19789572346143217</v>
      </c>
      <c r="H289">
        <f t="shared" si="45"/>
        <v>0.29915474852816043</v>
      </c>
      <c r="I289">
        <f t="shared" si="46"/>
        <v>0.20597581350568764</v>
      </c>
      <c r="J289">
        <f t="shared" si="47"/>
        <v>-1.1618728550955672E-2</v>
      </c>
      <c r="K289" s="28">
        <f t="shared" si="48"/>
        <v>1.3849575000000036</v>
      </c>
      <c r="L289" s="28">
        <f t="shared" si="49"/>
        <v>1.0669565999999997</v>
      </c>
      <c r="M289" s="28">
        <f t="shared" si="50"/>
        <v>1.3805790158474083</v>
      </c>
      <c r="N289" s="28">
        <f t="shared" si="51"/>
        <v>0.80668640795054514</v>
      </c>
      <c r="O289" s="7">
        <f t="shared" si="52"/>
        <v>1.2190945372023183</v>
      </c>
      <c r="P289" s="7">
        <f>[1]!S_PQ_PctChange("H00906.CSI",$A$3,$A289)/100</f>
        <v>0.93534947876103702</v>
      </c>
    </row>
    <row r="290" spans="1:16" x14ac:dyDescent="0.3">
      <c r="A290" s="3">
        <v>20100311</v>
      </c>
      <c r="B290" s="29">
        <f>板块策略指数!B290</f>
        <v>-7.8042061546170658E-3</v>
      </c>
      <c r="C290" s="29">
        <f>板块策略指数!C290</f>
        <v>-9.0306685684644599E-3</v>
      </c>
      <c r="D290" s="29">
        <f>板块策略指数!E290</f>
        <v>-9.4232832389511603E-3</v>
      </c>
      <c r="E290" s="29">
        <f>板块策略指数!F290</f>
        <v>6.7758009699394198E-3</v>
      </c>
      <c r="F290">
        <f t="shared" si="43"/>
        <v>0.29629402633694413</v>
      </c>
      <c r="G290">
        <f t="shared" si="44"/>
        <v>0.19719873569862459</v>
      </c>
      <c r="H290">
        <f t="shared" si="45"/>
        <v>0.29798302153118184</v>
      </c>
      <c r="I290">
        <f t="shared" si="46"/>
        <v>0.20852421643324981</v>
      </c>
      <c r="J290">
        <f t="shared" si="47"/>
        <v>-5.5281435909160809E-3</v>
      </c>
      <c r="K290" s="28">
        <f t="shared" si="48"/>
        <v>1.3663448000000034</v>
      </c>
      <c r="L290" s="28">
        <f t="shared" si="49"/>
        <v>1.0482905999999996</v>
      </c>
      <c r="M290" s="28">
        <f t="shared" si="50"/>
        <v>1.3581461455083748</v>
      </c>
      <c r="N290" s="28">
        <f t="shared" si="51"/>
        <v>0.81892815546591291</v>
      </c>
      <c r="O290" s="7">
        <f t="shared" si="52"/>
        <v>1.2068270639588463</v>
      </c>
      <c r="P290" s="7">
        <f>[1]!S_PQ_PctChange("H00906.CSI",$A$3,$A290)/100</f>
        <v>0.93020381439117883</v>
      </c>
    </row>
    <row r="291" spans="1:16" x14ac:dyDescent="0.3">
      <c r="A291" s="3">
        <v>20100312</v>
      </c>
      <c r="B291" s="29">
        <f>板块策略指数!B291</f>
        <v>-1.4542005881813994E-2</v>
      </c>
      <c r="C291" s="29">
        <f>板块策略指数!C291</f>
        <v>-1.3628290829435927E-2</v>
      </c>
      <c r="D291" s="29">
        <f>板块策略指数!E291</f>
        <v>-1.1673297527006301E-2</v>
      </c>
      <c r="E291" s="29">
        <f>板块策略指数!F291</f>
        <v>-1.1847107133526E-2</v>
      </c>
      <c r="F291">
        <f t="shared" si="43"/>
        <v>0.2958146506486582</v>
      </c>
      <c r="G291">
        <f t="shared" si="44"/>
        <v>0.1970622333365217</v>
      </c>
      <c r="H291">
        <f t="shared" si="45"/>
        <v>0.29836695048296979</v>
      </c>
      <c r="I291">
        <f t="shared" si="46"/>
        <v>0.20875616553185075</v>
      </c>
      <c r="J291">
        <f t="shared" si="47"/>
        <v>-1.29450443953852E-2</v>
      </c>
      <c r="K291" s="28">
        <f t="shared" si="48"/>
        <v>1.3319334000000036</v>
      </c>
      <c r="L291" s="28">
        <f t="shared" si="49"/>
        <v>1.0203758999999999</v>
      </c>
      <c r="M291" s="28">
        <f t="shared" si="50"/>
        <v>1.3306188039396925</v>
      </c>
      <c r="N291" s="28">
        <f t="shared" si="51"/>
        <v>0.79737911873992151</v>
      </c>
      <c r="O291" s="7">
        <f t="shared" si="52"/>
        <v>1.1782595896429613</v>
      </c>
      <c r="P291" s="7">
        <f>[1]!S_PQ_PctChange("H00906.CSI",$A$3,$A291)/100</f>
        <v>0.90354446665144494</v>
      </c>
    </row>
    <row r="292" spans="1:16" x14ac:dyDescent="0.3">
      <c r="A292" s="3">
        <v>20100315</v>
      </c>
      <c r="B292" s="29">
        <f>板块策略指数!B292</f>
        <v>-1.3338073891818571E-2</v>
      </c>
      <c r="C292" s="29">
        <f>板块策略指数!C292</f>
        <v>-5.4178531826676981E-3</v>
      </c>
      <c r="D292" s="29">
        <f>板块策略指数!E292</f>
        <v>-1.8785829864205301E-2</v>
      </c>
      <c r="E292" s="29">
        <f>板块策略指数!F292</f>
        <v>-1.3418128829152101E-2</v>
      </c>
      <c r="F292">
        <f t="shared" si="43"/>
        <v>0.29583904726785698</v>
      </c>
      <c r="G292">
        <f t="shared" si="44"/>
        <v>0.19866049159779156</v>
      </c>
      <c r="H292">
        <f t="shared" si="45"/>
        <v>0.29674401820494684</v>
      </c>
      <c r="I292">
        <f t="shared" si="46"/>
        <v>0.20875644292940507</v>
      </c>
      <c r="J292">
        <f t="shared" si="47"/>
        <v>-1.3419439808561192E-2</v>
      </c>
      <c r="K292" s="28">
        <f t="shared" si="48"/>
        <v>1.3008299000000036</v>
      </c>
      <c r="L292" s="28">
        <f t="shared" si="49"/>
        <v>1.0094297999999995</v>
      </c>
      <c r="M292" s="28">
        <f t="shared" si="50"/>
        <v>1.2868361956105638</v>
      </c>
      <c r="N292" s="28">
        <f t="shared" si="51"/>
        <v>0.77326165416984138</v>
      </c>
      <c r="O292" s="7">
        <f t="shared" si="52"/>
        <v>1.1490285661923263</v>
      </c>
      <c r="P292" s="7">
        <f>[1]!S_PQ_PctChange("H00906.CSI",$A$3,$A292)/100</f>
        <v>0.87745228361988703</v>
      </c>
    </row>
    <row r="293" spans="1:16" x14ac:dyDescent="0.3">
      <c r="A293" s="3">
        <v>20100316</v>
      </c>
      <c r="B293" s="29">
        <f>板块策略指数!B293</f>
        <v>8.1999108234814891E-3</v>
      </c>
      <c r="C293" s="29">
        <f>板块策略指数!C293</f>
        <v>3.5995285826855832E-3</v>
      </c>
      <c r="D293" s="29">
        <f>板块策略指数!E293</f>
        <v>4.7716441502681402E-3</v>
      </c>
      <c r="E293" s="29">
        <f>板块策略指数!F293</f>
        <v>1.3200337710057301E-2</v>
      </c>
      <c r="F293">
        <f t="shared" si="43"/>
        <v>0.29609965742656041</v>
      </c>
      <c r="G293">
        <f t="shared" si="44"/>
        <v>0.19792821567710386</v>
      </c>
      <c r="H293">
        <f t="shared" si="45"/>
        <v>0.29599549312325507</v>
      </c>
      <c r="I293">
        <f t="shared" si="46"/>
        <v>0.20997663377308118</v>
      </c>
      <c r="J293">
        <f t="shared" si="47"/>
        <v>7.3125503278699197E-3</v>
      </c>
      <c r="K293" s="28">
        <f t="shared" si="48"/>
        <v>1.3196965000000036</v>
      </c>
      <c r="L293" s="28">
        <f t="shared" si="49"/>
        <v>1.0166627999999998</v>
      </c>
      <c r="M293" s="28">
        <f t="shared" si="50"/>
        <v>1.2977481641659705</v>
      </c>
      <c r="N293" s="28">
        <f t="shared" si="51"/>
        <v>0.79666930685317827</v>
      </c>
      <c r="O293" s="7">
        <f t="shared" si="52"/>
        <v>1.1647434457386376</v>
      </c>
      <c r="P293" s="7">
        <f>[1]!S_PQ_PctChange("H00906.CSI",$A$3,$A293)/100</f>
        <v>0.89051896613380288</v>
      </c>
    </row>
    <row r="294" spans="1:16" x14ac:dyDescent="0.3">
      <c r="A294" s="3">
        <v>20100317</v>
      </c>
      <c r="B294" s="29">
        <f>板块策略指数!B294</f>
        <v>3.3859386346446516E-2</v>
      </c>
      <c r="C294" s="29">
        <f>板块策略指数!C294</f>
        <v>2.183433938484897E-2</v>
      </c>
      <c r="D294" s="29">
        <f>板块策略指数!E294</f>
        <v>2.3621624281279702E-2</v>
      </c>
      <c r="E294" s="29">
        <f>板块策略指数!F294</f>
        <v>2.2403482434781401E-2</v>
      </c>
      <c r="F294">
        <f t="shared" si="43"/>
        <v>0.29835520043399233</v>
      </c>
      <c r="G294">
        <f t="shared" si="44"/>
        <v>0.19711625300125565</v>
      </c>
      <c r="H294">
        <f t="shared" si="45"/>
        <v>0.29529682843088623</v>
      </c>
      <c r="I294">
        <f t="shared" si="46"/>
        <v>0.20923171813386635</v>
      </c>
      <c r="J294">
        <f t="shared" si="47"/>
        <v>2.6043486686747233E-2</v>
      </c>
      <c r="K294" s="28">
        <f t="shared" si="48"/>
        <v>1.3982400000000035</v>
      </c>
      <c r="L294" s="28">
        <f t="shared" si="49"/>
        <v>1.0606952999999995</v>
      </c>
      <c r="M294" s="28">
        <f t="shared" si="50"/>
        <v>1.3520247079928991</v>
      </c>
      <c r="N294" s="28">
        <f t="shared" si="51"/>
        <v>0.83692095611037431</v>
      </c>
      <c r="O294" s="7">
        <f t="shared" si="52"/>
        <v>1.221120912847955</v>
      </c>
      <c r="P294" s="7">
        <f>[1]!S_PQ_PctChange("H00906.CSI",$A$3,$A294)/100</f>
        <v>0.93459829829735885</v>
      </c>
    </row>
    <row r="295" spans="1:16" x14ac:dyDescent="0.3">
      <c r="A295" s="3">
        <v>20100318</v>
      </c>
      <c r="B295" s="29">
        <f>板块策略指数!B295</f>
        <v>4.7928897858430537E-3</v>
      </c>
      <c r="C295" s="29">
        <f>板块策略指数!C295</f>
        <v>-4.9250367096969104E-3</v>
      </c>
      <c r="D295" s="29">
        <f>板块策略指数!E295</f>
        <v>-1.3434449945299101E-3</v>
      </c>
      <c r="E295" s="29">
        <f>板块策略指数!F295</f>
        <v>-2.24127294509721E-3</v>
      </c>
      <c r="F295">
        <f t="shared" si="43"/>
        <v>0.29990709074817046</v>
      </c>
      <c r="G295">
        <f t="shared" si="44"/>
        <v>0.19622521016135286</v>
      </c>
      <c r="H295">
        <f t="shared" si="45"/>
        <v>0.29502003360736911</v>
      </c>
      <c r="I295">
        <f t="shared" si="46"/>
        <v>0.20884766548310812</v>
      </c>
      <c r="J295">
        <f t="shared" si="47"/>
        <v>-4.0648162456152071E-4</v>
      </c>
      <c r="K295" s="28">
        <f t="shared" si="48"/>
        <v>1.4097345000000039</v>
      </c>
      <c r="L295" s="28">
        <f t="shared" si="49"/>
        <v>1.0505462999999997</v>
      </c>
      <c r="M295" s="28">
        <f t="shared" si="50"/>
        <v>1.3488648921719353</v>
      </c>
      <c r="N295" s="28">
        <f t="shared" si="51"/>
        <v>0.83280391486916194</v>
      </c>
      <c r="O295" s="7">
        <f t="shared" si="52"/>
        <v>1.2202180680109529</v>
      </c>
      <c r="P295" s="7">
        <f>[1]!S_PQ_PctChange("H00906.CSI",$A$3,$A295)/100</f>
        <v>0.93337117906661793</v>
      </c>
    </row>
    <row r="296" spans="1:16" x14ac:dyDescent="0.3">
      <c r="A296" s="3">
        <v>20100319</v>
      </c>
      <c r="B296" s="29">
        <f>板块策略指数!B296</f>
        <v>9.1454888494977189E-3</v>
      </c>
      <c r="C296" s="29">
        <f>板块策略指数!C296</f>
        <v>2.0535503148600147E-3</v>
      </c>
      <c r="D296" s="29">
        <f>板块策略指数!E296</f>
        <v>6.99296504359459E-3</v>
      </c>
      <c r="E296" s="29">
        <f>板块策略指数!F296</f>
        <v>4.14219143008537E-3</v>
      </c>
      <c r="F296">
        <f t="shared" si="43"/>
        <v>0.30082271846037456</v>
      </c>
      <c r="G296">
        <f t="shared" si="44"/>
        <v>0.19544107755705314</v>
      </c>
      <c r="H296">
        <f t="shared" si="45"/>
        <v>0.29528953717645084</v>
      </c>
      <c r="I296">
        <f t="shared" si="46"/>
        <v>0.20844666680612203</v>
      </c>
      <c r="J296">
        <f t="shared" si="47"/>
        <v>6.0739070887669113E-3</v>
      </c>
      <c r="K296" s="28">
        <f t="shared" si="48"/>
        <v>1.4317727000000038</v>
      </c>
      <c r="L296" s="28">
        <f t="shared" si="49"/>
        <v>1.0547571999999996</v>
      </c>
      <c r="M296" s="28">
        <f t="shared" si="50"/>
        <v>1.3652904222550206</v>
      </c>
      <c r="N296" s="28">
        <f t="shared" si="51"/>
        <v>0.84039573953836011</v>
      </c>
      <c r="O296" s="7">
        <f t="shared" si="52"/>
        <v>1.233703466272853</v>
      </c>
      <c r="P296" s="7">
        <f>[1]!S_PQ_PctChange("H00906.CSI",$A$3,$A296)/100</f>
        <v>0.94848184395255419</v>
      </c>
    </row>
    <row r="297" spans="1:16" x14ac:dyDescent="0.3">
      <c r="A297" s="3">
        <v>20100322</v>
      </c>
      <c r="B297" s="29">
        <f>板块策略指数!B297</f>
        <v>1.1045604714618282E-2</v>
      </c>
      <c r="C297" s="29">
        <f>板块策略指数!C297</f>
        <v>2.796340122326932E-3</v>
      </c>
      <c r="D297" s="29">
        <f>板块策略指数!E297</f>
        <v>2.9623328993035902E-3</v>
      </c>
      <c r="E297" s="29">
        <f>板块策略指数!F297</f>
        <v>2.6028720082362702E-3</v>
      </c>
      <c r="F297">
        <f t="shared" si="43"/>
        <v>0.30254604902823873</v>
      </c>
      <c r="G297">
        <f t="shared" si="44"/>
        <v>0.19495693900831224</v>
      </c>
      <c r="H297">
        <f t="shared" si="45"/>
        <v>0.29460681632153851</v>
      </c>
      <c r="I297">
        <f t="shared" si="46"/>
        <v>0.20789019564191127</v>
      </c>
      <c r="J297">
        <f t="shared" si="47"/>
        <v>5.2865944690515367E-3</v>
      </c>
      <c r="K297" s="28">
        <f t="shared" si="48"/>
        <v>1.4586331000000041</v>
      </c>
      <c r="L297" s="28">
        <f t="shared" si="49"/>
        <v>1.0605029999999998</v>
      </c>
      <c r="M297" s="28">
        <f t="shared" si="50"/>
        <v>1.3722971998892741</v>
      </c>
      <c r="N297" s="28">
        <f t="shared" si="51"/>
        <v>0.84518605409288172</v>
      </c>
      <c r="O297" s="7">
        <f t="shared" si="52"/>
        <v>1.2455121506631519</v>
      </c>
      <c r="P297" s="7">
        <f>[1]!S_PQ_PctChange("H00906.CSI",$A$3,$A297)/100</f>
        <v>0.9551329969963207</v>
      </c>
    </row>
    <row r="298" spans="1:16" x14ac:dyDescent="0.3">
      <c r="A298" s="3">
        <v>20100323</v>
      </c>
      <c r="B298" s="29">
        <f>板块策略指数!B298</f>
        <v>-1.0931439912689739E-2</v>
      </c>
      <c r="C298" s="29">
        <f>板块策略指数!C298</f>
        <v>-5.0799731910122188E-3</v>
      </c>
      <c r="D298" s="29">
        <f>板块策略指数!E298</f>
        <v>-5.5779222567663997E-3</v>
      </c>
      <c r="E298" s="29">
        <f>板块策略指数!F298</f>
        <v>-1.0737915954769301E-2</v>
      </c>
      <c r="F298">
        <f t="shared" si="43"/>
        <v>0.30170469032159791</v>
      </c>
      <c r="G298">
        <f t="shared" si="44"/>
        <v>0.19556496262303225</v>
      </c>
      <c r="H298">
        <f t="shared" si="45"/>
        <v>0.2953777157628597</v>
      </c>
      <c r="I298">
        <f t="shared" si="46"/>
        <v>0.20735263129251091</v>
      </c>
      <c r="J298">
        <f t="shared" si="47"/>
        <v>-8.1732413457162971E-3</v>
      </c>
      <c r="K298" s="28">
        <f t="shared" si="48"/>
        <v>1.4317567000000038</v>
      </c>
      <c r="L298" s="28">
        <f t="shared" si="49"/>
        <v>1.0500356999999996</v>
      </c>
      <c r="M298" s="28">
        <f t="shared" si="50"/>
        <v>1.3590647105383469</v>
      </c>
      <c r="N298" s="28">
        <f t="shared" si="51"/>
        <v>0.82537260132311996</v>
      </c>
      <c r="O298" s="7">
        <f t="shared" si="52"/>
        <v>1.2271590379110435</v>
      </c>
      <c r="P298" s="7">
        <f>[1]!S_PQ_PctChange("H00906.CSI",$A$3,$A298)/100</f>
        <v>0.93984405055689524</v>
      </c>
    </row>
    <row r="299" spans="1:16" x14ac:dyDescent="0.3">
      <c r="A299" s="3">
        <v>20100324</v>
      </c>
      <c r="B299" s="29">
        <f>板块策略指数!B299</f>
        <v>1.5258516610646691E-3</v>
      </c>
      <c r="C299" s="29">
        <f>板块策略指数!C299</f>
        <v>2.6333687749926699E-3</v>
      </c>
      <c r="D299" s="29">
        <f>板块策略指数!E299</f>
        <v>5.4187343131980297E-3</v>
      </c>
      <c r="E299" s="29">
        <f>板块策略指数!F299</f>
        <v>7.8077417859188296E-4</v>
      </c>
      <c r="F299">
        <f t="shared" si="43"/>
        <v>0.30134003209360405</v>
      </c>
      <c r="G299">
        <f t="shared" si="44"/>
        <v>0.19554459135432059</v>
      </c>
      <c r="H299">
        <f t="shared" si="45"/>
        <v>0.29616743593406547</v>
      </c>
      <c r="I299">
        <f t="shared" si="46"/>
        <v>0.20694794061801064</v>
      </c>
      <c r="J299">
        <f t="shared" si="47"/>
        <v>2.7378202130668512E-3</v>
      </c>
      <c r="K299" s="28">
        <f t="shared" si="48"/>
        <v>1.4354672000000037</v>
      </c>
      <c r="L299" s="28">
        <f t="shared" si="49"/>
        <v>1.0554341999999997</v>
      </c>
      <c r="M299" s="28">
        <f t="shared" si="50"/>
        <v>1.3718478554323954</v>
      </c>
      <c r="N299" s="28">
        <f t="shared" si="51"/>
        <v>0.82679780511654211</v>
      </c>
      <c r="O299" s="7">
        <f t="shared" si="52"/>
        <v>1.2332565989427509</v>
      </c>
      <c r="P299" s="7">
        <f>[1]!S_PQ_PctChange("H00906.CSI",$A$3,$A299)/100</f>
        <v>0.9429139337981165</v>
      </c>
    </row>
    <row r="300" spans="1:16" x14ac:dyDescent="0.3">
      <c r="A300" s="3">
        <v>20100325</v>
      </c>
      <c r="B300" s="29">
        <f>板块策略指数!B300</f>
        <v>-8.1962097457112491E-3</v>
      </c>
      <c r="C300" s="29">
        <f>板块策略指数!C300</f>
        <v>-1.1067053374902561E-2</v>
      </c>
      <c r="D300" s="29">
        <f>板块策略指数!E300</f>
        <v>-1.5206745917831201E-2</v>
      </c>
      <c r="E300" s="29">
        <f>板块策略指数!F300</f>
        <v>-1.5764881754220701E-2</v>
      </c>
      <c r="F300">
        <f t="shared" si="43"/>
        <v>0.30262276924174675</v>
      </c>
      <c r="G300">
        <f t="shared" si="44"/>
        <v>0.19580855441525177</v>
      </c>
      <c r="H300">
        <f t="shared" si="45"/>
        <v>0.29532579225919114</v>
      </c>
      <c r="I300">
        <f t="shared" si="46"/>
        <v>0.2062428840838112</v>
      </c>
      <c r="J300">
        <f t="shared" si="47"/>
        <v>-1.2400201298017622E-2</v>
      </c>
      <c r="K300" s="28">
        <f t="shared" si="48"/>
        <v>1.4155056000000035</v>
      </c>
      <c r="L300" s="28">
        <f t="shared" si="49"/>
        <v>1.0326865999999995</v>
      </c>
      <c r="M300" s="28">
        <f t="shared" si="50"/>
        <v>1.3357797677390821</v>
      </c>
      <c r="N300" s="28">
        <f t="shared" si="51"/>
        <v>0.79799855373000983</v>
      </c>
      <c r="O300" s="7">
        <f t="shared" si="52"/>
        <v>1.2055637675657342</v>
      </c>
      <c r="P300" s="7">
        <f>[1]!S_PQ_PctChange("H00906.CSI",$A$3,$A300)/100</f>
        <v>0.91540540286939476</v>
      </c>
    </row>
    <row r="301" spans="1:16" x14ac:dyDescent="0.3">
      <c r="A301" s="3">
        <v>20100326</v>
      </c>
      <c r="B301" s="29">
        <f>板块策略指数!B301</f>
        <v>1.2631682576103309E-2</v>
      </c>
      <c r="C301" s="29">
        <f>板块策略指数!C301</f>
        <v>6.7707929003910121E-3</v>
      </c>
      <c r="D301" s="29">
        <f>板块策略指数!E301</f>
        <v>1.45114661806581E-2</v>
      </c>
      <c r="E301" s="29">
        <f>板块策略指数!F301</f>
        <v>1.6486210579056599E-2</v>
      </c>
      <c r="F301">
        <f t="shared" si="43"/>
        <v>0.30256226309866502</v>
      </c>
      <c r="G301">
        <f t="shared" si="44"/>
        <v>0.19463633431884339</v>
      </c>
      <c r="H301">
        <f t="shared" si="45"/>
        <v>0.29581485905205801</v>
      </c>
      <c r="I301">
        <f t="shared" si="46"/>
        <v>0.20698654353043439</v>
      </c>
      <c r="J301">
        <f t="shared" si="47"/>
        <v>1.2834187795516701E-2</v>
      </c>
      <c r="K301" s="28">
        <f t="shared" si="48"/>
        <v>1.4460175000000035</v>
      </c>
      <c r="L301" s="28">
        <f t="shared" si="49"/>
        <v>1.0464494999999996</v>
      </c>
      <c r="M301" s="28">
        <f t="shared" si="50"/>
        <v>1.3696753568440929</v>
      </c>
      <c r="N301" s="28">
        <f t="shared" si="51"/>
        <v>0.82764073650764214</v>
      </c>
      <c r="O301" s="7">
        <f t="shared" si="52"/>
        <v>1.2338703871536603</v>
      </c>
      <c r="P301" s="7">
        <f>[1]!S_PQ_PctChange("H00906.CSI",$A$3,$A301)/100</f>
        <v>0.9426730973135784</v>
      </c>
    </row>
    <row r="302" spans="1:16" x14ac:dyDescent="0.3">
      <c r="A302" s="3">
        <v>20100329</v>
      </c>
      <c r="B302" s="29">
        <f>板块策略指数!B302</f>
        <v>2.0317924953520776E-3</v>
      </c>
      <c r="C302" s="29">
        <f>板块策略指数!C302</f>
        <v>1.2259281257612253E-2</v>
      </c>
      <c r="D302" s="29">
        <f>板块策略指数!E302</f>
        <v>1.6047807237917499E-2</v>
      </c>
      <c r="E302" s="29">
        <f>板块策略指数!F302</f>
        <v>3.43871764739027E-2</v>
      </c>
      <c r="F302">
        <f t="shared" si="43"/>
        <v>0.29873608346708419</v>
      </c>
      <c r="G302">
        <f t="shared" si="44"/>
        <v>0.19413645997032999</v>
      </c>
      <c r="H302">
        <f t="shared" si="45"/>
        <v>0.29615941945576035</v>
      </c>
      <c r="I302">
        <f t="shared" si="46"/>
        <v>0.21096803710682641</v>
      </c>
      <c r="J302">
        <f t="shared" si="47"/>
        <v>1.4865707937189311E-2</v>
      </c>
      <c r="K302" s="28">
        <f t="shared" si="48"/>
        <v>1.4509873000000035</v>
      </c>
      <c r="L302" s="28">
        <f t="shared" si="49"/>
        <v>1.0715374999999998</v>
      </c>
      <c r="M302" s="28">
        <f t="shared" si="50"/>
        <v>1.4077034501871704</v>
      </c>
      <c r="N302" s="28">
        <f t="shared" si="51"/>
        <v>0.89048814104482399</v>
      </c>
      <c r="O302" s="7">
        <f t="shared" si="52"/>
        <v>1.2670784518986222</v>
      </c>
      <c r="P302" s="7">
        <f>[1]!S_PQ_PctChange("H00906.CSI",$A$3,$A302)/100</f>
        <v>0.9834568271930455</v>
      </c>
    </row>
    <row r="303" spans="1:16" x14ac:dyDescent="0.3">
      <c r="A303" s="3">
        <v>20100330</v>
      </c>
      <c r="B303" s="29">
        <f>板块策略指数!B303</f>
        <v>6.7949760490396468E-3</v>
      </c>
      <c r="C303" s="29">
        <f>板块策略指数!C303</f>
        <v>-1.9850473380278308E-3</v>
      </c>
      <c r="D303" s="29">
        <f>板块策略指数!E303</f>
        <v>5.1128991210103699E-3</v>
      </c>
      <c r="E303" s="29">
        <f>板块策略指数!F303</f>
        <v>2.9588155596461298E-3</v>
      </c>
      <c r="F303">
        <f t="shared" si="43"/>
        <v>0.2996324833439904</v>
      </c>
      <c r="G303">
        <f t="shared" si="44"/>
        <v>0.1930208951008909</v>
      </c>
      <c r="H303">
        <f t="shared" si="45"/>
        <v>0.29655180220099359</v>
      </c>
      <c r="I303">
        <f t="shared" si="46"/>
        <v>0.21079481935412595</v>
      </c>
      <c r="J303">
        <f t="shared" si="47"/>
        <v>3.7829832152584744E-3</v>
      </c>
      <c r="K303" s="28">
        <f t="shared" si="48"/>
        <v>1.4676417000000037</v>
      </c>
      <c r="L303" s="28">
        <f t="shared" si="49"/>
        <v>1.0674253999999999</v>
      </c>
      <c r="M303" s="28">
        <f t="shared" si="50"/>
        <v>1.4200137950412857</v>
      </c>
      <c r="N303" s="28">
        <f t="shared" si="51"/>
        <v>0.8960817467718738</v>
      </c>
      <c r="O303" s="7">
        <f t="shared" si="52"/>
        <v>1.2756547716298288</v>
      </c>
      <c r="P303" s="7">
        <f>[1]!S_PQ_PctChange("H00906.CSI",$A$3,$A303)/100</f>
        <v>0.98926713770529739</v>
      </c>
    </row>
    <row r="304" spans="1:16" x14ac:dyDescent="0.3">
      <c r="A304" s="3">
        <v>20100331</v>
      </c>
      <c r="B304" s="29">
        <f>板块策略指数!B304</f>
        <v>6.4863144434622157E-3</v>
      </c>
      <c r="C304" s="29">
        <f>板块策略指数!C304</f>
        <v>1.5774208829977209E-3</v>
      </c>
      <c r="D304" s="29">
        <f>板块策略指数!E304</f>
        <v>-3.7771403907801899E-3</v>
      </c>
      <c r="E304" s="29">
        <f>板块策略指数!F304</f>
        <v>-6.2447971903591701E-3</v>
      </c>
      <c r="F304">
        <f t="shared" si="43"/>
        <v>0.3</v>
      </c>
      <c r="G304">
        <f t="shared" si="44"/>
        <v>0.2</v>
      </c>
      <c r="H304">
        <f t="shared" si="45"/>
        <v>0.3</v>
      </c>
      <c r="I304">
        <f t="shared" si="46"/>
        <v>0.2</v>
      </c>
      <c r="J304">
        <f t="shared" si="47"/>
        <v>-1.8850299046531036E-4</v>
      </c>
      <c r="K304" s="28">
        <f t="shared" si="48"/>
        <v>1.4836476000000034</v>
      </c>
      <c r="L304" s="28">
        <f t="shared" si="49"/>
        <v>1.0706865999999997</v>
      </c>
      <c r="M304" s="28">
        <f t="shared" si="50"/>
        <v>1.4108730631897899</v>
      </c>
      <c r="N304" s="28">
        <f t="shared" si="51"/>
        <v>0.88424110080694152</v>
      </c>
      <c r="O304" s="7">
        <f t="shared" si="52"/>
        <v>1.2752258039001099</v>
      </c>
      <c r="P304" s="7">
        <f>[1]!S_PQ_PctChange("H00906.CSI",$A$3,$A304)/100</f>
        <v>0.98119025352470968</v>
      </c>
    </row>
    <row r="305" spans="1:16" x14ac:dyDescent="0.3">
      <c r="A305" s="3">
        <v>20100401</v>
      </c>
      <c r="B305" s="29">
        <f>板块策略指数!B305</f>
        <v>1.3354108690782128E-2</v>
      </c>
      <c r="C305" s="29">
        <f>板块策略指数!C305</f>
        <v>1.3090971854456452E-2</v>
      </c>
      <c r="D305" s="29">
        <f>板块策略指数!E305</f>
        <v>1.52614275155922E-2</v>
      </c>
      <c r="E305" s="29">
        <f>板块策略指数!F305</f>
        <v>1.2006388410773399E-2</v>
      </c>
      <c r="F305">
        <f t="shared" si="43"/>
        <v>0.29992599944611786</v>
      </c>
      <c r="G305">
        <f t="shared" si="44"/>
        <v>0.19989874527069537</v>
      </c>
      <c r="H305">
        <f t="shared" si="45"/>
        <v>0.3004905153442502</v>
      </c>
      <c r="I305">
        <f t="shared" si="46"/>
        <v>0.19968473993893654</v>
      </c>
      <c r="J305">
        <f t="shared" si="47"/>
        <v>1.3604132914958269E-2</v>
      </c>
      <c r="K305" s="28">
        <f t="shared" si="48"/>
        <v>1.5168145000000033</v>
      </c>
      <c r="L305" s="28">
        <f t="shared" si="49"/>
        <v>1.0977939000000001</v>
      </c>
      <c r="M305" s="28">
        <f t="shared" si="50"/>
        <v>1.4476664276929547</v>
      </c>
      <c r="N305" s="28">
        <f t="shared" si="51"/>
        <v>0.90686403132277316</v>
      </c>
      <c r="O305" s="7">
        <f t="shared" si="52"/>
        <v>1.3061782781479097</v>
      </c>
      <c r="P305" s="7">
        <f>[1]!S_PQ_PctChange("H00906.CSI",$A$3,$A305)/100</f>
        <v>1.0091742019294023</v>
      </c>
    </row>
    <row r="306" spans="1:16" x14ac:dyDescent="0.3">
      <c r="A306" s="3">
        <v>20100402</v>
      </c>
      <c r="B306" s="29">
        <f>板块策略指数!B306</f>
        <v>-1.330610579365288E-3</v>
      </c>
      <c r="C306" s="29">
        <f>板块策略指数!C306</f>
        <v>3.5583095174410561E-3</v>
      </c>
      <c r="D306" s="29">
        <f>板块策略指数!E306</f>
        <v>9.1608926779012496E-4</v>
      </c>
      <c r="E306" s="29">
        <f>板块策略指数!F306</f>
        <v>-4.4357740404010098E-4</v>
      </c>
      <c r="F306">
        <f t="shared" si="43"/>
        <v>0.2993775500700645</v>
      </c>
      <c r="G306">
        <f t="shared" si="44"/>
        <v>0.2005100089466717</v>
      </c>
      <c r="H306">
        <f t="shared" si="45"/>
        <v>0.30061580902333174</v>
      </c>
      <c r="I306">
        <f t="shared" si="46"/>
        <v>0.19949663195993206</v>
      </c>
      <c r="J306">
        <f t="shared" si="47"/>
        <v>4.989173975425839E-4</v>
      </c>
      <c r="K306" s="28">
        <f t="shared" si="48"/>
        <v>1.5134656000000031</v>
      </c>
      <c r="L306" s="28">
        <f t="shared" si="49"/>
        <v>1.1052584999999997</v>
      </c>
      <c r="M306" s="28">
        <f t="shared" si="50"/>
        <v>1.4499087086384947</v>
      </c>
      <c r="N306" s="28">
        <f t="shared" si="51"/>
        <v>0.90601818952590163</v>
      </c>
      <c r="O306" s="7">
        <f t="shared" si="52"/>
        <v>1.3073288706127122</v>
      </c>
      <c r="P306" s="7">
        <f>[1]!S_PQ_PctChange("H00906.CSI",$A$3,$A306)/100</f>
        <v>1.0176764596411223</v>
      </c>
    </row>
    <row r="307" spans="1:16" x14ac:dyDescent="0.3">
      <c r="A307" s="3">
        <v>20100406</v>
      </c>
      <c r="B307" s="29">
        <f>板块策略指数!B307</f>
        <v>-2.3105150116238485E-3</v>
      </c>
      <c r="C307" s="29">
        <f>板块策略指数!C307</f>
        <v>4.3929522194068801E-3</v>
      </c>
      <c r="D307" s="29">
        <f>板块策略指数!E307</f>
        <v>-6.0669059045627199E-3</v>
      </c>
      <c r="E307" s="29">
        <f>板块策略指数!F307</f>
        <v>-2.8916635503844E-3</v>
      </c>
      <c r="F307">
        <f t="shared" si="43"/>
        <v>0.29934786261893415</v>
      </c>
      <c r="G307">
        <f t="shared" si="44"/>
        <v>0.20183721705045474</v>
      </c>
      <c r="H307">
        <f t="shared" si="45"/>
        <v>0.29945426538622361</v>
      </c>
      <c r="I307">
        <f t="shared" si="46"/>
        <v>0.19936065494438751</v>
      </c>
      <c r="J307">
        <f t="shared" si="47"/>
        <v>-2.2115704005960168E-3</v>
      </c>
      <c r="K307" s="28">
        <f t="shared" si="48"/>
        <v>1.5076582000000029</v>
      </c>
      <c r="L307" s="28">
        <f t="shared" si="49"/>
        <v>1.1145067999999996</v>
      </c>
      <c r="M307" s="28">
        <f t="shared" si="50"/>
        <v>1.4350453430284165</v>
      </c>
      <c r="N307" s="28">
        <f t="shared" si="51"/>
        <v>0.90050662620087985</v>
      </c>
      <c r="O307" s="7">
        <f t="shared" si="52"/>
        <v>1.3022260503780245</v>
      </c>
      <c r="P307" s="7">
        <f>[1]!S_PQ_PctChange("H00906.CSI",$A$3,$A307)/100</f>
        <v>1.0177338016612505</v>
      </c>
    </row>
    <row r="308" spans="1:16" x14ac:dyDescent="0.3">
      <c r="A308" s="3">
        <v>20100407</v>
      </c>
      <c r="B308" s="29">
        <f>板块策略指数!B308</f>
        <v>6.1427430580452518E-3</v>
      </c>
      <c r="C308" s="29">
        <f>板块策略指数!C308</f>
        <v>9.2572414522382792E-3</v>
      </c>
      <c r="D308" s="29">
        <f>板块策略指数!E308</f>
        <v>-3.2116331272835602E-3</v>
      </c>
      <c r="E308" s="29">
        <f>板块策略指数!F308</f>
        <v>-1.00016523003534E-2</v>
      </c>
      <c r="F308">
        <f t="shared" si="43"/>
        <v>0.30096047782954743</v>
      </c>
      <c r="G308">
        <f t="shared" si="44"/>
        <v>0.20355268277447774</v>
      </c>
      <c r="H308">
        <f t="shared" si="45"/>
        <v>0.29826834975553262</v>
      </c>
      <c r="I308">
        <f t="shared" si="46"/>
        <v>0.19721848964044217</v>
      </c>
      <c r="J308">
        <f t="shared" si="47"/>
        <v>7.5159966538177305E-4</v>
      </c>
      <c r="K308" s="28">
        <f t="shared" si="48"/>
        <v>1.5230621000000029</v>
      </c>
      <c r="L308" s="28">
        <f t="shared" si="49"/>
        <v>1.1340812999999992</v>
      </c>
      <c r="M308" s="28">
        <f t="shared" si="50"/>
        <v>1.4272248707383088</v>
      </c>
      <c r="N308" s="28">
        <f t="shared" si="51"/>
        <v>0.88149841973110088</v>
      </c>
      <c r="O308" s="7">
        <f t="shared" si="52"/>
        <v>1.3039564027071218</v>
      </c>
      <c r="P308" s="7">
        <f>[1]!S_PQ_PctChange("H00906.CSI",$A$3,$A308)/100</f>
        <v>1.0108319076021965</v>
      </c>
    </row>
    <row r="309" spans="1:16" x14ac:dyDescent="0.3">
      <c r="A309" s="3">
        <v>20100408</v>
      </c>
      <c r="B309" s="29">
        <f>板块策略指数!B309</f>
        <v>2.6444850485447726E-3</v>
      </c>
      <c r="C309" s="29">
        <f>板块策略指数!C309</f>
        <v>1.659913331324361E-2</v>
      </c>
      <c r="D309" s="29">
        <f>板块策略指数!E309</f>
        <v>-5.00340066084298E-3</v>
      </c>
      <c r="E309" s="29">
        <f>板块策略指数!F309</f>
        <v>-1.6064118411968701E-2</v>
      </c>
      <c r="F309">
        <f t="shared" si="43"/>
        <v>0.30190303192043816</v>
      </c>
      <c r="G309">
        <f t="shared" si="44"/>
        <v>0.20703205988812698</v>
      </c>
      <c r="H309">
        <f t="shared" si="45"/>
        <v>0.29692024159688302</v>
      </c>
      <c r="I309">
        <f t="shared" si="46"/>
        <v>0.19414466659455179</v>
      </c>
      <c r="J309">
        <f t="shared" si="47"/>
        <v>-4.8581362742399197E-4</v>
      </c>
      <c r="K309" s="28">
        <f t="shared" si="48"/>
        <v>1.529734300000003</v>
      </c>
      <c r="L309" s="28">
        <f t="shared" si="49"/>
        <v>1.1695051999999992</v>
      </c>
      <c r="M309" s="28">
        <f t="shared" si="50"/>
        <v>1.4150804922160423</v>
      </c>
      <c r="N309" s="28">
        <f t="shared" si="51"/>
        <v>0.85127380632460836</v>
      </c>
      <c r="O309" s="7">
        <f t="shared" si="52"/>
        <v>1.3028371092896962</v>
      </c>
      <c r="P309" s="7">
        <f>[1]!S_PQ_PctChange("H00906.CSI",$A$3,$A309)/100</f>
        <v>0.99321226869011014</v>
      </c>
    </row>
    <row r="310" spans="1:16" x14ac:dyDescent="0.3">
      <c r="A310" s="3">
        <v>20100409</v>
      </c>
      <c r="B310" s="29">
        <f>板块策略指数!B310</f>
        <v>2.6266711092939644E-2</v>
      </c>
      <c r="C310" s="29">
        <f>板块策略指数!C310</f>
        <v>1.2777199151216485E-2</v>
      </c>
      <c r="D310" s="29">
        <f>板块策略指数!E310</f>
        <v>1.15697130141744E-2</v>
      </c>
      <c r="E310" s="29">
        <f>板块策略指数!F310</f>
        <v>8.50909757692489E-3</v>
      </c>
      <c r="F310">
        <f t="shared" si="43"/>
        <v>0.3050550857740924</v>
      </c>
      <c r="G310">
        <f t="shared" si="44"/>
        <v>0.20644390810789881</v>
      </c>
      <c r="H310">
        <f t="shared" si="45"/>
        <v>0.29572373069491681</v>
      </c>
      <c r="I310">
        <f t="shared" si="46"/>
        <v>0.19277727542309192</v>
      </c>
      <c r="J310">
        <f t="shared" si="47"/>
        <v>1.5662567472881719E-2</v>
      </c>
      <c r="K310" s="28">
        <f t="shared" si="48"/>
        <v>1.5961821000000027</v>
      </c>
      <c r="L310" s="28">
        <f t="shared" si="49"/>
        <v>1.1972253999999989</v>
      </c>
      <c r="M310" s="28">
        <f t="shared" si="50"/>
        <v>1.4430222804171127</v>
      </c>
      <c r="N310" s="28">
        <f t="shared" si="51"/>
        <v>0.86702647578422964</v>
      </c>
      <c r="O310" s="7">
        <f t="shared" si="52"/>
        <v>1.3389054508930016</v>
      </c>
      <c r="P310" s="7">
        <f>[1]!S_PQ_PctChange("H00906.CSI",$A$3,$A310)/100</f>
        <v>1.0154010240242211</v>
      </c>
    </row>
    <row r="311" spans="1:16" x14ac:dyDescent="0.3">
      <c r="A311" s="3">
        <v>20100412</v>
      </c>
      <c r="B311" s="29">
        <f>板块策略指数!B311</f>
        <v>2.135913347526746E-2</v>
      </c>
      <c r="C311" s="29">
        <f>板块策略指数!C311</f>
        <v>2.4159105388095407E-2</v>
      </c>
      <c r="D311" s="29">
        <f>板块策略指数!E311</f>
        <v>-2.6463515126918E-3</v>
      </c>
      <c r="E311" s="29">
        <f>板块策略指数!F311</f>
        <v>-2.15379576498172E-2</v>
      </c>
      <c r="F311">
        <f t="shared" si="43"/>
        <v>0.30953757122143116</v>
      </c>
      <c r="G311">
        <f t="shared" si="44"/>
        <v>0.21005166399563066</v>
      </c>
      <c r="H311">
        <f t="shared" si="45"/>
        <v>0.29301643554989709</v>
      </c>
      <c r="I311">
        <f t="shared" si="46"/>
        <v>0.18739432923304092</v>
      </c>
      <c r="J311">
        <f t="shared" si="47"/>
        <v>6.5685946910939595E-3</v>
      </c>
      <c r="K311" s="28">
        <f t="shared" si="48"/>
        <v>1.6516343000000027</v>
      </c>
      <c r="L311" s="28">
        <f t="shared" si="49"/>
        <v>1.2503083999999989</v>
      </c>
      <c r="M311" s="28">
        <f t="shared" si="50"/>
        <v>1.4365571847097911</v>
      </c>
      <c r="N311" s="28">
        <f t="shared" si="51"/>
        <v>0.82681453861770127</v>
      </c>
      <c r="O311" s="7">
        <f t="shared" si="52"/>
        <v>1.3542687728207081</v>
      </c>
      <c r="P311" s="7">
        <f>[1]!S_PQ_PctChange("H00906.CSI",$A$3,$A311)/100</f>
        <v>1.0077208423647015</v>
      </c>
    </row>
    <row r="312" spans="1:16" x14ac:dyDescent="0.3">
      <c r="A312" s="3">
        <v>20100413</v>
      </c>
      <c r="B312" s="29">
        <f>板块策略指数!B312</f>
        <v>-1.9638228393711838E-2</v>
      </c>
      <c r="C312" s="29">
        <f>板块策略指数!C312</f>
        <v>-1.1497090798754247E-3</v>
      </c>
      <c r="D312" s="29">
        <f>板块策略指数!E312</f>
        <v>3.4208045178869899E-4</v>
      </c>
      <c r="E312" s="29">
        <f>板块策略指数!F312</f>
        <v>2.1466180352533799E-2</v>
      </c>
      <c r="F312">
        <f t="shared" si="43"/>
        <v>0.30412708818129508</v>
      </c>
      <c r="G312">
        <f t="shared" si="44"/>
        <v>0.21027221621016409</v>
      </c>
      <c r="H312">
        <f t="shared" si="45"/>
        <v>0.29376218145970262</v>
      </c>
      <c r="I312">
        <f t="shared" si="46"/>
        <v>0.19183851414883793</v>
      </c>
      <c r="J312">
        <f t="shared" si="47"/>
        <v>-2.1973921624070516E-3</v>
      </c>
      <c r="K312" s="28">
        <f t="shared" si="48"/>
        <v>1.5995609000000024</v>
      </c>
      <c r="L312" s="28">
        <f t="shared" si="49"/>
        <v>1.2477211999999991</v>
      </c>
      <c r="M312" s="28">
        <f t="shared" si="50"/>
        <v>1.4373906832923455</v>
      </c>
      <c r="N312" s="28">
        <f t="shared" si="51"/>
        <v>0.86602926897429966</v>
      </c>
      <c r="O312" s="7">
        <f t="shared" si="52"/>
        <v>1.3490955210711122</v>
      </c>
      <c r="P312" s="7">
        <f>[1]!S_PQ_PctChange("H00906.CSI",$A$3,$A312)/100</f>
        <v>1.0195223513981548</v>
      </c>
    </row>
    <row r="313" spans="1:16" x14ac:dyDescent="0.3">
      <c r="A313" s="3">
        <v>20100414</v>
      </c>
      <c r="B313" s="29">
        <f>板块策略指数!B313</f>
        <v>8.2156567287960721E-3</v>
      </c>
      <c r="C313" s="29">
        <f>板块策略指数!C313</f>
        <v>1.4878535647570643E-2</v>
      </c>
      <c r="D313" s="29">
        <f>板块策略指数!E313</f>
        <v>1.07213026967941E-2</v>
      </c>
      <c r="E313" s="29">
        <f>板块策略指数!F313</f>
        <v>-1.94305452259332E-3</v>
      </c>
      <c r="F313">
        <f t="shared" si="43"/>
        <v>0.30407031330561124</v>
      </c>
      <c r="G313">
        <f t="shared" si="44"/>
        <v>0.21162230470711507</v>
      </c>
      <c r="H313">
        <f t="shared" si="45"/>
        <v>0.29443727128316499</v>
      </c>
      <c r="I313">
        <f t="shared" si="46"/>
        <v>0.18987011070410842</v>
      </c>
      <c r="J313">
        <f t="shared" si="47"/>
        <v>8.4039069987779658E-3</v>
      </c>
      <c r="K313" s="28">
        <f t="shared" si="48"/>
        <v>1.6209180000000027</v>
      </c>
      <c r="L313" s="28">
        <f t="shared" si="49"/>
        <v>1.2811639999999995</v>
      </c>
      <c r="M313" s="28">
        <f t="shared" si="50"/>
        <v>1.4635226865982687</v>
      </c>
      <c r="N313" s="28">
        <f t="shared" si="51"/>
        <v>0.86240347236392756</v>
      </c>
      <c r="O313" s="7">
        <f t="shared" si="52"/>
        <v>1.3688371013614398</v>
      </c>
      <c r="P313" s="7">
        <f>[1]!S_PQ_PctChange("H00906.CSI",$A$3,$A313)/100</f>
        <v>1.0309214237085276</v>
      </c>
    </row>
    <row r="314" spans="1:16" x14ac:dyDescent="0.3">
      <c r="A314" s="3">
        <v>20100415</v>
      </c>
      <c r="B314" s="29">
        <f>板块策略指数!B314</f>
        <v>-1.726139467163806E-2</v>
      </c>
      <c r="C314" s="29">
        <f>板块策略指数!C314</f>
        <v>-1.3961161933118466E-2</v>
      </c>
      <c r="D314" s="29">
        <f>板块策略指数!E314</f>
        <v>-8.9171241678290807E-3</v>
      </c>
      <c r="E314" s="29">
        <f>板块策略指数!F314</f>
        <v>-1.09537546455009E-3</v>
      </c>
      <c r="F314">
        <f t="shared" si="43"/>
        <v>0.3021564406892478</v>
      </c>
      <c r="G314">
        <f t="shared" si="44"/>
        <v>0.21099651322470328</v>
      </c>
      <c r="H314">
        <f t="shared" si="45"/>
        <v>0.29506831322403637</v>
      </c>
      <c r="I314">
        <f t="shared" si="46"/>
        <v>0.19177873286201233</v>
      </c>
      <c r="J314">
        <f t="shared" si="47"/>
        <v>-1.1036683718958011E-2</v>
      </c>
      <c r="K314" s="28">
        <f t="shared" si="48"/>
        <v>1.5756773000000024</v>
      </c>
      <c r="L314" s="28">
        <f t="shared" si="49"/>
        <v>1.2493162999999994</v>
      </c>
      <c r="M314" s="28">
        <f t="shared" si="50"/>
        <v>1.4415551489116081</v>
      </c>
      <c r="N314" s="28">
        <f t="shared" si="51"/>
        <v>0.86036344129520725</v>
      </c>
      <c r="O314" s="7">
        <f t="shared" si="52"/>
        <v>1.3426929954919804</v>
      </c>
      <c r="P314" s="7">
        <f>[1]!S_PQ_PctChange("H00906.CSI",$A$3,$A314)/100</f>
        <v>1.0202422543963081</v>
      </c>
    </row>
    <row r="315" spans="1:16" x14ac:dyDescent="0.3">
      <c r="A315" s="3">
        <v>20100416</v>
      </c>
      <c r="B315" s="29">
        <f>板块策略指数!B315</f>
        <v>2.8026802891806756E-3</v>
      </c>
      <c r="C315" s="29">
        <f>板块策略指数!C315</f>
        <v>-4.1816706703275775E-3</v>
      </c>
      <c r="D315" s="29">
        <f>板块策略指数!E315</f>
        <v>-1.6756097930638799E-4</v>
      </c>
      <c r="E315" s="29">
        <f>板块策略指数!F315</f>
        <v>-1.6752360045223701E-2</v>
      </c>
      <c r="F315">
        <f t="shared" si="43"/>
        <v>0.30400579584024012</v>
      </c>
      <c r="G315">
        <f t="shared" si="44"/>
        <v>0.2108093725810907</v>
      </c>
      <c r="H315">
        <f t="shared" si="45"/>
        <v>0.29599496154434535</v>
      </c>
      <c r="I315">
        <f t="shared" si="46"/>
        <v>0.18918987003432367</v>
      </c>
      <c r="J315">
        <f t="shared" si="47"/>
        <v>-3.2976583477716905E-3</v>
      </c>
      <c r="K315" s="28">
        <f t="shared" si="48"/>
        <v>1.5828961000000028</v>
      </c>
      <c r="L315" s="28">
        <f t="shared" si="49"/>
        <v>1.2399103999999994</v>
      </c>
      <c r="M315" s="28">
        <f t="shared" si="50"/>
        <v>1.4411460395398259</v>
      </c>
      <c r="N315" s="28">
        <f t="shared" si="51"/>
        <v>0.82919796311165839</v>
      </c>
      <c r="O315" s="7">
        <f t="shared" si="52"/>
        <v>1.3349675943791297</v>
      </c>
      <c r="P315" s="7">
        <f>[1]!S_PQ_PctChange("H00906.CSI",$A$3,$A315)/100</f>
        <v>1.0016420669400317</v>
      </c>
    </row>
    <row r="316" spans="1:16" x14ac:dyDescent="0.3">
      <c r="A316" s="3">
        <v>20100419</v>
      </c>
      <c r="B316" s="29">
        <f>板块策略指数!B316</f>
        <v>-3.8291048563664679E-2</v>
      </c>
      <c r="C316" s="29">
        <f>板块策略指数!C316</f>
        <v>-1.5896975164720974E-2</v>
      </c>
      <c r="D316" s="29">
        <f>板块策略指数!E316</f>
        <v>-4.1716658332505097E-2</v>
      </c>
      <c r="E316" s="29">
        <f>板块策略指数!F316</f>
        <v>-5.5918930895131801E-2</v>
      </c>
      <c r="F316">
        <f t="shared" si="43"/>
        <v>0.30388827980548422</v>
      </c>
      <c r="G316">
        <f t="shared" si="44"/>
        <v>0.21563483026338276</v>
      </c>
      <c r="H316">
        <f t="shared" si="45"/>
        <v>0.29482661491057927</v>
      </c>
      <c r="I316">
        <f t="shared" si="46"/>
        <v>0.18565027502055353</v>
      </c>
      <c r="J316">
        <f t="shared" si="47"/>
        <v>-3.7919147999962925E-2</v>
      </c>
      <c r="K316" s="28">
        <f t="shared" si="48"/>
        <v>1.4839943000000027</v>
      </c>
      <c r="L316" s="28">
        <f t="shared" si="49"/>
        <v>1.2043025999999992</v>
      </c>
      <c r="M316" s="28">
        <f t="shared" si="50"/>
        <v>1.3393095842685949</v>
      </c>
      <c r="N316" s="28">
        <f t="shared" si="51"/>
        <v>0.72691116861890182</v>
      </c>
      <c r="O316" s="7">
        <f t="shared" si="52"/>
        <v>1.24642761259275</v>
      </c>
      <c r="P316" s="7">
        <f>[1]!S_PQ_PctChange("H00906.CSI",$A$3,$A316)/100</f>
        <v>0.89994130262303262</v>
      </c>
    </row>
    <row r="317" spans="1:16" x14ac:dyDescent="0.3">
      <c r="A317" s="3">
        <v>20100420</v>
      </c>
      <c r="B317" s="29">
        <f>板块策略指数!B317</f>
        <v>2.9354656731700218E-2</v>
      </c>
      <c r="C317" s="29">
        <f>板块策略指数!C317</f>
        <v>3.9771672001838551E-2</v>
      </c>
      <c r="D317" s="29">
        <f>板块策略指数!E317</f>
        <v>-1.7337514178901001E-3</v>
      </c>
      <c r="E317" s="29">
        <f>板块策略指数!F317</f>
        <v>-8.7090220619496991E-3</v>
      </c>
      <c r="F317">
        <f t="shared" si="43"/>
        <v>0.30807411559618664</v>
      </c>
      <c r="G317">
        <f t="shared" si="44"/>
        <v>0.22081731177582062</v>
      </c>
      <c r="H317">
        <f t="shared" si="45"/>
        <v>0.28986067549777267</v>
      </c>
      <c r="I317">
        <f t="shared" si="46"/>
        <v>0.18124789713021996</v>
      </c>
      <c r="J317">
        <f t="shared" si="47"/>
        <v>1.5368705477290258E-2</v>
      </c>
      <c r="K317" s="28">
        <f t="shared" si="48"/>
        <v>1.5569111000000029</v>
      </c>
      <c r="L317" s="28">
        <f t="shared" si="49"/>
        <v>1.2919713999999991</v>
      </c>
      <c r="M317" s="28">
        <f t="shared" si="50"/>
        <v>1.3352538029599854</v>
      </c>
      <c r="N317" s="28">
        <f t="shared" si="51"/>
        <v>0.71187146115237243</v>
      </c>
      <c r="O317" s="7">
        <f t="shared" si="52"/>
        <v>1.2809522969467402</v>
      </c>
      <c r="P317" s="7">
        <f>[1]!S_PQ_PctChange("H00906.CSI",$A$3,$A317)/100</f>
        <v>0.905118765749507</v>
      </c>
    </row>
    <row r="318" spans="1:16" x14ac:dyDescent="0.3">
      <c r="A318" s="3">
        <v>20100421</v>
      </c>
      <c r="B318" s="29">
        <f>板块策略指数!B318</f>
        <v>3.0282828370528959E-2</v>
      </c>
      <c r="C318" s="29">
        <f>板块策略指数!C318</f>
        <v>2.2776985786122871E-2</v>
      </c>
      <c r="D318" s="29">
        <f>板块策略指数!E318</f>
        <v>2.8634378208090401E-2</v>
      </c>
      <c r="E318" s="29">
        <f>板块策略指数!F318</f>
        <v>1.3627145207971999E-2</v>
      </c>
      <c r="F318">
        <f t="shared" si="43"/>
        <v>0.30962302236393113</v>
      </c>
      <c r="G318">
        <f t="shared" si="44"/>
        <v>0.22031072482012029</v>
      </c>
      <c r="H318">
        <f t="shared" si="45"/>
        <v>0.29085190225425378</v>
      </c>
      <c r="I318">
        <f t="shared" si="46"/>
        <v>0.17921435056169485</v>
      </c>
      <c r="J318">
        <f t="shared" si="47"/>
        <v>2.5128779962338411E-2</v>
      </c>
      <c r="K318" s="28">
        <f t="shared" si="48"/>
        <v>1.6343416000000035</v>
      </c>
      <c r="L318" s="28">
        <f t="shared" si="49"/>
        <v>1.3441755999999994</v>
      </c>
      <c r="M318" s="28">
        <f t="shared" si="50"/>
        <v>1.4021223435658232</v>
      </c>
      <c r="N318" s="28">
        <f t="shared" si="51"/>
        <v>0.73519938213087888</v>
      </c>
      <c r="O318" s="7">
        <f t="shared" si="52"/>
        <v>1.3382698453213049</v>
      </c>
      <c r="P318" s="7">
        <f>[1]!S_PQ_PctChange("H00906.CSI",$A$3,$A318)/100</f>
        <v>0.94842241676805772</v>
      </c>
    </row>
    <row r="319" spans="1:16" x14ac:dyDescent="0.3">
      <c r="A319" s="3">
        <v>20100422</v>
      </c>
      <c r="B319" s="29">
        <f>板块策略指数!B319</f>
        <v>2.3561864566083151E-3</v>
      </c>
      <c r="C319" s="29">
        <f>板块策略指数!C319</f>
        <v>1.1163412843304004E-3</v>
      </c>
      <c r="D319" s="29">
        <f>板块策略指数!E319</f>
        <v>3.68255807719698E-3</v>
      </c>
      <c r="E319" s="29">
        <f>板块策略指数!F319</f>
        <v>-2.0210693619623601E-2</v>
      </c>
      <c r="F319">
        <f t="shared" si="43"/>
        <v>0.31084228264045033</v>
      </c>
      <c r="G319">
        <f t="shared" si="44"/>
        <v>0.22090470120216207</v>
      </c>
      <c r="H319">
        <f t="shared" si="45"/>
        <v>0.29238363045211074</v>
      </c>
      <c r="I319">
        <f t="shared" si="46"/>
        <v>0.17586938570527694</v>
      </c>
      <c r="J319">
        <f t="shared" si="47"/>
        <v>-1.575495780082242E-3</v>
      </c>
      <c r="K319" s="28">
        <f t="shared" si="48"/>
        <v>1.6405486000000038</v>
      </c>
      <c r="L319" s="28">
        <f t="shared" si="49"/>
        <v>1.3467924999999994</v>
      </c>
      <c r="M319" s="28">
        <f t="shared" si="50"/>
        <v>1.4109682986045371</v>
      </c>
      <c r="N319" s="28">
        <f t="shared" si="51"/>
        <v>0.70012979904967154</v>
      </c>
      <c r="O319" s="7">
        <f t="shared" si="52"/>
        <v>1.3345859110473075</v>
      </c>
      <c r="P319" s="7">
        <f>[1]!S_PQ_PctChange("H00906.CSI",$A$3,$A319)/100</f>
        <v>0.93382053198798531</v>
      </c>
    </row>
    <row r="320" spans="1:16" x14ac:dyDescent="0.3">
      <c r="A320" s="3">
        <v>20100423</v>
      </c>
      <c r="B320" s="29">
        <f>板块策略指数!B320</f>
        <v>-1.940994382758187E-2</v>
      </c>
      <c r="C320" s="29">
        <f>板块策略指数!C320</f>
        <v>-3.7150280649014353E-3</v>
      </c>
      <c r="D320" s="29">
        <f>板块策略指数!E320</f>
        <v>-1.3169132328976599E-2</v>
      </c>
      <c r="E320" s="29">
        <f>板块策略指数!F320</f>
        <v>2.0078914846708199E-3</v>
      </c>
      <c r="F320">
        <f t="shared" si="43"/>
        <v>0.30799705534418687</v>
      </c>
      <c r="G320">
        <f t="shared" si="44"/>
        <v>0.22238604325813935</v>
      </c>
      <c r="H320">
        <f t="shared" si="45"/>
        <v>0.29155115744084076</v>
      </c>
      <c r="I320">
        <f t="shared" si="46"/>
        <v>0.17806574395683306</v>
      </c>
      <c r="J320">
        <f t="shared" si="47"/>
        <v>-1.0351410488201691E-2</v>
      </c>
      <c r="K320" s="28">
        <f t="shared" si="48"/>
        <v>1.5892957000000036</v>
      </c>
      <c r="L320" s="28">
        <f t="shared" si="49"/>
        <v>1.3380740999999992</v>
      </c>
      <c r="M320" s="28">
        <f t="shared" si="50"/>
        <v>1.3792179380392464</v>
      </c>
      <c r="N320" s="28">
        <f t="shared" si="51"/>
        <v>0.70354347519601856</v>
      </c>
      <c r="O320" s="7">
        <f t="shared" si="52"/>
        <v>1.3104196539620845</v>
      </c>
      <c r="P320" s="7">
        <f>[1]!S_PQ_PctChange("H00906.CSI",$A$3,$A320)/100</f>
        <v>0.92472713017785413</v>
      </c>
    </row>
    <row r="321" spans="1:16" x14ac:dyDescent="0.3">
      <c r="A321" s="3">
        <v>20100426</v>
      </c>
      <c r="B321" s="29">
        <f>板块策略指数!B321</f>
        <v>1.1539894806143638E-2</v>
      </c>
      <c r="C321" s="29">
        <f>板块策略指数!C321</f>
        <v>5.6492221525400906E-3</v>
      </c>
      <c r="D321" s="29">
        <f>板块策略指数!E321</f>
        <v>-3.83681268934062E-3</v>
      </c>
      <c r="E321" s="29">
        <f>板块策略指数!F321</f>
        <v>-8.1464376140796199E-3</v>
      </c>
      <c r="F321">
        <f t="shared" si="43"/>
        <v>0.31085458029513552</v>
      </c>
      <c r="G321">
        <f t="shared" si="44"/>
        <v>0.22314221538088558</v>
      </c>
      <c r="H321">
        <f t="shared" si="45"/>
        <v>0.2897830299558557</v>
      </c>
      <c r="I321">
        <f t="shared" si="46"/>
        <v>0.17622017436812334</v>
      </c>
      <c r="J321">
        <f t="shared" si="47"/>
        <v>2.241333126453558E-3</v>
      </c>
      <c r="K321" s="28">
        <f t="shared" si="48"/>
        <v>1.6191759000000037</v>
      </c>
      <c r="L321" s="28">
        <f t="shared" si="49"/>
        <v>1.3512823999999997</v>
      </c>
      <c r="M321" s="28">
        <f t="shared" si="50"/>
        <v>1.3700893244638706</v>
      </c>
      <c r="N321" s="28">
        <f t="shared" si="51"/>
        <v>0.6896656645524617</v>
      </c>
      <c r="O321" s="7">
        <f t="shared" si="52"/>
        <v>1.3155980740685189</v>
      </c>
      <c r="P321" s="7">
        <f>[1]!S_PQ_PctChange("H00906.CSI",$A$3,$A321)/100</f>
        <v>0.91705164013816298</v>
      </c>
    </row>
    <row r="322" spans="1:16" x14ac:dyDescent="0.3">
      <c r="A322" s="3">
        <v>20100427</v>
      </c>
      <c r="B322" s="29">
        <f>板块策略指数!B322</f>
        <v>-1.9060995483350385E-2</v>
      </c>
      <c r="C322" s="29">
        <f>板块策略指数!C322</f>
        <v>-1.5324616047821503E-2</v>
      </c>
      <c r="D322" s="29">
        <f>板块策略指数!E322</f>
        <v>-1.83367135452135E-2</v>
      </c>
      <c r="E322" s="29">
        <f>板块策略指数!F322</f>
        <v>-1.18162020502568E-2</v>
      </c>
      <c r="F322">
        <f t="shared" ref="F322:F385" si="53">IF(MID($A322,6,1)&lt;&gt;MID($A323,6,1),0.3,F321*(1+B322)/(1+$J322))</f>
        <v>0.31012102185103102</v>
      </c>
      <c r="G322">
        <f t="shared" ref="G322:G385" si="54">IF(MID($A322,6,1)&lt;&gt;MID($A323,6,1),0.2,G321*(1+C322)/(1+$J322))</f>
        <v>0.2234635807175277</v>
      </c>
      <c r="H322">
        <f t="shared" ref="H322:H385" si="55">IF(MID($A322,6,1)&lt;&gt;MID($A323,6,1),0.3,H321*(1+D322)/(1+$J322))</f>
        <v>0.28931265446340709</v>
      </c>
      <c r="I322">
        <f t="shared" ref="I322:I385" si="56">IF(MID($A322,6,1)&lt;&gt;MID($A323,6,1),0.2,I321*(1+E322)/(1+$J322))</f>
        <v>0.1771027429680343</v>
      </c>
      <c r="J322">
        <f t="shared" si="47"/>
        <v>-1.6740688121986497E-2</v>
      </c>
      <c r="K322" s="28">
        <f t="shared" si="48"/>
        <v>1.5692518000000035</v>
      </c>
      <c r="L322" s="28">
        <f t="shared" si="49"/>
        <v>1.3152498999999995</v>
      </c>
      <c r="M322" s="28">
        <f t="shared" si="50"/>
        <v>1.3266296754446079</v>
      </c>
      <c r="N322" s="28">
        <f t="shared" si="51"/>
        <v>0.66970023366272846</v>
      </c>
      <c r="O322" s="7">
        <f t="shared" si="52"/>
        <v>1.2768333688946654</v>
      </c>
      <c r="P322" s="7">
        <f>[1]!S_PQ_PctChange("H00906.CSI",$A$3,$A322)/100</f>
        <v>0.87548284587403291</v>
      </c>
    </row>
    <row r="323" spans="1:16" x14ac:dyDescent="0.3">
      <c r="A323" s="3">
        <v>20100428</v>
      </c>
      <c r="B323" s="29">
        <f>板块策略指数!B323</f>
        <v>-8.4876071703053162E-3</v>
      </c>
      <c r="C323" s="29">
        <f>板块策略指数!C323</f>
        <v>4.4038442675241335E-4</v>
      </c>
      <c r="D323" s="29">
        <f>板块策略指数!E323</f>
        <v>3.38265202292603E-4</v>
      </c>
      <c r="E323" s="29">
        <f>板块策略指数!F323</f>
        <v>-1.0940286410967401E-3</v>
      </c>
      <c r="F323">
        <f t="shared" si="53"/>
        <v>0.30829956150119919</v>
      </c>
      <c r="G323">
        <f t="shared" si="54"/>
        <v>0.22415143413754782</v>
      </c>
      <c r="H323">
        <f t="shared" si="55"/>
        <v>0.29017357863419668</v>
      </c>
      <c r="I323">
        <f t="shared" si="56"/>
        <v>0.17737542572705636</v>
      </c>
      <c r="J323">
        <f t="shared" ref="J323:J386" si="57">SUMPRODUCT(F322:I322,B323:E323)</f>
        <v>-2.6296665974668417E-3</v>
      </c>
      <c r="K323" s="28">
        <f t="shared" ref="K323:K386" si="58">(1+K322)*(1+B323)-1</f>
        <v>1.5474450000000037</v>
      </c>
      <c r="L323" s="28">
        <f t="shared" ref="L323:L386" si="59">(1+L322)*(1+C323)-1</f>
        <v>1.3162694999999998</v>
      </c>
      <c r="M323" s="28">
        <f t="shared" ref="M323:M386" si="60">(1+M322)*(1+D323)-1</f>
        <v>1.3274166933024318</v>
      </c>
      <c r="N323" s="28">
        <f t="shared" ref="N323:N386" si="61">(1+N322)*(1+E323)-1</f>
        <v>0.66787353378505543</v>
      </c>
      <c r="O323" s="7">
        <f t="shared" si="52"/>
        <v>1.2708460562364849</v>
      </c>
      <c r="P323" s="7">
        <f>[1]!S_PQ_PctChange("H00906.CSI",$A$3,$A323)/100</f>
        <v>0.86801795743553978</v>
      </c>
    </row>
    <row r="324" spans="1:16" x14ac:dyDescent="0.3">
      <c r="A324" s="3">
        <v>20100429</v>
      </c>
      <c r="B324" s="29">
        <f>板块策略指数!B324</f>
        <v>-3.5523946542516144E-2</v>
      </c>
      <c r="C324" s="29">
        <f>板块策略指数!C324</f>
        <v>-3.9813501839919795E-2</v>
      </c>
      <c r="D324" s="29">
        <f>板块策略指数!E324</f>
        <v>-2.27902695447873E-2</v>
      </c>
      <c r="E324" s="29">
        <f>板块策略指数!F324</f>
        <v>1.03098043155811E-4</v>
      </c>
      <c r="F324">
        <f t="shared" si="53"/>
        <v>0.30543268901663878</v>
      </c>
      <c r="G324">
        <f t="shared" si="54"/>
        <v>0.22107939940247806</v>
      </c>
      <c r="H324">
        <f t="shared" si="55"/>
        <v>0.29127070569233771</v>
      </c>
      <c r="I324">
        <f t="shared" si="56"/>
        <v>0.18221720588854556</v>
      </c>
      <c r="J324">
        <f t="shared" si="57"/>
        <v>-2.6471117689858176E-2</v>
      </c>
      <c r="K324" s="28">
        <f t="shared" si="58"/>
        <v>1.4569497000000036</v>
      </c>
      <c r="L324" s="28">
        <f t="shared" si="59"/>
        <v>1.2240506999999994</v>
      </c>
      <c r="M324" s="28">
        <f t="shared" si="60"/>
        <v>1.2743742395190321</v>
      </c>
      <c r="N324" s="28">
        <f t="shared" si="61"/>
        <v>0.66804548828261989</v>
      </c>
      <c r="O324" s="7">
        <f t="shared" ref="O324:O387" si="62">(1+O323)*(1+J324)-1</f>
        <v>1.2107342230262987</v>
      </c>
      <c r="P324" s="7">
        <f>[1]!S_PQ_PctChange("H00906.CSI",$A$3,$A324)/100</f>
        <v>0.835351772441842</v>
      </c>
    </row>
    <row r="325" spans="1:16" x14ac:dyDescent="0.3">
      <c r="A325" s="3">
        <v>20100430</v>
      </c>
      <c r="B325" s="29">
        <f>板块策略指数!B325</f>
        <v>-3.4201392075710851E-2</v>
      </c>
      <c r="C325" s="29">
        <f>板块策略指数!C325</f>
        <v>-2.2858966299643971E-2</v>
      </c>
      <c r="D325" s="29">
        <f>板块策略指数!E325</f>
        <v>-1.4742903161065E-2</v>
      </c>
      <c r="E325" s="29">
        <f>板块策略指数!F325</f>
        <v>1.4856213289661999E-2</v>
      </c>
      <c r="F325">
        <f t="shared" si="53"/>
        <v>0.3</v>
      </c>
      <c r="G325">
        <f t="shared" si="54"/>
        <v>0.2</v>
      </c>
      <c r="H325">
        <f t="shared" si="55"/>
        <v>0.3</v>
      </c>
      <c r="I325">
        <f t="shared" si="56"/>
        <v>0.2</v>
      </c>
      <c r="J325">
        <f t="shared" si="57"/>
        <v>-1.7086987822234213E-2</v>
      </c>
      <c r="K325" s="28">
        <f t="shared" si="58"/>
        <v>1.3729186000000033</v>
      </c>
      <c r="L325" s="28">
        <f t="shared" si="59"/>
        <v>1.1732111999999999</v>
      </c>
      <c r="M325" s="28">
        <f t="shared" si="60"/>
        <v>1.2408433603537823</v>
      </c>
      <c r="N325" s="28">
        <f t="shared" si="61"/>
        <v>0.69282632783340481</v>
      </c>
      <c r="O325" s="7">
        <f t="shared" si="62"/>
        <v>1.1729594342792522</v>
      </c>
      <c r="P325" s="7">
        <f>[1]!S_PQ_PctChange("H00906.CSI",$A$3,$A325)/100</f>
        <v>0.82576939958734585</v>
      </c>
    </row>
    <row r="326" spans="1:16" x14ac:dyDescent="0.3">
      <c r="A326" s="3">
        <v>20100504</v>
      </c>
      <c r="B326" s="29">
        <f>板块策略指数!B326</f>
        <v>-1.2436161948412483E-3</v>
      </c>
      <c r="C326" s="29">
        <f>板块策略指数!C326</f>
        <v>2.1454288474125224E-2</v>
      </c>
      <c r="D326" s="29">
        <f>板块策略指数!E326</f>
        <v>-7.0450906891907101E-3</v>
      </c>
      <c r="E326" s="29">
        <f>板块策略指数!F326</f>
        <v>-3.24143159841783E-2</v>
      </c>
      <c r="F326">
        <f t="shared" si="53"/>
        <v>0.301035344392175</v>
      </c>
      <c r="G326">
        <f t="shared" si="54"/>
        <v>0.20525114932776203</v>
      </c>
      <c r="H326">
        <f t="shared" si="55"/>
        <v>0.29928672090329667</v>
      </c>
      <c r="I326">
        <f t="shared" si="56"/>
        <v>0.19442678537676625</v>
      </c>
      <c r="J326">
        <f t="shared" si="57"/>
        <v>-4.6786175672202026E-3</v>
      </c>
      <c r="K326" s="28">
        <f t="shared" si="58"/>
        <v>1.3699676000000034</v>
      </c>
      <c r="L326" s="28">
        <f t="shared" si="59"/>
        <v>1.2198358999999996</v>
      </c>
      <c r="M326" s="28">
        <f t="shared" si="60"/>
        <v>1.2250564156598189</v>
      </c>
      <c r="N326" s="28">
        <f t="shared" si="61"/>
        <v>0.63795452033667654</v>
      </c>
      <c r="O326" s="7">
        <f t="shared" si="62"/>
        <v>1.1627929880971766</v>
      </c>
      <c r="P326" s="7">
        <f>[1]!S_PQ_PctChange("H00906.CSI",$A$3,$A326)/100</f>
        <v>0.80413581926629307</v>
      </c>
    </row>
    <row r="327" spans="1:16" x14ac:dyDescent="0.3">
      <c r="A327" s="3">
        <v>20100505</v>
      </c>
      <c r="B327" s="29">
        <f>板块策略指数!B327</f>
        <v>2.4324383168782618E-2</v>
      </c>
      <c r="C327" s="29">
        <f>板块策略指数!C327</f>
        <v>2.7930217724652574E-2</v>
      </c>
      <c r="D327" s="29">
        <f>板块策略指数!E327</f>
        <v>1.59794220819293E-2</v>
      </c>
      <c r="E327" s="29">
        <f>板块策略指数!F327</f>
        <v>-3.0560366028732498E-3</v>
      </c>
      <c r="F327">
        <f t="shared" si="53"/>
        <v>0.30313081875758069</v>
      </c>
      <c r="G327">
        <f t="shared" si="54"/>
        <v>0.20740743640639453</v>
      </c>
      <c r="H327">
        <f t="shared" si="55"/>
        <v>0.29891482339622699</v>
      </c>
      <c r="I327">
        <f t="shared" si="56"/>
        <v>0.19054692143979773</v>
      </c>
      <c r="J327">
        <f t="shared" si="57"/>
        <v>1.7243461817441241E-2</v>
      </c>
      <c r="K327" s="28">
        <f t="shared" si="58"/>
        <v>1.4276156000000038</v>
      </c>
      <c r="L327" s="28">
        <f t="shared" si="59"/>
        <v>1.2818363999999995</v>
      </c>
      <c r="M327" s="28">
        <f t="shared" si="60"/>
        <v>1.2606115312817519</v>
      </c>
      <c r="N327" s="28">
        <f t="shared" si="61"/>
        <v>0.63294887136868594</v>
      </c>
      <c r="O327" s="7">
        <f t="shared" si="62"/>
        <v>1.20008702640646</v>
      </c>
      <c r="P327" s="7">
        <f>[1]!S_PQ_PctChange("H00906.CSI",$A$3,$A327)/100</f>
        <v>0.82552699922953177</v>
      </c>
    </row>
    <row r="328" spans="1:16" x14ac:dyDescent="0.3">
      <c r="A328" s="3">
        <v>20100506</v>
      </c>
      <c r="B328" s="29">
        <f>板块策略指数!B328</f>
        <v>-3.2232574218092926E-2</v>
      </c>
      <c r="C328" s="29">
        <f>板块策略指数!C328</f>
        <v>-2.2037776240224918E-2</v>
      </c>
      <c r="D328" s="29">
        <f>板块策略指数!E328</f>
        <v>-3.4033700461194402E-2</v>
      </c>
      <c r="E328" s="29">
        <f>板块策略指数!F328</f>
        <v>-5.36190931020901E-2</v>
      </c>
      <c r="F328">
        <f t="shared" si="53"/>
        <v>0.30391561248470295</v>
      </c>
      <c r="G328">
        <f t="shared" si="54"/>
        <v>0.2101349646258506</v>
      </c>
      <c r="H328">
        <f t="shared" si="55"/>
        <v>0.29913094701004916</v>
      </c>
      <c r="I328">
        <f t="shared" si="56"/>
        <v>0.18681847587939726</v>
      </c>
      <c r="J328">
        <f t="shared" si="57"/>
        <v>-3.4731615971352971E-2</v>
      </c>
      <c r="K328" s="28">
        <f t="shared" si="58"/>
        <v>1.3493673000000035</v>
      </c>
      <c r="L328" s="28">
        <f t="shared" si="59"/>
        <v>1.2315497999999989</v>
      </c>
      <c r="M328" s="28">
        <f t="shared" si="60"/>
        <v>1.183674555566987</v>
      </c>
      <c r="N328" s="28">
        <f t="shared" si="61"/>
        <v>0.54539163380381539</v>
      </c>
      <c r="O328" s="7">
        <f t="shared" si="62"/>
        <v>1.1236744487017547</v>
      </c>
      <c r="P328" s="7">
        <f>[1]!S_PQ_PctChange("H00906.CSI",$A$3,$A328)/100</f>
        <v>0.74901658435480312</v>
      </c>
    </row>
    <row r="329" spans="1:16" x14ac:dyDescent="0.3">
      <c r="A329" s="3">
        <v>20100507</v>
      </c>
      <c r="B329" s="29">
        <f>板块策略指数!B329</f>
        <v>-2.4471822690304786E-2</v>
      </c>
      <c r="C329" s="29">
        <f>板块策略指数!C329</f>
        <v>-2.002231812169266E-2</v>
      </c>
      <c r="D329" s="29">
        <f>板块策略指数!E329</f>
        <v>-2.47322604880548E-2</v>
      </c>
      <c r="E329" s="29">
        <f>板块策略指数!F329</f>
        <v>-9.6009577245433006E-3</v>
      </c>
      <c r="F329">
        <f t="shared" si="53"/>
        <v>0.3027872948570216</v>
      </c>
      <c r="G329">
        <f t="shared" si="54"/>
        <v>0.21030971038579763</v>
      </c>
      <c r="H329">
        <f t="shared" si="55"/>
        <v>0.29794083011757377</v>
      </c>
      <c r="I329">
        <f t="shared" si="56"/>
        <v>0.18896216463960708</v>
      </c>
      <c r="J329">
        <f t="shared" si="57"/>
        <v>-2.0836578882343203E-2</v>
      </c>
      <c r="K329" s="28">
        <f t="shared" si="58"/>
        <v>1.2918740000000035</v>
      </c>
      <c r="L329" s="28">
        <f t="shared" si="59"/>
        <v>1.1868689999999993</v>
      </c>
      <c r="M329" s="28">
        <f t="shared" si="60"/>
        <v>1.1296673476375672</v>
      </c>
      <c r="N329" s="28">
        <f t="shared" si="61"/>
        <v>0.53055439405980209</v>
      </c>
      <c r="O329" s="7">
        <f t="shared" si="62"/>
        <v>1.0794243385309636</v>
      </c>
      <c r="P329" s="7">
        <f>[1]!S_PQ_PctChange("H00906.CSI",$A$3,$A329)/100</f>
        <v>0.71519626088325472</v>
      </c>
    </row>
    <row r="330" spans="1:16" x14ac:dyDescent="0.3">
      <c r="A330" s="3">
        <v>20100510</v>
      </c>
      <c r="B330" s="29">
        <f>板块策略指数!B330</f>
        <v>-2.6444211156459743E-2</v>
      </c>
      <c r="C330" s="29">
        <f>板块策略指数!C330</f>
        <v>-2.8852482704725478E-2</v>
      </c>
      <c r="D330" s="29">
        <f>板块策略指数!E330</f>
        <v>-3.7703251797718699E-3</v>
      </c>
      <c r="E330" s="29">
        <f>板块策略指数!F330</f>
        <v>1.7575367535902001E-2</v>
      </c>
      <c r="F330">
        <f t="shared" si="53"/>
        <v>0.2983235672265469</v>
      </c>
      <c r="G330">
        <f t="shared" si="54"/>
        <v>0.20669672791808494</v>
      </c>
      <c r="H330">
        <f t="shared" si="55"/>
        <v>0.3003852265383567</v>
      </c>
      <c r="I330">
        <f t="shared" si="56"/>
        <v>0.1945944783170116</v>
      </c>
      <c r="J330">
        <f t="shared" si="57"/>
        <v>-1.187718276218807E-2</v>
      </c>
      <c r="K330" s="28">
        <f t="shared" si="58"/>
        <v>1.2312672000000031</v>
      </c>
      <c r="L330" s="28">
        <f t="shared" si="59"/>
        <v>1.1237723999999991</v>
      </c>
      <c r="M330" s="28">
        <f t="shared" si="60"/>
        <v>1.1216378092122312</v>
      </c>
      <c r="N330" s="28">
        <f t="shared" si="61"/>
        <v>0.557454450069093</v>
      </c>
      <c r="O330" s="7">
        <f t="shared" si="62"/>
        <v>1.0547266356220892</v>
      </c>
      <c r="P330" s="7">
        <f>[1]!S_PQ_PctChange("H00906.CSI",$A$3,$A330)/100</f>
        <v>0.71608089186650359</v>
      </c>
    </row>
    <row r="331" spans="1:16" x14ac:dyDescent="0.3">
      <c r="A331" s="3">
        <v>20100511</v>
      </c>
      <c r="B331" s="29">
        <f>板块策略指数!B331</f>
        <v>-2.0064159057238726E-2</v>
      </c>
      <c r="C331" s="29">
        <f>板块策略指数!C331</f>
        <v>-2.8121892910935187E-2</v>
      </c>
      <c r="D331" s="29">
        <f>板块策略指数!E331</f>
        <v>-2.07446631188824E-2</v>
      </c>
      <c r="E331" s="29">
        <f>板块策略指数!F331</f>
        <v>-2.5699104569209801E-2</v>
      </c>
      <c r="F331">
        <f t="shared" si="53"/>
        <v>0.29922939080258748</v>
      </c>
      <c r="G331">
        <f t="shared" si="54"/>
        <v>0.20561956854159785</v>
      </c>
      <c r="H331">
        <f t="shared" si="55"/>
        <v>0.30108807798494286</v>
      </c>
      <c r="I331">
        <f t="shared" si="56"/>
        <v>0.19406296267087195</v>
      </c>
      <c r="J331">
        <f t="shared" si="57"/>
        <v>-2.3030608928196472E-2</v>
      </c>
      <c r="K331" s="28">
        <f t="shared" si="58"/>
        <v>1.1864987000000036</v>
      </c>
      <c r="L331" s="28">
        <f t="shared" si="59"/>
        <v>1.0640478999999994</v>
      </c>
      <c r="M331" s="28">
        <f t="shared" si="60"/>
        <v>1.0776251475998397</v>
      </c>
      <c r="N331" s="28">
        <f t="shared" si="61"/>
        <v>0.51742926529498634</v>
      </c>
      <c r="O331" s="7">
        <f t="shared" si="62"/>
        <v>1.0074050300227282</v>
      </c>
      <c r="P331" s="7">
        <f>[1]!S_PQ_PctChange("H00906.CSI",$A$3,$A331)/100</f>
        <v>0.67749075490248201</v>
      </c>
    </row>
    <row r="332" spans="1:16" x14ac:dyDescent="0.3">
      <c r="A332" s="3">
        <v>20100512</v>
      </c>
      <c r="B332" s="29">
        <f>板块策略指数!B332</f>
        <v>-2.1040488155789943E-2</v>
      </c>
      <c r="C332" s="29">
        <f>板块策略指数!C332</f>
        <v>-1.8997669579276705E-2</v>
      </c>
      <c r="D332" s="29">
        <f>板块策略指数!E332</f>
        <v>-1.1385924174989299E-2</v>
      </c>
      <c r="E332" s="29">
        <f>板块策略指数!F332</f>
        <v>2.3077570342529202E-2</v>
      </c>
      <c r="F332">
        <f t="shared" si="53"/>
        <v>0.29563911483951272</v>
      </c>
      <c r="G332">
        <f t="shared" si="54"/>
        <v>0.20357638448058307</v>
      </c>
      <c r="H332">
        <f t="shared" si="55"/>
        <v>0.30040922396022257</v>
      </c>
      <c r="I332">
        <f t="shared" si="56"/>
        <v>0.20037527671968169</v>
      </c>
      <c r="J332">
        <f t="shared" si="57"/>
        <v>-9.1518894292459563E-3</v>
      </c>
      <c r="K332" s="28">
        <f t="shared" si="58"/>
        <v>1.1404937000000035</v>
      </c>
      <c r="L332" s="28">
        <f t="shared" si="59"/>
        <v>1.0248357999999995</v>
      </c>
      <c r="M332" s="28">
        <f t="shared" si="60"/>
        <v>1.0539694652052169</v>
      </c>
      <c r="N332" s="28">
        <f t="shared" si="61"/>
        <v>0.5524478459046438</v>
      </c>
      <c r="O332" s="7">
        <f t="shared" si="62"/>
        <v>0.98903348114824796</v>
      </c>
      <c r="P332" s="7">
        <f>[1]!S_PQ_PctChange("H00906.CSI",$A$3,$A332)/100</f>
        <v>0.67449437370524334</v>
      </c>
    </row>
    <row r="333" spans="1:16" x14ac:dyDescent="0.3">
      <c r="A333" s="3">
        <v>20100513</v>
      </c>
      <c r="B333" s="29">
        <f>板块策略指数!B333</f>
        <v>2.9484366153472011E-2</v>
      </c>
      <c r="C333" s="29">
        <f>板块策略指数!C333</f>
        <v>4.2270736224635994E-2</v>
      </c>
      <c r="D333" s="29">
        <f>板块策略指数!E333</f>
        <v>3.3324336246434903E-2</v>
      </c>
      <c r="E333" s="29">
        <f>板块策略指数!F333</f>
        <v>1.76001822520351E-2</v>
      </c>
      <c r="F333">
        <f t="shared" si="53"/>
        <v>0.29524470299794586</v>
      </c>
      <c r="G333">
        <f t="shared" si="54"/>
        <v>0.2058298733781237</v>
      </c>
      <c r="H333">
        <f t="shared" si="55"/>
        <v>0.30112747791193434</v>
      </c>
      <c r="I333">
        <f t="shared" si="56"/>
        <v>0.19779794571199619</v>
      </c>
      <c r="J333">
        <f t="shared" si="57"/>
        <v>3.0859634941009753E-2</v>
      </c>
      <c r="K333" s="28">
        <f t="shared" si="58"/>
        <v>1.2036048000000039</v>
      </c>
      <c r="L333" s="28">
        <f t="shared" si="59"/>
        <v>1.110427099999999</v>
      </c>
      <c r="M333" s="28">
        <f t="shared" si="60"/>
        <v>1.1224166343036255</v>
      </c>
      <c r="N333" s="28">
        <f t="shared" si="61"/>
        <v>0.57977121092934469</v>
      </c>
      <c r="O333" s="7">
        <f t="shared" si="62"/>
        <v>1.0504143282619287</v>
      </c>
      <c r="P333" s="7">
        <f>[1]!S_PQ_PctChange("H00906.CSI",$A$3,$A333)/100</f>
        <v>0.71714849602307029</v>
      </c>
    </row>
    <row r="334" spans="1:16" x14ac:dyDescent="0.3">
      <c r="A334" s="3">
        <v>20100514</v>
      </c>
      <c r="B334" s="29">
        <f>板块策略指数!B334</f>
        <v>1.1484091884352374E-2</v>
      </c>
      <c r="C334" s="29">
        <f>板块策略指数!C334</f>
        <v>2.1770285265954113E-2</v>
      </c>
      <c r="D334" s="29">
        <f>板块策略指数!E334</f>
        <v>-1.3135718663211701E-3</v>
      </c>
      <c r="E334" s="29">
        <f>板块策略指数!F334</f>
        <v>-1.31219239398318E-2</v>
      </c>
      <c r="F334">
        <f t="shared" si="53"/>
        <v>0.29718489450663765</v>
      </c>
      <c r="G334">
        <f t="shared" si="54"/>
        <v>0.2092894010150616</v>
      </c>
      <c r="H334">
        <f t="shared" si="55"/>
        <v>0.29927131665190171</v>
      </c>
      <c r="I334">
        <f t="shared" si="56"/>
        <v>0.19425438782639909</v>
      </c>
      <c r="J334">
        <f t="shared" si="57"/>
        <v>4.8805501750445431E-3</v>
      </c>
      <c r="K334" s="28">
        <f t="shared" si="58"/>
        <v>1.2289112000000038</v>
      </c>
      <c r="L334" s="28">
        <f t="shared" si="59"/>
        <v>1.1563716999999989</v>
      </c>
      <c r="M334" s="28">
        <f t="shared" si="60"/>
        <v>1.1196286875241923</v>
      </c>
      <c r="N334" s="28">
        <f t="shared" si="61"/>
        <v>0.55904157325719384</v>
      </c>
      <c r="O334" s="7">
        <f t="shared" si="62"/>
        <v>1.0604214782706416</v>
      </c>
      <c r="P334" s="7">
        <f>[1]!S_PQ_PctChange("H00906.CSI",$A$3,$A334)/100</f>
        <v>0.71179900683621122</v>
      </c>
    </row>
    <row r="335" spans="1:16" x14ac:dyDescent="0.3">
      <c r="A335" s="3">
        <v>20100517</v>
      </c>
      <c r="B335" s="29">
        <f>板块策略指数!B335</f>
        <v>-6.3258464491541849E-2</v>
      </c>
      <c r="C335" s="29">
        <f>板块策略指数!C335</f>
        <v>-4.3526401315691604E-2</v>
      </c>
      <c r="D335" s="29">
        <f>板块策略指数!E335</f>
        <v>-5.6147514696561401E-2</v>
      </c>
      <c r="E335" s="29">
        <f>板块策略指数!F335</f>
        <v>-5.2003033224109901E-2</v>
      </c>
      <c r="F335">
        <f t="shared" si="53"/>
        <v>0.29452986281521215</v>
      </c>
      <c r="G335">
        <f t="shared" si="54"/>
        <v>0.21178882867011223</v>
      </c>
      <c r="H335">
        <f t="shared" si="55"/>
        <v>0.29884916356288543</v>
      </c>
      <c r="I335">
        <f t="shared" si="56"/>
        <v>0.19483214495179021</v>
      </c>
      <c r="J335">
        <f t="shared" si="57"/>
        <v>-5.4814232590310326E-2</v>
      </c>
      <c r="K335" s="28">
        <f t="shared" si="58"/>
        <v>1.0879137000000036</v>
      </c>
      <c r="L335" s="28">
        <f t="shared" si="59"/>
        <v>1.0625125999999989</v>
      </c>
      <c r="M335" s="28">
        <f t="shared" si="60"/>
        <v>1.0006168046401744</v>
      </c>
      <c r="N335" s="28">
        <f t="shared" si="61"/>
        <v>0.47796668252533148</v>
      </c>
      <c r="O335" s="7">
        <f t="shared" si="62"/>
        <v>0.94748105612664357</v>
      </c>
      <c r="P335" s="7">
        <f>[1]!S_PQ_PctChange("H00906.CSI",$A$3,$A335)/100</f>
        <v>0.61560411903369294</v>
      </c>
    </row>
    <row r="336" spans="1:16" x14ac:dyDescent="0.3">
      <c r="A336" s="3">
        <v>20100518</v>
      </c>
      <c r="B336" s="29">
        <f>板块策略指数!B336</f>
        <v>1.099638361489746E-2</v>
      </c>
      <c r="C336" s="29">
        <f>板块策略指数!C336</f>
        <v>-1.2798952113067929E-3</v>
      </c>
      <c r="D336" s="29">
        <f>板块策略指数!E336</f>
        <v>1.39238668283155E-2</v>
      </c>
      <c r="E336" s="29">
        <f>板块策略指数!F336</f>
        <v>3.5000860000826299E-2</v>
      </c>
      <c r="F336">
        <f t="shared" si="53"/>
        <v>0.29367244634819395</v>
      </c>
      <c r="G336">
        <f t="shared" si="54"/>
        <v>0.20860806984628286</v>
      </c>
      <c r="H336">
        <f t="shared" si="55"/>
        <v>0.29884201392172421</v>
      </c>
      <c r="I336">
        <f t="shared" si="56"/>
        <v>0.19887746988379901</v>
      </c>
      <c r="J336">
        <f t="shared" si="57"/>
        <v>1.3948124434257442E-2</v>
      </c>
      <c r="K336" s="28">
        <f t="shared" si="58"/>
        <v>1.1108732000000034</v>
      </c>
      <c r="L336" s="28">
        <f t="shared" si="59"/>
        <v>1.0598727999999991</v>
      </c>
      <c r="M336" s="28">
        <f t="shared" si="60"/>
        <v>1.0284731266024743</v>
      </c>
      <c r="N336" s="28">
        <f t="shared" si="61"/>
        <v>0.52969678746628612</v>
      </c>
      <c r="O336" s="7">
        <f t="shared" si="62"/>
        <v>0.97464476423085711</v>
      </c>
      <c r="P336" s="7">
        <f>[1]!S_PQ_PctChange("H00906.CSI",$A$3,$A336)/100</f>
        <v>0.64702598219061103</v>
      </c>
    </row>
    <row r="337" spans="1:16" x14ac:dyDescent="0.3">
      <c r="A337" s="3">
        <v>20100519</v>
      </c>
      <c r="B337" s="29">
        <f>板块策略指数!B337</f>
        <v>3.2625360916990281E-3</v>
      </c>
      <c r="C337" s="29">
        <f>板块策略指数!C337</f>
        <v>-2.6130254256477217E-3</v>
      </c>
      <c r="D337" s="29">
        <f>板块策略指数!E337</f>
        <v>3.7413231414460801E-3</v>
      </c>
      <c r="E337" s="29">
        <f>板块策略指数!F337</f>
        <v>-7.8003741923881997E-3</v>
      </c>
      <c r="F337">
        <f t="shared" si="53"/>
        <v>0.29463652538452378</v>
      </c>
      <c r="G337">
        <f t="shared" si="54"/>
        <v>0.20806718197351512</v>
      </c>
      <c r="H337">
        <f t="shared" si="55"/>
        <v>0.29996614839195457</v>
      </c>
      <c r="I337">
        <f t="shared" si="56"/>
        <v>0.1973301442500065</v>
      </c>
      <c r="J337">
        <f t="shared" si="57"/>
        <v>-2.0235376362452663E-5</v>
      </c>
      <c r="K337" s="28">
        <f t="shared" si="58"/>
        <v>1.1177600000000041</v>
      </c>
      <c r="L337" s="28">
        <f t="shared" si="59"/>
        <v>1.054490299999999</v>
      </c>
      <c r="M337" s="28">
        <f t="shared" si="60"/>
        <v>1.0360623000528335</v>
      </c>
      <c r="N337" s="28">
        <f t="shared" si="61"/>
        <v>0.51776458012315496</v>
      </c>
      <c r="O337" s="7">
        <f t="shared" si="62"/>
        <v>0.97460480655087078</v>
      </c>
      <c r="P337" s="7">
        <f>[1]!S_PQ_PctChange("H00906.CSI",$A$3,$A337)/100</f>
        <v>0.64360474875333229</v>
      </c>
    </row>
    <row r="338" spans="1:16" x14ac:dyDescent="0.3">
      <c r="A338" s="3">
        <v>20100520</v>
      </c>
      <c r="B338" s="29">
        <f>板块策略指数!B338</f>
        <v>-1.590425732849822E-2</v>
      </c>
      <c r="C338" s="29">
        <f>板块策略指数!C338</f>
        <v>-2.2072043854380833E-2</v>
      </c>
      <c r="D338" s="29">
        <f>板块策略指数!E338</f>
        <v>-7.8386061882524307E-3</v>
      </c>
      <c r="E338" s="29">
        <f>板块策略指数!F338</f>
        <v>-1.55239237340362E-2</v>
      </c>
      <c r="F338">
        <f t="shared" si="53"/>
        <v>0.29427435207205671</v>
      </c>
      <c r="G338">
        <f t="shared" si="54"/>
        <v>0.20650897048765668</v>
      </c>
      <c r="H338">
        <f t="shared" si="55"/>
        <v>0.30205292502285952</v>
      </c>
      <c r="I338">
        <f t="shared" si="56"/>
        <v>0.19716375241742701</v>
      </c>
      <c r="J338">
        <f t="shared" si="57"/>
        <v>-1.4693097700081812E-2</v>
      </c>
      <c r="K338" s="28">
        <f t="shared" si="58"/>
        <v>1.0840786000000038</v>
      </c>
      <c r="L338" s="28">
        <f t="shared" si="59"/>
        <v>1.0091434999999991</v>
      </c>
      <c r="M338" s="28">
        <f t="shared" si="60"/>
        <v>1.020102409507972</v>
      </c>
      <c r="N338" s="28">
        <f t="shared" si="61"/>
        <v>0.49420291853510157</v>
      </c>
      <c r="O338" s="7">
        <f t="shared" si="62"/>
        <v>0.94559174520916778</v>
      </c>
      <c r="P338" s="7">
        <f>[1]!S_PQ_PctChange("H00906.CSI",$A$3,$A338)/100</f>
        <v>0.61969051990445756</v>
      </c>
    </row>
    <row r="339" spans="1:16" x14ac:dyDescent="0.3">
      <c r="A339" s="3">
        <v>20100521</v>
      </c>
      <c r="B339" s="29">
        <f>板块策略指数!B339</f>
        <v>1.6220453489614137E-2</v>
      </c>
      <c r="C339" s="29">
        <f>板块策略指数!C339</f>
        <v>6.4467769474903618E-3</v>
      </c>
      <c r="D339" s="29">
        <f>板块策略指数!E339</f>
        <v>2.19325994768154E-2</v>
      </c>
      <c r="E339" s="29">
        <f>板块策略指数!F339</f>
        <v>1.7026047626533501E-2</v>
      </c>
      <c r="F339">
        <f t="shared" si="53"/>
        <v>0.29431320327253491</v>
      </c>
      <c r="G339">
        <f t="shared" si="54"/>
        <v>0.20454983650084055</v>
      </c>
      <c r="H339">
        <f t="shared" si="55"/>
        <v>0.30379085815138146</v>
      </c>
      <c r="I339">
        <f t="shared" si="56"/>
        <v>0.1973461020752432</v>
      </c>
      <c r="J339">
        <f t="shared" si="57"/>
        <v>1.6086305975573024E-2</v>
      </c>
      <c r="K339" s="28">
        <f t="shared" si="58"/>
        <v>1.1178833000000039</v>
      </c>
      <c r="L339" s="28">
        <f t="shared" si="59"/>
        <v>1.022095999999999</v>
      </c>
      <c r="M339" s="28">
        <f t="shared" si="60"/>
        <v>1.0644085065578599</v>
      </c>
      <c r="N339" s="28">
        <f t="shared" si="61"/>
        <v>0.5196432885897857</v>
      </c>
      <c r="O339" s="7">
        <f t="shared" si="62"/>
        <v>0.97688912932615146</v>
      </c>
      <c r="P339" s="7">
        <f>[1]!S_PQ_PctChange("H00906.CSI",$A$3,$A339)/100</f>
        <v>0.64723606250071664</v>
      </c>
    </row>
    <row r="340" spans="1:16" x14ac:dyDescent="0.3">
      <c r="A340" s="3">
        <v>20100524</v>
      </c>
      <c r="B340" s="29">
        <f>板块策略指数!B340</f>
        <v>3.9041197406863848E-2</v>
      </c>
      <c r="C340" s="29">
        <f>板块策略指数!C340</f>
        <v>4.4244882537723233E-2</v>
      </c>
      <c r="D340" s="29">
        <f>板块策略指数!E340</f>
        <v>3.84994156787846E-2</v>
      </c>
      <c r="E340" s="29">
        <f>板块策略指数!F340</f>
        <v>3.7238147642924602E-2</v>
      </c>
      <c r="F340">
        <f t="shared" si="53"/>
        <v>0.29415919346793673</v>
      </c>
      <c r="G340">
        <f t="shared" si="54"/>
        <v>0.20546668091393946</v>
      </c>
      <c r="H340">
        <f t="shared" si="55"/>
        <v>0.30347356766658323</v>
      </c>
      <c r="I340">
        <f t="shared" si="56"/>
        <v>0.19690055795154068</v>
      </c>
      <c r="J340">
        <f t="shared" si="57"/>
        <v>3.9585197170717963E-2</v>
      </c>
      <c r="K340" s="28">
        <f t="shared" si="58"/>
        <v>1.2005680000000045</v>
      </c>
      <c r="L340" s="28">
        <f t="shared" si="59"/>
        <v>1.1115633999999992</v>
      </c>
      <c r="M340" s="28">
        <f t="shared" si="60"/>
        <v>1.1438870277826498</v>
      </c>
      <c r="N340" s="28">
        <f t="shared" si="61"/>
        <v>0.57623198973487177</v>
      </c>
      <c r="O340" s="7">
        <f t="shared" si="62"/>
        <v>1.0551446752951761</v>
      </c>
      <c r="P340" s="7">
        <f>[1]!S_PQ_PctChange("H00906.CSI",$A$3,$A340)/100</f>
        <v>0.71314654430922142</v>
      </c>
    </row>
    <row r="341" spans="1:16" x14ac:dyDescent="0.3">
      <c r="A341" s="3">
        <v>20100525</v>
      </c>
      <c r="B341" s="29">
        <f>板块策略指数!B341</f>
        <v>-1.0724185755677766E-2</v>
      </c>
      <c r="C341" s="29">
        <f>板块策略指数!C341</f>
        <v>7.6828855813660191E-3</v>
      </c>
      <c r="D341" s="29">
        <f>板块策略指数!E341</f>
        <v>-1.4403027177849401E-2</v>
      </c>
      <c r="E341" s="29">
        <f>板块策略指数!F341</f>
        <v>-2.5068323115815E-2</v>
      </c>
      <c r="F341">
        <f t="shared" si="53"/>
        <v>0.29420640799338171</v>
      </c>
      <c r="G341">
        <f t="shared" si="54"/>
        <v>0.20932331215061389</v>
      </c>
      <c r="H341">
        <f t="shared" si="55"/>
        <v>0.30239356233768971</v>
      </c>
      <c r="I341">
        <f t="shared" si="56"/>
        <v>0.19407671751831487</v>
      </c>
      <c r="J341">
        <f t="shared" si="57"/>
        <v>-1.0882945683519864E-2</v>
      </c>
      <c r="K341" s="28">
        <f t="shared" si="58"/>
        <v>1.1769687000000042</v>
      </c>
      <c r="L341" s="28">
        <f t="shared" si="59"/>
        <v>1.1277862999999995</v>
      </c>
      <c r="M341" s="28">
        <f t="shared" si="60"/>
        <v>1.1130085646552574</v>
      </c>
      <c r="N341" s="28">
        <f t="shared" si="61"/>
        <v>0.53671849691071416</v>
      </c>
      <c r="O341" s="7">
        <f t="shared" si="62"/>
        <v>1.0327786474221634</v>
      </c>
      <c r="P341" s="7">
        <f>[1]!S_PQ_PctChange("H00906.CSI",$A$3,$A341)/100</f>
        <v>0.6836967253536177</v>
      </c>
    </row>
    <row r="342" spans="1:16" x14ac:dyDescent="0.3">
      <c r="A342" s="3">
        <v>20100526</v>
      </c>
      <c r="B342" s="29">
        <f>板块策略指数!B342</f>
        <v>9.4219544819363361E-3</v>
      </c>
      <c r="C342" s="29">
        <f>板块策略指数!C342</f>
        <v>-6.0758451165890508E-3</v>
      </c>
      <c r="D342" s="29">
        <f>板块策略指数!E342</f>
        <v>-2.0479640353724599E-3</v>
      </c>
      <c r="E342" s="29">
        <f>板块策略指数!F342</f>
        <v>1.7396096714113901E-3</v>
      </c>
      <c r="F342">
        <f t="shared" si="53"/>
        <v>0.29661697663890796</v>
      </c>
      <c r="G342">
        <f t="shared" si="54"/>
        <v>0.20779829183943954</v>
      </c>
      <c r="H342">
        <f t="shared" si="55"/>
        <v>0.30140700376287688</v>
      </c>
      <c r="I342">
        <f t="shared" si="56"/>
        <v>0.19417772775877587</v>
      </c>
      <c r="J342">
        <f t="shared" si="57"/>
        <v>1.2185099550839685E-3</v>
      </c>
      <c r="K342" s="28">
        <f t="shared" si="58"/>
        <v>1.1974800000000041</v>
      </c>
      <c r="L342" s="28">
        <f t="shared" si="59"/>
        <v>1.1148581999999991</v>
      </c>
      <c r="M342" s="28">
        <f t="shared" si="60"/>
        <v>1.1086811991084096</v>
      </c>
      <c r="N342" s="28">
        <f t="shared" si="61"/>
        <v>0.53939178727017656</v>
      </c>
      <c r="O342" s="7">
        <f t="shared" si="62"/>
        <v>1.0352556084405293</v>
      </c>
      <c r="P342" s="7">
        <f>[1]!S_PQ_PctChange("H00906.CSI",$A$3,$A342)/100</f>
        <v>0.68494417493694981</v>
      </c>
    </row>
    <row r="343" spans="1:16" x14ac:dyDescent="0.3">
      <c r="A343" s="3">
        <v>20100527</v>
      </c>
      <c r="B343" s="29">
        <f>板块策略指数!B343</f>
        <v>1.8399484864481085E-2</v>
      </c>
      <c r="C343" s="29">
        <f>板块策略指数!C343</f>
        <v>1.829351963171812E-2</v>
      </c>
      <c r="D343" s="29">
        <f>板块策略指数!E343</f>
        <v>1.3731193681966399E-2</v>
      </c>
      <c r="E343" s="29">
        <f>板块策略指数!F343</f>
        <v>1.01812811395356E-2</v>
      </c>
      <c r="F343">
        <f t="shared" si="53"/>
        <v>0.29750061794865501</v>
      </c>
      <c r="G343">
        <f t="shared" si="54"/>
        <v>0.20839565051641509</v>
      </c>
      <c r="H343">
        <f t="shared" si="55"/>
        <v>0.30091916459839413</v>
      </c>
      <c r="I343">
        <f t="shared" si="56"/>
        <v>0.19318456693653602</v>
      </c>
      <c r="J343">
        <f t="shared" si="57"/>
        <v>1.5374617686535547E-2</v>
      </c>
      <c r="K343" s="28">
        <f t="shared" si="58"/>
        <v>1.2379125000000042</v>
      </c>
      <c r="L343" s="28">
        <f t="shared" si="59"/>
        <v>1.1535463999999993</v>
      </c>
      <c r="M343" s="28">
        <f t="shared" si="60"/>
        <v>1.1376359090668884</v>
      </c>
      <c r="N343" s="28">
        <f t="shared" si="61"/>
        <v>0.55506476784026648</v>
      </c>
      <c r="O343" s="7">
        <f t="shared" si="62"/>
        <v>1.0665468853146796</v>
      </c>
      <c r="P343" s="7">
        <f>[1]!S_PQ_PctChange("H00906.CSI",$A$3,$A343)/100</f>
        <v>0.71392795965623956</v>
      </c>
    </row>
    <row r="344" spans="1:16" x14ac:dyDescent="0.3">
      <c r="A344" s="3">
        <v>20100528</v>
      </c>
      <c r="B344" s="29">
        <f>板块策略指数!B344</f>
        <v>7.3787514033725275E-3</v>
      </c>
      <c r="C344" s="29">
        <f>板块策略指数!C344</f>
        <v>2.0001658659409293E-2</v>
      </c>
      <c r="D344" s="29">
        <f>板块策略指数!E344</f>
        <v>5.8829052266109799E-4</v>
      </c>
      <c r="E344" s="29">
        <f>板块策略指数!F344</f>
        <v>-7.76045241098847E-3</v>
      </c>
      <c r="F344">
        <f t="shared" si="53"/>
        <v>0.29819253197791756</v>
      </c>
      <c r="G344">
        <f t="shared" si="54"/>
        <v>0.21149769220821218</v>
      </c>
      <c r="H344">
        <f t="shared" si="55"/>
        <v>0.2995858990782882</v>
      </c>
      <c r="I344">
        <f t="shared" si="56"/>
        <v>0.1907238767355823</v>
      </c>
      <c r="J344">
        <f t="shared" si="57"/>
        <v>5.0412700242996452E-3</v>
      </c>
      <c r="K344" s="28">
        <f t="shared" si="58"/>
        <v>1.254425500000004</v>
      </c>
      <c r="L344" s="28">
        <f t="shared" si="59"/>
        <v>1.1966208999999992</v>
      </c>
      <c r="M344" s="28">
        <f t="shared" si="60"/>
        <v>1.1388934600130924</v>
      </c>
      <c r="N344" s="28">
        <f t="shared" si="61"/>
        <v>0.54299676171343725</v>
      </c>
      <c r="O344" s="7">
        <f t="shared" si="62"/>
        <v>1.0769649061814262</v>
      </c>
      <c r="P344" s="7">
        <f>[1]!S_PQ_PctChange("H00906.CSI",$A$3,$A344)/100</f>
        <v>0.71156651100914647</v>
      </c>
    </row>
    <row r="345" spans="1:16" x14ac:dyDescent="0.3">
      <c r="A345" s="3">
        <v>20100531</v>
      </c>
      <c r="B345" s="29">
        <f>板块策略指数!B345</f>
        <v>-3.1794042428991261E-2</v>
      </c>
      <c r="C345" s="29">
        <f>板块策略指数!C345</f>
        <v>-1.1924952548707795E-2</v>
      </c>
      <c r="D345" s="29">
        <f>板块策略指数!E345</f>
        <v>-1.8670087186226599E-2</v>
      </c>
      <c r="E345" s="29">
        <f>板块策略指数!F345</f>
        <v>-2.4569332656231398E-2</v>
      </c>
      <c r="F345">
        <f t="shared" si="53"/>
        <v>0.3</v>
      </c>
      <c r="G345">
        <f t="shared" si="54"/>
        <v>0.2</v>
      </c>
      <c r="H345">
        <f t="shared" si="55"/>
        <v>0.3</v>
      </c>
      <c r="I345">
        <f t="shared" si="56"/>
        <v>0.2</v>
      </c>
      <c r="J345">
        <f t="shared" si="57"/>
        <v>-2.2282099186016698E-2</v>
      </c>
      <c r="K345" s="28">
        <f t="shared" si="58"/>
        <v>1.1827482000000038</v>
      </c>
      <c r="L345" s="28">
        <f t="shared" si="59"/>
        <v>1.1704262999999995</v>
      </c>
      <c r="M345" s="28">
        <f t="shared" si="60"/>
        <v>1.0989601326325982</v>
      </c>
      <c r="N345" s="28">
        <f t="shared" si="61"/>
        <v>0.50508636098741189</v>
      </c>
      <c r="O345" s="7">
        <f t="shared" si="62"/>
        <v>1.0306857681360158</v>
      </c>
      <c r="P345" s="7">
        <f>[1]!S_PQ_PctChange("H00906.CSI",$A$3,$A345)/100</f>
        <v>0.66362910347315396</v>
      </c>
    </row>
    <row r="346" spans="1:16" x14ac:dyDescent="0.3">
      <c r="A346" s="3">
        <v>20100601</v>
      </c>
      <c r="B346" s="29">
        <f>板块策略指数!B346</f>
        <v>-2.1791977654591656E-2</v>
      </c>
      <c r="C346" s="29">
        <f>板块策略指数!C346</f>
        <v>-2.2223744708585649E-2</v>
      </c>
      <c r="D346" s="29">
        <f>板块策略指数!E346</f>
        <v>-1.19778787208872E-2</v>
      </c>
      <c r="E346" s="29">
        <f>板块策略指数!F346</f>
        <v>-8.2696377130447706E-3</v>
      </c>
      <c r="F346">
        <f t="shared" si="53"/>
        <v>0.29830376749093529</v>
      </c>
      <c r="G346">
        <f t="shared" si="54"/>
        <v>0.19878140031147437</v>
      </c>
      <c r="H346">
        <f t="shared" si="55"/>
        <v>0.30129656924636705</v>
      </c>
      <c r="I346">
        <f t="shared" si="56"/>
        <v>0.20161826295122323</v>
      </c>
      <c r="J346">
        <f t="shared" si="57"/>
        <v>-1.6229633396969742E-2</v>
      </c>
      <c r="K346" s="28">
        <f t="shared" si="58"/>
        <v>1.1351818000000038</v>
      </c>
      <c r="L346" s="28">
        <f t="shared" si="59"/>
        <v>1.1221912999999994</v>
      </c>
      <c r="M346" s="28">
        <f t="shared" si="60"/>
        <v>1.0738190427239478</v>
      </c>
      <c r="N346" s="28">
        <f t="shared" si="61"/>
        <v>0.49263984205520095</v>
      </c>
      <c r="O346" s="7">
        <f t="shared" si="62"/>
        <v>0.99772848257472435</v>
      </c>
      <c r="P346" s="7">
        <f>[1]!S_PQ_PctChange("H00906.CSI",$A$3,$A346)/100</f>
        <v>0.6424422696180081</v>
      </c>
    </row>
    <row r="347" spans="1:16" x14ac:dyDescent="0.3">
      <c r="A347" s="3">
        <v>20100602</v>
      </c>
      <c r="B347" s="29">
        <f>板块策略指数!B347</f>
        <v>1.5635296254398558E-2</v>
      </c>
      <c r="C347" s="29">
        <f>板块策略指数!C347</f>
        <v>1.8461106687225465E-3</v>
      </c>
      <c r="D347" s="29">
        <f>板块策略指数!E347</f>
        <v>1.11446074219539E-2</v>
      </c>
      <c r="E347" s="29">
        <f>板块策略指数!F347</f>
        <v>8.0367374093551604E-4</v>
      </c>
      <c r="F347">
        <f t="shared" si="53"/>
        <v>0.30039914991707611</v>
      </c>
      <c r="G347">
        <f t="shared" si="54"/>
        <v>0.19745991133306809</v>
      </c>
      <c r="H347">
        <f t="shared" si="55"/>
        <v>0.30207141647908253</v>
      </c>
      <c r="I347">
        <f t="shared" si="56"/>
        <v>0.20006952227077329</v>
      </c>
      <c r="J347">
        <f t="shared" si="57"/>
        <v>8.5509075278418587E-3</v>
      </c>
      <c r="K347" s="28">
        <f t="shared" si="58"/>
        <v>1.1685660000000038</v>
      </c>
      <c r="L347" s="28">
        <f t="shared" si="59"/>
        <v>1.1261090999999999</v>
      </c>
      <c r="M347" s="28">
        <f t="shared" si="60"/>
        <v>1.0969309418192785</v>
      </c>
      <c r="N347" s="28">
        <f t="shared" si="61"/>
        <v>0.49383943750093495</v>
      </c>
      <c r="O347" s="7">
        <f t="shared" si="62"/>
        <v>1.0148108740949566</v>
      </c>
      <c r="P347" s="7">
        <f>[1]!S_PQ_PctChange("H00906.CSI",$A$3,$A347)/100</f>
        <v>0.65454717006704821</v>
      </c>
    </row>
    <row r="348" spans="1:16" x14ac:dyDescent="0.3">
      <c r="A348" s="3">
        <v>20100603</v>
      </c>
      <c r="B348" s="29">
        <f>板块策略指数!B348</f>
        <v>3.6769459633693457E-3</v>
      </c>
      <c r="C348" s="29">
        <f>板块策略指数!C348</f>
        <v>3.4052815069563456E-5</v>
      </c>
      <c r="D348" s="29">
        <f>板块策略指数!E348</f>
        <v>-4.1667224536934902E-3</v>
      </c>
      <c r="E348" s="29">
        <f>板块策略指数!F348</f>
        <v>-8.6072454270630303E-3</v>
      </c>
      <c r="F348">
        <f t="shared" si="53"/>
        <v>0.30206839397329699</v>
      </c>
      <c r="G348">
        <f t="shared" si="54"/>
        <v>0.19783647480759642</v>
      </c>
      <c r="H348">
        <f t="shared" si="55"/>
        <v>0.30137616727771366</v>
      </c>
      <c r="I348">
        <f t="shared" si="56"/>
        <v>0.19871896394139296</v>
      </c>
      <c r="J348">
        <f t="shared" si="57"/>
        <v>-1.8694197267907361E-3</v>
      </c>
      <c r="K348" s="28">
        <f t="shared" si="58"/>
        <v>1.1765397000000042</v>
      </c>
      <c r="L348" s="28">
        <f t="shared" si="59"/>
        <v>1.1261814999999999</v>
      </c>
      <c r="M348" s="28">
        <f t="shared" si="60"/>
        <v>1.0881936125801555</v>
      </c>
      <c r="N348" s="28">
        <f t="shared" si="61"/>
        <v>0.48098159483373859</v>
      </c>
      <c r="O348" s="7">
        <f t="shared" si="62"/>
        <v>1.011044346901171</v>
      </c>
      <c r="P348" s="7">
        <f>[1]!S_PQ_PctChange("H00906.CSI",$A$3,$A348)/100</f>
        <v>0.642078929726833</v>
      </c>
    </row>
    <row r="349" spans="1:16" x14ac:dyDescent="0.3">
      <c r="A349" s="3">
        <v>20100604</v>
      </c>
      <c r="B349" s="29">
        <f>板块策略指数!B349</f>
        <v>1.0758177303175435E-2</v>
      </c>
      <c r="C349" s="29">
        <f>板块策略指数!C349</f>
        <v>1.0938953236118251E-2</v>
      </c>
      <c r="D349" s="29">
        <f>板块策略指数!E349</f>
        <v>7.23041777233398E-3</v>
      </c>
      <c r="E349" s="29">
        <f>板块策略指数!F349</f>
        <v>2.0211357938551399E-3</v>
      </c>
      <c r="F349">
        <f t="shared" si="53"/>
        <v>0.30289657961536276</v>
      </c>
      <c r="G349">
        <f t="shared" si="54"/>
        <v>0.1984143665895578</v>
      </c>
      <c r="H349">
        <f t="shared" si="55"/>
        <v>0.30114770463184271</v>
      </c>
      <c r="I349">
        <f t="shared" si="56"/>
        <v>0.19754134916323671</v>
      </c>
      <c r="J349">
        <f t="shared" si="57"/>
        <v>7.9945428933514001E-3</v>
      </c>
      <c r="K349" s="28">
        <f t="shared" si="58"/>
        <v>1.1999553000000045</v>
      </c>
      <c r="L349" s="28">
        <f t="shared" si="59"/>
        <v>1.1494396999999994</v>
      </c>
      <c r="M349" s="28">
        <f t="shared" si="60"/>
        <v>1.1032921247886294</v>
      </c>
      <c r="N349" s="28">
        <f t="shared" si="61"/>
        <v>0.48397485974509769</v>
      </c>
      <c r="O349" s="7">
        <f t="shared" si="62"/>
        <v>1.0271217271929043</v>
      </c>
      <c r="P349" s="7">
        <f>[1]!S_PQ_PctChange("H00906.CSI",$A$3,$A349)/100</f>
        <v>0.64979560176279794</v>
      </c>
    </row>
    <row r="350" spans="1:16" x14ac:dyDescent="0.3">
      <c r="A350" s="3">
        <v>20100607</v>
      </c>
      <c r="B350" s="29">
        <f>板块策略指数!B350</f>
        <v>3.0757897671829632E-3</v>
      </c>
      <c r="C350" s="29">
        <f>板块策略指数!C350</f>
        <v>5.8766012370573655E-3</v>
      </c>
      <c r="D350" s="29">
        <f>板块策略指数!E350</f>
        <v>-6.3781821488553799E-3</v>
      </c>
      <c r="E350" s="29">
        <f>板块策略指数!F350</f>
        <v>-2.43938221191158E-2</v>
      </c>
      <c r="F350">
        <f t="shared" si="53"/>
        <v>0.30524514788709611</v>
      </c>
      <c r="G350">
        <f t="shared" si="54"/>
        <v>0.20051112432429721</v>
      </c>
      <c r="H350">
        <f t="shared" si="55"/>
        <v>0.30062239335540625</v>
      </c>
      <c r="I350">
        <f t="shared" si="56"/>
        <v>0.19362133443320043</v>
      </c>
      <c r="J350">
        <f t="shared" si="57"/>
        <v>-4.6419151342639315E-3</v>
      </c>
      <c r="K350" s="28">
        <f t="shared" si="58"/>
        <v>1.2067219000000042</v>
      </c>
      <c r="L350" s="28">
        <f t="shared" si="59"/>
        <v>1.1620710999999999</v>
      </c>
      <c r="M350" s="28">
        <f t="shared" si="60"/>
        <v>1.0898769445044745</v>
      </c>
      <c r="N350" s="28">
        <f t="shared" si="61"/>
        <v>0.44777504098723608</v>
      </c>
      <c r="O350" s="7">
        <f t="shared" si="62"/>
        <v>1.0177120001684523</v>
      </c>
      <c r="P350" s="7">
        <f>[1]!S_PQ_PctChange("H00906.CSI",$A$3,$A350)/100</f>
        <v>0.62657677523074939</v>
      </c>
    </row>
    <row r="351" spans="1:16" x14ac:dyDescent="0.3">
      <c r="A351" s="3">
        <v>20100608</v>
      </c>
      <c r="B351" s="29">
        <f>板块策略指数!B351</f>
        <v>8.8042811375552976E-3</v>
      </c>
      <c r="C351" s="29">
        <f>板块策略指数!C351</f>
        <v>6.2782394159008317E-3</v>
      </c>
      <c r="D351" s="29">
        <f>板块策略指数!E351</f>
        <v>1.0340066676316101E-2</v>
      </c>
      <c r="E351" s="29">
        <f>板块策略指数!F351</f>
        <v>-5.6508770769134603E-3</v>
      </c>
      <c r="F351">
        <f t="shared" si="53"/>
        <v>0.30610801044390878</v>
      </c>
      <c r="G351">
        <f t="shared" si="54"/>
        <v>0.20057442797181049</v>
      </c>
      <c r="H351">
        <f t="shared" si="55"/>
        <v>0.30193114422766298</v>
      </c>
      <c r="I351">
        <f t="shared" si="56"/>
        <v>0.19138641735661777</v>
      </c>
      <c r="J351">
        <f t="shared" si="57"/>
        <v>5.9606461732706912E-3</v>
      </c>
      <c r="K351" s="28">
        <f t="shared" si="58"/>
        <v>1.2261505000000046</v>
      </c>
      <c r="L351" s="28">
        <f t="shared" si="59"/>
        <v>1.1756451000000001</v>
      </c>
      <c r="M351" s="28">
        <f t="shared" si="60"/>
        <v>1.1114864114559464</v>
      </c>
      <c r="N351" s="28">
        <f t="shared" si="61"/>
        <v>0.43959384219559383</v>
      </c>
      <c r="O351" s="7">
        <f t="shared" si="62"/>
        <v>1.0297388674810186</v>
      </c>
      <c r="P351" s="7">
        <f>[1]!S_PQ_PctChange("H00906.CSI",$A$3,$A351)/100</f>
        <v>0.63219368674784193</v>
      </c>
    </row>
    <row r="352" spans="1:16" x14ac:dyDescent="0.3">
      <c r="A352" s="3">
        <v>20100609</v>
      </c>
      <c r="B352" s="29">
        <f>板块策略指数!B352</f>
        <v>1.7167437691207217E-2</v>
      </c>
      <c r="C352" s="29">
        <f>板块策略指数!C352</f>
        <v>1.7430876019255012E-2</v>
      </c>
      <c r="D352" s="29">
        <f>板块策略指数!E352</f>
        <v>2.3612003653316799E-2</v>
      </c>
      <c r="E352" s="29">
        <f>板块策略指数!F352</f>
        <v>4.16873119327505E-2</v>
      </c>
      <c r="F352">
        <f t="shared" si="53"/>
        <v>0.30410744290060987</v>
      </c>
      <c r="G352">
        <f t="shared" si="54"/>
        <v>0.19931518237937959</v>
      </c>
      <c r="H352">
        <f t="shared" si="55"/>
        <v>0.30185834664763861</v>
      </c>
      <c r="I352">
        <f t="shared" si="56"/>
        <v>0.19471902807237196</v>
      </c>
      <c r="J352">
        <f t="shared" si="57"/>
        <v>2.3858862743275436E-2</v>
      </c>
      <c r="K352" s="28">
        <f t="shared" si="58"/>
        <v>1.2643678000000045</v>
      </c>
      <c r="L352" s="28">
        <f t="shared" si="59"/>
        <v>1.2135684999999996</v>
      </c>
      <c r="M352" s="28">
        <f t="shared" si="60"/>
        <v>1.1613428363171727</v>
      </c>
      <c r="N352" s="28">
        <f t="shared" si="61"/>
        <v>0.49960663975166852</v>
      </c>
      <c r="O352" s="7">
        <f t="shared" si="62"/>
        <v>1.0781661285249395</v>
      </c>
      <c r="P352" s="7">
        <f>[1]!S_PQ_PctChange("H00906.CSI",$A$3,$A352)/100</f>
        <v>0.68006749677060152</v>
      </c>
    </row>
    <row r="353" spans="1:16" x14ac:dyDescent="0.3">
      <c r="A353" s="3">
        <v>20100610</v>
      </c>
      <c r="B353" s="29">
        <f>板块策略指数!B353</f>
        <v>6.1844193332902704E-3</v>
      </c>
      <c r="C353" s="29">
        <f>板块策略指数!C353</f>
        <v>-1.6260621706534312E-3</v>
      </c>
      <c r="D353" s="29">
        <f>板块策略指数!E353</f>
        <v>9.1035910253661105E-4</v>
      </c>
      <c r="E353" s="29">
        <f>板块策略指数!F353</f>
        <v>-2.2627967010085299E-2</v>
      </c>
      <c r="F353">
        <f t="shared" si="53"/>
        <v>0.30677802215468303</v>
      </c>
      <c r="G353">
        <f t="shared" si="54"/>
        <v>0.19950474181202243</v>
      </c>
      <c r="H353">
        <f t="shared" si="55"/>
        <v>0.30291304641981581</v>
      </c>
      <c r="I353">
        <f t="shared" si="56"/>
        <v>0.19080418961347878</v>
      </c>
      <c r="J353">
        <f t="shared" si="57"/>
        <v>-2.5746671787421765E-3</v>
      </c>
      <c r="K353" s="28">
        <f t="shared" si="58"/>
        <v>1.2783716000000043</v>
      </c>
      <c r="L353" s="28">
        <f t="shared" si="59"/>
        <v>1.2099690999999995</v>
      </c>
      <c r="M353" s="28">
        <f t="shared" si="60"/>
        <v>1.1633104344419163</v>
      </c>
      <c r="N353" s="28">
        <f t="shared" si="61"/>
        <v>0.46567359017926302</v>
      </c>
      <c r="O353" s="7">
        <f t="shared" si="62"/>
        <v>1.0728155424018526</v>
      </c>
      <c r="P353" s="7">
        <f>[1]!S_PQ_PctChange("H00906.CSI",$A$3,$A353)/100</f>
        <v>0.667420974876897</v>
      </c>
    </row>
    <row r="354" spans="1:16" x14ac:dyDescent="0.3">
      <c r="A354" s="3">
        <v>20100611</v>
      </c>
      <c r="B354" s="29">
        <f>板块策略指数!B354</f>
        <v>-1.2073096416756626E-2</v>
      </c>
      <c r="C354" s="29">
        <f>板块策略指数!C354</f>
        <v>-1.6058459821904243E-2</v>
      </c>
      <c r="D354" s="29">
        <f>板块策略指数!E354</f>
        <v>-2.5873352429608399E-3</v>
      </c>
      <c r="E354" s="29">
        <f>板块策略指数!F354</f>
        <v>5.839860788853E-3</v>
      </c>
      <c r="F354">
        <f t="shared" si="53"/>
        <v>0.305080767722198</v>
      </c>
      <c r="G354">
        <f t="shared" si="54"/>
        <v>0.19760061570268578</v>
      </c>
      <c r="H354">
        <f t="shared" si="55"/>
        <v>0.30412955895793348</v>
      </c>
      <c r="I354">
        <f t="shared" si="56"/>
        <v>0.19318905761718283</v>
      </c>
      <c r="J354">
        <f t="shared" si="57"/>
        <v>-6.5769672159651238E-3</v>
      </c>
      <c r="K354" s="28">
        <f t="shared" si="58"/>
        <v>1.2508646000000043</v>
      </c>
      <c r="L354" s="28">
        <f t="shared" si="59"/>
        <v>1.1744803999999998</v>
      </c>
      <c r="M354" s="28">
        <f t="shared" si="60"/>
        <v>1.1577132251134197</v>
      </c>
      <c r="N354" s="28">
        <f t="shared" si="61"/>
        <v>0.47423291990780836</v>
      </c>
      <c r="O354" s="7">
        <f t="shared" si="62"/>
        <v>1.0591827025347325</v>
      </c>
      <c r="P354" s="7">
        <f>[1]!S_PQ_PctChange("H00906.CSI",$A$3,$A354)/100</f>
        <v>0.66877268267864376</v>
      </c>
    </row>
    <row r="355" spans="1:16" x14ac:dyDescent="0.3">
      <c r="A355" s="3">
        <v>20100617</v>
      </c>
      <c r="B355" s="29">
        <f>板块策略指数!B355</f>
        <v>-1.2879317574233422E-2</v>
      </c>
      <c r="C355" s="29">
        <f>板块策略指数!C355</f>
        <v>-5.1907572953980102E-2</v>
      </c>
      <c r="D355" s="29">
        <f>板块策略指数!E355</f>
        <v>-9.4904312374967104E-3</v>
      </c>
      <c r="E355" s="29">
        <f>板块策略指数!F355</f>
        <v>1.3734076722360399E-3</v>
      </c>
      <c r="F355">
        <f t="shared" si="53"/>
        <v>0.30629957189500145</v>
      </c>
      <c r="G355">
        <f t="shared" si="54"/>
        <v>0.19054619414036073</v>
      </c>
      <c r="H355">
        <f t="shared" si="55"/>
        <v>0.30639284216901286</v>
      </c>
      <c r="I355">
        <f t="shared" si="56"/>
        <v>0.1967613917956251</v>
      </c>
      <c r="J355">
        <f t="shared" si="57"/>
        <v>-1.6807193801280658E-2</v>
      </c>
      <c r="K355" s="28">
        <f t="shared" si="58"/>
        <v>1.2218750000000043</v>
      </c>
      <c r="L355" s="28">
        <f t="shared" si="59"/>
        <v>1.0616083999999999</v>
      </c>
      <c r="M355" s="28">
        <f t="shared" si="60"/>
        <v>1.1372355961202434</v>
      </c>
      <c r="N355" s="28">
        <f t="shared" si="61"/>
        <v>0.47625764271067261</v>
      </c>
      <c r="O355" s="7">
        <f t="shared" si="62"/>
        <v>1.0245736197809863</v>
      </c>
      <c r="P355" s="7">
        <f>[1]!S_PQ_PctChange("H00906.CSI",$A$3,$A355)/100</f>
        <v>0.65615952341483208</v>
      </c>
    </row>
    <row r="356" spans="1:16" x14ac:dyDescent="0.3">
      <c r="A356" s="3">
        <v>20100618</v>
      </c>
      <c r="B356" s="29">
        <f>板块策略指数!B356</f>
        <v>-4.0440303797468449E-2</v>
      </c>
      <c r="C356" s="29">
        <f>板块策略指数!C356</f>
        <v>-5.0043936569137012E-2</v>
      </c>
      <c r="D356" s="29">
        <f>板块策略指数!E356</f>
        <v>-3.4332310803091501E-2</v>
      </c>
      <c r="E356" s="29">
        <f>板块策略指数!F356</f>
        <v>-2.8024261207981998E-3</v>
      </c>
      <c r="F356">
        <f t="shared" si="53"/>
        <v>0.3039406731103243</v>
      </c>
      <c r="G356">
        <f t="shared" si="54"/>
        <v>0.18718637365462032</v>
      </c>
      <c r="H356">
        <f t="shared" si="55"/>
        <v>0.30596852188320933</v>
      </c>
      <c r="I356">
        <f t="shared" si="56"/>
        <v>0.20290443135184622</v>
      </c>
      <c r="J356">
        <f t="shared" si="57"/>
        <v>-3.2993112942640845E-2</v>
      </c>
      <c r="K356" s="28">
        <f t="shared" si="58"/>
        <v>1.1320217000000041</v>
      </c>
      <c r="L356" s="28">
        <f t="shared" si="59"/>
        <v>0.95843739999999999</v>
      </c>
      <c r="M356" s="28">
        <f t="shared" si="60"/>
        <v>1.0638593593748125</v>
      </c>
      <c r="N356" s="28">
        <f t="shared" si="61"/>
        <v>0.47212053973171231</v>
      </c>
      <c r="O356" s="7">
        <f t="shared" si="62"/>
        <v>0.95777663368286103</v>
      </c>
      <c r="P356" s="7">
        <f>[1]!S_PQ_PctChange("H00906.CSI",$A$3,$A356)/100</f>
        <v>0.61754019414965411</v>
      </c>
    </row>
    <row r="357" spans="1:16" x14ac:dyDescent="0.3">
      <c r="A357" s="3">
        <v>20100621</v>
      </c>
      <c r="B357" s="29">
        <f>板块策略指数!B357</f>
        <v>2.8081796728429219E-2</v>
      </c>
      <c r="C357" s="29">
        <f>板块策略指数!C357</f>
        <v>7.4275542327775952E-3</v>
      </c>
      <c r="D357" s="29">
        <f>板块策略指数!E357</f>
        <v>2.5436694053488001E-2</v>
      </c>
      <c r="E357" s="29">
        <f>板块策略指数!F357</f>
        <v>4.1260779169322602E-2</v>
      </c>
      <c r="F357">
        <f t="shared" si="53"/>
        <v>0.30453352930758715</v>
      </c>
      <c r="G357">
        <f t="shared" si="54"/>
        <v>0.18378356899957474</v>
      </c>
      <c r="H357">
        <f t="shared" si="55"/>
        <v>0.30577658619110615</v>
      </c>
      <c r="I357">
        <f t="shared" si="56"/>
        <v>0.20590631550173216</v>
      </c>
      <c r="J357">
        <f t="shared" si="57"/>
        <v>2.6080359757369394E-2</v>
      </c>
      <c r="K357" s="28">
        <f t="shared" si="58"/>
        <v>1.1918927000000044</v>
      </c>
      <c r="L357" s="28">
        <f t="shared" si="59"/>
        <v>0.97298379999999973</v>
      </c>
      <c r="M357" s="28">
        <f t="shared" si="60"/>
        <v>1.1163571184686574</v>
      </c>
      <c r="N357" s="28">
        <f t="shared" si="61"/>
        <v>0.53286138023220664</v>
      </c>
      <c r="O357" s="7">
        <f t="shared" si="62"/>
        <v>1.0088361526138816</v>
      </c>
      <c r="P357" s="7">
        <f>[1]!S_PQ_PctChange("H00906.CSI",$A$3,$A357)/100</f>
        <v>0.66743713490075118</v>
      </c>
    </row>
    <row r="358" spans="1:16" x14ac:dyDescent="0.3">
      <c r="A358" s="3">
        <v>20100622</v>
      </c>
      <c r="B358" s="29">
        <f>板块策略指数!B358</f>
        <v>4.9065357989468237E-3</v>
      </c>
      <c r="C358" s="29">
        <f>板块策略指数!C358</f>
        <v>5.5820022445192382E-3</v>
      </c>
      <c r="D358" s="29">
        <f>板块策略指数!E358</f>
        <v>4.9034599475451298E-3</v>
      </c>
      <c r="E358" s="29">
        <f>板块策略指数!F358</f>
        <v>7.1216060884152297E-4</v>
      </c>
      <c r="F358">
        <f t="shared" si="53"/>
        <v>0.30475808540487176</v>
      </c>
      <c r="G358">
        <f t="shared" si="54"/>
        <v>0.18404271142613599</v>
      </c>
      <c r="H358">
        <f t="shared" si="55"/>
        <v>0.30600112226896498</v>
      </c>
      <c r="I358">
        <f t="shared" si="56"/>
        <v>0.20519808090002753</v>
      </c>
      <c r="J358">
        <f t="shared" si="57"/>
        <v>4.1660865684858793E-3</v>
      </c>
      <c r="K358" s="28">
        <f t="shared" si="58"/>
        <v>1.2026473000000046</v>
      </c>
      <c r="L358" s="28">
        <f t="shared" si="59"/>
        <v>0.98399699999999979</v>
      </c>
      <c r="M358" s="28">
        <f t="shared" si="60"/>
        <v>1.1267345908337703</v>
      </c>
      <c r="N358" s="28">
        <f t="shared" si="61"/>
        <v>0.5339530237260226</v>
      </c>
      <c r="O358" s="7">
        <f t="shared" si="62"/>
        <v>1.0172051379275748</v>
      </c>
      <c r="P358" s="7">
        <f>[1]!S_PQ_PctChange("H00906.CSI",$A$3,$A358)/100</f>
        <v>0.67244048680247337</v>
      </c>
    </row>
    <row r="359" spans="1:16" x14ac:dyDescent="0.3">
      <c r="A359" s="3">
        <v>20100623</v>
      </c>
      <c r="B359" s="29">
        <f>板块策略指数!B359</f>
        <v>-5.227346202908628E-4</v>
      </c>
      <c r="C359" s="29">
        <f>板块策略指数!C359</f>
        <v>2.4280278649614676E-3</v>
      </c>
      <c r="D359" s="29">
        <f>板块策略指数!E359</f>
        <v>-2.74764461789876E-3</v>
      </c>
      <c r="E359" s="29">
        <f>板块策略指数!F359</f>
        <v>-8.5140987858339096E-3</v>
      </c>
      <c r="F359">
        <f t="shared" si="53"/>
        <v>0.30530106362196346</v>
      </c>
      <c r="G359">
        <f t="shared" si="54"/>
        <v>0.18491493315818924</v>
      </c>
      <c r="H359">
        <f t="shared" si="55"/>
        <v>0.30586392049438793</v>
      </c>
      <c r="I359">
        <f t="shared" si="56"/>
        <v>0.20392008272545961</v>
      </c>
      <c r="J359">
        <f t="shared" si="57"/>
        <v>-2.3003058384886404E-3</v>
      </c>
      <c r="K359" s="28">
        <f t="shared" si="58"/>
        <v>1.2014959000000043</v>
      </c>
      <c r="L359" s="28">
        <f t="shared" si="59"/>
        <v>0.98881419999999998</v>
      </c>
      <c r="M359" s="28">
        <f t="shared" si="60"/>
        <v>1.1208910799815666</v>
      </c>
      <c r="N359" s="28">
        <f t="shared" si="61"/>
        <v>0.52089279614919071</v>
      </c>
      <c r="O359" s="7">
        <f t="shared" si="62"/>
        <v>1.0125649491713706</v>
      </c>
      <c r="P359" s="7">
        <f>[1]!S_PQ_PctChange("H00906.CSI",$A$3,$A359)/100</f>
        <v>0.65871802009472891</v>
      </c>
    </row>
    <row r="360" spans="1:16" x14ac:dyDescent="0.3">
      <c r="A360" s="3">
        <v>20100624</v>
      </c>
      <c r="B360" s="29">
        <f>板块策略指数!B360</f>
        <v>1.3331844042962875E-4</v>
      </c>
      <c r="C360" s="29">
        <f>板块策略指数!C360</f>
        <v>-3.7628452170142511E-3</v>
      </c>
      <c r="D360" s="29">
        <f>板块策略指数!E360</f>
        <v>8.3746123352690101E-4</v>
      </c>
      <c r="E360" s="29">
        <f>板块策略指数!F360</f>
        <v>2.1953503147945602E-3</v>
      </c>
      <c r="F360">
        <f t="shared" si="53"/>
        <v>0.30532688999609198</v>
      </c>
      <c r="G360">
        <f t="shared" si="54"/>
        <v>0.1842101519497244</v>
      </c>
      <c r="H360">
        <f t="shared" si="55"/>
        <v>0.30610515586496706</v>
      </c>
      <c r="I360">
        <f t="shared" si="56"/>
        <v>0.20435780218921679</v>
      </c>
      <c r="J360">
        <f t="shared" si="57"/>
        <v>4.8721183827659309E-5</v>
      </c>
      <c r="K360" s="28">
        <f t="shared" si="58"/>
        <v>1.2017894000000044</v>
      </c>
      <c r="L360" s="28">
        <f t="shared" si="59"/>
        <v>0.98133060000000016</v>
      </c>
      <c r="M360" s="28">
        <f t="shared" si="60"/>
        <v>1.1226672440415841</v>
      </c>
      <c r="N360" s="28">
        <f t="shared" si="61"/>
        <v>0.52423168862798541</v>
      </c>
      <c r="O360" s="7">
        <f t="shared" si="62"/>
        <v>1.0126630037182243</v>
      </c>
      <c r="P360" s="7">
        <f>[1]!S_PQ_PctChange("H00906.CSI",$A$3,$A360)/100</f>
        <v>0.65905946576003727</v>
      </c>
    </row>
    <row r="361" spans="1:16" x14ac:dyDescent="0.3">
      <c r="A361" s="3">
        <v>20100625</v>
      </c>
      <c r="B361" s="29">
        <f>板块策略指数!B361</f>
        <v>-1.3613609003658711E-2</v>
      </c>
      <c r="C361" s="29">
        <f>板块策略指数!C361</f>
        <v>-2.8093393399365028E-2</v>
      </c>
      <c r="D361" s="29">
        <f>板块策略指数!E361</f>
        <v>-7.5282432278053297E-3</v>
      </c>
      <c r="E361" s="29">
        <f>板块策略指数!F361</f>
        <v>-4.5292915341802803E-3</v>
      </c>
      <c r="F361">
        <f t="shared" si="53"/>
        <v>0.30500163400850427</v>
      </c>
      <c r="G361">
        <f t="shared" si="54"/>
        <v>0.18131266245332531</v>
      </c>
      <c r="H361">
        <f t="shared" si="55"/>
        <v>0.30766552982088041</v>
      </c>
      <c r="I361">
        <f t="shared" si="56"/>
        <v>0.20602017371729026</v>
      </c>
      <c r="J361">
        <f t="shared" si="57"/>
        <v>-1.2561719295626368E-2</v>
      </c>
      <c r="K361" s="28">
        <f t="shared" si="58"/>
        <v>1.1718151000000039</v>
      </c>
      <c r="L361" s="28">
        <f t="shared" si="59"/>
        <v>0.92566830000000033</v>
      </c>
      <c r="M361" s="28">
        <f t="shared" si="60"/>
        <v>1.1066872887367438</v>
      </c>
      <c r="N361" s="28">
        <f t="shared" si="61"/>
        <v>0.51732799894455339</v>
      </c>
      <c r="O361" s="7">
        <f t="shared" si="62"/>
        <v>0.98738049602882372</v>
      </c>
      <c r="P361" s="7">
        <f>[1]!S_PQ_PctChange("H00906.CSI",$A$3,$A361)/100</f>
        <v>0.64273367133847747</v>
      </c>
    </row>
    <row r="362" spans="1:16" x14ac:dyDescent="0.3">
      <c r="A362" s="3">
        <v>20100628</v>
      </c>
      <c r="B362" s="29">
        <f>板块策略指数!B362</f>
        <v>-1.868229942779186E-2</v>
      </c>
      <c r="C362" s="29">
        <f>板块策略指数!C362</f>
        <v>-1.2736669134554558E-2</v>
      </c>
      <c r="D362" s="29">
        <f>板块策略指数!E362</f>
        <v>-7.7534189937490004E-3</v>
      </c>
      <c r="E362" s="29">
        <f>板块策略指数!F362</f>
        <v>-2.5787575016630298E-3</v>
      </c>
      <c r="F362">
        <f t="shared" si="53"/>
        <v>0.30260926234857216</v>
      </c>
      <c r="G362">
        <f t="shared" si="54"/>
        <v>0.1809804068834911</v>
      </c>
      <c r="H362">
        <f t="shared" si="55"/>
        <v>0.30865184050502337</v>
      </c>
      <c r="I362">
        <f t="shared" si="56"/>
        <v>0.2077584902629136</v>
      </c>
      <c r="J362">
        <f t="shared" si="57"/>
        <v>-1.0924187075188286E-2</v>
      </c>
      <c r="K362" s="28">
        <f t="shared" si="58"/>
        <v>1.1312406000000039</v>
      </c>
      <c r="L362" s="28">
        <f t="shared" si="59"/>
        <v>0.90114170000000038</v>
      </c>
      <c r="M362" s="28">
        <f t="shared" si="60"/>
        <v>1.0903532594983627</v>
      </c>
      <c r="N362" s="28">
        <f t="shared" si="61"/>
        <v>0.51341517798479175</v>
      </c>
      <c r="O362" s="7">
        <f t="shared" si="62"/>
        <v>0.96566997970062429</v>
      </c>
      <c r="P362" s="7">
        <f>[1]!S_PQ_PctChange("H00906.CSI",$A$3,$A362)/100</f>
        <v>0.62702352169665643</v>
      </c>
    </row>
    <row r="363" spans="1:16" x14ac:dyDescent="0.3">
      <c r="A363" s="3">
        <v>20100629</v>
      </c>
      <c r="B363" s="29">
        <f>板块策略指数!B363</f>
        <v>-5.0918605811094267E-2</v>
      </c>
      <c r="C363" s="29">
        <f>板块策略指数!C363</f>
        <v>-4.2726168175680937E-2</v>
      </c>
      <c r="D363" s="29">
        <f>板块策略指数!E363</f>
        <v>-4.1664755871037198E-2</v>
      </c>
      <c r="E363" s="29">
        <f>板块策略指数!F363</f>
        <v>-4.5302785287516002E-2</v>
      </c>
      <c r="F363">
        <f t="shared" si="53"/>
        <v>0.30086395002344923</v>
      </c>
      <c r="G363">
        <f t="shared" si="54"/>
        <v>0.18148980080384763</v>
      </c>
      <c r="H363">
        <f t="shared" si="55"/>
        <v>0.30986377524956837</v>
      </c>
      <c r="I363">
        <f t="shared" si="56"/>
        <v>0.20778247392313492</v>
      </c>
      <c r="J363">
        <f t="shared" si="57"/>
        <v>-4.5412982905147524E-2</v>
      </c>
      <c r="K363" s="28">
        <f t="shared" si="58"/>
        <v>1.0227208000000036</v>
      </c>
      <c r="L363" s="28">
        <f t="shared" si="59"/>
        <v>0.81991320000000023</v>
      </c>
      <c r="M363" s="28">
        <f t="shared" si="60"/>
        <v>1.0032592012571366</v>
      </c>
      <c r="N363" s="28">
        <f t="shared" si="61"/>
        <v>0.44485325512567897</v>
      </c>
      <c r="O363" s="7">
        <f t="shared" si="62"/>
        <v>0.8764030425153182</v>
      </c>
      <c r="P363" s="7">
        <f>[1]!S_PQ_PctChange("H00906.CSI",$A$3,$A363)/100</f>
        <v>0.5481354981509805</v>
      </c>
    </row>
    <row r="364" spans="1:16" x14ac:dyDescent="0.3">
      <c r="A364" s="3">
        <v>20100630</v>
      </c>
      <c r="B364" s="29">
        <f>板块策略指数!B364</f>
        <v>-7.8087395947083246E-3</v>
      </c>
      <c r="C364" s="29">
        <f>板块策略指数!C364</f>
        <v>8.1002214830905323E-3</v>
      </c>
      <c r="D364" s="29">
        <f>板块策略指数!E364</f>
        <v>-6.3125894333555697E-3</v>
      </c>
      <c r="E364" s="29">
        <f>板块策略指数!F364</f>
        <v>-9.5955548920356598E-3</v>
      </c>
      <c r="F364">
        <f t="shared" si="53"/>
        <v>0.3</v>
      </c>
      <c r="G364">
        <f t="shared" si="54"/>
        <v>0.2</v>
      </c>
      <c r="H364">
        <f t="shared" si="55"/>
        <v>0.3</v>
      </c>
      <c r="I364">
        <f t="shared" si="56"/>
        <v>0.2</v>
      </c>
      <c r="J364">
        <f t="shared" si="57"/>
        <v>-4.8290915832878058E-3</v>
      </c>
      <c r="K364" s="28">
        <f t="shared" si="58"/>
        <v>1.0069259000000037</v>
      </c>
      <c r="L364" s="28">
        <f t="shared" si="59"/>
        <v>0.83465490000000031</v>
      </c>
      <c r="M364" s="28">
        <f t="shared" si="60"/>
        <v>0.99061344839100851</v>
      </c>
      <c r="N364" s="28">
        <f t="shared" si="61"/>
        <v>0.43098908640518419</v>
      </c>
      <c r="O364" s="7">
        <f t="shared" si="62"/>
        <v>0.86734172037585178</v>
      </c>
      <c r="P364" s="7">
        <f>[1]!S_PQ_PctChange("H00906.CSI",$A$3,$A364)/100</f>
        <v>0.52766439696525169</v>
      </c>
    </row>
    <row r="365" spans="1:16" x14ac:dyDescent="0.3">
      <c r="A365" s="3">
        <v>20100701</v>
      </c>
      <c r="B365" s="29">
        <f>板块策略指数!B365</f>
        <v>-1.3017770112987256E-2</v>
      </c>
      <c r="C365" s="29">
        <f>板块策略指数!C365</f>
        <v>-3.5860368072491489E-2</v>
      </c>
      <c r="D365" s="29">
        <f>板块策略指数!E365</f>
        <v>-1.1560409588431001E-2</v>
      </c>
      <c r="E365" s="29">
        <f>板块策略指数!F365</f>
        <v>-6.7708416595473504E-3</v>
      </c>
      <c r="F365">
        <f t="shared" si="53"/>
        <v>0.30087854634280048</v>
      </c>
      <c r="G365">
        <f t="shared" si="54"/>
        <v>0.1959433663150755</v>
      </c>
      <c r="H365">
        <f t="shared" si="55"/>
        <v>0.30132281828898944</v>
      </c>
      <c r="I365">
        <f t="shared" si="56"/>
        <v>0.20185526905313464</v>
      </c>
      <c r="J365">
        <f t="shared" si="57"/>
        <v>-1.5899695856833245E-2</v>
      </c>
      <c r="K365" s="28">
        <f t="shared" si="58"/>
        <v>0.98080020000000379</v>
      </c>
      <c r="L365" s="28">
        <f t="shared" si="59"/>
        <v>0.76886350000000014</v>
      </c>
      <c r="M365" s="28">
        <f t="shared" si="60"/>
        <v>0.96760114159536936</v>
      </c>
      <c r="N365" s="28">
        <f t="shared" si="61"/>
        <v>0.42130008588459433</v>
      </c>
      <c r="O365" s="7">
        <f t="shared" si="62"/>
        <v>0.83765155496109989</v>
      </c>
      <c r="P365" s="7">
        <f>[1]!S_PQ_PctChange("H00906.CSI",$A$3,$A365)/100</f>
        <v>0.50579884210822601</v>
      </c>
    </row>
    <row r="366" spans="1:16" x14ac:dyDescent="0.3">
      <c r="A366" s="3">
        <v>20100702</v>
      </c>
      <c r="B366" s="29">
        <f>板块策略指数!B366</f>
        <v>-1.5894031109245633E-2</v>
      </c>
      <c r="C366" s="29">
        <f>板块策略指数!C366</f>
        <v>-3.0250157799061341E-2</v>
      </c>
      <c r="D366" s="29">
        <f>板块策略指数!E366</f>
        <v>-7.6223328701092797E-3</v>
      </c>
      <c r="E366" s="29">
        <f>板块策略指数!F366</f>
        <v>1.3431841176331699E-2</v>
      </c>
      <c r="F366">
        <f t="shared" si="53"/>
        <v>0.29917639000431506</v>
      </c>
      <c r="G366">
        <f t="shared" si="54"/>
        <v>0.19199260972334306</v>
      </c>
      <c r="H366">
        <f t="shared" si="55"/>
        <v>0.30213652666825358</v>
      </c>
      <c r="I366">
        <f t="shared" si="56"/>
        <v>0.20669447360408841</v>
      </c>
      <c r="J366">
        <f t="shared" si="57"/>
        <v>-1.0294985634218112E-2</v>
      </c>
      <c r="K366" s="28">
        <f t="shared" si="58"/>
        <v>0.94931730000000392</v>
      </c>
      <c r="L366" s="28">
        <f t="shared" si="59"/>
        <v>0.71535510000000024</v>
      </c>
      <c r="M366" s="28">
        <f t="shared" si="60"/>
        <v>0.95260343073852249</v>
      </c>
      <c r="N366" s="28">
        <f t="shared" si="61"/>
        <v>0.44039076290210266</v>
      </c>
      <c r="O366" s="7">
        <f t="shared" si="62"/>
        <v>0.81873295860207662</v>
      </c>
      <c r="P366" s="7">
        <f>[1]!S_PQ_PctChange("H00906.CSI",$A$3,$A366)/100</f>
        <v>0.50763065900577264</v>
      </c>
    </row>
    <row r="367" spans="1:16" x14ac:dyDescent="0.3">
      <c r="A367" s="3">
        <v>20100705</v>
      </c>
      <c r="B367" s="29">
        <f>板块策略指数!B367</f>
        <v>-1.4207743398162956E-2</v>
      </c>
      <c r="C367" s="29">
        <f>板块策略指数!C367</f>
        <v>-1.4631372827702213E-3</v>
      </c>
      <c r="D367" s="29">
        <f>板块策略指数!E367</f>
        <v>-3.4172692525712201E-3</v>
      </c>
      <c r="E367" s="29">
        <f>板块策略指数!F367</f>
        <v>-5.7849357700711099E-3</v>
      </c>
      <c r="F367">
        <f t="shared" si="53"/>
        <v>0.29693295494333194</v>
      </c>
      <c r="G367">
        <f t="shared" si="54"/>
        <v>0.19301643699271778</v>
      </c>
      <c r="H367">
        <f t="shared" si="55"/>
        <v>0.30315327882859483</v>
      </c>
      <c r="I367">
        <f t="shared" si="56"/>
        <v>0.20689732923535553</v>
      </c>
      <c r="J367">
        <f t="shared" si="57"/>
        <v>-6.7597290417630062E-3</v>
      </c>
      <c r="K367" s="28">
        <f t="shared" si="58"/>
        <v>0.92162190000000388</v>
      </c>
      <c r="L367" s="28">
        <f t="shared" si="59"/>
        <v>0.71284530000000013</v>
      </c>
      <c r="M367" s="28">
        <f t="shared" si="60"/>
        <v>0.94593085907219465</v>
      </c>
      <c r="N367" s="28">
        <f t="shared" si="61"/>
        <v>0.43205819485491026</v>
      </c>
      <c r="O367" s="7">
        <f t="shared" si="62"/>
        <v>0.80643881660260264</v>
      </c>
      <c r="P367" s="7">
        <f>[1]!S_PQ_PctChange("H00906.CSI",$A$3,$A367)/100</f>
        <v>0.49645730573826818</v>
      </c>
    </row>
    <row r="368" spans="1:16" x14ac:dyDescent="0.3">
      <c r="A368" s="3">
        <v>20100706</v>
      </c>
      <c r="B368" s="29">
        <f>板块策略指数!B368</f>
        <v>2.6366216996173891E-2</v>
      </c>
      <c r="C368" s="29">
        <f>板块策略指数!C368</f>
        <v>3.0852348428664255E-2</v>
      </c>
      <c r="D368" s="29">
        <f>板块策略指数!E368</f>
        <v>2.4448955863671899E-2</v>
      </c>
      <c r="E368" s="29">
        <f>板块策略指数!F368</f>
        <v>1.6345659889292301E-2</v>
      </c>
      <c r="F368">
        <f t="shared" si="53"/>
        <v>0.29745129578169482</v>
      </c>
      <c r="G368">
        <f t="shared" si="54"/>
        <v>0.19419850190783899</v>
      </c>
      <c r="H368">
        <f t="shared" si="55"/>
        <v>0.30311519662795361</v>
      </c>
      <c r="I368">
        <f t="shared" si="56"/>
        <v>0.20523500568251249</v>
      </c>
      <c r="J368">
        <f t="shared" si="57"/>
        <v>2.4577663599601455E-2</v>
      </c>
      <c r="K368" s="28">
        <f t="shared" si="58"/>
        <v>0.9722878000000037</v>
      </c>
      <c r="L368" s="28">
        <f t="shared" si="59"/>
        <v>0.76569060000000011</v>
      </c>
      <c r="M368" s="28">
        <f t="shared" si="60"/>
        <v>0.99350683675940776</v>
      </c>
      <c r="N368" s="28">
        <f t="shared" si="61"/>
        <v>0.45546613104968259</v>
      </c>
      <c r="O368" s="7">
        <f t="shared" si="62"/>
        <v>0.85083686215032373</v>
      </c>
      <c r="P368" s="7">
        <f>[1]!S_PQ_PctChange("H00906.CSI",$A$3,$A368)/100</f>
        <v>0.5297886581654514</v>
      </c>
    </row>
    <row r="369" spans="1:16" x14ac:dyDescent="0.3">
      <c r="A369" s="3">
        <v>20100707</v>
      </c>
      <c r="B369" s="29">
        <f>板块策略指数!B369</f>
        <v>1.6592811657608963E-2</v>
      </c>
      <c r="C369" s="29">
        <f>板块策略指数!C369</f>
        <v>1.4978785071404989E-2</v>
      </c>
      <c r="D369" s="29">
        <f>板块策略指数!E369</f>
        <v>1.41860894983823E-2</v>
      </c>
      <c r="E369" s="29">
        <f>板块策略指数!F369</f>
        <v>1.1982944524371001E-3</v>
      </c>
      <c r="F369">
        <f t="shared" si="53"/>
        <v>0.29868602111645964</v>
      </c>
      <c r="G369">
        <f t="shared" si="54"/>
        <v>0.19469501773577658</v>
      </c>
      <c r="H369">
        <f t="shared" si="55"/>
        <v>0.30365284716828961</v>
      </c>
      <c r="I369">
        <f t="shared" si="56"/>
        <v>0.20296611397947409</v>
      </c>
      <c r="J369">
        <f t="shared" si="57"/>
        <v>1.23903622259229E-2</v>
      </c>
      <c r="K369" s="28">
        <f t="shared" si="58"/>
        <v>1.0050136000000038</v>
      </c>
      <c r="L369" s="28">
        <f t="shared" si="59"/>
        <v>0.79213850000000008</v>
      </c>
      <c r="M369" s="28">
        <f t="shared" si="60"/>
        <v>1.0217869031613138</v>
      </c>
      <c r="N369" s="28">
        <f t="shared" si="61"/>
        <v>0.4572102080402296</v>
      </c>
      <c r="O369" s="7">
        <f t="shared" si="62"/>
        <v>0.87376940129345693</v>
      </c>
      <c r="P369" s="7">
        <f>[1]!S_PQ_PctChange("H00906.CSI",$A$3,$A369)/100</f>
        <v>0.54329895939872208</v>
      </c>
    </row>
    <row r="370" spans="1:16" x14ac:dyDescent="0.3">
      <c r="A370" s="3">
        <v>20100708</v>
      </c>
      <c r="B370" s="29">
        <f>板块策略指数!B370</f>
        <v>-1.3721054061678182E-2</v>
      </c>
      <c r="C370" s="29">
        <f>板块策略指数!C370</f>
        <v>3.6834764723820386E-3</v>
      </c>
      <c r="D370" s="29">
        <f>板块策略指数!E370</f>
        <v>2.7031135743321201E-3</v>
      </c>
      <c r="E370" s="29">
        <f>板块策略指数!F370</f>
        <v>1.8162620225774099E-3</v>
      </c>
      <c r="F370">
        <f t="shared" si="53"/>
        <v>0.29523479567210414</v>
      </c>
      <c r="G370">
        <f t="shared" si="54"/>
        <v>0.19584139485108323</v>
      </c>
      <c r="H370">
        <f t="shared" si="55"/>
        <v>0.30514243131413449</v>
      </c>
      <c r="I370">
        <f t="shared" si="56"/>
        <v>0.20378137816267805</v>
      </c>
      <c r="J370">
        <f t="shared" si="57"/>
        <v>-2.1916847483305197E-3</v>
      </c>
      <c r="K370" s="28">
        <f t="shared" si="58"/>
        <v>0.97750270000000361</v>
      </c>
      <c r="L370" s="28">
        <f t="shared" si="59"/>
        <v>0.79873980000000011</v>
      </c>
      <c r="M370" s="28">
        <f t="shared" si="60"/>
        <v>1.0272520227836561</v>
      </c>
      <c r="N370" s="28">
        <f t="shared" si="61"/>
        <v>0.45985688360000521</v>
      </c>
      <c r="O370" s="7">
        <f t="shared" si="62"/>
        <v>0.86966268947475367</v>
      </c>
      <c r="P370" s="7">
        <f>[1]!S_PQ_PctChange("H00906.CSI",$A$3,$A370)/100</f>
        <v>0.53970257215450634</v>
      </c>
    </row>
    <row r="371" spans="1:16" x14ac:dyDescent="0.3">
      <c r="A371" s="3">
        <v>20100709</v>
      </c>
      <c r="B371" s="29">
        <f>板块策略指数!B371</f>
        <v>3.1127997954187313E-2</v>
      </c>
      <c r="C371" s="29">
        <f>板块策略指数!C371</f>
        <v>2.5710889368212135E-2</v>
      </c>
      <c r="D371" s="29">
        <f>板块策略指数!E371</f>
        <v>3.0681971959023401E-2</v>
      </c>
      <c r="E371" s="29">
        <f>板块策略指数!F371</f>
        <v>2.28628091058686E-2</v>
      </c>
      <c r="F371">
        <f t="shared" si="53"/>
        <v>0.29606208372355985</v>
      </c>
      <c r="G371">
        <f t="shared" si="54"/>
        <v>0.19535841853291785</v>
      </c>
      <c r="H371">
        <f t="shared" si="55"/>
        <v>0.30586511926099114</v>
      </c>
      <c r="I371">
        <f t="shared" si="56"/>
        <v>0.20271437848253102</v>
      </c>
      <c r="J371">
        <f t="shared" si="57"/>
        <v>2.8246710821771347E-2</v>
      </c>
      <c r="K371" s="28">
        <f t="shared" si="58"/>
        <v>1.0390584000000036</v>
      </c>
      <c r="L371" s="28">
        <f t="shared" si="59"/>
        <v>0.84498700000000015</v>
      </c>
      <c r="M371" s="28">
        <f t="shared" si="60"/>
        <v>1.0894521125005778</v>
      </c>
      <c r="N371" s="28">
        <f t="shared" si="61"/>
        <v>0.4932333128516404</v>
      </c>
      <c r="O371" s="7">
        <f t="shared" si="62"/>
        <v>0.92247451079860254</v>
      </c>
      <c r="P371" s="7">
        <f>[1]!S_PQ_PctChange("H00906.CSI",$A$3,$A371)/100</f>
        <v>0.58302968127220045</v>
      </c>
    </row>
    <row r="372" spans="1:16" x14ac:dyDescent="0.3">
      <c r="A372" s="3">
        <v>20100712</v>
      </c>
      <c r="B372" s="29">
        <f>板块策略指数!B372</f>
        <v>1.3884496883463614E-2</v>
      </c>
      <c r="C372" s="29">
        <f>板块策略指数!C372</f>
        <v>-5.9745678424835181E-4</v>
      </c>
      <c r="D372" s="29">
        <f>板块策略指数!E372</f>
        <v>8.9117318498827397E-3</v>
      </c>
      <c r="E372" s="29">
        <f>板块策略指数!F372</f>
        <v>1.6190624131499201E-2</v>
      </c>
      <c r="F372">
        <f t="shared" si="53"/>
        <v>0.29720021520237344</v>
      </c>
      <c r="G372">
        <f t="shared" si="54"/>
        <v>0.19330826677889607</v>
      </c>
      <c r="H372">
        <f t="shared" si="55"/>
        <v>0.30553500258383726</v>
      </c>
      <c r="I372">
        <f t="shared" si="56"/>
        <v>0.2039565154348931</v>
      </c>
      <c r="J372">
        <f t="shared" si="57"/>
        <v>1.0001815099406477E-2</v>
      </c>
      <c r="K372" s="28">
        <f t="shared" si="58"/>
        <v>1.067369700000004</v>
      </c>
      <c r="L372" s="28">
        <f t="shared" si="59"/>
        <v>0.84388470000000004</v>
      </c>
      <c r="M372" s="28">
        <f t="shared" si="60"/>
        <v>1.1080727494403542</v>
      </c>
      <c r="N372" s="28">
        <f t="shared" si="61"/>
        <v>0.5174096921606548</v>
      </c>
      <c r="O372" s="7">
        <f t="shared" si="62"/>
        <v>0.94170274538893217</v>
      </c>
      <c r="P372" s="7">
        <f>[1]!S_PQ_PctChange("H00906.CSI",$A$3,$A372)/100</f>
        <v>0.60051430579143972</v>
      </c>
    </row>
    <row r="373" spans="1:16" x14ac:dyDescent="0.3">
      <c r="A373" s="3">
        <v>20100713</v>
      </c>
      <c r="B373" s="29">
        <f>板块策略指数!B373</f>
        <v>-1.0504410507709495E-2</v>
      </c>
      <c r="C373" s="29">
        <f>板块策略指数!C373</f>
        <v>-1.7598171946434649E-2</v>
      </c>
      <c r="D373" s="29">
        <f>板块策略指数!E373</f>
        <v>-9.9432162065071807E-3</v>
      </c>
      <c r="E373" s="29">
        <f>板块策略指数!F373</f>
        <v>-1.67135406188374E-2</v>
      </c>
      <c r="F373">
        <f t="shared" si="53"/>
        <v>0.29794280542988483</v>
      </c>
      <c r="G373">
        <f t="shared" si="54"/>
        <v>0.19240196771736751</v>
      </c>
      <c r="H373">
        <f t="shared" si="55"/>
        <v>0.30647213600205186</v>
      </c>
      <c r="I373">
        <f t="shared" si="56"/>
        <v>0.20318309085069561</v>
      </c>
      <c r="J373">
        <f t="shared" si="57"/>
        <v>-1.2970621275452055E-2</v>
      </c>
      <c r="K373" s="28">
        <f t="shared" si="58"/>
        <v>1.0456532000000038</v>
      </c>
      <c r="L373" s="28">
        <f t="shared" si="59"/>
        <v>0.81143569999999987</v>
      </c>
      <c r="M373" s="28">
        <f t="shared" si="60"/>
        <v>1.0871117263136227</v>
      </c>
      <c r="N373" s="28">
        <f t="shared" si="61"/>
        <v>0.49204840363531011</v>
      </c>
      <c r="O373" s="7">
        <f t="shared" si="62"/>
        <v>0.91651765444898681</v>
      </c>
      <c r="P373" s="7">
        <f>[1]!S_PQ_PctChange("H00906.CSI",$A$3,$A373)/100</f>
        <v>0.57605532775134827</v>
      </c>
    </row>
    <row r="374" spans="1:16" x14ac:dyDescent="0.3">
      <c r="A374" s="3">
        <v>20100714</v>
      </c>
      <c r="B374" s="29">
        <f>板块策略指数!B374</f>
        <v>5.7852914658262262E-3</v>
      </c>
      <c r="C374" s="29">
        <f>板块策略指数!C374</f>
        <v>4.2014740020857224E-3</v>
      </c>
      <c r="D374" s="29">
        <f>板块策略指数!E374</f>
        <v>7.8256288921384996E-3</v>
      </c>
      <c r="E374" s="29">
        <f>板块策略指数!F374</f>
        <v>5.8004045503867799E-3</v>
      </c>
      <c r="F374">
        <f t="shared" si="53"/>
        <v>0.29784696242647107</v>
      </c>
      <c r="G374">
        <f t="shared" si="54"/>
        <v>0.19203719603531177</v>
      </c>
      <c r="H374">
        <f t="shared" si="55"/>
        <v>0.30699505906540037</v>
      </c>
      <c r="I374">
        <f t="shared" si="56"/>
        <v>0.2031207824728167</v>
      </c>
      <c r="J374">
        <f t="shared" si="57"/>
        <v>6.1089391617375746E-3</v>
      </c>
      <c r="K374" s="28">
        <f t="shared" si="58"/>
        <v>1.0574879000000039</v>
      </c>
      <c r="L374" s="28">
        <f t="shared" si="59"/>
        <v>0.81904639999999973</v>
      </c>
      <c r="M374" s="28">
        <f t="shared" si="60"/>
        <v>1.1034446881401836</v>
      </c>
      <c r="N374" s="28">
        <f t="shared" si="61"/>
        <v>0.50070288798515361</v>
      </c>
      <c r="O374" s="7">
        <f t="shared" si="62"/>
        <v>0.92822554420241143</v>
      </c>
      <c r="P374" s="7">
        <f>[1]!S_PQ_PctChange("H00906.CSI",$A$3,$A374)/100</f>
        <v>0.58838803240762449</v>
      </c>
    </row>
    <row r="375" spans="1:16" x14ac:dyDescent="0.3">
      <c r="A375" s="3">
        <v>20100715</v>
      </c>
      <c r="B375" s="29">
        <f>板块策略指数!B375</f>
        <v>-2.5816968352523551E-2</v>
      </c>
      <c r="C375" s="29">
        <f>板块策略指数!C375</f>
        <v>-1.2509026707619997E-2</v>
      </c>
      <c r="D375" s="29">
        <f>板块策略指数!E375</f>
        <v>-1.07995878729206E-2</v>
      </c>
      <c r="E375" s="29">
        <f>板块策略指数!F375</f>
        <v>-1.48798816941194E-2</v>
      </c>
      <c r="F375">
        <f t="shared" si="53"/>
        <v>0.29500424000215097</v>
      </c>
      <c r="G375">
        <f t="shared" si="54"/>
        <v>0.19280265605951533</v>
      </c>
      <c r="H375">
        <f t="shared" si="55"/>
        <v>0.30875229633192458</v>
      </c>
      <c r="I375">
        <f t="shared" si="56"/>
        <v>0.20344080760640909</v>
      </c>
      <c r="J375">
        <f t="shared" si="57"/>
        <v>-1.6429537346663362E-2</v>
      </c>
      <c r="K375" s="28">
        <f t="shared" si="58"/>
        <v>1.0043698000000036</v>
      </c>
      <c r="L375" s="28">
        <f t="shared" si="59"/>
        <v>0.79629189999999972</v>
      </c>
      <c r="M375" s="28">
        <f t="shared" si="60"/>
        <v>1.0807283523947855</v>
      </c>
      <c r="N375" s="28">
        <f t="shared" si="61"/>
        <v>0.47837260655391134</v>
      </c>
      <c r="O375" s="7">
        <f t="shared" si="62"/>
        <v>0.89654569061114753</v>
      </c>
      <c r="P375" s="7">
        <f>[1]!S_PQ_PctChange("H00906.CSI",$A$3,$A375)/100</f>
        <v>0.55896427800662463</v>
      </c>
    </row>
    <row r="376" spans="1:16" x14ac:dyDescent="0.3">
      <c r="A376" s="3">
        <v>20100716</v>
      </c>
      <c r="B376" s="29">
        <f>板块策略指数!B376</f>
        <v>-4.7566072887342162E-4</v>
      </c>
      <c r="C376" s="29">
        <f>板块策略指数!C376</f>
        <v>1.9497387924535567E-3</v>
      </c>
      <c r="D376" s="29">
        <f>板块策略指数!E376</f>
        <v>5.4794568872383901E-3</v>
      </c>
      <c r="E376" s="29">
        <f>板块策略指数!F376</f>
        <v>1.72549571019377E-3</v>
      </c>
      <c r="F376">
        <f t="shared" si="53"/>
        <v>0.29419362025840978</v>
      </c>
      <c r="G376">
        <f t="shared" si="54"/>
        <v>0.19273942873264621</v>
      </c>
      <c r="H376">
        <f t="shared" si="55"/>
        <v>0.30973837587196279</v>
      </c>
      <c r="I376">
        <f t="shared" si="56"/>
        <v>0.20332857513698116</v>
      </c>
      <c r="J376">
        <f t="shared" si="57"/>
        <v>2.2784240233769924E-3</v>
      </c>
      <c r="K376" s="28">
        <f t="shared" si="58"/>
        <v>1.0034164000000039</v>
      </c>
      <c r="L376" s="28">
        <f t="shared" si="59"/>
        <v>0.79979420000000001</v>
      </c>
      <c r="M376" s="28">
        <f t="shared" si="60"/>
        <v>1.0921296136957874</v>
      </c>
      <c r="N376" s="28">
        <f t="shared" si="61"/>
        <v>0.48092353214458816</v>
      </c>
      <c r="O376" s="7">
        <f t="shared" si="62"/>
        <v>0.90086682587406819</v>
      </c>
      <c r="P376" s="7">
        <f>[1]!S_PQ_PctChange("H00906.CSI",$A$3,$A376)/100</f>
        <v>0.564849654436135</v>
      </c>
    </row>
    <row r="377" spans="1:16" x14ac:dyDescent="0.3">
      <c r="A377" s="3">
        <v>20100719</v>
      </c>
      <c r="B377" s="29">
        <f>板块策略指数!B377</f>
        <v>2.3031557493489559E-2</v>
      </c>
      <c r="C377" s="29">
        <f>板块策略指数!C377</f>
        <v>1.632764457180708E-2</v>
      </c>
      <c r="D377" s="29">
        <f>板块策略指数!E377</f>
        <v>2.1715066410110302E-2</v>
      </c>
      <c r="E377" s="29">
        <f>板块策略指数!F377</f>
        <v>2.0651451316500501E-2</v>
      </c>
      <c r="F377">
        <f t="shared" si="53"/>
        <v>0.29482296566987953</v>
      </c>
      <c r="G377">
        <f t="shared" si="54"/>
        <v>0.19188602019515064</v>
      </c>
      <c r="H377">
        <f t="shared" si="55"/>
        <v>0.31000153458211632</v>
      </c>
      <c r="I377">
        <f t="shared" si="56"/>
        <v>0.20328947955285351</v>
      </c>
      <c r="J377">
        <f t="shared" si="57"/>
        <v>2.0847737739033347E-2</v>
      </c>
      <c r="K377" s="28">
        <f t="shared" si="58"/>
        <v>1.0495582000000039</v>
      </c>
      <c r="L377" s="28">
        <f t="shared" si="59"/>
        <v>0.82918059999999971</v>
      </c>
      <c r="M377" s="28">
        <f t="shared" si="60"/>
        <v>1.1375603471957496</v>
      </c>
      <c r="N377" s="28">
        <f t="shared" si="61"/>
        <v>0.51150675237213217</v>
      </c>
      <c r="O377" s="7">
        <f t="shared" si="62"/>
        <v>0.94049559893671941</v>
      </c>
      <c r="P377" s="7">
        <f>[1]!S_PQ_PctChange("H00906.CSI",$A$3,$A377)/100</f>
        <v>0.60358888065248961</v>
      </c>
    </row>
    <row r="378" spans="1:16" x14ac:dyDescent="0.3">
      <c r="A378" s="3">
        <v>20100720</v>
      </c>
      <c r="B378" s="29">
        <f>板块策略指数!B378</f>
        <v>2.9659806684191679E-2</v>
      </c>
      <c r="C378" s="29">
        <f>板块策略指数!C378</f>
        <v>3.8216018691648056E-2</v>
      </c>
      <c r="D378" s="29">
        <f>板块策略指数!E378</f>
        <v>1.9900508868401699E-2</v>
      </c>
      <c r="E378" s="29">
        <f>板块策略指数!F378</f>
        <v>1.23420005304836E-2</v>
      </c>
      <c r="F378">
        <f t="shared" si="53"/>
        <v>0.29623388102907988</v>
      </c>
      <c r="G378">
        <f t="shared" si="54"/>
        <v>0.19440647181891563</v>
      </c>
      <c r="H378">
        <f t="shared" si="55"/>
        <v>0.30853277826302644</v>
      </c>
      <c r="I378">
        <f t="shared" si="56"/>
        <v>0.20082686888897808</v>
      </c>
      <c r="J378">
        <f t="shared" si="57"/>
        <v>2.4755699054925136E-2</v>
      </c>
      <c r="K378" s="28">
        <f t="shared" si="58"/>
        <v>1.1103477000000042</v>
      </c>
      <c r="L378" s="28">
        <f t="shared" si="59"/>
        <v>0.89908459999999968</v>
      </c>
      <c r="M378" s="28">
        <f t="shared" si="60"/>
        <v>1.1800988858418622</v>
      </c>
      <c r="N378" s="28">
        <f t="shared" si="61"/>
        <v>0.53016176951173843</v>
      </c>
      <c r="O378" s="7">
        <f t="shared" si="62"/>
        <v>0.9885339240014035</v>
      </c>
      <c r="P378" s="7">
        <f>[1]!S_PQ_PctChange("H00906.CSI",$A$3,$A378)/100</f>
        <v>0.64192723401903962</v>
      </c>
    </row>
    <row r="379" spans="1:16" x14ac:dyDescent="0.3">
      <c r="A379" s="3">
        <v>20100721</v>
      </c>
      <c r="B379" s="29">
        <f>板块策略指数!B379</f>
        <v>4.3667211805904303E-3</v>
      </c>
      <c r="C379" s="29">
        <f>板块策略指数!C379</f>
        <v>3.0423078571645101E-3</v>
      </c>
      <c r="D379" s="29">
        <f>板块策略指数!E379</f>
        <v>4.5817277508970597E-3</v>
      </c>
      <c r="E379" s="29">
        <f>板块策略指数!F379</f>
        <v>-2.4757080716193E-3</v>
      </c>
      <c r="F379">
        <f t="shared" si="53"/>
        <v>0.2966962751001157</v>
      </c>
      <c r="G379">
        <f t="shared" si="54"/>
        <v>0.19445316735393123</v>
      </c>
      <c r="H379">
        <f t="shared" si="55"/>
        <v>0.3090805210466897</v>
      </c>
      <c r="I379">
        <f t="shared" si="56"/>
        <v>0.19977003649926328</v>
      </c>
      <c r="J379">
        <f t="shared" si="57"/>
        <v>2.8014395913191102E-3</v>
      </c>
      <c r="K379" s="28">
        <f t="shared" si="58"/>
        <v>1.1195630000000043</v>
      </c>
      <c r="L379" s="28">
        <f t="shared" si="59"/>
        <v>0.90486219999999973</v>
      </c>
      <c r="M379" s="28">
        <f t="shared" si="60"/>
        <v>1.1900875054068236</v>
      </c>
      <c r="N379" s="28">
        <f t="shared" si="61"/>
        <v>0.52637353566807499</v>
      </c>
      <c r="O379" s="7">
        <f t="shared" si="62"/>
        <v>0.99410468166478227</v>
      </c>
      <c r="P379" s="7">
        <f>[1]!S_PQ_PctChange("H00906.CSI",$A$3,$A379)/100</f>
        <v>0.64540372431207804</v>
      </c>
    </row>
    <row r="380" spans="1:16" x14ac:dyDescent="0.3">
      <c r="A380" s="3">
        <v>20100722</v>
      </c>
      <c r="B380" s="29">
        <f>板块策略指数!B380</f>
        <v>1.3803647261251545E-2</v>
      </c>
      <c r="C380" s="29">
        <f>板块策略指数!C380</f>
        <v>1.1554169115225232E-2</v>
      </c>
      <c r="D380" s="29">
        <f>板块策略指数!E380</f>
        <v>1.0337022955891799E-2</v>
      </c>
      <c r="E380" s="29">
        <f>板块策略指数!F380</f>
        <v>1.3802238153442699E-2</v>
      </c>
      <c r="F380">
        <f t="shared" si="53"/>
        <v>0.29713860077531662</v>
      </c>
      <c r="G380">
        <f t="shared" si="54"/>
        <v>0.19431095962322045</v>
      </c>
      <c r="H380">
        <f t="shared" si="55"/>
        <v>0.3084828566926951</v>
      </c>
      <c r="I380">
        <f t="shared" si="56"/>
        <v>0.20006758290876772</v>
      </c>
      <c r="J380">
        <f t="shared" si="57"/>
        <v>1.2294481566771164E-2</v>
      </c>
      <c r="K380" s="28">
        <f t="shared" si="58"/>
        <v>1.1488207000000044</v>
      </c>
      <c r="L380" s="28">
        <f t="shared" si="59"/>
        <v>0.92687129999999973</v>
      </c>
      <c r="M380" s="28">
        <f t="shared" si="60"/>
        <v>1.2127264902256258</v>
      </c>
      <c r="N380" s="28">
        <f t="shared" si="61"/>
        <v>0.547440906718478</v>
      </c>
      <c r="O380" s="7">
        <f t="shared" si="62"/>
        <v>1.018621164915722</v>
      </c>
      <c r="P380" s="7">
        <f>[1]!S_PQ_PctChange("H00906.CSI",$A$3,$A380)/100</f>
        <v>0.66681836237446002</v>
      </c>
    </row>
    <row r="381" spans="1:16" x14ac:dyDescent="0.3">
      <c r="A381" s="3">
        <v>20100723</v>
      </c>
      <c r="B381" s="29">
        <f>板块策略指数!B381</f>
        <v>4.3545280441498529E-3</v>
      </c>
      <c r="C381" s="29">
        <f>板块策略指数!C381</f>
        <v>1.0670717862682316E-2</v>
      </c>
      <c r="D381" s="29">
        <f>板块策略指数!E381</f>
        <v>-7.6129372274315202E-4</v>
      </c>
      <c r="E381" s="29">
        <f>板块策略指数!F381</f>
        <v>7.18626944872181E-3</v>
      </c>
      <c r="F381">
        <f t="shared" si="53"/>
        <v>0.2970747991955387</v>
      </c>
      <c r="G381">
        <f t="shared" si="54"/>
        <v>0.19549095854549009</v>
      </c>
      <c r="H381">
        <f t="shared" si="55"/>
        <v>0.30684565562617883</v>
      </c>
      <c r="I381">
        <f t="shared" si="56"/>
        <v>0.20058858663279228</v>
      </c>
      <c r="J381">
        <f t="shared" si="57"/>
        <v>4.5702292942048752E-3</v>
      </c>
      <c r="K381" s="28">
        <f t="shared" si="58"/>
        <v>1.1581778000000043</v>
      </c>
      <c r="L381" s="28">
        <f t="shared" si="59"/>
        <v>0.94743239999999962</v>
      </c>
      <c r="M381" s="28">
        <f t="shared" si="60"/>
        <v>1.2110419554384695</v>
      </c>
      <c r="N381" s="28">
        <f t="shared" si="61"/>
        <v>0.55856123403013158</v>
      </c>
      <c r="O381" s="7">
        <f t="shared" si="62"/>
        <v>1.027846726497522</v>
      </c>
      <c r="P381" s="7">
        <f>[1]!S_PQ_PctChange("H00906.CSI",$A$3,$A381)/100</f>
        <v>0.6719103337618344</v>
      </c>
    </row>
    <row r="382" spans="1:16" x14ac:dyDescent="0.3">
      <c r="A382" s="3">
        <v>20100726</v>
      </c>
      <c r="B382" s="29">
        <f>板块策略指数!B382</f>
        <v>1.0275149711946825E-2</v>
      </c>
      <c r="C382" s="29">
        <f>板块策略指数!C382</f>
        <v>2.0920674833180376E-2</v>
      </c>
      <c r="D382" s="29">
        <f>板块策略指数!E382</f>
        <v>9.6674126071934208E-3</v>
      </c>
      <c r="E382" s="29">
        <f>板块策略指数!F382</f>
        <v>-5.1862066111339397E-4</v>
      </c>
      <c r="F382">
        <f t="shared" si="53"/>
        <v>0.29715435743698176</v>
      </c>
      <c r="G382">
        <f t="shared" si="54"/>
        <v>0.19760380148776924</v>
      </c>
      <c r="H382">
        <f t="shared" si="55"/>
        <v>0.30674319626975655</v>
      </c>
      <c r="I382">
        <f t="shared" si="56"/>
        <v>0.19849864480549245</v>
      </c>
      <c r="J382">
        <f t="shared" si="57"/>
        <v>1.0004664988189395E-2</v>
      </c>
      <c r="K382" s="28">
        <f t="shared" si="58"/>
        <v>1.1803534000000044</v>
      </c>
      <c r="L382" s="28">
        <f t="shared" si="59"/>
        <v>0.98817399999999944</v>
      </c>
      <c r="M382" s="28">
        <f t="shared" si="60"/>
        <v>1.232417010313509</v>
      </c>
      <c r="N382" s="28">
        <f t="shared" si="61"/>
        <v>0.55775293197255316</v>
      </c>
      <c r="O382" s="7">
        <f t="shared" si="62"/>
        <v>1.0481346536435261</v>
      </c>
      <c r="P382" s="7">
        <f>[1]!S_PQ_PctChange("H00906.CSI",$A$3,$A382)/100</f>
        <v>0.68583193366675099</v>
      </c>
    </row>
    <row r="383" spans="1:16" x14ac:dyDescent="0.3">
      <c r="A383" s="3">
        <v>20100727</v>
      </c>
      <c r="B383" s="29">
        <f>板块策略指数!B383</f>
        <v>-3.3060236932232088E-3</v>
      </c>
      <c r="C383" s="29">
        <f>板块策略指数!C383</f>
        <v>2.8815385373720705E-4</v>
      </c>
      <c r="D383" s="29">
        <f>板块策略指数!E383</f>
        <v>3.73665073079048E-3</v>
      </c>
      <c r="E383" s="29">
        <f>板块策略指数!F383</f>
        <v>-6.5030601459460302E-3</v>
      </c>
      <c r="F383">
        <f t="shared" si="53"/>
        <v>0.29648923581368564</v>
      </c>
      <c r="G383">
        <f t="shared" si="54"/>
        <v>0.19787248819872838</v>
      </c>
      <c r="H383">
        <f t="shared" si="55"/>
        <v>0.30821921861745705</v>
      </c>
      <c r="I383">
        <f t="shared" si="56"/>
        <v>0.19741905737012896</v>
      </c>
      <c r="J383">
        <f t="shared" si="57"/>
        <v>-1.0701154868718585E-3</v>
      </c>
      <c r="K383" s="28">
        <f t="shared" si="58"/>
        <v>1.1731451000000046</v>
      </c>
      <c r="L383" s="28">
        <f t="shared" si="59"/>
        <v>0.98874689999999954</v>
      </c>
      <c r="M383" s="28">
        <f t="shared" si="60"/>
        <v>1.2407587729665264</v>
      </c>
      <c r="N383" s="28">
        <f t="shared" si="61"/>
        <v>0.54762277096341183</v>
      </c>
      <c r="O383" s="7">
        <f t="shared" si="62"/>
        <v>1.045942913031463</v>
      </c>
      <c r="P383" s="7">
        <f>[1]!S_PQ_PctChange("H00906.CSI",$A$3,$A383)/100</f>
        <v>0.67886644209446412</v>
      </c>
    </row>
    <row r="384" spans="1:16" x14ac:dyDescent="0.3">
      <c r="A384" s="3">
        <v>20100728</v>
      </c>
      <c r="B384" s="29">
        <f>板块策略指数!B384</f>
        <v>2.2549759792845722E-2</v>
      </c>
      <c r="C384" s="29">
        <f>板块策略指数!C384</f>
        <v>1.9157842559050568E-2</v>
      </c>
      <c r="D384" s="29">
        <f>板块策略指数!E384</f>
        <v>2.0294842804389601E-2</v>
      </c>
      <c r="E384" s="29">
        <f>板块策略指数!F384</f>
        <v>2.51359011681099E-2</v>
      </c>
      <c r="F384">
        <f t="shared" si="53"/>
        <v>0.29673753203213232</v>
      </c>
      <c r="G384">
        <f t="shared" si="54"/>
        <v>0.197381281507471</v>
      </c>
      <c r="H384">
        <f t="shared" si="55"/>
        <v>0.30779708687449919</v>
      </c>
      <c r="I384">
        <f t="shared" si="56"/>
        <v>0.19808409958589751</v>
      </c>
      <c r="J384">
        <f t="shared" si="57"/>
        <v>2.1694137530331895E-2</v>
      </c>
      <c r="K384" s="28">
        <f t="shared" si="58"/>
        <v>1.2221490000000044</v>
      </c>
      <c r="L384" s="28">
        <f t="shared" si="59"/>
        <v>1.0268469999999996</v>
      </c>
      <c r="M384" s="28">
        <f t="shared" si="60"/>
        <v>1.286234620026439</v>
      </c>
      <c r="N384" s="28">
        <f t="shared" si="61"/>
        <v>0.58652366397986433</v>
      </c>
      <c r="O384" s="7">
        <f t="shared" si="62"/>
        <v>1.0903278799659755</v>
      </c>
      <c r="P384" s="7">
        <f>[1]!S_PQ_PctChange("H00906.CSI",$A$3,$A384)/100</f>
        <v>0.71913200862841009</v>
      </c>
    </row>
    <row r="385" spans="1:16" x14ac:dyDescent="0.3">
      <c r="A385" s="3">
        <v>20100729</v>
      </c>
      <c r="B385" s="29">
        <f>板块策略指数!B385</f>
        <v>9.9188218251791017E-3</v>
      </c>
      <c r="C385" s="29">
        <f>板块策略指数!C385</f>
        <v>-2.7907385214572559E-3</v>
      </c>
      <c r="D385" s="29">
        <f>板块策略指数!E385</f>
        <v>2.2153483414401902E-3</v>
      </c>
      <c r="E385" s="29">
        <f>板块策略指数!F385</f>
        <v>4.5606011634251598E-3</v>
      </c>
      <c r="F385">
        <f t="shared" si="53"/>
        <v>0.29849349891060462</v>
      </c>
      <c r="G385">
        <f t="shared" si="54"/>
        <v>0.19605060997921897</v>
      </c>
      <c r="H385">
        <f t="shared" si="55"/>
        <v>0.30725678701296194</v>
      </c>
      <c r="I385">
        <f t="shared" si="56"/>
        <v>0.19819910409721439</v>
      </c>
      <c r="J385">
        <f t="shared" si="57"/>
        <v>3.9777075042876121E-3</v>
      </c>
      <c r="K385" s="28">
        <f t="shared" si="58"/>
        <v>1.2441901000000044</v>
      </c>
      <c r="L385" s="28">
        <f t="shared" si="59"/>
        <v>1.0211905999999993</v>
      </c>
      <c r="M385" s="28">
        <f t="shared" si="60"/>
        <v>1.2912994261000579</v>
      </c>
      <c r="N385" s="28">
        <f t="shared" si="61"/>
        <v>0.59375916564761244</v>
      </c>
      <c r="O385" s="7">
        <f t="shared" si="62"/>
        <v>1.0986425928605379</v>
      </c>
      <c r="P385" s="7">
        <f>[1]!S_PQ_PctChange("H00906.CSI",$A$3,$A385)/100</f>
        <v>0.72903393292234742</v>
      </c>
    </row>
    <row r="386" spans="1:16" x14ac:dyDescent="0.3">
      <c r="A386" s="3">
        <v>20100730</v>
      </c>
      <c r="B386" s="29">
        <f>板块策略指数!B386</f>
        <v>1.7936537550897508E-3</v>
      </c>
      <c r="C386" s="29">
        <f>板块策略指数!C386</f>
        <v>-4.6477556347233049E-4</v>
      </c>
      <c r="D386" s="29">
        <f>板块策略指数!E386</f>
        <v>-1.96133228752946E-3</v>
      </c>
      <c r="E386" s="29">
        <f>板块策略指数!F386</f>
        <v>-2.8524005149739998E-3</v>
      </c>
      <c r="F386">
        <f t="shared" ref="F386:F449" si="63">IF(MID($A386,6,1)&lt;&gt;MID($A387,6,1),0.3,F385*(1+B386)/(1+$J386))</f>
        <v>0.3</v>
      </c>
      <c r="G386">
        <f t="shared" ref="G386:G449" si="64">IF(MID($A386,6,1)&lt;&gt;MID($A387,6,1),0.2,G385*(1+C386)/(1+$J386))</f>
        <v>0.2</v>
      </c>
      <c r="H386">
        <f t="shared" ref="H386:H449" si="65">IF(MID($A386,6,1)&lt;&gt;MID($A387,6,1),0.3,H385*(1+D386)/(1+$J386))</f>
        <v>0.3</v>
      </c>
      <c r="I386">
        <f t="shared" ref="I386:I449" si="66">IF(MID($A386,6,1)&lt;&gt;MID($A387,6,1),0.2,I385*(1+E386)/(1+$J386))</f>
        <v>0.2</v>
      </c>
      <c r="J386">
        <f t="shared" si="57"/>
        <v>-7.2370143105666561E-4</v>
      </c>
      <c r="K386" s="28">
        <f t="shared" si="58"/>
        <v>1.2482154000000047</v>
      </c>
      <c r="L386" s="28">
        <f t="shared" si="59"/>
        <v>1.0202511999999992</v>
      </c>
      <c r="M386" s="28">
        <f t="shared" si="60"/>
        <v>1.28680542655525</v>
      </c>
      <c r="N386" s="28">
        <f t="shared" si="61"/>
        <v>0.58921312618277466</v>
      </c>
      <c r="O386" s="7">
        <f t="shared" si="62"/>
        <v>1.097123802212808</v>
      </c>
      <c r="P386" s="7">
        <f>[1]!S_PQ_PctChange("H00906.CSI",$A$3,$A386)/100</f>
        <v>0.72477706986447488</v>
      </c>
    </row>
    <row r="387" spans="1:16" x14ac:dyDescent="0.3">
      <c r="A387" s="3">
        <v>20100802</v>
      </c>
      <c r="B387" s="29">
        <f>板块策略指数!B387</f>
        <v>1.3555996458346436E-2</v>
      </c>
      <c r="C387" s="29">
        <f>板块策略指数!C387</f>
        <v>2.5436787266850877E-2</v>
      </c>
      <c r="D387" s="29">
        <f>板块策略指数!E387</f>
        <v>2.4123559571982901E-2</v>
      </c>
      <c r="E387" s="29">
        <f>板块策略指数!F387</f>
        <v>1.3923594633806401E-2</v>
      </c>
      <c r="F387">
        <f t="shared" si="63"/>
        <v>0.29834573801458725</v>
      </c>
      <c r="G387">
        <f t="shared" si="64"/>
        <v>0.20122860907764936</v>
      </c>
      <c r="H387">
        <f t="shared" si="65"/>
        <v>0.3014563578788772</v>
      </c>
      <c r="I387">
        <f t="shared" si="66"/>
        <v>0.19896929502888616</v>
      </c>
      <c r="J387">
        <f t="shared" ref="J387:J450" si="67">SUMPRODUCT(F386:I386,B387:E387)</f>
        <v>1.9175943189230257E-2</v>
      </c>
      <c r="K387" s="28">
        <f t="shared" ref="K387:K450" si="68">(1+K386)*(1+B387)-1</f>
        <v>1.2786922000000049</v>
      </c>
      <c r="L387" s="28">
        <f t="shared" ref="L387:L450" si="69">(1+L386)*(1+C387)-1</f>
        <v>1.0716398999999992</v>
      </c>
      <c r="M387" s="28">
        <f t="shared" ref="M387:M450" si="70">(1+M386)*(1+D387)-1</f>
        <v>1.341971313492289</v>
      </c>
      <c r="N387" s="28">
        <f t="shared" ref="N387:N450" si="71">(1+N386)*(1+E387)-1</f>
        <v>0.61134068553846777</v>
      </c>
      <c r="O387" s="7">
        <f t="shared" si="62"/>
        <v>1.1373381291048235</v>
      </c>
      <c r="P387" s="7">
        <f>[1]!S_PQ_PctChange("H00906.CSI",$A$3,$A387)/100</f>
        <v>0.75452871636238905</v>
      </c>
    </row>
    <row r="388" spans="1:16" x14ac:dyDescent="0.3">
      <c r="A388" s="3">
        <v>20100803</v>
      </c>
      <c r="B388" s="29">
        <f>板块策略指数!B388</f>
        <v>-1.8128907449632688E-2</v>
      </c>
      <c r="C388" s="29">
        <f>板块策略指数!C388</f>
        <v>-1.7388494979267494E-2</v>
      </c>
      <c r="D388" s="29">
        <f>板块策略指数!E388</f>
        <v>-1.8856836137804901E-2</v>
      </c>
      <c r="E388" s="29">
        <f>板块策略指数!F388</f>
        <v>-1.6299171384790302E-2</v>
      </c>
      <c r="F388">
        <f t="shared" si="63"/>
        <v>0.29825654859019091</v>
      </c>
      <c r="G388">
        <f t="shared" si="64"/>
        <v>0.20132015022761374</v>
      </c>
      <c r="H388">
        <f t="shared" si="65"/>
        <v>0.30114281498980683</v>
      </c>
      <c r="I388">
        <f t="shared" si="66"/>
        <v>0.19928048619238842</v>
      </c>
      <c r="J388">
        <f t="shared" si="67"/>
        <v>-1.7835292714298678E-2</v>
      </c>
      <c r="K388" s="28">
        <f t="shared" si="68"/>
        <v>1.2373820000000051</v>
      </c>
      <c r="L388" s="28">
        <f t="shared" si="69"/>
        <v>1.035617199999999</v>
      </c>
      <c r="M388" s="28">
        <f t="shared" si="70"/>
        <v>1.2978091441943254</v>
      </c>
      <c r="N388" s="28">
        <f t="shared" si="71"/>
        <v>0.5850771675455908</v>
      </c>
      <c r="O388" s="7">
        <f t="shared" ref="O388:O451" si="72">(1+O387)*(1+J388)-1</f>
        <v>1.0992180779428073</v>
      </c>
      <c r="P388" s="7">
        <f>[1]!S_PQ_PctChange("H00906.CSI",$A$3,$A388)/100</f>
        <v>0.72376003094383923</v>
      </c>
    </row>
    <row r="389" spans="1:16" x14ac:dyDescent="0.3">
      <c r="A389" s="3">
        <v>20100804</v>
      </c>
      <c r="B389" s="29">
        <f>板块策略指数!B389</f>
        <v>9.534044700457869E-3</v>
      </c>
      <c r="C389" s="29">
        <f>板块策略指数!C389</f>
        <v>6.1924216399822842E-3</v>
      </c>
      <c r="D389" s="29">
        <f>板块策略指数!E389</f>
        <v>9.3567345505496096E-3</v>
      </c>
      <c r="E389" s="29">
        <f>板块策略指数!F389</f>
        <v>-2.20676808909329E-3</v>
      </c>
      <c r="F389">
        <f t="shared" si="63"/>
        <v>0.29916508085350269</v>
      </c>
      <c r="G389">
        <f t="shared" si="64"/>
        <v>0.20126498767454259</v>
      </c>
      <c r="H389">
        <f t="shared" si="65"/>
        <v>0.30200708671147158</v>
      </c>
      <c r="I389">
        <f t="shared" si="66"/>
        <v>0.19756284476048303</v>
      </c>
      <c r="J389">
        <f t="shared" si="67"/>
        <v>6.4681980852536597E-3</v>
      </c>
      <c r="K389" s="28">
        <f t="shared" si="68"/>
        <v>1.258713300000005</v>
      </c>
      <c r="L389" s="28">
        <f t="shared" si="69"/>
        <v>1.048222599999999</v>
      </c>
      <c r="M389" s="28">
        <f t="shared" si="70"/>
        <v>1.3193091344043775</v>
      </c>
      <c r="N389" s="28">
        <f t="shared" si="71"/>
        <v>0.58157926983350094</v>
      </c>
      <c r="O389" s="7">
        <f t="shared" si="72"/>
        <v>1.1127962362950869</v>
      </c>
      <c r="P389" s="7">
        <f>[1]!S_PQ_PctChange("H00906.CSI",$A$3,$A389)/100</f>
        <v>0.73419575731605979</v>
      </c>
    </row>
    <row r="390" spans="1:16" x14ac:dyDescent="0.3">
      <c r="A390" s="3">
        <v>20100805</v>
      </c>
      <c r="B390" s="29">
        <f>板块策略指数!B390</f>
        <v>-8.3011863435700326E-4</v>
      </c>
      <c r="C390" s="29">
        <f>板块策略指数!C390</f>
        <v>1.741973748361127E-2</v>
      </c>
      <c r="D390" s="29">
        <f>板块策略指数!E390</f>
        <v>1.29672910148677E-2</v>
      </c>
      <c r="E390" s="29">
        <f>板块策略指数!F390</f>
        <v>-1.7851864814771402E-2</v>
      </c>
      <c r="F390">
        <f t="shared" si="63"/>
        <v>0.29783055349545706</v>
      </c>
      <c r="G390">
        <f t="shared" si="64"/>
        <v>0.20402688704511882</v>
      </c>
      <c r="H390">
        <f t="shared" si="65"/>
        <v>0.30481165563872825</v>
      </c>
      <c r="I390">
        <f t="shared" si="66"/>
        <v>0.19333090382069568</v>
      </c>
      <c r="J390">
        <f t="shared" si="67"/>
        <v>3.6469893264216026E-3</v>
      </c>
      <c r="K390" s="28">
        <f t="shared" si="68"/>
        <v>1.256838300000005</v>
      </c>
      <c r="L390" s="28">
        <f t="shared" si="69"/>
        <v>1.0839020999999991</v>
      </c>
      <c r="M390" s="28">
        <f t="shared" si="70"/>
        <v>1.34938429090364</v>
      </c>
      <c r="N390" s="28">
        <f t="shared" si="71"/>
        <v>0.55334513051458845</v>
      </c>
      <c r="O390" s="7">
        <f t="shared" si="72"/>
        <v>1.1205015816177593</v>
      </c>
      <c r="P390" s="7">
        <f>[1]!S_PQ_PctChange("H00906.CSI",$A$3,$A390)/100</f>
        <v>0.72486516805903523</v>
      </c>
    </row>
    <row r="391" spans="1:16" x14ac:dyDescent="0.3">
      <c r="A391" s="3">
        <v>20100806</v>
      </c>
      <c r="B391" s="29">
        <f>板块策略指数!B391</f>
        <v>2.4602028421797074E-2</v>
      </c>
      <c r="C391" s="29">
        <f>板块策略指数!C391</f>
        <v>1.9587148551748215E-2</v>
      </c>
      <c r="D391" s="29">
        <f>板块策略指数!E391</f>
        <v>1.41579481252927E-2</v>
      </c>
      <c r="E391" s="29">
        <f>板块策略指数!F391</f>
        <v>1.1466707626996E-2</v>
      </c>
      <c r="F391">
        <f t="shared" si="63"/>
        <v>0.29980450480987725</v>
      </c>
      <c r="G391">
        <f t="shared" si="64"/>
        <v>0.20437390839489189</v>
      </c>
      <c r="H391">
        <f t="shared" si="65"/>
        <v>0.30370424537488566</v>
      </c>
      <c r="I391">
        <f t="shared" si="66"/>
        <v>0.19211734142034501</v>
      </c>
      <c r="J391">
        <f t="shared" si="67"/>
        <v>1.7855917244970782E-2</v>
      </c>
      <c r="K391" s="28">
        <f t="shared" si="68"/>
        <v>1.3123611000000053</v>
      </c>
      <c r="L391" s="28">
        <f t="shared" si="69"/>
        <v>1.1247197999999994</v>
      </c>
      <c r="M391" s="28">
        <f t="shared" si="70"/>
        <v>1.3826467518206313</v>
      </c>
      <c r="N391" s="28">
        <f t="shared" si="71"/>
        <v>0.57115688497001726</v>
      </c>
      <c r="O391" s="7">
        <f t="shared" si="72"/>
        <v>1.1583650823769558</v>
      </c>
      <c r="P391" s="7">
        <f>[1]!S_PQ_PctChange("H00906.CSI",$A$3,$A391)/100</f>
        <v>0.75513966952229916</v>
      </c>
    </row>
    <row r="392" spans="1:16" x14ac:dyDescent="0.3">
      <c r="A392" s="3">
        <v>20100809</v>
      </c>
      <c r="B392" s="29">
        <f>板块策略指数!B392</f>
        <v>9.0469866492737094E-3</v>
      </c>
      <c r="C392" s="29">
        <f>板块策略指数!C392</f>
        <v>1.8720868511697471E-2</v>
      </c>
      <c r="D392" s="29">
        <f>板块策略指数!E392</f>
        <v>7.6652309406389802E-3</v>
      </c>
      <c r="E392" s="29">
        <f>板块策略指数!F392</f>
        <v>2.3452004379997302E-3</v>
      </c>
      <c r="F392">
        <f t="shared" si="63"/>
        <v>0.2997243301697598</v>
      </c>
      <c r="G392">
        <f t="shared" si="64"/>
        <v>0.20627809283597787</v>
      </c>
      <c r="H392">
        <f t="shared" si="65"/>
        <v>0.30320725648024538</v>
      </c>
      <c r="I392">
        <f t="shared" si="66"/>
        <v>0.19079032051401679</v>
      </c>
      <c r="J392">
        <f t="shared" si="67"/>
        <v>9.3169012703868716E-3</v>
      </c>
      <c r="K392" s="28">
        <f t="shared" si="68"/>
        <v>1.3332810000000053</v>
      </c>
      <c r="L392" s="28">
        <f t="shared" si="69"/>
        <v>1.1644963999999995</v>
      </c>
      <c r="M392" s="28">
        <f t="shared" si="70"/>
        <v>1.4009102894233001</v>
      </c>
      <c r="N392" s="28">
        <f t="shared" si="71"/>
        <v>0.57484156278481535</v>
      </c>
      <c r="O392" s="7">
        <f t="shared" si="72"/>
        <v>1.1784743567549123</v>
      </c>
      <c r="P392" s="7">
        <f>[1]!S_PQ_PctChange("H00906.CSI",$A$3,$A392)/100</f>
        <v>0.77047448957782705</v>
      </c>
    </row>
    <row r="393" spans="1:16" x14ac:dyDescent="0.3">
      <c r="A393" s="3">
        <v>20100810</v>
      </c>
      <c r="B393" s="29">
        <f>板块策略指数!B393</f>
        <v>-3.2840493708216005E-2</v>
      </c>
      <c r="C393" s="29">
        <f>板块策略指数!C393</f>
        <v>-2.3737577017915071E-2</v>
      </c>
      <c r="D393" s="29">
        <f>板块策略指数!E393</f>
        <v>-3.0495573131415699E-2</v>
      </c>
      <c r="E393" s="29">
        <f>板块策略指数!F393</f>
        <v>-2.50797888832507E-2</v>
      </c>
      <c r="F393">
        <f t="shared" si="63"/>
        <v>0.29846850143209791</v>
      </c>
      <c r="G393">
        <f t="shared" si="64"/>
        <v>0.20734715587919336</v>
      </c>
      <c r="H393">
        <f t="shared" si="65"/>
        <v>0.30266889354723331</v>
      </c>
      <c r="I393">
        <f t="shared" si="66"/>
        <v>0.19151544914147522</v>
      </c>
      <c r="J393">
        <f t="shared" si="67"/>
        <v>-2.8771097118370427E-2</v>
      </c>
      <c r="K393" s="28">
        <f t="shared" si="68"/>
        <v>1.2566549000000053</v>
      </c>
      <c r="L393" s="28">
        <f t="shared" si="69"/>
        <v>1.1131164999999994</v>
      </c>
      <c r="M393" s="28">
        <f t="shared" si="70"/>
        <v>1.3276931541102233</v>
      </c>
      <c r="N393" s="28">
        <f t="shared" si="71"/>
        <v>0.53534486886560351</v>
      </c>
      <c r="O393" s="7">
        <f t="shared" si="72"/>
        <v>1.1157972594668371</v>
      </c>
      <c r="P393" s="7">
        <f>[1]!S_PQ_PctChange("H00906.CSI",$A$3,$A393)/100</f>
        <v>0.71456080704201685</v>
      </c>
    </row>
    <row r="394" spans="1:16" x14ac:dyDescent="0.3">
      <c r="A394" s="3">
        <v>20100811</v>
      </c>
      <c r="B394" s="29">
        <f>板块策略指数!B394</f>
        <v>7.9003218436279853E-3</v>
      </c>
      <c r="C394" s="29">
        <f>板块策略指数!C394</f>
        <v>7.6995754848347116E-3</v>
      </c>
      <c r="D394" s="29">
        <f>板块策略指数!E394</f>
        <v>1.18070415429531E-2</v>
      </c>
      <c r="E394" s="29">
        <f>板块策略指数!F394</f>
        <v>7.3266012898272797E-3</v>
      </c>
      <c r="F394">
        <f t="shared" si="63"/>
        <v>0.29816352157603199</v>
      </c>
      <c r="G394">
        <f t="shared" si="64"/>
        <v>0.20709402954069434</v>
      </c>
      <c r="H394">
        <f t="shared" si="65"/>
        <v>0.30353159697188659</v>
      </c>
      <c r="I394">
        <f t="shared" si="66"/>
        <v>0.19121085191138695</v>
      </c>
      <c r="J394">
        <f t="shared" si="67"/>
        <v>8.9312638363301684E-3</v>
      </c>
      <c r="K394" s="28">
        <f t="shared" si="68"/>
        <v>1.2744832000000055</v>
      </c>
      <c r="L394" s="28">
        <f t="shared" si="69"/>
        <v>1.1293865999999992</v>
      </c>
      <c r="M394" s="28">
        <f t="shared" si="70"/>
        <v>1.3551763238800505</v>
      </c>
      <c r="N394" s="28">
        <f t="shared" si="71"/>
        <v>0.54659372856216382</v>
      </c>
      <c r="O394" s="7">
        <f t="shared" si="72"/>
        <v>1.1346940030153196</v>
      </c>
      <c r="P394" s="7">
        <f>[1]!S_PQ_PctChange("H00906.CSI",$A$3,$A394)/100</f>
        <v>0.72785060214334041</v>
      </c>
    </row>
    <row r="395" spans="1:16" x14ac:dyDescent="0.3">
      <c r="A395" s="3">
        <v>20100812</v>
      </c>
      <c r="B395" s="29">
        <f>板块策略指数!B395</f>
        <v>-1.4490016897025237E-2</v>
      </c>
      <c r="C395" s="29">
        <f>板块策略指数!C395</f>
        <v>-7.935759528119429E-3</v>
      </c>
      <c r="D395" s="29">
        <f>板块策略指数!E395</f>
        <v>-7.4870993102295596E-3</v>
      </c>
      <c r="E395" s="29">
        <f>板块策略指数!F395</f>
        <v>-8.8853903627574803E-3</v>
      </c>
      <c r="F395">
        <f t="shared" si="63"/>
        <v>0.29679187223333492</v>
      </c>
      <c r="G395">
        <f t="shared" si="64"/>
        <v>0.20751229821991315</v>
      </c>
      <c r="H395">
        <f t="shared" si="65"/>
        <v>0.30428219016808067</v>
      </c>
      <c r="I395">
        <f t="shared" si="66"/>
        <v>0.1914136393786712</v>
      </c>
      <c r="J395">
        <f t="shared" si="67"/>
        <v>-9.9353971550066381E-3</v>
      </c>
      <c r="K395" s="28">
        <f t="shared" si="68"/>
        <v>1.2415259000000054</v>
      </c>
      <c r="L395" s="28">
        <f t="shared" si="69"/>
        <v>1.1124882999999994</v>
      </c>
      <c r="M395" s="28">
        <f t="shared" si="70"/>
        <v>1.3375428848500595</v>
      </c>
      <c r="N395" s="28">
        <f t="shared" si="71"/>
        <v>0.53285163955129633</v>
      </c>
      <c r="O395" s="7">
        <f t="shared" si="72"/>
        <v>1.1134849702909513</v>
      </c>
      <c r="P395" s="7">
        <f>[1]!S_PQ_PctChange("H00906.CSI",$A$3,$A395)/100</f>
        <v>0.70679200589684488</v>
      </c>
    </row>
    <row r="396" spans="1:16" x14ac:dyDescent="0.3">
      <c r="A396" s="3">
        <v>20100813</v>
      </c>
      <c r="B396" s="29">
        <f>板块策略指数!B396</f>
        <v>1.4761283820097636E-2</v>
      </c>
      <c r="C396" s="29">
        <f>板块策略指数!C396</f>
        <v>2.0293508844522329E-2</v>
      </c>
      <c r="D396" s="29">
        <f>板块策略指数!E396</f>
        <v>1.8990673476038201E-2</v>
      </c>
      <c r="E396" s="29">
        <f>板块策略指数!F396</f>
        <v>8.9679621492697401E-3</v>
      </c>
      <c r="F396">
        <f t="shared" si="63"/>
        <v>0.29640455359096735</v>
      </c>
      <c r="G396">
        <f t="shared" si="64"/>
        <v>0.20837131983910454</v>
      </c>
      <c r="H396">
        <f t="shared" si="65"/>
        <v>0.30515164907063486</v>
      </c>
      <c r="I396">
        <f t="shared" si="66"/>
        <v>0.19007247749929315</v>
      </c>
      <c r="J396">
        <f t="shared" si="67"/>
        <v>1.6087295711665048E-2</v>
      </c>
      <c r="K396" s="28">
        <f t="shared" si="68"/>
        <v>1.2746137000000055</v>
      </c>
      <c r="L396" s="28">
        <f t="shared" si="69"/>
        <v>1.1553580999999995</v>
      </c>
      <c r="M396" s="28">
        <f t="shared" si="70"/>
        <v>1.3819343985124832</v>
      </c>
      <c r="N396" s="28">
        <f t="shared" si="71"/>
        <v>0.54659819503523854</v>
      </c>
      <c r="O396" s="7">
        <f t="shared" si="72"/>
        <v>1.1474852279901815</v>
      </c>
      <c r="P396" s="7">
        <f>[1]!S_PQ_PctChange("H00906.CSI",$A$3,$A396)/100</f>
        <v>0.73290087024334905</v>
      </c>
    </row>
    <row r="397" spans="1:16" x14ac:dyDescent="0.3">
      <c r="A397" s="3">
        <v>20100816</v>
      </c>
      <c r="B397" s="29">
        <f>板块策略指数!B397</f>
        <v>2.1705883508922833E-2</v>
      </c>
      <c r="C397" s="29">
        <f>板块策略指数!C397</f>
        <v>3.072129870205793E-2</v>
      </c>
      <c r="D397" s="29">
        <f>板块策略指数!E397</f>
        <v>2.2219811357703401E-2</v>
      </c>
      <c r="E397" s="29">
        <f>板块策略指数!F397</f>
        <v>1.8224647015073099E-2</v>
      </c>
      <c r="F397">
        <f t="shared" si="63"/>
        <v>0.29600657012455744</v>
      </c>
      <c r="G397">
        <f t="shared" si="64"/>
        <v>0.20992771471753011</v>
      </c>
      <c r="H397">
        <f t="shared" si="65"/>
        <v>0.3048952089535214</v>
      </c>
      <c r="I397">
        <f t="shared" si="66"/>
        <v>0.18917050620439085</v>
      </c>
      <c r="J397">
        <f t="shared" si="67"/>
        <v>2.307957615702565E-2</v>
      </c>
      <c r="K397" s="28">
        <f t="shared" si="68"/>
        <v>1.3239862000000056</v>
      </c>
      <c r="L397" s="28">
        <f t="shared" si="69"/>
        <v>1.2215734999999994</v>
      </c>
      <c r="M397" s="28">
        <f t="shared" si="70"/>
        <v>1.4348605315138556</v>
      </c>
      <c r="N397" s="28">
        <f t="shared" si="71"/>
        <v>0.57478440121390495</v>
      </c>
      <c r="O397" s="7">
        <f t="shared" si="72"/>
        <v>1.1970482768556687</v>
      </c>
      <c r="P397" s="7">
        <f>[1]!S_PQ_PctChange("H00906.CSI",$A$3,$A397)/100</f>
        <v>0.77322951299943588</v>
      </c>
    </row>
    <row r="398" spans="1:16" x14ac:dyDescent="0.3">
      <c r="A398" s="3">
        <v>20100817</v>
      </c>
      <c r="B398" s="29">
        <f>板块策略指数!B398</f>
        <v>8.3066328018643956E-3</v>
      </c>
      <c r="C398" s="29">
        <f>板块策略指数!C398</f>
        <v>-1.94699837750143E-3</v>
      </c>
      <c r="D398" s="29">
        <f>板块策略指数!E398</f>
        <v>1.19261453585139E-2</v>
      </c>
      <c r="E398" s="29">
        <f>板块策略指数!F398</f>
        <v>3.7627419851471301E-3</v>
      </c>
      <c r="F398">
        <f t="shared" si="63"/>
        <v>0.29656791288626239</v>
      </c>
      <c r="G398">
        <f t="shared" si="64"/>
        <v>0.20818698188901305</v>
      </c>
      <c r="H398">
        <f t="shared" si="65"/>
        <v>0.30656996415359411</v>
      </c>
      <c r="I398">
        <f t="shared" si="66"/>
        <v>0.18867514107113029</v>
      </c>
      <c r="J398">
        <f t="shared" si="67"/>
        <v>6.3981133521573705E-3</v>
      </c>
      <c r="K398" s="28">
        <f t="shared" si="68"/>
        <v>1.3432907000000056</v>
      </c>
      <c r="L398" s="28">
        <f t="shared" si="69"/>
        <v>1.2172480999999991</v>
      </c>
      <c r="M398" s="28">
        <f t="shared" si="70"/>
        <v>1.4638990321403984</v>
      </c>
      <c r="N398" s="28">
        <f t="shared" si="71"/>
        <v>0.58070990859790728</v>
      </c>
      <c r="O398" s="7">
        <f t="shared" si="72"/>
        <v>1.2111052407711531</v>
      </c>
      <c r="P398" s="7">
        <f>[1]!S_PQ_PctChange("H00906.CSI",$A$3,$A398)/100</f>
        <v>0.78590001428337586</v>
      </c>
    </row>
    <row r="399" spans="1:16" x14ac:dyDescent="0.3">
      <c r="A399" s="3">
        <v>20100818</v>
      </c>
      <c r="B399" s="29">
        <f>板块策略指数!B399</f>
        <v>-1.4527433578770002E-3</v>
      </c>
      <c r="C399" s="29">
        <f>板块策略指数!C399</f>
        <v>-2.9298480400094108E-3</v>
      </c>
      <c r="D399" s="29">
        <f>板块策略指数!E399</f>
        <v>1.82973586060693E-3</v>
      </c>
      <c r="E399" s="29">
        <f>板块策略指数!F399</f>
        <v>-6.22916639556858E-3</v>
      </c>
      <c r="F399">
        <f t="shared" si="63"/>
        <v>0.29662803677248623</v>
      </c>
      <c r="G399">
        <f t="shared" si="64"/>
        <v>0.20792116432023658</v>
      </c>
      <c r="H399">
        <f t="shared" si="65"/>
        <v>0.30764009365931094</v>
      </c>
      <c r="I399">
        <f t="shared" si="66"/>
        <v>0.18781070524796609</v>
      </c>
      <c r="J399">
        <f t="shared" si="67"/>
        <v>-1.6551400776905958E-3</v>
      </c>
      <c r="K399" s="28">
        <f t="shared" si="68"/>
        <v>1.3398865000000058</v>
      </c>
      <c r="L399" s="28">
        <f t="shared" si="69"/>
        <v>1.2107518999999995</v>
      </c>
      <c r="M399" s="28">
        <f t="shared" si="70"/>
        <v>1.4684073165564206</v>
      </c>
      <c r="N399" s="28">
        <f t="shared" si="71"/>
        <v>0.5708634035541269</v>
      </c>
      <c r="O399" s="7">
        <f t="shared" si="72"/>
        <v>1.2074455518711611</v>
      </c>
      <c r="P399" s="7">
        <f>[1]!S_PQ_PctChange("H00906.CSI",$A$3,$A399)/100</f>
        <v>0.78363761094377682</v>
      </c>
    </row>
    <row r="400" spans="1:16" x14ac:dyDescent="0.3">
      <c r="A400" s="3">
        <v>20100819</v>
      </c>
      <c r="B400" s="29">
        <f>板块策略指数!B400</f>
        <v>-1.7762827385003936E-3</v>
      </c>
      <c r="C400" s="29">
        <f>板块策略指数!C400</f>
        <v>-7.457146141093501E-3</v>
      </c>
      <c r="D400" s="29">
        <f>板块策略指数!E400</f>
        <v>-2.0612147047824698E-3</v>
      </c>
      <c r="E400" s="29">
        <f>板块策略指数!F400</f>
        <v>6.9149893402536203E-3</v>
      </c>
      <c r="F400">
        <f t="shared" si="63"/>
        <v>0.29652006417692545</v>
      </c>
      <c r="G400">
        <f t="shared" si="64"/>
        <v>0.20666263817343411</v>
      </c>
      <c r="H400">
        <f t="shared" si="65"/>
        <v>0.30744033216256667</v>
      </c>
      <c r="I400">
        <f t="shared" si="66"/>
        <v>0.18937696548707361</v>
      </c>
      <c r="J400">
        <f t="shared" si="67"/>
        <v>-1.4127970296925749E-3</v>
      </c>
      <c r="K400" s="28">
        <f t="shared" si="68"/>
        <v>1.3357302000000058</v>
      </c>
      <c r="L400" s="28">
        <f t="shared" si="69"/>
        <v>1.1942659999999994</v>
      </c>
      <c r="M400" s="28">
        <f t="shared" si="70"/>
        <v>1.4633193990981419</v>
      </c>
      <c r="N400" s="28">
        <f t="shared" si="71"/>
        <v>0.58172590724469808</v>
      </c>
      <c r="O400" s="7">
        <f t="shared" si="72"/>
        <v>1.2043268793522697</v>
      </c>
      <c r="P400" s="7">
        <f>[1]!S_PQ_PctChange("H00906.CSI",$A$3,$A400)/100</f>
        <v>0.79223317976097751</v>
      </c>
    </row>
    <row r="401" spans="1:16" x14ac:dyDescent="0.3">
      <c r="A401" s="3">
        <v>20100820</v>
      </c>
      <c r="B401" s="29">
        <f>板块策略指数!B401</f>
        <v>-2.6359465660888429E-2</v>
      </c>
      <c r="C401" s="29">
        <f>板块策略指数!C401</f>
        <v>-3.6050734049563847E-2</v>
      </c>
      <c r="D401" s="29">
        <f>板块策略指数!E401</f>
        <v>-2.2662183367253098E-2</v>
      </c>
      <c r="E401" s="29">
        <f>板块策略指数!F401</f>
        <v>-1.33658526587297E-2</v>
      </c>
      <c r="F401">
        <f t="shared" si="63"/>
        <v>0.29603523799354203</v>
      </c>
      <c r="G401">
        <f t="shared" si="64"/>
        <v>0.20427105135484722</v>
      </c>
      <c r="H401">
        <f t="shared" si="65"/>
        <v>0.30810320940070896</v>
      </c>
      <c r="I401">
        <f t="shared" si="66"/>
        <v>0.1915905012509016</v>
      </c>
      <c r="J401">
        <f t="shared" si="67"/>
        <v>-2.4764904055822667E-2</v>
      </c>
      <c r="K401" s="28">
        <f t="shared" si="68"/>
        <v>1.2741616000000056</v>
      </c>
      <c r="L401" s="28">
        <f t="shared" si="69"/>
        <v>1.115161099999999</v>
      </c>
      <c r="M401" s="28">
        <f t="shared" si="70"/>
        <v>1.4074952031836681</v>
      </c>
      <c r="N401" s="28">
        <f t="shared" si="71"/>
        <v>0.56058479182196996</v>
      </c>
      <c r="O401" s="7">
        <f t="shared" si="72"/>
        <v>1.1497369356774398</v>
      </c>
      <c r="P401" s="7">
        <f>[1]!S_PQ_PctChange("H00906.CSI",$A$3,$A401)/100</f>
        <v>0.75670510667179602</v>
      </c>
    </row>
    <row r="402" spans="1:16" x14ac:dyDescent="0.3">
      <c r="A402" s="3">
        <v>20100823</v>
      </c>
      <c r="B402" s="29">
        <f>板块策略指数!B402</f>
        <v>8.3820340647736292E-3</v>
      </c>
      <c r="C402" s="29">
        <f>板块策略指数!C402</f>
        <v>2.3050726490763773E-3</v>
      </c>
      <c r="D402" s="29">
        <f>板块策略指数!E402</f>
        <v>5.7802000933835397E-3</v>
      </c>
      <c r="E402" s="29">
        <f>板块策略指数!F402</f>
        <v>-2.1638067833696499E-3</v>
      </c>
      <c r="F402">
        <f t="shared" si="63"/>
        <v>0.29723299382298263</v>
      </c>
      <c r="G402">
        <f t="shared" si="64"/>
        <v>0.20386152063223706</v>
      </c>
      <c r="H402">
        <f t="shared" si="65"/>
        <v>0.30855160575778334</v>
      </c>
      <c r="I402">
        <f t="shared" si="66"/>
        <v>0.19035387978699683</v>
      </c>
      <c r="J402">
        <f t="shared" si="67"/>
        <v>4.318570436225226E-3</v>
      </c>
      <c r="K402" s="28">
        <f t="shared" si="68"/>
        <v>1.2932237000000057</v>
      </c>
      <c r="L402" s="28">
        <f t="shared" si="69"/>
        <v>1.1200366999999991</v>
      </c>
      <c r="M402" s="28">
        <f t="shared" si="70"/>
        <v>1.4214110071819306</v>
      </c>
      <c r="N402" s="28">
        <f t="shared" si="71"/>
        <v>0.55720798786340198</v>
      </c>
      <c r="O402" s="7">
        <f t="shared" si="72"/>
        <v>1.1590207260535177</v>
      </c>
      <c r="P402" s="7">
        <f>[1]!S_PQ_PctChange("H00906.CSI",$A$3,$A402)/100</f>
        <v>0.75982190611130396</v>
      </c>
    </row>
    <row r="403" spans="1:16" x14ac:dyDescent="0.3">
      <c r="A403" s="3">
        <v>20100824</v>
      </c>
      <c r="B403" s="29">
        <f>板块策略指数!B403</f>
        <v>1.4365846646360824E-2</v>
      </c>
      <c r="C403" s="29">
        <f>板块策略指数!C403</f>
        <v>1.2185355093145313E-2</v>
      </c>
      <c r="D403" s="29">
        <f>板块策略指数!E403</f>
        <v>1.03658509599843E-2</v>
      </c>
      <c r="E403" s="29">
        <f>板块策略指数!F403</f>
        <v>2.6615881116066899E-3</v>
      </c>
      <c r="F403">
        <f t="shared" si="63"/>
        <v>0.29838216696230196</v>
      </c>
      <c r="G403">
        <f t="shared" si="64"/>
        <v>0.20420978039121399</v>
      </c>
      <c r="H403">
        <f t="shared" si="65"/>
        <v>0.30852310938519523</v>
      </c>
      <c r="I403">
        <f t="shared" si="66"/>
        <v>0.1888849432612886</v>
      </c>
      <c r="J403">
        <f t="shared" si="67"/>
        <v>1.0459172208420357E-2</v>
      </c>
      <c r="K403" s="28">
        <f t="shared" si="68"/>
        <v>1.3261678000000057</v>
      </c>
      <c r="L403" s="28">
        <f t="shared" si="69"/>
        <v>1.1458700999999989</v>
      </c>
      <c r="M403" s="28">
        <f t="shared" si="70"/>
        <v>1.4465109927952438</v>
      </c>
      <c r="N403" s="28">
        <f t="shared" si="71"/>
        <v>0.56135263413119829</v>
      </c>
      <c r="O403" s="7">
        <f t="shared" si="72"/>
        <v>1.1816022956288603</v>
      </c>
      <c r="P403" s="7">
        <f>[1]!S_PQ_PctChange("H00906.CSI",$A$3,$A403)/100</f>
        <v>0.77227867804749351</v>
      </c>
    </row>
    <row r="404" spans="1:16" x14ac:dyDescent="0.3">
      <c r="A404" s="3">
        <v>20100825</v>
      </c>
      <c r="B404" s="29">
        <f>板块策略指数!B404</f>
        <v>-2.222767420303904E-2</v>
      </c>
      <c r="C404" s="29">
        <f>板块策略指数!C404</f>
        <v>-1.2592607539477874E-2</v>
      </c>
      <c r="D404" s="29">
        <f>板块策略指数!E404</f>
        <v>-1.62288458456946E-2</v>
      </c>
      <c r="E404" s="29">
        <f>板块策略指数!F404</f>
        <v>-2.52875273206257E-2</v>
      </c>
      <c r="F404">
        <f t="shared" si="63"/>
        <v>0.29739657816986825</v>
      </c>
      <c r="G404">
        <f t="shared" si="64"/>
        <v>0.20554091006713321</v>
      </c>
      <c r="H404">
        <f t="shared" si="65"/>
        <v>0.30939062251252991</v>
      </c>
      <c r="I404">
        <f t="shared" si="66"/>
        <v>0.1876718892504684</v>
      </c>
      <c r="J404">
        <f t="shared" si="67"/>
        <v>-1.8987282360645747E-2</v>
      </c>
      <c r="K404" s="28">
        <f t="shared" si="68"/>
        <v>1.2744625000000056</v>
      </c>
      <c r="L404" s="28">
        <f t="shared" si="69"/>
        <v>1.118847999999999</v>
      </c>
      <c r="M404" s="28">
        <f t="shared" si="70"/>
        <v>1.4068069430333723</v>
      </c>
      <c r="N404" s="28">
        <f t="shared" si="71"/>
        <v>0.52186988673847479</v>
      </c>
      <c r="O404" s="7">
        <f t="shared" si="72"/>
        <v>1.1401795968431223</v>
      </c>
      <c r="P404" s="7">
        <f>[1]!S_PQ_PctChange("H00906.CSI",$A$3,$A404)/100</f>
        <v>0.73220755309089147</v>
      </c>
    </row>
    <row r="405" spans="1:16" x14ac:dyDescent="0.3">
      <c r="A405" s="3">
        <v>20100826</v>
      </c>
      <c r="B405" s="29">
        <f>板块策略指数!B405</f>
        <v>7.7668020466374436E-3</v>
      </c>
      <c r="C405" s="29">
        <f>板块策略指数!C405</f>
        <v>1.021890196937213E-2</v>
      </c>
      <c r="D405" s="29">
        <f>板块策略指数!E405</f>
        <v>5.9196813387414502E-3</v>
      </c>
      <c r="E405" s="29">
        <f>板块策略指数!F405</f>
        <v>-1.69209496564605E-3</v>
      </c>
      <c r="F405">
        <f t="shared" si="63"/>
        <v>0.29794134690859603</v>
      </c>
      <c r="G405">
        <f t="shared" si="64"/>
        <v>0.20641845692524752</v>
      </c>
      <c r="H405">
        <f t="shared" si="65"/>
        <v>0.30938924563294423</v>
      </c>
      <c r="I405">
        <f t="shared" si="66"/>
        <v>0.18625095053321203</v>
      </c>
      <c r="J405">
        <f t="shared" si="67"/>
        <v>5.9241579981392954E-3</v>
      </c>
      <c r="K405" s="28">
        <f t="shared" si="68"/>
        <v>1.292127800000006</v>
      </c>
      <c r="L405" s="28">
        <f t="shared" si="69"/>
        <v>1.1405002999999994</v>
      </c>
      <c r="M405" s="28">
        <f t="shared" si="70"/>
        <v>1.4210544731800003</v>
      </c>
      <c r="N405" s="28">
        <f t="shared" si="71"/>
        <v>0.51929473836475637</v>
      </c>
      <c r="O405" s="7">
        <f t="shared" si="72"/>
        <v>1.152858358919215</v>
      </c>
      <c r="P405" s="7">
        <f>[1]!S_PQ_PctChange("H00906.CSI",$A$3,$A405)/100</f>
        <v>0.73864758324236801</v>
      </c>
    </row>
    <row r="406" spans="1:16" x14ac:dyDescent="0.3">
      <c r="A406" s="3">
        <v>20100827</v>
      </c>
      <c r="B406" s="29">
        <f>板块策略指数!B406</f>
        <v>3.6759730412937617E-3</v>
      </c>
      <c r="C406" s="29">
        <f>板块策略指数!C406</f>
        <v>1.3456480244361437E-2</v>
      </c>
      <c r="D406" s="29">
        <f>板块策略指数!E406</f>
        <v>8.3639266342199897E-3</v>
      </c>
      <c r="E406" s="29">
        <f>板块策略指数!F406</f>
        <v>-9.9924556427421501E-5</v>
      </c>
      <c r="F406">
        <f t="shared" si="63"/>
        <v>0.29712251156759184</v>
      </c>
      <c r="G406">
        <f t="shared" si="64"/>
        <v>0.20785710977382091</v>
      </c>
      <c r="H406">
        <f t="shared" si="65"/>
        <v>0.30998006666705374</v>
      </c>
      <c r="I406">
        <f t="shared" si="66"/>
        <v>0.18504031199153348</v>
      </c>
      <c r="J406">
        <f t="shared" si="67"/>
        <v>6.4419881550833134E-3</v>
      </c>
      <c r="K406" s="28">
        <f t="shared" si="68"/>
        <v>1.3005536000000064</v>
      </c>
      <c r="L406" s="28">
        <f t="shared" si="69"/>
        <v>1.1693038999999992</v>
      </c>
      <c r="M406" s="28">
        <f t="shared" si="70"/>
        <v>1.4413039951711277</v>
      </c>
      <c r="N406" s="28">
        <f t="shared" si="71"/>
        <v>0.51914292351194291</v>
      </c>
      <c r="O406" s="7">
        <f t="shared" si="72"/>
        <v>1.1667270469669444</v>
      </c>
      <c r="P406" s="7">
        <f>[1]!S_PQ_PctChange("H00906.CSI",$A$3,$A406)/100</f>
        <v>0.74583983643970664</v>
      </c>
    </row>
    <row r="407" spans="1:16" x14ac:dyDescent="0.3">
      <c r="A407" s="3">
        <v>20100830</v>
      </c>
      <c r="B407" s="29">
        <f>板块策略指数!B407</f>
        <v>2.6262852558618769E-2</v>
      </c>
      <c r="C407" s="29">
        <f>板块策略指数!C407</f>
        <v>3.4595567730275105E-2</v>
      </c>
      <c r="D407" s="29">
        <f>板块策略指数!E407</f>
        <v>3.5620944692371197E-2</v>
      </c>
      <c r="E407" s="29">
        <f>板块策略指数!F407</f>
        <v>8.0263948253018191E-3</v>
      </c>
      <c r="F407">
        <f t="shared" si="63"/>
        <v>0.29675863977863293</v>
      </c>
      <c r="G407">
        <f t="shared" si="64"/>
        <v>0.20928818076155112</v>
      </c>
      <c r="H407">
        <f t="shared" si="65"/>
        <v>0.31242357502107221</v>
      </c>
      <c r="I407">
        <f t="shared" si="66"/>
        <v>0.1815296044387438</v>
      </c>
      <c r="J407">
        <f t="shared" si="67"/>
        <v>2.7521208845671351E-2</v>
      </c>
      <c r="K407" s="28">
        <f t="shared" si="68"/>
        <v>1.3609727000000063</v>
      </c>
      <c r="L407" s="28">
        <f t="shared" si="69"/>
        <v>1.2443521999999994</v>
      </c>
      <c r="M407" s="28">
        <f t="shared" si="70"/>
        <v>1.5282655497603832</v>
      </c>
      <c r="N407" s="28">
        <f t="shared" si="71"/>
        <v>0.53133616441211307</v>
      </c>
      <c r="O407" s="7">
        <f t="shared" si="72"/>
        <v>1.2263579945380862</v>
      </c>
      <c r="P407" s="7">
        <f>[1]!S_PQ_PctChange("H00906.CSI",$A$3,$A407)/100</f>
        <v>0.78390972489383914</v>
      </c>
    </row>
    <row r="408" spans="1:16" x14ac:dyDescent="0.3">
      <c r="A408" s="3">
        <v>20100831</v>
      </c>
      <c r="B408" s="29">
        <f>板块策略指数!B408</f>
        <v>1.5218430945855489E-2</v>
      </c>
      <c r="C408" s="29">
        <f>板块策略指数!C408</f>
        <v>9.7223154191219702E-3</v>
      </c>
      <c r="D408" s="29">
        <f>板块策略指数!E408</f>
        <v>2.1412733080298399E-3</v>
      </c>
      <c r="E408" s="29">
        <f>板块策略指数!F408</f>
        <v>-9.5598843268775591E-3</v>
      </c>
      <c r="F408">
        <f t="shared" si="63"/>
        <v>0.3</v>
      </c>
      <c r="G408">
        <f t="shared" si="64"/>
        <v>0.2</v>
      </c>
      <c r="H408">
        <f t="shared" si="65"/>
        <v>0.3</v>
      </c>
      <c r="I408">
        <f t="shared" si="66"/>
        <v>0.2</v>
      </c>
      <c r="J408">
        <f t="shared" si="67"/>
        <v>5.4845488155687936E-3</v>
      </c>
      <c r="K408" s="28">
        <f t="shared" si="68"/>
        <v>1.3969030000000062</v>
      </c>
      <c r="L408" s="28">
        <f t="shared" si="69"/>
        <v>1.2661724999999997</v>
      </c>
      <c r="M408" s="28">
        <f t="shared" si="70"/>
        <v>1.5336792572976967</v>
      </c>
      <c r="N408" s="28">
        <f t="shared" si="71"/>
        <v>0.51669676781476892</v>
      </c>
      <c r="O408" s="7">
        <f t="shared" si="72"/>
        <v>1.2385685636400621</v>
      </c>
      <c r="P408" s="7">
        <f>[1]!S_PQ_PctChange("H00906.CSI",$A$3,$A408)/100</f>
        <v>0.78245532274695395</v>
      </c>
    </row>
    <row r="409" spans="1:16" x14ac:dyDescent="0.3">
      <c r="A409" s="3">
        <v>20100901</v>
      </c>
      <c r="B409" s="29">
        <f>板块策略指数!B409</f>
        <v>-8.9199270892479192E-3</v>
      </c>
      <c r="C409" s="29">
        <f>板块策略指数!C409</f>
        <v>-1.5631201949542775E-2</v>
      </c>
      <c r="D409" s="29">
        <f>板块策略指数!E409</f>
        <v>-1.63379197990908E-2</v>
      </c>
      <c r="E409" s="29">
        <f>板块策略指数!F409</f>
        <v>-1.6271210931619699E-3</v>
      </c>
      <c r="F409">
        <f t="shared" si="63"/>
        <v>0.30063978366169114</v>
      </c>
      <c r="G409">
        <f t="shared" si="64"/>
        <v>0.19906929862222358</v>
      </c>
      <c r="H409">
        <f t="shared" si="65"/>
        <v>0.29838956818016976</v>
      </c>
      <c r="I409">
        <f t="shared" si="66"/>
        <v>0.20190134953591551</v>
      </c>
      <c r="J409">
        <f t="shared" si="67"/>
        <v>-1.1029018675042565E-2</v>
      </c>
      <c r="K409" s="28">
        <f t="shared" si="68"/>
        <v>1.3755228000000064</v>
      </c>
      <c r="L409" s="28">
        <f t="shared" si="69"/>
        <v>1.2307494999999995</v>
      </c>
      <c r="M409" s="28">
        <f t="shared" si="70"/>
        <v>1.492284208795347</v>
      </c>
      <c r="N409" s="28">
        <f t="shared" si="71"/>
        <v>0.51422891851192687</v>
      </c>
      <c r="O409" s="7">
        <f t="shared" si="72"/>
        <v>1.2138793491463127</v>
      </c>
      <c r="P409" s="7">
        <f>[1]!S_PQ_PctChange("H00906.CSI",$A$3,$A409)/100</f>
        <v>0.76765899638953794</v>
      </c>
    </row>
    <row r="410" spans="1:16" x14ac:dyDescent="0.3">
      <c r="A410" s="3">
        <v>20100902</v>
      </c>
      <c r="B410" s="29">
        <f>板块策略指数!B410</f>
        <v>1.8593549175785543E-2</v>
      </c>
      <c r="C410" s="29">
        <f>板块策略指数!C410</f>
        <v>1.6666281893148484E-2</v>
      </c>
      <c r="D410" s="29">
        <f>板块策略指数!E410</f>
        <v>3.3589082723612801E-2</v>
      </c>
      <c r="E410" s="29">
        <f>板块策略指数!F410</f>
        <v>9.8840804881703201E-3</v>
      </c>
      <c r="F410">
        <f t="shared" si="63"/>
        <v>0.29995294491722657</v>
      </c>
      <c r="G410">
        <f t="shared" si="64"/>
        <v>0.19823871096431184</v>
      </c>
      <c r="H410">
        <f t="shared" si="65"/>
        <v>0.30209066686780423</v>
      </c>
      <c r="I410">
        <f t="shared" si="66"/>
        <v>0.19971767725065742</v>
      </c>
      <c r="J410">
        <f t="shared" si="67"/>
        <v>2.0925946727770536E-2</v>
      </c>
      <c r="K410" s="28">
        <f t="shared" si="68"/>
        <v>1.4196922000000063</v>
      </c>
      <c r="L410" s="28">
        <f t="shared" si="69"/>
        <v>1.2679277999999994</v>
      </c>
      <c r="M410" s="28">
        <f t="shared" si="70"/>
        <v>1.5759977492553277</v>
      </c>
      <c r="N410" s="28">
        <f t="shared" si="71"/>
        <v>0.52919567902001385</v>
      </c>
      <c r="O410" s="7">
        <f t="shared" si="72"/>
        <v>1.2602068704682594</v>
      </c>
      <c r="P410" s="7">
        <f>[1]!S_PQ_PctChange("H00906.CSI",$A$3,$A410)/100</f>
        <v>0.7944059210327401</v>
      </c>
    </row>
    <row r="411" spans="1:16" x14ac:dyDescent="0.3">
      <c r="A411" s="3">
        <v>20100903</v>
      </c>
      <c r="B411" s="29">
        <f>板块策略指数!B411</f>
        <v>1.0583164255354535E-2</v>
      </c>
      <c r="C411" s="29">
        <f>板块策略指数!C411</f>
        <v>2.2808927162496209E-3</v>
      </c>
      <c r="D411" s="29">
        <f>板块策略指数!E411</f>
        <v>1.15051393787959E-2</v>
      </c>
      <c r="E411" s="29">
        <f>板块策略指数!F411</f>
        <v>-6.6485267477708497E-3</v>
      </c>
      <c r="F411">
        <f t="shared" si="63"/>
        <v>0.30138707288950944</v>
      </c>
      <c r="G411">
        <f t="shared" si="64"/>
        <v>0.19755014271672033</v>
      </c>
      <c r="H411">
        <f t="shared" si="65"/>
        <v>0.30381193669880951</v>
      </c>
      <c r="I411">
        <f t="shared" si="66"/>
        <v>0.19725084769496068</v>
      </c>
      <c r="J411">
        <f t="shared" si="67"/>
        <v>5.7743794249973598E-3</v>
      </c>
      <c r="K411" s="28">
        <f t="shared" si="68"/>
        <v>1.4453002000000064</v>
      </c>
      <c r="L411" s="28">
        <f t="shared" si="69"/>
        <v>1.2731006999999996</v>
      </c>
      <c r="M411" s="28">
        <f t="shared" si="70"/>
        <v>1.6056349623999746</v>
      </c>
      <c r="N411" s="28">
        <f t="shared" si="71"/>
        <v>0.51902878064547364</v>
      </c>
      <c r="O411" s="7">
        <f t="shared" si="72"/>
        <v>1.2732581625173292</v>
      </c>
      <c r="P411" s="7">
        <f>[1]!S_PQ_PctChange("H00906.CSI",$A$3,$A411)/100</f>
        <v>0.79784122932950496</v>
      </c>
    </row>
    <row r="412" spans="1:16" x14ac:dyDescent="0.3">
      <c r="A412" s="3">
        <v>20100906</v>
      </c>
      <c r="B412" s="29">
        <f>板块策略指数!B412</f>
        <v>-3.1623929037436394E-4</v>
      </c>
      <c r="C412" s="29">
        <f>板块策略指数!C412</f>
        <v>-1.9744835765524065E-3</v>
      </c>
      <c r="D412" s="29">
        <f>板块策略指数!E412</f>
        <v>-2.4253872946159898E-3</v>
      </c>
      <c r="E412" s="29">
        <f>板块策略指数!F412</f>
        <v>2.6112979072371399E-2</v>
      </c>
      <c r="F412">
        <f t="shared" si="63"/>
        <v>0.3001127468109952</v>
      </c>
      <c r="G412">
        <f t="shared" si="64"/>
        <v>0.19638855589588169</v>
      </c>
      <c r="H412">
        <f t="shared" si="65"/>
        <v>0.30188908097988054</v>
      </c>
      <c r="I412">
        <f t="shared" si="66"/>
        <v>0.20160961631324265</v>
      </c>
      <c r="J412">
        <f t="shared" si="67"/>
        <v>3.9285757002457226E-3</v>
      </c>
      <c r="K412" s="28">
        <f t="shared" si="68"/>
        <v>1.4445269000000058</v>
      </c>
      <c r="L412" s="28">
        <f t="shared" si="69"/>
        <v>1.2686124999999997</v>
      </c>
      <c r="M412" s="28">
        <f t="shared" si="70"/>
        <v>1.5993152884677628</v>
      </c>
      <c r="N412" s="28">
        <f t="shared" si="71"/>
        <v>0.55869514740479853</v>
      </c>
      <c r="O412" s="7">
        <f t="shared" si="72"/>
        <v>1.2821888292949799</v>
      </c>
      <c r="P412" s="7">
        <f>[1]!S_PQ_PctChange("H00906.CSI",$A$3,$A412)/100</f>
        <v>0.82121592189808335</v>
      </c>
    </row>
    <row r="413" spans="1:16" x14ac:dyDescent="0.3">
      <c r="A413" s="3">
        <v>20100907</v>
      </c>
      <c r="B413" s="29">
        <f>板块策略指数!B413</f>
        <v>1.2246132370234973E-2</v>
      </c>
      <c r="C413" s="29">
        <f>板块策略指数!C413</f>
        <v>5.5377460892947123E-4</v>
      </c>
      <c r="D413" s="29">
        <f>板块策略指数!E413</f>
        <v>2.9344116372584501E-3</v>
      </c>
      <c r="E413" s="29">
        <f>板块策略指数!F413</f>
        <v>-3.3442090165138501E-3</v>
      </c>
      <c r="F413">
        <f t="shared" si="63"/>
        <v>0.30257897736075728</v>
      </c>
      <c r="G413">
        <f t="shared" si="64"/>
        <v>0.19571530737372003</v>
      </c>
      <c r="H413">
        <f t="shared" si="65"/>
        <v>0.30156998946832464</v>
      </c>
      <c r="I413">
        <f t="shared" si="66"/>
        <v>0.20013572579719813</v>
      </c>
      <c r="J413">
        <f t="shared" si="67"/>
        <v>3.9956175548797029E-3</v>
      </c>
      <c r="K413" s="28">
        <f t="shared" si="68"/>
        <v>1.474462900000006</v>
      </c>
      <c r="L413" s="28">
        <f t="shared" si="69"/>
        <v>1.2698687999999998</v>
      </c>
      <c r="M413" s="28">
        <f t="shared" si="70"/>
        <v>1.6069427494991464</v>
      </c>
      <c r="N413" s="28">
        <f t="shared" si="71"/>
        <v>0.55348254503885097</v>
      </c>
      <c r="O413" s="7">
        <f t="shared" si="72"/>
        <v>1.291307583044861</v>
      </c>
      <c r="P413" s="7">
        <f>[1]!S_PQ_PctChange("H00906.CSI",$A$3,$A413)/100</f>
        <v>0.82775499735705405</v>
      </c>
    </row>
    <row r="414" spans="1:16" x14ac:dyDescent="0.3">
      <c r="A414" s="3">
        <v>20100908</v>
      </c>
      <c r="B414" s="29">
        <f>板块策略指数!B414</f>
        <v>6.3140570828522221E-3</v>
      </c>
      <c r="C414" s="29">
        <f>板块策略指数!C414</f>
        <v>1.0727932821491558E-2</v>
      </c>
      <c r="D414" s="29">
        <f>板块策略指数!E414</f>
        <v>9.8792017858149901E-3</v>
      </c>
      <c r="E414" s="29">
        <f>板块策略指数!F414</f>
        <v>-1.8021182468495201E-2</v>
      </c>
      <c r="F414">
        <f t="shared" si="63"/>
        <v>0.30346295115150163</v>
      </c>
      <c r="G414">
        <f t="shared" si="64"/>
        <v>0.19714803342901677</v>
      </c>
      <c r="H414">
        <f t="shared" si="65"/>
        <v>0.30352253155920783</v>
      </c>
      <c r="I414">
        <f t="shared" si="66"/>
        <v>0.19586648386027389</v>
      </c>
      <c r="J414">
        <f t="shared" si="67"/>
        <v>3.3827099502173629E-3</v>
      </c>
      <c r="K414" s="28">
        <f t="shared" si="68"/>
        <v>1.490086800000006</v>
      </c>
      <c r="L414" s="28">
        <f t="shared" si="69"/>
        <v>1.2942197999999996</v>
      </c>
      <c r="M414" s="28">
        <f t="shared" si="70"/>
        <v>1.6326972629655154</v>
      </c>
      <c r="N414" s="28">
        <f t="shared" si="71"/>
        <v>0.52548695263308365</v>
      </c>
      <c r="O414" s="7">
        <f t="shared" si="72"/>
        <v>1.299058412005035</v>
      </c>
      <c r="P414" s="7">
        <f>[1]!S_PQ_PctChange("H00906.CSI",$A$3,$A414)/100</f>
        <v>0.83106675966499755</v>
      </c>
    </row>
    <row r="415" spans="1:16" x14ac:dyDescent="0.3">
      <c r="A415" s="3">
        <v>20100909</v>
      </c>
      <c r="B415" s="29">
        <f>板块策略指数!B415</f>
        <v>-5.8056209124919796E-3</v>
      </c>
      <c r="C415" s="29">
        <f>板块策略指数!C415</f>
        <v>5.194184096920451E-3</v>
      </c>
      <c r="D415" s="29">
        <f>板块策略指数!E415</f>
        <v>-1.8036084597307999E-2</v>
      </c>
      <c r="E415" s="29">
        <f>板块策略指数!F415</f>
        <v>-2.1918579220080201E-2</v>
      </c>
      <c r="F415">
        <f t="shared" si="63"/>
        <v>0.30490425288596873</v>
      </c>
      <c r="G415">
        <f t="shared" si="64"/>
        <v>0.20027600425511508</v>
      </c>
      <c r="H415">
        <f t="shared" si="65"/>
        <v>0.30121248316282878</v>
      </c>
      <c r="I415">
        <f t="shared" si="66"/>
        <v>0.19360725969608761</v>
      </c>
      <c r="J415">
        <f t="shared" si="67"/>
        <v>-1.0505240774836482E-2</v>
      </c>
      <c r="K415" s="28">
        <f t="shared" si="68"/>
        <v>1.4756303000000059</v>
      </c>
      <c r="L415" s="28">
        <f t="shared" si="69"/>
        <v>1.3061363999999998</v>
      </c>
      <c r="M415" s="28">
        <f t="shared" si="70"/>
        <v>1.5852137124115684</v>
      </c>
      <c r="N415" s="28">
        <f t="shared" si="71"/>
        <v>0.49205044601259673</v>
      </c>
      <c r="O415" s="7">
        <f t="shared" si="72"/>
        <v>1.2749062498315089</v>
      </c>
      <c r="P415" s="7">
        <f>[1]!S_PQ_PctChange("H00906.CSI",$A$3,$A415)/100</f>
        <v>0.80024594513724012</v>
      </c>
    </row>
    <row r="416" spans="1:16" x14ac:dyDescent="0.3">
      <c r="A416" s="3">
        <v>20100910</v>
      </c>
      <c r="B416" s="29">
        <f>板块策略指数!B416</f>
        <v>6.9318912440197999E-3</v>
      </c>
      <c r="C416" s="29">
        <f>板块策略指数!C416</f>
        <v>4.641416700243757E-2</v>
      </c>
      <c r="D416" s="29">
        <f>板块策略指数!E416</f>
        <v>1.00982206632128E-2</v>
      </c>
      <c r="E416" s="29">
        <f>板块策略指数!F416</f>
        <v>-3.6423553356990102E-3</v>
      </c>
      <c r="F416">
        <f t="shared" si="63"/>
        <v>0.30285485472798268</v>
      </c>
      <c r="G416">
        <f t="shared" si="64"/>
        <v>0.20672999334396663</v>
      </c>
      <c r="H416">
        <f t="shared" si="65"/>
        <v>0.30012870492654997</v>
      </c>
      <c r="I416">
        <f t="shared" si="66"/>
        <v>0.19028644700150088</v>
      </c>
      <c r="J416">
        <f t="shared" si="67"/>
        <v>1.374573071503086E-2</v>
      </c>
      <c r="K416" s="28">
        <f t="shared" si="68"/>
        <v>1.492791100000006</v>
      </c>
      <c r="L416" s="28">
        <f t="shared" si="69"/>
        <v>1.4131738</v>
      </c>
      <c r="M416" s="28">
        <f t="shared" si="70"/>
        <v>1.6113197709410638</v>
      </c>
      <c r="N416" s="28">
        <f t="shared" si="71"/>
        <v>0.48661586810943058</v>
      </c>
      <c r="O416" s="7">
        <f t="shared" si="72"/>
        <v>1.3061764985436333</v>
      </c>
      <c r="P416" s="7">
        <f>[1]!S_PQ_PctChange("H00906.CSI",$A$3,$A416)/100</f>
        <v>0.8079657449197577</v>
      </c>
    </row>
    <row r="417" spans="1:16" x14ac:dyDescent="0.3">
      <c r="A417" s="3">
        <v>20100913</v>
      </c>
      <c r="B417" s="29">
        <f>板块策略指数!B417</f>
        <v>2.5792012816477111E-2</v>
      </c>
      <c r="C417" s="29">
        <f>板块策略指数!C417</f>
        <v>5.2687460803692802E-3</v>
      </c>
      <c r="D417" s="29">
        <f>板块策略指数!E417</f>
        <v>1.53082154386508E-2</v>
      </c>
      <c r="E417" s="29">
        <f>板块策略指数!F417</f>
        <v>6.0138468083807701E-3</v>
      </c>
      <c r="F417">
        <f t="shared" si="63"/>
        <v>0.306183795240142</v>
      </c>
      <c r="G417">
        <f t="shared" si="64"/>
        <v>0.20482078212485491</v>
      </c>
      <c r="H417">
        <f t="shared" si="65"/>
        <v>0.30032658902230619</v>
      </c>
      <c r="I417">
        <f t="shared" si="66"/>
        <v>0.18866883361269693</v>
      </c>
      <c r="J417">
        <f t="shared" si="67"/>
        <v>1.463923255311921E-2</v>
      </c>
      <c r="K417" s="28">
        <f t="shared" si="68"/>
        <v>1.5570852000000062</v>
      </c>
      <c r="L417" s="28">
        <f t="shared" si="69"/>
        <v>1.4258882000000002</v>
      </c>
      <c r="M417" s="28">
        <f t="shared" si="70"/>
        <v>1.6512944165738377</v>
      </c>
      <c r="N417" s="28">
        <f t="shared" si="71"/>
        <v>0.49555614820314875</v>
      </c>
      <c r="O417" s="7">
        <f t="shared" si="72"/>
        <v>1.3399371526143518</v>
      </c>
      <c r="P417" s="7">
        <f>[1]!S_PQ_PctChange("H00906.CSI",$A$3,$A417)/100</f>
        <v>0.83083530642011683</v>
      </c>
    </row>
    <row r="418" spans="1:16" x14ac:dyDescent="0.3">
      <c r="A418" s="3">
        <v>20100914</v>
      </c>
      <c r="B418" s="29">
        <f>板块策略指数!B418</f>
        <v>1.6477589405311903E-2</v>
      </c>
      <c r="C418" s="29">
        <f>板块策略指数!C418</f>
        <v>-2.4081901218694431E-3</v>
      </c>
      <c r="D418" s="29">
        <f>板块策略指数!E418</f>
        <v>3.3422971794909002E-3</v>
      </c>
      <c r="E418" s="29">
        <f>板块策略指数!F418</f>
        <v>-9.6835411087170596E-4</v>
      </c>
      <c r="F418">
        <f t="shared" si="63"/>
        <v>0.30956566792589973</v>
      </c>
      <c r="G418">
        <f t="shared" si="64"/>
        <v>0.20323554892754786</v>
      </c>
      <c r="H418">
        <f t="shared" si="65"/>
        <v>0.29971997253881977</v>
      </c>
      <c r="I418">
        <f t="shared" si="66"/>
        <v>0.18747881060773283</v>
      </c>
      <c r="J418">
        <f t="shared" si="67"/>
        <v>5.3730059470536553E-3</v>
      </c>
      <c r="K418" s="28">
        <f t="shared" si="68"/>
        <v>1.5992198000000064</v>
      </c>
      <c r="L418" s="28">
        <f t="shared" si="69"/>
        <v>1.4200462000000007</v>
      </c>
      <c r="M418" s="28">
        <f t="shared" si="70"/>
        <v>1.6601558304243524</v>
      </c>
      <c r="N418" s="28">
        <f t="shared" si="71"/>
        <v>0.49410792025899686</v>
      </c>
      <c r="O418" s="7">
        <f t="shared" si="72"/>
        <v>1.3525096488510804</v>
      </c>
      <c r="P418" s="7">
        <f>[1]!S_PQ_PctChange("H00906.CSI",$A$3,$A418)/100</f>
        <v>0.83372430165238853</v>
      </c>
    </row>
    <row r="419" spans="1:16" x14ac:dyDescent="0.3">
      <c r="A419" s="3">
        <v>20100915</v>
      </c>
      <c r="B419" s="29">
        <f>板块策略指数!B419</f>
        <v>-1.7364556856638177E-2</v>
      </c>
      <c r="C419" s="29">
        <f>板块策略指数!C419</f>
        <v>-9.0089602421641098E-3</v>
      </c>
      <c r="D419" s="29">
        <f>板块策略指数!E419</f>
        <v>-1.79096924908159E-2</v>
      </c>
      <c r="E419" s="29">
        <f>板块策略指数!F419</f>
        <v>-1.6075326871967398E-2</v>
      </c>
      <c r="F419">
        <f t="shared" si="63"/>
        <v>0.3090070257864142</v>
      </c>
      <c r="G419">
        <f t="shared" si="64"/>
        <v>0.20459383450595339</v>
      </c>
      <c r="H419">
        <f t="shared" si="65"/>
        <v>0.29901312266479063</v>
      </c>
      <c r="I419">
        <f t="shared" si="66"/>
        <v>0.187386017042842</v>
      </c>
      <c r="J419">
        <f t="shared" si="67"/>
        <v>-1.5588087325258158E-2</v>
      </c>
      <c r="K419" s="28">
        <f t="shared" si="68"/>
        <v>1.5540855000000064</v>
      </c>
      <c r="L419" s="28">
        <f t="shared" si="69"/>
        <v>1.3982441000000003</v>
      </c>
      <c r="M419" s="28">
        <f t="shared" si="70"/>
        <v>1.6125132575238013</v>
      </c>
      <c r="N419" s="28">
        <f t="shared" si="71"/>
        <v>0.47008964705883804</v>
      </c>
      <c r="O419" s="7">
        <f t="shared" si="72"/>
        <v>1.3158385230112772</v>
      </c>
      <c r="P419" s="7">
        <f>[1]!S_PQ_PctChange("H00906.CSI",$A$3,$A419)/100</f>
        <v>0.80260582991105722</v>
      </c>
    </row>
    <row r="420" spans="1:16" x14ac:dyDescent="0.3">
      <c r="A420" s="3">
        <v>20100916</v>
      </c>
      <c r="B420" s="29">
        <f>板块策略指数!B420</f>
        <v>-1.8673454745348209E-2</v>
      </c>
      <c r="C420" s="29">
        <f>板块策略指数!C420</f>
        <v>-2.7234550477993381E-2</v>
      </c>
      <c r="D420" s="29">
        <f>板块策略指数!E420</f>
        <v>-2.2947824347087101E-2</v>
      </c>
      <c r="E420" s="29">
        <f>板块策略指数!F420</f>
        <v>-1.5827008253705602E-2</v>
      </c>
      <c r="F420">
        <f t="shared" si="63"/>
        <v>0.30979506899314679</v>
      </c>
      <c r="G420">
        <f t="shared" si="64"/>
        <v>0.20332616953469348</v>
      </c>
      <c r="H420">
        <f t="shared" si="65"/>
        <v>0.29846994435746638</v>
      </c>
      <c r="I420">
        <f t="shared" si="66"/>
        <v>0.18840881711469348</v>
      </c>
      <c r="J420">
        <f t="shared" si="67"/>
        <v>-2.116971048010757E-2</v>
      </c>
      <c r="K420" s="28">
        <f t="shared" si="68"/>
        <v>1.5063919000000063</v>
      </c>
      <c r="L420" s="28">
        <f t="shared" si="69"/>
        <v>1.3329290000000005</v>
      </c>
      <c r="M420" s="28">
        <f t="shared" si="70"/>
        <v>1.5525617621857086</v>
      </c>
      <c r="N420" s="28">
        <f t="shared" si="71"/>
        <v>0.44682252608115069</v>
      </c>
      <c r="O420" s="7">
        <f t="shared" si="72"/>
        <v>1.2668128919604489</v>
      </c>
      <c r="P420" s="7">
        <f>[1]!S_PQ_PctChange("H00906.CSI",$A$3,$A420)/100</f>
        <v>0.76538773110137337</v>
      </c>
    </row>
    <row r="421" spans="1:16" x14ac:dyDescent="0.3">
      <c r="A421" s="3">
        <v>20100917</v>
      </c>
      <c r="B421" s="29">
        <f>板块策略指数!B421</f>
        <v>-1.9960166644331263E-3</v>
      </c>
      <c r="C421" s="29">
        <f>板块策略指数!C421</f>
        <v>1.5875965363712271E-2</v>
      </c>
      <c r="D421" s="29">
        <f>板块策略指数!E421</f>
        <v>6.1343458406649303E-3</v>
      </c>
      <c r="E421" s="29">
        <f>板块策略指数!F421</f>
        <v>-1.34203240304307E-3</v>
      </c>
      <c r="F421">
        <f t="shared" si="63"/>
        <v>0.30788736978506526</v>
      </c>
      <c r="G421">
        <f t="shared" si="64"/>
        <v>0.2056927869717407</v>
      </c>
      <c r="H421">
        <f t="shared" si="65"/>
        <v>0.29904853361602413</v>
      </c>
      <c r="I421">
        <f t="shared" si="66"/>
        <v>0.18737130962716997</v>
      </c>
      <c r="J421">
        <f t="shared" si="67"/>
        <v>4.1877102289453348E-3</v>
      </c>
      <c r="K421" s="28">
        <f t="shared" si="68"/>
        <v>1.5013891000000061</v>
      </c>
      <c r="L421" s="28">
        <f t="shared" si="69"/>
        <v>1.3699665000000003</v>
      </c>
      <c r="M421" s="28">
        <f t="shared" si="70"/>
        <v>1.5682200588146129</v>
      </c>
      <c r="N421" s="28">
        <f t="shared" si="71"/>
        <v>0.44488084336969713</v>
      </c>
      <c r="O421" s="7">
        <f t="shared" si="72"/>
        <v>1.2763056474952168</v>
      </c>
      <c r="P421" s="7">
        <f>[1]!S_PQ_PctChange("H00906.CSI",$A$3,$A421)/100</f>
        <v>0.76621658393777015</v>
      </c>
    </row>
    <row r="422" spans="1:16" x14ac:dyDescent="0.3">
      <c r="A422" s="3">
        <v>20100920</v>
      </c>
      <c r="B422" s="29">
        <f>板块策略指数!B422</f>
        <v>-2.1783096440293848E-2</v>
      </c>
      <c r="C422" s="29">
        <f>板块策略指数!C422</f>
        <v>-1.6253225520276377E-2</v>
      </c>
      <c r="D422" s="29">
        <f>板块策略指数!E422</f>
        <v>3.7900878218359402E-3</v>
      </c>
      <c r="E422" s="29">
        <f>板块策略指数!F422</f>
        <v>-8.51476824278766E-4</v>
      </c>
      <c r="F422">
        <f t="shared" si="63"/>
        <v>0.30393919184771778</v>
      </c>
      <c r="G422">
        <f t="shared" si="64"/>
        <v>0.20420296873193911</v>
      </c>
      <c r="H422">
        <f t="shared" si="65"/>
        <v>0.30293136911986235</v>
      </c>
      <c r="I422">
        <f t="shared" si="66"/>
        <v>0.18892647030048093</v>
      </c>
      <c r="J422">
        <f t="shared" si="67"/>
        <v>-9.0760336456086679E-3</v>
      </c>
      <c r="K422" s="28">
        <f t="shared" si="68"/>
        <v>1.446901100000006</v>
      </c>
      <c r="L422" s="28">
        <f t="shared" si="69"/>
        <v>1.3314469</v>
      </c>
      <c r="M422" s="28">
        <f t="shared" si="70"/>
        <v>1.5779538383833209</v>
      </c>
      <c r="N422" s="28">
        <f t="shared" si="71"/>
        <v>0.44365056081772347</v>
      </c>
      <c r="O422" s="7">
        <f t="shared" si="72"/>
        <v>1.255645820850861</v>
      </c>
      <c r="P422" s="7">
        <f>[1]!S_PQ_PctChange("H00906.CSI",$A$3,$A422)/100</f>
        <v>0.75573133491180267</v>
      </c>
    </row>
    <row r="423" spans="1:16" x14ac:dyDescent="0.3">
      <c r="A423" s="3">
        <v>20100921</v>
      </c>
      <c r="B423" s="29">
        <f>板块策略指数!B423</f>
        <v>-5.1973902827540516E-3</v>
      </c>
      <c r="C423" s="29">
        <f>板块策略指数!C423</f>
        <v>8.5426779396090766E-3</v>
      </c>
      <c r="D423" s="29">
        <f>板块策略指数!E423</f>
        <v>4.74003778242503E-3</v>
      </c>
      <c r="E423" s="29">
        <f>板块策略指数!F423</f>
        <v>2.0450254581992201E-3</v>
      </c>
      <c r="F423">
        <f t="shared" si="63"/>
        <v>0.30175989974680473</v>
      </c>
      <c r="G423">
        <f t="shared" si="64"/>
        <v>0.20553899981735471</v>
      </c>
      <c r="H423">
        <f t="shared" si="65"/>
        <v>0.30376369219033267</v>
      </c>
      <c r="I423">
        <f t="shared" si="66"/>
        <v>0.188937408245508</v>
      </c>
      <c r="J423">
        <f t="shared" si="67"/>
        <v>1.9870151705336635E-3</v>
      </c>
      <c r="K423" s="28">
        <f t="shared" si="68"/>
        <v>1.4341836000000061</v>
      </c>
      <c r="L423" s="28">
        <f t="shared" si="69"/>
        <v>1.3513637000000003</v>
      </c>
      <c r="M423" s="28">
        <f t="shared" si="70"/>
        <v>1.5901734369786054</v>
      </c>
      <c r="N423" s="28">
        <f t="shared" si="71"/>
        <v>0.44660286296733931</v>
      </c>
      <c r="O423" s="7">
        <f t="shared" si="72"/>
        <v>1.2601278233162425</v>
      </c>
      <c r="P423" s="7">
        <f>[1]!S_PQ_PctChange("H00906.CSI",$A$3,$A423)/100</f>
        <v>0.7584754112204779</v>
      </c>
    </row>
    <row r="424" spans="1:16" x14ac:dyDescent="0.3">
      <c r="A424" s="3">
        <v>20100927</v>
      </c>
      <c r="B424" s="29">
        <f>板块策略指数!B424</f>
        <v>2.9804777256736237E-2</v>
      </c>
      <c r="C424" s="29">
        <f>板块策略指数!C424</f>
        <v>3.0195243721760273E-2</v>
      </c>
      <c r="D424" s="29">
        <f>板块策略指数!E424</f>
        <v>2.4302210542181599E-2</v>
      </c>
      <c r="E424" s="29">
        <f>板块策略指数!F424</f>
        <v>6.4167160533903098E-3</v>
      </c>
      <c r="F424">
        <f t="shared" si="63"/>
        <v>0.3035313567539063</v>
      </c>
      <c r="G424">
        <f t="shared" si="64"/>
        <v>0.20682399064174797</v>
      </c>
      <c r="H424">
        <f t="shared" si="65"/>
        <v>0.30391428026319228</v>
      </c>
      <c r="I424">
        <f t="shared" si="66"/>
        <v>0.1857303723411535</v>
      </c>
      <c r="J424">
        <f t="shared" si="67"/>
        <v>2.3794673694035259E-2</v>
      </c>
      <c r="K424" s="28">
        <f t="shared" si="68"/>
        <v>1.5067339000000066</v>
      </c>
      <c r="L424" s="28">
        <f t="shared" si="69"/>
        <v>1.4223637000000005</v>
      </c>
      <c r="M424" s="28">
        <f t="shared" si="70"/>
        <v>1.6531203771848255</v>
      </c>
      <c r="N424" s="28">
        <f t="shared" si="71"/>
        <v>0.45588530278102235</v>
      </c>
      <c r="O424" s="7">
        <f t="shared" si="72"/>
        <v>1.313906827378863</v>
      </c>
      <c r="P424" s="7">
        <f>[1]!S_PQ_PctChange("H00906.CSI",$A$3,$A424)/100</f>
        <v>0.79315377982957935</v>
      </c>
    </row>
    <row r="425" spans="1:16" x14ac:dyDescent="0.3">
      <c r="A425" s="3">
        <v>20100928</v>
      </c>
      <c r="B425" s="29">
        <f>板块策略指数!B425</f>
        <v>2.3163208508090705E-3</v>
      </c>
      <c r="C425" s="29">
        <f>板块策略指数!C425</f>
        <v>-1.0146700926866935E-3</v>
      </c>
      <c r="D425" s="29">
        <f>板块策略指数!E425</f>
        <v>-3.7863632868143202E-3</v>
      </c>
      <c r="E425" s="29">
        <f>板块策略指数!F425</f>
        <v>-1.6563367065035799E-2</v>
      </c>
      <c r="F425">
        <f t="shared" si="63"/>
        <v>0.30537465050191365</v>
      </c>
      <c r="G425">
        <f t="shared" si="64"/>
        <v>0.20738848635560325</v>
      </c>
      <c r="H425">
        <f t="shared" si="65"/>
        <v>0.30389825551624544</v>
      </c>
      <c r="I425">
        <f t="shared" si="66"/>
        <v>0.18333860762623769</v>
      </c>
      <c r="J425">
        <f t="shared" si="67"/>
        <v>-3.7338323125703015E-3</v>
      </c>
      <c r="K425" s="28">
        <f t="shared" si="68"/>
        <v>1.5125403000000066</v>
      </c>
      <c r="L425" s="28">
        <f t="shared" si="69"/>
        <v>1.4199058000000004</v>
      </c>
      <c r="M425" s="28">
        <f t="shared" si="70"/>
        <v>1.643074699593154</v>
      </c>
      <c r="N425" s="28">
        <f t="shared" si="71"/>
        <v>0.43177094010646955</v>
      </c>
      <c r="O425" s="7">
        <f t="shared" si="72"/>
        <v>1.3052670872985188</v>
      </c>
      <c r="P425" s="7">
        <f>[1]!S_PQ_PctChange("H00906.CSI",$A$3,$A425)/100</f>
        <v>0.78033106154675413</v>
      </c>
    </row>
    <row r="426" spans="1:16" x14ac:dyDescent="0.3">
      <c r="A426" s="3">
        <v>20100929</v>
      </c>
      <c r="B426" s="29">
        <f>板块策略指数!B426</f>
        <v>-1.9062659412865949E-2</v>
      </c>
      <c r="C426" s="29">
        <f>板块策略指数!C426</f>
        <v>-1.3895375596851786E-2</v>
      </c>
      <c r="D426" s="29">
        <f>板块策略指数!E426</f>
        <v>-1.5113575448473001E-2</v>
      </c>
      <c r="E426" s="29">
        <f>板块策略指数!F426</f>
        <v>-8.6664004723643396E-4</v>
      </c>
      <c r="F426">
        <f t="shared" si="63"/>
        <v>0.30363881888553351</v>
      </c>
      <c r="G426">
        <f t="shared" si="64"/>
        <v>0.20729588497141319</v>
      </c>
      <c r="H426">
        <f t="shared" si="65"/>
        <v>0.30338730353554727</v>
      </c>
      <c r="I426">
        <f t="shared" si="66"/>
        <v>0.185677992607506</v>
      </c>
      <c r="J426">
        <f t="shared" si="67"/>
        <v>-1.34548716611922E-2</v>
      </c>
      <c r="K426" s="28">
        <f t="shared" si="68"/>
        <v>1.4646446000000064</v>
      </c>
      <c r="L426" s="28">
        <f t="shared" si="69"/>
        <v>1.3862803000000001</v>
      </c>
      <c r="M426" s="28">
        <f t="shared" si="70"/>
        <v>1.6031283907049025</v>
      </c>
      <c r="N426" s="28">
        <f t="shared" si="71"/>
        <v>0.43053011007130393</v>
      </c>
      <c r="O426" s="7">
        <f t="shared" si="72"/>
        <v>1.2742500144941471</v>
      </c>
      <c r="P426" s="7">
        <f>[1]!S_PQ_PctChange("H00906.CSI",$A$3,$A426)/100</f>
        <v>0.77083626559572627</v>
      </c>
    </row>
    <row r="427" spans="1:16" x14ac:dyDescent="0.3">
      <c r="A427" s="3">
        <v>20100930</v>
      </c>
      <c r="B427" s="29">
        <f>板块策略指数!B427</f>
        <v>1.2843758487531992E-2</v>
      </c>
      <c r="C427" s="29">
        <f>板块策略指数!C427</f>
        <v>1.2234229147347071E-2</v>
      </c>
      <c r="D427" s="29">
        <f>板块策略指数!E427</f>
        <v>1.5027567297128E-2</v>
      </c>
      <c r="E427" s="29">
        <f>板块策略指数!F427</f>
        <v>2.7846275500964499E-2</v>
      </c>
      <c r="F427">
        <f t="shared" si="63"/>
        <v>0.3</v>
      </c>
      <c r="G427">
        <f t="shared" si="64"/>
        <v>0.2</v>
      </c>
      <c r="H427">
        <f t="shared" si="65"/>
        <v>0.3</v>
      </c>
      <c r="I427">
        <f t="shared" si="66"/>
        <v>0.2</v>
      </c>
      <c r="J427">
        <f t="shared" si="67"/>
        <v>1.6165582672836926E-2</v>
      </c>
      <c r="K427" s="28">
        <f t="shared" si="68"/>
        <v>1.4962999000000066</v>
      </c>
      <c r="L427" s="28">
        <f t="shared" si="69"/>
        <v>1.4154746000000005</v>
      </c>
      <c r="M427" s="28">
        <f t="shared" si="70"/>
        <v>1.642247077779285</v>
      </c>
      <c r="N427" s="28">
        <f t="shared" si="71"/>
        <v>0.47036504562877446</v>
      </c>
      <c r="O427" s="7">
        <f t="shared" si="72"/>
        <v>1.3110145911221527</v>
      </c>
      <c r="P427" s="7">
        <f>[1]!S_PQ_PctChange("H00906.CSI",$A$3,$A427)/100</f>
        <v>0.8054385257053851</v>
      </c>
    </row>
    <row r="428" spans="1:16" x14ac:dyDescent="0.3">
      <c r="A428" s="3">
        <v>20101008</v>
      </c>
      <c r="B428" s="29">
        <f>板块策略指数!B428</f>
        <v>2.1541362077529304E-2</v>
      </c>
      <c r="C428" s="29">
        <f>板块策略指数!C428</f>
        <v>1.9955291601907187E-2</v>
      </c>
      <c r="D428" s="29">
        <f>板块策略指数!E428</f>
        <v>1.8957079337187901E-2</v>
      </c>
      <c r="E428" s="29">
        <f>板块策略指数!F428</f>
        <v>3.4209761614049303E-2</v>
      </c>
      <c r="F428">
        <f t="shared" si="63"/>
        <v>0.29957735906643462</v>
      </c>
      <c r="G428">
        <f t="shared" si="64"/>
        <v>0.19940815188172781</v>
      </c>
      <c r="H428">
        <f t="shared" si="65"/>
        <v>0.29881949195779595</v>
      </c>
      <c r="I428">
        <f t="shared" si="66"/>
        <v>0.20219499709404151</v>
      </c>
      <c r="J428">
        <f t="shared" si="67"/>
        <v>2.298254306760646E-2</v>
      </c>
      <c r="K428" s="28">
        <f t="shared" si="68"/>
        <v>1.5500736000000068</v>
      </c>
      <c r="L428" s="28">
        <f t="shared" si="69"/>
        <v>1.4636761000000007</v>
      </c>
      <c r="M428" s="28">
        <f t="shared" si="70"/>
        <v>1.6923363652611996</v>
      </c>
      <c r="N428" s="28">
        <f t="shared" si="71"/>
        <v>0.52066588332536567</v>
      </c>
      <c r="O428" s="7">
        <f t="shared" si="72"/>
        <v>1.3641275834924844</v>
      </c>
      <c r="P428" s="7">
        <f>[1]!S_PQ_PctChange("H00906.CSI",$A$3,$A428)/100</f>
        <v>0.86537866063637137</v>
      </c>
    </row>
    <row r="429" spans="1:16" x14ac:dyDescent="0.3">
      <c r="A429" s="3">
        <v>20101011</v>
      </c>
      <c r="B429" s="29">
        <f>板块策略指数!B429</f>
        <v>-8.824960973675449E-3</v>
      </c>
      <c r="C429" s="29">
        <f>板块策略指数!C429</f>
        <v>-1.6746844278758909E-2</v>
      </c>
      <c r="D429" s="29">
        <f>板块策略指数!E429</f>
        <v>-8.4188751851687407E-3</v>
      </c>
      <c r="E429" s="29">
        <f>板块策略指数!F429</f>
        <v>4.2675337511902403E-2</v>
      </c>
      <c r="F429">
        <f t="shared" si="63"/>
        <v>0.29689506359412027</v>
      </c>
      <c r="G429">
        <f t="shared" si="64"/>
        <v>0.19604324820677188</v>
      </c>
      <c r="H429">
        <f t="shared" si="65"/>
        <v>0.29626531272379469</v>
      </c>
      <c r="I429">
        <f t="shared" si="66"/>
        <v>0.21079637547531294</v>
      </c>
      <c r="J429">
        <f t="shared" si="67"/>
        <v>1.297999686816851E-4</v>
      </c>
      <c r="K429" s="28">
        <f t="shared" si="68"/>
        <v>1.5275693000000068</v>
      </c>
      <c r="L429" s="28">
        <f t="shared" si="69"/>
        <v>1.4224173000000007</v>
      </c>
      <c r="M429" s="28">
        <f t="shared" si="70"/>
        <v>1.6696699214455748</v>
      </c>
      <c r="N429" s="28">
        <f t="shared" si="71"/>
        <v>0.58556081313911101</v>
      </c>
      <c r="O429" s="7">
        <f t="shared" si="72"/>
        <v>1.3644344471787817</v>
      </c>
      <c r="P429" s="7">
        <f>[1]!S_PQ_PctChange("H00906.CSI",$A$3,$A429)/100</f>
        <v>0.90726335730229768</v>
      </c>
    </row>
    <row r="430" spans="1:16" x14ac:dyDescent="0.3">
      <c r="A430" s="3">
        <v>20101012</v>
      </c>
      <c r="B430" s="29">
        <f>板块策略指数!B430</f>
        <v>-1.5742397250984808E-4</v>
      </c>
      <c r="C430" s="29">
        <f>板块策略指数!C430</f>
        <v>-1.4953864472483853E-2</v>
      </c>
      <c r="D430" s="29">
        <f>板块策略指数!E430</f>
        <v>1.4744047853189E-2</v>
      </c>
      <c r="E430" s="29">
        <f>板块策略指数!F430</f>
        <v>3.28008888675405E-3</v>
      </c>
      <c r="F430">
        <f t="shared" si="63"/>
        <v>0.29623179625393886</v>
      </c>
      <c r="G430">
        <f t="shared" si="64"/>
        <v>0.19271056744170206</v>
      </c>
      <c r="H430">
        <f t="shared" si="65"/>
        <v>0.30000907232062024</v>
      </c>
      <c r="I430">
        <f t="shared" si="66"/>
        <v>0.21104856398373859</v>
      </c>
      <c r="J430">
        <f t="shared" si="67"/>
        <v>2.0812382318451108E-3</v>
      </c>
      <c r="K430" s="28">
        <f t="shared" si="68"/>
        <v>1.527171400000007</v>
      </c>
      <c r="L430" s="28">
        <f t="shared" si="69"/>
        <v>1.3861928000000003</v>
      </c>
      <c r="M430" s="28">
        <f t="shared" si="70"/>
        <v>1.709031662519588</v>
      </c>
      <c r="N430" s="28">
        <f t="shared" si="71"/>
        <v>0.59076159354156155</v>
      </c>
      <c r="O430" s="7">
        <f t="shared" si="72"/>
        <v>1.3693553985469418</v>
      </c>
      <c r="P430" s="7">
        <f>[1]!S_PQ_PctChange("H00906.CSI",$A$3,$A430)/100</f>
        <v>0.92685764687115868</v>
      </c>
    </row>
    <row r="431" spans="1:16" x14ac:dyDescent="0.3">
      <c r="A431" s="3">
        <v>20101013</v>
      </c>
      <c r="B431" s="29">
        <f>板块策略指数!B431</f>
        <v>-3.7417327530693529E-4</v>
      </c>
      <c r="C431" s="29">
        <f>板块策略指数!C431</f>
        <v>-8.4591655795792763E-3</v>
      </c>
      <c r="D431" s="29">
        <f>板块策略指数!E431</f>
        <v>1.0451089103361099E-2</v>
      </c>
      <c r="E431" s="29">
        <f>板块策略指数!F431</f>
        <v>3.2372078641445902E-2</v>
      </c>
      <c r="F431">
        <f t="shared" si="63"/>
        <v>0.2937047947819596</v>
      </c>
      <c r="G431">
        <f t="shared" si="64"/>
        <v>0.18952130181744167</v>
      </c>
      <c r="H431">
        <f t="shared" si="65"/>
        <v>0.30067102678138474</v>
      </c>
      <c r="I431">
        <f t="shared" si="66"/>
        <v>0.2161028766192139</v>
      </c>
      <c r="J431">
        <f t="shared" si="67"/>
        <v>8.2264896367068886E-3</v>
      </c>
      <c r="K431" s="28">
        <f t="shared" si="68"/>
        <v>1.5262258000000068</v>
      </c>
      <c r="L431" s="28">
        <f t="shared" si="69"/>
        <v>1.3660076000000005</v>
      </c>
      <c r="M431" s="28">
        <f t="shared" si="70"/>
        <v>1.7373439938084068</v>
      </c>
      <c r="N431" s="28">
        <f t="shared" si="71"/>
        <v>0.64225785294748072</v>
      </c>
      <c r="O431" s="7">
        <f t="shared" si="72"/>
        <v>1.3888468761787633</v>
      </c>
      <c r="P431" s="7">
        <f>[1]!S_PQ_PctChange("H00906.CSI",$A$3,$A431)/100</f>
        <v>0.95016613547104389</v>
      </c>
    </row>
    <row r="432" spans="1:16" x14ac:dyDescent="0.3">
      <c r="A432" s="3">
        <v>20101014</v>
      </c>
      <c r="B432" s="29">
        <f>板块策略指数!B432</f>
        <v>-3.1401903978654687E-2</v>
      </c>
      <c r="C432" s="29">
        <f>板块策略指数!C432</f>
        <v>-3.5220470128667435E-2</v>
      </c>
      <c r="D432" s="29">
        <f>板块策略指数!E432</f>
        <v>-3.1849472892112797E-2</v>
      </c>
      <c r="E432" s="29">
        <f>板块策略指数!F432</f>
        <v>1.06933238783563E-2</v>
      </c>
      <c r="F432">
        <f t="shared" si="63"/>
        <v>0.29122769207300486</v>
      </c>
      <c r="G432">
        <f t="shared" si="64"/>
        <v>0.18718202105550732</v>
      </c>
      <c r="H432">
        <f t="shared" si="65"/>
        <v>0.29799740893108873</v>
      </c>
      <c r="I432">
        <f t="shared" si="66"/>
        <v>0.22359287794039892</v>
      </c>
      <c r="J432">
        <f t="shared" si="67"/>
        <v>-2.3163274779404653E-2</v>
      </c>
      <c r="K432" s="28">
        <f t="shared" si="68"/>
        <v>1.4468975000000066</v>
      </c>
      <c r="L432" s="28">
        <f t="shared" si="69"/>
        <v>1.2826757000000004</v>
      </c>
      <c r="M432" s="28">
        <f t="shared" si="70"/>
        <v>1.6501610304812182</v>
      </c>
      <c r="N432" s="28">
        <f t="shared" si="71"/>
        <v>0.65981904806082192</v>
      </c>
      <c r="O432" s="7">
        <f t="shared" si="72"/>
        <v>1.3335133595799125</v>
      </c>
      <c r="P432" s="7">
        <f>[1]!S_PQ_PctChange("H00906.CSI",$A$3,$A432)/100</f>
        <v>0.93650883014980868</v>
      </c>
    </row>
    <row r="433" spans="1:16" x14ac:dyDescent="0.3">
      <c r="A433" s="3">
        <v>20101015</v>
      </c>
      <c r="B433" s="29">
        <f>板块策略指数!B433</f>
        <v>7.3759117412968778E-3</v>
      </c>
      <c r="C433" s="29">
        <f>板块策略指数!C433</f>
        <v>-1.3675617609631065E-3</v>
      </c>
      <c r="D433" s="29">
        <f>板块策略指数!E433</f>
        <v>4.3882183720417803E-3</v>
      </c>
      <c r="E433" s="29">
        <f>板块策略指数!F433</f>
        <v>4.6450536997508403E-2</v>
      </c>
      <c r="F433">
        <f t="shared" si="63"/>
        <v>0.28944344862488092</v>
      </c>
      <c r="G433">
        <f t="shared" si="64"/>
        <v>0.18442054232150099</v>
      </c>
      <c r="H433">
        <f t="shared" si="65"/>
        <v>0.2952932986948828</v>
      </c>
      <c r="I433">
        <f t="shared" si="66"/>
        <v>0.23084271035873513</v>
      </c>
      <c r="J433">
        <f t="shared" si="67"/>
        <v>1.3585773732858897E-2</v>
      </c>
      <c r="K433" s="28">
        <f t="shared" si="68"/>
        <v>1.4649456000000063</v>
      </c>
      <c r="L433" s="28">
        <f t="shared" si="69"/>
        <v>1.279554000000001</v>
      </c>
      <c r="M433" s="28">
        <f t="shared" si="70"/>
        <v>1.6617905158040451</v>
      </c>
      <c r="N433" s="28">
        <f t="shared" si="71"/>
        <v>0.7369185341619402</v>
      </c>
      <c r="O433" s="7">
        <f t="shared" si="72"/>
        <v>1.3652159440857683</v>
      </c>
      <c r="P433" s="7">
        <f>[1]!S_PQ_PctChange("H00906.CSI",$A$3,$A433)/100</f>
        <v>0.98409071716100693</v>
      </c>
    </row>
    <row r="434" spans="1:16" x14ac:dyDescent="0.3">
      <c r="A434" s="3">
        <v>20101018</v>
      </c>
      <c r="B434" s="29">
        <f>板块策略指数!B434</f>
        <v>-1.3069497355235748E-2</v>
      </c>
      <c r="C434" s="29">
        <f>板块策略指数!C434</f>
        <v>8.159666320692472E-3</v>
      </c>
      <c r="D434" s="29">
        <f>板块策略指数!E434</f>
        <v>-1.3981556057279999E-2</v>
      </c>
      <c r="E434" s="29">
        <f>板块策略指数!F434</f>
        <v>6.2694009223007597E-3</v>
      </c>
      <c r="F434">
        <f t="shared" si="63"/>
        <v>0.28708435869618804</v>
      </c>
      <c r="G434">
        <f t="shared" si="64"/>
        <v>0.18685204223661281</v>
      </c>
      <c r="H434">
        <f t="shared" si="65"/>
        <v>0.292615862752658</v>
      </c>
      <c r="I434">
        <f t="shared" si="66"/>
        <v>0.23344773631454097</v>
      </c>
      <c r="J434">
        <f t="shared" si="67"/>
        <v>-4.9594846060807716E-3</v>
      </c>
      <c r="K434" s="28">
        <f t="shared" si="68"/>
        <v>1.4327300000000061</v>
      </c>
      <c r="L434" s="28">
        <f t="shared" si="69"/>
        <v>1.2981544000000005</v>
      </c>
      <c r="M434" s="28">
        <f t="shared" si="70"/>
        <v>1.6245745424945945</v>
      </c>
      <c r="N434" s="28">
        <f t="shared" si="71"/>
        <v>0.74780797282197642</v>
      </c>
      <c r="O434" s="7">
        <f t="shared" si="72"/>
        <v>1.3534856920210183</v>
      </c>
      <c r="P434" s="7">
        <f>[1]!S_PQ_PctChange("H00906.CSI",$A$3,$A434)/100</f>
        <v>0.96867509698620746</v>
      </c>
    </row>
    <row r="435" spans="1:16" x14ac:dyDescent="0.3">
      <c r="A435" s="3">
        <v>20101019</v>
      </c>
      <c r="B435" s="29">
        <f>板块策略指数!B435</f>
        <v>3.8818241235155523E-2</v>
      </c>
      <c r="C435" s="29">
        <f>板块策略指数!C435</f>
        <v>2.3693490741962409E-2</v>
      </c>
      <c r="D435" s="29">
        <f>板块策略指数!E435</f>
        <v>3.7207272708851803E-2</v>
      </c>
      <c r="E435" s="29">
        <f>板块策略指数!F435</f>
        <v>9.4913926793813198E-3</v>
      </c>
      <c r="F435">
        <f t="shared" si="63"/>
        <v>0.28991530116563963</v>
      </c>
      <c r="G435">
        <f t="shared" si="64"/>
        <v>0.18594727979186221</v>
      </c>
      <c r="H435">
        <f t="shared" si="65"/>
        <v>0.2950430967192707</v>
      </c>
      <c r="I435">
        <f t="shared" si="66"/>
        <v>0.22909432232322716</v>
      </c>
      <c r="J435">
        <f t="shared" si="67"/>
        <v>2.8674469363406573E-2</v>
      </c>
      <c r="K435" s="28">
        <f t="shared" si="68"/>
        <v>1.5271643000000061</v>
      </c>
      <c r="L435" s="28">
        <f t="shared" si="69"/>
        <v>1.3526057000000007</v>
      </c>
      <c r="M435" s="28">
        <f t="shared" si="70"/>
        <v>1.7222278032419007</v>
      </c>
      <c r="N435" s="28">
        <f t="shared" si="71"/>
        <v>0.7643971046201834</v>
      </c>
      <c r="O435" s="7">
        <f t="shared" si="72"/>
        <v>1.4209706453940911</v>
      </c>
      <c r="P435" s="7">
        <f>[1]!S_PQ_PctChange("H00906.CSI",$A$3,$A435)/100</f>
        <v>1.0147603572720629</v>
      </c>
    </row>
    <row r="436" spans="1:16" x14ac:dyDescent="0.3">
      <c r="A436" s="3">
        <v>20101020</v>
      </c>
      <c r="B436" s="29">
        <f>板块策略指数!B436</f>
        <v>2.0316051473186626E-3</v>
      </c>
      <c r="C436" s="29">
        <f>板块策略指数!C436</f>
        <v>2.00210345490534E-2</v>
      </c>
      <c r="D436" s="29">
        <f>板块策略指数!E436</f>
        <v>2.15104334143775E-2</v>
      </c>
      <c r="E436" s="29">
        <f>板块策略指数!F436</f>
        <v>2.00329731936328E-3</v>
      </c>
      <c r="F436">
        <f t="shared" si="63"/>
        <v>0.28731018131782221</v>
      </c>
      <c r="G436">
        <f t="shared" si="64"/>
        <v>0.18758470144247646</v>
      </c>
      <c r="H436">
        <f t="shared" si="65"/>
        <v>0.29807580369400183</v>
      </c>
      <c r="I436">
        <f t="shared" si="66"/>
        <v>0.22702931354569925</v>
      </c>
      <c r="J436">
        <f t="shared" si="67"/>
        <v>1.1117299259293008E-2</v>
      </c>
      <c r="K436" s="28">
        <f t="shared" si="68"/>
        <v>1.5322985000000058</v>
      </c>
      <c r="L436" s="28">
        <f t="shared" si="69"/>
        <v>1.3997073000000007</v>
      </c>
      <c r="M436" s="28">
        <f t="shared" si="70"/>
        <v>1.7807841031423024</v>
      </c>
      <c r="N436" s="28">
        <f t="shared" si="71"/>
        <v>0.76793171661016135</v>
      </c>
      <c r="O436" s="7">
        <f t="shared" si="72"/>
        <v>1.447885300556901</v>
      </c>
      <c r="P436" s="7">
        <f>[1]!S_PQ_PctChange("H00906.CSI",$A$3,$A436)/100</f>
        <v>1.02589409241657</v>
      </c>
    </row>
    <row r="437" spans="1:16" x14ac:dyDescent="0.3">
      <c r="A437" s="3">
        <v>20101021</v>
      </c>
      <c r="B437" s="29">
        <f>板块策略指数!B437</f>
        <v>8.6699099651956421E-3</v>
      </c>
      <c r="C437" s="29">
        <f>板块策略指数!C437</f>
        <v>8.3877312870615107E-3</v>
      </c>
      <c r="D437" s="29">
        <f>板块策略指数!E437</f>
        <v>-1.6466165226284399E-3</v>
      </c>
      <c r="E437" s="29">
        <f>板块策略指数!F437</f>
        <v>-2.3268900271663302E-2</v>
      </c>
      <c r="F437">
        <f t="shared" si="63"/>
        <v>0.29029730376868801</v>
      </c>
      <c r="G437">
        <f t="shared" si="64"/>
        <v>0.1894819694564818</v>
      </c>
      <c r="H437">
        <f t="shared" si="65"/>
        <v>0.29809448294521723</v>
      </c>
      <c r="I437">
        <f t="shared" si="66"/>
        <v>0.22212624382961271</v>
      </c>
      <c r="J437">
        <f t="shared" si="67"/>
        <v>-1.709175525624643E-3</v>
      </c>
      <c r="K437" s="28">
        <f t="shared" si="68"/>
        <v>1.5542533000000058</v>
      </c>
      <c r="L437" s="28">
        <f t="shared" si="69"/>
        <v>1.4198354000000006</v>
      </c>
      <c r="M437" s="28">
        <f t="shared" si="70"/>
        <v>1.7762052180922057</v>
      </c>
      <c r="N437" s="28">
        <f t="shared" si="71"/>
        <v>0.72679388980924897</v>
      </c>
      <c r="O437" s="7">
        <f t="shared" si="72"/>
        <v>1.4437014349116528</v>
      </c>
      <c r="P437" s="7">
        <f>[1]!S_PQ_PctChange("H00906.CSI",$A$3,$A437)/100</f>
        <v>1.0201416452155381</v>
      </c>
    </row>
    <row r="438" spans="1:16" x14ac:dyDescent="0.3">
      <c r="A438" s="3">
        <v>20101022</v>
      </c>
      <c r="B438" s="29">
        <f>板块策略指数!B438</f>
        <v>2.2993530046530593E-2</v>
      </c>
      <c r="C438" s="29">
        <f>板块策略指数!C438</f>
        <v>-2.7486167034335434E-3</v>
      </c>
      <c r="D438" s="29">
        <f>板块策略指数!E438</f>
        <v>1.51575894072534E-2</v>
      </c>
      <c r="E438" s="29">
        <f>板块策略指数!F438</f>
        <v>-8.5648161570394902E-3</v>
      </c>
      <c r="F438">
        <f t="shared" si="63"/>
        <v>0.2943904388465986</v>
      </c>
      <c r="G438">
        <f t="shared" si="64"/>
        <v>0.18731836104801353</v>
      </c>
      <c r="H438">
        <f t="shared" si="65"/>
        <v>0.29998201352331005</v>
      </c>
      <c r="I438">
        <f t="shared" si="66"/>
        <v>0.21830918658207751</v>
      </c>
      <c r="J438">
        <f t="shared" si="67"/>
        <v>8.7700698053813208E-3</v>
      </c>
      <c r="K438" s="28">
        <f t="shared" si="68"/>
        <v>1.6129846000000057</v>
      </c>
      <c r="L438" s="28">
        <f t="shared" si="69"/>
        <v>1.4131842000000008</v>
      </c>
      <c r="M438" s="28">
        <f t="shared" si="70"/>
        <v>1.8182857968983215</v>
      </c>
      <c r="N438" s="28">
        <f t="shared" si="71"/>
        <v>0.71200421760193366</v>
      </c>
      <c r="O438" s="7">
        <f t="shared" si="72"/>
        <v>1.4651328670793387</v>
      </c>
      <c r="P438" s="7">
        <f>[1]!S_PQ_PctChange("H00906.CSI",$A$3,$A438)/100</f>
        <v>1.026574377291726</v>
      </c>
    </row>
    <row r="439" spans="1:16" x14ac:dyDescent="0.3">
      <c r="A439" s="3">
        <v>20101025</v>
      </c>
      <c r="B439" s="29">
        <f>板块策略指数!B439</f>
        <v>3.0481159360832226E-2</v>
      </c>
      <c r="C439" s="29">
        <f>板块策略指数!C439</f>
        <v>1.5727684608576407E-2</v>
      </c>
      <c r="D439" s="29">
        <f>板块策略指数!E439</f>
        <v>2.3609682691755202E-2</v>
      </c>
      <c r="E439" s="29">
        <f>板块策略指数!F439</f>
        <v>2.7561033831789601E-2</v>
      </c>
      <c r="F439">
        <f t="shared" si="63"/>
        <v>0.29595926887701718</v>
      </c>
      <c r="G439">
        <f t="shared" si="64"/>
        <v>0.18562045288676854</v>
      </c>
      <c r="H439">
        <f t="shared" si="65"/>
        <v>0.29956963496793876</v>
      </c>
      <c r="I439">
        <f t="shared" si="66"/>
        <v>0.21885064326827511</v>
      </c>
      <c r="J439">
        <f t="shared" si="67"/>
        <v>2.501875301444538E-2</v>
      </c>
      <c r="K439" s="28">
        <f t="shared" si="68"/>
        <v>1.6926314000000064</v>
      </c>
      <c r="L439" s="28">
        <f t="shared" si="69"/>
        <v>1.4511380000000003</v>
      </c>
      <c r="M439" s="28">
        <f t="shared" si="70"/>
        <v>1.8848246302977709</v>
      </c>
      <c r="N439" s="28">
        <f t="shared" si="71"/>
        <v>0.759188823763427</v>
      </c>
      <c r="O439" s="7">
        <f t="shared" si="72"/>
        <v>1.5268074174285884</v>
      </c>
      <c r="P439" s="7">
        <f>[1]!S_PQ_PctChange("H00906.CSI",$A$3,$A439)/100</f>
        <v>1.0851492508525715</v>
      </c>
    </row>
    <row r="440" spans="1:16" x14ac:dyDescent="0.3">
      <c r="A440" s="3">
        <v>20101026</v>
      </c>
      <c r="B440" s="29">
        <f>板块策略指数!B440</f>
        <v>3.6821972736409496E-3</v>
      </c>
      <c r="C440" s="29">
        <f>板块策略指数!C440</f>
        <v>2.3320596392369691E-2</v>
      </c>
      <c r="D440" s="29">
        <f>板块策略指数!E440</f>
        <v>-9.1949340888205101E-3</v>
      </c>
      <c r="E440" s="29">
        <f>板块策略指数!F440</f>
        <v>-6.6006439891045498E-3</v>
      </c>
      <c r="F440">
        <f t="shared" si="63"/>
        <v>0.296687244581466</v>
      </c>
      <c r="G440">
        <f t="shared" si="64"/>
        <v>0.18971787504634924</v>
      </c>
      <c r="H440">
        <f t="shared" si="65"/>
        <v>0.2964535921457811</v>
      </c>
      <c r="I440">
        <f t="shared" si="66"/>
        <v>0.21714128822640313</v>
      </c>
      <c r="J440">
        <f t="shared" si="67"/>
        <v>1.2194818453663038E-3</v>
      </c>
      <c r="K440" s="28">
        <f t="shared" si="68"/>
        <v>1.7025462000000067</v>
      </c>
      <c r="L440" s="28">
        <f t="shared" si="69"/>
        <v>1.5083000000000006</v>
      </c>
      <c r="M440" s="28">
        <f t="shared" si="70"/>
        <v>1.8582988579643769</v>
      </c>
      <c r="N440" s="28">
        <f t="shared" si="71"/>
        <v>0.74757704462815311</v>
      </c>
      <c r="O440" s="7">
        <f t="shared" si="72"/>
        <v>1.5298888132008797</v>
      </c>
      <c r="P440" s="7">
        <f>[1]!S_PQ_PctChange("H00906.CSI",$A$3,$A440)/100</f>
        <v>1.0834675657895421</v>
      </c>
    </row>
    <row r="441" spans="1:16" x14ac:dyDescent="0.3">
      <c r="A441" s="3">
        <v>20101027</v>
      </c>
      <c r="B441" s="29">
        <f>板块策略指数!B441</f>
        <v>-1.2666425462032831E-2</v>
      </c>
      <c r="C441" s="29">
        <f>板块策略指数!C441</f>
        <v>-1.2084320057409538E-2</v>
      </c>
      <c r="D441" s="29">
        <f>板块策略指数!E441</f>
        <v>-1.99787962403476E-2</v>
      </c>
      <c r="E441" s="29">
        <f>板块策略指数!F441</f>
        <v>-1.22698856068491E-2</v>
      </c>
      <c r="F441">
        <f t="shared" si="63"/>
        <v>0.29728077351259075</v>
      </c>
      <c r="G441">
        <f t="shared" si="64"/>
        <v>0.1902094858910513</v>
      </c>
      <c r="H441">
        <f t="shared" si="65"/>
        <v>0.29484667248298108</v>
      </c>
      <c r="I441">
        <f t="shared" si="66"/>
        <v>0.21766306811337641</v>
      </c>
      <c r="J441">
        <f t="shared" si="67"/>
        <v>-1.4637663070960247E-2</v>
      </c>
      <c r="K441" s="28">
        <f t="shared" si="68"/>
        <v>1.6683146000000066</v>
      </c>
      <c r="L441" s="28">
        <f t="shared" si="69"/>
        <v>1.4779889000000002</v>
      </c>
      <c r="M441" s="28">
        <f t="shared" si="70"/>
        <v>1.8011934874870885</v>
      </c>
      <c r="N441" s="28">
        <f t="shared" si="71"/>
        <v>0.72613447420141042</v>
      </c>
      <c r="O441" s="7">
        <f t="shared" si="72"/>
        <v>1.4928571531462538</v>
      </c>
      <c r="P441" s="7">
        <f>[1]!S_PQ_PctChange("H00906.CSI",$A$3,$A441)/100</f>
        <v>1.0502091941152489</v>
      </c>
    </row>
    <row r="442" spans="1:16" x14ac:dyDescent="0.3">
      <c r="A442" s="3">
        <v>20101028</v>
      </c>
      <c r="B442" s="29">
        <f>板块策略指数!B442</f>
        <v>4.6782714452036208E-3</v>
      </c>
      <c r="C442" s="29">
        <f>板块策略指数!C442</f>
        <v>-8.560449968117308E-3</v>
      </c>
      <c r="D442" s="29">
        <f>板块策略指数!E442</f>
        <v>-1.07826608785673E-2</v>
      </c>
      <c r="E442" s="29">
        <f>板块策略指数!F442</f>
        <v>5.9293324918356597E-3</v>
      </c>
      <c r="F442">
        <f t="shared" si="63"/>
        <v>0.29930790825676912</v>
      </c>
      <c r="G442">
        <f t="shared" si="64"/>
        <v>0.18898301402149195</v>
      </c>
      <c r="H442">
        <f t="shared" si="65"/>
        <v>0.29228889188565921</v>
      </c>
      <c r="I442">
        <f t="shared" si="66"/>
        <v>0.21942018583607928</v>
      </c>
      <c r="J442">
        <f t="shared" si="67"/>
        <v>-2.1261536120203662E-3</v>
      </c>
      <c r="K442" s="28">
        <f t="shared" si="68"/>
        <v>1.6807977000000065</v>
      </c>
      <c r="L442" s="28">
        <f t="shared" si="69"/>
        <v>1.4567762000000002</v>
      </c>
      <c r="M442" s="28">
        <f t="shared" si="70"/>
        <v>1.7709891680562642</v>
      </c>
      <c r="N442" s="28">
        <f t="shared" si="71"/>
        <v>0.73636929942457052</v>
      </c>
      <c r="O442" s="7">
        <f t="shared" si="72"/>
        <v>1.4875569559058408</v>
      </c>
      <c r="P442" s="7">
        <f>[1]!S_PQ_PctChange("H00906.CSI",$A$3,$A442)/100</f>
        <v>1.0479520036865706</v>
      </c>
    </row>
    <row r="443" spans="1:16" x14ac:dyDescent="0.3">
      <c r="A443" s="3">
        <v>20101029</v>
      </c>
      <c r="B443" s="29">
        <f>板块策略指数!B443</f>
        <v>2.2587008337107976E-2</v>
      </c>
      <c r="C443" s="29">
        <f>板块策略指数!C443</f>
        <v>7.9131749973807373E-3</v>
      </c>
      <c r="D443" s="29">
        <f>板块策略指数!E443</f>
        <v>4.5980253738688998E-3</v>
      </c>
      <c r="E443" s="29">
        <f>板块策略指数!F443</f>
        <v>-2.3287376256679398E-2</v>
      </c>
      <c r="F443">
        <f t="shared" si="63"/>
        <v>0.3</v>
      </c>
      <c r="G443">
        <f t="shared" si="64"/>
        <v>0.2</v>
      </c>
      <c r="H443">
        <f t="shared" si="65"/>
        <v>0.3</v>
      </c>
      <c r="I443">
        <f t="shared" si="66"/>
        <v>0.2</v>
      </c>
      <c r="J443">
        <f t="shared" si="67"/>
        <v>4.4901571961575059E-3</v>
      </c>
      <c r="K443" s="28">
        <f t="shared" si="68"/>
        <v>1.7413489000000069</v>
      </c>
      <c r="L443" s="28">
        <f t="shared" si="69"/>
        <v>1.4762170999999999</v>
      </c>
      <c r="M443" s="28">
        <f t="shared" si="70"/>
        <v>1.7837302465617029</v>
      </c>
      <c r="N443" s="28">
        <f t="shared" si="71"/>
        <v>0.69593381422832379</v>
      </c>
      <c r="O443" s="7">
        <f t="shared" si="72"/>
        <v>1.4987264776722533</v>
      </c>
      <c r="P443" s="7">
        <f>[1]!S_PQ_PctChange("H00906.CSI",$A$3,$A443)/100</f>
        <v>1.0459236600473125</v>
      </c>
    </row>
    <row r="444" spans="1:16" x14ac:dyDescent="0.3">
      <c r="A444" s="3">
        <v>20101101</v>
      </c>
      <c r="B444" s="29">
        <f>板块策略指数!B444</f>
        <v>2.6765837796130187E-2</v>
      </c>
      <c r="C444" s="29">
        <f>板块策略指数!C444</f>
        <v>2.4590412528852995E-2</v>
      </c>
      <c r="D444" s="29">
        <f>板块策略指数!E444</f>
        <v>2.0413088773630898E-2</v>
      </c>
      <c r="E444" s="29">
        <f>板块策略指数!F444</f>
        <v>1.3400355467844001E-2</v>
      </c>
      <c r="F444">
        <f t="shared" si="63"/>
        <v>0.30147217927218878</v>
      </c>
      <c r="G444">
        <f t="shared" si="64"/>
        <v>0.20055563021682529</v>
      </c>
      <c r="H444">
        <f t="shared" si="65"/>
        <v>0.29960692721404386</v>
      </c>
      <c r="I444">
        <f t="shared" si="66"/>
        <v>0.19836526329694187</v>
      </c>
      <c r="J444">
        <f t="shared" si="67"/>
        <v>2.1751831570267725E-2</v>
      </c>
      <c r="K444" s="28">
        <f t="shared" si="68"/>
        <v>1.8147234000000068</v>
      </c>
      <c r="L444" s="28">
        <f t="shared" si="69"/>
        <v>1.5371082999999999</v>
      </c>
      <c r="M444" s="28">
        <f t="shared" si="70"/>
        <v>1.8405547792066081</v>
      </c>
      <c r="N444" s="28">
        <f t="shared" si="71"/>
        <v>0.7186599301889196</v>
      </c>
      <c r="O444" s="7">
        <f t="shared" si="72"/>
        <v>1.5530783551547489</v>
      </c>
      <c r="P444" s="7">
        <f>[1]!S_PQ_PctChange("H00906.CSI",$A$3,$A444)/100</f>
        <v>1.1027428252100542</v>
      </c>
    </row>
    <row r="445" spans="1:16" x14ac:dyDescent="0.3">
      <c r="A445" s="3">
        <v>20101102</v>
      </c>
      <c r="B445" s="29">
        <f>板块策略指数!B445</f>
        <v>-1.6328780298625358E-2</v>
      </c>
      <c r="C445" s="29">
        <f>板块策略指数!C445</f>
        <v>-8.8780601127668602E-3</v>
      </c>
      <c r="D445" s="29">
        <f>板块策略指数!E445</f>
        <v>-1.28417426839714E-2</v>
      </c>
      <c r="E445" s="29">
        <f>板块策略指数!F445</f>
        <v>2.3025955217658399E-4</v>
      </c>
      <c r="F445">
        <f t="shared" si="63"/>
        <v>0.29969783731382982</v>
      </c>
      <c r="G445">
        <f t="shared" si="64"/>
        <v>0.20088538980952753</v>
      </c>
      <c r="H445">
        <f t="shared" si="65"/>
        <v>0.29889939552660949</v>
      </c>
      <c r="I445">
        <f t="shared" si="66"/>
        <v>0.20051737735003303</v>
      </c>
      <c r="J445">
        <f t="shared" si="67"/>
        <v>-1.050501749142614E-2</v>
      </c>
      <c r="K445" s="28">
        <f t="shared" si="68"/>
        <v>1.7687624000000066</v>
      </c>
      <c r="L445" s="28">
        <f t="shared" si="69"/>
        <v>1.5145837000000002</v>
      </c>
      <c r="M445" s="28">
        <f t="shared" si="70"/>
        <v>1.8040771056523117</v>
      </c>
      <c r="N445" s="28">
        <f t="shared" si="71"/>
        <v>0.71905566805478882</v>
      </c>
      <c r="O445" s="7">
        <f t="shared" si="72"/>
        <v>1.5262582223768666</v>
      </c>
      <c r="P445" s="7">
        <f>[1]!S_PQ_PctChange("H00906.CSI",$A$3,$A445)/100</f>
        <v>1.0955375397354135</v>
      </c>
    </row>
    <row r="446" spans="1:16" x14ac:dyDescent="0.3">
      <c r="A446" s="3">
        <v>20101103</v>
      </c>
      <c r="B446" s="29">
        <f>板块策略指数!B446</f>
        <v>-2.0035630359614805E-2</v>
      </c>
      <c r="C446" s="29">
        <f>板块策略指数!C446</f>
        <v>-4.1251361010572231E-3</v>
      </c>
      <c r="D446" s="29">
        <f>板块策略指数!E446</f>
        <v>-1.08159951342913E-2</v>
      </c>
      <c r="E446" s="29">
        <f>板块策略指数!F446</f>
        <v>1.12042748421747E-2</v>
      </c>
      <c r="F446">
        <f t="shared" si="63"/>
        <v>0.29600785257933743</v>
      </c>
      <c r="G446">
        <f t="shared" si="64"/>
        <v>0.20163339410717732</v>
      </c>
      <c r="H446">
        <f t="shared" si="65"/>
        <v>0.29799670340537604</v>
      </c>
      <c r="I446">
        <f t="shared" si="66"/>
        <v>0.20436204990810894</v>
      </c>
      <c r="J446">
        <f t="shared" si="67"/>
        <v>-7.8195572628706952E-3</v>
      </c>
      <c r="K446" s="28">
        <f t="shared" si="68"/>
        <v>1.7132885000000067</v>
      </c>
      <c r="L446" s="28">
        <f t="shared" si="69"/>
        <v>1.5042107000000002</v>
      </c>
      <c r="M446" s="28">
        <f t="shared" si="70"/>
        <v>1.7737482213213984</v>
      </c>
      <c r="N446" s="28">
        <f t="shared" si="71"/>
        <v>0.73831644022867304</v>
      </c>
      <c r="O446" s="7">
        <f t="shared" si="72"/>
        <v>1.506504001546193</v>
      </c>
      <c r="P446" s="7">
        <f>[1]!S_PQ_PctChange("H00906.CSI",$A$3,$A446)/100</f>
        <v>1.0685263205085298</v>
      </c>
    </row>
    <row r="447" spans="1:16" x14ac:dyDescent="0.3">
      <c r="A447" s="3">
        <v>20101104</v>
      </c>
      <c r="B447" s="29">
        <f>板块策略指数!B447</f>
        <v>4.5062661047654912E-2</v>
      </c>
      <c r="C447" s="29">
        <f>板块策略指数!C447</f>
        <v>2.2604008520529031E-2</v>
      </c>
      <c r="D447" s="29">
        <f>板块策略指数!E447</f>
        <v>1.8097175528181499E-2</v>
      </c>
      <c r="E447" s="29">
        <f>板块策略指数!F447</f>
        <v>6.9456515027726097E-3</v>
      </c>
      <c r="F447">
        <f t="shared" si="63"/>
        <v>0.30188743241873889</v>
      </c>
      <c r="G447">
        <f t="shared" si="64"/>
        <v>0.20121920172739657</v>
      </c>
      <c r="H447">
        <f t="shared" si="65"/>
        <v>0.29607392600826926</v>
      </c>
      <c r="I447">
        <f t="shared" si="66"/>
        <v>0.20081943984559511</v>
      </c>
      <c r="J447">
        <f t="shared" si="67"/>
        <v>2.4708950714049192E-2</v>
      </c>
      <c r="K447" s="28">
        <f t="shared" si="68"/>
        <v>1.8355565000000071</v>
      </c>
      <c r="L447" s="28">
        <f t="shared" si="69"/>
        <v>1.5608159000000001</v>
      </c>
      <c r="M447" s="28">
        <f t="shared" si="70"/>
        <v>1.8239452297536332</v>
      </c>
      <c r="N447" s="28">
        <f t="shared" si="71"/>
        <v>0.7503901804240416</v>
      </c>
      <c r="O447" s="7">
        <f t="shared" si="72"/>
        <v>1.5684370853849652</v>
      </c>
      <c r="P447" s="7">
        <f>[1]!S_PQ_PctChange("H00906.CSI",$A$3,$A447)/100</f>
        <v>1.1091364604543363</v>
      </c>
    </row>
    <row r="448" spans="1:16" x14ac:dyDescent="0.3">
      <c r="A448" s="3">
        <v>20101105</v>
      </c>
      <c r="B448" s="29">
        <f>板块策略指数!B448</f>
        <v>1.7934398415266919E-2</v>
      </c>
      <c r="C448" s="29">
        <f>板块策略指数!C448</f>
        <v>1.2038350745947795E-2</v>
      </c>
      <c r="D448" s="29">
        <f>板块策略指数!E448</f>
        <v>2.1344366433466602E-3</v>
      </c>
      <c r="E448" s="29">
        <f>板块策略指数!F448</f>
        <v>1.14975977758649E-2</v>
      </c>
      <c r="F448">
        <f t="shared" si="63"/>
        <v>0.30402500013606182</v>
      </c>
      <c r="G448">
        <f t="shared" si="64"/>
        <v>0.20147022207033904</v>
      </c>
      <c r="H448">
        <f t="shared" si="65"/>
        <v>0.29354225213547469</v>
      </c>
      <c r="I448">
        <f t="shared" si="66"/>
        <v>0.2009625256581242</v>
      </c>
      <c r="J448">
        <f t="shared" si="67"/>
        <v>1.0777408998504361E-2</v>
      </c>
      <c r="K448" s="28">
        <f t="shared" si="68"/>
        <v>1.8864105000000069</v>
      </c>
      <c r="L448" s="28">
        <f t="shared" si="69"/>
        <v>1.5916439000000002</v>
      </c>
      <c r="M448" s="28">
        <f t="shared" si="70"/>
        <v>1.8299727619308235</v>
      </c>
      <c r="N448" s="28">
        <f t="shared" si="71"/>
        <v>0.77051546266938087</v>
      </c>
      <c r="O448" s="7">
        <f t="shared" si="72"/>
        <v>1.5961181823410855</v>
      </c>
      <c r="P448" s="7">
        <f>[1]!S_PQ_PctChange("H00906.CSI",$A$3,$A448)/100</f>
        <v>1.1359678342544548</v>
      </c>
    </row>
    <row r="449" spans="1:16" x14ac:dyDescent="0.3">
      <c r="A449" s="3">
        <v>20101108</v>
      </c>
      <c r="B449" s="29">
        <f>板块策略指数!B449</f>
        <v>7.3035349615032689E-3</v>
      </c>
      <c r="C449" s="29">
        <f>板块策略指数!C449</f>
        <v>2.8066510217703976E-2</v>
      </c>
      <c r="D449" s="29">
        <f>板块策略指数!E449</f>
        <v>2.41140252842851E-2</v>
      </c>
      <c r="E449" s="29">
        <f>板块策略指数!F449</f>
        <v>6.4907825286005597E-3</v>
      </c>
      <c r="F449">
        <f t="shared" si="63"/>
        <v>0.30134619721572176</v>
      </c>
      <c r="G449">
        <f t="shared" si="64"/>
        <v>0.20381124274430595</v>
      </c>
      <c r="H449">
        <f t="shared" si="65"/>
        <v>0.2958114605524309</v>
      </c>
      <c r="I449">
        <f t="shared" si="66"/>
        <v>0.19903109948754108</v>
      </c>
      <c r="J449">
        <f t="shared" si="67"/>
        <v>1.6257912604411048E-2</v>
      </c>
      <c r="K449" s="28">
        <f t="shared" si="68"/>
        <v>1.9074915000000074</v>
      </c>
      <c r="L449" s="28">
        <f t="shared" si="69"/>
        <v>1.6643823000000006</v>
      </c>
      <c r="M449" s="28">
        <f t="shared" si="70"/>
        <v>1.8982147966658616</v>
      </c>
      <c r="N449" s="28">
        <f t="shared" si="71"/>
        <v>0.78200749350109233</v>
      </c>
      <c r="O449" s="7">
        <f t="shared" si="72"/>
        <v>1.6383256448603096</v>
      </c>
      <c r="P449" s="7">
        <f>[1]!S_PQ_PctChange("H00906.CSI",$A$3,$A449)/100</f>
        <v>1.1609595717906456</v>
      </c>
    </row>
    <row r="450" spans="1:16" x14ac:dyDescent="0.3">
      <c r="A450" s="3">
        <v>20101109</v>
      </c>
      <c r="B450" s="29">
        <f>板块策略指数!B450</f>
        <v>2.9565692625412501E-3</v>
      </c>
      <c r="C450" s="29">
        <f>板块策略指数!C450</f>
        <v>2.7379404224386103E-2</v>
      </c>
      <c r="D450" s="29">
        <f>板块策略指数!E450</f>
        <v>-4.7145422837528497E-3</v>
      </c>
      <c r="E450" s="29">
        <f>板块策略指数!F450</f>
        <v>-2.0990678573371498E-2</v>
      </c>
      <c r="F450">
        <f t="shared" ref="F450:F513" si="73">IF(MID($A450,6,1)&lt;&gt;MID($A451,6,1),0.3,F449*(1+B450)/(1+$J450))</f>
        <v>0.30196575101689638</v>
      </c>
      <c r="G450">
        <f t="shared" ref="G450:G513" si="74">IF(MID($A450,6,1)&lt;&gt;MID($A451,6,1),0.2,G449*(1+C450)/(1+$J450))</f>
        <v>0.20920344781597064</v>
      </c>
      <c r="H450">
        <f t="shared" ref="H450:H513" si="75">IF(MID($A450,6,1)&lt;&gt;MID($A451,6,1),0.3,H449*(1+D450)/(1+$J450))</f>
        <v>0.29415247013624612</v>
      </c>
      <c r="I450">
        <f t="shared" ref="I450:I513" si="76">IF(MID($A450,6,1)&lt;&gt;MID($A451,6,1),0.2,I449*(1+E450)/(1+$J450))</f>
        <v>0.19467833103088653</v>
      </c>
      <c r="J450">
        <f t="shared" si="67"/>
        <v>8.987678304017057E-4</v>
      </c>
      <c r="K450" s="28">
        <f t="shared" si="68"/>
        <v>1.9160877000000074</v>
      </c>
      <c r="L450" s="28">
        <f t="shared" si="69"/>
        <v>1.7373314999999998</v>
      </c>
      <c r="M450" s="28">
        <f t="shared" si="70"/>
        <v>1.884551040459582</v>
      </c>
      <c r="N450" s="28">
        <f t="shared" si="71"/>
        <v>0.74460194698967164</v>
      </c>
      <c r="O450" s="7">
        <f t="shared" si="72"/>
        <v>1.6406968870760341</v>
      </c>
      <c r="P450" s="7">
        <f>[1]!S_PQ_PctChange("H00906.CSI",$A$3,$A450)/100</f>
        <v>1.153799638641015</v>
      </c>
    </row>
    <row r="451" spans="1:16" x14ac:dyDescent="0.3">
      <c r="A451" s="3">
        <v>20101110</v>
      </c>
      <c r="B451" s="29">
        <f>板块策略指数!B451</f>
        <v>-1.5144949172825176E-3</v>
      </c>
      <c r="C451" s="29">
        <f>板块策略指数!C451</f>
        <v>1.5843678414543524E-2</v>
      </c>
      <c r="D451" s="29">
        <f>板块策略指数!E451</f>
        <v>7.8827692912470399E-3</v>
      </c>
      <c r="E451" s="29">
        <f>板块策略指数!F451</f>
        <v>-2.10673142494615E-2</v>
      </c>
      <c r="F451">
        <f t="shared" si="73"/>
        <v>0.30118476834334668</v>
      </c>
      <c r="G451">
        <f t="shared" si="74"/>
        <v>0.2122898705040312</v>
      </c>
      <c r="H451">
        <f t="shared" si="75"/>
        <v>0.29615295636708605</v>
      </c>
      <c r="I451">
        <f t="shared" si="76"/>
        <v>0.19037240478553571</v>
      </c>
      <c r="J451">
        <f t="shared" ref="J451:J514" si="77">SUMPRODUCT(F450:I450,B451:E451)</f>
        <v>1.0746130364475727E-3</v>
      </c>
      <c r="K451" s="28">
        <f t="shared" ref="K451:K514" si="78">(1+K450)*(1+B451)-1</f>
        <v>1.9116713000000072</v>
      </c>
      <c r="L451" s="28">
        <f t="shared" ref="L451:L514" si="79">(1+L450)*(1+C451)-1</f>
        <v>1.7807008999999998</v>
      </c>
      <c r="M451" s="28">
        <f t="shared" ref="M451:M514" si="80">(1+M450)*(1+D451)-1</f>
        <v>1.9072892908203518</v>
      </c>
      <c r="N451" s="28">
        <f t="shared" ref="N451:N514" si="81">(1+N450)*(1+E451)-1</f>
        <v>0.7078478695322179</v>
      </c>
      <c r="O451" s="7">
        <f t="shared" si="72"/>
        <v>1.6435346143761929</v>
      </c>
      <c r="P451" s="7">
        <f>[1]!S_PQ_PctChange("H00906.CSI",$A$3,$A451)/100</f>
        <v>1.1444513254868598</v>
      </c>
    </row>
    <row r="452" spans="1:16" x14ac:dyDescent="0.3">
      <c r="A452" s="3">
        <v>20101111</v>
      </c>
      <c r="B452" s="29">
        <f>板块策略指数!B452</f>
        <v>-1.2383678061462568E-2</v>
      </c>
      <c r="C452" s="29">
        <f>板块策略指数!C452</f>
        <v>-7.305927796837087E-3</v>
      </c>
      <c r="D452" s="29">
        <f>板块策略指数!E452</f>
        <v>-7.3045079710283801E-3</v>
      </c>
      <c r="E452" s="29">
        <f>板块策略指数!F452</f>
        <v>9.3255542618918795E-3</v>
      </c>
      <c r="F452">
        <f t="shared" si="73"/>
        <v>0.29915078112507715</v>
      </c>
      <c r="G452">
        <f t="shared" si="74"/>
        <v>0.21194031641148292</v>
      </c>
      <c r="H452">
        <f t="shared" si="75"/>
        <v>0.29566573715149658</v>
      </c>
      <c r="I452">
        <f t="shared" si="76"/>
        <v>0.19324316531194313</v>
      </c>
      <c r="J452">
        <f t="shared" si="77"/>
        <v>-5.668673113715177E-3</v>
      </c>
      <c r="K452" s="28">
        <f t="shared" si="78"/>
        <v>1.8756141000000071</v>
      </c>
      <c r="L452" s="28">
        <f t="shared" si="79"/>
        <v>1.7603852999999998</v>
      </c>
      <c r="M452" s="28">
        <f t="shared" si="80"/>
        <v>1.8860529730214695</v>
      </c>
      <c r="N452" s="28">
        <f t="shared" si="81"/>
        <v>0.72377449751059708</v>
      </c>
      <c r="O452" s="7">
        <f t="shared" ref="O452:O515" si="82">(1+O451)*(1+J452)-1</f>
        <v>1.6285492807825031</v>
      </c>
      <c r="P452" s="7">
        <f>[1]!S_PQ_PctChange("H00906.CSI",$A$3,$A452)/100</f>
        <v>1.1446228302561523</v>
      </c>
    </row>
    <row r="453" spans="1:16" x14ac:dyDescent="0.3">
      <c r="A453" s="3">
        <v>20101112</v>
      </c>
      <c r="B453" s="29">
        <f>板块策略指数!B453</f>
        <v>-6.5189797198448723E-2</v>
      </c>
      <c r="C453" s="29">
        <f>板块策略指数!C453</f>
        <v>-5.0445530194643477E-2</v>
      </c>
      <c r="D453" s="29">
        <f>板块策略指数!E453</f>
        <v>-5.7770799919374401E-2</v>
      </c>
      <c r="E453" s="29">
        <f>板块策略指数!F453</f>
        <v>-5.5833082584612198E-2</v>
      </c>
      <c r="F453">
        <f t="shared" si="73"/>
        <v>0.29688744587218657</v>
      </c>
      <c r="G453">
        <f t="shared" si="74"/>
        <v>0.21365433518668947</v>
      </c>
      <c r="H453">
        <f t="shared" si="75"/>
        <v>0.29575752781816833</v>
      </c>
      <c r="I453">
        <f t="shared" si="76"/>
        <v>0.1937006911229554</v>
      </c>
      <c r="J453">
        <f t="shared" si="77"/>
        <v>-5.806322813606609E-2</v>
      </c>
      <c r="K453" s="28">
        <f t="shared" si="78"/>
        <v>1.6881534000000067</v>
      </c>
      <c r="L453" s="28">
        <f t="shared" si="79"/>
        <v>1.6211362</v>
      </c>
      <c r="M453" s="28">
        <f t="shared" si="80"/>
        <v>1.7193233841603304</v>
      </c>
      <c r="N453" s="28">
        <f t="shared" si="81"/>
        <v>0.62753085363383954</v>
      </c>
      <c r="O453" s="7">
        <f t="shared" si="82"/>
        <v>1.4759272242255359</v>
      </c>
      <c r="P453" s="7">
        <f>[1]!S_PQ_PctChange("H00906.CSI",$A$3,$A453)/100</f>
        <v>1.0123029910640278</v>
      </c>
    </row>
    <row r="454" spans="1:16" x14ac:dyDescent="0.3">
      <c r="A454" s="3">
        <v>20101115</v>
      </c>
      <c r="B454" s="29">
        <f>板块策略指数!B454</f>
        <v>2.5337467720406084E-2</v>
      </c>
      <c r="C454" s="29">
        <f>板块策略指数!C454</f>
        <v>5.2871804219864746E-2</v>
      </c>
      <c r="D454" s="29">
        <f>板块策略指数!E454</f>
        <v>2.7805356011368399E-2</v>
      </c>
      <c r="E454" s="29">
        <f>板块策略指数!F454</f>
        <v>6.8253897538942199E-3</v>
      </c>
      <c r="F454">
        <f t="shared" si="73"/>
        <v>0.29601357672521045</v>
      </c>
      <c r="G454">
        <f t="shared" si="74"/>
        <v>0.21874602723176695</v>
      </c>
      <c r="H454">
        <f t="shared" si="75"/>
        <v>0.29559674901358218</v>
      </c>
      <c r="I454">
        <f t="shared" si="76"/>
        <v>0.18964364702944012</v>
      </c>
      <c r="J454">
        <f t="shared" si="77"/>
        <v>2.8364392323635555E-2</v>
      </c>
      <c r="K454" s="28">
        <f t="shared" si="78"/>
        <v>1.7562644000000067</v>
      </c>
      <c r="L454" s="28">
        <f t="shared" si="79"/>
        <v>1.7597204000000004</v>
      </c>
      <c r="M454" s="28">
        <f t="shared" si="80"/>
        <v>1.7949351389669475</v>
      </c>
      <c r="N454" s="28">
        <f t="shared" si="81"/>
        <v>0.6386393860463786</v>
      </c>
      <c r="O454" s="7">
        <f t="shared" si="82"/>
        <v>1.5461553953782392</v>
      </c>
      <c r="P454" s="7">
        <f>[1]!S_PQ_PctChange("H00906.CSI",$A$3,$A454)/100</f>
        <v>1.0377852635178599</v>
      </c>
    </row>
    <row r="455" spans="1:16" x14ac:dyDescent="0.3">
      <c r="A455" s="3">
        <v>20101116</v>
      </c>
      <c r="B455" s="29">
        <f>板块策略指数!B455</f>
        <v>-3.6822664763220804E-2</v>
      </c>
      <c r="C455" s="29">
        <f>板块策略指数!C455</f>
        <v>-1.943309184510154E-2</v>
      </c>
      <c r="D455" s="29">
        <f>板块策略指数!E455</f>
        <v>-3.42609381401301E-2</v>
      </c>
      <c r="E455" s="29">
        <f>板块策略指数!F455</f>
        <v>-4.0356623474829198E-2</v>
      </c>
      <c r="F455">
        <f t="shared" si="73"/>
        <v>0.2948225826259489</v>
      </c>
      <c r="G455">
        <f t="shared" si="74"/>
        <v>0.22179934956542383</v>
      </c>
      <c r="H455">
        <f t="shared" si="75"/>
        <v>0.29519045639897235</v>
      </c>
      <c r="I455">
        <f t="shared" si="76"/>
        <v>0.18818761140965454</v>
      </c>
      <c r="J455">
        <f t="shared" si="77"/>
        <v>-3.2931719528998801E-2</v>
      </c>
      <c r="K455" s="28">
        <f t="shared" si="78"/>
        <v>1.6547714000000067</v>
      </c>
      <c r="L455" s="28">
        <f t="shared" si="79"/>
        <v>1.7060905000000002</v>
      </c>
      <c r="M455" s="28">
        <f t="shared" si="80"/>
        <v>1.6991780390651248</v>
      </c>
      <c r="N455" s="28">
        <f t="shared" si="81"/>
        <v>0.57250943333267967</v>
      </c>
      <c r="O455" s="7">
        <f t="shared" si="82"/>
        <v>1.4623061200203962</v>
      </c>
      <c r="P455" s="7">
        <f>[1]!S_PQ_PctChange("H00906.CSI",$A$3,$A455)/100</f>
        <v>0.95301864032687034</v>
      </c>
    </row>
    <row r="456" spans="1:16" x14ac:dyDescent="0.3">
      <c r="A456" s="3">
        <v>20101117</v>
      </c>
      <c r="B456" s="29">
        <f>板块策略指数!B456</f>
        <v>-3.1674064290431896E-2</v>
      </c>
      <c r="C456" s="29">
        <f>板块策略指数!C456</f>
        <v>-6.5646215453621981E-2</v>
      </c>
      <c r="D456" s="29">
        <f>板块策略指数!E456</f>
        <v>-3.6391335902569301E-2</v>
      </c>
      <c r="E456" s="29">
        <f>板块策略指数!F456</f>
        <v>-2.3520498646344601E-3</v>
      </c>
      <c r="F456">
        <f t="shared" si="73"/>
        <v>0.29586431449614597</v>
      </c>
      <c r="G456">
        <f t="shared" si="74"/>
        <v>0.2147740926417383</v>
      </c>
      <c r="H456">
        <f t="shared" si="75"/>
        <v>0.29479036471386827</v>
      </c>
      <c r="I456">
        <f t="shared" si="76"/>
        <v>0.19457122814824707</v>
      </c>
      <c r="J456">
        <f t="shared" si="77"/>
        <v>-3.508351902540021E-2</v>
      </c>
      <c r="K456" s="28">
        <f t="shared" si="78"/>
        <v>1.5706840000000066</v>
      </c>
      <c r="L456" s="28">
        <f t="shared" si="79"/>
        <v>1.5284459000000008</v>
      </c>
      <c r="M456" s="28">
        <f t="shared" si="80"/>
        <v>1.6009513443846677</v>
      </c>
      <c r="N456" s="28">
        <f t="shared" si="81"/>
        <v>0.56881081273287326</v>
      </c>
      <c r="O456" s="7">
        <f t="shared" si="82"/>
        <v>1.3759197564123014</v>
      </c>
      <c r="P456" s="7">
        <f>[1]!S_PQ_PctChange("H00906.CSI",$A$3,$A456)/100</f>
        <v>0.90125599875724194</v>
      </c>
    </row>
    <row r="457" spans="1:16" x14ac:dyDescent="0.3">
      <c r="A457" s="3">
        <v>20101118</v>
      </c>
      <c r="B457" s="29">
        <f>板块策略指数!B457</f>
        <v>1.9133078978201788E-2</v>
      </c>
      <c r="C457" s="29">
        <f>板块策略指数!C457</f>
        <v>1.2087029427839468E-2</v>
      </c>
      <c r="D457" s="29">
        <f>板块策略指数!E457</f>
        <v>1.8470027307892802E-2</v>
      </c>
      <c r="E457" s="29">
        <f>板块策略指数!F457</f>
        <v>6.8731269544514998E-3</v>
      </c>
      <c r="F457">
        <f t="shared" si="73"/>
        <v>0.29705769625620232</v>
      </c>
      <c r="G457">
        <f t="shared" si="74"/>
        <v>0.21414950578952294</v>
      </c>
      <c r="H457">
        <f t="shared" si="75"/>
        <v>0.29578684937153948</v>
      </c>
      <c r="I457">
        <f t="shared" si="76"/>
        <v>0.19300594858273501</v>
      </c>
      <c r="J457">
        <f t="shared" si="77"/>
        <v>1.5038874913299779E-2</v>
      </c>
      <c r="K457" s="28">
        <f t="shared" si="78"/>
        <v>1.6198691000000065</v>
      </c>
      <c r="L457" s="28">
        <f t="shared" si="79"/>
        <v>1.5590073000000007</v>
      </c>
      <c r="M457" s="28">
        <f t="shared" si="80"/>
        <v>1.648990986741953</v>
      </c>
      <c r="N457" s="28">
        <f t="shared" si="81"/>
        <v>0.57959344861630258</v>
      </c>
      <c r="O457" s="7">
        <f t="shared" si="82"/>
        <v>1.4116509164330235</v>
      </c>
      <c r="P457" s="7">
        <f>[1]!S_PQ_PctChange("H00906.CSI",$A$3,$A457)/100</f>
        <v>0.92904446300240717</v>
      </c>
    </row>
    <row r="458" spans="1:16" x14ac:dyDescent="0.3">
      <c r="A458" s="3">
        <v>20101119</v>
      </c>
      <c r="B458" s="29">
        <f>板块策略指数!B458</f>
        <v>4.600741311846468E-2</v>
      </c>
      <c r="C458" s="29">
        <f>板块策略指数!C458</f>
        <v>3.5388175719545556E-2</v>
      </c>
      <c r="D458" s="29">
        <f>板块策略指数!E458</f>
        <v>1.87330261693478E-2</v>
      </c>
      <c r="E458" s="29">
        <f>板块策略指数!F458</f>
        <v>-9.6843743600982202E-5</v>
      </c>
      <c r="F458">
        <f t="shared" si="73"/>
        <v>0.30262406048889662</v>
      </c>
      <c r="G458">
        <f t="shared" si="74"/>
        <v>0.21594748999402177</v>
      </c>
      <c r="H458">
        <f t="shared" si="75"/>
        <v>0.29347230980089212</v>
      </c>
      <c r="I458">
        <f t="shared" si="76"/>
        <v>0.18795613971618932</v>
      </c>
      <c r="J458">
        <f t="shared" si="77"/>
        <v>2.676750786403995E-2</v>
      </c>
      <c r="K458" s="28">
        <f t="shared" si="78"/>
        <v>1.7404025000000072</v>
      </c>
      <c r="L458" s="28">
        <f t="shared" si="79"/>
        <v>1.6495659000000007</v>
      </c>
      <c r="M458" s="28">
        <f t="shared" si="80"/>
        <v>1.6986146042189563</v>
      </c>
      <c r="N458" s="28">
        <f t="shared" si="81"/>
        <v>0.57944047487337103</v>
      </c>
      <c r="O458" s="7">
        <f t="shared" si="82"/>
        <v>1.4762048013039637</v>
      </c>
      <c r="P458" s="7">
        <f>[1]!S_PQ_PctChange("H00906.CSI",$A$3,$A458)/100</f>
        <v>0.95851096327295737</v>
      </c>
    </row>
    <row r="459" spans="1:16" x14ac:dyDescent="0.3">
      <c r="A459" s="3">
        <v>20101122</v>
      </c>
      <c r="B459" s="29">
        <f>板块策略指数!B459</f>
        <v>3.0826603026380253E-2</v>
      </c>
      <c r="C459" s="29">
        <f>板块策略指数!C459</f>
        <v>1.4444026472411907E-2</v>
      </c>
      <c r="D459" s="29">
        <f>板块策略指数!E459</f>
        <v>1.9835751255956099E-3</v>
      </c>
      <c r="E459" s="29">
        <f>板块策略指数!F459</f>
        <v>-1.18947299235735E-2</v>
      </c>
      <c r="F459">
        <f t="shared" si="73"/>
        <v>0.30862152954429078</v>
      </c>
      <c r="G459">
        <f t="shared" si="74"/>
        <v>0.21672718831364801</v>
      </c>
      <c r="H459">
        <f t="shared" si="75"/>
        <v>0.2909141728033301</v>
      </c>
      <c r="I459">
        <f t="shared" si="76"/>
        <v>0.18373710933873089</v>
      </c>
      <c r="J459">
        <f t="shared" si="77"/>
        <v>1.0794459895417677E-2</v>
      </c>
      <c r="K459" s="28">
        <f t="shared" si="78"/>
        <v>1.8248798000000073</v>
      </c>
      <c r="L459" s="28">
        <f t="shared" si="79"/>
        <v>1.6878363000000007</v>
      </c>
      <c r="M459" s="28">
        <f t="shared" si="80"/>
        <v>1.7039675090214543</v>
      </c>
      <c r="N459" s="28">
        <f t="shared" si="81"/>
        <v>0.56065345699439151</v>
      </c>
      <c r="O459" s="7">
        <f t="shared" si="82"/>
        <v>1.50293409472448</v>
      </c>
      <c r="P459" s="7">
        <f>[1]!S_PQ_PctChange("H00906.CSI",$A$3,$A459)/100</f>
        <v>0.96274071919404203</v>
      </c>
    </row>
    <row r="460" spans="1:16" x14ac:dyDescent="0.3">
      <c r="A460" s="3">
        <v>20101123</v>
      </c>
      <c r="B460" s="29">
        <f>板块策略指数!B460</f>
        <v>-1.7684681663269381E-2</v>
      </c>
      <c r="C460" s="29">
        <f>板块策略指数!C460</f>
        <v>-5.1919456553213943E-3</v>
      </c>
      <c r="D460" s="29">
        <f>板块策略指数!E460</f>
        <v>-7.6251000549813798E-3</v>
      </c>
      <c r="E460" s="29">
        <f>板块策略指数!F460</f>
        <v>-1.8828287548435199E-2</v>
      </c>
      <c r="F460">
        <f t="shared" si="73"/>
        <v>0.30692682882771538</v>
      </c>
      <c r="G460">
        <f t="shared" si="74"/>
        <v>0.21827822122042626</v>
      </c>
      <c r="H460">
        <f t="shared" si="75"/>
        <v>0.29227950783653278</v>
      </c>
      <c r="I460">
        <f t="shared" si="76"/>
        <v>0.18251544211532533</v>
      </c>
      <c r="J460">
        <f t="shared" si="77"/>
        <v>-1.2260814091162572E-2</v>
      </c>
      <c r="K460" s="28">
        <f t="shared" si="78"/>
        <v>1.774922700000007</v>
      </c>
      <c r="L460" s="28">
        <f t="shared" si="79"/>
        <v>1.6738812000000003</v>
      </c>
      <c r="M460" s="28">
        <f t="shared" si="80"/>
        <v>1.6833494862197469</v>
      </c>
      <c r="N460" s="28">
        <f t="shared" si="81"/>
        <v>0.5312690249426415</v>
      </c>
      <c r="O460" s="7">
        <f t="shared" si="82"/>
        <v>1.4722460851066308</v>
      </c>
      <c r="P460" s="7">
        <f>[1]!S_PQ_PctChange("H00906.CSI",$A$3,$A460)/100</f>
        <v>0.92453060343614224</v>
      </c>
    </row>
    <row r="461" spans="1:16" x14ac:dyDescent="0.3">
      <c r="A461" s="3">
        <v>20101124</v>
      </c>
      <c r="B461" s="29">
        <f>板块策略指数!B461</f>
        <v>2.6524234350744226E-2</v>
      </c>
      <c r="C461" s="29">
        <f>板块策略指数!C461</f>
        <v>4.3144960965356333E-2</v>
      </c>
      <c r="D461" s="29">
        <f>板块策略指数!E461</f>
        <v>2.82251358829518E-2</v>
      </c>
      <c r="E461" s="29">
        <f>板块策略指数!F461</f>
        <v>1.48907728623253E-2</v>
      </c>
      <c r="F461">
        <f t="shared" si="73"/>
        <v>0.3063294646829352</v>
      </c>
      <c r="G461">
        <f t="shared" si="74"/>
        <v>0.22138071382824029</v>
      </c>
      <c r="H461">
        <f t="shared" si="75"/>
        <v>0.2921940020023025</v>
      </c>
      <c r="I461">
        <f t="shared" si="76"/>
        <v>0.18009581948652173</v>
      </c>
      <c r="J461">
        <f t="shared" si="77"/>
        <v>2.8526029287394391E-2</v>
      </c>
      <c r="K461" s="28">
        <f t="shared" si="78"/>
        <v>1.8485254000000069</v>
      </c>
      <c r="L461" s="28">
        <f t="shared" si="79"/>
        <v>1.7892457000000004</v>
      </c>
      <c r="M461" s="28">
        <f t="shared" si="80"/>
        <v>1.7590873900897481</v>
      </c>
      <c r="N461" s="28">
        <f t="shared" si="81"/>
        <v>0.55407080418417665</v>
      </c>
      <c r="O461" s="7">
        <f t="shared" si="82"/>
        <v>1.5427694493360287</v>
      </c>
      <c r="P461" s="7">
        <f>[1]!S_PQ_PctChange("H00906.CSI",$A$3,$A461)/100</f>
        <v>0.97085878537090375</v>
      </c>
    </row>
    <row r="462" spans="1:16" x14ac:dyDescent="0.3">
      <c r="A462" s="3">
        <v>20101125</v>
      </c>
      <c r="B462" s="29">
        <f>板块策略指数!B462</f>
        <v>3.7728994798500982E-3</v>
      </c>
      <c r="C462" s="29">
        <f>板块策略指数!C462</f>
        <v>-3.0805819652244136E-3</v>
      </c>
      <c r="D462" s="29">
        <f>板块策略指数!E462</f>
        <v>8.6010109691420106E-3</v>
      </c>
      <c r="E462" s="29">
        <f>板块策略指数!F462</f>
        <v>1.56299923169003E-2</v>
      </c>
      <c r="F462">
        <f t="shared" si="73"/>
        <v>0.30571152896646603</v>
      </c>
      <c r="G462">
        <f t="shared" si="74"/>
        <v>0.21942566223758309</v>
      </c>
      <c r="H462">
        <f t="shared" si="75"/>
        <v>0.29300718823585503</v>
      </c>
      <c r="I462">
        <f t="shared" si="76"/>
        <v>0.18185562056009549</v>
      </c>
      <c r="J462">
        <f t="shared" si="77"/>
        <v>5.8018289347167261E-3</v>
      </c>
      <c r="K462" s="28">
        <f t="shared" si="78"/>
        <v>1.8592726000000064</v>
      </c>
      <c r="L462" s="28">
        <f t="shared" si="79"/>
        <v>1.7806532000000006</v>
      </c>
      <c r="M462" s="28">
        <f t="shared" si="80"/>
        <v>1.7828183309967316</v>
      </c>
      <c r="N462" s="28">
        <f t="shared" si="81"/>
        <v>0.57836091891349439</v>
      </c>
      <c r="O462" s="7">
        <f t="shared" si="82"/>
        <v>1.5575221627015003</v>
      </c>
      <c r="P462" s="7">
        <f>[1]!S_PQ_PctChange("H00906.CSI",$A$3,$A462)/100</f>
        <v>0.99731065925599238</v>
      </c>
    </row>
    <row r="463" spans="1:16" x14ac:dyDescent="0.3">
      <c r="A463" s="3">
        <v>20101126</v>
      </c>
      <c r="B463" s="29">
        <f>板块策略指数!B463</f>
        <v>-1.3036742281935602E-2</v>
      </c>
      <c r="C463" s="29">
        <f>板块策略指数!C463</f>
        <v>-3.752967108591606E-3</v>
      </c>
      <c r="D463" s="29">
        <f>板块策略指数!E463</f>
        <v>-2.7062141591855E-3</v>
      </c>
      <c r="E463" s="29">
        <f>板块策略指数!F463</f>
        <v>-1.35827699295908E-2</v>
      </c>
      <c r="F463">
        <f t="shared" si="73"/>
        <v>0.30418140584419229</v>
      </c>
      <c r="G463">
        <f t="shared" si="74"/>
        <v>0.22038108613272375</v>
      </c>
      <c r="H463">
        <f t="shared" si="75"/>
        <v>0.29459220306271916</v>
      </c>
      <c r="I463">
        <f t="shared" si="76"/>
        <v>0.18084530496036433</v>
      </c>
      <c r="J463">
        <f t="shared" si="77"/>
        <v>-8.0720229649286299E-3</v>
      </c>
      <c r="K463" s="28">
        <f t="shared" si="78"/>
        <v>1.8219970000000063</v>
      </c>
      <c r="L463" s="28">
        <f t="shared" si="79"/>
        <v>1.7702175000000007</v>
      </c>
      <c r="M463" s="28">
        <f t="shared" si="80"/>
        <v>1.7752874286269473</v>
      </c>
      <c r="N463" s="28">
        <f t="shared" si="81"/>
        <v>0.5569224056860349</v>
      </c>
      <c r="O463" s="7">
        <f t="shared" si="82"/>
        <v>1.5368777850708599</v>
      </c>
      <c r="P463" s="7">
        <f>[1]!S_PQ_PctChange("H00906.CSI",$A$3,$A463)/100</f>
        <v>0.98109902758359668</v>
      </c>
    </row>
    <row r="464" spans="1:16" x14ac:dyDescent="0.3">
      <c r="A464" s="3">
        <v>20101129</v>
      </c>
      <c r="B464" s="29">
        <f>板块策略指数!B464</f>
        <v>-1.4963516970428407E-3</v>
      </c>
      <c r="C464" s="29">
        <f>板块策略指数!C464</f>
        <v>1.7034691319363787E-2</v>
      </c>
      <c r="D464" s="29">
        <f>板块策略指数!E464</f>
        <v>2.1183366321995802E-3</v>
      </c>
      <c r="E464" s="29">
        <f>板块策略指数!F464</f>
        <v>-2.02236133029652E-3</v>
      </c>
      <c r="F464">
        <f t="shared" si="73"/>
        <v>0.30264963630870728</v>
      </c>
      <c r="G464">
        <f t="shared" si="74"/>
        <v>0.22334072612557385</v>
      </c>
      <c r="H464">
        <f t="shared" si="75"/>
        <v>0.2941698064095295</v>
      </c>
      <c r="I464">
        <f t="shared" si="76"/>
        <v>0.17983983115618885</v>
      </c>
      <c r="J464">
        <f t="shared" si="77"/>
        <v>3.5572723158438513E-3</v>
      </c>
      <c r="K464" s="28">
        <f t="shared" si="78"/>
        <v>1.8177743000000066</v>
      </c>
      <c r="L464" s="28">
        <f t="shared" si="79"/>
        <v>1.8174073000000002</v>
      </c>
      <c r="M464" s="28">
        <f t="shared" si="80"/>
        <v>1.7811664216518905</v>
      </c>
      <c r="N464" s="28">
        <f t="shared" si="81"/>
        <v>0.55377374601850327</v>
      </c>
      <c r="O464" s="7">
        <f t="shared" si="82"/>
        <v>1.5459021501843719</v>
      </c>
      <c r="P464" s="7">
        <f>[1]!S_PQ_PctChange("H00906.CSI",$A$3,$A464)/100</f>
        <v>0.98116314638792179</v>
      </c>
    </row>
    <row r="465" spans="1:16" x14ac:dyDescent="0.3">
      <c r="A465" s="3">
        <v>20101130</v>
      </c>
      <c r="B465" s="29">
        <f>板块策略指数!B465</f>
        <v>-2.3569630825293571E-2</v>
      </c>
      <c r="C465" s="29">
        <f>板块策略指数!C465</f>
        <v>-3.4754151449809909E-2</v>
      </c>
      <c r="D465" s="29">
        <f>板块策略指数!E465</f>
        <v>-2.3831141408461199E-2</v>
      </c>
      <c r="E465" s="29">
        <f>板块策略指数!F465</f>
        <v>-1.7703093135941299E-2</v>
      </c>
      <c r="F465">
        <f t="shared" si="73"/>
        <v>0.3</v>
      </c>
      <c r="G465">
        <f t="shared" si="74"/>
        <v>0.2</v>
      </c>
      <c r="H465">
        <f t="shared" si="75"/>
        <v>0.3</v>
      </c>
      <c r="I465">
        <f t="shared" si="76"/>
        <v>0.2</v>
      </c>
      <c r="J465">
        <f t="shared" si="77"/>
        <v>-2.5089481153039429E-2</v>
      </c>
      <c r="K465" s="28">
        <f t="shared" si="78"/>
        <v>1.7513604000000065</v>
      </c>
      <c r="L465" s="28">
        <f t="shared" si="79"/>
        <v>1.7194907000000001</v>
      </c>
      <c r="M465" s="28">
        <f t="shared" si="80"/>
        <v>1.7148880513770401</v>
      </c>
      <c r="N465" s="28">
        <f t="shared" si="81"/>
        <v>0.52626714468055735</v>
      </c>
      <c r="O465" s="7">
        <f t="shared" si="82"/>
        <v>1.4820267861698384</v>
      </c>
      <c r="P465" s="7">
        <f>[1]!S_PQ_PctChange("H00906.CSI",$A$3,$A465)/100</f>
        <v>0.94289568860989381</v>
      </c>
    </row>
    <row r="466" spans="1:16" x14ac:dyDescent="0.3">
      <c r="A466" s="3">
        <v>20101201</v>
      </c>
      <c r="B466" s="29">
        <f>板块策略指数!B466</f>
        <v>-1.466365511403089E-3</v>
      </c>
      <c r="C466" s="29">
        <f>板块策略指数!C466</f>
        <v>-1.3766107014081699E-2</v>
      </c>
      <c r="D466" s="29">
        <f>板块策略指数!E466</f>
        <v>-3.5914161664996301E-3</v>
      </c>
      <c r="E466" s="29">
        <f>板块策略指数!F466</f>
        <v>4.8127061224920702E-3</v>
      </c>
      <c r="F466">
        <f t="shared" si="73"/>
        <v>0.30055432847782881</v>
      </c>
      <c r="G466">
        <f t="shared" si="74"/>
        <v>0.19790143946445943</v>
      </c>
      <c r="H466">
        <f t="shared" si="75"/>
        <v>0.2999146973722116</v>
      </c>
      <c r="I466">
        <f t="shared" si="76"/>
        <v>0.20162953468550013</v>
      </c>
      <c r="J466">
        <f t="shared" si="77"/>
        <v>-3.3080146816887412E-3</v>
      </c>
      <c r="K466" s="28">
        <f t="shared" si="78"/>
        <v>1.7473259000000061</v>
      </c>
      <c r="L466" s="28">
        <f t="shared" si="79"/>
        <v>1.6820539000000005</v>
      </c>
      <c r="M466" s="28">
        <f t="shared" si="80"/>
        <v>1.7051377585390881</v>
      </c>
      <c r="N466" s="28">
        <f t="shared" si="81"/>
        <v>0.5336126199123199</v>
      </c>
      <c r="O466" s="7">
        <f t="shared" si="82"/>
        <v>1.4738162051208441</v>
      </c>
      <c r="P466" s="7">
        <f>[1]!S_PQ_PctChange("H00906.CSI",$A$3,$A466)/100</f>
        <v>0.94309117276942134</v>
      </c>
    </row>
    <row r="467" spans="1:16" x14ac:dyDescent="0.3">
      <c r="A467" s="3">
        <v>20101202</v>
      </c>
      <c r="B467" s="29">
        <f>板块策略指数!B467</f>
        <v>4.972216801799891E-3</v>
      </c>
      <c r="C467" s="29">
        <f>板块策略指数!C467</f>
        <v>-3.7992897905593363E-3</v>
      </c>
      <c r="D467" s="29">
        <f>板块策略指数!E467</f>
        <v>-1.6253839500986599E-3</v>
      </c>
      <c r="E467" s="29">
        <f>板块策略指数!F467</f>
        <v>9.5881949883000299E-3</v>
      </c>
      <c r="F467">
        <f t="shared" si="73"/>
        <v>0.30138921277673714</v>
      </c>
      <c r="G467">
        <f t="shared" si="74"/>
        <v>0.19671906965732042</v>
      </c>
      <c r="H467">
        <f t="shared" si="75"/>
        <v>0.29877340807960234</v>
      </c>
      <c r="I467">
        <f t="shared" si="76"/>
        <v>0.20311830948633997</v>
      </c>
      <c r="J467">
        <f t="shared" si="77"/>
        <v>2.1883231218741165E-3</v>
      </c>
      <c r="K467" s="28">
        <f t="shared" si="78"/>
        <v>1.7609862000000058</v>
      </c>
      <c r="L467" s="28">
        <f t="shared" si="79"/>
        <v>1.6718640000000007</v>
      </c>
      <c r="M467" s="28">
        <f t="shared" si="80"/>
        <v>1.7007408710435525</v>
      </c>
      <c r="N467" s="28">
        <f t="shared" si="81"/>
        <v>0.54831719674855695</v>
      </c>
      <c r="O467" s="7">
        <f t="shared" si="82"/>
        <v>1.4792297143217774</v>
      </c>
      <c r="P467" s="7">
        <f>[1]!S_PQ_PctChange("H00906.CSI",$A$3,$A467)/100</f>
        <v>0.95389753710810621</v>
      </c>
    </row>
    <row r="468" spans="1:16" x14ac:dyDescent="0.3">
      <c r="A468" s="3">
        <v>20101203</v>
      </c>
      <c r="B468" s="29">
        <f>板块策略指数!B468</f>
        <v>-1.0844494622972005E-2</v>
      </c>
      <c r="C468" s="29">
        <f>板块策略指数!C468</f>
        <v>-1.2437571672809644E-2</v>
      </c>
      <c r="D468" s="29">
        <f>板块策略指数!E468</f>
        <v>9.2890456742458598E-4</v>
      </c>
      <c r="E468" s="29">
        <f>板块策略指数!F468</f>
        <v>7.6731714989674103E-3</v>
      </c>
      <c r="F468">
        <f t="shared" si="73"/>
        <v>0.29928172114152529</v>
      </c>
      <c r="G468">
        <f t="shared" si="74"/>
        <v>0.19502888455875353</v>
      </c>
      <c r="H468">
        <f t="shared" si="75"/>
        <v>0.30021548421792266</v>
      </c>
      <c r="I468">
        <f t="shared" si="76"/>
        <v>0.20547391008179844</v>
      </c>
      <c r="J468">
        <f t="shared" si="77"/>
        <v>-3.879027618991269E-3</v>
      </c>
      <c r="K468" s="28">
        <f t="shared" si="78"/>
        <v>1.7310447000000058</v>
      </c>
      <c r="L468" s="28">
        <f t="shared" si="79"/>
        <v>1.6386325000000008</v>
      </c>
      <c r="M468" s="28">
        <f t="shared" si="80"/>
        <v>1.703249601574095</v>
      </c>
      <c r="N468" s="28">
        <f t="shared" si="81"/>
        <v>0.56019770013400927</v>
      </c>
      <c r="O468" s="7">
        <f t="shared" si="82"/>
        <v>1.4696127137860993</v>
      </c>
      <c r="P468" s="7">
        <f>[1]!S_PQ_PctChange("H00906.CSI",$A$3,$A468)/100</f>
        <v>0.95129212422992249</v>
      </c>
    </row>
    <row r="469" spans="1:16" x14ac:dyDescent="0.3">
      <c r="A469" s="3">
        <v>20101206</v>
      </c>
      <c r="B469" s="29">
        <f>板块策略指数!B469</f>
        <v>-1.9240695694215468E-2</v>
      </c>
      <c r="C469" s="29">
        <f>板块策略指数!C469</f>
        <v>-1.1837874353476803E-2</v>
      </c>
      <c r="D469" s="29">
        <f>板块策略指数!E469</f>
        <v>-1.31975596379668E-2</v>
      </c>
      <c r="E469" s="29">
        <f>板块策略指数!F469</f>
        <v>1.45688131374154E-2</v>
      </c>
      <c r="F469">
        <f t="shared" si="73"/>
        <v>0.296199709281038</v>
      </c>
      <c r="G469">
        <f t="shared" si="74"/>
        <v>0.19447739981943893</v>
      </c>
      <c r="H469">
        <f t="shared" si="75"/>
        <v>0.29895464191438526</v>
      </c>
      <c r="I469">
        <f t="shared" si="76"/>
        <v>0.2103682489851377</v>
      </c>
      <c r="J469">
        <f t="shared" si="77"/>
        <v>-9.035716710641694E-3</v>
      </c>
      <c r="K469" s="28">
        <f t="shared" si="78"/>
        <v>1.6784975000000055</v>
      </c>
      <c r="L469" s="28">
        <f t="shared" si="79"/>
        <v>1.6073967000000002</v>
      </c>
      <c r="M469" s="28">
        <f t="shared" si="80"/>
        <v>1.667573303741011</v>
      </c>
      <c r="N469" s="28">
        <f t="shared" si="81"/>
        <v>0.5829279288846867</v>
      </c>
      <c r="O469" s="7">
        <f t="shared" si="82"/>
        <v>1.4472979929193288</v>
      </c>
      <c r="P469" s="7">
        <f>[1]!S_PQ_PctChange("H00906.CSI",$A$3,$A469)/100</f>
        <v>0.94580814194130869</v>
      </c>
    </row>
    <row r="470" spans="1:16" x14ac:dyDescent="0.3">
      <c r="A470" s="3">
        <v>20101207</v>
      </c>
      <c r="B470" s="29">
        <f>板块策略指数!B470</f>
        <v>1.4846831105871941E-2</v>
      </c>
      <c r="C470" s="29">
        <f>板块策略指数!C470</f>
        <v>1.5948896460596211E-2</v>
      </c>
      <c r="D470" s="29">
        <f>板块策略指数!E470</f>
        <v>1.8973446321583199E-2</v>
      </c>
      <c r="E470" s="29">
        <f>板块策略指数!F470</f>
        <v>4.0252364211103E-3</v>
      </c>
      <c r="F470">
        <f t="shared" si="73"/>
        <v>0.29644172471211078</v>
      </c>
      <c r="G470">
        <f t="shared" si="74"/>
        <v>0.19484766500397985</v>
      </c>
      <c r="H470">
        <f t="shared" si="75"/>
        <v>0.30041552419106027</v>
      </c>
      <c r="I470">
        <f t="shared" si="76"/>
        <v>0.20829508609284894</v>
      </c>
      <c r="J470">
        <f t="shared" si="77"/>
        <v>1.4018308759561036E-2</v>
      </c>
      <c r="K470" s="28">
        <f t="shared" si="78"/>
        <v>1.718264700000006</v>
      </c>
      <c r="L470" s="28">
        <f t="shared" si="79"/>
        <v>1.6489818000000005</v>
      </c>
      <c r="M470" s="28">
        <f t="shared" si="80"/>
        <v>1.7181863626284293</v>
      </c>
      <c r="N470" s="28">
        <f t="shared" si="81"/>
        <v>0.58929958803602589</v>
      </c>
      <c r="O470" s="7">
        <f t="shared" si="82"/>
        <v>1.481604971810726</v>
      </c>
      <c r="P470" s="7">
        <f>[1]!S_PQ_PctChange("H00906.CSI",$A$3,$A470)/100</f>
        <v>0.96854112517554469</v>
      </c>
    </row>
    <row r="471" spans="1:16" x14ac:dyDescent="0.3">
      <c r="A471" s="3">
        <v>20101208</v>
      </c>
      <c r="B471" s="29">
        <f>板块策略指数!B471</f>
        <v>-1.6952359348963979E-3</v>
      </c>
      <c r="C471" s="29">
        <f>板块策略指数!C471</f>
        <v>-1.3664873046692659E-3</v>
      </c>
      <c r="D471" s="29">
        <f>板块策略指数!E471</f>
        <v>1.2981421594122999E-3</v>
      </c>
      <c r="E471" s="29">
        <f>板块策略指数!F471</f>
        <v>-1.8100196862087699E-2</v>
      </c>
      <c r="F471">
        <f t="shared" si="73"/>
        <v>0.29717215197836078</v>
      </c>
      <c r="G471">
        <f t="shared" si="74"/>
        <v>0.19539208904771757</v>
      </c>
      <c r="H471">
        <f t="shared" si="75"/>
        <v>0.30205874663834681</v>
      </c>
      <c r="I471">
        <f t="shared" si="76"/>
        <v>0.20537701233557465</v>
      </c>
      <c r="J471">
        <f t="shared" si="77"/>
        <v>-4.148995531298735E-3</v>
      </c>
      <c r="K471" s="28">
        <f t="shared" si="78"/>
        <v>1.7136566000000055</v>
      </c>
      <c r="L471" s="28">
        <f t="shared" si="79"/>
        <v>1.6453620000000004</v>
      </c>
      <c r="M471" s="28">
        <f t="shared" si="80"/>
        <v>1.7217149549428967</v>
      </c>
      <c r="N471" s="28">
        <f t="shared" si="81"/>
        <v>0.5605329526197389</v>
      </c>
      <c r="O471" s="7">
        <f t="shared" si="82"/>
        <v>1.4713088038722346</v>
      </c>
      <c r="P471" s="7">
        <f>[1]!S_PQ_PctChange("H00906.CSI",$A$3,$A471)/100</f>
        <v>0.95425201505071622</v>
      </c>
    </row>
    <row r="472" spans="1:16" x14ac:dyDescent="0.3">
      <c r="A472" s="3">
        <v>20101209</v>
      </c>
      <c r="B472" s="29">
        <f>板块策略指数!B472</f>
        <v>-6.2800134696482848E-3</v>
      </c>
      <c r="C472" s="29">
        <f>板块策略指数!C472</f>
        <v>-2.019205689051257E-2</v>
      </c>
      <c r="D472" s="29">
        <f>板块策略指数!E472</f>
        <v>-2.3927664828411299E-2</v>
      </c>
      <c r="E472" s="29">
        <f>板块策略指数!F472</f>
        <v>-1.54867452741146E-2</v>
      </c>
      <c r="F472">
        <f t="shared" si="73"/>
        <v>0.30017467867908254</v>
      </c>
      <c r="G472">
        <f t="shared" si="74"/>
        <v>0.1946031440144991</v>
      </c>
      <c r="H472">
        <f t="shared" si="75"/>
        <v>0.2996921311867356</v>
      </c>
      <c r="I472">
        <f t="shared" si="76"/>
        <v>0.20553004611968259</v>
      </c>
      <c r="J472">
        <f t="shared" si="77"/>
        <v>-1.6219795218488191E-2</v>
      </c>
      <c r="K472" s="28">
        <f t="shared" si="78"/>
        <v>1.6966148000000056</v>
      </c>
      <c r="L472" s="28">
        <f t="shared" si="79"/>
        <v>1.5919467000000003</v>
      </c>
      <c r="M472" s="28">
        <f t="shared" si="80"/>
        <v>1.6565906717425487</v>
      </c>
      <c r="N472" s="28">
        <f t="shared" si="81"/>
        <v>0.53636537629065506</v>
      </c>
      <c r="O472" s="7">
        <f t="shared" si="82"/>
        <v>1.4312246811517801</v>
      </c>
      <c r="P472" s="7">
        <f>[1]!S_PQ_PctChange("H00906.CSI",$A$3,$A472)/100</f>
        <v>0.92146906085239433</v>
      </c>
    </row>
    <row r="473" spans="1:16" x14ac:dyDescent="0.3">
      <c r="A473" s="3">
        <v>20101210</v>
      </c>
      <c r="B473" s="29">
        <f>板块策略指数!B473</f>
        <v>2.0542496466310425E-2</v>
      </c>
      <c r="C473" s="29">
        <f>板块策略指数!C473</f>
        <v>1.2941855633065359E-2</v>
      </c>
      <c r="D473" s="29">
        <f>板块策略指数!E473</f>
        <v>3.1467819964465398E-3</v>
      </c>
      <c r="E473" s="29">
        <f>板块策略指数!F473</f>
        <v>1.12214929321988E-2</v>
      </c>
      <c r="F473">
        <f t="shared" si="73"/>
        <v>0.30272817232466026</v>
      </c>
      <c r="G473">
        <f t="shared" si="74"/>
        <v>0.19479690840984576</v>
      </c>
      <c r="H473">
        <f t="shared" si="75"/>
        <v>0.29708964513738989</v>
      </c>
      <c r="I473">
        <f t="shared" si="76"/>
        <v>0.20538527412810376</v>
      </c>
      <c r="J473">
        <f t="shared" si="77"/>
        <v>1.1934282834398822E-2</v>
      </c>
      <c r="K473" s="28">
        <f t="shared" si="78"/>
        <v>1.7520100000000061</v>
      </c>
      <c r="L473" s="28">
        <f t="shared" si="79"/>
        <v>1.6254913000000006</v>
      </c>
      <c r="M473" s="28">
        <f t="shared" si="80"/>
        <v>1.6649503834403161</v>
      </c>
      <c r="N473" s="28">
        <f t="shared" si="81"/>
        <v>0.55360568950197564</v>
      </c>
      <c r="O473" s="7">
        <f t="shared" si="82"/>
        <v>1.4602396041306167</v>
      </c>
      <c r="P473" s="7">
        <f>[1]!S_PQ_PctChange("H00906.CSI",$A$3,$A473)/100</f>
        <v>0.94657600371993311</v>
      </c>
    </row>
    <row r="474" spans="1:16" x14ac:dyDescent="0.3">
      <c r="A474" s="3">
        <v>20101213</v>
      </c>
      <c r="B474" s="29">
        <f>板块策略指数!B474</f>
        <v>2.9774310413116158E-2</v>
      </c>
      <c r="C474" s="29">
        <f>板块策略指数!C474</f>
        <v>1.9482829746950616E-2</v>
      </c>
      <c r="D474" s="29">
        <f>板块策略指数!E474</f>
        <v>3.3598954020193798E-2</v>
      </c>
      <c r="E474" s="29">
        <f>板块策略指数!F474</f>
        <v>2.0235738451738702E-2</v>
      </c>
      <c r="F474">
        <f t="shared" si="73"/>
        <v>0.30356169631074376</v>
      </c>
      <c r="G474">
        <f t="shared" si="74"/>
        <v>0.19338111254328269</v>
      </c>
      <c r="H474">
        <f t="shared" si="75"/>
        <v>0.29901409102132381</v>
      </c>
      <c r="I474">
        <f t="shared" si="76"/>
        <v>0.20404310012464941</v>
      </c>
      <c r="J474">
        <f t="shared" si="77"/>
        <v>2.6946741591312929E-2</v>
      </c>
      <c r="K474" s="28">
        <f t="shared" si="78"/>
        <v>1.8339492000000059</v>
      </c>
      <c r="L474" s="28">
        <f t="shared" si="79"/>
        <v>1.6766433000000007</v>
      </c>
      <c r="M474" s="28">
        <f t="shared" si="80"/>
        <v>1.7544899288396252</v>
      </c>
      <c r="N474" s="28">
        <f t="shared" si="81"/>
        <v>0.58504404789187081</v>
      </c>
      <c r="O474" s="7">
        <f t="shared" si="82"/>
        <v>1.5265350449958386</v>
      </c>
      <c r="P474" s="7">
        <f>[1]!S_PQ_PctChange("H00906.CSI",$A$3,$A474)/100</f>
        <v>1.0056784238659575</v>
      </c>
    </row>
    <row r="475" spans="1:16" x14ac:dyDescent="0.3">
      <c r="A475" s="3">
        <v>20101214</v>
      </c>
      <c r="B475" s="29">
        <f>板块策略指数!B475</f>
        <v>1.5095224713272983E-2</v>
      </c>
      <c r="C475" s="29">
        <f>板块策略指数!C475</f>
        <v>-1.7424809648712678E-3</v>
      </c>
      <c r="D475" s="29">
        <f>板块策略指数!E475</f>
        <v>5.8101669794538204E-3</v>
      </c>
      <c r="E475" s="29">
        <f>板块策略指数!F475</f>
        <v>-3.9786731610469903E-3</v>
      </c>
      <c r="F475">
        <f t="shared" si="73"/>
        <v>0.30655885232614549</v>
      </c>
      <c r="G475">
        <f t="shared" si="74"/>
        <v>0.19205107845559477</v>
      </c>
      <c r="H475">
        <f t="shared" si="75"/>
        <v>0.29920426642299336</v>
      </c>
      <c r="I475">
        <f t="shared" si="76"/>
        <v>0.20218580279526605</v>
      </c>
      <c r="J475">
        <f t="shared" si="77"/>
        <v>5.1708701044614379E-3</v>
      </c>
      <c r="K475" s="28">
        <f t="shared" si="78"/>
        <v>1.8767283000000061</v>
      </c>
      <c r="L475" s="28">
        <f t="shared" si="79"/>
        <v>1.6719793000000003</v>
      </c>
      <c r="M475" s="28">
        <f t="shared" si="80"/>
        <v>1.7704939752694075</v>
      </c>
      <c r="N475" s="28">
        <f t="shared" si="81"/>
        <v>0.57873767567944623</v>
      </c>
      <c r="O475" s="7">
        <f t="shared" si="82"/>
        <v>1.5395994295278816</v>
      </c>
      <c r="P475" s="7">
        <f>[1]!S_PQ_PctChange("H00906.CSI",$A$3,$A475)/100</f>
        <v>1.0162773143499968</v>
      </c>
    </row>
    <row r="476" spans="1:16" x14ac:dyDescent="0.3">
      <c r="A476" s="3">
        <v>20101215</v>
      </c>
      <c r="B476" s="29">
        <f>板块策略指数!B476</f>
        <v>-1.2668002049411604E-2</v>
      </c>
      <c r="C476" s="29">
        <f>板块策略指数!C476</f>
        <v>6.607274240485358E-3</v>
      </c>
      <c r="D476" s="29">
        <f>板块策略指数!E476</f>
        <v>-6.6306903090604099E-3</v>
      </c>
      <c r="E476" s="29">
        <f>板块策略指数!F476</f>
        <v>-5.2287039352684802E-3</v>
      </c>
      <c r="F476">
        <f t="shared" si="73"/>
        <v>0.3043969280302285</v>
      </c>
      <c r="G476">
        <f t="shared" si="74"/>
        <v>0.19441958259771763</v>
      </c>
      <c r="H476">
        <f t="shared" si="75"/>
        <v>0.29891087223031565</v>
      </c>
      <c r="I476">
        <f t="shared" si="76"/>
        <v>0.20227261714173794</v>
      </c>
      <c r="J476">
        <f t="shared" si="77"/>
        <v>-5.6556545585272917E-3</v>
      </c>
      <c r="K476" s="28">
        <f t="shared" si="78"/>
        <v>1.8402859000000054</v>
      </c>
      <c r="L476" s="28">
        <f t="shared" si="79"/>
        <v>1.6896338000000006</v>
      </c>
      <c r="M476" s="28">
        <f t="shared" si="80"/>
        <v>1.7521236877162787</v>
      </c>
      <c r="N476" s="28">
        <f t="shared" si="81"/>
        <v>0.57048292378186449</v>
      </c>
      <c r="O476" s="7">
        <f t="shared" si="82"/>
        <v>1.5252363324374389</v>
      </c>
      <c r="P476" s="7">
        <f>[1]!S_PQ_PctChange("H00906.CSI",$A$3,$A476)/100</f>
        <v>1.0050893649319139</v>
      </c>
    </row>
    <row r="477" spans="1:16" x14ac:dyDescent="0.3">
      <c r="A477" s="3">
        <v>20101216</v>
      </c>
      <c r="B477" s="29">
        <f>板块策略指数!B477</f>
        <v>-1.5792424276724307E-3</v>
      </c>
      <c r="C477" s="29">
        <f>板块策略指数!C477</f>
        <v>1.0922676536858481E-3</v>
      </c>
      <c r="D477" s="29">
        <f>板块策略指数!E477</f>
        <v>-2.7044069459650701E-3</v>
      </c>
      <c r="E477" s="29">
        <f>板块策略指数!F477</f>
        <v>-7.64789150219123E-3</v>
      </c>
      <c r="F477">
        <f t="shared" si="73"/>
        <v>0.30471569221730427</v>
      </c>
      <c r="G477">
        <f t="shared" si="74"/>
        <v>0.19514393879866415</v>
      </c>
      <c r="H477">
        <f t="shared" si="75"/>
        <v>0.29888668278488367</v>
      </c>
      <c r="I477">
        <f t="shared" si="76"/>
        <v>0.20125368619914757</v>
      </c>
      <c r="J477">
        <f t="shared" si="77"/>
        <v>-2.6236939911323184E-3</v>
      </c>
      <c r="K477" s="28">
        <f t="shared" si="78"/>
        <v>1.8358004000000059</v>
      </c>
      <c r="L477" s="28">
        <f t="shared" si="79"/>
        <v>1.6925716000000004</v>
      </c>
      <c r="M477" s="28">
        <f t="shared" si="80"/>
        <v>1.7446808252990635</v>
      </c>
      <c r="N477" s="28">
        <f t="shared" si="81"/>
        <v>0.55847204077473678</v>
      </c>
      <c r="O477" s="7">
        <f t="shared" si="82"/>
        <v>1.5186108850458337</v>
      </c>
      <c r="P477" s="7">
        <f>[1]!S_PQ_PctChange("H00906.CSI",$A$3,$A477)/100</f>
        <v>0.99602828316949155</v>
      </c>
    </row>
    <row r="478" spans="1:16" x14ac:dyDescent="0.3">
      <c r="A478" s="3">
        <v>20101217</v>
      </c>
      <c r="B478" s="29">
        <f>板块策略指数!B478</f>
        <v>-2.0988783272623998E-4</v>
      </c>
      <c r="C478" s="29">
        <f>板块策略指数!C478</f>
        <v>-2.4440575693512405E-3</v>
      </c>
      <c r="D478" s="29">
        <f>板块策略指数!E478</f>
        <v>-7.3950789818702403E-4</v>
      </c>
      <c r="E478" s="29">
        <f>板块策略指数!F478</f>
        <v>-4.3435914158519596E-3</v>
      </c>
      <c r="F478">
        <f t="shared" si="73"/>
        <v>0.30515099119146266</v>
      </c>
      <c r="G478">
        <f t="shared" si="74"/>
        <v>0.19498601082710726</v>
      </c>
      <c r="H478">
        <f t="shared" si="75"/>
        <v>0.29915509898151926</v>
      </c>
      <c r="I478">
        <f t="shared" si="76"/>
        <v>0.20070789899991046</v>
      </c>
      <c r="J478">
        <f t="shared" si="77"/>
        <v>-1.6360919833365789E-3</v>
      </c>
      <c r="K478" s="28">
        <f t="shared" si="78"/>
        <v>1.8352052000000056</v>
      </c>
      <c r="L478" s="28">
        <f t="shared" si="79"/>
        <v>1.6859907999999999</v>
      </c>
      <c r="M478" s="28">
        <f t="shared" si="80"/>
        <v>1.7426511121507526</v>
      </c>
      <c r="N478" s="28">
        <f t="shared" si="81"/>
        <v>0.55170267499658232</v>
      </c>
      <c r="O478" s="7">
        <f t="shared" si="82"/>
        <v>1.5144902059676659</v>
      </c>
      <c r="P478" s="7">
        <f>[1]!S_PQ_PctChange("H00906.CSI",$A$3,$A478)/100</f>
        <v>0.99499456293390953</v>
      </c>
    </row>
    <row r="479" spans="1:16" x14ac:dyDescent="0.3">
      <c r="A479" s="3">
        <v>20101220</v>
      </c>
      <c r="B479" s="29">
        <f>板块策略指数!B479</f>
        <v>-5.2352471701165929E-3</v>
      </c>
      <c r="C479" s="29">
        <f>板块策略指数!C479</f>
        <v>-2.2855104343618832E-2</v>
      </c>
      <c r="D479" s="29">
        <f>板块策略指数!E479</f>
        <v>-1.86453365830903E-2</v>
      </c>
      <c r="E479" s="29">
        <f>板块策略指数!F479</f>
        <v>-1.9368043395068899E-2</v>
      </c>
      <c r="F479">
        <f t="shared" si="73"/>
        <v>0.30833859813269598</v>
      </c>
      <c r="G479">
        <f t="shared" si="74"/>
        <v>0.19353305041035879</v>
      </c>
      <c r="H479">
        <f t="shared" si="75"/>
        <v>0.29820513673664573</v>
      </c>
      <c r="I479">
        <f t="shared" si="76"/>
        <v>0.19992321472029922</v>
      </c>
      <c r="J479">
        <f t="shared" si="77"/>
        <v>-1.5519133294714398E-2</v>
      </c>
      <c r="K479" s="28">
        <f t="shared" si="78"/>
        <v>1.8203622000000057</v>
      </c>
      <c r="L479" s="28">
        <f t="shared" si="79"/>
        <v>1.6246021999999996</v>
      </c>
      <c r="M479" s="28">
        <f t="shared" si="80"/>
        <v>1.6915134590347147</v>
      </c>
      <c r="N479" s="28">
        <f t="shared" si="81"/>
        <v>0.52164923025100407</v>
      </c>
      <c r="O479" s="7">
        <f t="shared" si="82"/>
        <v>1.4754674972929998</v>
      </c>
      <c r="P479" s="7">
        <f>[1]!S_PQ_PctChange("H00906.CSI",$A$3,$A479)/100</f>
        <v>0.96712060694964408</v>
      </c>
    </row>
    <row r="480" spans="1:16" x14ac:dyDescent="0.3">
      <c r="A480" s="3">
        <v>20101221</v>
      </c>
      <c r="B480" s="29">
        <f>板块策略指数!B480</f>
        <v>6.4249549224563943E-3</v>
      </c>
      <c r="C480" s="29">
        <f>板块策略指数!C480</f>
        <v>-8.3281192098358544E-4</v>
      </c>
      <c r="D480" s="29">
        <f>板块策略指数!E480</f>
        <v>3.8074766212133002E-3</v>
      </c>
      <c r="E480" s="29">
        <f>板块策略指数!F480</f>
        <v>3.7783525107276297E-2</v>
      </c>
      <c r="F480">
        <f t="shared" si="73"/>
        <v>0.30709239569071539</v>
      </c>
      <c r="G480">
        <f t="shared" si="74"/>
        <v>0.19136084394486608</v>
      </c>
      <c r="H480">
        <f t="shared" si="75"/>
        <v>0.29622746243400694</v>
      </c>
      <c r="I480">
        <f t="shared" si="76"/>
        <v>0.20531929793041137</v>
      </c>
      <c r="J480">
        <f t="shared" si="77"/>
        <v>1.0509097851732215E-2</v>
      </c>
      <c r="K480" s="28">
        <f t="shared" si="78"/>
        <v>1.8384829000000056</v>
      </c>
      <c r="L480" s="28">
        <f t="shared" si="79"/>
        <v>1.6224163999999996</v>
      </c>
      <c r="M480" s="28">
        <f t="shared" si="80"/>
        <v>1.7017613336056705</v>
      </c>
      <c r="N480" s="28">
        <f t="shared" si="81"/>
        <v>0.57914250214666052</v>
      </c>
      <c r="O480" s="7">
        <f t="shared" si="82"/>
        <v>1.5014824274508345</v>
      </c>
      <c r="P480" s="7">
        <f>[1]!S_PQ_PctChange("H00906.CSI",$A$3,$A480)/100</f>
        <v>1.0050950991339271</v>
      </c>
    </row>
    <row r="481" spans="1:16" x14ac:dyDescent="0.3">
      <c r="A481" s="3">
        <v>20101222</v>
      </c>
      <c r="B481" s="29">
        <f>板块策略指数!B481</f>
        <v>-7.839575147695994E-3</v>
      </c>
      <c r="C481" s="29">
        <f>板块策略指数!C481</f>
        <v>-1.0505768649097939E-2</v>
      </c>
      <c r="D481" s="29">
        <f>板块策略指数!E481</f>
        <v>-8.9443114512045303E-3</v>
      </c>
      <c r="E481" s="29">
        <f>板块策略指数!F481</f>
        <v>-1.44294524196708E-2</v>
      </c>
      <c r="F481">
        <f t="shared" si="73"/>
        <v>0.30777189306769925</v>
      </c>
      <c r="G481">
        <f t="shared" si="74"/>
        <v>0.19126889009134529</v>
      </c>
      <c r="H481">
        <f t="shared" si="75"/>
        <v>0.29655235032616567</v>
      </c>
      <c r="I481">
        <f t="shared" si="76"/>
        <v>0.20440686651478956</v>
      </c>
      <c r="J481">
        <f t="shared" si="77"/>
        <v>-1.0030062393021087E-2</v>
      </c>
      <c r="K481" s="28">
        <f t="shared" si="78"/>
        <v>1.8162304000000056</v>
      </c>
      <c r="L481" s="28">
        <f t="shared" si="79"/>
        <v>1.5948658999999994</v>
      </c>
      <c r="M481" s="28">
        <f t="shared" si="80"/>
        <v>1.6775959387710797</v>
      </c>
      <c r="N481" s="28">
        <f t="shared" si="81"/>
        <v>0.55635634054805538</v>
      </c>
      <c r="O481" s="7">
        <f t="shared" si="82"/>
        <v>1.4763924026284569</v>
      </c>
      <c r="P481" s="7">
        <f>[1]!S_PQ_PctChange("H00906.CSI",$A$3,$A481)/100</f>
        <v>0.9847631826697818</v>
      </c>
    </row>
    <row r="482" spans="1:16" x14ac:dyDescent="0.3">
      <c r="A482" s="3">
        <v>20101223</v>
      </c>
      <c r="B482" s="29">
        <f>板块策略指数!B482</f>
        <v>-2.1783871092365115E-2</v>
      </c>
      <c r="C482" s="29">
        <f>板块策略指数!C482</f>
        <v>-1.3080444735120997E-2</v>
      </c>
      <c r="D482" s="29">
        <f>板块策略指数!E482</f>
        <v>-1.44148431361716E-2</v>
      </c>
      <c r="E482" s="29">
        <f>板块策略指数!F482</f>
        <v>-2.05850847110752E-4</v>
      </c>
      <c r="F482">
        <f t="shared" si="73"/>
        <v>0.30519463124668283</v>
      </c>
      <c r="G482">
        <f t="shared" si="74"/>
        <v>0.19135473211141149</v>
      </c>
      <c r="H482">
        <f t="shared" si="75"/>
        <v>0.29628430014146767</v>
      </c>
      <c r="I482">
        <f t="shared" si="76"/>
        <v>0.2071663365004377</v>
      </c>
      <c r="J482">
        <f t="shared" si="77"/>
        <v>-1.3523178329069723E-2</v>
      </c>
      <c r="K482" s="28">
        <f t="shared" si="78"/>
        <v>1.7548820000000056</v>
      </c>
      <c r="L482" s="28">
        <f t="shared" si="79"/>
        <v>1.5609238999999993</v>
      </c>
      <c r="M482" s="28">
        <f t="shared" si="80"/>
        <v>1.6389988133316447</v>
      </c>
      <c r="N482" s="28">
        <f t="shared" si="81"/>
        <v>0.55603596327694738</v>
      </c>
      <c r="O482" s="7">
        <f t="shared" si="82"/>
        <v>1.4429037065549588</v>
      </c>
      <c r="P482" s="7">
        <f>[1]!S_PQ_PctChange("H00906.CSI",$A$3,$A482)/100</f>
        <v>0.96169083893460627</v>
      </c>
    </row>
    <row r="483" spans="1:16" x14ac:dyDescent="0.3">
      <c r="A483" s="3">
        <v>20101224</v>
      </c>
      <c r="B483" s="29">
        <f>板块策略指数!B483</f>
        <v>-2.3219288521250728E-2</v>
      </c>
      <c r="C483" s="29">
        <f>板块策略指数!C483</f>
        <v>-1.3621724565888105E-2</v>
      </c>
      <c r="D483" s="29">
        <f>板块策略指数!E483</f>
        <v>-1.2746370232142E-2</v>
      </c>
      <c r="E483" s="29">
        <f>板块策略指数!F483</f>
        <v>5.1091967090575903E-3</v>
      </c>
      <c r="F483">
        <f t="shared" si="73"/>
        <v>0.30185457010726319</v>
      </c>
      <c r="G483">
        <f t="shared" si="74"/>
        <v>0.19112015812746094</v>
      </c>
      <c r="H483">
        <f t="shared" si="75"/>
        <v>0.29618371032509533</v>
      </c>
      <c r="I483">
        <f t="shared" si="76"/>
        <v>0.21084156144018015</v>
      </c>
      <c r="J483">
        <f t="shared" si="77"/>
        <v>-1.2411079472153079E-2</v>
      </c>
      <c r="K483" s="28">
        <f t="shared" si="78"/>
        <v>1.6909156000000052</v>
      </c>
      <c r="L483" s="28">
        <f t="shared" si="79"/>
        <v>1.5260396999999992</v>
      </c>
      <c r="M483" s="28">
        <f t="shared" si="80"/>
        <v>1.6053611574147362</v>
      </c>
      <c r="N483" s="28">
        <f t="shared" si="81"/>
        <v>0.56398605709969707</v>
      </c>
      <c r="O483" s="7">
        <f t="shared" si="82"/>
        <v>1.4125846345100879</v>
      </c>
      <c r="P483" s="7">
        <f>[1]!S_PQ_PctChange("H00906.CSI",$A$3,$A483)/100</f>
        <v>0.94199646147606697</v>
      </c>
    </row>
    <row r="484" spans="1:16" x14ac:dyDescent="0.3">
      <c r="A484" s="3">
        <v>20101227</v>
      </c>
      <c r="B484" s="29">
        <f>板块策略指数!B484</f>
        <v>-3.2783525429039728E-2</v>
      </c>
      <c r="C484" s="29">
        <f>板块策略指数!C484</f>
        <v>-3.1108180920513654E-2</v>
      </c>
      <c r="D484" s="29">
        <f>板块策略指数!E484</f>
        <v>-2.5892742276227301E-2</v>
      </c>
      <c r="E484" s="29">
        <f>板块策略指数!F484</f>
        <v>-1.8651614871104699E-2</v>
      </c>
      <c r="F484">
        <f t="shared" si="73"/>
        <v>0.30019695868402324</v>
      </c>
      <c r="G484">
        <f t="shared" si="74"/>
        <v>0.1903998633281464</v>
      </c>
      <c r="H484">
        <f t="shared" si="75"/>
        <v>0.29665576718350878</v>
      </c>
      <c r="I484">
        <f t="shared" si="76"/>
        <v>0.21274741080432125</v>
      </c>
      <c r="J484">
        <f t="shared" si="77"/>
        <v>-2.7442801512238608E-2</v>
      </c>
      <c r="K484" s="28">
        <f t="shared" si="78"/>
        <v>1.6026979000000052</v>
      </c>
      <c r="L484" s="28">
        <f t="shared" si="79"/>
        <v>1.4474591999999991</v>
      </c>
      <c r="M484" s="28">
        <f t="shared" si="80"/>
        <v>1.5379012124293032</v>
      </c>
      <c r="N484" s="28">
        <f t="shared" si="81"/>
        <v>0.53481519149889589</v>
      </c>
      <c r="O484" s="7">
        <f t="shared" si="82"/>
        <v>1.3463765532537506</v>
      </c>
      <c r="P484" s="7">
        <f>[1]!S_PQ_PctChange("H00906.CSI",$A$3,$A484)/100</f>
        <v>0.89873712020034247</v>
      </c>
    </row>
    <row r="485" spans="1:16" x14ac:dyDescent="0.3">
      <c r="A485" s="3">
        <v>20101228</v>
      </c>
      <c r="B485" s="29">
        <f>板块策略指数!B485</f>
        <v>-1.9948377412530346E-2</v>
      </c>
      <c r="C485" s="29">
        <f>板块策略指数!C485</f>
        <v>-1.4311699251207025E-2</v>
      </c>
      <c r="D485" s="29">
        <f>板块策略指数!E485</f>
        <v>-1.7295130353507299E-2</v>
      </c>
      <c r="E485" s="29">
        <f>板块策略指数!F485</f>
        <v>-1.9351471075812199E-2</v>
      </c>
      <c r="F485">
        <f t="shared" si="73"/>
        <v>0.29958946175310547</v>
      </c>
      <c r="G485">
        <f t="shared" si="74"/>
        <v>0.19110741004355261</v>
      </c>
      <c r="H485">
        <f t="shared" si="75"/>
        <v>0.29685693320053996</v>
      </c>
      <c r="I485">
        <f t="shared" si="76"/>
        <v>0.21244619500280157</v>
      </c>
      <c r="J485">
        <f t="shared" si="77"/>
        <v>-1.7961063341538283E-2</v>
      </c>
      <c r="K485" s="28">
        <f t="shared" si="78"/>
        <v>1.550778300000005</v>
      </c>
      <c r="L485" s="28">
        <f t="shared" si="79"/>
        <v>1.4124318999999992</v>
      </c>
      <c r="M485" s="28">
        <f t="shared" si="80"/>
        <v>1.4940078801360142</v>
      </c>
      <c r="N485" s="28">
        <f t="shared" si="81"/>
        <v>0.50511425971388779</v>
      </c>
      <c r="O485" s="7">
        <f t="shared" si="82"/>
        <v>1.3042331353576597</v>
      </c>
      <c r="P485" s="7">
        <f>[1]!S_PQ_PctChange("H00906.CSI",$A$3,$A485)/100</f>
        <v>0.86166550418753118</v>
      </c>
    </row>
    <row r="486" spans="1:16" x14ac:dyDescent="0.3">
      <c r="A486" s="3">
        <v>20101229</v>
      </c>
      <c r="B486" s="29">
        <f>板块策略指数!B486</f>
        <v>2.3616321340039721E-2</v>
      </c>
      <c r="C486" s="29">
        <f>板块策略指数!C486</f>
        <v>1.8430903686856358E-2</v>
      </c>
      <c r="D486" s="29">
        <f>板块策略指数!E486</f>
        <v>1.4124842542583E-2</v>
      </c>
      <c r="E486" s="29">
        <f>板块策略指数!F486</f>
        <v>6.3535723422509496E-4</v>
      </c>
      <c r="F486">
        <f t="shared" si="73"/>
        <v>0.30215484459601993</v>
      </c>
      <c r="G486">
        <f t="shared" si="74"/>
        <v>0.19176746321712002</v>
      </c>
      <c r="H486">
        <f t="shared" si="75"/>
        <v>0.29662274199143263</v>
      </c>
      <c r="I486">
        <f t="shared" si="76"/>
        <v>0.20945495019542704</v>
      </c>
      <c r="J486">
        <f t="shared" si="77"/>
        <v>1.4925519933218494E-2</v>
      </c>
      <c r="K486" s="28">
        <f t="shared" si="78"/>
        <v>1.6110183000000053</v>
      </c>
      <c r="L486" s="28">
        <f t="shared" si="79"/>
        <v>1.4568951999999991</v>
      </c>
      <c r="M486" s="28">
        <f t="shared" si="80"/>
        <v>1.5292353487428967</v>
      </c>
      <c r="N486" s="28">
        <f t="shared" si="81"/>
        <v>0.50607054494713233</v>
      </c>
      <c r="O486" s="7">
        <f t="shared" si="82"/>
        <v>1.3386250129502231</v>
      </c>
      <c r="P486" s="7">
        <f>[1]!S_PQ_PctChange("H00906.CSI",$A$3,$A486)/100</f>
        <v>0.87785732679842821</v>
      </c>
    </row>
    <row r="487" spans="1:16" x14ac:dyDescent="0.3">
      <c r="A487" s="3">
        <v>20101230</v>
      </c>
      <c r="B487" s="29">
        <f>板块策略指数!B487</f>
        <v>8.7222674770222348E-3</v>
      </c>
      <c r="C487" s="29">
        <f>板块策略指数!C487</f>
        <v>1.1060789243269364E-2</v>
      </c>
      <c r="D487" s="29">
        <f>板块策略指数!E487</f>
        <v>-3.7048340521966998E-3</v>
      </c>
      <c r="E487" s="29">
        <f>板块策略指数!F487</f>
        <v>-7.0778993130100002E-3</v>
      </c>
      <c r="F487">
        <f t="shared" si="73"/>
        <v>0.30412879853707947</v>
      </c>
      <c r="G487">
        <f t="shared" si="74"/>
        <v>0.19346774409802597</v>
      </c>
      <c r="H487">
        <f t="shared" si="75"/>
        <v>0.29488239470711602</v>
      </c>
      <c r="I487">
        <f t="shared" si="76"/>
        <v>0.2075210626577782</v>
      </c>
      <c r="J487">
        <f t="shared" si="77"/>
        <v>2.1751357851249745E-3</v>
      </c>
      <c r="K487" s="28">
        <f t="shared" si="78"/>
        <v>1.6337923000000054</v>
      </c>
      <c r="L487" s="28">
        <f t="shared" si="79"/>
        <v>1.4840703999999993</v>
      </c>
      <c r="M487" s="28">
        <f t="shared" si="80"/>
        <v>1.5198649514968543</v>
      </c>
      <c r="N487" s="28">
        <f t="shared" si="81"/>
        <v>0.49541072927170648</v>
      </c>
      <c r="O487" s="7">
        <f t="shared" si="82"/>
        <v>1.3437118399038792</v>
      </c>
      <c r="P487" s="7">
        <f>[1]!S_PQ_PctChange("H00906.CSI",$A$3,$A487)/100</f>
        <v>0.88055031658008009</v>
      </c>
    </row>
    <row r="488" spans="1:16" x14ac:dyDescent="0.3">
      <c r="A488" s="3">
        <v>20101231</v>
      </c>
      <c r="B488" s="29">
        <f>板块策略指数!B488</f>
        <v>2.0765912331052055E-2</v>
      </c>
      <c r="C488" s="29">
        <f>板块策略指数!C488</f>
        <v>1.8176819787394168E-2</v>
      </c>
      <c r="D488" s="29">
        <f>板块策略指数!E488</f>
        <v>2.2414596276818299E-2</v>
      </c>
      <c r="E488" s="29">
        <f>板块策略指数!F488</f>
        <v>9.6392193461981093E-3</v>
      </c>
      <c r="F488">
        <f t="shared" si="73"/>
        <v>0.3</v>
      </c>
      <c r="G488">
        <f t="shared" si="74"/>
        <v>0.2</v>
      </c>
      <c r="H488">
        <f t="shared" si="75"/>
        <v>0.3</v>
      </c>
      <c r="I488">
        <f t="shared" si="76"/>
        <v>0.2</v>
      </c>
      <c r="J488">
        <f t="shared" si="77"/>
        <v>1.8442151155328528E-2</v>
      </c>
      <c r="K488" s="28">
        <f t="shared" si="78"/>
        <v>1.6884854000000051</v>
      </c>
      <c r="L488" s="28">
        <f t="shared" si="79"/>
        <v>1.5292228999999993</v>
      </c>
      <c r="M488" s="28">
        <f t="shared" si="80"/>
        <v>1.5763467070567607</v>
      </c>
      <c r="N488" s="28">
        <f t="shared" si="81"/>
        <v>0.50982532130381442</v>
      </c>
      <c r="O488" s="7">
        <f t="shared" si="82"/>
        <v>1.3869349279199197</v>
      </c>
      <c r="P488" s="7">
        <f>[1]!S_PQ_PctChange("H00906.CSI",$A$3,$A488)/100</f>
        <v>0.92067669839244237</v>
      </c>
    </row>
    <row r="489" spans="1:16" x14ac:dyDescent="0.3">
      <c r="A489" s="3">
        <v>20110104</v>
      </c>
      <c r="B489" s="29">
        <f>板块策略指数!B489</f>
        <v>9.5464159857441902E-3</v>
      </c>
      <c r="C489" s="29">
        <f>板块策略指数!C489</f>
        <v>8.6261278118270647E-3</v>
      </c>
      <c r="D489" s="29">
        <f>板块策略指数!E489</f>
        <v>8.4265662541418099E-3</v>
      </c>
      <c r="E489" s="29">
        <f>板块策略指数!F489</f>
        <v>2.67055779084856E-2</v>
      </c>
      <c r="F489">
        <f t="shared" si="73"/>
        <v>0.29913720297965551</v>
      </c>
      <c r="G489">
        <f t="shared" si="74"/>
        <v>0.19924300916943749</v>
      </c>
      <c r="H489">
        <f t="shared" si="75"/>
        <v>0.29880538196462875</v>
      </c>
      <c r="I489">
        <f t="shared" si="76"/>
        <v>0.20281440588627822</v>
      </c>
      <c r="J489">
        <f t="shared" si="77"/>
        <v>1.2458235816028333E-2</v>
      </c>
      <c r="K489" s="28">
        <f t="shared" si="78"/>
        <v>1.714150800000005</v>
      </c>
      <c r="L489" s="28">
        <f t="shared" si="79"/>
        <v>1.5510402999999995</v>
      </c>
      <c r="M489" s="28">
        <f t="shared" si="80"/>
        <v>1.5980564632774148</v>
      </c>
      <c r="N489" s="28">
        <f t="shared" si="81"/>
        <v>0.55014607905009782</v>
      </c>
      <c r="O489" s="7">
        <f t="shared" si="82"/>
        <v>1.4166719261294607</v>
      </c>
      <c r="P489" s="7">
        <f>[1]!S_PQ_PctChange("H00906.CSI",$A$3,$A489)/100</f>
        <v>0.95605516093819887</v>
      </c>
    </row>
    <row r="490" spans="1:16" x14ac:dyDescent="0.3">
      <c r="A490" s="3">
        <v>20110105</v>
      </c>
      <c r="B490" s="29">
        <f>板块策略指数!B490</f>
        <v>-5.1443714918124077E-3</v>
      </c>
      <c r="C490" s="29">
        <f>板块策略指数!C490</f>
        <v>2.17213346257198E-3</v>
      </c>
      <c r="D490" s="29">
        <f>板块策略指数!E490</f>
        <v>-6.39755699661678E-3</v>
      </c>
      <c r="E490" s="29">
        <f>板块策略指数!F490</f>
        <v>-7.5372108306500799E-3</v>
      </c>
      <c r="F490">
        <f t="shared" si="73"/>
        <v>0.29895750146367639</v>
      </c>
      <c r="G490">
        <f t="shared" si="74"/>
        <v>0.20058773762757565</v>
      </c>
      <c r="H490">
        <f t="shared" si="75"/>
        <v>0.29824971100857028</v>
      </c>
      <c r="I490">
        <f t="shared" si="76"/>
        <v>0.20220504990017757</v>
      </c>
      <c r="J490">
        <f t="shared" si="77"/>
        <v>-4.5463698904210474E-3</v>
      </c>
      <c r="K490" s="28">
        <f t="shared" si="78"/>
        <v>1.7001882000000048</v>
      </c>
      <c r="L490" s="28">
        <f t="shared" si="79"/>
        <v>1.5565814999999992</v>
      </c>
      <c r="M490" s="28">
        <f t="shared" si="80"/>
        <v>1.5814352489731687</v>
      </c>
      <c r="N490" s="28">
        <f t="shared" si="81"/>
        <v>0.53846230123399175</v>
      </c>
      <c r="O490" s="7">
        <f t="shared" si="82"/>
        <v>1.4056848416494798</v>
      </c>
      <c r="P490" s="7">
        <f>[1]!S_PQ_PctChange("H00906.CSI",$A$3,$A490)/100</f>
        <v>0.95159655822769362</v>
      </c>
    </row>
    <row r="491" spans="1:16" x14ac:dyDescent="0.3">
      <c r="A491" s="3">
        <v>20110106</v>
      </c>
      <c r="B491" s="29">
        <f>板块策略指数!B491</f>
        <v>-4.5249438539136837E-3</v>
      </c>
      <c r="C491" s="29">
        <f>板块策略指数!C491</f>
        <v>-7.4302344752160809E-3</v>
      </c>
      <c r="D491" s="29">
        <f>板块策略指数!E491</f>
        <v>-2.2244134174788E-3</v>
      </c>
      <c r="E491" s="29">
        <f>板块策略指数!F491</f>
        <v>-4.3130651033995099E-3</v>
      </c>
      <c r="F491">
        <f t="shared" si="73"/>
        <v>0.29891359870320361</v>
      </c>
      <c r="G491">
        <f t="shared" si="74"/>
        <v>0.19997295207561008</v>
      </c>
      <c r="H491">
        <f t="shared" si="75"/>
        <v>0.29889506233216151</v>
      </c>
      <c r="I491">
        <f t="shared" si="76"/>
        <v>0.20221838688902471</v>
      </c>
      <c r="J491">
        <f t="shared" si="77"/>
        <v>-4.3787340356377146E-3</v>
      </c>
      <c r="K491" s="28">
        <f t="shared" si="78"/>
        <v>1.6879700000000044</v>
      </c>
      <c r="L491" s="28">
        <f t="shared" si="79"/>
        <v>1.5375854999999996</v>
      </c>
      <c r="M491" s="28">
        <f t="shared" si="80"/>
        <v>1.5756930697690001</v>
      </c>
      <c r="N491" s="28">
        <f t="shared" si="81"/>
        <v>0.53182681316964375</v>
      </c>
      <c r="O491" s="7">
        <f t="shared" si="82"/>
        <v>1.3951509875543313</v>
      </c>
      <c r="P491" s="7">
        <f>[1]!S_PQ_PctChange("H00906.CSI",$A$3,$A491)/100</f>
        <v>0.94152938465756919</v>
      </c>
    </row>
    <row r="492" spans="1:16" x14ac:dyDescent="0.3">
      <c r="A492" s="3">
        <v>20110107</v>
      </c>
      <c r="B492" s="29">
        <f>板块策略指数!B492</f>
        <v>-5.256308664159182E-3</v>
      </c>
      <c r="C492" s="29">
        <f>板块策略指数!C492</f>
        <v>-1.7885505729758919E-3</v>
      </c>
      <c r="D492" s="29">
        <f>板块策略指数!E492</f>
        <v>3.9022369462376801E-3</v>
      </c>
      <c r="E492" s="29">
        <f>板块策略指数!F492</f>
        <v>2.0669565538221499E-2</v>
      </c>
      <c r="F492">
        <f t="shared" si="73"/>
        <v>0.29632977425587853</v>
      </c>
      <c r="G492">
        <f t="shared" si="74"/>
        <v>0.1989354717944489</v>
      </c>
      <c r="H492">
        <f t="shared" si="75"/>
        <v>0.29903951941632301</v>
      </c>
      <c r="I492">
        <f t="shared" si="76"/>
        <v>0.20569523453334937</v>
      </c>
      <c r="J492">
        <f t="shared" si="77"/>
        <v>3.4172816794035398E-3</v>
      </c>
      <c r="K492" s="28">
        <f t="shared" si="78"/>
        <v>1.6738412000000045</v>
      </c>
      <c r="L492" s="28">
        <f t="shared" si="79"/>
        <v>1.5330468999999991</v>
      </c>
      <c r="M492" s="28">
        <f t="shared" si="80"/>
        <v>1.5857440344280209</v>
      </c>
      <c r="N492" s="28">
        <f t="shared" si="81"/>
        <v>0.56348900787765865</v>
      </c>
      <c r="O492" s="7">
        <f t="shared" si="82"/>
        <v>1.403335893143506</v>
      </c>
      <c r="P492" s="7">
        <f>[1]!S_PQ_PctChange("H00906.CSI",$A$3,$A492)/100</f>
        <v>0.9419031503705857</v>
      </c>
    </row>
    <row r="493" spans="1:16" x14ac:dyDescent="0.3">
      <c r="A493" s="3">
        <v>20110110</v>
      </c>
      <c r="B493" s="29">
        <f>板块策略指数!B493</f>
        <v>-2.8932608264095799E-2</v>
      </c>
      <c r="C493" s="29">
        <f>板块策略指数!C493</f>
        <v>-3.6063090659710965E-2</v>
      </c>
      <c r="D493" s="29">
        <f>板块策略指数!E493</f>
        <v>-2.5399400665750999E-2</v>
      </c>
      <c r="E493" s="29">
        <f>板块策略指数!F493</f>
        <v>-1.6306389881772299E-2</v>
      </c>
      <c r="F493">
        <f t="shared" si="73"/>
        <v>0.2956492449110974</v>
      </c>
      <c r="G493">
        <f t="shared" si="74"/>
        <v>0.19702119603919321</v>
      </c>
      <c r="H493">
        <f t="shared" si="75"/>
        <v>0.29943831712663749</v>
      </c>
      <c r="I493">
        <f t="shared" si="76"/>
        <v>0.20789124192307165</v>
      </c>
      <c r="J493">
        <f t="shared" si="77"/>
        <v>-2.6697392489961058E-2</v>
      </c>
      <c r="K493" s="28">
        <f t="shared" si="78"/>
        <v>1.5964800000000046</v>
      </c>
      <c r="L493" s="28">
        <f t="shared" si="79"/>
        <v>1.4416973999999994</v>
      </c>
      <c r="M493" s="28">
        <f t="shared" si="80"/>
        <v>1.5200676856785083</v>
      </c>
      <c r="N493" s="28">
        <f t="shared" si="81"/>
        <v>0.53799414653934008</v>
      </c>
      <c r="O493" s="7">
        <f t="shared" si="82"/>
        <v>1.3391730915190427</v>
      </c>
      <c r="P493" s="7">
        <f>[1]!S_PQ_PctChange("H00906.CSI",$A$3,$A493)/100</f>
        <v>0.90051055249557677</v>
      </c>
    </row>
    <row r="494" spans="1:16" x14ac:dyDescent="0.3">
      <c r="A494" s="3">
        <v>20110111</v>
      </c>
      <c r="B494" s="29">
        <f>板块策略指数!B494</f>
        <v>-1.1038752464875547E-2</v>
      </c>
      <c r="C494" s="29">
        <f>板块策略指数!C494</f>
        <v>-1.4389375194485654E-2</v>
      </c>
      <c r="D494" s="29">
        <f>板块策略指数!E494</f>
        <v>-8.32500417231138E-4</v>
      </c>
      <c r="E494" s="29">
        <f>板块策略指数!F494</f>
        <v>1.73727482595354E-2</v>
      </c>
      <c r="F494">
        <f t="shared" si="73"/>
        <v>0.29318788173071508</v>
      </c>
      <c r="G494">
        <f t="shared" si="74"/>
        <v>0.19471898415388528</v>
      </c>
      <c r="H494">
        <f t="shared" si="75"/>
        <v>0.30000993710953894</v>
      </c>
      <c r="I494">
        <f t="shared" si="76"/>
        <v>0.2120831970058604</v>
      </c>
      <c r="J494">
        <f t="shared" si="77"/>
        <v>-2.7362510547264528E-3</v>
      </c>
      <c r="K494" s="28">
        <f t="shared" si="78"/>
        <v>1.5678181000000047</v>
      </c>
      <c r="L494" s="28">
        <f t="shared" si="79"/>
        <v>1.4065628999999991</v>
      </c>
      <c r="M494" s="28">
        <f t="shared" si="80"/>
        <v>1.5179697282787301</v>
      </c>
      <c r="N494" s="28">
        <f t="shared" si="81"/>
        <v>0.56471333167180693</v>
      </c>
      <c r="O494" s="7">
        <f t="shared" si="82"/>
        <v>1.332772526680186</v>
      </c>
      <c r="P494" s="7">
        <f>[1]!S_PQ_PctChange("H00906.CSI",$A$3,$A494)/100</f>
        <v>0.90529391955644367</v>
      </c>
    </row>
    <row r="495" spans="1:16" x14ac:dyDescent="0.3">
      <c r="A495" s="3">
        <v>20110112</v>
      </c>
      <c r="B495" s="29">
        <f>板块策略指数!B495</f>
        <v>3.7490583931938971E-3</v>
      </c>
      <c r="C495" s="29">
        <f>板块策略指数!C495</f>
        <v>1.7136472934076443E-3</v>
      </c>
      <c r="D495" s="29">
        <f>板块策略指数!E495</f>
        <v>7.1467367394958603E-3</v>
      </c>
      <c r="E495" s="29">
        <f>板块策略指数!F495</f>
        <v>1.1609217425779699E-2</v>
      </c>
      <c r="F495">
        <f t="shared" si="73"/>
        <v>0.29252050835359616</v>
      </c>
      <c r="G495">
        <f t="shared" si="74"/>
        <v>0.19388179803778505</v>
      </c>
      <c r="H495">
        <f t="shared" si="75"/>
        <v>0.30034025329524811</v>
      </c>
      <c r="I495">
        <f t="shared" si="76"/>
        <v>0.21325744031337032</v>
      </c>
      <c r="J495">
        <f t="shared" si="77"/>
        <v>6.039070135105757E-3</v>
      </c>
      <c r="K495" s="28">
        <f t="shared" si="78"/>
        <v>1.5774450000000049</v>
      </c>
      <c r="L495" s="28">
        <f t="shared" si="79"/>
        <v>1.4106868999999991</v>
      </c>
      <c r="M495" s="28">
        <f t="shared" si="80"/>
        <v>1.5359649950447585</v>
      </c>
      <c r="N495" s="28">
        <f t="shared" si="81"/>
        <v>0.58287842894820119</v>
      </c>
      <c r="O495" s="7">
        <f t="shared" si="82"/>
        <v>1.3468603035780555</v>
      </c>
      <c r="P495" s="7">
        <f>[1]!S_PQ_PctChange("H00906.CSI",$A$3,$A495)/100</f>
        <v>0.91612009295662733</v>
      </c>
    </row>
    <row r="496" spans="1:16" x14ac:dyDescent="0.3">
      <c r="A496" s="3">
        <v>20110113</v>
      </c>
      <c r="B496" s="29">
        <f>板块策略指数!B496</f>
        <v>1.7930159518437807E-3</v>
      </c>
      <c r="C496" s="29">
        <f>板块策略指数!C496</f>
        <v>1.0998317533479782E-2</v>
      </c>
      <c r="D496" s="29">
        <f>板块策略指数!E496</f>
        <v>8.9585917508057892E-3</v>
      </c>
      <c r="E496" s="29">
        <f>板块策略指数!F496</f>
        <v>-5.29625508005556E-3</v>
      </c>
      <c r="F496">
        <f t="shared" si="73"/>
        <v>0.29181412231877141</v>
      </c>
      <c r="G496">
        <f t="shared" si="74"/>
        <v>0.1951908512518063</v>
      </c>
      <c r="H496">
        <f t="shared" si="75"/>
        <v>0.30175805525641169</v>
      </c>
      <c r="I496">
        <f t="shared" si="76"/>
        <v>0.21123697117301013</v>
      </c>
      <c r="J496">
        <f t="shared" si="77"/>
        <v>4.2180274304874053E-3</v>
      </c>
      <c r="K496" s="28">
        <f t="shared" si="78"/>
        <v>1.5820664000000049</v>
      </c>
      <c r="L496" s="28">
        <f t="shared" si="79"/>
        <v>1.4372003999999992</v>
      </c>
      <c r="M496" s="28">
        <f t="shared" si="80"/>
        <v>1.5586836701296987</v>
      </c>
      <c r="N496" s="28">
        <f t="shared" si="81"/>
        <v>0.5744951010277739</v>
      </c>
      <c r="O496" s="7">
        <f t="shared" si="82"/>
        <v>1.35675942471407</v>
      </c>
      <c r="P496" s="7">
        <f>[1]!S_PQ_PctChange("H00906.CSI",$A$3,$A496)/100</f>
        <v>0.9149305066845157</v>
      </c>
    </row>
    <row r="497" spans="1:16" x14ac:dyDescent="0.3">
      <c r="A497" s="3">
        <v>20110114</v>
      </c>
      <c r="B497" s="29">
        <f>板块策略指数!B497</f>
        <v>-2.8138974272698795E-2</v>
      </c>
      <c r="C497" s="29">
        <f>板块策略指数!C497</f>
        <v>-7.9428019132116185E-3</v>
      </c>
      <c r="D497" s="29">
        <f>板块策略指数!E497</f>
        <v>-7.7390278882764497E-3</v>
      </c>
      <c r="E497" s="29">
        <f>板块策略指数!F497</f>
        <v>-1.15412078806024E-2</v>
      </c>
      <c r="F497">
        <f t="shared" si="73"/>
        <v>0.28778572513344686</v>
      </c>
      <c r="G497">
        <f t="shared" si="74"/>
        <v>0.19649655783655115</v>
      </c>
      <c r="H497">
        <f t="shared" si="75"/>
        <v>0.30383902820243203</v>
      </c>
      <c r="I497">
        <f t="shared" si="76"/>
        <v>0.21187868882756949</v>
      </c>
      <c r="J497">
        <f t="shared" si="77"/>
        <v>-1.4534956148620302E-2</v>
      </c>
      <c r="K497" s="28">
        <f t="shared" si="78"/>
        <v>1.5094097000000044</v>
      </c>
      <c r="L497" s="28">
        <f t="shared" si="79"/>
        <v>1.4178421999999991</v>
      </c>
      <c r="M497" s="28">
        <f t="shared" si="80"/>
        <v>1.5388819458492873</v>
      </c>
      <c r="N497" s="28">
        <f t="shared" si="81"/>
        <v>0.55632352575982225</v>
      </c>
      <c r="O497" s="7">
        <f t="shared" si="82"/>
        <v>1.3225040298230031</v>
      </c>
      <c r="P497" s="7">
        <f>[1]!S_PQ_PctChange("H00906.CSI",$A$3,$A497)/100</f>
        <v>0.88191870569677322</v>
      </c>
    </row>
    <row r="498" spans="1:16" x14ac:dyDescent="0.3">
      <c r="A498" s="3">
        <v>20110117</v>
      </c>
      <c r="B498" s="29">
        <f>板块策略指数!B498</f>
        <v>-5.3317280155568178E-2</v>
      </c>
      <c r="C498" s="29">
        <f>板块策略指数!C498</f>
        <v>-4.2476965618351799E-2</v>
      </c>
      <c r="D498" s="29">
        <f>板块策略指数!E498</f>
        <v>-3.4094707933855203E-2</v>
      </c>
      <c r="E498" s="29">
        <f>板块策略指数!F498</f>
        <v>-4.0451335001453703E-2</v>
      </c>
      <c r="F498">
        <f t="shared" si="73"/>
        <v>0.28457033376210022</v>
      </c>
      <c r="G498">
        <f t="shared" si="74"/>
        <v>0.19652603968497759</v>
      </c>
      <c r="H498">
        <f t="shared" si="75"/>
        <v>0.30654485343531968</v>
      </c>
      <c r="I498">
        <f t="shared" si="76"/>
        <v>0.21235877311760201</v>
      </c>
      <c r="J498">
        <f t="shared" si="77"/>
        <v>-4.2620608409962076E-2</v>
      </c>
      <c r="K498" s="28">
        <f t="shared" si="78"/>
        <v>1.3756148000000041</v>
      </c>
      <c r="L498" s="28">
        <f t="shared" si="79"/>
        <v>1.3151395999999989</v>
      </c>
      <c r="M498" s="28">
        <f t="shared" si="80"/>
        <v>1.4523195074270179</v>
      </c>
      <c r="N498" s="28">
        <f t="shared" si="81"/>
        <v>0.49336816144866802</v>
      </c>
      <c r="O498" s="7">
        <f t="shared" si="82"/>
        <v>1.223517495037358</v>
      </c>
      <c r="P498" s="7">
        <f>[1]!S_PQ_PctChange("H00906.CSI",$A$3,$A498)/100</f>
        <v>0.8078672209033555</v>
      </c>
    </row>
    <row r="499" spans="1:16" x14ac:dyDescent="0.3">
      <c r="A499" s="3">
        <v>20110118</v>
      </c>
      <c r="B499" s="29">
        <f>板块策略指数!B499</f>
        <v>4.8290657222712233E-3</v>
      </c>
      <c r="C499" s="29">
        <f>板块策略指数!C499</f>
        <v>6.0277574622282512E-3</v>
      </c>
      <c r="D499" s="29">
        <f>板块策略指数!E499</f>
        <v>1.0646726438299E-2</v>
      </c>
      <c r="E499" s="29">
        <f>板块策略指数!F499</f>
        <v>7.8352126427946097E-4</v>
      </c>
      <c r="F499">
        <f t="shared" si="73"/>
        <v>0.28424224226439848</v>
      </c>
      <c r="G499">
        <f t="shared" si="74"/>
        <v>0.19653362936709487</v>
      </c>
      <c r="H499">
        <f t="shared" si="75"/>
        <v>0.30796418378825097</v>
      </c>
      <c r="I499">
        <f t="shared" si="76"/>
        <v>0.21125994458025524</v>
      </c>
      <c r="J499">
        <f t="shared" si="77"/>
        <v>5.9889069565673778E-3</v>
      </c>
      <c r="K499" s="28">
        <f t="shared" si="78"/>
        <v>1.3870868000000041</v>
      </c>
      <c r="L499" s="28">
        <f t="shared" si="79"/>
        <v>1.3290946999999989</v>
      </c>
      <c r="M499" s="28">
        <f t="shared" si="80"/>
        <v>1.4784286823618973</v>
      </c>
      <c r="N499" s="28">
        <f t="shared" si="81"/>
        <v>0.4945382471585611</v>
      </c>
      <c r="O499" s="7">
        <f t="shared" si="82"/>
        <v>1.2368339344314361</v>
      </c>
      <c r="P499" s="7">
        <f>[1]!S_PQ_PctChange("H00906.CSI",$A$3,$A499)/100</f>
        <v>0.81113936508830131</v>
      </c>
    </row>
    <row r="500" spans="1:16" x14ac:dyDescent="0.3">
      <c r="A500" s="3">
        <v>20110119</v>
      </c>
      <c r="B500" s="29">
        <f>板块策略指数!B500</f>
        <v>2.4093929051930509E-2</v>
      </c>
      <c r="C500" s="29">
        <f>板块策略指数!C500</f>
        <v>2.0617968002760764E-2</v>
      </c>
      <c r="D500" s="29">
        <f>板块策略指数!E500</f>
        <v>1.7028832859938201E-2</v>
      </c>
      <c r="E500" s="29">
        <f>板块策略指数!F500</f>
        <v>1.2694012991020499E-2</v>
      </c>
      <c r="F500">
        <f t="shared" si="73"/>
        <v>0.28571176118464153</v>
      </c>
      <c r="G500">
        <f t="shared" si="74"/>
        <v>0.19687917930892398</v>
      </c>
      <c r="H500">
        <f t="shared" si="75"/>
        <v>0.3074207534423703</v>
      </c>
      <c r="I500">
        <f t="shared" si="76"/>
        <v>0.2099883060640636</v>
      </c>
      <c r="J500">
        <f t="shared" si="77"/>
        <v>1.8826643593998712E-2</v>
      </c>
      <c r="K500" s="28">
        <f t="shared" si="78"/>
        <v>1.4446011000000039</v>
      </c>
      <c r="L500" s="28">
        <f t="shared" si="79"/>
        <v>1.3771158999999984</v>
      </c>
      <c r="M500" s="28">
        <f t="shared" si="80"/>
        <v>1.5206334301491147</v>
      </c>
      <c r="N500" s="28">
        <f t="shared" si="81"/>
        <v>0.51350993508356879</v>
      </c>
      <c r="O500" s="7">
        <f t="shared" si="82"/>
        <v>1.2789460096939389</v>
      </c>
      <c r="P500" s="7">
        <f>[1]!S_PQ_PctChange("H00906.CSI",$A$3,$A500)/100</f>
        <v>0.8527232767941012</v>
      </c>
    </row>
    <row r="501" spans="1:16" x14ac:dyDescent="0.3">
      <c r="A501" s="3">
        <v>20110120</v>
      </c>
      <c r="B501" s="29">
        <f>板块策略指数!B501</f>
        <v>-4.5948396243460712E-2</v>
      </c>
      <c r="C501" s="29">
        <f>板块策略指数!C501</f>
        <v>-3.4030608267775181E-2</v>
      </c>
      <c r="D501" s="29">
        <f>板块策略指数!E501</f>
        <v>-3.2163384564033698E-2</v>
      </c>
      <c r="E501" s="29">
        <f>板块策略指数!F501</f>
        <v>-3.1525160011013603E-2</v>
      </c>
      <c r="F501">
        <f t="shared" si="73"/>
        <v>0.2828616912628526</v>
      </c>
      <c r="G501">
        <f t="shared" si="74"/>
        <v>0.19735007929001586</v>
      </c>
      <c r="H501">
        <f t="shared" si="75"/>
        <v>0.30875171640504889</v>
      </c>
      <c r="I501">
        <f t="shared" si="76"/>
        <v>0.21103651304208207</v>
      </c>
      <c r="J501">
        <f t="shared" si="77"/>
        <v>-3.6335522306515232E-2</v>
      </c>
      <c r="K501" s="28">
        <f t="shared" si="78"/>
        <v>1.332275600000004</v>
      </c>
      <c r="L501" s="28">
        <f t="shared" si="79"/>
        <v>1.2962211999999989</v>
      </c>
      <c r="M501" s="28">
        <f t="shared" si="80"/>
        <v>1.4395613277902695</v>
      </c>
      <c r="N501" s="28">
        <f t="shared" si="81"/>
        <v>0.46579629220180041</v>
      </c>
      <c r="O501" s="7">
        <f t="shared" si="82"/>
        <v>1.1961393161233609</v>
      </c>
      <c r="P501" s="7">
        <f>[1]!S_PQ_PctChange("H00906.CSI",$A$3,$A501)/100</f>
        <v>0.79011465276279036</v>
      </c>
    </row>
    <row r="502" spans="1:16" x14ac:dyDescent="0.3">
      <c r="A502" s="3">
        <v>20110121</v>
      </c>
      <c r="B502" s="29">
        <f>板块策略指数!B502</f>
        <v>6.9437334078356842E-3</v>
      </c>
      <c r="C502" s="29">
        <f>板块策略指数!C502</f>
        <v>-9.6928815046216209E-3</v>
      </c>
      <c r="D502" s="29">
        <f>板块策略指数!E502</f>
        <v>8.0821870654509201E-3</v>
      </c>
      <c r="E502" s="29">
        <f>板块策略指数!F502</f>
        <v>2.04363910910095E-2</v>
      </c>
      <c r="F502">
        <f t="shared" si="73"/>
        <v>0.2828853724576601</v>
      </c>
      <c r="G502">
        <f t="shared" si="74"/>
        <v>0.1941057319122908</v>
      </c>
      <c r="H502">
        <f t="shared" si="75"/>
        <v>0.30912666997137689</v>
      </c>
      <c r="I502">
        <f t="shared" si="76"/>
        <v>0.21388222565867152</v>
      </c>
      <c r="J502">
        <f t="shared" si="77"/>
        <v>6.8594390857085411E-3</v>
      </c>
      <c r="K502" s="28">
        <f t="shared" si="78"/>
        <v>1.3484703000000042</v>
      </c>
      <c r="L502" s="28">
        <f t="shared" si="79"/>
        <v>1.2739641999999987</v>
      </c>
      <c r="M502" s="28">
        <f t="shared" si="80"/>
        <v>1.4592783187991101</v>
      </c>
      <c r="N502" s="28">
        <f t="shared" si="81"/>
        <v>0.49575187848898805</v>
      </c>
      <c r="O502" s="7">
        <f t="shared" si="82"/>
        <v>1.2112035999860389</v>
      </c>
      <c r="P502" s="7">
        <f>[1]!S_PQ_PctChange("H00906.CSI",$A$3,$A502)/100</f>
        <v>0.81051381577781312</v>
      </c>
    </row>
    <row r="503" spans="1:16" x14ac:dyDescent="0.3">
      <c r="A503" s="3">
        <v>20110124</v>
      </c>
      <c r="B503" s="29">
        <f>板块策略指数!B503</f>
        <v>-1.9679831590801784E-2</v>
      </c>
      <c r="C503" s="29">
        <f>板块策略指数!C503</f>
        <v>-3.0934963707871833E-2</v>
      </c>
      <c r="D503" s="29">
        <f>板块策略指数!E503</f>
        <v>-1.60948452499034E-2</v>
      </c>
      <c r="E503" s="29">
        <f>板块策略指数!F503</f>
        <v>-6.50569192908978E-3</v>
      </c>
      <c r="F503">
        <f t="shared" si="73"/>
        <v>0.28238380267545193</v>
      </c>
      <c r="G503">
        <f t="shared" si="74"/>
        <v>0.19153698114048481</v>
      </c>
      <c r="H503">
        <f t="shared" si="75"/>
        <v>0.30970703089802049</v>
      </c>
      <c r="I503">
        <f t="shared" si="76"/>
        <v>0.21637218528604196</v>
      </c>
      <c r="J503">
        <f t="shared" si="77"/>
        <v>-1.7938588046715252E-2</v>
      </c>
      <c r="K503" s="28">
        <f t="shared" si="78"/>
        <v>1.3022528000000042</v>
      </c>
      <c r="L503" s="28">
        <f t="shared" si="79"/>
        <v>1.203619199999999</v>
      </c>
      <c r="M503" s="28">
        <f t="shared" si="80"/>
        <v>1.4196966148315955</v>
      </c>
      <c r="N503" s="28">
        <f t="shared" si="81"/>
        <v>0.48602097756518137</v>
      </c>
      <c r="O503" s="7">
        <f t="shared" si="82"/>
        <v>1.1715377295184757</v>
      </c>
      <c r="P503" s="7">
        <f>[1]!S_PQ_PctChange("H00906.CSI",$A$3,$A503)/100</f>
        <v>0.78607464679922057</v>
      </c>
    </row>
    <row r="504" spans="1:16" x14ac:dyDescent="0.3">
      <c r="A504" s="3">
        <v>20110125</v>
      </c>
      <c r="B504" s="29">
        <f>板块策略指数!B504</f>
        <v>-1.7811944891542912E-2</v>
      </c>
      <c r="C504" s="29">
        <f>板块策略指数!C504</f>
        <v>-3.8821135702575738E-3</v>
      </c>
      <c r="D504" s="29">
        <f>板块策略指数!E504</f>
        <v>-2.7307910339772899E-3</v>
      </c>
      <c r="E504" s="29">
        <f>板块策略指数!F504</f>
        <v>4.9720572926204298E-3</v>
      </c>
      <c r="F504">
        <f t="shared" si="73"/>
        <v>0.27890002538241682</v>
      </c>
      <c r="G504">
        <f t="shared" si="74"/>
        <v>0.19185693400730242</v>
      </c>
      <c r="H504">
        <f t="shared" si="75"/>
        <v>0.31058294116582652</v>
      </c>
      <c r="I504">
        <f t="shared" si="76"/>
        <v>0.21866009944445339</v>
      </c>
      <c r="J504">
        <f t="shared" si="77"/>
        <v>-5.5433033265754805E-3</v>
      </c>
      <c r="K504" s="28">
        <f t="shared" si="78"/>
        <v>1.2612452000000038</v>
      </c>
      <c r="L504" s="28">
        <f t="shared" si="79"/>
        <v>1.1950644999999986</v>
      </c>
      <c r="M504" s="28">
        <f t="shared" si="80"/>
        <v>1.4130889290108679</v>
      </c>
      <c r="N504" s="28">
        <f t="shared" si="81"/>
        <v>0.49340955900367112</v>
      </c>
      <c r="O504" s="7">
        <f t="shared" si="82"/>
        <v>1.1595002371986518</v>
      </c>
      <c r="P504" s="7">
        <f>[1]!S_PQ_PctChange("H00906.CSI",$A$3,$A504)/100</f>
        <v>0.77314037222269116</v>
      </c>
    </row>
    <row r="505" spans="1:16" x14ac:dyDescent="0.3">
      <c r="A505" s="3">
        <v>20110126</v>
      </c>
      <c r="B505" s="29">
        <f>板块策略指数!B505</f>
        <v>2.1179215770142919E-2</v>
      </c>
      <c r="C505" s="29">
        <f>板块策略指数!C505</f>
        <v>1.2496853737099724E-2</v>
      </c>
      <c r="D505" s="29">
        <f>板块策略指数!E505</f>
        <v>1.16143142503743E-2</v>
      </c>
      <c r="E505" s="29">
        <f>板块策略指数!F505</f>
        <v>5.7898986371305002E-3</v>
      </c>
      <c r="F505">
        <f t="shared" si="73"/>
        <v>0.28110261773701278</v>
      </c>
      <c r="G505">
        <f t="shared" si="74"/>
        <v>0.19172800418108282</v>
      </c>
      <c r="H505">
        <f t="shared" si="75"/>
        <v>0.31010368959249779</v>
      </c>
      <c r="I505">
        <f t="shared" si="76"/>
        <v>0.2170656884894058</v>
      </c>
      <c r="J505">
        <f t="shared" si="77"/>
        <v>1.3177719549883879E-2</v>
      </c>
      <c r="K505" s="28">
        <f t="shared" si="78"/>
        <v>1.309136600000004</v>
      </c>
      <c r="L505" s="28">
        <f t="shared" si="79"/>
        <v>1.2224958999999984</v>
      </c>
      <c r="M505" s="28">
        <f t="shared" si="80"/>
        <v>1.4411153021464997</v>
      </c>
      <c r="N505" s="28">
        <f t="shared" si="81"/>
        <v>0.50205624897402412</v>
      </c>
      <c r="O505" s="7">
        <f t="shared" si="82"/>
        <v>1.1879575256923633</v>
      </c>
      <c r="P505" s="7">
        <f>[1]!S_PQ_PctChange("H00906.CSI",$A$3,$A505)/100</f>
        <v>0.79969077012418177</v>
      </c>
    </row>
    <row r="506" spans="1:16" x14ac:dyDescent="0.3">
      <c r="A506" s="3">
        <v>20110127</v>
      </c>
      <c r="B506" s="29">
        <f>板块策略指数!B506</f>
        <v>2.0211710298992328E-2</v>
      </c>
      <c r="C506" s="29">
        <f>板块策略指数!C506</f>
        <v>2.0032342916808075E-2</v>
      </c>
      <c r="D506" s="29">
        <f>板块策略指数!E506</f>
        <v>1.6573680778849902E-2</v>
      </c>
      <c r="E506" s="29">
        <f>板块策略指数!F506</f>
        <v>1.63262995531255E-3</v>
      </c>
      <c r="F506">
        <f t="shared" si="73"/>
        <v>0.28254146258864965</v>
      </c>
      <c r="G506">
        <f t="shared" si="74"/>
        <v>0.19267549737967721</v>
      </c>
      <c r="H506">
        <f t="shared" si="75"/>
        <v>0.3105795024601361</v>
      </c>
      <c r="I506">
        <f t="shared" si="76"/>
        <v>0.21420353757153629</v>
      </c>
      <c r="J506">
        <f t="shared" si="77"/>
        <v>1.5016273305447511E-2</v>
      </c>
      <c r="K506" s="28">
        <f t="shared" si="78"/>
        <v>1.3558082000000042</v>
      </c>
      <c r="L506" s="28">
        <f t="shared" si="79"/>
        <v>1.2670176999999985</v>
      </c>
      <c r="M506" s="28">
        <f t="shared" si="80"/>
        <v>1.4815735679086415</v>
      </c>
      <c r="N506" s="28">
        <f t="shared" si="81"/>
        <v>0.50450855100066372</v>
      </c>
      <c r="O506" s="7">
        <f t="shared" si="82"/>
        <v>1.2208124938788707</v>
      </c>
      <c r="P506" s="7">
        <f>[1]!S_PQ_PctChange("H00906.CSI",$A$3,$A506)/100</f>
        <v>0.82940488366346687</v>
      </c>
    </row>
    <row r="507" spans="1:16" x14ac:dyDescent="0.3">
      <c r="A507" s="3">
        <v>20110128</v>
      </c>
      <c r="B507" s="29">
        <f>板块策略指数!B507</f>
        <v>1.34522835942248E-2</v>
      </c>
      <c r="C507" s="29">
        <f>板块策略指数!C507</f>
        <v>1.2607179908652668E-2</v>
      </c>
      <c r="D507" s="29">
        <f>板块策略指数!E507</f>
        <v>1.52144470139087E-2</v>
      </c>
      <c r="E507" s="29">
        <f>板块策略指数!F507</f>
        <v>-5.9518636085026501E-3</v>
      </c>
      <c r="F507">
        <f t="shared" si="73"/>
        <v>0.28359698440295322</v>
      </c>
      <c r="G507">
        <f t="shared" si="74"/>
        <v>0.19323402720061339</v>
      </c>
      <c r="H507">
        <f t="shared" si="75"/>
        <v>0.31228181380188186</v>
      </c>
      <c r="I507">
        <f t="shared" si="76"/>
        <v>0.21088717459455078</v>
      </c>
      <c r="J507">
        <f t="shared" si="77"/>
        <v>9.6803076850256083E-3</v>
      </c>
      <c r="K507" s="28">
        <f t="shared" si="78"/>
        <v>1.3874992000000046</v>
      </c>
      <c r="L507" s="28">
        <f t="shared" si="79"/>
        <v>1.2955983999999985</v>
      </c>
      <c r="M507" s="28">
        <f t="shared" si="80"/>
        <v>1.5193293374687036</v>
      </c>
      <c r="N507" s="28">
        <f t="shared" si="81"/>
        <v>0.49555392130728193</v>
      </c>
      <c r="O507" s="7">
        <f t="shared" si="82"/>
        <v>1.2423106421303673</v>
      </c>
      <c r="P507" s="7">
        <f>[1]!S_PQ_PctChange("H00906.CSI",$A$3,$A507)/100</f>
        <v>0.83878238911877812</v>
      </c>
    </row>
    <row r="508" spans="1:16" x14ac:dyDescent="0.3">
      <c r="A508" s="3">
        <v>20110131</v>
      </c>
      <c r="B508" s="29">
        <f>板块策略指数!B508</f>
        <v>1.094886230747209E-2</v>
      </c>
      <c r="C508" s="29">
        <f>板块策略指数!C508</f>
        <v>7.4446384001661372E-3</v>
      </c>
      <c r="D508" s="29">
        <f>板块策略指数!E508</f>
        <v>1.2563190848925199E-2</v>
      </c>
      <c r="E508" s="29">
        <f>板块策略指数!F508</f>
        <v>4.0133635957162002E-3</v>
      </c>
      <c r="F508">
        <f t="shared" si="73"/>
        <v>0.3</v>
      </c>
      <c r="G508">
        <f t="shared" si="74"/>
        <v>0.2</v>
      </c>
      <c r="H508">
        <f t="shared" si="75"/>
        <v>0.3</v>
      </c>
      <c r="I508">
        <f t="shared" si="76"/>
        <v>0.2</v>
      </c>
      <c r="J508">
        <f t="shared" si="77"/>
        <v>9.3132447269214623E-3</v>
      </c>
      <c r="K508" s="28">
        <f t="shared" si="78"/>
        <v>1.4136396000000042</v>
      </c>
      <c r="L508" s="28">
        <f t="shared" si="79"/>
        <v>1.3126882999999983</v>
      </c>
      <c r="M508" s="28">
        <f t="shared" si="80"/>
        <v>1.5509801527466194</v>
      </c>
      <c r="N508" s="28">
        <f t="shared" si="81"/>
        <v>0.50155612297048724</v>
      </c>
      <c r="O508" s="7">
        <f t="shared" si="82"/>
        <v>1.2631938298943082</v>
      </c>
      <c r="P508" s="7">
        <f>[1]!S_PQ_PctChange("H00906.CSI",$A$3,$A508)/100</f>
        <v>0.86318923804966219</v>
      </c>
    </row>
    <row r="509" spans="1:16" x14ac:dyDescent="0.3">
      <c r="A509" s="3">
        <v>20110201</v>
      </c>
      <c r="B509" s="29">
        <f>板块策略指数!B509</f>
        <v>3.8393884488803045E-3</v>
      </c>
      <c r="C509" s="29">
        <f>板块策略指数!C509</f>
        <v>1.8187924416793581E-3</v>
      </c>
      <c r="D509" s="29">
        <f>板块策略指数!E509</f>
        <v>-5.5272691673320697E-3</v>
      </c>
      <c r="E509" s="29">
        <f>板块策略指数!F509</f>
        <v>2.31308762964994E-3</v>
      </c>
      <c r="F509">
        <f t="shared" si="73"/>
        <v>0.30105547523051795</v>
      </c>
      <c r="G509">
        <f t="shared" si="74"/>
        <v>0.2002996602337794</v>
      </c>
      <c r="H509">
        <f t="shared" si="75"/>
        <v>0.2982463768902669</v>
      </c>
      <c r="I509">
        <f t="shared" si="76"/>
        <v>0.20039848764543575</v>
      </c>
      <c r="J509">
        <f t="shared" si="77"/>
        <v>3.2001179873033001E-4</v>
      </c>
      <c r="K509" s="28">
        <f t="shared" si="78"/>
        <v>1.4229065000000043</v>
      </c>
      <c r="L509" s="28">
        <f t="shared" si="79"/>
        <v>1.3168945999999981</v>
      </c>
      <c r="M509" s="28">
        <f t="shared" si="80"/>
        <v>1.536880198801867</v>
      </c>
      <c r="N509" s="28">
        <f t="shared" si="81"/>
        <v>0.50502935386375558</v>
      </c>
      <c r="O509" s="7">
        <f t="shared" si="82"/>
        <v>1.2639180786226878</v>
      </c>
      <c r="P509" s="7">
        <f>[1]!S_PQ_PctChange("H00906.CSI",$A$3,$A509)/100</f>
        <v>0.86561219904562026</v>
      </c>
    </row>
    <row r="510" spans="1:16" x14ac:dyDescent="0.3">
      <c r="A510" s="3">
        <v>20110209</v>
      </c>
      <c r="B510" s="29">
        <f>板块策略指数!B510</f>
        <v>2.6248639805125469E-3</v>
      </c>
      <c r="C510" s="29">
        <f>板块策略指数!C510</f>
        <v>-1.0525165883679072E-2</v>
      </c>
      <c r="D510" s="29">
        <f>板块策略指数!E510</f>
        <v>-8.70990319572283E-3</v>
      </c>
      <c r="E510" s="29">
        <f>板块策略指数!F510</f>
        <v>-1.2831961219730299E-2</v>
      </c>
      <c r="F510">
        <f t="shared" si="73"/>
        <v>0.30381661192761505</v>
      </c>
      <c r="G510">
        <f t="shared" si="74"/>
        <v>0.19948556791413341</v>
      </c>
      <c r="H510">
        <f t="shared" si="75"/>
        <v>0.29757912325502534</v>
      </c>
      <c r="I510">
        <f t="shared" si="76"/>
        <v>0.19911869690322631</v>
      </c>
      <c r="J510">
        <f t="shared" si="77"/>
        <v>-6.487160170484535E-3</v>
      </c>
      <c r="K510" s="28">
        <f t="shared" si="78"/>
        <v>1.4292663000000041</v>
      </c>
      <c r="L510" s="28">
        <f t="shared" si="79"/>
        <v>1.2925088999999979</v>
      </c>
      <c r="M510" s="28">
        <f t="shared" si="80"/>
        <v>1.5147842178511568</v>
      </c>
      <c r="N510" s="28">
        <f t="shared" si="81"/>
        <v>0.4857168755604202</v>
      </c>
      <c r="O510" s="7">
        <f t="shared" si="82"/>
        <v>1.2492316794338065</v>
      </c>
      <c r="P510" s="7">
        <f>[1]!S_PQ_PctChange("H00906.CSI",$A$3,$A510)/100</f>
        <v>0.84714389823563807</v>
      </c>
    </row>
    <row r="511" spans="1:16" x14ac:dyDescent="0.3">
      <c r="A511" s="3">
        <v>20110210</v>
      </c>
      <c r="B511" s="29">
        <f>板块策略指数!B511</f>
        <v>3.0937983209169063E-2</v>
      </c>
      <c r="C511" s="29">
        <f>板块策略指数!C511</f>
        <v>3.9843814783009246E-2</v>
      </c>
      <c r="D511" s="29">
        <f>板块策略指数!E511</f>
        <v>4.6490924714564098E-2</v>
      </c>
      <c r="E511" s="29">
        <f>板块策略指数!F511</f>
        <v>1.7010184218142901E-2</v>
      </c>
      <c r="F511">
        <f t="shared" si="73"/>
        <v>0.30275015941585376</v>
      </c>
      <c r="G511">
        <f t="shared" si="74"/>
        <v>0.20050255802939798</v>
      </c>
      <c r="H511">
        <f t="shared" si="75"/>
        <v>0.30100814665448405</v>
      </c>
      <c r="I511">
        <f t="shared" si="76"/>
        <v>0.19573913590026429</v>
      </c>
      <c r="J511">
        <f t="shared" si="77"/>
        <v>3.4569513589813146E-2</v>
      </c>
      <c r="K511" s="28">
        <f t="shared" si="78"/>
        <v>1.5044229000000042</v>
      </c>
      <c r="L511" s="28">
        <f t="shared" si="79"/>
        <v>1.3838511999999983</v>
      </c>
      <c r="M511" s="28">
        <f t="shared" si="80"/>
        <v>1.6316988615966492</v>
      </c>
      <c r="N511" s="28">
        <f t="shared" si="81"/>
        <v>0.5109891933097066</v>
      </c>
      <c r="O511" s="7">
        <f t="shared" si="82"/>
        <v>1.3269865245426318</v>
      </c>
      <c r="P511" s="7">
        <f>[1]!S_PQ_PctChange("H00906.CSI",$A$3,$A511)/100</f>
        <v>0.88853493223737079</v>
      </c>
    </row>
    <row r="512" spans="1:16" x14ac:dyDescent="0.3">
      <c r="A512" s="3">
        <v>20110211</v>
      </c>
      <c r="B512" s="29">
        <f>板块策略指数!B512</f>
        <v>6.0030596270302652E-3</v>
      </c>
      <c r="C512" s="29">
        <f>板块策略指数!C512</f>
        <v>6.5334195355818015E-3</v>
      </c>
      <c r="D512" s="29">
        <f>板块策略指数!E512</f>
        <v>9.1089641710572905E-3</v>
      </c>
      <c r="E512" s="29">
        <f>板块策略指数!F512</f>
        <v>3.6407816659152301E-3</v>
      </c>
      <c r="F512">
        <f t="shared" si="73"/>
        <v>0.30257605815011618</v>
      </c>
      <c r="G512">
        <f t="shared" si="74"/>
        <v>0.20049289904776085</v>
      </c>
      <c r="H512">
        <f t="shared" si="75"/>
        <v>0.30176383652278438</v>
      </c>
      <c r="I512">
        <f t="shared" si="76"/>
        <v>0.19516720627933865</v>
      </c>
      <c r="J512">
        <f t="shared" si="77"/>
        <v>6.5819104689895059E-3</v>
      </c>
      <c r="K512" s="28">
        <f t="shared" si="78"/>
        <v>1.5194571000000039</v>
      </c>
      <c r="L512" s="28">
        <f t="shared" si="79"/>
        <v>1.399425899999998</v>
      </c>
      <c r="M512" s="28">
        <f t="shared" si="80"/>
        <v>1.6556709122359456</v>
      </c>
      <c r="N512" s="28">
        <f t="shared" si="81"/>
        <v>0.5164903750621046</v>
      </c>
      <c r="O512" s="7">
        <f t="shared" si="82"/>
        <v>1.3423025415097163</v>
      </c>
      <c r="P512" s="7">
        <f>[1]!S_PQ_PctChange("H00906.CSI",$A$3,$A512)/100</f>
        <v>0.90161725348404897</v>
      </c>
    </row>
    <row r="513" spans="1:16" x14ac:dyDescent="0.3">
      <c r="A513" s="3">
        <v>20110214</v>
      </c>
      <c r="B513" s="29">
        <f>板块策略指数!B513</f>
        <v>1.7874842957238728E-2</v>
      </c>
      <c r="C513" s="29">
        <f>板块策略指数!C513</f>
        <v>1.3588542159188938E-2</v>
      </c>
      <c r="D513" s="29">
        <f>板块策略指数!E513</f>
        <v>1.44828662328215E-2</v>
      </c>
      <c r="E513" s="29">
        <f>板块策略指数!F513</f>
        <v>3.9731836458660699E-2</v>
      </c>
      <c r="F513">
        <f t="shared" si="73"/>
        <v>0.3018693894514301</v>
      </c>
      <c r="G513">
        <f t="shared" si="74"/>
        <v>0.19918233669956981</v>
      </c>
      <c r="H513">
        <f t="shared" si="75"/>
        <v>0.30005581241195173</v>
      </c>
      <c r="I513">
        <f t="shared" si="76"/>
        <v>0.19889246143704847</v>
      </c>
      <c r="J513">
        <f t="shared" si="77"/>
        <v>2.0257662533629053E-2</v>
      </c>
      <c r="K513" s="28">
        <f t="shared" si="78"/>
        <v>1.564492000000004</v>
      </c>
      <c r="L513" s="28">
        <f t="shared" si="79"/>
        <v>1.4320305999999983</v>
      </c>
      <c r="M513" s="28">
        <f t="shared" si="80"/>
        <v>1.6941326388162543</v>
      </c>
      <c r="N513" s="28">
        <f t="shared" si="81"/>
        <v>0.57674332263520522</v>
      </c>
      <c r="O513" s="7">
        <f t="shared" si="82"/>
        <v>1.3897521159472817</v>
      </c>
      <c r="P513" s="7">
        <f>[1]!S_PQ_PctChange("H00906.CSI",$A$3,$A513)/100</f>
        <v>0.95465028144506037</v>
      </c>
    </row>
    <row r="514" spans="1:16" x14ac:dyDescent="0.3">
      <c r="A514" s="3">
        <v>20110215</v>
      </c>
      <c r="B514" s="29">
        <f>板块策略指数!B514</f>
        <v>-2.1138689455850069E-4</v>
      </c>
      <c r="C514" s="29">
        <f>板块策略指数!C514</f>
        <v>-1.2323858096194382E-3</v>
      </c>
      <c r="D514" s="29">
        <f>板块策略指数!E514</f>
        <v>-3.5370672647950601E-3</v>
      </c>
      <c r="E514" s="29">
        <f>板块策略指数!F514</f>
        <v>-6.1302346330108998E-3</v>
      </c>
      <c r="F514">
        <f t="shared" ref="F514:F577" si="83">IF(MID($A514,6,1)&lt;&gt;MID($A515,6,1),0.3,F513*(1+B514)/(1+$J514))</f>
        <v>0.30258924070814108</v>
      </c>
      <c r="G514">
        <f t="shared" ref="G514:G577" si="84">IF(MID($A514,6,1)&lt;&gt;MID($A515,6,1),0.2,G513*(1+C514)/(1+$J514))</f>
        <v>0.19945342281123377</v>
      </c>
      <c r="H514">
        <f t="shared" ref="H514:H577" si="85">IF(MID($A514,6,1)&lt;&gt;MID($A515,6,1),0.3,H513*(1+D514)/(1+$J514))</f>
        <v>0.29977085810533516</v>
      </c>
      <c r="I514">
        <f t="shared" ref="I514:I577" si="86">IF(MID($A514,6,1)&lt;&gt;MID($A515,6,1),0.2,I513*(1+E514)/(1+$J514))</f>
        <v>0.19818647837529016</v>
      </c>
      <c r="J514">
        <f t="shared" si="77"/>
        <v>-2.5898557651137808E-3</v>
      </c>
      <c r="K514" s="28">
        <f t="shared" si="78"/>
        <v>1.5639499000000039</v>
      </c>
      <c r="L514" s="28">
        <f t="shared" si="79"/>
        <v>1.429033399999998</v>
      </c>
      <c r="M514" s="28">
        <f t="shared" si="80"/>
        <v>1.6846033104524816</v>
      </c>
      <c r="N514" s="28">
        <f t="shared" si="81"/>
        <v>0.56707751611141832</v>
      </c>
      <c r="O514" s="7">
        <f t="shared" si="82"/>
        <v>1.3835630026526027</v>
      </c>
      <c r="P514" s="7">
        <f>[1]!S_PQ_PctChange("H00906.CSI",$A$3,$A514)/100</f>
        <v>0.95369527616438177</v>
      </c>
    </row>
    <row r="515" spans="1:16" x14ac:dyDescent="0.3">
      <c r="A515" s="3">
        <v>20110216</v>
      </c>
      <c r="B515" s="29">
        <f>板块策略指数!B515</f>
        <v>1.7123852537056221E-2</v>
      </c>
      <c r="C515" s="29">
        <f>板块策略指数!C515</f>
        <v>8.7561990707908672E-3</v>
      </c>
      <c r="D515" s="29">
        <f>板块策略指数!E515</f>
        <v>6.3550005963606401E-3</v>
      </c>
      <c r="E515" s="29">
        <f>板块策略指数!F515</f>
        <v>-8.94150630488651E-4</v>
      </c>
      <c r="F515">
        <f t="shared" si="83"/>
        <v>0.30512959870390771</v>
      </c>
      <c r="G515">
        <f t="shared" si="84"/>
        <v>0.19947327930068312</v>
      </c>
      <c r="H515">
        <f t="shared" si="85"/>
        <v>0.29908706936762613</v>
      </c>
      <c r="I515">
        <f t="shared" si="86"/>
        <v>0.19631005262778314</v>
      </c>
      <c r="J515">
        <f t="shared" ref="J515:J578" si="87">SUMPRODUCT(F514:I514,B515:E515)</f>
        <v>8.6557828301091558E-3</v>
      </c>
      <c r="K515" s="28">
        <f t="shared" ref="K515:K578" si="88">(1+K514)*(1+B515)-1</f>
        <v>1.607854600000004</v>
      </c>
      <c r="L515" s="28">
        <f t="shared" ref="L515:L578" si="89">(1+L514)*(1+C515)-1</f>
        <v>1.4503024999999981</v>
      </c>
      <c r="M515" s="28">
        <f t="shared" ref="M515:M578" si="90">(1+M514)*(1+D515)-1</f>
        <v>1.7016639660913988</v>
      </c>
      <c r="N515" s="28">
        <f t="shared" ref="N515:N578" si="91">(1+N514)*(1+E515)-1</f>
        <v>0.56567631276236274</v>
      </c>
      <c r="O515" s="7">
        <f t="shared" si="82"/>
        <v>1.4041946063654467</v>
      </c>
      <c r="P515" s="7">
        <f>[1]!S_PQ_PctChange("H00906.CSI",$A$3,$A515)/100</f>
        <v>0.97624997784512857</v>
      </c>
    </row>
    <row r="516" spans="1:16" x14ac:dyDescent="0.3">
      <c r="A516" s="3">
        <v>20110217</v>
      </c>
      <c r="B516" s="29">
        <f>板块策略指数!B516</f>
        <v>1.1809400723491245E-2</v>
      </c>
      <c r="C516" s="29">
        <f>板块策略指数!C516</f>
        <v>-7.136833105300255E-3</v>
      </c>
      <c r="D516" s="29">
        <f>板块策略指数!E516</f>
        <v>-2.8890888249029499E-3</v>
      </c>
      <c r="E516" s="29">
        <f>板块策略指数!F516</f>
        <v>-3.56476476453833E-3</v>
      </c>
      <c r="F516">
        <f t="shared" si="83"/>
        <v>0.30854296419983174</v>
      </c>
      <c r="G516">
        <f t="shared" si="84"/>
        <v>0.19792776770281437</v>
      </c>
      <c r="H516">
        <f t="shared" si="85"/>
        <v>0.29803941720496208</v>
      </c>
      <c r="I516">
        <f t="shared" si="86"/>
        <v>0.19548985089239182</v>
      </c>
      <c r="J516">
        <f t="shared" si="87"/>
        <v>6.1590193204143348E-4</v>
      </c>
      <c r="K516" s="28">
        <f t="shared" si="88"/>
        <v>1.6386518000000039</v>
      </c>
      <c r="L516" s="28">
        <f t="shared" si="89"/>
        <v>1.4328150999999982</v>
      </c>
      <c r="M516" s="28">
        <f t="shared" si="90"/>
        <v>1.6938586189183211</v>
      </c>
      <c r="N516" s="28">
        <f t="shared" si="91"/>
        <v>0.56009504500995511</v>
      </c>
      <c r="O516" s="7">
        <f t="shared" ref="O516:O579" si="92">(1+O515)*(1+J516)-1</f>
        <v>1.405675354468511</v>
      </c>
      <c r="P516" s="7">
        <f>[1]!S_PQ_PctChange("H00906.CSI",$A$3,$A516)/100</f>
        <v>0.97874227055633223</v>
      </c>
    </row>
    <row r="517" spans="1:16" x14ac:dyDescent="0.3">
      <c r="A517" s="3">
        <v>20110218</v>
      </c>
      <c r="B517" s="29">
        <f>板块策略指数!B517</f>
        <v>-1.5391989196907388E-2</v>
      </c>
      <c r="C517" s="29">
        <f>板块策略指数!C517</f>
        <v>-3.9175603604235266E-3</v>
      </c>
      <c r="D517" s="29">
        <f>板块策略指数!E517</f>
        <v>-7.6738959938649999E-3</v>
      </c>
      <c r="E517" s="29">
        <f>板块策略指数!F517</f>
        <v>-2.9659720685073099E-3</v>
      </c>
      <c r="F517">
        <f t="shared" si="83"/>
        <v>0.30636471068238946</v>
      </c>
      <c r="G517">
        <f t="shared" si="84"/>
        <v>0.19882076322418998</v>
      </c>
      <c r="H517">
        <f t="shared" si="85"/>
        <v>0.29825507880287466</v>
      </c>
      <c r="I517">
        <f t="shared" si="86"/>
        <v>0.19655944729054589</v>
      </c>
      <c r="J517">
        <f t="shared" si="87"/>
        <v>-8.3914248758517659E-3</v>
      </c>
      <c r="K517" s="28">
        <f t="shared" si="88"/>
        <v>1.5980377000000034</v>
      </c>
      <c r="L517" s="28">
        <f t="shared" si="89"/>
        <v>1.4232843999999982</v>
      </c>
      <c r="M517" s="28">
        <f t="shared" si="90"/>
        <v>1.6731862280545649</v>
      </c>
      <c r="N517" s="28">
        <f t="shared" si="91"/>
        <v>0.55546784668223892</v>
      </c>
      <c r="O517" s="7">
        <f t="shared" si="92"/>
        <v>1.3854883104558002</v>
      </c>
      <c r="P517" s="7">
        <f>[1]!S_PQ_PctChange("H00906.CSI",$A$3,$A517)/100</f>
        <v>0.95865327574109327</v>
      </c>
    </row>
    <row r="518" spans="1:16" x14ac:dyDescent="0.3">
      <c r="A518" s="3">
        <v>20110221</v>
      </c>
      <c r="B518" s="29">
        <f>板块策略指数!B518</f>
        <v>3.404881307149632E-2</v>
      </c>
      <c r="C518" s="29">
        <f>板块策略指数!C518</f>
        <v>1.189720034511842E-2</v>
      </c>
      <c r="D518" s="29">
        <f>板块策略指数!E518</f>
        <v>1.6643313555394602E-2</v>
      </c>
      <c r="E518" s="29">
        <f>板块策略指数!F518</f>
        <v>5.4515842472783599E-3</v>
      </c>
      <c r="F518">
        <f t="shared" si="83"/>
        <v>0.3109403502068907</v>
      </c>
      <c r="G518">
        <f t="shared" si="84"/>
        <v>0.19746741239173485</v>
      </c>
      <c r="H518">
        <f t="shared" si="85"/>
        <v>0.29761427668422546</v>
      </c>
      <c r="I518">
        <f t="shared" si="86"/>
        <v>0.19397796071714904</v>
      </c>
      <c r="J518">
        <f t="shared" si="87"/>
        <v>1.883227840108332E-2</v>
      </c>
      <c r="K518" s="28">
        <f t="shared" si="88"/>
        <v>1.6864978000000037</v>
      </c>
      <c r="L518" s="28">
        <f t="shared" si="89"/>
        <v>1.4521146999999979</v>
      </c>
      <c r="M518" s="28">
        <f t="shared" si="90"/>
        <v>1.7176769046400393</v>
      </c>
      <c r="N518" s="28">
        <f t="shared" si="91"/>
        <v>0.56394761069235999</v>
      </c>
      <c r="O518" s="7">
        <f t="shared" si="92"/>
        <v>1.4304124904408337</v>
      </c>
      <c r="P518" s="7">
        <f>[1]!S_PQ_PctChange("H00906.CSI",$A$3,$A518)/100</f>
        <v>0.98995263549137391</v>
      </c>
    </row>
    <row r="519" spans="1:16" x14ac:dyDescent="0.3">
      <c r="A519" s="3">
        <v>20110222</v>
      </c>
      <c r="B519" s="29">
        <f>板块策略指数!B519</f>
        <v>-2.7654480119060645E-2</v>
      </c>
      <c r="C519" s="29">
        <f>板块策略指数!C519</f>
        <v>-2.6740714861339908E-2</v>
      </c>
      <c r="D519" s="29">
        <f>板块策略指数!E519</f>
        <v>-2.4942149026458402E-2</v>
      </c>
      <c r="E519" s="29">
        <f>板块策略指数!F519</f>
        <v>-3.1787764351935303E-2</v>
      </c>
      <c r="F519">
        <f t="shared" si="83"/>
        <v>0.31088091335482693</v>
      </c>
      <c r="G519">
        <f t="shared" si="84"/>
        <v>0.19761520136283631</v>
      </c>
      <c r="H519">
        <f t="shared" si="85"/>
        <v>0.2983874152869424</v>
      </c>
      <c r="I519">
        <f t="shared" si="86"/>
        <v>0.19311646999539447</v>
      </c>
      <c r="J519">
        <f t="shared" si="87"/>
        <v>-2.7468578848389488E-2</v>
      </c>
      <c r="K519" s="28">
        <f t="shared" si="88"/>
        <v>1.6122041000000031</v>
      </c>
      <c r="L519" s="28">
        <f t="shared" si="89"/>
        <v>1.3865433999999981</v>
      </c>
      <c r="M519" s="28">
        <f t="shared" si="90"/>
        <v>1.6498922022787434</v>
      </c>
      <c r="N519" s="28">
        <f t="shared" si="91"/>
        <v>0.51423321258489896</v>
      </c>
      <c r="O519" s="7">
        <f t="shared" si="92"/>
        <v>1.363652513313049</v>
      </c>
      <c r="P519" s="7">
        <f>[1]!S_PQ_PctChange("H00906.CSI",$A$3,$A519)/100</f>
        <v>0.93368030468421748</v>
      </c>
    </row>
    <row r="520" spans="1:16" x14ac:dyDescent="0.3">
      <c r="A520" s="3">
        <v>20110223</v>
      </c>
      <c r="B520" s="29">
        <f>板块策略指数!B520</f>
        <v>1.4799111600812532E-2</v>
      </c>
      <c r="C520" s="29">
        <f>板块策略指数!C520</f>
        <v>1.7380492640527705E-2</v>
      </c>
      <c r="D520" s="29">
        <f>板块策略指数!E520</f>
        <v>2.9400207432711098E-3</v>
      </c>
      <c r="E520" s="29">
        <f>板块策略指数!F520</f>
        <v>3.0787677622288001E-3</v>
      </c>
      <c r="F520">
        <f t="shared" si="83"/>
        <v>0.31251056275201261</v>
      </c>
      <c r="G520">
        <f t="shared" si="84"/>
        <v>0.1991564236287518</v>
      </c>
      <c r="H520">
        <f t="shared" si="85"/>
        <v>0.29644629533821626</v>
      </c>
      <c r="I520">
        <f t="shared" si="86"/>
        <v>0.19188671828101939</v>
      </c>
      <c r="J520">
        <f t="shared" si="87"/>
        <v>9.5072368368957008E-3</v>
      </c>
      <c r="K520" s="28">
        <f t="shared" si="88"/>
        <v>1.6508624000000034</v>
      </c>
      <c r="L520" s="28">
        <f t="shared" si="89"/>
        <v>1.4280226999999979</v>
      </c>
      <c r="M520" s="28">
        <f t="shared" si="90"/>
        <v>1.6576829403208753</v>
      </c>
      <c r="N520" s="28">
        <f t="shared" si="91"/>
        <v>0.51889518498430154</v>
      </c>
      <c r="O520" s="7">
        <f t="shared" si="92"/>
        <v>1.3861243175572402</v>
      </c>
      <c r="P520" s="7">
        <f>[1]!S_PQ_PctChange("H00906.CSI",$A$3,$A520)/100</f>
        <v>0.94596922088875957</v>
      </c>
    </row>
    <row r="521" spans="1:16" x14ac:dyDescent="0.3">
      <c r="A521" s="3">
        <v>20110224</v>
      </c>
      <c r="B521" s="29">
        <f>板块策略指数!B521</f>
        <v>-6.4299829368730179E-4</v>
      </c>
      <c r="C521" s="29">
        <f>板块策略指数!C521</f>
        <v>4.2733537870135235E-3</v>
      </c>
      <c r="D521" s="29">
        <f>板块策略指数!E521</f>
        <v>2.8615105589592498E-3</v>
      </c>
      <c r="E521" s="29">
        <f>板块策略指数!F521</f>
        <v>7.15427535797389E-3</v>
      </c>
      <c r="F521">
        <f t="shared" si="83"/>
        <v>0.31141547766615635</v>
      </c>
      <c r="G521">
        <f t="shared" si="84"/>
        <v>0.19943486875557179</v>
      </c>
      <c r="H521">
        <f t="shared" si="85"/>
        <v>0.29644342621973269</v>
      </c>
      <c r="I521">
        <f t="shared" si="86"/>
        <v>0.19270622735853937</v>
      </c>
      <c r="J521">
        <f t="shared" si="87"/>
        <v>2.8712167229082266E-3</v>
      </c>
      <c r="K521" s="28">
        <f t="shared" si="88"/>
        <v>1.6491579000000036</v>
      </c>
      <c r="L521" s="28">
        <f t="shared" si="89"/>
        <v>1.4383984999999972</v>
      </c>
      <c r="M521" s="28">
        <f t="shared" si="90"/>
        <v>1.6652879281169697</v>
      </c>
      <c r="N521" s="28">
        <f t="shared" si="91"/>
        <v>0.52976177937757996</v>
      </c>
      <c r="O521" s="7">
        <f t="shared" si="92"/>
        <v>1.3929753976007482</v>
      </c>
      <c r="P521" s="7">
        <f>[1]!S_PQ_PctChange("H00906.CSI",$A$3,$A521)/100</f>
        <v>0.95834206495912566</v>
      </c>
    </row>
    <row r="522" spans="1:16" x14ac:dyDescent="0.3">
      <c r="A522" s="3">
        <v>20110225</v>
      </c>
      <c r="B522" s="29">
        <f>板块策略指数!B522</f>
        <v>4.8782294177329797E-3</v>
      </c>
      <c r="C522" s="29">
        <f>板块策略指数!C522</f>
        <v>-5.1540796141400199E-3</v>
      </c>
      <c r="D522" s="29">
        <f>板块策略指数!E522</f>
        <v>2.55188362399644E-3</v>
      </c>
      <c r="E522" s="29">
        <f>板块策略指数!F522</f>
        <v>4.3479310129061503E-3</v>
      </c>
      <c r="F522">
        <f t="shared" si="83"/>
        <v>0.31228333086768362</v>
      </c>
      <c r="G522">
        <f t="shared" si="84"/>
        <v>0.1979940261622164</v>
      </c>
      <c r="H522">
        <f t="shared" si="85"/>
        <v>0.29658136067357249</v>
      </c>
      <c r="I522">
        <f t="shared" si="86"/>
        <v>0.19314128229652783</v>
      </c>
      <c r="J522">
        <f t="shared" si="87"/>
        <v>2.0856154600104983E-3</v>
      </c>
      <c r="K522" s="28">
        <f t="shared" si="88"/>
        <v>1.6620811000000035</v>
      </c>
      <c r="L522" s="28">
        <f t="shared" si="89"/>
        <v>1.4258307999999977</v>
      </c>
      <c r="M522" s="28">
        <f t="shared" si="90"/>
        <v>1.6720894327339666</v>
      </c>
      <c r="N522" s="28">
        <f t="shared" si="91"/>
        <v>0.53641307806049432</v>
      </c>
      <c r="O522" s="7">
        <f t="shared" si="92"/>
        <v>1.3979662240854087</v>
      </c>
      <c r="P522" s="7">
        <f>[1]!S_PQ_PctChange("H00906.CSI",$A$3,$A522)/100</f>
        <v>0.96186859919700307</v>
      </c>
    </row>
    <row r="523" spans="1:16" x14ac:dyDescent="0.3">
      <c r="A523" s="3">
        <v>20110228</v>
      </c>
      <c r="B523" s="29">
        <f>板块策略指数!B523</f>
        <v>1.5750797374279878E-2</v>
      </c>
      <c r="C523" s="29">
        <f>板块策略指数!C523</f>
        <v>5.8969900126587711E-3</v>
      </c>
      <c r="D523" s="29">
        <f>板块策略指数!E523</f>
        <v>1.7723361556161599E-2</v>
      </c>
      <c r="E523" s="29">
        <f>板块策略指数!F523</f>
        <v>8.6200611992217607E-3</v>
      </c>
      <c r="F523">
        <f t="shared" si="83"/>
        <v>0.3</v>
      </c>
      <c r="G523">
        <f t="shared" si="84"/>
        <v>0.2</v>
      </c>
      <c r="H523">
        <f t="shared" si="85"/>
        <v>0.3</v>
      </c>
      <c r="I523">
        <f t="shared" si="86"/>
        <v>0.2</v>
      </c>
      <c r="J523">
        <f t="shared" si="87"/>
        <v>1.3007588622235104E-2</v>
      </c>
      <c r="K523" s="28">
        <f t="shared" si="88"/>
        <v>1.7040110000000035</v>
      </c>
      <c r="L523" s="28">
        <f t="shared" si="89"/>
        <v>1.4401358999999978</v>
      </c>
      <c r="M523" s="28">
        <f t="shared" si="90"/>
        <v>1.7194478398607096</v>
      </c>
      <c r="N523" s="28">
        <f t="shared" si="91"/>
        <v>0.54965705282066057</v>
      </c>
      <c r="O523" s="7">
        <f t="shared" si="92"/>
        <v>1.4291579822583262</v>
      </c>
      <c r="P523" s="7">
        <f>[1]!S_PQ_PctChange("H00906.CSI",$A$3,$A523)/100</f>
        <v>0.98722315533327687</v>
      </c>
    </row>
    <row r="524" spans="1:16" x14ac:dyDescent="0.3">
      <c r="A524" s="3">
        <v>20110301</v>
      </c>
      <c r="B524" s="29">
        <f>板块策略指数!B524</f>
        <v>-2.5850486554972528E-3</v>
      </c>
      <c r="C524" s="29">
        <f>板块策略指数!C524</f>
        <v>1.3414252870096217E-2</v>
      </c>
      <c r="D524" s="29">
        <f>板块策略指数!E524</f>
        <v>5.2301496696834102E-3</v>
      </c>
      <c r="E524" s="29">
        <f>板块策略指数!F524</f>
        <v>1.03283119846751E-2</v>
      </c>
      <c r="F524">
        <f t="shared" si="83"/>
        <v>0.29757531015682764</v>
      </c>
      <c r="G524">
        <f t="shared" si="84"/>
        <v>0.20156576438499682</v>
      </c>
      <c r="H524">
        <f t="shared" si="85"/>
        <v>0.29990694761866621</v>
      </c>
      <c r="I524">
        <f t="shared" si="86"/>
        <v>0.20095197783950941</v>
      </c>
      <c r="J524">
        <f t="shared" si="87"/>
        <v>5.5420432752101116E-3</v>
      </c>
      <c r="K524" s="28">
        <f t="shared" si="88"/>
        <v>1.6970210000000039</v>
      </c>
      <c r="L524" s="28">
        <f t="shared" si="89"/>
        <v>1.4728684999999975</v>
      </c>
      <c r="M524" s="28">
        <f t="shared" si="90"/>
        <v>1.7336709590820782</v>
      </c>
      <c r="N524" s="28">
        <f t="shared" si="91"/>
        <v>0.5656623943314445</v>
      </c>
      <c r="O524" s="7">
        <f t="shared" si="92"/>
        <v>1.4426204809183236</v>
      </c>
      <c r="P524" s="7">
        <f>[1]!S_PQ_PctChange("H00906.CSI",$A$3,$A524)/100</f>
        <v>0.99695722389556662</v>
      </c>
    </row>
    <row r="525" spans="1:16" x14ac:dyDescent="0.3">
      <c r="A525" s="3">
        <v>20110302</v>
      </c>
      <c r="B525" s="29">
        <f>板块策略指数!B525</f>
        <v>-9.9789730966129333E-3</v>
      </c>
      <c r="C525" s="29">
        <f>板块策略指数!C525</f>
        <v>2.8405068850203062E-3</v>
      </c>
      <c r="D525" s="29">
        <f>板块策略指数!E525</f>
        <v>-3.2709116214669001E-4</v>
      </c>
      <c r="E525" s="29">
        <f>板块策略指数!F525</f>
        <v>3.38493324389099E-3</v>
      </c>
      <c r="F525">
        <f t="shared" si="83"/>
        <v>0.29514144715739982</v>
      </c>
      <c r="G525">
        <f t="shared" si="84"/>
        <v>0.20250582798164185</v>
      </c>
      <c r="H525">
        <f t="shared" si="85"/>
        <v>0.3003539435421167</v>
      </c>
      <c r="I525">
        <f t="shared" si="86"/>
        <v>0.20199878131884177</v>
      </c>
      <c r="J525">
        <f t="shared" si="87"/>
        <v>-1.8148349545691229E-3</v>
      </c>
      <c r="K525" s="28">
        <f t="shared" si="88"/>
        <v>1.6701075000000039</v>
      </c>
      <c r="L525" s="28">
        <f t="shared" si="89"/>
        <v>1.4798926999999975</v>
      </c>
      <c r="M525" s="28">
        <f t="shared" si="90"/>
        <v>1.7327767994711456</v>
      </c>
      <c r="N525" s="28">
        <f t="shared" si="91"/>
        <v>0.57096205701872682</v>
      </c>
      <c r="O525" s="7">
        <f t="shared" si="92"/>
        <v>1.4381875278888065</v>
      </c>
      <c r="P525" s="7">
        <f>[1]!S_PQ_PctChange("H00906.CSI",$A$3,$A525)/100</f>
        <v>0.99033474186186399</v>
      </c>
    </row>
    <row r="526" spans="1:16" x14ac:dyDescent="0.3">
      <c r="A526" s="3">
        <v>20110303</v>
      </c>
      <c r="B526" s="29">
        <f>板块策略指数!B526</f>
        <v>-2.1499396559876427E-2</v>
      </c>
      <c r="C526" s="29">
        <f>板块策略指数!C526</f>
        <v>-2.7572846196127761E-2</v>
      </c>
      <c r="D526" s="29">
        <f>板块策略指数!E526</f>
        <v>-7.3342964396162502E-3</v>
      </c>
      <c r="E526" s="29">
        <f>板块策略指数!F526</f>
        <v>8.5485518475487098E-3</v>
      </c>
      <c r="F526">
        <f t="shared" si="83"/>
        <v>0.2924236323071483</v>
      </c>
      <c r="G526">
        <f t="shared" si="84"/>
        <v>0.19939569199709264</v>
      </c>
      <c r="H526">
        <f t="shared" si="85"/>
        <v>0.30189611405197753</v>
      </c>
      <c r="I526">
        <f t="shared" si="86"/>
        <v>0.20628456164378167</v>
      </c>
      <c r="J526">
        <f t="shared" si="87"/>
        <v>-1.2405112865949943E-2</v>
      </c>
      <c r="K526" s="28">
        <f t="shared" si="88"/>
        <v>1.6127018000000035</v>
      </c>
      <c r="L526" s="28">
        <f t="shared" si="89"/>
        <v>1.4115149999999974</v>
      </c>
      <c r="M526" s="28">
        <f t="shared" si="90"/>
        <v>1.7127338043205187</v>
      </c>
      <c r="N526" s="28">
        <f t="shared" si="91"/>
        <v>0.58439150761368319</v>
      </c>
      <c r="O526" s="7">
        <f t="shared" si="92"/>
        <v>1.4079415364169945</v>
      </c>
      <c r="P526" s="7">
        <f>[1]!S_PQ_PctChange("H00906.CSI",$A$3,$A526)/100</f>
        <v>0.97018423469776049</v>
      </c>
    </row>
    <row r="527" spans="1:16" x14ac:dyDescent="0.3">
      <c r="A527" s="3">
        <v>20110304</v>
      </c>
      <c r="B527" s="29">
        <f>板块策略指数!B527</f>
        <v>1.2411940773340603E-2</v>
      </c>
      <c r="C527" s="29">
        <f>板块策略指数!C527</f>
        <v>3.5252942652232735E-3</v>
      </c>
      <c r="D527" s="29">
        <f>板块策略指数!E527</f>
        <v>8.6616391468435205E-3</v>
      </c>
      <c r="E527" s="29">
        <f>板块策略指数!F527</f>
        <v>1.7234853146402301E-2</v>
      </c>
      <c r="F527">
        <f t="shared" si="83"/>
        <v>0.29297614457993559</v>
      </c>
      <c r="G527">
        <f t="shared" si="84"/>
        <v>0.19801889288199034</v>
      </c>
      <c r="H527">
        <f t="shared" si="85"/>
        <v>0.30134608992379802</v>
      </c>
      <c r="I527">
        <f t="shared" si="86"/>
        <v>0.2076588726142761</v>
      </c>
      <c r="J527">
        <f t="shared" si="87"/>
        <v>1.0502672620482127E-2</v>
      </c>
      <c r="K527" s="28">
        <f t="shared" si="88"/>
        <v>1.6451305000000036</v>
      </c>
      <c r="L527" s="28">
        <f t="shared" si="89"/>
        <v>1.4200162999999972</v>
      </c>
      <c r="M527" s="28">
        <f t="shared" si="90"/>
        <v>1.736230525634987</v>
      </c>
      <c r="N527" s="28">
        <f t="shared" si="91"/>
        <v>0.6116982625738121</v>
      </c>
      <c r="O527" s="7">
        <f t="shared" si="92"/>
        <v>1.4332313580632432</v>
      </c>
      <c r="P527" s="7">
        <f>[1]!S_PQ_PctChange("H00906.CSI",$A$3,$A527)/100</f>
        <v>0.99827452648523662</v>
      </c>
    </row>
    <row r="528" spans="1:16" x14ac:dyDescent="0.3">
      <c r="A528" s="3">
        <v>20110307</v>
      </c>
      <c r="B528" s="29">
        <f>板块策略指数!B528</f>
        <v>8.9003170164948624E-3</v>
      </c>
      <c r="C528" s="29">
        <f>板块策略指数!C528</f>
        <v>9.1404343020352549E-4</v>
      </c>
      <c r="D528" s="29">
        <f>板块策略指数!E528</f>
        <v>9.2580893717883594E-3</v>
      </c>
      <c r="E528" s="29">
        <f>板块策略指数!F528</f>
        <v>1.23145562877255E-2</v>
      </c>
      <c r="F528">
        <f t="shared" si="83"/>
        <v>0.29319835296398705</v>
      </c>
      <c r="G528">
        <f t="shared" si="84"/>
        <v>0.19660040990777322</v>
      </c>
      <c r="H528">
        <f t="shared" si="85"/>
        <v>0.3016815897536288</v>
      </c>
      <c r="I528">
        <f t="shared" si="86"/>
        <v>0.20851964737461096</v>
      </c>
      <c r="J528">
        <f t="shared" si="87"/>
        <v>8.1356943409344358E-3</v>
      </c>
      <c r="K528" s="28">
        <f t="shared" si="88"/>
        <v>1.6686730000000036</v>
      </c>
      <c r="L528" s="28">
        <f t="shared" si="89"/>
        <v>1.4222282999999978</v>
      </c>
      <c r="M528" s="28">
        <f t="shared" si="90"/>
        <v>1.7615627923831312</v>
      </c>
      <c r="N528" s="28">
        <f t="shared" si="91"/>
        <v>0.63154561154710676</v>
      </c>
      <c r="O528" s="7">
        <f t="shared" si="92"/>
        <v>1.4530273846532227</v>
      </c>
      <c r="P528" s="7">
        <f>[1]!S_PQ_PctChange("H00906.CSI",$A$3,$A528)/100</f>
        <v>1.0343061667693609</v>
      </c>
    </row>
    <row r="529" spans="1:16" x14ac:dyDescent="0.3">
      <c r="A529" s="3">
        <v>20110308</v>
      </c>
      <c r="B529" s="29">
        <f>板块策略指数!B529</f>
        <v>7.6007813621227129E-3</v>
      </c>
      <c r="C529" s="29">
        <f>板块策略指数!C529</f>
        <v>3.6716192276341889E-3</v>
      </c>
      <c r="D529" s="29">
        <f>板块策略指数!E529</f>
        <v>-1.3738932807424301E-4</v>
      </c>
      <c r="E529" s="29">
        <f>板块策略指数!F529</f>
        <v>1.0558653712891E-3</v>
      </c>
      <c r="F529">
        <f t="shared" si="83"/>
        <v>0.29450535305658326</v>
      </c>
      <c r="G529">
        <f t="shared" si="84"/>
        <v>0.19670673684710918</v>
      </c>
      <c r="H529">
        <f t="shared" si="85"/>
        <v>0.30069922420105216</v>
      </c>
      <c r="I529">
        <f t="shared" si="86"/>
        <v>0.20808868589525537</v>
      </c>
      <c r="J529">
        <f t="shared" si="87"/>
        <v>3.1290992657795379E-3</v>
      </c>
      <c r="K529" s="28">
        <f t="shared" si="88"/>
        <v>1.6889570000000034</v>
      </c>
      <c r="L529" s="28">
        <f t="shared" si="89"/>
        <v>1.4311217999999974</v>
      </c>
      <c r="M529" s="28">
        <f t="shared" si="90"/>
        <v>1.7611833831266508</v>
      </c>
      <c r="N529" s="28">
        <f t="shared" si="91"/>
        <v>0.63326830406001799</v>
      </c>
      <c r="O529" s="7">
        <f t="shared" si="92"/>
        <v>1.4607031508414781</v>
      </c>
      <c r="P529" s="7">
        <f>[1]!S_PQ_PctChange("H00906.CSI",$A$3,$A529)/100</f>
        <v>1.0385161136289471</v>
      </c>
    </row>
    <row r="530" spans="1:16" x14ac:dyDescent="0.3">
      <c r="A530" s="3">
        <v>20110309</v>
      </c>
      <c r="B530" s="29">
        <f>板块策略指数!B530</f>
        <v>4.4024876559944767E-3</v>
      </c>
      <c r="C530" s="29">
        <f>板块策略指数!C530</f>
        <v>-1.9133965233662468E-3</v>
      </c>
      <c r="D530" s="29">
        <f>板块策略指数!E530</f>
        <v>-8.2598505846681798E-4</v>
      </c>
      <c r="E530" s="29">
        <f>板块策略指数!F530</f>
        <v>4.21828566769485E-5</v>
      </c>
      <c r="F530">
        <f t="shared" si="83"/>
        <v>0.29560072843586155</v>
      </c>
      <c r="G530">
        <f t="shared" si="84"/>
        <v>0.19619683065194635</v>
      </c>
      <c r="H530">
        <f t="shared" si="85"/>
        <v>0.30024650849410861</v>
      </c>
      <c r="I530">
        <f t="shared" si="86"/>
        <v>0.20795593241808352</v>
      </c>
      <c r="J530">
        <f t="shared" si="87"/>
        <v>6.8058290398050622E-4</v>
      </c>
      <c r="K530" s="28">
        <f t="shared" si="88"/>
        <v>1.7007951000000032</v>
      </c>
      <c r="L530" s="28">
        <f t="shared" si="89"/>
        <v>1.4264700999999977</v>
      </c>
      <c r="M530" s="28">
        <f t="shared" si="90"/>
        <v>1.7589026869085012</v>
      </c>
      <c r="N530" s="28">
        <f t="shared" si="91"/>
        <v>0.63333719998280325</v>
      </c>
      <c r="O530" s="7">
        <f t="shared" si="92"/>
        <v>1.4623778633377116</v>
      </c>
      <c r="P530" s="7">
        <f>[1]!S_PQ_PctChange("H00906.CSI",$A$3,$A530)/100</f>
        <v>1.0407879002082034</v>
      </c>
    </row>
    <row r="531" spans="1:16" x14ac:dyDescent="0.3">
      <c r="A531" s="3">
        <v>20110310</v>
      </c>
      <c r="B531" s="29">
        <f>板块策略指数!B531</f>
        <v>-8.9029338064185691E-3</v>
      </c>
      <c r="C531" s="29">
        <f>板块策略指数!C531</f>
        <v>6.1512812377124216E-3</v>
      </c>
      <c r="D531" s="29">
        <f>板块策略指数!E531</f>
        <v>-2.36143286563823E-3</v>
      </c>
      <c r="E531" s="29">
        <f>板块策略指数!F531</f>
        <v>-2.2672109212198199E-2</v>
      </c>
      <c r="F531">
        <f t="shared" si="83"/>
        <v>0.2949892971257379</v>
      </c>
      <c r="G531">
        <f t="shared" si="84"/>
        <v>0.1987649668930058</v>
      </c>
      <c r="H531">
        <f t="shared" si="85"/>
        <v>0.30160307446434886</v>
      </c>
      <c r="I531">
        <f t="shared" si="86"/>
        <v>0.20464266151690744</v>
      </c>
      <c r="J531">
        <f t="shared" si="87"/>
        <v>-6.8486634191640416E-3</v>
      </c>
      <c r="K531" s="28">
        <f t="shared" si="88"/>
        <v>1.6767501000000036</v>
      </c>
      <c r="L531" s="28">
        <f t="shared" si="89"/>
        <v>1.4413959999999979</v>
      </c>
      <c r="M531" s="28">
        <f t="shared" si="90"/>
        <v>1.7523877234305378</v>
      </c>
      <c r="N531" s="28">
        <f t="shared" si="91"/>
        <v>0.59630600060444716</v>
      </c>
      <c r="O531" s="7">
        <f t="shared" si="92"/>
        <v>1.4455138661409115</v>
      </c>
      <c r="P531" s="7">
        <f>[1]!S_PQ_PctChange("H00906.CSI",$A$3,$A531)/100</f>
        <v>1.0105410271728195</v>
      </c>
    </row>
    <row r="532" spans="1:16" x14ac:dyDescent="0.3">
      <c r="A532" s="3">
        <v>20110311</v>
      </c>
      <c r="B532" s="29">
        <f>板块策略指数!B532</f>
        <v>-4.6566169923745382E-3</v>
      </c>
      <c r="C532" s="29">
        <f>板块策略指数!C532</f>
        <v>-8.4017504739105633E-4</v>
      </c>
      <c r="D532" s="29">
        <f>板块策略指数!E532</f>
        <v>-5.6073883317212603E-3</v>
      </c>
      <c r="E532" s="29">
        <f>板块策略指数!F532</f>
        <v>-1.2860292612204401E-2</v>
      </c>
      <c r="F532">
        <f t="shared" si="83"/>
        <v>0.29534745005136526</v>
      </c>
      <c r="G532">
        <f t="shared" si="84"/>
        <v>0.19976934095214183</v>
      </c>
      <c r="H532">
        <f t="shared" si="85"/>
        <v>0.30168081041901201</v>
      </c>
      <c r="I532">
        <f t="shared" si="86"/>
        <v>0.20320239857748087</v>
      </c>
      <c r="J532">
        <f t="shared" si="87"/>
        <v>-5.8636196076537247E-3</v>
      </c>
      <c r="K532" s="28">
        <f t="shared" si="88"/>
        <v>1.6642855000000032</v>
      </c>
      <c r="L532" s="28">
        <f t="shared" si="89"/>
        <v>1.4393447999999975</v>
      </c>
      <c r="M532" s="28">
        <f t="shared" si="90"/>
        <v>1.7369540166258006</v>
      </c>
      <c r="N532" s="28">
        <f t="shared" si="91"/>
        <v>0.57577703833805627</v>
      </c>
      <c r="O532" s="7">
        <f t="shared" si="92"/>
        <v>1.4311743030846187</v>
      </c>
      <c r="P532" s="7">
        <f>[1]!S_PQ_PctChange("H00906.CSI",$A$3,$A532)/100</f>
        <v>0.99542097904722571</v>
      </c>
    </row>
    <row r="533" spans="1:16" x14ac:dyDescent="0.3">
      <c r="A533" s="3">
        <v>20110314</v>
      </c>
      <c r="B533" s="29">
        <f>板块策略指数!B533</f>
        <v>1.7396446439392442E-2</v>
      </c>
      <c r="C533" s="29">
        <f>板块策略指数!C533</f>
        <v>2.9056490906902526E-2</v>
      </c>
      <c r="D533" s="29">
        <f>板块策略指数!E533</f>
        <v>7.2551306060557597E-3</v>
      </c>
      <c r="E533" s="29">
        <f>板块策略指数!F533</f>
        <v>1.26064449303412E-3</v>
      </c>
      <c r="F533">
        <f t="shared" si="83"/>
        <v>0.29651584273392007</v>
      </c>
      <c r="G533">
        <f t="shared" si="84"/>
        <v>0.20285817483870799</v>
      </c>
      <c r="H533">
        <f t="shared" si="85"/>
        <v>0.29985523460537061</v>
      </c>
      <c r="I533">
        <f t="shared" si="86"/>
        <v>0.20077074782200127</v>
      </c>
      <c r="J533">
        <f t="shared" si="87"/>
        <v>1.3387491800352236E-2</v>
      </c>
      <c r="K533" s="28">
        <f t="shared" si="88"/>
        <v>1.7106346000000032</v>
      </c>
      <c r="L533" s="28">
        <f t="shared" si="89"/>
        <v>1.5102235999999971</v>
      </c>
      <c r="M533" s="28">
        <f t="shared" si="90"/>
        <v>1.7568109754791896</v>
      </c>
      <c r="N533" s="28">
        <f t="shared" si="91"/>
        <v>0.57776353298368677</v>
      </c>
      <c r="O533" s="7">
        <f t="shared" si="92"/>
        <v>1.4637216291323911</v>
      </c>
      <c r="P533" s="7">
        <f>[1]!S_PQ_PctChange("H00906.CSI",$A$3,$A533)/100</f>
        <v>1.0076723622931385</v>
      </c>
    </row>
    <row r="534" spans="1:16" x14ac:dyDescent="0.3">
      <c r="A534" s="3">
        <v>20110315</v>
      </c>
      <c r="B534" s="29">
        <f>板块策略指数!B534</f>
        <v>-1.9628909038495981E-2</v>
      </c>
      <c r="C534" s="29">
        <f>板块策略指数!C534</f>
        <v>-9.066562835278803E-3</v>
      </c>
      <c r="D534" s="29">
        <f>板块策略指数!E534</f>
        <v>-1.6323125029332801E-2</v>
      </c>
      <c r="E534" s="29">
        <f>板块策略指数!F534</f>
        <v>-1.7574469053690402E-2</v>
      </c>
      <c r="F534">
        <f t="shared" si="83"/>
        <v>0.29544709482998466</v>
      </c>
      <c r="G534">
        <f t="shared" si="84"/>
        <v>0.20430468314902522</v>
      </c>
      <c r="H534">
        <f t="shared" si="85"/>
        <v>0.29978190947661071</v>
      </c>
      <c r="I534">
        <f t="shared" si="86"/>
        <v>0.20046631254437927</v>
      </c>
      <c r="J534">
        <f t="shared" si="87"/>
        <v>-1.6082522673969639E-2</v>
      </c>
      <c r="K534" s="28">
        <f t="shared" si="88"/>
        <v>1.6574278000000033</v>
      </c>
      <c r="L534" s="28">
        <f t="shared" si="89"/>
        <v>1.4874644999999971</v>
      </c>
      <c r="M534" s="28">
        <f t="shared" si="90"/>
        <v>1.711811205244206</v>
      </c>
      <c r="N534" s="28">
        <f t="shared" si="91"/>
        <v>0.55003517659922374</v>
      </c>
      <c r="O534" s="7">
        <f t="shared" si="92"/>
        <v>1.42409877016952</v>
      </c>
      <c r="P534" s="7">
        <f>[1]!S_PQ_PctChange("H00906.CSI",$A$3,$A534)/100</f>
        <v>0.97508228579888367</v>
      </c>
    </row>
    <row r="535" spans="1:16" x14ac:dyDescent="0.3">
      <c r="A535" s="3">
        <v>20110316</v>
      </c>
      <c r="B535" s="29">
        <f>板块策略指数!B535</f>
        <v>1.8977825098390327E-2</v>
      </c>
      <c r="C535" s="29">
        <f>板块策略指数!C535</f>
        <v>-7.8819215309399826E-4</v>
      </c>
      <c r="D535" s="29">
        <f>板块策略指数!E535</f>
        <v>8.4689257664562201E-3</v>
      </c>
      <c r="E535" s="29">
        <f>板块策略指数!F535</f>
        <v>1.15799262247787E-2</v>
      </c>
      <c r="F535">
        <f t="shared" si="83"/>
        <v>0.29798298737415885</v>
      </c>
      <c r="G535">
        <f t="shared" si="84"/>
        <v>0.2020611834230262</v>
      </c>
      <c r="H535">
        <f t="shared" si="85"/>
        <v>0.29923676784500386</v>
      </c>
      <c r="I535">
        <f t="shared" si="86"/>
        <v>0.20071906135781084</v>
      </c>
      <c r="J535">
        <f t="shared" si="87"/>
        <v>1.0306127790713829E-2</v>
      </c>
      <c r="K535" s="28">
        <f t="shared" si="88"/>
        <v>1.7078600000000037</v>
      </c>
      <c r="L535" s="28">
        <f t="shared" si="89"/>
        <v>1.4855038999999972</v>
      </c>
      <c r="M535" s="28">
        <f t="shared" si="90"/>
        <v>1.7347773330340637</v>
      </c>
      <c r="N535" s="28">
        <f t="shared" si="91"/>
        <v>0.56798446959005444</v>
      </c>
      <c r="O535" s="7">
        <f t="shared" si="92"/>
        <v>1.4490818418721996</v>
      </c>
      <c r="P535" s="7">
        <f>[1]!S_PQ_PctChange("H00906.CSI",$A$3,$A535)/100</f>
        <v>1.00205388690277</v>
      </c>
    </row>
    <row r="536" spans="1:16" x14ac:dyDescent="0.3">
      <c r="A536" s="3">
        <v>20110317</v>
      </c>
      <c r="B536" s="29">
        <f>板块策略指数!B536</f>
        <v>-2.7619300850117864E-2</v>
      </c>
      <c r="C536" s="29">
        <f>板块策略指数!C536</f>
        <v>-1.8768829934243954E-2</v>
      </c>
      <c r="D536" s="29">
        <f>板块策略指数!E536</f>
        <v>-1.2787106732649E-2</v>
      </c>
      <c r="E536" s="29">
        <f>板块策略指数!F536</f>
        <v>-1.54832283970281E-2</v>
      </c>
      <c r="F536">
        <f t="shared" si="83"/>
        <v>0.29535179666691525</v>
      </c>
      <c r="G536">
        <f t="shared" si="84"/>
        <v>0.20209987517269348</v>
      </c>
      <c r="H536">
        <f t="shared" si="85"/>
        <v>0.30111860601564377</v>
      </c>
      <c r="I536">
        <f t="shared" si="86"/>
        <v>0.20142972214474728</v>
      </c>
      <c r="J536">
        <f t="shared" si="87"/>
        <v>-1.8956685323889673E-2</v>
      </c>
      <c r="K536" s="28">
        <f t="shared" si="88"/>
        <v>1.6330708000000036</v>
      </c>
      <c r="L536" s="28">
        <f t="shared" si="89"/>
        <v>1.4388538999999971</v>
      </c>
      <c r="M536" s="28">
        <f t="shared" si="90"/>
        <v>1.6998074433865278</v>
      </c>
      <c r="N536" s="28">
        <f t="shared" si="91"/>
        <v>0.54370700792439863</v>
      </c>
      <c r="O536" s="7">
        <f t="shared" si="92"/>
        <v>1.402655368063376</v>
      </c>
      <c r="P536" s="7">
        <f>[1]!S_PQ_PctChange("H00906.CSI",$A$3,$A536)/100</f>
        <v>0.96914895058890238</v>
      </c>
    </row>
    <row r="537" spans="1:16" x14ac:dyDescent="0.3">
      <c r="A537" s="3">
        <v>20110318</v>
      </c>
      <c r="B537" s="29">
        <f>板块策略指数!B537</f>
        <v>3.5275921938748896E-3</v>
      </c>
      <c r="C537" s="29">
        <f>板块策略指数!C537</f>
        <v>-4.6214330427917595E-4</v>
      </c>
      <c r="D537" s="29">
        <f>板块策略指数!E537</f>
        <v>3.3148630411226699E-3</v>
      </c>
      <c r="E537" s="29">
        <f>板块策略指数!F537</f>
        <v>5.7668095859288804E-3</v>
      </c>
      <c r="F537">
        <f t="shared" si="83"/>
        <v>0.29547526477820757</v>
      </c>
      <c r="G537">
        <f t="shared" si="84"/>
        <v>0.20138053394076094</v>
      </c>
      <c r="H537">
        <f t="shared" si="85"/>
        <v>0.30118062665091322</v>
      </c>
      <c r="I537">
        <f t="shared" si="86"/>
        <v>0.20196357463011796</v>
      </c>
      <c r="J537">
        <f t="shared" si="87"/>
        <v>3.1082553788933714E-3</v>
      </c>
      <c r="K537" s="28">
        <f t="shared" si="88"/>
        <v>1.6423592000000036</v>
      </c>
      <c r="L537" s="28">
        <f t="shared" si="89"/>
        <v>1.437726799999997</v>
      </c>
      <c r="M537" s="28">
        <f t="shared" si="90"/>
        <v>1.7087569352987577</v>
      </c>
      <c r="N537" s="28">
        <f t="shared" si="91"/>
        <v>0.55260927229556267</v>
      </c>
      <c r="O537" s="7">
        <f t="shared" si="92"/>
        <v>1.4101234345347864</v>
      </c>
      <c r="P537" s="7">
        <f>[1]!S_PQ_PctChange("H00906.CSI",$A$3,$A537)/100</f>
        <v>0.97987295093503979</v>
      </c>
    </row>
    <row r="538" spans="1:16" x14ac:dyDescent="0.3">
      <c r="A538" s="3">
        <v>20110321</v>
      </c>
      <c r="B538" s="29">
        <f>板块策略指数!B538</f>
        <v>-1.0478590495947732E-2</v>
      </c>
      <c r="C538" s="29">
        <f>板块策略指数!C538</f>
        <v>-1.7572231638098224E-2</v>
      </c>
      <c r="D538" s="29">
        <f>板块策略指数!E538</f>
        <v>-6.6181141332391398E-3</v>
      </c>
      <c r="E538" s="29">
        <f>板块策略指数!F538</f>
        <v>3.7033044412235999E-3</v>
      </c>
      <c r="F538">
        <f t="shared" si="83"/>
        <v>0.29470140200026268</v>
      </c>
      <c r="G538">
        <f t="shared" si="84"/>
        <v>0.19941324175755856</v>
      </c>
      <c r="H538">
        <f t="shared" si="85"/>
        <v>0.30156375703857363</v>
      </c>
      <c r="I538">
        <f t="shared" si="86"/>
        <v>0.20432159920360488</v>
      </c>
      <c r="J538">
        <f t="shared" si="87"/>
        <v>-7.8801848501066363E-3</v>
      </c>
      <c r="K538" s="28">
        <f t="shared" si="88"/>
        <v>1.6146710000000035</v>
      </c>
      <c r="L538" s="28">
        <f t="shared" si="89"/>
        <v>1.3948904999999971</v>
      </c>
      <c r="M538" s="28">
        <f t="shared" si="90"/>
        <v>1.6908300727417478</v>
      </c>
      <c r="N538" s="28">
        <f t="shared" si="91"/>
        <v>0.55835905710913969</v>
      </c>
      <c r="O538" s="7">
        <f t="shared" si="92"/>
        <v>1.3911312163590783</v>
      </c>
      <c r="P538" s="7">
        <f>[1]!S_PQ_PctChange("H00906.CSI",$A$3,$A538)/100</f>
        <v>0.97173924602541595</v>
      </c>
    </row>
    <row r="539" spans="1:16" x14ac:dyDescent="0.3">
      <c r="A539" s="3">
        <v>20110322</v>
      </c>
      <c r="B539" s="29">
        <f>板块策略指数!B539</f>
        <v>-2.258142611441246E-3</v>
      </c>
      <c r="C539" s="29">
        <f>板块策略指数!C539</f>
        <v>-6.9273730886651574E-3</v>
      </c>
      <c r="D539" s="29">
        <f>板块策略指数!E539</f>
        <v>2.0256503222362198E-3</v>
      </c>
      <c r="E539" s="29">
        <f>板块策略指数!F539</f>
        <v>1.07507082146725E-2</v>
      </c>
      <c r="F539">
        <f t="shared" si="83"/>
        <v>0.29381245723924854</v>
      </c>
      <c r="G539">
        <f t="shared" si="84"/>
        <v>0.19788132786643831</v>
      </c>
      <c r="H539">
        <f t="shared" si="85"/>
        <v>0.30194496739333665</v>
      </c>
      <c r="I539">
        <f t="shared" si="86"/>
        <v>0.20636124750097637</v>
      </c>
      <c r="J539">
        <f t="shared" si="87"/>
        <v>7.6057689863010891E-4</v>
      </c>
      <c r="K539" s="28">
        <f t="shared" si="88"/>
        <v>1.6087667000000039</v>
      </c>
      <c r="L539" s="28">
        <f t="shared" si="89"/>
        <v>1.3783001999999973</v>
      </c>
      <c r="M539" s="28">
        <f t="shared" si="90"/>
        <v>1.6962807535456799</v>
      </c>
      <c r="N539" s="28">
        <f t="shared" si="91"/>
        <v>0.57511252062581231</v>
      </c>
      <c r="O539" s="7">
        <f t="shared" si="92"/>
        <v>1.3929498555238342</v>
      </c>
      <c r="P539" s="7">
        <f>[1]!S_PQ_PctChange("H00906.CSI",$A$3,$A539)/100</f>
        <v>0.9788105596893939</v>
      </c>
    </row>
    <row r="540" spans="1:16" x14ac:dyDescent="0.3">
      <c r="A540" s="3">
        <v>20110323</v>
      </c>
      <c r="B540" s="29">
        <f>板块策略指数!B540</f>
        <v>1.109363286490879E-2</v>
      </c>
      <c r="C540" s="29">
        <f>板块策略指数!C540</f>
        <v>1.0087835000812759E-2</v>
      </c>
      <c r="D540" s="29">
        <f>板块策略指数!E540</f>
        <v>8.2789959971574997E-3</v>
      </c>
      <c r="E540" s="29">
        <f>板块策略指数!F540</f>
        <v>1.29733705773261E-2</v>
      </c>
      <c r="F540">
        <f t="shared" si="83"/>
        <v>0.29400465888052213</v>
      </c>
      <c r="G540">
        <f t="shared" si="84"/>
        <v>0.19781380111994429</v>
      </c>
      <c r="H540">
        <f t="shared" si="85"/>
        <v>0.30130139839479952</v>
      </c>
      <c r="I540">
        <f t="shared" si="86"/>
        <v>0.20688014160473372</v>
      </c>
      <c r="J540">
        <f t="shared" si="87"/>
        <v>1.043264383004806E-2</v>
      </c>
      <c r="K540" s="28">
        <f t="shared" si="88"/>
        <v>1.6377074000000036</v>
      </c>
      <c r="L540" s="28">
        <f t="shared" si="89"/>
        <v>1.4022920999999973</v>
      </c>
      <c r="M540" s="28">
        <f t="shared" si="90"/>
        <v>1.7186032511114973</v>
      </c>
      <c r="N540" s="28">
        <f t="shared" si="91"/>
        <v>0.59554703905687711</v>
      </c>
      <c r="O540" s="7">
        <f t="shared" si="92"/>
        <v>1.4179146490696795</v>
      </c>
      <c r="P540" s="7">
        <f>[1]!S_PQ_PctChange("H00906.CSI",$A$3,$A540)/100</f>
        <v>1.0049235943646346</v>
      </c>
    </row>
    <row r="541" spans="1:16" x14ac:dyDescent="0.3">
      <c r="A541" s="3">
        <v>20110324</v>
      </c>
      <c r="B541" s="29">
        <f>板块策略指数!B541</f>
        <v>-2.4206627315810967E-4</v>
      </c>
      <c r="C541" s="29">
        <f>板块策略指数!C541</f>
        <v>4.576670755400556E-3</v>
      </c>
      <c r="D541" s="29">
        <f>板块策略指数!E541</f>
        <v>-3.1232704102244001E-3</v>
      </c>
      <c r="E541" s="29">
        <f>板块策略指数!F541</f>
        <v>-3.20541694678886E-3</v>
      </c>
      <c r="F541">
        <f t="shared" si="83"/>
        <v>0.29416000018353028</v>
      </c>
      <c r="G541">
        <f t="shared" si="84"/>
        <v>0.1988722659430745</v>
      </c>
      <c r="H541">
        <f t="shared" si="85"/>
        <v>0.30059181521210249</v>
      </c>
      <c r="I541">
        <f t="shared" si="86"/>
        <v>0.20637591866129235</v>
      </c>
      <c r="J541">
        <f t="shared" si="87"/>
        <v>-7.70022827485662E-4</v>
      </c>
      <c r="K541" s="28">
        <f t="shared" si="88"/>
        <v>1.637068900000004</v>
      </c>
      <c r="L541" s="28">
        <f t="shared" si="89"/>
        <v>1.4132865999999966</v>
      </c>
      <c r="M541" s="28">
        <f t="shared" si="90"/>
        <v>1.7101123180201609</v>
      </c>
      <c r="N541" s="28">
        <f t="shared" si="91"/>
        <v>0.5904326455384854</v>
      </c>
      <c r="O541" s="7">
        <f t="shared" si="92"/>
        <v>1.4160527995949841</v>
      </c>
      <c r="P541" s="7">
        <f>[1]!S_PQ_PctChange("H00906.CSI",$A$3,$A541)/100</f>
        <v>1.0003091256175995</v>
      </c>
    </row>
    <row r="542" spans="1:16" x14ac:dyDescent="0.3">
      <c r="A542" s="3">
        <v>20110325</v>
      </c>
      <c r="B542" s="29">
        <f>板块策略指数!B542</f>
        <v>3.6608827323381284E-4</v>
      </c>
      <c r="C542" s="29">
        <f>板块策略指数!C542</f>
        <v>2.9035092640882611E-3</v>
      </c>
      <c r="D542" s="29">
        <f>板块策略指数!E542</f>
        <v>7.6670332844988804E-3</v>
      </c>
      <c r="E542" s="29">
        <f>板块策略指数!F542</f>
        <v>1.7395381501723001E-2</v>
      </c>
      <c r="F542">
        <f t="shared" si="83"/>
        <v>0.29234413699948819</v>
      </c>
      <c r="G542">
        <f t="shared" si="84"/>
        <v>0.19814594239089942</v>
      </c>
      <c r="H542">
        <f t="shared" si="85"/>
        <v>0.30091650689201721</v>
      </c>
      <c r="I542">
        <f t="shared" si="86"/>
        <v>0.20859341371759482</v>
      </c>
      <c r="J542">
        <f t="shared" si="87"/>
        <v>6.5797512832184504E-3</v>
      </c>
      <c r="K542" s="28">
        <f t="shared" si="88"/>
        <v>1.6380343000000037</v>
      </c>
      <c r="L542" s="28">
        <f t="shared" si="89"/>
        <v>1.4202935999999968</v>
      </c>
      <c r="M542" s="28">
        <f t="shared" si="90"/>
        <v>1.7308908393671518</v>
      </c>
      <c r="N542" s="28">
        <f t="shared" si="91"/>
        <v>0.61809882816042183</v>
      </c>
      <c r="O542" s="7">
        <f t="shared" si="92"/>
        <v>1.4319498261034425</v>
      </c>
      <c r="P542" s="7">
        <f>[1]!S_PQ_PctChange("H00906.CSI",$A$3,$A542)/100</f>
        <v>1.0241733105216348</v>
      </c>
    </row>
    <row r="543" spans="1:16" x14ac:dyDescent="0.3">
      <c r="A543" s="3">
        <v>20110328</v>
      </c>
      <c r="B543" s="29">
        <f>板块策略指数!B543</f>
        <v>-1.2417010650695469E-2</v>
      </c>
      <c r="C543" s="29">
        <f>板块策略指数!C543</f>
        <v>-1.6854401466003862E-2</v>
      </c>
      <c r="D543" s="29">
        <f>板块策略指数!E543</f>
        <v>-1.04293123681258E-2</v>
      </c>
      <c r="E543" s="29">
        <f>板块策略指数!F543</f>
        <v>4.0980080621073499E-3</v>
      </c>
      <c r="F543">
        <f t="shared" si="83"/>
        <v>0.2914105789359675</v>
      </c>
      <c r="G543">
        <f t="shared" si="84"/>
        <v>0.19662572956473756</v>
      </c>
      <c r="H543">
        <f t="shared" si="85"/>
        <v>0.30055929177125312</v>
      </c>
      <c r="I543">
        <f t="shared" si="86"/>
        <v>0.21140439972804143</v>
      </c>
      <c r="J543">
        <f t="shared" si="87"/>
        <v>-9.2532062806918412E-3</v>
      </c>
      <c r="K543" s="28">
        <f t="shared" si="88"/>
        <v>1.6052778000000036</v>
      </c>
      <c r="L543" s="28">
        <f t="shared" si="89"/>
        <v>1.3795009999999972</v>
      </c>
      <c r="M543" s="28">
        <f t="shared" si="90"/>
        <v>1.7024095257601384</v>
      </c>
      <c r="N543" s="28">
        <f t="shared" si="91"/>
        <v>0.62472981020350971</v>
      </c>
      <c r="O543" s="7">
        <f t="shared" si="92"/>
        <v>1.4094464926982146</v>
      </c>
      <c r="P543" s="7">
        <f>[1]!S_PQ_PctChange("H00906.CSI",$A$3,$A543)/100</f>
        <v>1.0210752775614416</v>
      </c>
    </row>
    <row r="544" spans="1:16" x14ac:dyDescent="0.3">
      <c r="A544" s="3">
        <v>20110329</v>
      </c>
      <c r="B544" s="29">
        <f>板块策略指数!B544</f>
        <v>-1.4705802198905603E-2</v>
      </c>
      <c r="C544" s="29">
        <f>板块策略指数!C544</f>
        <v>-1.9445295463208539E-2</v>
      </c>
      <c r="D544" s="29">
        <f>板块策略指数!E544</f>
        <v>-1.6778372647857701E-2</v>
      </c>
      <c r="E544" s="29">
        <f>板块策略指数!F544</f>
        <v>6.7779999347705802E-3</v>
      </c>
      <c r="F544">
        <f t="shared" si="83"/>
        <v>0.29052983352722611</v>
      </c>
      <c r="G544">
        <f t="shared" si="84"/>
        <v>0.19508850064891212</v>
      </c>
      <c r="H544">
        <f t="shared" si="85"/>
        <v>0.29902057882275623</v>
      </c>
      <c r="I544">
        <f t="shared" si="86"/>
        <v>0.21536108700110518</v>
      </c>
      <c r="J544">
        <f t="shared" si="87"/>
        <v>-1.1718868532103563E-2</v>
      </c>
      <c r="K544" s="28">
        <f t="shared" si="88"/>
        <v>1.5669651000000036</v>
      </c>
      <c r="L544" s="28">
        <f t="shared" si="89"/>
        <v>1.3332308999999971</v>
      </c>
      <c r="M544" s="28">
        <f t="shared" si="90"/>
        <v>1.6570674916898143</v>
      </c>
      <c r="N544" s="28">
        <f t="shared" si="91"/>
        <v>0.63574222875108899</v>
      </c>
      <c r="O544" s="7">
        <f t="shared" si="92"/>
        <v>1.3812105060151461</v>
      </c>
      <c r="P544" s="7">
        <f>[1]!S_PQ_PctChange("H00906.CSI",$A$3,$A544)/100</f>
        <v>0.9971839855206186</v>
      </c>
    </row>
    <row r="545" spans="1:16" x14ac:dyDescent="0.3">
      <c r="A545" s="3">
        <v>20110330</v>
      </c>
      <c r="B545" s="29">
        <f>板块策略指数!B545</f>
        <v>-2.2289745972783408E-3</v>
      </c>
      <c r="C545" s="29">
        <f>板块策略指数!C545</f>
        <v>-1.4602498192527367E-3</v>
      </c>
      <c r="D545" s="29">
        <f>板块策略指数!E545</f>
        <v>-3.0220934566416698E-3</v>
      </c>
      <c r="E545" s="29">
        <f>板块策略指数!F545</f>
        <v>-5.1108510745391999E-3</v>
      </c>
      <c r="F545">
        <f t="shared" si="83"/>
        <v>0.29073608601372242</v>
      </c>
      <c r="G545">
        <f t="shared" si="84"/>
        <v>0.19537740866603887</v>
      </c>
      <c r="H545">
        <f t="shared" si="85"/>
        <v>0.29899500164395887</v>
      </c>
      <c r="I545">
        <f t="shared" si="86"/>
        <v>0.21489150367627949</v>
      </c>
      <c r="J545">
        <f t="shared" si="87"/>
        <v>-2.9368081440695384E-3</v>
      </c>
      <c r="K545" s="28">
        <f t="shared" si="88"/>
        <v>1.5612434000000035</v>
      </c>
      <c r="L545" s="28">
        <f t="shared" si="89"/>
        <v>1.3298237999999971</v>
      </c>
      <c r="M545" s="28">
        <f t="shared" si="90"/>
        <v>1.6490375854093231</v>
      </c>
      <c r="N545" s="28">
        <f t="shared" si="91"/>
        <v>0.62738219382360727</v>
      </c>
      <c r="O545" s="7">
        <f t="shared" si="92"/>
        <v>1.374217347608337</v>
      </c>
      <c r="P545" s="7">
        <f>[1]!S_PQ_PctChange("H00906.CSI",$A$3,$A545)/100</f>
        <v>0.99143518735723135</v>
      </c>
    </row>
    <row r="546" spans="1:16" x14ac:dyDescent="0.3">
      <c r="A546" s="3">
        <v>20110331</v>
      </c>
      <c r="B546" s="29">
        <f>板块策略指数!B546</f>
        <v>-1.2271930110195674E-2</v>
      </c>
      <c r="C546" s="29">
        <f>板块策略指数!C546</f>
        <v>-9.3310489831892364E-3</v>
      </c>
      <c r="D546" s="29">
        <f>板块策略指数!E546</f>
        <v>-5.79425147717631E-3</v>
      </c>
      <c r="E546" s="29">
        <f>板块策略指数!F546</f>
        <v>-1.04835711530276E-2</v>
      </c>
      <c r="F546">
        <f t="shared" si="83"/>
        <v>0.3</v>
      </c>
      <c r="G546">
        <f t="shared" si="84"/>
        <v>0.2</v>
      </c>
      <c r="H546">
        <f t="shared" si="85"/>
        <v>0.3</v>
      </c>
      <c r="I546">
        <f t="shared" si="86"/>
        <v>0.2</v>
      </c>
      <c r="J546">
        <f t="shared" si="87"/>
        <v>-9.3762516974588393E-3</v>
      </c>
      <c r="K546" s="28">
        <f t="shared" si="88"/>
        <v>1.5298120000000037</v>
      </c>
      <c r="L546" s="28">
        <f t="shared" si="89"/>
        <v>1.3080840999999972</v>
      </c>
      <c r="M546" s="28">
        <f t="shared" si="90"/>
        <v>1.6336883954669696</v>
      </c>
      <c r="N546" s="28">
        <f t="shared" si="91"/>
        <v>0.61032141680148744</v>
      </c>
      <c r="O546" s="7">
        <f t="shared" si="92"/>
        <v>1.3519560881726882</v>
      </c>
      <c r="P546" s="7">
        <f>[1]!S_PQ_PctChange("H00906.CSI",$A$3,$A546)/100</f>
        <v>0.9701983095572464</v>
      </c>
    </row>
    <row r="547" spans="1:16" x14ac:dyDescent="0.3">
      <c r="A547" s="3">
        <v>20110401</v>
      </c>
      <c r="B547" s="29">
        <f>板块策略指数!B547</f>
        <v>5.2473464431349618E-3</v>
      </c>
      <c r="C547" s="29">
        <f>板块策略指数!C547</f>
        <v>6.0997344074247666E-3</v>
      </c>
      <c r="D547" s="29">
        <f>板块策略指数!E547</f>
        <v>3.70646551817613E-3</v>
      </c>
      <c r="E547" s="29">
        <f>板块策略指数!F547</f>
        <v>2.6938494822070998E-2</v>
      </c>
      <c r="F547">
        <f t="shared" si="83"/>
        <v>0.29879724525202156</v>
      </c>
      <c r="G547">
        <f t="shared" si="84"/>
        <v>0.19936707130068484</v>
      </c>
      <c r="H547">
        <f t="shared" si="85"/>
        <v>0.29833923760119996</v>
      </c>
      <c r="I547">
        <f t="shared" si="86"/>
        <v>0.20349644584609375</v>
      </c>
      <c r="J547">
        <f t="shared" si="87"/>
        <v>9.2937894342924807E-3</v>
      </c>
      <c r="K547" s="28">
        <f t="shared" si="88"/>
        <v>1.5430868000000042</v>
      </c>
      <c r="L547" s="28">
        <f t="shared" si="89"/>
        <v>1.322162799999997</v>
      </c>
      <c r="M547" s="28">
        <f t="shared" si="90"/>
        <v>1.6434500706903887</v>
      </c>
      <c r="N547" s="28">
        <f t="shared" si="91"/>
        <v>0.65370105194986428</v>
      </c>
      <c r="O547" s="7">
        <f t="shared" si="92"/>
        <v>1.3738146728148672</v>
      </c>
      <c r="P547" s="7">
        <f>[1]!S_PQ_PctChange("H00906.CSI",$A$3,$A547)/100</f>
        <v>0.99915498713974871</v>
      </c>
    </row>
    <row r="548" spans="1:16" x14ac:dyDescent="0.3">
      <c r="A548" s="3">
        <v>20110406</v>
      </c>
      <c r="B548" s="29">
        <f>板块策略指数!B548</f>
        <v>-7.9909580750448482E-3</v>
      </c>
      <c r="C548" s="29">
        <f>板块策略指数!C548</f>
        <v>-8.3794727914856728E-3</v>
      </c>
      <c r="D548" s="29">
        <f>板块策略指数!E548</f>
        <v>-8.4051354748513399E-3</v>
      </c>
      <c r="E548" s="29">
        <f>板块策略指数!F548</f>
        <v>2.5975145658836601E-2</v>
      </c>
      <c r="F548">
        <f t="shared" si="83"/>
        <v>0.2967894592320377</v>
      </c>
      <c r="G548">
        <f t="shared" si="84"/>
        <v>0.19794985598808379</v>
      </c>
      <c r="H548">
        <f t="shared" si="85"/>
        <v>0.29621080545515016</v>
      </c>
      <c r="I548">
        <f t="shared" si="86"/>
        <v>0.20904987932472846</v>
      </c>
      <c r="J548">
        <f t="shared" si="87"/>
        <v>-1.2799990968241784E-3</v>
      </c>
      <c r="K548" s="28">
        <f t="shared" si="88"/>
        <v>1.5227651000000044</v>
      </c>
      <c r="L548" s="28">
        <f t="shared" si="89"/>
        <v>1.3027042999999967</v>
      </c>
      <c r="M548" s="28">
        <f t="shared" si="90"/>
        <v>1.6212315147252307</v>
      </c>
      <c r="N548" s="28">
        <f t="shared" si="91"/>
        <v>0.69665617765043342</v>
      </c>
      <c r="O548" s="7">
        <f t="shared" si="92"/>
        <v>1.3707761921776362</v>
      </c>
      <c r="P548" s="7">
        <f>[1]!S_PQ_PctChange("H00906.CSI",$A$3,$A548)/100</f>
        <v>1.0155772204133422</v>
      </c>
    </row>
    <row r="549" spans="1:16" x14ac:dyDescent="0.3">
      <c r="A549" s="3">
        <v>20110407</v>
      </c>
      <c r="B549" s="29">
        <f>板块策略指数!B549</f>
        <v>5.4749449324465761E-4</v>
      </c>
      <c r="C549" s="29">
        <f>板块策略指数!C549</f>
        <v>3.7800771901108092E-3</v>
      </c>
      <c r="D549" s="29">
        <f>板块策略指数!E549</f>
        <v>3.0229955435070199E-3</v>
      </c>
      <c r="E549" s="29">
        <f>板块策略指数!F549</f>
        <v>-7.4759764201220795E-4</v>
      </c>
      <c r="F549">
        <f t="shared" si="83"/>
        <v>0.29646281136409264</v>
      </c>
      <c r="G549">
        <f t="shared" si="84"/>
        <v>0.19837082670547887</v>
      </c>
      <c r="H549">
        <f t="shared" si="85"/>
        <v>0.2966168567756049</v>
      </c>
      <c r="I549">
        <f t="shared" si="86"/>
        <v>0.20854950515482376</v>
      </c>
      <c r="J549">
        <f t="shared" si="87"/>
        <v>1.6499150779723157E-3</v>
      </c>
      <c r="K549" s="28">
        <f t="shared" si="88"/>
        <v>1.5241463000000044</v>
      </c>
      <c r="L549" s="28">
        <f t="shared" si="89"/>
        <v>1.3114086999999968</v>
      </c>
      <c r="M549" s="28">
        <f t="shared" si="90"/>
        <v>1.6291554859127455</v>
      </c>
      <c r="N549" s="28">
        <f t="shared" si="91"/>
        <v>0.69538776149271664</v>
      </c>
      <c r="O549" s="7">
        <f t="shared" si="92"/>
        <v>1.3746877715636079</v>
      </c>
      <c r="P549" s="7">
        <f>[1]!S_PQ_PctChange("H00906.CSI",$A$3,$A549)/100</f>
        <v>1.0249349168071542</v>
      </c>
    </row>
    <row r="550" spans="1:16" x14ac:dyDescent="0.3">
      <c r="A550" s="3">
        <v>20110408</v>
      </c>
      <c r="B550" s="29">
        <f>板块策略指数!B550</f>
        <v>1.2763245933882695E-2</v>
      </c>
      <c r="C550" s="29">
        <f>板块策略指数!C550</f>
        <v>2.0373506424891451E-2</v>
      </c>
      <c r="D550" s="29">
        <f>板块策略指数!E550</f>
        <v>1.9699344986102499E-2</v>
      </c>
      <c r="E550" s="29">
        <f>板块策略指数!F550</f>
        <v>2.9402860287240399E-3</v>
      </c>
      <c r="F550">
        <f t="shared" si="83"/>
        <v>0.29601898769842994</v>
      </c>
      <c r="G550">
        <f t="shared" si="84"/>
        <v>0.19956224981618659</v>
      </c>
      <c r="H550">
        <f t="shared" si="85"/>
        <v>0.29820119748473078</v>
      </c>
      <c r="I550">
        <f t="shared" si="86"/>
        <v>0.20621756500065297</v>
      </c>
      <c r="J550">
        <f t="shared" si="87"/>
        <v>1.4281690070705325E-2</v>
      </c>
      <c r="K550" s="28">
        <f t="shared" si="88"/>
        <v>1.5563626000000044</v>
      </c>
      <c r="L550" s="28">
        <f t="shared" si="89"/>
        <v>1.3585001999999968</v>
      </c>
      <c r="M550" s="28">
        <f t="shared" si="90"/>
        <v>1.6809481268518445</v>
      </c>
      <c r="N550" s="28">
        <f t="shared" si="91"/>
        <v>0.70037268644110329</v>
      </c>
      <c r="O550" s="7">
        <f t="shared" si="92"/>
        <v>1.4086023263317728</v>
      </c>
      <c r="P550" s="7">
        <f>[1]!S_PQ_PctChange("H00906.CSI",$A$3,$A550)/100</f>
        <v>1.0441106096290804</v>
      </c>
    </row>
    <row r="551" spans="1:16" x14ac:dyDescent="0.3">
      <c r="A551" s="3">
        <v>20110411</v>
      </c>
      <c r="B551" s="29">
        <f>板块策略指数!B551</f>
        <v>-1.0618524930696462E-2</v>
      </c>
      <c r="C551" s="29">
        <f>板块策略指数!C551</f>
        <v>-3.515412040244862E-3</v>
      </c>
      <c r="D551" s="29">
        <f>板块策略指数!E551</f>
        <v>-1.0168467106248099E-2</v>
      </c>
      <c r="E551" s="29">
        <f>板块策略指数!F551</f>
        <v>-1.0073712601638401E-2</v>
      </c>
      <c r="F551">
        <f t="shared" si="83"/>
        <v>0.29552194034425944</v>
      </c>
      <c r="G551">
        <f t="shared" si="84"/>
        <v>0.20065748451278967</v>
      </c>
      <c r="H551">
        <f t="shared" si="85"/>
        <v>0.29783590636623219</v>
      </c>
      <c r="I551">
        <f t="shared" si="86"/>
        <v>0.205984668776719</v>
      </c>
      <c r="J551">
        <f t="shared" si="87"/>
        <v>-8.954454087511025E-3</v>
      </c>
      <c r="K551" s="28">
        <f t="shared" si="88"/>
        <v>1.5292178000000041</v>
      </c>
      <c r="L551" s="28">
        <f t="shared" si="89"/>
        <v>1.3502090999999967</v>
      </c>
      <c r="M551" s="28">
        <f t="shared" si="90"/>
        <v>1.653686994010394</v>
      </c>
      <c r="N551" s="28">
        <f t="shared" si="91"/>
        <v>0.68324362068221989</v>
      </c>
      <c r="O551" s="7">
        <f t="shared" si="92"/>
        <v>1.3870346073855626</v>
      </c>
      <c r="P551" s="7">
        <f>[1]!S_PQ_PctChange("H00906.CSI",$A$3,$A551)/100</f>
        <v>1.0307989203018901</v>
      </c>
    </row>
    <row r="552" spans="1:16" x14ac:dyDescent="0.3">
      <c r="A552" s="3">
        <v>20110412</v>
      </c>
      <c r="B552" s="29">
        <f>板块策略指数!B552</f>
        <v>3.2425835370919701E-3</v>
      </c>
      <c r="C552" s="29">
        <f>板块策略指数!C552</f>
        <v>-8.2345864459468622E-4</v>
      </c>
      <c r="D552" s="29">
        <f>板块策略指数!E552</f>
        <v>-3.05234315108015E-3</v>
      </c>
      <c r="E552" s="29">
        <f>板块策略指数!F552</f>
        <v>-2.6022980684819001E-3</v>
      </c>
      <c r="F552">
        <f t="shared" si="83"/>
        <v>0.29667365862107692</v>
      </c>
      <c r="G552">
        <f t="shared" si="84"/>
        <v>0.20062307957990147</v>
      </c>
      <c r="H552">
        <f t="shared" si="85"/>
        <v>0.2971205641067905</v>
      </c>
      <c r="I552">
        <f t="shared" si="86"/>
        <v>0.20558269769223139</v>
      </c>
      <c r="J552">
        <f t="shared" si="87"/>
        <v>-6.5210945625216756E-4</v>
      </c>
      <c r="K552" s="28">
        <f t="shared" si="88"/>
        <v>1.5374190000000039</v>
      </c>
      <c r="L552" s="28">
        <f t="shared" si="89"/>
        <v>1.3482737999999967</v>
      </c>
      <c r="M552" s="28">
        <f t="shared" si="90"/>
        <v>1.645587030689116</v>
      </c>
      <c r="N552" s="28">
        <f t="shared" si="91"/>
        <v>0.67886331905933406</v>
      </c>
      <c r="O552" s="7">
        <f t="shared" si="92"/>
        <v>1.3854779995456852</v>
      </c>
      <c r="P552" s="7">
        <f>[1]!S_PQ_PctChange("H00906.CSI",$A$3,$A552)/100</f>
        <v>1.0285865609071299</v>
      </c>
    </row>
    <row r="553" spans="1:16" x14ac:dyDescent="0.3">
      <c r="A553" s="3">
        <v>20110413</v>
      </c>
      <c r="B553" s="29">
        <f>板块策略指数!B553</f>
        <v>1.1460227892988929E-2</v>
      </c>
      <c r="C553" s="29">
        <f>板块策略指数!C553</f>
        <v>2.2165686130808143E-2</v>
      </c>
      <c r="D553" s="29">
        <f>板块策略指数!E553</f>
        <v>7.7774835364884699E-3</v>
      </c>
      <c r="E553" s="29">
        <f>板块策略指数!F553</f>
        <v>2.1894964314272701E-2</v>
      </c>
      <c r="F553">
        <f t="shared" si="83"/>
        <v>0.2957383856222302</v>
      </c>
      <c r="G553">
        <f t="shared" si="84"/>
        <v>0.20210734191113591</v>
      </c>
      <c r="H553">
        <f t="shared" si="85"/>
        <v>0.29510547153590977</v>
      </c>
      <c r="I553">
        <f t="shared" si="86"/>
        <v>0.20704880093072453</v>
      </c>
      <c r="J553">
        <f t="shared" si="87"/>
        <v>1.4658972075504631E-2</v>
      </c>
      <c r="K553" s="28">
        <f t="shared" si="88"/>
        <v>1.566498400000004</v>
      </c>
      <c r="L553" s="28">
        <f t="shared" si="89"/>
        <v>1.4003248999999967</v>
      </c>
      <c r="M553" s="28">
        <f t="shared" si="90"/>
        <v>1.6661630402646481</v>
      </c>
      <c r="N553" s="28">
        <f t="shared" si="91"/>
        <v>0.71562197151867957</v>
      </c>
      <c r="O553" s="7">
        <f t="shared" si="92"/>
        <v>1.4204466549277561</v>
      </c>
      <c r="P553" s="7">
        <f>[1]!S_PQ_PctChange("H00906.CSI",$A$3,$A553)/100</f>
        <v>1.0542043690449008</v>
      </c>
    </row>
    <row r="554" spans="1:16" x14ac:dyDescent="0.3">
      <c r="A554" s="3">
        <v>20110414</v>
      </c>
      <c r="B554" s="29">
        <f>板块策略指数!B554</f>
        <v>-3.4322639749161717E-3</v>
      </c>
      <c r="C554" s="29">
        <f>板块策略指数!C554</f>
        <v>7.042796581413443E-4</v>
      </c>
      <c r="D554" s="29">
        <f>板块策略指数!E554</f>
        <v>-6.3771055495203397E-4</v>
      </c>
      <c r="E554" s="29">
        <f>板块策略指数!F554</f>
        <v>-3.8733539354040402E-3</v>
      </c>
      <c r="F554">
        <f t="shared" si="83"/>
        <v>0.29527339150745968</v>
      </c>
      <c r="G554">
        <f t="shared" si="84"/>
        <v>0.20262715151752209</v>
      </c>
      <c r="H554">
        <f t="shared" si="85"/>
        <v>0.29546769972645409</v>
      </c>
      <c r="I554">
        <f t="shared" si="86"/>
        <v>0.20663175724856461</v>
      </c>
      <c r="J554">
        <f t="shared" si="87"/>
        <v>-1.8628772792302732E-3</v>
      </c>
      <c r="K554" s="28">
        <f t="shared" si="88"/>
        <v>1.5576895000000039</v>
      </c>
      <c r="L554" s="28">
        <f t="shared" si="89"/>
        <v>1.4020153999999967</v>
      </c>
      <c r="M554" s="28">
        <f t="shared" si="90"/>
        <v>1.6644627999526485</v>
      </c>
      <c r="N554" s="28">
        <f t="shared" si="91"/>
        <v>0.70897676040363211</v>
      </c>
      <c r="O554" s="7">
        <f t="shared" si="92"/>
        <v>1.4159376598487023</v>
      </c>
      <c r="P554" s="7">
        <f>[1]!S_PQ_PctChange("H00906.CSI",$A$3,$A554)/100</f>
        <v>1.0445151315165293</v>
      </c>
    </row>
    <row r="555" spans="1:16" x14ac:dyDescent="0.3">
      <c r="A555" s="3">
        <v>20110415</v>
      </c>
      <c r="B555" s="29">
        <f>板块策略指数!B555</f>
        <v>-3.8650508593791656E-3</v>
      </c>
      <c r="C555" s="29">
        <f>板块策略指数!C555</f>
        <v>-4.55013735548914E-3</v>
      </c>
      <c r="D555" s="29">
        <f>板块策略指数!E555</f>
        <v>-8.7980580280861993E-3</v>
      </c>
      <c r="E555" s="29">
        <f>板块策略指数!F555</f>
        <v>1.1628687971893399E-2</v>
      </c>
      <c r="F555">
        <f t="shared" si="83"/>
        <v>0.29479836371765927</v>
      </c>
      <c r="G555">
        <f t="shared" si="84"/>
        <v>0.20216203892462309</v>
      </c>
      <c r="H555">
        <f t="shared" si="85"/>
        <v>0.29353151367275365</v>
      </c>
      <c r="I555">
        <f t="shared" si="86"/>
        <v>0.20950808368496449</v>
      </c>
      <c r="J555">
        <f t="shared" si="87"/>
        <v>-2.2599137844448551E-3</v>
      </c>
      <c r="K555" s="28">
        <f t="shared" si="88"/>
        <v>1.5478039000000039</v>
      </c>
      <c r="L555" s="28">
        <f t="shared" si="89"/>
        <v>1.3910858999999967</v>
      </c>
      <c r="M555" s="28">
        <f t="shared" si="90"/>
        <v>1.641020701624988</v>
      </c>
      <c r="N555" s="28">
        <f t="shared" si="91"/>
        <v>0.72884991790158327</v>
      </c>
      <c r="O555" s="7">
        <f t="shared" si="92"/>
        <v>1.4104778490288505</v>
      </c>
      <c r="P555" s="7">
        <f>[1]!S_PQ_PctChange("H00906.CSI",$A$3,$A555)/100</f>
        <v>1.0481568710857552</v>
      </c>
    </row>
    <row r="556" spans="1:16" x14ac:dyDescent="0.3">
      <c r="A556" s="3">
        <v>20110418</v>
      </c>
      <c r="B556" s="29">
        <f>板块策略指数!B556</f>
        <v>-1.0618164137357979E-3</v>
      </c>
      <c r="C556" s="29">
        <f>板块策略指数!C556</f>
        <v>3.4547483216726205E-3</v>
      </c>
      <c r="D556" s="29">
        <f>板块策略指数!E556</f>
        <v>-4.3381171250777298E-4</v>
      </c>
      <c r="E556" s="29">
        <f>板块策略指数!F556</f>
        <v>1.00898285892892E-3</v>
      </c>
      <c r="F556">
        <f t="shared" si="83"/>
        <v>0.29434716073704487</v>
      </c>
      <c r="G556">
        <f t="shared" si="84"/>
        <v>0.20276526975775466</v>
      </c>
      <c r="H556">
        <f t="shared" si="85"/>
        <v>0.29326650233981061</v>
      </c>
      <c r="I556">
        <f t="shared" si="86"/>
        <v>0.20962106716539042</v>
      </c>
      <c r="J556">
        <f t="shared" si="87"/>
        <v>4.6944987996668918E-4</v>
      </c>
      <c r="K556" s="28">
        <f t="shared" si="88"/>
        <v>1.5450986000000038</v>
      </c>
      <c r="L556" s="28">
        <f t="shared" si="89"/>
        <v>1.3993464999999969</v>
      </c>
      <c r="M556" s="28">
        <f t="shared" si="90"/>
        <v>1.6398749959116476</v>
      </c>
      <c r="N556" s="28">
        <f t="shared" si="91"/>
        <v>0.73059429783440688</v>
      </c>
      <c r="O556" s="7">
        <f t="shared" si="92"/>
        <v>1.4116094475657395</v>
      </c>
      <c r="P556" s="7">
        <f>[1]!S_PQ_PctChange("H00906.CSI",$A$3,$A556)/100</f>
        <v>1.0501450753109243</v>
      </c>
    </row>
    <row r="557" spans="1:16" x14ac:dyDescent="0.3">
      <c r="A557" s="3">
        <v>20110419</v>
      </c>
      <c r="B557" s="29">
        <f>板块策略指数!B557</f>
        <v>-1.439641670464163E-2</v>
      </c>
      <c r="C557" s="29">
        <f>板块策略指数!C557</f>
        <v>-7.3477924093080784E-3</v>
      </c>
      <c r="D557" s="29">
        <f>板块策略指数!E557</f>
        <v>-7.7714807734500201E-3</v>
      </c>
      <c r="E557" s="29">
        <f>板块策略指数!F557</f>
        <v>-2.34232344424401E-2</v>
      </c>
      <c r="F557">
        <f t="shared" si="83"/>
        <v>0.29390586315665101</v>
      </c>
      <c r="G557">
        <f t="shared" si="84"/>
        <v>0.20390919388171883</v>
      </c>
      <c r="H557">
        <f t="shared" si="85"/>
        <v>0.29479512028190341</v>
      </c>
      <c r="I557">
        <f t="shared" si="86"/>
        <v>0.20738982267972733</v>
      </c>
      <c r="J557">
        <f t="shared" si="87"/>
        <v>-1.2916539876516159E-2</v>
      </c>
      <c r="K557" s="28">
        <f t="shared" si="88"/>
        <v>1.5084583000000036</v>
      </c>
      <c r="L557" s="28">
        <f t="shared" si="89"/>
        <v>1.3817165999999972</v>
      </c>
      <c r="M557" s="28">
        <f t="shared" si="90"/>
        <v>1.6193592581366087</v>
      </c>
      <c r="N557" s="28">
        <f t="shared" si="91"/>
        <v>0.69005818187148149</v>
      </c>
      <c r="O557" s="7">
        <f t="shared" si="92"/>
        <v>1.3804597979696736</v>
      </c>
      <c r="P557" s="7">
        <f>[1]!S_PQ_PctChange("H00906.CSI",$A$3,$A557)/100</f>
        <v>1.0150846003313325</v>
      </c>
    </row>
    <row r="558" spans="1:16" x14ac:dyDescent="0.3">
      <c r="A558" s="3">
        <v>20110420</v>
      </c>
      <c r="B558" s="29">
        <f>板块策略指数!B558</f>
        <v>1.0219145361116894E-2</v>
      </c>
      <c r="C558" s="29">
        <f>板块策略指数!C558</f>
        <v>2.5738368704320055E-2</v>
      </c>
      <c r="D558" s="29">
        <f>板块策略指数!E558</f>
        <v>8.5869057866140592E-3</v>
      </c>
      <c r="E558" s="29">
        <f>板块策略指数!F558</f>
        <v>-9.0973063554277093E-3</v>
      </c>
      <c r="F558">
        <f t="shared" si="83"/>
        <v>0.29429118428759998</v>
      </c>
      <c r="G558">
        <f t="shared" si="84"/>
        <v>0.2073131338116101</v>
      </c>
      <c r="H558">
        <f t="shared" si="85"/>
        <v>0.29470467401002826</v>
      </c>
      <c r="I558">
        <f t="shared" si="86"/>
        <v>0.20369100789076225</v>
      </c>
      <c r="J558">
        <f t="shared" si="87"/>
        <v>8.8964459247096641E-3</v>
      </c>
      <c r="K558" s="28">
        <f t="shared" si="88"/>
        <v>1.5340926000000037</v>
      </c>
      <c r="L558" s="28">
        <f t="shared" si="89"/>
        <v>1.4430180999999966</v>
      </c>
      <c r="M558" s="28">
        <f t="shared" si="90"/>
        <v>1.6418514493075231</v>
      </c>
      <c r="N558" s="28">
        <f t="shared" si="91"/>
        <v>0.67468320483249955</v>
      </c>
      <c r="O558" s="7">
        <f t="shared" si="92"/>
        <v>1.4016374298382561</v>
      </c>
      <c r="P558" s="7">
        <f>[1]!S_PQ_PctChange("H00906.CSI",$A$3,$A558)/100</f>
        <v>1.0188738652796152</v>
      </c>
    </row>
    <row r="559" spans="1:16" x14ac:dyDescent="0.3">
      <c r="A559" s="3">
        <v>20110421</v>
      </c>
      <c r="B559" s="29">
        <f>板块策略指数!B559</f>
        <v>5.2777076891350385E-3</v>
      </c>
      <c r="C559" s="29">
        <f>板块策略指数!C559</f>
        <v>-1.6039586444323794E-3</v>
      </c>
      <c r="D559" s="29">
        <f>板块策略指数!E559</f>
        <v>2.73593283854204E-3</v>
      </c>
      <c r="E559" s="29">
        <f>板块策略指数!F559</f>
        <v>4.65460428323561E-3</v>
      </c>
      <c r="F559">
        <f t="shared" si="83"/>
        <v>0.29496682478790281</v>
      </c>
      <c r="G559">
        <f t="shared" si="84"/>
        <v>0.20636666008129681</v>
      </c>
      <c r="H559">
        <f t="shared" si="85"/>
        <v>0.29463441280320068</v>
      </c>
      <c r="I559">
        <f t="shared" si="86"/>
        <v>0.20403210232760027</v>
      </c>
      <c r="J559">
        <f t="shared" si="87"/>
        <v>2.9750543861586081E-3</v>
      </c>
      <c r="K559" s="28">
        <f t="shared" si="88"/>
        <v>1.547466800000004</v>
      </c>
      <c r="L559" s="28">
        <f t="shared" si="89"/>
        <v>1.4390995999999969</v>
      </c>
      <c r="M559" s="28">
        <f t="shared" si="90"/>
        <v>1.6490793774422339</v>
      </c>
      <c r="N559" s="28">
        <f t="shared" si="91"/>
        <v>0.68247819245077568</v>
      </c>
      <c r="O559" s="7">
        <f t="shared" si="92"/>
        <v>1.4087824318078592</v>
      </c>
      <c r="P559" s="7">
        <f>[1]!S_PQ_PctChange("H00906.CSI",$A$3,$A559)/100</f>
        <v>1.0324790414916429</v>
      </c>
    </row>
    <row r="560" spans="1:16" x14ac:dyDescent="0.3">
      <c r="A560" s="3">
        <v>20110422</v>
      </c>
      <c r="B560" s="29">
        <f>板块策略指数!B560</f>
        <v>-1.365984435989518E-2</v>
      </c>
      <c r="C560" s="29">
        <f>板块策略指数!C560</f>
        <v>-9.949491197489467E-3</v>
      </c>
      <c r="D560" s="29">
        <f>板块策略指数!E560</f>
        <v>-3.4155830339389001E-3</v>
      </c>
      <c r="E560" s="29">
        <f>板块策略指数!F560</f>
        <v>-7.1079320472157304E-3</v>
      </c>
      <c r="F560">
        <f t="shared" si="83"/>
        <v>0.29344334800602689</v>
      </c>
      <c r="G560">
        <f t="shared" si="84"/>
        <v>0.20607308286486928</v>
      </c>
      <c r="H560">
        <f t="shared" si="85"/>
        <v>0.29615696027817184</v>
      </c>
      <c r="I560">
        <f t="shared" si="86"/>
        <v>0.20432660885093265</v>
      </c>
      <c r="J560">
        <f t="shared" si="87"/>
        <v>-8.5390388062496995E-3</v>
      </c>
      <c r="K560" s="28">
        <f t="shared" si="88"/>
        <v>1.5126688000000037</v>
      </c>
      <c r="L560" s="28">
        <f t="shared" si="89"/>
        <v>1.4148317999999969</v>
      </c>
      <c r="M560" s="28">
        <f t="shared" si="90"/>
        <v>1.640031226865085</v>
      </c>
      <c r="N560" s="28">
        <f t="shared" si="91"/>
        <v>0.67051925178791327</v>
      </c>
      <c r="O560" s="7">
        <f t="shared" si="92"/>
        <v>1.3882137451468393</v>
      </c>
      <c r="P560" s="7">
        <f>[1]!S_PQ_PctChange("H00906.CSI",$A$3,$A560)/100</f>
        <v>1.0223065671209195</v>
      </c>
    </row>
    <row r="561" spans="1:16" x14ac:dyDescent="0.3">
      <c r="A561" s="3">
        <v>20110425</v>
      </c>
      <c r="B561" s="29">
        <f>板块策略指数!B561</f>
        <v>-2.6185862617468615E-2</v>
      </c>
      <c r="C561" s="29">
        <f>板块策略指数!C561</f>
        <v>-1.3007448386260324E-2</v>
      </c>
      <c r="D561" s="29">
        <f>板块策略指数!E561</f>
        <v>-7.3576597251593799E-4</v>
      </c>
      <c r="E561" s="29">
        <f>板块策略指数!F561</f>
        <v>-4.78943106900513E-3</v>
      </c>
      <c r="F561">
        <f t="shared" si="83"/>
        <v>0.28910160253630268</v>
      </c>
      <c r="G561">
        <f t="shared" si="84"/>
        <v>0.20577153548046637</v>
      </c>
      <c r="H561">
        <f t="shared" si="85"/>
        <v>0.29940044535810612</v>
      </c>
      <c r="I561">
        <f t="shared" si="86"/>
        <v>0.20572641662512556</v>
      </c>
      <c r="J561">
        <f t="shared" si="87"/>
        <v>-1.1561062608609736E-2</v>
      </c>
      <c r="K561" s="28">
        <f t="shared" si="88"/>
        <v>1.4468724000000042</v>
      </c>
      <c r="L561" s="28">
        <f t="shared" si="89"/>
        <v>1.3834209999999967</v>
      </c>
      <c r="M561" s="28">
        <f t="shared" si="90"/>
        <v>1.638088781721978</v>
      </c>
      <c r="N561" s="28">
        <f t="shared" si="91"/>
        <v>0.66251841498202912</v>
      </c>
      <c r="O561" s="7">
        <f t="shared" si="92"/>
        <v>1.3606034565164542</v>
      </c>
      <c r="P561" s="7">
        <f>[1]!S_PQ_PctChange("H00906.CSI",$A$3,$A561)/100</f>
        <v>0.98812342504928774</v>
      </c>
    </row>
    <row r="562" spans="1:16" x14ac:dyDescent="0.3">
      <c r="A562" s="3">
        <v>20110426</v>
      </c>
      <c r="B562" s="29">
        <f>板块策略指数!B562</f>
        <v>-1.2647696708663789E-2</v>
      </c>
      <c r="C562" s="29">
        <f>板块策略指数!C562</f>
        <v>-9.4525474097945338E-3</v>
      </c>
      <c r="D562" s="29">
        <f>板块策略指数!E562</f>
        <v>-9.5212100606173293E-3</v>
      </c>
      <c r="E562" s="29">
        <f>板块策略指数!F562</f>
        <v>-8.0533859164974402E-4</v>
      </c>
      <c r="F562">
        <f t="shared" si="83"/>
        <v>0.28792644540417023</v>
      </c>
      <c r="G562">
        <f t="shared" si="84"/>
        <v>0.20559828931443533</v>
      </c>
      <c r="H562">
        <f t="shared" si="85"/>
        <v>0.29912763344634707</v>
      </c>
      <c r="I562">
        <f t="shared" si="86"/>
        <v>0.20734763183504812</v>
      </c>
      <c r="J562">
        <f t="shared" si="87"/>
        <v>-8.6178685367100834E-3</v>
      </c>
      <c r="K562" s="28">
        <f t="shared" si="88"/>
        <v>1.4159251000000039</v>
      </c>
      <c r="L562" s="28">
        <f t="shared" si="89"/>
        <v>1.3608915999999969</v>
      </c>
      <c r="M562" s="28">
        <f t="shared" si="90"/>
        <v>1.612970984272645</v>
      </c>
      <c r="N562" s="28">
        <f t="shared" si="91"/>
        <v>0.66117952474311559</v>
      </c>
      <c r="O562" s="7">
        <f t="shared" si="92"/>
        <v>1.340260086260892</v>
      </c>
      <c r="P562" s="7">
        <f>[1]!S_PQ_PctChange("H00906.CSI",$A$3,$A562)/100</f>
        <v>0.9709614797160423</v>
      </c>
    </row>
    <row r="563" spans="1:16" x14ac:dyDescent="0.3">
      <c r="A563" s="3">
        <v>20110427</v>
      </c>
      <c r="B563" s="29">
        <f>板块策略指数!B563</f>
        <v>-1.4984860250841354E-2</v>
      </c>
      <c r="C563" s="29">
        <f>板块策略指数!C563</f>
        <v>-1.0848062655650975E-2</v>
      </c>
      <c r="D563" s="29">
        <f>板块策略指数!E563</f>
        <v>-7.7647654957651302E-3</v>
      </c>
      <c r="E563" s="29">
        <f>板块策略指数!F563</f>
        <v>-6.4608627515935898E-3</v>
      </c>
      <c r="F563">
        <f t="shared" si="83"/>
        <v>0.28653663925152334</v>
      </c>
      <c r="G563">
        <f t="shared" si="84"/>
        <v>0.20546516637133014</v>
      </c>
      <c r="H563">
        <f t="shared" si="85"/>
        <v>0.29986576168132639</v>
      </c>
      <c r="I563">
        <f t="shared" si="86"/>
        <v>0.20813243269582093</v>
      </c>
      <c r="J563">
        <f t="shared" si="87"/>
        <v>-1.0207181189448923E-2</v>
      </c>
      <c r="K563" s="28">
        <f t="shared" si="88"/>
        <v>1.3797228000000041</v>
      </c>
      <c r="L563" s="28">
        <f t="shared" si="89"/>
        <v>1.335280499999997</v>
      </c>
      <c r="M563" s="28">
        <f t="shared" si="90"/>
        <v>1.5926818773325295</v>
      </c>
      <c r="N563" s="28">
        <f t="shared" si="91"/>
        <v>0.65044687182799277</v>
      </c>
      <c r="O563" s="7">
        <f t="shared" si="92"/>
        <v>1.3163726275299914</v>
      </c>
      <c r="P563" s="7">
        <f>[1]!S_PQ_PctChange("H00906.CSI",$A$3,$A563)/100</f>
        <v>0.95536340765901717</v>
      </c>
    </row>
    <row r="564" spans="1:16" x14ac:dyDescent="0.3">
      <c r="A564" s="3">
        <v>20110428</v>
      </c>
      <c r="B564" s="29">
        <f>板块策略指数!B564</f>
        <v>-3.2147483732138951E-2</v>
      </c>
      <c r="C564" s="29">
        <f>板块策略指数!C564</f>
        <v>-3.5307407397098478E-2</v>
      </c>
      <c r="D564" s="29">
        <f>板块策略指数!E564</f>
        <v>-1.7853114716526699E-2</v>
      </c>
      <c r="E564" s="29">
        <f>板块策略指数!F564</f>
        <v>-1.02065498334142E-3</v>
      </c>
      <c r="F564">
        <f t="shared" si="83"/>
        <v>0.28357283973739111</v>
      </c>
      <c r="G564">
        <f t="shared" si="84"/>
        <v>0.20267605108134468</v>
      </c>
      <c r="H564">
        <f t="shared" si="85"/>
        <v>0.30114704849078294</v>
      </c>
      <c r="I564">
        <f t="shared" si="86"/>
        <v>0.21260406069048207</v>
      </c>
      <c r="J564">
        <f t="shared" si="87"/>
        <v>-2.2031843531466623E-2</v>
      </c>
      <c r="K564" s="28">
        <f t="shared" si="88"/>
        <v>1.3032207000000038</v>
      </c>
      <c r="L564" s="28">
        <f t="shared" si="89"/>
        <v>1.2528277999999973</v>
      </c>
      <c r="M564" s="28">
        <f t="shared" si="90"/>
        <v>1.5463944303530521</v>
      </c>
      <c r="N564" s="28">
        <f t="shared" si="91"/>
        <v>0.64876233500352121</v>
      </c>
      <c r="O564" s="7">
        <f t="shared" si="92"/>
        <v>1.2653386682396786</v>
      </c>
      <c r="P564" s="7">
        <f>[1]!S_PQ_PctChange("H00906.CSI",$A$3,$A564)/100</f>
        <v>0.91735763800921011</v>
      </c>
    </row>
    <row r="565" spans="1:16" x14ac:dyDescent="0.3">
      <c r="A565" s="3">
        <v>20110429</v>
      </c>
      <c r="B565" s="29">
        <f>板块策略指数!B565</f>
        <v>1.6616644683681413E-2</v>
      </c>
      <c r="C565" s="29">
        <f>板块策略指数!C565</f>
        <v>1.3065667957399935E-2</v>
      </c>
      <c r="D565" s="29">
        <f>板块策略指数!E565</f>
        <v>1.6466487444470899E-2</v>
      </c>
      <c r="E565" s="29">
        <f>板块策略指数!F565</f>
        <v>-4.9821203823416597E-3</v>
      </c>
      <c r="F565">
        <f t="shared" si="83"/>
        <v>0.3</v>
      </c>
      <c r="G565">
        <f t="shared" si="84"/>
        <v>0.2</v>
      </c>
      <c r="H565">
        <f t="shared" si="85"/>
        <v>0.3</v>
      </c>
      <c r="I565">
        <f t="shared" si="86"/>
        <v>0.2</v>
      </c>
      <c r="J565">
        <f t="shared" si="87"/>
        <v>1.1259742174982931E-2</v>
      </c>
      <c r="K565" s="28">
        <f t="shared" si="88"/>
        <v>1.3414925000000042</v>
      </c>
      <c r="L565" s="28">
        <f t="shared" si="89"/>
        <v>1.2822624999999972</v>
      </c>
      <c r="M565" s="28">
        <f t="shared" si="90"/>
        <v>1.5883246022691311</v>
      </c>
      <c r="N565" s="28">
        <f t="shared" si="91"/>
        <v>0.64054800256866296</v>
      </c>
      <c r="O565" s="7">
        <f t="shared" si="92"/>
        <v>1.2908457975830765</v>
      </c>
      <c r="P565" s="7">
        <f>[1]!S_PQ_PctChange("H00906.CSI",$A$3,$A565)/100</f>
        <v>0.93988054093334039</v>
      </c>
    </row>
    <row r="566" spans="1:16" x14ac:dyDescent="0.3">
      <c r="A566" s="3">
        <v>20110503</v>
      </c>
      <c r="B566" s="29">
        <f>板块策略指数!B566</f>
        <v>1.2797563946927033E-2</v>
      </c>
      <c r="C566" s="29">
        <f>板块策略指数!C566</f>
        <v>1.732259106916937E-2</v>
      </c>
      <c r="D566" s="29">
        <f>板块策略指数!E566</f>
        <v>9.3240086004211103E-3</v>
      </c>
      <c r="E566" s="29">
        <f>板块策略指数!F566</f>
        <v>2.3674782577255602E-3</v>
      </c>
      <c r="F566">
        <f t="shared" si="83"/>
        <v>0.30065994491716025</v>
      </c>
      <c r="G566">
        <f t="shared" si="84"/>
        <v>0.201335498874263</v>
      </c>
      <c r="H566">
        <f t="shared" si="85"/>
        <v>0.29962878232719775</v>
      </c>
      <c r="I566">
        <f t="shared" si="86"/>
        <v>0.198375773881379</v>
      </c>
      <c r="J566">
        <f t="shared" si="87"/>
        <v>1.0574485629583429E-2</v>
      </c>
      <c r="K566" s="28">
        <f t="shared" si="88"/>
        <v>1.3714579000000047</v>
      </c>
      <c r="L566" s="28">
        <f t="shared" si="89"/>
        <v>1.3217971999999976</v>
      </c>
      <c r="M566" s="28">
        <f t="shared" si="90"/>
        <v>1.6124581631213699</v>
      </c>
      <c r="N566" s="28">
        <f t="shared" si="91"/>
        <v>0.64443196429549943</v>
      </c>
      <c r="O566" s="7">
        <f t="shared" si="92"/>
        <v>1.3150703135492106</v>
      </c>
      <c r="P566" s="7">
        <f>[1]!S_PQ_PctChange("H00906.CSI",$A$3,$A566)/100</f>
        <v>0.95693979192144785</v>
      </c>
    </row>
    <row r="567" spans="1:16" x14ac:dyDescent="0.3">
      <c r="A567" s="3">
        <v>20110504</v>
      </c>
      <c r="B567" s="29">
        <f>板块策略指数!B567</f>
        <v>-2.5872692068452816E-2</v>
      </c>
      <c r="C567" s="29">
        <f>板块策略指数!C567</f>
        <v>-1.1929724094765799E-2</v>
      </c>
      <c r="D567" s="29">
        <f>板块策略指数!E567</f>
        <v>-2.0474835214848702E-2</v>
      </c>
      <c r="E567" s="29">
        <f>板块策略指数!F567</f>
        <v>-2.35697279677556E-2</v>
      </c>
      <c r="F567">
        <f t="shared" si="83"/>
        <v>0.29916082910861558</v>
      </c>
      <c r="G567">
        <f t="shared" si="84"/>
        <v>0.20319902800832207</v>
      </c>
      <c r="H567">
        <f t="shared" si="85"/>
        <v>0.29978683950152873</v>
      </c>
      <c r="I567">
        <f t="shared" si="86"/>
        <v>0.1978533033815337</v>
      </c>
      <c r="J567">
        <f t="shared" si="87"/>
        <v>-2.0991272093763905E-2</v>
      </c>
      <c r="K567" s="28">
        <f t="shared" si="88"/>
        <v>1.3101019000000047</v>
      </c>
      <c r="L567" s="28">
        <f t="shared" si="89"/>
        <v>1.2940987999999978</v>
      </c>
      <c r="M567" s="28">
        <f t="shared" si="90"/>
        <v>1.5589685127257735</v>
      </c>
      <c r="N567" s="28">
        <f t="shared" si="91"/>
        <v>0.60567315023557255</v>
      </c>
      <c r="O567" s="7">
        <f t="shared" si="92"/>
        <v>1.2664740426813035</v>
      </c>
      <c r="P567" s="7">
        <f>[1]!S_PQ_PctChange("H00906.CSI",$A$3,$A567)/100</f>
        <v>0.90905086445701788</v>
      </c>
    </row>
    <row r="568" spans="1:16" x14ac:dyDescent="0.3">
      <c r="A568" s="3">
        <v>20110505</v>
      </c>
      <c r="B568" s="29">
        <f>板块策略指数!B568</f>
        <v>5.9609491685193115E-3</v>
      </c>
      <c r="C568" s="29">
        <f>板块策略指数!C568</f>
        <v>1.140556806010256E-2</v>
      </c>
      <c r="D568" s="29">
        <f>板块策略指数!E568</f>
        <v>6.9478727760129101E-3</v>
      </c>
      <c r="E568" s="29">
        <f>板块策略指数!F568</f>
        <v>3.5644129030126099E-4</v>
      </c>
      <c r="F568">
        <f t="shared" si="83"/>
        <v>0.29907361942984112</v>
      </c>
      <c r="G568">
        <f t="shared" si="84"/>
        <v>0.20423925747085137</v>
      </c>
      <c r="H568">
        <f t="shared" si="85"/>
        <v>0.29999347510683577</v>
      </c>
      <c r="I568">
        <f t="shared" si="86"/>
        <v>0.19669364799247188</v>
      </c>
      <c r="J568">
        <f t="shared" si="87"/>
        <v>6.2542867467514579E-3</v>
      </c>
      <c r="K568" s="28">
        <f t="shared" si="88"/>
        <v>1.3238723000000046</v>
      </c>
      <c r="L568" s="28">
        <f t="shared" si="89"/>
        <v>1.3202642999999976</v>
      </c>
      <c r="M568" s="28">
        <f t="shared" si="90"/>
        <v>1.5767479003900151</v>
      </c>
      <c r="N568" s="28">
        <f t="shared" si="91"/>
        <v>0.60624547844504462</v>
      </c>
      <c r="O568" s="7">
        <f t="shared" si="92"/>
        <v>1.2806492212483014</v>
      </c>
      <c r="P568" s="7">
        <f>[1]!S_PQ_PctChange("H00906.CSI",$A$3,$A568)/100</f>
        <v>0.90907275868288506</v>
      </c>
    </row>
    <row r="569" spans="1:16" x14ac:dyDescent="0.3">
      <c r="A569" s="3">
        <v>20110506</v>
      </c>
      <c r="B569" s="29">
        <f>板块策略指数!B569</f>
        <v>1.3531423391896303E-2</v>
      </c>
      <c r="C569" s="29">
        <f>板块策略指数!C569</f>
        <v>1.1994797316840299E-2</v>
      </c>
      <c r="D569" s="29">
        <f>板块策略指数!E569</f>
        <v>7.54369717790485E-3</v>
      </c>
      <c r="E569" s="29">
        <f>板块策略指数!F569</f>
        <v>-8.59233842527991E-3</v>
      </c>
      <c r="F569">
        <f t="shared" si="83"/>
        <v>0.30099258338834001</v>
      </c>
      <c r="G569">
        <f t="shared" si="84"/>
        <v>0.20523809384497216</v>
      </c>
      <c r="H569">
        <f t="shared" si="85"/>
        <v>0.30013467240188896</v>
      </c>
      <c r="I569">
        <f t="shared" si="86"/>
        <v>0.19363465036479902</v>
      </c>
      <c r="J569">
        <f t="shared" si="87"/>
        <v>7.0697018092559759E-3</v>
      </c>
      <c r="K569" s="28">
        <f t="shared" si="88"/>
        <v>1.3553176000000047</v>
      </c>
      <c r="L569" s="28">
        <f t="shared" si="89"/>
        <v>1.3480953999999983</v>
      </c>
      <c r="M569" s="28">
        <f t="shared" si="90"/>
        <v>1.5961861062543594</v>
      </c>
      <c r="N569" s="28">
        <f t="shared" si="91"/>
        <v>0.59244407370016905</v>
      </c>
      <c r="O569" s="7">
        <f t="shared" si="92"/>
        <v>1.2967727311740389</v>
      </c>
      <c r="P569" s="7">
        <f>[1]!S_PQ_PctChange("H00906.CSI",$A$3,$A569)/100</f>
        <v>0.90942671533440289</v>
      </c>
    </row>
    <row r="570" spans="1:16" x14ac:dyDescent="0.3">
      <c r="A570" s="3">
        <v>20110509</v>
      </c>
      <c r="B570" s="29">
        <f>板块策略指数!B570</f>
        <v>7.4458748153540576E-3</v>
      </c>
      <c r="C570" s="29">
        <f>板块策略指数!C570</f>
        <v>3.2636663740322949E-3</v>
      </c>
      <c r="D570" s="29">
        <f>板块策略指数!E570</f>
        <v>-6.4744221184444902E-4</v>
      </c>
      <c r="E570" s="29">
        <f>板块策略指数!F570</f>
        <v>-2.5396145149092198E-3</v>
      </c>
      <c r="F570">
        <f t="shared" si="83"/>
        <v>0.30256056810390641</v>
      </c>
      <c r="G570">
        <f t="shared" si="84"/>
        <v>0.2054508140621861</v>
      </c>
      <c r="H570">
        <f t="shared" si="85"/>
        <v>0.29927449536319439</v>
      </c>
      <c r="I570">
        <f t="shared" si="86"/>
        <v>0.19271412247071315</v>
      </c>
      <c r="J570">
        <f t="shared" si="87"/>
        <v>2.224904537005014E-3</v>
      </c>
      <c r="K570" s="28">
        <f t="shared" si="88"/>
        <v>1.3728550000000048</v>
      </c>
      <c r="L570" s="28">
        <f t="shared" si="89"/>
        <v>1.355758799999998</v>
      </c>
      <c r="M570" s="28">
        <f t="shared" si="90"/>
        <v>1.5945052257793662</v>
      </c>
      <c r="N570" s="28">
        <f t="shared" si="91"/>
        <v>0.58839987961641893</v>
      </c>
      <c r="O570" s="7">
        <f t="shared" si="92"/>
        <v>1.3018828312440975</v>
      </c>
      <c r="P570" s="7">
        <f>[1]!S_PQ_PctChange("H00906.CSI",$A$3,$A570)/100</f>
        <v>0.91740663937186495</v>
      </c>
    </row>
    <row r="571" spans="1:16" x14ac:dyDescent="0.3">
      <c r="A571" s="3">
        <v>20110510</v>
      </c>
      <c r="B571" s="29">
        <f>板块策略指数!B571</f>
        <v>2.4885212117891731E-3</v>
      </c>
      <c r="C571" s="29">
        <f>板块策略指数!C571</f>
        <v>-3.4893215723104821E-3</v>
      </c>
      <c r="D571" s="29">
        <f>板块策略指数!E571</f>
        <v>2.1806831092083801E-4</v>
      </c>
      <c r="E571" s="29">
        <f>板块策略指数!F571</f>
        <v>9.9184921107644299E-3</v>
      </c>
      <c r="F571">
        <f t="shared" si="83"/>
        <v>0.30270423151362358</v>
      </c>
      <c r="G571">
        <f t="shared" si="84"/>
        <v>0.20432268162524289</v>
      </c>
      <c r="H571">
        <f t="shared" si="85"/>
        <v>0.29873847470327874</v>
      </c>
      <c r="I571">
        <f t="shared" si="86"/>
        <v>0.19423461215785467</v>
      </c>
      <c r="J571">
        <f t="shared" si="87"/>
        <v>2.0127402210858144E-3</v>
      </c>
      <c r="K571" s="28">
        <f t="shared" si="88"/>
        <v>1.3787599000000048</v>
      </c>
      <c r="L571" s="28">
        <f t="shared" si="89"/>
        <v>1.3475387999999975</v>
      </c>
      <c r="M571" s="28">
        <f t="shared" si="90"/>
        <v>1.595071005151627</v>
      </c>
      <c r="N571" s="28">
        <f t="shared" si="91"/>
        <v>0.60415441129113368</v>
      </c>
      <c r="O571" s="7">
        <f t="shared" si="92"/>
        <v>1.3065159234027695</v>
      </c>
      <c r="P571" s="7">
        <f>[1]!S_PQ_PctChange("H00906.CSI",$A$3,$A571)/100</f>
        <v>0.9309867936114733</v>
      </c>
    </row>
    <row r="572" spans="1:16" x14ac:dyDescent="0.3">
      <c r="A572" s="3">
        <v>20110511</v>
      </c>
      <c r="B572" s="29">
        <f>板块策略指数!B572</f>
        <v>4.5648995512325447E-3</v>
      </c>
      <c r="C572" s="29">
        <f>板块策略指数!C572</f>
        <v>2.7347364823108889E-3</v>
      </c>
      <c r="D572" s="29">
        <f>板块策略指数!E572</f>
        <v>-4.0827425314863101E-3</v>
      </c>
      <c r="E572" s="29">
        <f>板块策略指数!F572</f>
        <v>-3.6618715236964201E-3</v>
      </c>
      <c r="F572">
        <f t="shared" si="83"/>
        <v>0.30408311193861048</v>
      </c>
      <c r="G572">
        <f t="shared" si="84"/>
        <v>0.20487947351049834</v>
      </c>
      <c r="H572">
        <f t="shared" si="85"/>
        <v>0.2975159318055054</v>
      </c>
      <c r="I572">
        <f t="shared" si="86"/>
        <v>0.19352148274538566</v>
      </c>
      <c r="J572">
        <f t="shared" si="87"/>
        <v>9.6486305573873507E-6</v>
      </c>
      <c r="K572" s="28">
        <f t="shared" si="88"/>
        <v>1.3896187000000051</v>
      </c>
      <c r="L572" s="28">
        <f t="shared" si="89"/>
        <v>1.353958699999998</v>
      </c>
      <c r="M572" s="28">
        <f t="shared" si="90"/>
        <v>1.5844759983866674</v>
      </c>
      <c r="N572" s="28">
        <f t="shared" si="91"/>
        <v>0.59828020393281456</v>
      </c>
      <c r="O572" s="7">
        <f t="shared" si="92"/>
        <v>1.3065381781227892</v>
      </c>
      <c r="P572" s="7">
        <f>[1]!S_PQ_PctChange("H00906.CSI",$A$3,$A572)/100</f>
        <v>0.92864984564570752</v>
      </c>
    </row>
    <row r="573" spans="1:16" x14ac:dyDescent="0.3">
      <c r="A573" s="3">
        <v>20110512</v>
      </c>
      <c r="B573" s="29">
        <f>板块策略指数!B573</f>
        <v>-1.8404944688455868E-2</v>
      </c>
      <c r="C573" s="29">
        <f>板块策略指数!C573</f>
        <v>-1.0012665048031772E-2</v>
      </c>
      <c r="D573" s="29">
        <f>板块策略指数!E573</f>
        <v>-3.9679517707680604E-3</v>
      </c>
      <c r="E573" s="29">
        <f>板块策略指数!F573</f>
        <v>-9.7640088861852201E-3</v>
      </c>
      <c r="F573">
        <f t="shared" si="83"/>
        <v>0.30172034695125577</v>
      </c>
      <c r="G573">
        <f t="shared" si="84"/>
        <v>0.20502556783831732</v>
      </c>
      <c r="H573">
        <f t="shared" si="85"/>
        <v>0.29954596557569108</v>
      </c>
      <c r="I573">
        <f t="shared" si="86"/>
        <v>0.19370811963473578</v>
      </c>
      <c r="J573">
        <f t="shared" si="87"/>
        <v>-1.0718096745034426E-2</v>
      </c>
      <c r="K573" s="28">
        <f t="shared" si="88"/>
        <v>1.3456379000000052</v>
      </c>
      <c r="L573" s="28">
        <f t="shared" si="89"/>
        <v>1.3303892999999976</v>
      </c>
      <c r="M573" s="28">
        <f t="shared" si="90"/>
        <v>1.5742209222723615</v>
      </c>
      <c r="N573" s="28">
        <f t="shared" si="91"/>
        <v>0.58267458181900067</v>
      </c>
      <c r="O573" s="7">
        <f t="shared" si="92"/>
        <v>1.2818164787835538</v>
      </c>
      <c r="P573" s="7">
        <f>[1]!S_PQ_PctChange("H00906.CSI",$A$3,$A573)/100</f>
        <v>0.90238720042704168</v>
      </c>
    </row>
    <row r="574" spans="1:16" x14ac:dyDescent="0.3">
      <c r="A574" s="3">
        <v>20110513</v>
      </c>
      <c r="B574" s="29">
        <f>板块策略指数!B574</f>
        <v>9.1766934700364625E-3</v>
      </c>
      <c r="C574" s="29">
        <f>板块策略指数!C574</f>
        <v>1.7447299470522181E-3</v>
      </c>
      <c r="D574" s="29">
        <f>板块策略指数!E574</f>
        <v>1.47456924597002E-3</v>
      </c>
      <c r="E574" s="29">
        <f>板块策略指数!F574</f>
        <v>1.25831436084409E-2</v>
      </c>
      <c r="F574">
        <f t="shared" si="83"/>
        <v>0.30267139823613581</v>
      </c>
      <c r="G574">
        <f t="shared" si="84"/>
        <v>0.20415718188492479</v>
      </c>
      <c r="H574">
        <f t="shared" si="85"/>
        <v>0.29819679596602988</v>
      </c>
      <c r="I574">
        <f t="shared" si="86"/>
        <v>0.19497462391290937</v>
      </c>
      <c r="J574">
        <f t="shared" si="87"/>
        <v>6.0056677418408623E-3</v>
      </c>
      <c r="K574" s="28">
        <f t="shared" si="88"/>
        <v>1.3671631000000048</v>
      </c>
      <c r="L574" s="28">
        <f t="shared" si="89"/>
        <v>1.3344551999999981</v>
      </c>
      <c r="M574" s="28">
        <f t="shared" si="90"/>
        <v>1.5780167892766772</v>
      </c>
      <c r="N574" s="28">
        <f t="shared" si="91"/>
        <v>0.60258960336745826</v>
      </c>
      <c r="O574" s="7">
        <f t="shared" si="92"/>
        <v>1.2955203104029853</v>
      </c>
      <c r="P574" s="7">
        <f>[1]!S_PQ_PctChange("H00906.CSI",$A$3,$A574)/100</f>
        <v>0.91853262813074377</v>
      </c>
    </row>
    <row r="575" spans="1:16" x14ac:dyDescent="0.3">
      <c r="A575" s="3">
        <v>20110516</v>
      </c>
      <c r="B575" s="29">
        <f>板块策略指数!B575</f>
        <v>-8.0721096066431084E-4</v>
      </c>
      <c r="C575" s="29">
        <f>板块策略指数!C575</f>
        <v>-3.9598960819638316E-3</v>
      </c>
      <c r="D575" s="29">
        <f>板块策略指数!E575</f>
        <v>1.8147830751439901E-4</v>
      </c>
      <c r="E575" s="29">
        <f>板块策略指数!F575</f>
        <v>-8.9447127030671501E-3</v>
      </c>
      <c r="F575">
        <f t="shared" si="83"/>
        <v>0.30325880728232746</v>
      </c>
      <c r="G575">
        <f t="shared" si="84"/>
        <v>0.20390798617439299</v>
      </c>
      <c r="H575">
        <f t="shared" si="85"/>
        <v>0.29907115572559939</v>
      </c>
      <c r="I575">
        <f t="shared" si="86"/>
        <v>0.19376205081768008</v>
      </c>
      <c r="J575">
        <f t="shared" si="87"/>
        <v>-2.7426366402381014E-3</v>
      </c>
      <c r="K575" s="28">
        <f t="shared" si="88"/>
        <v>1.3652523000000047</v>
      </c>
      <c r="L575" s="28">
        <f t="shared" si="89"/>
        <v>1.3252109999999981</v>
      </c>
      <c r="M575" s="28">
        <f t="shared" si="90"/>
        <v>1.5784846434003392</v>
      </c>
      <c r="N575" s="28">
        <f t="shared" si="91"/>
        <v>0.58825489978441392</v>
      </c>
      <c r="O575" s="7">
        <f t="shared" si="92"/>
        <v>1.2892245322912634</v>
      </c>
      <c r="P575" s="7">
        <f>[1]!S_PQ_PctChange("H00906.CSI",$A$3,$A575)/100</f>
        <v>0.9060513555132268</v>
      </c>
    </row>
    <row r="576" spans="1:16" x14ac:dyDescent="0.3">
      <c r="A576" s="3">
        <v>20110517</v>
      </c>
      <c r="B576" s="29">
        <f>板块策略指数!B576</f>
        <v>-4.5849654178541123E-3</v>
      </c>
      <c r="C576" s="29">
        <f>板块策略指数!C576</f>
        <v>-4.2334222571627682E-3</v>
      </c>
      <c r="D576" s="29">
        <f>板块策略指数!E576</f>
        <v>-1.79115968682188E-3</v>
      </c>
      <c r="E576" s="29">
        <f>板块策略指数!F576</f>
        <v>6.7796995527691596E-3</v>
      </c>
      <c r="F576">
        <f t="shared" si="83"/>
        <v>0.30231450027366946</v>
      </c>
      <c r="G576">
        <f t="shared" si="84"/>
        <v>0.20334483261350714</v>
      </c>
      <c r="H576">
        <f t="shared" si="85"/>
        <v>0.29897667004244693</v>
      </c>
      <c r="I576">
        <f t="shared" si="86"/>
        <v>0.19536399707037649</v>
      </c>
      <c r="J576">
        <f t="shared" si="87"/>
        <v>-1.4756954594877312E-3</v>
      </c>
      <c r="K576" s="28">
        <f t="shared" si="88"/>
        <v>1.3544077000000048</v>
      </c>
      <c r="L576" s="28">
        <f t="shared" si="89"/>
        <v>1.3153673999999986</v>
      </c>
      <c r="M576" s="28">
        <f t="shared" si="90"/>
        <v>1.5738661656539912</v>
      </c>
      <c r="N576" s="28">
        <f t="shared" si="91"/>
        <v>0.59902279081816578</v>
      </c>
      <c r="O576" s="7">
        <f t="shared" si="92"/>
        <v>1.2858463340432134</v>
      </c>
      <c r="P576" s="7">
        <f>[1]!S_PQ_PctChange("H00906.CSI",$A$3,$A576)/100</f>
        <v>0.91035617735157004</v>
      </c>
    </row>
    <row r="577" spans="1:16" x14ac:dyDescent="0.3">
      <c r="A577" s="3">
        <v>20110518</v>
      </c>
      <c r="B577" s="29">
        <f>板块策略指数!B577</f>
        <v>4.9815926103196403E-3</v>
      </c>
      <c r="C577" s="29">
        <f>板块策略指数!C577</f>
        <v>8.7459122038256211E-3</v>
      </c>
      <c r="D577" s="29">
        <f>板块策略指数!E577</f>
        <v>8.51779977045229E-3</v>
      </c>
      <c r="E577" s="29">
        <f>板块策略指数!F577</f>
        <v>1.17885541203624E-2</v>
      </c>
      <c r="F577">
        <f t="shared" si="83"/>
        <v>0.3013691333911041</v>
      </c>
      <c r="G577">
        <f t="shared" si="84"/>
        <v>0.20346823238716846</v>
      </c>
      <c r="H577">
        <f t="shared" si="85"/>
        <v>0.29909045395686629</v>
      </c>
      <c r="I577">
        <f t="shared" si="86"/>
        <v>0.1960721802648612</v>
      </c>
      <c r="J577">
        <f t="shared" si="87"/>
        <v>8.134126197787736E-3</v>
      </c>
      <c r="K577" s="28">
        <f t="shared" si="88"/>
        <v>1.3661364000000042</v>
      </c>
      <c r="L577" s="28">
        <f t="shared" si="89"/>
        <v>1.3356173999999985</v>
      </c>
      <c r="M577" s="28">
        <f t="shared" si="90"/>
        <v>1.5957898422889736</v>
      </c>
      <c r="N577" s="28">
        <f t="shared" si="91"/>
        <v>0.61787295752741866</v>
      </c>
      <c r="O577" s="7">
        <f t="shared" si="92"/>
        <v>1.3044396965930711</v>
      </c>
      <c r="P577" s="7">
        <f>[1]!S_PQ_PctChange("H00906.CSI",$A$3,$A577)/100</f>
        <v>0.92429862890016945</v>
      </c>
    </row>
    <row r="578" spans="1:16" x14ac:dyDescent="0.3">
      <c r="A578" s="3">
        <v>20110519</v>
      </c>
      <c r="B578" s="29">
        <f>板块策略指数!B578</f>
        <v>-5.3131341033423769E-3</v>
      </c>
      <c r="C578" s="29">
        <f>板块策略指数!C578</f>
        <v>7.4537036759521618E-4</v>
      </c>
      <c r="D578" s="29">
        <f>板块策略指数!E578</f>
        <v>4.4716931877927498E-4</v>
      </c>
      <c r="E578" s="29">
        <f>板块策略指数!F578</f>
        <v>-6.1919191621580298E-3</v>
      </c>
      <c r="F578">
        <f t="shared" ref="F578:F641" si="93">IF(MID($A578,6,1)&lt;&gt;MID($A579,6,1),0.3,F577*(1+B578)/(1+$J578))</f>
        <v>0.30052821742798508</v>
      </c>
      <c r="G578">
        <f t="shared" ref="G578:G641" si="94">IF(MID($A578,6,1)&lt;&gt;MID($A579,6,1),0.2,G577*(1+C578)/(1+$J578))</f>
        <v>0.20413633086503641</v>
      </c>
      <c r="H578">
        <f t="shared" ref="H578:H641" si="95">IF(MID($A578,6,1)&lt;&gt;MID($A579,6,1),0.3,H577*(1+D578)/(1+$J578))</f>
        <v>0.2999831176546251</v>
      </c>
      <c r="I578">
        <f t="shared" ref="I578:I641" si="96">IF(MID($A578,6,1)&lt;&gt;MID($A579,6,1),0.2,I577*(1+E578)/(1+$J578))</f>
        <v>0.19535233405235353</v>
      </c>
      <c r="J578">
        <f t="shared" si="87"/>
        <v>-2.5298744447454623E-3</v>
      </c>
      <c r="K578" s="28">
        <f t="shared" si="88"/>
        <v>1.3535648000000045</v>
      </c>
      <c r="L578" s="28">
        <f t="shared" si="89"/>
        <v>1.3373582999999982</v>
      </c>
      <c r="M578" s="28">
        <f t="shared" si="90"/>
        <v>1.596950599864444</v>
      </c>
      <c r="N578" s="28">
        <f t="shared" si="91"/>
        <v>0.60785521895976746</v>
      </c>
      <c r="O578" s="7">
        <f t="shared" si="92"/>
        <v>1.298609753495203</v>
      </c>
      <c r="P578" s="7">
        <f>[1]!S_PQ_PctChange("H00906.CSI",$A$3,$A578)/100</f>
        <v>0.91320868220739682</v>
      </c>
    </row>
    <row r="579" spans="1:16" x14ac:dyDescent="0.3">
      <c r="A579" s="3">
        <v>20110520</v>
      </c>
      <c r="B579" s="29">
        <f>板块策略指数!B579</f>
        <v>-4.8674249376945899E-3</v>
      </c>
      <c r="C579" s="29">
        <f>板块策略指数!C579</f>
        <v>-1.0343728644427207E-3</v>
      </c>
      <c r="D579" s="29">
        <f>板块策略指数!E579</f>
        <v>-9.1702586102217199E-4</v>
      </c>
      <c r="E579" s="29">
        <f>板块策略指数!F579</f>
        <v>2.6608506534341199E-3</v>
      </c>
      <c r="F579">
        <f t="shared" si="93"/>
        <v>0.29949346708433028</v>
      </c>
      <c r="G579">
        <f t="shared" si="94"/>
        <v>0.20421705306929794</v>
      </c>
      <c r="H579">
        <f t="shared" si="95"/>
        <v>0.30013699332797894</v>
      </c>
      <c r="I579">
        <f t="shared" si="96"/>
        <v>0.1961524865183929</v>
      </c>
      <c r="J579">
        <f t="shared" ref="J579:J642" si="97">SUMPRODUCT(F578:I578,B579:E579)</f>
        <v>-1.4292405123298335E-3</v>
      </c>
      <c r="K579" s="28">
        <f t="shared" ref="K579:K642" si="98">(1+K578)*(1+B579)-1</f>
        <v>1.3421090000000042</v>
      </c>
      <c r="L579" s="28">
        <f t="shared" ref="L579:L642" si="99">(1+L578)*(1+C579)-1</f>
        <v>1.3349405999999981</v>
      </c>
      <c r="M579" s="28">
        <f t="shared" ref="M579:M642" si="100">(1+M578)*(1+D579)-1</f>
        <v>1.5945691290045714</v>
      </c>
      <c r="N579" s="28">
        <f t="shared" ref="N579:N642" si="101">(1+N578)*(1+E579)-1</f>
        <v>0.61213348156976388</v>
      </c>
      <c r="O579" s="7">
        <f t="shared" si="92"/>
        <v>1.2953244873134713</v>
      </c>
      <c r="P579" s="7">
        <f>[1]!S_PQ_PctChange("H00906.CSI",$A$3,$A579)/100</f>
        <v>0.91195184938440743</v>
      </c>
    </row>
    <row r="580" spans="1:16" x14ac:dyDescent="0.3">
      <c r="A580" s="3">
        <v>20110523</v>
      </c>
      <c r="B580" s="29">
        <f>板块策略指数!B580</f>
        <v>-3.4844791595950414E-2</v>
      </c>
      <c r="C580" s="29">
        <f>板块策略指数!C580</f>
        <v>-3.3385431732181954E-2</v>
      </c>
      <c r="D580" s="29">
        <f>板块策略指数!E580</f>
        <v>-3.2169827497256699E-2</v>
      </c>
      <c r="E580" s="29">
        <f>板块策略指数!F580</f>
        <v>-3.00115711656531E-2</v>
      </c>
      <c r="F580">
        <f t="shared" si="93"/>
        <v>0.29885901863394987</v>
      </c>
      <c r="G580">
        <f t="shared" si="94"/>
        <v>0.20409257026072455</v>
      </c>
      <c r="H580">
        <f t="shared" si="95"/>
        <v>0.30033126046069475</v>
      </c>
      <c r="I580">
        <f t="shared" si="96"/>
        <v>0.1967171506446308</v>
      </c>
      <c r="J580">
        <f t="shared" si="97"/>
        <v>-3.2795861538067475E-2</v>
      </c>
      <c r="K580" s="28">
        <f t="shared" si="98"/>
        <v>1.2604987000000043</v>
      </c>
      <c r="L580" s="28">
        <f t="shared" si="99"/>
        <v>1.2569875999999982</v>
      </c>
      <c r="M580" s="28">
        <f t="shared" si="100"/>
        <v>1.5111022876947868</v>
      </c>
      <c r="N580" s="28">
        <f t="shared" si="101"/>
        <v>0.56375082285910083</v>
      </c>
      <c r="O580" s="7">
        <f t="shared" ref="O580:O643" si="102">(1+O579)*(1+J580)-1</f>
        <v>1.2200473432426029</v>
      </c>
      <c r="P580" s="7">
        <f>[1]!S_PQ_PctChange("H00906.CSI",$A$3,$A580)/100</f>
        <v>0.84841949753794221</v>
      </c>
    </row>
    <row r="581" spans="1:16" x14ac:dyDescent="0.3">
      <c r="A581" s="3">
        <v>20110524</v>
      </c>
      <c r="B581" s="29">
        <f>板块策略指数!B581</f>
        <v>-2.2455221938415719E-3</v>
      </c>
      <c r="C581" s="29">
        <f>板块策略指数!C581</f>
        <v>-6.2385367114999122E-3</v>
      </c>
      <c r="D581" s="29">
        <f>板块策略指数!E581</f>
        <v>-1.5777451924167999E-3</v>
      </c>
      <c r="E581" s="29">
        <f>板块策略指数!F581</f>
        <v>3.5843872139976898E-5</v>
      </c>
      <c r="F581">
        <f t="shared" si="93"/>
        <v>0.29890863123905637</v>
      </c>
      <c r="G581">
        <f t="shared" si="94"/>
        <v>0.20330953671724664</v>
      </c>
      <c r="H581">
        <f t="shared" si="95"/>
        <v>0.30058215650736875</v>
      </c>
      <c r="I581">
        <f t="shared" si="96"/>
        <v>0.1971996755363282</v>
      </c>
      <c r="J581">
        <f t="shared" si="97"/>
        <v>-2.4111286492170436E-3</v>
      </c>
      <c r="K581" s="28">
        <f t="shared" si="98"/>
        <v>1.2554227000000044</v>
      </c>
      <c r="L581" s="28">
        <f t="shared" si="99"/>
        <v>1.2429072999999984</v>
      </c>
      <c r="M581" s="28">
        <f t="shared" si="100"/>
        <v>1.5071404081327096</v>
      </c>
      <c r="N581" s="28">
        <f t="shared" si="101"/>
        <v>0.56380687374365412</v>
      </c>
      <c r="O581" s="7">
        <f t="shared" si="102"/>
        <v>1.2146945234906927</v>
      </c>
      <c r="P581" s="7">
        <f>[1]!S_PQ_PctChange("H00906.CSI",$A$3,$A581)/100</f>
        <v>0.84920456192260507</v>
      </c>
    </row>
    <row r="582" spans="1:16" x14ac:dyDescent="0.3">
      <c r="A582" s="3">
        <v>20110525</v>
      </c>
      <c r="B582" s="29">
        <f>板块策略指数!B582</f>
        <v>-1.7285895012052542E-2</v>
      </c>
      <c r="C582" s="29">
        <f>板块策略指数!C582</f>
        <v>-1.3787952805717797E-2</v>
      </c>
      <c r="D582" s="29">
        <f>板块策略指数!E582</f>
        <v>-1.1429980500235E-2</v>
      </c>
      <c r="E582" s="29">
        <f>板块策略指数!F582</f>
        <v>-1.4272664947621101E-2</v>
      </c>
      <c r="F582">
        <f t="shared" si="93"/>
        <v>0.29797909159931935</v>
      </c>
      <c r="G582">
        <f t="shared" si="94"/>
        <v>0.20339871298941054</v>
      </c>
      <c r="H582">
        <f t="shared" si="95"/>
        <v>0.30143298746654734</v>
      </c>
      <c r="I582">
        <f t="shared" si="96"/>
        <v>0.19718920794472264</v>
      </c>
      <c r="J582">
        <f t="shared" si="97"/>
        <v>-1.422033859931182E-2</v>
      </c>
      <c r="K582" s="28">
        <f t="shared" si="98"/>
        <v>1.2164357000000043</v>
      </c>
      <c r="L582" s="28">
        <f t="shared" si="99"/>
        <v>1.2119821999999987</v>
      </c>
      <c r="M582" s="28">
        <f t="shared" si="100"/>
        <v>1.4784838421564013</v>
      </c>
      <c r="N582" s="28">
        <f t="shared" si="101"/>
        <v>0.54148718219192404</v>
      </c>
      <c r="O582" s="7">
        <f t="shared" si="102"/>
        <v>1.1832008174726134</v>
      </c>
      <c r="P582" s="7">
        <f>[1]!S_PQ_PctChange("H00906.CSI",$A$3,$A582)/100</f>
        <v>0.8275350125161991</v>
      </c>
    </row>
    <row r="583" spans="1:16" x14ac:dyDescent="0.3">
      <c r="A583" s="3">
        <v>20110526</v>
      </c>
      <c r="B583" s="29">
        <f>板块策略指数!B583</f>
        <v>-1.122960616452811E-2</v>
      </c>
      <c r="C583" s="29">
        <f>板块策略指数!C583</f>
        <v>-1.7115011142494693E-2</v>
      </c>
      <c r="D583" s="29">
        <f>板块策略指数!E583</f>
        <v>-1.1813472316734901E-2</v>
      </c>
      <c r="E583" s="29">
        <f>板块策略指数!F583</f>
        <v>2.2082578072914198E-3</v>
      </c>
      <c r="F583">
        <f t="shared" si="93"/>
        <v>0.29759483080199711</v>
      </c>
      <c r="G583">
        <f t="shared" si="94"/>
        <v>0.20192730089950375</v>
      </c>
      <c r="H583">
        <f t="shared" si="95"/>
        <v>0.30086650687518618</v>
      </c>
      <c r="I583">
        <f t="shared" si="96"/>
        <v>0.19961136142331284</v>
      </c>
      <c r="J583">
        <f t="shared" si="97"/>
        <v>-9.9528847279362533E-3</v>
      </c>
      <c r="K583" s="28">
        <f t="shared" si="98"/>
        <v>1.1915460000000042</v>
      </c>
      <c r="L583" s="28">
        <f t="shared" si="99"/>
        <v>1.1741240999999989</v>
      </c>
      <c r="M583" s="28">
        <f t="shared" si="100"/>
        <v>1.4492043418996117</v>
      </c>
      <c r="N583" s="28">
        <f t="shared" si="101"/>
        <v>0.54489118329683905</v>
      </c>
      <c r="O583" s="7">
        <f t="shared" si="102"/>
        <v>1.1614716713983726</v>
      </c>
      <c r="P583" s="7">
        <f>[1]!S_PQ_PctChange("H00906.CSI",$A$3,$A583)/100</f>
        <v>0.81742926340526112</v>
      </c>
    </row>
    <row r="584" spans="1:16" x14ac:dyDescent="0.3">
      <c r="A584" s="3">
        <v>20110527</v>
      </c>
      <c r="B584" s="29">
        <f>板块策略指数!B584</f>
        <v>-1.8121499617165093E-2</v>
      </c>
      <c r="C584" s="29">
        <f>板块策略指数!C584</f>
        <v>-1.6264572937671692E-2</v>
      </c>
      <c r="D584" s="29">
        <f>板块策略指数!E584</f>
        <v>-1.5788756332663901E-2</v>
      </c>
      <c r="E584" s="29">
        <f>板块策略指数!F584</f>
        <v>1.86516367917119E-3</v>
      </c>
      <c r="F584">
        <f t="shared" si="93"/>
        <v>0.29606716028049396</v>
      </c>
      <c r="G584">
        <f t="shared" si="94"/>
        <v>0.20127065333139321</v>
      </c>
      <c r="H584">
        <f t="shared" si="95"/>
        <v>0.30003316975393346</v>
      </c>
      <c r="I584">
        <f t="shared" si="96"/>
        <v>0.20262901663417915</v>
      </c>
      <c r="J584">
        <f t="shared" si="97"/>
        <v>-1.3055126030471246E-2</v>
      </c>
      <c r="K584" s="28">
        <f t="shared" si="98"/>
        <v>1.1518319000000043</v>
      </c>
      <c r="L584" s="28">
        <f t="shared" si="99"/>
        <v>1.1387628999999992</v>
      </c>
      <c r="M584" s="28">
        <f t="shared" si="100"/>
        <v>1.4105344513364564</v>
      </c>
      <c r="N584" s="28">
        <f t="shared" si="101"/>
        <v>0.54777265822019605</v>
      </c>
      <c r="O584" s="7">
        <f t="shared" si="102"/>
        <v>1.1332533863169738</v>
      </c>
      <c r="P584" s="7">
        <f>[1]!S_PQ_PctChange("H00906.CSI",$A$3,$A584)/100</f>
        <v>0.79577378885834127</v>
      </c>
    </row>
    <row r="585" spans="1:16" x14ac:dyDescent="0.3">
      <c r="A585" s="3">
        <v>20110530</v>
      </c>
      <c r="B585" s="29">
        <f>板块策略指数!B585</f>
        <v>-1.6192575265753961E-2</v>
      </c>
      <c r="C585" s="29">
        <f>板块策略指数!C585</f>
        <v>-9.5323796761203738E-3</v>
      </c>
      <c r="D585" s="29">
        <f>板块策略指数!E585</f>
        <v>2.7538368376954698E-3</v>
      </c>
      <c r="E585" s="29">
        <f>板块策略指数!F585</f>
        <v>-2.4230669543087399E-5</v>
      </c>
      <c r="F585">
        <f t="shared" si="93"/>
        <v>0.29299923020119706</v>
      </c>
      <c r="G585">
        <f t="shared" si="94"/>
        <v>0.20053347704438773</v>
      </c>
      <c r="H585">
        <f t="shared" si="95"/>
        <v>0.30264238299142199</v>
      </c>
      <c r="I585">
        <f t="shared" si="96"/>
        <v>0.203824909762993</v>
      </c>
      <c r="J585">
        <f t="shared" si="97"/>
        <v>-5.891345503118566E-3</v>
      </c>
      <c r="K585" s="28">
        <f t="shared" si="98"/>
        <v>1.1169882000000042</v>
      </c>
      <c r="L585" s="28">
        <f t="shared" si="99"/>
        <v>1.1183753999999988</v>
      </c>
      <c r="M585" s="28">
        <f t="shared" si="100"/>
        <v>1.4171726699070804</v>
      </c>
      <c r="N585" s="28">
        <f t="shared" si="101"/>
        <v>0.54773515465238698</v>
      </c>
      <c r="O585" s="7">
        <f t="shared" si="102"/>
        <v>1.1206856535724827</v>
      </c>
      <c r="P585" s="7">
        <f>[1]!S_PQ_PctChange("H00906.CSI",$A$3,$A585)/100</f>
        <v>0.78320702450172386</v>
      </c>
    </row>
    <row r="586" spans="1:16" x14ac:dyDescent="0.3">
      <c r="A586" s="3">
        <v>20110531</v>
      </c>
      <c r="B586" s="29">
        <f>板块策略指数!B586</f>
        <v>1.8618431600138548E-2</v>
      </c>
      <c r="C586" s="29">
        <f>板块策略指数!C586</f>
        <v>1.7349993773530394E-2</v>
      </c>
      <c r="D586" s="29">
        <f>板块策略指数!E586</f>
        <v>1.6429736245531699E-2</v>
      </c>
      <c r="E586" s="29">
        <f>板块策略指数!F586</f>
        <v>1.05690014565222E-2</v>
      </c>
      <c r="F586">
        <f t="shared" si="93"/>
        <v>0.3</v>
      </c>
      <c r="G586">
        <f t="shared" si="94"/>
        <v>0.2</v>
      </c>
      <c r="H586">
        <f t="shared" si="95"/>
        <v>0.3</v>
      </c>
      <c r="I586">
        <f t="shared" si="96"/>
        <v>0.2</v>
      </c>
      <c r="J586">
        <f t="shared" si="97"/>
        <v>1.6061001001927595E-2</v>
      </c>
      <c r="K586" s="28">
        <f t="shared" si="98"/>
        <v>1.1564032000000046</v>
      </c>
      <c r="L586" s="28">
        <f t="shared" si="99"/>
        <v>1.1551291999999989</v>
      </c>
      <c r="M586" s="28">
        <f t="shared" si="100"/>
        <v>1.4568861793335612</v>
      </c>
      <c r="N586" s="28">
        <f t="shared" si="101"/>
        <v>0.56409316975621882</v>
      </c>
      <c r="O586" s="7">
        <f t="shared" si="102"/>
        <v>1.1547459879792838</v>
      </c>
      <c r="P586" s="7">
        <f>[1]!S_PQ_PctChange("H00906.CSI",$A$3,$A586)/100</f>
        <v>0.81503653729264325</v>
      </c>
    </row>
    <row r="587" spans="1:16" x14ac:dyDescent="0.3">
      <c r="A587" s="3">
        <v>20110601</v>
      </c>
      <c r="B587" s="29">
        <f>板块策略指数!B587</f>
        <v>1.2872546284479501E-2</v>
      </c>
      <c r="C587" s="29">
        <f>板块策略指数!C587</f>
        <v>6.7812175715497407E-3</v>
      </c>
      <c r="D587" s="29">
        <f>板块策略指数!E587</f>
        <v>1.2452528674316799E-2</v>
      </c>
      <c r="E587" s="29">
        <f>板块策略指数!F587</f>
        <v>-7.1700969825167901E-3</v>
      </c>
      <c r="F587">
        <f t="shared" si="93"/>
        <v>0.30159385452158188</v>
      </c>
      <c r="G587">
        <f t="shared" si="94"/>
        <v>0.19985339661353857</v>
      </c>
      <c r="H587">
        <f t="shared" si="95"/>
        <v>0.30146878969434326</v>
      </c>
      <c r="I587">
        <f t="shared" si="96"/>
        <v>0.19708395917053625</v>
      </c>
      <c r="J587">
        <f t="shared" si="97"/>
        <v>7.519746605445481E-3</v>
      </c>
      <c r="K587" s="28">
        <f t="shared" si="98"/>
        <v>1.1841616000000044</v>
      </c>
      <c r="L587" s="28">
        <f t="shared" si="99"/>
        <v>1.169743599999999</v>
      </c>
      <c r="M587" s="28">
        <f t="shared" si="100"/>
        <v>1.4874806249312451</v>
      </c>
      <c r="N587" s="28">
        <f t="shared" si="101"/>
        <v>0.55287847003937451</v>
      </c>
      <c r="O587" s="7">
        <f t="shared" si="102"/>
        <v>1.1709491318079883</v>
      </c>
      <c r="P587" s="7">
        <f>[1]!S_PQ_PctChange("H00906.CSI",$A$3,$A587)/100</f>
        <v>0.82144737514296406</v>
      </c>
    </row>
    <row r="588" spans="1:16" x14ac:dyDescent="0.3">
      <c r="A588" s="3">
        <v>20110602</v>
      </c>
      <c r="B588" s="29">
        <f>板块策略指数!B588</f>
        <v>-1.5902623688650017E-2</v>
      </c>
      <c r="C588" s="29">
        <f>板块策略指数!C588</f>
        <v>-1.0735323749773899E-2</v>
      </c>
      <c r="D588" s="29">
        <f>板块策略指数!E588</f>
        <v>-1.3130619794547899E-2</v>
      </c>
      <c r="E588" s="29">
        <f>板块策略指数!F588</f>
        <v>-2.9987165186537101E-2</v>
      </c>
      <c r="F588">
        <f t="shared" si="93"/>
        <v>0.30187221884177823</v>
      </c>
      <c r="G588">
        <f t="shared" si="94"/>
        <v>0.20108821585773709</v>
      </c>
      <c r="H588">
        <f t="shared" si="95"/>
        <v>0.30259699915159166</v>
      </c>
      <c r="I588">
        <f t="shared" si="96"/>
        <v>0.19444256614889299</v>
      </c>
      <c r="J588">
        <f t="shared" si="97"/>
        <v>-1.6810085787067025E-2</v>
      </c>
      <c r="K588" s="28">
        <f t="shared" si="98"/>
        <v>1.1494277000000044</v>
      </c>
      <c r="L588" s="28">
        <f t="shared" si="99"/>
        <v>1.146450699999999</v>
      </c>
      <c r="M588" s="28">
        <f t="shared" si="100"/>
        <v>1.4548184625989684</v>
      </c>
      <c r="N588" s="28">
        <f t="shared" si="101"/>
        <v>0.5063120468436868</v>
      </c>
      <c r="O588" s="7">
        <f t="shared" si="102"/>
        <v>1.1344552906629373</v>
      </c>
      <c r="P588" s="7">
        <f>[1]!S_PQ_PctChange("H00906.CSI",$A$3,$A588)/100</f>
        <v>0.79343058539947042</v>
      </c>
    </row>
    <row r="589" spans="1:16" x14ac:dyDescent="0.3">
      <c r="A589" s="3">
        <v>20110603</v>
      </c>
      <c r="B589" s="29">
        <f>板块策略指数!B589</f>
        <v>2.0981259337078329E-2</v>
      </c>
      <c r="C589" s="29">
        <f>板块策略指数!C589</f>
        <v>1.8929435462924939E-2</v>
      </c>
      <c r="D589" s="29">
        <f>板块策略指数!E589</f>
        <v>1.55873449234511E-2</v>
      </c>
      <c r="E589" s="29">
        <f>板块策略指数!F589</f>
        <v>7.57849775059476E-3</v>
      </c>
      <c r="F589">
        <f t="shared" si="93"/>
        <v>0.30325362155229896</v>
      </c>
      <c r="G589">
        <f t="shared" si="94"/>
        <v>0.20160245116171488</v>
      </c>
      <c r="H589">
        <f t="shared" si="95"/>
        <v>0.30237576215618311</v>
      </c>
      <c r="I589">
        <f t="shared" si="96"/>
        <v>0.19276816512980308</v>
      </c>
      <c r="J589">
        <f t="shared" si="97"/>
        <v>1.6330412063368722E-2</v>
      </c>
      <c r="K589" s="28">
        <f t="shared" si="98"/>
        <v>1.1945254000000043</v>
      </c>
      <c r="L589" s="28">
        <f t="shared" si="99"/>
        <v>1.1870817999999992</v>
      </c>
      <c r="M589" s="28">
        <f t="shared" si="100"/>
        <v>1.4930825646999546</v>
      </c>
      <c r="N589" s="28">
        <f t="shared" si="101"/>
        <v>0.51772762930238558</v>
      </c>
      <c r="O589" s="7">
        <f t="shared" si="102"/>
        <v>1.1693118250903005</v>
      </c>
      <c r="P589" s="7">
        <f>[1]!S_PQ_PctChange("H00906.CSI",$A$3,$A589)/100</f>
        <v>0.81605357621327879</v>
      </c>
    </row>
    <row r="590" spans="1:16" x14ac:dyDescent="0.3">
      <c r="A590" s="3">
        <v>20110607</v>
      </c>
      <c r="B590" s="29">
        <f>板块策略指数!B590</f>
        <v>7.2229284746487378E-3</v>
      </c>
      <c r="C590" s="29">
        <f>板块策略指数!C590</f>
        <v>1.252394857842074E-2</v>
      </c>
      <c r="D590" s="29">
        <f>板块策略指数!E590</f>
        <v>4.1971657129573599E-3</v>
      </c>
      <c r="E590" s="29">
        <f>板块策略指数!F590</f>
        <v>3.8940357079173399E-3</v>
      </c>
      <c r="F590">
        <f t="shared" si="93"/>
        <v>0.30340059616259296</v>
      </c>
      <c r="G590">
        <f t="shared" si="94"/>
        <v>0.20276170872071619</v>
      </c>
      <c r="H590">
        <f t="shared" si="95"/>
        <v>0.30161351473249098</v>
      </c>
      <c r="I590">
        <f t="shared" si="96"/>
        <v>0.19222418038419986</v>
      </c>
      <c r="J590">
        <f t="shared" si="97"/>
        <v>6.7350052494997885E-3</v>
      </c>
      <c r="K590" s="28">
        <f t="shared" si="98"/>
        <v>1.2103763000000045</v>
      </c>
      <c r="L590" s="28">
        <f t="shared" si="99"/>
        <v>1.2144726999999991</v>
      </c>
      <c r="M590" s="28">
        <f t="shared" si="100"/>
        <v>1.5035464453600849</v>
      </c>
      <c r="N590" s="28">
        <f t="shared" si="101"/>
        <v>0.52363771488578181</v>
      </c>
      <c r="O590" s="7">
        <f t="shared" si="102"/>
        <v>1.1839221516200857</v>
      </c>
      <c r="P590" s="7">
        <f>[1]!S_PQ_PctChange("H00906.CSI",$A$3,$A590)/100</f>
        <v>0.82863597930265853</v>
      </c>
    </row>
    <row r="591" spans="1:16" x14ac:dyDescent="0.3">
      <c r="A591" s="3">
        <v>20110608</v>
      </c>
      <c r="B591" s="29">
        <f>板块策略指数!B591</f>
        <v>1.690255184151259E-3</v>
      </c>
      <c r="C591" s="29">
        <f>板块策略指数!C591</f>
        <v>-2.1423610234615389E-3</v>
      </c>
      <c r="D591" s="29">
        <f>板块策略指数!E591</f>
        <v>3.6205451211143301E-3</v>
      </c>
      <c r="E591" s="29">
        <f>板块策略指数!F591</f>
        <v>-2.0218065362804199E-3</v>
      </c>
      <c r="F591">
        <f t="shared" si="93"/>
        <v>0.30367600642297582</v>
      </c>
      <c r="G591">
        <f t="shared" si="94"/>
        <v>0.20216926382979961</v>
      </c>
      <c r="H591">
        <f t="shared" si="95"/>
        <v>0.30246904950154996</v>
      </c>
      <c r="I591">
        <f t="shared" si="96"/>
        <v>0.19168568024567467</v>
      </c>
      <c r="J591">
        <f t="shared" si="97"/>
        <v>7.8180088361962498E-4</v>
      </c>
      <c r="K591" s="28">
        <f t="shared" si="98"/>
        <v>1.2141124000000048</v>
      </c>
      <c r="L591" s="28">
        <f t="shared" si="99"/>
        <v>1.2097284999999993</v>
      </c>
      <c r="M591" s="28">
        <f t="shared" si="100"/>
        <v>1.5126106482283168</v>
      </c>
      <c r="N591" s="28">
        <f t="shared" si="101"/>
        <v>0.52055721419490242</v>
      </c>
      <c r="O591" s="7">
        <f t="shared" si="102"/>
        <v>1.1856295438879787</v>
      </c>
      <c r="P591" s="7">
        <f>[1]!S_PQ_PctChange("H00906.CSI",$A$3,$A591)/100</f>
        <v>0.83234600800494585</v>
      </c>
    </row>
    <row r="592" spans="1:16" x14ac:dyDescent="0.3">
      <c r="A592" s="3">
        <v>20110609</v>
      </c>
      <c r="B592" s="29">
        <f>板块策略指数!B592</f>
        <v>-1.8806317149933229E-2</v>
      </c>
      <c r="C592" s="29">
        <f>板块策略指数!C592</f>
        <v>-2.0190036920825397E-2</v>
      </c>
      <c r="D592" s="29">
        <f>板块策略指数!E592</f>
        <v>-1.93409070118068E-2</v>
      </c>
      <c r="E592" s="29">
        <f>板块策略指数!F592</f>
        <v>-1.6584969853818299E-2</v>
      </c>
      <c r="F592">
        <f t="shared" si="93"/>
        <v>0.30368084765278991</v>
      </c>
      <c r="G592">
        <f t="shared" si="94"/>
        <v>0.20188737485677372</v>
      </c>
      <c r="H592">
        <f t="shared" si="95"/>
        <v>0.30230907276773372</v>
      </c>
      <c r="I592">
        <f t="shared" si="96"/>
        <v>0.19212270472270271</v>
      </c>
      <c r="J592">
        <f t="shared" si="97"/>
        <v>-1.882195917723762E-2</v>
      </c>
      <c r="K592" s="28">
        <f t="shared" si="98"/>
        <v>1.1724731000000048</v>
      </c>
      <c r="L592" s="28">
        <f t="shared" si="99"/>
        <v>1.1651139999999991</v>
      </c>
      <c r="M592" s="28">
        <f t="shared" si="100"/>
        <v>1.4640144793240575</v>
      </c>
      <c r="N592" s="28">
        <f t="shared" si="101"/>
        <v>0.495338818636474</v>
      </c>
      <c r="O592" s="7">
        <f t="shared" si="102"/>
        <v>1.1444917138363548</v>
      </c>
      <c r="P592" s="7">
        <f>[1]!S_PQ_PctChange("H00906.CSI",$A$3,$A592)/100</f>
        <v>0.79681845620685654</v>
      </c>
    </row>
    <row r="593" spans="1:16" x14ac:dyDescent="0.3">
      <c r="A593" s="3">
        <v>20110610</v>
      </c>
      <c r="B593" s="29">
        <f>板块策略指数!B593</f>
        <v>3.8898525371843119E-3</v>
      </c>
      <c r="C593" s="29">
        <f>板块策略指数!C593</f>
        <v>5.675497918354303E-3</v>
      </c>
      <c r="D593" s="29">
        <f>板块策略指数!E593</f>
        <v>-3.8503150093659398E-5</v>
      </c>
      <c r="E593" s="29">
        <f>板块策略指数!F593</f>
        <v>6.61197950161003E-3</v>
      </c>
      <c r="F593">
        <f t="shared" si="93"/>
        <v>0.3037728658023906</v>
      </c>
      <c r="G593">
        <f t="shared" si="94"/>
        <v>0.20230775984231214</v>
      </c>
      <c r="H593">
        <f t="shared" si="95"/>
        <v>0.30121734084055746</v>
      </c>
      <c r="I593">
        <f t="shared" si="96"/>
        <v>0.1927020335147398</v>
      </c>
      <c r="J593">
        <f t="shared" si="97"/>
        <v>3.5857566252950578E-3</v>
      </c>
      <c r="K593" s="28">
        <f t="shared" si="98"/>
        <v>1.1809237000000041</v>
      </c>
      <c r="L593" s="28">
        <f t="shared" si="99"/>
        <v>1.1774020999999988</v>
      </c>
      <c r="M593" s="28">
        <f t="shared" si="100"/>
        <v>1.4639196070047271</v>
      </c>
      <c r="N593" s="28">
        <f t="shared" si="101"/>
        <v>0.50522596825326005</v>
      </c>
      <c r="O593" s="7">
        <f t="shared" si="102"/>
        <v>1.1521813392071341</v>
      </c>
      <c r="P593" s="7">
        <f>[1]!S_PQ_PctChange("H00906.CSI",$A$3,$A593)/100</f>
        <v>0.80397317644556621</v>
      </c>
    </row>
    <row r="594" spans="1:16" x14ac:dyDescent="0.3">
      <c r="A594" s="3">
        <v>20110613</v>
      </c>
      <c r="B594" s="29">
        <f>板块策略指数!B594</f>
        <v>2.7845999380910163E-4</v>
      </c>
      <c r="C594" s="29">
        <f>板块策略指数!C594</f>
        <v>-6.3636845027383419E-3</v>
      </c>
      <c r="D594" s="29">
        <f>板块策略指数!E594</f>
        <v>-7.9142005241142899E-3</v>
      </c>
      <c r="E594" s="29">
        <f>板块策略指数!F594</f>
        <v>-1.89214999282183E-3</v>
      </c>
      <c r="F594">
        <f t="shared" si="93"/>
        <v>0.30506286446714098</v>
      </c>
      <c r="G594">
        <f t="shared" si="94"/>
        <v>0.20181778976011019</v>
      </c>
      <c r="H594">
        <f t="shared" si="95"/>
        <v>0.30001892611365311</v>
      </c>
      <c r="I594">
        <f t="shared" si="96"/>
        <v>0.19310041965909561</v>
      </c>
      <c r="J594">
        <f t="shared" si="97"/>
        <v>-3.951349753845845E-3</v>
      </c>
      <c r="K594" s="28">
        <f t="shared" si="98"/>
        <v>1.1815310000000041</v>
      </c>
      <c r="L594" s="28">
        <f t="shared" si="99"/>
        <v>1.1635457999999987</v>
      </c>
      <c r="M594" s="28">
        <f t="shared" si="100"/>
        <v>1.4444196531595948</v>
      </c>
      <c r="N594" s="28">
        <f t="shared" si="101"/>
        <v>0.5023778549482345</v>
      </c>
      <c r="O594" s="7">
        <f t="shared" si="102"/>
        <v>1.1436773180022266</v>
      </c>
      <c r="P594" s="7">
        <f>[1]!S_PQ_PctChange("H00906.CSI",$A$3,$A594)/100</f>
        <v>0.8001609746892322</v>
      </c>
    </row>
    <row r="595" spans="1:16" x14ac:dyDescent="0.3">
      <c r="A595" s="3">
        <v>20110614</v>
      </c>
      <c r="B595" s="29">
        <f>板块策略指数!B595</f>
        <v>1.1995566416429642E-2</v>
      </c>
      <c r="C595" s="29">
        <f>板块策略指数!C595</f>
        <v>7.5375802074540074E-3</v>
      </c>
      <c r="D595" s="29">
        <f>板块策略指数!E595</f>
        <v>1.73423400426219E-2</v>
      </c>
      <c r="E595" s="29">
        <f>板块策略指数!F595</f>
        <v>1.50037558002923E-2</v>
      </c>
      <c r="F595">
        <f t="shared" si="93"/>
        <v>0.3046759017997025</v>
      </c>
      <c r="G595">
        <f t="shared" si="94"/>
        <v>0.20067388151584506</v>
      </c>
      <c r="H595">
        <f t="shared" si="95"/>
        <v>0.30122146973280656</v>
      </c>
      <c r="I595">
        <f t="shared" si="96"/>
        <v>0.19342874695164569</v>
      </c>
      <c r="J595">
        <f t="shared" si="97"/>
        <v>1.3280881406894044E-2</v>
      </c>
      <c r="K595" s="28">
        <f t="shared" si="98"/>
        <v>1.2076997000000045</v>
      </c>
      <c r="L595" s="28">
        <f t="shared" si="99"/>
        <v>1.1798536999999989</v>
      </c>
      <c r="M595" s="28">
        <f t="shared" si="100"/>
        <v>1.4868116099915563</v>
      </c>
      <c r="N595" s="28">
        <f t="shared" si="101"/>
        <v>0.52491916540364469</v>
      </c>
      <c r="O595" s="7">
        <f t="shared" si="102"/>
        <v>1.172147242237263</v>
      </c>
      <c r="P595" s="7">
        <f>[1]!S_PQ_PctChange("H00906.CSI",$A$3,$A595)/100</f>
        <v>0.8273906148836947</v>
      </c>
    </row>
    <row r="596" spans="1:16" x14ac:dyDescent="0.3">
      <c r="A596" s="3">
        <v>20110615</v>
      </c>
      <c r="B596" s="29">
        <f>板块策略指数!B596</f>
        <v>-8.0862447007626608E-3</v>
      </c>
      <c r="C596" s="29">
        <f>板块策略指数!C596</f>
        <v>-1.1480541102368519E-2</v>
      </c>
      <c r="D596" s="29">
        <f>板块策略指数!E596</f>
        <v>-1.00105434340089E-2</v>
      </c>
      <c r="E596" s="29">
        <f>板块策略指数!F596</f>
        <v>-1.0404824082509E-2</v>
      </c>
      <c r="F596">
        <f t="shared" si="93"/>
        <v>0.30520182584690642</v>
      </c>
      <c r="G596">
        <f t="shared" si="94"/>
        <v>0.20033239501644898</v>
      </c>
      <c r="H596">
        <f t="shared" si="95"/>
        <v>0.30115605669277684</v>
      </c>
      <c r="I596">
        <f t="shared" si="96"/>
        <v>0.19330972244386754</v>
      </c>
      <c r="J596">
        <f t="shared" si="97"/>
        <v>-9.7955113318406988E-3</v>
      </c>
      <c r="K596" s="28">
        <f t="shared" si="98"/>
        <v>1.1898477000000041</v>
      </c>
      <c r="L596" s="28">
        <f t="shared" si="99"/>
        <v>1.1548277999999987</v>
      </c>
      <c r="M596" s="28">
        <f t="shared" si="100"/>
        <v>1.4619172743575382</v>
      </c>
      <c r="N596" s="28">
        <f t="shared" si="101"/>
        <v>0.50905264974757336</v>
      </c>
      <c r="O596" s="7">
        <f t="shared" si="102"/>
        <v>1.1508699493115015</v>
      </c>
      <c r="P596" s="7">
        <f>[1]!S_PQ_PctChange("H00906.CSI",$A$3,$A596)/100</f>
        <v>0.8102130308176867</v>
      </c>
    </row>
    <row r="597" spans="1:16" x14ac:dyDescent="0.3">
      <c r="A597" s="3">
        <v>20110616</v>
      </c>
      <c r="B597" s="29">
        <f>板块策略指数!B597</f>
        <v>-2.0431923188082894E-2</v>
      </c>
      <c r="C597" s="29">
        <f>板块策略指数!C597</f>
        <v>-2.2596747638024814E-2</v>
      </c>
      <c r="D597" s="29">
        <f>板块策略指数!E597</f>
        <v>-1.14969466682947E-2</v>
      </c>
      <c r="E597" s="29">
        <f>板块策略指数!F597</f>
        <v>-1.1136949451067401E-2</v>
      </c>
      <c r="F597">
        <f t="shared" si="93"/>
        <v>0.30394395251613665</v>
      </c>
      <c r="G597">
        <f t="shared" si="94"/>
        <v>0.1990658299404697</v>
      </c>
      <c r="H597">
        <f t="shared" si="95"/>
        <v>0.30265048410664286</v>
      </c>
      <c r="I597">
        <f t="shared" si="96"/>
        <v>0.19433973343675054</v>
      </c>
      <c r="J597">
        <f t="shared" si="97"/>
        <v>-1.6377976566362456E-2</v>
      </c>
      <c r="K597" s="28">
        <f t="shared" si="98"/>
        <v>1.1451049000000042</v>
      </c>
      <c r="L597" s="28">
        <f t="shared" si="99"/>
        <v>1.1061356999999985</v>
      </c>
      <c r="M597" s="28">
        <f t="shared" si="100"/>
        <v>1.4336127427524961</v>
      </c>
      <c r="N597" s="28">
        <f t="shared" si="101"/>
        <v>0.49224640666833541</v>
      </c>
      <c r="O597" s="7">
        <f t="shared" si="102"/>
        <v>1.1156430516843847</v>
      </c>
      <c r="P597" s="7">
        <f>[1]!S_PQ_PctChange("H00906.CSI",$A$3,$A597)/100</f>
        <v>0.78051247084679565</v>
      </c>
    </row>
    <row r="598" spans="1:16" x14ac:dyDescent="0.3">
      <c r="A598" s="3">
        <v>20110617</v>
      </c>
      <c r="B598" s="29">
        <f>板块策略指数!B598</f>
        <v>-1.4279394914439808E-2</v>
      </c>
      <c r="C598" s="29">
        <f>板块策略指数!C598</f>
        <v>-1.3911354334860727E-2</v>
      </c>
      <c r="D598" s="29">
        <f>板块策略指数!E598</f>
        <v>-9.7897160353273404E-3</v>
      </c>
      <c r="E598" s="29">
        <f>板块策略指数!F598</f>
        <v>-3.1596984326037799E-3</v>
      </c>
      <c r="F598">
        <f t="shared" si="93"/>
        <v>0.30284006513705575</v>
      </c>
      <c r="G598">
        <f t="shared" si="94"/>
        <v>0.19841690280278262</v>
      </c>
      <c r="H598">
        <f t="shared" si="95"/>
        <v>0.30292477540173379</v>
      </c>
      <c r="I598">
        <f t="shared" si="96"/>
        <v>0.19581825665842764</v>
      </c>
      <c r="J598">
        <f t="shared" si="97"/>
        <v>-1.068632827458978E-2</v>
      </c>
      <c r="K598" s="28">
        <f t="shared" si="98"/>
        <v>1.1144741000000042</v>
      </c>
      <c r="L598" s="28">
        <f t="shared" si="99"/>
        <v>1.0768364999999989</v>
      </c>
      <c r="M598" s="28">
        <f t="shared" si="100"/>
        <v>1.409788365060995</v>
      </c>
      <c r="N598" s="28">
        <f t="shared" si="101"/>
        <v>0.48753135803612691</v>
      </c>
      <c r="O598" s="7">
        <f t="shared" si="102"/>
        <v>1.0930345955222305</v>
      </c>
      <c r="P598" s="7">
        <f>[1]!S_PQ_PctChange("H00906.CSI",$A$3,$A598)/100</f>
        <v>0.76242992544494781</v>
      </c>
    </row>
    <row r="599" spans="1:16" x14ac:dyDescent="0.3">
      <c r="A599" s="3">
        <v>20110620</v>
      </c>
      <c r="B599" s="29">
        <f>板块策略指数!B599</f>
        <v>-2.0381616402868164E-2</v>
      </c>
      <c r="C599" s="29">
        <f>板块策略指数!C599</f>
        <v>-1.5330335344163981E-2</v>
      </c>
      <c r="D599" s="29">
        <f>板块策略指数!E599</f>
        <v>-8.4378648653386599E-3</v>
      </c>
      <c r="E599" s="29">
        <f>板块策略指数!F599</f>
        <v>2.74988160956758E-3</v>
      </c>
      <c r="F599">
        <f t="shared" si="93"/>
        <v>0.30003763651920473</v>
      </c>
      <c r="G599">
        <f t="shared" si="94"/>
        <v>0.197594432258591</v>
      </c>
      <c r="H599">
        <f t="shared" si="95"/>
        <v>0.30378071980074073</v>
      </c>
      <c r="I599">
        <f t="shared" si="96"/>
        <v>0.19858721142146329</v>
      </c>
      <c r="J599">
        <f t="shared" si="97"/>
        <v>-1.1231728993360427E-2</v>
      </c>
      <c r="K599" s="28">
        <f t="shared" si="98"/>
        <v>1.0713777000000042</v>
      </c>
      <c r="L599" s="28">
        <f t="shared" si="99"/>
        <v>1.0449978999999989</v>
      </c>
      <c r="M599" s="28">
        <f t="shared" si="100"/>
        <v>1.3894548964825448</v>
      </c>
      <c r="N599" s="28">
        <f t="shared" si="101"/>
        <v>0.49162189316124572</v>
      </c>
      <c r="O599" s="7">
        <f t="shared" si="102"/>
        <v>1.0695261981715971</v>
      </c>
      <c r="P599" s="7">
        <f>[1]!S_PQ_PctChange("H00906.CSI",$A$3,$A599)/100</f>
        <v>0.74885289895189222</v>
      </c>
    </row>
    <row r="600" spans="1:16" x14ac:dyDescent="0.3">
      <c r="A600" s="3">
        <v>20110621</v>
      </c>
      <c r="B600" s="29">
        <f>板块策略指数!B600</f>
        <v>9.7646604962483719E-3</v>
      </c>
      <c r="C600" s="29">
        <f>板块策略指数!C600</f>
        <v>9.623432865138816E-3</v>
      </c>
      <c r="D600" s="29">
        <f>板块策略指数!E600</f>
        <v>2.2452996505926401E-2</v>
      </c>
      <c r="E600" s="29">
        <f>板块策略指数!F600</f>
        <v>9.9586605130546294E-3</v>
      </c>
      <c r="F600">
        <f t="shared" si="93"/>
        <v>0.29889355697907805</v>
      </c>
      <c r="G600">
        <f t="shared" si="94"/>
        <v>0.19681345040002002</v>
      </c>
      <c r="H600">
        <f t="shared" si="95"/>
        <v>0.30642501020099855</v>
      </c>
      <c r="I600">
        <f t="shared" si="96"/>
        <v>0.19786798241990325</v>
      </c>
      <c r="J600">
        <f t="shared" si="97"/>
        <v>1.3629752471106971E-2</v>
      </c>
      <c r="K600" s="28">
        <f t="shared" si="98"/>
        <v>1.0916040000000042</v>
      </c>
      <c r="L600" s="28">
        <f t="shared" si="99"/>
        <v>1.0646777999999988</v>
      </c>
      <c r="M600" s="28">
        <f t="shared" si="100"/>
        <v>1.4431053189243359</v>
      </c>
      <c r="N600" s="28">
        <f t="shared" si="101"/>
        <v>0.50647644920907831</v>
      </c>
      <c r="O600" s="7">
        <f t="shared" si="102"/>
        <v>1.0977333279851469</v>
      </c>
      <c r="P600" s="7">
        <f>[1]!S_PQ_PctChange("H00906.CSI",$A$3,$A600)/100</f>
        <v>0.77099525937880853</v>
      </c>
    </row>
    <row r="601" spans="1:16" x14ac:dyDescent="0.3">
      <c r="A601" s="3">
        <v>20110622</v>
      </c>
      <c r="B601" s="29">
        <f>板块策略指数!B601</f>
        <v>6.1225738715361489E-4</v>
      </c>
      <c r="C601" s="29">
        <f>板块策略指数!C601</f>
        <v>1.5639244050578638E-4</v>
      </c>
      <c r="D601" s="29">
        <f>板块策略指数!E601</f>
        <v>3.7071087390602398E-3</v>
      </c>
      <c r="E601" s="29">
        <f>板块策略指数!F601</f>
        <v>-7.0688027768111401E-4</v>
      </c>
      <c r="F601">
        <f t="shared" si="93"/>
        <v>0.2987151527200646</v>
      </c>
      <c r="G601">
        <f t="shared" si="94"/>
        <v>0.19660636400976383</v>
      </c>
      <c r="H601">
        <f t="shared" si="95"/>
        <v>0.30718930443463299</v>
      </c>
      <c r="I601">
        <f t="shared" si="96"/>
        <v>0.19748917883553843</v>
      </c>
      <c r="J601">
        <f t="shared" si="97"/>
        <v>1.2098617828910461E-3</v>
      </c>
      <c r="K601" s="28">
        <f t="shared" si="98"/>
        <v>1.0928846000000045</v>
      </c>
      <c r="L601" s="28">
        <f t="shared" si="99"/>
        <v>1.0650006999999988</v>
      </c>
      <c r="M601" s="28">
        <f t="shared" si="100"/>
        <v>1.4521621760025649</v>
      </c>
      <c r="N601" s="28">
        <f t="shared" si="101"/>
        <v>0.50541155071834143</v>
      </c>
      <c r="O601" s="7">
        <f t="shared" si="102"/>
        <v>1.1002712953693732</v>
      </c>
      <c r="P601" s="7">
        <f>[1]!S_PQ_PctChange("H00906.CSI",$A$3,$A601)/100</f>
        <v>0.76926353037094031</v>
      </c>
    </row>
    <row r="602" spans="1:16" x14ac:dyDescent="0.3">
      <c r="A602" s="3">
        <v>20110623</v>
      </c>
      <c r="B602" s="29">
        <f>板块策略指数!B602</f>
        <v>2.3613007616377905E-2</v>
      </c>
      <c r="C602" s="29">
        <f>板块策略指数!C602</f>
        <v>1.9738734229000438E-2</v>
      </c>
      <c r="D602" s="29">
        <f>板块策略指数!E602</f>
        <v>1.8657153883437999E-2</v>
      </c>
      <c r="E602" s="29">
        <f>板块策略指数!F602</f>
        <v>1.5384054077485301E-2</v>
      </c>
      <c r="F602">
        <f t="shared" si="93"/>
        <v>0.29986033200244439</v>
      </c>
      <c r="G602">
        <f t="shared" si="94"/>
        <v>0.19661310223157819</v>
      </c>
      <c r="H602">
        <f t="shared" si="95"/>
        <v>0.30687400279460242</v>
      </c>
      <c r="I602">
        <f t="shared" si="96"/>
        <v>0.19665256297137479</v>
      </c>
      <c r="J602">
        <f t="shared" si="97"/>
        <v>1.9703786274332537E-2</v>
      </c>
      <c r="K602" s="28">
        <f t="shared" si="98"/>
        <v>1.1423039000000044</v>
      </c>
      <c r="L602" s="28">
        <f t="shared" si="99"/>
        <v>1.105761199999999</v>
      </c>
      <c r="M602" s="28">
        <f t="shared" si="100"/>
        <v>1.4979125430673905</v>
      </c>
      <c r="N602" s="28">
        <f t="shared" si="101"/>
        <v>0.52857088342346326</v>
      </c>
      <c r="O602" s="7">
        <f t="shared" si="102"/>
        <v>1.1416545920914469</v>
      </c>
      <c r="P602" s="7">
        <f>[1]!S_PQ_PctChange("H00906.CSI",$A$3,$A602)/100</f>
        <v>0.80086628153680772</v>
      </c>
    </row>
    <row r="603" spans="1:16" x14ac:dyDescent="0.3">
      <c r="A603" s="3">
        <v>20110624</v>
      </c>
      <c r="B603" s="29">
        <f>板块策略指数!B603</f>
        <v>2.910618796894314E-2</v>
      </c>
      <c r="C603" s="29">
        <f>板块策略指数!C603</f>
        <v>2.4307836995002212E-2</v>
      </c>
      <c r="D603" s="29">
        <f>板块策略指数!E603</f>
        <v>1.9875090713224498E-2</v>
      </c>
      <c r="E603" s="29">
        <f>板块策略指数!F603</f>
        <v>3.1477052027609101E-2</v>
      </c>
      <c r="F603">
        <f t="shared" si="93"/>
        <v>0.30082789989261954</v>
      </c>
      <c r="G603">
        <f t="shared" si="94"/>
        <v>0.1963278253002016</v>
      </c>
      <c r="H603">
        <f t="shared" si="95"/>
        <v>0.30510265559299998</v>
      </c>
      <c r="I603">
        <f t="shared" si="96"/>
        <v>0.19774161921417868</v>
      </c>
      <c r="J603">
        <f t="shared" si="97"/>
        <v>2.5796222026905423E-2</v>
      </c>
      <c r="K603" s="28">
        <f t="shared" si="98"/>
        <v>1.2046582000000043</v>
      </c>
      <c r="L603" s="28">
        <f t="shared" si="99"/>
        <v>1.1569476999999995</v>
      </c>
      <c r="M603" s="28">
        <f t="shared" si="100"/>
        <v>1.5475587814545566</v>
      </c>
      <c r="N603" s="28">
        <f t="shared" si="101"/>
        <v>0.5766857886488721</v>
      </c>
      <c r="O603" s="7">
        <f t="shared" si="102"/>
        <v>1.1969011894539796</v>
      </c>
      <c r="P603" s="7">
        <f>[1]!S_PQ_PctChange("H00906.CSI",$A$3,$A603)/100</f>
        <v>0.84464065841150071</v>
      </c>
    </row>
    <row r="604" spans="1:16" x14ac:dyDescent="0.3">
      <c r="A604" s="3">
        <v>20110627</v>
      </c>
      <c r="B604" s="29">
        <f>板块策略指数!B604</f>
        <v>1.6745316802395931E-2</v>
      </c>
      <c r="C604" s="29">
        <f>板块策略指数!C604</f>
        <v>8.1368222326391026E-3</v>
      </c>
      <c r="D604" s="29">
        <f>板块策略指数!E604</f>
        <v>3.1716932874445501E-3</v>
      </c>
      <c r="E604" s="29">
        <f>板块策略指数!F604</f>
        <v>-2.86468026880057E-3</v>
      </c>
      <c r="F604">
        <f t="shared" si="93"/>
        <v>0.30372827501849092</v>
      </c>
      <c r="G604">
        <f t="shared" si="94"/>
        <v>0.19654240441352547</v>
      </c>
      <c r="H604">
        <f t="shared" si="95"/>
        <v>0.30393183201553881</v>
      </c>
      <c r="I604">
        <f t="shared" si="96"/>
        <v>0.19579748855244464</v>
      </c>
      <c r="J604">
        <f t="shared" si="97"/>
        <v>7.0361686303320207E-3</v>
      </c>
      <c r="K604" s="28">
        <f t="shared" si="98"/>
        <v>1.2415759000000044</v>
      </c>
      <c r="L604" s="28">
        <f t="shared" si="99"/>
        <v>1.1744983999999992</v>
      </c>
      <c r="M604" s="28">
        <f t="shared" si="100"/>
        <v>1.5556388565410666</v>
      </c>
      <c r="N604" s="28">
        <f t="shared" si="101"/>
        <v>0.57216908798003141</v>
      </c>
      <c r="O604" s="7">
        <f t="shared" si="102"/>
        <v>1.2123589566871549</v>
      </c>
      <c r="P604" s="7">
        <f>[1]!S_PQ_PctChange("H00906.CSI",$A$3,$A604)/100</f>
        <v>0.85491478454517877</v>
      </c>
    </row>
    <row r="605" spans="1:16" x14ac:dyDescent="0.3">
      <c r="A605" s="3">
        <v>20110628</v>
      </c>
      <c r="B605" s="29">
        <f>板块策略指数!B605</f>
        <v>3.9419588692045588E-3</v>
      </c>
      <c r="C605" s="29">
        <f>板块策略指数!C605</f>
        <v>4.6861841793032627E-3</v>
      </c>
      <c r="D605" s="29">
        <f>板块策略指数!E605</f>
        <v>2.4499423596868E-3</v>
      </c>
      <c r="E605" s="29">
        <f>板块策略指数!F605</f>
        <v>-2.7008164746240601E-3</v>
      </c>
      <c r="F605">
        <f t="shared" si="93"/>
        <v>0.30421548374015533</v>
      </c>
      <c r="G605">
        <f t="shared" si="94"/>
        <v>0.1970036081277064</v>
      </c>
      <c r="H605">
        <f t="shared" si="95"/>
        <v>0.30396695194258155</v>
      </c>
      <c r="I605">
        <f t="shared" si="96"/>
        <v>0.19481395618955658</v>
      </c>
      <c r="J605">
        <f t="shared" si="97"/>
        <v>2.3341206606018513E-3</v>
      </c>
      <c r="K605" s="28">
        <f t="shared" si="98"/>
        <v>1.2504121000000046</v>
      </c>
      <c r="L605" s="28">
        <f t="shared" si="99"/>
        <v>1.1846884999999996</v>
      </c>
      <c r="M605" s="28">
        <f t="shared" si="100"/>
        <v>1.5619000244317682</v>
      </c>
      <c r="N605" s="28">
        <f t="shared" si="101"/>
        <v>0.56792294780632036</v>
      </c>
      <c r="O605" s="7">
        <f t="shared" si="102"/>
        <v>1.2175228694366256</v>
      </c>
      <c r="P605" s="7">
        <f>[1]!S_PQ_PctChange("H00906.CSI",$A$3,$A605)/100</f>
        <v>0.85809518149791941</v>
      </c>
    </row>
    <row r="606" spans="1:16" x14ac:dyDescent="0.3">
      <c r="A606" s="3">
        <v>20110629</v>
      </c>
      <c r="B606" s="29">
        <f>板块策略指数!B606</f>
        <v>-8.7863462874199511E-3</v>
      </c>
      <c r="C606" s="29">
        <f>板块策略指数!C606</f>
        <v>-8.8391548726512708E-3</v>
      </c>
      <c r="D606" s="29">
        <f>板块策略指数!E606</f>
        <v>-8.3825404859871992E-3</v>
      </c>
      <c r="E606" s="29">
        <f>板块策略指数!F606</f>
        <v>-1.8639282431614099E-2</v>
      </c>
      <c r="F606">
        <f t="shared" si="93"/>
        <v>0.30477113281488455</v>
      </c>
      <c r="G606">
        <f t="shared" si="94"/>
        <v>0.19735292001899662</v>
      </c>
      <c r="H606">
        <f t="shared" si="95"/>
        <v>0.30464620489905669</v>
      </c>
      <c r="I606">
        <f t="shared" si="96"/>
        <v>0.19322974226706197</v>
      </c>
      <c r="J606">
        <f t="shared" si="97"/>
        <v>-1.0593495620945931E-2</v>
      </c>
      <c r="K606" s="28">
        <f t="shared" si="98"/>
        <v>1.2306392000000046</v>
      </c>
      <c r="L606" s="28">
        <f t="shared" si="99"/>
        <v>1.1653776999999992</v>
      </c>
      <c r="M606" s="28">
        <f t="shared" si="100"/>
        <v>1.5404247937559172</v>
      </c>
      <c r="N606" s="28">
        <f t="shared" si="101"/>
        <v>0.53869798915114941</v>
      </c>
      <c r="O606" s="7">
        <f t="shared" si="102"/>
        <v>1.1940315506299011</v>
      </c>
      <c r="P606" s="7">
        <f>[1]!S_PQ_PctChange("H00906.CSI",$A$3,$A606)/100</f>
        <v>0.83323950093675991</v>
      </c>
    </row>
    <row r="607" spans="1:16" x14ac:dyDescent="0.3">
      <c r="A607" s="3">
        <v>20110630</v>
      </c>
      <c r="B607" s="29">
        <f>板块策略指数!B607</f>
        <v>1.5634173379540602E-2</v>
      </c>
      <c r="C607" s="29">
        <f>板块策略指数!C607</f>
        <v>1.1997629789943884E-2</v>
      </c>
      <c r="D607" s="29">
        <f>板块策略指数!E607</f>
        <v>1.0294856822285699E-2</v>
      </c>
      <c r="E607" s="29">
        <f>板块策略指数!F607</f>
        <v>1.3926400183626E-2</v>
      </c>
      <c r="F607">
        <f t="shared" si="93"/>
        <v>0.3</v>
      </c>
      <c r="G607">
        <f t="shared" si="94"/>
        <v>0.2</v>
      </c>
      <c r="H607">
        <f t="shared" si="95"/>
        <v>0.3</v>
      </c>
      <c r="I607">
        <f t="shared" si="96"/>
        <v>0.2</v>
      </c>
      <c r="J607">
        <f t="shared" si="97"/>
        <v>1.2959895782937745E-2</v>
      </c>
      <c r="K607" s="28">
        <f t="shared" si="98"/>
        <v>1.2655134000000046</v>
      </c>
      <c r="L607" s="28">
        <f t="shared" si="99"/>
        <v>1.1913570999999989</v>
      </c>
      <c r="M607" s="28">
        <f t="shared" si="100"/>
        <v>1.5665781032754187</v>
      </c>
      <c r="N607" s="28">
        <f t="shared" si="101"/>
        <v>0.56012651310980877</v>
      </c>
      <c r="O607" s="7">
        <f t="shared" si="102"/>
        <v>1.2224659708705419</v>
      </c>
      <c r="P607" s="7">
        <f>[1]!S_PQ_PctChange("H00906.CSI",$A$3,$A607)/100</f>
        <v>0.86027105051623431</v>
      </c>
    </row>
    <row r="608" spans="1:16" x14ac:dyDescent="0.3">
      <c r="A608" s="3">
        <v>20110701</v>
      </c>
      <c r="B608" s="29">
        <f>板块策略指数!B608</f>
        <v>2.2399337827798209E-3</v>
      </c>
      <c r="C608" s="29">
        <f>板块策略指数!C608</f>
        <v>3.3669090263745254E-3</v>
      </c>
      <c r="D608" s="29">
        <f>板块策略指数!E608</f>
        <v>4.2419055535516904E-3</v>
      </c>
      <c r="E608" s="29">
        <f>板块策略指数!F608</f>
        <v>-1.6406306693022199E-3</v>
      </c>
      <c r="F608">
        <f t="shared" si="93"/>
        <v>0.29998507207521347</v>
      </c>
      <c r="G608">
        <f t="shared" si="94"/>
        <v>0.20021492816669006</v>
      </c>
      <c r="H608">
        <f t="shared" si="95"/>
        <v>0.30058429150930727</v>
      </c>
      <c r="I608">
        <f t="shared" si="96"/>
        <v>0.1992157082487892</v>
      </c>
      <c r="J608">
        <f t="shared" si="97"/>
        <v>2.2898074723139141E-3</v>
      </c>
      <c r="K608" s="28">
        <f t="shared" si="98"/>
        <v>1.2705880000000049</v>
      </c>
      <c r="L608" s="28">
        <f t="shared" si="99"/>
        <v>1.1987351999999989</v>
      </c>
      <c r="M608" s="28">
        <f t="shared" si="100"/>
        <v>1.5774652851853266</v>
      </c>
      <c r="N608" s="28">
        <f t="shared" si="101"/>
        <v>0.55756692170440925</v>
      </c>
      <c r="O608" s="7">
        <f t="shared" si="102"/>
        <v>1.2275549900576044</v>
      </c>
      <c r="P608" s="7">
        <f>[1]!S_PQ_PctChange("H00906.CSI",$A$3,$A608)/100</f>
        <v>0.86611107462073444</v>
      </c>
    </row>
    <row r="609" spans="1:16" x14ac:dyDescent="0.3">
      <c r="A609" s="3">
        <v>20110704</v>
      </c>
      <c r="B609" s="29">
        <f>板块策略指数!B609</f>
        <v>2.2983297718476355E-2</v>
      </c>
      <c r="C609" s="29">
        <f>板块策略指数!C609</f>
        <v>2.142431703462978E-2</v>
      </c>
      <c r="D609" s="29">
        <f>板块策略指数!E609</f>
        <v>2.3794037521783801E-2</v>
      </c>
      <c r="E609" s="29">
        <f>板块策略指数!F609</f>
        <v>2.6010920076042599E-2</v>
      </c>
      <c r="F609">
        <f t="shared" si="93"/>
        <v>0.29982835150094506</v>
      </c>
      <c r="G609">
        <f t="shared" si="94"/>
        <v>0.19980537112806407</v>
      </c>
      <c r="H609">
        <f t="shared" si="95"/>
        <v>0.3006653539884428</v>
      </c>
      <c r="I609">
        <f t="shared" si="96"/>
        <v>0.19970092338254816</v>
      </c>
      <c r="J609">
        <f t="shared" si="97"/>
        <v>2.3518012094494747E-2</v>
      </c>
      <c r="K609" s="28">
        <f t="shared" si="98"/>
        <v>1.3227736000000045</v>
      </c>
      <c r="L609" s="28">
        <f t="shared" si="99"/>
        <v>1.245841599999999</v>
      </c>
      <c r="M609" s="28">
        <f t="shared" si="100"/>
        <v>1.6387935908921212</v>
      </c>
      <c r="N609" s="28">
        <f t="shared" si="101"/>
        <v>0.59808067041795021</v>
      </c>
      <c r="O609" s="7">
        <f t="shared" si="102"/>
        <v>1.2799426552549309</v>
      </c>
      <c r="P609" s="7">
        <f>[1]!S_PQ_PctChange("H00906.CSI",$A$3,$A609)/100</f>
        <v>0.91113185849657552</v>
      </c>
    </row>
    <row r="610" spans="1:16" x14ac:dyDescent="0.3">
      <c r="A610" s="3">
        <v>20110705</v>
      </c>
      <c r="B610" s="29">
        <f>板块策略指数!B610</f>
        <v>2.2632855823743691E-3</v>
      </c>
      <c r="C610" s="29">
        <f>板块策略指数!C610</f>
        <v>7.1149274285416267E-3</v>
      </c>
      <c r="D610" s="29">
        <f>板块策略指数!E610</f>
        <v>1.2894943695918E-4</v>
      </c>
      <c r="E610" s="29">
        <f>板块策略指数!F610</f>
        <v>-1.4484711398654599E-3</v>
      </c>
      <c r="F610">
        <f t="shared" si="93"/>
        <v>0.2999521249894902</v>
      </c>
      <c r="G610">
        <f t="shared" si="94"/>
        <v>0.20085544801395511</v>
      </c>
      <c r="H610">
        <f t="shared" si="95"/>
        <v>0.30014893687553612</v>
      </c>
      <c r="I610">
        <f t="shared" si="96"/>
        <v>0.19904349012101855</v>
      </c>
      <c r="J610">
        <f t="shared" si="97"/>
        <v>1.8497075045340035E-3</v>
      </c>
      <c r="K610" s="28">
        <f t="shared" si="98"/>
        <v>1.3280307000000042</v>
      </c>
      <c r="L610" s="28">
        <f t="shared" si="99"/>
        <v>1.2618205999999987</v>
      </c>
      <c r="M610" s="28">
        <f t="shared" si="100"/>
        <v>1.6391338618399183</v>
      </c>
      <c r="N610" s="28">
        <f t="shared" si="101"/>
        <v>0.59576589668767288</v>
      </c>
      <c r="O610" s="7">
        <f t="shared" si="102"/>
        <v>1.2841598822942633</v>
      </c>
      <c r="P610" s="7">
        <f>[1]!S_PQ_PctChange("H00906.CSI",$A$3,$A610)/100</f>
        <v>0.91491226149629301</v>
      </c>
    </row>
    <row r="611" spans="1:16" x14ac:dyDescent="0.3">
      <c r="A611" s="3">
        <v>20110706</v>
      </c>
      <c r="B611" s="29">
        <f>板块策略指数!B611</f>
        <v>9.5932583706907232E-3</v>
      </c>
      <c r="C611" s="29">
        <f>板块策略指数!C611</f>
        <v>4.6191108171885807E-3</v>
      </c>
      <c r="D611" s="29">
        <f>板块策略指数!E611</f>
        <v>-6.6933586383859697E-4</v>
      </c>
      <c r="E611" s="29">
        <f>板块策略指数!F611</f>
        <v>-8.3403438347404608E-3</v>
      </c>
      <c r="F611">
        <f t="shared" si="93"/>
        <v>0.30224199404998714</v>
      </c>
      <c r="G611">
        <f t="shared" si="94"/>
        <v>0.20139165574743079</v>
      </c>
      <c r="H611">
        <f t="shared" si="95"/>
        <v>0.29936597909072482</v>
      </c>
      <c r="I611">
        <f t="shared" si="96"/>
        <v>0.19700037111185728</v>
      </c>
      <c r="J611">
        <f t="shared" si="97"/>
        <v>1.9443002128545312E-3</v>
      </c>
      <c r="K611" s="28">
        <f t="shared" si="98"/>
        <v>1.3503641000000046</v>
      </c>
      <c r="L611" s="28">
        <f t="shared" si="99"/>
        <v>1.2722681999999987</v>
      </c>
      <c r="M611" s="28">
        <f t="shared" si="100"/>
        <v>1.6373673948967182</v>
      </c>
      <c r="N611" s="28">
        <f t="shared" si="101"/>
        <v>0.58245666042954469</v>
      </c>
      <c r="O611" s="7">
        <f t="shared" si="102"/>
        <v>1.2886009748396017</v>
      </c>
      <c r="P611" s="7">
        <f>[1]!S_PQ_PctChange("H00906.CSI",$A$3,$A611)/100</f>
        <v>0.91231310411121425</v>
      </c>
    </row>
    <row r="612" spans="1:16" x14ac:dyDescent="0.3">
      <c r="A612" s="3">
        <v>20110707</v>
      </c>
      <c r="B612" s="29">
        <f>板块策略指数!B612</f>
        <v>6.4182821716857359E-3</v>
      </c>
      <c r="C612" s="29">
        <f>板块策略指数!C612</f>
        <v>3.9596118099087052E-3</v>
      </c>
      <c r="D612" s="29">
        <f>板块策略指数!E612</f>
        <v>-1.58817829233575E-3</v>
      </c>
      <c r="E612" s="29">
        <f>板块策略指数!F612</f>
        <v>-2.6934613825411501E-3</v>
      </c>
      <c r="F612">
        <f t="shared" si="93"/>
        <v>0.30365616440385457</v>
      </c>
      <c r="G612">
        <f t="shared" si="94"/>
        <v>0.201839654081163</v>
      </c>
      <c r="H612">
        <f t="shared" si="95"/>
        <v>0.29837397327464049</v>
      </c>
      <c r="I612">
        <f t="shared" si="96"/>
        <v>0.19613020824034208</v>
      </c>
      <c r="J612">
        <f t="shared" si="97"/>
        <v>1.7312477390685843E-3</v>
      </c>
      <c r="K612" s="28">
        <f t="shared" si="98"/>
        <v>1.365449400000005</v>
      </c>
      <c r="L612" s="28">
        <f t="shared" si="99"/>
        <v>1.2812654999999991</v>
      </c>
      <c r="M612" s="28">
        <f t="shared" si="100"/>
        <v>1.6331787852512294</v>
      </c>
      <c r="N612" s="28">
        <f t="shared" si="101"/>
        <v>0.57819437452513278</v>
      </c>
      <c r="O612" s="7">
        <f t="shared" si="102"/>
        <v>1.2925631101029227</v>
      </c>
      <c r="P612" s="7">
        <f>[1]!S_PQ_PctChange("H00906.CSI",$A$3,$A612)/100</f>
        <v>0.90706787314277026</v>
      </c>
    </row>
    <row r="613" spans="1:16" x14ac:dyDescent="0.3">
      <c r="A613" s="3">
        <v>20110708</v>
      </c>
      <c r="B613" s="29">
        <f>板块策略指数!B613</f>
        <v>-3.5559839073286289E-3</v>
      </c>
      <c r="C613" s="29">
        <f>板块策略指数!C613</f>
        <v>-1.6005151526640759E-3</v>
      </c>
      <c r="D613" s="29">
        <f>板块策略指数!E613</f>
        <v>-3.7771594520435302E-3</v>
      </c>
      <c r="E613" s="29">
        <f>板块策略指数!F613</f>
        <v>8.2251234867380292E-3</v>
      </c>
      <c r="F613">
        <f t="shared" si="93"/>
        <v>0.30285398050963008</v>
      </c>
      <c r="G613">
        <f t="shared" si="94"/>
        <v>0.20170149729194986</v>
      </c>
      <c r="H613">
        <f t="shared" si="95"/>
        <v>0.29751969003830125</v>
      </c>
      <c r="I613">
        <f t="shared" si="96"/>
        <v>0.19792483216011894</v>
      </c>
      <c r="J613">
        <f t="shared" si="97"/>
        <v>-9.1665474988825374E-4</v>
      </c>
      <c r="K613" s="28">
        <f t="shared" si="98"/>
        <v>1.3570379000000048</v>
      </c>
      <c r="L613" s="28">
        <f t="shared" si="99"/>
        <v>1.2776142999999993</v>
      </c>
      <c r="M613" s="28">
        <f t="shared" si="100"/>
        <v>1.6232328491135974</v>
      </c>
      <c r="N613" s="28">
        <f t="shared" si="101"/>
        <v>0.59117521814167739</v>
      </c>
      <c r="O613" s="7">
        <f t="shared" si="102"/>
        <v>1.2904616212386282</v>
      </c>
      <c r="P613" s="7">
        <f>[1]!S_PQ_PctChange("H00906.CSI",$A$3,$A613)/100</f>
        <v>0.91025087655097114</v>
      </c>
    </row>
    <row r="614" spans="1:16" x14ac:dyDescent="0.3">
      <c r="A614" s="3">
        <v>20110711</v>
      </c>
      <c r="B614" s="29">
        <f>板块策略指数!B614</f>
        <v>7.0243673213740395E-3</v>
      </c>
      <c r="C614" s="29">
        <f>板块策略指数!C614</f>
        <v>1.0057409632526432E-2</v>
      </c>
      <c r="D614" s="29">
        <f>板块策略指数!E614</f>
        <v>1.25803314226537E-2</v>
      </c>
      <c r="E614" s="29">
        <f>板块策略指数!F614</f>
        <v>-5.6346921957358999E-3</v>
      </c>
      <c r="F614">
        <f t="shared" si="93"/>
        <v>0.30292640564423029</v>
      </c>
      <c r="G614">
        <f t="shared" si="94"/>
        <v>0.20235737974862567</v>
      </c>
      <c r="H614">
        <f t="shared" si="95"/>
        <v>0.29923271043634259</v>
      </c>
      <c r="I614">
        <f t="shared" si="96"/>
        <v>0.19548350417080165</v>
      </c>
      <c r="J614">
        <f t="shared" si="97"/>
        <v>6.7836029839310266E-3</v>
      </c>
      <c r="K614" s="28">
        <f t="shared" si="98"/>
        <v>1.373594600000005</v>
      </c>
      <c r="L614" s="28">
        <f t="shared" si="99"/>
        <v>1.300521199999999</v>
      </c>
      <c r="M614" s="28">
        <f t="shared" si="100"/>
        <v>1.6562339877542387</v>
      </c>
      <c r="N614" s="28">
        <f t="shared" si="101"/>
        <v>0.58220943555796612</v>
      </c>
      <c r="O614" s="7">
        <f t="shared" si="102"/>
        <v>1.3059992035270418</v>
      </c>
      <c r="P614" s="7">
        <f>[1]!S_PQ_PctChange("H00906.CSI",$A$3,$A614)/100</f>
        <v>0.91667474667859383</v>
      </c>
    </row>
    <row r="615" spans="1:16" x14ac:dyDescent="0.3">
      <c r="A615" s="3">
        <v>20110712</v>
      </c>
      <c r="B615" s="29">
        <f>板块策略指数!B615</f>
        <v>-1.3384720373057718E-2</v>
      </c>
      <c r="C615" s="29">
        <f>板块策略指数!C615</f>
        <v>-1.318827229238311E-2</v>
      </c>
      <c r="D615" s="29">
        <f>板块策略指数!E615</f>
        <v>-9.0121549052147101E-3</v>
      </c>
      <c r="E615" s="29">
        <f>板块策略指数!F615</f>
        <v>-2.1706312708413798E-2</v>
      </c>
      <c r="F615">
        <f t="shared" si="93"/>
        <v>0.30301195980279544</v>
      </c>
      <c r="G615">
        <f t="shared" si="94"/>
        <v>0.20245483403985554</v>
      </c>
      <c r="H615">
        <f t="shared" si="95"/>
        <v>0.30064376090757289</v>
      </c>
      <c r="I615">
        <f t="shared" si="96"/>
        <v>0.19388944524977639</v>
      </c>
      <c r="J615">
        <f t="shared" si="97"/>
        <v>-1.3663287067689035E-2</v>
      </c>
      <c r="K615" s="28">
        <f t="shared" si="98"/>
        <v>1.341824700000005</v>
      </c>
      <c r="L615" s="28">
        <f t="shared" si="99"/>
        <v>1.2701812999999991</v>
      </c>
      <c r="M615" s="28">
        <f t="shared" si="100"/>
        <v>1.6322955955921015</v>
      </c>
      <c r="N615" s="28">
        <f t="shared" si="101"/>
        <v>0.54786550277954205</v>
      </c>
      <c r="O615" s="7">
        <f t="shared" si="102"/>
        <v>1.2744916744313897</v>
      </c>
      <c r="P615" s="7">
        <f>[1]!S_PQ_PctChange("H00906.CSI",$A$3,$A615)/100</f>
        <v>0.8841076069923901</v>
      </c>
    </row>
    <row r="616" spans="1:16" x14ac:dyDescent="0.3">
      <c r="A616" s="3">
        <v>20110713</v>
      </c>
      <c r="B616" s="29">
        <f>板块策略指数!B616</f>
        <v>1.9689005756920945E-2</v>
      </c>
      <c r="C616" s="29">
        <f>板块策略指数!C616</f>
        <v>1.8091374464233211E-2</v>
      </c>
      <c r="D616" s="29">
        <f>板块策略指数!E616</f>
        <v>1.6007151503129102E-2</v>
      </c>
      <c r="E616" s="29">
        <f>板块策略指数!F616</f>
        <v>1.6070838446463901E-2</v>
      </c>
      <c r="F616">
        <f t="shared" si="93"/>
        <v>0.30364680470001715</v>
      </c>
      <c r="G616">
        <f t="shared" si="94"/>
        <v>0.20256113284886251</v>
      </c>
      <c r="H616">
        <f t="shared" si="95"/>
        <v>0.30018581674761674</v>
      </c>
      <c r="I616">
        <f t="shared" si="96"/>
        <v>0.19360624570350388</v>
      </c>
      <c r="J616">
        <f t="shared" si="97"/>
        <v>1.7557106616084058E-2</v>
      </c>
      <c r="K616" s="28">
        <f t="shared" si="98"/>
        <v>1.3879329000000049</v>
      </c>
      <c r="L616" s="28">
        <f t="shared" si="99"/>
        <v>1.3112519999999988</v>
      </c>
      <c r="M616" s="28">
        <f t="shared" si="100"/>
        <v>1.6744311499917637</v>
      </c>
      <c r="N616" s="28">
        <f t="shared" si="101"/>
        <v>0.57274099921156663</v>
      </c>
      <c r="O616" s="7">
        <f t="shared" si="102"/>
        <v>1.3144251672567768</v>
      </c>
      <c r="P616" s="7">
        <f>[1]!S_PQ_PctChange("H00906.CSI",$A$3,$A616)/100</f>
        <v>0.9165167954776956</v>
      </c>
    </row>
    <row r="617" spans="1:16" x14ac:dyDescent="0.3">
      <c r="A617" s="3">
        <v>20110714</v>
      </c>
      <c r="B617" s="29">
        <f>板块策略指数!B617</f>
        <v>8.8802746509334621E-3</v>
      </c>
      <c r="C617" s="29">
        <f>板块策略指数!C617</f>
        <v>8.0113721913492031E-3</v>
      </c>
      <c r="D617" s="29">
        <f>板块策略指数!E617</f>
        <v>-4.1053051491683903E-4</v>
      </c>
      <c r="E617" s="29">
        <f>板块策略指数!F617</f>
        <v>7.6750968970813597E-4</v>
      </c>
      <c r="F617">
        <f t="shared" si="93"/>
        <v>0.30501808439412242</v>
      </c>
      <c r="G617">
        <f t="shared" si="94"/>
        <v>0.20330066158278101</v>
      </c>
      <c r="H617">
        <f t="shared" si="95"/>
        <v>0.29876456314766753</v>
      </c>
      <c r="I617">
        <f t="shared" si="96"/>
        <v>0.19291669087542931</v>
      </c>
      <c r="J617">
        <f t="shared" si="97"/>
        <v>4.3446188810133974E-3</v>
      </c>
      <c r="K617" s="28">
        <f t="shared" si="98"/>
        <v>1.4091384000000051</v>
      </c>
      <c r="L617" s="28">
        <f t="shared" si="99"/>
        <v>1.3297682999999991</v>
      </c>
      <c r="M617" s="28">
        <f t="shared" si="100"/>
        <v>1.6733332143946482</v>
      </c>
      <c r="N617" s="28">
        <f t="shared" si="101"/>
        <v>0.57394809316786288</v>
      </c>
      <c r="O617" s="7">
        <f t="shared" si="102"/>
        <v>1.3244804625371334</v>
      </c>
      <c r="P617" s="7">
        <f>[1]!S_PQ_PctChange("H00906.CSI",$A$3,$A617)/100</f>
        <v>0.92529325230384596</v>
      </c>
    </row>
    <row r="618" spans="1:16" x14ac:dyDescent="0.3">
      <c r="A618" s="3">
        <v>20110715</v>
      </c>
      <c r="B618" s="29">
        <f>板块策略指数!B618</f>
        <v>1.1618967179303621E-2</v>
      </c>
      <c r="C618" s="29">
        <f>板块策略指数!C618</f>
        <v>3.3742926281553308E-2</v>
      </c>
      <c r="D618" s="29">
        <f>板块策略指数!E618</f>
        <v>3.6622658582460099E-3</v>
      </c>
      <c r="E618" s="29">
        <f>板块策略指数!F618</f>
        <v>3.8260036705649498E-4</v>
      </c>
      <c r="F618">
        <f t="shared" si="93"/>
        <v>0.30503227059371607</v>
      </c>
      <c r="G618">
        <f t="shared" si="94"/>
        <v>0.20775647954100609</v>
      </c>
      <c r="H618">
        <f t="shared" si="95"/>
        <v>0.2964284719609328</v>
      </c>
      <c r="I618">
        <f t="shared" si="96"/>
        <v>0.19078277790434534</v>
      </c>
      <c r="J618">
        <f t="shared" si="97"/>
        <v>1.1571919604457918E-2</v>
      </c>
      <c r="K618" s="28">
        <f t="shared" si="98"/>
        <v>1.4371301000000054</v>
      </c>
      <c r="L618" s="28">
        <f t="shared" si="99"/>
        <v>1.4083814999999991</v>
      </c>
      <c r="M618" s="28">
        <f t="shared" si="100"/>
        <v>1.6831236713534405</v>
      </c>
      <c r="N618" s="28">
        <f t="shared" si="101"/>
        <v>0.57455028628603655</v>
      </c>
      <c r="O618" s="7">
        <f t="shared" si="102"/>
        <v>1.351379163571746</v>
      </c>
      <c r="P618" s="7">
        <f>[1]!S_PQ_PctChange("H00906.CSI",$A$3,$A618)/100</f>
        <v>0.9346639809749604</v>
      </c>
    </row>
    <row r="619" spans="1:16" x14ac:dyDescent="0.3">
      <c r="A619" s="3">
        <v>20110718</v>
      </c>
      <c r="B619" s="29">
        <f>板块策略指数!B619</f>
        <v>2.4347489697001596E-3</v>
      </c>
      <c r="C619" s="29">
        <f>板块策略指数!C619</f>
        <v>-1.6028191546896026E-3</v>
      </c>
      <c r="D619" s="29">
        <f>板块策略指数!E619</f>
        <v>3.7082527090584101E-3</v>
      </c>
      <c r="E619" s="29">
        <f>板块策略指数!F619</f>
        <v>-4.2400934839020204E-3</v>
      </c>
      <c r="F619">
        <f t="shared" si="93"/>
        <v>0.30556106224748725</v>
      </c>
      <c r="G619">
        <f t="shared" si="94"/>
        <v>0.20727839361412542</v>
      </c>
      <c r="H619">
        <f t="shared" si="95"/>
        <v>0.29731958712558559</v>
      </c>
      <c r="I619">
        <f t="shared" si="96"/>
        <v>0.18984095701280199</v>
      </c>
      <c r="J619">
        <f t="shared" si="97"/>
        <v>6.9997581239238029E-4</v>
      </c>
      <c r="K619" s="28">
        <f t="shared" si="98"/>
        <v>1.4430639000000056</v>
      </c>
      <c r="L619" s="28">
        <f t="shared" si="99"/>
        <v>1.404521299999999</v>
      </c>
      <c r="M619" s="28">
        <f t="shared" si="100"/>
        <v>1.6930733719764754</v>
      </c>
      <c r="N619" s="28">
        <f t="shared" si="101"/>
        <v>0.56787404587707924</v>
      </c>
      <c r="O619" s="7">
        <f t="shared" si="102"/>
        <v>1.3530250721120098</v>
      </c>
      <c r="P619" s="7">
        <f>[1]!S_PQ_PctChange("H00906.CSI",$A$3,$A619)/100</f>
        <v>0.93186256264615674</v>
      </c>
    </row>
    <row r="620" spans="1:16" x14ac:dyDescent="0.3">
      <c r="A620" s="3">
        <v>20110719</v>
      </c>
      <c r="B620" s="29">
        <f>板块策略指数!B620</f>
        <v>-1.198253553662681E-2</v>
      </c>
      <c r="C620" s="29">
        <f>板块策略指数!C620</f>
        <v>-1.2508394082431325E-2</v>
      </c>
      <c r="D620" s="29">
        <f>板块策略指数!E620</f>
        <v>-1.47436131173202E-2</v>
      </c>
      <c r="E620" s="29">
        <f>板块策略指数!F620</f>
        <v>-8.2715391930053804E-3</v>
      </c>
      <c r="F620">
        <f t="shared" si="93"/>
        <v>0.30563079385546449</v>
      </c>
      <c r="G620">
        <f t="shared" si="94"/>
        <v>0.20721535007271916</v>
      </c>
      <c r="H620">
        <f t="shared" si="95"/>
        <v>0.29655636986886702</v>
      </c>
      <c r="I620">
        <f t="shared" si="96"/>
        <v>0.19059748620294964</v>
      </c>
      <c r="J620">
        <f t="shared" si="97"/>
        <v>-1.22079580002388E-2</v>
      </c>
      <c r="K620" s="28">
        <f t="shared" si="98"/>
        <v>1.4137898000000058</v>
      </c>
      <c r="L620" s="28">
        <f t="shared" si="99"/>
        <v>1.374444599999999</v>
      </c>
      <c r="M620" s="28">
        <f t="shared" si="100"/>
        <v>1.6533677400834974</v>
      </c>
      <c r="N620" s="28">
        <f t="shared" si="101"/>
        <v>0.55490531425691114</v>
      </c>
      <c r="O620" s="7">
        <f t="shared" si="102"/>
        <v>1.3242994408581574</v>
      </c>
      <c r="P620" s="7">
        <f>[1]!S_PQ_PctChange("H00906.CSI",$A$3,$A620)/100</f>
        <v>0.91418297525848202</v>
      </c>
    </row>
    <row r="621" spans="1:16" x14ac:dyDescent="0.3">
      <c r="A621" s="3">
        <v>20110720</v>
      </c>
      <c r="B621" s="29">
        <f>板块策略指数!B621</f>
        <v>-5.2166928537023579E-4</v>
      </c>
      <c r="C621" s="29">
        <f>板块策略指数!C621</f>
        <v>1.2598314570069736E-3</v>
      </c>
      <c r="D621" s="29">
        <f>板块策略指数!E621</f>
        <v>4.1226481019545104E-3</v>
      </c>
      <c r="E621" s="29">
        <f>板块策略指数!F621</f>
        <v>2.09146609783693E-4</v>
      </c>
      <c r="F621">
        <f t="shared" si="93"/>
        <v>0.30505523634037318</v>
      </c>
      <c r="G621">
        <f t="shared" si="94"/>
        <v>0.20719377789229415</v>
      </c>
      <c r="H621">
        <f t="shared" si="95"/>
        <v>0.29737332683525758</v>
      </c>
      <c r="I621">
        <f t="shared" si="96"/>
        <v>0.19037765893207537</v>
      </c>
      <c r="J621">
        <f t="shared" si="97"/>
        <v>1.3640785920136515E-3</v>
      </c>
      <c r="K621" s="28">
        <f t="shared" si="98"/>
        <v>1.412530600000006</v>
      </c>
      <c r="L621" s="28">
        <f t="shared" si="99"/>
        <v>1.3774359999999994</v>
      </c>
      <c r="M621" s="28">
        <f t="shared" si="100"/>
        <v>1.6643066415609398</v>
      </c>
      <c r="N621" s="28">
        <f t="shared" si="101"/>
        <v>0.55523051743192275</v>
      </c>
      <c r="O621" s="7">
        <f t="shared" si="102"/>
        <v>1.3274699679668616</v>
      </c>
      <c r="P621" s="7">
        <f>[1]!S_PQ_PctChange("H00906.CSI",$A$3,$A621)/100</f>
        <v>0.91313987178324307</v>
      </c>
    </row>
    <row r="622" spans="1:16" x14ac:dyDescent="0.3">
      <c r="A622" s="3">
        <v>20110721</v>
      </c>
      <c r="B622" s="29">
        <f>板块策略指数!B622</f>
        <v>-1.6037143736125154E-2</v>
      </c>
      <c r="C622" s="29">
        <f>板块策略指数!C622</f>
        <v>-7.299208054391354E-3</v>
      </c>
      <c r="D622" s="29">
        <f>板块策略指数!E622</f>
        <v>-1.9684565235419298E-3</v>
      </c>
      <c r="E622" s="29">
        <f>板块策略指数!F622</f>
        <v>-9.3211972368947502E-3</v>
      </c>
      <c r="F622">
        <f t="shared" si="93"/>
        <v>0.30281705549397758</v>
      </c>
      <c r="G622">
        <f t="shared" si="94"/>
        <v>0.20750005736542046</v>
      </c>
      <c r="H622">
        <f t="shared" si="95"/>
        <v>0.29941215198996307</v>
      </c>
      <c r="I622">
        <f t="shared" si="96"/>
        <v>0.19027073515063919</v>
      </c>
      <c r="J622">
        <f t="shared" si="97"/>
        <v>-8.7644793385997823E-3</v>
      </c>
      <c r="K622" s="28">
        <f t="shared" si="98"/>
        <v>1.3738405000000053</v>
      </c>
      <c r="L622" s="28">
        <f t="shared" si="99"/>
        <v>1.3600825999999997</v>
      </c>
      <c r="M622" s="28">
        <f t="shared" si="100"/>
        <v>1.6590620697716432</v>
      </c>
      <c r="N622" s="28">
        <f t="shared" si="101"/>
        <v>0.54073390703010205</v>
      </c>
      <c r="O622" s="7">
        <f t="shared" si="102"/>
        <v>1.3070709055214045</v>
      </c>
      <c r="P622" s="7">
        <f>[1]!S_PQ_PctChange("H00906.CSI",$A$3,$A622)/100</f>
        <v>0.89197701731833268</v>
      </c>
    </row>
    <row r="623" spans="1:16" x14ac:dyDescent="0.3">
      <c r="A623" s="3">
        <v>20110722</v>
      </c>
      <c r="B623" s="29">
        <f>板块策略指数!B623</f>
        <v>4.9038256782628527E-3</v>
      </c>
      <c r="C623" s="29">
        <f>板块策略指数!C623</f>
        <v>7.2283910741088421E-3</v>
      </c>
      <c r="D623" s="29">
        <f>板块策略指数!E623</f>
        <v>6.0897232635508704E-3</v>
      </c>
      <c r="E623" s="29">
        <f>板块策略指数!F623</f>
        <v>1.52095262563555E-3</v>
      </c>
      <c r="F623">
        <f t="shared" si="93"/>
        <v>0.30275867988436639</v>
      </c>
      <c r="G623">
        <f t="shared" si="94"/>
        <v>0.20793995762336381</v>
      </c>
      <c r="H623">
        <f t="shared" si="95"/>
        <v>0.29970770407920283</v>
      </c>
      <c r="I623">
        <f t="shared" si="96"/>
        <v>0.18959365841306719</v>
      </c>
      <c r="J623">
        <f t="shared" si="97"/>
        <v>5.0975835366566706E-3</v>
      </c>
      <c r="K623" s="28">
        <f t="shared" si="98"/>
        <v>1.3854814000000055</v>
      </c>
      <c r="L623" s="28">
        <f t="shared" si="99"/>
        <v>1.3771421999999993</v>
      </c>
      <c r="M623" s="28">
        <f t="shared" si="100"/>
        <v>1.6752550219171574</v>
      </c>
      <c r="N623" s="28">
        <f t="shared" si="101"/>
        <v>0.54307729031140495</v>
      </c>
      <c r="O623" s="7">
        <f t="shared" si="102"/>
        <v>1.3188313921872901</v>
      </c>
      <c r="P623" s="7">
        <f>[1]!S_PQ_PctChange("H00906.CSI",$A$3,$A623)/100</f>
        <v>0.89781078592972785</v>
      </c>
    </row>
    <row r="624" spans="1:16" x14ac:dyDescent="0.3">
      <c r="A624" s="3">
        <v>20110725</v>
      </c>
      <c r="B624" s="29">
        <f>板块策略指数!B624</f>
        <v>-4.1125409739099228E-2</v>
      </c>
      <c r="C624" s="29">
        <f>板块策略指数!C624</f>
        <v>-3.520710708850304E-2</v>
      </c>
      <c r="D624" s="29">
        <f>板块策略指数!E624</f>
        <v>-3.0403842458071099E-2</v>
      </c>
      <c r="E624" s="29">
        <f>板块策略指数!F624</f>
        <v>-3.0460704392461901E-2</v>
      </c>
      <c r="F624">
        <f t="shared" si="93"/>
        <v>0.30073077167057466</v>
      </c>
      <c r="G624">
        <f t="shared" si="94"/>
        <v>0.2078219915447804</v>
      </c>
      <c r="H624">
        <f t="shared" si="95"/>
        <v>0.30102893913306322</v>
      </c>
      <c r="I624">
        <f t="shared" si="96"/>
        <v>0.19041829765158194</v>
      </c>
      <c r="J624">
        <f t="shared" si="97"/>
        <v>-3.4659461320238012E-2</v>
      </c>
      <c r="K624" s="28">
        <f t="shared" si="98"/>
        <v>1.2873775000000052</v>
      </c>
      <c r="L624" s="28">
        <f t="shared" si="99"/>
        <v>1.2934498999999997</v>
      </c>
      <c r="M624" s="28">
        <f t="shared" si="100"/>
        <v>1.5939169896956242</v>
      </c>
      <c r="N624" s="28">
        <f t="shared" si="101"/>
        <v>0.4960740691165082</v>
      </c>
      <c r="O624" s="7">
        <f t="shared" si="102"/>
        <v>1.238461945241621</v>
      </c>
      <c r="P624" s="7">
        <f>[1]!S_PQ_PctChange("H00906.CSI",$A$3,$A624)/100</f>
        <v>0.83288450170305761</v>
      </c>
    </row>
    <row r="625" spans="1:16" x14ac:dyDescent="0.3">
      <c r="A625" s="3">
        <v>20110726</v>
      </c>
      <c r="B625" s="29">
        <f>板块策略指数!B625</f>
        <v>3.9559276944884812E-3</v>
      </c>
      <c r="C625" s="29">
        <f>板块策略指数!C625</f>
        <v>4.9896446397193405E-3</v>
      </c>
      <c r="D625" s="29">
        <f>板块策略指数!E625</f>
        <v>2.5834330982435001E-3</v>
      </c>
      <c r="E625" s="29">
        <f>板块策略指数!F625</f>
        <v>1.8131984394988399E-3</v>
      </c>
      <c r="F625">
        <f t="shared" si="93"/>
        <v>0.30091250992475604</v>
      </c>
      <c r="G625">
        <f t="shared" si="94"/>
        <v>0.20816169489793573</v>
      </c>
      <c r="H625">
        <f t="shared" si="95"/>
        <v>0.3007990762791185</v>
      </c>
      <c r="I625">
        <f t="shared" si="96"/>
        <v>0.19012671889818997</v>
      </c>
      <c r="J625">
        <f t="shared" si="97"/>
        <v>3.3495813594030871E-3</v>
      </c>
      <c r="K625" s="28">
        <f t="shared" si="98"/>
        <v>1.2964262000000049</v>
      </c>
      <c r="L625" s="28">
        <f t="shared" si="99"/>
        <v>1.3048933999999996</v>
      </c>
      <c r="M625" s="28">
        <f t="shared" si="100"/>
        <v>1.6006182007009002</v>
      </c>
      <c r="N625" s="28">
        <f t="shared" si="101"/>
        <v>0.49878674828400493</v>
      </c>
      <c r="O625" s="7">
        <f t="shared" si="102"/>
        <v>1.2459598556471354</v>
      </c>
      <c r="P625" s="7">
        <f>[1]!S_PQ_PctChange("H00906.CSI",$A$3,$A625)/100</f>
        <v>0.83926666854331455</v>
      </c>
    </row>
    <row r="626" spans="1:16" x14ac:dyDescent="0.3">
      <c r="A626" s="3">
        <v>20110727</v>
      </c>
      <c r="B626" s="29">
        <f>板块策略指数!B626</f>
        <v>1.7234562120916504E-2</v>
      </c>
      <c r="C626" s="29">
        <f>板块策略指数!C626</f>
        <v>1.7245135935570817E-2</v>
      </c>
      <c r="D626" s="29">
        <f>板块策略指数!E626</f>
        <v>1.04718769321704E-2</v>
      </c>
      <c r="E626" s="29">
        <f>板块策略指数!F626</f>
        <v>-2.0303282480374999E-3</v>
      </c>
      <c r="F626">
        <f t="shared" si="93"/>
        <v>0.30260659077809327</v>
      </c>
      <c r="G626">
        <f t="shared" si="94"/>
        <v>0.2093357820548227</v>
      </c>
      <c r="H626">
        <f t="shared" si="95"/>
        <v>0.30048151560239039</v>
      </c>
      <c r="I626">
        <f t="shared" si="96"/>
        <v>0.18757611156469392</v>
      </c>
      <c r="J626">
        <f t="shared" si="97"/>
        <v>1.1539783330372616E-2</v>
      </c>
      <c r="K626" s="28">
        <f t="shared" si="98"/>
        <v>1.3360041000000051</v>
      </c>
      <c r="L626" s="28">
        <f t="shared" si="99"/>
        <v>1.3446415999999997</v>
      </c>
      <c r="M626" s="28">
        <f t="shared" si="100"/>
        <v>1.6278515544462024</v>
      </c>
      <c r="N626" s="28">
        <f t="shared" si="101"/>
        <v>0.49574371921117955</v>
      </c>
      <c r="O626" s="7">
        <f t="shared" si="102"/>
        <v>1.2718777457500181</v>
      </c>
      <c r="P626" s="7">
        <f>[1]!S_PQ_PctChange("H00906.CSI",$A$3,$A626)/100</f>
        <v>0.85748839866674587</v>
      </c>
    </row>
    <row r="627" spans="1:16" x14ac:dyDescent="0.3">
      <c r="A627" s="3">
        <v>20110728</v>
      </c>
      <c r="B627" s="29">
        <f>板块策略指数!B627</f>
        <v>4.0205408886046065E-4</v>
      </c>
      <c r="C627" s="29">
        <f>板块策略指数!C627</f>
        <v>-3.0026337500792064E-3</v>
      </c>
      <c r="D627" s="29">
        <f>板块策略指数!E627</f>
        <v>-3.3892532455533498E-3</v>
      </c>
      <c r="E627" s="29">
        <f>板块策略指数!F627</f>
        <v>-1.41171645656044E-2</v>
      </c>
      <c r="F627">
        <f t="shared" si="93"/>
        <v>0.30399693917879012</v>
      </c>
      <c r="G627">
        <f t="shared" si="94"/>
        <v>0.20958188091872426</v>
      </c>
      <c r="H627">
        <f t="shared" si="95"/>
        <v>0.30071810814000793</v>
      </c>
      <c r="I627">
        <f t="shared" si="96"/>
        <v>0.18570307176247797</v>
      </c>
      <c r="J627">
        <f t="shared" si="97"/>
        <v>-4.1733452546777253E-3</v>
      </c>
      <c r="K627" s="28">
        <f t="shared" si="98"/>
        <v>1.3369433000000051</v>
      </c>
      <c r="L627" s="28">
        <f t="shared" si="99"/>
        <v>1.3376014999999999</v>
      </c>
      <c r="M627" s="28">
        <f t="shared" si="100"/>
        <v>1.6189451000364632</v>
      </c>
      <c r="N627" s="28">
        <f t="shared" si="101"/>
        <v>0.47462805897910609</v>
      </c>
      <c r="O627" s="7">
        <f t="shared" si="102"/>
        <v>1.2623964155405845</v>
      </c>
      <c r="P627" s="7">
        <f>[1]!S_PQ_PctChange("H00906.CSI",$A$3,$A627)/100</f>
        <v>0.84577238137239275</v>
      </c>
    </row>
    <row r="628" spans="1:16" x14ac:dyDescent="0.3">
      <c r="A628" s="3">
        <v>20110729</v>
      </c>
      <c r="B628" s="29">
        <f>板块策略指数!B628</f>
        <v>-9.6453773611024345E-3</v>
      </c>
      <c r="C628" s="29">
        <f>板块策略指数!C628</f>
        <v>-1.4476590642160456E-2</v>
      </c>
      <c r="D628" s="29">
        <f>板块策略指数!E628</f>
        <v>-7.6368899440811197E-3</v>
      </c>
      <c r="E628" s="29">
        <f>板块策略指数!F628</f>
        <v>1.5924481834485499E-2</v>
      </c>
      <c r="F628">
        <f t="shared" si="93"/>
        <v>0.3</v>
      </c>
      <c r="G628">
        <f t="shared" si="94"/>
        <v>0.2</v>
      </c>
      <c r="H628">
        <f t="shared" si="95"/>
        <v>0.3</v>
      </c>
      <c r="I628">
        <f t="shared" si="96"/>
        <v>0.2</v>
      </c>
      <c r="J628">
        <f t="shared" si="97"/>
        <v>-5.3055221942417147E-3</v>
      </c>
      <c r="K628" s="28">
        <f t="shared" si="98"/>
        <v>1.3144026000000051</v>
      </c>
      <c r="L628" s="28">
        <f t="shared" si="99"/>
        <v>1.3037609999999997</v>
      </c>
      <c r="M628" s="28">
        <f t="shared" si="100"/>
        <v>1.5989445045378945</v>
      </c>
      <c r="N628" s="28">
        <f t="shared" si="101"/>
        <v>0.49811074671694144</v>
      </c>
      <c r="O628" s="7">
        <f t="shared" si="102"/>
        <v>1.2503932211457611</v>
      </c>
      <c r="P628" s="7">
        <f>[1]!S_PQ_PctChange("H00906.CSI",$A$3,$A628)/100</f>
        <v>0.83628488349665364</v>
      </c>
    </row>
    <row r="629" spans="1:16" x14ac:dyDescent="0.3">
      <c r="A629" s="3">
        <v>20110801</v>
      </c>
      <c r="B629" s="29">
        <f>板块策略指数!B629</f>
        <v>1.3751712861022087E-3</v>
      </c>
      <c r="C629" s="29">
        <f>板块策略指数!C629</f>
        <v>2.1868587930779326E-3</v>
      </c>
      <c r="D629" s="29">
        <f>板块策略指数!E629</f>
        <v>-2.24299322298904E-3</v>
      </c>
      <c r="E629" s="29">
        <f>板块策略指数!F629</f>
        <v>-3.0135751708667299E-4</v>
      </c>
      <c r="F629">
        <f t="shared" si="93"/>
        <v>0.30037748121127267</v>
      </c>
      <c r="G629">
        <f t="shared" si="94"/>
        <v>0.20041397269095651</v>
      </c>
      <c r="H629">
        <f t="shared" si="95"/>
        <v>0.29929215857395081</v>
      </c>
      <c r="I629">
        <f t="shared" si="96"/>
        <v>0.19991638752382002</v>
      </c>
      <c r="J629">
        <f t="shared" si="97"/>
        <v>1.1675367413220257E-4</v>
      </c>
      <c r="K629" s="28">
        <f t="shared" si="98"/>
        <v>1.3175853000000055</v>
      </c>
      <c r="L629" s="28">
        <f t="shared" si="99"/>
        <v>1.308799</v>
      </c>
      <c r="M629" s="28">
        <f t="shared" si="100"/>
        <v>1.5931150896272914</v>
      </c>
      <c r="N629" s="28">
        <f t="shared" si="101"/>
        <v>0.49765927978198987</v>
      </c>
      <c r="O629" s="7">
        <f t="shared" si="102"/>
        <v>1.250655962822572</v>
      </c>
      <c r="P629" s="7">
        <f>[1]!S_PQ_PctChange("H00906.CSI",$A$3,$A629)/100</f>
        <v>0.84066633512553213</v>
      </c>
    </row>
    <row r="630" spans="1:16" x14ac:dyDescent="0.3">
      <c r="A630" s="3">
        <v>20110802</v>
      </c>
      <c r="B630" s="29">
        <f>板块策略指数!B630</f>
        <v>-1.0978927075521346E-2</v>
      </c>
      <c r="C630" s="29">
        <f>板块策略指数!C630</f>
        <v>-9.1460105448764213E-3</v>
      </c>
      <c r="D630" s="29">
        <f>板块策略指数!E630</f>
        <v>-6.5822327050429098E-3</v>
      </c>
      <c r="E630" s="29">
        <f>板块策略指数!F630</f>
        <v>-7.3746740542409697E-3</v>
      </c>
      <c r="F630">
        <f t="shared" si="93"/>
        <v>0.29964919240569271</v>
      </c>
      <c r="G630">
        <f t="shared" si="94"/>
        <v>0.2002985726050609</v>
      </c>
      <c r="H630">
        <f t="shared" si="95"/>
        <v>0.29989377895902891</v>
      </c>
      <c r="I630">
        <f t="shared" si="96"/>
        <v>0.20015845603021745</v>
      </c>
      <c r="J630">
        <f t="shared" si="97"/>
        <v>-8.5751395995372556E-3</v>
      </c>
      <c r="K630" s="28">
        <f t="shared" si="98"/>
        <v>1.2921407000000049</v>
      </c>
      <c r="L630" s="28">
        <f t="shared" si="99"/>
        <v>1.2876827</v>
      </c>
      <c r="M630" s="28">
        <f t="shared" si="100"/>
        <v>1.5760466026764064</v>
      </c>
      <c r="N630" s="28">
        <f t="shared" si="101"/>
        <v>0.4866145307492884</v>
      </c>
      <c r="O630" s="7">
        <f t="shared" si="102"/>
        <v>1.2313562737508374</v>
      </c>
      <c r="P630" s="7">
        <f>[1]!S_PQ_PctChange("H00906.CSI",$A$3,$A630)/100</f>
        <v>0.82743753108198148</v>
      </c>
    </row>
    <row r="631" spans="1:16" x14ac:dyDescent="0.3">
      <c r="A631" s="3">
        <v>20110803</v>
      </c>
      <c r="B631" s="29">
        <f>板块策略指数!B631</f>
        <v>6.9071676097371719E-3</v>
      </c>
      <c r="C631" s="29">
        <f>板块策略指数!C631</f>
        <v>6.3085671802307227E-4</v>
      </c>
      <c r="D631" s="29">
        <f>板块策略指数!E631</f>
        <v>2.26699361123257E-4</v>
      </c>
      <c r="E631" s="29">
        <f>板块策略指数!F631</f>
        <v>-6.9326463846396396E-4</v>
      </c>
      <c r="F631">
        <f t="shared" si="93"/>
        <v>0.30107903336812736</v>
      </c>
      <c r="G631">
        <f t="shared" si="94"/>
        <v>0.19999987061126112</v>
      </c>
      <c r="H631">
        <f t="shared" si="95"/>
        <v>0.29932560503199457</v>
      </c>
      <c r="I631">
        <f t="shared" si="96"/>
        <v>0.19959549098861704</v>
      </c>
      <c r="J631">
        <f t="shared" si="97"/>
        <v>2.1253098446463942E-3</v>
      </c>
      <c r="K631" s="28">
        <f t="shared" si="98"/>
        <v>1.3079729000000051</v>
      </c>
      <c r="L631" s="28">
        <f t="shared" si="99"/>
        <v>1.2891259000000002</v>
      </c>
      <c r="M631" s="28">
        <f t="shared" si="100"/>
        <v>1.5766305907954568</v>
      </c>
      <c r="N631" s="28">
        <f t="shared" si="101"/>
        <v>0.48558391346409313</v>
      </c>
      <c r="O631" s="7">
        <f t="shared" si="102"/>
        <v>1.2360985972063534</v>
      </c>
      <c r="P631" s="7">
        <f>[1]!S_PQ_PctChange("H00906.CSI",$A$3,$A631)/100</f>
        <v>0.8282658626272863</v>
      </c>
    </row>
    <row r="632" spans="1:16" x14ac:dyDescent="0.3">
      <c r="A632" s="3">
        <v>20110804</v>
      </c>
      <c r="B632" s="29">
        <f>板块策略指数!B632</f>
        <v>3.0825751896825476E-3</v>
      </c>
      <c r="C632" s="29">
        <f>板块策略指数!C632</f>
        <v>3.9560952064718216E-4</v>
      </c>
      <c r="D632" s="29">
        <f>板块策略指数!E632</f>
        <v>5.4094822791991397E-3</v>
      </c>
      <c r="E632" s="29">
        <f>板块策略指数!F632</f>
        <v>-2.2315894714564999E-4</v>
      </c>
      <c r="F632">
        <f t="shared" si="93"/>
        <v>0.30122939528641701</v>
      </c>
      <c r="G632">
        <f t="shared" si="94"/>
        <v>0.19956374369416674</v>
      </c>
      <c r="H632">
        <f t="shared" si="95"/>
        <v>0.30016980049002256</v>
      </c>
      <c r="I632">
        <f t="shared" si="96"/>
        <v>0.19903706052939382</v>
      </c>
      <c r="J632">
        <f t="shared" si="97"/>
        <v>2.5818756478433093E-3</v>
      </c>
      <c r="K632" s="28">
        <f t="shared" si="98"/>
        <v>1.3150874000000048</v>
      </c>
      <c r="L632" s="28">
        <f t="shared" si="99"/>
        <v>1.2900315000000004</v>
      </c>
      <c r="M632" s="28">
        <f t="shared" si="100"/>
        <v>1.5905688283164077</v>
      </c>
      <c r="N632" s="28">
        <f t="shared" si="101"/>
        <v>0.48525239212206794</v>
      </c>
      <c r="O632" s="7">
        <f t="shared" si="102"/>
        <v>1.2418719257206572</v>
      </c>
      <c r="P632" s="7">
        <f>[1]!S_PQ_PctChange("H00906.CSI",$A$3,$A632)/100</f>
        <v>0.83329892812125639</v>
      </c>
    </row>
    <row r="633" spans="1:16" x14ac:dyDescent="0.3">
      <c r="A633" s="3">
        <v>20110805</v>
      </c>
      <c r="B633" s="29">
        <f>板块策略指数!B633</f>
        <v>-1.5001161511224078E-2</v>
      </c>
      <c r="C633" s="29">
        <f>板块策略指数!C633</f>
        <v>-1.1811453248568885E-2</v>
      </c>
      <c r="D633" s="29">
        <f>板块策略指数!E633</f>
        <v>-1.2554891538941799E-2</v>
      </c>
      <c r="E633" s="29">
        <f>板块策略指数!F633</f>
        <v>-2.2804799188077499E-2</v>
      </c>
      <c r="F633">
        <f t="shared" si="93"/>
        <v>0.301285176425442</v>
      </c>
      <c r="G633">
        <f t="shared" si="94"/>
        <v>0.20024706277483362</v>
      </c>
      <c r="H633">
        <f t="shared" si="95"/>
        <v>0.30097100288851564</v>
      </c>
      <c r="I633">
        <f t="shared" si="96"/>
        <v>0.19749675791120885</v>
      </c>
      <c r="J633">
        <f t="shared" si="97"/>
        <v>-1.5183528124149019E-2</v>
      </c>
      <c r="K633" s="28">
        <f t="shared" si="98"/>
        <v>1.2803584000000048</v>
      </c>
      <c r="L633" s="28">
        <f t="shared" si="99"/>
        <v>1.2629829000000004</v>
      </c>
      <c r="M633" s="28">
        <f t="shared" si="100"/>
        <v>1.5580445176527316</v>
      </c>
      <c r="N633" s="28">
        <f t="shared" si="101"/>
        <v>0.45138150957611245</v>
      </c>
      <c r="O633" s="7">
        <f t="shared" si="102"/>
        <v>1.2078324002857372</v>
      </c>
      <c r="P633" s="7">
        <f>[1]!S_PQ_PctChange("H00906.CSI",$A$3,$A633)/100</f>
        <v>0.79523060354040043</v>
      </c>
    </row>
    <row r="634" spans="1:16" x14ac:dyDescent="0.3">
      <c r="A634" s="3">
        <v>20110808</v>
      </c>
      <c r="B634" s="29">
        <f>板块策略指数!B634</f>
        <v>-4.0336071733285461E-2</v>
      </c>
      <c r="C634" s="29">
        <f>板块策略指数!C634</f>
        <v>-3.7240891214865207E-2</v>
      </c>
      <c r="D634" s="29">
        <f>板块策略指数!E634</f>
        <v>-2.79691371164268E-2</v>
      </c>
      <c r="E634" s="29">
        <f>板块策略指数!F634</f>
        <v>-2.9329011870786299E-2</v>
      </c>
      <c r="F634">
        <f t="shared" si="93"/>
        <v>0.29925336145201681</v>
      </c>
      <c r="G634">
        <f t="shared" si="94"/>
        <v>0.1995381277395292</v>
      </c>
      <c r="H634">
        <f t="shared" si="95"/>
        <v>0.30279368401018025</v>
      </c>
      <c r="I634">
        <f t="shared" si="96"/>
        <v>0.19841482679827391</v>
      </c>
      <c r="J634">
        <f t="shared" si="97"/>
        <v>-3.382032357444309E-2</v>
      </c>
      <c r="K634" s="28">
        <f t="shared" si="98"/>
        <v>1.1883777000000046</v>
      </c>
      <c r="L634" s="28">
        <f t="shared" si="99"/>
        <v>1.1787074000000004</v>
      </c>
      <c r="M634" s="28">
        <f t="shared" si="100"/>
        <v>1.4864982197885785</v>
      </c>
      <c r="N634" s="28">
        <f t="shared" si="101"/>
        <v>0.40881392405271488</v>
      </c>
      <c r="O634" s="7">
        <f t="shared" si="102"/>
        <v>1.1331627941099343</v>
      </c>
      <c r="P634" s="7">
        <f>[1]!S_PQ_PctChange("H00906.CSI",$A$3,$A634)/100</f>
        <v>0.72431572724798965</v>
      </c>
    </row>
    <row r="635" spans="1:16" x14ac:dyDescent="0.3">
      <c r="A635" s="3">
        <v>20110809</v>
      </c>
      <c r="B635" s="29">
        <f>板块策略指数!B635</f>
        <v>1.6211095552654713E-3</v>
      </c>
      <c r="C635" s="29">
        <f>板块策略指数!C635</f>
        <v>-2.9988882398801942E-3</v>
      </c>
      <c r="D635" s="29">
        <f>板块策略指数!E635</f>
        <v>2.51100114234196E-3</v>
      </c>
      <c r="E635" s="29">
        <f>板块策略指数!F635</f>
        <v>6.8304950975581697E-3</v>
      </c>
      <c r="F635">
        <f t="shared" si="93"/>
        <v>0.29913951188729915</v>
      </c>
      <c r="G635">
        <f t="shared" si="94"/>
        <v>0.19854219084506311</v>
      </c>
      <c r="H635">
        <f t="shared" si="95"/>
        <v>0.30294740264485182</v>
      </c>
      <c r="I635">
        <f t="shared" si="96"/>
        <v>0.19937089462278604</v>
      </c>
      <c r="J635">
        <f t="shared" si="97"/>
        <v>2.0023167271813469E-3</v>
      </c>
      <c r="K635" s="28">
        <f t="shared" si="98"/>
        <v>1.1919253000000043</v>
      </c>
      <c r="L635" s="28">
        <f t="shared" si="99"/>
        <v>1.1721737000000005</v>
      </c>
      <c r="M635" s="28">
        <f t="shared" si="100"/>
        <v>1.4927418196588986</v>
      </c>
      <c r="N635" s="28">
        <f t="shared" si="101"/>
        <v>0.41843682065432874</v>
      </c>
      <c r="O635" s="7">
        <f t="shared" si="102"/>
        <v>1.1374340616543814</v>
      </c>
      <c r="P635" s="7">
        <f>[1]!S_PQ_PctChange("H00906.CSI",$A$3,$A635)/100</f>
        <v>0.7248370183400632</v>
      </c>
    </row>
    <row r="636" spans="1:16" x14ac:dyDescent="0.3">
      <c r="A636" s="3">
        <v>20110810</v>
      </c>
      <c r="B636" s="29">
        <f>板块策略指数!B636</f>
        <v>1.3159572545652129E-2</v>
      </c>
      <c r="C636" s="29">
        <f>板块策略指数!C636</f>
        <v>1.0061073845061365E-2</v>
      </c>
      <c r="D636" s="29">
        <f>板块策略指数!E636</f>
        <v>1.4128424214227501E-2</v>
      </c>
      <c r="E636" s="29">
        <f>板块策略指数!F636</f>
        <v>7.2449605933108596E-3</v>
      </c>
      <c r="F636">
        <f t="shared" si="93"/>
        <v>0.29958330824550883</v>
      </c>
      <c r="G636">
        <f t="shared" si="94"/>
        <v>0.19822865023393815</v>
      </c>
      <c r="H636">
        <f t="shared" si="95"/>
        <v>0.30368697687509782</v>
      </c>
      <c r="I636">
        <f t="shared" si="96"/>
        <v>0.19850106464545539</v>
      </c>
      <c r="J636">
        <f t="shared" si="97"/>
        <v>1.1658699445564398E-2</v>
      </c>
      <c r="K636" s="28">
        <f t="shared" si="98"/>
        <v>1.2207701000000046</v>
      </c>
      <c r="L636" s="28">
        <f t="shared" si="99"/>
        <v>1.1940281000000006</v>
      </c>
      <c r="M636" s="28">
        <f t="shared" si="100"/>
        <v>1.527960333543585</v>
      </c>
      <c r="N636" s="28">
        <f t="shared" si="101"/>
        <v>0.42871333952407054</v>
      </c>
      <c r="O636" s="7">
        <f t="shared" si="102"/>
        <v>1.1623537629639218</v>
      </c>
      <c r="P636" s="7">
        <f>[1]!S_PQ_PctChange("H00906.CSI",$A$3,$A636)/100</f>
        <v>0.74308846205574275</v>
      </c>
    </row>
    <row r="637" spans="1:16" x14ac:dyDescent="0.3">
      <c r="A637" s="3">
        <v>20110811</v>
      </c>
      <c r="B637" s="29">
        <f>板块策略指数!B637</f>
        <v>1.1237768375933994E-2</v>
      </c>
      <c r="C637" s="29">
        <f>板块策略指数!C637</f>
        <v>3.0253030943405056E-2</v>
      </c>
      <c r="D637" s="29">
        <f>板块策略指数!E637</f>
        <v>2.20279339555907E-2</v>
      </c>
      <c r="E637" s="29">
        <f>板块策略指数!F637</f>
        <v>1.7600656223801199E-2</v>
      </c>
      <c r="F637">
        <f t="shared" si="93"/>
        <v>0.29714172353863255</v>
      </c>
      <c r="G637">
        <f t="shared" si="94"/>
        <v>0.20031020200426644</v>
      </c>
      <c r="H637">
        <f t="shared" si="95"/>
        <v>0.30442595603795553</v>
      </c>
      <c r="I637">
        <f t="shared" si="96"/>
        <v>0.19812211841914551</v>
      </c>
      <c r="J637">
        <f t="shared" si="97"/>
        <v>1.9547010985416668E-2</v>
      </c>
      <c r="K637" s="28">
        <f t="shared" si="98"/>
        <v>1.2457266000000042</v>
      </c>
      <c r="L637" s="28">
        <f t="shared" si="99"/>
        <v>1.2604041000000006</v>
      </c>
      <c r="M637" s="28">
        <f t="shared" si="100"/>
        <v>1.5836460768132361</v>
      </c>
      <c r="N637" s="28">
        <f t="shared" si="101"/>
        <v>0.45385963185539246</v>
      </c>
      <c r="O637" s="7">
        <f t="shared" si="102"/>
        <v>1.2046213157229348</v>
      </c>
      <c r="P637" s="7">
        <f>[1]!S_PQ_PctChange("H00906.CSI",$A$3,$A637)/100</f>
        <v>0.77048752185512914</v>
      </c>
    </row>
    <row r="638" spans="1:16" x14ac:dyDescent="0.3">
      <c r="A638" s="3">
        <v>20110812</v>
      </c>
      <c r="B638" s="29">
        <f>板块策略指数!B638</f>
        <v>1.2384677636182517E-2</v>
      </c>
      <c r="C638" s="29">
        <f>板块策略指数!C638</f>
        <v>1.1035371949643808E-2</v>
      </c>
      <c r="D638" s="29">
        <f>板块策略指数!E638</f>
        <v>4.0885580063979602E-3</v>
      </c>
      <c r="E638" s="29">
        <f>板块策略指数!F638</f>
        <v>-2.0430269891978602E-3</v>
      </c>
      <c r="F638">
        <f t="shared" si="93"/>
        <v>0.29881061411909299</v>
      </c>
      <c r="G638">
        <f t="shared" si="94"/>
        <v>0.20116676750339427</v>
      </c>
      <c r="H638">
        <f t="shared" si="95"/>
        <v>0.30362708855788129</v>
      </c>
      <c r="I638">
        <f t="shared" si="96"/>
        <v>0.19639552981963146</v>
      </c>
      <c r="J638">
        <f t="shared" si="97"/>
        <v>6.7303963875379649E-3</v>
      </c>
      <c r="K638" s="28">
        <f t="shared" si="98"/>
        <v>1.2735392000000045</v>
      </c>
      <c r="L638" s="28">
        <f t="shared" si="99"/>
        <v>1.2853485000000004</v>
      </c>
      <c r="M638" s="28">
        <f t="shared" si="100"/>
        <v>1.59420946366629</v>
      </c>
      <c r="N638" s="28">
        <f t="shared" si="101"/>
        <v>0.45088935738900648</v>
      </c>
      <c r="O638" s="7">
        <f t="shared" si="102"/>
        <v>1.219459291062166</v>
      </c>
      <c r="P638" s="7">
        <f>[1]!S_PQ_PctChange("H00906.CSI",$A$3,$A638)/100</f>
        <v>0.77982071756761395</v>
      </c>
    </row>
    <row r="639" spans="1:16" x14ac:dyDescent="0.3">
      <c r="A639" s="3">
        <v>20110815</v>
      </c>
      <c r="B639" s="29">
        <f>板块策略指数!B639</f>
        <v>1.2917877114236621E-2</v>
      </c>
      <c r="C639" s="29">
        <f>板块策略指数!C639</f>
        <v>1.0100341370254966E-2</v>
      </c>
      <c r="D639" s="29">
        <f>板块策略指数!E639</f>
        <v>3.28543514664044E-3</v>
      </c>
      <c r="E639" s="29">
        <f>板块策略指数!F639</f>
        <v>2.47367288668877E-2</v>
      </c>
      <c r="F639">
        <f t="shared" si="93"/>
        <v>0.29915625036135657</v>
      </c>
      <c r="G639">
        <f t="shared" si="94"/>
        <v>0.20083924504803671</v>
      </c>
      <c r="H639">
        <f t="shared" si="95"/>
        <v>0.30108758460751628</v>
      </c>
      <c r="I639">
        <f t="shared" si="96"/>
        <v>0.1989169199830905</v>
      </c>
      <c r="J639">
        <f t="shared" si="97"/>
        <v>1.174758189779217E-2</v>
      </c>
      <c r="K639" s="28">
        <f t="shared" si="98"/>
        <v>1.3029085000000045</v>
      </c>
      <c r="L639" s="28">
        <f t="shared" si="99"/>
        <v>1.3084313000000005</v>
      </c>
      <c r="M639" s="28">
        <f t="shared" si="100"/>
        <v>1.6027325706159665</v>
      </c>
      <c r="N639" s="28">
        <f t="shared" si="101"/>
        <v>0.48677961403859116</v>
      </c>
      <c r="O639" s="7">
        <f t="shared" si="102"/>
        <v>1.2455325708527343</v>
      </c>
      <c r="P639" s="7">
        <f>[1]!S_PQ_PctChange("H00906.CSI",$A$3,$A639)/100</f>
        <v>0.80608440536846415</v>
      </c>
    </row>
    <row r="640" spans="1:16" x14ac:dyDescent="0.3">
      <c r="A640" s="3">
        <v>20110816</v>
      </c>
      <c r="B640" s="29">
        <f>板块策略指数!B640</f>
        <v>-1.0007518752916228E-2</v>
      </c>
      <c r="C640" s="29">
        <f>板块策略指数!C640</f>
        <v>-1.1314263500066188E-2</v>
      </c>
      <c r="D640" s="29">
        <f>板块策略指数!E640</f>
        <v>-8.7832089832764696E-3</v>
      </c>
      <c r="E640" s="29">
        <f>板块策略指数!F640</f>
        <v>-4.6616747560071304E-3</v>
      </c>
      <c r="F640">
        <f t="shared" si="93"/>
        <v>0.29880325007276792</v>
      </c>
      <c r="G640">
        <f t="shared" si="94"/>
        <v>0.2003374716875469</v>
      </c>
      <c r="H640">
        <f t="shared" si="95"/>
        <v>0.30110421678082266</v>
      </c>
      <c r="I640">
        <f t="shared" si="96"/>
        <v>0.19975506145886263</v>
      </c>
      <c r="J640">
        <f t="shared" si="97"/>
        <v>-8.8379610874768436E-3</v>
      </c>
      <c r="K640" s="28">
        <f t="shared" si="98"/>
        <v>1.2798621000000043</v>
      </c>
      <c r="L640" s="28">
        <f t="shared" si="99"/>
        <v>1.2823131000000001</v>
      </c>
      <c r="M640" s="28">
        <f t="shared" si="100"/>
        <v>1.5798722265206662</v>
      </c>
      <c r="N640" s="28">
        <f t="shared" si="101"/>
        <v>0.47984873104408154</v>
      </c>
      <c r="O640" s="7">
        <f t="shared" si="102"/>
        <v>1.225686641370876</v>
      </c>
      <c r="P640" s="7">
        <f>[1]!S_PQ_PctChange("H00906.CSI",$A$3,$A640)/100</f>
        <v>0.79284309033870359</v>
      </c>
    </row>
    <row r="641" spans="1:16" x14ac:dyDescent="0.3">
      <c r="A641" s="3">
        <v>20110817</v>
      </c>
      <c r="B641" s="29">
        <f>板块策略指数!B641</f>
        <v>-5.1870242502824494E-3</v>
      </c>
      <c r="C641" s="29">
        <f>板块策略指数!C641</f>
        <v>-5.752322063085913E-3</v>
      </c>
      <c r="D641" s="29">
        <f>板块策略指数!E641</f>
        <v>-5.4026123625027997E-3</v>
      </c>
      <c r="E641" s="29">
        <f>板块策略指数!F641</f>
        <v>6.4968335895319905E-4</v>
      </c>
      <c r="F641">
        <f t="shared" si="93"/>
        <v>0.29850686343044125</v>
      </c>
      <c r="G641">
        <f t="shared" si="94"/>
        <v>0.20002502656002377</v>
      </c>
      <c r="H641">
        <f t="shared" si="95"/>
        <v>0.30074035954799927</v>
      </c>
      <c r="I641">
        <f t="shared" si="96"/>
        <v>0.20072775046153568</v>
      </c>
      <c r="J641">
        <f t="shared" si="97"/>
        <v>-4.1992771873270831E-3</v>
      </c>
      <c r="K641" s="28">
        <f t="shared" si="98"/>
        <v>1.2680364000000042</v>
      </c>
      <c r="L641" s="28">
        <f t="shared" si="99"/>
        <v>1.2691845000000002</v>
      </c>
      <c r="M641" s="28">
        <f t="shared" si="100"/>
        <v>1.565934176935988</v>
      </c>
      <c r="N641" s="28">
        <f t="shared" si="101"/>
        <v>0.48081016413840882</v>
      </c>
      <c r="O641" s="7">
        <f t="shared" si="102"/>
        <v>1.2163403662316288</v>
      </c>
      <c r="P641" s="7">
        <f>[1]!S_PQ_PctChange("H00906.CSI",$A$3,$A641)/100</f>
        <v>0.78557420735082983</v>
      </c>
    </row>
    <row r="642" spans="1:16" x14ac:dyDescent="0.3">
      <c r="A642" s="3">
        <v>20110818</v>
      </c>
      <c r="B642" s="29">
        <f>板块策略指数!B642</f>
        <v>-1.9637074607797348E-2</v>
      </c>
      <c r="C642" s="29">
        <f>板块策略指数!C642</f>
        <v>-1.7103280936389284E-2</v>
      </c>
      <c r="D642" s="29">
        <f>板块策略指数!E642</f>
        <v>-1.5729412864978198E-2</v>
      </c>
      <c r="E642" s="29">
        <f>板块策略指数!F642</f>
        <v>-1.6481289828081599E-2</v>
      </c>
      <c r="F642">
        <f t="shared" ref="F642:F705" si="103">IF(MID($A642,6,1)&lt;&gt;MID($A643,6,1),0.3,F641*(1+B642)/(1+$J642))</f>
        <v>0.29780349710703047</v>
      </c>
      <c r="G642">
        <f t="shared" ref="G642:G705" si="104">IF(MID($A642,6,1)&lt;&gt;MID($A643,6,1),0.2,G641*(1+C642)/(1+$J642))</f>
        <v>0.20006946707466058</v>
      </c>
      <c r="H642">
        <f t="shared" ref="H642:H705" si="105">IF(MID($A642,6,1)&lt;&gt;MID($A643,6,1),0.3,H641*(1+D642)/(1+$J642))</f>
        <v>0.30122763710047129</v>
      </c>
      <c r="I642">
        <f t="shared" ref="I642:I705" si="106">IF(MID($A642,6,1)&lt;&gt;MID($A643,6,1),0.2,I641*(1+E642)/(1+$J642))</f>
        <v>0.20089939871783763</v>
      </c>
      <c r="J642">
        <f t="shared" si="97"/>
        <v>-1.7321607284075842E-2</v>
      </c>
      <c r="K642" s="28">
        <f t="shared" si="98"/>
        <v>1.2234988000000038</v>
      </c>
      <c r="L642" s="28">
        <f t="shared" si="99"/>
        <v>1.2303740000000003</v>
      </c>
      <c r="M642" s="28">
        <f t="shared" si="100"/>
        <v>1.5255735388826039</v>
      </c>
      <c r="N642" s="28">
        <f t="shared" si="101"/>
        <v>0.45640450264287469</v>
      </c>
      <c r="O642" s="7">
        <f t="shared" si="102"/>
        <v>1.1779497887999195</v>
      </c>
      <c r="P642" s="7">
        <f>[1]!S_PQ_PctChange("H00906.CSI",$A$3,$A642)/100</f>
        <v>0.7539307954797807</v>
      </c>
    </row>
    <row r="643" spans="1:16" x14ac:dyDescent="0.3">
      <c r="A643" s="3">
        <v>20110819</v>
      </c>
      <c r="B643" s="29">
        <f>板块策略指数!B643</f>
        <v>-8.4738521109162489E-3</v>
      </c>
      <c r="C643" s="29">
        <f>板块策略指数!C643</f>
        <v>-3.1965042634104438E-3</v>
      </c>
      <c r="D643" s="29">
        <f>板块策略指数!E643</f>
        <v>-4.02906664525895E-3</v>
      </c>
      <c r="E643" s="29">
        <f>板块策略指数!F643</f>
        <v>-6.5044524696650299E-3</v>
      </c>
      <c r="F643">
        <f t="shared" si="103"/>
        <v>0.29696776242929657</v>
      </c>
      <c r="G643">
        <f t="shared" si="104"/>
        <v>0.20056987755610323</v>
      </c>
      <c r="H643">
        <f t="shared" si="105"/>
        <v>0.30172883843467074</v>
      </c>
      <c r="I643">
        <f t="shared" si="106"/>
        <v>0.20073352157992946</v>
      </c>
      <c r="J643">
        <f t="shared" ref="J643:J706" si="107">SUMPRODUCT(F642:I642,B643:E643)</f>
        <v>-5.6834725124971942E-3</v>
      </c>
      <c r="K643" s="28">
        <f t="shared" ref="K643:K706" si="108">(1+K642)*(1+B643)-1</f>
        <v>1.2046572000000042</v>
      </c>
      <c r="L643" s="28">
        <f t="shared" ref="L643:L706" si="109">(1+L642)*(1+C643)-1</f>
        <v>1.2232446000000006</v>
      </c>
      <c r="M643" s="28">
        <f t="shared" ref="M643:M706" si="110">(1+M642)*(1+D643)-1</f>
        <v>1.5153978347769437</v>
      </c>
      <c r="N643" s="28">
        <f t="shared" ref="N643:N706" si="111">(1+N642)*(1+E643)-1</f>
        <v>0.44693138877882799</v>
      </c>
      <c r="O643" s="7">
        <f t="shared" si="102"/>
        <v>1.1655714710416758</v>
      </c>
      <c r="P643" s="7">
        <f>[1]!S_PQ_PctChange("H00906.CSI",$A$3,$A643)/100</f>
        <v>0.73754661645590858</v>
      </c>
    </row>
    <row r="644" spans="1:16" x14ac:dyDescent="0.3">
      <c r="A644" s="3">
        <v>20110822</v>
      </c>
      <c r="B644" s="29">
        <f>板块策略指数!B644</f>
        <v>-8.9228837934533668E-3</v>
      </c>
      <c r="C644" s="29">
        <f>板块策略指数!C644</f>
        <v>-1.5733221616730731E-2</v>
      </c>
      <c r="D644" s="29">
        <f>板块策略指数!E644</f>
        <v>-1.73350461888486E-2</v>
      </c>
      <c r="E644" s="29">
        <f>板块策略指数!F644</f>
        <v>-7.3026292724663201E-3</v>
      </c>
      <c r="F644">
        <f t="shared" si="103"/>
        <v>0.29804403605679941</v>
      </c>
      <c r="G644">
        <f t="shared" si="104"/>
        <v>0.1999135433624202</v>
      </c>
      <c r="H644">
        <f t="shared" si="105"/>
        <v>0.30025204155600976</v>
      </c>
      <c r="I644">
        <f t="shared" si="106"/>
        <v>0.20179037902477068</v>
      </c>
      <c r="J644">
        <f t="shared" si="107"/>
        <v>-1.2501785009216696E-2</v>
      </c>
      <c r="K644" s="28">
        <f t="shared" si="108"/>
        <v>1.1849853000000037</v>
      </c>
      <c r="L644" s="28">
        <f t="shared" si="109"/>
        <v>1.1882658000000008</v>
      </c>
      <c r="M644" s="28">
        <f t="shared" si="110"/>
        <v>1.4717932971277556</v>
      </c>
      <c r="N644" s="28">
        <f t="shared" si="111"/>
        <v>0.43636498526388134</v>
      </c>
      <c r="O644" s="7">
        <f t="shared" ref="O644:O707" si="112">(1+O643)*(1+J644)-1</f>
        <v>1.1384979620886195</v>
      </c>
      <c r="P644" s="7">
        <f>[1]!S_PQ_PctChange("H00906.CSI",$A$3,$A644)/100</f>
        <v>0.7207037012710118</v>
      </c>
    </row>
    <row r="645" spans="1:16" x14ac:dyDescent="0.3">
      <c r="A645" s="3">
        <v>20110823</v>
      </c>
      <c r="B645" s="29">
        <f>板块策略指数!B645</f>
        <v>2.1797217583111456E-2</v>
      </c>
      <c r="C645" s="29">
        <f>板块策略指数!C645</f>
        <v>1.0436300745549233E-2</v>
      </c>
      <c r="D645" s="29">
        <f>板块策略指数!E645</f>
        <v>1.06587089179893E-2</v>
      </c>
      <c r="E645" s="29">
        <f>板块策略指数!F645</f>
        <v>2.0389444538271299E-2</v>
      </c>
      <c r="F645">
        <f t="shared" si="103"/>
        <v>0.29977487133553815</v>
      </c>
      <c r="G645">
        <f t="shared" si="104"/>
        <v>0.19883884450421813</v>
      </c>
      <c r="H645">
        <f t="shared" si="105"/>
        <v>0.29870367468048709</v>
      </c>
      <c r="I645">
        <f t="shared" si="106"/>
        <v>0.20268260947975675</v>
      </c>
      <c r="J645">
        <f t="shared" si="107"/>
        <v>1.5897581419377228E-2</v>
      </c>
      <c r="K645" s="28">
        <f t="shared" si="108"/>
        <v>1.2326119000000038</v>
      </c>
      <c r="L645" s="28">
        <f t="shared" si="109"/>
        <v>1.2111032000000006</v>
      </c>
      <c r="M645" s="28">
        <f t="shared" si="110"/>
        <v>1.4981394223872773</v>
      </c>
      <c r="N645" s="28">
        <f t="shared" si="111"/>
        <v>0.46565166946763403</v>
      </c>
      <c r="O645" s="7">
        <f t="shared" si="112"/>
        <v>1.1724949075560955</v>
      </c>
      <c r="P645" s="7">
        <f>[1]!S_PQ_PctChange("H00906.CSI",$A$3,$A645)/100</f>
        <v>0.74795158665369688</v>
      </c>
    </row>
    <row r="646" spans="1:16" x14ac:dyDescent="0.3">
      <c r="A646" s="3">
        <v>20110824</v>
      </c>
      <c r="B646" s="29">
        <f>板块策略指数!B646</f>
        <v>1.0078061484846473E-2</v>
      </c>
      <c r="C646" s="29">
        <f>板块策略指数!C646</f>
        <v>2.7841757906189781E-3</v>
      </c>
      <c r="D646" s="29">
        <f>板块策略指数!E646</f>
        <v>7.2603687939802098E-4</v>
      </c>
      <c r="E646" s="29">
        <f>板块策略指数!F646</f>
        <v>-9.0002965852969893E-3</v>
      </c>
      <c r="F646">
        <f t="shared" si="103"/>
        <v>0.30220146426931088</v>
      </c>
      <c r="G646">
        <f t="shared" si="104"/>
        <v>0.19900092875865966</v>
      </c>
      <c r="H646">
        <f t="shared" si="105"/>
        <v>0.29833359762426637</v>
      </c>
      <c r="I646">
        <f t="shared" si="106"/>
        <v>0.20046400934776321</v>
      </c>
      <c r="J646">
        <f t="shared" si="107"/>
        <v>1.9674181678647948E-3</v>
      </c>
      <c r="K646" s="28">
        <f t="shared" si="108"/>
        <v>1.255112300000004</v>
      </c>
      <c r="L646" s="28">
        <f t="shared" si="109"/>
        <v>1.2172593000000012</v>
      </c>
      <c r="M646" s="28">
        <f t="shared" si="110"/>
        <v>1.4999531637378083</v>
      </c>
      <c r="N646" s="28">
        <f t="shared" si="111"/>
        <v>0.45246036975168957</v>
      </c>
      <c r="O646" s="7">
        <f t="shared" si="112"/>
        <v>1.1767691135068152</v>
      </c>
      <c r="P646" s="7">
        <f>[1]!S_PQ_PctChange("H00906.CSI",$A$3,$A646)/100</f>
        <v>0.74227993957193628</v>
      </c>
    </row>
    <row r="647" spans="1:16" x14ac:dyDescent="0.3">
      <c r="A647" s="3">
        <v>20110825</v>
      </c>
      <c r="B647" s="29">
        <f>板块策略指数!B647</f>
        <v>1.4036906277350469E-2</v>
      </c>
      <c r="C647" s="29">
        <f>板块策略指数!C647</f>
        <v>1.6473039486179914E-2</v>
      </c>
      <c r="D647" s="29">
        <f>板块策略指数!E647</f>
        <v>2.20480848468083E-2</v>
      </c>
      <c r="E647" s="29">
        <f>板块策略指数!F647</f>
        <v>4.5411096215869397E-2</v>
      </c>
      <c r="F647">
        <f t="shared" si="103"/>
        <v>0.29949482882322725</v>
      </c>
      <c r="G647">
        <f t="shared" si="104"/>
        <v>0.19769239808024835</v>
      </c>
      <c r="H647">
        <f t="shared" si="105"/>
        <v>0.29799741467386992</v>
      </c>
      <c r="I647">
        <f t="shared" si="106"/>
        <v>0.20481535842265464</v>
      </c>
      <c r="J647">
        <f t="shared" si="107"/>
        <v>2.320109867743788E-2</v>
      </c>
      <c r="K647" s="28">
        <f t="shared" si="108"/>
        <v>1.286767100000004</v>
      </c>
      <c r="L647" s="28">
        <f t="shared" si="109"/>
        <v>1.2537843000000009</v>
      </c>
      <c r="M647" s="28">
        <f t="shared" si="110"/>
        <v>1.5550723432049463</v>
      </c>
      <c r="N647" s="28">
        <f t="shared" si="111"/>
        <v>0.51841818735222067</v>
      </c>
      <c r="O647" s="7">
        <f t="shared" si="112"/>
        <v>1.2272725485072855</v>
      </c>
      <c r="P647" s="7">
        <f>[1]!S_PQ_PctChange("H00906.CSI",$A$3,$A647)/100</f>
        <v>0.79460713939428051</v>
      </c>
    </row>
    <row r="648" spans="1:16" x14ac:dyDescent="0.3">
      <c r="A648" s="3">
        <v>20110826</v>
      </c>
      <c r="B648" s="29">
        <f>板块策略指数!B648</f>
        <v>5.0816281203275981E-3</v>
      </c>
      <c r="C648" s="29">
        <f>板块策略指数!C648</f>
        <v>2.2165386456903598E-3</v>
      </c>
      <c r="D648" s="29">
        <f>板块策略指数!E648</f>
        <v>-5.6121689764624695E-4</v>
      </c>
      <c r="E648" s="29">
        <f>板块策略指数!F648</f>
        <v>-3.3965850120008401E-3</v>
      </c>
      <c r="F648">
        <f t="shared" si="103"/>
        <v>0.30068683650316486</v>
      </c>
      <c r="G648">
        <f t="shared" si="104"/>
        <v>0.19791344024975013</v>
      </c>
      <c r="H648">
        <f t="shared" si="105"/>
        <v>0.29750375230588832</v>
      </c>
      <c r="I648">
        <f t="shared" si="106"/>
        <v>0.20389597094119688</v>
      </c>
      <c r="J648">
        <f t="shared" si="107"/>
        <v>1.0972002231290448E-3</v>
      </c>
      <c r="K648" s="28">
        <f t="shared" si="108"/>
        <v>1.2983876000000043</v>
      </c>
      <c r="L648" s="28">
        <f t="shared" si="109"/>
        <v>1.2587799000000008</v>
      </c>
      <c r="M648" s="28">
        <f t="shared" si="110"/>
        <v>1.553638393431231</v>
      </c>
      <c r="N648" s="28">
        <f t="shared" si="111"/>
        <v>0.51326075089511081</v>
      </c>
      <c r="O648" s="7">
        <f t="shared" si="112"/>
        <v>1.2297163124444772</v>
      </c>
      <c r="P648" s="7">
        <f>[1]!S_PQ_PctChange("H00906.CSI",$A$3,$A648)/100</f>
        <v>0.79449245535402435</v>
      </c>
    </row>
    <row r="649" spans="1:16" x14ac:dyDescent="0.3">
      <c r="A649" s="3">
        <v>20110829</v>
      </c>
      <c r="B649" s="29">
        <f>板块策略指数!B649</f>
        <v>-6.090095508694964E-3</v>
      </c>
      <c r="C649" s="29">
        <f>板块策略指数!C649</f>
        <v>-1.2201277335608743E-3</v>
      </c>
      <c r="D649" s="29">
        <f>板块策略指数!E649</f>
        <v>-5.3896819268557297E-3</v>
      </c>
      <c r="E649" s="29">
        <f>板块策略指数!F649</f>
        <v>-2.7960643972294901E-2</v>
      </c>
      <c r="F649">
        <f t="shared" si="103"/>
        <v>0.30168458297294565</v>
      </c>
      <c r="G649">
        <f t="shared" si="104"/>
        <v>0.19954311718440315</v>
      </c>
      <c r="H649">
        <f t="shared" si="105"/>
        <v>0.29870128473359775</v>
      </c>
      <c r="I649">
        <f t="shared" si="106"/>
        <v>0.20007101510905365</v>
      </c>
      <c r="J649">
        <f t="shared" si="107"/>
        <v>-9.3772044776517863E-3</v>
      </c>
      <c r="K649" s="28">
        <f t="shared" si="108"/>
        <v>1.2843902000000038</v>
      </c>
      <c r="L649" s="28">
        <f t="shared" si="109"/>
        <v>1.2560239000000011</v>
      </c>
      <c r="M649" s="28">
        <f t="shared" si="110"/>
        <v>1.53987509473443</v>
      </c>
      <c r="N649" s="28">
        <f t="shared" si="111"/>
        <v>0.47094900580208487</v>
      </c>
      <c r="O649" s="7">
        <f t="shared" si="112"/>
        <v>1.2088078066555297</v>
      </c>
      <c r="P649" s="7">
        <f>[1]!S_PQ_PctChange("H00906.CSI",$A$3,$A649)/100</f>
        <v>0.76826630051180356</v>
      </c>
    </row>
    <row r="650" spans="1:16" x14ac:dyDescent="0.3">
      <c r="A650" s="3">
        <v>20110830</v>
      </c>
      <c r="B650" s="29">
        <f>板块策略指数!B650</f>
        <v>-1.4116108535222964E-2</v>
      </c>
      <c r="C650" s="29">
        <f>板块策略指数!C650</f>
        <v>-1.0175690071368473E-2</v>
      </c>
      <c r="D650" s="29">
        <f>板块策略指数!E650</f>
        <v>-5.6319159489926097E-3</v>
      </c>
      <c r="E650" s="29">
        <f>板块策略指数!F650</f>
        <v>-1.17867775796728E-3</v>
      </c>
      <c r="F650">
        <f t="shared" si="103"/>
        <v>0.29988719918498574</v>
      </c>
      <c r="G650">
        <f t="shared" si="104"/>
        <v>0.19914706427375622</v>
      </c>
      <c r="H650">
        <f t="shared" si="105"/>
        <v>0.29947688521175919</v>
      </c>
      <c r="I650">
        <f t="shared" si="106"/>
        <v>0.20148885132949904</v>
      </c>
      <c r="J650">
        <f t="shared" si="107"/>
        <v>-8.2071810179915345E-3</v>
      </c>
      <c r="K650" s="28">
        <f t="shared" si="108"/>
        <v>1.2521435000000043</v>
      </c>
      <c r="L650" s="28">
        <f t="shared" si="109"/>
        <v>1.233067300000001</v>
      </c>
      <c r="M650" s="28">
        <f t="shared" si="110"/>
        <v>1.5255707316799461</v>
      </c>
      <c r="N650" s="28">
        <f t="shared" si="111"/>
        <v>0.46921523092584172</v>
      </c>
      <c r="O650" s="7">
        <f t="shared" si="112"/>
        <v>1.190679721152355</v>
      </c>
      <c r="P650" s="7">
        <f>[1]!S_PQ_PctChange("H00906.CSI",$A$3,$A650)/100</f>
        <v>0.75919583550972358</v>
      </c>
    </row>
    <row r="651" spans="1:16" x14ac:dyDescent="0.3">
      <c r="A651" s="3">
        <v>20110831</v>
      </c>
      <c r="B651" s="29">
        <f>板块策略指数!B651</f>
        <v>-8.708770111673694E-3</v>
      </c>
      <c r="C651" s="29">
        <f>板块策略指数!C651</f>
        <v>-2.0460198400649244E-3</v>
      </c>
      <c r="D651" s="29">
        <f>板块策略指数!E651</f>
        <v>2.6423116885115898E-3</v>
      </c>
      <c r="E651" s="29">
        <f>板块策略指数!F651</f>
        <v>4.7592657629765799E-3</v>
      </c>
      <c r="F651">
        <f t="shared" si="103"/>
        <v>0.3</v>
      </c>
      <c r="G651">
        <f t="shared" si="104"/>
        <v>0.2</v>
      </c>
      <c r="H651">
        <f t="shared" si="105"/>
        <v>0.3</v>
      </c>
      <c r="I651">
        <f t="shared" si="106"/>
        <v>0.2</v>
      </c>
      <c r="J651">
        <f t="shared" si="107"/>
        <v>-1.2688572557424916E-3</v>
      </c>
      <c r="K651" s="28">
        <f t="shared" si="108"/>
        <v>1.232530100000004</v>
      </c>
      <c r="L651" s="28">
        <f t="shared" si="109"/>
        <v>1.2284984000000008</v>
      </c>
      <c r="M651" s="28">
        <f t="shared" si="110"/>
        <v>1.5322440767444272</v>
      </c>
      <c r="N651" s="28">
        <f t="shared" si="111"/>
        <v>0.47620761667283062</v>
      </c>
      <c r="O651" s="7">
        <f t="shared" si="112"/>
        <v>1.1879000612931629</v>
      </c>
      <c r="P651" s="7">
        <f>[1]!S_PQ_PctChange("H00906.CSI",$A$3,$A651)/100</f>
        <v>0.75925839044077237</v>
      </c>
    </row>
    <row r="652" spans="1:16" x14ac:dyDescent="0.3">
      <c r="A652" s="3">
        <v>20110901</v>
      </c>
      <c r="B652" s="29">
        <f>板块策略指数!B652</f>
        <v>-2.1335434626390346E-3</v>
      </c>
      <c r="C652" s="29">
        <f>板块策略指数!C652</f>
        <v>-1.0253092396207314E-2</v>
      </c>
      <c r="D652" s="29">
        <f>板块策略指数!E652</f>
        <v>-9.8093513993207804E-3</v>
      </c>
      <c r="E652" s="29">
        <f>板块策略指数!F652</f>
        <v>1.76224705051463E-3</v>
      </c>
      <c r="F652">
        <f t="shared" si="103"/>
        <v>0.30094926130409677</v>
      </c>
      <c r="G652">
        <f t="shared" si="104"/>
        <v>0.19900030962391163</v>
      </c>
      <c r="H652">
        <f t="shared" si="105"/>
        <v>0.29863429349119686</v>
      </c>
      <c r="I652">
        <f t="shared" si="106"/>
        <v>0.20141613558079474</v>
      </c>
      <c r="J652">
        <f t="shared" si="107"/>
        <v>-5.2810375277264811E-3</v>
      </c>
      <c r="K652" s="28">
        <f t="shared" si="108"/>
        <v>1.2277669000000042</v>
      </c>
      <c r="L652" s="28">
        <f t="shared" si="109"/>
        <v>1.2056494000000004</v>
      </c>
      <c r="M652" s="28">
        <f t="shared" si="110"/>
        <v>1.5074044047667923</v>
      </c>
      <c r="N652" s="28">
        <f t="shared" si="111"/>
        <v>0.47880905919125949</v>
      </c>
      <c r="O652" s="7">
        <f t="shared" si="112"/>
        <v>1.1763456789625586</v>
      </c>
      <c r="P652" s="7">
        <f>[1]!S_PQ_PctChange("H00906.CSI",$A$3,$A652)/100</f>
        <v>0.74996898318002136</v>
      </c>
    </row>
    <row r="653" spans="1:16" x14ac:dyDescent="0.3">
      <c r="A653" s="3">
        <v>20110902</v>
      </c>
      <c r="B653" s="29">
        <f>板块策略指数!B653</f>
        <v>-1.041298351277244E-2</v>
      </c>
      <c r="C653" s="29">
        <f>板块策略指数!C653</f>
        <v>-1.3420945323404371E-2</v>
      </c>
      <c r="D653" s="29">
        <f>板块策略指数!E653</f>
        <v>-8.4291322522615005E-3</v>
      </c>
      <c r="E653" s="29">
        <f>板块策略指数!F653</f>
        <v>-1.10734168777308E-2</v>
      </c>
      <c r="F653">
        <f t="shared" si="103"/>
        <v>0.30099158842082485</v>
      </c>
      <c r="G653">
        <f t="shared" si="104"/>
        <v>0.19842332904111576</v>
      </c>
      <c r="H653">
        <f t="shared" si="105"/>
        <v>0.2992750592852424</v>
      </c>
      <c r="I653">
        <f t="shared" si="106"/>
        <v>0.20131002325281697</v>
      </c>
      <c r="J653">
        <f t="shared" si="107"/>
        <v>-1.0552144761029326E-2</v>
      </c>
      <c r="K653" s="28">
        <f t="shared" si="108"/>
        <v>1.2045692000000039</v>
      </c>
      <c r="L653" s="28">
        <f t="shared" si="109"/>
        <v>1.176047500000001</v>
      </c>
      <c r="M653" s="28">
        <f t="shared" si="110"/>
        <v>1.4862691614291101</v>
      </c>
      <c r="N653" s="28">
        <f t="shared" si="111"/>
        <v>0.46243358999626971</v>
      </c>
      <c r="O653" s="7">
        <f t="shared" si="112"/>
        <v>1.153380564308105</v>
      </c>
      <c r="P653" s="7">
        <f>[1]!S_PQ_PctChange("H00906.CSI",$A$3,$A653)/100</f>
        <v>0.73088451629920859</v>
      </c>
    </row>
    <row r="654" spans="1:16" x14ac:dyDescent="0.3">
      <c r="A654" s="3">
        <v>20110905</v>
      </c>
      <c r="B654" s="29">
        <f>板块策略指数!B654</f>
        <v>-2.6754115951542787E-2</v>
      </c>
      <c r="C654" s="29">
        <f>板块策略指数!C654</f>
        <v>-2.2566832755259395E-2</v>
      </c>
      <c r="D654" s="29">
        <f>板块策略指数!E654</f>
        <v>-1.50661888853182E-2</v>
      </c>
      <c r="E654" s="29">
        <f>板块策略指数!F654</f>
        <v>-1.70887321578331E-2</v>
      </c>
      <c r="F654">
        <f t="shared" si="103"/>
        <v>0.29906353131671953</v>
      </c>
      <c r="G654">
        <f t="shared" si="104"/>
        <v>0.19800051784566255</v>
      </c>
      <c r="H654">
        <f t="shared" si="105"/>
        <v>0.30092903629487339</v>
      </c>
      <c r="I654">
        <f t="shared" si="106"/>
        <v>0.20200691454274455</v>
      </c>
      <c r="J654">
        <f t="shared" si="107"/>
        <v>-2.0479617578173261E-2</v>
      </c>
      <c r="K654" s="28">
        <f t="shared" si="108"/>
        <v>1.1455879000000038</v>
      </c>
      <c r="L654" s="28">
        <f t="shared" si="109"/>
        <v>1.1269410000000009</v>
      </c>
      <c r="M654" s="28">
        <f t="shared" si="110"/>
        <v>1.4488105606232775</v>
      </c>
      <c r="N654" s="28">
        <f t="shared" si="111"/>
        <v>0.43744245407820515</v>
      </c>
      <c r="O654" s="7">
        <f t="shared" si="112"/>
        <v>1.1092801538508041</v>
      </c>
      <c r="P654" s="7">
        <f>[1]!S_PQ_PctChange("H00906.CSI",$A$3,$A654)/100</f>
        <v>0.69236110459497235</v>
      </c>
    </row>
    <row r="655" spans="1:16" x14ac:dyDescent="0.3">
      <c r="A655" s="3">
        <v>20110906</v>
      </c>
      <c r="B655" s="29">
        <f>板块策略指数!B655</f>
        <v>-9.2954942559100532E-3</v>
      </c>
      <c r="C655" s="29">
        <f>板块策略指数!C655</f>
        <v>-9.2520667004866303E-3</v>
      </c>
      <c r="D655" s="29">
        <f>板块策略指数!E655</f>
        <v>-1.9178756797363701E-2</v>
      </c>
      <c r="E655" s="29">
        <f>板块策略指数!F655</f>
        <v>-2.0740429709438899E-3</v>
      </c>
      <c r="F655">
        <f t="shared" si="103"/>
        <v>0.29951907484135087</v>
      </c>
      <c r="G655">
        <f t="shared" si="104"/>
        <v>0.19831081140256043</v>
      </c>
      <c r="H655">
        <f t="shared" si="105"/>
        <v>0.29838078220869668</v>
      </c>
      <c r="I655">
        <f t="shared" si="106"/>
        <v>0.20378933154739198</v>
      </c>
      <c r="J655">
        <f t="shared" si="107"/>
        <v>-1.080227315689956E-2</v>
      </c>
      <c r="K655" s="28">
        <f t="shared" si="108"/>
        <v>1.1256436000000036</v>
      </c>
      <c r="L655" s="28">
        <f t="shared" si="109"/>
        <v>1.1072624000000011</v>
      </c>
      <c r="M655" s="28">
        <f t="shared" si="110"/>
        <v>1.4018454184382678</v>
      </c>
      <c r="N655" s="28">
        <f t="shared" si="111"/>
        <v>0.43446113666018782</v>
      </c>
      <c r="O655" s="7">
        <f t="shared" si="112"/>
        <v>1.0864951334644806</v>
      </c>
      <c r="P655" s="7">
        <f>[1]!S_PQ_PctChange("H00906.CSI",$A$3,$A655)/100</f>
        <v>0.67955298246272489</v>
      </c>
    </row>
    <row r="656" spans="1:16" x14ac:dyDescent="0.3">
      <c r="A656" s="3">
        <v>20110907</v>
      </c>
      <c r="B656" s="29">
        <f>板块策略指数!B656</f>
        <v>2.2690021977343721E-2</v>
      </c>
      <c r="C656" s="29">
        <f>板块策略指数!C656</f>
        <v>1.6354346758144591E-2</v>
      </c>
      <c r="D656" s="29">
        <f>板块策略指数!E656</f>
        <v>2.11304032488045E-2</v>
      </c>
      <c r="E656" s="29">
        <f>板块策略指数!F656</f>
        <v>2.09218963824967E-2</v>
      </c>
      <c r="F656">
        <f t="shared" si="103"/>
        <v>0.30013011669150519</v>
      </c>
      <c r="G656">
        <f t="shared" si="104"/>
        <v>0.1974843173842766</v>
      </c>
      <c r="H656">
        <f t="shared" si="105"/>
        <v>0.29853353805657989</v>
      </c>
      <c r="I656">
        <f t="shared" si="106"/>
        <v>0.2038520278676382</v>
      </c>
      <c r="J656">
        <f t="shared" si="107"/>
        <v>2.0607903694606671E-2</v>
      </c>
      <c r="K656" s="28">
        <f t="shared" si="108"/>
        <v>1.1738745000000042</v>
      </c>
      <c r="L656" s="28">
        <f t="shared" si="109"/>
        <v>1.1417253000000009</v>
      </c>
      <c r="M656" s="28">
        <f t="shared" si="110"/>
        <v>1.4525973806711621</v>
      </c>
      <c r="N656" s="28">
        <f t="shared" si="111"/>
        <v>0.46447278392611069</v>
      </c>
      <c r="O656" s="7">
        <f t="shared" si="112"/>
        <v>1.1294934242341821</v>
      </c>
      <c r="P656" s="7">
        <f>[1]!S_PQ_PctChange("H00906.CSI",$A$3,$A656)/100</f>
        <v>0.71556898401408731</v>
      </c>
    </row>
    <row r="657" spans="1:16" x14ac:dyDescent="0.3">
      <c r="A657" s="3">
        <v>20110908</v>
      </c>
      <c r="B657" s="29">
        <f>板块策略指数!B657</f>
        <v>-7.0531670526518117E-3</v>
      </c>
      <c r="C657" s="29">
        <f>板块策略指数!C657</f>
        <v>-1.2986259255564198E-3</v>
      </c>
      <c r="D657" s="29">
        <f>板块策略指数!E657</f>
        <v>-9.2419479046592593E-3</v>
      </c>
      <c r="E657" s="29">
        <f>板块策略指数!F657</f>
        <v>-7.25838994137712E-3</v>
      </c>
      <c r="F657">
        <f t="shared" si="103"/>
        <v>0.29999682636291131</v>
      </c>
      <c r="G657">
        <f t="shared" si="104"/>
        <v>0.19854060864548601</v>
      </c>
      <c r="H657">
        <f t="shared" si="105"/>
        <v>0.29774318309395914</v>
      </c>
      <c r="I657">
        <f t="shared" si="106"/>
        <v>0.20371938189764344</v>
      </c>
      <c r="J657">
        <f t="shared" si="107"/>
        <v>-6.611995020119419E-3</v>
      </c>
      <c r="K657" s="28">
        <f t="shared" si="108"/>
        <v>1.1585418000000041</v>
      </c>
      <c r="L657" s="28">
        <f t="shared" si="109"/>
        <v>1.1389440000000008</v>
      </c>
      <c r="M657" s="28">
        <f t="shared" si="110"/>
        <v>1.4299306034478954</v>
      </c>
      <c r="N657" s="28">
        <f t="shared" si="111"/>
        <v>0.45384306940184072</v>
      </c>
      <c r="O657" s="7">
        <f t="shared" si="112"/>
        <v>1.1154132243177686</v>
      </c>
      <c r="P657" s="7">
        <f>[1]!S_PQ_PctChange("H00906.CSI",$A$3,$A657)/100</f>
        <v>0.70026909046172836</v>
      </c>
    </row>
    <row r="658" spans="1:16" x14ac:dyDescent="0.3">
      <c r="A658" s="3">
        <v>20110909</v>
      </c>
      <c r="B658" s="29">
        <f>板块策略指数!B658</f>
        <v>-7.9963241851513447E-3</v>
      </c>
      <c r="C658" s="29">
        <f>板块策略指数!C658</f>
        <v>-1.0559649995511754E-2</v>
      </c>
      <c r="D658" s="29">
        <f>板块策略指数!E658</f>
        <v>-8.6417381245555199E-3</v>
      </c>
      <c r="E658" s="29">
        <f>板块策略指数!F658</f>
        <v>1.43744692511073E-3</v>
      </c>
      <c r="F658">
        <f t="shared" si="103"/>
        <v>0.29962810690546721</v>
      </c>
      <c r="G658">
        <f t="shared" si="104"/>
        <v>0.19778419073515349</v>
      </c>
      <c r="H658">
        <f t="shared" si="105"/>
        <v>0.29718375501073463</v>
      </c>
      <c r="I658">
        <f t="shared" si="106"/>
        <v>0.20540394734864462</v>
      </c>
      <c r="J658">
        <f t="shared" si="107"/>
        <v>-6.7755740328819588E-3</v>
      </c>
      <c r="K658" s="28">
        <f t="shared" si="108"/>
        <v>1.141281400000004</v>
      </c>
      <c r="L658" s="28">
        <f t="shared" si="109"/>
        <v>1.1163575000000008</v>
      </c>
      <c r="M658" s="28">
        <f t="shared" si="110"/>
        <v>1.4089317795120557</v>
      </c>
      <c r="N658" s="28">
        <f t="shared" si="111"/>
        <v>0.45593289165154616</v>
      </c>
      <c r="O658" s="7">
        <f t="shared" si="112"/>
        <v>1.1010800854062661</v>
      </c>
      <c r="P658" s="7">
        <f>[1]!S_PQ_PctChange("H00906.CSI",$A$3,$A658)/100</f>
        <v>0.69521256686861466</v>
      </c>
    </row>
    <row r="659" spans="1:16" x14ac:dyDescent="0.3">
      <c r="A659" s="3">
        <v>20110913</v>
      </c>
      <c r="B659" s="29">
        <f>板块策略指数!B659</f>
        <v>-1.5127297140861484E-2</v>
      </c>
      <c r="C659" s="29">
        <f>板块策略指数!C659</f>
        <v>-1.8568507447347563E-2</v>
      </c>
      <c r="D659" s="29">
        <f>板块策略指数!E659</f>
        <v>-1.29184899640715E-2</v>
      </c>
      <c r="E659" s="29">
        <f>板块策略指数!F659</f>
        <v>-5.7534637510270499E-3</v>
      </c>
      <c r="F659">
        <f t="shared" si="103"/>
        <v>0.29905081049726756</v>
      </c>
      <c r="G659">
        <f t="shared" si="104"/>
        <v>0.19671337845857664</v>
      </c>
      <c r="H659">
        <f t="shared" si="105"/>
        <v>0.29727638801463341</v>
      </c>
      <c r="I659">
        <f t="shared" si="106"/>
        <v>0.2069594230295223</v>
      </c>
      <c r="J659">
        <f t="shared" si="107"/>
        <v>-1.3226070145525674E-2</v>
      </c>
      <c r="K659" s="28">
        <f t="shared" si="108"/>
        <v>1.1088896000000039</v>
      </c>
      <c r="L659" s="28">
        <f t="shared" si="109"/>
        <v>1.077059900000001</v>
      </c>
      <c r="M659" s="28">
        <f t="shared" si="110"/>
        <v>1.3778120184942964</v>
      </c>
      <c r="N659" s="28">
        <f t="shared" si="111"/>
        <v>0.44755623453550109</v>
      </c>
      <c r="O659" s="7">
        <f t="shared" si="112"/>
        <v>1.0732910528153159</v>
      </c>
      <c r="P659" s="7">
        <f>[1]!S_PQ_PctChange("H00906.CSI",$A$3,$A659)/100</f>
        <v>0.67391261284648918</v>
      </c>
    </row>
    <row r="660" spans="1:16" x14ac:dyDescent="0.3">
      <c r="A660" s="3">
        <v>20110914</v>
      </c>
      <c r="B660" s="29">
        <f>板块策略指数!B660</f>
        <v>1.0835133332726432E-2</v>
      </c>
      <c r="C660" s="29">
        <f>板块策略指数!C660</f>
        <v>6.6110755881424585E-3</v>
      </c>
      <c r="D660" s="29">
        <f>板块策略指数!E660</f>
        <v>3.8595890327997599E-3</v>
      </c>
      <c r="E660" s="29">
        <f>板块策略指数!F660</f>
        <v>2.6814282496354898E-3</v>
      </c>
      <c r="F660">
        <f t="shared" si="103"/>
        <v>0.30041555538273668</v>
      </c>
      <c r="G660">
        <f t="shared" si="104"/>
        <v>0.1967853240780725</v>
      </c>
      <c r="H660">
        <f t="shared" si="105"/>
        <v>0.29657223623080703</v>
      </c>
      <c r="I660">
        <f t="shared" si="106"/>
        <v>0.20622688430838379</v>
      </c>
      <c r="J660">
        <f t="shared" si="107"/>
        <v>6.2430539495175515E-3</v>
      </c>
      <c r="K660" s="28">
        <f t="shared" si="108"/>
        <v>1.1317397000000038</v>
      </c>
      <c r="L660" s="28">
        <f t="shared" si="109"/>
        <v>1.0907915000000008</v>
      </c>
      <c r="M660" s="28">
        <f t="shared" si="110"/>
        <v>1.3869893956829364</v>
      </c>
      <c r="N660" s="28">
        <f t="shared" si="111"/>
        <v>0.45143775271572051</v>
      </c>
      <c r="O660" s="7">
        <f t="shared" si="112"/>
        <v>1.0862347207110941</v>
      </c>
      <c r="P660" s="7">
        <f>[1]!S_PQ_PctChange("H00906.CSI",$A$3,$A660)/100</f>
        <v>0.68477110629438132</v>
      </c>
    </row>
    <row r="661" spans="1:16" x14ac:dyDescent="0.3">
      <c r="A661" s="3">
        <v>20110915</v>
      </c>
      <c r="B661" s="29">
        <f>板块策略指数!B661</f>
        <v>2.9463259515221298E-3</v>
      </c>
      <c r="C661" s="29">
        <f>板块策略指数!C661</f>
        <v>-6.9485646942797738E-4</v>
      </c>
      <c r="D661" s="29">
        <f>板块策略指数!E661</f>
        <v>3.1629233169677201E-3</v>
      </c>
      <c r="E661" s="29">
        <f>板块策略指数!F661</f>
        <v>-4.6101140287448401E-3</v>
      </c>
      <c r="F661">
        <f t="shared" si="103"/>
        <v>0.30107917647598198</v>
      </c>
      <c r="G661">
        <f t="shared" si="104"/>
        <v>0.1965040204050606</v>
      </c>
      <c r="H661">
        <f t="shared" si="105"/>
        <v>0.29729155693338832</v>
      </c>
      <c r="I661">
        <f t="shared" si="106"/>
        <v>0.2051252461855691</v>
      </c>
      <c r="J661">
        <f t="shared" si="107"/>
        <v>7.356903802262203E-4</v>
      </c>
      <c r="K661" s="28">
        <f t="shared" si="108"/>
        <v>1.1380205000000037</v>
      </c>
      <c r="L661" s="28">
        <f t="shared" si="109"/>
        <v>1.0893387000000008</v>
      </c>
      <c r="M661" s="28">
        <f t="shared" si="110"/>
        <v>1.3945392600998967</v>
      </c>
      <c r="N661" s="28">
        <f t="shared" si="111"/>
        <v>0.44474645917007583</v>
      </c>
      <c r="O661" s="7">
        <f t="shared" si="112"/>
        <v>1.0877695435260151</v>
      </c>
      <c r="P661" s="7">
        <f>[1]!S_PQ_PctChange("H00906.CSI",$A$3,$A661)/100</f>
        <v>0.68342617527683158</v>
      </c>
    </row>
    <row r="662" spans="1:16" x14ac:dyDescent="0.3">
      <c r="A662" s="3">
        <v>20110916</v>
      </c>
      <c r="B662" s="29">
        <f>板块策略指数!B662</f>
        <v>1.4412864610043627E-3</v>
      </c>
      <c r="C662" s="29">
        <f>板块策略指数!C662</f>
        <v>4.9599425885339242E-4</v>
      </c>
      <c r="D662" s="29">
        <f>板块策略指数!E662</f>
        <v>2.0025624520499498E-3</v>
      </c>
      <c r="E662" s="29">
        <f>板块策略指数!F662</f>
        <v>2.31855462276368E-3</v>
      </c>
      <c r="F662">
        <f t="shared" si="103"/>
        <v>0.30103076261807299</v>
      </c>
      <c r="G662">
        <f t="shared" si="104"/>
        <v>0.19628696579283161</v>
      </c>
      <c r="H662">
        <f t="shared" si="105"/>
        <v>0.2974103477982824</v>
      </c>
      <c r="I662">
        <f t="shared" si="106"/>
        <v>0.20527192379081299</v>
      </c>
      <c r="J662">
        <f t="shared" si="107"/>
        <v>1.6023452037230586E-3</v>
      </c>
      <c r="K662" s="28">
        <f t="shared" si="108"/>
        <v>1.1411020000000032</v>
      </c>
      <c r="L662" s="28">
        <f t="shared" si="109"/>
        <v>1.0903750000000008</v>
      </c>
      <c r="M662" s="28">
        <f t="shared" si="110"/>
        <v>1.3993344745121319</v>
      </c>
      <c r="N662" s="28">
        <f t="shared" si="111"/>
        <v>0.44809618275170626</v>
      </c>
      <c r="O662" s="7">
        <f t="shared" si="112"/>
        <v>1.0911148710405629</v>
      </c>
      <c r="P662" s="7">
        <f>[1]!S_PQ_PctChange("H00906.CSI",$A$3,$A662)/100</f>
        <v>0.68559995913077842</v>
      </c>
    </row>
    <row r="663" spans="1:16" x14ac:dyDescent="0.3">
      <c r="A663" s="3">
        <v>20110919</v>
      </c>
      <c r="B663" s="29">
        <f>板块策略指数!B663</f>
        <v>-2.1603127735156949E-2</v>
      </c>
      <c r="C663" s="29">
        <f>板块策略指数!C663</f>
        <v>-1.4397034024995613E-2</v>
      </c>
      <c r="D663" s="29">
        <f>板块策略指数!E663</f>
        <v>-1.33746377332101E-2</v>
      </c>
      <c r="E663" s="29">
        <f>板块策略指数!F663</f>
        <v>-2.3146194515304402E-2</v>
      </c>
      <c r="F663">
        <f t="shared" si="103"/>
        <v>0.29994399801088589</v>
      </c>
      <c r="G663">
        <f t="shared" si="104"/>
        <v>0.19701881606007843</v>
      </c>
      <c r="H663">
        <f t="shared" si="105"/>
        <v>0.29882889685567487</v>
      </c>
      <c r="I663">
        <f t="shared" si="106"/>
        <v>0.20420828907336083</v>
      </c>
      <c r="J663">
        <f t="shared" si="107"/>
        <v>-1.8058175678735432E-2</v>
      </c>
      <c r="K663" s="28">
        <f t="shared" si="108"/>
        <v>1.0948475000000033</v>
      </c>
      <c r="L663" s="28">
        <f t="shared" si="109"/>
        <v>1.0602798000000004</v>
      </c>
      <c r="M663" s="28">
        <f t="shared" si="110"/>
        <v>1.3672442451147302</v>
      </c>
      <c r="N663" s="28">
        <f t="shared" si="111"/>
        <v>0.41457826682886556</v>
      </c>
      <c r="O663" s="7">
        <f t="shared" si="112"/>
        <v>1.0533531513348962</v>
      </c>
      <c r="P663" s="7">
        <f>[1]!S_PQ_PctChange("H00906.CSI",$A$3,$A663)/100</f>
        <v>0.65211221937597275</v>
      </c>
    </row>
    <row r="664" spans="1:16" x14ac:dyDescent="0.3">
      <c r="A664" s="3">
        <v>20110920</v>
      </c>
      <c r="B664" s="29">
        <f>板块策略指数!B664</f>
        <v>4.5950361541830624E-3</v>
      </c>
      <c r="C664" s="29">
        <f>板块策略指数!C664</f>
        <v>3.0917645263522668E-3</v>
      </c>
      <c r="D664" s="29">
        <f>板块策略指数!E664</f>
        <v>7.4923797423647397E-4</v>
      </c>
      <c r="E664" s="29">
        <f>板块策略指数!F664</f>
        <v>5.4698234241437899E-3</v>
      </c>
      <c r="F664">
        <f t="shared" si="103"/>
        <v>0.3003226975399777</v>
      </c>
      <c r="G664">
        <f t="shared" si="104"/>
        <v>0.19697237528027103</v>
      </c>
      <c r="H664">
        <f t="shared" si="105"/>
        <v>0.29806076514092378</v>
      </c>
      <c r="I664">
        <f t="shared" si="106"/>
        <v>0.2046441620388276</v>
      </c>
      <c r="J664">
        <f t="shared" si="107"/>
        <v>3.3282665419099673E-3</v>
      </c>
      <c r="K664" s="28">
        <f t="shared" si="108"/>
        <v>1.1044734000000034</v>
      </c>
      <c r="L664" s="28">
        <f t="shared" si="109"/>
        <v>1.0666497000000006</v>
      </c>
      <c r="M664" s="28">
        <f t="shared" si="110"/>
        <v>1.3690178743974628</v>
      </c>
      <c r="N664" s="28">
        <f t="shared" si="111"/>
        <v>0.42231576016805072</v>
      </c>
      <c r="O664" s="7">
        <f t="shared" si="112"/>
        <v>1.0601872579272094</v>
      </c>
      <c r="P664" s="7">
        <f>[1]!S_PQ_PctChange("H00906.CSI",$A$3,$A664)/100</f>
        <v>0.6590818812769963</v>
      </c>
    </row>
    <row r="665" spans="1:16" x14ac:dyDescent="0.3">
      <c r="A665" s="3">
        <v>20110921</v>
      </c>
      <c r="B665" s="29">
        <f>板块策略指数!B665</f>
        <v>3.0242292442375359E-2</v>
      </c>
      <c r="C665" s="29">
        <f>板块策略指数!C665</f>
        <v>2.6166698691123185E-2</v>
      </c>
      <c r="D665" s="29">
        <f>板块策略指数!E665</f>
        <v>2.8548130082634501E-2</v>
      </c>
      <c r="E665" s="29">
        <f>板块策略指数!F665</f>
        <v>2.4425153678050301E-2</v>
      </c>
      <c r="F665">
        <f t="shared" si="103"/>
        <v>0.30105270612253576</v>
      </c>
      <c r="G665">
        <f t="shared" si="104"/>
        <v>0.19667005711520347</v>
      </c>
      <c r="H665">
        <f t="shared" si="105"/>
        <v>0.29829394376900414</v>
      </c>
      <c r="I665">
        <f t="shared" si="106"/>
        <v>0.20398329299325671</v>
      </c>
      <c r="J665">
        <f t="shared" si="107"/>
        <v>2.7744106243407597E-2</v>
      </c>
      <c r="K665" s="28">
        <f t="shared" si="108"/>
        <v>1.1681175000000033</v>
      </c>
      <c r="L665" s="28">
        <f t="shared" si="109"/>
        <v>1.1207271000000008</v>
      </c>
      <c r="M665" s="28">
        <f t="shared" si="110"/>
        <v>1.4366489048438478</v>
      </c>
      <c r="N665" s="28">
        <f t="shared" si="111"/>
        <v>0.45705604118886822</v>
      </c>
      <c r="O665" s="7">
        <f t="shared" si="112"/>
        <v>1.1173453120924566</v>
      </c>
      <c r="P665" s="7">
        <f>[1]!S_PQ_PctChange("H00906.CSI",$A$3,$A665)/100</f>
        <v>0.70892773550107036</v>
      </c>
    </row>
    <row r="666" spans="1:16" x14ac:dyDescent="0.3">
      <c r="A666" s="3">
        <v>20110922</v>
      </c>
      <c r="B666" s="29">
        <f>板块策略指数!B666</f>
        <v>-2.8995291998703824E-2</v>
      </c>
      <c r="C666" s="29">
        <f>板块策略指数!C666</f>
        <v>-2.9167496374238776E-2</v>
      </c>
      <c r="D666" s="29">
        <f>板块策略指数!E666</f>
        <v>-2.63459136072434E-2</v>
      </c>
      <c r="E666" s="29">
        <f>板块策略指数!F666</f>
        <v>-3.4242620990639301E-2</v>
      </c>
      <c r="F666">
        <f t="shared" si="103"/>
        <v>0.30115007276084638</v>
      </c>
      <c r="G666">
        <f t="shared" si="104"/>
        <v>0.19669877421266385</v>
      </c>
      <c r="H666">
        <f t="shared" si="105"/>
        <v>0.29920457397841715</v>
      </c>
      <c r="I666">
        <f t="shared" si="106"/>
        <v>0.20294657904807262</v>
      </c>
      <c r="J666">
        <f t="shared" si="107"/>
        <v>-2.9309233361344649E-2</v>
      </c>
      <c r="K666" s="28">
        <f t="shared" si="108"/>
        <v>1.1052523000000032</v>
      </c>
      <c r="L666" s="28">
        <f t="shared" si="109"/>
        <v>1.0588708000000007</v>
      </c>
      <c r="M666" s="28">
        <f t="shared" si="110"/>
        <v>1.3724531633056478</v>
      </c>
      <c r="N666" s="28">
        <f t="shared" si="111"/>
        <v>0.40716262340831633</v>
      </c>
      <c r="O666" s="7">
        <f t="shared" si="112"/>
        <v>1.0552875442337899</v>
      </c>
      <c r="P666" s="7">
        <f>[1]!S_PQ_PctChange("H00906.CSI",$A$3,$A666)/100</f>
        <v>0.65718438170184856</v>
      </c>
    </row>
    <row r="667" spans="1:16" x14ac:dyDescent="0.3">
      <c r="A667" s="3">
        <v>20110923</v>
      </c>
      <c r="B667" s="29">
        <f>板块策略指数!B667</f>
        <v>-4.7795221503855378E-3</v>
      </c>
      <c r="C667" s="29">
        <f>板块策略指数!C667</f>
        <v>-8.8952157658460408E-3</v>
      </c>
      <c r="D667" s="29">
        <f>板块策略指数!E667</f>
        <v>-1.24380249727939E-2</v>
      </c>
      <c r="E667" s="29">
        <f>板块策略指数!F667</f>
        <v>-5.9203449078335602E-3</v>
      </c>
      <c r="F667">
        <f t="shared" si="103"/>
        <v>0.30216187432693581</v>
      </c>
      <c r="G667">
        <f t="shared" si="104"/>
        <v>0.19654346842439141</v>
      </c>
      <c r="H667">
        <f t="shared" si="105"/>
        <v>0.29789963952373516</v>
      </c>
      <c r="I667">
        <f t="shared" si="106"/>
        <v>0.20339501772493762</v>
      </c>
      <c r="J667">
        <f t="shared" si="107"/>
        <v>-8.1120591897969711E-3</v>
      </c>
      <c r="K667" s="28">
        <f t="shared" si="108"/>
        <v>1.0951902000000029</v>
      </c>
      <c r="L667" s="28">
        <f t="shared" si="109"/>
        <v>1.0405567000000007</v>
      </c>
      <c r="M667" s="28">
        <f t="shared" si="110"/>
        <v>1.3429445316136683</v>
      </c>
      <c r="N667" s="28">
        <f t="shared" si="111"/>
        <v>0.3988317353363271</v>
      </c>
      <c r="O667" s="7">
        <f t="shared" si="112"/>
        <v>1.0386149300229128</v>
      </c>
      <c r="P667" s="7">
        <f>[1]!S_PQ_PctChange("H00906.CSI",$A$3,$A667)/100</f>
        <v>0.6462581204119866</v>
      </c>
    </row>
    <row r="668" spans="1:16" x14ac:dyDescent="0.3">
      <c r="A668" s="3">
        <v>20110926</v>
      </c>
      <c r="B668" s="29">
        <f>板块策略指数!B668</f>
        <v>-1.2718415731421441E-2</v>
      </c>
      <c r="C668" s="29">
        <f>板块策略指数!C668</f>
        <v>-1.8477800690370503E-2</v>
      </c>
      <c r="D668" s="29">
        <f>板块策略指数!E668</f>
        <v>-1.41455554064597E-2</v>
      </c>
      <c r="E668" s="29">
        <f>板块策略指数!F668</f>
        <v>-3.4071192985547401E-2</v>
      </c>
      <c r="F668">
        <f t="shared" si="103"/>
        <v>0.30397850147055078</v>
      </c>
      <c r="G668">
        <f t="shared" si="104"/>
        <v>0.19657166223941325</v>
      </c>
      <c r="H668">
        <f t="shared" si="105"/>
        <v>0.29925743153736983</v>
      </c>
      <c r="I668">
        <f t="shared" si="106"/>
        <v>0.20019240475266617</v>
      </c>
      <c r="J668">
        <f t="shared" si="107"/>
        <v>-1.8618578130068071E-2</v>
      </c>
      <c r="K668" s="28">
        <f t="shared" si="108"/>
        <v>1.0685427000000027</v>
      </c>
      <c r="L668" s="28">
        <f t="shared" si="109"/>
        <v>1.0028517000000003</v>
      </c>
      <c r="M668" s="28">
        <f t="shared" si="110"/>
        <v>1.3098022799274656</v>
      </c>
      <c r="N668" s="28">
        <f t="shared" si="111"/>
        <v>0.35117186932737487</v>
      </c>
      <c r="O668" s="7">
        <f t="shared" si="112"/>
        <v>1.000658818671158</v>
      </c>
      <c r="P668" s="7">
        <f>[1]!S_PQ_PctChange("H00906.CSI",$A$3,$A668)/100</f>
        <v>0.6126765482606078</v>
      </c>
    </row>
    <row r="669" spans="1:16" x14ac:dyDescent="0.3">
      <c r="A669" s="3">
        <v>20110927</v>
      </c>
      <c r="B669" s="29">
        <f>板块策略指数!B669</f>
        <v>4.7576006045222307E-3</v>
      </c>
      <c r="C669" s="29">
        <f>板块策略指数!C669</f>
        <v>5.2659914860403239E-4</v>
      </c>
      <c r="D669" s="29">
        <f>板块策略指数!E669</f>
        <v>1.61247731574456E-2</v>
      </c>
      <c r="E669" s="29">
        <f>板块策略指数!F669</f>
        <v>1.0920179586176901E-2</v>
      </c>
      <c r="F669">
        <f t="shared" si="103"/>
        <v>0.30283206814202257</v>
      </c>
      <c r="G669">
        <f t="shared" si="104"/>
        <v>0.19500567115013664</v>
      </c>
      <c r="H669">
        <f t="shared" si="105"/>
        <v>0.30150163833830745</v>
      </c>
      <c r="I669">
        <f t="shared" si="106"/>
        <v>0.20066062236953333</v>
      </c>
      <c r="J669">
        <f t="shared" si="107"/>
        <v>8.5613179832406319E-3</v>
      </c>
      <c r="K669" s="28">
        <f t="shared" si="108"/>
        <v>1.0783840000000029</v>
      </c>
      <c r="L669" s="28">
        <f t="shared" si="109"/>
        <v>1.0039064000000004</v>
      </c>
      <c r="M669" s="28">
        <f t="shared" si="110"/>
        <v>1.3470473177298468</v>
      </c>
      <c r="N669" s="28">
        <f t="shared" si="111"/>
        <v>0.36592690879222012</v>
      </c>
      <c r="O669" s="7">
        <f t="shared" si="112"/>
        <v>1.0177870949937766</v>
      </c>
      <c r="P669" s="7">
        <f>[1]!S_PQ_PctChange("H00906.CSI",$A$3,$A669)/100</f>
        <v>0.62669927863738661</v>
      </c>
    </row>
    <row r="670" spans="1:16" x14ac:dyDescent="0.3">
      <c r="A670" s="3">
        <v>20110928</v>
      </c>
      <c r="B670" s="29">
        <f>板块策略指数!B670</f>
        <v>-1.2820729951731771E-2</v>
      </c>
      <c r="C670" s="29">
        <f>板块策略指数!C670</f>
        <v>-1.344943057220644E-2</v>
      </c>
      <c r="D670" s="29">
        <f>板块策略指数!E670</f>
        <v>-1.0587603113928199E-2</v>
      </c>
      <c r="E670" s="29">
        <f>板块策略指数!F670</f>
        <v>-1.1182763916252199E-2</v>
      </c>
      <c r="F670">
        <f t="shared" si="103"/>
        <v>0.3025625493449049</v>
      </c>
      <c r="G670">
        <f t="shared" si="104"/>
        <v>0.19470803533210509</v>
      </c>
      <c r="H670">
        <f t="shared" si="105"/>
        <v>0.30191473220269116</v>
      </c>
      <c r="I670">
        <f t="shared" si="106"/>
        <v>0.2008146831202989</v>
      </c>
      <c r="J670">
        <f t="shared" si="107"/>
        <v>-1.1941363453865433E-2</v>
      </c>
      <c r="K670" s="28">
        <f t="shared" si="108"/>
        <v>1.0517376000000027</v>
      </c>
      <c r="L670" s="28">
        <f t="shared" si="109"/>
        <v>0.97695500000000024</v>
      </c>
      <c r="M670" s="28">
        <f t="shared" si="110"/>
        <v>1.3221977122401136</v>
      </c>
      <c r="N670" s="28">
        <f t="shared" si="111"/>
        <v>0.35065207064434056</v>
      </c>
      <c r="O670" s="7">
        <f t="shared" si="112"/>
        <v>0.99369196591993658</v>
      </c>
      <c r="P670" s="7">
        <f>[1]!S_PQ_PctChange("H00906.CSI",$A$3,$A670)/100</f>
        <v>0.60709873357542099</v>
      </c>
    </row>
    <row r="671" spans="1:16" x14ac:dyDescent="0.3">
      <c r="A671" s="3">
        <v>20110929</v>
      </c>
      <c r="B671" s="29">
        <f>板块策略指数!B671</f>
        <v>-2.8876645824495294E-2</v>
      </c>
      <c r="C671" s="29">
        <f>板块策略指数!C671</f>
        <v>-2.4177130991853635E-2</v>
      </c>
      <c r="D671" s="29">
        <f>板块策略指数!E671</f>
        <v>-1.13272094062005E-2</v>
      </c>
      <c r="E671" s="29">
        <f>板块策略指数!F671</f>
        <v>-3.1893386337930498E-4</v>
      </c>
      <c r="F671">
        <f t="shared" si="103"/>
        <v>0.29888519734950825</v>
      </c>
      <c r="G671">
        <f t="shared" si="104"/>
        <v>0.19327233957332271</v>
      </c>
      <c r="H671">
        <f t="shared" si="105"/>
        <v>0.30363492555236027</v>
      </c>
      <c r="I671">
        <f t="shared" si="106"/>
        <v>0.20420753752480886</v>
      </c>
      <c r="J671">
        <f t="shared" si="107"/>
        <v>-1.6928371249767645E-2</v>
      </c>
      <c r="K671" s="28">
        <f t="shared" si="108"/>
        <v>0.99249030000000249</v>
      </c>
      <c r="L671" s="28">
        <f t="shared" si="109"/>
        <v>0.92915790000000031</v>
      </c>
      <c r="M671" s="28">
        <f t="shared" si="110"/>
        <v>1.2958936924709703</v>
      </c>
      <c r="N671" s="28">
        <f t="shared" si="111"/>
        <v>0.35022130196136869</v>
      </c>
      <c r="O671" s="7">
        <f t="shared" si="112"/>
        <v>0.95994200816316488</v>
      </c>
      <c r="P671" s="7">
        <f>[1]!S_PQ_PctChange("H00906.CSI",$A$3,$A671)/100</f>
        <v>0.58342169217343964</v>
      </c>
    </row>
    <row r="672" spans="1:16" x14ac:dyDescent="0.3">
      <c r="A672" s="3">
        <v>20110930</v>
      </c>
      <c r="B672" s="29">
        <f>板块策略指数!B672</f>
        <v>-2.3314542610319766E-3</v>
      </c>
      <c r="C672" s="29">
        <f>板块策略指数!C672</f>
        <v>-5.1799803427181801E-4</v>
      </c>
      <c r="D672" s="29">
        <f>板块策略指数!E672</f>
        <v>1.9388967169867101E-3</v>
      </c>
      <c r="E672" s="29">
        <f>板块策略指数!F672</f>
        <v>-2.6510437439197601E-3</v>
      </c>
      <c r="F672">
        <f t="shared" si="103"/>
        <v>0.3</v>
      </c>
      <c r="G672">
        <f t="shared" si="104"/>
        <v>0.2</v>
      </c>
      <c r="H672">
        <f t="shared" si="105"/>
        <v>0.3</v>
      </c>
      <c r="I672">
        <f t="shared" si="106"/>
        <v>0.2</v>
      </c>
      <c r="J672">
        <f t="shared" si="107"/>
        <v>-7.4959821339841946E-4</v>
      </c>
      <c r="K672" s="28">
        <f t="shared" si="108"/>
        <v>0.98784490000000269</v>
      </c>
      <c r="L672" s="28">
        <f t="shared" si="109"/>
        <v>0.92815860000000039</v>
      </c>
      <c r="M672" s="28">
        <f t="shared" si="110"/>
        <v>1.3003451932138526</v>
      </c>
      <c r="N672" s="28">
        <f t="shared" si="111"/>
        <v>0.34664180622589669</v>
      </c>
      <c r="O672" s="7">
        <f t="shared" si="112"/>
        <v>0.95847283913548131</v>
      </c>
      <c r="P672" s="7">
        <f>[1]!S_PQ_PctChange("H00906.CSI",$A$3,$A672)/100</f>
        <v>0.57881869183043033</v>
      </c>
    </row>
    <row r="673" spans="1:16" x14ac:dyDescent="0.3">
      <c r="A673" s="3">
        <v>20111010</v>
      </c>
      <c r="B673" s="29">
        <f>板块策略指数!B673</f>
        <v>-8.1625080508042468E-3</v>
      </c>
      <c r="C673" s="29">
        <f>板块策略指数!C673</f>
        <v>9.3602258652380251E-4</v>
      </c>
      <c r="D673" s="29">
        <f>板块策略指数!E673</f>
        <v>-1.54334522485652E-2</v>
      </c>
      <c r="E673" s="29">
        <f>板块策略指数!F673</f>
        <v>-1.4262911390088701E-2</v>
      </c>
      <c r="F673">
        <f t="shared" si="103"/>
        <v>0.30047916641695266</v>
      </c>
      <c r="G673">
        <f t="shared" si="104"/>
        <v>0.20215705640274684</v>
      </c>
      <c r="H673">
        <f t="shared" si="105"/>
        <v>0.29827641922364601</v>
      </c>
      <c r="I673">
        <f t="shared" si="106"/>
        <v>0.19908735795665453</v>
      </c>
      <c r="J673">
        <f t="shared" si="107"/>
        <v>-9.7441658505238136E-3</v>
      </c>
      <c r="K673" s="28">
        <f t="shared" si="108"/>
        <v>0.97161910000000251</v>
      </c>
      <c r="L673" s="28">
        <f t="shared" si="109"/>
        <v>0.92996340000000055</v>
      </c>
      <c r="M673" s="28">
        <f t="shared" si="110"/>
        <v>1.26484292551917</v>
      </c>
      <c r="N673" s="28">
        <f t="shared" si="111"/>
        <v>0.32743477346950778</v>
      </c>
      <c r="O673" s="7">
        <f t="shared" si="112"/>
        <v>0.93938915497719888</v>
      </c>
      <c r="P673" s="7">
        <f>[1]!S_PQ_PctChange("H00906.CSI",$A$3,$A673)/100</f>
        <v>0.56523905888191384</v>
      </c>
    </row>
    <row r="674" spans="1:16" x14ac:dyDescent="0.3">
      <c r="A674" s="3">
        <v>20111011</v>
      </c>
      <c r="B674" s="29">
        <f>板块策略指数!B674</f>
        <v>-1.1063090228736295E-2</v>
      </c>
      <c r="C674" s="29">
        <f>板块策略指数!C674</f>
        <v>-3.7963414228477325E-3</v>
      </c>
      <c r="D674" s="29">
        <f>板块策略指数!E674</f>
        <v>-1.38983485310548E-2</v>
      </c>
      <c r="E674" s="29">
        <f>板块策略指数!F674</f>
        <v>1.2780353502476499E-2</v>
      </c>
      <c r="F674">
        <f t="shared" si="103"/>
        <v>0.29885627570841716</v>
      </c>
      <c r="G674">
        <f t="shared" si="104"/>
        <v>0.20254263963762234</v>
      </c>
      <c r="H674">
        <f t="shared" si="105"/>
        <v>0.2958148929426247</v>
      </c>
      <c r="I674">
        <f t="shared" si="106"/>
        <v>0.20278619171133586</v>
      </c>
      <c r="J674">
        <f t="shared" si="107"/>
        <v>-5.6928281574740534E-3</v>
      </c>
      <c r="K674" s="28">
        <f t="shared" si="108"/>
        <v>0.94980690000000267</v>
      </c>
      <c r="L674" s="28">
        <f t="shared" si="109"/>
        <v>0.92263660000000058</v>
      </c>
      <c r="M674" s="28">
        <f t="shared" si="110"/>
        <v>1.2333653491722107</v>
      </c>
      <c r="N674" s="28">
        <f t="shared" si="111"/>
        <v>0.34439985912592785</v>
      </c>
      <c r="O674" s="7">
        <f t="shared" si="112"/>
        <v>0.92834854578744475</v>
      </c>
      <c r="P674" s="7">
        <f>[1]!S_PQ_PctChange("H00906.CSI",$A$3,$A674)/100</f>
        <v>0.5613867177114904</v>
      </c>
    </row>
    <row r="675" spans="1:16" x14ac:dyDescent="0.3">
      <c r="A675" s="3">
        <v>20111012</v>
      </c>
      <c r="B675" s="29">
        <f>板块策略指数!B675</f>
        <v>3.2110000226176175E-2</v>
      </c>
      <c r="C675" s="29">
        <f>板块策略指数!C675</f>
        <v>3.1282146610545097E-2</v>
      </c>
      <c r="D675" s="29">
        <f>板块策略指数!E675</f>
        <v>3.3244106449886901E-2</v>
      </c>
      <c r="E675" s="29">
        <f>板块策略指数!F675</f>
        <v>4.5162109038403897E-2</v>
      </c>
      <c r="F675">
        <f t="shared" si="103"/>
        <v>0.29804350145698733</v>
      </c>
      <c r="G675">
        <f t="shared" si="104"/>
        <v>0.20182978420463304</v>
      </c>
      <c r="H675">
        <f t="shared" si="105"/>
        <v>0.29533455429054262</v>
      </c>
      <c r="I675">
        <f t="shared" si="106"/>
        <v>0.20479216004783701</v>
      </c>
      <c r="J675">
        <f t="shared" si="107"/>
        <v>3.4924597520618883E-2</v>
      </c>
      <c r="K675" s="28">
        <f t="shared" si="108"/>
        <v>1.0124152000000026</v>
      </c>
      <c r="L675" s="28">
        <f t="shared" si="109"/>
        <v>0.98278080000000045</v>
      </c>
      <c r="M675" s="28">
        <f t="shared" si="110"/>
        <v>1.3076115845815806</v>
      </c>
      <c r="N675" s="28">
        <f t="shared" si="111"/>
        <v>0.40511579215498794</v>
      </c>
      <c r="O675" s="7">
        <f t="shared" si="112"/>
        <v>0.99569534262854198</v>
      </c>
      <c r="P675" s="7">
        <f>[1]!S_PQ_PctChange("H00906.CSI",$A$3,$A675)/100</f>
        <v>0.61750370377320918</v>
      </c>
    </row>
    <row r="676" spans="1:16" x14ac:dyDescent="0.3">
      <c r="A676" s="3">
        <v>20111013</v>
      </c>
      <c r="B676" s="29">
        <f>板块策略指数!B676</f>
        <v>1.8136068540925351E-2</v>
      </c>
      <c r="C676" s="29">
        <f>板块策略指数!C676</f>
        <v>1.195240542978834E-2</v>
      </c>
      <c r="D676" s="29">
        <f>板块策略指数!E676</f>
        <v>1.10701555160801E-2</v>
      </c>
      <c r="E676" s="29">
        <f>板块策略指数!F676</f>
        <v>2.7947049802995098E-3</v>
      </c>
      <c r="F676">
        <f t="shared" si="103"/>
        <v>0.29995157684534751</v>
      </c>
      <c r="G676">
        <f t="shared" si="104"/>
        <v>0.20188823550010199</v>
      </c>
      <c r="H676">
        <f t="shared" si="105"/>
        <v>0.29516252927960984</v>
      </c>
      <c r="I676">
        <f t="shared" si="106"/>
        <v>0.20299765837494071</v>
      </c>
      <c r="J676">
        <f t="shared" si="107"/>
        <v>1.1659421894102266E-2</v>
      </c>
      <c r="K676" s="28">
        <f t="shared" si="108"/>
        <v>1.0489125000000028</v>
      </c>
      <c r="L676" s="28">
        <f t="shared" si="109"/>
        <v>1.0064798000000006</v>
      </c>
      <c r="M676" s="28">
        <f t="shared" si="110"/>
        <v>1.3331572036936068</v>
      </c>
      <c r="N676" s="28">
        <f t="shared" si="111"/>
        <v>0.40904267625722079</v>
      </c>
      <c r="O676" s="7">
        <f t="shared" si="112"/>
        <v>1.018963996600343</v>
      </c>
      <c r="P676" s="7">
        <f>[1]!S_PQ_PctChange("H00906.CSI",$A$3,$A676)/100</f>
        <v>0.63103642052343889</v>
      </c>
    </row>
    <row r="677" spans="1:16" x14ac:dyDescent="0.3">
      <c r="A677" s="3">
        <v>20111014</v>
      </c>
      <c r="B677" s="29">
        <f>板块策略指数!B677</f>
        <v>-5.6950699456418683E-3</v>
      </c>
      <c r="C677" s="29">
        <f>板块策略指数!C677</f>
        <v>-6.6169617057695237E-3</v>
      </c>
      <c r="D677" s="29">
        <f>板块策略指数!E677</f>
        <v>-4.1701454277797501E-3</v>
      </c>
      <c r="E677" s="29">
        <f>板块策略指数!F677</f>
        <v>3.5815732334554598E-4</v>
      </c>
      <c r="F677">
        <f t="shared" si="103"/>
        <v>0.29950192783977447</v>
      </c>
      <c r="G677">
        <f t="shared" si="104"/>
        <v>0.20139868597304031</v>
      </c>
      <c r="H677">
        <f t="shared" si="105"/>
        <v>0.29517205941726943</v>
      </c>
      <c r="I677">
        <f t="shared" si="106"/>
        <v>0.20392732676991576</v>
      </c>
      <c r="J677">
        <f t="shared" si="107"/>
        <v>-4.2022975075476695E-3</v>
      </c>
      <c r="K677" s="28">
        <f t="shared" si="108"/>
        <v>1.0372438000000028</v>
      </c>
      <c r="L677" s="28">
        <f t="shared" si="109"/>
        <v>0.9932030000000005</v>
      </c>
      <c r="M677" s="28">
        <f t="shared" si="110"/>
        <v>1.3234275988483324</v>
      </c>
      <c r="N677" s="28">
        <f t="shared" si="111"/>
        <v>0.40954733521062869</v>
      </c>
      <c r="O677" s="7">
        <f t="shared" si="112"/>
        <v>1.010479709229601</v>
      </c>
      <c r="P677" s="7">
        <f>[1]!S_PQ_PctChange("H00906.CSI",$A$3,$A677)/100</f>
        <v>0.62527615395602587</v>
      </c>
    </row>
    <row r="678" spans="1:16" x14ac:dyDescent="0.3">
      <c r="A678" s="3">
        <v>20111017</v>
      </c>
      <c r="B678" s="29">
        <f>板块策略指数!B678</f>
        <v>8.5590639667181331E-3</v>
      </c>
      <c r="C678" s="29">
        <f>板块策略指数!C678</f>
        <v>-1.1734880993052325E-4</v>
      </c>
      <c r="D678" s="29">
        <f>板块策略指数!E678</f>
        <v>1.21081187097913E-2</v>
      </c>
      <c r="E678" s="29">
        <f>板块策略指数!F678</f>
        <v>7.26405185416316E-3</v>
      </c>
      <c r="F678">
        <f t="shared" si="103"/>
        <v>0.29978844897566653</v>
      </c>
      <c r="G678">
        <f t="shared" si="104"/>
        <v>0.19985710949544461</v>
      </c>
      <c r="H678">
        <f t="shared" si="105"/>
        <v>0.29649412358998078</v>
      </c>
      <c r="I678">
        <f t="shared" si="106"/>
        <v>0.20386031793890799</v>
      </c>
      <c r="J678">
        <f t="shared" si="107"/>
        <v>7.5951392737909325E-3</v>
      </c>
      <c r="K678" s="28">
        <f t="shared" si="108"/>
        <v>1.0546807000000027</v>
      </c>
      <c r="L678" s="28">
        <f t="shared" si="109"/>
        <v>0.99296910000000049</v>
      </c>
      <c r="M678" s="28">
        <f t="shared" si="110"/>
        <v>1.3515599360287935</v>
      </c>
      <c r="N678" s="28">
        <f t="shared" si="111"/>
        <v>0.41978636014449622</v>
      </c>
      <c r="O678" s="7">
        <f t="shared" si="112"/>
        <v>1.0257495826283307</v>
      </c>
      <c r="P678" s="7">
        <f>[1]!S_PQ_PctChange("H00906.CSI",$A$3,$A678)/100</f>
        <v>0.6325168872249276</v>
      </c>
    </row>
    <row r="679" spans="1:16" x14ac:dyDescent="0.3">
      <c r="A679" s="3">
        <v>20111018</v>
      </c>
      <c r="B679" s="29">
        <f>板块策略指数!B679</f>
        <v>-2.7768110149669453E-2</v>
      </c>
      <c r="C679" s="29">
        <f>板块策略指数!C679</f>
        <v>-2.5963623821362792E-2</v>
      </c>
      <c r="D679" s="29">
        <f>板块策略指数!E679</f>
        <v>-1.9746424366018998E-2</v>
      </c>
      <c r="E679" s="29">
        <f>板块策略指数!F679</f>
        <v>-2.6443897712303401E-2</v>
      </c>
      <c r="F679">
        <f t="shared" si="103"/>
        <v>0.29886349143442681</v>
      </c>
      <c r="G679">
        <f t="shared" si="104"/>
        <v>0.19961027209382512</v>
      </c>
      <c r="H679">
        <f t="shared" si="105"/>
        <v>0.29801809464289725</v>
      </c>
      <c r="I679">
        <f t="shared" si="106"/>
        <v>0.20350814182885074</v>
      </c>
      <c r="J679">
        <f t="shared" si="107"/>
        <v>-2.4759133663332284E-2</v>
      </c>
      <c r="K679" s="28">
        <f t="shared" si="108"/>
        <v>0.99762610000000285</v>
      </c>
      <c r="L679" s="28">
        <f t="shared" si="109"/>
        <v>0.94122440000000052</v>
      </c>
      <c r="M679" s="28">
        <f t="shared" si="110"/>
        <v>1.3051250356098403</v>
      </c>
      <c r="N679" s="28">
        <f t="shared" si="111"/>
        <v>0.38224167486351157</v>
      </c>
      <c r="O679" s="7">
        <f t="shared" si="112"/>
        <v>0.97559377794359636</v>
      </c>
      <c r="P679" s="7">
        <f>[1]!S_PQ_PctChange("H00906.CSI",$A$3,$A679)/100</f>
        <v>0.58591867650447216</v>
      </c>
    </row>
    <row r="680" spans="1:16" x14ac:dyDescent="0.3">
      <c r="A680" s="3">
        <v>20111019</v>
      </c>
      <c r="B680" s="29">
        <f>板块策略指数!B680</f>
        <v>-9.0052387681558658E-3</v>
      </c>
      <c r="C680" s="29">
        <f>板块策略指数!C680</f>
        <v>-3.6020050026159332E-3</v>
      </c>
      <c r="D680" s="29">
        <f>板块策略指数!E680</f>
        <v>-9.5633078770839108E-3</v>
      </c>
      <c r="E680" s="29">
        <f>板块策略指数!F680</f>
        <v>1.21513369828384E-3</v>
      </c>
      <c r="F680">
        <f t="shared" si="103"/>
        <v>0.29796383575611141</v>
      </c>
      <c r="G680">
        <f t="shared" si="104"/>
        <v>0.20009445958637037</v>
      </c>
      <c r="H680">
        <f t="shared" si="105"/>
        <v>0.29695366301901499</v>
      </c>
      <c r="I680">
        <f t="shared" si="106"/>
        <v>0.20498804163850309</v>
      </c>
      <c r="J680">
        <f t="shared" si="107"/>
        <v>-6.0130834891077983E-3</v>
      </c>
      <c r="K680" s="28">
        <f t="shared" si="108"/>
        <v>0.97963700000000276</v>
      </c>
      <c r="L680" s="28">
        <f t="shared" si="109"/>
        <v>0.93423210000000023</v>
      </c>
      <c r="M680" s="28">
        <f t="shared" si="110"/>
        <v>1.2830804151991293</v>
      </c>
      <c r="N680" s="28">
        <f t="shared" si="111"/>
        <v>0.38392128330181041</v>
      </c>
      <c r="O680" s="7">
        <f t="shared" si="112"/>
        <v>0.96371436761625962</v>
      </c>
      <c r="P680" s="7">
        <f>[1]!S_PQ_PctChange("H00906.CSI",$A$3,$A680)/100</f>
        <v>0.57938168620986974</v>
      </c>
    </row>
    <row r="681" spans="1:16" x14ac:dyDescent="0.3">
      <c r="A681" s="3">
        <v>20111020</v>
      </c>
      <c r="B681" s="29">
        <f>板块策略指数!B681</f>
        <v>-3.0009441124812252E-2</v>
      </c>
      <c r="C681" s="29">
        <f>板块策略指数!C681</f>
        <v>-2.5782428075720523E-2</v>
      </c>
      <c r="D681" s="29">
        <f>板块策略指数!E681</f>
        <v>-2.59108689629255E-2</v>
      </c>
      <c r="E681" s="29">
        <f>板块策略指数!F681</f>
        <v>-1.4814028268692899E-2</v>
      </c>
      <c r="F681">
        <f t="shared" si="103"/>
        <v>0.29638176327821741</v>
      </c>
      <c r="G681">
        <f t="shared" si="104"/>
        <v>0.19989937494365001</v>
      </c>
      <c r="H681">
        <f t="shared" si="105"/>
        <v>0.29662503204812418</v>
      </c>
      <c r="I681">
        <f t="shared" si="106"/>
        <v>0.2070938297300082</v>
      </c>
      <c r="J681">
        <f t="shared" si="107"/>
        <v>-2.4831675293205232E-2</v>
      </c>
      <c r="K681" s="28">
        <f t="shared" si="108"/>
        <v>0.92022920000000252</v>
      </c>
      <c r="L681" s="28">
        <f t="shared" si="109"/>
        <v>0.8843629000000004</v>
      </c>
      <c r="M681" s="28">
        <f t="shared" si="110"/>
        <v>1.2239238177290832</v>
      </c>
      <c r="N681" s="28">
        <f t="shared" si="111"/>
        <v>0.36341983428933156</v>
      </c>
      <c r="O681" s="7">
        <f t="shared" si="112"/>
        <v>0.91495205007101088</v>
      </c>
      <c r="P681" s="7">
        <f>[1]!S_PQ_PctChange("H00906.CSI",$A$3,$A681)/100</f>
        <v>0.53899726530693104</v>
      </c>
    </row>
    <row r="682" spans="1:16" x14ac:dyDescent="0.3">
      <c r="A682" s="3">
        <v>20111021</v>
      </c>
      <c r="B682" s="29">
        <f>板块策略指数!B682</f>
        <v>-2.3140727159028748E-2</v>
      </c>
      <c r="C682" s="29">
        <f>板块策略指数!C682</f>
        <v>-9.6306820729701193E-3</v>
      </c>
      <c r="D682" s="29">
        <f>板块策略指数!E682</f>
        <v>-5.3150331211072096E-3</v>
      </c>
      <c r="E682" s="29">
        <f>板块策略指数!F682</f>
        <v>7.9024054522249497E-3</v>
      </c>
      <c r="F682">
        <f t="shared" si="103"/>
        <v>0.29207121227044774</v>
      </c>
      <c r="G682">
        <f t="shared" si="104"/>
        <v>0.19971647206866069</v>
      </c>
      <c r="H682">
        <f t="shared" si="105"/>
        <v>0.29764502288142464</v>
      </c>
      <c r="I682">
        <f t="shared" si="106"/>
        <v>0.2105672927794667</v>
      </c>
      <c r="J682">
        <f t="shared" si="107"/>
        <v>-8.7236893063055224E-3</v>
      </c>
      <c r="K682" s="28">
        <f t="shared" si="108"/>
        <v>0.87579370000000245</v>
      </c>
      <c r="L682" s="28">
        <f t="shared" si="109"/>
        <v>0.8662152000000003</v>
      </c>
      <c r="M682" s="28">
        <f t="shared" si="110"/>
        <v>1.2121035889790339</v>
      </c>
      <c r="N682" s="28">
        <f t="shared" si="111"/>
        <v>0.37419413062149132</v>
      </c>
      <c r="O682" s="7">
        <f t="shared" si="112"/>
        <v>0.89824660334971851</v>
      </c>
      <c r="P682" s="7">
        <f>[1]!S_PQ_PctChange("H00906.CSI",$A$3,$A682)/100</f>
        <v>0.5260119042033784</v>
      </c>
    </row>
    <row r="683" spans="1:16" x14ac:dyDescent="0.3">
      <c r="A683" s="3">
        <v>20111024</v>
      </c>
      <c r="B683" s="29">
        <f>板块策略指数!B683</f>
        <v>1.2969016795397036E-2</v>
      </c>
      <c r="C683" s="29">
        <f>板块策略指数!C683</f>
        <v>1.8598230257689471E-2</v>
      </c>
      <c r="D683" s="29">
        <f>板块策略指数!E683</f>
        <v>2.4493451672263699E-2</v>
      </c>
      <c r="E683" s="29">
        <f>板块策略指数!F683</f>
        <v>3.2356526082911202E-2</v>
      </c>
      <c r="F683">
        <f t="shared" si="103"/>
        <v>0.28960199735713321</v>
      </c>
      <c r="G683">
        <f t="shared" si="104"/>
        <v>0.19912850840608728</v>
      </c>
      <c r="H683">
        <f t="shared" si="105"/>
        <v>0.29848633207327718</v>
      </c>
      <c r="I683">
        <f t="shared" si="106"/>
        <v>0.21278316216350221</v>
      </c>
      <c r="J683">
        <f t="shared" si="107"/>
        <v>2.1605829475636579E-2</v>
      </c>
      <c r="K683" s="28">
        <f t="shared" si="108"/>
        <v>0.90012090000000256</v>
      </c>
      <c r="L683" s="28">
        <f t="shared" si="109"/>
        <v>0.90092350000000021</v>
      </c>
      <c r="M683" s="28">
        <f t="shared" si="110"/>
        <v>1.2662856413297328</v>
      </c>
      <c r="N683" s="28">
        <f t="shared" si="111"/>
        <v>0.4186582788519293</v>
      </c>
      <c r="O683" s="7">
        <f t="shared" si="112"/>
        <v>0.93925979576439866</v>
      </c>
      <c r="P683" s="7">
        <f>[1]!S_PQ_PctChange("H00906.CSI",$A$3,$A683)/100</f>
        <v>0.56412349594487643</v>
      </c>
    </row>
    <row r="684" spans="1:16" x14ac:dyDescent="0.3">
      <c r="A684" s="3">
        <v>20111025</v>
      </c>
      <c r="B684" s="29">
        <f>板块策略指数!B684</f>
        <v>3.5849929338706864E-2</v>
      </c>
      <c r="C684" s="29">
        <f>板块策略指数!C684</f>
        <v>2.1616598458591308E-2</v>
      </c>
      <c r="D684" s="29">
        <f>板块策略指数!E684</f>
        <v>1.99952726150718E-2</v>
      </c>
      <c r="E684" s="29">
        <f>板块策略指数!F684</f>
        <v>1.0879949440006901E-2</v>
      </c>
      <c r="F684">
        <f t="shared" si="103"/>
        <v>0.29324827286304805</v>
      </c>
      <c r="G684">
        <f t="shared" si="104"/>
        <v>0.19886504388867549</v>
      </c>
      <c r="H684">
        <f t="shared" si="105"/>
        <v>0.29761833143400285</v>
      </c>
      <c r="I684">
        <f t="shared" si="106"/>
        <v>0.21026835181427345</v>
      </c>
      <c r="J684">
        <f t="shared" si="107"/>
        <v>2.2970077777175933E-2</v>
      </c>
      <c r="K684" s="28">
        <f t="shared" si="108"/>
        <v>0.96824010000000271</v>
      </c>
      <c r="L684" s="28">
        <f t="shared" si="109"/>
        <v>0.94201500000000005</v>
      </c>
      <c r="M684" s="28">
        <f t="shared" si="110"/>
        <v>1.3116006405517435</v>
      </c>
      <c r="N684" s="28">
        <f t="shared" si="111"/>
        <v>0.43409320919848549</v>
      </c>
      <c r="O684" s="7">
        <f t="shared" si="112"/>
        <v>0.98380474410325736</v>
      </c>
      <c r="P684" s="7">
        <f>[1]!S_PQ_PctChange("H00906.CSI",$A$3,$A684)/100</f>
        <v>0.59745484837206009</v>
      </c>
    </row>
    <row r="685" spans="1:16" x14ac:dyDescent="0.3">
      <c r="A685" s="3">
        <v>20111026</v>
      </c>
      <c r="B685" s="29">
        <f>板块策略指数!B685</f>
        <v>9.4351801896526682E-3</v>
      </c>
      <c r="C685" s="29">
        <f>板块策略指数!C685</f>
        <v>1.167230943118356E-2</v>
      </c>
      <c r="D685" s="29">
        <f>板块策略指数!E685</f>
        <v>1.42990605931417E-2</v>
      </c>
      <c r="E685" s="29">
        <f>板块策略指数!F685</f>
        <v>5.6515096920536903E-3</v>
      </c>
      <c r="F685">
        <f t="shared" si="103"/>
        <v>0.29292996693442691</v>
      </c>
      <c r="G685">
        <f t="shared" si="104"/>
        <v>0.19908943616860972</v>
      </c>
      <c r="H685">
        <f t="shared" si="105"/>
        <v>0.29872777489939562</v>
      </c>
      <c r="I685">
        <f t="shared" si="106"/>
        <v>0.20925282199756745</v>
      </c>
      <c r="J685">
        <f t="shared" si="107"/>
        <v>1.0532060805096869E-2</v>
      </c>
      <c r="K685" s="28">
        <f t="shared" si="108"/>
        <v>0.98681080000000265</v>
      </c>
      <c r="L685" s="28">
        <f t="shared" si="109"/>
        <v>0.96468279999999984</v>
      </c>
      <c r="M685" s="28">
        <f t="shared" si="110"/>
        <v>1.3446543581781381</v>
      </c>
      <c r="N685" s="28">
        <f t="shared" si="111"/>
        <v>0.44219800086957917</v>
      </c>
      <c r="O685" s="7">
        <f t="shared" si="112"/>
        <v>1.0046982962935926</v>
      </c>
      <c r="P685" s="7">
        <f>[1]!S_PQ_PctChange("H00906.CSI",$A$3,$A685)/100</f>
        <v>0.61373476917751724</v>
      </c>
    </row>
    <row r="686" spans="1:16" x14ac:dyDescent="0.3">
      <c r="A686" s="3">
        <v>20111027</v>
      </c>
      <c r="B686" s="29">
        <f>板块策略指数!B686</f>
        <v>-2.963694378951469E-3</v>
      </c>
      <c r="C686" s="29">
        <f>板块策略指数!C686</f>
        <v>7.4169733658789973E-4</v>
      </c>
      <c r="D686" s="29">
        <f>板块策略指数!E686</f>
        <v>1.7903960293231601E-3</v>
      </c>
      <c r="E686" s="29">
        <f>板块策略指数!F686</f>
        <v>7.8711700027947196E-3</v>
      </c>
      <c r="F686">
        <f t="shared" si="103"/>
        <v>0.29163561144923422</v>
      </c>
      <c r="G686">
        <f t="shared" si="104"/>
        <v>0.1989463571292768</v>
      </c>
      <c r="H686">
        <f t="shared" si="105"/>
        <v>0.2988259073280945</v>
      </c>
      <c r="I686">
        <f t="shared" si="106"/>
        <v>0.21059212409339415</v>
      </c>
      <c r="J686">
        <f t="shared" si="107"/>
        <v>1.4614147656548605E-3</v>
      </c>
      <c r="K686" s="28">
        <f t="shared" si="108"/>
        <v>0.98092250000000258</v>
      </c>
      <c r="L686" s="28">
        <f t="shared" si="109"/>
        <v>0.96614</v>
      </c>
      <c r="M686" s="28">
        <f t="shared" si="110"/>
        <v>1.3488522180311553</v>
      </c>
      <c r="N686" s="28">
        <f t="shared" si="111"/>
        <v>0.45354978651211431</v>
      </c>
      <c r="O686" s="7">
        <f t="shared" si="112"/>
        <v>1.0076279919844793</v>
      </c>
      <c r="P686" s="7">
        <f>[1]!S_PQ_PctChange("H00906.CSI",$A$3,$A686)/100</f>
        <v>0.61686772864087924</v>
      </c>
    </row>
    <row r="687" spans="1:16" x14ac:dyDescent="0.3">
      <c r="A687" s="3">
        <v>20111028</v>
      </c>
      <c r="B687" s="29">
        <f>板块策略指数!B687</f>
        <v>2.051059544227507E-2</v>
      </c>
      <c r="C687" s="29">
        <f>板块策略指数!C687</f>
        <v>1.6628927746752512E-2</v>
      </c>
      <c r="D687" s="29">
        <f>板块策略指数!E687</f>
        <v>1.7732347196193401E-2</v>
      </c>
      <c r="E687" s="29">
        <f>板块策略指数!F687</f>
        <v>1.7930617476753199E-2</v>
      </c>
      <c r="F687">
        <f t="shared" si="103"/>
        <v>0.29225011190216982</v>
      </c>
      <c r="G687">
        <f t="shared" si="104"/>
        <v>0.19860723633579044</v>
      </c>
      <c r="H687">
        <f t="shared" si="105"/>
        <v>0.29864031752621584</v>
      </c>
      <c r="I687">
        <f t="shared" si="106"/>
        <v>0.21050233423582362</v>
      </c>
      <c r="J687">
        <f t="shared" si="107"/>
        <v>1.836481620187301E-2</v>
      </c>
      <c r="K687" s="28">
        <f t="shared" si="108"/>
        <v>1.0215524000000027</v>
      </c>
      <c r="L687" s="28">
        <f t="shared" si="109"/>
        <v>0.99883480000000024</v>
      </c>
      <c r="M687" s="28">
        <f t="shared" si="110"/>
        <v>1.3905028810738327</v>
      </c>
      <c r="N687" s="28">
        <f t="shared" si="111"/>
        <v>0.47961283171747948</v>
      </c>
      <c r="O687" s="7">
        <f t="shared" si="112"/>
        <v>1.0444977110590097</v>
      </c>
      <c r="P687" s="7">
        <f>[1]!S_PQ_PctChange("H00906.CSI",$A$3,$A687)/100</f>
        <v>0.64973513199611732</v>
      </c>
    </row>
    <row r="688" spans="1:16" x14ac:dyDescent="0.3">
      <c r="A688" s="3">
        <v>20111031</v>
      </c>
      <c r="B688" s="29">
        <f>板块策略指数!B688</f>
        <v>9.5045273127720882E-3</v>
      </c>
      <c r="C688" s="29">
        <f>板块策略指数!C688</f>
        <v>1.0244968718774682E-3</v>
      </c>
      <c r="D688" s="29">
        <f>板块策略指数!E688</f>
        <v>-3.7510086157093898E-3</v>
      </c>
      <c r="E688" s="29">
        <f>板块策略指数!F688</f>
        <v>-7.7923463630307698E-3</v>
      </c>
      <c r="F688">
        <f t="shared" si="103"/>
        <v>0.3</v>
      </c>
      <c r="G688">
        <f t="shared" si="104"/>
        <v>0.2</v>
      </c>
      <c r="H688">
        <f t="shared" si="105"/>
        <v>0.3</v>
      </c>
      <c r="I688">
        <f t="shared" si="106"/>
        <v>0.2</v>
      </c>
      <c r="J688">
        <f t="shared" si="107"/>
        <v>2.2066216046208735E-4</v>
      </c>
      <c r="K688" s="28">
        <f t="shared" si="108"/>
        <v>1.0407663000000027</v>
      </c>
      <c r="L688" s="28">
        <f t="shared" si="109"/>
        <v>1.0008826000000002</v>
      </c>
      <c r="M688" s="28">
        <f t="shared" si="110"/>
        <v>1.3815360841710467</v>
      </c>
      <c r="N688" s="28">
        <f t="shared" si="111"/>
        <v>0.4680831760495523</v>
      </c>
      <c r="O688" s="7">
        <f t="shared" si="112"/>
        <v>1.0449488543409919</v>
      </c>
      <c r="P688" s="7">
        <f>[1]!S_PQ_PctChange("H00906.CSI",$A$3,$A688)/100</f>
        <v>0.64566906147794345</v>
      </c>
    </row>
    <row r="689" spans="1:16" x14ac:dyDescent="0.3">
      <c r="A689" s="3">
        <v>20111101</v>
      </c>
      <c r="B689" s="29">
        <f>板块策略指数!B689</f>
        <v>7.3844810157831084E-3</v>
      </c>
      <c r="C689" s="29">
        <f>板块策略指数!C689</f>
        <v>6.4209164495708463E-3</v>
      </c>
      <c r="D689" s="29">
        <f>板块策略指数!E689</f>
        <v>-4.0359858866218998E-4</v>
      </c>
      <c r="E689" s="29">
        <f>板块策略指数!F689</f>
        <v>4.8187844982308599E-4</v>
      </c>
      <c r="F689">
        <f t="shared" si="103"/>
        <v>0.30116883569434888</v>
      </c>
      <c r="G689">
        <f t="shared" si="104"/>
        <v>0.2005871782075547</v>
      </c>
      <c r="H689">
        <f t="shared" si="105"/>
        <v>0.29884050236088255</v>
      </c>
      <c r="I689">
        <f t="shared" si="106"/>
        <v>0.19940348373721375</v>
      </c>
      <c r="J689">
        <f t="shared" si="107"/>
        <v>3.4748237080150621E-3</v>
      </c>
      <c r="K689" s="28">
        <f t="shared" si="108"/>
        <v>1.0558363000000024</v>
      </c>
      <c r="L689" s="28">
        <f t="shared" si="109"/>
        <v>1.0137301000000001</v>
      </c>
      <c r="M689" s="28">
        <f t="shared" si="110"/>
        <v>1.3805748995686269</v>
      </c>
      <c r="N689" s="28">
        <f t="shared" si="111"/>
        <v>0.46879061369463826</v>
      </c>
      <c r="O689" s="7">
        <f t="shared" si="112"/>
        <v>1.0520546911017346</v>
      </c>
      <c r="P689" s="7">
        <f>[1]!S_PQ_PctChange("H00906.CSI",$A$3,$A689)/100</f>
        <v>0.646727282394853</v>
      </c>
    </row>
    <row r="690" spans="1:16" x14ac:dyDescent="0.3">
      <c r="A690" s="3">
        <v>20111102</v>
      </c>
      <c r="B690" s="29">
        <f>板块策略指数!B690</f>
        <v>4.1859996343094022E-2</v>
      </c>
      <c r="C690" s="29">
        <f>板块策略指数!C690</f>
        <v>2.3276257329619209E-2</v>
      </c>
      <c r="D690" s="29">
        <f>板块策略指数!E690</f>
        <v>1.4780073674059801E-2</v>
      </c>
      <c r="E690" s="29">
        <f>板块策略指数!F690</f>
        <v>1.9194768869971901E-2</v>
      </c>
      <c r="F690">
        <f t="shared" si="103"/>
        <v>0.30596740248157467</v>
      </c>
      <c r="G690">
        <f t="shared" si="104"/>
        <v>0.20014826647707357</v>
      </c>
      <c r="H690">
        <f t="shared" si="105"/>
        <v>0.29571077885936897</v>
      </c>
      <c r="I690">
        <f t="shared" si="106"/>
        <v>0.19817355218198271</v>
      </c>
      <c r="J690">
        <f t="shared" si="107"/>
        <v>2.5520233561690461E-2</v>
      </c>
      <c r="K690" s="28">
        <f t="shared" si="108"/>
        <v>1.1418936000000026</v>
      </c>
      <c r="L690" s="28">
        <f t="shared" si="109"/>
        <v>1.0606021999999999</v>
      </c>
      <c r="M690" s="28">
        <f t="shared" si="110"/>
        <v>1.4157599719708687</v>
      </c>
      <c r="N690" s="28">
        <f t="shared" si="111"/>
        <v>0.49698371004289088</v>
      </c>
      <c r="O690" s="7">
        <f t="shared" si="112"/>
        <v>1.1044236061000134</v>
      </c>
      <c r="P690" s="7">
        <f>[1]!S_PQ_PctChange("H00906.CSI",$A$3,$A690)/100</f>
        <v>0.67478838188117263</v>
      </c>
    </row>
    <row r="691" spans="1:16" x14ac:dyDescent="0.3">
      <c r="A691" s="3">
        <v>20111103</v>
      </c>
      <c r="B691" s="29">
        <f>板块策略指数!B691</f>
        <v>8.8266289231174935E-3</v>
      </c>
      <c r="C691" s="29">
        <f>板块策略指数!C691</f>
        <v>8.8163062234914488E-3</v>
      </c>
      <c r="D691" s="29">
        <f>板块策略指数!E691</f>
        <v>4.3737705367289303E-3</v>
      </c>
      <c r="E691" s="29">
        <f>板块策略指数!F691</f>
        <v>-8.81052120274208E-3</v>
      </c>
      <c r="F691">
        <f t="shared" si="103"/>
        <v>0.30743445541761316</v>
      </c>
      <c r="G691">
        <f t="shared" si="104"/>
        <v>0.20110587985620515</v>
      </c>
      <c r="H691">
        <f t="shared" si="105"/>
        <v>0.29581715759225341</v>
      </c>
      <c r="I691">
        <f t="shared" si="106"/>
        <v>0.19564250713392808</v>
      </c>
      <c r="J691">
        <f t="shared" si="107"/>
        <v>4.0125879402840466E-3</v>
      </c>
      <c r="K691" s="28">
        <f t="shared" si="108"/>
        <v>1.160799300000003</v>
      </c>
      <c r="L691" s="28">
        <f t="shared" si="109"/>
        <v>1.0787691000000001</v>
      </c>
      <c r="M691" s="28">
        <f t="shared" si="110"/>
        <v>1.4263259517600839</v>
      </c>
      <c r="N691" s="28">
        <f t="shared" si="111"/>
        <v>0.48379450332539853</v>
      </c>
      <c r="O691" s="7">
        <f t="shared" si="112"/>
        <v>1.1128677908830995</v>
      </c>
      <c r="P691" s="7">
        <f>[1]!S_PQ_PctChange("H00906.CSI",$A$3,$A691)/100</f>
        <v>0.67827060637622405</v>
      </c>
    </row>
    <row r="692" spans="1:16" x14ac:dyDescent="0.3">
      <c r="A692" s="3">
        <v>20111104</v>
      </c>
      <c r="B692" s="29">
        <f>板块策略指数!B692</f>
        <v>3.9863489404128741E-3</v>
      </c>
      <c r="C692" s="29">
        <f>板块策略指数!C692</f>
        <v>2.5805174802724291E-3</v>
      </c>
      <c r="D692" s="29">
        <f>板块策略指数!E692</f>
        <v>2.2468666512970802E-3</v>
      </c>
      <c r="E692" s="29">
        <f>板块策略指数!F692</f>
        <v>6.06543080944307E-3</v>
      </c>
      <c r="F692">
        <f t="shared" si="103"/>
        <v>0.30755408850532701</v>
      </c>
      <c r="G692">
        <f t="shared" si="104"/>
        <v>0.20090242891605131</v>
      </c>
      <c r="H692">
        <f t="shared" si="105"/>
        <v>0.29541954495710027</v>
      </c>
      <c r="I692">
        <f t="shared" si="106"/>
        <v>0.19612393762152122</v>
      </c>
      <c r="J692">
        <f t="shared" si="107"/>
        <v>3.5958160506372556E-3</v>
      </c>
      <c r="K692" s="28">
        <f t="shared" si="108"/>
        <v>1.1694130000000027</v>
      </c>
      <c r="L692" s="28">
        <f t="shared" si="109"/>
        <v>1.0841334000000002</v>
      </c>
      <c r="M692" s="28">
        <f t="shared" si="110"/>
        <v>1.4317775826262706</v>
      </c>
      <c r="N692" s="28">
        <f t="shared" si="111"/>
        <v>0.49279435622075063</v>
      </c>
      <c r="O692" s="7">
        <f t="shared" si="112"/>
        <v>1.1204652747984314</v>
      </c>
      <c r="P692" s="7">
        <f>[1]!S_PQ_PctChange("H00906.CSI",$A$3,$A692)/100</f>
        <v>0.69063041816928816</v>
      </c>
    </row>
    <row r="693" spans="1:16" x14ac:dyDescent="0.3">
      <c r="A693" s="3">
        <v>20111107</v>
      </c>
      <c r="B693" s="29">
        <f>板块策略指数!B693</f>
        <v>-6.1930577534107601E-3</v>
      </c>
      <c r="C693" s="29">
        <f>板块策略指数!C693</f>
        <v>-1.343532040703529E-3</v>
      </c>
      <c r="D693" s="29">
        <f>板块策略指数!E693</f>
        <v>-1.13387492681755E-2</v>
      </c>
      <c r="E693" s="29">
        <f>板块策略指数!F693</f>
        <v>-1.5961906480935598E-2</v>
      </c>
      <c r="F693">
        <f t="shared" si="103"/>
        <v>0.30831782328430368</v>
      </c>
      <c r="G693">
        <f t="shared" si="104"/>
        <v>0.2023841079253316</v>
      </c>
      <c r="H693">
        <f t="shared" si="105"/>
        <v>0.29461973736249603</v>
      </c>
      <c r="I693">
        <f t="shared" si="106"/>
        <v>0.1946783314278685</v>
      </c>
      <c r="J693">
        <f t="shared" si="107"/>
        <v>-8.6548191828896004E-3</v>
      </c>
      <c r="K693" s="28">
        <f t="shared" si="108"/>
        <v>1.1559777000000029</v>
      </c>
      <c r="L693" s="28">
        <f t="shared" si="109"/>
        <v>1.0813332999999998</v>
      </c>
      <c r="M693" s="28">
        <f t="shared" si="110"/>
        <v>1.4042042663409013</v>
      </c>
      <c r="N693" s="28">
        <f t="shared" si="111"/>
        <v>0.46896651231148656</v>
      </c>
      <c r="O693" s="7">
        <f t="shared" si="112"/>
        <v>1.1021130312614549</v>
      </c>
      <c r="P693" s="7">
        <f>[1]!S_PQ_PctChange("H00906.CSI",$A$3,$A693)/100</f>
        <v>0.67640959717752158</v>
      </c>
    </row>
    <row r="694" spans="1:16" x14ac:dyDescent="0.3">
      <c r="A694" s="3">
        <v>20111108</v>
      </c>
      <c r="B694" s="29">
        <f>板块策略指数!B694</f>
        <v>-1.7264835345931481E-2</v>
      </c>
      <c r="C694" s="29">
        <f>板块策略指数!C694</f>
        <v>-1.2625368555819434E-2</v>
      </c>
      <c r="D694" s="29">
        <f>板块策略指数!E694</f>
        <v>-6.7700844672260703E-3</v>
      </c>
      <c r="E694" s="29">
        <f>板块策略指数!F694</f>
        <v>-1.52394701802849E-3</v>
      </c>
      <c r="F694">
        <f t="shared" si="103"/>
        <v>0.30610773259384905</v>
      </c>
      <c r="G694">
        <f t="shared" si="104"/>
        <v>0.20188197481048153</v>
      </c>
      <c r="H694">
        <f t="shared" si="105"/>
        <v>0.29563156512381844</v>
      </c>
      <c r="I694">
        <f t="shared" si="106"/>
        <v>0.19637872747185073</v>
      </c>
      <c r="J694">
        <f t="shared" si="107"/>
        <v>-1.016951037592787E-2</v>
      </c>
      <c r="K694" s="28">
        <f t="shared" si="108"/>
        <v>1.1187551000000027</v>
      </c>
      <c r="L694" s="28">
        <f t="shared" si="109"/>
        <v>1.0550557</v>
      </c>
      <c r="M694" s="28">
        <f t="shared" si="110"/>
        <v>1.3879276003813081</v>
      </c>
      <c r="N694" s="28">
        <f t="shared" si="111"/>
        <v>0.46672788517546571</v>
      </c>
      <c r="O694" s="7">
        <f t="shared" si="112"/>
        <v>1.0807355709786686</v>
      </c>
      <c r="P694" s="7">
        <f>[1]!S_PQ_PctChange("H00906.CSI",$A$3,$A694)/100</f>
        <v>0.66651549224996542</v>
      </c>
    </row>
    <row r="695" spans="1:16" x14ac:dyDescent="0.3">
      <c r="A695" s="3">
        <v>20111109</v>
      </c>
      <c r="B695" s="29">
        <f>板块策略指数!B695</f>
        <v>2.2730564754746763E-2</v>
      </c>
      <c r="C695" s="29">
        <f>板块策略指数!C695</f>
        <v>1.2105024695924449E-2</v>
      </c>
      <c r="D695" s="29">
        <f>板块策略指数!E695</f>
        <v>1.03907664338726E-2</v>
      </c>
      <c r="E695" s="29">
        <f>板块策略指数!F695</f>
        <v>8.3665108149935004E-3</v>
      </c>
      <c r="F695">
        <f t="shared" si="103"/>
        <v>0.30870781978508033</v>
      </c>
      <c r="G695">
        <f t="shared" si="104"/>
        <v>0.20148152077493969</v>
      </c>
      <c r="H695">
        <f t="shared" si="105"/>
        <v>0.29454541467124867</v>
      </c>
      <c r="I695">
        <f t="shared" si="106"/>
        <v>0.19526524476873097</v>
      </c>
      <c r="J695">
        <f t="shared" si="107"/>
        <v>1.4116631219305766E-2</v>
      </c>
      <c r="K695" s="28">
        <f t="shared" si="108"/>
        <v>1.1669156000000025</v>
      </c>
      <c r="L695" s="28">
        <f t="shared" si="109"/>
        <v>1.0799322000000005</v>
      </c>
      <c r="M695" s="28">
        <f t="shared" si="110"/>
        <v>1.4127399983378681</v>
      </c>
      <c r="N695" s="28">
        <f t="shared" si="111"/>
        <v>0.47899927988943891</v>
      </c>
      <c r="O695" s="7">
        <f t="shared" si="112"/>
        <v>1.110108547699066</v>
      </c>
      <c r="P695" s="7">
        <f>[1]!S_PQ_PctChange("H00906.CSI",$A$3,$A695)/100</f>
        <v>0.68459386732307626</v>
      </c>
    </row>
    <row r="696" spans="1:16" x14ac:dyDescent="0.3">
      <c r="A696" s="3">
        <v>20111110</v>
      </c>
      <c r="B696" s="29">
        <f>板块策略指数!B696</f>
        <v>-8.2514519716409846E-3</v>
      </c>
      <c r="C696" s="29">
        <f>板块策略指数!C696</f>
        <v>-2.8695166121281267E-3</v>
      </c>
      <c r="D696" s="29">
        <f>板块策略指数!E696</f>
        <v>-1.50776704728907E-2</v>
      </c>
      <c r="E696" s="29">
        <f>板块策略指数!F696</f>
        <v>-2.2294175658765899E-2</v>
      </c>
      <c r="F696">
        <f t="shared" si="103"/>
        <v>0.30985392221519548</v>
      </c>
      <c r="G696">
        <f t="shared" si="104"/>
        <v>0.20332697879249809</v>
      </c>
      <c r="H696">
        <f t="shared" si="105"/>
        <v>0.29360405128265576</v>
      </c>
      <c r="I696">
        <f t="shared" si="106"/>
        <v>0.19321504770965037</v>
      </c>
      <c r="J696">
        <f t="shared" si="107"/>
        <v>-1.191977868776716E-2</v>
      </c>
      <c r="K696" s="28">
        <f t="shared" si="108"/>
        <v>1.1490354000000029</v>
      </c>
      <c r="L696" s="28">
        <f t="shared" si="109"/>
        <v>1.0739638000000005</v>
      </c>
      <c r="M696" s="28">
        <f t="shared" si="110"/>
        <v>1.3763614997061668</v>
      </c>
      <c r="N696" s="28">
        <f t="shared" si="111"/>
        <v>0.44602621014439547</v>
      </c>
      <c r="O696" s="7">
        <f t="shared" si="112"/>
        <v>1.0849565208033272</v>
      </c>
      <c r="P696" s="7">
        <f>[1]!S_PQ_PctChange("H00906.CSI",$A$3,$A696)/100</f>
        <v>0.65444760346846242</v>
      </c>
    </row>
    <row r="697" spans="1:16" x14ac:dyDescent="0.3">
      <c r="A697" s="3">
        <v>20111111</v>
      </c>
      <c r="B697" s="29">
        <f>板块策略指数!B697</f>
        <v>-6.6024971017235052E-4</v>
      </c>
      <c r="C697" s="29">
        <f>板块策略指数!C697</f>
        <v>-1.3494931782319578E-3</v>
      </c>
      <c r="D697" s="29">
        <f>板块策略指数!E697</f>
        <v>-1.8810221797503201E-3</v>
      </c>
      <c r="E697" s="29">
        <f>板块策略指数!F697</f>
        <v>-1.2387977583518501E-3</v>
      </c>
      <c r="F697">
        <f t="shared" si="103"/>
        <v>0.31004328207147319</v>
      </c>
      <c r="G697">
        <f t="shared" si="104"/>
        <v>0.20331091715786867</v>
      </c>
      <c r="H697">
        <f t="shared" si="105"/>
        <v>0.2934246006815821</v>
      </c>
      <c r="I697">
        <f t="shared" si="106"/>
        <v>0.19322120008907578</v>
      </c>
      <c r="J697">
        <f t="shared" si="107"/>
        <v>-1.2705994336791257E-3</v>
      </c>
      <c r="K697" s="28">
        <f t="shared" si="108"/>
        <v>1.1476165000000029</v>
      </c>
      <c r="L697" s="28">
        <f t="shared" si="109"/>
        <v>1.0711650000000006</v>
      </c>
      <c r="M697" s="28">
        <f t="shared" si="110"/>
        <v>1.3718915110181147</v>
      </c>
      <c r="N697" s="28">
        <f t="shared" si="111"/>
        <v>0.4442348761167505</v>
      </c>
      <c r="O697" s="7">
        <f t="shared" si="112"/>
        <v>1.0823073762287487</v>
      </c>
      <c r="P697" s="7">
        <f>[1]!S_PQ_PctChange("H00906.CSI",$A$3,$A697)/100</f>
        <v>0.65216434848518001</v>
      </c>
    </row>
    <row r="698" spans="1:16" x14ac:dyDescent="0.3">
      <c r="A698" s="3">
        <v>20111114</v>
      </c>
      <c r="B698" s="29">
        <f>板块策略指数!B698</f>
        <v>2.3936303339073782E-2</v>
      </c>
      <c r="C698" s="29">
        <f>板块策略指数!C698</f>
        <v>2.030770122129345E-2</v>
      </c>
      <c r="D698" s="29">
        <f>板块策略指数!E698</f>
        <v>2.0219890022874699E-2</v>
      </c>
      <c r="E698" s="29">
        <f>板块策略指数!F698</f>
        <v>1.87631368119704E-2</v>
      </c>
      <c r="F698">
        <f t="shared" si="103"/>
        <v>0.31090189439012628</v>
      </c>
      <c r="G698">
        <f t="shared" si="104"/>
        <v>0.20315146842045317</v>
      </c>
      <c r="H698">
        <f t="shared" si="105"/>
        <v>0.29316924600691546</v>
      </c>
      <c r="I698">
        <f t="shared" si="106"/>
        <v>0.19277739118250498</v>
      </c>
      <c r="J698">
        <f t="shared" si="107"/>
        <v>2.1108516376605893E-2</v>
      </c>
      <c r="K698" s="28">
        <f t="shared" si="108"/>
        <v>1.199022500000003</v>
      </c>
      <c r="L698" s="28">
        <f t="shared" si="109"/>
        <v>1.1132256000000011</v>
      </c>
      <c r="M698" s="28">
        <f t="shared" si="110"/>
        <v>1.4198508965170911</v>
      </c>
      <c r="N698" s="28">
        <f t="shared" si="111"/>
        <v>0.47133325268594839</v>
      </c>
      <c r="O698" s="7">
        <f t="shared" si="112"/>
        <v>1.1262617955810006</v>
      </c>
      <c r="P698" s="7">
        <f>[1]!S_PQ_PctChange("H00906.CSI",$A$3,$A698)/100</f>
        <v>0.68749745870592616</v>
      </c>
    </row>
    <row r="699" spans="1:16" x14ac:dyDescent="0.3">
      <c r="A699" s="3">
        <v>20111115</v>
      </c>
      <c r="B699" s="29">
        <f>板块策略指数!B699</f>
        <v>7.4600419049826892E-3</v>
      </c>
      <c r="C699" s="29">
        <f>板块策略指数!C699</f>
        <v>3.8833998603839443E-3</v>
      </c>
      <c r="D699" s="29">
        <f>板块策略指数!E699</f>
        <v>-5.5871824298524197E-3</v>
      </c>
      <c r="E699" s="29">
        <f>板块策略指数!F699</f>
        <v>-7.3866313287502799E-3</v>
      </c>
      <c r="F699">
        <f t="shared" si="103"/>
        <v>0.31320673596827114</v>
      </c>
      <c r="G699">
        <f t="shared" si="104"/>
        <v>0.20393094603203885</v>
      </c>
      <c r="H699">
        <f t="shared" si="105"/>
        <v>0.29151776043302935</v>
      </c>
      <c r="I699">
        <f t="shared" si="106"/>
        <v>0.19134455756666052</v>
      </c>
      <c r="J699">
        <f t="shared" si="107"/>
        <v>4.6293967143266716E-5</v>
      </c>
      <c r="K699" s="28">
        <f t="shared" si="108"/>
        <v>1.2154273000000027</v>
      </c>
      <c r="L699" s="28">
        <f t="shared" si="109"/>
        <v>1.1214321000000012</v>
      </c>
      <c r="M699" s="28">
        <f t="shared" si="110"/>
        <v>1.4063307481052081</v>
      </c>
      <c r="N699" s="28">
        <f t="shared" si="111"/>
        <v>0.46046505638662638</v>
      </c>
      <c r="O699" s="7">
        <f t="shared" si="112"/>
        <v>1.1263602286747032</v>
      </c>
      <c r="P699" s="7">
        <f>[1]!S_PQ_PctChange("H00906.CSI",$A$3,$A699)/100</f>
        <v>0.68846706013718295</v>
      </c>
    </row>
    <row r="700" spans="1:16" x14ac:dyDescent="0.3">
      <c r="A700" s="3">
        <v>20111116</v>
      </c>
      <c r="B700" s="29">
        <f>板块策略指数!B700</f>
        <v>-2.6596178534046153E-2</v>
      </c>
      <c r="C700" s="29">
        <f>板块策略指数!C700</f>
        <v>-2.2949544319613126E-2</v>
      </c>
      <c r="D700" s="29">
        <f>板块策略指数!E700</f>
        <v>-2.1106366688191502E-2</v>
      </c>
      <c r="E700" s="29">
        <f>板块策略指数!F700</f>
        <v>-2.7829329872642299E-2</v>
      </c>
      <c r="F700">
        <f t="shared" si="103"/>
        <v>0.3125298958271755</v>
      </c>
      <c r="G700">
        <f t="shared" si="104"/>
        <v>0.20425258057203821</v>
      </c>
      <c r="H700">
        <f t="shared" si="105"/>
        <v>0.29252834183546017</v>
      </c>
      <c r="I700">
        <f t="shared" si="106"/>
        <v>0.19068918176532587</v>
      </c>
      <c r="J700">
        <f t="shared" si="107"/>
        <v>-2.4488096111658173E-2</v>
      </c>
      <c r="K700" s="28">
        <f t="shared" si="108"/>
        <v>1.1565054000000026</v>
      </c>
      <c r="L700" s="28">
        <f t="shared" si="109"/>
        <v>1.072746200000001</v>
      </c>
      <c r="M700" s="28">
        <f t="shared" si="110"/>
        <v>1.3555418489626292</v>
      </c>
      <c r="N700" s="28">
        <f t="shared" si="111"/>
        <v>0.4198212925649758</v>
      </c>
      <c r="O700" s="7">
        <f t="shared" si="112"/>
        <v>1.0742897150269095</v>
      </c>
      <c r="P700" s="7">
        <f>[1]!S_PQ_PctChange("H00906.CSI",$A$3,$A700)/100</f>
        <v>0.64360474875333229</v>
      </c>
    </row>
    <row r="701" spans="1:16" x14ac:dyDescent="0.3">
      <c r="A701" s="3">
        <v>20111117</v>
      </c>
      <c r="B701" s="29">
        <f>板块策略指数!B701</f>
        <v>-2.374211536869655E-4</v>
      </c>
      <c r="C701" s="29">
        <f>板块策略指数!C701</f>
        <v>6.0899882484400085E-4</v>
      </c>
      <c r="D701" s="29">
        <f>板块策略指数!E701</f>
        <v>-1.90401284697558E-3</v>
      </c>
      <c r="E701" s="29">
        <f>板块策略指数!F701</f>
        <v>-2.57330796352628E-3</v>
      </c>
      <c r="F701">
        <f t="shared" si="103"/>
        <v>0.31276767766797775</v>
      </c>
      <c r="G701">
        <f t="shared" si="104"/>
        <v>0.20458103796683688</v>
      </c>
      <c r="H701">
        <f t="shared" si="105"/>
        <v>0.29226289381945897</v>
      </c>
      <c r="I701">
        <f t="shared" si="106"/>
        <v>0.19038839054572618</v>
      </c>
      <c r="J701">
        <f t="shared" si="107"/>
        <v>-9.9749133784343279E-4</v>
      </c>
      <c r="K701" s="28">
        <f t="shared" si="108"/>
        <v>1.1559934000000025</v>
      </c>
      <c r="L701" s="28">
        <f t="shared" si="109"/>
        <v>1.074008500000001</v>
      </c>
      <c r="M701" s="28">
        <f t="shared" si="110"/>
        <v>1.3510568670206156</v>
      </c>
      <c r="N701" s="28">
        <f t="shared" si="111"/>
        <v>0.41616765512603426</v>
      </c>
      <c r="O701" s="7">
        <f t="shared" si="112"/>
        <v>1.0722206290039926</v>
      </c>
      <c r="P701" s="7">
        <f>[1]!S_PQ_PctChange("H00906.CSI",$A$3,$A701)/100</f>
        <v>0.63899653549940205</v>
      </c>
    </row>
    <row r="702" spans="1:16" x14ac:dyDescent="0.3">
      <c r="A702" s="3">
        <v>20111118</v>
      </c>
      <c r="B702" s="29">
        <f>板块策略指数!B702</f>
        <v>-3.4411051536614196E-2</v>
      </c>
      <c r="C702" s="29">
        <f>板块策略指数!C702</f>
        <v>-2.2944843282947013E-2</v>
      </c>
      <c r="D702" s="29">
        <f>板块策略指数!E702</f>
        <v>-1.55146762188197E-2</v>
      </c>
      <c r="E702" s="29">
        <f>板块策略指数!F702</f>
        <v>-1.41635556948283E-2</v>
      </c>
      <c r="F702">
        <f t="shared" si="103"/>
        <v>0.3090158677440526</v>
      </c>
      <c r="G702">
        <f t="shared" si="104"/>
        <v>0.20452720701423513</v>
      </c>
      <c r="H702">
        <f t="shared" si="105"/>
        <v>0.29440796490017002</v>
      </c>
      <c r="I702">
        <f t="shared" si="106"/>
        <v>0.19204896034154206</v>
      </c>
      <c r="J702">
        <f t="shared" si="107"/>
        <v>-2.2687685271558927E-2</v>
      </c>
      <c r="K702" s="28">
        <f t="shared" si="108"/>
        <v>1.0818034000000023</v>
      </c>
      <c r="L702" s="28">
        <f t="shared" si="109"/>
        <v>1.026420700000001</v>
      </c>
      <c r="M702" s="28">
        <f t="shared" si="110"/>
        <v>1.3145809809567579</v>
      </c>
      <c r="N702" s="28">
        <f t="shared" si="111"/>
        <v>0.39610968566944238</v>
      </c>
      <c r="O702" s="7">
        <f t="shared" si="112"/>
        <v>1.025206739559918</v>
      </c>
      <c r="P702" s="7">
        <f>[1]!S_PQ_PctChange("H00906.CSI",$A$3,$A702)/100</f>
        <v>0.60153655762299607</v>
      </c>
    </row>
    <row r="703" spans="1:16" x14ac:dyDescent="0.3">
      <c r="A703" s="3">
        <v>20111121</v>
      </c>
      <c r="B703" s="29">
        <f>板块策略指数!B703</f>
        <v>-3.460461252007272E-4</v>
      </c>
      <c r="C703" s="29">
        <f>板块策略指数!C703</f>
        <v>6.7093669147773728E-4</v>
      </c>
      <c r="D703" s="29">
        <f>板块策略指数!E703</f>
        <v>7.9490472751033098E-4</v>
      </c>
      <c r="E703" s="29">
        <f>板块策略指数!F703</f>
        <v>6.42555109956098E-4</v>
      </c>
      <c r="F703">
        <f t="shared" si="103"/>
        <v>0.30878921043674035</v>
      </c>
      <c r="G703">
        <f t="shared" si="104"/>
        <v>0.20458511020812756</v>
      </c>
      <c r="H703">
        <f t="shared" si="105"/>
        <v>0.2945277970461021</v>
      </c>
      <c r="I703">
        <f t="shared" si="106"/>
        <v>0.19209788230902972</v>
      </c>
      <c r="J703">
        <f t="shared" si="107"/>
        <v>3.8771938787799802E-4</v>
      </c>
      <c r="K703" s="28">
        <f t="shared" si="108"/>
        <v>1.0810830000000027</v>
      </c>
      <c r="L703" s="28">
        <f t="shared" si="109"/>
        <v>1.0277803000000008</v>
      </c>
      <c r="M703" s="28">
        <f t="shared" si="110"/>
        <v>1.3164208523207264</v>
      </c>
      <c r="N703" s="28">
        <f t="shared" si="111"/>
        <v>0.39700676308202842</v>
      </c>
      <c r="O703" s="7">
        <f t="shared" si="112"/>
        <v>1.0259919514773066</v>
      </c>
      <c r="P703" s="7">
        <f>[1]!S_PQ_PctChange("H00906.CSI",$A$3,$A703)/100</f>
        <v>0.60334022480157046</v>
      </c>
    </row>
    <row r="704" spans="1:16" x14ac:dyDescent="0.3">
      <c r="A704" s="3">
        <v>20111122</v>
      </c>
      <c r="B704" s="29">
        <f>板块策略指数!B704</f>
        <v>-3.740360187460793E-4</v>
      </c>
      <c r="C704" s="29">
        <f>板块策略指数!C704</f>
        <v>-4.8970295253385251E-3</v>
      </c>
      <c r="D704" s="29">
        <f>板块策略指数!E704</f>
        <v>1.67721258977727E-4</v>
      </c>
      <c r="E704" s="29">
        <f>板块策略指数!F704</f>
        <v>1.8884399414847599E-3</v>
      </c>
      <c r="F704">
        <f t="shared" si="103"/>
        <v>0.30889154052607148</v>
      </c>
      <c r="G704">
        <f t="shared" si="104"/>
        <v>0.20372691782715802</v>
      </c>
      <c r="H704">
        <f t="shared" si="105"/>
        <v>0.29478507620513333</v>
      </c>
      <c r="I704">
        <f t="shared" si="106"/>
        <v>0.19259646544163692</v>
      </c>
      <c r="J704">
        <f t="shared" si="107"/>
        <v>-7.0519372548582117E-4</v>
      </c>
      <c r="K704" s="28">
        <f t="shared" si="108"/>
        <v>1.0803046000000025</v>
      </c>
      <c r="L704" s="28">
        <f t="shared" si="109"/>
        <v>1.0178502000000007</v>
      </c>
      <c r="M704" s="28">
        <f t="shared" si="110"/>
        <v>1.3168093653423996</v>
      </c>
      <c r="N704" s="28">
        <f t="shared" si="111"/>
        <v>0.39964492645195682</v>
      </c>
      <c r="O704" s="7">
        <f t="shared" si="112"/>
        <v>1.0245632346652398</v>
      </c>
      <c r="P704" s="7">
        <f>[1]!S_PQ_PctChange("H00906.CSI",$A$3,$A704)/100</f>
        <v>0.60232892008294781</v>
      </c>
    </row>
    <row r="705" spans="1:16" x14ac:dyDescent="0.3">
      <c r="A705" s="3">
        <v>20111123</v>
      </c>
      <c r="B705" s="29">
        <f>板块策略指数!B705</f>
        <v>-1.8417975906027313E-3</v>
      </c>
      <c r="C705" s="29">
        <f>板块策略指数!C705</f>
        <v>-3.6582993128033421E-3</v>
      </c>
      <c r="D705" s="29">
        <f>板块策略指数!E705</f>
        <v>-4.26499454619075E-3</v>
      </c>
      <c r="E705" s="29">
        <f>板块策略指数!F705</f>
        <v>-1.3605182358745299E-2</v>
      </c>
      <c r="F705">
        <f t="shared" si="103"/>
        <v>0.30993172106159744</v>
      </c>
      <c r="G705">
        <f t="shared" si="104"/>
        <v>0.20404095884186049</v>
      </c>
      <c r="H705">
        <f t="shared" si="105"/>
        <v>0.29505970350194938</v>
      </c>
      <c r="I705">
        <f t="shared" si="106"/>
        <v>0.19096761659459241</v>
      </c>
      <c r="J705">
        <f t="shared" si="107"/>
        <v>-5.1917765148816949E-3</v>
      </c>
      <c r="K705" s="28">
        <f t="shared" si="108"/>
        <v>1.0764731000000025</v>
      </c>
      <c r="L705" s="28">
        <f t="shared" si="109"/>
        <v>1.0104683000000008</v>
      </c>
      <c r="M705" s="28">
        <f t="shared" si="110"/>
        <v>1.3069281860346504</v>
      </c>
      <c r="N705" s="28">
        <f t="shared" si="111"/>
        <v>0.38060250199008538</v>
      </c>
      <c r="O705" s="7">
        <f t="shared" si="112"/>
        <v>1.0140521548106118</v>
      </c>
      <c r="P705" s="7">
        <f>[1]!S_PQ_PctChange("H00906.CSI",$A$3,$A705)/100</f>
        <v>0.58915068127532799</v>
      </c>
    </row>
    <row r="706" spans="1:16" x14ac:dyDescent="0.3">
      <c r="A706" s="3">
        <v>20111124</v>
      </c>
      <c r="B706" s="29">
        <f>板块策略指数!B706</f>
        <v>4.6511558469020864E-3</v>
      </c>
      <c r="C706" s="29">
        <f>板块策略指数!C706</f>
        <v>9.8887408470952187E-3</v>
      </c>
      <c r="D706" s="29">
        <f>板块策略指数!E706</f>
        <v>-2.3115515465908101E-4</v>
      </c>
      <c r="E706" s="29">
        <f>板块策略指数!F706</f>
        <v>8.0387924608853502E-3</v>
      </c>
      <c r="F706">
        <f t="shared" ref="F706:F769" si="113">IF(MID($A706,6,1)&lt;&gt;MID($A707,6,1),0.3,F705*(1+B706)/(1+$J706))</f>
        <v>0.3098468960742698</v>
      </c>
      <c r="G706">
        <f t="shared" ref="G706:G769" si="114">IF(MID($A706,6,1)&lt;&gt;MID($A707,6,1),0.2,G705*(1+C706)/(1+$J706))</f>
        <v>0.20504855815915085</v>
      </c>
      <c r="H706">
        <f t="shared" ref="H706:H769" si="115">IF(MID($A706,6,1)&lt;&gt;MID($A707,6,1),0.3,H705*(1+D706)/(1+$J706))</f>
        <v>0.29354543734451788</v>
      </c>
      <c r="I706">
        <f t="shared" ref="I706:I769" si="116">IF(MID($A706,6,1)&lt;&gt;MID($A707,6,1),0.2,I705*(1+E706)/(1+$J706))</f>
        <v>0.19155910842206109</v>
      </c>
      <c r="J706">
        <f t="shared" si="107"/>
        <v>4.9261933658932538E-3</v>
      </c>
      <c r="K706" s="28">
        <f t="shared" si="108"/>
        <v>1.0861311000000025</v>
      </c>
      <c r="L706" s="28">
        <f t="shared" si="109"/>
        <v>1.0303493000000006</v>
      </c>
      <c r="M706" s="28">
        <f t="shared" si="110"/>
        <v>1.3063949276930202</v>
      </c>
      <c r="N706" s="28">
        <f t="shared" si="111"/>
        <v>0.39170087897456263</v>
      </c>
      <c r="O706" s="7">
        <f t="shared" si="112"/>
        <v>1.0239737651742029</v>
      </c>
      <c r="P706" s="7">
        <f>[1]!S_PQ_PctChange("H00906.CSI",$A$3,$A706)/100</f>
        <v>0.5905998705112927</v>
      </c>
    </row>
    <row r="707" spans="1:16" x14ac:dyDescent="0.3">
      <c r="A707" s="3">
        <v>20111125</v>
      </c>
      <c r="B707" s="29">
        <f>板块策略指数!B707</f>
        <v>-1.1941004091257715E-2</v>
      </c>
      <c r="C707" s="29">
        <f>板块策略指数!C707</f>
        <v>-5.6742453133557021E-3</v>
      </c>
      <c r="D707" s="29">
        <f>板块策略指数!E707</f>
        <v>-3.7192853945794599E-3</v>
      </c>
      <c r="E707" s="29">
        <f>板块策略指数!F707</f>
        <v>-9.9600049390652107E-3</v>
      </c>
      <c r="F707">
        <f t="shared" si="113"/>
        <v>0.30857335238236538</v>
      </c>
      <c r="G707">
        <f t="shared" si="114"/>
        <v>0.20550093422732396</v>
      </c>
      <c r="H707">
        <f t="shared" si="115"/>
        <v>0.29477147205172716</v>
      </c>
      <c r="I707">
        <f t="shared" si="116"/>
        <v>0.19115424133858308</v>
      </c>
      <c r="J707">
        <f t="shared" ref="J707:J770" si="117">SUMPRODUCT(F706:I706,B707:E707)</f>
        <v>-7.8630877975988285E-3</v>
      </c>
      <c r="K707" s="28">
        <f t="shared" ref="K707:K770" si="118">(1+K706)*(1+B707)-1</f>
        <v>1.0612206000000022</v>
      </c>
      <c r="L707" s="28">
        <f t="shared" ref="L707:L770" si="119">(1+L706)*(1+C707)-1</f>
        <v>1.0188286000000004</v>
      </c>
      <c r="M707" s="28">
        <f t="shared" ref="M707:M770" si="120">(1+M706)*(1+D707)-1</f>
        <v>1.2978167867243195</v>
      </c>
      <c r="N707" s="28">
        <f t="shared" ref="N707:N770" si="121">(1+N706)*(1+E707)-1</f>
        <v>0.37783953134627457</v>
      </c>
      <c r="O707" s="7">
        <f t="shared" si="112"/>
        <v>1.0080590817586015</v>
      </c>
      <c r="P707" s="7">
        <f>[1]!S_PQ_PctChange("H00906.CSI",$A$3,$A707)/100</f>
        <v>0.57947551860644286</v>
      </c>
    </row>
    <row r="708" spans="1:16" x14ac:dyDescent="0.3">
      <c r="A708" s="3">
        <v>20111128</v>
      </c>
      <c r="B708" s="29">
        <f>板块策略指数!B708</f>
        <v>-4.4606579227862916E-3</v>
      </c>
      <c r="C708" s="29">
        <f>板块策略指数!C708</f>
        <v>9.8266886054615352E-3</v>
      </c>
      <c r="D708" s="29">
        <f>板块策略指数!E708</f>
        <v>1.5977949133041901E-4</v>
      </c>
      <c r="E708" s="29">
        <f>板块策略指数!F708</f>
        <v>5.2475176757148798E-4</v>
      </c>
      <c r="F708">
        <f t="shared" si="113"/>
        <v>0.306954307658869</v>
      </c>
      <c r="G708">
        <f t="shared" si="114"/>
        <v>0.20735644157907743</v>
      </c>
      <c r="H708">
        <f t="shared" si="115"/>
        <v>0.29458574155901845</v>
      </c>
      <c r="I708">
        <f t="shared" si="116"/>
        <v>0.19110350920303465</v>
      </c>
      <c r="J708">
        <f t="shared" si="117"/>
        <v>7.9036048160257232E-4</v>
      </c>
      <c r="K708" s="28">
        <f t="shared" si="118"/>
        <v>1.052026200000002</v>
      </c>
      <c r="L708" s="28">
        <f t="shared" si="119"/>
        <v>1.0386670000000002</v>
      </c>
      <c r="M708" s="28">
        <f t="shared" si="120"/>
        <v>1.2981839307216729</v>
      </c>
      <c r="N708" s="28">
        <f t="shared" si="121"/>
        <v>0.37856255507577852</v>
      </c>
      <c r="O708" s="7">
        <f t="shared" ref="O708:O771" si="122">(1+O707)*(1+J708)-1</f>
        <v>1.0096461723015469</v>
      </c>
      <c r="P708" s="7">
        <f>[1]!S_PQ_PctChange("H00906.CSI",$A$3,$A708)/100</f>
        <v>0.58147206348908465</v>
      </c>
    </row>
    <row r="709" spans="1:16" x14ac:dyDescent="0.3">
      <c r="A709" s="3">
        <v>20111129</v>
      </c>
      <c r="B709" s="29">
        <f>板块策略指数!B709</f>
        <v>1.532007729725883E-2</v>
      </c>
      <c r="C709" s="29">
        <f>板块策略指数!C709</f>
        <v>1.4520419470173412E-2</v>
      </c>
      <c r="D709" s="29">
        <f>板块策略指数!E709</f>
        <v>8.0423319418515393E-3</v>
      </c>
      <c r="E709" s="29">
        <f>板块策略指数!F709</f>
        <v>1.3941815183612901E-2</v>
      </c>
      <c r="F709">
        <f t="shared" si="113"/>
        <v>0.30773419821570541</v>
      </c>
      <c r="G709">
        <f t="shared" si="114"/>
        <v>0.20771955284692556</v>
      </c>
      <c r="H709">
        <f t="shared" si="115"/>
        <v>0.29321727129063008</v>
      </c>
      <c r="I709">
        <f t="shared" si="116"/>
        <v>0.19132897764673854</v>
      </c>
      <c r="J709">
        <f t="shared" si="117"/>
        <v>1.2746952356833844E-2</v>
      </c>
      <c r="K709" s="28">
        <f t="shared" si="118"/>
        <v>1.0834634000000025</v>
      </c>
      <c r="L709" s="28">
        <f t="shared" si="119"/>
        <v>1.0682693000000003</v>
      </c>
      <c r="M709" s="28">
        <f t="shared" si="120"/>
        <v>1.3166666887559657</v>
      </c>
      <c r="N709" s="28">
        <f t="shared" si="121"/>
        <v>0.3977822194376941</v>
      </c>
      <c r="O709" s="7">
        <f t="shared" si="122"/>
        <v>1.0352630363139679</v>
      </c>
      <c r="P709" s="7">
        <f>[1]!S_PQ_PctChange("H00906.CSI",$A$3,$A709)/100</f>
        <v>0.60436716825295522</v>
      </c>
    </row>
    <row r="710" spans="1:16" x14ac:dyDescent="0.3">
      <c r="A710" s="3">
        <v>20111130</v>
      </c>
      <c r="B710" s="29">
        <f>板块策略指数!B710</f>
        <v>-4.3756468196177664E-2</v>
      </c>
      <c r="C710" s="29">
        <f>板块策略指数!C710</f>
        <v>-2.6406280845535895E-2</v>
      </c>
      <c r="D710" s="29">
        <f>板块策略指数!E710</f>
        <v>-2.9179796977031099E-2</v>
      </c>
      <c r="E710" s="29">
        <f>板块策略指数!F710</f>
        <v>-2.81115418735659E-2</v>
      </c>
      <c r="F710">
        <f t="shared" si="113"/>
        <v>0.3</v>
      </c>
      <c r="G710">
        <f t="shared" si="114"/>
        <v>0.2</v>
      </c>
      <c r="H710">
        <f t="shared" si="115"/>
        <v>0.3</v>
      </c>
      <c r="I710">
        <f t="shared" si="116"/>
        <v>0.2</v>
      </c>
      <c r="J710">
        <f t="shared" si="117"/>
        <v>-3.2885035519849275E-2</v>
      </c>
      <c r="K710" s="28">
        <f t="shared" si="118"/>
        <v>0.99229840000000236</v>
      </c>
      <c r="L710" s="28">
        <f t="shared" si="119"/>
        <v>1.0136540000000003</v>
      </c>
      <c r="M710" s="28">
        <f t="shared" si="120"/>
        <v>1.2490668251146158</v>
      </c>
      <c r="N710" s="28">
        <f t="shared" si="121"/>
        <v>0.35848840604584553</v>
      </c>
      <c r="O710" s="7">
        <f t="shared" si="122"/>
        <v>0.96833333907254682</v>
      </c>
      <c r="P710" s="7">
        <f>[1]!S_PQ_PctChange("H00906.CSI",$A$3,$A710)/100</f>
        <v>0.54790091715954747</v>
      </c>
    </row>
    <row r="711" spans="1:16" x14ac:dyDescent="0.3">
      <c r="A711" s="3">
        <v>20111201</v>
      </c>
      <c r="B711" s="29">
        <f>板块策略指数!B711</f>
        <v>1.6558463330593531E-2</v>
      </c>
      <c r="C711" s="29">
        <f>板块策略指数!C711</f>
        <v>2.2124754302377557E-2</v>
      </c>
      <c r="D711" s="29">
        <f>板块策略指数!E711</f>
        <v>1.4524906707631799E-2</v>
      </c>
      <c r="E711" s="29">
        <f>板块策略指数!F711</f>
        <v>3.5991850839608902E-2</v>
      </c>
      <c r="F711">
        <f t="shared" si="113"/>
        <v>0.29871006144831042</v>
      </c>
      <c r="G711">
        <f t="shared" si="114"/>
        <v>0.20023045676761372</v>
      </c>
      <c r="H711">
        <f t="shared" si="115"/>
        <v>0.29811251212309664</v>
      </c>
      <c r="I711">
        <f t="shared" si="116"/>
        <v>0.20294696966097919</v>
      </c>
      <c r="J711">
        <f t="shared" si="117"/>
        <v>2.0948332039864889E-2</v>
      </c>
      <c r="K711" s="28">
        <f t="shared" si="118"/>
        <v>1.0252878000000027</v>
      </c>
      <c r="L711" s="28">
        <f t="shared" si="119"/>
        <v>1.0582056</v>
      </c>
      <c r="M711" s="28">
        <f t="shared" si="120"/>
        <v>1.2817343109286354</v>
      </c>
      <c r="N711" s="28">
        <f t="shared" si="121"/>
        <v>0.40738291812358551</v>
      </c>
      <c r="O711" s="7">
        <f t="shared" si="122"/>
        <v>1.0095666394245746</v>
      </c>
      <c r="P711" s="7">
        <f>[1]!S_PQ_PctChange("H00906.CSI",$A$3,$A711)/100</f>
        <v>0.58422969336615393</v>
      </c>
    </row>
    <row r="712" spans="1:16" x14ac:dyDescent="0.3">
      <c r="A712" s="3">
        <v>20111202</v>
      </c>
      <c r="B712" s="29">
        <f>板块策略指数!B712</f>
        <v>-2.1499166686334722E-2</v>
      </c>
      <c r="C712" s="29">
        <f>板块策略指数!C712</f>
        <v>-1.2754508101620109E-2</v>
      </c>
      <c r="D712" s="29">
        <f>板块策略指数!E712</f>
        <v>-1.6385127978649001E-2</v>
      </c>
      <c r="E712" s="29">
        <f>板块策略指数!F712</f>
        <v>-1.4997115581858499E-3</v>
      </c>
      <c r="F712">
        <f t="shared" si="113"/>
        <v>0.29648774310692283</v>
      </c>
      <c r="G712">
        <f t="shared" si="114"/>
        <v>0.200516904036249</v>
      </c>
      <c r="H712">
        <f t="shared" si="115"/>
        <v>0.29744110371328858</v>
      </c>
      <c r="I712">
        <f t="shared" si="116"/>
        <v>0.20555424914353954</v>
      </c>
      <c r="J712">
        <f t="shared" si="117"/>
        <v>-1.4164831964268992E-2</v>
      </c>
      <c r="K712" s="28">
        <f t="shared" si="118"/>
        <v>0.98174580000000256</v>
      </c>
      <c r="L712" s="28">
        <f t="shared" si="119"/>
        <v>1.0319541999999999</v>
      </c>
      <c r="M712" s="28">
        <f t="shared" si="120"/>
        <v>1.2443478022307954</v>
      </c>
      <c r="N712" s="28">
        <f t="shared" si="121"/>
        <v>0.40527224969448228</v>
      </c>
      <c r="O712" s="7">
        <f t="shared" si="122"/>
        <v>0.98110146565612477</v>
      </c>
      <c r="P712" s="7">
        <f>[1]!S_PQ_PctChange("H00906.CSI",$A$3,$A712)/100</f>
        <v>0.56386806330976036</v>
      </c>
    </row>
    <row r="713" spans="1:16" x14ac:dyDescent="0.3">
      <c r="A713" s="3">
        <v>20111205</v>
      </c>
      <c r="B713" s="29">
        <f>板块策略指数!B713</f>
        <v>-3.7730217467850831E-2</v>
      </c>
      <c r="C713" s="29">
        <f>板块策略指数!C713</f>
        <v>-3.0518256759920967E-2</v>
      </c>
      <c r="D713" s="29">
        <f>板块策略指数!E713</f>
        <v>-2.3604181207978699E-2</v>
      </c>
      <c r="E713" s="29">
        <f>板块策略指数!F713</f>
        <v>-4.4320850392241003E-5</v>
      </c>
      <c r="F713">
        <f t="shared" si="113"/>
        <v>0.2924174488226699</v>
      </c>
      <c r="G713">
        <f t="shared" si="114"/>
        <v>0.19924632374311843</v>
      </c>
      <c r="H713">
        <f t="shared" si="115"/>
        <v>0.29766418703514391</v>
      </c>
      <c r="I713">
        <f t="shared" si="116"/>
        <v>0.21067204039906776</v>
      </c>
      <c r="J713">
        <f t="shared" si="117"/>
        <v>-2.4335937435932601E-2</v>
      </c>
      <c r="K713" s="28">
        <f t="shared" si="118"/>
        <v>0.90697410000000245</v>
      </c>
      <c r="L713" s="28">
        <f t="shared" si="119"/>
        <v>0.96994250000000015</v>
      </c>
      <c r="M713" s="28">
        <f t="shared" si="120"/>
        <v>1.1913718100132109</v>
      </c>
      <c r="N713" s="28">
        <f t="shared" si="121"/>
        <v>0.40520996683334332</v>
      </c>
      <c r="O713" s="7">
        <f t="shared" si="122"/>
        <v>0.9328895043336829</v>
      </c>
      <c r="P713" s="7">
        <f>[1]!S_PQ_PctChange("H00906.CSI",$A$3,$A713)/100</f>
        <v>0.53442032951852503</v>
      </c>
    </row>
    <row r="714" spans="1:16" x14ac:dyDescent="0.3">
      <c r="A714" s="3">
        <v>20111206</v>
      </c>
      <c r="B714" s="29">
        <f>板块策略指数!B714</f>
        <v>4.6041002864171034E-3</v>
      </c>
      <c r="C714" s="29">
        <f>板块策略指数!C714</f>
        <v>-6.8001984829507386E-4</v>
      </c>
      <c r="D714" s="29">
        <f>板块策略指数!E714</f>
        <v>-4.1055782709017901E-3</v>
      </c>
      <c r="E714" s="29">
        <f>板块策略指数!F714</f>
        <v>-1.7914765137718601E-3</v>
      </c>
      <c r="F714">
        <f t="shared" si="113"/>
        <v>0.29387798958955841</v>
      </c>
      <c r="G714">
        <f t="shared" si="114"/>
        <v>0.19918825075098767</v>
      </c>
      <c r="H714">
        <f t="shared" si="115"/>
        <v>0.2965573663167233</v>
      </c>
      <c r="I714">
        <f t="shared" si="116"/>
        <v>0.21037639334273059</v>
      </c>
      <c r="J714">
        <f t="shared" si="117"/>
        <v>-3.8866982576779297E-4</v>
      </c>
      <c r="K714" s="28">
        <f t="shared" si="118"/>
        <v>0.91575400000000218</v>
      </c>
      <c r="L714" s="28">
        <f t="shared" si="119"/>
        <v>0.96860290000000027</v>
      </c>
      <c r="M714" s="28">
        <f t="shared" si="120"/>
        <v>1.1823749615265542</v>
      </c>
      <c r="N714" s="28">
        <f t="shared" si="121"/>
        <v>0.40269256618084315</v>
      </c>
      <c r="O714" s="7">
        <f t="shared" si="122"/>
        <v>0.93213824850680504</v>
      </c>
      <c r="P714" s="7">
        <f>[1]!S_PQ_PctChange("H00906.CSI",$A$3,$A714)/100</f>
        <v>0.53207973251511498</v>
      </c>
    </row>
    <row r="715" spans="1:16" x14ac:dyDescent="0.3">
      <c r="A715" s="3">
        <v>20111207</v>
      </c>
      <c r="B715" s="29">
        <f>板块策略指数!B715</f>
        <v>6.8686793815908422E-3</v>
      </c>
      <c r="C715" s="29">
        <f>板块策略指数!C715</f>
        <v>2.8684809922813583E-3</v>
      </c>
      <c r="D715" s="29">
        <f>板块策略指数!E715</f>
        <v>3.1129458272137699E-3</v>
      </c>
      <c r="E715" s="29">
        <f>板块策略指数!F715</f>
        <v>8.7261258659025696E-3</v>
      </c>
      <c r="F715">
        <f t="shared" si="113"/>
        <v>0.29432225494605735</v>
      </c>
      <c r="G715">
        <f t="shared" si="114"/>
        <v>0.19869681714339993</v>
      </c>
      <c r="H715">
        <f t="shared" si="115"/>
        <v>0.29589781753879935</v>
      </c>
      <c r="I715">
        <f t="shared" si="116"/>
        <v>0.21108311037174332</v>
      </c>
      <c r="J715">
        <f t="shared" si="117"/>
        <v>5.3488593024905925E-3</v>
      </c>
      <c r="K715" s="28">
        <f t="shared" si="118"/>
        <v>0.92891270000000237</v>
      </c>
      <c r="L715" s="28">
        <f t="shared" si="119"/>
        <v>0.97424980000000039</v>
      </c>
      <c r="M715" s="28">
        <f t="shared" si="120"/>
        <v>1.1891685765564537</v>
      </c>
      <c r="N715" s="28">
        <f t="shared" si="121"/>
        <v>0.41493263806450309</v>
      </c>
      <c r="O715" s="7">
        <f t="shared" si="122"/>
        <v>0.94247298415102865</v>
      </c>
      <c r="P715" s="7">
        <f>[1]!S_PQ_PctChange("H00906.CSI",$A$3,$A715)/100</f>
        <v>0.53856980661143061</v>
      </c>
    </row>
    <row r="716" spans="1:16" x14ac:dyDescent="0.3">
      <c r="A716" s="3">
        <v>20111208</v>
      </c>
      <c r="B716" s="29">
        <f>板块策略指数!B716</f>
        <v>6.583190623401459E-3</v>
      </c>
      <c r="C716" s="29">
        <f>板块策略指数!C716</f>
        <v>-7.015272332812272E-3</v>
      </c>
      <c r="D716" s="29">
        <f>板块策略指数!E716</f>
        <v>-2.8238799691980301E-3</v>
      </c>
      <c r="E716" s="29">
        <f>板块策略指数!F716</f>
        <v>7.5769854577777704E-4</v>
      </c>
      <c r="F716">
        <f t="shared" si="113"/>
        <v>0.29629893860498585</v>
      </c>
      <c r="G716">
        <f t="shared" si="114"/>
        <v>0.19732894741223486</v>
      </c>
      <c r="H716">
        <f t="shared" si="115"/>
        <v>0.29510118369473293</v>
      </c>
      <c r="I716">
        <f t="shared" si="116"/>
        <v>0.2112709302880463</v>
      </c>
      <c r="J716">
        <f t="shared" si="117"/>
        <v>-1.3197532901500333E-4</v>
      </c>
      <c r="K716" s="28">
        <f t="shared" si="118"/>
        <v>0.94161110000000248</v>
      </c>
      <c r="L716" s="28">
        <f t="shared" si="119"/>
        <v>0.96039990000000008</v>
      </c>
      <c r="M716" s="28">
        <f t="shared" si="120"/>
        <v>1.1829866272639182</v>
      </c>
      <c r="N716" s="28">
        <f t="shared" si="121"/>
        <v>0.41600473046673803</v>
      </c>
      <c r="O716" s="7">
        <f t="shared" si="122"/>
        <v>0.94221662563984254</v>
      </c>
      <c r="P716" s="7">
        <f>[1]!S_PQ_PctChange("H00906.CSI",$A$3,$A716)/100</f>
        <v>0.53689124929495358</v>
      </c>
    </row>
    <row r="717" spans="1:16" x14ac:dyDescent="0.3">
      <c r="A717" s="3">
        <v>20111209</v>
      </c>
      <c r="B717" s="29">
        <f>板块策略指数!B717</f>
        <v>-1.1861283652529577E-2</v>
      </c>
      <c r="C717" s="29">
        <f>板块策略指数!C717</f>
        <v>-9.8341159882735247E-3</v>
      </c>
      <c r="D717" s="29">
        <f>板块策略指数!E717</f>
        <v>-1.51066958365566E-2</v>
      </c>
      <c r="E717" s="29">
        <f>板块策略指数!F717</f>
        <v>-4.3025858109421696E-3</v>
      </c>
      <c r="F717">
        <f t="shared" si="113"/>
        <v>0.29598764794001381</v>
      </c>
      <c r="G717">
        <f t="shared" si="114"/>
        <v>0.19752602953572826</v>
      </c>
      <c r="H717">
        <f t="shared" si="115"/>
        <v>0.29382294846305829</v>
      </c>
      <c r="I717">
        <f t="shared" si="116"/>
        <v>0.21266337406119959</v>
      </c>
      <c r="J717">
        <f t="shared" si="117"/>
        <v>-1.0822056643439075E-2</v>
      </c>
      <c r="K717" s="28">
        <f t="shared" si="118"/>
        <v>0.91858110000000237</v>
      </c>
      <c r="L717" s="28">
        <f t="shared" si="119"/>
        <v>0.94112110000000015</v>
      </c>
      <c r="M717" s="28">
        <f t="shared" si="120"/>
        <v>1.1500089122705717</v>
      </c>
      <c r="N717" s="28">
        <f t="shared" si="121"/>
        <v>0.40991224860520492</v>
      </c>
      <c r="O717" s="7">
        <f t="shared" si="122"/>
        <v>0.92119784730333909</v>
      </c>
      <c r="P717" s="7">
        <f>[1]!S_PQ_PctChange("H00906.CSI",$A$3,$A717)/100</f>
        <v>0.52328555179183378</v>
      </c>
    </row>
    <row r="718" spans="1:16" x14ac:dyDescent="0.3">
      <c r="A718" s="3">
        <v>20111212</v>
      </c>
      <c r="B718" s="29">
        <f>板块策略指数!B718</f>
        <v>-1.0004893720677281E-2</v>
      </c>
      <c r="C718" s="29">
        <f>板块策略指数!C718</f>
        <v>-1.2701216838042755E-2</v>
      </c>
      <c r="D718" s="29">
        <f>板块策略指数!E718</f>
        <v>-1.32222688593981E-2</v>
      </c>
      <c r="E718" s="29">
        <f>板块策略指数!F718</f>
        <v>-9.8246576903286992E-3</v>
      </c>
      <c r="F718">
        <f t="shared" si="113"/>
        <v>0.29641868566975194</v>
      </c>
      <c r="G718">
        <f t="shared" si="114"/>
        <v>0.19727492079683021</v>
      </c>
      <c r="H718">
        <f t="shared" si="115"/>
        <v>0.29329455098209534</v>
      </c>
      <c r="I718">
        <f t="shared" si="116"/>
        <v>0.21301184255132249</v>
      </c>
      <c r="J718">
        <f t="shared" si="117"/>
        <v>-1.1444496767625245E-2</v>
      </c>
      <c r="K718" s="28">
        <f t="shared" si="118"/>
        <v>0.89938590000000218</v>
      </c>
      <c r="L718" s="28">
        <f t="shared" si="119"/>
        <v>0.91646650000000007</v>
      </c>
      <c r="M718" s="28">
        <f t="shared" si="120"/>
        <v>1.121580916382428</v>
      </c>
      <c r="N718" s="28">
        <f t="shared" si="121"/>
        <v>0.39606034338925711</v>
      </c>
      <c r="O718" s="7">
        <f t="shared" si="122"/>
        <v>0.89921070474990739</v>
      </c>
      <c r="P718" s="7">
        <f>[1]!S_PQ_PctChange("H00906.CSI",$A$3,$A718)/100</f>
        <v>0.50655210773627246</v>
      </c>
    </row>
    <row r="719" spans="1:16" x14ac:dyDescent="0.3">
      <c r="A719" s="3">
        <v>20111213</v>
      </c>
      <c r="B719" s="29">
        <f>板块策略指数!B719</f>
        <v>-3.2380781598936793E-2</v>
      </c>
      <c r="C719" s="29">
        <f>板块策略指数!C719</f>
        <v>-2.7944292269131765E-2</v>
      </c>
      <c r="D719" s="29">
        <f>板块策略指数!E719</f>
        <v>-1.88499365193012E-2</v>
      </c>
      <c r="E719" s="29">
        <f>板块策略指数!F719</f>
        <v>-2.02012739872716E-2</v>
      </c>
      <c r="F719">
        <f t="shared" si="113"/>
        <v>0.29415749046226242</v>
      </c>
      <c r="G719">
        <f t="shared" si="114"/>
        <v>0.19666762871767859</v>
      </c>
      <c r="H719">
        <f t="shared" si="115"/>
        <v>0.29512722869128227</v>
      </c>
      <c r="I719">
        <f t="shared" si="116"/>
        <v>0.21404765212877672</v>
      </c>
      <c r="J719">
        <f t="shared" si="117"/>
        <v>-2.4942671028014847E-2</v>
      </c>
      <c r="K719" s="28">
        <f t="shared" si="118"/>
        <v>0.83788230000000219</v>
      </c>
      <c r="L719" s="28">
        <f t="shared" si="119"/>
        <v>0.86291220000000002</v>
      </c>
      <c r="M719" s="28">
        <f t="shared" si="120"/>
        <v>1.0815892507880585</v>
      </c>
      <c r="N719" s="28">
        <f t="shared" si="121"/>
        <v>0.36785814588968635</v>
      </c>
      <c r="O719" s="7">
        <f t="shared" si="122"/>
        <v>0.85183931692844617</v>
      </c>
      <c r="P719" s="7">
        <f>[1]!S_PQ_PctChange("H00906.CSI",$A$3,$A719)/100</f>
        <v>0.46799220565559141</v>
      </c>
    </row>
    <row r="720" spans="1:16" x14ac:dyDescent="0.3">
      <c r="A720" s="3">
        <v>20111214</v>
      </c>
      <c r="B720" s="29">
        <f>板块策略指数!B720</f>
        <v>-1.776006004301792E-2</v>
      </c>
      <c r="C720" s="29">
        <f>板块策略指数!C720</f>
        <v>-1.2449593706026447E-2</v>
      </c>
      <c r="D720" s="29">
        <f>板块策略指数!E720</f>
        <v>-7.61636617137363E-3</v>
      </c>
      <c r="E720" s="29">
        <f>板块策略指数!F720</f>
        <v>-5.3384026969565297E-3</v>
      </c>
      <c r="F720">
        <f t="shared" si="113"/>
        <v>0.29216550847562839</v>
      </c>
      <c r="G720">
        <f t="shared" si="114"/>
        <v>0.19639191106687978</v>
      </c>
      <c r="H720">
        <f t="shared" si="115"/>
        <v>0.29615585013019874</v>
      </c>
      <c r="I720">
        <f t="shared" si="116"/>
        <v>0.21528673032729312</v>
      </c>
      <c r="J720">
        <f t="shared" si="117"/>
        <v>-1.1063156369633016E-2</v>
      </c>
      <c r="K720" s="28">
        <f t="shared" si="118"/>
        <v>0.80524140000000233</v>
      </c>
      <c r="L720" s="28">
        <f t="shared" si="119"/>
        <v>0.83971970000000007</v>
      </c>
      <c r="M720" s="28">
        <f t="shared" si="120"/>
        <v>1.0657351048356611</v>
      </c>
      <c r="N720" s="28">
        <f t="shared" si="121"/>
        <v>0.36055596827461489</v>
      </c>
      <c r="O720" s="7">
        <f t="shared" si="122"/>
        <v>0.83135212899383237</v>
      </c>
      <c r="P720" s="7">
        <f>[1]!S_PQ_PctChange("H00906.CSI",$A$3,$A720)/100</f>
        <v>0.44984084982958983</v>
      </c>
    </row>
    <row r="721" spans="1:16" x14ac:dyDescent="0.3">
      <c r="A721" s="3">
        <v>20111215</v>
      </c>
      <c r="B721" s="29">
        <f>板块策略指数!B721</f>
        <v>-1.5575146902791069E-2</v>
      </c>
      <c r="C721" s="29">
        <f>板块策略指数!C721</f>
        <v>-2.0852959285047681E-2</v>
      </c>
      <c r="D721" s="29">
        <f>板块策略指数!E721</f>
        <v>-6.14074671014483E-3</v>
      </c>
      <c r="E721" s="29">
        <f>板块策略指数!F721</f>
        <v>-1.57743012884249E-2</v>
      </c>
      <c r="F721">
        <f t="shared" si="113"/>
        <v>0.29165750339326224</v>
      </c>
      <c r="G721">
        <f t="shared" si="114"/>
        <v>0.19499934482515405</v>
      </c>
      <c r="H721">
        <f t="shared" si="115"/>
        <v>0.29847423087652919</v>
      </c>
      <c r="I721">
        <f t="shared" si="116"/>
        <v>0.21486892090505449</v>
      </c>
      <c r="J721">
        <f t="shared" si="117"/>
        <v>-1.3860489049786678E-2</v>
      </c>
      <c r="K721" s="28">
        <f t="shared" si="118"/>
        <v>0.77712450000000222</v>
      </c>
      <c r="L721" s="28">
        <f t="shared" si="119"/>
        <v>0.80135609999999979</v>
      </c>
      <c r="M721" s="28">
        <f t="shared" si="120"/>
        <v>1.0530499487866107</v>
      </c>
      <c r="N721" s="28">
        <f t="shared" si="121"/>
        <v>0.33909414851128639</v>
      </c>
      <c r="O721" s="7">
        <f t="shared" si="122"/>
        <v>0.80596869286360984</v>
      </c>
      <c r="P721" s="7">
        <f>[1]!S_PQ_PctChange("H00906.CSI",$A$3,$A721)/100</f>
        <v>0.41420017786452057</v>
      </c>
    </row>
    <row r="722" spans="1:16" x14ac:dyDescent="0.3">
      <c r="A722" s="3">
        <v>20111216</v>
      </c>
      <c r="B722" s="29">
        <f>板块策略指数!B722</f>
        <v>2.9914336333779747E-2</v>
      </c>
      <c r="C722" s="29">
        <f>板块策略指数!C722</f>
        <v>2.1109929347117952E-2</v>
      </c>
      <c r="D722" s="29">
        <f>板块策略指数!E722</f>
        <v>2.6906939072845099E-2</v>
      </c>
      <c r="E722" s="29">
        <f>板块策略指数!F722</f>
        <v>2.1784727156785599E-2</v>
      </c>
      <c r="F722">
        <f t="shared" si="113"/>
        <v>0.29289781110358143</v>
      </c>
      <c r="G722">
        <f t="shared" si="114"/>
        <v>0.19415452654239571</v>
      </c>
      <c r="H722">
        <f t="shared" si="115"/>
        <v>0.29886826262408328</v>
      </c>
      <c r="I722">
        <f t="shared" si="116"/>
        <v>0.21407939972993964</v>
      </c>
      <c r="J722">
        <f t="shared" si="117"/>
        <v>2.5553051804168479E-2</v>
      </c>
      <c r="K722" s="28">
        <f t="shared" si="118"/>
        <v>0.8302860000000023</v>
      </c>
      <c r="L722" s="28">
        <f t="shared" si="119"/>
        <v>0.83938259999999976</v>
      </c>
      <c r="M722" s="28">
        <f t="shared" si="120"/>
        <v>1.1082912386721198</v>
      </c>
      <c r="N722" s="28">
        <f t="shared" si="121"/>
        <v>0.36826594917385314</v>
      </c>
      <c r="O722" s="7">
        <f t="shared" si="122"/>
        <v>0.85211670442906007</v>
      </c>
      <c r="P722" s="7">
        <f>[1]!S_PQ_PctChange("H00906.CSI",$A$3,$A722)/100</f>
        <v>0.44689034224845359</v>
      </c>
    </row>
    <row r="723" spans="1:16" x14ac:dyDescent="0.3">
      <c r="A723" s="3">
        <v>20111219</v>
      </c>
      <c r="B723" s="29">
        <f>板块策略指数!B723</f>
        <v>1.4067746789299623E-2</v>
      </c>
      <c r="C723" s="29">
        <f>板块策略指数!C723</f>
        <v>3.666012715353573E-3</v>
      </c>
      <c r="D723" s="29">
        <f>板块策略指数!E723</f>
        <v>1.02769302661629E-4</v>
      </c>
      <c r="E723" s="29">
        <f>板块策略指数!F723</f>
        <v>5.2093639844608705E-4</v>
      </c>
      <c r="F723">
        <f t="shared" si="113"/>
        <v>0.29554804282478325</v>
      </c>
      <c r="G723">
        <f t="shared" si="114"/>
        <v>0.19390175048075226</v>
      </c>
      <c r="H723">
        <f t="shared" si="115"/>
        <v>0.29741948723328943</v>
      </c>
      <c r="I723">
        <f t="shared" si="116"/>
        <v>0.21313071946117507</v>
      </c>
      <c r="J723">
        <f t="shared" si="117"/>
        <v>4.9744214392075546E-3</v>
      </c>
      <c r="K723" s="28">
        <f t="shared" si="118"/>
        <v>0.85603400000000218</v>
      </c>
      <c r="L723" s="28">
        <f t="shared" si="119"/>
        <v>0.84612580000000004</v>
      </c>
      <c r="M723" s="28">
        <f t="shared" si="120"/>
        <v>1.1085079062925258</v>
      </c>
      <c r="N723" s="28">
        <f t="shared" si="121"/>
        <v>0.3689787287095323</v>
      </c>
      <c r="O723" s="7">
        <f t="shared" si="122"/>
        <v>0.86132991347148646</v>
      </c>
      <c r="P723" s="7">
        <f>[1]!S_PQ_PctChange("H00906.CSI",$A$3,$A723)/100</f>
        <v>0.44509188798079968</v>
      </c>
    </row>
    <row r="724" spans="1:16" x14ac:dyDescent="0.3">
      <c r="A724" s="3">
        <v>20111220</v>
      </c>
      <c r="B724" s="29">
        <f>板块策略指数!B724</f>
        <v>-8.0745826854465783E-3</v>
      </c>
      <c r="C724" s="29">
        <f>板块策略指数!C724</f>
        <v>-2.5493387287042037E-3</v>
      </c>
      <c r="D724" s="29">
        <f>板块策略指数!E724</f>
        <v>-5.9363226095743803E-4</v>
      </c>
      <c r="E724" s="29">
        <f>板块策略指数!F724</f>
        <v>-1.79758833619875E-3</v>
      </c>
      <c r="F724">
        <f t="shared" si="113"/>
        <v>0.29417369898435664</v>
      </c>
      <c r="G724">
        <f t="shared" si="114"/>
        <v>0.19407513064541093</v>
      </c>
      <c r="H724">
        <f t="shared" si="115"/>
        <v>0.29826910263866313</v>
      </c>
      <c r="I724">
        <f t="shared" si="116"/>
        <v>0.21348206773156927</v>
      </c>
      <c r="J724">
        <f t="shared" si="117"/>
        <v>-3.440427449422895E-3</v>
      </c>
      <c r="K724" s="28">
        <f t="shared" si="118"/>
        <v>0.84104730000000205</v>
      </c>
      <c r="L724" s="28">
        <f t="shared" si="119"/>
        <v>0.84141939999999993</v>
      </c>
      <c r="M724" s="28">
        <f t="shared" si="120"/>
        <v>1.1072562279768667</v>
      </c>
      <c r="N724" s="28">
        <f t="shared" si="121"/>
        <v>0.36651786851430002</v>
      </c>
      <c r="O724" s="7">
        <f t="shared" si="122"/>
        <v>0.85492614294474722</v>
      </c>
      <c r="P724" s="7">
        <f>[1]!S_PQ_PctChange("H00906.CSI",$A$3,$A724)/100</f>
        <v>0.44070261698554036</v>
      </c>
    </row>
    <row r="725" spans="1:16" x14ac:dyDescent="0.3">
      <c r="A725" s="3">
        <v>20111221</v>
      </c>
      <c r="B725" s="29">
        <f>板块策略指数!B725</f>
        <v>-2.1226450835891059E-2</v>
      </c>
      <c r="C725" s="29">
        <f>板块策略指数!C725</f>
        <v>-1.5506787861581104E-2</v>
      </c>
      <c r="D725" s="29">
        <f>板块策略指数!E725</f>
        <v>-1.42481755799967E-2</v>
      </c>
      <c r="E725" s="29">
        <f>板块策略指数!F725</f>
        <v>-1.4955638366814499E-2</v>
      </c>
      <c r="F725">
        <f t="shared" si="113"/>
        <v>0.29281841858827784</v>
      </c>
      <c r="G725">
        <f t="shared" si="114"/>
        <v>0.1943099045614603</v>
      </c>
      <c r="H725">
        <f t="shared" si="115"/>
        <v>0.29901170012213485</v>
      </c>
      <c r="I725">
        <f t="shared" si="116"/>
        <v>0.21385997672812701</v>
      </c>
      <c r="J725">
        <f t="shared" si="117"/>
        <v>-1.6696296586107565E-2</v>
      </c>
      <c r="K725" s="28">
        <f t="shared" si="118"/>
        <v>0.80196840000000202</v>
      </c>
      <c r="L725" s="28">
        <f t="shared" si="119"/>
        <v>0.81286489999999989</v>
      </c>
      <c r="M725" s="28">
        <f t="shared" si="120"/>
        <v>1.0772316712486107</v>
      </c>
      <c r="N725" s="28">
        <f t="shared" si="121"/>
        <v>0.34608072145100999</v>
      </c>
      <c r="O725" s="7">
        <f t="shared" si="122"/>
        <v>0.82395574591681719</v>
      </c>
      <c r="P725" s="7">
        <f>[1]!S_PQ_PctChange("H00906.CSI",$A$3,$A725)/100</f>
        <v>0.41482051426408817</v>
      </c>
    </row>
    <row r="726" spans="1:16" x14ac:dyDescent="0.3">
      <c r="A726" s="3">
        <v>20111222</v>
      </c>
      <c r="B726" s="29">
        <f>板块策略指数!B726</f>
        <v>-6.0488297131070191E-3</v>
      </c>
      <c r="C726" s="29">
        <f>板块策略指数!C726</f>
        <v>-7.0233032809009222E-3</v>
      </c>
      <c r="D726" s="29">
        <f>板块策略指数!E726</f>
        <v>-1.7086815882739999E-3</v>
      </c>
      <c r="E726" s="29">
        <f>板块策略指数!F726</f>
        <v>4.8272691844730503E-4</v>
      </c>
      <c r="F726">
        <f t="shared" si="113"/>
        <v>0.29208222832089303</v>
      </c>
      <c r="G726">
        <f t="shared" si="114"/>
        <v>0.19363135652769831</v>
      </c>
      <c r="H726">
        <f t="shared" si="115"/>
        <v>0.29956230912830534</v>
      </c>
      <c r="I726">
        <f t="shared" si="116"/>
        <v>0.21472410602310329</v>
      </c>
      <c r="J726">
        <f t="shared" si="117"/>
        <v>-3.54358596025185E-3</v>
      </c>
      <c r="K726" s="28">
        <f t="shared" si="118"/>
        <v>0.79106860000000201</v>
      </c>
      <c r="L726" s="28">
        <f t="shared" si="119"/>
        <v>0.80013259999999975</v>
      </c>
      <c r="M726" s="28">
        <f t="shared" si="120"/>
        <v>1.0736823437373686</v>
      </c>
      <c r="N726" s="28">
        <f t="shared" si="121"/>
        <v>0.34673051084965745</v>
      </c>
      <c r="O726" s="7">
        <f t="shared" si="122"/>
        <v>0.81749240194346573</v>
      </c>
      <c r="P726" s="7">
        <f>[1]!S_PQ_PctChange("H00906.CSI",$A$3,$A726)/100</f>
        <v>0.4112444573724634</v>
      </c>
    </row>
    <row r="727" spans="1:16" x14ac:dyDescent="0.3">
      <c r="A727" s="3">
        <v>20111223</v>
      </c>
      <c r="B727" s="29">
        <f>板块策略指数!B727</f>
        <v>4.4744238160391485E-3</v>
      </c>
      <c r="C727" s="29">
        <f>板块策略指数!C727</f>
        <v>1.054477875685429E-3</v>
      </c>
      <c r="D727" s="29">
        <f>板块策略指数!E727</f>
        <v>7.0456866858149099E-3</v>
      </c>
      <c r="E727" s="29">
        <f>板块策略指数!F727</f>
        <v>4.2925717674701701E-3</v>
      </c>
      <c r="F727">
        <f t="shared" si="113"/>
        <v>0.29206216677295904</v>
      </c>
      <c r="G727">
        <f t="shared" si="114"/>
        <v>0.19295884335074834</v>
      </c>
      <c r="H727">
        <f t="shared" si="115"/>
        <v>0.30030850349965399</v>
      </c>
      <c r="I727">
        <f t="shared" si="116"/>
        <v>0.21467048637663855</v>
      </c>
      <c r="J727">
        <f t="shared" si="117"/>
        <v>4.5434204684455188E-3</v>
      </c>
      <c r="K727" s="28">
        <f t="shared" si="118"/>
        <v>0.79908260000000197</v>
      </c>
      <c r="L727" s="28">
        <f t="shared" si="119"/>
        <v>0.8020307999999996</v>
      </c>
      <c r="M727" s="28">
        <f t="shared" si="120"/>
        <v>1.0882928598172481</v>
      </c>
      <c r="N727" s="28">
        <f t="shared" si="121"/>
        <v>0.35251144821892133</v>
      </c>
      <c r="O727" s="7">
        <f t="shared" si="122"/>
        <v>0.82575003412370007</v>
      </c>
      <c r="P727" s="7">
        <f>[1]!S_PQ_PctChange("H00906.CSI",$A$3,$A727)/100</f>
        <v>0.42236359636639248</v>
      </c>
    </row>
    <row r="728" spans="1:16" x14ac:dyDescent="0.3">
      <c r="A728" s="3">
        <v>20111226</v>
      </c>
      <c r="B728" s="29">
        <f>板块策略指数!B728</f>
        <v>-4.2173716759863547E-3</v>
      </c>
      <c r="C728" s="29">
        <f>板块策略指数!C728</f>
        <v>-1.4219845742925204E-2</v>
      </c>
      <c r="D728" s="29">
        <f>板块策略指数!E728</f>
        <v>-1.18256454965771E-2</v>
      </c>
      <c r="E728" s="29">
        <f>板块策略指数!F728</f>
        <v>-9.4783183838951408E-3</v>
      </c>
      <c r="F728">
        <f t="shared" si="113"/>
        <v>0.29363809286261211</v>
      </c>
      <c r="G728">
        <f t="shared" si="114"/>
        <v>0.19205132336772907</v>
      </c>
      <c r="H728">
        <f t="shared" si="115"/>
        <v>0.29962203871404886</v>
      </c>
      <c r="I728">
        <f t="shared" si="116"/>
        <v>0.21468854505560989</v>
      </c>
      <c r="J728">
        <f t="shared" si="117"/>
        <v>-9.5616368164542845E-3</v>
      </c>
      <c r="K728" s="28">
        <f t="shared" si="118"/>
        <v>0.79149520000000217</v>
      </c>
      <c r="L728" s="28">
        <f t="shared" si="119"/>
        <v>0.77640619999999938</v>
      </c>
      <c r="M728" s="28">
        <f t="shared" si="120"/>
        <v>1.0635974487640163</v>
      </c>
      <c r="N728" s="28">
        <f t="shared" si="121"/>
        <v>0.33969191409483934</v>
      </c>
      <c r="O728" s="7">
        <f t="shared" si="122"/>
        <v>0.80829287537978023</v>
      </c>
      <c r="P728" s="7">
        <f>[1]!S_PQ_PctChange("H00906.CSI",$A$3,$A728)/100</f>
        <v>0.40966494536348041</v>
      </c>
    </row>
    <row r="729" spans="1:16" x14ac:dyDescent="0.3">
      <c r="A729" s="3">
        <v>20111227</v>
      </c>
      <c r="B729" s="29">
        <f>板块策略指数!B729</f>
        <v>-2.9418722416895159E-2</v>
      </c>
      <c r="C729" s="29">
        <f>板块策略指数!C729</f>
        <v>-2.4001210984289513E-2</v>
      </c>
      <c r="D729" s="29">
        <f>板块策略指数!E729</f>
        <v>-2.5316487337661502E-2</v>
      </c>
      <c r="E729" s="29">
        <f>板块策略指数!F729</f>
        <v>-5.0058699026056704E-3</v>
      </c>
      <c r="F729">
        <f t="shared" si="113"/>
        <v>0.29138326047351437</v>
      </c>
      <c r="G729">
        <f t="shared" si="114"/>
        <v>0.19164031551893904</v>
      </c>
      <c r="H729">
        <f t="shared" si="115"/>
        <v>0.29857790664598421</v>
      </c>
      <c r="I729">
        <f t="shared" si="116"/>
        <v>0.21839851736156227</v>
      </c>
      <c r="J729">
        <f t="shared" si="117"/>
        <v>-2.1908002352229165E-2</v>
      </c>
      <c r="K729" s="28">
        <f t="shared" si="118"/>
        <v>0.73879170000000216</v>
      </c>
      <c r="L729" s="28">
        <f t="shared" si="119"/>
        <v>0.73377029999999932</v>
      </c>
      <c r="M729" s="28">
        <f t="shared" si="120"/>
        <v>1.0113544100823515</v>
      </c>
      <c r="N729" s="28">
        <f t="shared" si="121"/>
        <v>0.33298559066330791</v>
      </c>
      <c r="O729" s="7">
        <f t="shared" si="122"/>
        <v>0.76867679081244078</v>
      </c>
      <c r="P729" s="7">
        <f>[1]!S_PQ_PctChange("H00906.CSI",$A$3,$A729)/100</f>
        <v>0.38690016337262834</v>
      </c>
    </row>
    <row r="730" spans="1:16" x14ac:dyDescent="0.3">
      <c r="A730" s="3">
        <v>20111228</v>
      </c>
      <c r="B730" s="29">
        <f>板块策略指数!B730</f>
        <v>-8.0857873890242699E-3</v>
      </c>
      <c r="C730" s="29">
        <f>板块策略指数!C730</f>
        <v>-1.1749653342198687E-2</v>
      </c>
      <c r="D730" s="29">
        <f>板块策略指数!E730</f>
        <v>-2.6208318810729699E-3</v>
      </c>
      <c r="E730" s="29">
        <f>板块策略指数!F730</f>
        <v>-6.4152481943690698E-4</v>
      </c>
      <c r="F730">
        <f t="shared" si="113"/>
        <v>0.2906345228166895</v>
      </c>
      <c r="G730">
        <f t="shared" si="114"/>
        <v>0.19044182790790493</v>
      </c>
      <c r="H730">
        <f t="shared" si="115"/>
        <v>0.29945147084293572</v>
      </c>
      <c r="I730">
        <f t="shared" si="116"/>
        <v>0.21947217843246969</v>
      </c>
      <c r="J730">
        <f t="shared" si="117"/>
        <v>-5.5304009327841177E-3</v>
      </c>
      <c r="K730" s="28">
        <f t="shared" si="118"/>
        <v>0.72473220000000205</v>
      </c>
      <c r="L730" s="28">
        <f t="shared" si="119"/>
        <v>0.71339909999999951</v>
      </c>
      <c r="M730" s="28">
        <f t="shared" si="120"/>
        <v>1.0060829883202711</v>
      </c>
      <c r="N730" s="28">
        <f t="shared" si="121"/>
        <v>0.33213044732294561</v>
      </c>
      <c r="O730" s="7">
        <f t="shared" si="122"/>
        <v>0.75889529903873809</v>
      </c>
      <c r="P730" s="7">
        <f>[1]!S_PQ_PctChange("H00906.CSI",$A$3,$A730)/100</f>
        <v>0.38645706594436563</v>
      </c>
    </row>
    <row r="731" spans="1:16" x14ac:dyDescent="0.3">
      <c r="A731" s="3">
        <v>20111229</v>
      </c>
      <c r="B731" s="29">
        <f>板块策略指数!B731</f>
        <v>4.7557528061458612E-3</v>
      </c>
      <c r="C731" s="29">
        <f>板块策略指数!C731</f>
        <v>3.286274633854969E-3</v>
      </c>
      <c r="D731" s="29">
        <f>板块策略指数!E731</f>
        <v>1.1551397126334699E-2</v>
      </c>
      <c r="E731" s="29">
        <f>板块策略指数!F731</f>
        <v>-2.18559571022745E-3</v>
      </c>
      <c r="F731">
        <f t="shared" si="113"/>
        <v>0.29056752198871938</v>
      </c>
      <c r="G731">
        <f t="shared" si="114"/>
        <v>0.19011946349398981</v>
      </c>
      <c r="H731">
        <f t="shared" si="115"/>
        <v>0.30140730421257228</v>
      </c>
      <c r="I731">
        <f t="shared" si="116"/>
        <v>0.21790571030471834</v>
      </c>
      <c r="J731">
        <f t="shared" si="117"/>
        <v>4.987435503802564E-3</v>
      </c>
      <c r="K731" s="28">
        <f t="shared" si="118"/>
        <v>0.73293460000000232</v>
      </c>
      <c r="L731" s="28">
        <f t="shared" si="119"/>
        <v>0.71902979999999928</v>
      </c>
      <c r="M731" s="28">
        <f t="shared" si="120"/>
        <v>1.0292560495867429</v>
      </c>
      <c r="N731" s="28">
        <f t="shared" si="121"/>
        <v>0.32921894873181312</v>
      </c>
      <c r="O731" s="7">
        <f t="shared" si="122"/>
        <v>0.76766767590063556</v>
      </c>
      <c r="P731" s="7">
        <f>[1]!S_PQ_PctChange("H00906.CSI",$A$3,$A731)/100</f>
        <v>0.3879948746659827</v>
      </c>
    </row>
    <row r="732" spans="1:16" x14ac:dyDescent="0.3">
      <c r="A732" s="3">
        <v>20111230</v>
      </c>
      <c r="B732" s="29">
        <f>板块策略指数!B732</f>
        <v>1.3296174016030417E-2</v>
      </c>
      <c r="C732" s="29">
        <f>板块策略指数!C732</f>
        <v>1.2359646121317933E-2</v>
      </c>
      <c r="D732" s="29">
        <f>板块策略指数!E732</f>
        <v>1.9288275116693E-2</v>
      </c>
      <c r="E732" s="29">
        <f>板块策略指数!F732</f>
        <v>1.52724986663336E-2</v>
      </c>
      <c r="F732">
        <f t="shared" si="113"/>
        <v>0.3</v>
      </c>
      <c r="G732">
        <f t="shared" si="114"/>
        <v>0.2</v>
      </c>
      <c r="H732">
        <f t="shared" si="115"/>
        <v>0.3</v>
      </c>
      <c r="I732">
        <f t="shared" si="116"/>
        <v>0.2</v>
      </c>
      <c r="J732">
        <f t="shared" si="117"/>
        <v>1.5354837301177454E-2</v>
      </c>
      <c r="K732" s="28">
        <f t="shared" si="118"/>
        <v>0.75597600000000242</v>
      </c>
      <c r="L732" s="28">
        <f t="shared" si="119"/>
        <v>0.74027639999999928</v>
      </c>
      <c r="M732" s="28">
        <f t="shared" si="120"/>
        <v>1.0683968985533854</v>
      </c>
      <c r="N732" s="28">
        <f t="shared" si="121"/>
        <v>0.34951944335358487</v>
      </c>
      <c r="O732" s="7">
        <f t="shared" si="122"/>
        <v>0.79480992546664009</v>
      </c>
      <c r="P732" s="7">
        <f>[1]!S_PQ_PctChange("H00906.CSI",$A$3,$A732)/100</f>
        <v>0.4098891005330722</v>
      </c>
    </row>
    <row r="733" spans="1:16" x14ac:dyDescent="0.3">
      <c r="A733" s="3">
        <v>20120104</v>
      </c>
      <c r="B733" s="29">
        <f>板块策略指数!B733</f>
        <v>-2.9591691458197684E-2</v>
      </c>
      <c r="C733" s="29">
        <f>板块策略指数!C733</f>
        <v>-2.9059866582113084E-2</v>
      </c>
      <c r="D733" s="29">
        <f>板块策略指数!E733</f>
        <v>-2.1883629723545999E-2</v>
      </c>
      <c r="E733" s="29">
        <f>板块策略指数!F733</f>
        <v>-1.3488041863333701E-2</v>
      </c>
      <c r="F733">
        <f t="shared" si="113"/>
        <v>0.29826662793941344</v>
      </c>
      <c r="G733">
        <f t="shared" si="114"/>
        <v>0.19895339379411497</v>
      </c>
      <c r="H733">
        <f t="shared" si="115"/>
        <v>0.300635793126177</v>
      </c>
      <c r="I733">
        <f t="shared" si="116"/>
        <v>0.20214418514029456</v>
      </c>
      <c r="J733">
        <f t="shared" si="117"/>
        <v>-2.3952178043612458E-2</v>
      </c>
      <c r="K733" s="28">
        <f t="shared" si="118"/>
        <v>0.70401370000000218</v>
      </c>
      <c r="L733" s="28">
        <f t="shared" si="119"/>
        <v>0.6897041999999991</v>
      </c>
      <c r="M733" s="28">
        <f t="shared" si="120"/>
        <v>1.0231328667041124</v>
      </c>
      <c r="N733" s="28">
        <f t="shared" si="121"/>
        <v>0.33131706860624877</v>
      </c>
      <c r="O733" s="7">
        <f t="shared" si="122"/>
        <v>0.75182031857742015</v>
      </c>
      <c r="P733" s="7">
        <f>[1]!S_PQ_PctChange("H00906.CSI",$A$3,$A733)/100</f>
        <v>0.38069158646603207</v>
      </c>
    </row>
    <row r="734" spans="1:16" x14ac:dyDescent="0.3">
      <c r="A734" s="3">
        <v>20120105</v>
      </c>
      <c r="B734" s="29">
        <f>板块策略指数!B734</f>
        <v>-4.7578314657916218E-2</v>
      </c>
      <c r="C734" s="29">
        <f>板块策略指数!C734</f>
        <v>-4.1676643758120503E-2</v>
      </c>
      <c r="D734" s="29">
        <f>板块策略指数!E734</f>
        <v>-1.35359553792817E-2</v>
      </c>
      <c r="E734" s="29">
        <f>板块策略指数!F734</f>
        <v>3.4099696374255898E-3</v>
      </c>
      <c r="F734">
        <f t="shared" si="113"/>
        <v>0.29161765960194636</v>
      </c>
      <c r="G734">
        <f t="shared" si="114"/>
        <v>0.19572364966426853</v>
      </c>
      <c r="H734">
        <f t="shared" si="115"/>
        <v>0.30444007952644198</v>
      </c>
      <c r="I734">
        <f t="shared" si="116"/>
        <v>0.20821861120734309</v>
      </c>
      <c r="J734">
        <f t="shared" si="117"/>
        <v>-2.5862820341143782E-2</v>
      </c>
      <c r="K734" s="28">
        <f t="shared" si="118"/>
        <v>0.62293960000000204</v>
      </c>
      <c r="L734" s="28">
        <f t="shared" si="119"/>
        <v>0.61928299999999914</v>
      </c>
      <c r="M734" s="28">
        <f t="shared" si="120"/>
        <v>0.99574783049404747</v>
      </c>
      <c r="N734" s="28">
        <f t="shared" si="121"/>
        <v>0.33585681938798273</v>
      </c>
      <c r="O734" s="7">
        <f t="shared" si="122"/>
        <v>0.70651330440808713</v>
      </c>
      <c r="P734" s="7">
        <f>[1]!S_PQ_PctChange("H00906.CSI",$A$3,$A734)/100</f>
        <v>0.35813010800108858</v>
      </c>
    </row>
    <row r="735" spans="1:16" x14ac:dyDescent="0.3">
      <c r="A735" s="3">
        <v>20120106</v>
      </c>
      <c r="B735" s="29">
        <f>板块策略指数!B735</f>
        <v>3.4329681770042548E-3</v>
      </c>
      <c r="C735" s="29">
        <f>板块策略指数!C735</f>
        <v>-3.6471080101500462E-3</v>
      </c>
      <c r="D735" s="29">
        <f>板块策略指数!E735</f>
        <v>1.8262600655831601E-4</v>
      </c>
      <c r="E735" s="29">
        <f>板块策略指数!F735</f>
        <v>5.1007923297395003E-3</v>
      </c>
      <c r="F735">
        <f t="shared" si="113"/>
        <v>0.29220823070155072</v>
      </c>
      <c r="G735">
        <f t="shared" si="114"/>
        <v>0.19473622631921697</v>
      </c>
      <c r="H735">
        <f t="shared" si="115"/>
        <v>0.30406847190418979</v>
      </c>
      <c r="I735">
        <f t="shared" si="116"/>
        <v>0.20898707107504241</v>
      </c>
      <c r="J735">
        <f t="shared" si="117"/>
        <v>1.4049674257152231E-3</v>
      </c>
      <c r="K735" s="28">
        <f t="shared" si="118"/>
        <v>0.6285111000000021</v>
      </c>
      <c r="L735" s="28">
        <f t="shared" si="119"/>
        <v>0.61337729999999935</v>
      </c>
      <c r="M735" s="28">
        <f t="shared" si="120"/>
        <v>0.99611230595042799</v>
      </c>
      <c r="N735" s="28">
        <f t="shared" si="121"/>
        <v>0.34267074760594718</v>
      </c>
      <c r="O735" s="7">
        <f t="shared" si="122"/>
        <v>0.70891090001233015</v>
      </c>
      <c r="P735" s="7">
        <f>[1]!S_PQ_PctChange("H00906.CSI",$A$3,$A735)/100</f>
        <v>0.36598075184771628</v>
      </c>
    </row>
    <row r="736" spans="1:16" x14ac:dyDescent="0.3">
      <c r="A736" s="3">
        <v>20120109</v>
      </c>
      <c r="B736" s="29">
        <f>板块策略指数!B736</f>
        <v>3.7025906670209371E-2</v>
      </c>
      <c r="C736" s="29">
        <f>板块策略指数!C736</f>
        <v>3.227583529283562E-2</v>
      </c>
      <c r="D736" s="29">
        <f>板块策略指数!E736</f>
        <v>2.92987775271231E-2</v>
      </c>
      <c r="E736" s="29">
        <f>板块策略指数!F736</f>
        <v>2.8866740996810102E-2</v>
      </c>
      <c r="F736">
        <f t="shared" si="113"/>
        <v>0.29361817073401408</v>
      </c>
      <c r="G736">
        <f t="shared" si="114"/>
        <v>0.1947795637742338</v>
      </c>
      <c r="H736">
        <f t="shared" si="115"/>
        <v>0.30325901959234747</v>
      </c>
      <c r="I736">
        <f t="shared" si="116"/>
        <v>0.20834324589940456</v>
      </c>
      <c r="J736">
        <f t="shared" si="117"/>
        <v>3.204615920818836E-2</v>
      </c>
      <c r="K736" s="28">
        <f t="shared" si="118"/>
        <v>0.6888082000000022</v>
      </c>
      <c r="L736" s="28">
        <f t="shared" si="119"/>
        <v>0.66545039999999922</v>
      </c>
      <c r="M736" s="28">
        <f t="shared" si="120"/>
        <v>1.0545959563216223</v>
      </c>
      <c r="N736" s="28">
        <f t="shared" si="121"/>
        <v>0.38142927632108159</v>
      </c>
      <c r="O736" s="7">
        <f t="shared" si="122"/>
        <v>0.76367493078673387</v>
      </c>
      <c r="P736" s="7">
        <f>[1]!S_PQ_PctChange("H00906.CSI",$A$3,$A736)/100</f>
        <v>0.41460469975196967</v>
      </c>
    </row>
    <row r="737" spans="1:16" x14ac:dyDescent="0.3">
      <c r="A737" s="3">
        <v>20120110</v>
      </c>
      <c r="B737" s="29">
        <f>板块策略指数!B737</f>
        <v>3.930558840251959E-2</v>
      </c>
      <c r="C737" s="29">
        <f>板块策略指数!C737</f>
        <v>3.4478541060124004E-2</v>
      </c>
      <c r="D737" s="29">
        <f>板块策略指数!E737</f>
        <v>3.4865136307744703E-2</v>
      </c>
      <c r="E737" s="29">
        <f>板块策略指数!F737</f>
        <v>2.1295199096429199E-2</v>
      </c>
      <c r="F737">
        <f t="shared" si="113"/>
        <v>0.2953342888131365</v>
      </c>
      <c r="G737">
        <f t="shared" si="114"/>
        <v>0.19500805743785044</v>
      </c>
      <c r="H737">
        <f t="shared" si="115"/>
        <v>0.30372823321183862</v>
      </c>
      <c r="I737">
        <f t="shared" si="116"/>
        <v>0.20592942053717439</v>
      </c>
      <c r="J737">
        <f t="shared" si="117"/>
        <v>3.3266428110099187E-2</v>
      </c>
      <c r="K737" s="28">
        <f t="shared" si="118"/>
        <v>0.75518780000000207</v>
      </c>
      <c r="L737" s="28">
        <f t="shared" si="119"/>
        <v>0.72287269999999926</v>
      </c>
      <c r="M737" s="28">
        <f t="shared" si="120"/>
        <v>1.1262297243961168</v>
      </c>
      <c r="N737" s="28">
        <f t="shared" si="121"/>
        <v>0.41084708779797507</v>
      </c>
      <c r="O737" s="7">
        <f t="shared" si="122"/>
        <v>0.82234609608133491</v>
      </c>
      <c r="P737" s="7">
        <f>[1]!S_PQ_PctChange("H00906.CSI",$A$3,$A737)/100</f>
        <v>0.46434838092199704</v>
      </c>
    </row>
    <row r="738" spans="1:16" x14ac:dyDescent="0.3">
      <c r="A738" s="3">
        <v>20120111</v>
      </c>
      <c r="B738" s="29">
        <f>板块策略指数!B738</f>
        <v>4.7740190536876212E-3</v>
      </c>
      <c r="C738" s="29">
        <f>板块策略指数!C738</f>
        <v>-3.2972836588564341E-3</v>
      </c>
      <c r="D738" s="29">
        <f>板块策略指数!E738</f>
        <v>-6.5208930206187799E-3</v>
      </c>
      <c r="E738" s="29">
        <f>板块策略指数!F738</f>
        <v>-7.0016841447653102E-3</v>
      </c>
      <c r="F738">
        <f t="shared" si="113"/>
        <v>0.29753432196362883</v>
      </c>
      <c r="G738">
        <f t="shared" si="114"/>
        <v>0.1948825707231954</v>
      </c>
      <c r="H738">
        <f t="shared" si="115"/>
        <v>0.30255107750568261</v>
      </c>
      <c r="I738">
        <f t="shared" si="116"/>
        <v>0.20503202980749313</v>
      </c>
      <c r="J738">
        <f t="shared" si="117"/>
        <v>-2.655497433965758E-3</v>
      </c>
      <c r="K738" s="28">
        <f t="shared" si="118"/>
        <v>0.76356710000000216</v>
      </c>
      <c r="L738" s="28">
        <f t="shared" si="119"/>
        <v>0.71719189999999955</v>
      </c>
      <c r="M738" s="28">
        <f t="shared" si="120"/>
        <v>1.1123648078260699</v>
      </c>
      <c r="N738" s="28">
        <f t="shared" si="121"/>
        <v>0.40096878211265174</v>
      </c>
      <c r="O738" s="7">
        <f t="shared" si="122"/>
        <v>0.81750686069939338</v>
      </c>
      <c r="P738" s="7">
        <f>[1]!S_PQ_PctChange("H00906.CSI",$A$3,$A738)/100</f>
        <v>0.45915267260729986</v>
      </c>
    </row>
    <row r="739" spans="1:16" x14ac:dyDescent="0.3">
      <c r="A739" s="3">
        <v>20120112</v>
      </c>
      <c r="B739" s="29">
        <f>板块策略指数!B739</f>
        <v>-2.2691509724807198E-3</v>
      </c>
      <c r="C739" s="29">
        <f>板块策略指数!C739</f>
        <v>-3.1283049960811578E-3</v>
      </c>
      <c r="D739" s="29">
        <f>板块策略指数!E739</f>
        <v>-6.9085500775369502E-3</v>
      </c>
      <c r="E739" s="29">
        <f>板块策略指数!F739</f>
        <v>7.2140282690638397E-3</v>
      </c>
      <c r="F739">
        <f t="shared" si="113"/>
        <v>0.29742305151803455</v>
      </c>
      <c r="G739">
        <f t="shared" si="114"/>
        <v>0.19464193729908633</v>
      </c>
      <c r="H739">
        <f t="shared" si="115"/>
        <v>0.30103160949647467</v>
      </c>
      <c r="I739">
        <f t="shared" si="116"/>
        <v>0.20690340168640442</v>
      </c>
      <c r="J739">
        <f t="shared" si="117"/>
        <v>-1.8958848265386479E-3</v>
      </c>
      <c r="K739" s="28">
        <f t="shared" si="118"/>
        <v>0.75956530000000222</v>
      </c>
      <c r="L739" s="28">
        <f t="shared" si="119"/>
        <v>0.71181999999999945</v>
      </c>
      <c r="M739" s="28">
        <f t="shared" si="120"/>
        <v>1.0977714297691765</v>
      </c>
      <c r="N739" s="28">
        <f t="shared" si="121"/>
        <v>0.41107541051088825</v>
      </c>
      <c r="O739" s="7">
        <f t="shared" si="122"/>
        <v>0.81406107702006336</v>
      </c>
      <c r="P739" s="7">
        <f>[1]!S_PQ_PctChange("H00906.CSI",$A$3,$A739)/100</f>
        <v>0.45887795220177696</v>
      </c>
    </row>
    <row r="740" spans="1:16" x14ac:dyDescent="0.3">
      <c r="A740" s="3">
        <v>20120113</v>
      </c>
      <c r="B740" s="29">
        <f>板块策略指数!B740</f>
        <v>-4.4332711039482317E-2</v>
      </c>
      <c r="C740" s="29">
        <f>板块策略指数!C740</f>
        <v>-3.6465574651540406E-2</v>
      </c>
      <c r="D740" s="29">
        <f>板块策略指数!E740</f>
        <v>-2.5351895514096199E-2</v>
      </c>
      <c r="E740" s="29">
        <f>板块策略指数!F740</f>
        <v>-1.03514504399483E-2</v>
      </c>
      <c r="F740">
        <f t="shared" si="113"/>
        <v>0.29304548272899272</v>
      </c>
      <c r="G740">
        <f t="shared" si="114"/>
        <v>0.19335586031165572</v>
      </c>
      <c r="H740">
        <f t="shared" si="115"/>
        <v>0.30249181526457353</v>
      </c>
      <c r="I740">
        <f t="shared" si="116"/>
        <v>0.21110684169477803</v>
      </c>
      <c r="J740">
        <f t="shared" si="117"/>
        <v>-3.0056772513138732E-2</v>
      </c>
      <c r="K740" s="28">
        <f t="shared" si="118"/>
        <v>0.68155900000000202</v>
      </c>
      <c r="L740" s="28">
        <f t="shared" si="119"/>
        <v>0.64939749999999963</v>
      </c>
      <c r="M740" s="28">
        <f t="shared" si="120"/>
        <v>1.0445889476692121</v>
      </c>
      <c r="N740" s="28">
        <f t="shared" si="121"/>
        <v>0.39646873333195498</v>
      </c>
      <c r="O740" s="7">
        <f t="shared" si="122"/>
        <v>0.75953625590313179</v>
      </c>
      <c r="P740" s="7">
        <f>[1]!S_PQ_PctChange("H00906.CSI",$A$3,$A740)/100</f>
        <v>0.4285044054310192</v>
      </c>
    </row>
    <row r="741" spans="1:16" x14ac:dyDescent="0.3">
      <c r="A741" s="3">
        <v>20120116</v>
      </c>
      <c r="B741" s="29">
        <f>板块策略指数!B741</f>
        <v>-3.6911639734317936E-2</v>
      </c>
      <c r="C741" s="29">
        <f>板块策略指数!C741</f>
        <v>-3.8133439634775793E-2</v>
      </c>
      <c r="D741" s="29">
        <f>板块策略指数!E741</f>
        <v>-2.8601208104468399E-2</v>
      </c>
      <c r="E741" s="29">
        <f>板块策略指数!F741</f>
        <v>-8.1053630363719098E-3</v>
      </c>
      <c r="F741">
        <f t="shared" si="113"/>
        <v>0.29052397878403757</v>
      </c>
      <c r="G741">
        <f t="shared" si="114"/>
        <v>0.19144894789473546</v>
      </c>
      <c r="H741">
        <f t="shared" si="115"/>
        <v>0.30247675497887389</v>
      </c>
      <c r="I741">
        <f t="shared" si="116"/>
        <v>0.21555031834235308</v>
      </c>
      <c r="J741">
        <f t="shared" si="117"/>
        <v>-2.8552842261165081E-2</v>
      </c>
      <c r="K741" s="28">
        <f t="shared" si="118"/>
        <v>0.61948990000000204</v>
      </c>
      <c r="L741" s="28">
        <f t="shared" si="119"/>
        <v>0.58650029999999953</v>
      </c>
      <c r="M741" s="28">
        <f t="shared" si="120"/>
        <v>0.98611123368882891</v>
      </c>
      <c r="N741" s="28">
        <f t="shared" si="121"/>
        <v>0.38514984727935708</v>
      </c>
      <c r="O741" s="7">
        <f t="shared" si="122"/>
        <v>0.70929649473552869</v>
      </c>
      <c r="P741" s="7">
        <f>[1]!S_PQ_PctChange("H00906.CSI",$A$3,$A741)/100</f>
        <v>0.39552753094644566</v>
      </c>
    </row>
    <row r="742" spans="1:16" x14ac:dyDescent="0.3">
      <c r="A742" s="3">
        <v>20120117</v>
      </c>
      <c r="B742" s="29">
        <f>板块策略指数!B742</f>
        <v>5.0069778144340299E-2</v>
      </c>
      <c r="C742" s="29">
        <f>板块策略指数!C742</f>
        <v>4.2872415466924302E-2</v>
      </c>
      <c r="D742" s="29">
        <f>板块策略指数!E742</f>
        <v>4.35188288827651E-2</v>
      </c>
      <c r="E742" s="29">
        <f>板块策略指数!F742</f>
        <v>3.5984255987858503E-2</v>
      </c>
      <c r="F742">
        <f t="shared" si="113"/>
        <v>0.29230429320832346</v>
      </c>
      <c r="G742">
        <f t="shared" si="114"/>
        <v>0.19130187021219819</v>
      </c>
      <c r="H742">
        <f t="shared" si="115"/>
        <v>0.30243172488429165</v>
      </c>
      <c r="I742">
        <f t="shared" si="116"/>
        <v>0.21396211169518661</v>
      </c>
      <c r="J742">
        <f t="shared" si="117"/>
        <v>4.3674201972611737E-2</v>
      </c>
      <c r="K742" s="28">
        <f t="shared" si="118"/>
        <v>0.70057740000000179</v>
      </c>
      <c r="L742" s="28">
        <f t="shared" si="119"/>
        <v>0.65451739999999936</v>
      </c>
      <c r="M742" s="28">
        <f t="shared" si="120"/>
        <v>1.0725444686098706</v>
      </c>
      <c r="N742" s="28">
        <f t="shared" si="121"/>
        <v>0.43499343396540047</v>
      </c>
      <c r="O742" s="7">
        <f t="shared" si="122"/>
        <v>0.78394865507768552</v>
      </c>
      <c r="P742" s="7">
        <f>[1]!S_PQ_PctChange("H00906.CSI",$A$3,$A742)/100</f>
        <v>0.46611451514194213</v>
      </c>
    </row>
    <row r="743" spans="1:16" x14ac:dyDescent="0.3">
      <c r="A743" s="3">
        <v>20120118</v>
      </c>
      <c r="B743" s="29">
        <f>板块策略指数!B743</f>
        <v>-3.6542176792423477E-2</v>
      </c>
      <c r="C743" s="29">
        <f>板块策略指数!C743</f>
        <v>-3.9947419108436029E-2</v>
      </c>
      <c r="D743" s="29">
        <f>板块策略指数!E743</f>
        <v>-2.1777150513379601E-2</v>
      </c>
      <c r="E743" s="29">
        <f>板块策略指数!F743</f>
        <v>-1.2672336164478199E-2</v>
      </c>
      <c r="F743">
        <f t="shared" si="113"/>
        <v>0.28962250746726625</v>
      </c>
      <c r="G743">
        <f t="shared" si="114"/>
        <v>0.18887681160092284</v>
      </c>
      <c r="H743">
        <f t="shared" si="115"/>
        <v>0.30424927845138311</v>
      </c>
      <c r="I743">
        <f t="shared" si="116"/>
        <v>0.21725140248042771</v>
      </c>
      <c r="J743">
        <f t="shared" si="117"/>
        <v>-2.7620952143886528E-2</v>
      </c>
      <c r="K743" s="28">
        <f t="shared" si="118"/>
        <v>0.63843460000000185</v>
      </c>
      <c r="L743" s="28">
        <f t="shared" si="119"/>
        <v>0.58842369999999944</v>
      </c>
      <c r="M743" s="28">
        <f t="shared" si="120"/>
        <v>1.027410355771281</v>
      </c>
      <c r="N743" s="28">
        <f t="shared" si="121"/>
        <v>0.41680871477637194</v>
      </c>
      <c r="O743" s="7">
        <f t="shared" si="122"/>
        <v>0.73467429464863421</v>
      </c>
      <c r="P743" s="7">
        <f>[1]!S_PQ_PctChange("H00906.CSI",$A$3,$A743)/100</f>
        <v>0.44160497186591963</v>
      </c>
    </row>
    <row r="744" spans="1:16" x14ac:dyDescent="0.3">
      <c r="A744" s="3">
        <v>20120119</v>
      </c>
      <c r="B744" s="29">
        <f>板块策略指数!B744</f>
        <v>2.2916386165184482E-3</v>
      </c>
      <c r="C744" s="29">
        <f>板块策略指数!C744</f>
        <v>1.0622354728149591E-2</v>
      </c>
      <c r="D744" s="29">
        <f>板块策略指数!E744</f>
        <v>2.0866986313581901E-2</v>
      </c>
      <c r="E744" s="29">
        <f>板块策略指数!F744</f>
        <v>2.2706112721810199E-2</v>
      </c>
      <c r="F744">
        <f t="shared" si="113"/>
        <v>0.28629195046072786</v>
      </c>
      <c r="G744">
        <f t="shared" si="114"/>
        <v>0.18825662308654234</v>
      </c>
      <c r="H744">
        <f t="shared" si="115"/>
        <v>0.3063242911044875</v>
      </c>
      <c r="I744">
        <f t="shared" si="116"/>
        <v>0.21912713534824213</v>
      </c>
      <c r="J744">
        <f t="shared" si="117"/>
        <v>1.3951726978125899E-2</v>
      </c>
      <c r="K744" s="28">
        <f t="shared" si="118"/>
        <v>0.64218930000000163</v>
      </c>
      <c r="L744" s="28">
        <f t="shared" si="119"/>
        <v>0.60529649999999946</v>
      </c>
      <c r="M744" s="28">
        <f t="shared" si="120"/>
        <v>1.0697162999171748</v>
      </c>
      <c r="N744" s="28">
        <f t="shared" si="121"/>
        <v>0.44897893315932724</v>
      </c>
      <c r="O744" s="7">
        <f t="shared" si="122"/>
        <v>0.75887599680354523</v>
      </c>
      <c r="P744" s="7">
        <f>[1]!S_PQ_PctChange("H00906.CSI",$A$3,$A744)/100</f>
        <v>0.46605143891980161</v>
      </c>
    </row>
    <row r="745" spans="1:16" x14ac:dyDescent="0.3">
      <c r="A745" s="3">
        <v>20120120</v>
      </c>
      <c r="B745" s="29">
        <f>板块策略指数!B745</f>
        <v>1.7388190265275699E-2</v>
      </c>
      <c r="C745" s="29">
        <f>板块策略指数!C745</f>
        <v>3.2083605738877509E-2</v>
      </c>
      <c r="D745" s="29">
        <f>板块策略指数!E745</f>
        <v>1.86552631193878E-2</v>
      </c>
      <c r="E745" s="29">
        <f>板块策略指数!F745</f>
        <v>1.8528541449241501E-2</v>
      </c>
      <c r="F745">
        <f t="shared" si="113"/>
        <v>0.28533711557592845</v>
      </c>
      <c r="G745">
        <f t="shared" si="114"/>
        <v>0.1903389113110715</v>
      </c>
      <c r="H745">
        <f t="shared" si="115"/>
        <v>0.30568287397487454</v>
      </c>
      <c r="I745">
        <f t="shared" si="116"/>
        <v>0.21864109913812529</v>
      </c>
      <c r="J745">
        <f t="shared" si="117"/>
        <v>2.0792716639236729E-2</v>
      </c>
      <c r="K745" s="28">
        <f t="shared" si="118"/>
        <v>0.67074400000000156</v>
      </c>
      <c r="L745" s="28">
        <f t="shared" si="119"/>
        <v>0.6568001999999995</v>
      </c>
      <c r="M745" s="28">
        <f t="shared" si="120"/>
        <v>1.108327402074615</v>
      </c>
      <c r="N745" s="28">
        <f t="shared" si="121"/>
        <v>0.47582639938144755</v>
      </c>
      <c r="O745" s="7">
        <f t="shared" si="122"/>
        <v>0.79544780700863638</v>
      </c>
      <c r="P745" s="7">
        <f>[1]!S_PQ_PctChange("H00906.CSI",$A$3,$A745)/100</f>
        <v>0.48701203244098723</v>
      </c>
    </row>
    <row r="746" spans="1:16" x14ac:dyDescent="0.3">
      <c r="A746" s="3">
        <v>20120130</v>
      </c>
      <c r="B746" s="29">
        <f>板块策略指数!B746</f>
        <v>-4.5986698141665889E-3</v>
      </c>
      <c r="C746" s="29">
        <f>板块策略指数!C746</f>
        <v>-8.4518338421252781E-3</v>
      </c>
      <c r="D746" s="29">
        <f>板块策略指数!E746</f>
        <v>-1.4640866046874E-2</v>
      </c>
      <c r="E746" s="29">
        <f>板块策略指数!F746</f>
        <v>-2.2212045173977499E-2</v>
      </c>
      <c r="F746">
        <f t="shared" si="113"/>
        <v>0.28754821866391361</v>
      </c>
      <c r="G746">
        <f t="shared" si="114"/>
        <v>0.19107135991325311</v>
      </c>
      <c r="H746">
        <f t="shared" si="115"/>
        <v>0.3049438314052178</v>
      </c>
      <c r="I746">
        <f t="shared" si="116"/>
        <v>0.21643659001761523</v>
      </c>
      <c r="J746">
        <f t="shared" si="117"/>
        <v>-1.2252812013986317E-2</v>
      </c>
      <c r="K746" s="28">
        <f t="shared" si="118"/>
        <v>0.66306080000000156</v>
      </c>
      <c r="L746" s="28">
        <f t="shared" si="119"/>
        <v>0.64279719999999951</v>
      </c>
      <c r="M746" s="28">
        <f t="shared" si="120"/>
        <v>1.0774596629978865</v>
      </c>
      <c r="N746" s="28">
        <f t="shared" si="121"/>
        <v>0.44304527672943839</v>
      </c>
      <c r="O746" s="7">
        <f t="shared" si="122"/>
        <v>0.77344852254843555</v>
      </c>
      <c r="P746" s="7">
        <f>[1]!S_PQ_PctChange("H00906.CSI",$A$3,$A746)/100</f>
        <v>0.46485872490113711</v>
      </c>
    </row>
    <row r="747" spans="1:16" x14ac:dyDescent="0.3">
      <c r="A747" s="3">
        <v>20120131</v>
      </c>
      <c r="B747" s="29">
        <f>板块策略指数!B747</f>
        <v>-9.080245292294579E-4</v>
      </c>
      <c r="C747" s="29">
        <f>板块策略指数!C747</f>
        <v>2.2857355734481525E-4</v>
      </c>
      <c r="D747" s="29">
        <f>板块策略指数!E747</f>
        <v>-5.4401077568522599E-5</v>
      </c>
      <c r="E747" s="29">
        <f>板块策略指数!F747</f>
        <v>1.19680120642784E-3</v>
      </c>
      <c r="F747">
        <f t="shared" si="113"/>
        <v>0.3</v>
      </c>
      <c r="G747">
        <f t="shared" si="114"/>
        <v>0.2</v>
      </c>
      <c r="H747">
        <f t="shared" si="115"/>
        <v>0.3</v>
      </c>
      <c r="I747">
        <f t="shared" si="116"/>
        <v>0.2</v>
      </c>
      <c r="J747">
        <f t="shared" si="117"/>
        <v>2.5015323580906377E-5</v>
      </c>
      <c r="K747" s="28">
        <f t="shared" si="118"/>
        <v>0.6615507000000016</v>
      </c>
      <c r="L747" s="28">
        <f t="shared" si="119"/>
        <v>0.6431726999999996</v>
      </c>
      <c r="M747" s="28">
        <f t="shared" si="120"/>
        <v>1.0773466469536146</v>
      </c>
      <c r="N747" s="28">
        <f t="shared" si="121"/>
        <v>0.44477231505755821</v>
      </c>
      <c r="O747" s="7">
        <f t="shared" si="122"/>
        <v>0.77349288593708132</v>
      </c>
      <c r="P747" s="7">
        <f>[1]!S_PQ_PctChange("H00906.CSI",$A$3,$A747)/100</f>
        <v>0.46668689276103903</v>
      </c>
    </row>
    <row r="748" spans="1:16" x14ac:dyDescent="0.3">
      <c r="A748" s="3">
        <v>20120201</v>
      </c>
      <c r="B748" s="29">
        <f>板块策略指数!B748</f>
        <v>-6.1749545168859376E-3</v>
      </c>
      <c r="C748" s="29">
        <f>板块策略指数!C748</f>
        <v>5.8113185546470692E-4</v>
      </c>
      <c r="D748" s="29">
        <f>板块策略指数!E748</f>
        <v>-2.0996172810271098E-3</v>
      </c>
      <c r="E748" s="29">
        <f>板块策略指数!F748</f>
        <v>-1.68009167765353E-2</v>
      </c>
      <c r="F748">
        <f t="shared" si="113"/>
        <v>0.29986463706940009</v>
      </c>
      <c r="G748">
        <f t="shared" si="114"/>
        <v>0.20126875739748529</v>
      </c>
      <c r="H748">
        <f t="shared" si="115"/>
        <v>0.30109427957712354</v>
      </c>
      <c r="I748">
        <f t="shared" si="116"/>
        <v>0.19777232595599109</v>
      </c>
      <c r="J748">
        <f t="shared" si="117"/>
        <v>-5.7263285235880333E-3</v>
      </c>
      <c r="K748" s="28">
        <f t="shared" si="118"/>
        <v>0.65129070000000144</v>
      </c>
      <c r="L748" s="28">
        <f t="shared" si="119"/>
        <v>0.64412759999999958</v>
      </c>
      <c r="M748" s="28">
        <f t="shared" si="120"/>
        <v>1.072985014034987</v>
      </c>
      <c r="N748" s="28">
        <f t="shared" si="121"/>
        <v>0.42049881563123392</v>
      </c>
      <c r="O748" s="7">
        <f t="shared" si="122"/>
        <v>0.76333728303795945</v>
      </c>
      <c r="P748" s="7">
        <f>[1]!S_PQ_PctChange("H00906.CSI",$A$3,$A748)/100</f>
        <v>0.44768270470840532</v>
      </c>
    </row>
    <row r="749" spans="1:16" x14ac:dyDescent="0.3">
      <c r="A749" s="3">
        <v>20120202</v>
      </c>
      <c r="B749" s="29">
        <f>板块策略指数!B749</f>
        <v>2.2000911166035121E-2</v>
      </c>
      <c r="C749" s="29">
        <f>板块策略指数!C749</f>
        <v>1.3566951859454134E-2</v>
      </c>
      <c r="D749" s="29">
        <f>板块策略指数!E749</f>
        <v>1.4712652536499801E-2</v>
      </c>
      <c r="E749" s="29">
        <f>板块策略指数!F749</f>
        <v>3.3296588425465401E-2</v>
      </c>
      <c r="F749">
        <f t="shared" si="113"/>
        <v>0.30035189237466298</v>
      </c>
      <c r="G749">
        <f t="shared" si="114"/>
        <v>0.19993215352850049</v>
      </c>
      <c r="H749">
        <f t="shared" si="115"/>
        <v>0.29943283155386552</v>
      </c>
      <c r="I749">
        <f t="shared" si="116"/>
        <v>0.20028312254297082</v>
      </c>
      <c r="J749">
        <f t="shared" si="117"/>
        <v>2.0342938039872638E-2</v>
      </c>
      <c r="K749" s="28">
        <f t="shared" si="118"/>
        <v>0.68762060000000136</v>
      </c>
      <c r="L749" s="28">
        <f t="shared" si="119"/>
        <v>0.6664333999999994</v>
      </c>
      <c r="M749" s="28">
        <f t="shared" si="120"/>
        <v>1.103484122259855</v>
      </c>
      <c r="N749" s="28">
        <f t="shared" si="121"/>
        <v>0.46779658005416835</v>
      </c>
      <c r="O749" s="7">
        <f t="shared" si="122"/>
        <v>0.79920874413019827</v>
      </c>
      <c r="P749" s="7">
        <f>[1]!S_PQ_PctChange("H00906.CSI",$A$3,$A749)/100</f>
        <v>0.48021700305580839</v>
      </c>
    </row>
    <row r="750" spans="1:16" x14ac:dyDescent="0.3">
      <c r="A750" s="3">
        <v>20120203</v>
      </c>
      <c r="B750" s="29">
        <f>板块策略指数!B750</f>
        <v>2.6709202293453901E-2</v>
      </c>
      <c r="C750" s="29">
        <f>板块策略指数!C750</f>
        <v>1.5676294054115903E-2</v>
      </c>
      <c r="D750" s="29">
        <f>板块策略指数!E750</f>
        <v>7.5070054847040397E-3</v>
      </c>
      <c r="E750" s="29">
        <f>板块策略指数!F750</f>
        <v>8.2870115085274306E-3</v>
      </c>
      <c r="F750">
        <f t="shared" si="113"/>
        <v>0.30379765993902247</v>
      </c>
      <c r="G750">
        <f t="shared" si="114"/>
        <v>0.20005276449009768</v>
      </c>
      <c r="H750">
        <f t="shared" si="115"/>
        <v>0.29720361590506073</v>
      </c>
      <c r="I750">
        <f t="shared" si="116"/>
        <v>0.19894595966581891</v>
      </c>
      <c r="J750">
        <f t="shared" si="117"/>
        <v>1.5063947132494726E-2</v>
      </c>
      <c r="K750" s="28">
        <f t="shared" si="118"/>
        <v>0.73269560000000133</v>
      </c>
      <c r="L750" s="28">
        <f t="shared" si="119"/>
        <v>0.69255689999999959</v>
      </c>
      <c r="M750" s="28">
        <f t="shared" si="120"/>
        <v>1.1192749891026477</v>
      </c>
      <c r="N750" s="28">
        <f t="shared" si="121"/>
        <v>0.47996022720525433</v>
      </c>
      <c r="O750" s="7">
        <f t="shared" si="122"/>
        <v>0.82631192953209776</v>
      </c>
      <c r="P750" s="7">
        <f>[1]!S_PQ_PctChange("H00906.CSI",$A$3,$A750)/100</f>
        <v>0.49501593586868453</v>
      </c>
    </row>
    <row r="751" spans="1:16" x14ac:dyDescent="0.3">
      <c r="A751" s="3">
        <v>20120206</v>
      </c>
      <c r="B751" s="29">
        <f>板块策略指数!B751</f>
        <v>1.3150723069880254E-2</v>
      </c>
      <c r="C751" s="29">
        <f>板块策略指数!C751</f>
        <v>1.0400477526043566E-2</v>
      </c>
      <c r="D751" s="29">
        <f>板块策略指数!E751</f>
        <v>7.5150420987309396E-3</v>
      </c>
      <c r="E751" s="29">
        <f>板块策略指数!F751</f>
        <v>-7.2999288197254297E-3</v>
      </c>
      <c r="F751">
        <f t="shared" si="113"/>
        <v>0.30569665396854206</v>
      </c>
      <c r="G751">
        <f t="shared" si="114"/>
        <v>0.20075681736390738</v>
      </c>
      <c r="H751">
        <f t="shared" si="115"/>
        <v>0.29739785367744292</v>
      </c>
      <c r="I751">
        <f t="shared" si="116"/>
        <v>0.19614867499010744</v>
      </c>
      <c r="J751">
        <f t="shared" si="117"/>
        <v>6.8570095171270346E-3</v>
      </c>
      <c r="K751" s="28">
        <f t="shared" si="118"/>
        <v>0.7554818000000012</v>
      </c>
      <c r="L751" s="28">
        <f t="shared" si="119"/>
        <v>0.71016029999999963</v>
      </c>
      <c r="M751" s="28">
        <f t="shared" si="120"/>
        <v>1.1352014298645416</v>
      </c>
      <c r="N751" s="28">
        <f t="shared" si="121"/>
        <v>0.46915662289063143</v>
      </c>
      <c r="O751" s="7">
        <f t="shared" si="122"/>
        <v>0.8388349678141418</v>
      </c>
      <c r="P751" s="7">
        <f>[1]!S_PQ_PctChange("H00906.CSI",$A$3,$A751)/100</f>
        <v>0.49730023343415097</v>
      </c>
    </row>
    <row r="752" spans="1:16" x14ac:dyDescent="0.3">
      <c r="A752" s="3">
        <v>20120207</v>
      </c>
      <c r="B752" s="29">
        <f>板块策略指数!B752</f>
        <v>-1.576376354343292E-2</v>
      </c>
      <c r="C752" s="29">
        <f>板块策略指数!C752</f>
        <v>-1.8568902575974842E-2</v>
      </c>
      <c r="D752" s="29">
        <f>板块策略指数!E752</f>
        <v>-1.32219334783208E-2</v>
      </c>
      <c r="E752" s="29">
        <f>板块策略指数!F752</f>
        <v>-1.8545928258492099E-2</v>
      </c>
      <c r="F752">
        <f t="shared" si="113"/>
        <v>0.30580631200660907</v>
      </c>
      <c r="G752">
        <f t="shared" si="114"/>
        <v>0.20025645629829258</v>
      </c>
      <c r="H752">
        <f t="shared" si="115"/>
        <v>0.29827285235688483</v>
      </c>
      <c r="I752">
        <f t="shared" si="116"/>
        <v>0.19566437933821329</v>
      </c>
      <c r="J752">
        <f t="shared" si="117"/>
        <v>-1.611669744455525E-2</v>
      </c>
      <c r="K752" s="28">
        <f t="shared" si="118"/>
        <v>0.72780880000000114</v>
      </c>
      <c r="L752" s="28">
        <f t="shared" si="119"/>
        <v>0.67840449999999963</v>
      </c>
      <c r="M752" s="28">
        <f t="shared" si="120"/>
        <v>1.1069699385960572</v>
      </c>
      <c r="N752" s="28">
        <f t="shared" si="121"/>
        <v>0.44190974956201323</v>
      </c>
      <c r="O752" s="7">
        <f t="shared" si="122"/>
        <v>0.8091990209874127</v>
      </c>
      <c r="P752" s="7">
        <f>[1]!S_PQ_PctChange("H00906.CSI",$A$3,$A752)/100</f>
        <v>0.47037815498401181</v>
      </c>
    </row>
    <row r="753" spans="1:16" x14ac:dyDescent="0.3">
      <c r="A753" s="3">
        <v>20120208</v>
      </c>
      <c r="B753" s="29">
        <f>板块策略指数!B753</f>
        <v>2.6691495031163165E-2</v>
      </c>
      <c r="C753" s="29">
        <f>板块策略指数!C753</f>
        <v>2.0150506031174239E-2</v>
      </c>
      <c r="D753" s="29">
        <f>板块策略指数!E753</f>
        <v>1.8893587609308302E-2</v>
      </c>
      <c r="E753" s="29">
        <f>板块策略指数!F753</f>
        <v>2.4637637665429299E-2</v>
      </c>
      <c r="F753">
        <f t="shared" si="113"/>
        <v>0.30701369773382881</v>
      </c>
      <c r="G753">
        <f t="shared" si="114"/>
        <v>0.19976625076116039</v>
      </c>
      <c r="H753">
        <f t="shared" si="115"/>
        <v>0.29717611383374726</v>
      </c>
      <c r="I753">
        <f t="shared" si="116"/>
        <v>0.19604393767126341</v>
      </c>
      <c r="J753">
        <f t="shared" si="117"/>
        <v>2.2653848937492158E-2</v>
      </c>
      <c r="K753" s="28">
        <f t="shared" si="118"/>
        <v>0.77392660000000113</v>
      </c>
      <c r="L753" s="28">
        <f t="shared" si="119"/>
        <v>0.71222519999999956</v>
      </c>
      <c r="M753" s="28">
        <f t="shared" si="120"/>
        <v>1.1467781597211011</v>
      </c>
      <c r="N753" s="28">
        <f t="shared" si="121"/>
        <v>0.47743499951797208</v>
      </c>
      <c r="O753" s="7">
        <f t="shared" si="122"/>
        <v>0.85018434230672013</v>
      </c>
      <c r="P753" s="7">
        <f>[1]!S_PQ_PctChange("H00906.CSI",$A$3,$A753)/100</f>
        <v>0.51165346236330445</v>
      </c>
    </row>
    <row r="754" spans="1:16" x14ac:dyDescent="0.3">
      <c r="A754" s="3">
        <v>20120209</v>
      </c>
      <c r="B754" s="29">
        <f>板块策略指数!B754</f>
        <v>4.5443819377870816E-3</v>
      </c>
      <c r="C754" s="29">
        <f>板块策略指数!C754</f>
        <v>1.2359939568696927E-2</v>
      </c>
      <c r="D754" s="29">
        <f>板块策略指数!E754</f>
        <v>2.4437411315291098E-3</v>
      </c>
      <c r="E754" s="29">
        <f>板块策略指数!F754</f>
        <v>3.1192471068889E-3</v>
      </c>
      <c r="F754">
        <f t="shared" si="113"/>
        <v>0.30681283954709687</v>
      </c>
      <c r="G754">
        <f t="shared" si="114"/>
        <v>0.20118876213368736</v>
      </c>
      <c r="H754">
        <f t="shared" si="115"/>
        <v>0.29636066204491845</v>
      </c>
      <c r="I754">
        <f t="shared" si="116"/>
        <v>0.19563773627429712</v>
      </c>
      <c r="J754">
        <f t="shared" si="117"/>
        <v>5.202017267995635E-3</v>
      </c>
      <c r="K754" s="28">
        <f t="shared" si="118"/>
        <v>0.78198800000000124</v>
      </c>
      <c r="L754" s="28">
        <f t="shared" si="119"/>
        <v>0.73338819999999938</v>
      </c>
      <c r="M754" s="28">
        <f t="shared" si="120"/>
        <v>1.1520243298102799</v>
      </c>
      <c r="N754" s="28">
        <f t="shared" si="121"/>
        <v>0.48204348436583477</v>
      </c>
      <c r="O754" s="7">
        <f t="shared" si="122"/>
        <v>0.85980903320437485</v>
      </c>
      <c r="P754" s="7">
        <f>[1]!S_PQ_PctChange("H00906.CSI",$A$3,$A754)/100</f>
        <v>0.51466548229330522</v>
      </c>
    </row>
    <row r="755" spans="1:16" x14ac:dyDescent="0.3">
      <c r="A755" s="3">
        <v>20120210</v>
      </c>
      <c r="B755" s="29">
        <f>板块策略指数!B755</f>
        <v>-4.2469421791847752E-4</v>
      </c>
      <c r="C755" s="29">
        <f>板块策略指数!C755</f>
        <v>2.5625535007102302E-3</v>
      </c>
      <c r="D755" s="29">
        <f>板块策略指数!E755</f>
        <v>1.42580558311642E-3</v>
      </c>
      <c r="E755" s="29">
        <f>板块策略指数!F755</f>
        <v>9.6207136697616896E-4</v>
      </c>
      <c r="F755">
        <f t="shared" si="113"/>
        <v>0.30637737823334049</v>
      </c>
      <c r="G755">
        <f t="shared" si="114"/>
        <v>0.20150361636444752</v>
      </c>
      <c r="H755">
        <f t="shared" si="115"/>
        <v>0.29648790522374907</v>
      </c>
      <c r="I755">
        <f t="shared" si="116"/>
        <v>0.19563110017846289</v>
      </c>
      <c r="J755">
        <f t="shared" si="117"/>
        <v>9.9602547869969641E-4</v>
      </c>
      <c r="K755" s="28">
        <f t="shared" si="118"/>
        <v>0.78123120000000124</v>
      </c>
      <c r="L755" s="28">
        <f t="shared" si="119"/>
        <v>0.73783009999999938</v>
      </c>
      <c r="M755" s="28">
        <f t="shared" si="120"/>
        <v>1.1550926981147258</v>
      </c>
      <c r="N755" s="28">
        <f t="shared" si="121"/>
        <v>0.48346931596675691</v>
      </c>
      <c r="O755" s="7">
        <f t="shared" si="122"/>
        <v>0.86166145038696196</v>
      </c>
      <c r="P755" s="7">
        <f>[1]!S_PQ_PctChange("H00906.CSI",$A$3,$A755)/100</f>
        <v>0.51859601712753989</v>
      </c>
    </row>
    <row r="756" spans="1:16" x14ac:dyDescent="0.3">
      <c r="A756" s="3">
        <v>20120213</v>
      </c>
      <c r="B756" s="29">
        <f>板块策略指数!B756</f>
        <v>1.6686941032696995E-2</v>
      </c>
      <c r="C756" s="29">
        <f>板块策略指数!C756</f>
        <v>1.471881514769482E-2</v>
      </c>
      <c r="D756" s="29">
        <f>板块策略指数!E756</f>
        <v>7.56120998458966E-3</v>
      </c>
      <c r="E756" s="29">
        <f>板块策略指数!F756</f>
        <v>-9.6432120917513894E-3</v>
      </c>
      <c r="F756">
        <f t="shared" si="113"/>
        <v>0.30888484022887147</v>
      </c>
      <c r="G756">
        <f t="shared" si="114"/>
        <v>0.20275949990746173</v>
      </c>
      <c r="H756">
        <f t="shared" si="115"/>
        <v>0.29623138858351866</v>
      </c>
      <c r="I756">
        <f t="shared" si="116"/>
        <v>0.1921242712801482</v>
      </c>
      <c r="J756">
        <f t="shared" si="117"/>
        <v>8.433690843716677E-3</v>
      </c>
      <c r="K756" s="28">
        <f t="shared" si="118"/>
        <v>0.81095450000000158</v>
      </c>
      <c r="L756" s="28">
        <f t="shared" si="119"/>
        <v>0.7634088999999995</v>
      </c>
      <c r="M756" s="28">
        <f t="shared" si="120"/>
        <v>1.1713878065414272</v>
      </c>
      <c r="N756" s="28">
        <f t="shared" si="121"/>
        <v>0.46916390672128427</v>
      </c>
      <c r="O756" s="7">
        <f t="shared" si="122"/>
        <v>0.8773621275151906</v>
      </c>
      <c r="P756" s="7">
        <f>[1]!S_PQ_PctChange("H00906.CSI",$A$3,$A756)/100</f>
        <v>0.5211784931976724</v>
      </c>
    </row>
    <row r="757" spans="1:16" x14ac:dyDescent="0.3">
      <c r="A757" s="3">
        <v>20120214</v>
      </c>
      <c r="B757" s="29">
        <f>板块策略指数!B757</f>
        <v>-1.5129038305490609E-3</v>
      </c>
      <c r="C757" s="29">
        <f>板块策略指数!C757</f>
        <v>1.5033382217817248E-3</v>
      </c>
      <c r="D757" s="29">
        <f>板块策略指数!E757</f>
        <v>-3.8209915863059302E-3</v>
      </c>
      <c r="E757" s="29">
        <f>板块策略指数!F757</f>
        <v>-4.9630561585896002E-3</v>
      </c>
      <c r="F757">
        <f t="shared" si="113"/>
        <v>0.3091123865127926</v>
      </c>
      <c r="G757">
        <f t="shared" si="114"/>
        <v>0.2035218163970996</v>
      </c>
      <c r="H757">
        <f t="shared" si="115"/>
        <v>0.29576434497730064</v>
      </c>
      <c r="I757">
        <f t="shared" si="116"/>
        <v>0.19160145211280719</v>
      </c>
      <c r="J757">
        <f t="shared" si="117"/>
        <v>-2.2479181431093852E-3</v>
      </c>
      <c r="K757" s="28">
        <f t="shared" si="118"/>
        <v>0.80821470000000151</v>
      </c>
      <c r="L757" s="28">
        <f t="shared" si="119"/>
        <v>0.76605989999999946</v>
      </c>
      <c r="M757" s="28">
        <f t="shared" si="120"/>
        <v>1.1630909520020252</v>
      </c>
      <c r="N757" s="28">
        <f t="shared" si="121"/>
        <v>0.46187236374605356</v>
      </c>
      <c r="O757" s="7">
        <f t="shared" si="122"/>
        <v>0.87314197112756275</v>
      </c>
      <c r="P757" s="7">
        <f>[1]!S_PQ_PctChange("H00906.CSI",$A$3,$A757)/100</f>
        <v>0.51719009505221769</v>
      </c>
    </row>
    <row r="758" spans="1:16" x14ac:dyDescent="0.3">
      <c r="A758" s="3">
        <v>20120215</v>
      </c>
      <c r="B758" s="29">
        <f>板块策略指数!B758</f>
        <v>2.0904984347268053E-2</v>
      </c>
      <c r="C758" s="29">
        <f>板块策略指数!C758</f>
        <v>8.9388814048720171E-3</v>
      </c>
      <c r="D758" s="29">
        <f>板块策略指数!E758</f>
        <v>8.2994473650984703E-3</v>
      </c>
      <c r="E758" s="29">
        <f>板块策略指数!F758</f>
        <v>7.6429028125624696E-3</v>
      </c>
      <c r="F758">
        <f t="shared" si="113"/>
        <v>0.31177067447074225</v>
      </c>
      <c r="G758">
        <f t="shared" si="114"/>
        <v>0.20286604335977954</v>
      </c>
      <c r="H758">
        <f t="shared" si="115"/>
        <v>0.294624512589655</v>
      </c>
      <c r="I758">
        <f t="shared" si="116"/>
        <v>0.19073876957982328</v>
      </c>
      <c r="J758">
        <f t="shared" si="117"/>
        <v>1.2200318872530373E-2</v>
      </c>
      <c r="K758" s="28">
        <f t="shared" si="118"/>
        <v>0.84601540000000131</v>
      </c>
      <c r="L758" s="28">
        <f t="shared" si="119"/>
        <v>0.78184649999999967</v>
      </c>
      <c r="M758" s="28">
        <f t="shared" si="120"/>
        <v>1.1810434115040871</v>
      </c>
      <c r="N758" s="28">
        <f t="shared" si="121"/>
        <v>0.47304531214653545</v>
      </c>
      <c r="O758" s="7">
        <f t="shared" si="122"/>
        <v>0.89599490046883901</v>
      </c>
      <c r="P758" s="7">
        <f>[1]!S_PQ_PctChange("H00906.CSI",$A$3,$A758)/100</f>
        <v>0.53532059923453601</v>
      </c>
    </row>
    <row r="759" spans="1:16" x14ac:dyDescent="0.3">
      <c r="A759" s="3">
        <v>20120216</v>
      </c>
      <c r="B759" s="29">
        <f>板块策略指数!B759</f>
        <v>-4.8370127356467544E-3</v>
      </c>
      <c r="C759" s="29">
        <f>板块策略指数!C759</f>
        <v>-4.1411535729930478E-3</v>
      </c>
      <c r="D759" s="29">
        <f>板块策略指数!E759</f>
        <v>-6.2171708830755599E-3</v>
      </c>
      <c r="E759" s="29">
        <f>板块策略指数!F759</f>
        <v>-4.1561097193012798E-3</v>
      </c>
      <c r="F759">
        <f t="shared" si="113"/>
        <v>0.31181315796883491</v>
      </c>
      <c r="G759">
        <f t="shared" si="114"/>
        <v>0.20303555861102382</v>
      </c>
      <c r="H759">
        <f t="shared" si="115"/>
        <v>0.29425599913534095</v>
      </c>
      <c r="I759">
        <f t="shared" si="116"/>
        <v>0.19089528428480043</v>
      </c>
      <c r="J759">
        <f t="shared" si="117"/>
        <v>-4.9726003585254747E-3</v>
      </c>
      <c r="K759" s="28">
        <f t="shared" si="118"/>
        <v>0.83708620000000122</v>
      </c>
      <c r="L759" s="28">
        <f t="shared" si="119"/>
        <v>0.77446759999999948</v>
      </c>
      <c r="M759" s="28">
        <f t="shared" si="120"/>
        <v>1.1674834919113599</v>
      </c>
      <c r="N759" s="28">
        <f t="shared" si="121"/>
        <v>0.46692317420775198</v>
      </c>
      <c r="O759" s="7">
        <f t="shared" si="122"/>
        <v>0.88656687554700531</v>
      </c>
      <c r="P759" s="7">
        <f>[1]!S_PQ_PctChange("H00906.CSI",$A$3,$A759)/100</f>
        <v>0.52906979774948204</v>
      </c>
    </row>
    <row r="760" spans="1:16" x14ac:dyDescent="0.3">
      <c r="A760" s="3">
        <v>20120217</v>
      </c>
      <c r="B760" s="29">
        <f>板块策略指数!B760</f>
        <v>-2.9139623388385453E-3</v>
      </c>
      <c r="C760" s="29">
        <f>板块策略指数!C760</f>
        <v>-2.6540354977458787E-3</v>
      </c>
      <c r="D760" s="29">
        <f>板块策略指数!E760</f>
        <v>-3.0556379798627499E-3</v>
      </c>
      <c r="E760" s="29">
        <f>板块策略指数!F760</f>
        <v>3.2548326145500602E-3</v>
      </c>
      <c r="F760">
        <f t="shared" si="113"/>
        <v>0.31144187153260261</v>
      </c>
      <c r="G760">
        <f t="shared" si="114"/>
        <v>0.20284666292797698</v>
      </c>
      <c r="H760">
        <f t="shared" si="115"/>
        <v>0.29386385764308959</v>
      </c>
      <c r="I760">
        <f t="shared" si="116"/>
        <v>0.19184760789633087</v>
      </c>
      <c r="J760">
        <f t="shared" si="117"/>
        <v>-1.7252829884402544E-3</v>
      </c>
      <c r="K760" s="28">
        <f t="shared" si="118"/>
        <v>0.83173300000000117</v>
      </c>
      <c r="L760" s="28">
        <f t="shared" si="119"/>
        <v>0.76975809999999956</v>
      </c>
      <c r="M760" s="28">
        <f t="shared" si="120"/>
        <v>1.1608604470327499</v>
      </c>
      <c r="N760" s="28">
        <f t="shared" si="121"/>
        <v>0.4716977635982027</v>
      </c>
      <c r="O760" s="7">
        <f t="shared" si="122"/>
        <v>0.88331201381006919</v>
      </c>
      <c r="P760" s="7">
        <f>[1]!S_PQ_PctChange("H00906.CSI",$A$3,$A760)/100</f>
        <v>0.52829411660447656</v>
      </c>
    </row>
    <row r="761" spans="1:16" x14ac:dyDescent="0.3">
      <c r="A761" s="3">
        <v>20120220</v>
      </c>
      <c r="B761" s="29">
        <f>板块策略指数!B761</f>
        <v>4.5914988701955921E-3</v>
      </c>
      <c r="C761" s="29">
        <f>板块策略指数!C761</f>
        <v>-5.4056540269543521E-3</v>
      </c>
      <c r="D761" s="29">
        <f>板块策略指数!E761</f>
        <v>3.8762931711056798E-3</v>
      </c>
      <c r="E761" s="29">
        <f>板块策略指数!F761</f>
        <v>2.2660754273331899E-3</v>
      </c>
      <c r="F761">
        <f t="shared" si="113"/>
        <v>0.31227624900394618</v>
      </c>
      <c r="G761">
        <f t="shared" si="114"/>
        <v>0.2013660765694005</v>
      </c>
      <c r="H761">
        <f t="shared" si="115"/>
        <v>0.29444136921762648</v>
      </c>
      <c r="I761">
        <f t="shared" si="116"/>
        <v>0.19191630520902686</v>
      </c>
      <c r="J761">
        <f t="shared" si="117"/>
        <v>1.907309735625883E-3</v>
      </c>
      <c r="K761" s="28">
        <f t="shared" si="118"/>
        <v>0.84014340000000121</v>
      </c>
      <c r="L761" s="28">
        <f t="shared" si="119"/>
        <v>0.76019139999999941</v>
      </c>
      <c r="M761" s="28">
        <f t="shared" si="120"/>
        <v>1.1692365756272953</v>
      </c>
      <c r="N761" s="28">
        <f t="shared" si="121"/>
        <v>0.47503274173675369</v>
      </c>
      <c r="O761" s="7">
        <f t="shared" si="122"/>
        <v>0.88690407314923037</v>
      </c>
      <c r="P761" s="7">
        <f>[1]!S_PQ_PctChange("H00906.CSI",$A$3,$A761)/100</f>
        <v>0.53090213593812074</v>
      </c>
    </row>
    <row r="762" spans="1:16" x14ac:dyDescent="0.3">
      <c r="A762" s="3">
        <v>20120221</v>
      </c>
      <c r="B762" s="29">
        <f>板块策略指数!B762</f>
        <v>1.8983683554227387E-2</v>
      </c>
      <c r="C762" s="29">
        <f>板块策略指数!C762</f>
        <v>6.7972721602889575E-3</v>
      </c>
      <c r="D762" s="29">
        <f>板块策略指数!E762</f>
        <v>1.0622766285173E-2</v>
      </c>
      <c r="E762" s="29">
        <f>板块策略指数!F762</f>
        <v>8.4369296612500904E-3</v>
      </c>
      <c r="F762">
        <f t="shared" si="113"/>
        <v>0.31441760101122052</v>
      </c>
      <c r="G762">
        <f t="shared" si="114"/>
        <v>0.20032216454378193</v>
      </c>
      <c r="H762">
        <f t="shared" si="115"/>
        <v>0.29402792003988798</v>
      </c>
      <c r="I762">
        <f t="shared" si="116"/>
        <v>0.19123231440510954</v>
      </c>
      <c r="J762">
        <f t="shared" si="117"/>
        <v>1.2043859736664572E-2</v>
      </c>
      <c r="K762" s="28">
        <f t="shared" si="118"/>
        <v>0.87507610000000136</v>
      </c>
      <c r="L762" s="28">
        <f t="shared" si="119"/>
        <v>0.77215589999999934</v>
      </c>
      <c r="M762" s="28">
        <f t="shared" si="120"/>
        <v>1.1922798687874332</v>
      </c>
      <c r="N762" s="28">
        <f t="shared" si="121"/>
        <v>0.48747748922682765</v>
      </c>
      <c r="O762" s="7">
        <f t="shared" si="122"/>
        <v>0.90962968114278064</v>
      </c>
      <c r="P762" s="7">
        <f>[1]!S_PQ_PctChange("H00906.CSI",$A$3,$A762)/100</f>
        <v>0.54539871991759425</v>
      </c>
    </row>
    <row r="763" spans="1:16" x14ac:dyDescent="0.3">
      <c r="A763" s="3">
        <v>20120222</v>
      </c>
      <c r="B763" s="29">
        <f>板块策略指数!B763</f>
        <v>2.9302490709577113E-2</v>
      </c>
      <c r="C763" s="29">
        <f>板块策略指数!C763</f>
        <v>1.8981682142073405E-2</v>
      </c>
      <c r="D763" s="29">
        <f>板块策略指数!E763</f>
        <v>2.1095608439539001E-2</v>
      </c>
      <c r="E763" s="29">
        <f>板块策略指数!F763</f>
        <v>1.2283708882486401E-2</v>
      </c>
      <c r="F763">
        <f t="shared" si="113"/>
        <v>0.31679830086347999</v>
      </c>
      <c r="G763">
        <f t="shared" si="114"/>
        <v>0.19981512146119715</v>
      </c>
      <c r="H763">
        <f t="shared" si="115"/>
        <v>0.29389212580995128</v>
      </c>
      <c r="I763">
        <f t="shared" si="116"/>
        <v>0.18949445186537142</v>
      </c>
      <c r="J763">
        <f t="shared" si="117"/>
        <v>2.1567410436471045E-2</v>
      </c>
      <c r="K763" s="28">
        <f t="shared" si="118"/>
        <v>0.93002050000000147</v>
      </c>
      <c r="L763" s="28">
        <f t="shared" si="119"/>
        <v>0.80579439999999947</v>
      </c>
      <c r="M763" s="28">
        <f t="shared" si="120"/>
        <v>1.2385273464892568</v>
      </c>
      <c r="N763" s="28">
        <f t="shared" si="121"/>
        <v>0.50574922967374158</v>
      </c>
      <c r="O763" s="7">
        <f t="shared" si="122"/>
        <v>0.95081544825765452</v>
      </c>
      <c r="P763" s="7">
        <f>[1]!S_PQ_PctChange("H00906.CSI",$A$3,$A763)/100</f>
        <v>0.56875568858904213</v>
      </c>
    </row>
    <row r="764" spans="1:16" x14ac:dyDescent="0.3">
      <c r="A764" s="3">
        <v>20120223</v>
      </c>
      <c r="B764" s="29">
        <f>板块策略指数!B764</f>
        <v>-1.9235546979941875E-3</v>
      </c>
      <c r="C764" s="29">
        <f>板块策略指数!C764</f>
        <v>4.9466317981715375E-3</v>
      </c>
      <c r="D764" s="29">
        <f>板块策略指数!E764</f>
        <v>4.9504371077243401E-3</v>
      </c>
      <c r="E764" s="29">
        <f>板块策略指数!F764</f>
        <v>-2.3828562154866498E-3</v>
      </c>
      <c r="F764">
        <f t="shared" si="113"/>
        <v>0.31575242918404711</v>
      </c>
      <c r="G764">
        <f t="shared" si="114"/>
        <v>0.20052632781946356</v>
      </c>
      <c r="H764">
        <f t="shared" si="115"/>
        <v>0.29493929932638574</v>
      </c>
      <c r="I764">
        <f t="shared" si="116"/>
        <v>0.18878194367010337</v>
      </c>
      <c r="J764">
        <f t="shared" si="117"/>
        <v>1.3823894264828798E-3</v>
      </c>
      <c r="K764" s="28">
        <f t="shared" si="118"/>
        <v>0.92630800000000124</v>
      </c>
      <c r="L764" s="28">
        <f t="shared" si="119"/>
        <v>0.81472699999999931</v>
      </c>
      <c r="M764" s="28">
        <f t="shared" si="120"/>
        <v>1.2496090353319729</v>
      </c>
      <c r="N764" s="28">
        <f t="shared" si="121"/>
        <v>0.50216124576284926</v>
      </c>
      <c r="O764" s="7">
        <f t="shared" si="122"/>
        <v>0.95351223490634518</v>
      </c>
      <c r="P764" s="7">
        <f>[1]!S_PQ_PctChange("H00906.CSI",$A$3,$A764)/100</f>
        <v>0.57399674922874988</v>
      </c>
    </row>
    <row r="765" spans="1:16" x14ac:dyDescent="0.3">
      <c r="A765" s="3">
        <v>20120224</v>
      </c>
      <c r="B765" s="29">
        <f>板块策略指数!B765</f>
        <v>3.4647626443953554E-3</v>
      </c>
      <c r="C765" s="29">
        <f>板块策略指数!C765</f>
        <v>1.1266322703084189E-2</v>
      </c>
      <c r="D765" s="29">
        <f>板块策略指数!E765</f>
        <v>1.0926368638277501E-2</v>
      </c>
      <c r="E765" s="29">
        <f>板块策略指数!F765</f>
        <v>2.1024483766976299E-2</v>
      </c>
      <c r="F765">
        <f t="shared" si="113"/>
        <v>0.31354019891562035</v>
      </c>
      <c r="G765">
        <f t="shared" si="114"/>
        <v>0.20066949046360996</v>
      </c>
      <c r="H765">
        <f t="shared" si="115"/>
        <v>0.29505064708164491</v>
      </c>
      <c r="I765">
        <f t="shared" si="116"/>
        <v>0.19073966353912458</v>
      </c>
      <c r="J765">
        <f t="shared" si="117"/>
        <v>1.0544859961738186E-2</v>
      </c>
      <c r="K765" s="28">
        <f t="shared" si="118"/>
        <v>0.9329822000000012</v>
      </c>
      <c r="L765" s="28">
        <f t="shared" si="119"/>
        <v>0.83517229999999931</v>
      </c>
      <c r="M765" s="28">
        <f t="shared" si="120"/>
        <v>1.2741890929440096</v>
      </c>
      <c r="N765" s="28">
        <f t="shared" si="121"/>
        <v>0.53374341048977136</v>
      </c>
      <c r="O765" s="7">
        <f t="shared" si="122"/>
        <v>0.97411174785697474</v>
      </c>
      <c r="P765" s="7">
        <f>[1]!S_PQ_PctChange("H00906.CSI",$A$3,$A765)/100</f>
        <v>0.59886389819393493</v>
      </c>
    </row>
    <row r="766" spans="1:16" x14ac:dyDescent="0.3">
      <c r="A766" s="3">
        <v>20120227</v>
      </c>
      <c r="B766" s="29">
        <f>板块策略指数!B766</f>
        <v>3.1870443504343621E-3</v>
      </c>
      <c r="C766" s="29">
        <f>板块策略指数!C766</f>
        <v>1.2693086093333457E-3</v>
      </c>
      <c r="D766" s="29">
        <f>板块策略指数!E766</f>
        <v>6.4276268088176401E-3</v>
      </c>
      <c r="E766" s="29">
        <f>板块策略指数!F766</f>
        <v>-5.8552370741454395E-4</v>
      </c>
      <c r="F766">
        <f t="shared" si="113"/>
        <v>0.31358654776372974</v>
      </c>
      <c r="G766">
        <f t="shared" si="114"/>
        <v>0.20031548909926464</v>
      </c>
      <c r="H766">
        <f t="shared" si="115"/>
        <v>0.29604750200093349</v>
      </c>
      <c r="I766">
        <f t="shared" si="116"/>
        <v>0.19005046113607185</v>
      </c>
      <c r="J766">
        <f t="shared" si="117"/>
        <v>3.038770885658632E-3</v>
      </c>
      <c r="K766" s="28">
        <f t="shared" si="118"/>
        <v>0.93914270000000122</v>
      </c>
      <c r="L766" s="28">
        <f t="shared" si="119"/>
        <v>0.83750169999999957</v>
      </c>
      <c r="M766" s="28">
        <f t="shared" si="120"/>
        <v>1.2888067317261371</v>
      </c>
      <c r="N766" s="28">
        <f t="shared" si="121"/>
        <v>0.53284536736183874</v>
      </c>
      <c r="O766" s="7">
        <f t="shared" si="122"/>
        <v>0.98011062116139946</v>
      </c>
      <c r="P766" s="7">
        <f>[1]!S_PQ_PctChange("H00906.CSI",$A$3,$A766)/100</f>
        <v>0.60354196445420305</v>
      </c>
    </row>
    <row r="767" spans="1:16" x14ac:dyDescent="0.3">
      <c r="A767" s="3">
        <v>20120228</v>
      </c>
      <c r="B767" s="29">
        <f>板块策略指数!B767</f>
        <v>-1.2053625553189097E-2</v>
      </c>
      <c r="C767" s="29">
        <f>板块策略指数!C767</f>
        <v>-1.0215936126752962E-2</v>
      </c>
      <c r="D767" s="29">
        <f>板块策略指数!E767</f>
        <v>-2.48946961252053E-4</v>
      </c>
      <c r="E767" s="29">
        <f>板块策略指数!F767</f>
        <v>6.0579452051817001E-3</v>
      </c>
      <c r="F767">
        <f t="shared" si="113"/>
        <v>0.31128487583713221</v>
      </c>
      <c r="G767">
        <f t="shared" si="114"/>
        <v>0.19921508153710168</v>
      </c>
      <c r="H767">
        <f t="shared" si="115"/>
        <v>0.29738598380112569</v>
      </c>
      <c r="I767">
        <f t="shared" si="116"/>
        <v>0.19211405882464003</v>
      </c>
      <c r="J767">
        <f t="shared" si="117"/>
        <v>-4.7486499133261688E-3</v>
      </c>
      <c r="K767" s="28">
        <f t="shared" si="118"/>
        <v>0.91576900000000117</v>
      </c>
      <c r="L767" s="28">
        <f t="shared" si="119"/>
        <v>0.81872989999999946</v>
      </c>
      <c r="M767" s="28">
        <f t="shared" si="120"/>
        <v>1.2882369402453806</v>
      </c>
      <c r="N767" s="28">
        <f t="shared" si="121"/>
        <v>0.54213126060533323</v>
      </c>
      <c r="O767" s="7">
        <f t="shared" si="122"/>
        <v>0.9707077690318453</v>
      </c>
      <c r="P767" s="7">
        <f>[1]!S_PQ_PctChange("H00906.CSI",$A$3,$A767)/100</f>
        <v>0.60424831388396272</v>
      </c>
    </row>
    <row r="768" spans="1:16" x14ac:dyDescent="0.3">
      <c r="A768" s="3">
        <v>20120229</v>
      </c>
      <c r="B768" s="29">
        <f>板块策略指数!B768</f>
        <v>-1.5449305213728746E-2</v>
      </c>
      <c r="C768" s="29">
        <f>板块策略指数!C768</f>
        <v>-7.2951459147397616E-3</v>
      </c>
      <c r="D768" s="29">
        <f>板块策略指数!E768</f>
        <v>-8.1677940051548305E-3</v>
      </c>
      <c r="E768" s="29">
        <f>板块策略指数!F768</f>
        <v>-1.3811040929495901E-2</v>
      </c>
      <c r="F768">
        <f t="shared" si="113"/>
        <v>0.3</v>
      </c>
      <c r="G768">
        <f t="shared" si="114"/>
        <v>0.2</v>
      </c>
      <c r="H768">
        <f t="shared" si="115"/>
        <v>0.3</v>
      </c>
      <c r="I768">
        <f t="shared" si="116"/>
        <v>0.2</v>
      </c>
      <c r="J768">
        <f t="shared" si="117"/>
        <v>-1.134472072872204E-2</v>
      </c>
      <c r="K768" s="28">
        <f t="shared" si="118"/>
        <v>0.88617170000000112</v>
      </c>
      <c r="L768" s="28">
        <f t="shared" si="119"/>
        <v>0.80546199999999946</v>
      </c>
      <c r="M768" s="28">
        <f t="shared" si="120"/>
        <v>1.2695470922824703</v>
      </c>
      <c r="N768" s="28">
        <f t="shared" si="121"/>
        <v>0.5208328226464578</v>
      </c>
      <c r="O768" s="7">
        <f t="shared" si="122"/>
        <v>0.94835063975425604</v>
      </c>
      <c r="P768" s="7">
        <f>[1]!S_PQ_PctChange("H00906.CSI",$A$3,$A768)/100</f>
        <v>0.58617671559504836</v>
      </c>
    </row>
    <row r="769" spans="1:16" x14ac:dyDescent="0.3">
      <c r="A769" s="3">
        <v>20120301</v>
      </c>
      <c r="B769" s="29">
        <f>板块策略指数!B769</f>
        <v>9.6872941100748979E-3</v>
      </c>
      <c r="C769" s="29">
        <f>板块策略指数!C769</f>
        <v>-4.2756369283872631E-3</v>
      </c>
      <c r="D769" s="29">
        <f>板块策略指数!E769</f>
        <v>4.4341573637767997E-3</v>
      </c>
      <c r="E769" s="29">
        <f>板块策略指数!F769</f>
        <v>1.4054420998484301E-3</v>
      </c>
      <c r="F769">
        <f t="shared" si="113"/>
        <v>0.30180087377631526</v>
      </c>
      <c r="G769">
        <f t="shared" si="114"/>
        <v>0.19841818654704951</v>
      </c>
      <c r="H769">
        <f t="shared" si="115"/>
        <v>0.30023068341208309</v>
      </c>
      <c r="I769">
        <f t="shared" si="116"/>
        <v>0.19955025626455217</v>
      </c>
      <c r="J769">
        <f t="shared" si="117"/>
        <v>3.662396476447742E-3</v>
      </c>
      <c r="K769" s="28">
        <f t="shared" si="118"/>
        <v>0.90444360000000112</v>
      </c>
      <c r="L769" s="28">
        <f t="shared" si="119"/>
        <v>0.79774249999999958</v>
      </c>
      <c r="M769" s="28">
        <f t="shared" si="120"/>
        <v>1.2796106212341525</v>
      </c>
      <c r="N769" s="28">
        <f t="shared" si="121"/>
        <v>0.52297026512223632</v>
      </c>
      <c r="O769" s="7">
        <f t="shared" si="122"/>
        <v>0.95548627227217664</v>
      </c>
      <c r="P769" s="7">
        <f>[1]!S_PQ_PctChange("H00906.CSI",$A$3,$A769)/100</f>
        <v>0.58786413486009059</v>
      </c>
    </row>
    <row r="770" spans="1:16" x14ac:dyDescent="0.3">
      <c r="A770" s="3">
        <v>20120302</v>
      </c>
      <c r="B770" s="29">
        <f>板块策略指数!B770</f>
        <v>1.6634517294185011E-2</v>
      </c>
      <c r="C770" s="29">
        <f>板块策略指数!C770</f>
        <v>1.408499826866187E-2</v>
      </c>
      <c r="D770" s="29">
        <f>板块策略指数!E770</f>
        <v>2.06982351297345E-2</v>
      </c>
      <c r="E770" s="29">
        <f>板块策略指数!F770</f>
        <v>2.00173776689208E-2</v>
      </c>
      <c r="F770">
        <f t="shared" ref="F770:F833" si="123">IF(MID($A770,6,1)&lt;&gt;MID($A771,6,1),0.3,F769*(1+B770)/(1+$J770))</f>
        <v>0.30138902524992461</v>
      </c>
      <c r="G770">
        <f t="shared" ref="G770:G833" si="124">IF(MID($A770,6,1)&lt;&gt;MID($A771,6,1),0.2,G769*(1+C770)/(1+$J770))</f>
        <v>0.19765050314641369</v>
      </c>
      <c r="H770">
        <f t="shared" ref="H770:H833" si="125">IF(MID($A770,6,1)&lt;&gt;MID($A771,6,1),0.3,H769*(1+D770)/(1+$J770))</f>
        <v>0.30101942980569474</v>
      </c>
      <c r="I770">
        <f t="shared" ref="I770:I833" si="126">IF(MID($A770,6,1)&lt;&gt;MID($A771,6,1),0.2,I769*(1+E770)/(1+$J770))</f>
        <v>0.19994104179796715</v>
      </c>
      <c r="J770">
        <f t="shared" si="117"/>
        <v>1.8023749790220131E-2</v>
      </c>
      <c r="K770" s="28">
        <f t="shared" si="118"/>
        <v>0.93612310000000121</v>
      </c>
      <c r="L770" s="28">
        <f t="shared" si="119"/>
        <v>0.82306369999999962</v>
      </c>
      <c r="M770" s="28">
        <f t="shared" si="120"/>
        <v>1.326794537876697</v>
      </c>
      <c r="N770" s="28">
        <f t="shared" si="121"/>
        <v>0.55345613609772459</v>
      </c>
      <c r="O770" s="7">
        <f t="shared" si="122"/>
        <v>0.9907314675618204</v>
      </c>
      <c r="P770" s="7">
        <f>[1]!S_PQ_PctChange("H00906.CSI",$A$3,$A770)/100</f>
        <v>0.61732177318207548</v>
      </c>
    </row>
    <row r="771" spans="1:16" x14ac:dyDescent="0.3">
      <c r="A771" s="3">
        <v>20120305</v>
      </c>
      <c r="B771" s="29">
        <f>板块策略指数!B771</f>
        <v>2.7125857854802611E-3</v>
      </c>
      <c r="C771" s="29">
        <f>板块策略指数!C771</f>
        <v>-6.7030570571944385E-3</v>
      </c>
      <c r="D771" s="29">
        <f>板块策略指数!E771</f>
        <v>-7.5948069699434901E-3</v>
      </c>
      <c r="E771" s="29">
        <f>板块策略指数!F771</f>
        <v>-9.2864658909061499E-3</v>
      </c>
      <c r="F771">
        <f t="shared" si="123"/>
        <v>0.303618470367222</v>
      </c>
      <c r="G771">
        <f t="shared" si="124"/>
        <v>0.1972428690290276</v>
      </c>
      <c r="H771">
        <f t="shared" si="125"/>
        <v>0.30012891959312743</v>
      </c>
      <c r="I771">
        <f t="shared" si="126"/>
        <v>0.1990097410106231</v>
      </c>
      <c r="J771">
        <f t="shared" ref="J771:J834" si="127">SUMPRODUCT(F770:I770,B771:E771)</f>
        <v>-4.6502491426066708E-3</v>
      </c>
      <c r="K771" s="28">
        <f t="shared" ref="K771:K834" si="128">(1+K770)*(1+B771)-1</f>
        <v>0.94137500000000096</v>
      </c>
      <c r="L771" s="28">
        <f t="shared" ref="L771:L834" si="129">(1+L770)*(1+C771)-1</f>
        <v>0.81084359999999966</v>
      </c>
      <c r="M771" s="28">
        <f t="shared" ref="M771:M834" si="130">(1+M770)*(1+D771)-1</f>
        <v>1.3091229825028043</v>
      </c>
      <c r="N771" s="28">
        <f t="shared" ref="N771:N834" si="131">(1+N770)*(1+E771)-1</f>
        <v>0.5390300186768342</v>
      </c>
      <c r="O771" s="7">
        <f t="shared" si="122"/>
        <v>0.98147407026163092</v>
      </c>
      <c r="P771" s="7">
        <f>[1]!S_PQ_PctChange("H00906.CSI",$A$3,$A771)/100</f>
        <v>0.60989754544876384</v>
      </c>
    </row>
    <row r="772" spans="1:16" x14ac:dyDescent="0.3">
      <c r="A772" s="3">
        <v>20120306</v>
      </c>
      <c r="B772" s="29">
        <f>板块策略指数!B772</f>
        <v>-9.5175841864657985E-3</v>
      </c>
      <c r="C772" s="29">
        <f>板块策略指数!C772</f>
        <v>-1.4860035400075317E-2</v>
      </c>
      <c r="D772" s="29">
        <f>板块策略指数!E772</f>
        <v>-2.2905638730705401E-3</v>
      </c>
      <c r="E772" s="29">
        <f>板块策略指数!F772</f>
        <v>-1.53951889075948E-2</v>
      </c>
      <c r="F772">
        <f t="shared" si="123"/>
        <v>0.30363515395128698</v>
      </c>
      <c r="G772">
        <f t="shared" si="124"/>
        <v>0.19618976287216547</v>
      </c>
      <c r="H772">
        <f t="shared" si="125"/>
        <v>0.30233541192875474</v>
      </c>
      <c r="I772">
        <f t="shared" si="126"/>
        <v>0.19783967124779286</v>
      </c>
      <c r="J772">
        <f t="shared" si="127"/>
        <v>-9.5720073862635459E-3</v>
      </c>
      <c r="K772" s="28">
        <f t="shared" si="128"/>
        <v>0.92289780000000099</v>
      </c>
      <c r="L772" s="28">
        <f t="shared" si="129"/>
        <v>0.78393439999999992</v>
      </c>
      <c r="M772" s="28">
        <f t="shared" si="130"/>
        <v>1.3038337888206066</v>
      </c>
      <c r="N772" s="28">
        <f t="shared" si="131"/>
        <v>0.51533636080484513</v>
      </c>
      <c r="O772" s="7">
        <f t="shared" ref="O772:O835" si="132">(1+O771)*(1+J772)-1</f>
        <v>0.96250738582539697</v>
      </c>
      <c r="P772" s="7">
        <f>[1]!S_PQ_PctChange("H00906.CSI",$A$3,$A772)/100</f>
        <v>0.58698628066103886</v>
      </c>
    </row>
    <row r="773" spans="1:16" x14ac:dyDescent="0.3">
      <c r="A773" s="3">
        <v>20120307</v>
      </c>
      <c r="B773" s="29">
        <f>板块策略指数!B773</f>
        <v>-4.1491544688438279E-3</v>
      </c>
      <c r="C773" s="29">
        <f>板块策略指数!C773</f>
        <v>-3.4763049582989839E-3</v>
      </c>
      <c r="D773" s="29">
        <f>板块策略指数!E773</f>
        <v>7.98683182770546E-4</v>
      </c>
      <c r="E773" s="29">
        <f>板块策略指数!F773</f>
        <v>-7.9035374025946195E-3</v>
      </c>
      <c r="F773">
        <f t="shared" si="123"/>
        <v>0.3033655121428121</v>
      </c>
      <c r="G773">
        <f t="shared" si="124"/>
        <v>0.19614797591745789</v>
      </c>
      <c r="H773">
        <f t="shared" si="125"/>
        <v>0.30356772952433536</v>
      </c>
      <c r="I773">
        <f t="shared" si="126"/>
        <v>0.19691878241539473</v>
      </c>
      <c r="J773">
        <f t="shared" si="127"/>
        <v>-3.264007633715529E-3</v>
      </c>
      <c r="K773" s="28">
        <f t="shared" si="128"/>
        <v>0.91491940000000116</v>
      </c>
      <c r="L773" s="28">
        <f t="shared" si="129"/>
        <v>0.77773289999999973</v>
      </c>
      <c r="M773" s="28">
        <f t="shared" si="130"/>
        <v>1.3056738221236364</v>
      </c>
      <c r="N773" s="28">
        <f t="shared" si="131"/>
        <v>0.50335984319971239</v>
      </c>
      <c r="O773" s="7">
        <f t="shared" si="132"/>
        <v>0.95610174673683979</v>
      </c>
      <c r="P773" s="7">
        <f>[1]!S_PQ_PctChange("H00906.CSI",$A$3,$A773)/100</f>
        <v>0.57585098164325532</v>
      </c>
    </row>
    <row r="774" spans="1:16" x14ac:dyDescent="0.3">
      <c r="A774" s="3">
        <v>20120308</v>
      </c>
      <c r="B774" s="29">
        <f>板块策略指数!B774</f>
        <v>1.2942999063041454E-2</v>
      </c>
      <c r="C774" s="29">
        <f>板块策略指数!C774</f>
        <v>1.0141456008380139E-2</v>
      </c>
      <c r="D774" s="29">
        <f>板块策略指数!E774</f>
        <v>9.9488083170595799E-3</v>
      </c>
      <c r="E774" s="29">
        <f>板块策略指数!F774</f>
        <v>1.46321276850795E-2</v>
      </c>
      <c r="F774">
        <f t="shared" si="123"/>
        <v>0.30370306292356208</v>
      </c>
      <c r="G774">
        <f t="shared" si="124"/>
        <v>0.1958231280594174</v>
      </c>
      <c r="H774">
        <f t="shared" si="125"/>
        <v>0.30300718126529663</v>
      </c>
      <c r="I774">
        <f t="shared" si="126"/>
        <v>0.19746662775172397</v>
      </c>
      <c r="J774">
        <f t="shared" si="127"/>
        <v>1.1817163528498258E-2</v>
      </c>
      <c r="K774" s="28">
        <f t="shared" si="128"/>
        <v>0.9397042000000011</v>
      </c>
      <c r="L774" s="28">
        <f t="shared" si="129"/>
        <v>0.79576169999999968</v>
      </c>
      <c r="M774" s="28">
        <f t="shared" si="130"/>
        <v>1.3286125290216066</v>
      </c>
      <c r="N774" s="28">
        <f t="shared" si="131"/>
        <v>0.52535719638203182</v>
      </c>
      <c r="O774" s="7">
        <f t="shared" si="132"/>
        <v>0.97921732095641012</v>
      </c>
      <c r="P774" s="7">
        <f>[1]!S_PQ_PctChange("H00906.CSI",$A$3,$A774)/100</f>
        <v>0.59697004765643147</v>
      </c>
    </row>
    <row r="775" spans="1:16" x14ac:dyDescent="0.3">
      <c r="A775" s="3">
        <v>20120309</v>
      </c>
      <c r="B775" s="29">
        <f>板块策略指数!B775</f>
        <v>1.7861228531649353E-2</v>
      </c>
      <c r="C775" s="29">
        <f>板块策略指数!C775</f>
        <v>1.4010767687048946E-2</v>
      </c>
      <c r="D775" s="29">
        <f>板块策略指数!E775</f>
        <v>1.5999886693120802E-2</v>
      </c>
      <c r="E775" s="29">
        <f>板块策略指数!F775</f>
        <v>1.58935848967711E-3</v>
      </c>
      <c r="F775">
        <f t="shared" si="123"/>
        <v>0.30506108769420565</v>
      </c>
      <c r="G775">
        <f t="shared" si="124"/>
        <v>0.19595467132149644</v>
      </c>
      <c r="H775">
        <f t="shared" si="125"/>
        <v>0.30380551367776087</v>
      </c>
      <c r="I775">
        <f t="shared" si="126"/>
        <v>0.19517872730653715</v>
      </c>
      <c r="J775">
        <f t="shared" si="127"/>
        <v>1.3330067996323134E-2</v>
      </c>
      <c r="K775" s="28">
        <f t="shared" si="128"/>
        <v>0.97434970000000098</v>
      </c>
      <c r="L775" s="28">
        <f t="shared" si="129"/>
        <v>0.82092169999999975</v>
      </c>
      <c r="M775" s="28">
        <f t="shared" si="130"/>
        <v>1.3658700656381337</v>
      </c>
      <c r="N775" s="28">
        <f t="shared" si="131"/>
        <v>0.5277815357918918</v>
      </c>
      <c r="O775" s="7">
        <f t="shared" si="132"/>
        <v>1.0056004224242594</v>
      </c>
      <c r="P775" s="7">
        <f>[1]!S_PQ_PctChange("H00906.CSI",$A$3,$A775)/100</f>
        <v>0.61584704068259954</v>
      </c>
    </row>
    <row r="776" spans="1:16" x14ac:dyDescent="0.3">
      <c r="A776" s="3">
        <v>20120312</v>
      </c>
      <c r="B776" s="29">
        <f>板块策略指数!B776</f>
        <v>1.0427787944557107E-2</v>
      </c>
      <c r="C776" s="29">
        <f>板块策略指数!C776</f>
        <v>2.4320650360748531E-2</v>
      </c>
      <c r="D776" s="29">
        <f>板块策略指数!E776</f>
        <v>2.1601423153993999E-4</v>
      </c>
      <c r="E776" s="29">
        <f>板块策略指数!F776</f>
        <v>-1.2002465047114899E-2</v>
      </c>
      <c r="F776">
        <f t="shared" si="123"/>
        <v>0.306504363855645</v>
      </c>
      <c r="G776">
        <f t="shared" si="124"/>
        <v>0.19958877638022468</v>
      </c>
      <c r="H776">
        <f t="shared" si="125"/>
        <v>0.30215794738467855</v>
      </c>
      <c r="I776">
        <f t="shared" si="126"/>
        <v>0.19174891237945185</v>
      </c>
      <c r="J776">
        <f t="shared" si="127"/>
        <v>5.6698578425142445E-3</v>
      </c>
      <c r="K776" s="28">
        <f t="shared" si="128"/>
        <v>0.99493780000000087</v>
      </c>
      <c r="L776" s="28">
        <f t="shared" si="129"/>
        <v>0.86520769999999958</v>
      </c>
      <c r="M776" s="28">
        <f t="shared" si="130"/>
        <v>1.3663811272422861</v>
      </c>
      <c r="N776" s="28">
        <f t="shared" si="131"/>
        <v>0.50944439130892216</v>
      </c>
      <c r="O776" s="7">
        <f t="shared" si="132"/>
        <v>1.0169718917082915</v>
      </c>
      <c r="P776" s="7">
        <f>[1]!S_PQ_PctChange("H00906.CSI",$A$3,$A776)/100</f>
        <v>0.61375979114993684</v>
      </c>
    </row>
    <row r="777" spans="1:16" x14ac:dyDescent="0.3">
      <c r="A777" s="3">
        <v>20120313</v>
      </c>
      <c r="B777" s="29">
        <f>板块策略指数!B777</f>
        <v>8.399209238503633E-3</v>
      </c>
      <c r="C777" s="29">
        <f>板块策略指数!C777</f>
        <v>1.7496174822782722E-3</v>
      </c>
      <c r="D777" s="29">
        <f>板块策略指数!E777</f>
        <v>7.4428903876182098E-3</v>
      </c>
      <c r="E777" s="29">
        <f>板块策略指数!F777</f>
        <v>1.15998591209505E-2</v>
      </c>
      <c r="F777">
        <f t="shared" si="123"/>
        <v>0.306809354648438</v>
      </c>
      <c r="G777">
        <f t="shared" si="124"/>
        <v>0.19846994048732933</v>
      </c>
      <c r="H777">
        <f t="shared" si="125"/>
        <v>0.30217177556046709</v>
      </c>
      <c r="I777">
        <f t="shared" si="126"/>
        <v>0.19254892930376566</v>
      </c>
      <c r="J777">
        <f t="shared" si="127"/>
        <v>7.3967871492883787E-3</v>
      </c>
      <c r="K777" s="28">
        <f t="shared" si="128"/>
        <v>1.0116937000000013</v>
      </c>
      <c r="L777" s="28">
        <f t="shared" si="129"/>
        <v>0.86847109999999939</v>
      </c>
      <c r="M777" s="28">
        <f t="shared" si="130"/>
        <v>1.383993842587679</v>
      </c>
      <c r="N777" s="28">
        <f t="shared" si="131"/>
        <v>0.52695373359901465</v>
      </c>
      <c r="O777" s="7">
        <f t="shared" si="132"/>
        <v>1.0318910034773552</v>
      </c>
      <c r="P777" s="7">
        <f>[1]!S_PQ_PctChange("H00906.CSI",$A$3,$A777)/100</f>
        <v>0.629989668010555</v>
      </c>
    </row>
    <row r="778" spans="1:16" x14ac:dyDescent="0.3">
      <c r="A778" s="3">
        <v>20120314</v>
      </c>
      <c r="B778" s="29">
        <f>板块策略指数!B778</f>
        <v>-4.5096925043807599E-2</v>
      </c>
      <c r="C778" s="29">
        <f>板块策略指数!C778</f>
        <v>-3.4049389364384626E-2</v>
      </c>
      <c r="D778" s="29">
        <f>板块策略指数!E778</f>
        <v>-3.3168824980835898E-2</v>
      </c>
      <c r="E778" s="29">
        <f>板块策略指数!F778</f>
        <v>-2.2678438993096801E-2</v>
      </c>
      <c r="F778">
        <f t="shared" si="123"/>
        <v>0.30359392275748143</v>
      </c>
      <c r="G778">
        <f t="shared" si="124"/>
        <v>0.19866201931262414</v>
      </c>
      <c r="H778">
        <f t="shared" si="125"/>
        <v>0.30273994439366053</v>
      </c>
      <c r="I778">
        <f t="shared" si="126"/>
        <v>0.19500411353623395</v>
      </c>
      <c r="J778">
        <f t="shared" si="127"/>
        <v>-3.4983330634214028E-2</v>
      </c>
      <c r="K778" s="28">
        <f t="shared" si="128"/>
        <v>0.9209725000000013</v>
      </c>
      <c r="L778" s="28">
        <f t="shared" si="129"/>
        <v>0.80485079999999942</v>
      </c>
      <c r="M778" s="28">
        <f t="shared" si="130"/>
        <v>1.3049195680674979</v>
      </c>
      <c r="N778" s="28">
        <f t="shared" si="131"/>
        <v>0.49232480650630794</v>
      </c>
      <c r="O778" s="7">
        <f t="shared" si="132"/>
        <v>0.96080868869002201</v>
      </c>
      <c r="P778" s="7">
        <f>[1]!S_PQ_PctChange("H00906.CSI",$A$3,$A778)/100</f>
        <v>0.57698531105960749</v>
      </c>
    </row>
    <row r="779" spans="1:16" x14ac:dyDescent="0.3">
      <c r="A779" s="3">
        <v>20120315</v>
      </c>
      <c r="B779" s="29">
        <f>板块策略指数!B779</f>
        <v>-9.8401721003294404E-3</v>
      </c>
      <c r="C779" s="29">
        <f>板块策略指数!C779</f>
        <v>9.0666774228651114E-3</v>
      </c>
      <c r="D779" s="29">
        <f>板块策略指数!E779</f>
        <v>4.0118594256005804E-3</v>
      </c>
      <c r="E779" s="29">
        <f>板块策略指数!F779</f>
        <v>-8.6260460834921004E-3</v>
      </c>
      <c r="F779">
        <f t="shared" si="123"/>
        <v>0.30110446576041716</v>
      </c>
      <c r="G779">
        <f t="shared" si="124"/>
        <v>0.20079529427151863</v>
      </c>
      <c r="H779">
        <f t="shared" si="125"/>
        <v>0.30445799994016026</v>
      </c>
      <c r="I779">
        <f t="shared" si="126"/>
        <v>0.19364224002790403</v>
      </c>
      <c r="J779">
        <f t="shared" si="127"/>
        <v>-1.653776373677755E-3</v>
      </c>
      <c r="K779" s="28">
        <f t="shared" si="128"/>
        <v>0.90206980000000136</v>
      </c>
      <c r="L779" s="28">
        <f t="shared" si="129"/>
        <v>0.82121479999999947</v>
      </c>
      <c r="M779" s="28">
        <f t="shared" si="130"/>
        <v>1.314166581361901</v>
      </c>
      <c r="N779" s="28">
        <f t="shared" si="131"/>
        <v>0.47945194395384605</v>
      </c>
      <c r="O779" s="7">
        <f t="shared" si="132"/>
        <v>0.9575659496073643</v>
      </c>
      <c r="P779" s="7">
        <f>[1]!S_PQ_PctChange("H00906.CSI",$A$3,$A779)/100</f>
        <v>0.56335302771079188</v>
      </c>
    </row>
    <row r="780" spans="1:16" x14ac:dyDescent="0.3">
      <c r="A780" s="3">
        <v>20120316</v>
      </c>
      <c r="B780" s="29">
        <f>板块策略指数!B780</f>
        <v>1.7886041826645944E-2</v>
      </c>
      <c r="C780" s="29">
        <f>板块策略指数!C780</f>
        <v>2.5716461342176655E-2</v>
      </c>
      <c r="D780" s="29">
        <f>板块策略指数!E780</f>
        <v>2.82704090456041E-2</v>
      </c>
      <c r="E780" s="29">
        <f>板块策略指数!F780</f>
        <v>8.7430734497802708E-3</v>
      </c>
      <c r="F780">
        <f t="shared" si="123"/>
        <v>0.30023038187963885</v>
      </c>
      <c r="G780">
        <f t="shared" si="124"/>
        <v>0.20175259948249516</v>
      </c>
      <c r="H780">
        <f t="shared" si="125"/>
        <v>0.3066712131264675</v>
      </c>
      <c r="I780">
        <f t="shared" si="126"/>
        <v>0.1913458055113986</v>
      </c>
      <c r="J780">
        <f t="shared" si="127"/>
        <v>2.0849492014663979E-2</v>
      </c>
      <c r="K780" s="28">
        <f t="shared" si="128"/>
        <v>0.9360903000000016</v>
      </c>
      <c r="L780" s="28">
        <f t="shared" si="129"/>
        <v>0.86804999999999954</v>
      </c>
      <c r="M780" s="28">
        <f t="shared" si="130"/>
        <v>1.3795890172166692</v>
      </c>
      <c r="N780" s="28">
        <f t="shared" si="131"/>
        <v>0.49238690096525461</v>
      </c>
      <c r="O780" s="7">
        <f t="shared" si="132"/>
        <v>0.99838020524188131</v>
      </c>
      <c r="P780" s="7">
        <f>[1]!S_PQ_PctChange("H00906.CSI",$A$3,$A780)/100</f>
        <v>0.59087511220790745</v>
      </c>
    </row>
    <row r="781" spans="1:16" x14ac:dyDescent="0.3">
      <c r="A781" s="3">
        <v>20120319</v>
      </c>
      <c r="B781" s="29">
        <f>板块策略指数!B781</f>
        <v>1.5389984651025805E-2</v>
      </c>
      <c r="C781" s="29">
        <f>板块策略指数!C781</f>
        <v>1.0490136773640951E-2</v>
      </c>
      <c r="D781" s="29">
        <f>板块策略指数!E781</f>
        <v>-2.0340525688336301E-3</v>
      </c>
      <c r="E781" s="29">
        <f>板块策略指数!F781</f>
        <v>-3.1231971056757202E-3</v>
      </c>
      <c r="F781">
        <f t="shared" si="123"/>
        <v>0.30317872322930384</v>
      </c>
      <c r="G781">
        <f t="shared" si="124"/>
        <v>0.20275072858496404</v>
      </c>
      <c r="H781">
        <f t="shared" si="125"/>
        <v>0.3043686649466637</v>
      </c>
      <c r="I781">
        <f t="shared" si="126"/>
        <v>0.18970188323906848</v>
      </c>
      <c r="J781">
        <f t="shared" si="127"/>
        <v>5.515557297104629E-3</v>
      </c>
      <c r="K781" s="28">
        <f t="shared" si="128"/>
        <v>0.96588670000000132</v>
      </c>
      <c r="L781" s="28">
        <f t="shared" si="129"/>
        <v>0.88764609999999955</v>
      </c>
      <c r="M781" s="28">
        <f t="shared" si="130"/>
        <v>1.3747488080634316</v>
      </c>
      <c r="N781" s="28">
        <f t="shared" si="131"/>
        <v>0.48772588251561144</v>
      </c>
      <c r="O781" s="7">
        <f t="shared" si="132"/>
        <v>1.0094023857652927</v>
      </c>
      <c r="P781" s="7">
        <f>[1]!S_PQ_PctChange("H00906.CSI",$A$3,$A781)/100</f>
        <v>0.5983525116326105</v>
      </c>
    </row>
    <row r="782" spans="1:16" x14ac:dyDescent="0.3">
      <c r="A782" s="3">
        <v>20120320</v>
      </c>
      <c r="B782" s="29">
        <f>板块策略指数!B782</f>
        <v>-3.1257803412577133E-2</v>
      </c>
      <c r="C782" s="29">
        <f>板块策略指数!C782</f>
        <v>-2.6474136227124346E-2</v>
      </c>
      <c r="D782" s="29">
        <f>板块策略指数!E782</f>
        <v>-2.1007058870330501E-2</v>
      </c>
      <c r="E782" s="29">
        <f>板块策略指数!F782</f>
        <v>-1.52473907055457E-2</v>
      </c>
      <c r="F782">
        <f t="shared" si="123"/>
        <v>0.30096450668134334</v>
      </c>
      <c r="G782">
        <f t="shared" si="124"/>
        <v>0.20226384648430662</v>
      </c>
      <c r="H782">
        <f t="shared" si="125"/>
        <v>0.30534291287410936</v>
      </c>
      <c r="I782">
        <f t="shared" si="126"/>
        <v>0.19142873396024085</v>
      </c>
      <c r="J782">
        <f t="shared" si="127"/>
        <v>-2.4130700532427114E-2</v>
      </c>
      <c r="K782" s="28">
        <f t="shared" si="128"/>
        <v>0.90443740000000128</v>
      </c>
      <c r="L782" s="28">
        <f t="shared" si="129"/>
        <v>0.83767229999999948</v>
      </c>
      <c r="M782" s="28">
        <f t="shared" si="130"/>
        <v>1.3248623200501961</v>
      </c>
      <c r="N782" s="28">
        <f t="shared" si="131"/>
        <v>0.46504194472214322</v>
      </c>
      <c r="O782" s="7">
        <f t="shared" si="132"/>
        <v>0.96091409854524579</v>
      </c>
      <c r="P782" s="7">
        <f>[1]!S_PQ_PctChange("H00906.CSI",$A$3,$A782)/100</f>
        <v>0.56886828746493001</v>
      </c>
    </row>
    <row r="783" spans="1:16" x14ac:dyDescent="0.3">
      <c r="A783" s="3">
        <v>20120321</v>
      </c>
      <c r="B783" s="29">
        <f>板块策略指数!B783</f>
        <v>-3.8110467689828308E-3</v>
      </c>
      <c r="C783" s="29">
        <f>板块策略指数!C783</f>
        <v>-6.3760007701045892E-3</v>
      </c>
      <c r="D783" s="29">
        <f>板块策略指数!E783</f>
        <v>-7.83721207415994E-3</v>
      </c>
      <c r="E783" s="29">
        <f>板块策略指数!F783</f>
        <v>-1.8439779976854101E-3</v>
      </c>
      <c r="F783">
        <f t="shared" si="123"/>
        <v>0.30137946167674295</v>
      </c>
      <c r="G783">
        <f t="shared" si="124"/>
        <v>0.20202121766848313</v>
      </c>
      <c r="H783">
        <f t="shared" si="125"/>
        <v>0.3045281390149786</v>
      </c>
      <c r="I783">
        <f t="shared" si="126"/>
        <v>0.19207118163979547</v>
      </c>
      <c r="J783">
        <f t="shared" si="127"/>
        <v>-5.1826517887982948E-3</v>
      </c>
      <c r="K783" s="28">
        <f t="shared" si="128"/>
        <v>0.89717950000000135</v>
      </c>
      <c r="L783" s="28">
        <f t="shared" si="129"/>
        <v>0.82595529999999973</v>
      </c>
      <c r="M783" s="28">
        <f t="shared" si="130"/>
        <v>1.3066418810047389</v>
      </c>
      <c r="N783" s="28">
        <f t="shared" si="131"/>
        <v>0.4623404396103894</v>
      </c>
      <c r="O783" s="7">
        <f t="shared" si="132"/>
        <v>0.95075136358474044</v>
      </c>
      <c r="P783" s="7">
        <f>[1]!S_PQ_PctChange("H00906.CSI",$A$3,$A783)/100</f>
        <v>0.5718359976521048</v>
      </c>
    </row>
    <row r="784" spans="1:16" x14ac:dyDescent="0.3">
      <c r="A784" s="3">
        <v>20120322</v>
      </c>
      <c r="B784" s="29">
        <f>板块策略指数!B784</f>
        <v>-3.6915326145997417E-3</v>
      </c>
      <c r="C784" s="29">
        <f>板块策略指数!C784</f>
        <v>-5.1149116300930357E-3</v>
      </c>
      <c r="D784" s="29">
        <f>板块策略指数!E784</f>
        <v>-3.07797896144239E-3</v>
      </c>
      <c r="E784" s="29">
        <f>板块策略指数!F784</f>
        <v>6.6601388291385203E-3</v>
      </c>
      <c r="F784">
        <f t="shared" si="123"/>
        <v>0.30080956498372557</v>
      </c>
      <c r="G784">
        <f t="shared" si="124"/>
        <v>0.20135113106215799</v>
      </c>
      <c r="H784">
        <f t="shared" si="125"/>
        <v>0.30413947032253869</v>
      </c>
      <c r="I784">
        <f t="shared" si="126"/>
        <v>0.19369983363157794</v>
      </c>
      <c r="J784">
        <f t="shared" si="127"/>
        <v>-1.8039832581858782E-3</v>
      </c>
      <c r="K784" s="28">
        <f t="shared" si="128"/>
        <v>0.89017600000000119</v>
      </c>
      <c r="L784" s="28">
        <f t="shared" si="129"/>
        <v>0.81661569999999961</v>
      </c>
      <c r="M784" s="28">
        <f t="shared" si="130"/>
        <v>1.2995420858234246</v>
      </c>
      <c r="N784" s="28">
        <f t="shared" si="131"/>
        <v>0.47207982995365794</v>
      </c>
      <c r="O784" s="7">
        <f t="shared" si="132"/>
        <v>0.94723224078395041</v>
      </c>
      <c r="P784" s="7">
        <f>[1]!S_PQ_PctChange("H00906.CSI",$A$3,$A784)/100</f>
        <v>0.56814942704896065</v>
      </c>
    </row>
    <row r="785" spans="1:16" x14ac:dyDescent="0.3">
      <c r="A785" s="3">
        <v>20120323</v>
      </c>
      <c r="B785" s="29">
        <f>板块策略指数!B785</f>
        <v>-1.9203238216970221E-2</v>
      </c>
      <c r="C785" s="29">
        <f>板块策略指数!C785</f>
        <v>-1.672780874898315E-2</v>
      </c>
      <c r="D785" s="29">
        <f>板块策略指数!E785</f>
        <v>-1.0643225218614801E-2</v>
      </c>
      <c r="E785" s="29">
        <f>板块策略指数!F785</f>
        <v>-8.5216723861972592E-3</v>
      </c>
      <c r="F785">
        <f t="shared" si="123"/>
        <v>0.29923197576779226</v>
      </c>
      <c r="G785">
        <f t="shared" si="124"/>
        <v>0.2008006736552278</v>
      </c>
      <c r="H785">
        <f t="shared" si="125"/>
        <v>0.30518490759736683</v>
      </c>
      <c r="I785">
        <f t="shared" si="126"/>
        <v>0.19478244297961331</v>
      </c>
      <c r="J785">
        <f t="shared" si="127"/>
        <v>-1.4032352350107097E-2</v>
      </c>
      <c r="K785" s="28">
        <f t="shared" si="128"/>
        <v>0.85387850000000132</v>
      </c>
      <c r="L785" s="28">
        <f t="shared" si="129"/>
        <v>0.78622769999999953</v>
      </c>
      <c r="M785" s="28">
        <f t="shared" si="130"/>
        <v>1.2750675415043227</v>
      </c>
      <c r="N785" s="28">
        <f t="shared" si="131"/>
        <v>0.45953524791646383</v>
      </c>
      <c r="O785" s="7">
        <f t="shared" si="132"/>
        <v>0.91990799187378136</v>
      </c>
      <c r="P785" s="7">
        <f>[1]!S_PQ_PctChange("H00906.CSI",$A$3,$A785)/100</f>
        <v>0.54655181581326095</v>
      </c>
    </row>
    <row r="786" spans="1:16" x14ac:dyDescent="0.3">
      <c r="A786" s="3">
        <v>20120326</v>
      </c>
      <c r="B786" s="29">
        <f>板块策略指数!B786</f>
        <v>-2.5463912548746204E-3</v>
      </c>
      <c r="C786" s="29">
        <f>板块策略指数!C786</f>
        <v>4.3138957032185787E-3</v>
      </c>
      <c r="D786" s="29">
        <f>板块策略指数!E786</f>
        <v>6.8455476299018299E-3</v>
      </c>
      <c r="E786" s="29">
        <f>板块策略指数!F786</f>
        <v>1.24038865194115E-3</v>
      </c>
      <c r="F786">
        <f t="shared" si="123"/>
        <v>0.29774499453035069</v>
      </c>
      <c r="G786">
        <f t="shared" si="124"/>
        <v>0.20117703365414499</v>
      </c>
      <c r="H786">
        <f t="shared" si="125"/>
        <v>0.3065276597678197</v>
      </c>
      <c r="I786">
        <f t="shared" si="126"/>
        <v>0.19455031204768472</v>
      </c>
      <c r="J786">
        <f t="shared" si="127"/>
        <v>2.435035229764973E-3</v>
      </c>
      <c r="K786" s="28">
        <f t="shared" si="128"/>
        <v>0.84915780000000107</v>
      </c>
      <c r="L786" s="28">
        <f t="shared" si="129"/>
        <v>0.79393329999999929</v>
      </c>
      <c r="M786" s="28">
        <f t="shared" si="130"/>
        <v>1.290641624720934</v>
      </c>
      <c r="N786" s="28">
        <f t="shared" si="131"/>
        <v>0.46134563887508762</v>
      </c>
      <c r="O786" s="7">
        <f t="shared" si="132"/>
        <v>0.92458303547190157</v>
      </c>
      <c r="P786" s="7">
        <f>[1]!S_PQ_PctChange("H00906.CSI",$A$3,$A786)/100</f>
        <v>0.54732697566717436</v>
      </c>
    </row>
    <row r="787" spans="1:16" x14ac:dyDescent="0.3">
      <c r="A787" s="3">
        <v>20120327</v>
      </c>
      <c r="B787" s="29">
        <f>板块策略指数!B787</f>
        <v>1.7017476821069488E-3</v>
      </c>
      <c r="C787" s="29">
        <f>板块策略指数!C787</f>
        <v>-9.8436770196527953E-3</v>
      </c>
      <c r="D787" s="29">
        <f>板块策略指数!E787</f>
        <v>-1.61754098645615E-2</v>
      </c>
      <c r="E787" s="29">
        <f>板块策略指数!F787</f>
        <v>3.2546629966749303E-4</v>
      </c>
      <c r="F787">
        <f t="shared" si="123"/>
        <v>0.30016327898614675</v>
      </c>
      <c r="G787">
        <f t="shared" si="124"/>
        <v>0.20047343214597577</v>
      </c>
      <c r="H787">
        <f t="shared" si="125"/>
        <v>0.30350231155296187</v>
      </c>
      <c r="I787">
        <f t="shared" si="126"/>
        <v>0.19586097731491567</v>
      </c>
      <c r="J787">
        <f t="shared" si="127"/>
        <v>-6.3685258501702804E-3</v>
      </c>
      <c r="K787" s="28">
        <f t="shared" si="128"/>
        <v>0.85230460000000097</v>
      </c>
      <c r="L787" s="28">
        <f t="shared" si="129"/>
        <v>0.77627439999999925</v>
      </c>
      <c r="M787" s="28">
        <f t="shared" si="130"/>
        <v>1.2535895575882479</v>
      </c>
      <c r="N787" s="28">
        <f t="shared" si="131"/>
        <v>0.46182125763270743</v>
      </c>
      <c r="O787" s="7">
        <f t="shared" si="132"/>
        <v>0.91232627865969973</v>
      </c>
      <c r="P787" s="7">
        <f>[1]!S_PQ_PctChange("H00906.CSI",$A$3,$A787)/100</f>
        <v>0.54214482092087124</v>
      </c>
    </row>
    <row r="788" spans="1:16" x14ac:dyDescent="0.3">
      <c r="A788" s="3">
        <v>20120328</v>
      </c>
      <c r="B788" s="29">
        <f>板块策略指数!B788</f>
        <v>-4.2041303573937011E-2</v>
      </c>
      <c r="C788" s="29">
        <f>板块策略指数!C788</f>
        <v>-3.8024755634602427E-2</v>
      </c>
      <c r="D788" s="29">
        <f>板块策略指数!E788</f>
        <v>-2.7619856044906899E-2</v>
      </c>
      <c r="E788" s="29">
        <f>板块策略指数!F788</f>
        <v>-1.7285950193842901E-2</v>
      </c>
      <c r="F788">
        <f t="shared" si="123"/>
        <v>0.29705284607447252</v>
      </c>
      <c r="G788">
        <f t="shared" si="124"/>
        <v>0.19922787102132247</v>
      </c>
      <c r="H788">
        <f t="shared" si="125"/>
        <v>0.30487896224118805</v>
      </c>
      <c r="I788">
        <f t="shared" si="126"/>
        <v>0.19884032066301702</v>
      </c>
      <c r="J788">
        <f t="shared" si="127"/>
        <v>-3.2010542055358041E-2</v>
      </c>
      <c r="K788" s="28">
        <f t="shared" si="128"/>
        <v>0.77443130000000093</v>
      </c>
      <c r="L788" s="28">
        <f t="shared" si="129"/>
        <v>0.70873199999999925</v>
      </c>
      <c r="M788" s="28">
        <f t="shared" si="130"/>
        <v>1.191345738423355</v>
      </c>
      <c r="N788" s="28">
        <f t="shared" si="131"/>
        <v>0.43655228818096758</v>
      </c>
      <c r="O788" s="7">
        <f t="shared" si="132"/>
        <v>0.85111167789309716</v>
      </c>
      <c r="P788" s="7">
        <f>[1]!S_PQ_PctChange("H00906.CSI",$A$3,$A788)/100</f>
        <v>0.49219210202292207</v>
      </c>
    </row>
    <row r="789" spans="1:16" x14ac:dyDescent="0.3">
      <c r="A789" s="3">
        <v>20120329</v>
      </c>
      <c r="B789" s="29">
        <f>板块策略指数!B789</f>
        <v>-1.6760412195163579E-2</v>
      </c>
      <c r="C789" s="29">
        <f>板块策略指数!C789</f>
        <v>-1.5572307418600429E-2</v>
      </c>
      <c r="D789" s="29">
        <f>板块策略指数!E789</f>
        <v>-5.4722798788976196E-3</v>
      </c>
      <c r="E789" s="29">
        <f>板块策略指数!F789</f>
        <v>-6.7625227539329204E-3</v>
      </c>
      <c r="F789">
        <f t="shared" si="123"/>
        <v>0.29535080204784181</v>
      </c>
      <c r="G789">
        <f t="shared" si="124"/>
        <v>0.1983257005361552</v>
      </c>
      <c r="H789">
        <f t="shared" si="125"/>
        <v>0.30661219966932263</v>
      </c>
      <c r="I789">
        <f t="shared" si="126"/>
        <v>0.19971129774668048</v>
      </c>
      <c r="J789">
        <f t="shared" si="127"/>
        <v>-1.1094211001306559E-2</v>
      </c>
      <c r="K789" s="28">
        <f t="shared" si="128"/>
        <v>0.74469110000000094</v>
      </c>
      <c r="L789" s="28">
        <f t="shared" si="129"/>
        <v>0.68212309999999943</v>
      </c>
      <c r="M789" s="28">
        <f t="shared" si="130"/>
        <v>1.1793540812312728</v>
      </c>
      <c r="N789" s="28">
        <f t="shared" si="131"/>
        <v>0.42683757064492922</v>
      </c>
      <c r="O789" s="7">
        <f t="shared" si="132"/>
        <v>0.83057505435156842</v>
      </c>
      <c r="P789" s="7">
        <f>[1]!S_PQ_PctChange("H00906.CSI",$A$3,$A789)/100</f>
        <v>0.47102820497582765</v>
      </c>
    </row>
    <row r="790" spans="1:16" x14ac:dyDescent="0.3">
      <c r="A790" s="3">
        <v>20120330</v>
      </c>
      <c r="B790" s="29">
        <f>板块策略指数!B790</f>
        <v>-2.6100895453641678E-3</v>
      </c>
      <c r="C790" s="29">
        <f>板块策略指数!C790</f>
        <v>-3.8651749090182685E-3</v>
      </c>
      <c r="D790" s="29">
        <f>板块策略指数!E790</f>
        <v>-9.6203817898309497E-4</v>
      </c>
      <c r="E790" s="29">
        <f>板块策略指数!F790</f>
        <v>1.4929725764338601E-2</v>
      </c>
      <c r="F790">
        <f t="shared" si="123"/>
        <v>0.3</v>
      </c>
      <c r="G790">
        <f t="shared" si="124"/>
        <v>0.2</v>
      </c>
      <c r="H790">
        <f t="shared" si="125"/>
        <v>0.3</v>
      </c>
      <c r="I790">
        <f t="shared" si="126"/>
        <v>0.2</v>
      </c>
      <c r="J790">
        <f t="shared" si="127"/>
        <v>1.1492067030084252E-3</v>
      </c>
      <c r="K790" s="28">
        <f t="shared" si="128"/>
        <v>0.74013730000000111</v>
      </c>
      <c r="L790" s="28">
        <f t="shared" si="129"/>
        <v>0.67562139999999937</v>
      </c>
      <c r="M790" s="28">
        <f t="shared" si="130"/>
        <v>1.1772574593996059</v>
      </c>
      <c r="N790" s="28">
        <f t="shared" si="131"/>
        <v>0.44813986428491304</v>
      </c>
      <c r="O790" s="7">
        <f t="shared" si="132"/>
        <v>0.83267876347438907</v>
      </c>
      <c r="P790" s="7">
        <f>[1]!S_PQ_PctChange("H00906.CSI",$A$3,$A790)/100</f>
        <v>0.47545865796736098</v>
      </c>
    </row>
    <row r="791" spans="1:16" x14ac:dyDescent="0.3">
      <c r="A791" s="3">
        <v>20120405</v>
      </c>
      <c r="B791" s="29">
        <f>板块策略指数!B791</f>
        <v>3.0394957915102432E-2</v>
      </c>
      <c r="C791" s="29">
        <f>板块策略指数!C791</f>
        <v>2.587893661420174E-2</v>
      </c>
      <c r="D791" s="29">
        <f>板块策略指数!E791</f>
        <v>2.94137395235579E-2</v>
      </c>
      <c r="E791" s="29">
        <f>板块策略指数!F791</f>
        <v>1.45017872408017E-2</v>
      </c>
      <c r="F791">
        <f t="shared" si="123"/>
        <v>0.30127956839836451</v>
      </c>
      <c r="G791">
        <f t="shared" si="124"/>
        <v>0.19997274564663631</v>
      </c>
      <c r="H791">
        <f t="shared" si="125"/>
        <v>0.30099266768011257</v>
      </c>
      <c r="I791">
        <f t="shared" si="126"/>
        <v>0.1977550182748867</v>
      </c>
      <c r="J791">
        <f t="shared" si="127"/>
        <v>2.6018754002598787E-2</v>
      </c>
      <c r="K791" s="28">
        <f t="shared" si="128"/>
        <v>0.79302870000000114</v>
      </c>
      <c r="L791" s="28">
        <f t="shared" si="129"/>
        <v>0.71898469999999937</v>
      </c>
      <c r="M791" s="28">
        <f t="shared" si="130"/>
        <v>1.2412987431861091</v>
      </c>
      <c r="N791" s="28">
        <f t="shared" si="131"/>
        <v>0.46914048049169632</v>
      </c>
      <c r="O791" s="7">
        <f t="shared" si="132"/>
        <v>0.88036278138701585</v>
      </c>
      <c r="P791" s="7">
        <f>[1]!S_PQ_PctChange("H00906.CSI",$A$3,$A791)/100</f>
        <v>0.51386686434024886</v>
      </c>
    </row>
    <row r="792" spans="1:16" x14ac:dyDescent="0.3">
      <c r="A792" s="3">
        <v>20120406</v>
      </c>
      <c r="B792" s="29">
        <f>板块策略指数!B792</f>
        <v>7.8543081881510633E-3</v>
      </c>
      <c r="C792" s="29">
        <f>板块策略指数!C792</f>
        <v>-9.4881589114775614E-5</v>
      </c>
      <c r="D792" s="29">
        <f>板块策略指数!E792</f>
        <v>4.2712214144552101E-3</v>
      </c>
      <c r="E792" s="29">
        <f>板块策略指数!F792</f>
        <v>4.6704654766249604E-3</v>
      </c>
      <c r="F792">
        <f t="shared" si="123"/>
        <v>0.30226859897071212</v>
      </c>
      <c r="G792">
        <f t="shared" si="124"/>
        <v>0.1990467986235763</v>
      </c>
      <c r="H792">
        <f t="shared" si="125"/>
        <v>0.30090716548415741</v>
      </c>
      <c r="I792">
        <f t="shared" si="126"/>
        <v>0.19777743692155414</v>
      </c>
      <c r="J792">
        <f t="shared" si="127"/>
        <v>4.5565831625787893E-3</v>
      </c>
      <c r="K792" s="28">
        <f t="shared" si="128"/>
        <v>0.80711170000000099</v>
      </c>
      <c r="L792" s="28">
        <f t="shared" si="129"/>
        <v>0.71882159999999939</v>
      </c>
      <c r="M792" s="28">
        <f t="shared" si="130"/>
        <v>1.2508718263741971</v>
      </c>
      <c r="N792" s="28">
        <f t="shared" si="131"/>
        <v>0.47600205038614507</v>
      </c>
      <c r="O792" s="7">
        <f t="shared" si="132"/>
        <v>0.88893081077622393</v>
      </c>
      <c r="P792" s="7">
        <f>[1]!S_PQ_PctChange("H00906.CSI",$A$3,$A792)/100</f>
        <v>0.51941027381335902</v>
      </c>
    </row>
    <row r="793" spans="1:16" x14ac:dyDescent="0.3">
      <c r="A793" s="3">
        <v>20120409</v>
      </c>
      <c r="B793" s="29">
        <f>板块策略指数!B793</f>
        <v>-1.5845229711035566E-2</v>
      </c>
      <c r="C793" s="29">
        <f>板块策略指数!C793</f>
        <v>-1.2063555636024181E-2</v>
      </c>
      <c r="D793" s="29">
        <f>板块策略指数!E793</f>
        <v>-1.0072976092037901E-2</v>
      </c>
      <c r="E793" s="29">
        <f>板块策略指数!F793</f>
        <v>-1.14676051088403E-2</v>
      </c>
      <c r="F793">
        <f t="shared" si="123"/>
        <v>0.30124152752919031</v>
      </c>
      <c r="G793">
        <f t="shared" si="124"/>
        <v>0.19913271260412962</v>
      </c>
      <c r="H793">
        <f t="shared" si="125"/>
        <v>0.30164360055223849</v>
      </c>
      <c r="I793">
        <f t="shared" si="126"/>
        <v>0.19798215931444152</v>
      </c>
      <c r="J793">
        <f t="shared" si="127"/>
        <v>-1.2489791744391599E-2</v>
      </c>
      <c r="K793" s="28">
        <f t="shared" si="128"/>
        <v>0.7784776000000011</v>
      </c>
      <c r="L793" s="28">
        <f t="shared" si="129"/>
        <v>0.69808649999999917</v>
      </c>
      <c r="M793" s="28">
        <f t="shared" si="130"/>
        <v>1.2281988482808881</v>
      </c>
      <c r="N793" s="28">
        <f t="shared" si="131"/>
        <v>0.45907584173247828</v>
      </c>
      <c r="O793" s="7">
        <f t="shared" si="132"/>
        <v>0.86533845833006406</v>
      </c>
      <c r="P793" s="7">
        <f>[1]!S_PQ_PctChange("H00906.CSI",$A$3,$A793)/100</f>
        <v>0.50386537344772542</v>
      </c>
    </row>
    <row r="794" spans="1:16" x14ac:dyDescent="0.3">
      <c r="A794" s="3">
        <v>20120410</v>
      </c>
      <c r="B794" s="29">
        <f>板块策略指数!B794</f>
        <v>9.6613530583686408E-3</v>
      </c>
      <c r="C794" s="29">
        <f>板块策略指数!C794</f>
        <v>9.615941237386922E-3</v>
      </c>
      <c r="D794" s="29">
        <f>板块策略指数!E794</f>
        <v>6.23863693755168E-3</v>
      </c>
      <c r="E794" s="29">
        <f>板块策略指数!F794</f>
        <v>1.1899997202019799E-2</v>
      </c>
      <c r="F794">
        <f t="shared" si="123"/>
        <v>0.301420133120685</v>
      </c>
      <c r="G794">
        <f t="shared" si="124"/>
        <v>0.19924181629422918</v>
      </c>
      <c r="H794">
        <f t="shared" si="125"/>
        <v>0.30079927716677768</v>
      </c>
      <c r="I794">
        <f t="shared" si="126"/>
        <v>0.19853877341830822</v>
      </c>
      <c r="J794">
        <f t="shared" si="127"/>
        <v>9.0630812664175241E-3</v>
      </c>
      <c r="K794" s="28">
        <f t="shared" si="128"/>
        <v>0.7956601000000012</v>
      </c>
      <c r="L794" s="28">
        <f t="shared" si="129"/>
        <v>0.71441519999999903</v>
      </c>
      <c r="M794" s="28">
        <f t="shared" si="130"/>
        <v>1.2420997719199836</v>
      </c>
      <c r="N794" s="28">
        <f t="shared" si="131"/>
        <v>0.4764388401666293</v>
      </c>
      <c r="O794" s="7">
        <f t="shared" si="132"/>
        <v>0.88224417236728314</v>
      </c>
      <c r="P794" s="7">
        <f>[1]!S_PQ_PctChange("H00906.CSI",$A$3,$A794)/100</f>
        <v>0.51940453961134625</v>
      </c>
    </row>
    <row r="795" spans="1:16" x14ac:dyDescent="0.3">
      <c r="A795" s="3">
        <v>20120411</v>
      </c>
      <c r="B795" s="29">
        <f>板块策略指数!B795</f>
        <v>9.4371980532397893E-4</v>
      </c>
      <c r="C795" s="29">
        <f>板块策略指数!C795</f>
        <v>1.4292920408079516E-3</v>
      </c>
      <c r="D795" s="29">
        <f>板块策略指数!E795</f>
        <v>4.3649420760061798E-3</v>
      </c>
      <c r="E795" s="29">
        <f>板块策略指数!F795</f>
        <v>9.6536465713431899E-4</v>
      </c>
      <c r="F795">
        <f t="shared" si="123"/>
        <v>0.30108018971444189</v>
      </c>
      <c r="G795">
        <f t="shared" si="124"/>
        <v>0.19911365626780073</v>
      </c>
      <c r="H795">
        <f t="shared" si="125"/>
        <v>0.30148700535196205</v>
      </c>
      <c r="I795">
        <f t="shared" si="126"/>
        <v>0.1983191486657955</v>
      </c>
      <c r="J795">
        <f t="shared" si="127"/>
        <v>2.0738646278411887E-3</v>
      </c>
      <c r="K795" s="28">
        <f t="shared" si="128"/>
        <v>0.79735470000000119</v>
      </c>
      <c r="L795" s="28">
        <f t="shared" si="129"/>
        <v>0.7168655999999991</v>
      </c>
      <c r="M795" s="28">
        <f t="shared" si="130"/>
        <v>1.2518864075530409</v>
      </c>
      <c r="N795" s="28">
        <f t="shared" si="131"/>
        <v>0.47786414204134653</v>
      </c>
      <c r="O795" s="7">
        <f t="shared" si="132"/>
        <v>0.88614769197731569</v>
      </c>
      <c r="P795" s="7">
        <f>[1]!S_PQ_PctChange("H00906.CSI",$A$3,$A795)/100</f>
        <v>0.52086415466915215</v>
      </c>
    </row>
    <row r="796" spans="1:16" x14ac:dyDescent="0.3">
      <c r="A796" s="3">
        <v>20120412</v>
      </c>
      <c r="B796" s="29">
        <f>板块策略指数!B796</f>
        <v>1.7059960396242229E-2</v>
      </c>
      <c r="C796" s="29">
        <f>板块策略指数!C796</f>
        <v>2.0697368506888345E-2</v>
      </c>
      <c r="D796" s="29">
        <f>板块策略指数!E796</f>
        <v>1.54256611699829E-2</v>
      </c>
      <c r="E796" s="29">
        <f>板块策略指数!F796</f>
        <v>2.51982053322009E-2</v>
      </c>
      <c r="F796">
        <f t="shared" si="123"/>
        <v>0.30053485380987999</v>
      </c>
      <c r="G796">
        <f t="shared" si="124"/>
        <v>0.19946382799841844</v>
      </c>
      <c r="H796">
        <f t="shared" si="125"/>
        <v>0.30045735488001796</v>
      </c>
      <c r="I796">
        <f t="shared" si="126"/>
        <v>0.19954396331168384</v>
      </c>
      <c r="J796">
        <f t="shared" si="127"/>
        <v>1.8905467852250224E-2</v>
      </c>
      <c r="K796" s="28">
        <f t="shared" si="128"/>
        <v>0.82801750000000118</v>
      </c>
      <c r="L796" s="28">
        <f t="shared" si="129"/>
        <v>0.75240019999999896</v>
      </c>
      <c r="M796" s="28">
        <f t="shared" si="130"/>
        <v>1.2866232442692445</v>
      </c>
      <c r="N796" s="28">
        <f t="shared" si="131"/>
        <v>0.51510366614560121</v>
      </c>
      <c r="O796" s="7">
        <f t="shared" si="132"/>
        <v>0.92180619653258877</v>
      </c>
      <c r="P796" s="7">
        <f>[1]!S_PQ_PctChange("H00906.CSI",$A$3,$A796)/100</f>
        <v>0.55165160656701651</v>
      </c>
    </row>
    <row r="797" spans="1:16" x14ac:dyDescent="0.3">
      <c r="A797" s="3">
        <v>20120413</v>
      </c>
      <c r="B797" s="29">
        <f>板块策略指数!B797</f>
        <v>6.5919500223603619E-3</v>
      </c>
      <c r="C797" s="29">
        <f>板块策略指数!C797</f>
        <v>3.9419077902410372E-3</v>
      </c>
      <c r="D797" s="29">
        <f>板块策略指数!E797</f>
        <v>3.4728150832281498E-3</v>
      </c>
      <c r="E797" s="29">
        <f>板块策略指数!F797</f>
        <v>2.1951373857932899E-3</v>
      </c>
      <c r="F797">
        <f t="shared" si="123"/>
        <v>0.30123606132137165</v>
      </c>
      <c r="G797">
        <f t="shared" si="124"/>
        <v>0.19940286554312522</v>
      </c>
      <c r="H797">
        <f t="shared" si="125"/>
        <v>0.30022517956194633</v>
      </c>
      <c r="I797">
        <f t="shared" si="126"/>
        <v>0.19913589357355693</v>
      </c>
      <c r="J797">
        <f t="shared" si="127"/>
        <v>4.2488380016193717E-3</v>
      </c>
      <c r="K797" s="28">
        <f t="shared" si="128"/>
        <v>0.84006770000000119</v>
      </c>
      <c r="L797" s="28">
        <f t="shared" si="129"/>
        <v>0.75930799999999876</v>
      </c>
      <c r="M797" s="28">
        <f t="shared" si="130"/>
        <v>1.2945642639616026</v>
      </c>
      <c r="N797" s="28">
        <f t="shared" si="131"/>
        <v>0.51842952684651</v>
      </c>
      <c r="O797" s="7">
        <f t="shared" si="132"/>
        <v>0.92997163973216423</v>
      </c>
      <c r="P797" s="7">
        <f>[1]!S_PQ_PctChange("H00906.CSI",$A$3,$A797)/100</f>
        <v>0.55985464319188627</v>
      </c>
    </row>
    <row r="798" spans="1:16" x14ac:dyDescent="0.3">
      <c r="A798" s="3">
        <v>20120416</v>
      </c>
      <c r="B798" s="29">
        <f>板块策略指数!B798</f>
        <v>-2.2814377970991118E-4</v>
      </c>
      <c r="C798" s="29">
        <f>板块策略指数!C798</f>
        <v>-3.5894794998943078E-3</v>
      </c>
      <c r="D798" s="29">
        <f>板块策略指数!E798</f>
        <v>5.3307958597688203E-4</v>
      </c>
      <c r="E798" s="29">
        <f>板块策略指数!F798</f>
        <v>-1.73420639032671E-3</v>
      </c>
      <c r="F798">
        <f t="shared" si="123"/>
        <v>0.30145968469254358</v>
      </c>
      <c r="G798">
        <f t="shared" si="124"/>
        <v>0.19887998216940708</v>
      </c>
      <c r="H798">
        <f t="shared" si="125"/>
        <v>0.30067681277039521</v>
      </c>
      <c r="I798">
        <f t="shared" si="126"/>
        <v>0.19898352036765432</v>
      </c>
      <c r="J798">
        <f t="shared" si="127"/>
        <v>-9.6977645645997799E-4</v>
      </c>
      <c r="K798" s="28">
        <f t="shared" si="128"/>
        <v>0.839647900000001</v>
      </c>
      <c r="L798" s="28">
        <f t="shared" si="129"/>
        <v>0.75299299999999869</v>
      </c>
      <c r="M798" s="28">
        <f t="shared" si="130"/>
        <v>1.2957874493294326</v>
      </c>
      <c r="N798" s="28">
        <f t="shared" si="131"/>
        <v>0.51579625665779205</v>
      </c>
      <c r="O798" s="7">
        <f t="shared" si="132"/>
        <v>0.92809999867431636</v>
      </c>
      <c r="P798" s="7">
        <f>[1]!S_PQ_PctChange("H00906.CSI",$A$3,$A798)/100</f>
        <v>0.55804159277365439</v>
      </c>
    </row>
    <row r="799" spans="1:16" x14ac:dyDescent="0.3">
      <c r="A799" s="3">
        <v>20120417</v>
      </c>
      <c r="B799" s="29">
        <f>板块策略指数!B799</f>
        <v>-7.2135542893832462E-3</v>
      </c>
      <c r="C799" s="29">
        <f>板块策略指数!C799</f>
        <v>-1.151858564181349E-3</v>
      </c>
      <c r="D799" s="29">
        <f>板块策略指数!E799</f>
        <v>-1.16260638724225E-2</v>
      </c>
      <c r="E799" s="29">
        <f>板块策略指数!F799</f>
        <v>-1.54223665542005E-2</v>
      </c>
      <c r="F799">
        <f t="shared" si="123"/>
        <v>0.30199341476714497</v>
      </c>
      <c r="G799">
        <f t="shared" si="124"/>
        <v>0.20044855568514094</v>
      </c>
      <c r="H799">
        <f t="shared" si="125"/>
        <v>0.29987041137797327</v>
      </c>
      <c r="I799">
        <f t="shared" si="126"/>
        <v>0.19768761816974109</v>
      </c>
      <c r="J799">
        <f t="shared" si="127"/>
        <v>-8.9681620318763054E-3</v>
      </c>
      <c r="K799" s="28">
        <f t="shared" si="128"/>
        <v>0.8263775000000011</v>
      </c>
      <c r="L799" s="28">
        <f t="shared" si="129"/>
        <v>0.7509737999999988</v>
      </c>
      <c r="M799" s="28">
        <f t="shared" si="130"/>
        <v>1.2690964778060225</v>
      </c>
      <c r="N799" s="28">
        <f t="shared" si="131"/>
        <v>0.49241909116613058</v>
      </c>
      <c r="O799" s="7">
        <f t="shared" si="132"/>
        <v>0.91080848547254445</v>
      </c>
      <c r="P799" s="7">
        <f>[1]!S_PQ_PctChange("H00906.CSI",$A$3,$A799)/100</f>
        <v>0.53774773055923042</v>
      </c>
    </row>
    <row r="800" spans="1:16" x14ac:dyDescent="0.3">
      <c r="A800" s="3">
        <v>20120418</v>
      </c>
      <c r="B800" s="29">
        <f>板块策略指数!B800</f>
        <v>1.9598522211317221E-2</v>
      </c>
      <c r="C800" s="29">
        <f>板块策略指数!C800</f>
        <v>1.0497415780864302E-2</v>
      </c>
      <c r="D800" s="29">
        <f>板块策略指数!E800</f>
        <v>1.86644643512477E-2</v>
      </c>
      <c r="E800" s="29">
        <f>板块策略指数!F800</f>
        <v>2.4584621989443601E-2</v>
      </c>
      <c r="F800">
        <f t="shared" si="123"/>
        <v>0.30232512775533532</v>
      </c>
      <c r="G800">
        <f t="shared" si="124"/>
        <v>0.19887752809776327</v>
      </c>
      <c r="H800">
        <f t="shared" si="125"/>
        <v>0.29992477832953135</v>
      </c>
      <c r="I800">
        <f t="shared" si="126"/>
        <v>0.19887256581737031</v>
      </c>
      <c r="J800">
        <f t="shared" si="127"/>
        <v>1.8479812446540789E-2</v>
      </c>
      <c r="K800" s="28">
        <f t="shared" si="128"/>
        <v>0.86217180000000138</v>
      </c>
      <c r="L800" s="28">
        <f t="shared" si="129"/>
        <v>0.76935449999999883</v>
      </c>
      <c r="M800" s="28">
        <f t="shared" si="130"/>
        <v>1.3114479481255747</v>
      </c>
      <c r="N800" s="28">
        <f t="shared" si="131"/>
        <v>0.52910965037227897</v>
      </c>
      <c r="O800" s="7">
        <f t="shared" si="132"/>
        <v>0.94611986790533575</v>
      </c>
      <c r="P800" s="7">
        <f>[1]!S_PQ_PctChange("H00906.CSI",$A$3,$A800)/100</f>
        <v>0.57285303657274045</v>
      </c>
    </row>
    <row r="801" spans="1:16" x14ac:dyDescent="0.3">
      <c r="A801" s="3">
        <v>20120419</v>
      </c>
      <c r="B801" s="29">
        <f>板块策略指数!B801</f>
        <v>2.0457833160183276E-3</v>
      </c>
      <c r="C801" s="29">
        <f>板块策略指数!C801</f>
        <v>-1.0359710278517812E-4</v>
      </c>
      <c r="D801" s="29">
        <f>板块策略指数!E801</f>
        <v>-1.06372114507497E-2</v>
      </c>
      <c r="E801" s="29">
        <f>板块策略指数!F801</f>
        <v>4.3225107115242302E-4</v>
      </c>
      <c r="F801">
        <f t="shared" si="123"/>
        <v>0.30370485928341778</v>
      </c>
      <c r="G801">
        <f t="shared" si="124"/>
        <v>0.19935661467714538</v>
      </c>
      <c r="H801">
        <f t="shared" si="125"/>
        <v>0.29748005231646296</v>
      </c>
      <c r="I801">
        <f t="shared" si="126"/>
        <v>0.19945847372297423</v>
      </c>
      <c r="J801">
        <f t="shared" si="127"/>
        <v>-2.5065118401580988E-3</v>
      </c>
      <c r="K801" s="28">
        <f t="shared" si="128"/>
        <v>0.86598140000000123</v>
      </c>
      <c r="L801" s="28">
        <f t="shared" si="129"/>
        <v>0.76917119999999883</v>
      </c>
      <c r="M801" s="28">
        <f t="shared" si="130"/>
        <v>1.2868605875439614</v>
      </c>
      <c r="N801" s="28">
        <f t="shared" si="131"/>
        <v>0.52977060965656197</v>
      </c>
      <c r="O801" s="7">
        <f t="shared" si="132"/>
        <v>0.941241895414064</v>
      </c>
      <c r="P801" s="7">
        <f>[1]!S_PQ_PctChange("H00906.CSI",$A$3,$A801)/100</f>
        <v>0.57024136820145177</v>
      </c>
    </row>
    <row r="802" spans="1:16" x14ac:dyDescent="0.3">
      <c r="A802" s="3">
        <v>20120420</v>
      </c>
      <c r="B802" s="29">
        <f>板块策略指数!B802</f>
        <v>6.9241847748322686E-3</v>
      </c>
      <c r="C802" s="29">
        <f>板块策略指数!C802</f>
        <v>4.4710201025203672E-3</v>
      </c>
      <c r="D802" s="29">
        <f>板块策略指数!E802</f>
        <v>5.06532555167286E-3</v>
      </c>
      <c r="E802" s="29">
        <f>板块策略指数!F802</f>
        <v>1.4965991277297599E-2</v>
      </c>
      <c r="F802">
        <f t="shared" si="123"/>
        <v>0.30353545195147619</v>
      </c>
      <c r="G802">
        <f t="shared" si="124"/>
        <v>0.19875999239161379</v>
      </c>
      <c r="H802">
        <f t="shared" si="125"/>
        <v>0.29676525254876995</v>
      </c>
      <c r="I802">
        <f t="shared" si="126"/>
        <v>0.20093930310814045</v>
      </c>
      <c r="J802">
        <f t="shared" si="127"/>
        <v>7.4861630825174257E-3</v>
      </c>
      <c r="K802" s="28">
        <f t="shared" si="128"/>
        <v>0.87890180000000151</v>
      </c>
      <c r="L802" s="28">
        <f t="shared" si="129"/>
        <v>0.77708119999999892</v>
      </c>
      <c r="M802" s="28">
        <f t="shared" si="130"/>
        <v>1.2984442809111614</v>
      </c>
      <c r="N802" s="28">
        <f t="shared" si="131"/>
        <v>0.55266514325694849</v>
      </c>
      <c r="O802" s="7">
        <f t="shared" si="132"/>
        <v>0.95577434882574885</v>
      </c>
      <c r="P802" s="7">
        <f>[1]!S_PQ_PctChange("H00906.CSI",$A$3,$A802)/100</f>
        <v>0.58759775511204104</v>
      </c>
    </row>
    <row r="803" spans="1:16" x14ac:dyDescent="0.3">
      <c r="A803" s="3">
        <v>20120423</v>
      </c>
      <c r="B803" s="29">
        <f>板块策略指数!B803</f>
        <v>-2.1795710664602053E-2</v>
      </c>
      <c r="C803" s="29">
        <f>板块策略指数!C803</f>
        <v>-8.3437943072044614E-3</v>
      </c>
      <c r="D803" s="29">
        <f>板块策略指数!E803</f>
        <v>-8.8251720839718495E-3</v>
      </c>
      <c r="E803" s="29">
        <f>板块策略指数!F803</f>
        <v>-1.10796321177531E-2</v>
      </c>
      <c r="F803">
        <f t="shared" si="123"/>
        <v>0.30086691092841106</v>
      </c>
      <c r="G803">
        <f t="shared" si="124"/>
        <v>0.19972183477578076</v>
      </c>
      <c r="H803">
        <f t="shared" si="125"/>
        <v>0.29805660816345225</v>
      </c>
      <c r="I803">
        <f t="shared" si="126"/>
        <v>0.2013546461323564</v>
      </c>
      <c r="J803">
        <f t="shared" si="127"/>
        <v>-1.3119521358922883E-2</v>
      </c>
      <c r="K803" s="28">
        <f t="shared" si="128"/>
        <v>0.83794980000000141</v>
      </c>
      <c r="L803" s="28">
        <f t="shared" si="129"/>
        <v>0.76225359999999887</v>
      </c>
      <c r="M803" s="28">
        <f t="shared" si="130"/>
        <v>1.2781601146066994</v>
      </c>
      <c r="N803" s="28">
        <f t="shared" si="131"/>
        <v>0.53546218466760309</v>
      </c>
      <c r="O803" s="7">
        <f t="shared" si="132"/>
        <v>0.93011552548309595</v>
      </c>
      <c r="P803" s="7">
        <f>[1]!S_PQ_PctChange("H00906.CSI",$A$3,$A803)/100</f>
        <v>0.5735041291467402</v>
      </c>
    </row>
    <row r="804" spans="1:16" x14ac:dyDescent="0.3">
      <c r="A804" s="3">
        <v>20120424</v>
      </c>
      <c r="B804" s="29">
        <f>板块策略指数!B804</f>
        <v>-1.2015616530984706E-2</v>
      </c>
      <c r="C804" s="29">
        <f>板块策略指数!C804</f>
        <v>-1.0419101995308776E-2</v>
      </c>
      <c r="D804" s="29">
        <f>板块策略指数!E804</f>
        <v>-7.2215828259480103E-3</v>
      </c>
      <c r="E804" s="29">
        <f>板块策略指数!F804</f>
        <v>9.2736164685228301E-3</v>
      </c>
      <c r="F804">
        <f t="shared" si="123"/>
        <v>0.29904042359708466</v>
      </c>
      <c r="G804">
        <f t="shared" si="124"/>
        <v>0.19883015119748773</v>
      </c>
      <c r="H804">
        <f t="shared" si="125"/>
        <v>0.29768467279070498</v>
      </c>
      <c r="I804">
        <f t="shared" si="126"/>
        <v>0.20444475241472304</v>
      </c>
      <c r="J804">
        <f t="shared" si="127"/>
        <v>-5.981178316083682E-3</v>
      </c>
      <c r="K804" s="28">
        <f t="shared" si="128"/>
        <v>0.81586570000000136</v>
      </c>
      <c r="L804" s="28">
        <f t="shared" si="129"/>
        <v>0.74389249999999874</v>
      </c>
      <c r="M804" s="28">
        <f t="shared" si="130"/>
        <v>1.261708192648296</v>
      </c>
      <c r="N804" s="28">
        <f t="shared" si="131"/>
        <v>0.54970147207013054</v>
      </c>
      <c r="O804" s="7">
        <f t="shared" si="132"/>
        <v>0.9185711603545399</v>
      </c>
      <c r="P804" s="7">
        <f>[1]!S_PQ_PctChange("H00906.CSI",$A$3,$A804)/100</f>
        <v>0.57054528090813061</v>
      </c>
    </row>
    <row r="805" spans="1:16" x14ac:dyDescent="0.3">
      <c r="A805" s="3">
        <v>20120425</v>
      </c>
      <c r="B805" s="29">
        <f>板块策略指数!B805</f>
        <v>1.3639775232275777E-3</v>
      </c>
      <c r="C805" s="29">
        <f>板块策略指数!C805</f>
        <v>2.8372161701481846E-3</v>
      </c>
      <c r="D805" s="29">
        <f>板块策略指数!E805</f>
        <v>1.0669043915473299E-2</v>
      </c>
      <c r="E805" s="29">
        <f>板块策略指数!F805</f>
        <v>6.2423916026498301E-3</v>
      </c>
      <c r="F805">
        <f t="shared" si="123"/>
        <v>0.29783279040941735</v>
      </c>
      <c r="G805">
        <f t="shared" si="124"/>
        <v>0.19831854720928657</v>
      </c>
      <c r="H805">
        <f t="shared" si="125"/>
        <v>0.29923754629557248</v>
      </c>
      <c r="I805">
        <f t="shared" si="126"/>
        <v>0.20461111608572408</v>
      </c>
      <c r="J805">
        <f t="shared" si="127"/>
        <v>5.4242435890602195E-3</v>
      </c>
      <c r="K805" s="28">
        <f t="shared" si="128"/>
        <v>0.81834250000000108</v>
      </c>
      <c r="L805" s="28">
        <f t="shared" si="129"/>
        <v>0.74884029999999902</v>
      </c>
      <c r="M805" s="28">
        <f t="shared" si="130"/>
        <v>1.2858384566796466</v>
      </c>
      <c r="N805" s="28">
        <f t="shared" si="131"/>
        <v>0.55937531552599506</v>
      </c>
      <c r="O805" s="7">
        <f t="shared" si="132"/>
        <v>0.92897795767124869</v>
      </c>
      <c r="P805" s="7">
        <f>[1]!S_PQ_PctChange("H00906.CSI",$A$3,$A805)/100</f>
        <v>0.58568305293085499</v>
      </c>
    </row>
    <row r="806" spans="1:16" x14ac:dyDescent="0.3">
      <c r="A806" s="3">
        <v>20120426</v>
      </c>
      <c r="B806" s="29">
        <f>板块策略指数!B806</f>
        <v>-4.3324621186602384E-3</v>
      </c>
      <c r="C806" s="29">
        <f>板块策略指数!C806</f>
        <v>-4.5600504517193247E-3</v>
      </c>
      <c r="D806" s="29">
        <f>板块策略指数!E806</f>
        <v>1.3713788907668599E-3</v>
      </c>
      <c r="E806" s="29">
        <f>板块策略指数!F806</f>
        <v>1.5207409481273799E-5</v>
      </c>
      <c r="F806">
        <f t="shared" si="123"/>
        <v>0.29707158866634559</v>
      </c>
      <c r="G806">
        <f t="shared" si="124"/>
        <v>0.19776646867596676</v>
      </c>
      <c r="H806">
        <f t="shared" si="125"/>
        <v>0.30018260326612967</v>
      </c>
      <c r="I806">
        <f t="shared" si="126"/>
        <v>0.20497933939155852</v>
      </c>
      <c r="J806">
        <f t="shared" si="127"/>
        <v>-1.7812122035883473E-3</v>
      </c>
      <c r="K806" s="28">
        <f t="shared" si="128"/>
        <v>0.81046460000000109</v>
      </c>
      <c r="L806" s="28">
        <f t="shared" si="129"/>
        <v>0.74086549999999907</v>
      </c>
      <c r="M806" s="28">
        <f t="shared" si="130"/>
        <v>1.2889732072868401</v>
      </c>
      <c r="N806" s="28">
        <f t="shared" si="131"/>
        <v>0.55939902958495313</v>
      </c>
      <c r="O806" s="7">
        <f t="shared" si="132"/>
        <v>0.92554203859259165</v>
      </c>
      <c r="P806" s="7">
        <f>[1]!S_PQ_PctChange("H00906.CSI",$A$3,$A806)/100</f>
        <v>0.58631068740571135</v>
      </c>
    </row>
    <row r="807" spans="1:16" x14ac:dyDescent="0.3">
      <c r="A807" s="3">
        <v>20120427</v>
      </c>
      <c r="B807" s="29">
        <f>板块策略指数!B807</f>
        <v>-2.6435755772303048E-3</v>
      </c>
      <c r="C807" s="29">
        <f>板块策略指数!C807</f>
        <v>-4.2219229457991937E-3</v>
      </c>
      <c r="D807" s="29">
        <f>板块策略指数!E807</f>
        <v>4.94324973312338E-3</v>
      </c>
      <c r="E807" s="29">
        <f>板块策略指数!F807</f>
        <v>-3.1507540273339701E-3</v>
      </c>
      <c r="F807">
        <f t="shared" si="123"/>
        <v>0.3</v>
      </c>
      <c r="G807">
        <f t="shared" si="124"/>
        <v>0.2</v>
      </c>
      <c r="H807">
        <f t="shared" si="125"/>
        <v>0.3</v>
      </c>
      <c r="I807">
        <f t="shared" si="126"/>
        <v>0.2</v>
      </c>
      <c r="J807">
        <f t="shared" si="127"/>
        <v>-7.8224789412473239E-4</v>
      </c>
      <c r="K807" s="28">
        <f t="shared" si="128"/>
        <v>0.80567850000000107</v>
      </c>
      <c r="L807" s="28">
        <f t="shared" si="129"/>
        <v>0.73351569999999899</v>
      </c>
      <c r="M807" s="28">
        <f t="shared" si="130"/>
        <v>1.3002881734828873</v>
      </c>
      <c r="N807" s="28">
        <f t="shared" si="131"/>
        <v>0.5544857468122677</v>
      </c>
      <c r="O807" s="7">
        <f t="shared" si="132"/>
        <v>0.92403578738785397</v>
      </c>
      <c r="P807" s="7">
        <f>[1]!S_PQ_PctChange("H00906.CSI",$A$3,$A807)/100</f>
        <v>0.58017404866982147</v>
      </c>
    </row>
    <row r="808" spans="1:16" x14ac:dyDescent="0.3">
      <c r="A808" s="3">
        <v>20120502</v>
      </c>
      <c r="B808" s="29">
        <f>板块策略指数!B808</f>
        <v>1.5958876400200869E-2</v>
      </c>
      <c r="C808" s="29">
        <f>板块策略指数!C808</f>
        <v>2.0751874355680777E-2</v>
      </c>
      <c r="D808" s="29">
        <f>板块策略指数!E808</f>
        <v>1.39589487018143E-2</v>
      </c>
      <c r="E808" s="29">
        <f>板块策略指数!F808</f>
        <v>1.86259445160275E-2</v>
      </c>
      <c r="F808">
        <f t="shared" si="123"/>
        <v>0.29973682427930343</v>
      </c>
      <c r="G808">
        <f t="shared" si="124"/>
        <v>0.20076726352061353</v>
      </c>
      <c r="H808">
        <f t="shared" si="125"/>
        <v>0.29914678860854227</v>
      </c>
      <c r="I808">
        <f t="shared" si="126"/>
        <v>0.20034912359154075</v>
      </c>
      <c r="J808">
        <f t="shared" si="127"/>
        <v>1.6850911304946207E-2</v>
      </c>
      <c r="K808" s="28">
        <f t="shared" si="128"/>
        <v>0.83449510000000093</v>
      </c>
      <c r="L808" s="28">
        <f t="shared" si="129"/>
        <v>0.76948939999999877</v>
      </c>
      <c r="M808" s="28">
        <f t="shared" si="130"/>
        <v>1.3323977780959253</v>
      </c>
      <c r="N808" s="28">
        <f t="shared" si="131"/>
        <v>0.58343951208334865</v>
      </c>
      <c r="O808" s="7">
        <f t="shared" si="132"/>
        <v>0.9564575437886691</v>
      </c>
      <c r="P808" s="7">
        <f>[1]!S_PQ_PctChange("H00906.CSI",$A$3,$A808)/100</f>
        <v>0.61190608002652302</v>
      </c>
    </row>
    <row r="809" spans="1:16" x14ac:dyDescent="0.3">
      <c r="A809" s="3">
        <v>20120503</v>
      </c>
      <c r="B809" s="29">
        <f>板块策略指数!B809</f>
        <v>5.6785651812315228E-3</v>
      </c>
      <c r="C809" s="29">
        <f>板块策略指数!C809</f>
        <v>2.2783860700154569E-2</v>
      </c>
      <c r="D809" s="29">
        <f>板块策略指数!E809</f>
        <v>3.7443808959472902E-3</v>
      </c>
      <c r="E809" s="29">
        <f>板块策略指数!F809</f>
        <v>1.0370743299544299E-3</v>
      </c>
      <c r="F809">
        <f t="shared" si="123"/>
        <v>0.29916398911422976</v>
      </c>
      <c r="G809">
        <f t="shared" si="124"/>
        <v>0.20379183791497191</v>
      </c>
      <c r="H809">
        <f t="shared" si="125"/>
        <v>0.29800084269689675</v>
      </c>
      <c r="I809">
        <f t="shared" si="126"/>
        <v>0.19904333027390153</v>
      </c>
      <c r="J809">
        <f t="shared" si="127"/>
        <v>7.604224912545708E-3</v>
      </c>
      <c r="K809" s="28">
        <f t="shared" si="128"/>
        <v>0.84491240000000056</v>
      </c>
      <c r="L809" s="28">
        <f t="shared" si="129"/>
        <v>0.80980519999999867</v>
      </c>
      <c r="M809" s="28">
        <f t="shared" si="130"/>
        <v>1.3411311637779773</v>
      </c>
      <c r="N809" s="28">
        <f t="shared" si="131"/>
        <v>0.58508165655436573</v>
      </c>
      <c r="O809" s="7">
        <f t="shared" si="132"/>
        <v>0.9713348869834848</v>
      </c>
      <c r="P809" s="7">
        <f>[1]!S_PQ_PctChange("H00906.CSI",$A$3,$A809)/100</f>
        <v>0.61720031235762218</v>
      </c>
    </row>
    <row r="810" spans="1:16" x14ac:dyDescent="0.3">
      <c r="A810" s="3">
        <v>20120504</v>
      </c>
      <c r="B810" s="29">
        <f>板块策略指数!B810</f>
        <v>1.4972472405735944E-2</v>
      </c>
      <c r="C810" s="29">
        <f>板块策略指数!C810</f>
        <v>6.4035068525606607E-3</v>
      </c>
      <c r="D810" s="29">
        <f>板块策略指数!E810</f>
        <v>1.3747925633954701E-2</v>
      </c>
      <c r="E810" s="29">
        <f>板块策略指数!F810</f>
        <v>6.6086105297493199E-3</v>
      </c>
      <c r="F810">
        <f t="shared" si="123"/>
        <v>0.30028111608719554</v>
      </c>
      <c r="G810">
        <f t="shared" si="124"/>
        <v>0.20282588032077495</v>
      </c>
      <c r="H810">
        <f t="shared" si="125"/>
        <v>0.29875275086395492</v>
      </c>
      <c r="I810">
        <f t="shared" si="126"/>
        <v>0.19814025272807462</v>
      </c>
      <c r="J810">
        <f t="shared" si="127"/>
        <v>1.1196500274964393E-2</v>
      </c>
      <c r="K810" s="28">
        <f t="shared" si="128"/>
        <v>0.87253530000000046</v>
      </c>
      <c r="L810" s="28">
        <f t="shared" si="129"/>
        <v>0.8213942999999988</v>
      </c>
      <c r="M810" s="28">
        <f t="shared" si="130"/>
        <v>1.3733168609169311</v>
      </c>
      <c r="N810" s="28">
        <f t="shared" si="131"/>
        <v>0.59555684388038355</v>
      </c>
      <c r="O810" s="7">
        <f t="shared" si="132"/>
        <v>0.99340693858764206</v>
      </c>
      <c r="P810" s="7">
        <f>[1]!S_PQ_PctChange("H00906.CSI",$A$3,$A810)/100</f>
        <v>0.63098846174296797</v>
      </c>
    </row>
    <row r="811" spans="1:16" x14ac:dyDescent="0.3">
      <c r="A811" s="3">
        <v>20120507</v>
      </c>
      <c r="B811" s="29">
        <f>板块策略指数!B811</f>
        <v>1.5376265536890008E-2</v>
      </c>
      <c r="C811" s="29">
        <f>板块策略指数!C811</f>
        <v>1.4673374128819945E-2</v>
      </c>
      <c r="D811" s="29">
        <f>板块策略指数!E811</f>
        <v>8.0443603217087902E-3</v>
      </c>
      <c r="E811" s="29">
        <f>板块策略指数!F811</f>
        <v>-5.3320292870399303E-3</v>
      </c>
      <c r="F811">
        <f t="shared" si="123"/>
        <v>0.30219664180256067</v>
      </c>
      <c r="G811">
        <f t="shared" si="124"/>
        <v>0.20397842723041384</v>
      </c>
      <c r="H811">
        <f t="shared" si="125"/>
        <v>0.29848750929466544</v>
      </c>
      <c r="I811">
        <f t="shared" si="126"/>
        <v>0.19533742167236007</v>
      </c>
      <c r="J811">
        <f t="shared" si="127"/>
        <v>8.940127346188164E-3</v>
      </c>
      <c r="K811" s="28">
        <f t="shared" si="128"/>
        <v>0.90132790000000051</v>
      </c>
      <c r="L811" s="28">
        <f t="shared" si="129"/>
        <v>0.84812029999999883</v>
      </c>
      <c r="M811" s="28">
        <f t="shared" si="130"/>
        <v>1.392408676903734</v>
      </c>
      <c r="N811" s="28">
        <f t="shared" si="131"/>
        <v>0.58704928805967649</v>
      </c>
      <c r="O811" s="7">
        <f t="shared" si="132"/>
        <v>1.0112282504713908</v>
      </c>
      <c r="P811" s="7">
        <f>[1]!S_PQ_PctChange("H00906.CSI",$A$3,$A811)/100</f>
        <v>0.63537251982730658</v>
      </c>
    </row>
    <row r="812" spans="1:16" x14ac:dyDescent="0.3">
      <c r="A812" s="3">
        <v>20120508</v>
      </c>
      <c r="B812" s="29">
        <f>板块策略指数!B812</f>
        <v>-9.2193461212027354E-4</v>
      </c>
      <c r="C812" s="29">
        <f>板块策略指数!C812</f>
        <v>-4.3454963402544461E-3</v>
      </c>
      <c r="D812" s="29">
        <f>板块策略指数!E812</f>
        <v>-4.5645339168095302E-3</v>
      </c>
      <c r="E812" s="29">
        <f>板块策略指数!F812</f>
        <v>-5.8600016363670199E-3</v>
      </c>
      <c r="F812">
        <f t="shared" si="123"/>
        <v>0.30303080386258102</v>
      </c>
      <c r="G812">
        <f t="shared" si="124"/>
        <v>0.20384056818025853</v>
      </c>
      <c r="H812">
        <f t="shared" si="125"/>
        <v>0.29822015522565121</v>
      </c>
      <c r="I812">
        <f t="shared" si="126"/>
        <v>0.19490847273150932</v>
      </c>
      <c r="J812">
        <f t="shared" si="127"/>
        <v>-3.6721270233281591E-3</v>
      </c>
      <c r="K812" s="28">
        <f t="shared" si="128"/>
        <v>0.89957500000000046</v>
      </c>
      <c r="L812" s="28">
        <f t="shared" si="129"/>
        <v>0.84008929999999871</v>
      </c>
      <c r="M812" s="28">
        <f t="shared" si="130"/>
        <v>1.3814884463551373</v>
      </c>
      <c r="N812" s="28">
        <f t="shared" si="131"/>
        <v>0.57774917663465164</v>
      </c>
      <c r="O812" s="7">
        <f t="shared" si="132"/>
        <v>1.0038427648627537</v>
      </c>
      <c r="P812" s="7">
        <f>[1]!S_PQ_PctChange("H00906.CSI",$A$3,$A812)/100</f>
        <v>0.63135232292523535</v>
      </c>
    </row>
    <row r="813" spans="1:16" x14ac:dyDescent="0.3">
      <c r="A813" s="3">
        <v>20120509</v>
      </c>
      <c r="B813" s="29">
        <f>板块策略指数!B813</f>
        <v>-2.0487898608899383E-2</v>
      </c>
      <c r="C813" s="29">
        <f>板块策略指数!C813</f>
        <v>-1.9784855006765269E-2</v>
      </c>
      <c r="D813" s="29">
        <f>板块策略指数!E813</f>
        <v>-1.9926047313201599E-2</v>
      </c>
      <c r="E813" s="29">
        <f>板块策略指数!F813</f>
        <v>-1.3657882000691599E-2</v>
      </c>
      <c r="F813">
        <f t="shared" si="123"/>
        <v>0.30252364142980559</v>
      </c>
      <c r="G813">
        <f t="shared" si="124"/>
        <v>0.20364547527836444</v>
      </c>
      <c r="H813">
        <f t="shared" si="125"/>
        <v>0.29789181780407259</v>
      </c>
      <c r="I813">
        <f t="shared" si="126"/>
        <v>0.19593906548775752</v>
      </c>
      <c r="J813">
        <f t="shared" si="127"/>
        <v>-1.8845806315131521E-2</v>
      </c>
      <c r="K813" s="28">
        <f t="shared" si="128"/>
        <v>0.86065670000000027</v>
      </c>
      <c r="L813" s="28">
        <f t="shared" si="129"/>
        <v>0.80368339999999838</v>
      </c>
      <c r="M813" s="28">
        <f t="shared" si="130"/>
        <v>1.3340347948972218</v>
      </c>
      <c r="N813" s="28">
        <f t="shared" si="131"/>
        <v>0.55620046455348726</v>
      </c>
      <c r="O813" s="7">
        <f t="shared" si="132"/>
        <v>0.96607873223017249</v>
      </c>
      <c r="P813" s="7">
        <f>[1]!S_PQ_PctChange("H00906.CSI",$A$3,$A813)/100</f>
        <v>0.60099389359614719</v>
      </c>
    </row>
    <row r="814" spans="1:16" x14ac:dyDescent="0.3">
      <c r="A814" s="3">
        <v>20120510</v>
      </c>
      <c r="B814" s="29">
        <f>板块策略指数!B814</f>
        <v>8.2043076511642363E-3</v>
      </c>
      <c r="C814" s="29">
        <f>板块策略指数!C814</f>
        <v>1.2398905484188694E-2</v>
      </c>
      <c r="D814" s="29">
        <f>板块策略指数!E814</f>
        <v>-2.83158817215029E-3</v>
      </c>
      <c r="E814" s="29">
        <f>板块策略指数!F814</f>
        <v>-1.4409694946339001E-3</v>
      </c>
      <c r="F814">
        <f t="shared" si="123"/>
        <v>0.30382644885607585</v>
      </c>
      <c r="G814">
        <f t="shared" si="124"/>
        <v>0.20537337574249157</v>
      </c>
      <c r="H814">
        <f t="shared" si="125"/>
        <v>0.29589988527113581</v>
      </c>
      <c r="I814">
        <f t="shared" si="126"/>
        <v>0.19490029013029692</v>
      </c>
      <c r="J814">
        <f t="shared" si="127"/>
        <v>3.8811288622504518E-3</v>
      </c>
      <c r="K814" s="28">
        <f t="shared" si="128"/>
        <v>0.87592210000000015</v>
      </c>
      <c r="L814" s="28">
        <f t="shared" si="129"/>
        <v>0.82604709999999848</v>
      </c>
      <c r="M814" s="28">
        <f t="shared" si="130"/>
        <v>1.3274257695786034</v>
      </c>
      <c r="N814" s="28">
        <f t="shared" si="131"/>
        <v>0.55395802715653053</v>
      </c>
      <c r="O814" s="7">
        <f t="shared" si="132"/>
        <v>0.97370933714328789</v>
      </c>
      <c r="P814" s="7">
        <f>[1]!S_PQ_PctChange("H00906.CSI",$A$3,$A814)/100</f>
        <v>0.60244725316084846</v>
      </c>
    </row>
    <row r="815" spans="1:16" x14ac:dyDescent="0.3">
      <c r="A815" s="3">
        <v>20120511</v>
      </c>
      <c r="B815" s="29">
        <f>板块策略指数!B815</f>
        <v>-7.8259646282753774E-3</v>
      </c>
      <c r="C815" s="29">
        <f>板块策略指数!C815</f>
        <v>8.121477260909702E-3</v>
      </c>
      <c r="D815" s="29">
        <f>板块策略指数!E815</f>
        <v>-6.1356171362867097E-3</v>
      </c>
      <c r="E815" s="29">
        <f>板块策略指数!F815</f>
        <v>-7.1262444092827304E-3</v>
      </c>
      <c r="F815">
        <f t="shared" si="123"/>
        <v>0.30263329174294085</v>
      </c>
      <c r="G815">
        <f t="shared" si="124"/>
        <v>0.20785490395639991</v>
      </c>
      <c r="H815">
        <f t="shared" si="125"/>
        <v>0.29523999569243126</v>
      </c>
      <c r="I815">
        <f t="shared" si="126"/>
        <v>0.19427180860822812</v>
      </c>
      <c r="J815">
        <f t="shared" si="127"/>
        <v>-3.9142353503967206E-3</v>
      </c>
      <c r="K815" s="28">
        <f t="shared" si="128"/>
        <v>0.86124120000000026</v>
      </c>
      <c r="L815" s="28">
        <f t="shared" si="129"/>
        <v>0.84087729999999872</v>
      </c>
      <c r="M815" s="28">
        <f t="shared" si="130"/>
        <v>1.3131455761433415</v>
      </c>
      <c r="N815" s="28">
        <f t="shared" si="131"/>
        <v>0.54288414245324623</v>
      </c>
      <c r="O815" s="7">
        <f t="shared" si="132"/>
        <v>0.96598377428443349</v>
      </c>
      <c r="P815" s="7">
        <f>[1]!S_PQ_PctChange("H00906.CSI",$A$3,$A815)/100</f>
        <v>0.59169197534918672</v>
      </c>
    </row>
    <row r="816" spans="1:16" x14ac:dyDescent="0.3">
      <c r="A816" s="3">
        <v>20120514</v>
      </c>
      <c r="B816" s="29">
        <f>板块策略指数!B816</f>
        <v>-5.7497115365810038E-3</v>
      </c>
      <c r="C816" s="29">
        <f>板块策略指数!C816</f>
        <v>1.2595679244890396E-2</v>
      </c>
      <c r="D816" s="29">
        <f>板块策略指数!E816</f>
        <v>-7.9302786027248898E-3</v>
      </c>
      <c r="E816" s="29">
        <f>板块策略指数!F816</f>
        <v>-3.4529505676842201E-3</v>
      </c>
      <c r="F816">
        <f t="shared" si="123"/>
        <v>0.30153675528514517</v>
      </c>
      <c r="G816">
        <f t="shared" si="124"/>
        <v>0.21092311432745486</v>
      </c>
      <c r="H816">
        <f t="shared" si="125"/>
        <v>0.29352508001208999</v>
      </c>
      <c r="I816">
        <f t="shared" si="126"/>
        <v>0.19401505037531017</v>
      </c>
      <c r="J816">
        <f t="shared" si="127"/>
        <v>-2.134126801502656E-3</v>
      </c>
      <c r="K816" s="28">
        <f t="shared" si="128"/>
        <v>0.85053960000000051</v>
      </c>
      <c r="L816" s="28">
        <f t="shared" si="129"/>
        <v>0.86406439999999862</v>
      </c>
      <c r="M816" s="28">
        <f t="shared" si="130"/>
        <v>1.2948016872758643</v>
      </c>
      <c r="N816" s="28">
        <f t="shared" si="131"/>
        <v>0.53755663977769119</v>
      </c>
      <c r="O816" s="7">
        <f t="shared" si="132"/>
        <v>0.96178811562041355</v>
      </c>
      <c r="P816" s="7">
        <f>[1]!S_PQ_PctChange("H00906.CSI",$A$3,$A816)/100</f>
        <v>0.5814548608830461</v>
      </c>
    </row>
    <row r="817" spans="1:16" x14ac:dyDescent="0.3">
      <c r="A817" s="3">
        <v>20120515</v>
      </c>
      <c r="B817" s="29">
        <f>板块策略指数!B817</f>
        <v>5.7334087851996915E-3</v>
      </c>
      <c r="C817" s="29">
        <f>板块策略指数!C817</f>
        <v>-1.1149668434202141E-2</v>
      </c>
      <c r="D817" s="29">
        <f>板块策略指数!E817</f>
        <v>7.50538841464046E-3</v>
      </c>
      <c r="E817" s="29">
        <f>板块策略指数!F817</f>
        <v>4.9892858258417201E-3</v>
      </c>
      <c r="F817">
        <f t="shared" si="123"/>
        <v>0.3024947936257254</v>
      </c>
      <c r="G817">
        <f t="shared" si="124"/>
        <v>0.20804127595194266</v>
      </c>
      <c r="H817">
        <f t="shared" si="125"/>
        <v>0.29497646226867014</v>
      </c>
      <c r="I817">
        <f t="shared" si="126"/>
        <v>0.194487468153662</v>
      </c>
      <c r="J817">
        <f t="shared" si="127"/>
        <v>2.5481269677186842E-3</v>
      </c>
      <c r="K817" s="28">
        <f t="shared" si="128"/>
        <v>0.86114950000000046</v>
      </c>
      <c r="L817" s="28">
        <f t="shared" si="129"/>
        <v>0.84328069999999866</v>
      </c>
      <c r="M817" s="28">
        <f t="shared" si="130"/>
        <v>1.312025065273442</v>
      </c>
      <c r="N817" s="28">
        <f t="shared" si="131"/>
        <v>0.54522794932696295</v>
      </c>
      <c r="O817" s="7">
        <f t="shared" si="132"/>
        <v>0.96678700082277613</v>
      </c>
      <c r="P817" s="7">
        <f>[1]!S_PQ_PctChange("H00906.CSI",$A$3,$A817)/100</f>
        <v>0.58198657779696106</v>
      </c>
    </row>
    <row r="818" spans="1:16" x14ac:dyDescent="0.3">
      <c r="A818" s="3">
        <v>20120516</v>
      </c>
      <c r="B818" s="29">
        <f>板块策略指数!B818</f>
        <v>-1.3313814929966665E-2</v>
      </c>
      <c r="C818" s="29">
        <f>板块策略指数!C818</f>
        <v>-7.1802411862718881E-3</v>
      </c>
      <c r="D818" s="29">
        <f>板块策略指数!E818</f>
        <v>-1.3645459774982299E-2</v>
      </c>
      <c r="E818" s="29">
        <f>板块策略指数!F818</f>
        <v>-1.89556395182187E-2</v>
      </c>
      <c r="F818">
        <f t="shared" si="123"/>
        <v>0.30246997985608404</v>
      </c>
      <c r="G818">
        <f t="shared" si="124"/>
        <v>0.20931735881716021</v>
      </c>
      <c r="H818">
        <f t="shared" si="125"/>
        <v>0.29485312590991558</v>
      </c>
      <c r="I818">
        <f t="shared" si="126"/>
        <v>0.19335953541684037</v>
      </c>
      <c r="J818">
        <f t="shared" si="127"/>
        <v>-1.323287002523164E-2</v>
      </c>
      <c r="K818" s="28">
        <f t="shared" si="128"/>
        <v>0.83637050000000057</v>
      </c>
      <c r="L818" s="28">
        <f t="shared" si="129"/>
        <v>0.83004549999999844</v>
      </c>
      <c r="M818" s="28">
        <f t="shared" si="130"/>
        <v>1.2804764202465022</v>
      </c>
      <c r="N818" s="28">
        <f t="shared" si="131"/>
        <v>0.51593716534604472</v>
      </c>
      <c r="O818" s="7">
        <f t="shared" si="132"/>
        <v>0.94076076407357312</v>
      </c>
      <c r="P818" s="7">
        <f>[1]!S_PQ_PctChange("H00906.CSI",$A$3,$A818)/100</f>
        <v>0.55808433864320439</v>
      </c>
    </row>
    <row r="819" spans="1:16" x14ac:dyDescent="0.3">
      <c r="A819" s="3">
        <v>20120517</v>
      </c>
      <c r="B819" s="29">
        <f>板块策略指数!B819</f>
        <v>1.2315379712318449E-2</v>
      </c>
      <c r="C819" s="29">
        <f>板块策略指数!C819</f>
        <v>-1.0174610412684908E-4</v>
      </c>
      <c r="D819" s="29">
        <f>板块策略指数!E819</f>
        <v>1.1279176167405701E-2</v>
      </c>
      <c r="E819" s="29">
        <f>板块策略指数!F819</f>
        <v>1.7928238270417798E-2</v>
      </c>
      <c r="F819">
        <f t="shared" si="123"/>
        <v>0.30301456209027255</v>
      </c>
      <c r="G819">
        <f t="shared" si="124"/>
        <v>0.20712210146905294</v>
      </c>
      <c r="H819">
        <f t="shared" si="125"/>
        <v>0.29508164004175808</v>
      </c>
      <c r="I819">
        <f t="shared" si="126"/>
        <v>0.19478169639891671</v>
      </c>
      <c r="J819">
        <f t="shared" si="127"/>
        <v>1.0496031601177814E-2</v>
      </c>
      <c r="K819" s="28">
        <f t="shared" si="128"/>
        <v>0.85898610000000075</v>
      </c>
      <c r="L819" s="28">
        <f t="shared" si="129"/>
        <v>0.82985929999999852</v>
      </c>
      <c r="M819" s="28">
        <f t="shared" si="130"/>
        <v>1.306198315536077</v>
      </c>
      <c r="N819" s="28">
        <f t="shared" si="131"/>
        <v>0.54311524804935041</v>
      </c>
      <c r="O819" s="7">
        <f t="shared" si="132"/>
        <v>0.96113105038361524</v>
      </c>
      <c r="P819" s="7">
        <f>[1]!S_PQ_PctChange("H00906.CSI",$A$3,$A819)/100</f>
        <v>0.58171289997362274</v>
      </c>
    </row>
    <row r="820" spans="1:16" x14ac:dyDescent="0.3">
      <c r="A820" s="3">
        <v>20120518</v>
      </c>
      <c r="B820" s="29">
        <f>板块策略指数!B820</f>
        <v>-1.8026277872653308E-2</v>
      </c>
      <c r="C820" s="29">
        <f>板块策略指数!C820</f>
        <v>-1.8728051932736061E-2</v>
      </c>
      <c r="D820" s="29">
        <f>板块策略指数!E820</f>
        <v>-1.3935094920032301E-2</v>
      </c>
      <c r="E820" s="29">
        <f>板块策略指数!F820</f>
        <v>-1.54684806079159E-2</v>
      </c>
      <c r="F820">
        <f t="shared" si="123"/>
        <v>0.3025339170610401</v>
      </c>
      <c r="G820">
        <f t="shared" si="124"/>
        <v>0.20664577571861181</v>
      </c>
      <c r="H820">
        <f t="shared" si="125"/>
        <v>0.29584102260188161</v>
      </c>
      <c r="I820">
        <f t="shared" si="126"/>
        <v>0.19497928461846667</v>
      </c>
      <c r="J820">
        <f t="shared" si="127"/>
        <v>-1.6466185725093771E-2</v>
      </c>
      <c r="K820" s="28">
        <f t="shared" si="128"/>
        <v>0.82547550000000069</v>
      </c>
      <c r="L820" s="28">
        <f t="shared" si="129"/>
        <v>0.79558959999999845</v>
      </c>
      <c r="M820" s="28">
        <f t="shared" si="130"/>
        <v>1.2740612231046633</v>
      </c>
      <c r="N820" s="28">
        <f t="shared" si="131"/>
        <v>0.51924559975911966</v>
      </c>
      <c r="O820" s="7">
        <f t="shared" si="132"/>
        <v>0.92883870227675058</v>
      </c>
      <c r="P820" s="7">
        <f>[1]!S_PQ_PctChange("H00906.CSI",$A$3,$A820)/100</f>
        <v>0.55764280508821784</v>
      </c>
    </row>
    <row r="821" spans="1:16" x14ac:dyDescent="0.3">
      <c r="A821" s="3">
        <v>20120521</v>
      </c>
      <c r="B821" s="29">
        <f>板块策略指数!B821</f>
        <v>-4.7046920103831127E-3</v>
      </c>
      <c r="C821" s="29">
        <f>板块策略指数!C821</f>
        <v>1.8137217992351424E-3</v>
      </c>
      <c r="D821" s="29">
        <f>板块策略指数!E821</f>
        <v>6.5021182004822396E-3</v>
      </c>
      <c r="E821" s="29">
        <f>板块策略指数!F821</f>
        <v>1.9793669024064401E-3</v>
      </c>
      <c r="F821">
        <f t="shared" si="123"/>
        <v>0.30073136654116756</v>
      </c>
      <c r="G821">
        <f t="shared" si="124"/>
        <v>0.20675984993311616</v>
      </c>
      <c r="H821">
        <f t="shared" si="125"/>
        <v>0.29738960823214755</v>
      </c>
      <c r="I821">
        <f t="shared" si="126"/>
        <v>0.1951191752935689</v>
      </c>
      <c r="J821">
        <f t="shared" si="127"/>
        <v>1.2609978858113698E-3</v>
      </c>
      <c r="K821" s="28">
        <f t="shared" si="128"/>
        <v>0.81688720000000048</v>
      </c>
      <c r="L821" s="28">
        <f t="shared" si="129"/>
        <v>0.79884629999999834</v>
      </c>
      <c r="M821" s="28">
        <f t="shared" si="130"/>
        <v>1.2888474379724233</v>
      </c>
      <c r="N821" s="28">
        <f t="shared" si="131"/>
        <v>0.5222527442159095</v>
      </c>
      <c r="O821" s="7">
        <f t="shared" si="132"/>
        <v>0.9312709638023926</v>
      </c>
      <c r="P821" s="7">
        <f>[1]!S_PQ_PctChange("H00906.CSI",$A$3,$A821)/100</f>
        <v>0.56355998027434495</v>
      </c>
    </row>
    <row r="822" spans="1:16" x14ac:dyDescent="0.3">
      <c r="A822" s="3">
        <v>20120522</v>
      </c>
      <c r="B822" s="29">
        <f>板块策略指数!B822</f>
        <v>1.1785486737976929E-2</v>
      </c>
      <c r="C822" s="29">
        <f>板块策略指数!C822</f>
        <v>1.468241060951132E-2</v>
      </c>
      <c r="D822" s="29">
        <f>板块策略指数!E822</f>
        <v>1.27523967671295E-2</v>
      </c>
      <c r="E822" s="29">
        <f>板块策略指数!F822</f>
        <v>1.8052814667946799E-2</v>
      </c>
      <c r="F822">
        <f t="shared" si="123"/>
        <v>0.30010569964898143</v>
      </c>
      <c r="G822">
        <f t="shared" si="124"/>
        <v>0.20692044832739251</v>
      </c>
      <c r="H822">
        <f t="shared" si="125"/>
        <v>0.29705450210754863</v>
      </c>
      <c r="I822">
        <f t="shared" si="126"/>
        <v>0.19591934991607765</v>
      </c>
      <c r="J822">
        <f t="shared" si="127"/>
        <v>1.3894879134678533E-2</v>
      </c>
      <c r="K822" s="28">
        <f t="shared" si="128"/>
        <v>0.83830010000000055</v>
      </c>
      <c r="L822" s="28">
        <f t="shared" si="129"/>
        <v>0.82525769999999854</v>
      </c>
      <c r="M822" s="28">
        <f t="shared" si="130"/>
        <v>1.3180357286408753</v>
      </c>
      <c r="N822" s="28">
        <f t="shared" si="131"/>
        <v>0.54973369088501278</v>
      </c>
      <c r="O822" s="7">
        <f t="shared" si="132"/>
        <v>0.95810574042074093</v>
      </c>
      <c r="P822" s="7">
        <f>[1]!S_PQ_PctChange("H00906.CSI",$A$3,$A822)/100</f>
        <v>0.58804502286904015</v>
      </c>
    </row>
    <row r="823" spans="1:16" x14ac:dyDescent="0.3">
      <c r="A823" s="3">
        <v>20120523</v>
      </c>
      <c r="B823" s="29">
        <f>板块策略指数!B823</f>
        <v>-5.7400312386426634E-3</v>
      </c>
      <c r="C823" s="29">
        <f>板块策略指数!C823</f>
        <v>6.4778250216393643E-3</v>
      </c>
      <c r="D823" s="29">
        <f>板块策略指数!E823</f>
        <v>-4.0675889047555296E-3</v>
      </c>
      <c r="E823" s="29">
        <f>板块策略指数!F823</f>
        <v>-1.01243977578302E-3</v>
      </c>
      <c r="F823">
        <f t="shared" si="123"/>
        <v>0.29891780978825361</v>
      </c>
      <c r="G823">
        <f t="shared" si="124"/>
        <v>0.20863406278809019</v>
      </c>
      <c r="H823">
        <f t="shared" si="125"/>
        <v>0.29637638645527442</v>
      </c>
      <c r="I823">
        <f t="shared" si="126"/>
        <v>0.19607174096838201</v>
      </c>
      <c r="J823">
        <f t="shared" si="127"/>
        <v>-1.7888737727967793E-3</v>
      </c>
      <c r="K823" s="28">
        <f t="shared" si="128"/>
        <v>0.82774820000000071</v>
      </c>
      <c r="L823" s="28">
        <f t="shared" si="129"/>
        <v>0.83708139999999842</v>
      </c>
      <c r="M823" s="28">
        <f t="shared" si="130"/>
        <v>1.3086069122302288</v>
      </c>
      <c r="N823" s="28">
        <f t="shared" si="131"/>
        <v>0.54816467885448983</v>
      </c>
      <c r="O823" s="7">
        <f t="shared" si="132"/>
        <v>0.9546029364173394</v>
      </c>
      <c r="P823" s="7">
        <f>[1]!S_PQ_PctChange("H00906.CSI",$A$3,$A823)/100</f>
        <v>0.58303697934748944</v>
      </c>
    </row>
    <row r="824" spans="1:16" x14ac:dyDescent="0.3">
      <c r="A824" s="3">
        <v>20120524</v>
      </c>
      <c r="B824" s="29">
        <f>板块策略指数!B824</f>
        <v>2.1113411573869551E-3</v>
      </c>
      <c r="C824" s="29">
        <f>板块策略指数!C824</f>
        <v>-1.267820794440571E-2</v>
      </c>
      <c r="D824" s="29">
        <f>板块策略指数!E824</f>
        <v>-1.9632360621396401E-2</v>
      </c>
      <c r="E824" s="29">
        <f>板块策略指数!F824</f>
        <v>-9.4678424393196993E-3</v>
      </c>
      <c r="F824">
        <f t="shared" si="123"/>
        <v>0.30247963215456625</v>
      </c>
      <c r="G824">
        <f t="shared" si="124"/>
        <v>0.20800429644917418</v>
      </c>
      <c r="H824">
        <f t="shared" si="125"/>
        <v>0.29340055669465515</v>
      </c>
      <c r="I824">
        <f t="shared" si="126"/>
        <v>0.1961155147016046</v>
      </c>
      <c r="J824">
        <f t="shared" si="127"/>
        <v>-9.6889330066797369E-3</v>
      </c>
      <c r="K824" s="28">
        <f t="shared" si="128"/>
        <v>0.83160720000000077</v>
      </c>
      <c r="L824" s="28">
        <f t="shared" si="129"/>
        <v>0.81379049999999853</v>
      </c>
      <c r="M824" s="28">
        <f t="shared" si="130"/>
        <v>1.2632835087962766</v>
      </c>
      <c r="N824" s="28">
        <f t="shared" si="131"/>
        <v>0.53350689960497544</v>
      </c>
      <c r="O824" s="7">
        <f t="shared" si="132"/>
        <v>0.93566491951173236</v>
      </c>
      <c r="P824" s="7">
        <f>[1]!S_PQ_PctChange("H00906.CSI",$A$3,$A824)/100</f>
        <v>0.57008550216492182</v>
      </c>
    </row>
    <row r="825" spans="1:16" x14ac:dyDescent="0.3">
      <c r="A825" s="3">
        <v>20120525</v>
      </c>
      <c r="B825" s="29">
        <f>板块策略指数!B825</f>
        <v>-1.6870429423950652E-2</v>
      </c>
      <c r="C825" s="29">
        <f>板块策略指数!C825</f>
        <v>-1.4382917983085735E-2</v>
      </c>
      <c r="D825" s="29">
        <f>板块策略指数!E825</f>
        <v>-1.7434068380898299E-2</v>
      </c>
      <c r="E825" s="29">
        <f>板块策略指数!F825</f>
        <v>-9.2415087966161696E-3</v>
      </c>
      <c r="F825">
        <f t="shared" si="123"/>
        <v>0.30191206597299558</v>
      </c>
      <c r="G825">
        <f t="shared" si="124"/>
        <v>0.20813930603997002</v>
      </c>
      <c r="H825">
        <f t="shared" si="125"/>
        <v>0.29268213216274652</v>
      </c>
      <c r="I825">
        <f t="shared" si="126"/>
        <v>0.19726649582428799</v>
      </c>
      <c r="J825">
        <f t="shared" si="127"/>
        <v>-1.502223864508012E-2</v>
      </c>
      <c r="K825" s="28">
        <f t="shared" si="128"/>
        <v>0.80070720000000084</v>
      </c>
      <c r="L825" s="28">
        <f t="shared" si="129"/>
        <v>0.78770289999999843</v>
      </c>
      <c r="M825" s="28">
        <f t="shared" si="130"/>
        <v>1.2238252693385627</v>
      </c>
      <c r="N825" s="28">
        <f t="shared" si="131"/>
        <v>0.51933498210260454</v>
      </c>
      <c r="O825" s="7">
        <f t="shared" si="132"/>
        <v>0.90658689915391721</v>
      </c>
      <c r="P825" s="7">
        <f>[1]!S_PQ_PctChange("H00906.CSI",$A$3,$A825)/100</f>
        <v>0.55566242022943046</v>
      </c>
    </row>
    <row r="826" spans="1:16" x14ac:dyDescent="0.3">
      <c r="A826" s="3">
        <v>20120528</v>
      </c>
      <c r="B826" s="29">
        <f>板块策略指数!B826</f>
        <v>3.0145933775352326E-3</v>
      </c>
      <c r="C826" s="29">
        <f>板块策略指数!C826</f>
        <v>7.2025950173263973E-3</v>
      </c>
      <c r="D826" s="29">
        <f>板块策略指数!E826</f>
        <v>1.6551755618356399E-2</v>
      </c>
      <c r="E826" s="29">
        <f>板块策略指数!F826</f>
        <v>1.3435133172463301E-2</v>
      </c>
      <c r="F826">
        <f t="shared" si="123"/>
        <v>0.29985247219838274</v>
      </c>
      <c r="G826">
        <f t="shared" si="124"/>
        <v>0.207582553631036</v>
      </c>
      <c r="H826">
        <f t="shared" si="125"/>
        <v>0.29460873333617993</v>
      </c>
      <c r="I826">
        <f t="shared" si="126"/>
        <v>0.19795624083440153</v>
      </c>
      <c r="J826">
        <f t="shared" si="127"/>
        <v>9.9039900105551901E-3</v>
      </c>
      <c r="K826" s="28">
        <f t="shared" si="128"/>
        <v>0.80613560000000084</v>
      </c>
      <c r="L826" s="28">
        <f t="shared" si="129"/>
        <v>0.80057899999999838</v>
      </c>
      <c r="M826" s="28">
        <f t="shared" si="130"/>
        <v>1.2606334817345801</v>
      </c>
      <c r="N826" s="28">
        <f t="shared" si="131"/>
        <v>0.53974744992073531</v>
      </c>
      <c r="O826" s="7">
        <f t="shared" si="132"/>
        <v>0.92546971675739287</v>
      </c>
      <c r="P826" s="7">
        <f>[1]!S_PQ_PctChange("H00906.CSI",$A$3,$A826)/100</f>
        <v>0.58043677938022653</v>
      </c>
    </row>
    <row r="827" spans="1:16" x14ac:dyDescent="0.3">
      <c r="A827" s="3">
        <v>20120529</v>
      </c>
      <c r="B827" s="29">
        <f>板块策略指数!B827</f>
        <v>1.9852274657561713E-2</v>
      </c>
      <c r="C827" s="29">
        <f>板块策略指数!C827</f>
        <v>1.0283192239829606E-2</v>
      </c>
      <c r="D827" s="29">
        <f>板块策略指数!E827</f>
        <v>1.05294590569546E-2</v>
      </c>
      <c r="E827" s="29">
        <f>板块策略指数!F827</f>
        <v>1.43903611017289E-2</v>
      </c>
      <c r="F827">
        <f t="shared" si="123"/>
        <v>0.30157173250251229</v>
      </c>
      <c r="G827">
        <f t="shared" si="124"/>
        <v>0.20681389140045431</v>
      </c>
      <c r="H827">
        <f t="shared" si="125"/>
        <v>0.29358936781333622</v>
      </c>
      <c r="I827">
        <f t="shared" si="126"/>
        <v>0.19802500828369748</v>
      </c>
      <c r="J827">
        <f t="shared" si="127"/>
        <v>1.4038097322886276E-2</v>
      </c>
      <c r="K827" s="28">
        <f t="shared" si="128"/>
        <v>0.84199150000000111</v>
      </c>
      <c r="L827" s="28">
        <f t="shared" si="129"/>
        <v>0.81909469999999862</v>
      </c>
      <c r="M827" s="28">
        <f t="shared" si="130"/>
        <v>1.2844367294232852</v>
      </c>
      <c r="N827" s="28">
        <f t="shared" si="131"/>
        <v>0.56190497173056086</v>
      </c>
      <c r="O827" s="7">
        <f t="shared" si="132"/>
        <v>0.95249964803350329</v>
      </c>
      <c r="P827" s="7">
        <f>[1]!S_PQ_PctChange("H00906.CSI",$A$3,$A827)/100</f>
        <v>0.60312388899835989</v>
      </c>
    </row>
    <row r="828" spans="1:16" x14ac:dyDescent="0.3">
      <c r="A828" s="3">
        <v>20120530</v>
      </c>
      <c r="B828" s="29">
        <f>板块策略指数!B828</f>
        <v>1.5316574479305885E-3</v>
      </c>
      <c r="C828" s="29">
        <f>板块策略指数!C828</f>
        <v>1.3982229732184886E-3</v>
      </c>
      <c r="D828" s="29">
        <f>板块策略指数!E828</f>
        <v>-3.4771300009537698E-4</v>
      </c>
      <c r="E828" s="29">
        <f>板块策略指数!F828</f>
        <v>-2.2643796290860801E-3</v>
      </c>
      <c r="F828">
        <f t="shared" si="123"/>
        <v>0.30197306495286291</v>
      </c>
      <c r="G828">
        <f t="shared" si="124"/>
        <v>0.20706152929940672</v>
      </c>
      <c r="H828">
        <f t="shared" si="125"/>
        <v>0.29342842478497444</v>
      </c>
      <c r="I828">
        <f t="shared" si="126"/>
        <v>0.19753698096275629</v>
      </c>
      <c r="J828">
        <f t="shared" si="127"/>
        <v>2.0058788962394575E-4</v>
      </c>
      <c r="K828" s="28">
        <f t="shared" si="128"/>
        <v>0.84481280000000081</v>
      </c>
      <c r="L828" s="28">
        <f t="shared" si="129"/>
        <v>0.82163819999999865</v>
      </c>
      <c r="M828" s="28">
        <f t="shared" si="130"/>
        <v>1.2836424010745695</v>
      </c>
      <c r="N828" s="28">
        <f t="shared" si="131"/>
        <v>0.55836822593000579</v>
      </c>
      <c r="O828" s="7">
        <f t="shared" si="132"/>
        <v>0.95289129581739362</v>
      </c>
      <c r="P828" s="7">
        <f>[1]!S_PQ_PctChange("H00906.CSI",$A$3,$A828)/100</f>
        <v>0.59991065070681837</v>
      </c>
    </row>
    <row r="829" spans="1:16" x14ac:dyDescent="0.3">
      <c r="A829" s="3">
        <v>20120531</v>
      </c>
      <c r="B829" s="29">
        <f>板块策略指数!B829</f>
        <v>1.0850531826318642E-2</v>
      </c>
      <c r="C829" s="29">
        <f>板块策略指数!C829</f>
        <v>8.157053359992051E-3</v>
      </c>
      <c r="D829" s="29">
        <f>板块策略指数!E829</f>
        <v>6.1283820951857203E-3</v>
      </c>
      <c r="E829" s="29">
        <f>板块策略指数!F829</f>
        <v>-4.6316393619727503E-3</v>
      </c>
      <c r="F829">
        <f t="shared" si="123"/>
        <v>0.3</v>
      </c>
      <c r="G829">
        <f t="shared" si="124"/>
        <v>0.2</v>
      </c>
      <c r="H829">
        <f t="shared" si="125"/>
        <v>0.3</v>
      </c>
      <c r="I829">
        <f t="shared" si="126"/>
        <v>0.2</v>
      </c>
      <c r="J829">
        <f t="shared" si="127"/>
        <v>5.8489017434572672E-3</v>
      </c>
      <c r="K829" s="28">
        <f t="shared" si="128"/>
        <v>0.86483000000000065</v>
      </c>
      <c r="L829" s="28">
        <f t="shared" si="129"/>
        <v>0.83649739999999828</v>
      </c>
      <c r="M829" s="28">
        <f t="shared" si="130"/>
        <v>1.2976374342771217</v>
      </c>
      <c r="N829" s="28">
        <f t="shared" si="131"/>
        <v>0.55115042631434075</v>
      </c>
      <c r="O829" s="7">
        <f t="shared" si="132"/>
        <v>0.9643135651222825</v>
      </c>
      <c r="P829" s="7">
        <f>[1]!S_PQ_PctChange("H00906.CSI",$A$3,$A829)/100</f>
        <v>0.5965973245255991</v>
      </c>
    </row>
    <row r="830" spans="1:16" x14ac:dyDescent="0.3">
      <c r="A830" s="3">
        <v>20120601</v>
      </c>
      <c r="B830" s="29">
        <f>板块策略指数!B830</f>
        <v>-2.3242333081299553E-3</v>
      </c>
      <c r="C830" s="29">
        <f>板块策略指数!C830</f>
        <v>8.5954382510968746E-3</v>
      </c>
      <c r="D830" s="29">
        <f>板块策略指数!E830</f>
        <v>1.45039339371172E-3</v>
      </c>
      <c r="E830" s="29">
        <f>板块策略指数!F830</f>
        <v>2.1696641449304001E-3</v>
      </c>
      <c r="F830">
        <f t="shared" si="123"/>
        <v>0.29873785600442687</v>
      </c>
      <c r="G830">
        <f t="shared" si="124"/>
        <v>0.20133838324252265</v>
      </c>
      <c r="H830">
        <f t="shared" si="125"/>
        <v>0.29986810685923543</v>
      </c>
      <c r="I830">
        <f t="shared" si="126"/>
        <v>0.20005565389381513</v>
      </c>
      <c r="J830">
        <f t="shared" si="127"/>
        <v>1.8908685048799846E-3</v>
      </c>
      <c r="K830" s="28">
        <f t="shared" si="128"/>
        <v>0.86049570000000064</v>
      </c>
      <c r="L830" s="28">
        <f t="shared" si="129"/>
        <v>0.85228289999999829</v>
      </c>
      <c r="M830" s="28">
        <f t="shared" si="130"/>
        <v>1.3009699124329424</v>
      </c>
      <c r="N830" s="28">
        <f t="shared" si="131"/>
        <v>0.5545159017777086</v>
      </c>
      <c r="O830" s="7">
        <f t="shared" si="132"/>
        <v>0.96802782377628072</v>
      </c>
      <c r="P830" s="7">
        <f>[1]!S_PQ_PctChange("H00906.CSI",$A$3,$A830)/100</f>
        <v>0.59630957184277444</v>
      </c>
    </row>
    <row r="831" spans="1:16" x14ac:dyDescent="0.3">
      <c r="A831" s="3">
        <v>20120604</v>
      </c>
      <c r="B831" s="29">
        <f>板块策略指数!B831</f>
        <v>-2.694803325801829E-2</v>
      </c>
      <c r="C831" s="29">
        <f>板块策略指数!C831</f>
        <v>-1.1929387244248626E-2</v>
      </c>
      <c r="D831" s="29">
        <f>板块策略指数!E831</f>
        <v>-2.26162469113807E-2</v>
      </c>
      <c r="E831" s="29">
        <f>板块策略指数!F831</f>
        <v>-2.8088659058541202E-2</v>
      </c>
      <c r="F831">
        <f t="shared" si="123"/>
        <v>0.29748603380759531</v>
      </c>
      <c r="G831">
        <f t="shared" si="124"/>
        <v>0.20358925189341145</v>
      </c>
      <c r="H831">
        <f t="shared" si="125"/>
        <v>0.29994089314557121</v>
      </c>
      <c r="I831">
        <f t="shared" si="126"/>
        <v>0.198983821153422</v>
      </c>
      <c r="J831">
        <f t="shared" si="127"/>
        <v>-2.2853427420401019E-2</v>
      </c>
      <c r="K831" s="28">
        <f t="shared" si="128"/>
        <v>0.8103590000000005</v>
      </c>
      <c r="L831" s="28">
        <f t="shared" si="129"/>
        <v>0.83018629999999849</v>
      </c>
      <c r="M831" s="28">
        <f t="shared" si="130"/>
        <v>1.2489306087577012</v>
      </c>
      <c r="N831" s="28">
        <f t="shared" si="131"/>
        <v>0.51085163461159389</v>
      </c>
      <c r="O831" s="7">
        <f t="shared" si="132"/>
        <v>0.92305164274427987</v>
      </c>
      <c r="P831" s="7">
        <f>[1]!S_PQ_PctChange("H00906.CSI",$A$3,$A831)/100</f>
        <v>0.5497395108412908</v>
      </c>
    </row>
    <row r="832" spans="1:16" x14ac:dyDescent="0.3">
      <c r="A832" s="3">
        <v>20120605</v>
      </c>
      <c r="B832" s="29">
        <f>板块策略指数!B832</f>
        <v>-3.2961970526288009E-3</v>
      </c>
      <c r="C832" s="29">
        <f>板块策略指数!C832</f>
        <v>1.6658686604746155E-2</v>
      </c>
      <c r="D832" s="29">
        <f>板块策略指数!E832</f>
        <v>1.3278703137231001E-3</v>
      </c>
      <c r="E832" s="29">
        <f>板块策略指数!F832</f>
        <v>1.0074134973466499E-3</v>
      </c>
      <c r="F832">
        <f t="shared" si="123"/>
        <v>0.29561574693467207</v>
      </c>
      <c r="G832">
        <f t="shared" si="124"/>
        <v>0.20635970094396208</v>
      </c>
      <c r="H832">
        <f t="shared" si="125"/>
        <v>0.29943795776596338</v>
      </c>
      <c r="I832">
        <f t="shared" si="126"/>
        <v>0.19858659435540243</v>
      </c>
      <c r="J832">
        <f t="shared" si="127"/>
        <v>3.0096985506154021E-3</v>
      </c>
      <c r="K832" s="28">
        <f t="shared" si="128"/>
        <v>0.80439170000000049</v>
      </c>
      <c r="L832" s="28">
        <f t="shared" si="129"/>
        <v>0.86067479999999863</v>
      </c>
      <c r="M832" s="28">
        <f t="shared" si="130"/>
        <v>1.2519168969506937</v>
      </c>
      <c r="N832" s="28">
        <f t="shared" si="131"/>
        <v>0.51237368694078977</v>
      </c>
      <c r="O832" s="7">
        <f t="shared" si="132"/>
        <v>0.92883944848620592</v>
      </c>
      <c r="P832" s="7">
        <f>[1]!S_PQ_PctChange("H00906.CSI",$A$3,$A832)/100</f>
        <v>0.54942986393259918</v>
      </c>
    </row>
    <row r="833" spans="1:16" x14ac:dyDescent="0.3">
      <c r="A833" s="3">
        <v>20120606</v>
      </c>
      <c r="B833" s="29">
        <f>板块策略指数!B833</f>
        <v>4.8947243550277254E-4</v>
      </c>
      <c r="C833" s="29">
        <f>板块策略指数!C833</f>
        <v>-7.1043580533256415E-3</v>
      </c>
      <c r="D833" s="29">
        <f>板块策略指数!E833</f>
        <v>-6.4447577084539801E-3</v>
      </c>
      <c r="E833" s="29">
        <f>板块策略指数!F833</f>
        <v>2.68735151770674E-3</v>
      </c>
      <c r="F833">
        <f t="shared" si="123"/>
        <v>0.29656635897059774</v>
      </c>
      <c r="G833">
        <f t="shared" si="124"/>
        <v>0.20545196150340045</v>
      </c>
      <c r="H833">
        <f t="shared" si="125"/>
        <v>0.29831883128268555</v>
      </c>
      <c r="I833">
        <f t="shared" si="126"/>
        <v>0.19966284824331618</v>
      </c>
      <c r="J833">
        <f t="shared" si="127"/>
        <v>-2.7174905444367291E-3</v>
      </c>
      <c r="K833" s="28">
        <f t="shared" si="128"/>
        <v>0.80527490000000035</v>
      </c>
      <c r="L833" s="28">
        <f t="shared" si="129"/>
        <v>0.8474558999999986</v>
      </c>
      <c r="M833" s="28">
        <f t="shared" si="130"/>
        <v>1.2374038381702728</v>
      </c>
      <c r="N833" s="28">
        <f t="shared" si="131"/>
        <v>0.51643796666372999</v>
      </c>
      <c r="O833" s="7">
        <f t="shared" si="132"/>
        <v>0.92359784552320812</v>
      </c>
      <c r="P833" s="7">
        <f>[1]!S_PQ_PctChange("H00906.CSI",$A$3,$A833)/100</f>
        <v>0.54711741664816071</v>
      </c>
    </row>
    <row r="834" spans="1:16" x14ac:dyDescent="0.3">
      <c r="A834" s="3">
        <v>20120607</v>
      </c>
      <c r="B834" s="29">
        <f>板块策略指数!B834</f>
        <v>-5.419063877750656E-3</v>
      </c>
      <c r="C834" s="29">
        <f>板块策略指数!C834</f>
        <v>-7.7652733145078083E-3</v>
      </c>
      <c r="D834" s="29">
        <f>板块策略指数!E834</f>
        <v>-4.8466080410900598E-3</v>
      </c>
      <c r="E834" s="29">
        <f>板块策略指数!F834</f>
        <v>1.87459488615063E-4</v>
      </c>
      <c r="F834">
        <f t="shared" ref="F834:F897" si="133">IF(MID($A834,6,1)&lt;&gt;MID($A835,6,1),0.3,F833*(1+B834)/(1+$J834))</f>
        <v>0.29632557702801471</v>
      </c>
      <c r="G834">
        <f t="shared" ref="G834:G897" si="134">IF(MID($A834,6,1)&lt;&gt;MID($A835,6,1),0.2,G833*(1+C834)/(1+$J834))</f>
        <v>0.20480088901462726</v>
      </c>
      <c r="H834">
        <f t="shared" ref="H834:H897" si="135">IF(MID($A834,6,1)&lt;&gt;MID($A835,6,1),0.3,H833*(1+D834)/(1+$J834))</f>
        <v>0.29824819193814656</v>
      </c>
      <c r="I834">
        <f t="shared" ref="I834:I897" si="136">IF(MID($A834,6,1)&lt;&gt;MID($A835,6,1),0.2,I833*(1+E834)/(1+$J834))</f>
        <v>0.20062534201921142</v>
      </c>
      <c r="J834">
        <f t="shared" si="127"/>
        <v>-4.6109084284053758E-3</v>
      </c>
      <c r="K834" s="28">
        <f t="shared" si="128"/>
        <v>0.79549200000000031</v>
      </c>
      <c r="L834" s="28">
        <f t="shared" si="129"/>
        <v>0.83310989999999863</v>
      </c>
      <c r="M834" s="28">
        <f t="shared" si="130"/>
        <v>1.2265600187370311</v>
      </c>
      <c r="N834" s="28">
        <f t="shared" si="131"/>
        <v>0.51672223734947731</v>
      </c>
      <c r="O834" s="7">
        <f t="shared" si="132"/>
        <v>0.91472831200442273</v>
      </c>
      <c r="P834" s="7">
        <f>[1]!S_PQ_PctChange("H00906.CSI",$A$3,$A834)/100</f>
        <v>0.53969162504157286</v>
      </c>
    </row>
    <row r="835" spans="1:16" x14ac:dyDescent="0.3">
      <c r="A835" s="3">
        <v>20120608</v>
      </c>
      <c r="B835" s="29">
        <f>板块策略指数!B835</f>
        <v>-1.712288330997837E-3</v>
      </c>
      <c r="C835" s="29">
        <f>板块策略指数!C835</f>
        <v>-3.1434012767046281E-3</v>
      </c>
      <c r="D835" s="29">
        <f>板块策略指数!E835</f>
        <v>-4.4031485747332297E-3</v>
      </c>
      <c r="E835" s="29">
        <f>板块策略指数!F835</f>
        <v>-1.21096764694543E-2</v>
      </c>
      <c r="F835">
        <f t="shared" si="133"/>
        <v>0.29727300814696112</v>
      </c>
      <c r="G835">
        <f t="shared" si="134"/>
        <v>0.2051611569094007</v>
      </c>
      <c r="H835">
        <f t="shared" si="135"/>
        <v>0.29839527907117608</v>
      </c>
      <c r="I835">
        <f t="shared" si="136"/>
        <v>0.1991705558724621</v>
      </c>
      <c r="J835">
        <f t="shared" ref="J835:J898" si="137">SUMPRODUCT(F834:I834,B835:E835)</f>
        <v>-4.8939052883955701E-3</v>
      </c>
      <c r="K835" s="28">
        <f t="shared" ref="K835:K898" si="138">(1+K834)*(1+B835)-1</f>
        <v>0.7924176000000005</v>
      </c>
      <c r="L835" s="28">
        <f t="shared" ref="L835:L898" si="139">(1+L834)*(1+C835)-1</f>
        <v>0.82734769999999869</v>
      </c>
      <c r="M835" s="28">
        <f t="shared" ref="M835:M898" si="140">(1+M834)*(1+D835)-1</f>
        <v>1.2167561441639712</v>
      </c>
      <c r="N835" s="28">
        <f t="shared" ref="N835:N898" si="141">(1+N834)*(1+E835)-1</f>
        <v>0.49835522176114821</v>
      </c>
      <c r="O835" s="7">
        <f t="shared" si="132"/>
        <v>0.90535781299246354</v>
      </c>
      <c r="P835" s="7">
        <f>[1]!S_PQ_PctChange("H00906.CSI",$A$3,$A835)/100</f>
        <v>0.53032663057247142</v>
      </c>
    </row>
    <row r="836" spans="1:16" x14ac:dyDescent="0.3">
      <c r="A836" s="3">
        <v>20120611</v>
      </c>
      <c r="B836" s="29">
        <f>板块策略指数!B836</f>
        <v>2.2572251020074832E-2</v>
      </c>
      <c r="C836" s="29">
        <f>板块策略指数!C836</f>
        <v>1.5813246707235783E-2</v>
      </c>
      <c r="D836" s="29">
        <f>板块策略指数!E836</f>
        <v>1.20386984248781E-2</v>
      </c>
      <c r="E836" s="29">
        <f>板块策略指数!F836</f>
        <v>1.4617478103120999E-2</v>
      </c>
      <c r="F836">
        <f t="shared" si="133"/>
        <v>0.29906116638633373</v>
      </c>
      <c r="G836">
        <f t="shared" si="134"/>
        <v>0.20503101089166414</v>
      </c>
      <c r="H836">
        <f t="shared" si="135"/>
        <v>0.29709791835363553</v>
      </c>
      <c r="I836">
        <f t="shared" si="136"/>
        <v>0.19880990436836665</v>
      </c>
      <c r="J836">
        <f t="shared" si="137"/>
        <v>1.6458046965733601E-2</v>
      </c>
      <c r="K836" s="28">
        <f t="shared" si="138"/>
        <v>0.83287650000000046</v>
      </c>
      <c r="L836" s="28">
        <f t="shared" si="139"/>
        <v>0.85624399999999867</v>
      </c>
      <c r="M836" s="28">
        <f t="shared" si="140"/>
        <v>1.2434430028650567</v>
      </c>
      <c r="N836" s="28">
        <f t="shared" si="141"/>
        <v>0.52025739640593871</v>
      </c>
      <c r="O836" s="7">
        <f t="shared" ref="O836:O899" si="142">(1+O835)*(1+J836)-1</f>
        <v>0.936716281365221</v>
      </c>
      <c r="P836" s="7">
        <f>[1]!S_PQ_PctChange("H00906.CSI",$A$3,$A836)/100</f>
        <v>0.55412982441873448</v>
      </c>
    </row>
    <row r="837" spans="1:16" x14ac:dyDescent="0.3">
      <c r="A837" s="3">
        <v>20120612</v>
      </c>
      <c r="B837" s="29">
        <f>板块策略指数!B837</f>
        <v>-4.1375400906717716E-3</v>
      </c>
      <c r="C837" s="29">
        <f>板块策略指数!C837</f>
        <v>8.6295767151301807E-3</v>
      </c>
      <c r="D837" s="29">
        <f>板块策略指数!E837</f>
        <v>-5.1097234317120403E-3</v>
      </c>
      <c r="E837" s="29">
        <f>板块策略指数!F837</f>
        <v>-2.3618466581620998E-3</v>
      </c>
      <c r="F837">
        <f t="shared" si="133"/>
        <v>0.29825796097543705</v>
      </c>
      <c r="G837">
        <f t="shared" si="134"/>
        <v>0.20710181848589032</v>
      </c>
      <c r="H837">
        <f t="shared" si="135"/>
        <v>0.2960107310354389</v>
      </c>
      <c r="I837">
        <f t="shared" si="136"/>
        <v>0.1986294895032337</v>
      </c>
      <c r="J837">
        <f t="shared" si="137"/>
        <v>-1.4556934311826051E-3</v>
      </c>
      <c r="K837" s="28">
        <f t="shared" si="138"/>
        <v>0.82529290000000022</v>
      </c>
      <c r="L837" s="28">
        <f t="shared" si="139"/>
        <v>0.87226259999999867</v>
      </c>
      <c r="M837" s="28">
        <f t="shared" si="140"/>
        <v>1.2319796295856067</v>
      </c>
      <c r="N837" s="28">
        <f t="shared" si="141"/>
        <v>0.51666678155469126</v>
      </c>
      <c r="O837" s="7">
        <f t="shared" si="142"/>
        <v>0.93389701619637333</v>
      </c>
      <c r="P837" s="7">
        <f>[1]!S_PQ_PctChange("H00906.CSI",$A$3,$A837)/100</f>
        <v>0.54427481632308372</v>
      </c>
    </row>
    <row r="838" spans="1:16" x14ac:dyDescent="0.3">
      <c r="A838" s="3">
        <v>20120613</v>
      </c>
      <c r="B838" s="29">
        <f>板块策略指数!B838</f>
        <v>1.2994024137167302E-2</v>
      </c>
      <c r="C838" s="29">
        <f>板块策略指数!C838</f>
        <v>2.415366305987204E-2</v>
      </c>
      <c r="D838" s="29">
        <f>板块策略指数!E838</f>
        <v>2.00582369327784E-2</v>
      </c>
      <c r="E838" s="29">
        <f>板块策略指数!F838</f>
        <v>1.6162514752902198E-2</v>
      </c>
      <c r="F838">
        <f t="shared" si="133"/>
        <v>0.29678381273088045</v>
      </c>
      <c r="G838">
        <f t="shared" si="134"/>
        <v>0.20834847064411172</v>
      </c>
      <c r="H838">
        <f t="shared" si="135"/>
        <v>0.29660174687887342</v>
      </c>
      <c r="I838">
        <f t="shared" si="136"/>
        <v>0.19826596974613425</v>
      </c>
      <c r="J838">
        <f t="shared" si="137"/>
        <v>1.8025644119023326E-2</v>
      </c>
      <c r="K838" s="28">
        <f t="shared" si="138"/>
        <v>0.84901080000000029</v>
      </c>
      <c r="L838" s="28">
        <f t="shared" si="139"/>
        <v>0.91748459999999854</v>
      </c>
      <c r="M838" s="28">
        <f t="shared" si="140"/>
        <v>1.2767492058249696</v>
      </c>
      <c r="N838" s="28">
        <f t="shared" si="141"/>
        <v>0.54117993078680549</v>
      </c>
      <c r="O838" s="7">
        <f t="shared" si="142"/>
        <v>0.96875675557317042</v>
      </c>
      <c r="P838" s="7">
        <f>[1]!S_PQ_PctChange("H00906.CSI",$A$3,$A838)/100</f>
        <v>0.57018506876350794</v>
      </c>
    </row>
    <row r="839" spans="1:16" x14ac:dyDescent="0.3">
      <c r="A839" s="3">
        <v>20120614</v>
      </c>
      <c r="B839" s="29">
        <f>板块策略指数!B839</f>
        <v>-4.3385901261365854E-3</v>
      </c>
      <c r="C839" s="29">
        <f>板块策略指数!C839</f>
        <v>-4.7975874226056335E-3</v>
      </c>
      <c r="D839" s="29">
        <f>板块策略指数!E839</f>
        <v>3.29373660660328E-3</v>
      </c>
      <c r="E839" s="29">
        <f>板块策略指数!F839</f>
        <v>-8.9119578570760801E-3</v>
      </c>
      <c r="F839">
        <f t="shared" si="133"/>
        <v>0.2964082979914644</v>
      </c>
      <c r="G839">
        <f t="shared" si="134"/>
        <v>0.20798892483884454</v>
      </c>
      <c r="H839">
        <f t="shared" si="135"/>
        <v>0.29849721150170427</v>
      </c>
      <c r="I839">
        <f t="shared" si="136"/>
        <v>0.19710556566798665</v>
      </c>
      <c r="J839">
        <f t="shared" si="137"/>
        <v>-3.0772032573851207E-3</v>
      </c>
      <c r="K839" s="28">
        <f t="shared" si="138"/>
        <v>0.84098870000000048</v>
      </c>
      <c r="L839" s="28">
        <f t="shared" si="139"/>
        <v>0.90828529999999863</v>
      </c>
      <c r="M839" s="28">
        <f t="shared" si="140"/>
        <v>1.2842482180282504</v>
      </c>
      <c r="N839" s="28">
        <f t="shared" si="141"/>
        <v>0.52744500019346208</v>
      </c>
      <c r="O839" s="7">
        <f t="shared" si="142"/>
        <v>0.96269849087192161</v>
      </c>
      <c r="P839" s="7">
        <f>[1]!S_PQ_PctChange("H00906.CSI",$A$3,$A839)/100</f>
        <v>0.55963726480649134</v>
      </c>
    </row>
    <row r="840" spans="1:16" x14ac:dyDescent="0.3">
      <c r="A840" s="3">
        <v>20120615</v>
      </c>
      <c r="B840" s="29">
        <f>板块策略指数!B840</f>
        <v>-1.6763275081483197E-3</v>
      </c>
      <c r="C840" s="29">
        <f>板块策略指数!C840</f>
        <v>1.1137537977156773E-2</v>
      </c>
      <c r="D840" s="29">
        <f>板块策略指数!E840</f>
        <v>-1.75200006407034E-3</v>
      </c>
      <c r="E840" s="29">
        <f>板块策略指数!F840</f>
        <v>7.6166945516742499E-3</v>
      </c>
      <c r="F840">
        <f t="shared" si="133"/>
        <v>0.2950857903607918</v>
      </c>
      <c r="G840">
        <f t="shared" si="134"/>
        <v>0.20971863072719393</v>
      </c>
      <c r="H840">
        <f t="shared" si="135"/>
        <v>0.29714285858202727</v>
      </c>
      <c r="I840">
        <f t="shared" si="136"/>
        <v>0.19805272032998678</v>
      </c>
      <c r="J840">
        <f t="shared" si="137"/>
        <v>2.7979329201063417E-3</v>
      </c>
      <c r="K840" s="28">
        <f t="shared" si="138"/>
        <v>0.83790260000000027</v>
      </c>
      <c r="L840" s="28">
        <f t="shared" si="139"/>
        <v>0.92953889999999872</v>
      </c>
      <c r="M840" s="28">
        <f t="shared" si="140"/>
        <v>1.2802462150039124</v>
      </c>
      <c r="N840" s="28">
        <f t="shared" si="141"/>
        <v>0.53907908220441758</v>
      </c>
      <c r="O840" s="7">
        <f t="shared" si="142"/>
        <v>0.96818998959177538</v>
      </c>
      <c r="P840" s="7">
        <f>[1]!S_PQ_PctChange("H00906.CSI",$A$3,$A840)/100</f>
        <v>0.5631637990443692</v>
      </c>
    </row>
    <row r="841" spans="1:16" x14ac:dyDescent="0.3">
      <c r="A841" s="3">
        <v>20120618</v>
      </c>
      <c r="B841" s="29">
        <f>板块策略指数!B841</f>
        <v>1.2529445249166113E-2</v>
      </c>
      <c r="C841" s="29">
        <f>板块策略指数!C841</f>
        <v>1.2366011382304835E-2</v>
      </c>
      <c r="D841" s="29">
        <f>板块策略指数!E841</f>
        <v>6.2863330214616604E-3</v>
      </c>
      <c r="E841" s="29">
        <f>板块策略指数!F841</f>
        <v>4.9766838929121799E-3</v>
      </c>
      <c r="F841">
        <f t="shared" si="133"/>
        <v>0.29607566791330414</v>
      </c>
      <c r="G841">
        <f t="shared" si="134"/>
        <v>0.21038817604623886</v>
      </c>
      <c r="H841">
        <f t="shared" si="135"/>
        <v>0.29630135015431525</v>
      </c>
      <c r="I841">
        <f t="shared" si="136"/>
        <v>0.19723480588614151</v>
      </c>
      <c r="J841">
        <f t="shared" si="137"/>
        <v>9.1442289759957104E-3</v>
      </c>
      <c r="K841" s="28">
        <f t="shared" si="138"/>
        <v>0.86093050000000049</v>
      </c>
      <c r="L841" s="28">
        <f t="shared" si="139"/>
        <v>0.95339959999999846</v>
      </c>
      <c r="M841" s="28">
        <f t="shared" si="140"/>
        <v>1.2945806020823549</v>
      </c>
      <c r="N841" s="28">
        <f t="shared" si="141"/>
        <v>0.54673859228274235</v>
      </c>
      <c r="O841" s="7">
        <f t="shared" si="142"/>
        <v>0.98618756952486519</v>
      </c>
      <c r="P841" s="7">
        <f>[1]!S_PQ_PctChange("H00906.CSI",$A$3,$A841)/100</f>
        <v>0.5734222864452847</v>
      </c>
    </row>
    <row r="842" spans="1:16" x14ac:dyDescent="0.3">
      <c r="A842" s="3">
        <v>20120619</v>
      </c>
      <c r="B842" s="29">
        <f>板块策略指数!B842</f>
        <v>-2.269079903843711E-3</v>
      </c>
      <c r="C842" s="29">
        <f>板块策略指数!C842</f>
        <v>2.8405350344087575E-3</v>
      </c>
      <c r="D842" s="29">
        <f>板块策略指数!E842</f>
        <v>-8.8845548532746291E-3</v>
      </c>
      <c r="E842" s="29">
        <f>板块策略指数!F842</f>
        <v>-6.2648482685129002E-3</v>
      </c>
      <c r="F842">
        <f t="shared" si="133"/>
        <v>0.29657304511692401</v>
      </c>
      <c r="G842">
        <f t="shared" si="134"/>
        <v>0.21182086430633387</v>
      </c>
      <c r="H842">
        <f t="shared" si="135"/>
        <v>0.29483117403138015</v>
      </c>
      <c r="I842">
        <f t="shared" si="136"/>
        <v>0.19677491654536178</v>
      </c>
      <c r="J842">
        <f t="shared" si="137"/>
        <v>-3.9423560938861022E-3</v>
      </c>
      <c r="K842" s="28">
        <f t="shared" si="138"/>
        <v>0.85670790000000063</v>
      </c>
      <c r="L842" s="28">
        <f t="shared" si="139"/>
        <v>0.95894829999999853</v>
      </c>
      <c r="M842" s="28">
        <f t="shared" si="140"/>
        <v>1.2741942748578943</v>
      </c>
      <c r="N842" s="28">
        <f t="shared" si="141"/>
        <v>0.53704850969103779</v>
      </c>
      <c r="O842" s="7">
        <f t="shared" si="142"/>
        <v>0.97835731085654798</v>
      </c>
      <c r="P842" s="7">
        <f>[1]!S_PQ_PctChange("H00906.CSI",$A$3,$A842)/100</f>
        <v>0.56058705717624946</v>
      </c>
    </row>
    <row r="843" spans="1:16" x14ac:dyDescent="0.3">
      <c r="A843" s="3">
        <v>20120620</v>
      </c>
      <c r="B843" s="29">
        <f>板块策略指数!B843</f>
        <v>3.0606860669897592E-3</v>
      </c>
      <c r="C843" s="29">
        <f>板块策略指数!C843</f>
        <v>-2.2140757875029126E-2</v>
      </c>
      <c r="D843" s="29">
        <f>板块策略指数!E843</f>
        <v>-1.78905724534187E-3</v>
      </c>
      <c r="E843" s="29">
        <f>板块策略指数!F843</f>
        <v>-2.53946120747675E-4</v>
      </c>
      <c r="F843">
        <f t="shared" si="133"/>
        <v>0.29878333721100192</v>
      </c>
      <c r="G843">
        <f t="shared" si="134"/>
        <v>0.20803795158237604</v>
      </c>
      <c r="H843">
        <f t="shared" si="135"/>
        <v>0.29559236794856886</v>
      </c>
      <c r="I843">
        <f t="shared" si="136"/>
        <v>0.19758634325805297</v>
      </c>
      <c r="J843">
        <f t="shared" si="137"/>
        <v>-4.3595975572224754E-3</v>
      </c>
      <c r="K843" s="28">
        <f t="shared" si="138"/>
        <v>0.8623907000000004</v>
      </c>
      <c r="L843" s="28">
        <f t="shared" si="139"/>
        <v>0.91557569999999866</v>
      </c>
      <c r="M843" s="28">
        <f t="shared" si="140"/>
        <v>1.2701256111131447</v>
      </c>
      <c r="N843" s="28">
        <f t="shared" si="141"/>
        <v>0.53665818218460082</v>
      </c>
      <c r="O843" s="7">
        <f t="shared" si="142"/>
        <v>0.96973246915682454</v>
      </c>
      <c r="P843" s="7">
        <f>[1]!S_PQ_PctChange("H00906.CSI",$A$3,$A843)/100</f>
        <v>0.55617276420857054</v>
      </c>
    </row>
    <row r="844" spans="1:16" x14ac:dyDescent="0.3">
      <c r="A844" s="3">
        <v>20120621</v>
      </c>
      <c r="B844" s="29">
        <f>板块策略指数!B844</f>
        <v>-1.3727463308316472E-2</v>
      </c>
      <c r="C844" s="29">
        <f>板块策略指数!C844</f>
        <v>-9.5183395780183196E-3</v>
      </c>
      <c r="D844" s="29">
        <f>板块策略指数!E844</f>
        <v>-1.19251894179667E-2</v>
      </c>
      <c r="E844" s="29">
        <f>板块策略指数!F844</f>
        <v>-1.5312718959515701E-2</v>
      </c>
      <c r="F844">
        <f t="shared" si="133"/>
        <v>0.29845193195116954</v>
      </c>
      <c r="G844">
        <f t="shared" si="134"/>
        <v>0.20869406008018132</v>
      </c>
      <c r="H844">
        <f t="shared" si="135"/>
        <v>0.295804056269588</v>
      </c>
      <c r="I844">
        <f t="shared" si="136"/>
        <v>0.19704995169906103</v>
      </c>
      <c r="J844">
        <f t="shared" si="137"/>
        <v>-1.2632292289817722E-2</v>
      </c>
      <c r="K844" s="28">
        <f t="shared" si="138"/>
        <v>0.8368248000000007</v>
      </c>
      <c r="L844" s="28">
        <f t="shared" si="139"/>
        <v>0.89734259999999866</v>
      </c>
      <c r="M844" s="28">
        <f t="shared" si="140"/>
        <v>1.243053933198043</v>
      </c>
      <c r="N844" s="28">
        <f t="shared" si="141"/>
        <v>0.51312776730396781</v>
      </c>
      <c r="O844" s="7">
        <f t="shared" si="142"/>
        <v>0.94485023287369097</v>
      </c>
      <c r="P844" s="7">
        <f>[1]!S_PQ_PctChange("H00906.CSI",$A$3,$A844)/100</f>
        <v>0.53308478174063256</v>
      </c>
    </row>
    <row r="845" spans="1:16" x14ac:dyDescent="0.3">
      <c r="A845" s="3">
        <v>20120625</v>
      </c>
      <c r="B845" s="29">
        <f>板块策略指数!B845</f>
        <v>-2.6520438966198677E-2</v>
      </c>
      <c r="C845" s="29">
        <f>板块策略指数!C845</f>
        <v>-7.906110367205085E-3</v>
      </c>
      <c r="D845" s="29">
        <f>板块策略指数!E845</f>
        <v>-1.6774686085280301E-2</v>
      </c>
      <c r="E845" s="29">
        <f>板块策略指数!F845</f>
        <v>-1.81605191307137E-2</v>
      </c>
      <c r="F845">
        <f t="shared" si="133"/>
        <v>0.29589419290634456</v>
      </c>
      <c r="G845">
        <f t="shared" si="134"/>
        <v>0.21086187930199909</v>
      </c>
      <c r="H845">
        <f t="shared" si="135"/>
        <v>0.29620500063929789</v>
      </c>
      <c r="I845">
        <f t="shared" si="136"/>
        <v>0.19703892715235835</v>
      </c>
      <c r="J845">
        <f t="shared" si="137"/>
        <v>-1.8105584121841052E-2</v>
      </c>
      <c r="K845" s="28">
        <f t="shared" si="138"/>
        <v>0.78811140000000046</v>
      </c>
      <c r="L845" s="28">
        <f t="shared" si="139"/>
        <v>0.88234199999999885</v>
      </c>
      <c r="M845" s="28">
        <f t="shared" si="140"/>
        <v>1.2054274075962925</v>
      </c>
      <c r="N845" s="28">
        <f t="shared" si="141"/>
        <v>0.48564858153863</v>
      </c>
      <c r="O845" s="7">
        <f t="shared" si="142"/>
        <v>0.90963758337801415</v>
      </c>
      <c r="P845" s="7">
        <f>[1]!S_PQ_PctChange("H00906.CSI",$A$3,$A845)/100</f>
        <v>0.49822448254039742</v>
      </c>
    </row>
    <row r="846" spans="1:16" x14ac:dyDescent="0.3">
      <c r="A846" s="3">
        <v>20120626</v>
      </c>
      <c r="B846" s="29">
        <f>板块策略指数!B846</f>
        <v>-9.6341872212214047E-4</v>
      </c>
      <c r="C846" s="29">
        <f>板块策略指数!C846</f>
        <v>-4.586095406679625E-3</v>
      </c>
      <c r="D846" s="29">
        <f>板块策略指数!E846</f>
        <v>-2.1497896161873499E-3</v>
      </c>
      <c r="E846" s="29">
        <f>板块策略指数!F846</f>
        <v>7.19244435899501E-3</v>
      </c>
      <c r="F846">
        <f t="shared" si="133"/>
        <v>0.29574862445619271</v>
      </c>
      <c r="G846">
        <f t="shared" si="134"/>
        <v>0.20999389854722739</v>
      </c>
      <c r="H846">
        <f t="shared" si="135"/>
        <v>0.29570770445818395</v>
      </c>
      <c r="I846">
        <f t="shared" si="136"/>
        <v>0.19854977253839581</v>
      </c>
      <c r="J846">
        <f t="shared" si="137"/>
        <v>-4.7168961586164528E-4</v>
      </c>
      <c r="K846" s="28">
        <f t="shared" si="138"/>
        <v>0.7863887000000005</v>
      </c>
      <c r="L846" s="28">
        <f t="shared" si="139"/>
        <v>0.87370939999999875</v>
      </c>
      <c r="M846" s="28">
        <f t="shared" si="140"/>
        <v>1.2006862026561871</v>
      </c>
      <c r="N846" s="28">
        <f t="shared" si="141"/>
        <v>0.49633402629836643</v>
      </c>
      <c r="O846" s="7">
        <f t="shared" si="142"/>
        <v>0.90873682715987569</v>
      </c>
      <c r="P846" s="7">
        <f>[1]!S_PQ_PctChange("H00906.CSI",$A$3,$A846)/100</f>
        <v>0.49964395818411367</v>
      </c>
    </row>
    <row r="847" spans="1:16" x14ac:dyDescent="0.3">
      <c r="A847" s="3">
        <v>20120627</v>
      </c>
      <c r="B847" s="29">
        <f>板块策略指数!B847</f>
        <v>2.6535098436303141E-3</v>
      </c>
      <c r="C847" s="29">
        <f>板块策略指数!C847</f>
        <v>7.3091376923231062E-3</v>
      </c>
      <c r="D847" s="29">
        <f>板块策略指数!E847</f>
        <v>-1.18043546689568E-3</v>
      </c>
      <c r="E847" s="29">
        <f>板块策略指数!F847</f>
        <v>-1.8280017343226501E-3</v>
      </c>
      <c r="F847">
        <f t="shared" si="133"/>
        <v>0.29605744462025607</v>
      </c>
      <c r="G847">
        <f t="shared" si="134"/>
        <v>0.21118925804271158</v>
      </c>
      <c r="H847">
        <f t="shared" si="135"/>
        <v>0.29488457441869376</v>
      </c>
      <c r="I847">
        <f t="shared" si="136"/>
        <v>0.19786872291833832</v>
      </c>
      <c r="J847">
        <f t="shared" si="137"/>
        <v>1.6076330145377454E-3</v>
      </c>
      <c r="K847" s="28">
        <f t="shared" si="138"/>
        <v>0.79112890000000036</v>
      </c>
      <c r="L847" s="28">
        <f t="shared" si="139"/>
        <v>0.88740459999999888</v>
      </c>
      <c r="M847" s="28">
        <f t="shared" si="140"/>
        <v>1.1980884346110638</v>
      </c>
      <c r="N847" s="28">
        <f t="shared" si="141"/>
        <v>0.49359872510316705</v>
      </c>
      <c r="O847" s="7">
        <f t="shared" si="142"/>
        <v>0.91180537549928209</v>
      </c>
      <c r="P847" s="7">
        <f>[1]!S_PQ_PctChange("H00906.CSI",$A$3,$A847)/100</f>
        <v>0.49471254445309776</v>
      </c>
    </row>
    <row r="848" spans="1:16" x14ac:dyDescent="0.3">
      <c r="A848" s="3">
        <v>20120628</v>
      </c>
      <c r="B848" s="29">
        <f>板块策略指数!B848</f>
        <v>-6.8837033448569942E-3</v>
      </c>
      <c r="C848" s="29">
        <f>板块策略指数!C848</f>
        <v>4.3648828661326678E-3</v>
      </c>
      <c r="D848" s="29">
        <f>板块策略指数!E848</f>
        <v>-9.09807250120904E-3</v>
      </c>
      <c r="E848" s="29">
        <f>板块策略指数!F848</f>
        <v>-5.90347042901424E-3</v>
      </c>
      <c r="F848">
        <f t="shared" si="133"/>
        <v>0.29548720185126232</v>
      </c>
      <c r="G848">
        <f t="shared" si="134"/>
        <v>0.2131699211003327</v>
      </c>
      <c r="H848">
        <f t="shared" si="135"/>
        <v>0.29366034777822847</v>
      </c>
      <c r="I848">
        <f t="shared" si="136"/>
        <v>0.19768252927017624</v>
      </c>
      <c r="J848">
        <f t="shared" si="137"/>
        <v>-4.9671486399850391E-3</v>
      </c>
      <c r="K848" s="28">
        <f t="shared" si="138"/>
        <v>0.77879930000000042</v>
      </c>
      <c r="L848" s="28">
        <f t="shared" si="139"/>
        <v>0.8956428999999988</v>
      </c>
      <c r="M848" s="28">
        <f t="shared" si="140"/>
        <v>1.1780900666689034</v>
      </c>
      <c r="N848" s="28">
        <f t="shared" si="141"/>
        <v>0.48478130919670703</v>
      </c>
      <c r="O848" s="7">
        <f t="shared" si="142"/>
        <v>0.90230915402845469</v>
      </c>
      <c r="P848" s="7">
        <f>[1]!S_PQ_PctChange("H00906.CSI",$A$3,$A848)/100</f>
        <v>0.47992351617097095</v>
      </c>
    </row>
    <row r="849" spans="1:16" x14ac:dyDescent="0.3">
      <c r="A849" s="3">
        <v>20120629</v>
      </c>
      <c r="B849" s="29">
        <f>板块策略指数!B849</f>
        <v>2.0039022952167852E-2</v>
      </c>
      <c r="C849" s="29">
        <f>板块策略指数!C849</f>
        <v>1.6163909352336268E-2</v>
      </c>
      <c r="D849" s="29">
        <f>板块策略指数!E849</f>
        <v>1.22662649962046E-2</v>
      </c>
      <c r="E849" s="29">
        <f>板块策略指数!F849</f>
        <v>1.8743411739002E-2</v>
      </c>
      <c r="F849">
        <f t="shared" si="133"/>
        <v>0.3</v>
      </c>
      <c r="G849">
        <f t="shared" si="134"/>
        <v>0.2</v>
      </c>
      <c r="H849">
        <f t="shared" si="135"/>
        <v>0.3</v>
      </c>
      <c r="I849">
        <f t="shared" si="136"/>
        <v>0.2</v>
      </c>
      <c r="J849">
        <f t="shared" si="137"/>
        <v>1.6674294785723333E-2</v>
      </c>
      <c r="K849" s="28">
        <f t="shared" si="138"/>
        <v>0.81444470000000058</v>
      </c>
      <c r="L849" s="28">
        <f t="shared" si="139"/>
        <v>0.92628389999999849</v>
      </c>
      <c r="M849" s="28">
        <f t="shared" si="140"/>
        <v>1.204807096612265</v>
      </c>
      <c r="N849" s="28">
        <f t="shared" si="141"/>
        <v>0.51261117661735534</v>
      </c>
      <c r="O849" s="7">
        <f t="shared" si="142"/>
        <v>0.93402881763630496</v>
      </c>
      <c r="P849" s="7">
        <f>[1]!S_PQ_PctChange("H00906.CSI",$A$3,$A849)/100</f>
        <v>0.50110722227956406</v>
      </c>
    </row>
    <row r="850" spans="1:16" x14ac:dyDescent="0.3">
      <c r="A850" s="3">
        <v>20120702</v>
      </c>
      <c r="B850" s="29">
        <f>板块策略指数!B850</f>
        <v>1.0845026029175735E-2</v>
      </c>
      <c r="C850" s="29">
        <f>板块策略指数!C850</f>
        <v>1.9056329131962382E-2</v>
      </c>
      <c r="D850" s="29">
        <f>板块策略指数!E850</f>
        <v>-4.1412708371027698E-3</v>
      </c>
      <c r="E850" s="29">
        <f>板块策略指数!F850</f>
        <v>1.8219734347804299E-3</v>
      </c>
      <c r="F850">
        <f t="shared" si="133"/>
        <v>0.30138887898889</v>
      </c>
      <c r="G850">
        <f t="shared" si="134"/>
        <v>0.20255808210291759</v>
      </c>
      <c r="H850">
        <f t="shared" si="135"/>
        <v>0.29692063400927621</v>
      </c>
      <c r="I850">
        <f t="shared" si="136"/>
        <v>0.19913240489891623</v>
      </c>
      <c r="J850">
        <f t="shared" si="137"/>
        <v>6.1867870709704526E-3</v>
      </c>
      <c r="K850" s="28">
        <f t="shared" si="138"/>
        <v>0.83412240000000049</v>
      </c>
      <c r="L850" s="28">
        <f t="shared" si="139"/>
        <v>0.9629917999999984</v>
      </c>
      <c r="M850" s="28">
        <f t="shared" si="140"/>
        <v>1.1956763932816274</v>
      </c>
      <c r="N850" s="28">
        <f t="shared" si="141"/>
        <v>0.51536711399830404</v>
      </c>
      <c r="O850" s="7">
        <f t="shared" si="142"/>
        <v>0.94599424212014149</v>
      </c>
      <c r="P850" s="7">
        <f>[1]!S_PQ_PctChange("H00906.CSI",$A$3,$A850)/100</f>
        <v>0.50728817075828059</v>
      </c>
    </row>
    <row r="851" spans="1:16" x14ac:dyDescent="0.3">
      <c r="A851" s="3">
        <v>20120703</v>
      </c>
      <c r="B851" s="29">
        <f>板块策略指数!B851</f>
        <v>-3.5186310357476968E-3</v>
      </c>
      <c r="C851" s="29">
        <f>板块策略指数!C851</f>
        <v>-8.2164887290919562E-3</v>
      </c>
      <c r="D851" s="29">
        <f>板块策略指数!E851</f>
        <v>1.10097768671053E-2</v>
      </c>
      <c r="E851" s="29">
        <f>板块策略指数!F851</f>
        <v>4.4558186981273904E-3</v>
      </c>
      <c r="F851">
        <f t="shared" si="133"/>
        <v>0.29989908657893832</v>
      </c>
      <c r="G851">
        <f t="shared" si="134"/>
        <v>0.20060659047685483</v>
      </c>
      <c r="H851">
        <f t="shared" si="135"/>
        <v>0.29976054611601693</v>
      </c>
      <c r="I851">
        <f t="shared" si="136"/>
        <v>0.19973377682818996</v>
      </c>
      <c r="J851">
        <f t="shared" si="137"/>
        <v>1.4315353588086127E-3</v>
      </c>
      <c r="K851" s="28">
        <f t="shared" si="138"/>
        <v>0.82766880000000054</v>
      </c>
      <c r="L851" s="28">
        <f t="shared" si="139"/>
        <v>0.9468628999999984</v>
      </c>
      <c r="M851" s="28">
        <f t="shared" si="140"/>
        <v>1.2198503004440289</v>
      </c>
      <c r="N851" s="28">
        <f t="shared" si="141"/>
        <v>0.52211931511938503</v>
      </c>
      <c r="O851" s="7">
        <f t="shared" si="142"/>
        <v>0.94878000168577437</v>
      </c>
      <c r="P851" s="7">
        <f>[1]!S_PQ_PctChange("H00906.CSI",$A$3,$A851)/100</f>
        <v>0.50969184398383161</v>
      </c>
    </row>
    <row r="852" spans="1:16" x14ac:dyDescent="0.3">
      <c r="A852" s="3">
        <v>20120704</v>
      </c>
      <c r="B852" s="29">
        <f>板块策略指数!B852</f>
        <v>-2.7771990198660968E-3</v>
      </c>
      <c r="C852" s="29">
        <f>板块策略指数!C852</f>
        <v>-1.2347094394782493E-2</v>
      </c>
      <c r="D852" s="29">
        <f>板块策略指数!E852</f>
        <v>-1.64546029622059E-3</v>
      </c>
      <c r="E852" s="29">
        <f>板块策略指数!F852</f>
        <v>1.21531821041227E-4</v>
      </c>
      <c r="F852">
        <f t="shared" si="133"/>
        <v>0.30020059252791476</v>
      </c>
      <c r="G852">
        <f t="shared" si="134"/>
        <v>0.19888120592102176</v>
      </c>
      <c r="H852">
        <f t="shared" si="135"/>
        <v>0.30040245020862283</v>
      </c>
      <c r="I852">
        <f t="shared" si="136"/>
        <v>0.20051575134244073</v>
      </c>
      <c r="J852">
        <f t="shared" si="137"/>
        <v>-3.7787580255249018E-3</v>
      </c>
      <c r="K852" s="28">
        <f t="shared" si="138"/>
        <v>0.8225930000000008</v>
      </c>
      <c r="L852" s="28">
        <f t="shared" si="139"/>
        <v>0.92282479999999834</v>
      </c>
      <c r="M852" s="28">
        <f t="shared" si="140"/>
        <v>1.2161976249110951</v>
      </c>
      <c r="N852" s="28">
        <f t="shared" si="141"/>
        <v>0.52230430105159353</v>
      </c>
      <c r="O852" s="7">
        <f t="shared" si="142"/>
        <v>0.94141603361442194</v>
      </c>
      <c r="P852" s="7">
        <f>[1]!S_PQ_PctChange("H00906.CSI",$A$3,$A852)/100</f>
        <v>0.50618876784509714</v>
      </c>
    </row>
    <row r="853" spans="1:16" x14ac:dyDescent="0.3">
      <c r="A853" s="3">
        <v>20120705</v>
      </c>
      <c r="B853" s="29">
        <f>板块策略指数!B853</f>
        <v>-1.8165437922783707E-2</v>
      </c>
      <c r="C853" s="29">
        <f>板块策略指数!C853</f>
        <v>-5.5421585991609979E-3</v>
      </c>
      <c r="D853" s="29">
        <f>板块策略指数!E853</f>
        <v>-1.27563036991807E-2</v>
      </c>
      <c r="E853" s="29">
        <f>板块策略指数!F853</f>
        <v>-5.8438479273241603E-3</v>
      </c>
      <c r="F853">
        <f t="shared" si="133"/>
        <v>0.29819423839044412</v>
      </c>
      <c r="G853">
        <f t="shared" si="134"/>
        <v>0.20009190000819993</v>
      </c>
      <c r="H853">
        <f t="shared" si="135"/>
        <v>0.30003866674029112</v>
      </c>
      <c r="I853">
        <f t="shared" si="136"/>
        <v>0.20167519486106497</v>
      </c>
      <c r="J853">
        <f t="shared" si="137"/>
        <v>-1.1559314858272992E-2</v>
      </c>
      <c r="K853" s="28">
        <f t="shared" si="138"/>
        <v>0.78948480000000076</v>
      </c>
      <c r="L853" s="28">
        <f t="shared" si="139"/>
        <v>0.91216819999999843</v>
      </c>
      <c r="M853" s="28">
        <f t="shared" si="140"/>
        <v>1.1879271349503262</v>
      </c>
      <c r="N853" s="28">
        <f t="shared" si="141"/>
        <v>0.51340818621713646</v>
      </c>
      <c r="O853" s="7">
        <f t="shared" si="142"/>
        <v>0.91897459441097329</v>
      </c>
      <c r="P853" s="7">
        <f>[1]!S_PQ_PctChange("H00906.CSI",$A$3,$A853)/100</f>
        <v>0.48284013983112239</v>
      </c>
    </row>
    <row r="854" spans="1:16" x14ac:dyDescent="0.3">
      <c r="A854" s="3">
        <v>20120706</v>
      </c>
      <c r="B854" s="29">
        <f>板块策略指数!B854</f>
        <v>2.0543454741834145E-2</v>
      </c>
      <c r="C854" s="29">
        <f>板块策略指数!C854</f>
        <v>3.1335318723530708E-2</v>
      </c>
      <c r="D854" s="29">
        <f>板块策略指数!E854</f>
        <v>2.7757692789640999E-2</v>
      </c>
      <c r="E854" s="29">
        <f>板块策略指数!F854</f>
        <v>9.1333038540866492E-3</v>
      </c>
      <c r="F854">
        <f t="shared" si="133"/>
        <v>0.29760437095412434</v>
      </c>
      <c r="G854">
        <f t="shared" si="134"/>
        <v>0.20180780312199637</v>
      </c>
      <c r="H854">
        <f t="shared" si="135"/>
        <v>0.30156193335504372</v>
      </c>
      <c r="I854">
        <f t="shared" si="136"/>
        <v>0.19902589256883582</v>
      </c>
      <c r="J854">
        <f t="shared" si="137"/>
        <v>2.2566225272292292E-2</v>
      </c>
      <c r="K854" s="28">
        <f t="shared" si="138"/>
        <v>0.82624700000000084</v>
      </c>
      <c r="L854" s="28">
        <f t="shared" si="139"/>
        <v>0.97208659999999858</v>
      </c>
      <c r="M854" s="28">
        <f t="shared" si="140"/>
        <v>1.2486589442083966</v>
      </c>
      <c r="N854" s="28">
        <f t="shared" si="141"/>
        <v>0.52723060303711966</v>
      </c>
      <c r="O854" s="7">
        <f t="shared" si="142"/>
        <v>0.96227860740025695</v>
      </c>
      <c r="P854" s="7">
        <f>[1]!S_PQ_PctChange("H00906.CSI",$A$3,$A854)/100</f>
        <v>0.5101568356379611</v>
      </c>
    </row>
    <row r="855" spans="1:16" x14ac:dyDescent="0.3">
      <c r="A855" s="3">
        <v>20120709</v>
      </c>
      <c r="B855" s="29">
        <f>板块策略指数!B855</f>
        <v>-2.3105034532568725E-2</v>
      </c>
      <c r="C855" s="29">
        <f>板块策略指数!C855</f>
        <v>-5.7649091069328128E-3</v>
      </c>
      <c r="D855" s="29">
        <f>板块策略指数!E855</f>
        <v>-1.4411636237391201E-2</v>
      </c>
      <c r="E855" s="29">
        <f>板块策略指数!F855</f>
        <v>-2.34461048467033E-2</v>
      </c>
      <c r="F855">
        <f t="shared" si="133"/>
        <v>0.29577169457376407</v>
      </c>
      <c r="G855">
        <f t="shared" si="134"/>
        <v>0.20412513012315087</v>
      </c>
      <c r="H855">
        <f t="shared" si="135"/>
        <v>0.30237196277124367</v>
      </c>
      <c r="I855">
        <f t="shared" si="136"/>
        <v>0.19773121253184173</v>
      </c>
      <c r="J855">
        <f t="shared" si="137"/>
        <v>-1.7051945740941467E-2</v>
      </c>
      <c r="K855" s="28">
        <f t="shared" si="138"/>
        <v>0.78405150000000079</v>
      </c>
      <c r="L855" s="28">
        <f t="shared" si="139"/>
        <v>0.96071769999999845</v>
      </c>
      <c r="M855" s="28">
        <f t="shared" si="140"/>
        <v>1.2162520894825093</v>
      </c>
      <c r="N855" s="28">
        <f t="shared" si="141"/>
        <v>0.49142299419321755</v>
      </c>
      <c r="O855" s="7">
        <f t="shared" si="142"/>
        <v>0.9288179390582576</v>
      </c>
      <c r="P855" s="7">
        <f>[1]!S_PQ_PctChange("H00906.CSI",$A$3,$A855)/100</f>
        <v>0.47518028852419358</v>
      </c>
    </row>
    <row r="856" spans="1:16" x14ac:dyDescent="0.3">
      <c r="A856" s="3">
        <v>20120710</v>
      </c>
      <c r="B856" s="29">
        <f>板块策略指数!B856</f>
        <v>-1.5409644844893806E-2</v>
      </c>
      <c r="C856" s="29">
        <f>板块策略指数!C856</f>
        <v>-2.514926039582344E-2</v>
      </c>
      <c r="D856" s="29">
        <f>板块策略指数!E856</f>
        <v>-2.96011651253813E-3</v>
      </c>
      <c r="E856" s="29">
        <f>板块策略指数!F856</f>
        <v>-4.2810149644780804E-3</v>
      </c>
      <c r="F856">
        <f t="shared" si="133"/>
        <v>0.29458187685881465</v>
      </c>
      <c r="G856">
        <f t="shared" si="134"/>
        <v>0.20129289141167531</v>
      </c>
      <c r="H856">
        <f t="shared" si="135"/>
        <v>0.30496351763121299</v>
      </c>
      <c r="I856">
        <f t="shared" si="136"/>
        <v>0.19916171409829742</v>
      </c>
      <c r="J856">
        <f t="shared" si="137"/>
        <v>-1.1432879339073505E-2</v>
      </c>
      <c r="K856" s="28">
        <f t="shared" si="138"/>
        <v>0.75655990000000073</v>
      </c>
      <c r="L856" s="28">
        <f t="shared" si="139"/>
        <v>0.91140709999999858</v>
      </c>
      <c r="M856" s="28">
        <f t="shared" si="140"/>
        <v>1.2096917250764849</v>
      </c>
      <c r="N856" s="28">
        <f t="shared" si="141"/>
        <v>0.48503819003670978</v>
      </c>
      <c r="O856" s="7">
        <f t="shared" si="142"/>
        <v>0.90676599629396404</v>
      </c>
      <c r="P856" s="7">
        <f>[1]!S_PQ_PctChange("H00906.CSI",$A$3,$A856)/100</f>
        <v>0.46756057663135442</v>
      </c>
    </row>
    <row r="857" spans="1:16" x14ac:dyDescent="0.3">
      <c r="A857" s="3">
        <v>20120711</v>
      </c>
      <c r="B857" s="29">
        <f>板块策略指数!B857</f>
        <v>4.4293963445254979E-3</v>
      </c>
      <c r="C857" s="29">
        <f>板块策略指数!C857</f>
        <v>2.8225488960462779E-2</v>
      </c>
      <c r="D857" s="29">
        <f>板块策略指数!E857</f>
        <v>8.8560307620695507E-3</v>
      </c>
      <c r="E857" s="29">
        <f>板块策略指数!F857</f>
        <v>1.13422016755724E-3</v>
      </c>
      <c r="F857">
        <f t="shared" si="133"/>
        <v>0.29298234236685755</v>
      </c>
      <c r="G857">
        <f t="shared" si="134"/>
        <v>0.2049428687537522</v>
      </c>
      <c r="H857">
        <f t="shared" si="135"/>
        <v>0.30464432351226134</v>
      </c>
      <c r="I857">
        <f t="shared" si="136"/>
        <v>0.19743046536712913</v>
      </c>
      <c r="J857">
        <f t="shared" si="137"/>
        <v>9.9130696990682877E-3</v>
      </c>
      <c r="K857" s="28">
        <f t="shared" si="138"/>
        <v>0.7643404000000007</v>
      </c>
      <c r="L857" s="28">
        <f t="shared" si="139"/>
        <v>0.96535749999999854</v>
      </c>
      <c r="M857" s="28">
        <f t="shared" si="140"/>
        <v>1.229260822968453</v>
      </c>
      <c r="N857" s="28">
        <f t="shared" si="141"/>
        <v>0.48672255030144207</v>
      </c>
      <c r="O857" s="7">
        <f t="shared" si="142"/>
        <v>0.92566790051503967</v>
      </c>
      <c r="P857" s="7">
        <f>[1]!S_PQ_PctChange("H00906.CSI",$A$3,$A857)/100</f>
        <v>0.48065905790188679</v>
      </c>
    </row>
    <row r="858" spans="1:16" x14ac:dyDescent="0.3">
      <c r="A858" s="3">
        <v>20120712</v>
      </c>
      <c r="B858" s="29">
        <f>板块策略指数!B858</f>
        <v>1.6035681096459642E-2</v>
      </c>
      <c r="C858" s="29">
        <f>板块策略指数!C858</f>
        <v>8.420401886170813E-3</v>
      </c>
      <c r="D858" s="29">
        <f>板块策略指数!E858</f>
        <v>4.3070339819381003E-3</v>
      </c>
      <c r="E858" s="29">
        <f>板块策略指数!F858</f>
        <v>7.4792554619489502E-3</v>
      </c>
      <c r="F858">
        <f t="shared" si="133"/>
        <v>0.29496313081268671</v>
      </c>
      <c r="G858">
        <f t="shared" si="134"/>
        <v>0.20478199159185695</v>
      </c>
      <c r="H858">
        <f t="shared" si="135"/>
        <v>0.30316350706019168</v>
      </c>
      <c r="I858">
        <f t="shared" si="136"/>
        <v>0.1970913705352649</v>
      </c>
      <c r="J858">
        <f t="shared" si="137"/>
        <v>9.2126190679241143E-3</v>
      </c>
      <c r="K858" s="28">
        <f t="shared" si="138"/>
        <v>0.79263280000000091</v>
      </c>
      <c r="L858" s="28">
        <f t="shared" si="139"/>
        <v>0.98190659999999852</v>
      </c>
      <c r="M858" s="28">
        <f t="shared" si="140"/>
        <v>1.238862325087581</v>
      </c>
      <c r="N858" s="28">
        <f t="shared" si="141"/>
        <v>0.49784212805618688</v>
      </c>
      <c r="O858" s="7">
        <f t="shared" si="142"/>
        <v>0.94340834533381379</v>
      </c>
      <c r="P858" s="7">
        <f>[1]!S_PQ_PctChange("H00906.CSI",$A$3,$A858)/100</f>
        <v>0.49672472806850188</v>
      </c>
    </row>
    <row r="859" spans="1:16" x14ac:dyDescent="0.3">
      <c r="A859" s="3">
        <v>20120713</v>
      </c>
      <c r="B859" s="29">
        <f>板块策略指数!B859</f>
        <v>-1.2525431867586085E-2</v>
      </c>
      <c r="C859" s="29">
        <f>板块策略指数!C859</f>
        <v>7.4037293180212816E-3</v>
      </c>
      <c r="D859" s="29">
        <f>板块策略指数!E859</f>
        <v>-2.6039870125593601E-3</v>
      </c>
      <c r="E859" s="29">
        <f>板块策略指数!F859</f>
        <v>3.8488947920583502E-3</v>
      </c>
      <c r="F859">
        <f t="shared" si="133"/>
        <v>0.29191349720309168</v>
      </c>
      <c r="G859">
        <f t="shared" si="134"/>
        <v>0.20675491326150217</v>
      </c>
      <c r="H859">
        <f t="shared" si="135"/>
        <v>0.30304356921481007</v>
      </c>
      <c r="I859">
        <f t="shared" si="136"/>
        <v>0.19828802032059631</v>
      </c>
      <c r="J859">
        <f t="shared" si="137"/>
        <v>-2.2092400489466335E-3</v>
      </c>
      <c r="K859" s="28">
        <f t="shared" si="138"/>
        <v>0.77017930000000101</v>
      </c>
      <c r="L859" s="28">
        <f t="shared" si="139"/>
        <v>0.99658009999999853</v>
      </c>
      <c r="M859" s="28">
        <f t="shared" si="140"/>
        <v>1.2330323566701447</v>
      </c>
      <c r="N859" s="28">
        <f t="shared" si="141"/>
        <v>0.50360716482218781</v>
      </c>
      <c r="O859" s="7">
        <f t="shared" si="142"/>
        <v>0.93911488978584523</v>
      </c>
      <c r="P859" s="7">
        <f>[1]!S_PQ_PctChange("H00906.CSI",$A$3,$A859)/100</f>
        <v>0.49608875293617194</v>
      </c>
    </row>
    <row r="860" spans="1:16" x14ac:dyDescent="0.3">
      <c r="A860" s="3">
        <v>20120716</v>
      </c>
      <c r="B860" s="29">
        <f>板块策略指数!B860</f>
        <v>-4.5533918513226322E-2</v>
      </c>
      <c r="C860" s="29">
        <f>板块策略指数!C860</f>
        <v>-2.4989029991834489E-2</v>
      </c>
      <c r="D860" s="29">
        <f>板块策略指数!E860</f>
        <v>-2.66764548994382E-2</v>
      </c>
      <c r="E860" s="29">
        <f>板块策略指数!F860</f>
        <v>-1.53044981666255E-2</v>
      </c>
      <c r="F860">
        <f t="shared" si="133"/>
        <v>0.28711360484678106</v>
      </c>
      <c r="G860">
        <f t="shared" si="134"/>
        <v>0.2077324949805493</v>
      </c>
      <c r="H860">
        <f t="shared" si="135"/>
        <v>0.30394947537051853</v>
      </c>
      <c r="I860">
        <f t="shared" si="136"/>
        <v>0.20120442480215137</v>
      </c>
      <c r="J860">
        <f t="shared" si="137"/>
        <v>-2.9577396873191341E-2</v>
      </c>
      <c r="K860" s="28">
        <f t="shared" si="138"/>
        <v>0.68957610000000091</v>
      </c>
      <c r="L860" s="28">
        <f t="shared" si="139"/>
        <v>0.94668749999999857</v>
      </c>
      <c r="M860" s="28">
        <f t="shared" si="140"/>
        <v>1.1734629697184475</v>
      </c>
      <c r="N860" s="28">
        <f t="shared" si="141"/>
        <v>0.48059521172484176</v>
      </c>
      <c r="O860" s="7">
        <f t="shared" si="142"/>
        <v>0.88176091910793453</v>
      </c>
      <c r="P860" s="7">
        <f>[1]!S_PQ_PctChange("H00906.CSI",$A$3,$A860)/100</f>
        <v>0.4598418194310212</v>
      </c>
    </row>
    <row r="861" spans="1:16" x14ac:dyDescent="0.3">
      <c r="A861" s="3">
        <v>20120717</v>
      </c>
      <c r="B861" s="29">
        <f>板块策略指数!B861</f>
        <v>3.6420377868744084E-3</v>
      </c>
      <c r="C861" s="29">
        <f>板块策略指数!C861</f>
        <v>-8.9283975984845582E-3</v>
      </c>
      <c r="D861" s="29">
        <f>板块策略指数!E861</f>
        <v>-2.9213954370878401E-3</v>
      </c>
      <c r="E861" s="29">
        <f>板块策略指数!F861</f>
        <v>1.25853501874096E-2</v>
      </c>
      <c r="F861">
        <f t="shared" si="133"/>
        <v>0.28791880449662893</v>
      </c>
      <c r="G861">
        <f t="shared" si="134"/>
        <v>0.20570596450337922</v>
      </c>
      <c r="H861">
        <f t="shared" si="135"/>
        <v>0.30280860337806315</v>
      </c>
      <c r="I861">
        <f t="shared" si="136"/>
        <v>0.20356662762192898</v>
      </c>
      <c r="J861">
        <f t="shared" si="137"/>
        <v>8.3523182360488294E-4</v>
      </c>
      <c r="K861" s="28">
        <f t="shared" si="138"/>
        <v>0.69572960000000084</v>
      </c>
      <c r="L861" s="28">
        <f t="shared" si="139"/>
        <v>0.92930669999999882</v>
      </c>
      <c r="M861" s="28">
        <f t="shared" si="140"/>
        <v>1.1671134249160326</v>
      </c>
      <c r="N861" s="28">
        <f t="shared" si="141"/>
        <v>0.49922902095020083</v>
      </c>
      <c r="O861" s="7">
        <f t="shared" si="142"/>
        <v>0.88333262571198956</v>
      </c>
      <c r="P861" s="7">
        <f>[1]!S_PQ_PctChange("H00906.CSI",$A$3,$A861)/100</f>
        <v>0.4691489505889026</v>
      </c>
    </row>
    <row r="862" spans="1:16" x14ac:dyDescent="0.3">
      <c r="A862" s="3">
        <v>20120718</v>
      </c>
      <c r="B862" s="29">
        <f>板块策略指数!B862</f>
        <v>2.2147988688763593E-3</v>
      </c>
      <c r="C862" s="29">
        <f>板块策略指数!C862</f>
        <v>-1.5576061597671765E-3</v>
      </c>
      <c r="D862" s="29">
        <f>板块策略指数!E862</f>
        <v>1.28512444126738E-3</v>
      </c>
      <c r="E862" s="29">
        <f>板块策略指数!F862</f>
        <v>-6.8405771378415997E-3</v>
      </c>
      <c r="F862">
        <f t="shared" si="133"/>
        <v>0.28875459928210884</v>
      </c>
      <c r="G862">
        <f t="shared" si="134"/>
        <v>0.20552656598816976</v>
      </c>
      <c r="H862">
        <f t="shared" si="135"/>
        <v>0.30340591482498591</v>
      </c>
      <c r="I862">
        <f t="shared" si="136"/>
        <v>0.20231291990473574</v>
      </c>
      <c r="J862">
        <f t="shared" si="137"/>
        <v>-6.8609311659483668E-4</v>
      </c>
      <c r="K862" s="28">
        <f t="shared" si="138"/>
        <v>0.69948530000000098</v>
      </c>
      <c r="L862" s="28">
        <f t="shared" si="139"/>
        <v>0.92630159999999861</v>
      </c>
      <c r="M862" s="28">
        <f t="shared" si="140"/>
        <v>1.1698984353453907</v>
      </c>
      <c r="N862" s="28">
        <f t="shared" si="141"/>
        <v>0.48897342918510023</v>
      </c>
      <c r="O862" s="7">
        <f t="shared" si="142"/>
        <v>0.88204048416123015</v>
      </c>
      <c r="P862" s="7">
        <f>[1]!S_PQ_PctChange("H00906.CSI",$A$3,$A862)/100</f>
        <v>0.4713425435043479</v>
      </c>
    </row>
    <row r="863" spans="1:16" x14ac:dyDescent="0.3">
      <c r="A863" s="3">
        <v>20120719</v>
      </c>
      <c r="B863" s="29">
        <f>板块策略指数!B863</f>
        <v>1.1125780258293423E-2</v>
      </c>
      <c r="C863" s="29">
        <f>板块策略指数!C863</f>
        <v>5.9192703780134781E-3</v>
      </c>
      <c r="D863" s="29">
        <f>板块策略指数!E863</f>
        <v>7.4611220018043403E-3</v>
      </c>
      <c r="E863" s="29">
        <f>板块策略指数!F863</f>
        <v>5.1987556893445201E-3</v>
      </c>
      <c r="F863">
        <f t="shared" si="133"/>
        <v>0.28972339538326874</v>
      </c>
      <c r="G863">
        <f t="shared" si="134"/>
        <v>0.20515427264256642</v>
      </c>
      <c r="H863">
        <f t="shared" si="135"/>
        <v>0.3033205333415</v>
      </c>
      <c r="I863">
        <f t="shared" si="136"/>
        <v>0.20180179863266512</v>
      </c>
      <c r="J863">
        <f t="shared" si="137"/>
        <v>7.7447115240938435E-3</v>
      </c>
      <c r="K863" s="28">
        <f t="shared" si="138"/>
        <v>0.71839340000000074</v>
      </c>
      <c r="L863" s="28">
        <f t="shared" si="139"/>
        <v>0.9377038999999987</v>
      </c>
      <c r="M863" s="28">
        <f t="shared" si="140"/>
        <v>1.1860883123030272</v>
      </c>
      <c r="N863" s="28">
        <f t="shared" si="141"/>
        <v>0.49671423827135897</v>
      </c>
      <c r="O863" s="7">
        <f t="shared" si="142"/>
        <v>0.89661634478772467</v>
      </c>
      <c r="P863" s="7">
        <f>[1]!S_PQ_PctChange("H00906.CSI",$A$3,$A863)/100</f>
        <v>0.48088581952693876</v>
      </c>
    </row>
    <row r="864" spans="1:16" x14ac:dyDescent="0.3">
      <c r="A864" s="3">
        <v>20120720</v>
      </c>
      <c r="B864" s="29">
        <f>板块策略指数!B864</f>
        <v>-4.8950374227460999E-3</v>
      </c>
      <c r="C864" s="29">
        <f>板块策略指数!C864</f>
        <v>2.2518920460447701E-3</v>
      </c>
      <c r="D864" s="29">
        <f>板块策略指数!E864</f>
        <v>-1.3437840957795801E-2</v>
      </c>
      <c r="E864" s="29">
        <f>板块策略指数!F864</f>
        <v>-9.3749221747517208E-3</v>
      </c>
      <c r="F864">
        <f t="shared" si="133"/>
        <v>0.2903153525852652</v>
      </c>
      <c r="G864">
        <f t="shared" si="134"/>
        <v>0.20704988599352298</v>
      </c>
      <c r="H864">
        <f t="shared" si="135"/>
        <v>0.30133099742498565</v>
      </c>
      <c r="I864">
        <f t="shared" si="136"/>
        <v>0.20130376399622649</v>
      </c>
      <c r="J864">
        <f t="shared" si="137"/>
        <v>-6.9240708310532991E-3</v>
      </c>
      <c r="K864" s="28">
        <f t="shared" si="138"/>
        <v>0.70998180000000088</v>
      </c>
      <c r="L864" s="28">
        <f t="shared" si="139"/>
        <v>0.94206739999999867</v>
      </c>
      <c r="M864" s="28">
        <f t="shared" si="140"/>
        <v>1.156712005242603</v>
      </c>
      <c r="N864" s="28">
        <f t="shared" si="141"/>
        <v>0.48268265876972216</v>
      </c>
      <c r="O864" s="7">
        <f t="shared" si="142"/>
        <v>0.88348403887708105</v>
      </c>
      <c r="P864" s="7">
        <f>[1]!S_PQ_PctChange("H00906.CSI",$A$3,$A864)/100</f>
        <v>0.46661495459033292</v>
      </c>
    </row>
    <row r="865" spans="1:16" x14ac:dyDescent="0.3">
      <c r="A865" s="3">
        <v>20120723</v>
      </c>
      <c r="B865" s="29">
        <f>板块策略指数!B865</f>
        <v>-5.7374294860915755E-3</v>
      </c>
      <c r="C865" s="29">
        <f>板块策略指数!C865</f>
        <v>-2.4176297897796372E-3</v>
      </c>
      <c r="D865" s="29">
        <f>板块策略指数!E865</f>
        <v>-1.0543893905191301E-2</v>
      </c>
      <c r="E865" s="29">
        <f>板块策略指数!F865</f>
        <v>-1.9453484359533799E-2</v>
      </c>
      <c r="F865">
        <f t="shared" si="133"/>
        <v>0.2913474188429912</v>
      </c>
      <c r="G865">
        <f t="shared" si="134"/>
        <v>0.20847973317824772</v>
      </c>
      <c r="H865">
        <f t="shared" si="135"/>
        <v>0.30094035119390999</v>
      </c>
      <c r="I865">
        <f t="shared" si="136"/>
        <v>0.19923249678485144</v>
      </c>
      <c r="J865">
        <f t="shared" si="137"/>
        <v>-9.2594955281465885E-3</v>
      </c>
      <c r="K865" s="28">
        <f t="shared" si="138"/>
        <v>0.70017090000000093</v>
      </c>
      <c r="L865" s="28">
        <f t="shared" si="139"/>
        <v>0.93737219999999866</v>
      </c>
      <c r="M865" s="28">
        <f t="shared" si="140"/>
        <v>1.1339718626752728</v>
      </c>
      <c r="N865" s="28">
        <f t="shared" si="141"/>
        <v>0.45383931485719353</v>
      </c>
      <c r="O865" s="7">
        <f t="shared" si="142"/>
        <v>0.86604392684176323</v>
      </c>
      <c r="P865" s="7">
        <f>[1]!S_PQ_PctChange("H00906.CSI",$A$3,$A865)/100</f>
        <v>0.44806428978780333</v>
      </c>
    </row>
    <row r="866" spans="1:16" x14ac:dyDescent="0.3">
      <c r="A866" s="3">
        <v>20120724</v>
      </c>
      <c r="B866" s="29">
        <f>板块策略指数!B866</f>
        <v>9.4396980915271243E-3</v>
      </c>
      <c r="C866" s="29">
        <f>板块策略指数!C866</f>
        <v>5.8202032629559204E-3</v>
      </c>
      <c r="D866" s="29">
        <f>板块策略指数!E866</f>
        <v>8.2677410354014998E-3</v>
      </c>
      <c r="E866" s="29">
        <f>板块策略指数!F866</f>
        <v>1.70986689525411E-3</v>
      </c>
      <c r="F866">
        <f t="shared" si="133"/>
        <v>0.29211350341858949</v>
      </c>
      <c r="G866">
        <f t="shared" si="134"/>
        <v>0.2082784205820446</v>
      </c>
      <c r="H866">
        <f t="shared" si="135"/>
        <v>0.30138135021202844</v>
      </c>
      <c r="I866">
        <f t="shared" si="136"/>
        <v>0.19822672578733791</v>
      </c>
      <c r="J866">
        <f t="shared" si="137"/>
        <v>6.7923840384130213E-3</v>
      </c>
      <c r="K866" s="28">
        <f t="shared" si="138"/>
        <v>0.71622000000000097</v>
      </c>
      <c r="L866" s="28">
        <f t="shared" si="139"/>
        <v>0.94864809999999888</v>
      </c>
      <c r="M866" s="28">
        <f t="shared" si="140"/>
        <v>1.1516149894127055</v>
      </c>
      <c r="N866" s="28">
        <f t="shared" si="141"/>
        <v>0.45632518657268695</v>
      </c>
      <c r="O866" s="7">
        <f t="shared" si="142"/>
        <v>0.87871881382542072</v>
      </c>
      <c r="P866" s="7">
        <f>[1]!S_PQ_PctChange("H00906.CSI",$A$3,$A866)/100</f>
        <v>0.45541918580586915</v>
      </c>
    </row>
    <row r="867" spans="1:16" x14ac:dyDescent="0.3">
      <c r="A867" s="3">
        <v>20120725</v>
      </c>
      <c r="B867" s="29">
        <f>板块策略指数!B867</f>
        <v>-4.130356248033493E-3</v>
      </c>
      <c r="C867" s="29">
        <f>板块策略指数!C867</f>
        <v>-2.6975624793415306E-3</v>
      </c>
      <c r="D867" s="29">
        <f>板块策略指数!E867</f>
        <v>-4.5014950292411602E-3</v>
      </c>
      <c r="E867" s="29">
        <f>板块策略指数!F867</f>
        <v>-8.2010038666535806E-3</v>
      </c>
      <c r="F867">
        <f t="shared" si="133"/>
        <v>0.29229557968641562</v>
      </c>
      <c r="G867">
        <f t="shared" si="134"/>
        <v>0.20870808638628882</v>
      </c>
      <c r="H867">
        <f t="shared" si="135"/>
        <v>0.30145681495976345</v>
      </c>
      <c r="I867">
        <f t="shared" si="136"/>
        <v>0.19753951896753252</v>
      </c>
      <c r="J867">
        <f t="shared" si="137"/>
        <v>-4.7507016811400354E-3</v>
      </c>
      <c r="K867" s="28">
        <f t="shared" si="138"/>
        <v>0.70913140000000086</v>
      </c>
      <c r="L867" s="28">
        <f t="shared" si="139"/>
        <v>0.94339149999999883</v>
      </c>
      <c r="M867" s="28">
        <f t="shared" si="140"/>
        <v>1.1419295052330236</v>
      </c>
      <c r="N867" s="28">
        <f t="shared" si="141"/>
        <v>0.44438185808649933</v>
      </c>
      <c r="O867" s="7">
        <f t="shared" si="142"/>
        <v>0.86979358119819095</v>
      </c>
      <c r="P867" s="7">
        <f>[1]!S_PQ_PctChange("H00906.CSI",$A$3,$A867)/100</f>
        <v>0.44506008922418339</v>
      </c>
    </row>
    <row r="868" spans="1:16" x14ac:dyDescent="0.3">
      <c r="A868" s="3">
        <v>20120726</v>
      </c>
      <c r="B868" s="29">
        <f>板块策略指数!B868</f>
        <v>-1.6947789970976105E-3</v>
      </c>
      <c r="C868" s="29">
        <f>板块策略指数!C868</f>
        <v>-1.4070402180929564E-2</v>
      </c>
      <c r="D868" s="29">
        <f>板块策略指数!E868</f>
        <v>-9.1370251478917492E-3</v>
      </c>
      <c r="E868" s="29">
        <f>板块策略指数!F868</f>
        <v>-7.4107000166016099E-3</v>
      </c>
      <c r="F868">
        <f t="shared" si="133"/>
        <v>0.29404977454286901</v>
      </c>
      <c r="G868">
        <f t="shared" si="134"/>
        <v>0.20735783089083776</v>
      </c>
      <c r="H868">
        <f t="shared" si="135"/>
        <v>0.30100517870864074</v>
      </c>
      <c r="I868">
        <f t="shared" si="136"/>
        <v>0.19758721585765296</v>
      </c>
      <c r="J868">
        <f t="shared" si="137"/>
        <v>-7.650307739047158E-3</v>
      </c>
      <c r="K868" s="28">
        <f t="shared" si="138"/>
        <v>0.70623480000000094</v>
      </c>
      <c r="L868" s="28">
        <f t="shared" si="139"/>
        <v>0.91604719999999884</v>
      </c>
      <c r="M868" s="28">
        <f t="shared" si="140"/>
        <v>1.1223586414786983</v>
      </c>
      <c r="N868" s="28">
        <f t="shared" si="141"/>
        <v>0.4336779774267987</v>
      </c>
      <c r="O868" s="7">
        <f t="shared" si="142"/>
        <v>0.85548908489352971</v>
      </c>
      <c r="P868" s="7">
        <f>[1]!S_PQ_PctChange("H00906.CSI",$A$3,$A868)/100</f>
        <v>0.43610482955345153</v>
      </c>
    </row>
    <row r="869" spans="1:16" x14ac:dyDescent="0.3">
      <c r="A869" s="3">
        <v>20120727</v>
      </c>
      <c r="B869" s="29">
        <f>板块策略指数!B869</f>
        <v>-4.9727036396163063E-3</v>
      </c>
      <c r="C869" s="29">
        <f>板块策略指数!C869</f>
        <v>-2.1481777693159156E-2</v>
      </c>
      <c r="D869" s="29">
        <f>板块策略指数!E869</f>
        <v>-1.5195290077966101E-3</v>
      </c>
      <c r="E869" s="29">
        <f>板块策略指数!F869</f>
        <v>6.0571495980605503E-3</v>
      </c>
      <c r="F869">
        <f t="shared" si="133"/>
        <v>0.29411022194850767</v>
      </c>
      <c r="G869">
        <f t="shared" si="134"/>
        <v>0.20395935607170981</v>
      </c>
      <c r="H869">
        <f t="shared" si="135"/>
        <v>0.30211188869078903</v>
      </c>
      <c r="I869">
        <f t="shared" si="136"/>
        <v>0.1998185332889939</v>
      </c>
      <c r="J869">
        <f t="shared" si="137"/>
        <v>-5.177207985661042E-3</v>
      </c>
      <c r="K869" s="28">
        <f t="shared" si="138"/>
        <v>0.69775020000000088</v>
      </c>
      <c r="L869" s="28">
        <f t="shared" si="139"/>
        <v>0.8748870999999987</v>
      </c>
      <c r="M869" s="28">
        <f t="shared" si="140"/>
        <v>1.1191336559580236</v>
      </c>
      <c r="N869" s="28">
        <f t="shared" si="141"/>
        <v>0.44236197941151767</v>
      </c>
      <c r="O869" s="7">
        <f t="shared" si="142"/>
        <v>0.84588283198591196</v>
      </c>
      <c r="P869" s="7">
        <f>[1]!S_PQ_PctChange("H00906.CSI",$A$3,$A869)/100</f>
        <v>0.43493036072300972</v>
      </c>
    </row>
    <row r="870" spans="1:16" x14ac:dyDescent="0.3">
      <c r="A870" s="3">
        <v>20120730</v>
      </c>
      <c r="B870" s="29">
        <f>板块策略指数!B870</f>
        <v>-2.2788099215067081E-2</v>
      </c>
      <c r="C870" s="29">
        <f>板块策略指数!C870</f>
        <v>-1.4013057106211858E-2</v>
      </c>
      <c r="D870" s="29">
        <f>板块策略指数!E870</f>
        <v>-4.6518855565128303E-3</v>
      </c>
      <c r="E870" s="29">
        <f>板块策略指数!F870</f>
        <v>-1.6033747222355299E-3</v>
      </c>
      <c r="F870">
        <f t="shared" si="133"/>
        <v>0.29068874574299508</v>
      </c>
      <c r="G870">
        <f t="shared" si="134"/>
        <v>0.20339681488316955</v>
      </c>
      <c r="H870">
        <f t="shared" si="135"/>
        <v>0.30413903654236324</v>
      </c>
      <c r="I870">
        <f t="shared" si="136"/>
        <v>0.20177540283147258</v>
      </c>
      <c r="J870">
        <f t="shared" si="137"/>
        <v>-1.1286080938668305E-2</v>
      </c>
      <c r="K870" s="28">
        <f t="shared" si="138"/>
        <v>0.65906170000000097</v>
      </c>
      <c r="L870" s="28">
        <f t="shared" si="139"/>
        <v>0.84861419999999876</v>
      </c>
      <c r="M870" s="28">
        <f t="shared" si="140"/>
        <v>1.109275688711552</v>
      </c>
      <c r="N870" s="28">
        <f t="shared" si="141"/>
        <v>0.44004933267341562</v>
      </c>
      <c r="O870" s="7">
        <f t="shared" si="142"/>
        <v>0.82505004894082057</v>
      </c>
      <c r="P870" s="7">
        <f>[1]!S_PQ_PctChange("H00906.CSI",$A$3,$A870)/100</f>
        <v>0.42190538149645995</v>
      </c>
    </row>
    <row r="871" spans="1:16" x14ac:dyDescent="0.3">
      <c r="A871" s="3">
        <v>20120731</v>
      </c>
      <c r="B871" s="29">
        <f>板块策略指数!B871</f>
        <v>-1.5908449938902215E-2</v>
      </c>
      <c r="C871" s="29">
        <f>板块策略指数!C871</f>
        <v>-7.249430411169603E-3</v>
      </c>
      <c r="D871" s="29">
        <f>板块策略指数!E871</f>
        <v>-4.5403272151981902E-3</v>
      </c>
      <c r="E871" s="29">
        <f>板块策略指数!F871</f>
        <v>1.3278741619243599E-2</v>
      </c>
      <c r="F871">
        <f t="shared" si="133"/>
        <v>0.3</v>
      </c>
      <c r="G871">
        <f t="shared" si="134"/>
        <v>0.2</v>
      </c>
      <c r="H871">
        <f t="shared" si="135"/>
        <v>0.3</v>
      </c>
      <c r="I871">
        <f t="shared" si="136"/>
        <v>0.2</v>
      </c>
      <c r="J871">
        <f t="shared" si="137"/>
        <v>-4.8004857203033258E-3</v>
      </c>
      <c r="K871" s="28">
        <f t="shared" si="138"/>
        <v>0.63266860000000102</v>
      </c>
      <c r="L871" s="28">
        <f t="shared" si="139"/>
        <v>0.83521279999999876</v>
      </c>
      <c r="M871" s="28">
        <f t="shared" si="140"/>
        <v>1.0996988868977393</v>
      </c>
      <c r="N871" s="28">
        <f t="shared" si="141"/>
        <v>0.45917137568095012</v>
      </c>
      <c r="O871" s="7">
        <f t="shared" si="142"/>
        <v>0.8162889222420413</v>
      </c>
      <c r="P871" s="7">
        <f>[1]!S_PQ_PctChange("H00906.CSI",$A$3,$A871)/100</f>
        <v>0.41442172657865184</v>
      </c>
    </row>
    <row r="872" spans="1:16" x14ac:dyDescent="0.3">
      <c r="A872" s="3">
        <v>20120801</v>
      </c>
      <c r="B872" s="29">
        <f>板块策略指数!B872</f>
        <v>1.741921171265259E-2</v>
      </c>
      <c r="C872" s="29">
        <f>板块策略指数!C872</f>
        <v>1.6688200954134515E-2</v>
      </c>
      <c r="D872" s="29">
        <f>板块策略指数!E872</f>
        <v>6.50439465559238E-3</v>
      </c>
      <c r="E872" s="29">
        <f>板块策略指数!F872</f>
        <v>9.3206227081882708E-3</v>
      </c>
      <c r="F872">
        <f t="shared" si="133"/>
        <v>0.30149362022520376</v>
      </c>
      <c r="G872">
        <f t="shared" si="134"/>
        <v>0.20085133234964092</v>
      </c>
      <c r="H872">
        <f t="shared" si="135"/>
        <v>0.29825921333496086</v>
      </c>
      <c r="I872">
        <f t="shared" si="136"/>
        <v>0.19939583409019446</v>
      </c>
      <c r="J872">
        <f t="shared" si="137"/>
        <v>1.2378846642938049E-2</v>
      </c>
      <c r="K872" s="28">
        <f t="shared" si="138"/>
        <v>0.66110840000000115</v>
      </c>
      <c r="L872" s="28">
        <f t="shared" si="139"/>
        <v>0.86583919999999859</v>
      </c>
      <c r="M872" s="28">
        <f t="shared" si="140"/>
        <v>1.11335615711603</v>
      </c>
      <c r="N872" s="28">
        <f t="shared" si="141"/>
        <v>0.47277176154026046</v>
      </c>
      <c r="O872" s="7">
        <f t="shared" si="142"/>
        <v>0.8387724842697426</v>
      </c>
      <c r="P872" s="7">
        <f>[1]!S_PQ_PctChange("H00906.CSI",$A$3,$A872)/100</f>
        <v>0.43236352338563955</v>
      </c>
    </row>
    <row r="873" spans="1:16" x14ac:dyDescent="0.3">
      <c r="A873" s="3">
        <v>20120802</v>
      </c>
      <c r="B873" s="29">
        <f>板块策略指数!B873</f>
        <v>2.2873281478799651E-3</v>
      </c>
      <c r="C873" s="29">
        <f>板块策略指数!C873</f>
        <v>1.4212532355414219E-2</v>
      </c>
      <c r="D873" s="29">
        <f>板块策略指数!E873</f>
        <v>-1.34745737165576E-2</v>
      </c>
      <c r="E873" s="29">
        <f>板块策略指数!F873</f>
        <v>-1.41650144054782E-2</v>
      </c>
      <c r="F873">
        <f t="shared" si="133"/>
        <v>0.30318347972817844</v>
      </c>
      <c r="G873">
        <f t="shared" si="134"/>
        <v>0.20438021730123085</v>
      </c>
      <c r="H873">
        <f t="shared" si="135"/>
        <v>0.29521425063706813</v>
      </c>
      <c r="I873">
        <f t="shared" si="136"/>
        <v>0.19722205233352263</v>
      </c>
      <c r="J873">
        <f t="shared" si="137"/>
        <v>-3.2991397154096881E-3</v>
      </c>
      <c r="K873" s="28">
        <f t="shared" si="138"/>
        <v>0.66490790000000088</v>
      </c>
      <c r="L873" s="28">
        <f t="shared" si="139"/>
        <v>0.89235749999999903</v>
      </c>
      <c r="M873" s="28">
        <f t="shared" si="140"/>
        <v>1.0848795837876293</v>
      </c>
      <c r="N873" s="28">
        <f t="shared" si="141"/>
        <v>0.45190992832206112</v>
      </c>
      <c r="O873" s="7">
        <f t="shared" si="142"/>
        <v>0.83270611693928576</v>
      </c>
      <c r="P873" s="7">
        <f>[1]!S_PQ_PctChange("H00906.CSI",$A$3,$A873)/100</f>
        <v>0.41996617863394614</v>
      </c>
    </row>
    <row r="874" spans="1:16" x14ac:dyDescent="0.3">
      <c r="A874" s="3">
        <v>20120803</v>
      </c>
      <c r="B874" s="29">
        <f>板块策略指数!B874</f>
        <v>2.2043741879055338E-2</v>
      </c>
      <c r="C874" s="29">
        <f>板块策略指数!C874</f>
        <v>1.69136117250572E-2</v>
      </c>
      <c r="D874" s="29">
        <f>板块策略指数!E874</f>
        <v>5.3751269749813197E-3</v>
      </c>
      <c r="E874" s="29">
        <f>板块策略指数!F874</f>
        <v>9.1251912160565196E-4</v>
      </c>
      <c r="F874">
        <f t="shared" si="133"/>
        <v>0.30622064289746831</v>
      </c>
      <c r="G874">
        <f t="shared" si="134"/>
        <v>0.2053914517268102</v>
      </c>
      <c r="H874">
        <f t="shared" si="135"/>
        <v>0.29330867093595486</v>
      </c>
      <c r="I874">
        <f t="shared" si="136"/>
        <v>0.19507923443976671</v>
      </c>
      <c r="J874">
        <f t="shared" si="137"/>
        <v>1.190688898479246E-2</v>
      </c>
      <c r="K874" s="28">
        <f t="shared" si="138"/>
        <v>0.70160870000000108</v>
      </c>
      <c r="L874" s="28">
        <f t="shared" si="139"/>
        <v>0.92436409999999891</v>
      </c>
      <c r="M874" s="28">
        <f t="shared" si="140"/>
        <v>1.0960860762780338</v>
      </c>
      <c r="N874" s="28">
        <f t="shared" si="141"/>
        <v>0.45323482389450409</v>
      </c>
      <c r="O874" s="7">
        <f t="shared" si="142"/>
        <v>0.85452794521543174</v>
      </c>
      <c r="P874" s="7">
        <f>[1]!S_PQ_PctChange("H00906.CSI",$A$3,$A874)/100</f>
        <v>0.43572532963842209</v>
      </c>
    </row>
    <row r="875" spans="1:16" x14ac:dyDescent="0.3">
      <c r="A875" s="3">
        <v>20120806</v>
      </c>
      <c r="B875" s="29">
        <f>板块策略指数!B875</f>
        <v>2.4084444326124978E-2</v>
      </c>
      <c r="C875" s="29">
        <f>板块策略指数!C875</f>
        <v>1.6610629973818333E-2</v>
      </c>
      <c r="D875" s="29">
        <f>板块策略指数!E875</f>
        <v>1.4616944945279301E-2</v>
      </c>
      <c r="E875" s="29">
        <f>板块策略指数!F875</f>
        <v>7.0031614602101E-3</v>
      </c>
      <c r="F875">
        <f t="shared" si="133"/>
        <v>0.30852358177172412</v>
      </c>
      <c r="G875">
        <f t="shared" si="134"/>
        <v>0.20542587353189318</v>
      </c>
      <c r="H875">
        <f t="shared" si="135"/>
        <v>0.29278251999804872</v>
      </c>
      <c r="I875">
        <f t="shared" si="136"/>
        <v>0.19326802469833407</v>
      </c>
      <c r="J875">
        <f t="shared" si="137"/>
        <v>1.6440283501153449E-2</v>
      </c>
      <c r="K875" s="28">
        <f t="shared" si="138"/>
        <v>0.74259100000000111</v>
      </c>
      <c r="L875" s="28">
        <f t="shared" si="139"/>
        <v>0.95632899999999865</v>
      </c>
      <c r="M875" s="28">
        <f t="shared" si="140"/>
        <v>1.1267244510555563</v>
      </c>
      <c r="N875" s="28">
        <f t="shared" si="141"/>
        <v>0.46341206200583751</v>
      </c>
      <c r="O875" s="7">
        <f t="shared" si="142"/>
        <v>0.88501691039558494</v>
      </c>
      <c r="P875" s="7">
        <f>[1]!S_PQ_PctChange("H00906.CSI",$A$3,$A875)/100</f>
        <v>0.45873094811381243</v>
      </c>
    </row>
    <row r="876" spans="1:16" x14ac:dyDescent="0.3">
      <c r="A876" s="3">
        <v>20120807</v>
      </c>
      <c r="B876" s="29">
        <f>板块策略指数!B876</f>
        <v>1.0108223903371551E-2</v>
      </c>
      <c r="C876" s="29">
        <f>板块策略指数!C876</f>
        <v>1.1063578774327398E-3</v>
      </c>
      <c r="D876" s="29">
        <f>板块策略指数!E876</f>
        <v>3.9016683319011E-3</v>
      </c>
      <c r="E876" s="29">
        <f>板块策略指数!F876</f>
        <v>-4.0724991269735899E-3</v>
      </c>
      <c r="F876">
        <f t="shared" si="133"/>
        <v>0.31049302397229644</v>
      </c>
      <c r="G876">
        <f t="shared" si="134"/>
        <v>0.20489480036320615</v>
      </c>
      <c r="H876">
        <f t="shared" si="135"/>
        <v>0.29284100990588269</v>
      </c>
      <c r="I876">
        <f t="shared" si="136"/>
        <v>0.19177116575861475</v>
      </c>
      <c r="J876">
        <f t="shared" si="137"/>
        <v>3.7011564019839727E-3</v>
      </c>
      <c r="K876" s="28">
        <f t="shared" si="138"/>
        <v>0.76020550000000142</v>
      </c>
      <c r="L876" s="28">
        <f t="shared" si="139"/>
        <v>0.9584933999999985</v>
      </c>
      <c r="M876" s="28">
        <f t="shared" si="140"/>
        <v>1.1350222244969195</v>
      </c>
      <c r="N876" s="28">
        <f t="shared" si="141"/>
        <v>0.45745231766091599</v>
      </c>
      <c r="O876" s="7">
        <f t="shared" si="142"/>
        <v>0.89199365280134368</v>
      </c>
      <c r="P876" s="7">
        <f>[1]!S_PQ_PctChange("H00906.CSI",$A$3,$A876)/100</f>
        <v>0.46351848550341579</v>
      </c>
    </row>
    <row r="877" spans="1:16" x14ac:dyDescent="0.3">
      <c r="A877" s="3">
        <v>20120808</v>
      </c>
      <c r="B877" s="29">
        <f>板块策略指数!B877</f>
        <v>-5.2196746345809907E-3</v>
      </c>
      <c r="C877" s="29">
        <f>板块策略指数!C877</f>
        <v>-1.1951993302607074E-2</v>
      </c>
      <c r="D877" s="29">
        <f>板块策略指数!E877</f>
        <v>-6.0059758795766999E-3</v>
      </c>
      <c r="E877" s="29">
        <f>板块策略指数!F877</f>
        <v>7.4932440153427397E-3</v>
      </c>
      <c r="F877">
        <f t="shared" si="133"/>
        <v>0.31023471045502143</v>
      </c>
      <c r="G877">
        <f t="shared" si="134"/>
        <v>0.20333883754075863</v>
      </c>
      <c r="H877">
        <f t="shared" si="135"/>
        <v>0.29236610504037752</v>
      </c>
      <c r="I877">
        <f t="shared" si="136"/>
        <v>0.19406034696384242</v>
      </c>
      <c r="J877">
        <f t="shared" si="137"/>
        <v>-4.3913817450321677E-3</v>
      </c>
      <c r="K877" s="28">
        <f t="shared" si="138"/>
        <v>0.75101780000000162</v>
      </c>
      <c r="L877" s="28">
        <f t="shared" si="139"/>
        <v>0.93508549999999824</v>
      </c>
      <c r="M877" s="28">
        <f t="shared" si="140"/>
        <v>1.1221993325142305</v>
      </c>
      <c r="N877" s="28">
        <f t="shared" si="141"/>
        <v>0.46837336351787617</v>
      </c>
      <c r="O877" s="7">
        <f t="shared" si="142"/>
        <v>0.8836851864127151</v>
      </c>
      <c r="P877" s="7">
        <f>[1]!S_PQ_PctChange("H00906.CSI",$A$3,$A877)/100</f>
        <v>0.46295392725070039</v>
      </c>
    </row>
    <row r="878" spans="1:16" x14ac:dyDescent="0.3">
      <c r="A878" s="3">
        <v>20120809</v>
      </c>
      <c r="B878" s="29">
        <f>板块策略指数!B878</f>
        <v>1.6567392975673813E-2</v>
      </c>
      <c r="C878" s="29">
        <f>板块策略指数!C878</f>
        <v>2.6107942000495668E-2</v>
      </c>
      <c r="D878" s="29">
        <f>板块策略指数!E878</f>
        <v>1.93463217287255E-2</v>
      </c>
      <c r="E878" s="29">
        <f>板块策略指数!F878</f>
        <v>4.5826830336479401E-3</v>
      </c>
      <c r="F878">
        <f t="shared" si="133"/>
        <v>0.31010455395485209</v>
      </c>
      <c r="G878">
        <f t="shared" si="134"/>
        <v>0.20516107552025628</v>
      </c>
      <c r="H878">
        <f t="shared" si="135"/>
        <v>0.29304233338882729</v>
      </c>
      <c r="I878">
        <f t="shared" si="136"/>
        <v>0.19169203713606439</v>
      </c>
      <c r="J878">
        <f t="shared" si="137"/>
        <v>1.6994064729985589E-2</v>
      </c>
      <c r="K878" s="28">
        <f t="shared" si="138"/>
        <v>0.78002760000000149</v>
      </c>
      <c r="L878" s="28">
        <f t="shared" si="139"/>
        <v>0.98560659999999833</v>
      </c>
      <c r="M878" s="28">
        <f t="shared" si="140"/>
        <v>1.1632560835735375</v>
      </c>
      <c r="N878" s="28">
        <f t="shared" si="141"/>
        <v>0.47510245321793021</v>
      </c>
      <c r="O878" s="7">
        <f t="shared" si="142"/>
        <v>0.9156966544015277</v>
      </c>
      <c r="P878" s="7">
        <f>[1]!S_PQ_PctChange("H00906.CSI",$A$3,$A878)/100</f>
        <v>0.47826737437145317</v>
      </c>
    </row>
    <row r="879" spans="1:16" x14ac:dyDescent="0.3">
      <c r="A879" s="3">
        <v>20120810</v>
      </c>
      <c r="B879" s="29">
        <f>板块策略指数!B879</f>
        <v>-1.402843416585124E-3</v>
      </c>
      <c r="C879" s="29">
        <f>板块策略指数!C879</f>
        <v>5.2461046412718374E-3</v>
      </c>
      <c r="D879" s="29">
        <f>板块策略指数!E879</f>
        <v>-1.00969208294186E-2</v>
      </c>
      <c r="E879" s="29">
        <f>板块策略指数!F879</f>
        <v>-1.4938761713101201E-3</v>
      </c>
      <c r="F879">
        <f t="shared" si="133"/>
        <v>0.310477985991719</v>
      </c>
      <c r="G879">
        <f t="shared" si="134"/>
        <v>0.20677579985231376</v>
      </c>
      <c r="H879">
        <f t="shared" si="135"/>
        <v>0.29084083472587352</v>
      </c>
      <c r="I879">
        <f t="shared" si="136"/>
        <v>0.1919053794300937</v>
      </c>
      <c r="J879">
        <f t="shared" si="137"/>
        <v>-2.6039210678760337E-3</v>
      </c>
      <c r="K879" s="28">
        <f t="shared" si="138"/>
        <v>0.77753050000000168</v>
      </c>
      <c r="L879" s="28">
        <f t="shared" si="139"/>
        <v>0.99602329999999806</v>
      </c>
      <c r="M879" s="28">
        <f t="shared" si="140"/>
        <v>1.1414138581639373</v>
      </c>
      <c r="N879" s="28">
        <f t="shared" si="141"/>
        <v>0.47289883281282674</v>
      </c>
      <c r="O879" s="7">
        <f t="shared" si="142"/>
        <v>0.91070833152347208</v>
      </c>
      <c r="P879" s="7">
        <f>[1]!S_PQ_PctChange("H00906.CSI",$A$3,$A879)/100</f>
        <v>0.47178928997025493</v>
      </c>
    </row>
    <row r="880" spans="1:16" x14ac:dyDescent="0.3">
      <c r="A880" s="3">
        <v>20120813</v>
      </c>
      <c r="B880" s="29">
        <f>板块策略指数!B880</f>
        <v>-1.9966295936975516E-2</v>
      </c>
      <c r="C880" s="29">
        <f>板块策略指数!C880</f>
        <v>-6.0764320737137587E-3</v>
      </c>
      <c r="D880" s="29">
        <f>板块策略指数!E880</f>
        <v>-1.2074972328651901E-2</v>
      </c>
      <c r="E880" s="29">
        <f>板块策略指数!F880</f>
        <v>-2.99093252294583E-2</v>
      </c>
      <c r="F880">
        <f t="shared" si="133"/>
        <v>0.30944891867621371</v>
      </c>
      <c r="G880">
        <f t="shared" si="134"/>
        <v>0.20901133702723801</v>
      </c>
      <c r="H880">
        <f t="shared" si="135"/>
        <v>0.2922109696975696</v>
      </c>
      <c r="I880">
        <f t="shared" si="136"/>
        <v>0.18932877459897868</v>
      </c>
      <c r="J880">
        <f t="shared" si="137"/>
        <v>-1.670720989053143E-2</v>
      </c>
      <c r="K880" s="28">
        <f t="shared" si="138"/>
        <v>0.74203980000000147</v>
      </c>
      <c r="L880" s="28">
        <f t="shared" si="139"/>
        <v>0.98389459999999795</v>
      </c>
      <c r="M880" s="28">
        <f t="shared" si="140"/>
        <v>1.1155563450824157</v>
      </c>
      <c r="N880" s="28">
        <f t="shared" si="141"/>
        <v>0.42884542259213831</v>
      </c>
      <c r="O880" s="7">
        <f t="shared" si="142"/>
        <v>0.87878572638912233</v>
      </c>
      <c r="P880" s="7">
        <f>[1]!S_PQ_PctChange("H00906.CSI",$A$3,$A880)/100</f>
        <v>0.44156431116073791</v>
      </c>
    </row>
    <row r="881" spans="1:16" x14ac:dyDescent="0.3">
      <c r="A881" s="3">
        <v>20120814</v>
      </c>
      <c r="B881" s="29">
        <f>板块策略指数!B881</f>
        <v>5.899578184149391E-3</v>
      </c>
      <c r="C881" s="29">
        <f>板块策略指数!C881</f>
        <v>4.8073622459580056E-3</v>
      </c>
      <c r="D881" s="29">
        <f>板块策略指数!E881</f>
        <v>-1.3209869521280801E-3</v>
      </c>
      <c r="E881" s="29">
        <f>板块策略指数!F881</f>
        <v>3.5788932467748801E-3</v>
      </c>
      <c r="F881">
        <f t="shared" si="133"/>
        <v>0.31030576468365328</v>
      </c>
      <c r="G881">
        <f t="shared" si="134"/>
        <v>0.20936250220286115</v>
      </c>
      <c r="H881">
        <f t="shared" si="135"/>
        <v>0.290916723167503</v>
      </c>
      <c r="I881">
        <f t="shared" si="136"/>
        <v>0.18941500994598243</v>
      </c>
      <c r="J881">
        <f t="shared" si="137"/>
        <v>3.1219918949260232E-3</v>
      </c>
      <c r="K881" s="28">
        <f t="shared" si="138"/>
        <v>0.75231710000000129</v>
      </c>
      <c r="L881" s="28">
        <f t="shared" si="139"/>
        <v>0.99343189999999759</v>
      </c>
      <c r="M881" s="28">
        <f t="shared" si="140"/>
        <v>1.1127617227540698</v>
      </c>
      <c r="N881" s="28">
        <f t="shared" si="141"/>
        <v>0.43395910782573854</v>
      </c>
      <c r="O881" s="7">
        <f t="shared" si="142"/>
        <v>0.88465128019921213</v>
      </c>
      <c r="P881" s="7">
        <f>[1]!S_PQ_PctChange("H00906.CSI",$A$3,$A881)/100</f>
        <v>0.4472515969752604</v>
      </c>
    </row>
    <row r="882" spans="1:16" x14ac:dyDescent="0.3">
      <c r="A882" s="3">
        <v>20120815</v>
      </c>
      <c r="B882" s="29">
        <f>板块策略指数!B882</f>
        <v>-6.9161568987713851E-3</v>
      </c>
      <c r="C882" s="29">
        <f>板块策略指数!C882</f>
        <v>-6.4476744853937899E-3</v>
      </c>
      <c r="D882" s="29">
        <f>板块策略指数!E882</f>
        <v>-4.70059196968412E-3</v>
      </c>
      <c r="E882" s="29">
        <f>板块策略指数!F882</f>
        <v>-1.2997786811395301E-2</v>
      </c>
      <c r="F882">
        <f t="shared" si="133"/>
        <v>0.31043371773812312</v>
      </c>
      <c r="G882">
        <f t="shared" si="134"/>
        <v>0.2095476382551256</v>
      </c>
      <c r="H882">
        <f t="shared" si="135"/>
        <v>0.29168598258010059</v>
      </c>
      <c r="I882">
        <f t="shared" si="136"/>
        <v>0.18833266142665051</v>
      </c>
      <c r="J882">
        <f t="shared" si="137"/>
        <v>-7.3254813497211505E-3</v>
      </c>
      <c r="K882" s="28">
        <f t="shared" si="138"/>
        <v>0.74019780000000135</v>
      </c>
      <c r="L882" s="28">
        <f t="shared" si="139"/>
        <v>0.98057889999999759</v>
      </c>
      <c r="M882" s="28">
        <f t="shared" si="140"/>
        <v>1.1028304919662362</v>
      </c>
      <c r="N882" s="28">
        <f t="shared" si="141"/>
        <v>0.41532081304596091</v>
      </c>
      <c r="O882" s="7">
        <f t="shared" si="142"/>
        <v>0.87084530239538482</v>
      </c>
      <c r="P882" s="7">
        <f>[1]!S_PQ_PctChange("H00906.CSI",$A$3,$A882)/100</f>
        <v>0.43138088967708099</v>
      </c>
    </row>
    <row r="883" spans="1:16" x14ac:dyDescent="0.3">
      <c r="A883" s="3">
        <v>20120816</v>
      </c>
      <c r="B883" s="29">
        <f>板块策略指数!B883</f>
        <v>-4.4992011827619978E-3</v>
      </c>
      <c r="C883" s="29">
        <f>板块策略指数!C883</f>
        <v>-1.5851426065379159E-2</v>
      </c>
      <c r="D883" s="29">
        <f>板块策略指数!E883</f>
        <v>-1.0175371632918101E-2</v>
      </c>
      <c r="E883" s="29">
        <f>板块策略指数!F883</f>
        <v>-2.62377651850114E-3</v>
      </c>
      <c r="F883">
        <f t="shared" si="133"/>
        <v>0.311585939253398</v>
      </c>
      <c r="G883">
        <f t="shared" si="134"/>
        <v>0.20792695346012907</v>
      </c>
      <c r="H883">
        <f t="shared" si="135"/>
        <v>0.29109930388270838</v>
      </c>
      <c r="I883">
        <f t="shared" si="136"/>
        <v>0.18938780340376424</v>
      </c>
      <c r="J883">
        <f t="shared" si="137"/>
        <v>-8.1804887325759787E-3</v>
      </c>
      <c r="K883" s="28">
        <f t="shared" si="138"/>
        <v>0.73236830000000142</v>
      </c>
      <c r="L883" s="28">
        <f t="shared" si="139"/>
        <v>0.94918389999999775</v>
      </c>
      <c r="M883" s="28">
        <f t="shared" si="140"/>
        <v>1.0814334102294474</v>
      </c>
      <c r="N883" s="28">
        <f t="shared" si="141"/>
        <v>0.41160732753054496</v>
      </c>
      <c r="O883" s="7">
        <f t="shared" si="142"/>
        <v>0.85554087347874685</v>
      </c>
      <c r="P883" s="7">
        <f>[1]!S_PQ_PctChange("H00906.CSI",$A$3,$A883)/100</f>
        <v>0.42335300685914823</v>
      </c>
    </row>
    <row r="884" spans="1:16" x14ac:dyDescent="0.3">
      <c r="A884" s="3">
        <v>20120817</v>
      </c>
      <c r="B884" s="29">
        <f>板块策略指数!B884</f>
        <v>-2.1162359066488009E-3</v>
      </c>
      <c r="C884" s="29">
        <f>板块策略指数!C884</f>
        <v>-1.1619888713425161E-2</v>
      </c>
      <c r="D884" s="29">
        <f>板块策略指数!E884</f>
        <v>-1.03267936623273E-2</v>
      </c>
      <c r="E884" s="29">
        <f>板块策略指数!F884</f>
        <v>3.74160290994914E-3</v>
      </c>
      <c r="F884">
        <f t="shared" si="133"/>
        <v>0.31260617849080941</v>
      </c>
      <c r="G884">
        <f t="shared" si="134"/>
        <v>0.2066210373210875</v>
      </c>
      <c r="H884">
        <f t="shared" si="135"/>
        <v>0.28964946392258806</v>
      </c>
      <c r="I884">
        <f t="shared" si="136"/>
        <v>0.19112332026551471</v>
      </c>
      <c r="J884">
        <f t="shared" si="137"/>
        <v>-5.3729859025026068E-3</v>
      </c>
      <c r="K884" s="28">
        <f t="shared" si="138"/>
        <v>0.72870220000000141</v>
      </c>
      <c r="L884" s="28">
        <f t="shared" si="139"/>
        <v>0.92653459999999788</v>
      </c>
      <c r="M884" s="28">
        <f t="shared" si="140"/>
        <v>1.0599388768801337</v>
      </c>
      <c r="N884" s="28">
        <f t="shared" si="141"/>
        <v>0.41688900161493869</v>
      </c>
      <c r="O884" s="7">
        <f t="shared" si="142"/>
        <v>0.84557107852402824</v>
      </c>
      <c r="P884" s="7">
        <f>[1]!S_PQ_PctChange("H00906.CSI",$A$3,$A884)/100</f>
        <v>0.42079659534361946</v>
      </c>
    </row>
    <row r="885" spans="1:16" x14ac:dyDescent="0.3">
      <c r="A885" s="3">
        <v>20120820</v>
      </c>
      <c r="B885" s="29">
        <f>板块策略指数!B885</f>
        <v>3.1700659604644416E-3</v>
      </c>
      <c r="C885" s="29">
        <f>板块策略指数!C885</f>
        <v>4.630023255227338E-3</v>
      </c>
      <c r="D885" s="29">
        <f>板块策略指数!E885</f>
        <v>-1.87934862696737E-4</v>
      </c>
      <c r="E885" s="29">
        <f>板块策略指数!F885</f>
        <v>-8.3542344118839405E-3</v>
      </c>
      <c r="F885">
        <f t="shared" si="133"/>
        <v>0.31350420100682092</v>
      </c>
      <c r="G885">
        <f t="shared" si="134"/>
        <v>0.20751616521701366</v>
      </c>
      <c r="H885">
        <f t="shared" si="135"/>
        <v>0.2895091839592539</v>
      </c>
      <c r="I885">
        <f t="shared" si="136"/>
        <v>0.18947044981691125</v>
      </c>
      <c r="J885">
        <f t="shared" si="137"/>
        <v>2.965181619722639E-4</v>
      </c>
      <c r="K885" s="28">
        <f t="shared" si="138"/>
        <v>0.73418230000000162</v>
      </c>
      <c r="L885" s="28">
        <f t="shared" si="139"/>
        <v>0.93545449999999808</v>
      </c>
      <c r="M885" s="28">
        <f t="shared" si="140"/>
        <v>1.0595517425501435</v>
      </c>
      <c r="N885" s="28">
        <f t="shared" si="141"/>
        <v>0.40505197875982724</v>
      </c>
      <c r="O885" s="7">
        <f t="shared" si="142"/>
        <v>0.84611832386802144</v>
      </c>
      <c r="P885" s="7">
        <f>[1]!S_PQ_PctChange("H00906.CSI",$A$3,$A885)/100</f>
        <v>0.41570045362750818</v>
      </c>
    </row>
    <row r="886" spans="1:16" x14ac:dyDescent="0.3">
      <c r="A886" s="3">
        <v>20120821</v>
      </c>
      <c r="B886" s="29">
        <f>板块策略指数!B886</f>
        <v>2.2574443298146965E-2</v>
      </c>
      <c r="C886" s="29">
        <f>板块策略指数!C886</f>
        <v>2.2270479621194886E-2</v>
      </c>
      <c r="D886" s="29">
        <f>板块策略指数!E886</f>
        <v>8.0808574879682703E-3</v>
      </c>
      <c r="E886" s="29">
        <f>板块策略指数!F886</f>
        <v>-3.5731605915341799E-3</v>
      </c>
      <c r="F886">
        <f t="shared" si="133"/>
        <v>0.31635452624258509</v>
      </c>
      <c r="G886">
        <f t="shared" si="134"/>
        <v>0.20934062010896159</v>
      </c>
      <c r="H886">
        <f t="shared" si="135"/>
        <v>0.28800064900710154</v>
      </c>
      <c r="I886">
        <f t="shared" si="136"/>
        <v>0.18630420464135153</v>
      </c>
      <c r="J886">
        <f t="shared" si="137"/>
        <v>1.3361141450380041E-2</v>
      </c>
      <c r="K886" s="28">
        <f t="shared" si="138"/>
        <v>0.7733305000000017</v>
      </c>
      <c r="L886" s="28">
        <f t="shared" si="139"/>
        <v>0.97855799999999826</v>
      </c>
      <c r="M886" s="28">
        <f t="shared" si="140"/>
        <v>1.0761946866707879</v>
      </c>
      <c r="N886" s="28">
        <f t="shared" si="141"/>
        <v>0.40003150240026542</v>
      </c>
      <c r="O886" s="7">
        <f t="shared" si="142"/>
        <v>0.87078457192736058</v>
      </c>
      <c r="P886" s="7">
        <f>[1]!S_PQ_PctChange("H00906.CSI",$A$3,$A886)/100</f>
        <v>0.42613670129082082</v>
      </c>
    </row>
    <row r="887" spans="1:16" x14ac:dyDescent="0.3">
      <c r="A887" s="3">
        <v>20120822</v>
      </c>
      <c r="B887" s="29">
        <f>板块策略指数!B887</f>
        <v>-7.6779821922648298E-3</v>
      </c>
      <c r="C887" s="29">
        <f>板块策略指数!C887</f>
        <v>-3.7835635851969484E-3</v>
      </c>
      <c r="D887" s="29">
        <f>板块策略指数!E887</f>
        <v>-1.3373102543017899E-2</v>
      </c>
      <c r="E887" s="29">
        <f>板块策略指数!F887</f>
        <v>-5.9835109971223301E-3</v>
      </c>
      <c r="F887">
        <f t="shared" si="133"/>
        <v>0.31651696006181135</v>
      </c>
      <c r="G887">
        <f t="shared" si="134"/>
        <v>0.21027009692977663</v>
      </c>
      <c r="H887">
        <f t="shared" si="135"/>
        <v>0.28649478649037791</v>
      </c>
      <c r="I887">
        <f t="shared" si="136"/>
        <v>0.18671815651803383</v>
      </c>
      <c r="J887">
        <f t="shared" si="137"/>
        <v>-8.1872334349890902E-3</v>
      </c>
      <c r="K887" s="28">
        <f t="shared" si="138"/>
        <v>0.75971490000000164</v>
      </c>
      <c r="L887" s="28">
        <f t="shared" si="139"/>
        <v>0.97107199999999816</v>
      </c>
      <c r="M887" s="28">
        <f t="shared" si="140"/>
        <v>1.0484295222266704</v>
      </c>
      <c r="N887" s="28">
        <f t="shared" si="141"/>
        <v>0.3916543985093357</v>
      </c>
      <c r="O887" s="7">
        <f t="shared" si="142"/>
        <v>0.85546802193041516</v>
      </c>
      <c r="P887" s="7">
        <f>[1]!S_PQ_PctChange("H00906.CSI",$A$3,$A887)/100</f>
        <v>0.41461877461145558</v>
      </c>
    </row>
    <row r="888" spans="1:16" x14ac:dyDescent="0.3">
      <c r="A888" s="3">
        <v>20120823</v>
      </c>
      <c r="B888" s="29">
        <f>板块策略指数!B888</f>
        <v>7.3916519090677767E-3</v>
      </c>
      <c r="C888" s="29">
        <f>板块策略指数!C888</f>
        <v>-4.0602271251373835E-4</v>
      </c>
      <c r="D888" s="29">
        <f>板块策略指数!E888</f>
        <v>-1.43959214324262E-3</v>
      </c>
      <c r="E888" s="29">
        <f>板块策略指数!F888</f>
        <v>1.5126826544348299E-3</v>
      </c>
      <c r="F888">
        <f t="shared" si="133"/>
        <v>0.31818065803606704</v>
      </c>
      <c r="G888">
        <f t="shared" si="134"/>
        <v>0.20973919064043023</v>
      </c>
      <c r="H888">
        <f t="shared" si="135"/>
        <v>0.28547593759872658</v>
      </c>
      <c r="I888">
        <f t="shared" si="136"/>
        <v>0.18660421372477584</v>
      </c>
      <c r="J888">
        <f t="shared" si="137"/>
        <v>2.1242184298986199E-3</v>
      </c>
      <c r="K888" s="28">
        <f t="shared" si="138"/>
        <v>0.77272210000000174</v>
      </c>
      <c r="L888" s="28">
        <f t="shared" si="139"/>
        <v>0.97027169999999829</v>
      </c>
      <c r="M888" s="28">
        <f t="shared" si="140"/>
        <v>1.0454806191804868</v>
      </c>
      <c r="N888" s="28">
        <f t="shared" si="141"/>
        <v>0.39375952997892893</v>
      </c>
      <c r="O888" s="7">
        <f t="shared" si="142"/>
        <v>0.85940944129868724</v>
      </c>
      <c r="P888" s="7">
        <f>[1]!S_PQ_PctChange("H00906.CSI",$A$3,$A888)/100</f>
        <v>0.42000058384602296</v>
      </c>
    </row>
    <row r="889" spans="1:16" x14ac:dyDescent="0.3">
      <c r="A889" s="3">
        <v>20120824</v>
      </c>
      <c r="B889" s="29">
        <f>板块策略指数!B889</f>
        <v>-2.1987992364962291E-2</v>
      </c>
      <c r="C889" s="29">
        <f>板块策略指数!C889</f>
        <v>-1.3662734941581926E-2</v>
      </c>
      <c r="D889" s="29">
        <f>板块策略指数!E889</f>
        <v>-8.9573153586140798E-3</v>
      </c>
      <c r="E889" s="29">
        <f>板块策略指数!F889</f>
        <v>-5.0381059390478301E-3</v>
      </c>
      <c r="F889">
        <f t="shared" si="133"/>
        <v>0.31539790305474152</v>
      </c>
      <c r="G889">
        <f t="shared" si="134"/>
        <v>0.20967462182216065</v>
      </c>
      <c r="H889">
        <f t="shared" si="135"/>
        <v>0.28674952496712142</v>
      </c>
      <c r="I889">
        <f t="shared" si="136"/>
        <v>0.18817795015597608</v>
      </c>
      <c r="J889">
        <f t="shared" si="137"/>
        <v>-1.3358994645943811E-2</v>
      </c>
      <c r="K889" s="28">
        <f t="shared" si="138"/>
        <v>0.73374350000000188</v>
      </c>
      <c r="L889" s="28">
        <f t="shared" si="139"/>
        <v>0.94335239999999843</v>
      </c>
      <c r="M889" s="28">
        <f t="shared" si="140"/>
        <v>1.027158604214554</v>
      </c>
      <c r="N889" s="28">
        <f t="shared" si="141"/>
        <v>0.3867376218133376</v>
      </c>
      <c r="O889" s="7">
        <f t="shared" si="142"/>
        <v>0.83456960052776075</v>
      </c>
      <c r="P889" s="7">
        <f>[1]!S_PQ_PctChange("H00906.CSI",$A$3,$A889)/100</f>
        <v>0.40112776114859172</v>
      </c>
    </row>
    <row r="890" spans="1:16" x14ac:dyDescent="0.3">
      <c r="A890" s="3">
        <v>20120827</v>
      </c>
      <c r="B890" s="29">
        <f>板块策略指数!B890</f>
        <v>-2.799352960804178E-2</v>
      </c>
      <c r="C890" s="29">
        <f>板块策略指数!C890</f>
        <v>-1.6566835742194717E-2</v>
      </c>
      <c r="D890" s="29">
        <f>板块策略指数!E890</f>
        <v>-1.6151269540175501E-2</v>
      </c>
      <c r="E890" s="29">
        <f>板块策略指数!F890</f>
        <v>-1.8228275415511402E-2</v>
      </c>
      <c r="F890">
        <f t="shared" si="133"/>
        <v>0.31294163162698579</v>
      </c>
      <c r="G890">
        <f t="shared" si="134"/>
        <v>0.21048739987238135</v>
      </c>
      <c r="H890">
        <f t="shared" si="135"/>
        <v>0.28798271499332401</v>
      </c>
      <c r="I890">
        <f t="shared" si="136"/>
        <v>0.18858825350730851</v>
      </c>
      <c r="J890">
        <f t="shared" si="137"/>
        <v>-2.03642739273425E-2</v>
      </c>
      <c r="K890" s="28">
        <f t="shared" si="138"/>
        <v>0.68520990000000181</v>
      </c>
      <c r="L890" s="28">
        <f t="shared" si="139"/>
        <v>0.91115719999999856</v>
      </c>
      <c r="M890" s="28">
        <f t="shared" si="140"/>
        <v>0.99441741919719862</v>
      </c>
      <c r="N890" s="28">
        <f t="shared" si="141"/>
        <v>0.36145978651387267</v>
      </c>
      <c r="O890" s="7">
        <f t="shared" si="142"/>
        <v>0.79720992264383805</v>
      </c>
      <c r="P890" s="7">
        <f>[1]!S_PQ_PctChange("H00906.CSI",$A$3,$A890)/100</f>
        <v>0.37049252624961282</v>
      </c>
    </row>
    <row r="891" spans="1:16" x14ac:dyDescent="0.3">
      <c r="A891" s="3">
        <v>20120828</v>
      </c>
      <c r="B891" s="29">
        <f>板块策略指数!B891</f>
        <v>9.2766485646684198E-3</v>
      </c>
      <c r="C891" s="29">
        <f>板块策略指数!C891</f>
        <v>-3.8321808378714707E-3</v>
      </c>
      <c r="D891" s="29">
        <f>板块策略指数!E891</f>
        <v>-2.25711515500807E-5</v>
      </c>
      <c r="E891" s="29">
        <f>板块策略指数!F891</f>
        <v>8.9916131721169603E-3</v>
      </c>
      <c r="F891">
        <f t="shared" si="133"/>
        <v>0.31465351739367625</v>
      </c>
      <c r="G891">
        <f t="shared" si="134"/>
        <v>0.20888999255756116</v>
      </c>
      <c r="H891">
        <f t="shared" si="135"/>
        <v>0.2868901531197115</v>
      </c>
      <c r="I891">
        <f t="shared" si="136"/>
        <v>0.18956633692905067</v>
      </c>
      <c r="J891">
        <f t="shared" si="137"/>
        <v>3.785636280292071E-3</v>
      </c>
      <c r="K891" s="28">
        <f t="shared" si="138"/>
        <v>0.70084300000000188</v>
      </c>
      <c r="L891" s="28">
        <f t="shared" si="139"/>
        <v>0.90383329999999829</v>
      </c>
      <c r="M891" s="28">
        <f t="shared" si="140"/>
        <v>0.99437240289937567</v>
      </c>
      <c r="N891" s="28">
        <f t="shared" si="141"/>
        <v>0.37370150626359844</v>
      </c>
      <c r="O891" s="7">
        <f t="shared" si="142"/>
        <v>0.80401350573029973</v>
      </c>
      <c r="P891" s="7">
        <f>[1]!S_PQ_PctChange("H00906.CSI",$A$3,$A891)/100</f>
        <v>0.37702378234220246</v>
      </c>
    </row>
    <row r="892" spans="1:16" x14ac:dyDescent="0.3">
      <c r="A892" s="3">
        <v>20120829</v>
      </c>
      <c r="B892" s="29">
        <f>板块策略指数!B892</f>
        <v>5.7348032710837537E-3</v>
      </c>
      <c r="C892" s="29">
        <f>板块策略指数!C892</f>
        <v>-3.9665762753493088E-3</v>
      </c>
      <c r="D892" s="29">
        <f>板块策略指数!E892</f>
        <v>-6.9257176867886898E-3</v>
      </c>
      <c r="E892" s="29">
        <f>板块策略指数!F892</f>
        <v>-5.3058835093391099E-3</v>
      </c>
      <c r="F892">
        <f t="shared" si="133"/>
        <v>0.31709752813198944</v>
      </c>
      <c r="G892">
        <f t="shared" si="134"/>
        <v>0.20848188891006769</v>
      </c>
      <c r="H892">
        <f t="shared" si="135"/>
        <v>0.28547899813959898</v>
      </c>
      <c r="I892">
        <f t="shared" si="136"/>
        <v>0.18894158481834347</v>
      </c>
      <c r="J892">
        <f t="shared" si="137"/>
        <v>-2.0168391764938251E-3</v>
      </c>
      <c r="K892" s="28">
        <f t="shared" si="138"/>
        <v>0.71059700000000192</v>
      </c>
      <c r="L892" s="28">
        <f t="shared" si="139"/>
        <v>0.89628159999999824</v>
      </c>
      <c r="M892" s="28">
        <f t="shared" si="140"/>
        <v>0.98055994267457214</v>
      </c>
      <c r="N892" s="28">
        <f t="shared" si="141"/>
        <v>0.36641280609476001</v>
      </c>
      <c r="O892" s="7">
        <f t="shared" si="142"/>
        <v>0.80037510061701878</v>
      </c>
      <c r="P892" s="7">
        <f>[1]!S_PQ_PctChange("H00906.CSI",$A$3,$A892)/100</f>
        <v>0.36380696799376944</v>
      </c>
    </row>
    <row r="893" spans="1:16" x14ac:dyDescent="0.3">
      <c r="A893" s="3">
        <v>20120830</v>
      </c>
      <c r="B893" s="29">
        <f>板块策略指数!B893</f>
        <v>-1.4569416408423448E-2</v>
      </c>
      <c r="C893" s="29">
        <f>板块策略指数!C893</f>
        <v>-2.7958874884405384E-2</v>
      </c>
      <c r="D893" s="29">
        <f>板块策略指数!E893</f>
        <v>-1.08331990295882E-2</v>
      </c>
      <c r="E893" s="29">
        <f>板块策略指数!F893</f>
        <v>8.5804156713800706E-3</v>
      </c>
      <c r="F893">
        <f t="shared" si="133"/>
        <v>0.31624736517868685</v>
      </c>
      <c r="G893">
        <f t="shared" si="134"/>
        <v>0.20509779681126122</v>
      </c>
      <c r="H893">
        <f t="shared" si="135"/>
        <v>0.28579308621588234</v>
      </c>
      <c r="I893">
        <f t="shared" si="136"/>
        <v>0.1928617517941692</v>
      </c>
      <c r="J893">
        <f t="shared" si="137"/>
        <v>-1.1920298447400821E-2</v>
      </c>
      <c r="K893" s="28">
        <f t="shared" si="138"/>
        <v>0.68567460000000202</v>
      </c>
      <c r="L893" s="28">
        <f t="shared" si="139"/>
        <v>0.84326369999999828</v>
      </c>
      <c r="M893" s="28">
        <f t="shared" si="140"/>
        <v>0.95910414262554866</v>
      </c>
      <c r="N893" s="28">
        <f t="shared" si="141"/>
        <v>0.37813719594974993</v>
      </c>
      <c r="O893" s="7">
        <f t="shared" si="142"/>
        <v>0.77891409210039453</v>
      </c>
      <c r="P893" s="7">
        <f>[1]!S_PQ_PctChange("H00906.CSI",$A$3,$A893)/100</f>
        <v>0.35691706362983311</v>
      </c>
    </row>
    <row r="894" spans="1:16" x14ac:dyDescent="0.3">
      <c r="A894" s="3">
        <v>20120831</v>
      </c>
      <c r="B894" s="29">
        <f>板块策略指数!B894</f>
        <v>2.6455283837105536E-3</v>
      </c>
      <c r="C894" s="29">
        <f>板块策略指数!C894</f>
        <v>-3.8930946234114395E-4</v>
      </c>
      <c r="D894" s="29">
        <f>板块策略指数!E894</f>
        <v>2.80691498072522E-3</v>
      </c>
      <c r="E894" s="29">
        <f>板块策略指数!F894</f>
        <v>-1.26450773180667E-3</v>
      </c>
      <c r="F894">
        <f t="shared" si="133"/>
        <v>0.3</v>
      </c>
      <c r="G894">
        <f t="shared" si="134"/>
        <v>0.2</v>
      </c>
      <c r="H894">
        <f t="shared" si="135"/>
        <v>0.3</v>
      </c>
      <c r="I894">
        <f t="shared" si="136"/>
        <v>0.2</v>
      </c>
      <c r="J894">
        <f t="shared" si="137"/>
        <v>1.3151165866234959E-3</v>
      </c>
      <c r="K894" s="28">
        <f t="shared" si="138"/>
        <v>0.69013410000000208</v>
      </c>
      <c r="L894" s="28">
        <f t="shared" si="139"/>
        <v>0.8425460999999983</v>
      </c>
      <c r="M894" s="28">
        <f t="shared" si="140"/>
        <v>0.96460318139228529</v>
      </c>
      <c r="N894" s="28">
        <f t="shared" si="141"/>
        <v>0.3763945308099812</v>
      </c>
      <c r="O894" s="7">
        <f t="shared" si="142"/>
        <v>0.7812535715290938</v>
      </c>
      <c r="P894" s="7">
        <f>[1]!S_PQ_PctChange("H00906.CSI",$A$3,$A894)/100</f>
        <v>0.35495857299691269</v>
      </c>
    </row>
    <row r="895" spans="1:16" x14ac:dyDescent="0.3">
      <c r="A895" s="3">
        <v>20120903</v>
      </c>
      <c r="B895" s="29">
        <f>板块策略指数!B895</f>
        <v>1.9206759984311296E-2</v>
      </c>
      <c r="C895" s="29">
        <f>板块策略指数!C895</f>
        <v>2.0953776950275421E-2</v>
      </c>
      <c r="D895" s="29">
        <f>板块策略指数!E895</f>
        <v>1.8027064516790502E-2</v>
      </c>
      <c r="E895" s="29">
        <f>板块策略指数!F895</f>
        <v>1.20947290776063E-2</v>
      </c>
      <c r="F895">
        <f t="shared" si="133"/>
        <v>0.30042059530764803</v>
      </c>
      <c r="G895">
        <f t="shared" si="134"/>
        <v>0.20062369645044004</v>
      </c>
      <c r="H895">
        <f t="shared" si="135"/>
        <v>0.30007286918518805</v>
      </c>
      <c r="I895">
        <f t="shared" si="136"/>
        <v>0.19888283905672394</v>
      </c>
      <c r="J895">
        <f t="shared" si="137"/>
        <v>1.7779848555906884E-2</v>
      </c>
      <c r="K895" s="28">
        <f t="shared" si="138"/>
        <v>0.72259610000000207</v>
      </c>
      <c r="L895" s="28">
        <f t="shared" si="139"/>
        <v>0.88115439999999823</v>
      </c>
      <c r="M895" s="28">
        <f t="shared" si="140"/>
        <v>1.0000192096931362</v>
      </c>
      <c r="N895" s="28">
        <f t="shared" si="141"/>
        <v>0.393041649764027</v>
      </c>
      <c r="O895" s="7">
        <f t="shared" si="142"/>
        <v>0.8129239902705494</v>
      </c>
      <c r="P895" s="7">
        <f>[1]!S_PQ_PctChange("H00906.CSI",$A$3,$A895)/100</f>
        <v>0.37308751330595497</v>
      </c>
    </row>
    <row r="896" spans="1:16" x14ac:dyDescent="0.3">
      <c r="A896" s="3">
        <v>20120904</v>
      </c>
      <c r="B896" s="29">
        <f>板块策略指数!B896</f>
        <v>-7.6845059616702984E-3</v>
      </c>
      <c r="C896" s="29">
        <f>板块策略指数!C896</f>
        <v>-6.8364935913819737E-3</v>
      </c>
      <c r="D896" s="29">
        <f>板块策略指数!E896</f>
        <v>-3.0889063565083998E-3</v>
      </c>
      <c r="E896" s="29">
        <f>板块策略指数!F896</f>
        <v>-1.24549365126999E-2</v>
      </c>
      <c r="F896">
        <f t="shared" si="133"/>
        <v>0.30023893910377031</v>
      </c>
      <c r="G896">
        <f t="shared" si="134"/>
        <v>0.20067372993633595</v>
      </c>
      <c r="H896">
        <f t="shared" si="135"/>
        <v>0.30128027680158753</v>
      </c>
      <c r="I896">
        <f t="shared" si="136"/>
        <v>0.19780705415830635</v>
      </c>
      <c r="J896">
        <f t="shared" si="137"/>
        <v>-7.0841165976718058E-3</v>
      </c>
      <c r="K896" s="28">
        <f t="shared" si="138"/>
        <v>0.70935880000000218</v>
      </c>
      <c r="L896" s="28">
        <f t="shared" si="139"/>
        <v>0.86829389999999829</v>
      </c>
      <c r="M896" s="28">
        <f t="shared" si="140"/>
        <v>0.99384133764317628</v>
      </c>
      <c r="N896" s="28">
        <f t="shared" si="141"/>
        <v>0.37569140445666926</v>
      </c>
      <c r="O896" s="7">
        <f t="shared" si="142"/>
        <v>0.80008102534075642</v>
      </c>
      <c r="P896" s="7">
        <f>[1]!S_PQ_PctChange("H00906.CSI",$A$3,$A896)/100</f>
        <v>0.35820934424708367</v>
      </c>
    </row>
    <row r="897" spans="1:16" x14ac:dyDescent="0.3">
      <c r="A897" s="3">
        <v>20120905</v>
      </c>
      <c r="B897" s="29">
        <f>板块策略指数!B897</f>
        <v>1.0504816191896053E-2</v>
      </c>
      <c r="C897" s="29">
        <f>板块策略指数!C897</f>
        <v>3.897673701123872E-3</v>
      </c>
      <c r="D897" s="29">
        <f>板块策略指数!E897</f>
        <v>3.6146546460210098E-3</v>
      </c>
      <c r="E897" s="29">
        <f>板块策略指数!F897</f>
        <v>-6.6828770132239803E-3</v>
      </c>
      <c r="F897">
        <f t="shared" si="133"/>
        <v>0.30227350881279164</v>
      </c>
      <c r="G897">
        <f t="shared" si="134"/>
        <v>0.20071260780774319</v>
      </c>
      <c r="H897">
        <f t="shared" si="135"/>
        <v>0.3012536923980289</v>
      </c>
      <c r="I897">
        <f t="shared" si="136"/>
        <v>0.1957601909814364</v>
      </c>
      <c r="J897">
        <f t="shared" si="137"/>
        <v>3.7032195256215287E-3</v>
      </c>
      <c r="K897" s="28">
        <f t="shared" si="138"/>
        <v>0.72731530000000233</v>
      </c>
      <c r="L897" s="28">
        <f t="shared" si="139"/>
        <v>0.8755758999999983</v>
      </c>
      <c r="M897" s="28">
        <f t="shared" si="140"/>
        <v>1.0010483854977168</v>
      </c>
      <c r="N897" s="28">
        <f t="shared" si="141"/>
        <v>0.36649782799253594</v>
      </c>
      <c r="O897" s="7">
        <f t="shared" si="142"/>
        <v>0.80674712054149911</v>
      </c>
      <c r="P897" s="7">
        <f>[1]!S_PQ_PctChange("H00906.CSI",$A$3,$A897)/100</f>
        <v>0.3579012612116681</v>
      </c>
    </row>
    <row r="898" spans="1:16" x14ac:dyDescent="0.3">
      <c r="A898" s="3">
        <v>20120906</v>
      </c>
      <c r="B898" s="29">
        <f>板块策略指数!B898</f>
        <v>9.4939238944969188E-3</v>
      </c>
      <c r="C898" s="29">
        <f>板块策略指数!C898</f>
        <v>4.8590408951191631E-3</v>
      </c>
      <c r="D898" s="29">
        <f>板块策略指数!E898</f>
        <v>3.69801566378716E-3</v>
      </c>
      <c r="E898" s="29">
        <f>板块策略指数!F898</f>
        <v>9.0731861498709408E-3</v>
      </c>
      <c r="F898">
        <f t="shared" ref="F898:F961" si="143">IF(MID($A898,6,1)&lt;&gt;MID($A899,6,1),0.3,F897*(1+B898)/(1+$J898))</f>
        <v>0.30310180648821666</v>
      </c>
      <c r="G898">
        <f t="shared" ref="G898:G961" si="144">IF(MID($A898,6,1)&lt;&gt;MID($A899,6,1),0.2,G897*(1+C898)/(1+$J898))</f>
        <v>0.20033854996445954</v>
      </c>
      <c r="H898">
        <f t="shared" ref="H898:H961" si="145">IF(MID($A898,6,1)&lt;&gt;MID($A899,6,1),0.3,H897*(1+D898)/(1+$J898))</f>
        <v>0.30034483810790874</v>
      </c>
      <c r="I898">
        <f t="shared" ref="I898:I961" si="146">IF(MID($A898,6,1)&lt;&gt;MID($A899,6,1),0.2,I897*(1+E898)/(1+$J898))</f>
        <v>0.19621480543941522</v>
      </c>
      <c r="J898">
        <f t="shared" si="137"/>
        <v>6.7352419842655149E-3</v>
      </c>
      <c r="K898" s="28">
        <f t="shared" si="138"/>
        <v>0.74371430000000238</v>
      </c>
      <c r="L898" s="28">
        <f t="shared" si="139"/>
        <v>0.88468939999999829</v>
      </c>
      <c r="M898" s="28">
        <f t="shared" si="140"/>
        <v>1.0084482937712833</v>
      </c>
      <c r="N898" s="28">
        <f t="shared" si="141"/>
        <v>0.37889631715930649</v>
      </c>
      <c r="O898" s="7">
        <f t="shared" si="142"/>
        <v>0.81891599960272088</v>
      </c>
      <c r="P898" s="7">
        <f>[1]!S_PQ_PctChange("H00906.CSI",$A$3,$A898)/100</f>
        <v>0.37005620560554719</v>
      </c>
    </row>
    <row r="899" spans="1:16" x14ac:dyDescent="0.3">
      <c r="A899" s="3">
        <v>20120907</v>
      </c>
      <c r="B899" s="29">
        <f>板块策略指数!B899</f>
        <v>2.908733385968091E-2</v>
      </c>
      <c r="C899" s="29">
        <f>板块策略指数!C899</f>
        <v>2.8751740207166268E-2</v>
      </c>
      <c r="D899" s="29">
        <f>板块策略指数!E899</f>
        <v>3.3683397458591398E-2</v>
      </c>
      <c r="E899" s="29">
        <f>板块策略指数!F899</f>
        <v>4.11068268953063E-2</v>
      </c>
      <c r="F899">
        <f t="shared" si="143"/>
        <v>0.30202424546248741</v>
      </c>
      <c r="G899">
        <f t="shared" si="144"/>
        <v>0.19956122412910163</v>
      </c>
      <c r="H899">
        <f t="shared" si="145"/>
        <v>0.30061369625180206</v>
      </c>
      <c r="I899">
        <f t="shared" si="146"/>
        <v>0.19780083415660901</v>
      </c>
      <c r="J899">
        <f t="shared" ref="J899:J962" si="147">SUMPRODUCT(F898:I898,B899:E899)</f>
        <v>3.275890797897292E-2</v>
      </c>
      <c r="K899" s="28">
        <f t="shared" ref="K899:K962" si="148">(1+K898)*(1+B899)-1</f>
        <v>0.79443430000000226</v>
      </c>
      <c r="L899" s="28">
        <f t="shared" ref="L899:L962" si="149">(1+L898)*(1+C899)-1</f>
        <v>0.93887749999999826</v>
      </c>
      <c r="M899" s="28">
        <f t="shared" ref="M899:M962" si="150">(1+M898)*(1+D899)-1</f>
        <v>1.0760996559254115</v>
      </c>
      <c r="N899" s="28">
        <f t="shared" ref="N899:N962" si="151">(1+N898)*(1+E899)-1</f>
        <v>0.43557836937534944</v>
      </c>
      <c r="O899" s="7">
        <f t="shared" si="142"/>
        <v>0.87850170145518813</v>
      </c>
      <c r="P899" s="7">
        <f>[1]!S_PQ_PctChange("H00906.CSI",$A$3,$A899)/100</f>
        <v>0.42853151256780686</v>
      </c>
    </row>
    <row r="900" spans="1:16" x14ac:dyDescent="0.3">
      <c r="A900" s="3">
        <v>20120910</v>
      </c>
      <c r="B900" s="29">
        <f>板块策略指数!B900</f>
        <v>6.3644570325033078E-3</v>
      </c>
      <c r="C900" s="29">
        <f>板块策略指数!C900</f>
        <v>1.7070186228887697E-3</v>
      </c>
      <c r="D900" s="29">
        <f>板块策略指数!E900</f>
        <v>5.74618298801499E-3</v>
      </c>
      <c r="E900" s="29">
        <f>板块策略指数!F900</f>
        <v>-2.0673739746593501E-3</v>
      </c>
      <c r="F900">
        <f t="shared" si="143"/>
        <v>0.30286181826452252</v>
      </c>
      <c r="G900">
        <f t="shared" si="144"/>
        <v>0.19918851941934196</v>
      </c>
      <c r="H900">
        <f t="shared" si="145"/>
        <v>0.30126215893304914</v>
      </c>
      <c r="I900">
        <f t="shared" si="146"/>
        <v>0.19668750338308655</v>
      </c>
      <c r="J900">
        <f t="shared" si="147"/>
        <v>3.5813280696802164E-3</v>
      </c>
      <c r="K900" s="28">
        <f t="shared" si="148"/>
        <v>0.80585490000000215</v>
      </c>
      <c r="L900" s="28">
        <f t="shared" si="149"/>
        <v>0.94218719999999823</v>
      </c>
      <c r="M900" s="28">
        <f t="shared" si="150"/>
        <v>1.088029304449714</v>
      </c>
      <c r="N900" s="28">
        <f t="shared" si="151"/>
        <v>0.43261049201591883</v>
      </c>
      <c r="O900" s="7">
        <f t="shared" ref="O900:O963" si="152">(1+O899)*(1+J900)-1</f>
        <v>0.88522923232755146</v>
      </c>
      <c r="P900" s="7">
        <f>[1]!S_PQ_PctChange("H00906.CSI",$A$3,$A900)/100</f>
        <v>0.43601099715687819</v>
      </c>
    </row>
    <row r="901" spans="1:16" x14ac:dyDescent="0.3">
      <c r="A901" s="3">
        <v>20120911</v>
      </c>
      <c r="B901" s="29">
        <f>板块策略指数!B901</f>
        <v>5.7169598731329546E-4</v>
      </c>
      <c r="C901" s="29">
        <f>板块策略指数!C901</f>
        <v>6.7703051487517972E-3</v>
      </c>
      <c r="D901" s="29">
        <f>板块策略指数!E901</f>
        <v>-1.93104193473567E-3</v>
      </c>
      <c r="E901" s="29">
        <f>板块策略指数!F901</f>
        <v>-9.4609693563879899E-3</v>
      </c>
      <c r="F901">
        <f t="shared" si="143"/>
        <v>0.30331428295650675</v>
      </c>
      <c r="G901">
        <f t="shared" si="144"/>
        <v>0.20072192976949421</v>
      </c>
      <c r="H901">
        <f t="shared" si="145"/>
        <v>0.30095755858710665</v>
      </c>
      <c r="I901">
        <f t="shared" si="146"/>
        <v>0.19500622868689246</v>
      </c>
      <c r="J901">
        <f t="shared" si="147"/>
        <v>-9.2089235973130668E-4</v>
      </c>
      <c r="K901" s="28">
        <f t="shared" si="148"/>
        <v>0.80688730000000208</v>
      </c>
      <c r="L901" s="28">
        <f t="shared" si="149"/>
        <v>0.95533639999999798</v>
      </c>
      <c r="M901" s="28">
        <f t="shared" si="150"/>
        <v>1.0839972323018645</v>
      </c>
      <c r="N901" s="28">
        <f t="shared" si="151"/>
        <v>0.41905660805131628</v>
      </c>
      <c r="O901" s="7">
        <f t="shared" si="152"/>
        <v>0.8834931391311589</v>
      </c>
      <c r="P901" s="7">
        <f>[1]!S_PQ_PctChange("H00906.CSI",$A$3,$A901)/100</f>
        <v>0.42772142621072473</v>
      </c>
    </row>
    <row r="902" spans="1:16" x14ac:dyDescent="0.3">
      <c r="A902" s="3">
        <v>20120912</v>
      </c>
      <c r="B902" s="29">
        <f>板块策略指数!B902</f>
        <v>2.1121959294306322E-3</v>
      </c>
      <c r="C902" s="29">
        <f>板块策略指数!C902</f>
        <v>3.3381979694134451E-3</v>
      </c>
      <c r="D902" s="29">
        <f>板块策略指数!E902</f>
        <v>1.2213549029264901E-3</v>
      </c>
      <c r="E902" s="29">
        <f>板块策略指数!F902</f>
        <v>-2.38449025675292E-4</v>
      </c>
      <c r="F902">
        <f t="shared" si="143"/>
        <v>0.30345976085908272</v>
      </c>
      <c r="G902">
        <f t="shared" si="144"/>
        <v>0.2010638861383664</v>
      </c>
      <c r="H902">
        <f t="shared" si="145"/>
        <v>0.30083423757692257</v>
      </c>
      <c r="I902">
        <f t="shared" si="146"/>
        <v>0.19464211542562845</v>
      </c>
      <c r="J902">
        <f t="shared" si="147"/>
        <v>1.6317856766943245E-3</v>
      </c>
      <c r="K902" s="28">
        <f t="shared" si="148"/>
        <v>0.81070380000000197</v>
      </c>
      <c r="L902" s="28">
        <f t="shared" si="149"/>
        <v>0.9618636999999981</v>
      </c>
      <c r="M902" s="28">
        <f t="shared" si="150"/>
        <v>1.0865425325392217</v>
      </c>
      <c r="N902" s="28">
        <f t="shared" si="151"/>
        <v>0.41871823538574837</v>
      </c>
      <c r="O902" s="7">
        <f t="shared" si="152"/>
        <v>0.88656659625774514</v>
      </c>
      <c r="P902" s="7">
        <f>[1]!S_PQ_PctChange("H00906.CSI",$A$3,$A902)/100</f>
        <v>0.43427353394699719</v>
      </c>
    </row>
    <row r="903" spans="1:16" x14ac:dyDescent="0.3">
      <c r="A903" s="3">
        <v>20120913</v>
      </c>
      <c r="B903" s="29">
        <f>板块策略指数!B903</f>
        <v>-1.1899792776709267E-2</v>
      </c>
      <c r="C903" s="29">
        <f>板块策略指数!C903</f>
        <v>-7.5926273573439541E-3</v>
      </c>
      <c r="D903" s="29">
        <f>板块策略指数!E903</f>
        <v>-8.6519587805285805E-3</v>
      </c>
      <c r="E903" s="29">
        <f>板块策略指数!F903</f>
        <v>-6.2635148229613496E-3</v>
      </c>
      <c r="F903">
        <f t="shared" si="143"/>
        <v>0.3025594828761079</v>
      </c>
      <c r="G903">
        <f t="shared" si="144"/>
        <v>0.20134123208645849</v>
      </c>
      <c r="H903">
        <f t="shared" si="145"/>
        <v>0.30092764169779157</v>
      </c>
      <c r="I903">
        <f t="shared" si="146"/>
        <v>0.19517164333964215</v>
      </c>
      <c r="J903">
        <f t="shared" si="147"/>
        <v>-8.9596606311891386E-3</v>
      </c>
      <c r="K903" s="28">
        <f t="shared" si="148"/>
        <v>0.78915680000000199</v>
      </c>
      <c r="L903" s="28">
        <f t="shared" si="149"/>
        <v>0.94696799999999803</v>
      </c>
      <c r="M903" s="28">
        <f t="shared" si="150"/>
        <v>1.0684898525538724</v>
      </c>
      <c r="N903" s="28">
        <f t="shared" si="151"/>
        <v>0.40983207268880406</v>
      </c>
      <c r="O903" s="7">
        <f t="shared" si="152"/>
        <v>0.86966359979713803</v>
      </c>
      <c r="P903" s="7">
        <f>[1]!S_PQ_PctChange("H00906.CSI",$A$3,$A903)/100</f>
        <v>0.41928745763206643</v>
      </c>
    </row>
    <row r="904" spans="1:16" x14ac:dyDescent="0.3">
      <c r="A904" s="3">
        <v>20120914</v>
      </c>
      <c r="B904" s="29">
        <f>板块策略指数!B904</f>
        <v>3.4198791296548127E-3</v>
      </c>
      <c r="C904" s="29">
        <f>板块策略指数!C904</f>
        <v>-2.7868460087685999E-3</v>
      </c>
      <c r="D904" s="29">
        <f>板块策略指数!E904</f>
        <v>6.0087922797750996E-3</v>
      </c>
      <c r="E904" s="29">
        <f>板块策略指数!F904</f>
        <v>6.9292983437804602E-3</v>
      </c>
      <c r="F904">
        <f t="shared" si="143"/>
        <v>0.30249486561025701</v>
      </c>
      <c r="G904">
        <f t="shared" si="144"/>
        <v>0.20005308732875343</v>
      </c>
      <c r="H904">
        <f t="shared" si="145"/>
        <v>0.30163962738852373</v>
      </c>
      <c r="I904">
        <f t="shared" si="146"/>
        <v>0.19581241967246588</v>
      </c>
      <c r="J904">
        <f t="shared" si="147"/>
        <v>3.6342240870773654E-3</v>
      </c>
      <c r="K904" s="28">
        <f t="shared" si="148"/>
        <v>0.79527550000000224</v>
      </c>
      <c r="L904" s="28">
        <f t="shared" si="149"/>
        <v>0.94154209999999794</v>
      </c>
      <c r="M904" s="28">
        <f t="shared" si="150"/>
        <v>1.0809189784106912</v>
      </c>
      <c r="N904" s="28">
        <f t="shared" si="151"/>
        <v>0.41960121973509534</v>
      </c>
      <c r="O904" s="7">
        <f t="shared" si="152"/>
        <v>0.87645837628625278</v>
      </c>
      <c r="P904" s="7">
        <f>[1]!S_PQ_PctChange("H00906.CSI",$A$3,$A904)/100</f>
        <v>0.42814262941312009</v>
      </c>
    </row>
    <row r="905" spans="1:16" x14ac:dyDescent="0.3">
      <c r="A905" s="3">
        <v>20120917</v>
      </c>
      <c r="B905" s="29">
        <f>板块策略指数!B905</f>
        <v>-3.0647942335312914E-2</v>
      </c>
      <c r="C905" s="29">
        <f>板块策略指数!C905</f>
        <v>-2.1237345304024002E-2</v>
      </c>
      <c r="D905" s="29">
        <f>板块策略指数!E905</f>
        <v>-2.5739849065461999E-2</v>
      </c>
      <c r="E905" s="29">
        <f>板块策略指数!F905</f>
        <v>-2.55231453278763E-2</v>
      </c>
      <c r="F905">
        <f t="shared" si="143"/>
        <v>0.30113834228873843</v>
      </c>
      <c r="G905">
        <f t="shared" si="144"/>
        <v>0.20108939131090267</v>
      </c>
      <c r="H905">
        <f t="shared" si="145"/>
        <v>0.30180737383539552</v>
      </c>
      <c r="I905">
        <f t="shared" si="146"/>
        <v>0.19596489256496347</v>
      </c>
      <c r="J905">
        <f t="shared" si="147"/>
        <v>-2.6281349018134441E-2</v>
      </c>
      <c r="K905" s="28">
        <f t="shared" si="148"/>
        <v>0.74025400000000219</v>
      </c>
      <c r="L905" s="28">
        <f t="shared" si="149"/>
        <v>0.90030889999999819</v>
      </c>
      <c r="M905" s="28">
        <f t="shared" si="150"/>
        <v>1.0273564379889444</v>
      </c>
      <c r="N905" s="28">
        <f t="shared" si="151"/>
        <v>0.38336853149616612</v>
      </c>
      <c r="O905" s="7">
        <f t="shared" si="152"/>
        <v>0.82714251878107192</v>
      </c>
      <c r="P905" s="7">
        <f>[1]!S_PQ_PctChange("H00906.CSI",$A$3,$A905)/100</f>
        <v>0.39123678396758832</v>
      </c>
    </row>
    <row r="906" spans="1:16" x14ac:dyDescent="0.3">
      <c r="A906" s="3">
        <v>20120918</v>
      </c>
      <c r="B906" s="29">
        <f>板块策略指数!B906</f>
        <v>-2.3621839110842019E-3</v>
      </c>
      <c r="C906" s="29">
        <f>板块策略指数!C906</f>
        <v>2.5601100957848389E-4</v>
      </c>
      <c r="D906" s="29">
        <f>板块策略指数!E906</f>
        <v>-7.43069575418799E-3</v>
      </c>
      <c r="E906" s="29">
        <f>板块策略指数!F906</f>
        <v>-7.3300082256885701E-3</v>
      </c>
      <c r="F906">
        <f t="shared" si="143"/>
        <v>0.3017362092536709</v>
      </c>
      <c r="G906">
        <f t="shared" si="144"/>
        <v>0.20201741102530316</v>
      </c>
      <c r="H906">
        <f t="shared" si="145"/>
        <v>0.3008701885764366</v>
      </c>
      <c r="I906">
        <f t="shared" si="146"/>
        <v>0.19537619114458943</v>
      </c>
      <c r="J906">
        <f t="shared" si="147"/>
        <v>-4.3389260948686588E-3</v>
      </c>
      <c r="K906" s="28">
        <f t="shared" si="148"/>
        <v>0.73614320000000211</v>
      </c>
      <c r="L906" s="28">
        <f t="shared" si="149"/>
        <v>0.90079539999999803</v>
      </c>
      <c r="M906" s="28">
        <f t="shared" si="150"/>
        <v>1.0122917691129545</v>
      </c>
      <c r="N906" s="28">
        <f t="shared" si="151"/>
        <v>0.37322842878114049</v>
      </c>
      <c r="O906" s="7">
        <f t="shared" si="152"/>
        <v>0.81921468242728879</v>
      </c>
      <c r="P906" s="7">
        <f>[1]!S_PQ_PctChange("H00906.CSI",$A$3,$A906)/100</f>
        <v>0.37906724342313081</v>
      </c>
    </row>
    <row r="907" spans="1:16" x14ac:dyDescent="0.3">
      <c r="A907" s="3">
        <v>20120919</v>
      </c>
      <c r="B907" s="29">
        <f>板块策略指数!B907</f>
        <v>1.3116026373861391E-2</v>
      </c>
      <c r="C907" s="29">
        <f>板块策略指数!C907</f>
        <v>7.8084679708294866E-3</v>
      </c>
      <c r="D907" s="29">
        <f>板块策略指数!E907</f>
        <v>3.00365822078667E-3</v>
      </c>
      <c r="E907" s="29">
        <f>板块策略指数!F907</f>
        <v>6.1020240056974795E-4</v>
      </c>
      <c r="F907">
        <f t="shared" si="143"/>
        <v>0.30370212392397022</v>
      </c>
      <c r="G907">
        <f t="shared" si="144"/>
        <v>0.20226839014463033</v>
      </c>
      <c r="H907">
        <f t="shared" si="145"/>
        <v>0.29980777336623782</v>
      </c>
      <c r="I907">
        <f t="shared" si="146"/>
        <v>0.19422171256516158</v>
      </c>
      <c r="J907">
        <f t="shared" si="147"/>
        <v>6.5579567982189339E-3</v>
      </c>
      <c r="K907" s="28">
        <f t="shared" si="148"/>
        <v>0.75891450000000238</v>
      </c>
      <c r="L907" s="28">
        <f t="shared" si="149"/>
        <v>0.915637699999998</v>
      </c>
      <c r="M907" s="28">
        <f t="shared" si="150"/>
        <v>1.0183360058278721</v>
      </c>
      <c r="N907" s="28">
        <f t="shared" si="151"/>
        <v>0.37406637606491322</v>
      </c>
      <c r="O907" s="7">
        <f t="shared" si="152"/>
        <v>0.83114501372133276</v>
      </c>
      <c r="P907" s="7">
        <f>[1]!S_PQ_PctChange("H00906.CSI",$A$3,$A907)/100</f>
        <v>0.38751789331673536</v>
      </c>
    </row>
    <row r="908" spans="1:16" x14ac:dyDescent="0.3">
      <c r="A908" s="3">
        <v>20120920</v>
      </c>
      <c r="B908" s="29">
        <f>板块策略指数!B908</f>
        <v>-3.2800400474269888E-2</v>
      </c>
      <c r="C908" s="29">
        <f>板块策略指数!C908</f>
        <v>-2.7537461807104754E-2</v>
      </c>
      <c r="D908" s="29">
        <f>板块策略指数!E908</f>
        <v>-2.2869800736970099E-2</v>
      </c>
      <c r="E908" s="29">
        <f>板块策略指数!F908</f>
        <v>-1.6981843016976299E-2</v>
      </c>
      <c r="F908">
        <f t="shared" si="143"/>
        <v>0.30148459519427956</v>
      </c>
      <c r="G908">
        <f t="shared" si="144"/>
        <v>0.20188408648493869</v>
      </c>
      <c r="H908">
        <f t="shared" si="145"/>
        <v>0.30067444205653543</v>
      </c>
      <c r="I908">
        <f t="shared" si="146"/>
        <v>0.19595687626424624</v>
      </c>
      <c r="J908">
        <f t="shared" si="147"/>
        <v>-2.5686296027535305E-2</v>
      </c>
      <c r="K908" s="28">
        <f t="shared" si="148"/>
        <v>0.7012214000000021</v>
      </c>
      <c r="L908" s="28">
        <f t="shared" si="149"/>
        <v>0.86288589999999821</v>
      </c>
      <c r="M908" s="28">
        <f t="shared" si="150"/>
        <v>0.97217706355433653</v>
      </c>
      <c r="N908" s="28">
        <f t="shared" si="151"/>
        <v>0.35073219657167343</v>
      </c>
      <c r="O908" s="7">
        <f t="shared" si="152"/>
        <v>0.78410968082954158</v>
      </c>
      <c r="P908" s="7">
        <f>[1]!S_PQ_PctChange("H00906.CSI",$A$3,$A908)/100</f>
        <v>0.35421729706398408</v>
      </c>
    </row>
    <row r="909" spans="1:16" x14ac:dyDescent="0.3">
      <c r="A909" s="3">
        <v>20120921</v>
      </c>
      <c r="B909" s="29">
        <f>板块策略指数!B909</f>
        <v>-1.3858807560262172E-2</v>
      </c>
      <c r="C909" s="29">
        <f>板块策略指数!C909</f>
        <v>-9.1833858423642847E-3</v>
      </c>
      <c r="D909" s="29">
        <f>板块策略指数!E909</f>
        <v>-2.1716154608158299E-3</v>
      </c>
      <c r="E909" s="29">
        <f>板块策略指数!F909</f>
        <v>2.7253937290520598E-4</v>
      </c>
      <c r="F909">
        <f t="shared" si="143"/>
        <v>0.299291199552497</v>
      </c>
      <c r="G909">
        <f t="shared" si="144"/>
        <v>0.20136551068514105</v>
      </c>
      <c r="H909">
        <f t="shared" si="145"/>
        <v>0.30202444027604908</v>
      </c>
      <c r="I909">
        <f t="shared" si="146"/>
        <v>0.19731884948631273</v>
      </c>
      <c r="J909">
        <f t="shared" si="147"/>
        <v>-6.6317397516741199E-3</v>
      </c>
      <c r="K909" s="28">
        <f t="shared" si="148"/>
        <v>0.67764450000000243</v>
      </c>
      <c r="L909" s="28">
        <f t="shared" si="149"/>
        <v>0.8457782999999981</v>
      </c>
      <c r="M909" s="28">
        <f t="shared" si="150"/>
        <v>0.96789425335165569</v>
      </c>
      <c r="N909" s="28">
        <f t="shared" si="151"/>
        <v>0.35110032427748994</v>
      </c>
      <c r="O909" s="7">
        <f t="shared" si="152"/>
        <v>0.77227792973783771</v>
      </c>
      <c r="P909" s="7">
        <f>[1]!S_PQ_PctChange("H00906.CSI",$A$3,$A909)/100</f>
        <v>0.3537710718891694</v>
      </c>
    </row>
    <row r="910" spans="1:16" x14ac:dyDescent="0.3">
      <c r="A910" s="3">
        <v>20120924</v>
      </c>
      <c r="B910" s="29">
        <f>板块策略指数!B910</f>
        <v>8.823979096882555E-3</v>
      </c>
      <c r="C910" s="29">
        <f>板块策略指数!C910</f>
        <v>5.5406437490353741E-3</v>
      </c>
      <c r="D910" s="29">
        <f>板块策略指数!E910</f>
        <v>4.9837309301705903E-3</v>
      </c>
      <c r="E910" s="29">
        <f>板块策略指数!F910</f>
        <v>7.55292174550582E-3</v>
      </c>
      <c r="F910">
        <f t="shared" si="143"/>
        <v>0.299907113163358</v>
      </c>
      <c r="G910">
        <f t="shared" si="144"/>
        <v>0.20112318604895188</v>
      </c>
      <c r="H910">
        <f t="shared" si="145"/>
        <v>0.30149390881895655</v>
      </c>
      <c r="I910">
        <f t="shared" si="146"/>
        <v>0.19747579196873341</v>
      </c>
      <c r="J910">
        <f t="shared" si="147"/>
        <v>6.7521762205356491E-3</v>
      </c>
      <c r="K910" s="28">
        <f t="shared" si="148"/>
        <v>0.69244800000000239</v>
      </c>
      <c r="L910" s="28">
        <f t="shared" si="149"/>
        <v>0.85600509999999796</v>
      </c>
      <c r="M910" s="28">
        <f t="shared" si="150"/>
        <v>0.97770170880938934</v>
      </c>
      <c r="N910" s="28">
        <f t="shared" si="151"/>
        <v>0.36130507929708555</v>
      </c>
      <c r="O910" s="7">
        <f t="shared" si="152"/>
        <v>0.78424466263119363</v>
      </c>
      <c r="P910" s="7">
        <f>[1]!S_PQ_PctChange("H00906.CSI",$A$3,$A910)/100</f>
        <v>0.36389245973286949</v>
      </c>
    </row>
    <row r="911" spans="1:16" x14ac:dyDescent="0.3">
      <c r="A911" s="3">
        <v>20120925</v>
      </c>
      <c r="B911" s="29">
        <f>板块策略指数!B911</f>
        <v>-1.258455208077297E-2</v>
      </c>
      <c r="C911" s="29">
        <f>板块策略指数!C911</f>
        <v>-3.4599581649856995E-3</v>
      </c>
      <c r="D911" s="29">
        <f>板块策略指数!E911</f>
        <v>2.0225362954592301E-3</v>
      </c>
      <c r="E911" s="29">
        <f>板块策略指数!F911</f>
        <v>2.3128330721922902E-3</v>
      </c>
      <c r="F911">
        <f t="shared" si="143"/>
        <v>0.29714426587931619</v>
      </c>
      <c r="G911">
        <f t="shared" si="144"/>
        <v>0.20111180505413623</v>
      </c>
      <c r="H911">
        <f t="shared" si="145"/>
        <v>0.30313543190784797</v>
      </c>
      <c r="I911">
        <f t="shared" si="146"/>
        <v>0.1986084971586993</v>
      </c>
      <c r="J911">
        <f t="shared" si="147"/>
        <v>-3.4035635786676933E-3</v>
      </c>
      <c r="K911" s="28">
        <f t="shared" si="148"/>
        <v>0.67114930000000217</v>
      </c>
      <c r="L911" s="28">
        <f t="shared" si="149"/>
        <v>0.84958339999999799</v>
      </c>
      <c r="M911" s="28">
        <f t="shared" si="150"/>
        <v>0.98170168229704791</v>
      </c>
      <c r="N911" s="28">
        <f t="shared" si="151"/>
        <v>0.36445355070582708</v>
      </c>
      <c r="O911" s="7">
        <f t="shared" si="152"/>
        <v>0.7781718724820299</v>
      </c>
      <c r="P911" s="7">
        <f>[1]!S_PQ_PctChange("H00906.CSI",$A$3,$A911)/100</f>
        <v>0.3590027492892196</v>
      </c>
    </row>
    <row r="912" spans="1:16" x14ac:dyDescent="0.3">
      <c r="A912" s="3">
        <v>20120926</v>
      </c>
      <c r="B912" s="29">
        <f>板块策略指数!B912</f>
        <v>-2.3327239523123454E-2</v>
      </c>
      <c r="C912" s="29">
        <f>板块策略指数!C912</f>
        <v>-1.8403009023545538E-2</v>
      </c>
      <c r="D912" s="29">
        <f>板块策略指数!E912</f>
        <v>-1.38685929558609E-2</v>
      </c>
      <c r="E912" s="29">
        <f>板块策略指数!F912</f>
        <v>-7.2521817217128899E-3</v>
      </c>
      <c r="F912">
        <f t="shared" si="143"/>
        <v>0.29501467149770561</v>
      </c>
      <c r="G912">
        <f t="shared" si="144"/>
        <v>0.20067716993363718</v>
      </c>
      <c r="H912">
        <f t="shared" si="145"/>
        <v>0.30387759306658763</v>
      </c>
      <c r="I912">
        <f t="shared" si="146"/>
        <v>0.20043056550206925</v>
      </c>
      <c r="J912">
        <f t="shared" si="147"/>
        <v>-1.6277024654742504E-2</v>
      </c>
      <c r="K912" s="28">
        <f t="shared" si="148"/>
        <v>0.632166000000002</v>
      </c>
      <c r="L912" s="28">
        <f t="shared" si="149"/>
        <v>0.81554549999999804</v>
      </c>
      <c r="M912" s="28">
        <f t="shared" si="150"/>
        <v>0.95421826830532552</v>
      </c>
      <c r="N912" s="28">
        <f t="shared" si="151"/>
        <v>0.35455828560527203</v>
      </c>
      <c r="O912" s="7">
        <f t="shared" si="152"/>
        <v>0.74922852507327042</v>
      </c>
      <c r="P912" s="7">
        <f>[1]!S_PQ_PctChange("H00906.CSI",$A$3,$A912)/100</f>
        <v>0.33972488341324714</v>
      </c>
    </row>
    <row r="913" spans="1:16" x14ac:dyDescent="0.3">
      <c r="A913" s="3">
        <v>20120927</v>
      </c>
      <c r="B913" s="29">
        <f>板块策略指数!B913</f>
        <v>2.2163003027878325E-2</v>
      </c>
      <c r="C913" s="29">
        <f>板块策略指数!C913</f>
        <v>1.9840483204634701E-2</v>
      </c>
      <c r="D913" s="29">
        <f>板块策略指数!E913</f>
        <v>2.4460660078974201E-2</v>
      </c>
      <c r="E913" s="29">
        <f>板块策略指数!F913</f>
        <v>3.3227415871604202E-2</v>
      </c>
      <c r="F913">
        <f t="shared" si="143"/>
        <v>0.29430931239170566</v>
      </c>
      <c r="G913">
        <f t="shared" si="144"/>
        <v>0.19974248426321897</v>
      </c>
      <c r="H913">
        <f t="shared" si="145"/>
        <v>0.30383247784266909</v>
      </c>
      <c r="I913">
        <f t="shared" si="146"/>
        <v>0.20211572550240592</v>
      </c>
      <c r="J913">
        <f t="shared" si="147"/>
        <v>2.4612779340230838E-2</v>
      </c>
      <c r="K913" s="28">
        <f t="shared" si="148"/>
        <v>0.6683397000000022</v>
      </c>
      <c r="L913" s="28">
        <f t="shared" si="149"/>
        <v>0.85156679999999785</v>
      </c>
      <c r="M913" s="28">
        <f t="shared" si="150"/>
        <v>1.0020197370864641</v>
      </c>
      <c r="N913" s="28">
        <f t="shared" si="151"/>
        <v>0.39956675708340561</v>
      </c>
      <c r="O913" s="7">
        <f t="shared" si="152"/>
        <v>0.79228190077653626</v>
      </c>
      <c r="P913" s="7">
        <f>[1]!S_PQ_PctChange("H00906.CSI",$A$3,$A913)/100</f>
        <v>0.37807887551255948</v>
      </c>
    </row>
    <row r="914" spans="1:16" x14ac:dyDescent="0.3">
      <c r="A914" s="3">
        <v>20120928</v>
      </c>
      <c r="B914" s="29">
        <f>板块策略指数!B914</f>
        <v>2.0158964028728722E-2</v>
      </c>
      <c r="C914" s="29">
        <f>板块策略指数!C914</f>
        <v>1.5657010052243327E-2</v>
      </c>
      <c r="D914" s="29">
        <f>板块策略指数!E914</f>
        <v>2.5548201657421301E-2</v>
      </c>
      <c r="E914" s="29">
        <f>板块策略指数!F914</f>
        <v>1.36240566287934E-2</v>
      </c>
      <c r="F914">
        <f t="shared" si="143"/>
        <v>0.3</v>
      </c>
      <c r="G914">
        <f t="shared" si="144"/>
        <v>0.2</v>
      </c>
      <c r="H914">
        <f t="shared" si="145"/>
        <v>0.3</v>
      </c>
      <c r="I914">
        <f t="shared" si="146"/>
        <v>0.2</v>
      </c>
      <c r="J914">
        <f t="shared" si="147"/>
        <v>1.9576350429606492E-2</v>
      </c>
      <c r="K914" s="28">
        <f t="shared" si="148"/>
        <v>0.70197170000000231</v>
      </c>
      <c r="L914" s="28">
        <f t="shared" si="149"/>
        <v>0.8805567999999977</v>
      </c>
      <c r="M914" s="28">
        <f t="shared" si="150"/>
        <v>1.0531677410516869</v>
      </c>
      <c r="N914" s="28">
        <f t="shared" si="151"/>
        <v>0.41863453383768645</v>
      </c>
      <c r="O914" s="7">
        <f t="shared" si="152"/>
        <v>0.82736823933477899</v>
      </c>
      <c r="P914" s="7">
        <f>[1]!S_PQ_PctChange("H00906.CSI",$A$3,$A914)/100</f>
        <v>0.40353299824741917</v>
      </c>
    </row>
    <row r="915" spans="1:16" x14ac:dyDescent="0.3">
      <c r="A915" s="3">
        <v>20121008</v>
      </c>
      <c r="B915" s="29">
        <f>板块策略指数!B915</f>
        <v>-7.937852315641398E-4</v>
      </c>
      <c r="C915" s="29">
        <f>板块策略指数!C915</f>
        <v>-1.1949120600877601E-3</v>
      </c>
      <c r="D915" s="29">
        <f>板块策略指数!E915</f>
        <v>-1.02595383228949E-2</v>
      </c>
      <c r="E915" s="29">
        <f>板块策略指数!F915</f>
        <v>-9.1022897701601903E-3</v>
      </c>
      <c r="F915">
        <f t="shared" si="143"/>
        <v>0.30138192410681947</v>
      </c>
      <c r="G915">
        <f t="shared" si="144"/>
        <v>0.20084062379507456</v>
      </c>
      <c r="H915">
        <f t="shared" si="145"/>
        <v>0.29852685091209707</v>
      </c>
      <c r="I915">
        <f t="shared" si="146"/>
        <v>0.19925060118600896</v>
      </c>
      <c r="J915">
        <f t="shared" si="147"/>
        <v>-5.3754374323873024E-3</v>
      </c>
      <c r="K915" s="28">
        <f t="shared" si="148"/>
        <v>0.70062070000000221</v>
      </c>
      <c r="L915" s="28">
        <f t="shared" si="149"/>
        <v>0.87830969999999775</v>
      </c>
      <c r="M915" s="28">
        <f t="shared" si="150"/>
        <v>1.0321031879290357</v>
      </c>
      <c r="N915" s="28">
        <f t="shared" si="151"/>
        <v>0.40572171123273981</v>
      </c>
      <c r="O915" s="7">
        <f t="shared" si="152"/>
        <v>0.81754533569830312</v>
      </c>
      <c r="P915" s="7">
        <f>[1]!S_PQ_PctChange("H00906.CSI",$A$3,$A915)/100</f>
        <v>0.39109290762617577</v>
      </c>
    </row>
    <row r="916" spans="1:16" x14ac:dyDescent="0.3">
      <c r="A916" s="3">
        <v>20121009</v>
      </c>
      <c r="B916" s="29">
        <f>板块策略指数!B916</f>
        <v>2.6198669697481684E-2</v>
      </c>
      <c r="C916" s="29">
        <f>板块策略指数!C916</f>
        <v>2.9598154127617998E-2</v>
      </c>
      <c r="D916" s="29">
        <f>板块策略指数!E916</f>
        <v>2.1540475385764299E-2</v>
      </c>
      <c r="E916" s="29">
        <f>板块策略指数!F916</f>
        <v>2.0814625741661898E-2</v>
      </c>
      <c r="F916">
        <f t="shared" si="143"/>
        <v>0.30190577794107576</v>
      </c>
      <c r="G916">
        <f t="shared" si="144"/>
        <v>0.2018561999039547</v>
      </c>
      <c r="H916">
        <f t="shared" si="145"/>
        <v>0.2976882923399336</v>
      </c>
      <c r="I916">
        <f t="shared" si="146"/>
        <v>0.19854972981503605</v>
      </c>
      <c r="J916">
        <f t="shared" si="147"/>
        <v>2.4418054197189284E-2</v>
      </c>
      <c r="K916" s="28">
        <f t="shared" si="148"/>
        <v>0.74517470000000219</v>
      </c>
      <c r="L916" s="28">
        <f t="shared" si="149"/>
        <v>0.93390419999999774</v>
      </c>
      <c r="M916" s="28">
        <f t="shared" si="150"/>
        <v>1.0758756566299539</v>
      </c>
      <c r="N916" s="28">
        <f t="shared" si="151"/>
        <v>0.43498128254897783</v>
      </c>
      <c r="O916" s="7">
        <f t="shared" si="152"/>
        <v>0.86192625621123287</v>
      </c>
      <c r="P916" s="7">
        <f>[1]!S_PQ_PctChange("H00906.CSI",$A$3,$A916)/100</f>
        <v>0.42306525417632357</v>
      </c>
    </row>
    <row r="917" spans="1:16" x14ac:dyDescent="0.3">
      <c r="A917" s="3">
        <v>20121010</v>
      </c>
      <c r="B917" s="29">
        <f>板块策略指数!B917</f>
        <v>1.090950951787233E-2</v>
      </c>
      <c r="C917" s="29">
        <f>板块策略指数!C917</f>
        <v>7.0418689819279016E-3</v>
      </c>
      <c r="D917" s="29">
        <f>板块策略指数!E917</f>
        <v>4.3629630095362703E-3</v>
      </c>
      <c r="E917" s="29">
        <f>板块策略指数!F917</f>
        <v>-6.2145728181619501E-4</v>
      </c>
      <c r="F917">
        <f t="shared" si="143"/>
        <v>0.30341217198315068</v>
      </c>
      <c r="G917">
        <f t="shared" si="144"/>
        <v>0.20208724952929716</v>
      </c>
      <c r="H917">
        <f t="shared" si="145"/>
        <v>0.29723622485896545</v>
      </c>
      <c r="I917">
        <f t="shared" si="146"/>
        <v>0.19726435362858688</v>
      </c>
      <c r="J917">
        <f t="shared" si="147"/>
        <v>5.8905017033172693E-3</v>
      </c>
      <c r="K917" s="28">
        <f t="shared" si="148"/>
        <v>0.76421370000000222</v>
      </c>
      <c r="L917" s="28">
        <f t="shared" si="149"/>
        <v>0.9475224999999976</v>
      </c>
      <c r="M917" s="28">
        <f t="shared" si="150"/>
        <v>1.0849326253322271</v>
      </c>
      <c r="N917" s="28">
        <f t="shared" si="151"/>
        <v>0.43408950298166782</v>
      </c>
      <c r="O917" s="7">
        <f t="shared" si="152"/>
        <v>0.8728939359948964</v>
      </c>
      <c r="P917" s="7">
        <f>[1]!S_PQ_PctChange("H00906.CSI",$A$3,$A917)/100</f>
        <v>0.42821613145710224</v>
      </c>
    </row>
    <row r="918" spans="1:16" x14ac:dyDescent="0.3">
      <c r="A918" s="3">
        <v>20121011</v>
      </c>
      <c r="B918" s="29">
        <f>板块策略指数!B918</f>
        <v>-1.628368490733299E-2</v>
      </c>
      <c r="C918" s="29">
        <f>板块策略指数!C918</f>
        <v>-7.8073038950769256E-3</v>
      </c>
      <c r="D918" s="29">
        <f>板块策略指数!E918</f>
        <v>-1.33429888637685E-2</v>
      </c>
      <c r="E918" s="29">
        <f>板块策略指数!F918</f>
        <v>-6.7488368947577803E-3</v>
      </c>
      <c r="F918">
        <f t="shared" si="143"/>
        <v>0.30204033669311031</v>
      </c>
      <c r="G918">
        <f t="shared" si="144"/>
        <v>0.20290699110965285</v>
      </c>
      <c r="H918">
        <f t="shared" si="145"/>
        <v>0.29677684605013982</v>
      </c>
      <c r="I918">
        <f t="shared" si="146"/>
        <v>0.19827582614709721</v>
      </c>
      <c r="J918">
        <f t="shared" si="147"/>
        <v>-1.1815749362009534E-2</v>
      </c>
      <c r="K918" s="28">
        <f t="shared" si="148"/>
        <v>0.73548580000000197</v>
      </c>
      <c r="L918" s="28">
        <f t="shared" si="149"/>
        <v>0.93231759999999775</v>
      </c>
      <c r="M918" s="28">
        <f t="shared" si="150"/>
        <v>1.0571133925307117</v>
      </c>
      <c r="N918" s="28">
        <f t="shared" si="151"/>
        <v>0.42441106683356034</v>
      </c>
      <c r="O918" s="7">
        <f t="shared" si="152"/>
        <v>0.85076429066555304</v>
      </c>
      <c r="P918" s="7">
        <f>[1]!S_PQ_PctChange("H00906.CSI",$A$3,$A918)/100</f>
        <v>0.41302101741425012</v>
      </c>
    </row>
    <row r="919" spans="1:16" x14ac:dyDescent="0.3">
      <c r="A919" s="3">
        <v>20121012</v>
      </c>
      <c r="B919" s="29">
        <f>板块策略指数!B919</f>
        <v>-1.0947482255400749E-2</v>
      </c>
      <c r="C919" s="29">
        <f>板块策略指数!C919</f>
        <v>-2.7324183146704237E-3</v>
      </c>
      <c r="D919" s="29">
        <f>板块策略指数!E919</f>
        <v>-1.5344005102649601E-3</v>
      </c>
      <c r="E919" s="29">
        <f>板块策略指数!F919</f>
        <v>5.3913823480794404E-3</v>
      </c>
      <c r="F919">
        <f t="shared" si="143"/>
        <v>0.29970702458584758</v>
      </c>
      <c r="G919">
        <f t="shared" si="144"/>
        <v>0.20301182528970044</v>
      </c>
      <c r="H919">
        <f t="shared" si="145"/>
        <v>0.29728688144814136</v>
      </c>
      <c r="I919">
        <f t="shared" si="146"/>
        <v>0.19999426867631079</v>
      </c>
      <c r="J919">
        <f t="shared" si="147"/>
        <v>-3.247401759919609E-3</v>
      </c>
      <c r="K919" s="28">
        <f t="shared" si="148"/>
        <v>0.71648660000000186</v>
      </c>
      <c r="L919" s="28">
        <f t="shared" si="149"/>
        <v>0.92703769999999786</v>
      </c>
      <c r="M919" s="28">
        <f t="shared" si="150"/>
        <v>1.0539569566915397</v>
      </c>
      <c r="N919" s="28">
        <f t="shared" si="151"/>
        <v>0.43209061151569572</v>
      </c>
      <c r="O919" s="7">
        <f t="shared" si="152"/>
        <v>0.84475411545084955</v>
      </c>
      <c r="P919" s="7">
        <f>[1]!S_PQ_PctChange("H00906.CSI",$A$3,$A919)/100</f>
        <v>0.41313935049215078</v>
      </c>
    </row>
    <row r="920" spans="1:16" x14ac:dyDescent="0.3">
      <c r="A920" s="3">
        <v>20121015</v>
      </c>
      <c r="B920" s="29">
        <f>板块策略指数!B920</f>
        <v>-1.785781491099311E-2</v>
      </c>
      <c r="C920" s="29">
        <f>板块策略指数!C920</f>
        <v>1.2050205348862636E-2</v>
      </c>
      <c r="D920" s="29">
        <f>板块策略指数!E920</f>
        <v>-1.04929776546759E-3</v>
      </c>
      <c r="E920" s="29">
        <f>板块策略指数!F920</f>
        <v>-1.4409892713422899E-3</v>
      </c>
      <c r="F920">
        <f t="shared" si="143"/>
        <v>0.29539052473945154</v>
      </c>
      <c r="G920">
        <f t="shared" si="144"/>
        <v>0.20618101163504157</v>
      </c>
      <c r="H920">
        <f t="shared" si="145"/>
        <v>0.29801976961097643</v>
      </c>
      <c r="I920">
        <f t="shared" si="146"/>
        <v>0.20040869401453065</v>
      </c>
      <c r="J920">
        <f t="shared" si="147"/>
        <v>-3.5059104454890871E-3</v>
      </c>
      <c r="K920" s="28">
        <f t="shared" si="148"/>
        <v>0.68583390000000199</v>
      </c>
      <c r="L920" s="28">
        <f t="shared" si="149"/>
        <v>0.95025889999999791</v>
      </c>
      <c r="M920" s="28">
        <f t="shared" si="150"/>
        <v>1.0518017442465166</v>
      </c>
      <c r="N920" s="28">
        <f t="shared" si="151"/>
        <v>0.43002698430891151</v>
      </c>
      <c r="O920" s="7">
        <f t="shared" si="152"/>
        <v>0.83828657272813145</v>
      </c>
      <c r="P920" s="7">
        <f>[1]!S_PQ_PctChange("H00906.CSI",$A$3,$A920)/100</f>
        <v>0.4068280792404162</v>
      </c>
    </row>
    <row r="921" spans="1:16" x14ac:dyDescent="0.3">
      <c r="A921" s="3">
        <v>20121016</v>
      </c>
      <c r="B921" s="29">
        <f>板块策略指数!B921</f>
        <v>-8.9540256605358118E-4</v>
      </c>
      <c r="C921" s="29">
        <f>板块策略指数!C921</f>
        <v>1.0340729633383491E-2</v>
      </c>
      <c r="D921" s="29">
        <f>板块策略指数!E921</f>
        <v>2.26180951077657E-3</v>
      </c>
      <c r="E921" s="29">
        <f>板块策略指数!F921</f>
        <v>3.3065770974807199E-3</v>
      </c>
      <c r="F921">
        <f t="shared" si="143"/>
        <v>0.29418337967566016</v>
      </c>
      <c r="G921">
        <f t="shared" si="144"/>
        <v>0.20764770830267709</v>
      </c>
      <c r="H921">
        <f t="shared" si="145"/>
        <v>0.29773978613919705</v>
      </c>
      <c r="I921">
        <f t="shared" si="146"/>
        <v>0.20042912588246592</v>
      </c>
      <c r="J921">
        <f t="shared" si="147"/>
        <v>3.2042994100858592E-3</v>
      </c>
      <c r="K921" s="28">
        <f t="shared" si="148"/>
        <v>0.68432440000000194</v>
      </c>
      <c r="L921" s="28">
        <f t="shared" si="149"/>
        <v>0.97042599999999779</v>
      </c>
      <c r="M921" s="28">
        <f t="shared" si="150"/>
        <v>1.056442528945881</v>
      </c>
      <c r="N921" s="28">
        <f t="shared" si="151"/>
        <v>0.43475547878400689</v>
      </c>
      <c r="O921" s="7">
        <f t="shared" si="152"/>
        <v>0.84417699330869289</v>
      </c>
      <c r="P921" s="7">
        <f>[1]!S_PQ_PctChange("H00906.CSI",$A$3,$A921)/100</f>
        <v>0.40942619404331104</v>
      </c>
    </row>
    <row r="922" spans="1:16" x14ac:dyDescent="0.3">
      <c r="A922" s="3">
        <v>20121017</v>
      </c>
      <c r="B922" s="29">
        <f>板块策略指数!B922</f>
        <v>4.0965980187667795E-4</v>
      </c>
      <c r="C922" s="29">
        <f>板块策略指数!C922</f>
        <v>-1.9479544017384515E-3</v>
      </c>
      <c r="D922" s="29">
        <f>板块策略指数!E922</f>
        <v>2.8788646968436698E-4</v>
      </c>
      <c r="E922" s="29">
        <f>板块策略指数!F922</f>
        <v>2.99755281247846E-4</v>
      </c>
      <c r="F922">
        <f t="shared" si="143"/>
        <v>0.2943445667882485</v>
      </c>
      <c r="G922">
        <f t="shared" si="144"/>
        <v>0.20727186049148832</v>
      </c>
      <c r="H922">
        <f t="shared" si="145"/>
        <v>0.29786666007924095</v>
      </c>
      <c r="I922">
        <f t="shared" si="146"/>
        <v>0.20051691264102248</v>
      </c>
      <c r="J922">
        <f t="shared" si="147"/>
        <v>-1.38178217450409E-4</v>
      </c>
      <c r="K922" s="28">
        <f t="shared" si="148"/>
        <v>0.6850144000000018</v>
      </c>
      <c r="L922" s="28">
        <f t="shared" si="149"/>
        <v>0.96658769999999783</v>
      </c>
      <c r="M922" s="28">
        <f t="shared" si="150"/>
        <v>1.057034550925648</v>
      </c>
      <c r="N922" s="28">
        <f t="shared" si="151"/>
        <v>0.43518555431607164</v>
      </c>
      <c r="O922" s="7">
        <f t="shared" si="152"/>
        <v>0.84392216821909449</v>
      </c>
      <c r="P922" s="7">
        <f>[1]!S_PQ_PctChange("H00906.CSI",$A$3,$A922)/100</f>
        <v>0.41145088864492463</v>
      </c>
    </row>
    <row r="923" spans="1:16" x14ac:dyDescent="0.3">
      <c r="A923" s="3">
        <v>20121018</v>
      </c>
      <c r="B923" s="29">
        <f>板块策略指数!B923</f>
        <v>1.9622918356068695E-2</v>
      </c>
      <c r="C923" s="29">
        <f>板块策略指数!C923</f>
        <v>8.2615690111354032E-3</v>
      </c>
      <c r="D923" s="29">
        <f>板块策略指数!E923</f>
        <v>1.58562640969632E-2</v>
      </c>
      <c r="E923" s="29">
        <f>板块策略指数!F923</f>
        <v>1.6955846260304899E-2</v>
      </c>
      <c r="F923">
        <f t="shared" si="143"/>
        <v>0.29550722123663953</v>
      </c>
      <c r="G923">
        <f t="shared" si="144"/>
        <v>0.20577188939868987</v>
      </c>
      <c r="H923">
        <f t="shared" si="145"/>
        <v>0.29793851200039589</v>
      </c>
      <c r="I923">
        <f t="shared" si="146"/>
        <v>0.20078237736427507</v>
      </c>
      <c r="J923">
        <f t="shared" si="147"/>
        <v>1.5611276553384046E-2</v>
      </c>
      <c r="K923" s="28">
        <f t="shared" si="148"/>
        <v>0.71807930000000209</v>
      </c>
      <c r="L923" s="28">
        <f t="shared" si="149"/>
        <v>0.98283479999999779</v>
      </c>
      <c r="M923" s="28">
        <f t="shared" si="150"/>
        <v>1.0896514340217034</v>
      </c>
      <c r="N923" s="28">
        <f t="shared" si="151"/>
        <v>0.45952033993006558</v>
      </c>
      <c r="O923" s="7">
        <f t="shared" si="152"/>
        <v>0.87270814713007816</v>
      </c>
      <c r="P923" s="7">
        <f>[1]!S_PQ_PctChange("H00906.CSI",$A$3,$A923)/100</f>
        <v>0.433578131630171</v>
      </c>
    </row>
    <row r="924" spans="1:16" x14ac:dyDescent="0.3">
      <c r="A924" s="3">
        <v>20121019</v>
      </c>
      <c r="B924" s="29">
        <f>板块策略指数!B924</f>
        <v>-3.0908934180163116E-3</v>
      </c>
      <c r="C924" s="29">
        <f>板块策略指数!C924</f>
        <v>-8.6039946444353803E-3</v>
      </c>
      <c r="D924" s="29">
        <f>板块策略指数!E924</f>
        <v>-6.9515362798499398E-4</v>
      </c>
      <c r="E924" s="29">
        <f>板块策略指数!F924</f>
        <v>-2.26854828965419E-3</v>
      </c>
      <c r="F924">
        <f t="shared" si="143"/>
        <v>0.29558299039254415</v>
      </c>
      <c r="G924">
        <f t="shared" si="144"/>
        <v>0.20468639973887728</v>
      </c>
      <c r="H924">
        <f t="shared" si="145"/>
        <v>0.29873108434861828</v>
      </c>
      <c r="I924">
        <f t="shared" si="146"/>
        <v>0.2009995255199607</v>
      </c>
      <c r="J924">
        <f t="shared" si="147"/>
        <v>-3.3464391157542505E-3</v>
      </c>
      <c r="K924" s="28">
        <f t="shared" si="148"/>
        <v>0.71276890000000215</v>
      </c>
      <c r="L924" s="28">
        <f t="shared" si="149"/>
        <v>0.96577449999999776</v>
      </c>
      <c r="M924" s="28">
        <f t="shared" si="150"/>
        <v>1.0881988052461193</v>
      </c>
      <c r="N924" s="28">
        <f t="shared" si="151"/>
        <v>0.45620934755920173</v>
      </c>
      <c r="O924" s="7">
        <f t="shared" si="152"/>
        <v>0.86644124333413042</v>
      </c>
      <c r="P924" s="7">
        <f>[1]!S_PQ_PctChange("H00906.CSI",$A$3,$A924)/100</f>
        <v>0.43097376133417131</v>
      </c>
    </row>
    <row r="925" spans="1:16" x14ac:dyDescent="0.3">
      <c r="A925" s="3">
        <v>20121022</v>
      </c>
      <c r="B925" s="29">
        <f>板块策略指数!B925</f>
        <v>3.0622344905958509E-3</v>
      </c>
      <c r="C925" s="29">
        <f>板块策略指数!C925</f>
        <v>5.0386247252673299E-3</v>
      </c>
      <c r="D925" s="29">
        <f>板块策略指数!E925</f>
        <v>3.69747318815003E-3</v>
      </c>
      <c r="E925" s="29">
        <f>板块策略指数!F925</f>
        <v>7.8339806313480198E-3</v>
      </c>
      <c r="F925">
        <f t="shared" si="143"/>
        <v>0.29512593416194999</v>
      </c>
      <c r="G925">
        <f t="shared" si="144"/>
        <v>0.20477257731487358</v>
      </c>
      <c r="H925">
        <f t="shared" si="145"/>
        <v>0.29845805393640601</v>
      </c>
      <c r="I925">
        <f t="shared" si="146"/>
        <v>0.20164343458677075</v>
      </c>
      <c r="J925">
        <f t="shared" si="147"/>
        <v>4.6156589473432853E-3</v>
      </c>
      <c r="K925" s="28">
        <f t="shared" si="148"/>
        <v>0.71801380000000226</v>
      </c>
      <c r="L925" s="28">
        <f t="shared" si="149"/>
        <v>0.97567929999999792</v>
      </c>
      <c r="M925" s="28">
        <f t="shared" si="150"/>
        <v>1.0959198643400438</v>
      </c>
      <c r="N925" s="28">
        <f t="shared" si="151"/>
        <v>0.46761726338316856</v>
      </c>
      <c r="O925" s="7">
        <f t="shared" si="152"/>
        <v>0.8750560995586163</v>
      </c>
      <c r="P925" s="7">
        <f>[1]!S_PQ_PctChange("H00906.CSI",$A$3,$A925)/100</f>
        <v>0.43659067285126407</v>
      </c>
    </row>
    <row r="926" spans="1:16" x14ac:dyDescent="0.3">
      <c r="A926" s="3">
        <v>20121023</v>
      </c>
      <c r="B926" s="29">
        <f>板块策略指数!B926</f>
        <v>-1.3590635884298461E-2</v>
      </c>
      <c r="C926" s="29">
        <f>板块策略指数!C926</f>
        <v>-2.0376181498687626E-2</v>
      </c>
      <c r="D926" s="29">
        <f>板块策略指数!E926</f>
        <v>-1.1984585535259501E-2</v>
      </c>
      <c r="E926" s="29">
        <f>板块策略指数!F926</f>
        <v>-1.14533838637935E-2</v>
      </c>
      <c r="F926">
        <f t="shared" si="143"/>
        <v>0.29526937437621914</v>
      </c>
      <c r="G926">
        <f t="shared" si="144"/>
        <v>0.2034627804487463</v>
      </c>
      <c r="H926">
        <f t="shared" si="145"/>
        <v>0.29908929278090918</v>
      </c>
      <c r="I926">
        <f t="shared" si="146"/>
        <v>0.20217855239412574</v>
      </c>
      <c r="J926">
        <f t="shared" si="147"/>
        <v>-1.4069828048554382E-2</v>
      </c>
      <c r="K926" s="28">
        <f t="shared" si="148"/>
        <v>0.69466490000000225</v>
      </c>
      <c r="L926" s="28">
        <f t="shared" si="149"/>
        <v>0.93542249999999783</v>
      </c>
      <c r="M926" s="28">
        <f t="shared" si="150"/>
        <v>1.0708011334508112</v>
      </c>
      <c r="N926" s="28">
        <f t="shared" si="151"/>
        <v>0.45080807950051116</v>
      </c>
      <c r="O926" s="7">
        <f t="shared" si="152"/>
        <v>0.84867438265643358</v>
      </c>
      <c r="P926" s="7">
        <f>[1]!S_PQ_PctChange("H00906.CSI",$A$3,$A926)/100</f>
        <v>0.41872446325262702</v>
      </c>
    </row>
    <row r="927" spans="1:16" x14ac:dyDescent="0.3">
      <c r="A927" s="3">
        <v>20121024</v>
      </c>
      <c r="B927" s="29">
        <f>板块策略指数!B927</f>
        <v>-4.9832860762025893E-4</v>
      </c>
      <c r="C927" s="29">
        <f>板块策略指数!C927</f>
        <v>-7.3349875802311056E-3</v>
      </c>
      <c r="D927" s="29">
        <f>板块策略指数!E927</f>
        <v>-7.2370133595606504E-4</v>
      </c>
      <c r="E927" s="29">
        <f>板块策略指数!F927</f>
        <v>-3.1299610075559798E-3</v>
      </c>
      <c r="F927">
        <f t="shared" si="143"/>
        <v>0.29585856613258488</v>
      </c>
      <c r="G927">
        <f t="shared" si="144"/>
        <v>0.2024743016141165</v>
      </c>
      <c r="H927">
        <f t="shared" si="145"/>
        <v>0.29961853219796108</v>
      </c>
      <c r="I927">
        <f t="shared" si="146"/>
        <v>0.20204860005533792</v>
      </c>
      <c r="J927">
        <f t="shared" si="147"/>
        <v>-2.4888004501500745E-3</v>
      </c>
      <c r="K927" s="28">
        <f t="shared" si="148"/>
        <v>0.69382040000000234</v>
      </c>
      <c r="L927" s="28">
        <f t="shared" si="149"/>
        <v>0.921226199999998</v>
      </c>
      <c r="M927" s="28">
        <f t="shared" si="150"/>
        <v>1.0693024919040335</v>
      </c>
      <c r="N927" s="28">
        <f t="shared" si="151"/>
        <v>0.44626710678222725</v>
      </c>
      <c r="O927" s="7">
        <f t="shared" si="152"/>
        <v>0.84407340102069739</v>
      </c>
      <c r="P927" s="7">
        <f>[1]!S_PQ_PctChange("H00906.CSI",$A$3,$A927)/100</f>
        <v>0.41660645754553216</v>
      </c>
    </row>
    <row r="928" spans="1:16" x14ac:dyDescent="0.3">
      <c r="A928" s="3">
        <v>20121025</v>
      </c>
      <c r="B928" s="29">
        <f>板块策略指数!B928</f>
        <v>-9.239409325805803E-3</v>
      </c>
      <c r="C928" s="29">
        <f>板块策略指数!C928</f>
        <v>-8.8195757480301305E-3</v>
      </c>
      <c r="D928" s="29">
        <f>板块策略指数!E928</f>
        <v>-8.39608422079559E-3</v>
      </c>
      <c r="E928" s="29">
        <f>板块策略指数!F928</f>
        <v>-8.8677503911055999E-3</v>
      </c>
      <c r="F928">
        <f t="shared" si="143"/>
        <v>0.29573535572522941</v>
      </c>
      <c r="G928">
        <f t="shared" si="144"/>
        <v>0.20247574362241244</v>
      </c>
      <c r="H928">
        <f t="shared" si="145"/>
        <v>0.29974868191993054</v>
      </c>
      <c r="I928">
        <f t="shared" si="146"/>
        <v>0.20204021873242806</v>
      </c>
      <c r="J928">
        <f t="shared" si="147"/>
        <v>-8.8266348177684362E-3</v>
      </c>
      <c r="K928" s="28">
        <f t="shared" si="148"/>
        <v>0.67817050000000223</v>
      </c>
      <c r="L928" s="28">
        <f t="shared" si="149"/>
        <v>0.90428179999999792</v>
      </c>
      <c r="M928" s="28">
        <f t="shared" si="150"/>
        <v>1.051928453903705</v>
      </c>
      <c r="N928" s="28">
        <f t="shared" si="151"/>
        <v>0.43344197108041582</v>
      </c>
      <c r="O928" s="7">
        <f t="shared" si="152"/>
        <v>0.82779643853272744</v>
      </c>
      <c r="P928" s="7">
        <f>[1]!S_PQ_PctChange("H00906.CSI",$A$3,$A928)/100</f>
        <v>0.40556499092432197</v>
      </c>
    </row>
    <row r="929" spans="1:16" x14ac:dyDescent="0.3">
      <c r="A929" s="3">
        <v>20121026</v>
      </c>
      <c r="B929" s="29">
        <f>板块策略指数!B929</f>
        <v>-2.3891195799234911E-2</v>
      </c>
      <c r="C929" s="29">
        <f>板块策略指数!C929</f>
        <v>-7.1221076628469578E-3</v>
      </c>
      <c r="D929" s="29">
        <f>板块策略指数!E929</f>
        <v>-2.2596667937542499E-2</v>
      </c>
      <c r="E929" s="29">
        <f>板块策略指数!F929</f>
        <v>-1.4513291714159901E-2</v>
      </c>
      <c r="F929">
        <f t="shared" si="143"/>
        <v>0.29402499561124662</v>
      </c>
      <c r="G929">
        <f t="shared" si="144"/>
        <v>0.20476306287013096</v>
      </c>
      <c r="H929">
        <f t="shared" si="145"/>
        <v>0.29841034249308579</v>
      </c>
      <c r="I929">
        <f t="shared" si="146"/>
        <v>0.20280159902553713</v>
      </c>
      <c r="J929">
        <f t="shared" si="147"/>
        <v>-1.8213115396098784E-2</v>
      </c>
      <c r="K929" s="28">
        <f t="shared" si="148"/>
        <v>0.63807700000000223</v>
      </c>
      <c r="L929" s="28">
        <f t="shared" si="149"/>
        <v>0.89071929999999799</v>
      </c>
      <c r="M929" s="28">
        <f t="shared" si="150"/>
        <v>1.0055617079992483</v>
      </c>
      <c r="N929" s="28">
        <f t="shared" si="151"/>
        <v>0.41263800959880537</v>
      </c>
      <c r="O929" s="7">
        <f t="shared" si="152"/>
        <v>0.79450657107715239</v>
      </c>
      <c r="P929" s="7">
        <f>[1]!S_PQ_PctChange("H00906.CSI",$A$3,$A929)/100</f>
        <v>0.37878574623341121</v>
      </c>
    </row>
    <row r="930" spans="1:16" x14ac:dyDescent="0.3">
      <c r="A930" s="3">
        <v>20121029</v>
      </c>
      <c r="B930" s="29">
        <f>板块策略指数!B930</f>
        <v>-3.8133738523890783E-3</v>
      </c>
      <c r="C930" s="29">
        <f>板块策略指数!C930</f>
        <v>8.8494891864699301E-3</v>
      </c>
      <c r="D930" s="29">
        <f>板块策略指数!E930</f>
        <v>-4.8871438514925397E-4</v>
      </c>
      <c r="E930" s="29">
        <f>板块策略指数!F930</f>
        <v>-7.8453806778514407E-3</v>
      </c>
      <c r="F930">
        <f t="shared" si="143"/>
        <v>0.29321048763088942</v>
      </c>
      <c r="G930">
        <f t="shared" si="144"/>
        <v>0.20679143008352077</v>
      </c>
      <c r="H930">
        <f t="shared" si="145"/>
        <v>0.29857683790407663</v>
      </c>
      <c r="I930">
        <f t="shared" si="146"/>
        <v>0.20142124438151365</v>
      </c>
      <c r="J930">
        <f t="shared" si="147"/>
        <v>-1.046071893041066E-3</v>
      </c>
      <c r="K930" s="28">
        <f t="shared" si="148"/>
        <v>0.63183040000000212</v>
      </c>
      <c r="L930" s="28">
        <f t="shared" si="149"/>
        <v>0.9074511999999979</v>
      </c>
      <c r="M930" s="28">
        <f t="shared" si="150"/>
        <v>1.0045815611422446</v>
      </c>
      <c r="N930" s="28">
        <f t="shared" si="151"/>
        <v>0.40155532665350036</v>
      </c>
      <c r="O930" s="7">
        <f t="shared" si="152"/>
        <v>0.79262938819127116</v>
      </c>
      <c r="P930" s="7">
        <f>[1]!S_PQ_PctChange("H00906.CSI",$A$3,$A930)/100</f>
        <v>0.37272730116133235</v>
      </c>
    </row>
    <row r="931" spans="1:16" x14ac:dyDescent="0.3">
      <c r="A931" s="3">
        <v>20121030</v>
      </c>
      <c r="B931" s="29">
        <f>板块策略指数!B931</f>
        <v>-4.687129250686828E-3</v>
      </c>
      <c r="C931" s="29">
        <f>板块策略指数!C931</f>
        <v>-1.3898651771537024E-3</v>
      </c>
      <c r="D931" s="29">
        <f>板块策略指数!E931</f>
        <v>-8.5932275429201203E-4</v>
      </c>
      <c r="E931" s="29">
        <f>板块策略指数!F931</f>
        <v>2.83592817381787E-3</v>
      </c>
      <c r="F931">
        <f t="shared" si="143"/>
        <v>0.29222983070140673</v>
      </c>
      <c r="G931">
        <f t="shared" si="144"/>
        <v>0.20678257164876729</v>
      </c>
      <c r="H931">
        <f t="shared" si="145"/>
        <v>0.29872266896436372</v>
      </c>
      <c r="I931">
        <f t="shared" si="146"/>
        <v>0.20226492868546275</v>
      </c>
      <c r="J931">
        <f t="shared" si="147"/>
        <v>-1.3470853497583321E-3</v>
      </c>
      <c r="K931" s="28">
        <f t="shared" si="148"/>
        <v>0.62418180000000212</v>
      </c>
      <c r="L931" s="28">
        <f t="shared" si="149"/>
        <v>0.90480009999999789</v>
      </c>
      <c r="M931" s="28">
        <f t="shared" si="150"/>
        <v>1.0028589785939208</v>
      </c>
      <c r="N931" s="28">
        <f t="shared" si="151"/>
        <v>0.40553003689152156</v>
      </c>
      <c r="O931" s="7">
        <f t="shared" si="152"/>
        <v>0.79021456340489249</v>
      </c>
      <c r="P931" s="7">
        <f>[1]!S_PQ_PctChange("H00906.CSI",$A$3,$A931)/100</f>
        <v>0.37478275193737831</v>
      </c>
    </row>
    <row r="932" spans="1:16" x14ac:dyDescent="0.3">
      <c r="A932" s="3">
        <v>20121031</v>
      </c>
      <c r="B932" s="29">
        <f>板块策略指数!B932</f>
        <v>3.7080208631817182E-3</v>
      </c>
      <c r="C932" s="29">
        <f>板块策略指数!C932</f>
        <v>1.3560110585882532E-2</v>
      </c>
      <c r="D932" s="29">
        <f>板块策略指数!E932</f>
        <v>8.3785766175945593E-3</v>
      </c>
      <c r="E932" s="29">
        <f>板块策略指数!F932</f>
        <v>6.76338600025985E-3</v>
      </c>
      <c r="F932">
        <f t="shared" si="143"/>
        <v>0.3</v>
      </c>
      <c r="G932">
        <f t="shared" si="144"/>
        <v>0.2</v>
      </c>
      <c r="H932">
        <f t="shared" si="145"/>
        <v>0.3</v>
      </c>
      <c r="I932">
        <f t="shared" si="146"/>
        <v>0.2</v>
      </c>
      <c r="J932">
        <f t="shared" si="147"/>
        <v>7.7584554042204141E-3</v>
      </c>
      <c r="K932" s="28">
        <f t="shared" si="148"/>
        <v>0.63020430000000216</v>
      </c>
      <c r="L932" s="28">
        <f t="shared" si="149"/>
        <v>0.93062939999999794</v>
      </c>
      <c r="M932" s="28">
        <f t="shared" si="150"/>
        <v>1.0196400860003072</v>
      </c>
      <c r="N932" s="28">
        <f t="shared" si="151"/>
        <v>0.41503617906597845</v>
      </c>
      <c r="O932" s="7">
        <f t="shared" si="152"/>
        <v>0.80410386325905536</v>
      </c>
      <c r="P932" s="7">
        <f>[1]!S_PQ_PctChange("H00906.CSI",$A$3,$A932)/100</f>
        <v>0.38250463688426395</v>
      </c>
    </row>
    <row r="933" spans="1:16" x14ac:dyDescent="0.3">
      <c r="A933" s="3">
        <v>20121101</v>
      </c>
      <c r="B933" s="29">
        <f>板块策略指数!B933</f>
        <v>1.4357893670136851E-2</v>
      </c>
      <c r="C933" s="29">
        <f>板块策略指数!C933</f>
        <v>1.0609545260214064E-2</v>
      </c>
      <c r="D933" s="29">
        <f>板块策略指数!E933</f>
        <v>1.8421222308460598E-2</v>
      </c>
      <c r="E933" s="29">
        <f>板块策略指数!F933</f>
        <v>2.1695016441491001E-2</v>
      </c>
      <c r="F933">
        <f t="shared" si="143"/>
        <v>0.29942828977720826</v>
      </c>
      <c r="G933">
        <f t="shared" si="144"/>
        <v>0.19888120991491218</v>
      </c>
      <c r="H933">
        <f t="shared" si="145"/>
        <v>0.30062774369043588</v>
      </c>
      <c r="I933">
        <f t="shared" si="146"/>
        <v>0.20106275661744369</v>
      </c>
      <c r="J933">
        <f t="shared" si="147"/>
        <v>1.6294647133920245E-2</v>
      </c>
      <c r="K933" s="28">
        <f t="shared" si="148"/>
        <v>0.65361060000000215</v>
      </c>
      <c r="L933" s="28">
        <f t="shared" si="149"/>
        <v>0.95111249999999758</v>
      </c>
      <c r="M933" s="28">
        <f t="shared" si="150"/>
        <v>1.0568443250075972</v>
      </c>
      <c r="N933" s="28">
        <f t="shared" si="151"/>
        <v>0.44573541223611945</v>
      </c>
      <c r="O933" s="7">
        <f t="shared" si="152"/>
        <v>0.8335010991038041</v>
      </c>
      <c r="P933" s="7">
        <f>[1]!S_PQ_PctChange("H00906.CSI",$A$3,$A933)/100</f>
        <v>0.40886632741042406</v>
      </c>
    </row>
    <row r="934" spans="1:16" x14ac:dyDescent="0.3">
      <c r="A934" s="3">
        <v>20121102</v>
      </c>
      <c r="B934" s="29">
        <f>板块策略指数!B934</f>
        <v>-1.3763820817307697E-3</v>
      </c>
      <c r="C934" s="29">
        <f>板块策略指数!C934</f>
        <v>7.5761905066981802E-4</v>
      </c>
      <c r="D934" s="29">
        <f>板块策略指数!E934</f>
        <v>-9.9128258204720407E-4</v>
      </c>
      <c r="E934" s="29">
        <f>板块策略指数!F934</f>
        <v>9.0800513449425697E-3</v>
      </c>
      <c r="F934">
        <f t="shared" si="143"/>
        <v>0.29863802610739021</v>
      </c>
      <c r="G934">
        <f t="shared" si="144"/>
        <v>0.19878019031963809</v>
      </c>
      <c r="H934">
        <f t="shared" si="145"/>
        <v>0.2999499395605581</v>
      </c>
      <c r="I934">
        <f t="shared" si="146"/>
        <v>0.20263184401241363</v>
      </c>
      <c r="J934">
        <f t="shared" si="147"/>
        <v>1.2662015682807623E-3</v>
      </c>
      <c r="K934" s="28">
        <f t="shared" si="148"/>
        <v>0.65133460000000221</v>
      </c>
      <c r="L934" s="28">
        <f t="shared" si="149"/>
        <v>0.95259069999999735</v>
      </c>
      <c r="M934" s="28">
        <f t="shared" si="150"/>
        <v>1.0548054110542346</v>
      </c>
      <c r="N934" s="28">
        <f t="shared" si="151"/>
        <v>0.45886276401042503</v>
      </c>
      <c r="O934" s="7">
        <f t="shared" si="152"/>
        <v>0.83582268107093372</v>
      </c>
      <c r="P934" s="7">
        <f>[1]!S_PQ_PctChange("H00906.CSI",$A$3,$A934)/100</f>
        <v>0.41527664396965247</v>
      </c>
    </row>
    <row r="935" spans="1:16" x14ac:dyDescent="0.3">
      <c r="A935" s="3">
        <v>20121105</v>
      </c>
      <c r="B935" s="29">
        <f>板块策略指数!B935</f>
        <v>-4.0426694868502004E-3</v>
      </c>
      <c r="C935" s="29">
        <f>板块策略指数!C935</f>
        <v>-4.170151993451522E-3</v>
      </c>
      <c r="D935" s="29">
        <f>板块策略指数!E935</f>
        <v>-7.4510207609634798E-3</v>
      </c>
      <c r="E935" s="29">
        <f>板块策略指数!F935</f>
        <v>-8.8541646025450701E-4</v>
      </c>
      <c r="F935">
        <f t="shared" si="143"/>
        <v>0.29876038985290515</v>
      </c>
      <c r="G935">
        <f t="shared" si="144"/>
        <v>0.19883618409877701</v>
      </c>
      <c r="H935">
        <f t="shared" si="145"/>
        <v>0.29904593576132027</v>
      </c>
      <c r="I935">
        <f t="shared" si="146"/>
        <v>0.20335749028699757</v>
      </c>
      <c r="J935">
        <f t="shared" si="147"/>
        <v>-4.4505852396534056E-3</v>
      </c>
      <c r="K935" s="28">
        <f t="shared" si="148"/>
        <v>0.6446588000000022</v>
      </c>
      <c r="L935" s="28">
        <f t="shared" si="149"/>
        <v>0.94444809999999757</v>
      </c>
      <c r="M935" s="28">
        <f t="shared" si="150"/>
        <v>1.0394950132767296</v>
      </c>
      <c r="N935" s="28">
        <f t="shared" si="151"/>
        <v>0.45757106290591776</v>
      </c>
      <c r="O935" s="7">
        <f t="shared" si="152"/>
        <v>0.82765219574393867</v>
      </c>
      <c r="P935" s="7">
        <f>[1]!S_PQ_PctChange("H00906.CSI",$A$3,$A935)/100</f>
        <v>0.41150145388085568</v>
      </c>
    </row>
    <row r="936" spans="1:16" x14ac:dyDescent="0.3">
      <c r="A936" s="3">
        <v>20121106</v>
      </c>
      <c r="B936" s="29">
        <f>板块策略指数!B936</f>
        <v>-5.0035910183923813E-3</v>
      </c>
      <c r="C936" s="29">
        <f>板块策略指数!C936</f>
        <v>-4.2077235180512616E-3</v>
      </c>
      <c r="D936" s="29">
        <f>板块策略指数!E936</f>
        <v>-6.4318204653430796E-3</v>
      </c>
      <c r="E936" s="29">
        <f>板块策略指数!F936</f>
        <v>-3.0975655467071501E-3</v>
      </c>
      <c r="F936">
        <f t="shared" si="143"/>
        <v>0.29872473922282627</v>
      </c>
      <c r="G936">
        <f t="shared" si="144"/>
        <v>0.19897148133937501</v>
      </c>
      <c r="H936">
        <f t="shared" si="145"/>
        <v>0.29858104825669612</v>
      </c>
      <c r="I936">
        <f t="shared" si="146"/>
        <v>0.20372273118110257</v>
      </c>
      <c r="J936">
        <f t="shared" si="147"/>
        <v>-4.8848454166765662E-3</v>
      </c>
      <c r="K936" s="28">
        <f t="shared" si="148"/>
        <v>0.63642960000000204</v>
      </c>
      <c r="L936" s="28">
        <f t="shared" si="149"/>
        <v>0.93626639999999761</v>
      </c>
      <c r="M936" s="28">
        <f t="shared" si="150"/>
        <v>1.0263773475113713</v>
      </c>
      <c r="N936" s="28">
        <f t="shared" si="151"/>
        <v>0.45305614099958302</v>
      </c>
      <c r="O936" s="7">
        <f t="shared" si="152"/>
        <v>0.81872439729227997</v>
      </c>
      <c r="P936" s="7">
        <f>[1]!S_PQ_PctChange("H00906.CSI",$A$3,$A936)/100</f>
        <v>0.40467045541032398</v>
      </c>
    </row>
    <row r="937" spans="1:16" x14ac:dyDescent="0.3">
      <c r="A937" s="3">
        <v>20121107</v>
      </c>
      <c r="B937" s="29">
        <f>板块策略指数!B937</f>
        <v>-7.4674767554938347E-5</v>
      </c>
      <c r="C937" s="29">
        <f>板块策略指数!C937</f>
        <v>-4.2207518552198706E-3</v>
      </c>
      <c r="D937" s="29">
        <f>板块策略指数!E937</f>
        <v>3.2328465677634202E-3</v>
      </c>
      <c r="E937" s="29">
        <f>板块策略指数!F937</f>
        <v>-5.3819863752128097E-3</v>
      </c>
      <c r="F937">
        <f t="shared" si="143"/>
        <v>0.29899942297530091</v>
      </c>
      <c r="G937">
        <f t="shared" si="144"/>
        <v>0.19832866852493169</v>
      </c>
      <c r="H937">
        <f t="shared" si="145"/>
        <v>0.29984414497443557</v>
      </c>
      <c r="I937">
        <f t="shared" si="146"/>
        <v>0.20282776352533174</v>
      </c>
      <c r="J937">
        <f t="shared" si="147"/>
        <v>-9.932826959453587E-4</v>
      </c>
      <c r="K937" s="28">
        <f t="shared" si="148"/>
        <v>0.63630740000000197</v>
      </c>
      <c r="L937" s="28">
        <f t="shared" si="149"/>
        <v>0.9280938999999977</v>
      </c>
      <c r="M937" s="28">
        <f t="shared" si="150"/>
        <v>1.0329283145642667</v>
      </c>
      <c r="N937" s="28">
        <f t="shared" si="151"/>
        <v>0.44523581264630385</v>
      </c>
      <c r="O937" s="7">
        <f t="shared" si="152"/>
        <v>0.81691788981975599</v>
      </c>
      <c r="P937" s="7">
        <f>[1]!S_PQ_PctChange("H00906.CSI",$A$3,$A937)/100</f>
        <v>0.40205096767265425</v>
      </c>
    </row>
    <row r="938" spans="1:16" x14ac:dyDescent="0.3">
      <c r="A938" s="3">
        <v>20121108</v>
      </c>
      <c r="B938" s="29">
        <f>板块策略指数!B938</f>
        <v>-2.5480359008337804E-2</v>
      </c>
      <c r="C938" s="29">
        <f>板块策略指数!C938</f>
        <v>-1.3960938313222255E-2</v>
      </c>
      <c r="D938" s="29">
        <f>板块策略指数!E938</f>
        <v>-1.54997751651E-2</v>
      </c>
      <c r="E938" s="29">
        <f>板块策略指数!F938</f>
        <v>-1.3808707988108499E-2</v>
      </c>
      <c r="F938">
        <f t="shared" si="143"/>
        <v>0.29667218817926277</v>
      </c>
      <c r="G938">
        <f t="shared" si="144"/>
        <v>0.19911111489234481</v>
      </c>
      <c r="H938">
        <f t="shared" si="145"/>
        <v>0.30055729995975028</v>
      </c>
      <c r="I938">
        <f t="shared" si="146"/>
        <v>0.20365939696864202</v>
      </c>
      <c r="J938">
        <f t="shared" si="147"/>
        <v>-1.7835773137794421E-2</v>
      </c>
      <c r="K938" s="28">
        <f t="shared" si="148"/>
        <v>0.59461370000000224</v>
      </c>
      <c r="L938" s="28">
        <f t="shared" si="149"/>
        <v>0.9011758999999977</v>
      </c>
      <c r="M938" s="28">
        <f t="shared" si="150"/>
        <v>1.0014183827617549</v>
      </c>
      <c r="N938" s="28">
        <f t="shared" si="151"/>
        <v>0.42527897333551423</v>
      </c>
      <c r="O938" s="7">
        <f t="shared" si="152"/>
        <v>0.78451175452693067</v>
      </c>
      <c r="P938" s="7">
        <f>[1]!S_PQ_PctChange("H00906.CSI",$A$3,$A938)/100</f>
        <v>0.37407640250761864</v>
      </c>
    </row>
    <row r="939" spans="1:16" x14ac:dyDescent="0.3">
      <c r="A939" s="3">
        <v>20121109</v>
      </c>
      <c r="B939" s="29">
        <f>板块策略指数!B939</f>
        <v>-5.5102373697153793E-3</v>
      </c>
      <c r="C939" s="29">
        <f>板块策略指数!C939</f>
        <v>-9.9296440692310112E-3</v>
      </c>
      <c r="D939" s="29">
        <f>板块策略指数!E939</f>
        <v>-4.6884964959907202E-3</v>
      </c>
      <c r="E939" s="29">
        <f>板块策略指数!F939</f>
        <v>-1.8959067222069598E-5</v>
      </c>
      <c r="F939">
        <f t="shared" si="143"/>
        <v>0.29652746290529447</v>
      </c>
      <c r="G939">
        <f t="shared" si="144"/>
        <v>0.19812958576586789</v>
      </c>
      <c r="H939">
        <f t="shared" si="145"/>
        <v>0.30065890694266095</v>
      </c>
      <c r="I939">
        <f t="shared" si="146"/>
        <v>0.20468404438617652</v>
      </c>
      <c r="J939">
        <f t="shared" si="147"/>
        <v>-5.0248597188726086E-3</v>
      </c>
      <c r="K939" s="28">
        <f t="shared" si="148"/>
        <v>0.5858270000000021</v>
      </c>
      <c r="L939" s="28">
        <f t="shared" si="149"/>
        <v>0.88229789999999775</v>
      </c>
      <c r="M939" s="28">
        <f t="shared" si="150"/>
        <v>0.99203473968716516</v>
      </c>
      <c r="N939" s="28">
        <f t="shared" si="151"/>
        <v>0.42525195137564853</v>
      </c>
      <c r="O939" s="7">
        <f t="shared" si="152"/>
        <v>0.77554483329375379</v>
      </c>
      <c r="P939" s="7">
        <f>[1]!S_PQ_PctChange("H00906.CSI",$A$3,$A939)/100</f>
        <v>0.37068123362494343</v>
      </c>
    </row>
    <row r="940" spans="1:16" x14ac:dyDescent="0.3">
      <c r="A940" s="3">
        <v>20121112</v>
      </c>
      <c r="B940" s="29">
        <f>板块策略指数!B940</f>
        <v>3.4756628560366262E-3</v>
      </c>
      <c r="C940" s="29">
        <f>板块策略指数!C940</f>
        <v>-1.0183882158079267E-2</v>
      </c>
      <c r="D940" s="29">
        <f>板块策略指数!E940</f>
        <v>-2.2036160812196198E-3</v>
      </c>
      <c r="E940" s="29">
        <f>板块策略指数!F940</f>
        <v>1.0641475218069201E-2</v>
      </c>
      <c r="F940">
        <f t="shared" si="143"/>
        <v>0.29740091466663793</v>
      </c>
      <c r="G940">
        <f t="shared" si="144"/>
        <v>0.19600826615802924</v>
      </c>
      <c r="H940">
        <f t="shared" si="145"/>
        <v>0.29983790445297476</v>
      </c>
      <c r="I940">
        <f t="shared" si="146"/>
        <v>0.20675291472235796</v>
      </c>
      <c r="J940">
        <f t="shared" si="147"/>
        <v>5.2850451871496546E-4</v>
      </c>
      <c r="K940" s="28">
        <f t="shared" si="148"/>
        <v>0.59133880000000216</v>
      </c>
      <c r="L940" s="28">
        <f t="shared" si="149"/>
        <v>0.8631287999999977</v>
      </c>
      <c r="M940" s="28">
        <f t="shared" si="150"/>
        <v>0.98764505990044227</v>
      </c>
      <c r="N940" s="28">
        <f t="shared" si="151"/>
        <v>0.44041873469571735</v>
      </c>
      <c r="O940" s="7">
        <f t="shared" si="152"/>
        <v>0.77648321676133047</v>
      </c>
      <c r="P940" s="7">
        <f>[1]!S_PQ_PctChange("H00906.CSI",$A$3,$A940)/100</f>
        <v>0.37780050606939208</v>
      </c>
    </row>
    <row r="941" spans="1:16" x14ac:dyDescent="0.3">
      <c r="A941" s="3">
        <v>20121113</v>
      </c>
      <c r="B941" s="29">
        <f>板块策略指数!B941</f>
        <v>-1.6758719136364876E-2</v>
      </c>
      <c r="C941" s="29">
        <f>板块策略指数!C941</f>
        <v>-1.4533938823767877E-2</v>
      </c>
      <c r="D941" s="29">
        <f>板块策略指数!E941</f>
        <v>-1.6824524697899499E-2</v>
      </c>
      <c r="E941" s="29">
        <f>板块策略指数!F941</f>
        <v>-1.87334772840425E-2</v>
      </c>
      <c r="F941">
        <f t="shared" si="143"/>
        <v>0.29739847758750665</v>
      </c>
      <c r="G941">
        <f t="shared" si="144"/>
        <v>0.19645016427284884</v>
      </c>
      <c r="H941">
        <f t="shared" si="145"/>
        <v>0.29981538026416688</v>
      </c>
      <c r="I941">
        <f t="shared" si="146"/>
        <v>0.20633597787547756</v>
      </c>
      <c r="J941">
        <f t="shared" si="147"/>
        <v>-1.6750661809286183E-2</v>
      </c>
      <c r="K941" s="28">
        <f t="shared" si="148"/>
        <v>0.56467000000000223</v>
      </c>
      <c r="L941" s="28">
        <f t="shared" si="149"/>
        <v>0.83605019999999763</v>
      </c>
      <c r="M941" s="28">
        <f t="shared" si="150"/>
        <v>0.95420387649948935</v>
      </c>
      <c r="N941" s="28">
        <f t="shared" si="151"/>
        <v>0.41343468304978592</v>
      </c>
      <c r="O941" s="7">
        <f t="shared" si="152"/>
        <v>0.74672594718748853</v>
      </c>
      <c r="P941" s="7">
        <f>[1]!S_PQ_PctChange("H00906.CSI",$A$3,$A941)/100</f>
        <v>0.35270451031478678</v>
      </c>
    </row>
    <row r="942" spans="1:16" x14ac:dyDescent="0.3">
      <c r="A942" s="3">
        <v>20121114</v>
      </c>
      <c r="B942" s="29">
        <f>板块策略指数!B942</f>
        <v>2.8853368441907699E-3</v>
      </c>
      <c r="C942" s="29">
        <f>板块策略指数!C942</f>
        <v>8.8525901960633674E-3</v>
      </c>
      <c r="D942" s="29">
        <f>板块策略指数!E942</f>
        <v>2.80102961535364E-3</v>
      </c>
      <c r="E942" s="29">
        <f>板块策略指数!F942</f>
        <v>1.19926226202457E-3</v>
      </c>
      <c r="F942">
        <f t="shared" si="143"/>
        <v>0.29716170079969217</v>
      </c>
      <c r="G942">
        <f t="shared" si="144"/>
        <v>0.19746172311657548</v>
      </c>
      <c r="H942">
        <f t="shared" si="145"/>
        <v>0.29955149541912934</v>
      </c>
      <c r="I942">
        <f t="shared" si="146"/>
        <v>0.20582508066460289</v>
      </c>
      <c r="J942">
        <f t="shared" si="147"/>
        <v>3.6844302938687772E-3</v>
      </c>
      <c r="K942" s="28">
        <f t="shared" si="148"/>
        <v>0.56918460000000226</v>
      </c>
      <c r="L942" s="28">
        <f t="shared" si="149"/>
        <v>0.85230399999999795</v>
      </c>
      <c r="M942" s="28">
        <f t="shared" si="150"/>
        <v>0.95967765943200312</v>
      </c>
      <c r="N942" s="28">
        <f t="shared" si="151"/>
        <v>0.41512976192500406</v>
      </c>
      <c r="O942" s="7">
        <f t="shared" si="152"/>
        <v>0.75316163718239282</v>
      </c>
      <c r="P942" s="7">
        <f>[1]!S_PQ_PctChange("H00906.CSI",$A$3,$A942)/100</f>
        <v>0.35862689841183459</v>
      </c>
    </row>
    <row r="943" spans="1:16" x14ac:dyDescent="0.3">
      <c r="A943" s="3">
        <v>20121115</v>
      </c>
      <c r="B943" s="29">
        <f>板块策略指数!B943</f>
        <v>-2.0435900275850311E-2</v>
      </c>
      <c r="C943" s="29">
        <f>板块策略指数!C943</f>
        <v>-4.2832062123711974E-3</v>
      </c>
      <c r="D943" s="29">
        <f>板块策略指数!E943</f>
        <v>-1.3486372936001601E-2</v>
      </c>
      <c r="E943" s="29">
        <f>板块策略指数!F943</f>
        <v>-1.0432872881921299E-2</v>
      </c>
      <c r="F943">
        <f t="shared" si="143"/>
        <v>0.29495453318226728</v>
      </c>
      <c r="G943">
        <f t="shared" si="144"/>
        <v>0.19922697197746228</v>
      </c>
      <c r="H943">
        <f t="shared" si="145"/>
        <v>0.29943596399939681</v>
      </c>
      <c r="I943">
        <f t="shared" si="146"/>
        <v>0.20638253084087352</v>
      </c>
      <c r="J943">
        <f t="shared" si="147"/>
        <v>-1.3105746245747367E-2</v>
      </c>
      <c r="K943" s="28">
        <f t="shared" si="148"/>
        <v>0.53711690000000223</v>
      </c>
      <c r="L943" s="28">
        <f t="shared" si="149"/>
        <v>0.84437019999999796</v>
      </c>
      <c r="M943" s="28">
        <f t="shared" si="150"/>
        <v>0.93324871568255241</v>
      </c>
      <c r="N943" s="28">
        <f t="shared" si="151"/>
        <v>0.40036589300741698</v>
      </c>
      <c r="O943" s="7">
        <f t="shared" si="152"/>
        <v>0.73018514563770132</v>
      </c>
      <c r="P943" s="7">
        <f>[1]!S_PQ_PctChange("H00906.CSI",$A$3,$A943)/100</f>
        <v>0.33918482584185883</v>
      </c>
    </row>
    <row r="944" spans="1:16" x14ac:dyDescent="0.3">
      <c r="A944" s="3">
        <v>20121116</v>
      </c>
      <c r="B944" s="29">
        <f>板块策略指数!B944</f>
        <v>-1.1308703976906434E-2</v>
      </c>
      <c r="C944" s="29">
        <f>板块策略指数!C944</f>
        <v>-1.0448661553954913E-2</v>
      </c>
      <c r="D944" s="29">
        <f>板块策略指数!E944</f>
        <v>-9.3925504026692308E-3</v>
      </c>
      <c r="E944" s="29">
        <f>板块策略指数!F944</f>
        <v>-6.1536400016474696E-3</v>
      </c>
      <c r="F944">
        <f t="shared" si="143"/>
        <v>0.29441583587423592</v>
      </c>
      <c r="G944">
        <f t="shared" si="144"/>
        <v>0.1990360959724829</v>
      </c>
      <c r="H944">
        <f t="shared" si="145"/>
        <v>0.29946835007708411</v>
      </c>
      <c r="I944">
        <f t="shared" si="146"/>
        <v>0.20707971807619696</v>
      </c>
      <c r="J944">
        <f t="shared" si="147"/>
        <v>-9.499679886676474E-3</v>
      </c>
      <c r="K944" s="28">
        <f t="shared" si="148"/>
        <v>0.5197341000000022</v>
      </c>
      <c r="L944" s="28">
        <f t="shared" si="149"/>
        <v>0.82509899999999781</v>
      </c>
      <c r="M944" s="28">
        <f t="shared" si="150"/>
        <v>0.91509057967960827</v>
      </c>
      <c r="N944" s="28">
        <f t="shared" si="151"/>
        <v>0.39174854543126392</v>
      </c>
      <c r="O944" s="7">
        <f t="shared" si="152"/>
        <v>0.71374894060946059</v>
      </c>
      <c r="P944" s="7">
        <f>[1]!S_PQ_PctChange("H00906.CSI",$A$3,$A944)/100</f>
        <v>0.32970358345922518</v>
      </c>
    </row>
    <row r="945" spans="1:16" x14ac:dyDescent="0.3">
      <c r="A945" s="3">
        <v>20121119</v>
      </c>
      <c r="B945" s="29">
        <f>板块策略指数!B945</f>
        <v>1.9480381469364533E-3</v>
      </c>
      <c r="C945" s="29">
        <f>板块策略指数!C945</f>
        <v>-3.8956790837099248E-3</v>
      </c>
      <c r="D945" s="29">
        <f>板块策略指数!E945</f>
        <v>-9.9460576308580493E-3</v>
      </c>
      <c r="E945" s="29">
        <f>板块策略指数!F945</f>
        <v>4.3685176039702597E-5</v>
      </c>
      <c r="F945">
        <f t="shared" si="143"/>
        <v>0.295927854222297</v>
      </c>
      <c r="G945">
        <f t="shared" si="144"/>
        <v>0.19889146581431774</v>
      </c>
      <c r="H945">
        <f t="shared" si="145"/>
        <v>0.29743307924353196</v>
      </c>
      <c r="I945">
        <f t="shared" si="146"/>
        <v>0.20774760071985329</v>
      </c>
      <c r="J945">
        <f t="shared" si="147"/>
        <v>-3.1713306311843309E-3</v>
      </c>
      <c r="K945" s="28">
        <f t="shared" si="148"/>
        <v>0.52269460000000256</v>
      </c>
      <c r="L945" s="28">
        <f t="shared" si="149"/>
        <v>0.81798899999999786</v>
      </c>
      <c r="M945" s="28">
        <f t="shared" si="150"/>
        <v>0.89604297840580149</v>
      </c>
      <c r="N945" s="28">
        <f t="shared" si="151"/>
        <v>0.39180934421147406</v>
      </c>
      <c r="O945" s="7">
        <f t="shared" si="152"/>
        <v>0.70831407609994601</v>
      </c>
      <c r="P945" s="7">
        <f>[1]!S_PQ_PctChange("H00906.CSI",$A$3,$A945)/100</f>
        <v>0.32939706429708582</v>
      </c>
    </row>
    <row r="946" spans="1:16" x14ac:dyDescent="0.3">
      <c r="A946" s="3">
        <v>20121120</v>
      </c>
      <c r="B946" s="29">
        <f>板块策略指数!B946</f>
        <v>-3.7147961252374908E-3</v>
      </c>
      <c r="C946" s="29">
        <f>板块策略指数!C946</f>
        <v>-3.3966652163461546E-3</v>
      </c>
      <c r="D946" s="29">
        <f>板块策略指数!E946</f>
        <v>-1.936397349921E-3</v>
      </c>
      <c r="E946" s="29">
        <f>板块策略指数!F946</f>
        <v>-7.1252919163591003E-3</v>
      </c>
      <c r="F946">
        <f t="shared" si="143"/>
        <v>0.29596240125966283</v>
      </c>
      <c r="G946">
        <f t="shared" si="144"/>
        <v>0.19897820154771317</v>
      </c>
      <c r="H946">
        <f t="shared" si="145"/>
        <v>0.29799879089325165</v>
      </c>
      <c r="I946">
        <f t="shared" si="146"/>
        <v>0.2070606062993722</v>
      </c>
      <c r="J946">
        <f t="shared" si="147"/>
        <v>-3.8310902964526139E-3</v>
      </c>
      <c r="K946" s="28">
        <f t="shared" si="148"/>
        <v>0.51703810000000239</v>
      </c>
      <c r="L946" s="28">
        <f t="shared" si="149"/>
        <v>0.81181389999999798</v>
      </c>
      <c r="M946" s="28">
        <f t="shared" si="150"/>
        <v>0.89237148580708014</v>
      </c>
      <c r="N946" s="28">
        <f t="shared" si="151"/>
        <v>0.38189229634205102</v>
      </c>
      <c r="O946" s="7">
        <f t="shared" si="152"/>
        <v>0.70176937061970612</v>
      </c>
      <c r="P946" s="7">
        <f>[1]!S_PQ_PctChange("H00906.CSI",$A$3,$A946)/100</f>
        <v>0.32343714324140893</v>
      </c>
    </row>
    <row r="947" spans="1:16" x14ac:dyDescent="0.3">
      <c r="A947" s="3">
        <v>20121121</v>
      </c>
      <c r="B947" s="29">
        <f>板块策略指数!B947</f>
        <v>1.3532224404911137E-2</v>
      </c>
      <c r="C947" s="29">
        <f>板块策略指数!C947</f>
        <v>4.8919483397273748E-3</v>
      </c>
      <c r="D947" s="29">
        <f>板块策略指数!E947</f>
        <v>8.0008032895486098E-3</v>
      </c>
      <c r="E947" s="29">
        <f>板块策略指数!F947</f>
        <v>1.71700568516686E-2</v>
      </c>
      <c r="F947">
        <f t="shared" si="143"/>
        <v>0.2967277887010093</v>
      </c>
      <c r="G947">
        <f t="shared" si="144"/>
        <v>0.19779211947325798</v>
      </c>
      <c r="H947">
        <f t="shared" si="145"/>
        <v>0.29713889005132343</v>
      </c>
      <c r="I947">
        <f t="shared" si="146"/>
        <v>0.20834120177440912</v>
      </c>
      <c r="J947">
        <f t="shared" si="147"/>
        <v>1.0917892800326812E-2</v>
      </c>
      <c r="K947" s="28">
        <f t="shared" si="148"/>
        <v>0.53756700000000257</v>
      </c>
      <c r="L947" s="28">
        <f t="shared" si="149"/>
        <v>0.820677199999998</v>
      </c>
      <c r="M947" s="28">
        <f t="shared" si="150"/>
        <v>0.90751197781577342</v>
      </c>
      <c r="N947" s="28">
        <f t="shared" si="151"/>
        <v>0.4056194656331269</v>
      </c>
      <c r="O947" s="7">
        <f t="shared" si="152"/>
        <v>0.72034910617901171</v>
      </c>
      <c r="P947" s="7">
        <f>[1]!S_PQ_PctChange("H00906.CSI",$A$3,$A947)/100</f>
        <v>0.34066946287208433</v>
      </c>
    </row>
    <row r="948" spans="1:16" x14ac:dyDescent="0.3">
      <c r="A948" s="3">
        <v>20121122</v>
      </c>
      <c r="B948" s="29">
        <f>板块策略指数!B948</f>
        <v>-1.2671382775514772E-2</v>
      </c>
      <c r="C948" s="29">
        <f>板块策略指数!C948</f>
        <v>-1.4082727020473522E-2</v>
      </c>
      <c r="D948" s="29">
        <f>板块策略指数!E948</f>
        <v>-1.09342839306671E-2</v>
      </c>
      <c r="E948" s="29">
        <f>板块策略指数!F948</f>
        <v>-3.1345628798732398E-3</v>
      </c>
      <c r="F948">
        <f t="shared" si="143"/>
        <v>0.29606092296837255</v>
      </c>
      <c r="G948">
        <f t="shared" si="144"/>
        <v>0.1970655016647884</v>
      </c>
      <c r="H948">
        <f t="shared" si="145"/>
        <v>0.29699270952473283</v>
      </c>
      <c r="I948">
        <f t="shared" si="146"/>
        <v>0.20988086584210608</v>
      </c>
      <c r="J948">
        <f t="shared" si="147"/>
        <v>-1.0447463404200021E-2</v>
      </c>
      <c r="K948" s="28">
        <f t="shared" si="148"/>
        <v>0.5180839000000026</v>
      </c>
      <c r="L948" s="28">
        <f t="shared" si="149"/>
        <v>0.79503709999999783</v>
      </c>
      <c r="M948" s="28">
        <f t="shared" si="150"/>
        <v>0.88665470024918736</v>
      </c>
      <c r="N948" s="28">
        <f t="shared" si="151"/>
        <v>0.40121346303292604</v>
      </c>
      <c r="O948" s="7">
        <f t="shared" si="152"/>
        <v>0.70237582184975822</v>
      </c>
      <c r="P948" s="7">
        <f>[1]!S_PQ_PctChange("H00906.CSI",$A$3,$A948)/100</f>
        <v>0.32835760985949114</v>
      </c>
    </row>
    <row r="949" spans="1:16" x14ac:dyDescent="0.3">
      <c r="A949" s="3">
        <v>20121123</v>
      </c>
      <c r="B949" s="29">
        <f>板块策略指数!B949</f>
        <v>-4.4081885065775755E-4</v>
      </c>
      <c r="C949" s="29">
        <f>板块策略指数!C949</f>
        <v>8.5045595993526633E-4</v>
      </c>
      <c r="D949" s="29">
        <f>板块策略指数!E949</f>
        <v>1.25110967606671E-2</v>
      </c>
      <c r="E949" s="29">
        <f>板块策略指数!F949</f>
        <v>7.5535968401673897E-3</v>
      </c>
      <c r="F949">
        <f t="shared" si="143"/>
        <v>0.29435908189876808</v>
      </c>
      <c r="G949">
        <f t="shared" si="144"/>
        <v>0.19618582854713193</v>
      </c>
      <c r="H949">
        <f t="shared" si="145"/>
        <v>0.29911171198245901</v>
      </c>
      <c r="I949">
        <f t="shared" si="146"/>
        <v>0.2103433775716409</v>
      </c>
      <c r="J949">
        <f t="shared" si="147"/>
        <v>5.3381462657140178E-3</v>
      </c>
      <c r="K949" s="28">
        <f t="shared" si="148"/>
        <v>0.51741470000000267</v>
      </c>
      <c r="L949" s="28">
        <f t="shared" si="149"/>
        <v>0.79656369999999765</v>
      </c>
      <c r="M949" s="28">
        <f t="shared" si="150"/>
        <v>0.9102588197579724</v>
      </c>
      <c r="N949" s="28">
        <f t="shared" si="151"/>
        <v>0.41179766461969169</v>
      </c>
      <c r="O949" s="7">
        <f t="shared" si="152"/>
        <v>0.71146335298600749</v>
      </c>
      <c r="P949" s="7">
        <f>[1]!S_PQ_PctChange("H00906.CSI",$A$3,$A949)/100</f>
        <v>0.3364819315294576</v>
      </c>
    </row>
    <row r="950" spans="1:16" x14ac:dyDescent="0.3">
      <c r="A950" s="3">
        <v>20121126</v>
      </c>
      <c r="B950" s="29">
        <f>板块策略指数!B950</f>
        <v>-1.7906970322615137E-2</v>
      </c>
      <c r="C950" s="29">
        <f>板块策略指数!C950</f>
        <v>-8.5828852046826512E-3</v>
      </c>
      <c r="D950" s="29">
        <f>板块策略指数!E950</f>
        <v>-1.1253722149637799E-2</v>
      </c>
      <c r="E950" s="29">
        <f>板块策略指数!F950</f>
        <v>-3.7343902784932998E-3</v>
      </c>
      <c r="F950">
        <f t="shared" si="143"/>
        <v>0.29233483227676493</v>
      </c>
      <c r="G950">
        <f t="shared" si="144"/>
        <v>0.19668649534652805</v>
      </c>
      <c r="H950">
        <f t="shared" si="145"/>
        <v>0.29906719488844791</v>
      </c>
      <c r="I950">
        <f t="shared" si="146"/>
        <v>0.211911477488259</v>
      </c>
      <c r="J950">
        <f t="shared" si="147"/>
        <v>-1.1106544151661126E-2</v>
      </c>
      <c r="K950" s="28">
        <f t="shared" si="148"/>
        <v>0.49024240000000274</v>
      </c>
      <c r="L950" s="28">
        <f t="shared" si="149"/>
        <v>0.78114399999999784</v>
      </c>
      <c r="M950" s="28">
        <f t="shared" si="150"/>
        <v>0.88876129776652113</v>
      </c>
      <c r="N950" s="28">
        <f t="shared" si="151"/>
        <v>0.40652546114573629</v>
      </c>
      <c r="O950" s="7">
        <f t="shared" si="152"/>
        <v>0.69245490969211843</v>
      </c>
      <c r="P950" s="7">
        <f>[1]!S_PQ_PctChange("H00906.CSI",$A$3,$A950)/100</f>
        <v>0.32483211820379765</v>
      </c>
    </row>
    <row r="951" spans="1:16" x14ac:dyDescent="0.3">
      <c r="A951" s="3">
        <v>20121127</v>
      </c>
      <c r="B951" s="29">
        <f>板块策略指数!B951</f>
        <v>-3.1353221462495084E-2</v>
      </c>
      <c r="C951" s="29">
        <f>板块策略指数!C951</f>
        <v>-2.7688889837093469E-2</v>
      </c>
      <c r="D951" s="29">
        <f>板块策略指数!E951</f>
        <v>-1.5789902462139401E-2</v>
      </c>
      <c r="E951" s="29">
        <f>板块策略指数!F951</f>
        <v>-5.5383976069786596E-3</v>
      </c>
      <c r="F951">
        <f t="shared" si="143"/>
        <v>0.28909788616028043</v>
      </c>
      <c r="G951">
        <f t="shared" si="144"/>
        <v>0.19524445221603551</v>
      </c>
      <c r="H951">
        <f t="shared" si="145"/>
        <v>0.30050763172925599</v>
      </c>
      <c r="I951">
        <f t="shared" si="146"/>
        <v>0.215150029894428</v>
      </c>
      <c r="J951">
        <f t="shared" si="147"/>
        <v>-2.0507561296395294E-2</v>
      </c>
      <c r="K951" s="28">
        <f t="shared" si="148"/>
        <v>0.44351850000000237</v>
      </c>
      <c r="L951" s="28">
        <f t="shared" si="149"/>
        <v>0.73182609999999793</v>
      </c>
      <c r="M951" s="28">
        <f t="shared" si="150"/>
        <v>0.85893794110052402</v>
      </c>
      <c r="N951" s="28">
        <f t="shared" si="151"/>
        <v>0.39873556389757225</v>
      </c>
      <c r="O951" s="7">
        <f t="shared" si="152"/>
        <v>0.65774678689022203</v>
      </c>
      <c r="P951" s="7">
        <f>[1]!S_PQ_PctChange("H00906.CSI",$A$3,$A951)/100</f>
        <v>0.30200425999080416</v>
      </c>
    </row>
    <row r="952" spans="1:16" x14ac:dyDescent="0.3">
      <c r="A952" s="3">
        <v>20121128</v>
      </c>
      <c r="B952" s="29">
        <f>板块策略指数!B952</f>
        <v>-1.5739735929951627E-2</v>
      </c>
      <c r="C952" s="29">
        <f>板块策略指数!C952</f>
        <v>-1.7469883379168341E-2</v>
      </c>
      <c r="D952" s="29">
        <f>板块策略指数!E952</f>
        <v>-1.15135070704699E-2</v>
      </c>
      <c r="E952" s="29">
        <f>板块策略指数!F952</f>
        <v>-7.8173491804706605E-3</v>
      </c>
      <c r="F952">
        <f t="shared" si="143"/>
        <v>0.28832549706190325</v>
      </c>
      <c r="G952">
        <f t="shared" si="144"/>
        <v>0.19438052669372491</v>
      </c>
      <c r="H952">
        <f t="shared" si="145"/>
        <v>0.30099163495587394</v>
      </c>
      <c r="I952">
        <f t="shared" si="146"/>
        <v>0.21630234128849782</v>
      </c>
      <c r="J952">
        <f t="shared" si="147"/>
        <v>-1.3103021849232175E-2</v>
      </c>
      <c r="K952" s="28">
        <f t="shared" si="148"/>
        <v>0.42079790000000261</v>
      </c>
      <c r="L952" s="28">
        <f t="shared" si="149"/>
        <v>0.70157129999999812</v>
      </c>
      <c r="M952" s="28">
        <f t="shared" si="150"/>
        <v>0.83753504597209827</v>
      </c>
      <c r="N952" s="28">
        <f t="shared" si="151"/>
        <v>0.38780115958344252</v>
      </c>
      <c r="O952" s="7">
        <f t="shared" si="152"/>
        <v>0.63602529452110512</v>
      </c>
      <c r="P952" s="7">
        <f>[1]!S_PQ_PctChange("H00906.CSI",$A$3,$A952)/100</f>
        <v>0.28529531661657059</v>
      </c>
    </row>
    <row r="953" spans="1:16" x14ac:dyDescent="0.3">
      <c r="A953" s="3">
        <v>20121129</v>
      </c>
      <c r="B953" s="29">
        <f>板块策略指数!B953</f>
        <v>-8.635922111089836E-3</v>
      </c>
      <c r="C953" s="29">
        <f>板块策略指数!C953</f>
        <v>-1.2631266171450114E-3</v>
      </c>
      <c r="D953" s="29">
        <f>板块策略指数!E953</f>
        <v>4.1091430619694E-4</v>
      </c>
      <c r="E953" s="29">
        <f>板块策略指数!F953</f>
        <v>-8.7234103301422998E-3</v>
      </c>
      <c r="F953">
        <f t="shared" si="143"/>
        <v>0.2871272387046806</v>
      </c>
      <c r="G953">
        <f t="shared" si="144"/>
        <v>0.19501230054510144</v>
      </c>
      <c r="H953">
        <f t="shared" si="145"/>
        <v>0.30247606460540355</v>
      </c>
      <c r="I953">
        <f t="shared" si="146"/>
        <v>0.21538439614481431</v>
      </c>
      <c r="J953">
        <f t="shared" si="147"/>
        <v>-4.4986960619704391E-3</v>
      </c>
      <c r="K953" s="28">
        <f t="shared" si="148"/>
        <v>0.40852800000000244</v>
      </c>
      <c r="L953" s="28">
        <f t="shared" si="149"/>
        <v>0.69942199999999799</v>
      </c>
      <c r="M953" s="28">
        <f t="shared" si="150"/>
        <v>0.83829011541062659</v>
      </c>
      <c r="N953" s="28">
        <f t="shared" si="151"/>
        <v>0.37569480061174887</v>
      </c>
      <c r="O953" s="7">
        <f t="shared" si="152"/>
        <v>0.62866531397135916</v>
      </c>
      <c r="P953" s="7">
        <f>[1]!S_PQ_PctChange("H00906.CSI",$A$3,$A953)/100</f>
        <v>0.27624205422052905</v>
      </c>
    </row>
    <row r="954" spans="1:16" x14ac:dyDescent="0.3">
      <c r="A954" s="3">
        <v>20121130</v>
      </c>
      <c r="B954" s="29">
        <f>板块策略指数!B954</f>
        <v>1.1006241977440299E-2</v>
      </c>
      <c r="C954" s="29">
        <f>板块策略指数!C954</f>
        <v>9.1377538951478918E-3</v>
      </c>
      <c r="D954" s="29">
        <f>板块策略指数!E954</f>
        <v>1.30725141539138E-2</v>
      </c>
      <c r="E954" s="29">
        <f>板块策略指数!F954</f>
        <v>1.5727575709106299E-2</v>
      </c>
      <c r="F954">
        <f t="shared" si="143"/>
        <v>0.3</v>
      </c>
      <c r="G954">
        <f t="shared" si="144"/>
        <v>0.2</v>
      </c>
      <c r="H954">
        <f t="shared" si="145"/>
        <v>0.3</v>
      </c>
      <c r="I954">
        <f t="shared" si="146"/>
        <v>0.2</v>
      </c>
      <c r="J954">
        <f t="shared" si="147"/>
        <v>1.228376330910772E-2</v>
      </c>
      <c r="K954" s="28">
        <f t="shared" si="148"/>
        <v>0.4240306000000027</v>
      </c>
      <c r="L954" s="28">
        <f t="shared" si="149"/>
        <v>0.71495089999999784</v>
      </c>
      <c r="M954" s="28">
        <f t="shared" si="150"/>
        <v>0.86232118896333199</v>
      </c>
      <c r="N954" s="28">
        <f t="shared" si="151"/>
        <v>0.39733114474099396</v>
      </c>
      <c r="O954" s="7">
        <f t="shared" si="152"/>
        <v>0.64867145319793695</v>
      </c>
      <c r="P954" s="7">
        <f>[1]!S_PQ_PctChange("H00906.CSI",$A$3,$A954)/100</f>
        <v>0.29187453148963094</v>
      </c>
    </row>
    <row r="955" spans="1:16" x14ac:dyDescent="0.3">
      <c r="A955" s="3">
        <v>20121203</v>
      </c>
      <c r="B955" s="29">
        <f>板块策略指数!B955</f>
        <v>-3.0116628111783516E-2</v>
      </c>
      <c r="C955" s="29">
        <f>板块策略指数!C955</f>
        <v>-2.3308130862522147E-2</v>
      </c>
      <c r="D955" s="29">
        <f>板块策略指数!E955</f>
        <v>-2.24617641802905E-2</v>
      </c>
      <c r="E955" s="29">
        <f>板块策略指数!F955</f>
        <v>-5.8920774388626102E-3</v>
      </c>
      <c r="F955">
        <f t="shared" si="143"/>
        <v>0.2973927269193703</v>
      </c>
      <c r="G955">
        <f t="shared" si="144"/>
        <v>0.19965359873272701</v>
      </c>
      <c r="H955">
        <f t="shared" si="145"/>
        <v>0.29973991723602811</v>
      </c>
      <c r="I955">
        <f t="shared" si="146"/>
        <v>0.20321375711187453</v>
      </c>
      <c r="J955">
        <f t="shared" si="147"/>
        <v>-2.1613559347899155E-2</v>
      </c>
      <c r="K955" s="28">
        <f t="shared" si="148"/>
        <v>0.38114360000000258</v>
      </c>
      <c r="L955" s="28">
        <f t="shared" si="149"/>
        <v>0.67497859999999776</v>
      </c>
      <c r="M955" s="28">
        <f t="shared" si="150"/>
        <v>0.82049016958887955</v>
      </c>
      <c r="N955" s="28">
        <f t="shared" si="151"/>
        <v>0.38909796142844533</v>
      </c>
      <c r="O955" s="7">
        <f t="shared" si="152"/>
        <v>0.61303779489905619</v>
      </c>
      <c r="P955" s="7">
        <f>[1]!S_PQ_PctChange("H00906.CSI",$A$3,$A955)/100</f>
        <v>0.27042131788643564</v>
      </c>
    </row>
    <row r="956" spans="1:16" x14ac:dyDescent="0.3">
      <c r="A956" s="3">
        <v>20121204</v>
      </c>
      <c r="B956" s="29">
        <f>板块策略指数!B956</f>
        <v>1.7985023425514873E-2</v>
      </c>
      <c r="C956" s="29">
        <f>板块策略指数!C956</f>
        <v>5.1698570954876706E-3</v>
      </c>
      <c r="D956" s="29">
        <f>板块策略指数!E956</f>
        <v>6.7883356092919003E-3</v>
      </c>
      <c r="E956" s="29">
        <f>板块策略指数!F956</f>
        <v>1.3936832587752201E-2</v>
      </c>
      <c r="F956">
        <f t="shared" si="143"/>
        <v>0.29937407617475537</v>
      </c>
      <c r="G956">
        <f t="shared" si="144"/>
        <v>0.19845363493691953</v>
      </c>
      <c r="H956">
        <f t="shared" si="145"/>
        <v>0.29841813857183958</v>
      </c>
      <c r="I956">
        <f t="shared" si="146"/>
        <v>0.20375415031648539</v>
      </c>
      <c r="J956">
        <f t="shared" si="147"/>
        <v>1.1247687000366531E-2</v>
      </c>
      <c r="K956" s="28">
        <f t="shared" si="148"/>
        <v>0.4059835000000025</v>
      </c>
      <c r="L956" s="28">
        <f t="shared" si="149"/>
        <v>0.68363799999999775</v>
      </c>
      <c r="M956" s="28">
        <f t="shared" si="150"/>
        <v>0.83284826783346566</v>
      </c>
      <c r="N956" s="28">
        <f t="shared" si="151"/>
        <v>0.40845758716486147</v>
      </c>
      <c r="O956" s="7">
        <f t="shared" si="152"/>
        <v>0.63118073913584238</v>
      </c>
      <c r="P956" s="7">
        <f>[1]!S_PQ_PctChange("H00906.CSI",$A$3,$A956)/100</f>
        <v>0.28455664713910234</v>
      </c>
    </row>
    <row r="957" spans="1:16" x14ac:dyDescent="0.3">
      <c r="A957" s="3">
        <v>20121205</v>
      </c>
      <c r="B957" s="29">
        <f>板块策略指数!B957</f>
        <v>4.2345091532012956E-2</v>
      </c>
      <c r="C957" s="29">
        <f>板块策略指数!C957</f>
        <v>3.0760828634183932E-2</v>
      </c>
      <c r="D957" s="29">
        <f>板块策略指数!E957</f>
        <v>2.5602393053284201E-2</v>
      </c>
      <c r="E957" s="29">
        <f>板块策略指数!F957</f>
        <v>4.0054727838884099E-2</v>
      </c>
      <c r="F957">
        <f t="shared" si="143"/>
        <v>0.30162012293896295</v>
      </c>
      <c r="G957">
        <f t="shared" si="144"/>
        <v>0.19772043641142395</v>
      </c>
      <c r="H957">
        <f t="shared" si="145"/>
        <v>0.29582770137703962</v>
      </c>
      <c r="I957">
        <f t="shared" si="146"/>
        <v>0.20483173927257328</v>
      </c>
      <c r="J957">
        <f t="shared" si="147"/>
        <v>3.4583156428972882E-2</v>
      </c>
      <c r="K957" s="28">
        <f t="shared" si="148"/>
        <v>0.4655200000000026</v>
      </c>
      <c r="L957" s="28">
        <f t="shared" si="149"/>
        <v>0.73542809999999759</v>
      </c>
      <c r="M957" s="28">
        <f t="shared" si="150"/>
        <v>0.87977356959356934</v>
      </c>
      <c r="N957" s="28">
        <f t="shared" si="151"/>
        <v>0.46487297249136139</v>
      </c>
      <c r="O957" s="7">
        <f t="shared" si="152"/>
        <v>0.68759211780130491</v>
      </c>
      <c r="P957" s="7">
        <f>[1]!S_PQ_PctChange("H00906.CSI",$A$3,$A957)/100</f>
        <v>0.3309254897790454</v>
      </c>
    </row>
    <row r="958" spans="1:16" x14ac:dyDescent="0.3">
      <c r="A958" s="3">
        <v>20121206</v>
      </c>
      <c r="B958" s="29">
        <f>板块策略指数!B958</f>
        <v>-2.3705578907144958E-3</v>
      </c>
      <c r="C958" s="29">
        <f>板块策略指数!C958</f>
        <v>-3.4106281902431573E-3</v>
      </c>
      <c r="D958" s="29">
        <f>板块策略指数!E958</f>
        <v>-5.1842349610993696E-3</v>
      </c>
      <c r="E958" s="29">
        <f>板块策略指数!F958</f>
        <v>4.0834402033625801E-3</v>
      </c>
      <c r="F958">
        <f t="shared" si="143"/>
        <v>0.301534290701226</v>
      </c>
      <c r="G958">
        <f t="shared" si="144"/>
        <v>0.19745809783432769</v>
      </c>
      <c r="H958">
        <f t="shared" si="145"/>
        <v>0.29490941344672383</v>
      </c>
      <c r="I958">
        <f t="shared" si="146"/>
        <v>0.20609819801772228</v>
      </c>
      <c r="J958">
        <f t="shared" si="147"/>
        <v>-2.0865810095134227E-3</v>
      </c>
      <c r="K958" s="28">
        <f t="shared" si="148"/>
        <v>0.46204590000000278</v>
      </c>
      <c r="L958" s="28">
        <f t="shared" si="149"/>
        <v>0.72950919999999742</v>
      </c>
      <c r="M958" s="28">
        <f t="shared" si="150"/>
        <v>0.87002838173513197</v>
      </c>
      <c r="N958" s="28">
        <f t="shared" si="151"/>
        <v>0.47085469368005173</v>
      </c>
      <c r="O958" s="7">
        <f t="shared" si="152"/>
        <v>0.68407082013649623</v>
      </c>
      <c r="P958" s="7">
        <f>[1]!S_PQ_PctChange("H00906.CSI",$A$3,$A958)/100</f>
        <v>0.32874545043199399</v>
      </c>
    </row>
    <row r="959" spans="1:16" x14ac:dyDescent="0.3">
      <c r="A959" s="3">
        <v>20121207</v>
      </c>
      <c r="B959" s="29">
        <f>板块策略指数!B959</f>
        <v>2.259662299247921E-2</v>
      </c>
      <c r="C959" s="29">
        <f>板块策略指数!C959</f>
        <v>1.7195282916101246E-2</v>
      </c>
      <c r="D959" s="29">
        <f>板块策略指数!E959</f>
        <v>1.4229241012552501E-2</v>
      </c>
      <c r="E959" s="29">
        <f>板块策略指数!F959</f>
        <v>2.1556790325496799E-2</v>
      </c>
      <c r="F959">
        <f t="shared" si="143"/>
        <v>0.3026436718531903</v>
      </c>
      <c r="G959">
        <f t="shared" si="144"/>
        <v>0.19713776213919734</v>
      </c>
      <c r="H959">
        <f t="shared" si="145"/>
        <v>0.29357245083392725</v>
      </c>
      <c r="I959">
        <f t="shared" si="146"/>
        <v>0.20664611517368497</v>
      </c>
      <c r="J959">
        <f t="shared" si="147"/>
        <v>1.8848157304551381E-2</v>
      </c>
      <c r="K959" s="28">
        <f t="shared" si="148"/>
        <v>0.49508320000000272</v>
      </c>
      <c r="L959" s="28">
        <f t="shared" si="149"/>
        <v>0.75924859999999739</v>
      </c>
      <c r="M959" s="28">
        <f t="shared" si="150"/>
        <v>0.89663746627915453</v>
      </c>
      <c r="N959" s="28">
        <f t="shared" si="151"/>
        <v>0.50256159991098537</v>
      </c>
      <c r="O959" s="7">
        <f t="shared" si="152"/>
        <v>0.71581245186643372</v>
      </c>
      <c r="P959" s="7">
        <f>[1]!S_PQ_PctChange("H00906.CSI",$A$3,$A959)/100</f>
        <v>0.35575771224106156</v>
      </c>
    </row>
    <row r="960" spans="1:16" x14ac:dyDescent="0.3">
      <c r="A960" s="3">
        <v>20121210</v>
      </c>
      <c r="B960" s="29">
        <f>板块策略指数!B960</f>
        <v>1.6918657102159864E-2</v>
      </c>
      <c r="C960" s="29">
        <f>板块策略指数!C960</f>
        <v>2.5300005922983524E-3</v>
      </c>
      <c r="D960" s="29">
        <f>板块策略指数!E960</f>
        <v>1.2028995078626901E-2</v>
      </c>
      <c r="E960" s="29">
        <f>板块策略指数!F960</f>
        <v>1.34426129426546E-2</v>
      </c>
      <c r="F960">
        <f t="shared" si="143"/>
        <v>0.30413616034069163</v>
      </c>
      <c r="G960">
        <f t="shared" si="144"/>
        <v>0.19530683669329166</v>
      </c>
      <c r="H960">
        <f t="shared" si="145"/>
        <v>0.2936016554145553</v>
      </c>
      <c r="I960">
        <f t="shared" si="146"/>
        <v>0.20695534755146128</v>
      </c>
      <c r="J960">
        <f t="shared" si="147"/>
        <v>1.1928328471884077E-2</v>
      </c>
      <c r="K960" s="28">
        <f t="shared" si="148"/>
        <v>0.52037800000000245</v>
      </c>
      <c r="L960" s="28">
        <f t="shared" si="149"/>
        <v>0.76369949999999753</v>
      </c>
      <c r="M960" s="28">
        <f t="shared" si="150"/>
        <v>0.91945210902696606</v>
      </c>
      <c r="N960" s="28">
        <f t="shared" si="151"/>
        <v>0.52275995392108454</v>
      </c>
      <c r="O960" s="7">
        <f t="shared" si="152"/>
        <v>0.73627922638844523</v>
      </c>
      <c r="P960" s="7">
        <f>[1]!S_PQ_PctChange("H00906.CSI",$A$3,$A960)/100</f>
        <v>0.37254745573456671</v>
      </c>
    </row>
    <row r="961" spans="1:16" x14ac:dyDescent="0.3">
      <c r="A961" s="3">
        <v>20121211</v>
      </c>
      <c r="B961" s="29">
        <f>板块策略指数!B961</f>
        <v>-8.361407492084116E-3</v>
      </c>
      <c r="C961" s="29">
        <f>板块策略指数!C961</f>
        <v>-5.5394357145307389E-3</v>
      </c>
      <c r="D961" s="29">
        <f>板块策略指数!E961</f>
        <v>-1.56551735052339E-3</v>
      </c>
      <c r="E961" s="29">
        <f>板块策略指数!F961</f>
        <v>-7.16993943034083E-3</v>
      </c>
      <c r="F961">
        <f t="shared" si="143"/>
        <v>0.30328194668468011</v>
      </c>
      <c r="G961">
        <f t="shared" si="144"/>
        <v>0.19531252368774299</v>
      </c>
      <c r="H961">
        <f t="shared" si="145"/>
        <v>0.29478348688845146</v>
      </c>
      <c r="I961">
        <f t="shared" si="146"/>
        <v>0.20662204273912524</v>
      </c>
      <c r="J961">
        <f t="shared" si="147"/>
        <v>-5.568391828580186E-3</v>
      </c>
      <c r="K961" s="28">
        <f t="shared" si="148"/>
        <v>0.50766550000000255</v>
      </c>
      <c r="L961" s="28">
        <f t="shared" si="149"/>
        <v>0.75392959999999754</v>
      </c>
      <c r="M961" s="28">
        <f t="shared" si="150"/>
        <v>0.91644717344678561</v>
      </c>
      <c r="N961" s="28">
        <f t="shared" si="151"/>
        <v>0.51184185728452181</v>
      </c>
      <c r="O961" s="7">
        <f t="shared" si="152"/>
        <v>0.72661094333209042</v>
      </c>
      <c r="P961" s="7">
        <f>[1]!S_PQ_PctChange("H00906.CSI",$A$3,$A961)/100</f>
        <v>0.36458212784768285</v>
      </c>
    </row>
    <row r="962" spans="1:16" x14ac:dyDescent="0.3">
      <c r="A962" s="3">
        <v>20121212</v>
      </c>
      <c r="B962" s="29">
        <f>板块策略指数!B962</f>
        <v>-5.030160867911423E-3</v>
      </c>
      <c r="C962" s="29">
        <f>板块策略指数!C962</f>
        <v>-4.3031943813479747E-3</v>
      </c>
      <c r="D962" s="29">
        <f>板块策略指数!E962</f>
        <v>2.3841521691244602E-3</v>
      </c>
      <c r="E962" s="29">
        <f>板块策略指数!F962</f>
        <v>7.0592925804696602E-3</v>
      </c>
      <c r="F962">
        <f t="shared" ref="F962:F1025" si="153">IF(MID($A962,6,1)&lt;&gt;MID($A963,6,1),0.3,F961*(1+B962)/(1+$J962))</f>
        <v>0.30181814489374748</v>
      </c>
      <c r="G962">
        <f t="shared" ref="G962:G1025" si="154">IF(MID($A962,6,1)&lt;&gt;MID($A963,6,1),0.2,G961*(1+C962)/(1+$J962))</f>
        <v>0.19451185511897939</v>
      </c>
      <c r="H962">
        <f t="shared" ref="H962:H1025" si="155">IF(MID($A962,6,1)&lt;&gt;MID($A963,6,1),0.3,H961*(1+D962)/(1+$J962))</f>
        <v>0.29554676757713949</v>
      </c>
      <c r="I962">
        <f t="shared" ref="I962:I1025" si="156">IF(MID($A962,6,1)&lt;&gt;MID($A963,6,1),0.2,I961*(1+E962)/(1+$J962))</f>
        <v>0.20812323241013334</v>
      </c>
      <c r="J962">
        <f t="shared" si="147"/>
        <v>-2.0461059174030002E-4</v>
      </c>
      <c r="K962" s="28">
        <f t="shared" si="148"/>
        <v>0.5000817000000024</v>
      </c>
      <c r="L962" s="28">
        <f t="shared" si="149"/>
        <v>0.74638209999999772</v>
      </c>
      <c r="M962" s="28">
        <f t="shared" si="150"/>
        <v>0.92101627513237094</v>
      </c>
      <c r="N962" s="28">
        <f t="shared" si="151"/>
        <v>0.52251439129049371</v>
      </c>
      <c r="O962" s="7">
        <f t="shared" si="152"/>
        <v>0.72625766044526996</v>
      </c>
      <c r="P962" s="7">
        <f>[1]!S_PQ_PctChange("H00906.CSI",$A$3,$A962)/100</f>
        <v>0.36897661175386287</v>
      </c>
    </row>
    <row r="963" spans="1:16" x14ac:dyDescent="0.3">
      <c r="A963" s="3">
        <v>20121213</v>
      </c>
      <c r="B963" s="29">
        <f>板块策略指数!B963</f>
        <v>-1.3371005059257684E-2</v>
      </c>
      <c r="C963" s="29">
        <f>板块策略指数!C963</f>
        <v>-2.9300575171950982E-3</v>
      </c>
      <c r="D963" s="29">
        <f>板块策略指数!E963</f>
        <v>-1.00108280822045E-2</v>
      </c>
      <c r="E963" s="29">
        <f>板块策略指数!F963</f>
        <v>-1.12902565955565E-2</v>
      </c>
      <c r="F963">
        <f t="shared" si="153"/>
        <v>0.30076430286427464</v>
      </c>
      <c r="G963">
        <f t="shared" si="154"/>
        <v>0.19588391249394577</v>
      </c>
      <c r="H963">
        <f t="shared" si="155"/>
        <v>0.29551785646882056</v>
      </c>
      <c r="I963">
        <f t="shared" si="156"/>
        <v>0.20783392817295873</v>
      </c>
      <c r="J963">
        <f t="shared" ref="J963:J1026" si="157">SUMPRODUCT(F962:I962,B963:E963)</f>
        <v>-9.9139754434980354E-3</v>
      </c>
      <c r="K963" s="28">
        <f t="shared" ref="K963:K1026" si="158">(1+K962)*(1+B963)-1</f>
        <v>0.48002410000000251</v>
      </c>
      <c r="L963" s="28">
        <f t="shared" ref="L963:L1026" si="159">(1+L962)*(1+C963)-1</f>
        <v>0.74126509999999768</v>
      </c>
      <c r="M963" s="28">
        <f t="shared" ref="M963:M1026" si="160">(1+M962)*(1+D963)-1</f>
        <v>0.90178531145890384</v>
      </c>
      <c r="N963" s="28">
        <f t="shared" ref="N963:N1026" si="161">(1+N962)*(1+E963)-1</f>
        <v>0.50532481314239663</v>
      </c>
      <c r="O963" s="7">
        <f t="shared" si="152"/>
        <v>0.70914358439046521</v>
      </c>
      <c r="P963" s="7">
        <f>[1]!S_PQ_PctChange("H00906.CSI",$A$3,$A963)/100</f>
        <v>0.35315073548960174</v>
      </c>
    </row>
    <row r="964" spans="1:16" x14ac:dyDescent="0.3">
      <c r="A964" s="3">
        <v>20121214</v>
      </c>
      <c r="B964" s="29">
        <f>板块策略指数!B964</f>
        <v>4.2097625302182536E-2</v>
      </c>
      <c r="C964" s="29">
        <f>板块策略指数!C964</f>
        <v>3.2210775946752659E-2</v>
      </c>
      <c r="D964" s="29">
        <f>板块策略指数!E964</f>
        <v>3.4657625913353703E-2</v>
      </c>
      <c r="E964" s="29">
        <f>板块策略指数!F964</f>
        <v>6.5039438800660501E-2</v>
      </c>
      <c r="F964">
        <f t="shared" si="153"/>
        <v>0.30058179013917752</v>
      </c>
      <c r="G964">
        <f t="shared" si="154"/>
        <v>0.19390773319458585</v>
      </c>
      <c r="H964">
        <f t="shared" si="155"/>
        <v>0.29322997406963347</v>
      </c>
      <c r="I964">
        <f t="shared" si="156"/>
        <v>0.21228050259660283</v>
      </c>
      <c r="J964">
        <f t="shared" si="157"/>
        <v>4.2730385115486727E-2</v>
      </c>
      <c r="K964" s="28">
        <f t="shared" si="158"/>
        <v>0.54232960000000263</v>
      </c>
      <c r="L964" s="28">
        <f t="shared" si="159"/>
        <v>0.79735259999999752</v>
      </c>
      <c r="M964" s="28">
        <f t="shared" si="160"/>
        <v>0.96769667535095749</v>
      </c>
      <c r="N964" s="28">
        <f t="shared" si="161"/>
        <v>0.60323029420188723</v>
      </c>
      <c r="O964" s="7">
        <f t="shared" ref="O964:O1027" si="162">(1+O963)*(1+J964)-1</f>
        <v>0.78217594796913326</v>
      </c>
      <c r="P964" s="7">
        <f>[1]!S_PQ_PctChange("H00906.CSI",$A$3,$A964)/100</f>
        <v>0.41875469813596733</v>
      </c>
    </row>
    <row r="965" spans="1:16" x14ac:dyDescent="0.3">
      <c r="A965" s="3">
        <v>20121217</v>
      </c>
      <c r="B965" s="29">
        <f>板块策略指数!B965</f>
        <v>-7.2085759101046245E-4</v>
      </c>
      <c r="C965" s="29">
        <f>板块策略指数!C965</f>
        <v>-1.404354382106212E-2</v>
      </c>
      <c r="D965" s="29">
        <f>板块策略指数!E965</f>
        <v>8.5992898530666793E-3</v>
      </c>
      <c r="E965" s="29">
        <f>板块策略指数!F965</f>
        <v>2.6028546574261599E-3</v>
      </c>
      <c r="F965">
        <f t="shared" si="153"/>
        <v>0.30032478693621023</v>
      </c>
      <c r="G965">
        <f t="shared" si="154"/>
        <v>0.19115891331131316</v>
      </c>
      <c r="H965">
        <f t="shared" si="155"/>
        <v>0.29571183648292126</v>
      </c>
      <c r="I965">
        <f t="shared" si="156"/>
        <v>0.21280446326955496</v>
      </c>
      <c r="J965">
        <f t="shared" si="157"/>
        <v>1.3427642199401006E-4</v>
      </c>
      <c r="K965" s="28">
        <f t="shared" si="158"/>
        <v>0.54121780000000252</v>
      </c>
      <c r="L965" s="28">
        <f t="shared" si="159"/>
        <v>0.77211139999999756</v>
      </c>
      <c r="M965" s="28">
        <f t="shared" si="160"/>
        <v>0.98461746940521611</v>
      </c>
      <c r="N965" s="28">
        <f t="shared" si="161"/>
        <v>0.60740326964007729</v>
      </c>
      <c r="O965" s="7">
        <f t="shared" si="162"/>
        <v>0.78241525217879038</v>
      </c>
      <c r="P965" s="7">
        <f>[1]!S_PQ_PctChange("H00906.CSI",$A$3,$A965)/100</f>
        <v>0.42650160505527251</v>
      </c>
    </row>
    <row r="966" spans="1:16" x14ac:dyDescent="0.3">
      <c r="A966" s="3">
        <v>20121218</v>
      </c>
      <c r="B966" s="29">
        <f>板块策略指数!B966</f>
        <v>4.9052119693925511E-4</v>
      </c>
      <c r="C966" s="29">
        <f>板块策略指数!C966</f>
        <v>-1.7028839157629165E-3</v>
      </c>
      <c r="D966" s="29">
        <f>板块策略指数!E966</f>
        <v>2.29582903481874E-3</v>
      </c>
      <c r="E966" s="29">
        <f>板块策略指数!F966</f>
        <v>-4.42576663956867E-3</v>
      </c>
      <c r="F966">
        <f t="shared" si="153"/>
        <v>0.30060470681307228</v>
      </c>
      <c r="G966">
        <f t="shared" si="154"/>
        <v>0.19091761037262359</v>
      </c>
      <c r="H966">
        <f t="shared" si="155"/>
        <v>0.29652154332112379</v>
      </c>
      <c r="I966">
        <f t="shared" si="156"/>
        <v>0.2119561394931799</v>
      </c>
      <c r="J966">
        <f t="shared" si="157"/>
        <v>-4.4112483902672677E-4</v>
      </c>
      <c r="K966" s="28">
        <f t="shared" si="158"/>
        <v>0.54197380000000273</v>
      </c>
      <c r="L966" s="28">
        <f t="shared" si="159"/>
        <v>0.76909369999999755</v>
      </c>
      <c r="M966" s="28">
        <f t="shared" si="160"/>
        <v>0.98917381181448505</v>
      </c>
      <c r="N966" s="28">
        <f t="shared" si="161"/>
        <v>0.60028927787297071</v>
      </c>
      <c r="O966" s="7">
        <f t="shared" si="162"/>
        <v>0.78162898453759433</v>
      </c>
      <c r="P966" s="7">
        <f>[1]!S_PQ_PctChange("H00906.CSI",$A$3,$A966)/100</f>
        <v>0.42660117165385847</v>
      </c>
    </row>
    <row r="967" spans="1:16" x14ac:dyDescent="0.3">
      <c r="A967" s="3">
        <v>20121219</v>
      </c>
      <c r="B967" s="29">
        <f>板块策略指数!B967</f>
        <v>4.0559703413897714E-3</v>
      </c>
      <c r="C967" s="29">
        <f>板块策略指数!C967</f>
        <v>3.2796453913097622E-3</v>
      </c>
      <c r="D967" s="29">
        <f>板块策略指数!E967</f>
        <v>9.2394978436821304E-3</v>
      </c>
      <c r="E967" s="29">
        <f>板块策略指数!F967</f>
        <v>-8.1122266579773596E-4</v>
      </c>
      <c r="F967">
        <f t="shared" si="153"/>
        <v>0.30049780797437442</v>
      </c>
      <c r="G967">
        <f t="shared" si="154"/>
        <v>0.19070215476696512</v>
      </c>
      <c r="H967">
        <f t="shared" si="155"/>
        <v>0.29794637074847596</v>
      </c>
      <c r="I967">
        <f t="shared" si="156"/>
        <v>0.21085366651018414</v>
      </c>
      <c r="J967">
        <f t="shared" si="157"/>
        <v>4.4131523719034022E-3</v>
      </c>
      <c r="K967" s="28">
        <f t="shared" si="158"/>
        <v>0.54822800000000282</v>
      </c>
      <c r="L967" s="28">
        <f t="shared" si="159"/>
        <v>0.77489569999999763</v>
      </c>
      <c r="M967" s="28">
        <f t="shared" si="160"/>
        <v>1.0075527789594538</v>
      </c>
      <c r="N967" s="28">
        <f t="shared" si="161"/>
        <v>0.59899108693892722</v>
      </c>
      <c r="O967" s="7">
        <f t="shared" si="162"/>
        <v>0.789491584716558</v>
      </c>
      <c r="P967" s="7">
        <f>[1]!S_PQ_PctChange("H00906.CSI",$A$3,$A967)/100</f>
        <v>0.42931344920591719</v>
      </c>
    </row>
    <row r="968" spans="1:16" x14ac:dyDescent="0.3">
      <c r="A968" s="3">
        <v>20121220</v>
      </c>
      <c r="B968" s="29">
        <f>板块策略指数!B968</f>
        <v>9.0898110614197909E-3</v>
      </c>
      <c r="C968" s="29">
        <f>板块策略指数!C968</f>
        <v>-6.101485287276347E-3</v>
      </c>
      <c r="D968" s="29">
        <f>板块策略指数!E968</f>
        <v>6.1355431637231499E-3</v>
      </c>
      <c r="E968" s="29">
        <f>板块策略指数!F968</f>
        <v>5.08191434479798E-3</v>
      </c>
      <c r="F968">
        <f t="shared" si="153"/>
        <v>0.30188062308082281</v>
      </c>
      <c r="G968">
        <f t="shared" si="154"/>
        <v>0.1886955898844952</v>
      </c>
      <c r="H968">
        <f t="shared" si="155"/>
        <v>0.29844114625418189</v>
      </c>
      <c r="I968">
        <f t="shared" si="156"/>
        <v>0.21098264078049977</v>
      </c>
      <c r="J968">
        <f t="shared" si="157"/>
        <v>4.4675049979886229E-3</v>
      </c>
      <c r="K968" s="28">
        <f t="shared" si="158"/>
        <v>0.56230110000000266</v>
      </c>
      <c r="L968" s="28">
        <f t="shared" si="159"/>
        <v>0.76406619999999759</v>
      </c>
      <c r="M968" s="28">
        <f t="shared" si="160"/>
        <v>1.0198702056882119</v>
      </c>
      <c r="N968" s="28">
        <f t="shared" si="161"/>
        <v>0.60711702268084622</v>
      </c>
      <c r="O968" s="7">
        <f t="shared" si="162"/>
        <v>0.79748614731513756</v>
      </c>
      <c r="P968" s="7">
        <f>[1]!S_PQ_PctChange("H00906.CSI",$A$3,$A968)/100</f>
        <v>0.43671369754899358</v>
      </c>
    </row>
    <row r="969" spans="1:16" x14ac:dyDescent="0.3">
      <c r="A969" s="3">
        <v>20121221</v>
      </c>
      <c r="B969" s="29">
        <f>板块策略指数!B969</f>
        <v>2.7865307142139199E-3</v>
      </c>
      <c r="C969" s="29">
        <f>板块策略指数!C969</f>
        <v>1.1838898109379391E-2</v>
      </c>
      <c r="D969" s="29">
        <f>板块策略指数!E969</f>
        <v>4.6591351162407098E-3</v>
      </c>
      <c r="E969" s="29">
        <f>板块策略指数!F969</f>
        <v>-8.3925989992384101E-3</v>
      </c>
      <c r="F969">
        <f t="shared" si="153"/>
        <v>0.3019082005130424</v>
      </c>
      <c r="G969">
        <f t="shared" si="154"/>
        <v>0.19041637847605916</v>
      </c>
      <c r="H969">
        <f t="shared" si="155"/>
        <v>0.29902576963920158</v>
      </c>
      <c r="I969">
        <f t="shared" si="156"/>
        <v>0.20864965137169658</v>
      </c>
      <c r="J969">
        <f t="shared" si="157"/>
        <v>2.6949324153454166E-3</v>
      </c>
      <c r="K969" s="28">
        <f t="shared" si="158"/>
        <v>0.56665450000000273</v>
      </c>
      <c r="L969" s="28">
        <f t="shared" si="159"/>
        <v>0.78495079999999762</v>
      </c>
      <c r="M969" s="28">
        <f t="shared" si="160"/>
        <v>1.029281053893782</v>
      </c>
      <c r="N969" s="28">
        <f t="shared" si="161"/>
        <v>0.59362913396463601</v>
      </c>
      <c r="O969" s="7">
        <f t="shared" si="162"/>
        <v>0.80233025099967126</v>
      </c>
      <c r="P969" s="7">
        <f>[1]!S_PQ_PctChange("H00906.CSI",$A$3,$A969)/100</f>
        <v>0.42993847722531342</v>
      </c>
    </row>
    <row r="970" spans="1:16" x14ac:dyDescent="0.3">
      <c r="A970" s="3">
        <v>20121224</v>
      </c>
      <c r="B970" s="29">
        <f>板块策略指数!B970</f>
        <v>1.0508762461665808E-2</v>
      </c>
      <c r="C970" s="29">
        <f>板块策略指数!C970</f>
        <v>2.0157810512200024E-2</v>
      </c>
      <c r="D970" s="29">
        <f>板块策略指数!E970</f>
        <v>-1.76646976461118E-3</v>
      </c>
      <c r="E970" s="29">
        <f>板块策略指数!F970</f>
        <v>1.09957577456305E-2</v>
      </c>
      <c r="F970">
        <f t="shared" si="153"/>
        <v>0.30242645487682213</v>
      </c>
      <c r="G970">
        <f t="shared" si="154"/>
        <v>0.19256459705024356</v>
      </c>
      <c r="H970">
        <f t="shared" si="155"/>
        <v>0.29590040227317427</v>
      </c>
      <c r="I970">
        <f t="shared" si="156"/>
        <v>0.20910854579975971</v>
      </c>
      <c r="J970">
        <f t="shared" si="157"/>
        <v>8.7770998794464965E-3</v>
      </c>
      <c r="K970" s="28">
        <f t="shared" si="158"/>
        <v>0.58311810000000253</v>
      </c>
      <c r="L970" s="28">
        <f t="shared" si="159"/>
        <v>0.82093149999999748</v>
      </c>
      <c r="M970" s="28">
        <f t="shared" si="160"/>
        <v>1.0256963902681804</v>
      </c>
      <c r="N970" s="28">
        <f t="shared" si="161"/>
        <v>0.61115229385809022</v>
      </c>
      <c r="O970" s="7">
        <f t="shared" si="162"/>
        <v>0.81814948362844331</v>
      </c>
      <c r="P970" s="7">
        <f>[1]!S_PQ_PctChange("H00906.CSI",$A$3,$A970)/100</f>
        <v>0.43597815581807775</v>
      </c>
    </row>
    <row r="971" spans="1:16" x14ac:dyDescent="0.3">
      <c r="A971" s="3">
        <v>20121225</v>
      </c>
      <c r="B971" s="29">
        <f>板块策略指数!B971</f>
        <v>1.9303613545950993E-2</v>
      </c>
      <c r="C971" s="29">
        <f>板块策略指数!C971</f>
        <v>2.1375982567164199E-2</v>
      </c>
      <c r="D971" s="29">
        <f>板块策略指数!E971</f>
        <v>2.2129384105732099E-2</v>
      </c>
      <c r="E971" s="29">
        <f>板块策略指数!F971</f>
        <v>3.8570571179250397E-2</v>
      </c>
      <c r="F971">
        <f t="shared" si="153"/>
        <v>0.30087262667146425</v>
      </c>
      <c r="G971">
        <f t="shared" si="154"/>
        <v>0.1919647208154513</v>
      </c>
      <c r="H971">
        <f t="shared" si="155"/>
        <v>0.29519620109645572</v>
      </c>
      <c r="I971">
        <f t="shared" si="156"/>
        <v>0.2119664514166284</v>
      </c>
      <c r="J971">
        <f t="shared" si="157"/>
        <v>2.4567710589516054E-2</v>
      </c>
      <c r="K971" s="28">
        <f t="shared" si="158"/>
        <v>0.61367800000000283</v>
      </c>
      <c r="L971" s="28">
        <f t="shared" si="159"/>
        <v>0.85985569999999756</v>
      </c>
      <c r="M971" s="28">
        <f t="shared" si="160"/>
        <v>1.07052380377002</v>
      </c>
      <c r="N971" s="28">
        <f t="shared" si="161"/>
        <v>0.67329535808895624</v>
      </c>
      <c r="O971" s="7">
        <f t="shared" si="162"/>
        <v>0.86281725395070508</v>
      </c>
      <c r="P971" s="7">
        <f>[1]!S_PQ_PctChange("H00906.CSI",$A$3,$A971)/100</f>
        <v>0.47473510593156276</v>
      </c>
    </row>
    <row r="972" spans="1:16" x14ac:dyDescent="0.3">
      <c r="A972" s="3">
        <v>20121226</v>
      </c>
      <c r="B972" s="29">
        <f>板块策略指数!B972</f>
        <v>1.6015152961123592E-2</v>
      </c>
      <c r="C972" s="29">
        <f>板块策略指数!C972</f>
        <v>4.0048268260811804E-3</v>
      </c>
      <c r="D972" s="29">
        <f>板块策略指数!E972</f>
        <v>4.4741986131277001E-3</v>
      </c>
      <c r="E972" s="29">
        <f>板块策略指数!F972</f>
        <v>2.1756293147980801E-3</v>
      </c>
      <c r="F972">
        <f t="shared" si="153"/>
        <v>0.30345491767631599</v>
      </c>
      <c r="G972">
        <f t="shared" si="154"/>
        <v>0.19132359801872306</v>
      </c>
      <c r="H972">
        <f t="shared" si="155"/>
        <v>0.29434784950836596</v>
      </c>
      <c r="I972">
        <f t="shared" si="156"/>
        <v>0.21087363479659463</v>
      </c>
      <c r="J972">
        <f t="shared" si="157"/>
        <v>7.3692334605435046E-3</v>
      </c>
      <c r="K972" s="28">
        <f t="shared" si="158"/>
        <v>0.63952130000000307</v>
      </c>
      <c r="L972" s="28">
        <f t="shared" si="159"/>
        <v>0.86730409999999769</v>
      </c>
      <c r="M972" s="28">
        <f t="shared" si="160"/>
        <v>1.0797877385012957</v>
      </c>
      <c r="N972" s="28">
        <f t="shared" si="161"/>
        <v>0.67693582852233014</v>
      </c>
      <c r="O972" s="7">
        <f t="shared" si="162"/>
        <v>0.87654478918939649</v>
      </c>
      <c r="P972" s="7">
        <f>[1]!S_PQ_PctChange("H00906.CSI",$A$3,$A972)/100</f>
        <v>0.48321077779758698</v>
      </c>
    </row>
    <row r="973" spans="1:16" x14ac:dyDescent="0.3">
      <c r="A973" s="3">
        <v>20121227</v>
      </c>
      <c r="B973" s="29">
        <f>板块策略指数!B973</f>
        <v>-7.4056372430172926E-3</v>
      </c>
      <c r="C973" s="29">
        <f>板块策略指数!C973</f>
        <v>-5.573757375673386E-3</v>
      </c>
      <c r="D973" s="29">
        <f>板块策略指数!E973</f>
        <v>-3.0305510852628799E-4</v>
      </c>
      <c r="E973" s="29">
        <f>板块策略指数!F973</f>
        <v>-9.0313083842090709E-3</v>
      </c>
      <c r="F973">
        <f t="shared" si="153"/>
        <v>0.30281478066569179</v>
      </c>
      <c r="G973">
        <f t="shared" si="154"/>
        <v>0.19127235350387981</v>
      </c>
      <c r="H973">
        <f t="shared" si="155"/>
        <v>0.29582870848018078</v>
      </c>
      <c r="I973">
        <f t="shared" si="156"/>
        <v>0.21008415735024735</v>
      </c>
      <c r="J973">
        <f t="shared" si="157"/>
        <v>-5.3073368009420637E-3</v>
      </c>
      <c r="K973" s="28">
        <f t="shared" si="158"/>
        <v>0.62737960000000292</v>
      </c>
      <c r="L973" s="28">
        <f t="shared" si="159"/>
        <v>0.85689619999999755</v>
      </c>
      <c r="M973" s="28">
        <f t="shared" si="160"/>
        <v>1.0791574482024928</v>
      </c>
      <c r="N973" s="28">
        <f t="shared" si="161"/>
        <v>0.66179090391441586</v>
      </c>
      <c r="O973" s="7">
        <f t="shared" si="162"/>
        <v>0.86658533397111559</v>
      </c>
      <c r="P973" s="7">
        <f>[1]!S_PQ_PctChange("H00906.CSI",$A$3,$A973)/100</f>
        <v>0.47407045978916895</v>
      </c>
    </row>
    <row r="974" spans="1:16" x14ac:dyDescent="0.3">
      <c r="A974" s="3">
        <v>20121228</v>
      </c>
      <c r="B974" s="29">
        <f>板块策略指数!B974</f>
        <v>7.1047959554120469E-3</v>
      </c>
      <c r="C974" s="29">
        <f>板块策略指数!C974</f>
        <v>1.0176336189389632E-2</v>
      </c>
      <c r="D974" s="29">
        <f>板块策略指数!E974</f>
        <v>1.3846789614952301E-2</v>
      </c>
      <c r="E974" s="29">
        <f>板块策略指数!F974</f>
        <v>2.1255322912674301E-2</v>
      </c>
      <c r="F974">
        <f t="shared" si="153"/>
        <v>0.3011537399903218</v>
      </c>
      <c r="G974">
        <f t="shared" si="154"/>
        <v>0.19080331666670466</v>
      </c>
      <c r="H974">
        <f t="shared" si="155"/>
        <v>0.29617553047353073</v>
      </c>
      <c r="I974">
        <f t="shared" si="156"/>
        <v>0.21186741286944252</v>
      </c>
      <c r="J974">
        <f t="shared" si="157"/>
        <v>1.2659573493608557E-2</v>
      </c>
      <c r="K974" s="28">
        <f t="shared" si="158"/>
        <v>0.63894180000000289</v>
      </c>
      <c r="L974" s="28">
        <f t="shared" si="159"/>
        <v>0.87579259999999759</v>
      </c>
      <c r="M974" s="28">
        <f t="shared" si="160"/>
        <v>1.107947103964114</v>
      </c>
      <c r="N974" s="28">
        <f t="shared" si="161"/>
        <v>0.6971128061904619</v>
      </c>
      <c r="O974" s="7">
        <f t="shared" si="162"/>
        <v>0.89021550818861495</v>
      </c>
      <c r="P974" s="7">
        <f>[1]!S_PQ_PctChange("H00906.CSI",$A$3,$A974)/100</f>
        <v>0.49431792709639799</v>
      </c>
    </row>
    <row r="975" spans="1:16" x14ac:dyDescent="0.3">
      <c r="A975" s="3">
        <v>20121231</v>
      </c>
      <c r="B975" s="29">
        <f>板块策略指数!B975</f>
        <v>8.1796681248839636E-3</v>
      </c>
      <c r="C975" s="29">
        <f>板块策略指数!C975</f>
        <v>9.1696171527704991E-3</v>
      </c>
      <c r="D975" s="29">
        <f>板块策略指数!E975</f>
        <v>1.1179024141435699E-2</v>
      </c>
      <c r="E975" s="29">
        <f>板块策略指数!F975</f>
        <v>2.67250280128844E-2</v>
      </c>
      <c r="F975">
        <f t="shared" si="153"/>
        <v>0.3</v>
      </c>
      <c r="G975">
        <f t="shared" si="154"/>
        <v>0.2</v>
      </c>
      <c r="H975">
        <f t="shared" si="155"/>
        <v>0.3</v>
      </c>
      <c r="I975">
        <f t="shared" si="156"/>
        <v>0.2</v>
      </c>
      <c r="J975">
        <f t="shared" si="157"/>
        <v>1.3186046962220265E-2</v>
      </c>
      <c r="K975" s="28">
        <f t="shared" si="158"/>
        <v>0.65234780000000292</v>
      </c>
      <c r="L975" s="28">
        <f t="shared" si="159"/>
        <v>0.89299289999999742</v>
      </c>
      <c r="M975" s="28">
        <f t="shared" si="160"/>
        <v>1.1315118955281984</v>
      </c>
      <c r="N975" s="28">
        <f t="shared" si="161"/>
        <v>0.74246819347692683</v>
      </c>
      <c r="O975" s="7">
        <f t="shared" si="162"/>
        <v>0.91513997864830698</v>
      </c>
      <c r="P975" s="7">
        <f>[1]!S_PQ_PctChange("H00906.CSI",$A$3,$A975)/100</f>
        <v>0.51854753705597711</v>
      </c>
    </row>
    <row r="976" spans="1:16" x14ac:dyDescent="0.3">
      <c r="A976" s="3">
        <v>20130104</v>
      </c>
      <c r="B976" s="29">
        <f>板块策略指数!B976</f>
        <v>-1.1335749047506883E-2</v>
      </c>
      <c r="C976" s="29">
        <f>板块策略指数!C976</f>
        <v>-2.0611699071877054E-2</v>
      </c>
      <c r="D976" s="29">
        <f>板块策略指数!E976</f>
        <v>-4.47868679253922E-3</v>
      </c>
      <c r="E976" s="29">
        <f>板块策略指数!F976</f>
        <v>8.6774377878977606E-3</v>
      </c>
      <c r="F976">
        <f t="shared" si="153"/>
        <v>0.29872957052329263</v>
      </c>
      <c r="G976">
        <f t="shared" si="154"/>
        <v>0.19728453229019338</v>
      </c>
      <c r="H976">
        <f t="shared" si="155"/>
        <v>0.3008014642531453</v>
      </c>
      <c r="I976">
        <f t="shared" si="156"/>
        <v>0.20318443293336863</v>
      </c>
      <c r="J976">
        <f t="shared" si="157"/>
        <v>-7.131183008809691E-3</v>
      </c>
      <c r="K976" s="28">
        <f t="shared" si="158"/>
        <v>0.63361720000000288</v>
      </c>
      <c r="L976" s="28">
        <f t="shared" si="159"/>
        <v>0.85397509999999754</v>
      </c>
      <c r="M976" s="28">
        <f t="shared" si="160"/>
        <v>1.1219655213535558</v>
      </c>
      <c r="N976" s="28">
        <f t="shared" si="161"/>
        <v>0.75758835282321346</v>
      </c>
      <c r="O976" s="7">
        <f t="shared" si="162"/>
        <v>0.90148276497307811</v>
      </c>
      <c r="P976" s="7">
        <f>[1]!S_PQ_PctChange("H00906.CSI",$A$3,$A976)/100</f>
        <v>0.51738193017410072</v>
      </c>
    </row>
    <row r="977" spans="1:16" x14ac:dyDescent="0.3">
      <c r="A977" s="3">
        <v>20130107</v>
      </c>
      <c r="B977" s="29">
        <f>板块策略指数!B977</f>
        <v>1.0941975880273543E-2</v>
      </c>
      <c r="C977" s="29">
        <f>板块策略指数!C977</f>
        <v>2.3455493010666593E-2</v>
      </c>
      <c r="D977" s="29">
        <f>板块策略指数!E977</f>
        <v>6.6001722481027801E-3</v>
      </c>
      <c r="E977" s="29">
        <f>板块策略指数!F977</f>
        <v>1.0383791219844301E-2</v>
      </c>
      <c r="F977">
        <f t="shared" si="153"/>
        <v>0.29841983131912359</v>
      </c>
      <c r="G977">
        <f t="shared" si="154"/>
        <v>0.19951944789933221</v>
      </c>
      <c r="H977">
        <f t="shared" si="155"/>
        <v>0.29919903117896396</v>
      </c>
      <c r="I977">
        <f t="shared" si="156"/>
        <v>0.2028616896025803</v>
      </c>
      <c r="J977">
        <f t="shared" si="157"/>
        <v>1.1991263930890447E-2</v>
      </c>
      <c r="K977" s="28">
        <f t="shared" si="158"/>
        <v>0.65149220000000296</v>
      </c>
      <c r="L977" s="28">
        <f t="shared" si="159"/>
        <v>0.89746099999999718</v>
      </c>
      <c r="M977" s="28">
        <f t="shared" si="160"/>
        <v>1.1359708592990247</v>
      </c>
      <c r="N977" s="28">
        <f t="shared" si="161"/>
        <v>0.77583878332935985</v>
      </c>
      <c r="O977" s="7">
        <f t="shared" si="162"/>
        <v>0.92428394666790936</v>
      </c>
      <c r="P977" s="7">
        <f>[1]!S_PQ_PctChange("H00906.CSI",$A$3,$A977)/100</f>
        <v>0.52593006150192312</v>
      </c>
    </row>
    <row r="978" spans="1:16" x14ac:dyDescent="0.3">
      <c r="A978" s="3">
        <v>20130108</v>
      </c>
      <c r="B978" s="29">
        <f>板块策略指数!B978</f>
        <v>2.4928728092085555E-2</v>
      </c>
      <c r="C978" s="29">
        <f>板块策略指数!C978</f>
        <v>2.4522453952940323E-2</v>
      </c>
      <c r="D978" s="29">
        <f>板块策略指数!E978</f>
        <v>5.6074942705901997E-3</v>
      </c>
      <c r="E978" s="29">
        <f>板块策略指数!F978</f>
        <v>-1.4789738165269699E-2</v>
      </c>
      <c r="F978">
        <f t="shared" si="153"/>
        <v>0.30252839631140638</v>
      </c>
      <c r="G978">
        <f t="shared" si="154"/>
        <v>0.20218620178470537</v>
      </c>
      <c r="H978">
        <f t="shared" si="155"/>
        <v>0.29760038077937817</v>
      </c>
      <c r="I978">
        <f t="shared" si="156"/>
        <v>0.19768502112451009</v>
      </c>
      <c r="J978">
        <f t="shared" si="157"/>
        <v>1.1009418886183718E-2</v>
      </c>
      <c r="K978" s="28">
        <f t="shared" si="158"/>
        <v>0.69266180000000332</v>
      </c>
      <c r="L978" s="28">
        <f t="shared" si="159"/>
        <v>0.94399139999999715</v>
      </c>
      <c r="M978" s="28">
        <f t="shared" si="160"/>
        <v>1.1479483036546916</v>
      </c>
      <c r="N978" s="28">
        <f t="shared" si="161"/>
        <v>0.74957459270018734</v>
      </c>
      <c r="O978" s="7">
        <f t="shared" si="162"/>
        <v>0.94546919469273538</v>
      </c>
      <c r="P978" s="7">
        <f>[1]!S_PQ_PctChange("H00906.CSI",$A$3,$A978)/100</f>
        <v>0.52502092983734672</v>
      </c>
    </row>
    <row r="979" spans="1:16" x14ac:dyDescent="0.3">
      <c r="A979" s="3">
        <v>20130109</v>
      </c>
      <c r="B979" s="29">
        <f>板块策略指数!B979</f>
        <v>3.4770088153462729E-3</v>
      </c>
      <c r="C979" s="29">
        <f>板块策略指数!C979</f>
        <v>-2.6062872500362431E-3</v>
      </c>
      <c r="D979" s="29">
        <f>板块策略指数!E979</f>
        <v>6.04570622537038E-3</v>
      </c>
      <c r="E979" s="29">
        <f>板块策略指数!F979</f>
        <v>-3.7998801628663201E-3</v>
      </c>
      <c r="F979">
        <f t="shared" si="153"/>
        <v>0.30310351938938712</v>
      </c>
      <c r="G979">
        <f t="shared" si="154"/>
        <v>0.20134254196203369</v>
      </c>
      <c r="H979">
        <f t="shared" si="155"/>
        <v>0.29892938020052096</v>
      </c>
      <c r="I979">
        <f t="shared" si="156"/>
        <v>0.19662455844805826</v>
      </c>
      <c r="J979">
        <f t="shared" si="157"/>
        <v>1.5729636655062453E-3</v>
      </c>
      <c r="K979" s="28">
        <f t="shared" si="158"/>
        <v>0.69854720000000303</v>
      </c>
      <c r="L979" s="28">
        <f t="shared" si="159"/>
        <v>0.93892479999999723</v>
      </c>
      <c r="M979" s="28">
        <f t="shared" si="160"/>
        <v>1.1609341680858707</v>
      </c>
      <c r="N979" s="28">
        <f t="shared" si="161"/>
        <v>0.7429264189119309</v>
      </c>
      <c r="O979" s="7">
        <f t="shared" si="162"/>
        <v>0.94852934704834868</v>
      </c>
      <c r="P979" s="7">
        <f>[1]!S_PQ_PctChange("H00906.CSI",$A$3,$A979)/100</f>
        <v>0.5262240696778524</v>
      </c>
    </row>
    <row r="980" spans="1:16" x14ac:dyDescent="0.3">
      <c r="A980" s="3">
        <v>20130110</v>
      </c>
      <c r="B980" s="29">
        <f>板块策略指数!B980</f>
        <v>8.8032878921469031E-3</v>
      </c>
      <c r="C980" s="29">
        <f>板块策略指数!C980</f>
        <v>6.1105000049512014E-3</v>
      </c>
      <c r="D980" s="29">
        <f>板块策略指数!E980</f>
        <v>9.8776553591537101E-6</v>
      </c>
      <c r="E980" s="29">
        <f>板块策略指数!F980</f>
        <v>2.4437839908259202E-3</v>
      </c>
      <c r="F980">
        <f t="shared" si="153"/>
        <v>0.3044377588092439</v>
      </c>
      <c r="G980">
        <f t="shared" si="154"/>
        <v>0.20168902975291453</v>
      </c>
      <c r="H980">
        <f t="shared" si="155"/>
        <v>0.29762810519065963</v>
      </c>
      <c r="I980">
        <f t="shared" si="156"/>
        <v>0.19624510624718194</v>
      </c>
      <c r="J980">
        <f t="shared" si="157"/>
        <v>4.3820718154965266E-3</v>
      </c>
      <c r="K980" s="28">
        <f t="shared" si="158"/>
        <v>0.71350000000000313</v>
      </c>
      <c r="L980" s="28">
        <f t="shared" si="159"/>
        <v>0.95077259999999741</v>
      </c>
      <c r="M980" s="28">
        <f t="shared" si="160"/>
        <v>1.1609555130488372</v>
      </c>
      <c r="N980" s="28">
        <f t="shared" si="161"/>
        <v>0.74718575459165559</v>
      </c>
      <c r="O980" s="7">
        <f t="shared" si="162"/>
        <v>0.95706794258171723</v>
      </c>
      <c r="P980" s="7">
        <f>[1]!S_PQ_PctChange("H00906.CSI",$A$3,$A980)/100</f>
        <v>0.53053201926274851</v>
      </c>
    </row>
    <row r="981" spans="1:16" x14ac:dyDescent="0.3">
      <c r="A981" s="3">
        <v>20130111</v>
      </c>
      <c r="B981" s="29">
        <f>板块策略指数!B981</f>
        <v>-1.1396031514444132E-2</v>
      </c>
      <c r="C981" s="29">
        <f>板块策略指数!C981</f>
        <v>-1.1138561203904593E-2</v>
      </c>
      <c r="D981" s="29">
        <f>板块策略指数!E981</f>
        <v>-1.5211216183117099E-2</v>
      </c>
      <c r="E981" s="29">
        <f>板块策略指数!F981</f>
        <v>-2.1169612259161599E-2</v>
      </c>
      <c r="F981">
        <f t="shared" si="153"/>
        <v>0.30536490627644242</v>
      </c>
      <c r="G981">
        <f t="shared" si="154"/>
        <v>0.20235594946100485</v>
      </c>
      <c r="H981">
        <f t="shared" si="155"/>
        <v>0.29738242065749615</v>
      </c>
      <c r="I981">
        <f t="shared" si="156"/>
        <v>0.19489672360505664</v>
      </c>
      <c r="J981">
        <f t="shared" si="157"/>
        <v>-1.4397626152873313E-2</v>
      </c>
      <c r="K981" s="28">
        <f t="shared" si="158"/>
        <v>0.693972900000003</v>
      </c>
      <c r="L981" s="28">
        <f t="shared" si="159"/>
        <v>0.92904379999999742</v>
      </c>
      <c r="M981" s="28">
        <f t="shared" si="160"/>
        <v>1.1280847515777528</v>
      </c>
      <c r="N981" s="28">
        <f t="shared" si="161"/>
        <v>0.71019850962221964</v>
      </c>
      <c r="O981" s="7">
        <f t="shared" si="162"/>
        <v>0.92889080998865281</v>
      </c>
      <c r="P981" s="7">
        <f>[1]!S_PQ_PctChange("H00906.CSI",$A$3,$A981)/100</f>
        <v>0.4995569025717374</v>
      </c>
    </row>
    <row r="982" spans="1:16" x14ac:dyDescent="0.3">
      <c r="A982" s="3">
        <v>20130114</v>
      </c>
      <c r="B982" s="29">
        <f>板块策略指数!B982</f>
        <v>4.1798189333489374E-2</v>
      </c>
      <c r="C982" s="29">
        <f>板块策略指数!C982</f>
        <v>3.969951330291209E-2</v>
      </c>
      <c r="D982" s="29">
        <f>板块策略指数!E982</f>
        <v>3.0160884507837299E-2</v>
      </c>
      <c r="E982" s="29">
        <f>板块策略指数!F982</f>
        <v>4.81766595660688E-2</v>
      </c>
      <c r="F982">
        <f t="shared" si="153"/>
        <v>0.30614135901794781</v>
      </c>
      <c r="G982">
        <f t="shared" si="154"/>
        <v>0.2024618034191345</v>
      </c>
      <c r="H982">
        <f t="shared" si="155"/>
        <v>0.29480824847648118</v>
      </c>
      <c r="I982">
        <f t="shared" si="156"/>
        <v>0.19658858908643673</v>
      </c>
      <c r="J982">
        <f t="shared" si="157"/>
        <v>3.9155922823671391E-2</v>
      </c>
      <c r="K982" s="28">
        <f t="shared" si="158"/>
        <v>0.76477790000000301</v>
      </c>
      <c r="L982" s="28">
        <f t="shared" si="159"/>
        <v>1.0056258999999974</v>
      </c>
      <c r="M982" s="28">
        <f t="shared" si="160"/>
        <v>1.1922696699929793</v>
      </c>
      <c r="N982" s="28">
        <f t="shared" si="161"/>
        <v>0.79259016101068758</v>
      </c>
      <c r="O982" s="7">
        <f t="shared" si="162"/>
        <v>1.0044183096798571</v>
      </c>
      <c r="P982" s="7">
        <f>[1]!S_PQ_PctChange("H00906.CSI",$A$3,$A982)/100</f>
        <v>0.5554768406006525</v>
      </c>
    </row>
    <row r="983" spans="1:16" x14ac:dyDescent="0.3">
      <c r="A983" s="3">
        <v>20130115</v>
      </c>
      <c r="B983" s="29">
        <f>板块策略指数!B983</f>
        <v>2.1064293699507474E-2</v>
      </c>
      <c r="C983" s="29">
        <f>板块策略指数!C983</f>
        <v>1.4401788489069717E-2</v>
      </c>
      <c r="D983" s="29">
        <f>板块策略指数!E983</f>
        <v>8.0784081499903296E-3</v>
      </c>
      <c r="E983" s="29">
        <f>板块策略指数!F983</f>
        <v>2.04670252941694E-3</v>
      </c>
      <c r="F983">
        <f t="shared" si="153"/>
        <v>0.30883812047908843</v>
      </c>
      <c r="G983">
        <f t="shared" si="154"/>
        <v>0.20291255197517755</v>
      </c>
      <c r="H983">
        <f t="shared" si="155"/>
        <v>0.29362278186455515</v>
      </c>
      <c r="I983">
        <f t="shared" si="156"/>
        <v>0.1946265456811791</v>
      </c>
      <c r="J983">
        <f t="shared" si="157"/>
        <v>1.2148403289592899E-2</v>
      </c>
      <c r="K983" s="28">
        <f t="shared" si="158"/>
        <v>0.80195170000000338</v>
      </c>
      <c r="L983" s="28">
        <f t="shared" si="159"/>
        <v>1.0345104999999974</v>
      </c>
      <c r="M983" s="28">
        <f t="shared" si="160"/>
        <v>1.209979719162027</v>
      </c>
      <c r="N983" s="28">
        <f t="shared" si="161"/>
        <v>0.79625905982743594</v>
      </c>
      <c r="O983" s="7">
        <f t="shared" si="162"/>
        <v>1.0287687916668919</v>
      </c>
      <c r="P983" s="7">
        <f>[1]!S_PQ_PctChange("H00906.CSI",$A$3,$A983)/100</f>
        <v>0.57083146971767906</v>
      </c>
    </row>
    <row r="984" spans="1:16" x14ac:dyDescent="0.3">
      <c r="A984" s="3">
        <v>20130116</v>
      </c>
      <c r="B984" s="29">
        <f>板块策略指数!B984</f>
        <v>2.8241600482412468E-4</v>
      </c>
      <c r="C984" s="29">
        <f>板块策略指数!C984</f>
        <v>8.0803220234054954E-3</v>
      </c>
      <c r="D984" s="29">
        <f>板块策略指数!E984</f>
        <v>-1.0852410526739501E-2</v>
      </c>
      <c r="E984" s="29">
        <f>板块策略指数!F984</f>
        <v>-1.40880455509343E-2</v>
      </c>
      <c r="F984">
        <f t="shared" si="153"/>
        <v>0.31022879956808896</v>
      </c>
      <c r="G984">
        <f t="shared" si="154"/>
        <v>0.20541522396289991</v>
      </c>
      <c r="H984">
        <f t="shared" si="155"/>
        <v>0.29166171363231153</v>
      </c>
      <c r="I984">
        <f t="shared" si="156"/>
        <v>0.19269426283669983</v>
      </c>
      <c r="J984">
        <f t="shared" si="157"/>
        <v>-4.2016030191013454E-3</v>
      </c>
      <c r="K984" s="28">
        <f t="shared" si="158"/>
        <v>0.80246060000000319</v>
      </c>
      <c r="L984" s="28">
        <f t="shared" si="159"/>
        <v>1.0509499999999972</v>
      </c>
      <c r="M984" s="28">
        <f t="shared" si="160"/>
        <v>1.1859961119939122</v>
      </c>
      <c r="N984" s="28">
        <f t="shared" si="161"/>
        <v>0.77095328037130861</v>
      </c>
      <c r="O984" s="7">
        <f t="shared" si="162"/>
        <v>1.0202447105867658</v>
      </c>
      <c r="P984" s="7">
        <f>[1]!S_PQ_PctChange("H00906.CSI",$A$3,$A984)/100</f>
        <v>0.5620779496995798</v>
      </c>
    </row>
    <row r="985" spans="1:16" x14ac:dyDescent="0.3">
      <c r="A985" s="3">
        <v>20130117</v>
      </c>
      <c r="B985" s="29">
        <f>板块策略指数!B985</f>
        <v>-1.561837190782432E-2</v>
      </c>
      <c r="C985" s="29">
        <f>板块策略指数!C985</f>
        <v>1.4781930324971359E-3</v>
      </c>
      <c r="D985" s="29">
        <f>板块策略指数!E985</f>
        <v>-9.2050513225145E-3</v>
      </c>
      <c r="E985" s="29">
        <f>板块策略指数!F985</f>
        <v>-9.0630629368954208E-3</v>
      </c>
      <c r="F985">
        <f t="shared" si="153"/>
        <v>0.30814848139223722</v>
      </c>
      <c r="G985">
        <f t="shared" si="154"/>
        <v>0.20758145139990261</v>
      </c>
      <c r="H985">
        <f t="shared" si="155"/>
        <v>0.29159335758730914</v>
      </c>
      <c r="I985">
        <f t="shared" si="156"/>
        <v>0.19267670962055128</v>
      </c>
      <c r="J985">
        <f t="shared" si="157"/>
        <v>-8.9727866898071384E-3</v>
      </c>
      <c r="K985" s="28">
        <f t="shared" si="158"/>
        <v>0.77430910000000286</v>
      </c>
      <c r="L985" s="28">
        <f t="shared" si="159"/>
        <v>1.0539816999999974</v>
      </c>
      <c r="M985" s="28">
        <f t="shared" si="160"/>
        <v>1.165873905592191</v>
      </c>
      <c r="N985" s="28">
        <f t="shared" si="161"/>
        <v>0.75490301933300197</v>
      </c>
      <c r="O985" s="7">
        <f t="shared" si="162"/>
        <v>1.0021174857374597</v>
      </c>
      <c r="P985" s="7">
        <f>[1]!S_PQ_PctChange("H00906.CSI",$A$3,$A985)/100</f>
        <v>0.54628439348302726</v>
      </c>
    </row>
    <row r="986" spans="1:16" x14ac:dyDescent="0.3">
      <c r="A986" s="3">
        <v>20130118</v>
      </c>
      <c r="B986" s="29">
        <f>板块策略指数!B986</f>
        <v>1.1215351372542693E-2</v>
      </c>
      <c r="C986" s="29">
        <f>板块策略指数!C986</f>
        <v>1.285566468289389E-2</v>
      </c>
      <c r="D986" s="29">
        <f>板块策略指数!E986</f>
        <v>1.8168828328121101E-2</v>
      </c>
      <c r="E986" s="29">
        <f>板块策略指数!F986</f>
        <v>2.0162727560047701E-2</v>
      </c>
      <c r="F986">
        <f t="shared" si="153"/>
        <v>0.30690653723025202</v>
      </c>
      <c r="G986">
        <f t="shared" si="154"/>
        <v>0.20708019194615859</v>
      </c>
      <c r="H986">
        <f t="shared" si="155"/>
        <v>0.29241515481051794</v>
      </c>
      <c r="I986">
        <f t="shared" si="156"/>
        <v>0.1935981160130717</v>
      </c>
      <c r="J986">
        <f t="shared" si="157"/>
        <v>1.5307388686184802E-2</v>
      </c>
      <c r="K986" s="28">
        <f t="shared" si="158"/>
        <v>0.7942086000000026</v>
      </c>
      <c r="L986" s="28">
        <f t="shared" si="159"/>
        <v>1.0803869999999978</v>
      </c>
      <c r="M986" s="28">
        <f t="shared" si="160"/>
        <v>1.2052252967632526</v>
      </c>
      <c r="N986" s="28">
        <f t="shared" si="161"/>
        <v>0.7902866508061186</v>
      </c>
      <c r="O986" s="7">
        <f t="shared" si="162"/>
        <v>1.0327646762870502</v>
      </c>
      <c r="P986" s="7">
        <f>[1]!S_PQ_PctChange("H00906.CSI",$A$3,$A986)/100</f>
        <v>0.57210029223578629</v>
      </c>
    </row>
    <row r="987" spans="1:16" x14ac:dyDescent="0.3">
      <c r="A987" s="3">
        <v>20130121</v>
      </c>
      <c r="B987" s="29">
        <f>板块策略指数!B987</f>
        <v>-1.4304914155465983E-3</v>
      </c>
      <c r="C987" s="29">
        <f>板块策略指数!C987</f>
        <v>3.2596819726329034E-3</v>
      </c>
      <c r="D987" s="29">
        <f>板块策略指数!E987</f>
        <v>-4.1984925246102E-4</v>
      </c>
      <c r="E987" s="29">
        <f>板块策略指数!F987</f>
        <v>1.6553583291393299E-2</v>
      </c>
      <c r="F987">
        <f t="shared" si="153"/>
        <v>0.3054540256241261</v>
      </c>
      <c r="G987">
        <f t="shared" si="154"/>
        <v>0.20706816349514429</v>
      </c>
      <c r="H987">
        <f t="shared" si="155"/>
        <v>0.29132577705999385</v>
      </c>
      <c r="I987">
        <f t="shared" si="156"/>
        <v>0.19615203382073598</v>
      </c>
      <c r="J987">
        <f t="shared" si="157"/>
        <v>3.3179606560169825E-3</v>
      </c>
      <c r="K987" s="28">
        <f t="shared" si="158"/>
        <v>0.79164200000000262</v>
      </c>
      <c r="L987" s="28">
        <f t="shared" si="159"/>
        <v>1.0871683999999977</v>
      </c>
      <c r="M987" s="28">
        <f t="shared" si="160"/>
        <v>1.2042994345708986</v>
      </c>
      <c r="N987" s="28">
        <f t="shared" si="161"/>
        <v>0.81992230999570714</v>
      </c>
      <c r="O987" s="7">
        <f t="shared" si="162"/>
        <v>1.0395093095059118</v>
      </c>
      <c r="P987" s="7">
        <f>[1]!S_PQ_PctChange("H00906.CSI",$A$3,$A987)/100</f>
        <v>0.58207571857370577</v>
      </c>
    </row>
    <row r="988" spans="1:16" x14ac:dyDescent="0.3">
      <c r="A988" s="3">
        <v>20130122</v>
      </c>
      <c r="B988" s="29">
        <f>板块策略指数!B988</f>
        <v>-2.0185729068642085E-2</v>
      </c>
      <c r="C988" s="29">
        <f>板块策略指数!C988</f>
        <v>-1.9510404622837384E-2</v>
      </c>
      <c r="D988" s="29">
        <f>板块策略指数!E988</f>
        <v>-1.2431596456203E-2</v>
      </c>
      <c r="E988" s="29">
        <f>板块策略指数!F988</f>
        <v>7.2363108290376598E-3</v>
      </c>
      <c r="F988">
        <f t="shared" si="153"/>
        <v>0.30304844558461097</v>
      </c>
      <c r="G988">
        <f t="shared" si="154"/>
        <v>0.20557900896788101</v>
      </c>
      <c r="H988">
        <f t="shared" si="155"/>
        <v>0.29131882330071041</v>
      </c>
      <c r="I988">
        <f t="shared" si="156"/>
        <v>0.20005372214679781</v>
      </c>
      <c r="J988">
        <f t="shared" si="157"/>
        <v>-1.2408023269697626E-2</v>
      </c>
      <c r="K988" s="28">
        <f t="shared" si="158"/>
        <v>0.75547640000000249</v>
      </c>
      <c r="L988" s="28">
        <f t="shared" si="159"/>
        <v>1.0464468999999976</v>
      </c>
      <c r="M988" s="28">
        <f t="shared" si="160"/>
        <v>1.1768964735316767</v>
      </c>
      <c r="N988" s="28">
        <f t="shared" si="161"/>
        <v>0.83309183351553617</v>
      </c>
      <c r="O988" s="7">
        <f t="shared" si="162"/>
        <v>1.0142030305347975</v>
      </c>
      <c r="P988" s="7">
        <f>[1]!S_PQ_PctChange("H00906.CSI",$A$3,$A988)/100</f>
        <v>0.56971851323610223</v>
      </c>
    </row>
    <row r="989" spans="1:16" x14ac:dyDescent="0.3">
      <c r="A989" s="3">
        <v>20130123</v>
      </c>
      <c r="B989" s="29">
        <f>板块策略指数!B989</f>
        <v>3.9490704631517069E-3</v>
      </c>
      <c r="C989" s="29">
        <f>板块策略指数!C989</f>
        <v>6.7370426273949558E-3</v>
      </c>
      <c r="D989" s="29">
        <f>板块策略指数!E989</f>
        <v>2.6173911936080698E-3</v>
      </c>
      <c r="E989" s="29">
        <f>板块策略指数!F989</f>
        <v>5.9783703783358498E-3</v>
      </c>
      <c r="F989">
        <f t="shared" si="153"/>
        <v>0.30287010085516153</v>
      </c>
      <c r="G989">
        <f t="shared" si="154"/>
        <v>0.20602858331440865</v>
      </c>
      <c r="H989">
        <f t="shared" si="155"/>
        <v>0.29076119164040748</v>
      </c>
      <c r="I989">
        <f t="shared" si="156"/>
        <v>0.20034012419002245</v>
      </c>
      <c r="J989">
        <f t="shared" si="157"/>
        <v>4.5402447812742403E-3</v>
      </c>
      <c r="K989" s="28">
        <f t="shared" si="158"/>
        <v>0.7624089000000025</v>
      </c>
      <c r="L989" s="28">
        <f t="shared" si="159"/>
        <v>1.0602338999999978</v>
      </c>
      <c r="M989" s="28">
        <f t="shared" si="160"/>
        <v>1.1825942631908948</v>
      </c>
      <c r="N989" s="28">
        <f t="shared" si="161"/>
        <v>0.84405073543379472</v>
      </c>
      <c r="O989" s="7">
        <f t="shared" si="162"/>
        <v>1.0233480053326103</v>
      </c>
      <c r="P989" s="7">
        <f>[1]!S_PQ_PctChange("H00906.CSI",$A$3,$A989)/100</f>
        <v>0.57529789179456547</v>
      </c>
    </row>
    <row r="990" spans="1:16" x14ac:dyDescent="0.3">
      <c r="A990" s="3">
        <v>20130124</v>
      </c>
      <c r="B990" s="29">
        <f>板块策略指数!B990</f>
        <v>-2.8055407573123307E-2</v>
      </c>
      <c r="C990" s="29">
        <f>板块策略指数!C990</f>
        <v>-1.3300285952968793E-2</v>
      </c>
      <c r="D990" s="29">
        <f>板块策略指数!E990</f>
        <v>-1.90215805316514E-2</v>
      </c>
      <c r="E990" s="29">
        <f>板块策略指数!F990</f>
        <v>-1.5932137764387399E-3</v>
      </c>
      <c r="F990">
        <f t="shared" si="153"/>
        <v>0.29949044132794006</v>
      </c>
      <c r="G990">
        <f t="shared" si="154"/>
        <v>0.20682238140794668</v>
      </c>
      <c r="H990">
        <f t="shared" si="155"/>
        <v>0.29018900228380168</v>
      </c>
      <c r="I990">
        <f t="shared" si="156"/>
        <v>0.20349817498031172</v>
      </c>
      <c r="J990">
        <f t="shared" si="157"/>
        <v>-1.7087305261871136E-2</v>
      </c>
      <c r="K990" s="28">
        <f t="shared" si="158"/>
        <v>0.71296380000000248</v>
      </c>
      <c r="L990" s="28">
        <f t="shared" si="159"/>
        <v>1.0328321999999979</v>
      </c>
      <c r="M990" s="28">
        <f t="shared" si="160"/>
        <v>1.141077870645689</v>
      </c>
      <c r="N990" s="28">
        <f t="shared" si="161"/>
        <v>0.84111276839764959</v>
      </c>
      <c r="O990" s="7">
        <f t="shared" si="162"/>
        <v>0.9887744403144938</v>
      </c>
      <c r="P990" s="7">
        <f>[1]!S_PQ_PctChange("H00906.CSI",$A$3,$A990)/100</f>
        <v>0.55624418108818463</v>
      </c>
    </row>
    <row r="991" spans="1:16" x14ac:dyDescent="0.3">
      <c r="A991" s="3">
        <v>20130125</v>
      </c>
      <c r="B991" s="29">
        <f>板块策略指数!B991</f>
        <v>-1.8570736871380558E-3</v>
      </c>
      <c r="C991" s="29">
        <f>板块策略指数!C991</f>
        <v>2.2944589327146703E-2</v>
      </c>
      <c r="D991" s="29">
        <f>板块策略指数!E991</f>
        <v>-1.85561571544536E-3</v>
      </c>
      <c r="E991" s="29">
        <f>板块策略指数!F991</f>
        <v>-1.2134170069876E-2</v>
      </c>
      <c r="F991">
        <f t="shared" si="153"/>
        <v>0.29858148609466734</v>
      </c>
      <c r="G991">
        <f t="shared" si="154"/>
        <v>0.21131815979298538</v>
      </c>
      <c r="H991">
        <f t="shared" si="155"/>
        <v>0.2893086995602428</v>
      </c>
      <c r="I991">
        <f t="shared" si="156"/>
        <v>0.20079165455210465</v>
      </c>
      <c r="J991">
        <f t="shared" si="157"/>
        <v>1.1815180497206377E-3</v>
      </c>
      <c r="K991" s="28">
        <f t="shared" si="158"/>
        <v>0.70978270000000254</v>
      </c>
      <c r="L991" s="28">
        <f t="shared" si="159"/>
        <v>1.0794746999999978</v>
      </c>
      <c r="M991" s="28">
        <f t="shared" si="160"/>
        <v>1.1371048529009267</v>
      </c>
      <c r="N991" s="28">
        <f t="shared" si="161"/>
        <v>0.81877239294809212</v>
      </c>
      <c r="O991" s="7">
        <f t="shared" si="162"/>
        <v>0.99112421321254818</v>
      </c>
      <c r="P991" s="7">
        <f>[1]!S_PQ_PctChange("H00906.CSI",$A$3,$A991)/100</f>
        <v>0.5504880848495084</v>
      </c>
    </row>
    <row r="992" spans="1:16" x14ac:dyDescent="0.3">
      <c r="A992" s="3">
        <v>20130128</v>
      </c>
      <c r="B992" s="29">
        <f>板块策略指数!B992</f>
        <v>2.1833008370010999E-2</v>
      </c>
      <c r="C992" s="29">
        <f>板块策略指数!C992</f>
        <v>2.6018782531953822E-2</v>
      </c>
      <c r="D992" s="29">
        <f>板块策略指数!E992</f>
        <v>1.5475188156570899E-2</v>
      </c>
      <c r="E992" s="29">
        <f>板块策略指数!F992</f>
        <v>4.9284099261692201E-2</v>
      </c>
      <c r="F992">
        <f t="shared" si="153"/>
        <v>0.29725580313514682</v>
      </c>
      <c r="G992">
        <f t="shared" si="154"/>
        <v>0.21124170791981831</v>
      </c>
      <c r="H992">
        <f t="shared" si="155"/>
        <v>0.2862321076756052</v>
      </c>
      <c r="I992">
        <f t="shared" si="156"/>
        <v>0.20527038126942992</v>
      </c>
      <c r="J992">
        <f t="shared" si="157"/>
        <v>2.6390115724634483E-2</v>
      </c>
      <c r="K992" s="28">
        <f t="shared" si="158"/>
        <v>0.74711240000000245</v>
      </c>
      <c r="L992" s="28">
        <f t="shared" si="159"/>
        <v>1.1335800999999974</v>
      </c>
      <c r="M992" s="28">
        <f t="shared" si="160"/>
        <v>1.1701769526098893</v>
      </c>
      <c r="N992" s="28">
        <f t="shared" si="161"/>
        <v>0.90840895209657146</v>
      </c>
      <c r="O992" s="7">
        <f t="shared" si="162"/>
        <v>1.043670211621349</v>
      </c>
      <c r="P992" s="7">
        <f>[1]!S_PQ_PctChange("H00906.CSI",$A$3,$A992)/100</f>
        <v>0.59682669260611143</v>
      </c>
    </row>
    <row r="993" spans="1:16" x14ac:dyDescent="0.3">
      <c r="A993" s="3">
        <v>20130129</v>
      </c>
      <c r="B993" s="29">
        <f>板块策略指数!B993</f>
        <v>1.0573904689818458E-2</v>
      </c>
      <c r="C993" s="29">
        <f>板块策略指数!C993</f>
        <v>2.0622614543446967E-5</v>
      </c>
      <c r="D993" s="29">
        <f>板块策略指数!E993</f>
        <v>5.3306410810030603E-4</v>
      </c>
      <c r="E993" s="29">
        <f>板块策略指数!F993</f>
        <v>1.67942532131155E-2</v>
      </c>
      <c r="F993">
        <f t="shared" si="153"/>
        <v>0.29838561454396584</v>
      </c>
      <c r="G993">
        <f t="shared" si="154"/>
        <v>0.2098302444148748</v>
      </c>
      <c r="H993">
        <f t="shared" si="155"/>
        <v>0.28446527148717599</v>
      </c>
      <c r="I993">
        <f t="shared" si="156"/>
        <v>0.20731886955398376</v>
      </c>
      <c r="J993">
        <f t="shared" si="157"/>
        <v>6.7474537105437458E-3</v>
      </c>
      <c r="K993" s="28">
        <f t="shared" si="158"/>
        <v>0.76558620000000266</v>
      </c>
      <c r="L993" s="28">
        <f t="shared" si="159"/>
        <v>1.1336240999999974</v>
      </c>
      <c r="M993" s="28">
        <f t="shared" si="160"/>
        <v>1.171333796051552</v>
      </c>
      <c r="N993" s="28">
        <f t="shared" si="161"/>
        <v>0.94045925527225771</v>
      </c>
      <c r="O993" s="7">
        <f t="shared" si="162"/>
        <v>1.0574597817738809</v>
      </c>
      <c r="P993" s="7">
        <f>[1]!S_PQ_PctChange("H00906.CSI",$A$3,$A993)/100</f>
        <v>0.61143691804365718</v>
      </c>
    </row>
    <row r="994" spans="1:16" x14ac:dyDescent="0.3">
      <c r="A994" s="3">
        <v>20130130</v>
      </c>
      <c r="B994" s="29">
        <f>板块策略指数!B994</f>
        <v>2.3141322694978377E-3</v>
      </c>
      <c r="C994" s="29">
        <f>板块策略指数!C994</f>
        <v>-2.8647970371163223E-3</v>
      </c>
      <c r="D994" s="29">
        <f>板块策略指数!E994</f>
        <v>3.3464156184451399E-3</v>
      </c>
      <c r="E994" s="29">
        <f>板块策略指数!F994</f>
        <v>1.1095692270506901E-2</v>
      </c>
      <c r="F994">
        <f t="shared" si="153"/>
        <v>0.29808003377644499</v>
      </c>
      <c r="G994">
        <f t="shared" si="154"/>
        <v>0.20853227768747054</v>
      </c>
      <c r="H994">
        <f t="shared" si="155"/>
        <v>0.28446661748695079</v>
      </c>
      <c r="I994">
        <f t="shared" si="156"/>
        <v>0.20892107104913404</v>
      </c>
      <c r="J994">
        <f t="shared" si="157"/>
        <v>3.3416681227232967E-3</v>
      </c>
      <c r="K994" s="28">
        <f t="shared" si="158"/>
        <v>0.76967200000000302</v>
      </c>
      <c r="L994" s="28">
        <f t="shared" si="159"/>
        <v>1.1275116999999977</v>
      </c>
      <c r="M994" s="28">
        <f t="shared" si="160"/>
        <v>1.1785999813795165</v>
      </c>
      <c r="N994" s="28">
        <f t="shared" si="161"/>
        <v>0.96198999403221586</v>
      </c>
      <c r="O994" s="7">
        <f t="shared" si="162"/>
        <v>1.06433512954042</v>
      </c>
      <c r="P994" s="7">
        <f>[1]!S_PQ_PctChange("H00906.CSI",$A$3,$A994)/100</f>
        <v>0.61931362644488841</v>
      </c>
    </row>
    <row r="995" spans="1:16" x14ac:dyDescent="0.3">
      <c r="A995" s="3">
        <v>20130131</v>
      </c>
      <c r="B995" s="29">
        <f>板块策略指数!B995</f>
        <v>-6.1770768820436439E-3</v>
      </c>
      <c r="C995" s="29">
        <f>板块策略指数!C995</f>
        <v>-5.7178063932620494E-3</v>
      </c>
      <c r="D995" s="29">
        <f>板块策略指数!E995</f>
        <v>-5.4874155692538097E-3</v>
      </c>
      <c r="E995" s="29">
        <f>板块策略指数!F995</f>
        <v>-7.3825644973254103E-3</v>
      </c>
      <c r="F995">
        <f t="shared" si="153"/>
        <v>0.3</v>
      </c>
      <c r="G995">
        <f t="shared" si="154"/>
        <v>0.2</v>
      </c>
      <c r="H995">
        <f t="shared" si="155"/>
        <v>0.3</v>
      </c>
      <c r="I995">
        <f t="shared" si="156"/>
        <v>0.2</v>
      </c>
      <c r="J995">
        <f t="shared" si="157"/>
        <v>-6.1369703038035815E-3</v>
      </c>
      <c r="K995" s="28">
        <f t="shared" si="158"/>
        <v>0.75874060000000321</v>
      </c>
      <c r="L995" s="28">
        <f t="shared" si="159"/>
        <v>1.1153469999999981</v>
      </c>
      <c r="M995" s="28">
        <f t="shared" si="160"/>
        <v>1.1666450979225185</v>
      </c>
      <c r="N995" s="28">
        <f t="shared" si="161"/>
        <v>0.94750547635816584</v>
      </c>
      <c r="O995" s="7">
        <f t="shared" si="162"/>
        <v>1.0516663661533321</v>
      </c>
      <c r="P995" s="7">
        <f>[1]!S_PQ_PctChange("H00906.CSI",$A$3,$A995)/100</f>
        <v>0.61626668001171869</v>
      </c>
    </row>
    <row r="996" spans="1:16" x14ac:dyDescent="0.3">
      <c r="A996" s="3">
        <v>20130201</v>
      </c>
      <c r="B996" s="29">
        <f>板块策略指数!B996</f>
        <v>3.7890749778554016E-4</v>
      </c>
      <c r="C996" s="29">
        <f>板块策略指数!C996</f>
        <v>2.07214230100308E-3</v>
      </c>
      <c r="D996" s="29">
        <f>板块策略指数!E996</f>
        <v>1.01510689649244E-2</v>
      </c>
      <c r="E996" s="29">
        <f>板块策略指数!F996</f>
        <v>3.6455058608262002E-2</v>
      </c>
      <c r="F996">
        <f t="shared" si="153"/>
        <v>0.29688815079075137</v>
      </c>
      <c r="G996">
        <f t="shared" si="154"/>
        <v>0.19826044115677907</v>
      </c>
      <c r="H996">
        <f t="shared" si="155"/>
        <v>0.29978829085314457</v>
      </c>
      <c r="I996">
        <f t="shared" si="156"/>
        <v>0.20506311719932505</v>
      </c>
      <c r="J996">
        <f t="shared" si="157"/>
        <v>1.0864433120665999E-2</v>
      </c>
      <c r="K996" s="28">
        <f t="shared" si="158"/>
        <v>0.75940700000000305</v>
      </c>
      <c r="L996" s="28">
        <f t="shared" si="159"/>
        <v>1.1197302999999978</v>
      </c>
      <c r="M996" s="28">
        <f t="shared" si="160"/>
        <v>1.1886388617340455</v>
      </c>
      <c r="N996" s="28">
        <f t="shared" si="161"/>
        <v>1.0185019026387137</v>
      </c>
      <c r="O996" s="7">
        <f t="shared" si="162"/>
        <v>1.0739565581743249</v>
      </c>
      <c r="P996" s="7">
        <f>[1]!S_PQ_PctChange("H00906.CSI",$A$3,$A996)/100</f>
        <v>0.64550016316411174</v>
      </c>
    </row>
    <row r="997" spans="1:16" x14ac:dyDescent="0.3">
      <c r="A997" s="3">
        <v>20130204</v>
      </c>
      <c r="B997" s="29">
        <f>板块策略指数!B997</f>
        <v>-1.566527813064288E-2</v>
      </c>
      <c r="C997" s="29">
        <f>板块策略指数!C997</f>
        <v>-2.1215481988439852E-2</v>
      </c>
      <c r="D997" s="29">
        <f>板块策略指数!E997</f>
        <v>-4.8221617706257101E-3</v>
      </c>
      <c r="E997" s="29">
        <f>板块策略指数!F997</f>
        <v>-3.31261541703023E-4</v>
      </c>
      <c r="F997">
        <f t="shared" si="153"/>
        <v>0.29529974598873554</v>
      </c>
      <c r="G997">
        <f t="shared" si="154"/>
        <v>0.19608779517868585</v>
      </c>
      <c r="H997">
        <f t="shared" si="155"/>
        <v>0.30146907339613488</v>
      </c>
      <c r="I997">
        <f t="shared" si="156"/>
        <v>0.20714338543644384</v>
      </c>
      <c r="J997">
        <f t="shared" si="157"/>
        <v>-1.0370583433994277E-2</v>
      </c>
      <c r="K997" s="28">
        <f t="shared" si="158"/>
        <v>0.73184540000000298</v>
      </c>
      <c r="L997" s="28">
        <f t="shared" si="159"/>
        <v>1.0747591999999977</v>
      </c>
      <c r="M997" s="28">
        <f t="shared" si="160"/>
        <v>1.1780848910852861</v>
      </c>
      <c r="N997" s="28">
        <f t="shared" si="161"/>
        <v>1.0178332505865151</v>
      </c>
      <c r="O997" s="7">
        <f t="shared" si="162"/>
        <v>1.0524484186492984</v>
      </c>
      <c r="P997" s="7">
        <f>[1]!S_PQ_PctChange("H00906.CSI",$A$3,$A997)/100</f>
        <v>0.64524681569336395</v>
      </c>
    </row>
    <row r="998" spans="1:16" x14ac:dyDescent="0.3">
      <c r="A998" s="3">
        <v>20130205</v>
      </c>
      <c r="B998" s="29">
        <f>板块策略指数!B998</f>
        <v>1.4004714277614003E-2</v>
      </c>
      <c r="C998" s="29">
        <f>板块策略指数!C998</f>
        <v>1.9638182590056834E-2</v>
      </c>
      <c r="D998" s="29">
        <f>板块策略指数!E998</f>
        <v>1.93776769437079E-2</v>
      </c>
      <c r="E998" s="29">
        <f>板块策略指数!F998</f>
        <v>-2.2339297550052302E-3</v>
      </c>
      <c r="F998">
        <f t="shared" si="153"/>
        <v>0.29548603865014245</v>
      </c>
      <c r="G998">
        <f t="shared" si="154"/>
        <v>0.19730158396891861</v>
      </c>
      <c r="H998">
        <f t="shared" si="155"/>
        <v>0.30325767657299513</v>
      </c>
      <c r="I998">
        <f t="shared" si="156"/>
        <v>0.20395470080794378</v>
      </c>
      <c r="J998">
        <f t="shared" si="157"/>
        <v>1.3365423034735209E-2</v>
      </c>
      <c r="K998" s="28">
        <f t="shared" si="158"/>
        <v>0.7560994000000032</v>
      </c>
      <c r="L998" s="28">
        <f t="shared" si="159"/>
        <v>1.1155036999999979</v>
      </c>
      <c r="M998" s="28">
        <f t="shared" si="160"/>
        <v>1.2202911164607082</v>
      </c>
      <c r="N998" s="28">
        <f t="shared" si="161"/>
        <v>1.013325552847391</v>
      </c>
      <c r="O998" s="7">
        <f t="shared" si="162"/>
        <v>1.0798802600215196</v>
      </c>
      <c r="P998" s="7">
        <f>[1]!S_PQ_PctChange("H00906.CSI",$A$3,$A998)/100</f>
        <v>0.66006399369446289</v>
      </c>
    </row>
    <row r="999" spans="1:16" x14ac:dyDescent="0.3">
      <c r="A999" s="3">
        <v>20130206</v>
      </c>
      <c r="B999" s="29">
        <f>板块策略指数!B999</f>
        <v>9.9415215334621755E-3</v>
      </c>
      <c r="C999" s="29">
        <f>板块策略指数!C999</f>
        <v>1.9415707001599482E-2</v>
      </c>
      <c r="D999" s="29">
        <f>板块策略指数!E999</f>
        <v>-2.9857575138627899E-3</v>
      </c>
      <c r="E999" s="29">
        <f>板块策略指数!F999</f>
        <v>6.9610779489743899E-3</v>
      </c>
      <c r="F999">
        <f t="shared" si="153"/>
        <v>0.29626602620948961</v>
      </c>
      <c r="G999">
        <f t="shared" si="154"/>
        <v>0.19967815335238639</v>
      </c>
      <c r="H999">
        <f t="shared" si="155"/>
        <v>0.30016622575373825</v>
      </c>
      <c r="I999">
        <f t="shared" si="156"/>
        <v>0.20388959468438572</v>
      </c>
      <c r="J999">
        <f t="shared" si="157"/>
        <v>7.2826212452892832E-3</v>
      </c>
      <c r="K999" s="28">
        <f t="shared" si="158"/>
        <v>0.77355770000000312</v>
      </c>
      <c r="L999" s="28">
        <f t="shared" si="159"/>
        <v>1.1565776999999975</v>
      </c>
      <c r="M999" s="28">
        <f t="shared" si="160"/>
        <v>1.213661865576773</v>
      </c>
      <c r="N999" s="28">
        <f t="shared" si="161"/>
        <v>1.0273404689574237</v>
      </c>
      <c r="O999" s="7">
        <f t="shared" si="162"/>
        <v>1.0950272401908099</v>
      </c>
      <c r="P999" s="7">
        <f>[1]!S_PQ_PctChange("H00906.CSI",$A$3,$A999)/100</f>
        <v>0.66449236152162749</v>
      </c>
    </row>
    <row r="1000" spans="1:16" x14ac:dyDescent="0.3">
      <c r="A1000" s="3">
        <v>20130207</v>
      </c>
      <c r="B1000" s="29">
        <f>板块策略指数!B1000</f>
        <v>1.1257090761693228E-2</v>
      </c>
      <c r="C1000" s="29">
        <f>板块策略指数!C1000</f>
        <v>9.5857895590778525E-3</v>
      </c>
      <c r="D1000" s="29">
        <f>板块策略指数!E1000</f>
        <v>5.2494251492826403E-3</v>
      </c>
      <c r="E1000" s="29">
        <f>板块策略指数!F1000</f>
        <v>-1.9643970024039201E-2</v>
      </c>
      <c r="F1000">
        <f t="shared" si="153"/>
        <v>0.2987587201441968</v>
      </c>
      <c r="G1000">
        <f t="shared" si="154"/>
        <v>0.2010254017496875</v>
      </c>
      <c r="H1000">
        <f t="shared" si="155"/>
        <v>0.30089350689200833</v>
      </c>
      <c r="I1000">
        <f t="shared" si="156"/>
        <v>0.19932237121410737</v>
      </c>
      <c r="J1000">
        <f t="shared" si="157"/>
        <v>2.8196653524710106E-3</v>
      </c>
      <c r="K1000" s="28">
        <f t="shared" si="158"/>
        <v>0.79352280000000297</v>
      </c>
      <c r="L1000" s="28">
        <f t="shared" si="159"/>
        <v>1.1772501999999978</v>
      </c>
      <c r="M1000" s="28">
        <f t="shared" si="160"/>
        <v>1.2252823178459398</v>
      </c>
      <c r="N1000" s="28">
        <f t="shared" si="161"/>
        <v>0.98751545355670256</v>
      </c>
      <c r="O1000" s="7">
        <f t="shared" si="162"/>
        <v>1.1009345159124591</v>
      </c>
      <c r="P1000" s="7">
        <f>[1]!S_PQ_PctChange("H00906.CSI",$A$3,$A1000)/100</f>
        <v>0.65844121452483795</v>
      </c>
    </row>
    <row r="1001" spans="1:16" x14ac:dyDescent="0.3">
      <c r="A1001" s="3">
        <v>20130208</v>
      </c>
      <c r="B1001" s="29">
        <f>板块策略指数!B1001</f>
        <v>1.8658196037429783E-2</v>
      </c>
      <c r="C1001" s="29">
        <f>板块策略指数!C1001</f>
        <v>2.1536569384630201E-2</v>
      </c>
      <c r="D1001" s="29">
        <f>板块策略指数!E1001</f>
        <v>2.16994894167961E-2</v>
      </c>
      <c r="E1001" s="29">
        <f>板块策略指数!F1001</f>
        <v>-5.9030210474325601E-3</v>
      </c>
      <c r="F1001">
        <f t="shared" si="153"/>
        <v>0.29975978542565401</v>
      </c>
      <c r="G1001">
        <f t="shared" si="154"/>
        <v>0.20226891838101457</v>
      </c>
      <c r="H1001">
        <f t="shared" si="155"/>
        <v>0.30280307938390799</v>
      </c>
      <c r="I1001">
        <f t="shared" si="156"/>
        <v>0.19516821680942342</v>
      </c>
      <c r="J1001">
        <f t="shared" si="157"/>
        <v>1.5256327597082113E-2</v>
      </c>
      <c r="K1001" s="28">
        <f t="shared" si="158"/>
        <v>0.82698670000000285</v>
      </c>
      <c r="L1001" s="28">
        <f t="shared" si="159"/>
        <v>1.2241406999999978</v>
      </c>
      <c r="M1001" s="28">
        <f t="shared" si="160"/>
        <v>1.2735698079514211</v>
      </c>
      <c r="N1001" s="28">
        <f t="shared" si="161"/>
        <v>0.97578310800225987</v>
      </c>
      <c r="O1001" s="7">
        <f t="shared" si="162"/>
        <v>1.1329870611472366</v>
      </c>
      <c r="P1001" s="7">
        <f>[1]!S_PQ_PctChange("H00906.CSI",$A$3,$A1001)/100</f>
        <v>0.66929762280836191</v>
      </c>
    </row>
    <row r="1002" spans="1:16" x14ac:dyDescent="0.3">
      <c r="A1002" s="3">
        <v>20130218</v>
      </c>
      <c r="B1002" s="29">
        <f>板块策略指数!B1002</f>
        <v>1.5028133483401977E-2</v>
      </c>
      <c r="C1002" s="29">
        <f>板块策略指数!C1002</f>
        <v>2.0902454597406683E-4</v>
      </c>
      <c r="D1002" s="29">
        <f>板块策略指数!E1002</f>
        <v>-7.56630647241807E-3</v>
      </c>
      <c r="E1002" s="29">
        <f>板块策略指数!F1002</f>
        <v>-1.6956433961336E-2</v>
      </c>
      <c r="F1002">
        <f t="shared" si="153"/>
        <v>0.30458545016426863</v>
      </c>
      <c r="G1002">
        <f t="shared" si="154"/>
        <v>0.20252452648477398</v>
      </c>
      <c r="H1002">
        <f t="shared" si="155"/>
        <v>0.30082885615157784</v>
      </c>
      <c r="I1002">
        <f t="shared" si="156"/>
        <v>0.19206116719937957</v>
      </c>
      <c r="J1002">
        <f t="shared" si="157"/>
        <v>-1.0533486419293608E-3</v>
      </c>
      <c r="K1002" s="28">
        <f t="shared" si="158"/>
        <v>0.85444290000000289</v>
      </c>
      <c r="L1002" s="28">
        <f t="shared" si="159"/>
        <v>1.2246055999999976</v>
      </c>
      <c r="M1002" s="28">
        <f t="shared" si="160"/>
        <v>1.2563672819980241</v>
      </c>
      <c r="N1002" s="28">
        <f t="shared" si="161"/>
        <v>0.94228087220949641</v>
      </c>
      <c r="O1002" s="7">
        <f t="shared" si="162"/>
        <v>1.1307402821231243</v>
      </c>
      <c r="P1002" s="7">
        <f>[1]!S_PQ_PctChange("H00906.CSI",$A$3,$A1002)/100</f>
        <v>0.65534943705774951</v>
      </c>
    </row>
    <row r="1003" spans="1:16" x14ac:dyDescent="0.3">
      <c r="A1003" s="3">
        <v>20130219</v>
      </c>
      <c r="B1003" s="29">
        <f>板块策略指数!B1003</f>
        <v>-1.4456147449996961E-2</v>
      </c>
      <c r="C1003" s="29">
        <f>板块策略指数!C1003</f>
        <v>-6.1406390418148535E-3</v>
      </c>
      <c r="D1003" s="29">
        <f>板块策略指数!E1003</f>
        <v>-2.1209118918367301E-2</v>
      </c>
      <c r="E1003" s="29">
        <f>板块策略指数!F1003</f>
        <v>-1.76328561812217E-2</v>
      </c>
      <c r="F1003">
        <f t="shared" si="153"/>
        <v>0.30488166151134866</v>
      </c>
      <c r="G1003">
        <f t="shared" si="154"/>
        <v>0.20443194175539256</v>
      </c>
      <c r="H1003">
        <f t="shared" si="155"/>
        <v>0.29905812262073239</v>
      </c>
      <c r="I1003">
        <f t="shared" si="156"/>
        <v>0.19162827411252653</v>
      </c>
      <c r="J1003">
        <f t="shared" si="157"/>
        <v>-1.5413664116375295E-2</v>
      </c>
      <c r="K1003" s="28">
        <f t="shared" si="158"/>
        <v>0.82763480000000289</v>
      </c>
      <c r="L1003" s="28">
        <f t="shared" si="159"/>
        <v>1.2109450999999978</v>
      </c>
      <c r="M1003" s="28">
        <f t="shared" si="160"/>
        <v>1.2085117199906148</v>
      </c>
      <c r="N1003" s="28">
        <f t="shared" si="161"/>
        <v>0.90803291292628852</v>
      </c>
      <c r="O1003" s="7">
        <f t="shared" si="162"/>
        <v>1.0978977670952474</v>
      </c>
      <c r="P1003" s="7">
        <f>[1]!S_PQ_PctChange("H00906.CSI",$A$3,$A1003)/100</f>
        <v>0.62422888015205014</v>
      </c>
    </row>
    <row r="1004" spans="1:16" x14ac:dyDescent="0.3">
      <c r="A1004" s="3">
        <v>20130220</v>
      </c>
      <c r="B1004" s="29">
        <f>板块策略指数!B1004</f>
        <v>2.1255285793420002E-2</v>
      </c>
      <c r="C1004" s="29">
        <f>板块策略指数!C1004</f>
        <v>4.444995038547099E-2</v>
      </c>
      <c r="D1004" s="29">
        <f>板块策略指数!E1004</f>
        <v>1.6608859799569699E-2</v>
      </c>
      <c r="E1004" s="29">
        <f>板块策略指数!F1004</f>
        <v>-2.6708763418386398E-3</v>
      </c>
      <c r="F1004">
        <f t="shared" si="153"/>
        <v>0.30525012685147651</v>
      </c>
      <c r="G1004">
        <f t="shared" si="154"/>
        <v>0.20932766089723717</v>
      </c>
      <c r="H1004">
        <f t="shared" si="155"/>
        <v>0.29805727468089555</v>
      </c>
      <c r="I1004">
        <f t="shared" si="156"/>
        <v>0.18736493757039085</v>
      </c>
      <c r="J1004">
        <f t="shared" si="157"/>
        <v>2.0022535523604904E-2</v>
      </c>
      <c r="K1004" s="28">
        <f t="shared" si="158"/>
        <v>0.86648170000000313</v>
      </c>
      <c r="L1004" s="28">
        <f t="shared" si="159"/>
        <v>1.3092214999999978</v>
      </c>
      <c r="M1004" s="28">
        <f t="shared" si="160"/>
        <v>1.2451925815136455</v>
      </c>
      <c r="N1004" s="28">
        <f t="shared" si="161"/>
        <v>0.9029367929597043</v>
      </c>
      <c r="O1004" s="7">
        <f t="shared" si="162"/>
        <v>1.1399029996618038</v>
      </c>
      <c r="P1004" s="7">
        <f>[1]!S_PQ_PctChange("H00906.CSI",$A$3,$A1004)/100</f>
        <v>0.63991609298581964</v>
      </c>
    </row>
    <row r="1005" spans="1:16" x14ac:dyDescent="0.3">
      <c r="A1005" s="3">
        <v>20130221</v>
      </c>
      <c r="B1005" s="29">
        <f>板块策略指数!B1005</f>
        <v>-1.5441887268436715E-2</v>
      </c>
      <c r="C1005" s="29">
        <f>板块策略指数!C1005</f>
        <v>-1.6935101288464628E-2</v>
      </c>
      <c r="D1005" s="29">
        <f>板块策略指数!E1005</f>
        <v>-1.90816398886593E-2</v>
      </c>
      <c r="E1005" s="29">
        <f>板块策略指数!F1005</f>
        <v>-3.8716719145198898E-2</v>
      </c>
      <c r="F1005">
        <f t="shared" si="153"/>
        <v>0.30704592393396091</v>
      </c>
      <c r="G1005">
        <f t="shared" si="154"/>
        <v>0.21023980169266226</v>
      </c>
      <c r="H1005">
        <f t="shared" si="155"/>
        <v>0.29870240393288822</v>
      </c>
      <c r="I1005">
        <f t="shared" si="156"/>
        <v>0.1840118704404887</v>
      </c>
      <c r="J1005">
        <f t="shared" si="157"/>
        <v>-2.1200200434515204E-2</v>
      </c>
      <c r="K1005" s="28">
        <f t="shared" si="158"/>
        <v>0.83765970000000278</v>
      </c>
      <c r="L1005" s="28">
        <f t="shared" si="159"/>
        <v>1.2701145999999977</v>
      </c>
      <c r="M1005" s="28">
        <f t="shared" si="160"/>
        <v>1.2023506251925129</v>
      </c>
      <c r="N1005" s="28">
        <f t="shared" si="161"/>
        <v>0.82926132359561788</v>
      </c>
      <c r="O1005" s="7">
        <f t="shared" si="162"/>
        <v>1.0945366271585533</v>
      </c>
      <c r="P1005" s="7">
        <f>[1]!S_PQ_PctChange("H00906.CSI",$A$3,$A1005)/100</f>
        <v>0.5891527664396965</v>
      </c>
    </row>
    <row r="1006" spans="1:16" x14ac:dyDescent="0.3">
      <c r="A1006" s="3">
        <v>20130222</v>
      </c>
      <c r="B1006" s="29">
        <f>板块策略指数!B1006</f>
        <v>-2.1084426022945778E-3</v>
      </c>
      <c r="C1006" s="29">
        <f>板块策略指数!C1006</f>
        <v>-1.2689447484281051E-2</v>
      </c>
      <c r="D1006" s="29">
        <f>板块策略指数!E1006</f>
        <v>-4.1905675064927601E-3</v>
      </c>
      <c r="E1006" s="29">
        <f>板块策略指数!F1006</f>
        <v>-1.1884524393558899E-2</v>
      </c>
      <c r="F1006">
        <f t="shared" si="153"/>
        <v>0.30848197366939401</v>
      </c>
      <c r="G1006">
        <f t="shared" si="154"/>
        <v>0.20898341569433704</v>
      </c>
      <c r="H1006">
        <f t="shared" si="155"/>
        <v>0.29947326640365202</v>
      </c>
      <c r="I1006">
        <f t="shared" si="156"/>
        <v>0.18306134423261708</v>
      </c>
      <c r="J1006">
        <f t="shared" si="157"/>
        <v>-6.7538417805547875E-3</v>
      </c>
      <c r="K1006" s="28">
        <f t="shared" si="158"/>
        <v>0.83378510000000294</v>
      </c>
      <c r="L1006" s="28">
        <f t="shared" si="159"/>
        <v>1.2413080999999981</v>
      </c>
      <c r="M1006" s="28">
        <f t="shared" si="160"/>
        <v>1.1931215262246773</v>
      </c>
      <c r="N1006" s="28">
        <f t="shared" si="161"/>
        <v>0.80752142277315198</v>
      </c>
      <c r="O1006" s="7">
        <f t="shared" si="162"/>
        <v>1.0803904581751476</v>
      </c>
      <c r="P1006" s="7">
        <f>[1]!S_PQ_PctChange("H00906.CSI",$A$3,$A1006)/100</f>
        <v>0.5814032530649309</v>
      </c>
    </row>
    <row r="1007" spans="1:16" x14ac:dyDescent="0.3">
      <c r="A1007" s="3">
        <v>20130225</v>
      </c>
      <c r="B1007" s="29">
        <f>板块策略指数!B1007</f>
        <v>1.3252588866601672E-2</v>
      </c>
      <c r="C1007" s="29">
        <f>板块策略指数!C1007</f>
        <v>9.8328293196280822E-3</v>
      </c>
      <c r="D1007" s="29">
        <f>板块策略指数!E1007</f>
        <v>-1.16169974330958E-4</v>
      </c>
      <c r="E1007" s="29">
        <f>板块策略指数!F1007</f>
        <v>3.7935535809971999E-3</v>
      </c>
      <c r="F1007">
        <f t="shared" si="153"/>
        <v>0.31045819015245013</v>
      </c>
      <c r="G1007">
        <f t="shared" si="154"/>
        <v>0.2096123741606348</v>
      </c>
      <c r="H1007">
        <f t="shared" si="155"/>
        <v>0.29741523622109611</v>
      </c>
      <c r="I1007">
        <f t="shared" si="156"/>
        <v>0.18251419946581912</v>
      </c>
      <c r="J1007">
        <f t="shared" si="157"/>
        <v>6.8027462432385076E-3</v>
      </c>
      <c r="K1007" s="28">
        <f t="shared" si="158"/>
        <v>0.85808750000000322</v>
      </c>
      <c r="L1007" s="28">
        <f t="shared" si="159"/>
        <v>1.2633464999999982</v>
      </c>
      <c r="M1007" s="28">
        <f t="shared" si="160"/>
        <v>1.1928667513532711</v>
      </c>
      <c r="N1007" s="28">
        <f t="shared" si="161"/>
        <v>0.81437835213924226</v>
      </c>
      <c r="O1007" s="7">
        <f t="shared" si="162"/>
        <v>1.0945428265489676</v>
      </c>
      <c r="P1007" s="7">
        <f>[1]!S_PQ_PctChange("H00906.CSI",$A$3,$A1007)/100</f>
        <v>0.58940559261935199</v>
      </c>
    </row>
    <row r="1008" spans="1:16" x14ac:dyDescent="0.3">
      <c r="A1008" s="3">
        <v>20130226</v>
      </c>
      <c r="B1008" s="29">
        <f>板块策略指数!B1008</f>
        <v>-7.5813975391363494E-3</v>
      </c>
      <c r="C1008" s="29">
        <f>板块策略指数!C1008</f>
        <v>-5.7604524981041405E-3</v>
      </c>
      <c r="D1008" s="29">
        <f>板块策略指数!E1008</f>
        <v>-1.70760625258186E-2</v>
      </c>
      <c r="E1008" s="29">
        <f>板块策略指数!F1008</f>
        <v>-7.9942993156452702E-3</v>
      </c>
      <c r="F1008">
        <f t="shared" si="153"/>
        <v>0.31124775038093982</v>
      </c>
      <c r="G1008">
        <f t="shared" si="154"/>
        <v>0.21053104897166386</v>
      </c>
      <c r="H1008">
        <f t="shared" si="155"/>
        <v>0.2953189585905367</v>
      </c>
      <c r="I1008">
        <f t="shared" si="156"/>
        <v>0.18290224205685979</v>
      </c>
      <c r="J1008">
        <f t="shared" si="157"/>
        <v>-1.0098923392921367E-2</v>
      </c>
      <c r="K1008" s="28">
        <f t="shared" si="158"/>
        <v>0.84400060000000332</v>
      </c>
      <c r="L1008" s="28">
        <f t="shared" si="159"/>
        <v>1.2503085999999981</v>
      </c>
      <c r="M1008" s="28">
        <f t="shared" si="160"/>
        <v>1.1554212215963737</v>
      </c>
      <c r="N1008" s="28">
        <f t="shared" si="161"/>
        <v>0.79987366852041397</v>
      </c>
      <c r="O1008" s="7">
        <f t="shared" si="162"/>
        <v>1.0733901990004564</v>
      </c>
      <c r="P1008" s="7">
        <f>[1]!S_PQ_PctChange("H00906.CSI",$A$3,$A1008)/100</f>
        <v>0.56630092883646777</v>
      </c>
    </row>
    <row r="1009" spans="1:16" x14ac:dyDescent="0.3">
      <c r="A1009" s="3">
        <v>20130227</v>
      </c>
      <c r="B1009" s="29">
        <f>板块策略指数!B1009</f>
        <v>-4.5329703254977103E-3</v>
      </c>
      <c r="C1009" s="29">
        <f>板块策略指数!C1009</f>
        <v>-1.1879926157683362E-2</v>
      </c>
      <c r="D1009" s="29">
        <f>板块策略指数!E1009</f>
        <v>-8.2411972590434597E-4</v>
      </c>
      <c r="E1009" s="29">
        <f>板块策略指数!F1009</f>
        <v>2.0810550730354298E-2</v>
      </c>
      <c r="F1009">
        <f t="shared" si="153"/>
        <v>0.3099450604843515</v>
      </c>
      <c r="G1009">
        <f t="shared" si="154"/>
        <v>0.20810259426694613</v>
      </c>
      <c r="H1009">
        <f t="shared" si="155"/>
        <v>0.29517861307421256</v>
      </c>
      <c r="I1009">
        <f t="shared" si="156"/>
        <v>0.18677373217448992</v>
      </c>
      <c r="J1009">
        <f t="shared" si="157"/>
        <v>-3.4905192422587331E-4</v>
      </c>
      <c r="K1009" s="28">
        <f t="shared" si="158"/>
        <v>0.83564180000000343</v>
      </c>
      <c r="L1009" s="28">
        <f t="shared" si="159"/>
        <v>1.2235750999999984</v>
      </c>
      <c r="M1009" s="28">
        <f t="shared" si="160"/>
        <v>1.1536448964500234</v>
      </c>
      <c r="N1009" s="28">
        <f t="shared" si="161"/>
        <v>0.83733003080738677</v>
      </c>
      <c r="O1009" s="7">
        <f t="shared" si="162"/>
        <v>1.0726664781618243</v>
      </c>
      <c r="P1009" s="7">
        <f>[1]!S_PQ_PctChange("H00906.CSI",$A$3,$A1009)/100</f>
        <v>0.57920027690982812</v>
      </c>
    </row>
    <row r="1010" spans="1:16" x14ac:dyDescent="0.3">
      <c r="A1010" s="3">
        <v>20130228</v>
      </c>
      <c r="B1010" s="29">
        <f>板块策略指数!B1010</f>
        <v>1.8907555929484707E-2</v>
      </c>
      <c r="C1010" s="29">
        <f>板块策略指数!C1010</f>
        <v>1.5395297419907169E-2</v>
      </c>
      <c r="D1010" s="29">
        <f>板块策略指数!E1010</f>
        <v>1.9462365805869498E-2</v>
      </c>
      <c r="E1010" s="29">
        <f>板块策略指数!F1010</f>
        <v>4.4055912114834998E-2</v>
      </c>
      <c r="F1010">
        <f t="shared" si="153"/>
        <v>0.3</v>
      </c>
      <c r="G1010">
        <f t="shared" si="154"/>
        <v>0.2</v>
      </c>
      <c r="H1010">
        <f t="shared" si="155"/>
        <v>0.3</v>
      </c>
      <c r="I1010">
        <f t="shared" si="156"/>
        <v>0.2</v>
      </c>
      <c r="J1010">
        <f t="shared" si="157"/>
        <v>2.3037466174527895E-2</v>
      </c>
      <c r="K1010" s="28">
        <f t="shared" si="158"/>
        <v>0.87034930000000332</v>
      </c>
      <c r="L1010" s="28">
        <f t="shared" si="159"/>
        <v>1.2578076999999981</v>
      </c>
      <c r="M1010" s="28">
        <f t="shared" si="160"/>
        <v>1.1955599212406778</v>
      </c>
      <c r="N1010" s="28">
        <f t="shared" si="161"/>
        <v>0.9182752811705841</v>
      </c>
      <c r="O1010" s="7">
        <f t="shared" si="162"/>
        <v>1.1204154620435549</v>
      </c>
      <c r="P1010" s="7">
        <f>[1]!S_PQ_PctChange("H00906.CSI",$A$3,$A1010)/100</f>
        <v>0.62341514475732329</v>
      </c>
    </row>
    <row r="1011" spans="1:16" x14ac:dyDescent="0.3">
      <c r="A1011" s="3">
        <v>20130301</v>
      </c>
      <c r="B1011" s="29">
        <f>板块策略指数!B1011</f>
        <v>2.0641866201142132E-2</v>
      </c>
      <c r="C1011" s="29">
        <f>板块策略指数!C1011</f>
        <v>2.1625490957445127E-2</v>
      </c>
      <c r="D1011" s="29">
        <f>板块策略指数!E1011</f>
        <v>2.0056140274807102E-3</v>
      </c>
      <c r="E1011" s="29">
        <f>板块策略指数!F1011</f>
        <v>-3.4698316802055898E-3</v>
      </c>
      <c r="F1011">
        <f t="shared" si="153"/>
        <v>0.30303332354487761</v>
      </c>
      <c r="G1011">
        <f t="shared" si="154"/>
        <v>0.20221691087739516</v>
      </c>
      <c r="H1011">
        <f t="shared" si="155"/>
        <v>0.29750013347927229</v>
      </c>
      <c r="I1011">
        <f t="shared" si="156"/>
        <v>0.19724963209845497</v>
      </c>
      <c r="J1011">
        <f t="shared" si="157"/>
        <v>1.0425375924034761E-2</v>
      </c>
      <c r="K1011" s="28">
        <f t="shared" si="158"/>
        <v>0.90895680000000301</v>
      </c>
      <c r="L1011" s="28">
        <f t="shared" si="159"/>
        <v>1.3066338999999982</v>
      </c>
      <c r="M1011" s="28">
        <f t="shared" si="160"/>
        <v>1.1999633670168923</v>
      </c>
      <c r="N1011" s="28">
        <f t="shared" si="161"/>
        <v>0.91161918882862314</v>
      </c>
      <c r="O1011" s="7">
        <f t="shared" si="162"/>
        <v>1.1425215903504946</v>
      </c>
      <c r="P1011" s="7">
        <f>[1]!S_PQ_PctChange("H00906.CSI",$A$3,$A1011)/100</f>
        <v>0.6255362782109708</v>
      </c>
    </row>
    <row r="1012" spans="1:16" x14ac:dyDescent="0.3">
      <c r="A1012" s="3">
        <v>20130304</v>
      </c>
      <c r="B1012" s="29">
        <f>板块策略指数!B1012</f>
        <v>-2.4368754704139996E-2</v>
      </c>
      <c r="C1012" s="29">
        <f>板块策略指数!C1012</f>
        <v>-1.4508847719614172E-2</v>
      </c>
      <c r="D1012" s="29">
        <f>板块策略指数!E1012</f>
        <v>-3.1000356311451999E-2</v>
      </c>
      <c r="E1012" s="29">
        <f>板块策略指数!F1012</f>
        <v>-6.7555376977805295E-2</v>
      </c>
      <c r="F1012">
        <f t="shared" si="153"/>
        <v>0.30569589077430837</v>
      </c>
      <c r="G1012">
        <f t="shared" si="154"/>
        <v>0.20605526349424269</v>
      </c>
      <c r="H1012">
        <f t="shared" si="155"/>
        <v>0.29807413593957355</v>
      </c>
      <c r="I1012">
        <f t="shared" si="156"/>
        <v>0.1901747097918754</v>
      </c>
      <c r="J1012">
        <f t="shared" si="157"/>
        <v>-3.2866362490602832E-2</v>
      </c>
      <c r="K1012" s="28">
        <f t="shared" si="158"/>
        <v>0.86243790000000287</v>
      </c>
      <c r="L1012" s="28">
        <f t="shared" si="159"/>
        <v>1.2731672999999986</v>
      </c>
      <c r="M1012" s="28">
        <f t="shared" si="160"/>
        <v>1.1317637187672269</v>
      </c>
      <c r="N1012" s="28">
        <f t="shared" si="161"/>
        <v>0.78247903388929907</v>
      </c>
      <c r="O1012" s="7">
        <f t="shared" si="162"/>
        <v>1.0721046991180923</v>
      </c>
      <c r="P1012" s="7">
        <f>[1]!S_PQ_PctChange("H00906.CSI",$A$3,$A1012)/100</f>
        <v>0.55459220961740341</v>
      </c>
    </row>
    <row r="1013" spans="1:16" x14ac:dyDescent="0.3">
      <c r="A1013" s="3">
        <v>20130305</v>
      </c>
      <c r="B1013" s="29">
        <f>板块策略指数!B1013</f>
        <v>3.5989817432302063E-2</v>
      </c>
      <c r="C1013" s="29">
        <f>板块策略指数!C1013</f>
        <v>3.293351967538849E-2</v>
      </c>
      <c r="D1013" s="29">
        <f>板块策略指数!E1013</f>
        <v>1.4239329464101899E-2</v>
      </c>
      <c r="E1013" s="29">
        <f>板块策略指数!F1013</f>
        <v>4.9269409016687797E-2</v>
      </c>
      <c r="F1013">
        <f t="shared" si="153"/>
        <v>0.30705559779924946</v>
      </c>
      <c r="G1013">
        <f t="shared" si="154"/>
        <v>0.20636118595545208</v>
      </c>
      <c r="H1013">
        <f t="shared" si="155"/>
        <v>0.29311407449381827</v>
      </c>
      <c r="I1013">
        <f t="shared" si="156"/>
        <v>0.19346914175148017</v>
      </c>
      <c r="J1013">
        <f t="shared" si="157"/>
        <v>3.1402235761014204E-2</v>
      </c>
      <c r="K1013" s="28">
        <f t="shared" si="158"/>
        <v>0.9294667000000032</v>
      </c>
      <c r="L1013" s="28">
        <f t="shared" si="159"/>
        <v>1.348030699999998</v>
      </c>
      <c r="M1013" s="28">
        <f t="shared" si="160"/>
        <v>1.1621186046983727</v>
      </c>
      <c r="N1013" s="28">
        <f t="shared" si="161"/>
        <v>0.87030072247366164</v>
      </c>
      <c r="O1013" s="7">
        <f t="shared" si="162"/>
        <v>1.1371734194013041</v>
      </c>
      <c r="P1013" s="7">
        <f>[1]!S_PQ_PctChange("H00906.CSI",$A$3,$A1013)/100</f>
        <v>0.59880342842725431</v>
      </c>
    </row>
    <row r="1014" spans="1:16" x14ac:dyDescent="0.3">
      <c r="A1014" s="3">
        <v>20130306</v>
      </c>
      <c r="B1014" s="29">
        <f>板块策略指数!B1014</f>
        <v>3.3361601939022892E-2</v>
      </c>
      <c r="C1014" s="29">
        <f>板块策略指数!C1014</f>
        <v>1.2813077784715566E-2</v>
      </c>
      <c r="D1014" s="29">
        <f>板块策略指数!E1014</f>
        <v>1.30976272353189E-2</v>
      </c>
      <c r="E1014" s="29">
        <f>板块策略指数!F1014</f>
        <v>8.8839236927211705E-3</v>
      </c>
      <c r="F1014">
        <f t="shared" si="153"/>
        <v>0.31155261090947978</v>
      </c>
      <c r="G1014">
        <f t="shared" si="154"/>
        <v>0.20521985274258214</v>
      </c>
      <c r="H1014">
        <f t="shared" si="155"/>
        <v>0.29157482711603067</v>
      </c>
      <c r="I1014">
        <f t="shared" si="156"/>
        <v>0.19165270923190736</v>
      </c>
      <c r="J1014">
        <f t="shared" si="157"/>
        <v>1.8445852531682568E-2</v>
      </c>
      <c r="K1014" s="28">
        <f t="shared" si="158"/>
        <v>0.9938368000000033</v>
      </c>
      <c r="L1014" s="28">
        <f t="shared" si="159"/>
        <v>1.3781161999999982</v>
      </c>
      <c r="M1014" s="28">
        <f t="shared" si="160"/>
        <v>1.1904372282212599</v>
      </c>
      <c r="N1014" s="28">
        <f t="shared" si="161"/>
        <v>0.88691633137455894</v>
      </c>
      <c r="O1014" s="7">
        <f t="shared" si="162"/>
        <v>1.1765954051302123</v>
      </c>
      <c r="P1014" s="7">
        <f>[1]!S_PQ_PctChange("H00906.CSI",$A$3,$A1014)/100</f>
        <v>0.61743437205796314</v>
      </c>
    </row>
    <row r="1015" spans="1:16" x14ac:dyDescent="0.3">
      <c r="A1015" s="3">
        <v>20130307</v>
      </c>
      <c r="B1015" s="29">
        <f>板块策略指数!B1015</f>
        <v>-2.0831945723942879E-2</v>
      </c>
      <c r="C1015" s="29">
        <f>板块策略指数!C1015</f>
        <v>-2.8268719585695525E-2</v>
      </c>
      <c r="D1015" s="29">
        <f>板块策略指数!E1015</f>
        <v>-5.7969541786665104E-3</v>
      </c>
      <c r="E1015" s="29">
        <f>板块策略指数!F1015</f>
        <v>-1.8394046670792901E-2</v>
      </c>
      <c r="F1015">
        <f t="shared" si="153"/>
        <v>0.31049827714487171</v>
      </c>
      <c r="G1015">
        <f t="shared" si="154"/>
        <v>0.20297199403108143</v>
      </c>
      <c r="H1015">
        <f t="shared" si="155"/>
        <v>0.29505004125999251</v>
      </c>
      <c r="I1015">
        <f t="shared" si="156"/>
        <v>0.19147968756405426</v>
      </c>
      <c r="J1015">
        <f t="shared" si="157"/>
        <v>-1.7507064341856605E-2</v>
      </c>
      <c r="K1015" s="28">
        <f t="shared" si="158"/>
        <v>0.95230130000000335</v>
      </c>
      <c r="L1015" s="28">
        <f t="shared" si="159"/>
        <v>1.3108898999999985</v>
      </c>
      <c r="M1015" s="28">
        <f t="shared" si="160"/>
        <v>1.177739363978016</v>
      </c>
      <c r="N1015" s="28">
        <f t="shared" si="161"/>
        <v>0.85220830431137395</v>
      </c>
      <c r="O1015" s="7">
        <f t="shared" si="162"/>
        <v>1.1384896093264083</v>
      </c>
      <c r="P1015" s="7">
        <f>[1]!S_PQ_PctChange("H00906.CSI",$A$3,$A1015)/100</f>
        <v>0.59848127053235278</v>
      </c>
    </row>
    <row r="1016" spans="1:16" x14ac:dyDescent="0.3">
      <c r="A1016" s="3">
        <v>20130308</v>
      </c>
      <c r="B1016" s="29">
        <f>板块策略指数!B1016</f>
        <v>-1.4926640677850289E-2</v>
      </c>
      <c r="C1016" s="29">
        <f>板块策略指数!C1016</f>
        <v>-1.4548854101616932E-2</v>
      </c>
      <c r="D1016" s="29">
        <f>板块策略指数!E1016</f>
        <v>-3.1722538113858798E-3</v>
      </c>
      <c r="E1016" s="29">
        <f>板块策略指数!F1016</f>
        <v>-2.7940939966188301E-3</v>
      </c>
      <c r="F1016">
        <f t="shared" si="153"/>
        <v>0.3086596334850607</v>
      </c>
      <c r="G1016">
        <f t="shared" si="154"/>
        <v>0.20184745805781537</v>
      </c>
      <c r="H1016">
        <f t="shared" si="155"/>
        <v>0.29680271199638059</v>
      </c>
      <c r="I1016">
        <f t="shared" si="156"/>
        <v>0.19269019646074328</v>
      </c>
      <c r="J1016">
        <f t="shared" si="157"/>
        <v>-9.0586920053392864E-3</v>
      </c>
      <c r="K1016" s="28">
        <f t="shared" si="158"/>
        <v>0.92316000000000331</v>
      </c>
      <c r="L1016" s="28">
        <f t="shared" si="159"/>
        <v>1.2772690999999985</v>
      </c>
      <c r="M1016" s="28">
        <f t="shared" si="160"/>
        <v>1.1708310219804319</v>
      </c>
      <c r="N1016" s="28">
        <f t="shared" si="161"/>
        <v>0.84703306020781</v>
      </c>
      <c r="O1016" s="7">
        <f t="shared" si="162"/>
        <v>1.1191176905989022</v>
      </c>
      <c r="P1016" s="7">
        <f>[1]!S_PQ_PctChange("H00906.CSI",$A$3,$A1016)/100</f>
        <v>0.58853451520449718</v>
      </c>
    </row>
    <row r="1017" spans="1:16" x14ac:dyDescent="0.3">
      <c r="A1017" s="3">
        <v>20130311</v>
      </c>
      <c r="B1017" s="29">
        <f>板块策略指数!B1017</f>
        <v>3.7380145177727804E-3</v>
      </c>
      <c r="C1017" s="29">
        <f>板块策略指数!C1017</f>
        <v>6.3981459196016232E-3</v>
      </c>
      <c r="D1017" s="29">
        <f>板块策略指数!E1017</f>
        <v>-4.8053094307455302E-3</v>
      </c>
      <c r="E1017" s="29">
        <f>板块策略指数!F1017</f>
        <v>-1.0703927361670499E-2</v>
      </c>
      <c r="F1017">
        <f t="shared" si="153"/>
        <v>0.31013705028188027</v>
      </c>
      <c r="G1017">
        <f t="shared" si="154"/>
        <v>0.20335111400433908</v>
      </c>
      <c r="H1017">
        <f t="shared" si="155"/>
        <v>0.29568504438294524</v>
      </c>
      <c r="I1017">
        <f t="shared" si="156"/>
        <v>0.19082679133083533</v>
      </c>
      <c r="J1017">
        <f t="shared" si="157"/>
        <v>-1.0435470560767176E-3</v>
      </c>
      <c r="K1017" s="28">
        <f t="shared" si="158"/>
        <v>0.93034880000000331</v>
      </c>
      <c r="L1017" s="28">
        <f t="shared" si="159"/>
        <v>1.2918393999999984</v>
      </c>
      <c r="M1017" s="28">
        <f t="shared" si="160"/>
        <v>1.1603995071979543</v>
      </c>
      <c r="N1017" s="28">
        <f t="shared" si="161"/>
        <v>0.82726255249674163</v>
      </c>
      <c r="O1017" s="7">
        <f t="shared" si="162"/>
        <v>1.1169062915713979</v>
      </c>
      <c r="P1017" s="7">
        <f>[1]!S_PQ_PctChange("H00906.CSI",$A$3,$A1017)/100</f>
        <v>0.58184374403773309</v>
      </c>
    </row>
    <row r="1018" spans="1:16" x14ac:dyDescent="0.3">
      <c r="A1018" s="3">
        <v>20130312</v>
      </c>
      <c r="B1018" s="29">
        <f>板块策略指数!B1018</f>
        <v>-3.3113186590941528E-2</v>
      </c>
      <c r="C1018" s="29">
        <f>板块策略指数!C1018</f>
        <v>-2.93017041246432E-2</v>
      </c>
      <c r="D1018" s="29">
        <f>板块策略指数!E1018</f>
        <v>-1.8007756134956601E-2</v>
      </c>
      <c r="E1018" s="29">
        <f>板块策略指数!F1018</f>
        <v>-1.5176921799218E-2</v>
      </c>
      <c r="F1018">
        <f t="shared" si="153"/>
        <v>0.30738260549807317</v>
      </c>
      <c r="G1018">
        <f t="shared" si="154"/>
        <v>0.20233956936775685</v>
      </c>
      <c r="H1018">
        <f t="shared" si="155"/>
        <v>0.2976373399547616</v>
      </c>
      <c r="I1018">
        <f t="shared" si="156"/>
        <v>0.19264048517940827</v>
      </c>
      <c r="J1018">
        <f t="shared" si="157"/>
        <v>-2.4448947651945527E-2</v>
      </c>
      <c r="K1018" s="28">
        <f t="shared" si="158"/>
        <v>0.86642880000000311</v>
      </c>
      <c r="L1018" s="28">
        <f t="shared" si="159"/>
        <v>1.2246845999999989</v>
      </c>
      <c r="M1018" s="28">
        <f t="shared" si="160"/>
        <v>1.121495559718253</v>
      </c>
      <c r="N1018" s="28">
        <f t="shared" si="161"/>
        <v>0.79953033163085907</v>
      </c>
      <c r="O1018" s="7">
        <f t="shared" si="162"/>
        <v>1.0651501604646949</v>
      </c>
      <c r="P1018" s="7">
        <f>[1]!S_PQ_PctChange("H00906.CSI",$A$3,$A1018)/100</f>
        <v>0.55529647388279502</v>
      </c>
    </row>
    <row r="1019" spans="1:16" x14ac:dyDescent="0.3">
      <c r="A1019" s="3">
        <v>20130313</v>
      </c>
      <c r="B1019" s="29">
        <f>板块策略指数!B1019</f>
        <v>-9.7649050421853827E-3</v>
      </c>
      <c r="C1019" s="29">
        <f>板块策略指数!C1019</f>
        <v>-6.2073967698611484E-3</v>
      </c>
      <c r="D1019" s="29">
        <f>板块策略指数!E1019</f>
        <v>-1.3632789681623301E-2</v>
      </c>
      <c r="E1019" s="29">
        <f>板块策略指数!F1019</f>
        <v>-1.14256885661684E-2</v>
      </c>
      <c r="F1019">
        <f t="shared" si="153"/>
        <v>0.3076160077363993</v>
      </c>
      <c r="G1019">
        <f t="shared" si="154"/>
        <v>0.20322068515892186</v>
      </c>
      <c r="H1019">
        <f t="shared" si="155"/>
        <v>0.29669988025880178</v>
      </c>
      <c r="I1019">
        <f t="shared" si="156"/>
        <v>0.19246342684587697</v>
      </c>
      <c r="J1019">
        <f t="shared" si="157"/>
        <v>-1.0516241389513303E-2</v>
      </c>
      <c r="K1019" s="28">
        <f t="shared" si="158"/>
        <v>0.8482033000000031</v>
      </c>
      <c r="L1019" s="28">
        <f t="shared" si="159"/>
        <v>1.2108750999999991</v>
      </c>
      <c r="M1019" s="28">
        <f t="shared" si="160"/>
        <v>1.0925736569421165</v>
      </c>
      <c r="N1019" s="28">
        <f t="shared" si="161"/>
        <v>0.77896945849627097</v>
      </c>
      <c r="O1019" s="7">
        <f t="shared" si="162"/>
        <v>1.0434325428716558</v>
      </c>
      <c r="P1019" s="7">
        <f>[1]!S_PQ_PctChange("H00906.CSI",$A$3,$A1019)/100</f>
        <v>0.53885964445862355</v>
      </c>
    </row>
    <row r="1020" spans="1:16" x14ac:dyDescent="0.3">
      <c r="A1020" s="3">
        <v>20130314</v>
      </c>
      <c r="B1020" s="29">
        <f>板块策略指数!B1020</f>
        <v>8.5223308496420302E-3</v>
      </c>
      <c r="C1020" s="29">
        <f>板块策略指数!C1020</f>
        <v>1.8016576332150005E-2</v>
      </c>
      <c r="D1020" s="29">
        <f>板块策略指数!E1020</f>
        <v>2.1244322913162301E-3</v>
      </c>
      <c r="E1020" s="29">
        <f>板块策略指数!F1020</f>
        <v>2.1695888148724799E-3</v>
      </c>
      <c r="F1020">
        <f t="shared" si="153"/>
        <v>0.30797986457979593</v>
      </c>
      <c r="G1020">
        <f t="shared" si="154"/>
        <v>0.2053764459880407</v>
      </c>
      <c r="H1020">
        <f t="shared" si="155"/>
        <v>0.2951663839855917</v>
      </c>
      <c r="I1020">
        <f t="shared" si="156"/>
        <v>0.19147730544657163</v>
      </c>
      <c r="J1020">
        <f t="shared" si="157"/>
        <v>7.3308316836214757E-3</v>
      </c>
      <c r="K1020" s="28">
        <f t="shared" si="158"/>
        <v>0.86395430000000339</v>
      </c>
      <c r="L1020" s="28">
        <f t="shared" si="159"/>
        <v>1.250707499999999</v>
      </c>
      <c r="M1020" s="28">
        <f t="shared" si="160"/>
        <v>1.0970191879908824</v>
      </c>
      <c r="N1020" s="28">
        <f t="shared" si="161"/>
        <v>0.78282909073542428</v>
      </c>
      <c r="O1020" s="7">
        <f t="shared" si="162"/>
        <v>1.0584126029002827</v>
      </c>
      <c r="P1020" s="7">
        <f>[1]!S_PQ_PctChange("H00906.CSI",$A$3,$A1020)/100</f>
        <v>0.54364561797495092</v>
      </c>
    </row>
    <row r="1021" spans="1:16" x14ac:dyDescent="0.3">
      <c r="A1021" s="3">
        <v>20130315</v>
      </c>
      <c r="B1021" s="29">
        <f>板块策略指数!B1021</f>
        <v>1.1029025765277542E-2</v>
      </c>
      <c r="C1021" s="29">
        <f>板块策略指数!C1021</f>
        <v>8.3563501698909522E-3</v>
      </c>
      <c r="D1021" s="29">
        <f>板块策略指数!E1021</f>
        <v>6.2566224366145096E-4</v>
      </c>
      <c r="E1021" s="29">
        <f>板块策略指数!F1021</f>
        <v>-2.28293553947794E-3</v>
      </c>
      <c r="F1021">
        <f t="shared" si="153"/>
        <v>0.30987046958078934</v>
      </c>
      <c r="G1021">
        <f t="shared" si="154"/>
        <v>0.20609094679182141</v>
      </c>
      <c r="H1021">
        <f t="shared" si="155"/>
        <v>0.29392246024015117</v>
      </c>
      <c r="I1021">
        <f t="shared" si="156"/>
        <v>0.19011612338723793</v>
      </c>
      <c r="J1021">
        <f t="shared" si="157"/>
        <v>4.8604594774114326E-3</v>
      </c>
      <c r="K1021" s="28">
        <f t="shared" si="158"/>
        <v>0.88451190000000346</v>
      </c>
      <c r="L1021" s="28">
        <f t="shared" si="159"/>
        <v>1.2695151999999985</v>
      </c>
      <c r="M1021" s="28">
        <f t="shared" si="160"/>
        <v>1.0983312137210417</v>
      </c>
      <c r="N1021" s="28">
        <f t="shared" si="161"/>
        <v>0.77875900684336941</v>
      </c>
      <c r="O1021" s="7">
        <f t="shared" si="162"/>
        <v>1.068417433944473</v>
      </c>
      <c r="P1021" s="7">
        <f>[1]!S_PQ_PctChange("H00906.CSI",$A$3,$A1021)/100</f>
        <v>0.54692088990644905</v>
      </c>
    </row>
    <row r="1022" spans="1:16" x14ac:dyDescent="0.3">
      <c r="A1022" s="3">
        <v>20130318</v>
      </c>
      <c r="B1022" s="29">
        <f>板块策略指数!B1022</f>
        <v>-2.6255074324550115E-3</v>
      </c>
      <c r="C1022" s="29">
        <f>板块策略指数!C1022</f>
        <v>-7.820657028426159E-3</v>
      </c>
      <c r="D1022" s="29">
        <f>板块策略指数!E1022</f>
        <v>-1.5880394268963701E-2</v>
      </c>
      <c r="E1022" s="29">
        <f>板块策略指数!F1022</f>
        <v>-1.05601269194895E-2</v>
      </c>
      <c r="F1022">
        <f t="shared" si="153"/>
        <v>0.3118953335320695</v>
      </c>
      <c r="G1022">
        <f t="shared" si="154"/>
        <v>0.20635715175987171</v>
      </c>
      <c r="H1022">
        <f t="shared" si="155"/>
        <v>0.29191142149365862</v>
      </c>
      <c r="I1022">
        <f t="shared" si="156"/>
        <v>0.18983609321440001</v>
      </c>
      <c r="J1022">
        <f t="shared" si="157"/>
        <v>-9.1005887780331134E-3</v>
      </c>
      <c r="K1022" s="28">
        <f t="shared" si="158"/>
        <v>0.8795641000000034</v>
      </c>
      <c r="L1022" s="28">
        <f t="shared" si="159"/>
        <v>1.2517660999999984</v>
      </c>
      <c r="M1022" s="28">
        <f t="shared" si="160"/>
        <v>1.0650088867402783</v>
      </c>
      <c r="N1022" s="28">
        <f t="shared" si="161"/>
        <v>0.75997508597191832</v>
      </c>
      <c r="O1022" s="7">
        <f t="shared" si="162"/>
        <v>1.0495936174568299</v>
      </c>
      <c r="P1022" s="7">
        <f>[1]!S_PQ_PctChange("H00906.CSI",$A$3,$A1022)/100</f>
        <v>0.52488747931777602</v>
      </c>
    </row>
    <row r="1023" spans="1:16" x14ac:dyDescent="0.3">
      <c r="A1023" s="3">
        <v>20130319</v>
      </c>
      <c r="B1023" s="29">
        <f>板块策略指数!B1023</f>
        <v>-2.7040844204249178E-3</v>
      </c>
      <c r="C1023" s="29">
        <f>板块策略指数!C1023</f>
        <v>-8.2752378233244619E-3</v>
      </c>
      <c r="D1023" s="29">
        <f>板块策略指数!E1023</f>
        <v>-1.4746508628690901E-3</v>
      </c>
      <c r="E1023" s="29">
        <f>板块策略指数!F1023</f>
        <v>1.5995553588678199E-2</v>
      </c>
      <c r="F1023">
        <f t="shared" si="153"/>
        <v>0.31103482903600355</v>
      </c>
      <c r="G1023">
        <f t="shared" si="154"/>
        <v>0.20463823802536441</v>
      </c>
      <c r="H1023">
        <f t="shared" si="155"/>
        <v>0.29146491761973187</v>
      </c>
      <c r="I1023">
        <f t="shared" si="156"/>
        <v>0.19286201531889993</v>
      </c>
      <c r="J1023">
        <f t="shared" si="157"/>
        <v>5.502015292518014E-5</v>
      </c>
      <c r="K1023" s="28">
        <f t="shared" si="158"/>
        <v>0.87448160000000352</v>
      </c>
      <c r="L1023" s="28">
        <f t="shared" si="159"/>
        <v>1.2331321999999987</v>
      </c>
      <c r="M1023" s="28">
        <f t="shared" si="160"/>
        <v>1.0619637196036145</v>
      </c>
      <c r="N1023" s="28">
        <f t="shared" si="161"/>
        <v>0.78812686177432068</v>
      </c>
      <c r="O1023" s="7">
        <f t="shared" si="162"/>
        <v>1.0497063864110969</v>
      </c>
      <c r="P1023" s="7">
        <f>[1]!S_PQ_PctChange("H00906.CSI",$A$3,$A1023)/100</f>
        <v>0.5366504128104157</v>
      </c>
    </row>
    <row r="1024" spans="1:16" x14ac:dyDescent="0.3">
      <c r="A1024" s="3">
        <v>20130320</v>
      </c>
      <c r="B1024" s="29">
        <f>板块策略指数!B1024</f>
        <v>2.7804273992340076E-2</v>
      </c>
      <c r="C1024" s="29">
        <f>板块策略指数!C1024</f>
        <v>2.4829654061680771E-2</v>
      </c>
      <c r="D1024" s="29">
        <f>板块策略指数!E1024</f>
        <v>2.8185235086246499E-2</v>
      </c>
      <c r="E1024" s="29">
        <f>板块策略指数!F1024</f>
        <v>4.6003057044106198E-2</v>
      </c>
      <c r="F1024">
        <f t="shared" si="153"/>
        <v>0.31012594780817582</v>
      </c>
      <c r="G1024">
        <f t="shared" si="154"/>
        <v>0.20344973729191207</v>
      </c>
      <c r="H1024">
        <f t="shared" si="155"/>
        <v>0.29072093935867621</v>
      </c>
      <c r="I1024">
        <f t="shared" si="156"/>
        <v>0.19570337554123565</v>
      </c>
      <c r="J1024">
        <f t="shared" si="157"/>
        <v>3.0816443780501628E-2</v>
      </c>
      <c r="K1024" s="28">
        <f t="shared" si="158"/>
        <v>0.92660020000000376</v>
      </c>
      <c r="L1024" s="28">
        <f t="shared" si="159"/>
        <v>1.288580099999999</v>
      </c>
      <c r="M1024" s="28">
        <f t="shared" si="160"/>
        <v>1.1200806517799538</v>
      </c>
      <c r="N1024" s="28">
        <f t="shared" si="161"/>
        <v>0.87038616379862321</v>
      </c>
      <c r="O1024" s="7">
        <f t="shared" si="162"/>
        <v>1.1128710480344695</v>
      </c>
      <c r="P1024" s="7">
        <f>[1]!S_PQ_PctChange("H00906.CSI",$A$3,$A1024)/100</f>
        <v>0.58568461680413098</v>
      </c>
    </row>
    <row r="1025" spans="1:16" x14ac:dyDescent="0.3">
      <c r="A1025" s="3">
        <v>20130321</v>
      </c>
      <c r="B1025" s="29">
        <f>板块策略指数!B1025</f>
        <v>1.6533840285078354E-2</v>
      </c>
      <c r="C1025" s="29">
        <f>板块策略指数!C1025</f>
        <v>1.4845930015733276E-2</v>
      </c>
      <c r="D1025" s="29">
        <f>板块策略指数!E1025</f>
        <v>4.67823994078451E-3</v>
      </c>
      <c r="E1025" s="29">
        <f>板块策略指数!F1025</f>
        <v>-3.2353077424229402E-3</v>
      </c>
      <c r="F1025">
        <f t="shared" si="153"/>
        <v>0.31248029708499936</v>
      </c>
      <c r="G1025">
        <f t="shared" si="154"/>
        <v>0.20465386040062991</v>
      </c>
      <c r="H1025">
        <f t="shared" si="155"/>
        <v>0.28951162217766824</v>
      </c>
      <c r="I1025">
        <f t="shared" si="156"/>
        <v>0.19335422033670221</v>
      </c>
      <c r="J1025">
        <f t="shared" si="157"/>
        <v>8.8748751148972592E-3</v>
      </c>
      <c r="K1025" s="28">
        <f t="shared" si="158"/>
        <v>0.95845430000000387</v>
      </c>
      <c r="L1025" s="28">
        <f t="shared" si="159"/>
        <v>1.3225561999999988</v>
      </c>
      <c r="M1025" s="28">
        <f t="shared" si="160"/>
        <v>1.1299988977627953</v>
      </c>
      <c r="N1025" s="28">
        <f t="shared" si="161"/>
        <v>0.86433488896156474</v>
      </c>
      <c r="O1025" s="7">
        <f t="shared" si="162"/>
        <v>1.1316225147196572</v>
      </c>
      <c r="P1025" s="7">
        <f>[1]!S_PQ_PctChange("H00906.CSI",$A$3,$A1025)/100</f>
        <v>0.59187390594032041</v>
      </c>
    </row>
    <row r="1026" spans="1:16" x14ac:dyDescent="0.3">
      <c r="A1026" s="3">
        <v>20130322</v>
      </c>
      <c r="B1026" s="29">
        <f>板块策略指数!B1026</f>
        <v>-1.0202433623291705E-3</v>
      </c>
      <c r="C1026" s="29">
        <f>板块策略指数!C1026</f>
        <v>7.6774030268891161E-3</v>
      </c>
      <c r="D1026" s="29">
        <f>板块策略指数!E1026</f>
        <v>3.99649438173147E-3</v>
      </c>
      <c r="E1026" s="29">
        <f>板块策略指数!F1026</f>
        <v>9.7987097856094807E-4</v>
      </c>
      <c r="F1026">
        <f t="shared" ref="F1026:F1089" si="163">IF(MID($A1026,6,1)&lt;&gt;MID($A1027,6,1),0.3,F1025*(1+B1026)/(1+$J1026))</f>
        <v>0.31135231822547338</v>
      </c>
      <c r="G1026">
        <f t="shared" ref="G1026:G1089" si="164">IF(MID($A1026,6,1)&lt;&gt;MID($A1027,6,1),0.2,G1025*(1+C1026)/(1+$J1026))</f>
        <v>0.20569050193816535</v>
      </c>
      <c r="H1026">
        <f t="shared" ref="H1026:H1089" si="165">IF(MID($A1026,6,1)&lt;&gt;MID($A1027,6,1),0.3,H1025*(1+D1026)/(1+$J1026))</f>
        <v>0.28991519373808489</v>
      </c>
      <c r="I1026">
        <f t="shared" ref="I1026:I1089" si="166">IF(MID($A1026,6,1)&lt;&gt;MID($A1027,6,1),0.2,I1025*(1+E1026)/(1+$J1026))</f>
        <v>0.19304198609827605</v>
      </c>
      <c r="J1026">
        <f t="shared" si="157"/>
        <v>2.5988979789139497E-3</v>
      </c>
      <c r="K1026" s="28">
        <f t="shared" si="158"/>
        <v>0.95645620000000386</v>
      </c>
      <c r="L1026" s="28">
        <f t="shared" si="159"/>
        <v>1.3403873999999991</v>
      </c>
      <c r="M1026" s="28">
        <f t="shared" si="160"/>
        <v>1.1385114263907985</v>
      </c>
      <c r="N1026" s="28">
        <f t="shared" si="161"/>
        <v>0.86616169661357678</v>
      </c>
      <c r="O1026" s="7">
        <f t="shared" si="162"/>
        <v>1.1371623841649696</v>
      </c>
      <c r="P1026" s="7">
        <f>[1]!S_PQ_PctChange("H00906.CSI",$A$3,$A1026)/100</f>
        <v>0.59498236472235511</v>
      </c>
    </row>
    <row r="1027" spans="1:16" x14ac:dyDescent="0.3">
      <c r="A1027" s="3">
        <v>20130325</v>
      </c>
      <c r="B1027" s="29">
        <f>板块策略指数!B1027</f>
        <v>-1.6928055941145784E-3</v>
      </c>
      <c r="C1027" s="29">
        <f>板块策略指数!C1027</f>
        <v>-4.6625614203871599E-3</v>
      </c>
      <c r="D1027" s="29">
        <f>板块策略指数!E1027</f>
        <v>-5.7427266912447403E-3</v>
      </c>
      <c r="E1027" s="29">
        <f>板块策略指数!F1027</f>
        <v>-2.0049306809031002E-3</v>
      </c>
      <c r="F1027">
        <f t="shared" si="163"/>
        <v>0.31192887708033507</v>
      </c>
      <c r="G1027">
        <f t="shared" si="164"/>
        <v>0.20545837792883911</v>
      </c>
      <c r="H1027">
        <f t="shared" si="165"/>
        <v>0.28927375301306801</v>
      </c>
      <c r="I1027">
        <f t="shared" si="166"/>
        <v>0.19333899197775756</v>
      </c>
      <c r="J1027">
        <f t="shared" ref="J1027:J1090" si="167">SUMPRODUCT(F1026:I1026,B1027:E1027)</f>
        <v>-3.5380430668175778E-3</v>
      </c>
      <c r="K1027" s="28">
        <f t="shared" ref="K1027:K1090" si="168">(1+K1026)*(1+B1027)-1</f>
        <v>0.95314430000000372</v>
      </c>
      <c r="L1027" s="28">
        <f t="shared" ref="L1027:L1090" si="169">(1+L1026)*(1+C1027)-1</f>
        <v>1.3294751999999992</v>
      </c>
      <c r="M1027" s="28">
        <f t="shared" ref="M1027:M1090" si="170">(1+M1026)*(1+D1027)-1</f>
        <v>1.1262305397429322</v>
      </c>
      <c r="N1027" s="28">
        <f t="shared" ref="N1027:N1090" si="171">(1+N1026)*(1+E1027)-1</f>
        <v>0.86242017177250996</v>
      </c>
      <c r="O1027" s="7">
        <f t="shared" si="162"/>
        <v>1.1296010116090112</v>
      </c>
      <c r="P1027" s="7">
        <f>[1]!S_PQ_PctChange("H00906.CSI",$A$3,$A1027)/100</f>
        <v>0.59136043421462792</v>
      </c>
    </row>
    <row r="1028" spans="1:16" x14ac:dyDescent="0.3">
      <c r="A1028" s="3">
        <v>20130326</v>
      </c>
      <c r="B1028" s="29">
        <f>板块策略指数!B1028</f>
        <v>-4.0451696272517552E-3</v>
      </c>
      <c r="C1028" s="29">
        <f>板块策略指数!C1028</f>
        <v>2.073643024832387E-3</v>
      </c>
      <c r="D1028" s="29">
        <f>板块策略指数!E1028</f>
        <v>-3.7136989687294899E-3</v>
      </c>
      <c r="E1028" s="29">
        <f>板块策略指数!F1028</f>
        <v>-2.29560267278529E-2</v>
      </c>
      <c r="F1028">
        <f t="shared" si="163"/>
        <v>0.31265188878606959</v>
      </c>
      <c r="G1028">
        <f t="shared" si="164"/>
        <v>0.20719979766103136</v>
      </c>
      <c r="H1028">
        <f t="shared" si="165"/>
        <v>0.29004075136981095</v>
      </c>
      <c r="I1028">
        <f t="shared" si="166"/>
        <v>0.19010756218308783</v>
      </c>
      <c r="J1028">
        <f t="shared" si="167"/>
        <v>-6.3483285927652842E-3</v>
      </c>
      <c r="K1028" s="28">
        <f t="shared" si="168"/>
        <v>0.9452435000000039</v>
      </c>
      <c r="L1028" s="28">
        <f t="shared" si="169"/>
        <v>1.3343056999999994</v>
      </c>
      <c r="M1028" s="28">
        <f t="shared" si="170"/>
        <v>1.1183343595802078</v>
      </c>
      <c r="N1028" s="28">
        <f t="shared" si="171"/>
        <v>0.81966640453080775</v>
      </c>
      <c r="O1028" s="7">
        <f t="shared" ref="O1028:O1091" si="172">(1+O1027)*(1+J1028)-1</f>
        <v>1.1160816046158319</v>
      </c>
      <c r="P1028" s="7">
        <f>[1]!S_PQ_PctChange("H00906.CSI",$A$3,$A1028)/100</f>
        <v>0.57104624164761342</v>
      </c>
    </row>
    <row r="1029" spans="1:16" x14ac:dyDescent="0.3">
      <c r="A1029" s="3">
        <v>20130327</v>
      </c>
      <c r="B1029" s="29">
        <f>板块策略指数!B1029</f>
        <v>3.0084151418575942E-3</v>
      </c>
      <c r="C1029" s="29">
        <f>板块策略指数!C1029</f>
        <v>1.1859200789339629E-2</v>
      </c>
      <c r="D1029" s="29">
        <f>板块策略指数!E1029</f>
        <v>-1.7568387050553001E-3</v>
      </c>
      <c r="E1029" s="29">
        <f>板块策略指数!F1029</f>
        <v>7.1512811475720204E-3</v>
      </c>
      <c r="F1029">
        <f t="shared" si="163"/>
        <v>0.3122660416110809</v>
      </c>
      <c r="G1029">
        <f t="shared" si="164"/>
        <v>0.20877021412825386</v>
      </c>
      <c r="H1029">
        <f t="shared" si="165"/>
        <v>0.28830653712854054</v>
      </c>
      <c r="I1029">
        <f t="shared" si="166"/>
        <v>0.19065720713212453</v>
      </c>
      <c r="J1029">
        <f t="shared" si="167"/>
        <v>4.2477684877280895E-3</v>
      </c>
      <c r="K1029" s="28">
        <f t="shared" si="168"/>
        <v>0.95109560000000415</v>
      </c>
      <c r="L1029" s="28">
        <f t="shared" si="169"/>
        <v>1.3619886999999995</v>
      </c>
      <c r="M1029" s="28">
        <f t="shared" si="170"/>
        <v>1.1146127877870486</v>
      </c>
      <c r="N1029" s="28">
        <f t="shared" si="171"/>
        <v>0.83267935058439901</v>
      </c>
      <c r="O1029" s="7">
        <f t="shared" si="172"/>
        <v>1.1250702293733799</v>
      </c>
      <c r="P1029" s="7">
        <f>[1]!S_PQ_PctChange("H00906.CSI",$A$3,$A1029)/100</f>
        <v>0.57588851460188462</v>
      </c>
    </row>
    <row r="1030" spans="1:16" x14ac:dyDescent="0.3">
      <c r="A1030" s="3">
        <v>20130328</v>
      </c>
      <c r="B1030" s="29">
        <f>板块策略指数!B1030</f>
        <v>-2.411527144031287E-2</v>
      </c>
      <c r="C1030" s="29">
        <f>板块策略指数!C1030</f>
        <v>-1.088358297395736E-2</v>
      </c>
      <c r="D1030" s="29">
        <f>板块策略指数!E1030</f>
        <v>-1.39007403402472E-2</v>
      </c>
      <c r="E1030" s="29">
        <f>板块策略指数!F1030</f>
        <v>-5.2647556107001399E-2</v>
      </c>
      <c r="F1030">
        <f t="shared" si="163"/>
        <v>0.31218049762856342</v>
      </c>
      <c r="G1030">
        <f t="shared" si="164"/>
        <v>0.21154289114108185</v>
      </c>
      <c r="H1030">
        <f t="shared" si="165"/>
        <v>0.29124441853570537</v>
      </c>
      <c r="I1030">
        <f t="shared" si="166"/>
        <v>0.1850321926946491</v>
      </c>
      <c r="J1030">
        <f t="shared" si="167"/>
        <v>-2.3847858623711339E-2</v>
      </c>
      <c r="K1030" s="28">
        <f t="shared" si="168"/>
        <v>0.90404440000000386</v>
      </c>
      <c r="L1030" s="28">
        <f t="shared" si="169"/>
        <v>1.3362818000000001</v>
      </c>
      <c r="M1030" s="28">
        <f t="shared" si="170"/>
        <v>1.0852181045038547</v>
      </c>
      <c r="N1030" s="28">
        <f t="shared" si="171"/>
        <v>0.73619326164836396</v>
      </c>
      <c r="O1030" s="7">
        <f t="shared" si="172"/>
        <v>1.0743918549778257</v>
      </c>
      <c r="P1030" s="7">
        <f>[1]!S_PQ_PctChange("H00906.CSI",$A$3,$A1030)/100</f>
        <v>0.52583622910534977</v>
      </c>
    </row>
    <row r="1031" spans="1:16" x14ac:dyDescent="0.3">
      <c r="A1031" s="3">
        <v>20130329</v>
      </c>
      <c r="B1031" s="29">
        <f>板块策略指数!B1031</f>
        <v>4.6553011053734137E-3</v>
      </c>
      <c r="C1031" s="29">
        <f>板块策略指数!C1031</f>
        <v>-6.7978100929434789E-3</v>
      </c>
      <c r="D1031" s="29">
        <f>板块策略指数!E1031</f>
        <v>-4.6415562723694202E-3</v>
      </c>
      <c r="E1031" s="29">
        <f>板块策略指数!F1031</f>
        <v>2.2886384806769999E-3</v>
      </c>
      <c r="F1031">
        <f t="shared" si="163"/>
        <v>0.3</v>
      </c>
      <c r="G1031">
        <f t="shared" si="164"/>
        <v>0.2</v>
      </c>
      <c r="H1031">
        <f t="shared" si="165"/>
        <v>0.3</v>
      </c>
      <c r="I1031">
        <f t="shared" si="166"/>
        <v>0.2</v>
      </c>
      <c r="J1031">
        <f t="shared" si="167"/>
        <v>-9.1308974608498845E-4</v>
      </c>
      <c r="K1031" s="28">
        <f t="shared" si="168"/>
        <v>0.91290830000000378</v>
      </c>
      <c r="L1031" s="28">
        <f t="shared" si="169"/>
        <v>1.3204001999999999</v>
      </c>
      <c r="M1031" s="28">
        <f t="shared" si="170"/>
        <v>1.0755394473316366</v>
      </c>
      <c r="N1031" s="28">
        <f t="shared" si="171"/>
        <v>0.74016678035686456</v>
      </c>
      <c r="O1031" s="7">
        <f t="shared" si="172"/>
        <v>1.0724977490456835</v>
      </c>
      <c r="P1031" s="7">
        <f>[1]!S_PQ_PctChange("H00906.CSI",$A$3,$A1031)/100</f>
        <v>0.52370936144968949</v>
      </c>
    </row>
    <row r="1032" spans="1:16" x14ac:dyDescent="0.3">
      <c r="A1032" s="3">
        <v>20130401</v>
      </c>
      <c r="B1032" s="29">
        <f>板块策略指数!B1032</f>
        <v>6.6910682545524413E-3</v>
      </c>
      <c r="C1032" s="29">
        <f>板块策略指数!C1032</f>
        <v>6.7559466681652728E-3</v>
      </c>
      <c r="D1032" s="29">
        <f>板块策略指数!E1032</f>
        <v>9.1376869347826301E-4</v>
      </c>
      <c r="E1032" s="29">
        <f>板块策略指数!F1032</f>
        <v>2.56195381150595E-4</v>
      </c>
      <c r="F1032">
        <f t="shared" si="163"/>
        <v>0.30089884538998335</v>
      </c>
      <c r="G1032">
        <f t="shared" si="164"/>
        <v>0.20061215831730619</v>
      </c>
      <c r="H1032">
        <f t="shared" si="165"/>
        <v>0.29917201694954293</v>
      </c>
      <c r="I1032">
        <f t="shared" si="166"/>
        <v>0.19931697934316753</v>
      </c>
      <c r="J1032">
        <f t="shared" si="167"/>
        <v>3.6838794942723845E-3</v>
      </c>
      <c r="K1032" s="28">
        <f t="shared" si="168"/>
        <v>0.9257077000000038</v>
      </c>
      <c r="L1032" s="28">
        <f t="shared" si="169"/>
        <v>1.3360767</v>
      </c>
      <c r="M1032" s="28">
        <f t="shared" si="170"/>
        <v>1.0774360103006875</v>
      </c>
      <c r="N1032" s="28">
        <f t="shared" si="171"/>
        <v>0.74061260304842369</v>
      </c>
      <c r="O1032" s="7">
        <f t="shared" si="172"/>
        <v>1.0801325810053188</v>
      </c>
      <c r="P1032" s="7">
        <f>[1]!S_PQ_PctChange("H00906.CSI",$A$3,$A1032)/100</f>
        <v>0.52530816122907931</v>
      </c>
    </row>
    <row r="1033" spans="1:16" x14ac:dyDescent="0.3">
      <c r="A1033" s="3">
        <v>20130402</v>
      </c>
      <c r="B1033" s="29">
        <f>板块策略指数!B1033</f>
        <v>-2.4412843132942733E-2</v>
      </c>
      <c r="C1033" s="29">
        <f>板块策略指数!C1033</f>
        <v>-3.9149185469809285E-2</v>
      </c>
      <c r="D1033" s="29">
        <f>板块策略指数!E1033</f>
        <v>-5.5568867280705904E-3</v>
      </c>
      <c r="E1033" s="29">
        <f>板块策略指数!F1033</f>
        <v>1.53081924522769E-3</v>
      </c>
      <c r="F1033">
        <f t="shared" si="163"/>
        <v>0.29849521818203389</v>
      </c>
      <c r="G1033">
        <f t="shared" si="164"/>
        <v>0.19600357628305187</v>
      </c>
      <c r="H1033">
        <f t="shared" si="165"/>
        <v>0.3025183315113118</v>
      </c>
      <c r="I1033">
        <f t="shared" si="166"/>
        <v>0.20298287402360246</v>
      </c>
      <c r="J1033">
        <f t="shared" si="167"/>
        <v>-1.6556945647370071E-2</v>
      </c>
      <c r="K1033" s="28">
        <f t="shared" si="168"/>
        <v>0.87869570000000374</v>
      </c>
      <c r="L1033" s="28">
        <f t="shared" si="169"/>
        <v>1.2446212000000001</v>
      </c>
      <c r="M1033" s="28">
        <f t="shared" si="170"/>
        <v>1.0658919337066317</v>
      </c>
      <c r="N1033" s="28">
        <f t="shared" si="171"/>
        <v>0.74327716631965601</v>
      </c>
      <c r="O1033" s="7">
        <f t="shared" si="172"/>
        <v>1.0456919389222903</v>
      </c>
      <c r="P1033" s="7">
        <f>[1]!S_PQ_PctChange("H00906.CSI",$A$3,$A1033)/100</f>
        <v>0.51769105579170027</v>
      </c>
    </row>
    <row r="1034" spans="1:16" x14ac:dyDescent="0.3">
      <c r="A1034" s="3">
        <v>20130403</v>
      </c>
      <c r="B1034" s="29">
        <f>板块策略指数!B1034</f>
        <v>-1.3647926058488358E-2</v>
      </c>
      <c r="C1034" s="29">
        <f>板块策略指数!C1034</f>
        <v>8.0708495491355005E-4</v>
      </c>
      <c r="D1034" s="29">
        <f>板块策略指数!E1034</f>
        <v>-2.2784129803108898E-3</v>
      </c>
      <c r="E1034" s="29">
        <f>板块策略指数!F1034</f>
        <v>1.14176762259755E-3</v>
      </c>
      <c r="F1034">
        <f t="shared" si="163"/>
        <v>0.29571458219862634</v>
      </c>
      <c r="G1034">
        <f t="shared" si="164"/>
        <v>0.19702338092402258</v>
      </c>
      <c r="H1034">
        <f t="shared" si="165"/>
        <v>0.30315481175256509</v>
      </c>
      <c r="I1034">
        <f t="shared" si="166"/>
        <v>0.20410722512478602</v>
      </c>
      <c r="J1034">
        <f t="shared" si="167"/>
        <v>-4.3731515488288656E-3</v>
      </c>
      <c r="K1034" s="28">
        <f t="shared" si="168"/>
        <v>0.85305540000000368</v>
      </c>
      <c r="L1034" s="28">
        <f t="shared" si="169"/>
        <v>1.2464328</v>
      </c>
      <c r="M1034" s="28">
        <f t="shared" si="170"/>
        <v>1.0611849787089551</v>
      </c>
      <c r="N1034" s="28">
        <f t="shared" si="171"/>
        <v>0.7452675837453735</v>
      </c>
      <c r="O1034" s="7">
        <f t="shared" si="172"/>
        <v>1.0367458180511653</v>
      </c>
      <c r="P1034" s="7">
        <f>[1]!S_PQ_PctChange("H00906.CSI",$A$3,$A1034)/100</f>
        <v>0.51312141807858347</v>
      </c>
    </row>
    <row r="1035" spans="1:16" x14ac:dyDescent="0.3">
      <c r="A1035" s="3">
        <v>20130408</v>
      </c>
      <c r="B1035" s="29">
        <f>板块策略指数!B1035</f>
        <v>1.8576778654324111E-2</v>
      </c>
      <c r="C1035" s="29">
        <f>板块策略指数!C1035</f>
        <v>1.6364344395256279E-2</v>
      </c>
      <c r="D1035" s="29">
        <f>板块策略指数!E1035</f>
        <v>7.7662735717817597E-3</v>
      </c>
      <c r="E1035" s="29">
        <f>板块策略指数!F1035</f>
        <v>-1.1409194060817999E-2</v>
      </c>
      <c r="F1035">
        <f t="shared" si="163"/>
        <v>0.29859729068124907</v>
      </c>
      <c r="G1035">
        <f t="shared" si="164"/>
        <v>0.19851189685464793</v>
      </c>
      <c r="H1035">
        <f t="shared" si="165"/>
        <v>0.30286119861372873</v>
      </c>
      <c r="I1035">
        <f t="shared" si="166"/>
        <v>0.20002961385037438</v>
      </c>
      <c r="J1035">
        <f t="shared" si="167"/>
        <v>8.743267059726955E-3</v>
      </c>
      <c r="K1035" s="28">
        <f t="shared" si="168"/>
        <v>0.88747920000000358</v>
      </c>
      <c r="L1035" s="28">
        <f t="shared" si="169"/>
        <v>1.2831942000000001</v>
      </c>
      <c r="M1035" s="28">
        <f t="shared" si="170"/>
        <v>1.0771927051356562</v>
      </c>
      <c r="N1035" s="28">
        <f t="shared" si="171"/>
        <v>0.72535548719436771</v>
      </c>
      <c r="O1035" s="7">
        <f t="shared" si="172"/>
        <v>1.0545536306711685</v>
      </c>
      <c r="P1035" s="7">
        <f>[1]!S_PQ_PctChange("H00906.CSI",$A$3,$A1035)/100</f>
        <v>0.50933945120558999</v>
      </c>
    </row>
    <row r="1036" spans="1:16" x14ac:dyDescent="0.3">
      <c r="A1036" s="3">
        <v>20130409</v>
      </c>
      <c r="B1036" s="29">
        <f>板块策略指数!B1036</f>
        <v>7.7685624297210857E-3</v>
      </c>
      <c r="C1036" s="29">
        <f>板块策略指数!C1036</f>
        <v>-1.5579927454265658E-2</v>
      </c>
      <c r="D1036" s="29">
        <f>板块策略指数!E1036</f>
        <v>7.26760286821981E-3</v>
      </c>
      <c r="E1036" s="29">
        <f>板块策略指数!F1036</f>
        <v>9.2830112375846402E-3</v>
      </c>
      <c r="F1036">
        <f t="shared" si="163"/>
        <v>0.29993173975472098</v>
      </c>
      <c r="G1036">
        <f t="shared" si="164"/>
        <v>0.19477928047918855</v>
      </c>
      <c r="H1036">
        <f t="shared" si="165"/>
        <v>0.30406347887799356</v>
      </c>
      <c r="I1036">
        <f t="shared" si="166"/>
        <v>0.20122550088809699</v>
      </c>
      <c r="J1036">
        <f t="shared" si="167"/>
        <v>3.2848228111391417E-3</v>
      </c>
      <c r="K1036" s="28">
        <f t="shared" si="168"/>
        <v>0.90214220000000345</v>
      </c>
      <c r="L1036" s="28">
        <f t="shared" si="169"/>
        <v>1.2476221999999999</v>
      </c>
      <c r="M1036" s="28">
        <f t="shared" si="170"/>
        <v>1.0922889167973451</v>
      </c>
      <c r="N1036" s="28">
        <f t="shared" si="171"/>
        <v>0.74137198157082129</v>
      </c>
      <c r="O1036" s="7">
        <f t="shared" si="172"/>
        <v>1.0613024753039055</v>
      </c>
      <c r="P1036" s="7">
        <f>[1]!S_PQ_PctChange("H00906.CSI",$A$3,$A1036)/100</f>
        <v>0.52080472748465567</v>
      </c>
    </row>
    <row r="1037" spans="1:16" x14ac:dyDescent="0.3">
      <c r="A1037" s="3">
        <v>20130410</v>
      </c>
      <c r="B1037" s="29">
        <f>板块策略指数!B1037</f>
        <v>-5.4424427364053087E-3</v>
      </c>
      <c r="C1037" s="29">
        <f>板块策略指数!C1037</f>
        <v>-1.7475356846003653E-2</v>
      </c>
      <c r="D1037" s="29">
        <f>板块策略指数!E1037</f>
        <v>4.1325181184368497E-3</v>
      </c>
      <c r="E1037" s="29">
        <f>板块策略指数!F1037</f>
        <v>-4.0424369929101403E-3</v>
      </c>
      <c r="F1037">
        <f t="shared" si="163"/>
        <v>0.29967581713166608</v>
      </c>
      <c r="G1037">
        <f t="shared" si="164"/>
        <v>0.19225850410606243</v>
      </c>
      <c r="H1037">
        <f t="shared" si="165"/>
        <v>0.30672886068922828</v>
      </c>
      <c r="I1037">
        <f t="shared" si="166"/>
        <v>0.20133681807304324</v>
      </c>
      <c r="J1037">
        <f t="shared" si="167"/>
        <v>-4.5930923241158089E-3</v>
      </c>
      <c r="K1037" s="28">
        <f t="shared" si="168"/>
        <v>0.89178990000000358</v>
      </c>
      <c r="L1037" s="28">
        <f t="shared" si="169"/>
        <v>1.2083442</v>
      </c>
      <c r="M1037" s="28">
        <f t="shared" si="170"/>
        <v>1.1009353386550149</v>
      </c>
      <c r="N1037" s="28">
        <f t="shared" si="171"/>
        <v>0.7343325950541022</v>
      </c>
      <c r="O1037" s="7">
        <f t="shared" si="172"/>
        <v>1.0518347227269063</v>
      </c>
      <c r="P1037" s="7">
        <f>[1]!S_PQ_PctChange("H00906.CSI",$A$3,$A1037)/100</f>
        <v>0.51814666420617272</v>
      </c>
    </row>
    <row r="1038" spans="1:16" x14ac:dyDescent="0.3">
      <c r="A1038" s="3">
        <v>20130411</v>
      </c>
      <c r="B1038" s="29">
        <f>板块策略指数!B1038</f>
        <v>-7.2667160343757231E-3</v>
      </c>
      <c r="C1038" s="29">
        <f>板块策略指数!C1038</f>
        <v>3.3418703479339557E-5</v>
      </c>
      <c r="D1038" s="29">
        <f>板块策略指数!E1038</f>
        <v>-5.68582609464683E-3</v>
      </c>
      <c r="E1038" s="29">
        <f>板块策略指数!F1038</f>
        <v>1.4283270766514899E-3</v>
      </c>
      <c r="F1038">
        <f t="shared" si="163"/>
        <v>0.29858131138756999</v>
      </c>
      <c r="G1038">
        <f t="shared" si="164"/>
        <v>0.19296494152576041</v>
      </c>
      <c r="H1038">
        <f t="shared" si="165"/>
        <v>0.306095265166412</v>
      </c>
      <c r="I1038">
        <f t="shared" si="166"/>
        <v>0.20235848192025757</v>
      </c>
      <c r="J1038">
        <f t="shared" si="167"/>
        <v>-3.6276661668327463E-3</v>
      </c>
      <c r="K1038" s="28">
        <f t="shared" si="168"/>
        <v>0.87804280000000356</v>
      </c>
      <c r="L1038" s="28">
        <f t="shared" si="169"/>
        <v>1.2084180000000004</v>
      </c>
      <c r="M1038" s="28">
        <f t="shared" si="170"/>
        <v>1.0889897856833244</v>
      </c>
      <c r="N1038" s="28">
        <f t="shared" si="171"/>
        <v>0.73680978925953733</v>
      </c>
      <c r="O1038" s="7">
        <f t="shared" si="172"/>
        <v>1.0443913513233372</v>
      </c>
      <c r="P1038" s="7">
        <f>[1]!S_PQ_PctChange("H00906.CSI",$A$3,$A1038)/100</f>
        <v>0.5132564324714306</v>
      </c>
    </row>
    <row r="1039" spans="1:16" x14ac:dyDescent="0.3">
      <c r="A1039" s="3">
        <v>20130412</v>
      </c>
      <c r="B1039" s="29">
        <f>板块策略指数!B1039</f>
        <v>-6.9606507370332648E-3</v>
      </c>
      <c r="C1039" s="29">
        <f>板块策略指数!C1039</f>
        <v>-6.0501227575577984E-3</v>
      </c>
      <c r="D1039" s="29">
        <f>板块策略指数!E1039</f>
        <v>-2.9979976077925499E-3</v>
      </c>
      <c r="E1039" s="29">
        <f>板块策略指数!F1039</f>
        <v>-7.5850671581956302E-3</v>
      </c>
      <c r="F1039">
        <f t="shared" si="163"/>
        <v>0.29820225417145629</v>
      </c>
      <c r="G1039">
        <f t="shared" si="164"/>
        <v>0.19289667412384223</v>
      </c>
      <c r="H1039">
        <f t="shared" si="165"/>
        <v>0.30692656956958447</v>
      </c>
      <c r="I1039">
        <f t="shared" si="166"/>
        <v>0.20197450213511708</v>
      </c>
      <c r="J1039">
        <f t="shared" si="167"/>
        <v>-5.6983573574312593E-3</v>
      </c>
      <c r="K1039" s="28">
        <f t="shared" si="168"/>
        <v>0.86497040000000358</v>
      </c>
      <c r="L1039" s="28">
        <f t="shared" si="169"/>
        <v>1.1950568000000001</v>
      </c>
      <c r="M1039" s="28">
        <f t="shared" si="170"/>
        <v>1.082726999303143</v>
      </c>
      <c r="N1039" s="28">
        <f t="shared" si="171"/>
        <v>0.72363597036699212</v>
      </c>
      <c r="O1039" s="7">
        <f t="shared" si="172"/>
        <v>1.032741678825055</v>
      </c>
      <c r="P1039" s="7">
        <f>[1]!S_PQ_PctChange("H00906.CSI",$A$3,$A1039)/100</f>
        <v>0.50297969988229241</v>
      </c>
    </row>
    <row r="1040" spans="1:16" x14ac:dyDescent="0.3">
      <c r="A1040" s="3">
        <v>20130415</v>
      </c>
      <c r="B1040" s="29">
        <f>板块策略指数!B1040</f>
        <v>-1.9343041583930781E-2</v>
      </c>
      <c r="C1040" s="29">
        <f>板块策略指数!C1040</f>
        <v>-3.5030073025900752E-3</v>
      </c>
      <c r="D1040" s="29">
        <f>板块策略指数!E1040</f>
        <v>-9.3185203900593497E-3</v>
      </c>
      <c r="E1040" s="29">
        <f>板块策略指数!F1040</f>
        <v>-1.5056429001264601E-3</v>
      </c>
      <c r="F1040">
        <f t="shared" si="163"/>
        <v>0.29527109800419848</v>
      </c>
      <c r="G1040">
        <f t="shared" si="164"/>
        <v>0.19408574313733321</v>
      </c>
      <c r="H1040">
        <f t="shared" si="165"/>
        <v>0.3070162991056834</v>
      </c>
      <c r="I1040">
        <f t="shared" si="166"/>
        <v>0.20362685975278499</v>
      </c>
      <c r="J1040">
        <f t="shared" si="167"/>
        <v>-9.6080600328929903E-3</v>
      </c>
      <c r="K1040" s="28">
        <f t="shared" si="168"/>
        <v>0.82889620000000352</v>
      </c>
      <c r="L1040" s="28">
        <f t="shared" si="169"/>
        <v>1.1873675000000001</v>
      </c>
      <c r="M1040" s="28">
        <f t="shared" si="170"/>
        <v>1.0633190652932094</v>
      </c>
      <c r="N1040" s="28">
        <f t="shared" si="171"/>
        <v>0.72104079010580646</v>
      </c>
      <c r="O1040" s="7">
        <f t="shared" si="172"/>
        <v>1.01321097474354</v>
      </c>
      <c r="P1040" s="7">
        <f>[1]!S_PQ_PctChange("H00906.CSI",$A$3,$A1040)/100</f>
        <v>0.48624573453563902</v>
      </c>
    </row>
    <row r="1041" spans="1:16" x14ac:dyDescent="0.3">
      <c r="A1041" s="3">
        <v>20130416</v>
      </c>
      <c r="B1041" s="29">
        <f>板块策略指数!B1041</f>
        <v>1.1436078220294892E-2</v>
      </c>
      <c r="C1041" s="29">
        <f>板块策略指数!C1041</f>
        <v>4.8386930865528029E-3</v>
      </c>
      <c r="D1041" s="29">
        <f>板块策略指数!E1041</f>
        <v>9.7314814002920601E-3</v>
      </c>
      <c r="E1041" s="29">
        <f>板块策略指数!F1041</f>
        <v>1.3942299605256499E-2</v>
      </c>
      <c r="F1041">
        <f t="shared" si="163"/>
        <v>0.29564918556987818</v>
      </c>
      <c r="G1041">
        <f t="shared" si="164"/>
        <v>0.19306666367904829</v>
      </c>
      <c r="H1041">
        <f t="shared" si="165"/>
        <v>0.30689134184205741</v>
      </c>
      <c r="I1041">
        <f t="shared" si="166"/>
        <v>0.20439280890901629</v>
      </c>
      <c r="J1041">
        <f t="shared" si="167"/>
        <v>1.0142614807169787E-2</v>
      </c>
      <c r="K1041" s="28">
        <f t="shared" si="168"/>
        <v>0.84981160000000378</v>
      </c>
      <c r="L1041" s="28">
        <f t="shared" si="169"/>
        <v>1.1979515000000003</v>
      </c>
      <c r="M1041" s="28">
        <f t="shared" si="170"/>
        <v>1.0833982163999782</v>
      </c>
      <c r="N1041" s="28">
        <f t="shared" si="171"/>
        <v>0.74503605643432902</v>
      </c>
      <c r="O1041" s="7">
        <f t="shared" si="172"/>
        <v>1.0336301981859304</v>
      </c>
      <c r="P1041" s="7">
        <f>[1]!S_PQ_PctChange("H00906.CSI",$A$3,$A1041)/100</f>
        <v>0.50066933776222244</v>
      </c>
    </row>
    <row r="1042" spans="1:16" x14ac:dyDescent="0.3">
      <c r="A1042" s="3">
        <v>20130417</v>
      </c>
      <c r="B1042" s="29">
        <f>板块策略指数!B1042</f>
        <v>1.7666772118847138E-2</v>
      </c>
      <c r="C1042" s="29">
        <f>板块策略指数!C1042</f>
        <v>2.1138091536596546E-2</v>
      </c>
      <c r="D1042" s="29">
        <f>板块策略指数!E1042</f>
        <v>1.14920323817279E-2</v>
      </c>
      <c r="E1042" s="29">
        <f>板块策略指数!F1042</f>
        <v>-8.6113035398980298E-3</v>
      </c>
      <c r="F1042">
        <f t="shared" si="163"/>
        <v>0.29757788417271835</v>
      </c>
      <c r="G1042">
        <f t="shared" si="164"/>
        <v>0.19498901199428109</v>
      </c>
      <c r="H1042">
        <f t="shared" si="165"/>
        <v>0.30701915510960553</v>
      </c>
      <c r="I1042">
        <f t="shared" si="166"/>
        <v>0.20041394872339507</v>
      </c>
      <c r="J1042">
        <f t="shared" si="167"/>
        <v>1.1070944317331747E-2</v>
      </c>
      <c r="K1042" s="28">
        <f t="shared" si="168"/>
        <v>0.88249180000000371</v>
      </c>
      <c r="L1042" s="28">
        <f t="shared" si="169"/>
        <v>1.2444120000000001</v>
      </c>
      <c r="M1042" s="28">
        <f t="shared" si="170"/>
        <v>1.1073406961668808</v>
      </c>
      <c r="N1042" s="28">
        <f t="shared" si="171"/>
        <v>0.73000902126430645</v>
      </c>
      <c r="O1042" s="7">
        <f t="shared" si="172"/>
        <v>1.0561444048720912</v>
      </c>
      <c r="P1042" s="7">
        <f>[1]!S_PQ_PctChange("H00906.CSI",$A$3,$A1042)/100</f>
        <v>0.50326171836310429</v>
      </c>
    </row>
    <row r="1043" spans="1:16" x14ac:dyDescent="0.3">
      <c r="A1043" s="3">
        <v>20130418</v>
      </c>
      <c r="B1043" s="29">
        <f>板块策略指数!B1043</f>
        <v>3.8248772185886654E-3</v>
      </c>
      <c r="C1043" s="29">
        <f>板块策略指数!C1043</f>
        <v>-3.9259280381674999E-3</v>
      </c>
      <c r="D1043" s="29">
        <f>板块策略指数!E1043</f>
        <v>1.6644746695525E-3</v>
      </c>
      <c r="E1043" s="29">
        <f>板块策略指数!F1043</f>
        <v>6.56018053749021E-3</v>
      </c>
      <c r="F1043">
        <f t="shared" si="163"/>
        <v>0.29806080728675971</v>
      </c>
      <c r="G1043">
        <f t="shared" si="164"/>
        <v>0.19379744259334697</v>
      </c>
      <c r="H1043">
        <f t="shared" si="165"/>
        <v>0.30685556999712316</v>
      </c>
      <c r="I1043">
        <f t="shared" si="166"/>
        <v>0.20128618012277016</v>
      </c>
      <c r="J1043">
        <f t="shared" si="167"/>
        <v>2.1984633332092457E-3</v>
      </c>
      <c r="K1043" s="28">
        <f t="shared" si="168"/>
        <v>0.88969210000000376</v>
      </c>
      <c r="L1043" s="28">
        <f t="shared" si="169"/>
        <v>1.2356006000000006</v>
      </c>
      <c r="M1043" s="28">
        <f t="shared" si="170"/>
        <v>1.1108483113757677</v>
      </c>
      <c r="N1043" s="28">
        <f t="shared" si="171"/>
        <v>0.74135819277528703</v>
      </c>
      <c r="O1043" s="7">
        <f t="shared" si="172"/>
        <v>1.0606647629539858</v>
      </c>
      <c r="P1043" s="7">
        <f>[1]!S_PQ_PctChange("H00906.CSI",$A$3,$A1043)/100</f>
        <v>0.50736427925772309</v>
      </c>
    </row>
    <row r="1044" spans="1:16" x14ac:dyDescent="0.3">
      <c r="A1044" s="3">
        <v>20130419</v>
      </c>
      <c r="B1044" s="29">
        <f>板块策略指数!B1044</f>
        <v>2.2067087013805078E-2</v>
      </c>
      <c r="C1044" s="29">
        <f>板块策略指数!C1044</f>
        <v>1.7479150792856255E-2</v>
      </c>
      <c r="D1044" s="29">
        <f>板块策略指数!E1044</f>
        <v>1.7194473438904401E-2</v>
      </c>
      <c r="E1044" s="29">
        <f>板块策略指数!F1044</f>
        <v>3.8640938323482303E-2</v>
      </c>
      <c r="F1044">
        <f t="shared" si="163"/>
        <v>0.29778350562638195</v>
      </c>
      <c r="G1044">
        <f t="shared" si="164"/>
        <v>0.19274801856477555</v>
      </c>
      <c r="H1044">
        <f t="shared" si="165"/>
        <v>0.30510854059474996</v>
      </c>
      <c r="I1044">
        <f t="shared" si="166"/>
        <v>0.20435993521409263</v>
      </c>
      <c r="J1044">
        <f t="shared" si="167"/>
        <v>2.3018855311549645E-2</v>
      </c>
      <c r="K1044" s="28">
        <f t="shared" si="168"/>
        <v>0.93139210000000405</v>
      </c>
      <c r="L1044" s="28">
        <f t="shared" si="169"/>
        <v>1.2746770000000005</v>
      </c>
      <c r="M1044" s="28">
        <f t="shared" si="170"/>
        <v>1.1471432365992746</v>
      </c>
      <c r="N1044" s="28">
        <f t="shared" si="171"/>
        <v>0.8086459073014074</v>
      </c>
      <c r="O1044" s="7">
        <f t="shared" si="172"/>
        <v>1.1080989069780323</v>
      </c>
      <c r="P1044" s="7">
        <f>[1]!S_PQ_PctChange("H00906.CSI",$A$3,$A1044)/100</f>
        <v>0.54709500113120146</v>
      </c>
    </row>
    <row r="1045" spans="1:16" x14ac:dyDescent="0.3">
      <c r="A1045" s="3">
        <v>20130422</v>
      </c>
      <c r="B1045" s="29">
        <f>板块策略指数!B1045</f>
        <v>1.5121321040921665E-2</v>
      </c>
      <c r="C1045" s="29">
        <f>板块策略指数!C1045</f>
        <v>9.9803620470071009E-3</v>
      </c>
      <c r="D1045" s="29">
        <f>板块策略指数!E1045</f>
        <v>-2.3674670007545699E-3</v>
      </c>
      <c r="E1045" s="29">
        <f>板块策略指数!F1045</f>
        <v>-3.4375858194048E-3</v>
      </c>
      <c r="F1045">
        <f t="shared" si="163"/>
        <v>0.30078195375511274</v>
      </c>
      <c r="G1045">
        <f t="shared" si="164"/>
        <v>0.19370286303287806</v>
      </c>
      <c r="H1045">
        <f t="shared" si="165"/>
        <v>0.30287132385551468</v>
      </c>
      <c r="I1045">
        <f t="shared" si="166"/>
        <v>0.20264385935649457</v>
      </c>
      <c r="J1045">
        <f t="shared" si="167"/>
        <v>5.0017357815344259E-3</v>
      </c>
      <c r="K1045" s="28">
        <f t="shared" si="168"/>
        <v>0.96059730000000387</v>
      </c>
      <c r="L1045" s="28">
        <f t="shared" si="169"/>
        <v>1.2973791000000006</v>
      </c>
      <c r="M1045" s="28">
        <f t="shared" si="170"/>
        <v>1.1420599458407326</v>
      </c>
      <c r="N1045" s="28">
        <f t="shared" si="171"/>
        <v>0.80242853177814366</v>
      </c>
      <c r="O1045" s="7">
        <f t="shared" si="172"/>
        <v>1.1186430607120776</v>
      </c>
      <c r="P1045" s="7">
        <f>[1]!S_PQ_PctChange("H00906.CSI",$A$3,$A1045)/100</f>
        <v>0.54740569062207745</v>
      </c>
    </row>
    <row r="1046" spans="1:16" x14ac:dyDescent="0.3">
      <c r="A1046" s="3">
        <v>20130423</v>
      </c>
      <c r="B1046" s="29">
        <f>板块策略指数!B1046</f>
        <v>-2.1726440202687113E-2</v>
      </c>
      <c r="C1046" s="29">
        <f>板块策略指数!C1046</f>
        <v>-2.4779062367199182E-2</v>
      </c>
      <c r="D1046" s="29">
        <f>板块策略指数!E1046</f>
        <v>-2.43642120518229E-2</v>
      </c>
      <c r="E1046" s="29">
        <f>板块策略指数!F1046</f>
        <v>-3.6956456042051902E-2</v>
      </c>
      <c r="F1046">
        <f t="shared" si="163"/>
        <v>0.30216462711497327</v>
      </c>
      <c r="G1046">
        <f t="shared" si="164"/>
        <v>0.19398608900043612</v>
      </c>
      <c r="H1046">
        <f t="shared" si="165"/>
        <v>0.30344319951467369</v>
      </c>
      <c r="I1046">
        <f t="shared" si="166"/>
        <v>0.20040608436991691</v>
      </c>
      <c r="J1046">
        <f t="shared" si="167"/>
        <v>-2.6202916495436712E-2</v>
      </c>
      <c r="K1046" s="28">
        <f t="shared" si="168"/>
        <v>0.91800050000000399</v>
      </c>
      <c r="L1046" s="28">
        <f t="shared" si="169"/>
        <v>1.2404522000000004</v>
      </c>
      <c r="M1046" s="28">
        <f t="shared" si="170"/>
        <v>1.0898703430925525</v>
      </c>
      <c r="N1046" s="28">
        <f t="shared" si="171"/>
        <v>0.73581716097454453</v>
      </c>
      <c r="O1046" s="7">
        <f t="shared" si="172"/>
        <v>1.0631284335086026</v>
      </c>
      <c r="P1046" s="7">
        <f>[1]!S_PQ_PctChange("H00906.CSI",$A$3,$A1046)/100</f>
        <v>0.49962154266715442</v>
      </c>
    </row>
    <row r="1047" spans="1:16" x14ac:dyDescent="0.3">
      <c r="A1047" s="3">
        <v>20130424</v>
      </c>
      <c r="B1047" s="29">
        <f>板块策略指数!B1047</f>
        <v>3.5824964592032126E-2</v>
      </c>
      <c r="C1047" s="29">
        <f>板块策略指数!C1047</f>
        <v>2.1474727289428463E-2</v>
      </c>
      <c r="D1047" s="29">
        <f>板块策略指数!E1047</f>
        <v>1.24113320708401E-2</v>
      </c>
      <c r="E1047" s="29">
        <f>板块策略指数!F1047</f>
        <v>1.93738936555914E-2</v>
      </c>
      <c r="F1047">
        <f t="shared" si="163"/>
        <v>0.30606057042368767</v>
      </c>
      <c r="G1047">
        <f t="shared" si="164"/>
        <v>0.19376511947851197</v>
      </c>
      <c r="H1047">
        <f t="shared" si="165"/>
        <v>0.30040820739771879</v>
      </c>
      <c r="I1047">
        <f t="shared" si="166"/>
        <v>0.19976610270008163</v>
      </c>
      <c r="J1047">
        <f t="shared" si="167"/>
        <v>2.2639615906916724E-2</v>
      </c>
      <c r="K1047" s="28">
        <f t="shared" si="168"/>
        <v>0.98671280000000405</v>
      </c>
      <c r="L1047" s="28">
        <f t="shared" si="169"/>
        <v>1.2885653000000006</v>
      </c>
      <c r="M1047" s="28">
        <f t="shared" si="170"/>
        <v>1.1158084179056749</v>
      </c>
      <c r="N1047" s="28">
        <f t="shared" si="171"/>
        <v>0.76944669805681598</v>
      </c>
      <c r="O1047" s="7">
        <f t="shared" si="172"/>
        <v>1.1098368688098761</v>
      </c>
      <c r="P1047" s="7">
        <f>[1]!S_PQ_PctChange("H00906.CSI",$A$3,$A1047)/100</f>
        <v>0.52826544559441269</v>
      </c>
    </row>
    <row r="1048" spans="1:16" x14ac:dyDescent="0.3">
      <c r="A1048" s="3">
        <v>20130425</v>
      </c>
      <c r="B1048" s="29">
        <f>板块策略指数!B1048</f>
        <v>-2.1805366130424043E-2</v>
      </c>
      <c r="C1048" s="29">
        <f>板块策略指数!C1048</f>
        <v>-5.1913310054994529E-3</v>
      </c>
      <c r="D1048" s="29">
        <f>板块策略指数!E1048</f>
        <v>-8.2948070686092792E-3</v>
      </c>
      <c r="E1048" s="29">
        <f>板块策略指数!F1048</f>
        <v>-1.42922878778351E-2</v>
      </c>
      <c r="F1048">
        <f t="shared" si="163"/>
        <v>0.3033382753517041</v>
      </c>
      <c r="G1048">
        <f t="shared" si="164"/>
        <v>0.1953033602252251</v>
      </c>
      <c r="H1048">
        <f t="shared" si="165"/>
        <v>0.30184843949736589</v>
      </c>
      <c r="I1048">
        <f t="shared" si="166"/>
        <v>0.19950992492570502</v>
      </c>
      <c r="J1048">
        <f t="shared" si="167"/>
        <v>-1.3026604438921625E-2</v>
      </c>
      <c r="K1048" s="28">
        <f t="shared" si="168"/>
        <v>0.94339180000000411</v>
      </c>
      <c r="L1048" s="28">
        <f t="shared" si="169"/>
        <v>1.2766846000000007</v>
      </c>
      <c r="M1048" s="28">
        <f t="shared" si="170"/>
        <v>1.0982581952850077</v>
      </c>
      <c r="N1048" s="28">
        <f t="shared" si="171"/>
        <v>0.74415725646370312</v>
      </c>
      <c r="O1048" s="7">
        <f t="shared" si="172"/>
        <v>1.0823528584892368</v>
      </c>
      <c r="P1048" s="7">
        <f>[1]!S_PQ_PctChange("H00906.CSI",$A$3,$A1048)/100</f>
        <v>0.50979818736661442</v>
      </c>
    </row>
    <row r="1049" spans="1:16" x14ac:dyDescent="0.3">
      <c r="A1049" s="3">
        <v>20130426</v>
      </c>
      <c r="B1049" s="29">
        <f>板块策略指数!B1049</f>
        <v>-1.8362174832681807E-2</v>
      </c>
      <c r="C1049" s="29">
        <f>板块策略指数!C1049</f>
        <v>-1.5936682665662144E-2</v>
      </c>
      <c r="D1049" s="29">
        <f>板块策略指数!E1049</f>
        <v>-1.0935794842666E-2</v>
      </c>
      <c r="E1049" s="29">
        <f>板块策略指数!F1049</f>
        <v>-4.0489847462204503E-3</v>
      </c>
      <c r="F1049">
        <f t="shared" si="163"/>
        <v>0.3</v>
      </c>
      <c r="G1049">
        <f t="shared" si="164"/>
        <v>0.2</v>
      </c>
      <c r="H1049">
        <f t="shared" si="165"/>
        <v>0.3</v>
      </c>
      <c r="I1049">
        <f t="shared" si="166"/>
        <v>0.2</v>
      </c>
      <c r="J1049">
        <f t="shared" si="167"/>
        <v>-1.2791203371564919E-2</v>
      </c>
      <c r="K1049" s="28">
        <f t="shared" si="168"/>
        <v>0.90770690000000398</v>
      </c>
      <c r="L1049" s="28">
        <f t="shared" si="169"/>
        <v>1.2404018000000008</v>
      </c>
      <c r="M1049" s="28">
        <f t="shared" si="170"/>
        <v>1.0753120741344282</v>
      </c>
      <c r="N1049" s="28">
        <f t="shared" si="171"/>
        <v>0.737095190337272</v>
      </c>
      <c r="O1049" s="7">
        <f t="shared" si="172"/>
        <v>1.0557170595849414</v>
      </c>
      <c r="P1049" s="7">
        <f>[1]!S_PQ_PctChange("H00906.CSI",$A$3,$A1049)/100</f>
        <v>0.49363399318359752</v>
      </c>
    </row>
    <row r="1050" spans="1:16" x14ac:dyDescent="0.3">
      <c r="A1050" s="3">
        <v>20130502</v>
      </c>
      <c r="B1050" s="29">
        <f>板块策略指数!B1050</f>
        <v>9.7028007813989639E-3</v>
      </c>
      <c r="C1050" s="29">
        <f>板块策略指数!C1050</f>
        <v>1.2177369255818355E-2</v>
      </c>
      <c r="D1050" s="29">
        <f>板块策略指数!E1050</f>
        <v>-1.94630813855612E-3</v>
      </c>
      <c r="E1050" s="29">
        <f>板块策略指数!F1050</f>
        <v>7.0019708512302301E-3</v>
      </c>
      <c r="F1050">
        <f t="shared" si="163"/>
        <v>0.30105549069539156</v>
      </c>
      <c r="G1050">
        <f t="shared" si="164"/>
        <v>0.20119554277836998</v>
      </c>
      <c r="H1050">
        <f t="shared" si="165"/>
        <v>0.29758216349520245</v>
      </c>
      <c r="I1050">
        <f t="shared" si="166"/>
        <v>0.20016680303103601</v>
      </c>
      <c r="J1050">
        <f t="shared" si="167"/>
        <v>6.1628158142625709E-3</v>
      </c>
      <c r="K1050" s="28">
        <f t="shared" si="168"/>
        <v>0.92621700000000451</v>
      </c>
      <c r="L1050" s="28">
        <f t="shared" si="169"/>
        <v>1.2676840000000005</v>
      </c>
      <c r="M1050" s="28">
        <f t="shared" si="170"/>
        <v>1.0712728773544966</v>
      </c>
      <c r="N1050" s="28">
        <f t="shared" si="171"/>
        <v>0.74925828022582608</v>
      </c>
      <c r="O1050" s="7">
        <f t="shared" si="172"/>
        <v>1.0683860651894008</v>
      </c>
      <c r="P1050" s="7">
        <f>[1]!S_PQ_PctChange("H00906.CSI",$A$3,$A1050)/100</f>
        <v>0.49635721784858999</v>
      </c>
    </row>
    <row r="1051" spans="1:16" x14ac:dyDescent="0.3">
      <c r="A1051" s="3">
        <v>20130503</v>
      </c>
      <c r="B1051" s="29">
        <f>板块策略指数!B1051</f>
        <v>2.0139112052276475E-2</v>
      </c>
      <c r="C1051" s="29">
        <f>板块策略指数!C1051</f>
        <v>2.6003578981903846E-2</v>
      </c>
      <c r="D1051" s="29">
        <f>板块策略指数!E1051</f>
        <v>1.70658182583284E-2</v>
      </c>
      <c r="E1051" s="29">
        <f>板块策略指数!F1051</f>
        <v>2.1276150220705298E-2</v>
      </c>
      <c r="F1051">
        <f t="shared" si="163"/>
        <v>0.30091008702800431</v>
      </c>
      <c r="G1051">
        <f t="shared" si="164"/>
        <v>0.20225442229003981</v>
      </c>
      <c r="H1051">
        <f t="shared" si="165"/>
        <v>0.29654236771763126</v>
      </c>
      <c r="I1051">
        <f t="shared" si="166"/>
        <v>0.2002931229643245</v>
      </c>
      <c r="J1051">
        <f t="shared" si="167"/>
        <v>2.0632056538127868E-2</v>
      </c>
      <c r="K1051" s="28">
        <f t="shared" si="168"/>
        <v>0.9650093000000044</v>
      </c>
      <c r="L1051" s="28">
        <f t="shared" si="169"/>
        <v>1.3266518999999999</v>
      </c>
      <c r="M1051" s="28">
        <f t="shared" si="170"/>
        <v>1.1066208438428333</v>
      </c>
      <c r="N1051" s="28">
        <f t="shared" si="171"/>
        <v>0.78647576217072324</v>
      </c>
      <c r="O1051" s="7">
        <f t="shared" si="172"/>
        <v>1.1110611234290646</v>
      </c>
      <c r="P1051" s="7">
        <f>[1]!S_PQ_PctChange("H00906.CSI",$A$3,$A1051)/100</f>
        <v>0.52365045555628531</v>
      </c>
    </row>
    <row r="1052" spans="1:16" x14ac:dyDescent="0.3">
      <c r="A1052" s="3">
        <v>20130506</v>
      </c>
      <c r="B1052" s="29">
        <f>板块策略指数!B1052</f>
        <v>2.626598255794519E-2</v>
      </c>
      <c r="C1052" s="29">
        <f>板块策略指数!C1052</f>
        <v>1.2818290522961504E-2</v>
      </c>
      <c r="D1052" s="29">
        <f>板块策略指数!E1052</f>
        <v>1.7391809793661301E-2</v>
      </c>
      <c r="E1052" s="29">
        <f>板块策略指数!F1052</f>
        <v>7.5847080699592397E-3</v>
      </c>
      <c r="F1052">
        <f t="shared" si="163"/>
        <v>0.3036001134854977</v>
      </c>
      <c r="G1052">
        <f t="shared" si="164"/>
        <v>0.20138856694015997</v>
      </c>
      <c r="H1052">
        <f t="shared" si="165"/>
        <v>0.2966062086600002</v>
      </c>
      <c r="I1052">
        <f t="shared" si="166"/>
        <v>0.19840511091434215</v>
      </c>
      <c r="J1052">
        <f t="shared" si="167"/>
        <v>1.7172828363066661E-2</v>
      </c>
      <c r="K1052" s="28">
        <f t="shared" si="168"/>
        <v>1.0166222000000045</v>
      </c>
      <c r="L1052" s="28">
        <f t="shared" si="169"/>
        <v>1.3564756</v>
      </c>
      <c r="M1052" s="28">
        <f t="shared" si="170"/>
        <v>1.1432587928663103</v>
      </c>
      <c r="N1052" s="28">
        <f t="shared" si="171"/>
        <v>0.8000256593008459</v>
      </c>
      <c r="O1052" s="7">
        <f t="shared" si="172"/>
        <v>1.1473140137656546</v>
      </c>
      <c r="P1052" s="7">
        <f>[1]!S_PQ_PctChange("H00906.CSI",$A$3,$A1052)/100</f>
        <v>0.5459627568792178</v>
      </c>
    </row>
    <row r="1053" spans="1:16" x14ac:dyDescent="0.3">
      <c r="A1053" s="3">
        <v>20130507</v>
      </c>
      <c r="B1053" s="29">
        <f>板块策略指数!B1053</f>
        <v>-4.5310916442356164E-3</v>
      </c>
      <c r="C1053" s="29">
        <f>板块策略指数!C1053</f>
        <v>-3.6658559078651277E-3</v>
      </c>
      <c r="D1053" s="29">
        <f>板块策略指数!E1053</f>
        <v>7.1289456478416903E-3</v>
      </c>
      <c r="E1053" s="29">
        <f>板块策略指数!F1053</f>
        <v>-4.9711998440100599E-4</v>
      </c>
      <c r="F1053">
        <f t="shared" si="163"/>
        <v>0.30225410745075237</v>
      </c>
      <c r="G1053">
        <f t="shared" si="164"/>
        <v>0.20066997976121681</v>
      </c>
      <c r="H1053">
        <f t="shared" si="165"/>
        <v>0.29874998854864088</v>
      </c>
      <c r="I1053">
        <f t="shared" si="166"/>
        <v>0.19832592423938991</v>
      </c>
      <c r="J1053">
        <f t="shared" si="167"/>
        <v>-9.8043010590485746E-5</v>
      </c>
      <c r="K1053" s="28">
        <f t="shared" si="168"/>
        <v>1.0074847000000045</v>
      </c>
      <c r="L1053" s="28">
        <f t="shared" si="169"/>
        <v>1.3478371</v>
      </c>
      <c r="M1053" s="28">
        <f t="shared" si="170"/>
        <v>1.1585379683099126</v>
      </c>
      <c r="N1053" s="28">
        <f t="shared" si="171"/>
        <v>0.7991308305731728</v>
      </c>
      <c r="O1053" s="7">
        <f t="shared" si="172"/>
        <v>1.1471034846350618</v>
      </c>
      <c r="P1053" s="7">
        <f>[1]!S_PQ_PctChange("H00906.CSI",$A$3,$A1053)/100</f>
        <v>0.5485864149456241</v>
      </c>
    </row>
    <row r="1054" spans="1:16" x14ac:dyDescent="0.3">
      <c r="A1054" s="3">
        <v>20130508</v>
      </c>
      <c r="B1054" s="29">
        <f>板块策略指数!B1054</f>
        <v>1.8676755045754567E-2</v>
      </c>
      <c r="C1054" s="29">
        <f>板块策略指数!C1054</f>
        <v>2.0262904951966049E-2</v>
      </c>
      <c r="D1054" s="29">
        <f>板块策略指数!E1054</f>
        <v>8.0997056352125792E-3</v>
      </c>
      <c r="E1054" s="29">
        <f>板块策略指数!F1054</f>
        <v>1.5197003800256101E-3</v>
      </c>
      <c r="F1054">
        <f t="shared" si="163"/>
        <v>0.30411829315877648</v>
      </c>
      <c r="G1054">
        <f t="shared" si="164"/>
        <v>0.20222201820271113</v>
      </c>
      <c r="H1054">
        <f t="shared" si="165"/>
        <v>0.29747147167545035</v>
      </c>
      <c r="I1054">
        <f t="shared" si="166"/>
        <v>0.19618821696306199</v>
      </c>
      <c r="J1054">
        <f t="shared" si="167"/>
        <v>1.243246560124802E-2</v>
      </c>
      <c r="K1054" s="28">
        <f t="shared" si="168"/>
        <v>1.0449780000000044</v>
      </c>
      <c r="L1054" s="28">
        <f t="shared" si="169"/>
        <v>1.3954110999999996</v>
      </c>
      <c r="M1054" s="28">
        <f t="shared" si="170"/>
        <v>1.1760214904556525</v>
      </c>
      <c r="N1054" s="28">
        <f t="shared" si="171"/>
        <v>0.80186497038011062</v>
      </c>
      <c r="O1054" s="7">
        <f t="shared" si="172"/>
        <v>1.1737972748501071</v>
      </c>
      <c r="P1054" s="7">
        <f>[1]!S_PQ_PctChange("H00906.CSI",$A$3,$A1054)/100</f>
        <v>0.55800353852393281</v>
      </c>
    </row>
    <row r="1055" spans="1:16" x14ac:dyDescent="0.3">
      <c r="A1055" s="3">
        <v>20130509</v>
      </c>
      <c r="B1055" s="29">
        <f>板块策略指数!B1055</f>
        <v>4.4712950457169122E-3</v>
      </c>
      <c r="C1055" s="29">
        <f>板块策略指数!C1055</f>
        <v>-4.3226818144074166E-3</v>
      </c>
      <c r="D1055" s="29">
        <f>板块策略指数!E1055</f>
        <v>-3.72601565068851E-4</v>
      </c>
      <c r="E1055" s="29">
        <f>板块策略指数!F1055</f>
        <v>-8.7339491777967508E-3</v>
      </c>
      <c r="F1055">
        <f t="shared" si="163"/>
        <v>0.30588757985525239</v>
      </c>
      <c r="G1055">
        <f t="shared" si="164"/>
        <v>0.20161777745554896</v>
      </c>
      <c r="H1055">
        <f t="shared" si="165"/>
        <v>0.29775923620746003</v>
      </c>
      <c r="I1055">
        <f t="shared" si="166"/>
        <v>0.19473540648173862</v>
      </c>
      <c r="J1055">
        <f t="shared" si="167"/>
        <v>-1.3386750751924572E-3</v>
      </c>
      <c r="K1055" s="28">
        <f t="shared" si="168"/>
        <v>1.0541217000000045</v>
      </c>
      <c r="L1055" s="28">
        <f t="shared" si="169"/>
        <v>1.3850564999999997</v>
      </c>
      <c r="M1055" s="28">
        <f t="shared" si="170"/>
        <v>1.1752107014426856</v>
      </c>
      <c r="N1055" s="28">
        <f t="shared" si="171"/>
        <v>0.78612757330355842</v>
      </c>
      <c r="O1055" s="7">
        <f t="shared" si="172"/>
        <v>1.1708872666197441</v>
      </c>
      <c r="P1055" s="7">
        <f>[1]!S_PQ_PctChange("H00906.CSI",$A$3,$A1055)/100</f>
        <v>0.55128722409365727</v>
      </c>
    </row>
    <row r="1056" spans="1:16" x14ac:dyDescent="0.3">
      <c r="A1056" s="3">
        <v>20130510</v>
      </c>
      <c r="B1056" s="29">
        <f>板块策略指数!B1056</f>
        <v>-4.1410886219644324E-3</v>
      </c>
      <c r="C1056" s="29">
        <f>板块策略指数!C1056</f>
        <v>1.2548549688444427E-3</v>
      </c>
      <c r="D1056" s="29">
        <f>板块策略指数!E1056</f>
        <v>6.4403062418976502E-3</v>
      </c>
      <c r="E1056" s="29">
        <f>板块策略指数!F1056</f>
        <v>7.4676672828449496E-3</v>
      </c>
      <c r="F1056">
        <f t="shared" si="163"/>
        <v>0.30390421345107532</v>
      </c>
      <c r="G1056">
        <f t="shared" si="164"/>
        <v>0.20139585218699349</v>
      </c>
      <c r="H1056">
        <f t="shared" si="165"/>
        <v>0.29897186936988746</v>
      </c>
      <c r="I1056">
        <f t="shared" si="166"/>
        <v>0.19572806499204376</v>
      </c>
      <c r="J1056">
        <f t="shared" si="167"/>
        <v>2.3581733846334196E-3</v>
      </c>
      <c r="K1056" s="28">
        <f t="shared" si="168"/>
        <v>1.0456154000000044</v>
      </c>
      <c r="L1056" s="28">
        <f t="shared" si="169"/>
        <v>1.3880493999999994</v>
      </c>
      <c r="M1056" s="28">
        <f t="shared" si="170"/>
        <v>1.1892197245006293</v>
      </c>
      <c r="N1056" s="28">
        <f t="shared" si="171"/>
        <v>0.79946577974570454</v>
      </c>
      <c r="O1056" s="7">
        <f t="shared" si="172"/>
        <v>1.1760065951929262</v>
      </c>
      <c r="P1056" s="7">
        <f>[1]!S_PQ_PctChange("H00906.CSI",$A$3,$A1056)/100</f>
        <v>0.55968730875133033</v>
      </c>
    </row>
    <row r="1057" spans="1:16" x14ac:dyDescent="0.3">
      <c r="A1057" s="3">
        <v>20130513</v>
      </c>
      <c r="B1057" s="29">
        <f>板块策略指数!B1057</f>
        <v>1.7029594126051269E-2</v>
      </c>
      <c r="C1057" s="29">
        <f>板块策略指数!C1057</f>
        <v>-1.7572500803374556E-3</v>
      </c>
      <c r="D1057" s="29">
        <f>板块策略指数!E1057</f>
        <v>-5.1488135982422096E-3</v>
      </c>
      <c r="E1057" s="29">
        <f>板块策略指数!F1057</f>
        <v>-6.6537539108364003E-3</v>
      </c>
      <c r="F1057">
        <f t="shared" si="163"/>
        <v>0.30846887658044253</v>
      </c>
      <c r="G1057">
        <f t="shared" si="164"/>
        <v>0.20064471576520301</v>
      </c>
      <c r="H1057">
        <f t="shared" si="165"/>
        <v>0.29684482978640858</v>
      </c>
      <c r="I1057">
        <f t="shared" si="166"/>
        <v>0.19404157786794587</v>
      </c>
      <c r="J1057">
        <f t="shared" si="167"/>
        <v>1.979785726428616E-3</v>
      </c>
      <c r="K1057" s="28">
        <f t="shared" si="168"/>
        <v>1.0804514000000043</v>
      </c>
      <c r="L1057" s="28">
        <f t="shared" si="169"/>
        <v>1.3838529999999998</v>
      </c>
      <c r="M1057" s="28">
        <f t="shared" si="170"/>
        <v>1.1779478402135801</v>
      </c>
      <c r="N1057" s="28">
        <f t="shared" si="171"/>
        <v>0.78749257727630528</v>
      </c>
      <c r="O1057" s="7">
        <f t="shared" si="172"/>
        <v>1.1803146219907035</v>
      </c>
      <c r="P1057" s="7">
        <f>[1]!S_PQ_PctChange("H00906.CSI",$A$3,$A1057)/100</f>
        <v>0.55642871813477868</v>
      </c>
    </row>
    <row r="1058" spans="1:16" x14ac:dyDescent="0.3">
      <c r="A1058" s="3">
        <v>20130514</v>
      </c>
      <c r="B1058" s="29">
        <f>板块策略指数!B1058</f>
        <v>-1.1253327042390803E-2</v>
      </c>
      <c r="C1058" s="29">
        <f>板块策略指数!C1058</f>
        <v>-8.7686614904527241E-3</v>
      </c>
      <c r="D1058" s="29">
        <f>板块策略指数!E1058</f>
        <v>-1.91677489161904E-2</v>
      </c>
      <c r="E1058" s="29">
        <f>板块策略指数!F1058</f>
        <v>-1.3364397705661999E-2</v>
      </c>
      <c r="F1058">
        <f t="shared" si="163"/>
        <v>0.3091757087823489</v>
      </c>
      <c r="G1058">
        <f t="shared" si="164"/>
        <v>0.20160984176979485</v>
      </c>
      <c r="H1058">
        <f t="shared" si="165"/>
        <v>0.29514348758605652</v>
      </c>
      <c r="I1058">
        <f t="shared" si="166"/>
        <v>0.1940709618617997</v>
      </c>
      <c r="J1058">
        <f t="shared" si="167"/>
        <v>-1.3513782725428339E-2</v>
      </c>
      <c r="K1058" s="28">
        <f t="shared" si="168"/>
        <v>1.0570394000000043</v>
      </c>
      <c r="L1058" s="28">
        <f t="shared" si="169"/>
        <v>1.3629497999999995</v>
      </c>
      <c r="M1058" s="28">
        <f t="shared" si="170"/>
        <v>1.136201482859807</v>
      </c>
      <c r="N1058" s="28">
        <f t="shared" si="171"/>
        <v>0.76360381557766588</v>
      </c>
      <c r="O1058" s="7">
        <f t="shared" si="172"/>
        <v>1.1508503239160466</v>
      </c>
      <c r="P1058" s="7">
        <f>[1]!S_PQ_PctChange("H00906.CSI",$A$3,$A1058)/100</f>
        <v>0.53474561515997876</v>
      </c>
    </row>
    <row r="1059" spans="1:16" x14ac:dyDescent="0.3">
      <c r="A1059" s="3">
        <v>20130515</v>
      </c>
      <c r="B1059" s="29">
        <f>板块策略指数!B1059</f>
        <v>3.2146200019309179E-2</v>
      </c>
      <c r="C1059" s="29">
        <f>板块策略指数!C1059</f>
        <v>1.7841767099749668E-2</v>
      </c>
      <c r="D1059" s="29">
        <f>板块策略指数!E1059</f>
        <v>9.7897423863643907E-3</v>
      </c>
      <c r="E1059" s="29">
        <f>板块策略指数!F1059</f>
        <v>1.9122069943041701E-3</v>
      </c>
      <c r="F1059">
        <f t="shared" si="163"/>
        <v>0.31384310411164851</v>
      </c>
      <c r="G1059">
        <f t="shared" si="164"/>
        <v>0.20181712005234889</v>
      </c>
      <c r="H1059">
        <f t="shared" si="165"/>
        <v>0.29310968390811015</v>
      </c>
      <c r="I1059">
        <f t="shared" si="166"/>
        <v>0.19123009192789242</v>
      </c>
      <c r="J1059">
        <f t="shared" si="167"/>
        <v>1.6796382578647236E-2</v>
      </c>
      <c r="K1059" s="28">
        <f t="shared" si="168"/>
        <v>1.123165400000004</v>
      </c>
      <c r="L1059" s="28">
        <f t="shared" si="169"/>
        <v>1.4051089999999995</v>
      </c>
      <c r="M1059" s="28">
        <f t="shared" si="170"/>
        <v>1.1571143450623742</v>
      </c>
      <c r="N1059" s="28">
        <f t="shared" si="171"/>
        <v>0.76697619112899518</v>
      </c>
      <c r="O1059" s="7">
        <f t="shared" si="172"/>
        <v>1.1869768288259479</v>
      </c>
      <c r="P1059" s="7">
        <f>[1]!S_PQ_PctChange("H00906.CSI",$A$3,$A1059)/100</f>
        <v>0.54617648622696802</v>
      </c>
    </row>
    <row r="1060" spans="1:16" x14ac:dyDescent="0.3">
      <c r="A1060" s="3">
        <v>20130516</v>
      </c>
      <c r="B1060" s="29">
        <f>板块策略指数!B1060</f>
        <v>8.2945963606980075E-3</v>
      </c>
      <c r="C1060" s="29">
        <f>板块策略指数!C1060</f>
        <v>4.9230201209176155E-3</v>
      </c>
      <c r="D1060" s="29">
        <f>板块策略指数!E1060</f>
        <v>1.04746732532399E-2</v>
      </c>
      <c r="E1060" s="29">
        <f>板块策略指数!F1060</f>
        <v>2.7698405613986999E-2</v>
      </c>
      <c r="F1060">
        <f t="shared" si="163"/>
        <v>0.31270517987602509</v>
      </c>
      <c r="G1060">
        <f t="shared" si="164"/>
        <v>0.20041297932830662</v>
      </c>
      <c r="H1060">
        <f t="shared" si="165"/>
        <v>0.29267838154666231</v>
      </c>
      <c r="I1060">
        <f t="shared" si="166"/>
        <v>0.19420345924900584</v>
      </c>
      <c r="J1060">
        <f t="shared" si="167"/>
        <v>1.1963748430074674E-2</v>
      </c>
      <c r="K1060" s="28">
        <f t="shared" si="168"/>
        <v>1.1407762000000039</v>
      </c>
      <c r="L1060" s="28">
        <f t="shared" si="169"/>
        <v>1.4169493999999996</v>
      </c>
      <c r="M1060" s="28">
        <f t="shared" si="170"/>
        <v>1.1797094129967793</v>
      </c>
      <c r="N1060" s="28">
        <f t="shared" si="171"/>
        <v>0.8159186143811441</v>
      </c>
      <c r="O1060" s="7">
        <f t="shared" si="172"/>
        <v>1.2131412694284243</v>
      </c>
      <c r="P1060" s="7">
        <f>[1]!S_PQ_PctChange("H00906.CSI",$A$3,$A1060)/100</f>
        <v>0.57212739937257395</v>
      </c>
    </row>
    <row r="1061" spans="1:16" x14ac:dyDescent="0.3">
      <c r="A1061" s="3">
        <v>20130517</v>
      </c>
      <c r="B1061" s="29">
        <f>板块策略指数!B1061</f>
        <v>1.9065140952146356E-2</v>
      </c>
      <c r="C1061" s="29">
        <f>板块策略指数!C1061</f>
        <v>4.3638480805597239E-3</v>
      </c>
      <c r="D1061" s="29">
        <f>板块策略指数!E1061</f>
        <v>1.1327422880779E-2</v>
      </c>
      <c r="E1061" s="29">
        <f>板块策略指数!F1061</f>
        <v>1.3397258500166501E-2</v>
      </c>
      <c r="F1061">
        <f t="shared" si="163"/>
        <v>0.31465403134432823</v>
      </c>
      <c r="G1061">
        <f t="shared" si="164"/>
        <v>0.19875277237512276</v>
      </c>
      <c r="H1061">
        <f t="shared" si="165"/>
        <v>0.2922662770447913</v>
      </c>
      <c r="I1061">
        <f t="shared" si="166"/>
        <v>0.19432691923575746</v>
      </c>
      <c r="J1061">
        <f t="shared" si="167"/>
        <v>1.2753425866990296E-2</v>
      </c>
      <c r="K1061" s="28">
        <f t="shared" si="168"/>
        <v>1.1815904000000041</v>
      </c>
      <c r="L1061" s="28">
        <f t="shared" si="169"/>
        <v>1.4274965999999996</v>
      </c>
      <c r="M1061" s="28">
        <f t="shared" si="170"/>
        <v>1.2043999032750081</v>
      </c>
      <c r="N1061" s="28">
        <f t="shared" si="171"/>
        <v>0.84024694547327239</v>
      </c>
      <c r="O1061" s="7">
        <f t="shared" si="172"/>
        <v>1.2413664025412565</v>
      </c>
      <c r="P1061" s="7">
        <f>[1]!S_PQ_PctChange("H00906.CSI",$A$3,$A1061)/100</f>
        <v>0.59642373459193854</v>
      </c>
    </row>
    <row r="1062" spans="1:16" x14ac:dyDescent="0.3">
      <c r="A1062" s="3">
        <v>20130520</v>
      </c>
      <c r="B1062" s="29">
        <f>板块策略指数!B1062</f>
        <v>1.9468228316369587E-2</v>
      </c>
      <c r="C1062" s="29">
        <f>板块策略指数!C1062</f>
        <v>-2.6803703865125931E-2</v>
      </c>
      <c r="D1062" s="29">
        <f>板块策略指数!E1062</f>
        <v>1.0833324445720801E-2</v>
      </c>
      <c r="E1062" s="29">
        <f>板块策略指数!F1062</f>
        <v>9.9614176937678107E-3</v>
      </c>
      <c r="F1062">
        <f t="shared" si="163"/>
        <v>0.31889815066819988</v>
      </c>
      <c r="G1062">
        <f t="shared" si="164"/>
        <v>0.19229086255461186</v>
      </c>
      <c r="H1062">
        <f t="shared" si="165"/>
        <v>0.29369953797757503</v>
      </c>
      <c r="I1062">
        <f t="shared" si="166"/>
        <v>0.19511144879961301</v>
      </c>
      <c r="J1062">
        <f t="shared" si="167"/>
        <v>5.9004330851815303E-3</v>
      </c>
      <c r="K1062" s="28">
        <f t="shared" si="168"/>
        <v>1.2240621000000043</v>
      </c>
      <c r="L1062" s="28">
        <f t="shared" si="169"/>
        <v>1.3624306999999996</v>
      </c>
      <c r="M1062" s="28">
        <f t="shared" si="170"/>
        <v>1.228280882635302</v>
      </c>
      <c r="N1062" s="28">
        <f t="shared" si="171"/>
        <v>0.85857841395681223</v>
      </c>
      <c r="O1062" s="7">
        <f t="shared" si="172"/>
        <v>1.2545914350188254</v>
      </c>
      <c r="P1062" s="7">
        <f>[1]!S_PQ_PctChange("H00906.CSI",$A$3,$A1062)/100</f>
        <v>0.60989181124675085</v>
      </c>
    </row>
    <row r="1063" spans="1:16" x14ac:dyDescent="0.3">
      <c r="A1063" s="3">
        <v>20130521</v>
      </c>
      <c r="B1063" s="29">
        <f>板块策略指数!B1063</f>
        <v>2.7917970455950868E-2</v>
      </c>
      <c r="C1063" s="29">
        <f>板块策略指数!C1063</f>
        <v>8.7296528952150836E-3</v>
      </c>
      <c r="D1063" s="29">
        <f>板块策略指数!E1063</f>
        <v>5.5289634175699001E-3</v>
      </c>
      <c r="E1063" s="29">
        <f>板块策略指数!F1063</f>
        <v>-3.1874824536372E-3</v>
      </c>
      <c r="F1063">
        <f t="shared" si="163"/>
        <v>0.32404751555148015</v>
      </c>
      <c r="G1063">
        <f t="shared" si="164"/>
        <v>0.19174836608395124</v>
      </c>
      <c r="H1063">
        <f t="shared" si="165"/>
        <v>0.29194166776964592</v>
      </c>
      <c r="I1063">
        <f t="shared" si="166"/>
        <v>0.19226245059492245</v>
      </c>
      <c r="J1063">
        <f t="shared" si="167"/>
        <v>1.1583561315518139E-2</v>
      </c>
      <c r="K1063" s="28">
        <f t="shared" si="168"/>
        <v>1.2861534000000043</v>
      </c>
      <c r="L1063" s="28">
        <f t="shared" si="169"/>
        <v>1.3830538999999993</v>
      </c>
      <c r="M1063" s="28">
        <f t="shared" si="170"/>
        <v>1.2406009661194628</v>
      </c>
      <c r="N1063" s="28">
        <f t="shared" si="171"/>
        <v>0.852654227873616</v>
      </c>
      <c r="O1063" s="7">
        <f t="shared" si="172"/>
        <v>1.280707633147808</v>
      </c>
      <c r="P1063" s="7">
        <f>[1]!S_PQ_PctChange("H00906.CSI",$A$3,$A1063)/100</f>
        <v>0.61753393865654949</v>
      </c>
    </row>
    <row r="1064" spans="1:16" x14ac:dyDescent="0.3">
      <c r="A1064" s="3">
        <v>20130522</v>
      </c>
      <c r="B1064" s="29">
        <f>板块策略指数!B1064</f>
        <v>-2.5144463184316557E-2</v>
      </c>
      <c r="C1064" s="29">
        <f>板块策略指数!C1064</f>
        <v>4.9948513543911308E-4</v>
      </c>
      <c r="D1064" s="29">
        <f>板块策略指数!E1064</f>
        <v>1.4810543597933599E-3</v>
      </c>
      <c r="E1064" s="29">
        <f>板块策略指数!F1064</f>
        <v>5.2613055704777501E-3</v>
      </c>
      <c r="F1064">
        <f t="shared" si="163"/>
        <v>0.31800095803581485</v>
      </c>
      <c r="G1064">
        <f t="shared" si="164"/>
        <v>0.19312033719604021</v>
      </c>
      <c r="H1064">
        <f t="shared" si="165"/>
        <v>0.29431899522410321</v>
      </c>
      <c r="I1064">
        <f t="shared" si="166"/>
        <v>0.19455970954404153</v>
      </c>
      <c r="J1064">
        <f t="shared" si="167"/>
        <v>-6.6082923839854207E-3</v>
      </c>
      <c r="K1064" s="28">
        <f t="shared" si="168"/>
        <v>1.2286693000000044</v>
      </c>
      <c r="L1064" s="28">
        <f t="shared" si="169"/>
        <v>1.3842441999999995</v>
      </c>
      <c r="M1064" s="28">
        <f t="shared" si="170"/>
        <v>1.2439194179488915</v>
      </c>
      <c r="N1064" s="28">
        <f t="shared" si="171"/>
        <v>0.86240160788289666</v>
      </c>
      <c r="O1064" s="7">
        <f t="shared" si="172"/>
        <v>1.2656360502655799</v>
      </c>
      <c r="P1064" s="7">
        <f>[1]!S_PQ_PctChange("H00906.CSI",$A$3,$A1064)/100</f>
        <v>0.61605451453724447</v>
      </c>
    </row>
    <row r="1065" spans="1:16" x14ac:dyDescent="0.3">
      <c r="A1065" s="3">
        <v>20130523</v>
      </c>
      <c r="B1065" s="29">
        <f>板块策略指数!B1065</f>
        <v>1.9906497567852692E-3</v>
      </c>
      <c r="C1065" s="29">
        <f>板块策略指数!C1065</f>
        <v>9.8437903298653415E-4</v>
      </c>
      <c r="D1065" s="29">
        <f>板块策略指数!E1065</f>
        <v>-1.27392194500304E-2</v>
      </c>
      <c r="E1065" s="29">
        <f>板块策略指数!F1065</f>
        <v>-1.8374182530666899E-2</v>
      </c>
      <c r="F1065">
        <f t="shared" si="163"/>
        <v>0.32071902512510936</v>
      </c>
      <c r="G1065">
        <f t="shared" si="164"/>
        <v>0.19457540229879638</v>
      </c>
      <c r="H1065">
        <f t="shared" si="165"/>
        <v>0.29247099518148828</v>
      </c>
      <c r="I1065">
        <f t="shared" si="166"/>
        <v>0.1922345773946057</v>
      </c>
      <c r="J1065">
        <f t="shared" si="167"/>
        <v>-6.5011377441975046E-3</v>
      </c>
      <c r="K1065" s="28">
        <f t="shared" si="168"/>
        <v>1.2331058000000041</v>
      </c>
      <c r="L1065" s="28">
        <f t="shared" si="169"/>
        <v>1.3865911999999989</v>
      </c>
      <c r="M1065" s="28">
        <f t="shared" si="170"/>
        <v>1.2153336360554561</v>
      </c>
      <c r="N1065" s="28">
        <f t="shared" si="171"/>
        <v>0.82818150079424879</v>
      </c>
      <c r="O1065" s="7">
        <f t="shared" si="172"/>
        <v>1.250906838224584</v>
      </c>
      <c r="P1065" s="7">
        <f>[1]!S_PQ_PctChange("H00906.CSI",$A$3,$A1065)/100</f>
        <v>0.59681001129116495</v>
      </c>
    </row>
    <row r="1066" spans="1:16" x14ac:dyDescent="0.3">
      <c r="A1066" s="3">
        <v>20130524</v>
      </c>
      <c r="B1066" s="29">
        <f>板块策略指数!B1066</f>
        <v>2.5920446760740141E-2</v>
      </c>
      <c r="C1066" s="29">
        <f>板块策略指数!C1066</f>
        <v>1.6146250769717162E-2</v>
      </c>
      <c r="D1066" s="29">
        <f>板块策略指数!E1066</f>
        <v>2.8576654257271399E-3</v>
      </c>
      <c r="E1066" s="29">
        <f>板块策略指数!F1066</f>
        <v>3.2974382491613098E-3</v>
      </c>
      <c r="F1066">
        <f t="shared" si="163"/>
        <v>0.32483388686664721</v>
      </c>
      <c r="G1066">
        <f t="shared" si="164"/>
        <v>0.195194275262355</v>
      </c>
      <c r="H1066">
        <f t="shared" si="165"/>
        <v>0.28956430283388068</v>
      </c>
      <c r="I1066">
        <f t="shared" si="166"/>
        <v>0.1904075350371168</v>
      </c>
      <c r="J1066">
        <f t="shared" si="167"/>
        <v>1.2924509554317325E-2</v>
      </c>
      <c r="K1066" s="28">
        <f t="shared" si="168"/>
        <v>1.2909889000000043</v>
      </c>
      <c r="L1066" s="28">
        <f t="shared" si="169"/>
        <v>1.4251256999999993</v>
      </c>
      <c r="M1066" s="28">
        <f t="shared" si="170"/>
        <v>1.2216643183936622</v>
      </c>
      <c r="N1066" s="28">
        <f t="shared" si="171"/>
        <v>0.83420981640137692</v>
      </c>
      <c r="O1066" s="7">
        <f t="shared" si="172"/>
        <v>1.2799987051610957</v>
      </c>
      <c r="P1066" s="7">
        <f>[1]!S_PQ_PctChange("H00906.CSI",$A$3,$A1066)/100</f>
        <v>0.60983394793553081</v>
      </c>
    </row>
    <row r="1067" spans="1:16" x14ac:dyDescent="0.3">
      <c r="A1067" s="3">
        <v>20130527</v>
      </c>
      <c r="B1067" s="29">
        <f>板块策略指数!B1067</f>
        <v>9.1082501534599271E-3</v>
      </c>
      <c r="C1067" s="29">
        <f>板块策略指数!C1067</f>
        <v>1.3415716966753477E-2</v>
      </c>
      <c r="D1067" s="29">
        <f>板块策略指数!E1067</f>
        <v>2.9588232148298802E-3</v>
      </c>
      <c r="E1067" s="29">
        <f>板块策略指数!F1067</f>
        <v>2.3788751431513201E-4</v>
      </c>
      <c r="F1067">
        <f t="shared" si="163"/>
        <v>0.32568232759273291</v>
      </c>
      <c r="G1067">
        <f t="shared" si="164"/>
        <v>0.19653948755170925</v>
      </c>
      <c r="H1067">
        <f t="shared" si="165"/>
        <v>0.28855143094428048</v>
      </c>
      <c r="I1067">
        <f t="shared" si="166"/>
        <v>0.18922675391127702</v>
      </c>
      <c r="J1067">
        <f t="shared" si="167"/>
        <v>6.4794046069802163E-3</v>
      </c>
      <c r="K1067" s="28">
        <f t="shared" si="168"/>
        <v>1.311855800000004</v>
      </c>
      <c r="L1067" s="28">
        <f t="shared" si="169"/>
        <v>1.4576604999999994</v>
      </c>
      <c r="M1067" s="28">
        <f t="shared" si="170"/>
        <v>1.2282378303544847</v>
      </c>
      <c r="N1067" s="28">
        <f t="shared" si="171"/>
        <v>0.83464615201533321</v>
      </c>
      <c r="O1067" s="7">
        <f t="shared" si="172"/>
        <v>1.2947717392752254</v>
      </c>
      <c r="P1067" s="7">
        <f>[1]!S_PQ_PctChange("H00906.CSI",$A$3,$A1067)/100</f>
        <v>0.61518604357785023</v>
      </c>
    </row>
    <row r="1068" spans="1:16" x14ac:dyDescent="0.3">
      <c r="A1068" s="3">
        <v>20130528</v>
      </c>
      <c r="B1068" s="29">
        <f>板块策略指数!B1068</f>
        <v>-2.3822593087337009E-2</v>
      </c>
      <c r="C1068" s="29">
        <f>板块策略指数!C1068</f>
        <v>2.572853329416439E-3</v>
      </c>
      <c r="D1068" s="29">
        <f>板块策略指数!E1068</f>
        <v>1.12780191391775E-2</v>
      </c>
      <c r="E1068" s="29">
        <f>板块策略指数!F1068</f>
        <v>3.01659429649637E-2</v>
      </c>
      <c r="F1068">
        <f t="shared" si="163"/>
        <v>0.31738114736159562</v>
      </c>
      <c r="G1068">
        <f t="shared" si="164"/>
        <v>0.19670886887132516</v>
      </c>
      <c r="H1068">
        <f t="shared" si="165"/>
        <v>0.2913077109890887</v>
      </c>
      <c r="I1068">
        <f t="shared" si="166"/>
        <v>0.19460227277799022</v>
      </c>
      <c r="J1068">
        <f t="shared" si="167"/>
        <v>1.7095617356902041E-3</v>
      </c>
      <c r="K1068" s="28">
        <f t="shared" si="168"/>
        <v>1.2567814000000039</v>
      </c>
      <c r="L1068" s="28">
        <f t="shared" si="169"/>
        <v>1.4639836999999996</v>
      </c>
      <c r="M1068" s="28">
        <f t="shared" si="170"/>
        <v>1.253367939251862</v>
      </c>
      <c r="N1068" s="28">
        <f t="shared" si="171"/>
        <v>0.88998998319791789</v>
      </c>
      <c r="O1068" s="7">
        <f t="shared" si="172"/>
        <v>1.2986947932328334</v>
      </c>
      <c r="P1068" s="7">
        <f>[1]!S_PQ_PctChange("H00906.CSI",$A$3,$A1068)/100</f>
        <v>0.63701302289406203</v>
      </c>
    </row>
    <row r="1069" spans="1:16" x14ac:dyDescent="0.3">
      <c r="A1069" s="3">
        <v>20130529</v>
      </c>
      <c r="B1069" s="29">
        <f>板块策略指数!B1069</f>
        <v>8.6231657173354674E-3</v>
      </c>
      <c r="C1069" s="29">
        <f>板块策略指数!C1069</f>
        <v>7.9683562841750179E-3</v>
      </c>
      <c r="D1069" s="29">
        <f>板块策略指数!E1069</f>
        <v>5.7004177258418E-3</v>
      </c>
      <c r="E1069" s="29">
        <f>板块策略指数!F1069</f>
        <v>-4.6215195256174299E-3</v>
      </c>
      <c r="F1069">
        <f t="shared" si="163"/>
        <v>0.31850459447325552</v>
      </c>
      <c r="G1069">
        <f t="shared" si="164"/>
        <v>0.19727700971042741</v>
      </c>
      <c r="H1069">
        <f t="shared" si="165"/>
        <v>0.29149173697889985</v>
      </c>
      <c r="I1069">
        <f t="shared" si="166"/>
        <v>0.19272665883741683</v>
      </c>
      <c r="J1069">
        <f t="shared" si="167"/>
        <v>5.0654940167044809E-3</v>
      </c>
      <c r="K1069" s="28">
        <f t="shared" si="168"/>
        <v>1.2762420000000043</v>
      </c>
      <c r="L1069" s="28">
        <f t="shared" si="169"/>
        <v>1.4836175999999992</v>
      </c>
      <c r="M1069" s="28">
        <f t="shared" si="170"/>
        <v>1.2662130777956166</v>
      </c>
      <c r="N1069" s="28">
        <f t="shared" si="171"/>
        <v>0.88125535758734741</v>
      </c>
      <c r="O1069" s="7">
        <f t="shared" si="172"/>
        <v>1.3103388179541842</v>
      </c>
      <c r="P1069" s="7">
        <f>[1]!S_PQ_PctChange("H00906.CSI",$A$3,$A1069)/100</f>
        <v>0.63922486099773002</v>
      </c>
    </row>
    <row r="1070" spans="1:16" x14ac:dyDescent="0.3">
      <c r="A1070" s="3">
        <v>20130530</v>
      </c>
      <c r="B1070" s="29">
        <f>板块策略指数!B1070</f>
        <v>-2.3949562480615519E-3</v>
      </c>
      <c r="C1070" s="29">
        <f>板块策略指数!C1070</f>
        <v>1.2468022452409721E-2</v>
      </c>
      <c r="D1070" s="29">
        <f>板块策略指数!E1070</f>
        <v>-6.2309938212034297E-3</v>
      </c>
      <c r="E1070" s="29">
        <f>板块策略指数!F1070</f>
        <v>-1.9044051752986301E-3</v>
      </c>
      <c r="F1070">
        <f t="shared" si="163"/>
        <v>0.31789643483458579</v>
      </c>
      <c r="G1070">
        <f t="shared" si="164"/>
        <v>0.19983387573163361</v>
      </c>
      <c r="H1070">
        <f t="shared" si="165"/>
        <v>0.28981643881088792</v>
      </c>
      <c r="I1070">
        <f t="shared" si="166"/>
        <v>0.19245325062289231</v>
      </c>
      <c r="J1070">
        <f t="shared" si="167"/>
        <v>-4.8646324071154485E-4</v>
      </c>
      <c r="K1070" s="28">
        <f t="shared" si="168"/>
        <v>1.2707905000000044</v>
      </c>
      <c r="L1070" s="28">
        <f t="shared" si="169"/>
        <v>1.5145833999999989</v>
      </c>
      <c r="M1070" s="28">
        <f t="shared" si="170"/>
        <v>1.2520923181103418</v>
      </c>
      <c r="N1070" s="28">
        <f t="shared" si="171"/>
        <v>0.87767268514829966</v>
      </c>
      <c r="O1070" s="7">
        <f t="shared" si="172"/>
        <v>1.3092149230456607</v>
      </c>
      <c r="P1070" s="7">
        <f>[1]!S_PQ_PctChange("H00906.CSI",$A$3,$A1070)/100</f>
        <v>0.63648756147325192</v>
      </c>
    </row>
    <row r="1071" spans="1:16" x14ac:dyDescent="0.3">
      <c r="A1071" s="3">
        <v>20130531</v>
      </c>
      <c r="B1071" s="29">
        <f>板块策略指数!B1071</f>
        <v>-8.4278580520748929E-3</v>
      </c>
      <c r="C1071" s="29">
        <f>板块策略指数!C1071</f>
        <v>4.8306212472411665E-4</v>
      </c>
      <c r="D1071" s="29">
        <f>板块策略指数!E1071</f>
        <v>-1.1103792083665199E-2</v>
      </c>
      <c r="E1071" s="29">
        <f>板块策略指数!F1071</f>
        <v>-9.6135779216054203E-3</v>
      </c>
      <c r="F1071">
        <f t="shared" si="163"/>
        <v>0.3</v>
      </c>
      <c r="G1071">
        <f t="shared" si="164"/>
        <v>0.2</v>
      </c>
      <c r="H1071">
        <f t="shared" si="165"/>
        <v>0.3</v>
      </c>
      <c r="I1071">
        <f t="shared" si="166"/>
        <v>0.2</v>
      </c>
      <c r="J1071">
        <f t="shared" si="167"/>
        <v>-7.6508796515575971E-3</v>
      </c>
      <c r="K1071" s="28">
        <f t="shared" si="168"/>
        <v>1.2516526000000043</v>
      </c>
      <c r="L1071" s="28">
        <f t="shared" si="169"/>
        <v>1.5157980999999987</v>
      </c>
      <c r="M1071" s="28">
        <f t="shared" si="170"/>
        <v>1.227085553256825</v>
      </c>
      <c r="N1071" s="28">
        <f t="shared" si="171"/>
        <v>0.85962153247835627</v>
      </c>
      <c r="O1071" s="7">
        <f t="shared" si="172"/>
        <v>1.2915473975798575</v>
      </c>
      <c r="P1071" s="7">
        <f>[1]!S_PQ_PctChange("H00906.CSI",$A$3,$A1071)/100</f>
        <v>0.62120695569129958</v>
      </c>
    </row>
    <row r="1072" spans="1:16" x14ac:dyDescent="0.3">
      <c r="A1072" s="3">
        <v>20130603</v>
      </c>
      <c r="B1072" s="29">
        <f>板块策略指数!B1072</f>
        <v>-8.1956248490553229E-3</v>
      </c>
      <c r="C1072" s="29">
        <f>板块策略指数!C1072</f>
        <v>-7.4194745595840801E-3</v>
      </c>
      <c r="D1072" s="29">
        <f>板块策略指数!E1072</f>
        <v>-1.3728380180251601E-3</v>
      </c>
      <c r="E1072" s="29">
        <f>板块策略指数!F1072</f>
        <v>9.0806366499850502E-4</v>
      </c>
      <c r="F1072">
        <f t="shared" si="163"/>
        <v>0.2987881018227847</v>
      </c>
      <c r="G1072">
        <f t="shared" si="164"/>
        <v>0.19934794840126172</v>
      </c>
      <c r="H1072">
        <f t="shared" si="165"/>
        <v>0.30084351474236848</v>
      </c>
      <c r="I1072">
        <f t="shared" si="166"/>
        <v>0.2010204350335851</v>
      </c>
      <c r="J1072">
        <f t="shared" si="167"/>
        <v>-4.17282103904126E-3</v>
      </c>
      <c r="K1072" s="28">
        <f t="shared" si="168"/>
        <v>1.2331989000000041</v>
      </c>
      <c r="L1072" s="28">
        <f t="shared" si="169"/>
        <v>1.4971321999999989</v>
      </c>
      <c r="M1072" s="28">
        <f t="shared" si="170"/>
        <v>1.2240281255399195</v>
      </c>
      <c r="N1072" s="28">
        <f t="shared" si="171"/>
        <v>0.86131018722264874</v>
      </c>
      <c r="O1072" s="7">
        <f t="shared" si="172"/>
        <v>1.2819851803872759</v>
      </c>
      <c r="P1072" s="7">
        <f>[1]!S_PQ_PctChange("H00906.CSI",$A$3,$A1072)/100</f>
        <v>0.6184764329510184</v>
      </c>
    </row>
    <row r="1073" spans="1:16" x14ac:dyDescent="0.3">
      <c r="A1073" s="3">
        <v>20130604</v>
      </c>
      <c r="B1073" s="29">
        <f>板块策略指数!B1073</f>
        <v>-2.395442698812E-2</v>
      </c>
      <c r="C1073" s="29">
        <f>板块策略指数!C1073</f>
        <v>-2.1116182795608424E-2</v>
      </c>
      <c r="D1073" s="29">
        <f>板块策略指数!E1073</f>
        <v>-1.81329628264763E-2</v>
      </c>
      <c r="E1073" s="29">
        <f>板块策略指数!F1073</f>
        <v>-9.1958568735209106E-3</v>
      </c>
      <c r="F1073">
        <f t="shared" si="163"/>
        <v>0.29717929147245753</v>
      </c>
      <c r="G1073">
        <f t="shared" si="164"/>
        <v>0.19885113171331406</v>
      </c>
      <c r="H1073">
        <f t="shared" si="165"/>
        <v>0.30100830755624586</v>
      </c>
      <c r="I1073">
        <f t="shared" si="166"/>
        <v>0.20296126925798258</v>
      </c>
      <c r="J1073">
        <f t="shared" si="167"/>
        <v>-1.8670504907035021E-2</v>
      </c>
      <c r="K1073" s="28">
        <f t="shared" si="168"/>
        <v>1.1797039000000042</v>
      </c>
      <c r="L1073" s="28">
        <f t="shared" si="169"/>
        <v>1.4444022999999993</v>
      </c>
      <c r="M1073" s="28">
        <f t="shared" si="170"/>
        <v>1.1836999062144664</v>
      </c>
      <c r="N1073" s="28">
        <f t="shared" si="171"/>
        <v>0.84419384514372298</v>
      </c>
      <c r="O1073" s="7">
        <f t="shared" si="172"/>
        <v>1.2393793648790741</v>
      </c>
      <c r="P1073" s="7">
        <f>[1]!S_PQ_PctChange("H00906.CSI",$A$3,$A1073)/100</f>
        <v>0.59356132520536264</v>
      </c>
    </row>
    <row r="1074" spans="1:16" x14ac:dyDescent="0.3">
      <c r="A1074" s="3">
        <v>20130605</v>
      </c>
      <c r="B1074" s="29">
        <f>板块策略指数!B1074</f>
        <v>7.6255770336513115E-3</v>
      </c>
      <c r="C1074" s="29">
        <f>板块策略指数!C1074</f>
        <v>4.2689372367224268E-3</v>
      </c>
      <c r="D1074" s="29">
        <f>板块策略指数!E1074</f>
        <v>1.6053941498600001E-3</v>
      </c>
      <c r="E1074" s="29">
        <f>板块策略指数!F1074</f>
        <v>-7.7431504689257401E-3</v>
      </c>
      <c r="F1074">
        <f t="shared" si="163"/>
        <v>0.29883978930630584</v>
      </c>
      <c r="G1074">
        <f t="shared" si="164"/>
        <v>0.19929609655011207</v>
      </c>
      <c r="H1074">
        <f t="shared" si="165"/>
        <v>0.30088174031524334</v>
      </c>
      <c r="I1074">
        <f t="shared" si="166"/>
        <v>0.20098237382833881</v>
      </c>
      <c r="J1074">
        <f t="shared" si="167"/>
        <v>2.0267239094458487E-3</v>
      </c>
      <c r="K1074" s="28">
        <f t="shared" si="168"/>
        <v>1.1963254000000045</v>
      </c>
      <c r="L1074" s="28">
        <f t="shared" si="169"/>
        <v>1.454837299999999</v>
      </c>
      <c r="M1074" s="28">
        <f t="shared" si="170"/>
        <v>1.1872056052689528</v>
      </c>
      <c r="N1074" s="28">
        <f t="shared" si="171"/>
        <v>0.82991397470690842</v>
      </c>
      <c r="O1074" s="7">
        <f t="shared" si="172"/>
        <v>1.243917968580194</v>
      </c>
      <c r="P1074" s="7">
        <f>[1]!S_PQ_PctChange("H00906.CSI",$A$3,$A1074)/100</f>
        <v>0.59335906426163798</v>
      </c>
    </row>
    <row r="1075" spans="1:16" x14ac:dyDescent="0.3">
      <c r="A1075" s="3">
        <v>20130606</v>
      </c>
      <c r="B1075" s="29">
        <f>板块策略指数!B1075</f>
        <v>-1.4152046868829172E-2</v>
      </c>
      <c r="C1075" s="29">
        <f>板块策略指数!C1075</f>
        <v>-1.9331505187736873E-2</v>
      </c>
      <c r="D1075" s="29">
        <f>板块策略指数!E1075</f>
        <v>-7.1606331658831601E-3</v>
      </c>
      <c r="E1075" s="29">
        <f>板块策略指数!F1075</f>
        <v>-1.8627382203798101E-2</v>
      </c>
      <c r="F1075">
        <f t="shared" si="163"/>
        <v>0.29878769664515881</v>
      </c>
      <c r="G1075">
        <f t="shared" si="164"/>
        <v>0.1982144745795453</v>
      </c>
      <c r="H1075">
        <f t="shared" si="165"/>
        <v>0.30296270591884333</v>
      </c>
      <c r="I1075">
        <f t="shared" si="166"/>
        <v>0.20003512285645272</v>
      </c>
      <c r="J1075">
        <f t="shared" si="167"/>
        <v>-1.3980167491125147E-2</v>
      </c>
      <c r="K1075" s="28">
        <f t="shared" si="168"/>
        <v>1.1652429000000044</v>
      </c>
      <c r="L1075" s="28">
        <f t="shared" si="169"/>
        <v>1.407381599999999</v>
      </c>
      <c r="M1075" s="28">
        <f t="shared" si="170"/>
        <v>1.1715438282712585</v>
      </c>
      <c r="N1075" s="28">
        <f t="shared" si="171"/>
        <v>0.79582746769997148</v>
      </c>
      <c r="O1075" s="7">
        <f t="shared" si="172"/>
        <v>1.2125476195430975</v>
      </c>
      <c r="P1075" s="7">
        <f>[1]!S_PQ_PctChange("H00906.CSI",$A$3,$A1075)/100</f>
        <v>0.57181879504606647</v>
      </c>
    </row>
    <row r="1076" spans="1:16" x14ac:dyDescent="0.3">
      <c r="A1076" s="3">
        <v>20130607</v>
      </c>
      <c r="B1076" s="29">
        <f>板块策略指数!B1076</f>
        <v>-1.1804264546947779E-2</v>
      </c>
      <c r="C1076" s="29">
        <f>板块策略指数!C1076</f>
        <v>-1.5531895732691495E-2</v>
      </c>
      <c r="D1076" s="29">
        <f>板块策略指数!E1076</f>
        <v>-1.6283277422476299E-2</v>
      </c>
      <c r="E1076" s="29">
        <f>板块策略指数!F1076</f>
        <v>-1.5401826353168E-2</v>
      </c>
      <c r="F1076">
        <f t="shared" si="163"/>
        <v>0.29964140940125589</v>
      </c>
      <c r="G1076">
        <f t="shared" si="164"/>
        <v>0.19803099113149311</v>
      </c>
      <c r="H1076">
        <f t="shared" si="165"/>
        <v>0.3024512409280431</v>
      </c>
      <c r="I1076">
        <f t="shared" si="166"/>
        <v>0.19987635853920807</v>
      </c>
      <c r="J1076">
        <f t="shared" si="167"/>
        <v>-1.4619747582362702E-2</v>
      </c>
      <c r="K1076" s="28">
        <f t="shared" si="168"/>
        <v>1.1396838000000038</v>
      </c>
      <c r="L1076" s="28">
        <f t="shared" si="169"/>
        <v>1.3699903999999989</v>
      </c>
      <c r="M1076" s="28">
        <f t="shared" si="170"/>
        <v>1.1361839776804512</v>
      </c>
      <c r="N1076" s="28">
        <f t="shared" si="171"/>
        <v>0.76816844488220704</v>
      </c>
      <c r="O1076" s="7">
        <f t="shared" si="172"/>
        <v>1.18020073183142</v>
      </c>
      <c r="P1076" s="7">
        <f>[1]!S_PQ_PctChange("H00906.CSI",$A$3,$A1076)/100</f>
        <v>0.54514850019339889</v>
      </c>
    </row>
    <row r="1077" spans="1:16" x14ac:dyDescent="0.3">
      <c r="A1077" s="3">
        <v>20130613</v>
      </c>
      <c r="B1077" s="29">
        <f>板块策略指数!B1077</f>
        <v>-1.4748394131880416E-2</v>
      </c>
      <c r="C1077" s="29">
        <f>板块策略指数!C1077</f>
        <v>-1.3573472702674373E-2</v>
      </c>
      <c r="D1077" s="29">
        <f>板块策略指数!E1077</f>
        <v>-2.8975082171780599E-2</v>
      </c>
      <c r="E1077" s="29">
        <f>板块策略指数!F1077</f>
        <v>-3.14897814430527E-2</v>
      </c>
      <c r="F1077">
        <f t="shared" si="163"/>
        <v>0.30191404737242572</v>
      </c>
      <c r="G1077">
        <f t="shared" si="164"/>
        <v>0.19977090713139511</v>
      </c>
      <c r="H1077">
        <f t="shared" si="165"/>
        <v>0.30034477634998674</v>
      </c>
      <c r="I1077">
        <f t="shared" si="166"/>
        <v>0.19797026914619265</v>
      </c>
      <c r="J1077">
        <f t="shared" si="167"/>
        <v>-2.2164810261368694E-2</v>
      </c>
      <c r="K1077" s="28">
        <f t="shared" si="168"/>
        <v>1.1081269000000042</v>
      </c>
      <c r="L1077" s="28">
        <f t="shared" si="169"/>
        <v>1.3378213999999984</v>
      </c>
      <c r="M1077" s="28">
        <f t="shared" si="170"/>
        <v>1.074287871393119</v>
      </c>
      <c r="N1077" s="28">
        <f t="shared" si="171"/>
        <v>0.71248920699836393</v>
      </c>
      <c r="O1077" s="7">
        <f t="shared" si="172"/>
        <v>1.1318769962786792</v>
      </c>
      <c r="P1077" s="7">
        <f>[1]!S_PQ_PctChange("H00906.CSI",$A$3,$A1077)/100</f>
        <v>0.49718867714044718</v>
      </c>
    </row>
    <row r="1078" spans="1:16" x14ac:dyDescent="0.3">
      <c r="A1078" s="3">
        <v>20130614</v>
      </c>
      <c r="B1078" s="29">
        <f>板块策略指数!B1078</f>
        <v>3.3970203596377389E-2</v>
      </c>
      <c r="C1078" s="29">
        <f>板块策略指数!C1078</f>
        <v>2.5263307111484376E-2</v>
      </c>
      <c r="D1078" s="29">
        <f>板块策略指数!E1078</f>
        <v>9.4610567791140604E-3</v>
      </c>
      <c r="E1078" s="29">
        <f>板块策略指数!F1078</f>
        <v>3.69344570680963E-3</v>
      </c>
      <c r="F1078">
        <f t="shared" si="163"/>
        <v>0.30638685445224262</v>
      </c>
      <c r="G1078">
        <f t="shared" si="164"/>
        <v>0.2010233196363182</v>
      </c>
      <c r="H1078">
        <f t="shared" si="165"/>
        <v>0.29756951445571672</v>
      </c>
      <c r="I1078">
        <f t="shared" si="166"/>
        <v>0.19502031145572268</v>
      </c>
      <c r="J1078">
        <f t="shared" si="167"/>
        <v>1.8875726859659377E-2</v>
      </c>
      <c r="K1078" s="28">
        <f t="shared" si="168"/>
        <v>1.1797404000000045</v>
      </c>
      <c r="L1078" s="28">
        <f t="shared" si="169"/>
        <v>1.3968824999999985</v>
      </c>
      <c r="M1078" s="28">
        <f t="shared" si="170"/>
        <v>1.0939128267205969</v>
      </c>
      <c r="N1078" s="28">
        <f t="shared" si="171"/>
        <v>0.71881419290790993</v>
      </c>
      <c r="O1078" s="7">
        <f t="shared" si="172"/>
        <v>1.1721177241588263</v>
      </c>
      <c r="P1078" s="7">
        <f>[1]!S_PQ_PctChange("H00906.CSI",$A$3,$A1078)/100</f>
        <v>0.51272732201297599</v>
      </c>
    </row>
    <row r="1079" spans="1:16" x14ac:dyDescent="0.3">
      <c r="A1079" s="3">
        <v>20130617</v>
      </c>
      <c r="B1079" s="29">
        <f>板块策略指数!B1079</f>
        <v>3.3565006181469847E-3</v>
      </c>
      <c r="C1079" s="29">
        <f>板块策略指数!C1079</f>
        <v>1.9278291697652963E-2</v>
      </c>
      <c r="D1079" s="29">
        <f>板块策略指数!E1079</f>
        <v>-1.1499837803348199E-2</v>
      </c>
      <c r="E1079" s="29">
        <f>板块策略指数!F1079</f>
        <v>-8.1401162327550108E-3</v>
      </c>
      <c r="F1079">
        <f t="shared" si="163"/>
        <v>0.30744774404729186</v>
      </c>
      <c r="G1079">
        <f t="shared" si="164"/>
        <v>0.20492036904738248</v>
      </c>
      <c r="H1079">
        <f t="shared" si="165"/>
        <v>0.29417861248279703</v>
      </c>
      <c r="I1079">
        <f t="shared" si="166"/>
        <v>0.19345327442252888</v>
      </c>
      <c r="J1079">
        <f t="shared" si="167"/>
        <v>-1.0571529411895243E-4</v>
      </c>
      <c r="K1079" s="28">
        <f t="shared" si="168"/>
        <v>1.1870567000000047</v>
      </c>
      <c r="L1079" s="28">
        <f t="shared" si="169"/>
        <v>1.4430902999999984</v>
      </c>
      <c r="M1079" s="28">
        <f t="shared" si="170"/>
        <v>1.0698331688389597</v>
      </c>
      <c r="N1079" s="28">
        <f t="shared" si="171"/>
        <v>0.70482284559513064</v>
      </c>
      <c r="O1079" s="7">
        <f t="shared" si="172"/>
        <v>1.1718880980947559</v>
      </c>
      <c r="P1079" s="7">
        <f>[1]!S_PQ_PctChange("H00906.CSI",$A$3,$A1079)/100</f>
        <v>0.50776410952534334</v>
      </c>
    </row>
    <row r="1080" spans="1:16" x14ac:dyDescent="0.3">
      <c r="A1080" s="3">
        <v>20130618</v>
      </c>
      <c r="B1080" s="29">
        <f>板块策略指数!B1080</f>
        <v>8.5196693803136483E-4</v>
      </c>
      <c r="C1080" s="29">
        <f>板块策略指数!C1080</f>
        <v>-2.896904793080989E-3</v>
      </c>
      <c r="D1080" s="29">
        <f>板块策略指数!E1080</f>
        <v>1.11409837780857E-2</v>
      </c>
      <c r="E1080" s="29">
        <f>板块策略指数!F1080</f>
        <v>1.1580966165093401E-2</v>
      </c>
      <c r="F1080">
        <f t="shared" si="163"/>
        <v>0.30612209482292091</v>
      </c>
      <c r="G1080">
        <f t="shared" si="164"/>
        <v>0.20327253938311582</v>
      </c>
      <c r="H1080">
        <f t="shared" si="165"/>
        <v>0.29592136923582196</v>
      </c>
      <c r="I1080">
        <f t="shared" si="166"/>
        <v>0.1946839965581415</v>
      </c>
      <c r="J1080">
        <f t="shared" si="167"/>
        <v>5.1861154889517713E-3</v>
      </c>
      <c r="K1080" s="28">
        <f t="shared" si="168"/>
        <v>1.1889200000000049</v>
      </c>
      <c r="L1080" s="28">
        <f t="shared" si="169"/>
        <v>1.4360128999999988</v>
      </c>
      <c r="M1080" s="28">
        <f t="shared" si="170"/>
        <v>1.0928931465963387</v>
      </c>
      <c r="N1080" s="28">
        <f t="shared" si="171"/>
        <v>0.72456634128744613</v>
      </c>
      <c r="O1080" s="7">
        <f t="shared" si="172"/>
        <v>1.1831517606005555</v>
      </c>
      <c r="P1080" s="7">
        <f>[1]!S_PQ_PctChange("H00906.CSI",$A$3,$A1080)/100</f>
        <v>0.51685803262656682</v>
      </c>
    </row>
    <row r="1081" spans="1:16" x14ac:dyDescent="0.3">
      <c r="A1081" s="3">
        <v>20130619</v>
      </c>
      <c r="B1081" s="29">
        <f>板块策略指数!B1081</f>
        <v>-4.1244083840433852E-3</v>
      </c>
      <c r="C1081" s="29">
        <f>板块策略指数!C1081</f>
        <v>-7.2376464016263263E-3</v>
      </c>
      <c r="D1081" s="29">
        <f>板块策略指数!E1081</f>
        <v>4.0767089888703903E-4</v>
      </c>
      <c r="E1081" s="29">
        <f>板块策略指数!F1081</f>
        <v>-1.48930455984542E-2</v>
      </c>
      <c r="F1081">
        <f t="shared" si="163"/>
        <v>0.30654940235640693</v>
      </c>
      <c r="G1081">
        <f t="shared" si="164"/>
        <v>0.20291993831316452</v>
      </c>
      <c r="H1081">
        <f t="shared" si="165"/>
        <v>0.29768301108635542</v>
      </c>
      <c r="I1081">
        <f t="shared" si="166"/>
        <v>0.1928476482440733</v>
      </c>
      <c r="J1081">
        <f t="shared" si="167"/>
        <v>-5.5125864050776831E-3</v>
      </c>
      <c r="K1081" s="28">
        <f t="shared" si="168"/>
        <v>1.1798920000000046</v>
      </c>
      <c r="L1081" s="28">
        <f t="shared" si="169"/>
        <v>1.4183818999999986</v>
      </c>
      <c r="M1081" s="28">
        <f t="shared" si="170"/>
        <v>1.093746358226686</v>
      </c>
      <c r="N1081" s="28">
        <f t="shared" si="171"/>
        <v>0.69888229612909281</v>
      </c>
      <c r="O1081" s="7">
        <f t="shared" si="172"/>
        <v>1.1711169478848475</v>
      </c>
      <c r="P1081" s="7">
        <f>[1]!S_PQ_PctChange("H00906.CSI",$A$3,$A1081)/100</f>
        <v>0.50665636595468722</v>
      </c>
    </row>
    <row r="1082" spans="1:16" x14ac:dyDescent="0.3">
      <c r="A1082" s="3">
        <v>20130620</v>
      </c>
      <c r="B1082" s="29">
        <f>板块策略指数!B1082</f>
        <v>-3.790444664231063E-2</v>
      </c>
      <c r="C1082" s="29">
        <f>板块策略指数!C1082</f>
        <v>-3.4385512064905817E-2</v>
      </c>
      <c r="D1082" s="29">
        <f>板块策略指数!E1082</f>
        <v>-2.5871247213258699E-2</v>
      </c>
      <c r="E1082" s="29">
        <f>板块策略指数!F1082</f>
        <v>-3.4954867941635E-2</v>
      </c>
      <c r="F1082">
        <f t="shared" si="163"/>
        <v>0.30500709461555758</v>
      </c>
      <c r="G1082">
        <f t="shared" si="164"/>
        <v>0.20263747024825285</v>
      </c>
      <c r="H1082">
        <f t="shared" si="165"/>
        <v>0.29988978475016304</v>
      </c>
      <c r="I1082">
        <f t="shared" si="166"/>
        <v>0.19246565038602673</v>
      </c>
      <c r="J1082">
        <f t="shared" si="167"/>
        <v>-3.3039486300156691E-2</v>
      </c>
      <c r="K1082" s="28">
        <f t="shared" si="168"/>
        <v>1.0972644000000047</v>
      </c>
      <c r="L1082" s="28">
        <f t="shared" si="169"/>
        <v>1.3352245999999988</v>
      </c>
      <c r="M1082" s="28">
        <f t="shared" si="170"/>
        <v>1.0395785285911434</v>
      </c>
      <c r="N1082" s="28">
        <f t="shared" si="171"/>
        <v>0.63949808981951861</v>
      </c>
      <c r="O1082" s="7">
        <f t="shared" si="172"/>
        <v>1.0993843592291679</v>
      </c>
      <c r="P1082" s="7">
        <f>[1]!S_PQ_PctChange("H00906.CSI",$A$3,$A1082)/100</f>
        <v>0.45717437291288077</v>
      </c>
    </row>
    <row r="1083" spans="1:16" x14ac:dyDescent="0.3">
      <c r="A1083" s="3">
        <v>20130621</v>
      </c>
      <c r="B1083" s="29">
        <f>板块策略指数!B1083</f>
        <v>-7.7287823128070953E-3</v>
      </c>
      <c r="C1083" s="29">
        <f>板块策略指数!C1083</f>
        <v>2.9223741476515656E-3</v>
      </c>
      <c r="D1083" s="29">
        <f>板块策略指数!E1083</f>
        <v>6.6656158773096804E-4</v>
      </c>
      <c r="E1083" s="29">
        <f>板块策略指数!F1083</f>
        <v>3.1186047110666401E-3</v>
      </c>
      <c r="F1083">
        <f t="shared" si="163"/>
        <v>0.30294210989814835</v>
      </c>
      <c r="G1083">
        <f t="shared" si="164"/>
        <v>0.20342596524523984</v>
      </c>
      <c r="H1083">
        <f t="shared" si="165"/>
        <v>0.30037955553593121</v>
      </c>
      <c r="I1083">
        <f t="shared" si="166"/>
        <v>0.19325236932068085</v>
      </c>
      <c r="J1083">
        <f t="shared" si="167"/>
        <v>-9.6503163866665926E-4</v>
      </c>
      <c r="K1083" s="28">
        <f t="shared" si="168"/>
        <v>1.0810551000000048</v>
      </c>
      <c r="L1083" s="28">
        <f t="shared" si="169"/>
        <v>1.3420489999999989</v>
      </c>
      <c r="M1083" s="28">
        <f t="shared" si="170"/>
        <v>1.0409380332934632</v>
      </c>
      <c r="N1083" s="28">
        <f t="shared" si="171"/>
        <v>0.64461103628621474</v>
      </c>
      <c r="O1083" s="7">
        <f t="shared" si="172"/>
        <v>1.0973583869007899</v>
      </c>
      <c r="P1083" s="7">
        <f>[1]!S_PQ_PctChange("H00906.CSI",$A$3,$A1083)/100</f>
        <v>0.45414462908574921</v>
      </c>
    </row>
    <row r="1084" spans="1:16" x14ac:dyDescent="0.3">
      <c r="A1084" s="3">
        <v>20130624</v>
      </c>
      <c r="B1084" s="29">
        <f>板块策略指数!B1084</f>
        <v>-6.0627947813587463E-2</v>
      </c>
      <c r="C1084" s="29">
        <f>板块策略指数!C1084</f>
        <v>-4.3894427486359217E-2</v>
      </c>
      <c r="D1084" s="29">
        <f>板块策略指数!E1084</f>
        <v>-4.7549659000036097E-2</v>
      </c>
      <c r="E1084" s="29">
        <f>板块策略指数!F1084</f>
        <v>-7.9029462957334803E-2</v>
      </c>
      <c r="F1084">
        <f t="shared" si="163"/>
        <v>0.30172913594852502</v>
      </c>
      <c r="G1084">
        <f t="shared" si="164"/>
        <v>0.20622067449149875</v>
      </c>
      <c r="H1084">
        <f t="shared" si="165"/>
        <v>0.3033420938167653</v>
      </c>
      <c r="I1084">
        <f t="shared" si="166"/>
        <v>0.18870809574321121</v>
      </c>
      <c r="J1084">
        <f t="shared" si="167"/>
        <v>-5.6851601108704693E-2</v>
      </c>
      <c r="K1084" s="28">
        <f t="shared" si="168"/>
        <v>0.95488500000000442</v>
      </c>
      <c r="L1084" s="28">
        <f t="shared" si="169"/>
        <v>1.239246099999999</v>
      </c>
      <c r="M1084" s="28">
        <f t="shared" si="170"/>
        <v>0.94389212577015491</v>
      </c>
      <c r="N1084" s="28">
        <f t="shared" si="171"/>
        <v>0.51463830931480925</v>
      </c>
      <c r="O1084" s="7">
        <f t="shared" si="172"/>
        <v>0.97812020450670989</v>
      </c>
      <c r="P1084" s="7">
        <f>[1]!S_PQ_PctChange("H00906.CSI",$A$3,$A1084)/100</f>
        <v>0.36294266736311154</v>
      </c>
    </row>
    <row r="1085" spans="1:16" x14ac:dyDescent="0.3">
      <c r="A1085" s="3">
        <v>20130625</v>
      </c>
      <c r="B1085" s="29">
        <f>板块策略指数!B1085</f>
        <v>1.57564767236948E-2</v>
      </c>
      <c r="C1085" s="29">
        <f>板块策略指数!C1085</f>
        <v>-6.3466449712694991E-3</v>
      </c>
      <c r="D1085" s="29">
        <f>板块策略指数!E1085</f>
        <v>4.1115698874068804E-3</v>
      </c>
      <c r="E1085" s="29">
        <f>板块策略指数!F1085</f>
        <v>-3.0821088924767098E-3</v>
      </c>
      <c r="F1085">
        <f t="shared" si="163"/>
        <v>0.3052285380764504</v>
      </c>
      <c r="G1085">
        <f t="shared" si="164"/>
        <v>0.20407292699201535</v>
      </c>
      <c r="H1085">
        <f t="shared" si="165"/>
        <v>0.3033422744328369</v>
      </c>
      <c r="I1085">
        <f t="shared" si="166"/>
        <v>0.18735626049869772</v>
      </c>
      <c r="J1085">
        <f t="shared" si="167"/>
        <v>4.1109720192476712E-3</v>
      </c>
      <c r="K1085" s="28">
        <f t="shared" si="168"/>
        <v>0.9856871000000047</v>
      </c>
      <c r="L1085" s="28">
        <f t="shared" si="169"/>
        <v>1.2250343999999993</v>
      </c>
      <c r="M1085" s="28">
        <f t="shared" si="170"/>
        <v>0.95188457409883864</v>
      </c>
      <c r="N1085" s="28">
        <f t="shared" si="171"/>
        <v>0.50997002911278422</v>
      </c>
      <c r="O1085" s="7">
        <f t="shared" si="172"/>
        <v>0.98625220131814539</v>
      </c>
      <c r="P1085" s="7">
        <f>[1]!S_PQ_PctChange("H00906.CSI",$A$3,$A1085)/100</f>
        <v>0.35898241893662863</v>
      </c>
    </row>
    <row r="1086" spans="1:16" x14ac:dyDescent="0.3">
      <c r="A1086" s="3">
        <v>20130626</v>
      </c>
      <c r="B1086" s="29">
        <f>板块策略指数!B1086</f>
        <v>4.7598586907272485E-2</v>
      </c>
      <c r="C1086" s="29">
        <f>板块策略指数!C1086</f>
        <v>3.511069312007039E-2</v>
      </c>
      <c r="D1086" s="29">
        <f>板块策略指数!E1086</f>
        <v>8.3553667312132492E-3</v>
      </c>
      <c r="E1086" s="29">
        <f>板块策略指数!F1086</f>
        <v>-3.4603373131164199E-3</v>
      </c>
      <c r="F1086">
        <f t="shared" si="163"/>
        <v>0.31239086813774691</v>
      </c>
      <c r="G1086">
        <f t="shared" si="164"/>
        <v>0.20637185984717352</v>
      </c>
      <c r="H1086">
        <f t="shared" si="165"/>
        <v>0.2988304455224568</v>
      </c>
      <c r="I1086">
        <f t="shared" si="166"/>
        <v>0.18240682649262319</v>
      </c>
      <c r="J1086">
        <f t="shared" si="167"/>
        <v>2.3579809098859917E-2</v>
      </c>
      <c r="K1086" s="28">
        <f t="shared" si="168"/>
        <v>1.0802030000000049</v>
      </c>
      <c r="L1086" s="28">
        <f t="shared" si="169"/>
        <v>1.3031568999999994</v>
      </c>
      <c r="M1086" s="28">
        <f t="shared" si="170"/>
        <v>0.96819328553243245</v>
      </c>
      <c r="N1086" s="28">
        <f t="shared" si="171"/>
        <v>0.50474502347935779</v>
      </c>
      <c r="O1086" s="7">
        <f t="shared" si="172"/>
        <v>1.0330876490474177</v>
      </c>
      <c r="P1086" s="7">
        <f>[1]!S_PQ_PctChange("H00906.CSI",$A$3,$A1086)/100</f>
        <v>0.36844124580230342</v>
      </c>
    </row>
    <row r="1087" spans="1:16" x14ac:dyDescent="0.3">
      <c r="A1087" s="3">
        <v>20130627</v>
      </c>
      <c r="B1087" s="29">
        <f>板块策略指数!B1087</f>
        <v>-2.3018666928179565E-2</v>
      </c>
      <c r="C1087" s="29">
        <f>板块策略指数!C1087</f>
        <v>-5.6106468473771697E-3</v>
      </c>
      <c r="D1087" s="29">
        <f>板块策略指数!E1087</f>
        <v>-1.05131641470936E-2</v>
      </c>
      <c r="E1087" s="29">
        <f>板块策略指数!F1087</f>
        <v>6.3941210952669697E-3</v>
      </c>
      <c r="F1087">
        <f t="shared" si="163"/>
        <v>0.30838380837206081</v>
      </c>
      <c r="G1087">
        <f t="shared" si="164"/>
        <v>0.20735471510311151</v>
      </c>
      <c r="H1087">
        <f t="shared" si="165"/>
        <v>0.29877333482444057</v>
      </c>
      <c r="I1087">
        <f t="shared" si="166"/>
        <v>0.18548814170038755</v>
      </c>
      <c r="J1087">
        <f t="shared" si="167"/>
        <v>-1.0324023158636082E-2</v>
      </c>
      <c r="K1087" s="28">
        <f t="shared" si="168"/>
        <v>1.0323195000000047</v>
      </c>
      <c r="L1087" s="28">
        <f t="shared" si="169"/>
        <v>1.2902346999999992</v>
      </c>
      <c r="M1087" s="28">
        <f t="shared" si="170"/>
        <v>0.94750134644842254</v>
      </c>
      <c r="N1087" s="28">
        <f t="shared" si="171"/>
        <v>0.51436654537698501</v>
      </c>
      <c r="O1087" s="7">
        <f t="shared" si="172"/>
        <v>1.0120980050751149</v>
      </c>
      <c r="P1087" s="7">
        <f>[1]!S_PQ_PctChange("H00906.CSI",$A$3,$A1087)/100</f>
        <v>0.36019494201679181</v>
      </c>
    </row>
    <row r="1088" spans="1:16" x14ac:dyDescent="0.3">
      <c r="A1088" s="3">
        <v>20130628</v>
      </c>
      <c r="B1088" s="29">
        <f>板块策略指数!B1088</f>
        <v>-6.0284320452566771E-3</v>
      </c>
      <c r="C1088" s="29">
        <f>板块策略指数!C1088</f>
        <v>-8.5182099459063573E-3</v>
      </c>
      <c r="D1088" s="29">
        <f>板块策略指数!E1088</f>
        <v>7.76412893595828E-3</v>
      </c>
      <c r="E1088" s="29">
        <f>板块策略指数!F1088</f>
        <v>4.2286090790040601E-2</v>
      </c>
      <c r="F1088">
        <f t="shared" si="163"/>
        <v>0.3</v>
      </c>
      <c r="G1088">
        <f t="shared" si="164"/>
        <v>0.2</v>
      </c>
      <c r="H1088">
        <f t="shared" si="165"/>
        <v>0.3</v>
      </c>
      <c r="I1088">
        <f t="shared" si="166"/>
        <v>0.2</v>
      </c>
      <c r="J1088">
        <f t="shared" si="167"/>
        <v>6.5379212654713657E-3</v>
      </c>
      <c r="K1088" s="28">
        <f t="shared" si="168"/>
        <v>1.0200678000000045</v>
      </c>
      <c r="L1088" s="28">
        <f t="shared" si="169"/>
        <v>1.2707259999999994</v>
      </c>
      <c r="M1088" s="28">
        <f t="shared" si="170"/>
        <v>0.96262199800520043</v>
      </c>
      <c r="N1088" s="28">
        <f t="shared" si="171"/>
        <v>0.57840318660419632</v>
      </c>
      <c r="O1088" s="7">
        <f t="shared" si="172"/>
        <v>1.0252529434107078</v>
      </c>
      <c r="P1088" s="7">
        <f>[1]!S_PQ_PctChange("H00906.CSI",$A$3,$A1088)/100</f>
        <v>0.38033241690359354</v>
      </c>
    </row>
    <row r="1089" spans="1:16" x14ac:dyDescent="0.3">
      <c r="A1089" s="3">
        <v>20130701</v>
      </c>
      <c r="B1089" s="29">
        <f>板块策略指数!B1089</f>
        <v>2.9301541265100001E-2</v>
      </c>
      <c r="C1089" s="29">
        <f>板块策略指数!C1089</f>
        <v>3.2088459814173874E-2</v>
      </c>
      <c r="D1089" s="29">
        <f>板块策略指数!E1089</f>
        <v>7.7785012930609698E-3</v>
      </c>
      <c r="E1089" s="29">
        <f>板块策略指数!F1089</f>
        <v>-2.40026720695729E-3</v>
      </c>
      <c r="F1089">
        <f t="shared" si="163"/>
        <v>0.30361036815045489</v>
      </c>
      <c r="G1089">
        <f t="shared" si="164"/>
        <v>0.20295494545610668</v>
      </c>
      <c r="H1089">
        <f t="shared" si="165"/>
        <v>0.29726177366414319</v>
      </c>
      <c r="I1089">
        <f t="shared" si="166"/>
        <v>0.19617291272929513</v>
      </c>
      <c r="J1089">
        <f t="shared" si="167"/>
        <v>1.7061651288891606E-2</v>
      </c>
      <c r="K1089" s="28">
        <f t="shared" si="168"/>
        <v>1.0792589000000046</v>
      </c>
      <c r="L1089" s="28">
        <f t="shared" si="169"/>
        <v>1.3435900999999992</v>
      </c>
      <c r="M1089" s="28">
        <f t="shared" si="170"/>
        <v>0.97788825575447369</v>
      </c>
      <c r="N1089" s="28">
        <f t="shared" si="171"/>
        <v>0.57461459719603347</v>
      </c>
      <c r="O1089" s="7">
        <f t="shared" si="172"/>
        <v>1.0598071029029827</v>
      </c>
      <c r="P1089" s="7">
        <f>[1]!S_PQ_PctChange("H00906.CSI",$A$3,$A1089)/100</f>
        <v>0.39421439868551245</v>
      </c>
    </row>
    <row r="1090" spans="1:16" x14ac:dyDescent="0.3">
      <c r="A1090" s="3">
        <v>20130702</v>
      </c>
      <c r="B1090" s="29">
        <f>板块策略指数!B1090</f>
        <v>2.2788696491812598E-2</v>
      </c>
      <c r="C1090" s="29">
        <f>板块策略指数!C1090</f>
        <v>3.7075084077202829E-2</v>
      </c>
      <c r="D1090" s="29">
        <f>板块策略指数!E1090</f>
        <v>8.0447687386824892E-3</v>
      </c>
      <c r="E1090" s="29">
        <f>板块策略指数!F1090</f>
        <v>-5.9563140990123798E-3</v>
      </c>
      <c r="F1090">
        <f t="shared" ref="F1090:F1153" si="173">IF(MID($A1090,6,1)&lt;&gt;MID($A1091,6,1),0.3,F1089*(1+B1090)/(1+$J1090))</f>
        <v>0.30573941941285548</v>
      </c>
      <c r="G1090">
        <f t="shared" ref="G1090:G1153" si="174">IF(MID($A1090,6,1)&lt;&gt;MID($A1091,6,1),0.2,G1089*(1+C1090)/(1+$J1090))</f>
        <v>0.20723292510324337</v>
      </c>
      <c r="H1090">
        <f t="shared" ref="H1090:H1153" si="175">IF(MID($A1090,6,1)&lt;&gt;MID($A1091,6,1),0.3,H1089*(1+D1090)/(1+$J1090))</f>
        <v>0.29503110328569138</v>
      </c>
      <c r="I1090">
        <f t="shared" ref="I1090:I1153" si="176">IF(MID($A1090,6,1)&lt;&gt;MID($A1091,6,1),0.2,I1089*(1+E1090)/(1+$J1090))</f>
        <v>0.19199655219820969</v>
      </c>
      <c r="J1090">
        <f t="shared" si="167"/>
        <v>1.5666390936262254E-2</v>
      </c>
      <c r="K1090" s="28">
        <f t="shared" si="168"/>
        <v>1.1266425000000049</v>
      </c>
      <c r="L1090" s="28">
        <f t="shared" si="169"/>
        <v>1.4304788999999993</v>
      </c>
      <c r="M1090" s="28">
        <f t="shared" si="170"/>
        <v>0.99379990936297435</v>
      </c>
      <c r="N1090" s="28">
        <f t="shared" si="171"/>
        <v>0.56523569807024399</v>
      </c>
      <c r="O1090" s="7">
        <f t="shared" si="172"/>
        <v>1.0920768462303507</v>
      </c>
      <c r="P1090" s="7">
        <f>[1]!S_PQ_PctChange("H00906.CSI",$A$3,$A1090)/100</f>
        <v>0.40410850361306849</v>
      </c>
    </row>
    <row r="1091" spans="1:16" x14ac:dyDescent="0.3">
      <c r="A1091" s="3">
        <v>20130703</v>
      </c>
      <c r="B1091" s="29">
        <f>板块策略指数!B1091</f>
        <v>1.6059821996409786E-2</v>
      </c>
      <c r="C1091" s="29">
        <f>板块策略指数!C1091</f>
        <v>1.0872342895056498E-2</v>
      </c>
      <c r="D1091" s="29">
        <f>板块策略指数!E1091</f>
        <v>6.87492638016976E-4</v>
      </c>
      <c r="E1091" s="29">
        <f>板块策略指数!F1091</f>
        <v>-1.4412165335914899E-2</v>
      </c>
      <c r="F1091">
        <f t="shared" si="173"/>
        <v>0.30922741132426046</v>
      </c>
      <c r="G1091">
        <f t="shared" si="174"/>
        <v>0.20852702222664304</v>
      </c>
      <c r="H1091">
        <f t="shared" si="175"/>
        <v>0.29388237766225123</v>
      </c>
      <c r="I1091">
        <f t="shared" si="176"/>
        <v>0.18836318878684527</v>
      </c>
      <c r="J1091">
        <f t="shared" ref="J1091:J1154" si="177">SUMPRODUCT(F1090:I1090,B1091:E1091)</f>
        <v>4.5989737312128829E-3</v>
      </c>
      <c r="K1091" s="28">
        <f t="shared" ref="K1091:K1154" si="178">(1+K1090)*(1+B1091)-1</f>
        <v>1.1607960000000048</v>
      </c>
      <c r="L1091" s="28">
        <f t="shared" ref="L1091:L1154" si="179">(1+L1090)*(1+C1091)-1</f>
        <v>1.456903899999999</v>
      </c>
      <c r="M1091" s="28">
        <f t="shared" ref="M1091:M1154" si="180">(1+M1090)*(1+D1091)-1</f>
        <v>0.99517063212234014</v>
      </c>
      <c r="N1091" s="28">
        <f t="shared" ref="N1091:N1154" si="181">(1+N1090)*(1+E1091)-1</f>
        <v>0.54267726239997938</v>
      </c>
      <c r="O1091" s="7">
        <f t="shared" si="172"/>
        <v>1.1016982526898427</v>
      </c>
      <c r="P1091" s="7">
        <f>[1]!S_PQ_PctChange("H00906.CSI",$A$3,$A1091)/100</f>
        <v>0.3971826301637793</v>
      </c>
    </row>
    <row r="1092" spans="1:16" x14ac:dyDescent="0.3">
      <c r="A1092" s="3">
        <v>20130704</v>
      </c>
      <c r="B1092" s="29">
        <f>板块策略指数!B1092</f>
        <v>-6.5446252214461367E-3</v>
      </c>
      <c r="C1092" s="29">
        <f>板块策略指数!C1092</f>
        <v>-1.2396007837343466E-2</v>
      </c>
      <c r="D1092" s="29">
        <f>板块策略指数!E1092</f>
        <v>1.0687278756367199E-2</v>
      </c>
      <c r="E1092" s="29">
        <f>板块策略指数!F1092</f>
        <v>9.5486303381496496E-3</v>
      </c>
      <c r="F1092">
        <f t="shared" si="173"/>
        <v>0.30710206494996939</v>
      </c>
      <c r="G1092">
        <f t="shared" si="174"/>
        <v>0.20587403024109469</v>
      </c>
      <c r="H1092">
        <f t="shared" si="175"/>
        <v>0.29692497759594472</v>
      </c>
      <c r="I1092">
        <f t="shared" si="176"/>
        <v>0.19009892721299126</v>
      </c>
      <c r="J1092">
        <f t="shared" si="177"/>
        <v>3.30733233566525E-4</v>
      </c>
      <c r="K1092" s="28">
        <f t="shared" si="178"/>
        <v>1.146654400000005</v>
      </c>
      <c r="L1092" s="28">
        <f t="shared" si="179"/>
        <v>1.4264480999999991</v>
      </c>
      <c r="M1092" s="28">
        <f t="shared" si="180"/>
        <v>1.0164935768343488</v>
      </c>
      <c r="N1092" s="28">
        <f t="shared" si="181"/>
        <v>0.5574077173097054</v>
      </c>
      <c r="O1092" s="7">
        <f t="shared" ref="O1092:O1155" si="182">(1+O1091)*(1+J1092)-1</f>
        <v>1.1023933541489357</v>
      </c>
      <c r="P1092" s="7">
        <f>[1]!S_PQ_PctChange("H00906.CSI",$A$3,$A1092)/100</f>
        <v>0.40902688506678264</v>
      </c>
    </row>
    <row r="1093" spans="1:16" x14ac:dyDescent="0.3">
      <c r="A1093" s="3">
        <v>20130705</v>
      </c>
      <c r="B1093" s="29">
        <f>板块策略指数!B1093</f>
        <v>-1.9867660113337241E-2</v>
      </c>
      <c r="C1093" s="29">
        <f>板块策略指数!C1093</f>
        <v>-1.3130138658230615E-2</v>
      </c>
      <c r="D1093" s="29">
        <f>板块策略指数!E1093</f>
        <v>8.3736410401029002E-4</v>
      </c>
      <c r="E1093" s="29">
        <f>板块策略指数!F1093</f>
        <v>8.8288536070933194E-3</v>
      </c>
      <c r="F1093">
        <f t="shared" si="173"/>
        <v>0.3030851530692103</v>
      </c>
      <c r="G1093">
        <f t="shared" si="174"/>
        <v>0.20457787311217193</v>
      </c>
      <c r="H1093">
        <f t="shared" si="175"/>
        <v>0.29923159639653751</v>
      </c>
      <c r="I1093">
        <f t="shared" si="176"/>
        <v>0.19310537742208034</v>
      </c>
      <c r="J1093">
        <f t="shared" si="177"/>
        <v>-6.8775640926724523E-3</v>
      </c>
      <c r="K1093" s="28">
        <f t="shared" si="178"/>
        <v>1.104005400000005</v>
      </c>
      <c r="L1093" s="28">
        <f t="shared" si="179"/>
        <v>1.3945884999999989</v>
      </c>
      <c r="M1093" s="28">
        <f t="shared" si="180"/>
        <v>1.0181821161715572</v>
      </c>
      <c r="N1093" s="28">
        <f t="shared" si="181"/>
        <v>0.57115784205239017</v>
      </c>
      <c r="O1093" s="7">
        <f t="shared" si="182"/>
        <v>1.0879340091077676</v>
      </c>
      <c r="P1093" s="7">
        <f>[1]!S_PQ_PctChange("H00906.CSI",$A$3,$A1093)/100</f>
        <v>0.40984791853679847</v>
      </c>
    </row>
    <row r="1094" spans="1:16" x14ac:dyDescent="0.3">
      <c r="A1094" s="3">
        <v>20130708</v>
      </c>
      <c r="B1094" s="29">
        <f>板块策略指数!B1094</f>
        <v>-4.3916997551432101E-2</v>
      </c>
      <c r="C1094" s="29">
        <f>板块策略指数!C1094</f>
        <v>-1.9964014693965033E-2</v>
      </c>
      <c r="D1094" s="29">
        <f>板块策略指数!E1094</f>
        <v>-2.2649333207459901E-2</v>
      </c>
      <c r="E1094" s="29">
        <f>板块策略指数!F1094</f>
        <v>-2.0892101447893701E-2</v>
      </c>
      <c r="F1094">
        <f t="shared" si="173"/>
        <v>0.29818534564666205</v>
      </c>
      <c r="G1094">
        <f t="shared" si="174"/>
        <v>0.20631305888600626</v>
      </c>
      <c r="H1094">
        <f t="shared" si="175"/>
        <v>0.30094275993463021</v>
      </c>
      <c r="I1094">
        <f t="shared" si="176"/>
        <v>0.19455883553270159</v>
      </c>
      <c r="J1094">
        <f t="shared" si="177"/>
        <v>-2.8206558858308688E-2</v>
      </c>
      <c r="K1094" s="28">
        <f t="shared" si="178"/>
        <v>1.0116038000000049</v>
      </c>
      <c r="L1094" s="28">
        <f t="shared" si="179"/>
        <v>1.3467828999999991</v>
      </c>
      <c r="M1094" s="28">
        <f t="shared" si="180"/>
        <v>0.97247163694905114</v>
      </c>
      <c r="N1094" s="28">
        <f t="shared" si="181"/>
        <v>0.53833305302557788</v>
      </c>
      <c r="O1094" s="7">
        <f t="shared" si="182"/>
        <v>1.0290405755876049</v>
      </c>
      <c r="P1094" s="7">
        <f>[1]!S_PQ_PctChange("H00906.CSI",$A$3,$A1094)/100</f>
        <v>0.36714270969194812</v>
      </c>
    </row>
    <row r="1095" spans="1:16" x14ac:dyDescent="0.3">
      <c r="A1095" s="3">
        <v>20130709</v>
      </c>
      <c r="B1095" s="29">
        <f>板块策略指数!B1095</f>
        <v>6.7190169356410286E-3</v>
      </c>
      <c r="C1095" s="29">
        <f>板块策略指数!C1095</f>
        <v>1.1232994752092225E-2</v>
      </c>
      <c r="D1095" s="29">
        <f>板块策略指数!E1095</f>
        <v>-1.31138812029578E-3</v>
      </c>
      <c r="E1095" s="29">
        <f>板块策略指数!F1095</f>
        <v>-5.0707000861786398E-3</v>
      </c>
      <c r="F1095">
        <f t="shared" si="173"/>
        <v>0.29930894253187351</v>
      </c>
      <c r="G1095">
        <f t="shared" si="174"/>
        <v>0.20801903312453665</v>
      </c>
      <c r="H1095">
        <f t="shared" si="175"/>
        <v>0.29966713863883482</v>
      </c>
      <c r="I1095">
        <f t="shared" si="176"/>
        <v>0.19300488570475507</v>
      </c>
      <c r="J1095">
        <f t="shared" si="177"/>
        <v>2.9398236307447137E-3</v>
      </c>
      <c r="K1095" s="28">
        <f t="shared" si="178"/>
        <v>1.025119800000005</v>
      </c>
      <c r="L1095" s="28">
        <f t="shared" si="179"/>
        <v>1.3731442999999985</v>
      </c>
      <c r="M1095" s="28">
        <f t="shared" si="180"/>
        <v>0.96988496107673594</v>
      </c>
      <c r="N1095" s="28">
        <f t="shared" si="181"/>
        <v>0.53053262748102958</v>
      </c>
      <c r="O1095" s="7">
        <f t="shared" si="182"/>
        <v>1.0350055970194574</v>
      </c>
      <c r="P1095" s="7">
        <f>[1]!S_PQ_PctChange("H00906.CSI",$A$3,$A1095)/100</f>
        <v>0.36882960766589812</v>
      </c>
    </row>
    <row r="1096" spans="1:16" x14ac:dyDescent="0.3">
      <c r="A1096" s="3">
        <v>20130710</v>
      </c>
      <c r="B1096" s="29">
        <f>板块策略指数!B1096</f>
        <v>3.0688900478875469E-2</v>
      </c>
      <c r="C1096" s="29">
        <f>板块策略指数!C1096</f>
        <v>1.690086860710498E-2</v>
      </c>
      <c r="D1096" s="29">
        <f>板块策略指数!E1096</f>
        <v>2.1194101330317901E-2</v>
      </c>
      <c r="E1096" s="29">
        <f>板块策略指数!F1096</f>
        <v>3.16377007055407E-2</v>
      </c>
      <c r="F1096">
        <f t="shared" si="173"/>
        <v>0.30092359713535788</v>
      </c>
      <c r="G1096">
        <f t="shared" si="174"/>
        <v>0.2063434296044091</v>
      </c>
      <c r="H1096">
        <f t="shared" si="175"/>
        <v>0.29850827270584618</v>
      </c>
      <c r="I1096">
        <f t="shared" si="176"/>
        <v>0.19422470055438681</v>
      </c>
      <c r="J1096">
        <f t="shared" si="177"/>
        <v>2.5158571206724958E-2</v>
      </c>
      <c r="K1096" s="28">
        <f t="shared" si="178"/>
        <v>1.0872685000000053</v>
      </c>
      <c r="L1096" s="28">
        <f t="shared" si="179"/>
        <v>1.4132524999999987</v>
      </c>
      <c r="M1096" s="28">
        <f t="shared" si="180"/>
        <v>1.0116349025508655</v>
      </c>
      <c r="N1096" s="28">
        <f t="shared" si="181"/>
        <v>0.57895516066933905</v>
      </c>
      <c r="O1096" s="7">
        <f t="shared" si="182"/>
        <v>1.0862034302381556</v>
      </c>
      <c r="P1096" s="7">
        <f>[1]!S_PQ_PctChange("H00906.CSI",$A$3,$A1096)/100</f>
        <v>0.40882931574288683</v>
      </c>
    </row>
    <row r="1097" spans="1:16" x14ac:dyDescent="0.3">
      <c r="A1097" s="3">
        <v>20130711</v>
      </c>
      <c r="B1097" s="29">
        <f>板块策略指数!B1097</f>
        <v>2.7180403479475576E-2</v>
      </c>
      <c r="C1097" s="29">
        <f>板块策略指数!C1097</f>
        <v>2.0346441161875874E-2</v>
      </c>
      <c r="D1097" s="29">
        <f>板块策略指数!E1097</f>
        <v>2.78352229090724E-2</v>
      </c>
      <c r="E1097" s="29">
        <f>板块策略指数!F1097</f>
        <v>6.9078437972258697E-2</v>
      </c>
      <c r="F1097">
        <f t="shared" si="173"/>
        <v>0.29890901928948355</v>
      </c>
      <c r="G1097">
        <f t="shared" si="174"/>
        <v>0.20359839421627837</v>
      </c>
      <c r="H1097">
        <f t="shared" si="175"/>
        <v>0.29669888731611704</v>
      </c>
      <c r="I1097">
        <f t="shared" si="176"/>
        <v>0.20079369917812107</v>
      </c>
      <c r="J1097">
        <f t="shared" si="177"/>
        <v>3.4103362477116102E-2</v>
      </c>
      <c r="K1097" s="28">
        <f t="shared" si="178"/>
        <v>1.1440013000000051</v>
      </c>
      <c r="L1097" s="28">
        <f t="shared" si="179"/>
        <v>1.4623535999999984</v>
      </c>
      <c r="M1097" s="28">
        <f t="shared" si="180"/>
        <v>1.0676292084750387</v>
      </c>
      <c r="N1097" s="28">
        <f t="shared" si="181"/>
        <v>0.68802691679661376</v>
      </c>
      <c r="O1097" s="7">
        <f t="shared" si="182"/>
        <v>1.1573499820205702</v>
      </c>
      <c r="P1097" s="7">
        <f>[1]!S_PQ_PctChange("H00906.CSI",$A$3,$A1097)/100</f>
        <v>0.46961446353412417</v>
      </c>
    </row>
    <row r="1098" spans="1:16" x14ac:dyDescent="0.3">
      <c r="A1098" s="3">
        <v>20130712</v>
      </c>
      <c r="B1098" s="29">
        <f>板块策略指数!B1098</f>
        <v>-2.4315283764052235E-3</v>
      </c>
      <c r="C1098" s="29">
        <f>板块策略指数!C1098</f>
        <v>3.4588046168510795E-3</v>
      </c>
      <c r="D1098" s="29">
        <f>板块策略指数!E1098</f>
        <v>-1.78383951694349E-2</v>
      </c>
      <c r="E1098" s="29">
        <f>板块策略指数!F1098</f>
        <v>-3.1102445043011202E-2</v>
      </c>
      <c r="F1098">
        <f t="shared" si="173"/>
        <v>0.30166963691371684</v>
      </c>
      <c r="G1098">
        <f t="shared" si="174"/>
        <v>0.20669204517699113</v>
      </c>
      <c r="H1098">
        <f t="shared" si="175"/>
        <v>0.29481442972829813</v>
      </c>
      <c r="I1098">
        <f t="shared" si="176"/>
        <v>0.19682388818099397</v>
      </c>
      <c r="J1098">
        <f t="shared" si="177"/>
        <v>-1.1560405688414072E-2</v>
      </c>
      <c r="K1098" s="28">
        <f t="shared" si="178"/>
        <v>1.1387881000000055</v>
      </c>
      <c r="L1098" s="28">
        <f t="shared" si="179"/>
        <v>1.4708703999999981</v>
      </c>
      <c r="M1098" s="28">
        <f t="shared" si="180"/>
        <v>1.030746021590395</v>
      </c>
      <c r="N1098" s="28">
        <f t="shared" si="181"/>
        <v>0.63552515238582341</v>
      </c>
      <c r="O1098" s="7">
        <f t="shared" si="182"/>
        <v>1.1324101410165195</v>
      </c>
      <c r="P1098" s="7">
        <f>[1]!S_PQ_PctChange("H00906.CSI",$A$3,$A1098)/100</f>
        <v>0.44216431720771454</v>
      </c>
    </row>
    <row r="1099" spans="1:16" x14ac:dyDescent="0.3">
      <c r="A1099" s="3">
        <v>20130715</v>
      </c>
      <c r="B1099" s="29">
        <f>板块策略指数!B1099</f>
        <v>3.7367095880138743E-2</v>
      </c>
      <c r="C1099" s="29">
        <f>板块策略指数!C1099</f>
        <v>3.1138986488324284E-2</v>
      </c>
      <c r="D1099" s="29">
        <f>板块策略指数!E1099</f>
        <v>1.1684977558288E-2</v>
      </c>
      <c r="E1099" s="29">
        <f>板块策略指数!F1099</f>
        <v>1.02883739091183E-2</v>
      </c>
      <c r="F1099">
        <f t="shared" si="173"/>
        <v>0.30585291379158558</v>
      </c>
      <c r="G1099">
        <f t="shared" si="174"/>
        <v>0.20830012145055418</v>
      </c>
      <c r="H1099">
        <f t="shared" si="175"/>
        <v>0.29150270603431877</v>
      </c>
      <c r="I1099">
        <f t="shared" si="176"/>
        <v>0.19434425872354164</v>
      </c>
      <c r="J1099">
        <f t="shared" si="177"/>
        <v>2.3178596799779131E-2</v>
      </c>
      <c r="K1099" s="28">
        <f t="shared" si="178"/>
        <v>1.2187084000000055</v>
      </c>
      <c r="L1099" s="28">
        <f t="shared" si="179"/>
        <v>1.5478107999999984</v>
      </c>
      <c r="M1099" s="28">
        <f t="shared" si="180"/>
        <v>1.0544752432792612</v>
      </c>
      <c r="N1099" s="28">
        <f t="shared" si="181"/>
        <v>0.65235204669133662</v>
      </c>
      <c r="O1099" s="7">
        <f t="shared" si="182"/>
        <v>1.1818364158869015</v>
      </c>
      <c r="P1099" s="7">
        <f>[1]!S_PQ_PctChange("H00906.CSI",$A$3,$A1099)/100</f>
        <v>0.46469556078931817</v>
      </c>
    </row>
    <row r="1100" spans="1:16" x14ac:dyDescent="0.3">
      <c r="A1100" s="3">
        <v>20130716</v>
      </c>
      <c r="B1100" s="29">
        <f>板块策略指数!B1100</f>
        <v>1.7704805192065892E-2</v>
      </c>
      <c r="C1100" s="29">
        <f>板块策略指数!C1100</f>
        <v>6.4735968620588244E-3</v>
      </c>
      <c r="D1100" s="29">
        <f>板块策略指数!E1100</f>
        <v>1.0722747982145399E-2</v>
      </c>
      <c r="E1100" s="29">
        <f>板块策略指数!F1100</f>
        <v>7.0194888301999502E-5</v>
      </c>
      <c r="F1100">
        <f t="shared" si="173"/>
        <v>0.30821575966502401</v>
      </c>
      <c r="G1100">
        <f t="shared" si="174"/>
        <v>0.20759280801872099</v>
      </c>
      <c r="H1100">
        <f t="shared" si="175"/>
        <v>0.29173935934341044</v>
      </c>
      <c r="I1100">
        <f t="shared" si="176"/>
        <v>0.19245207297284464</v>
      </c>
      <c r="J1100">
        <f t="shared" si="177"/>
        <v>9.902869295147174E-3</v>
      </c>
      <c r="K1100" s="28">
        <f t="shared" si="178"/>
        <v>1.2579902000000058</v>
      </c>
      <c r="L1100" s="28">
        <f t="shared" si="179"/>
        <v>1.5643042999999981</v>
      </c>
      <c r="M1100" s="28">
        <f t="shared" si="180"/>
        <v>1.0765048635485015</v>
      </c>
      <c r="N1100" s="28">
        <f t="shared" si="181"/>
        <v>0.65246803335868964</v>
      </c>
      <c r="O1100" s="7">
        <f t="shared" si="182"/>
        <v>1.2034428567368218</v>
      </c>
      <c r="P1100" s="7">
        <f>[1]!S_PQ_PctChange("H00906.CSI",$A$3,$A1100)/100</f>
        <v>0.47438844735533392</v>
      </c>
    </row>
    <row r="1101" spans="1:16" x14ac:dyDescent="0.3">
      <c r="A1101" s="3">
        <v>20130717</v>
      </c>
      <c r="B1101" s="29">
        <f>板块策略指数!B1101</f>
        <v>-1.4091912356395661E-2</v>
      </c>
      <c r="C1101" s="29">
        <f>板块策略指数!C1101</f>
        <v>-2.146040155998645E-2</v>
      </c>
      <c r="D1101" s="29">
        <f>板块策略指数!E1101</f>
        <v>-1.6933377929874899E-2</v>
      </c>
      <c r="E1101" s="29">
        <f>板块策略指数!F1101</f>
        <v>-1.4105276110343399E-2</v>
      </c>
      <c r="F1101">
        <f t="shared" si="173"/>
        <v>0.30895568808197738</v>
      </c>
      <c r="G1101">
        <f t="shared" si="174"/>
        <v>0.20653593882261198</v>
      </c>
      <c r="H1101">
        <f t="shared" si="175"/>
        <v>0.29159689855666127</v>
      </c>
      <c r="I1101">
        <f t="shared" si="176"/>
        <v>0.1929114745387496</v>
      </c>
      <c r="J1101">
        <f t="shared" si="177"/>
        <v>-1.6453096949177834E-2</v>
      </c>
      <c r="K1101" s="28">
        <f t="shared" si="178"/>
        <v>1.2261708000000056</v>
      </c>
      <c r="L1101" s="28">
        <f t="shared" si="179"/>
        <v>1.5092732999999985</v>
      </c>
      <c r="M1101" s="28">
        <f t="shared" si="180"/>
        <v>1.0413426219208115</v>
      </c>
      <c r="N1101" s="28">
        <f t="shared" si="181"/>
        <v>0.62915951548464921</v>
      </c>
      <c r="O1101" s="7">
        <f t="shared" si="182"/>
        <v>1.1671893977929577</v>
      </c>
      <c r="P1101" s="7">
        <f>[1]!S_PQ_PctChange("H00906.CSI",$A$3,$A1101)/100</f>
        <v>0.45264852365149805</v>
      </c>
    </row>
    <row r="1102" spans="1:16" x14ac:dyDescent="0.3">
      <c r="A1102" s="3">
        <v>20130718</v>
      </c>
      <c r="B1102" s="29">
        <f>板块策略指数!B1102</f>
        <v>1.4428317899057946E-2</v>
      </c>
      <c r="C1102" s="29">
        <f>板块策略指数!C1102</f>
        <v>-3.5656538488651724E-3</v>
      </c>
      <c r="D1102" s="29">
        <f>板块策略指数!E1102</f>
        <v>-1.2747926971350101E-2</v>
      </c>
      <c r="E1102" s="29">
        <f>板块策略指数!F1102</f>
        <v>-2.42152198310766E-2</v>
      </c>
      <c r="F1102">
        <f t="shared" si="173"/>
        <v>0.3148830762106975</v>
      </c>
      <c r="G1102">
        <f t="shared" si="174"/>
        <v>0.20676455075170544</v>
      </c>
      <c r="H1102">
        <f t="shared" si="175"/>
        <v>0.28922958538389609</v>
      </c>
      <c r="I1102">
        <f t="shared" si="176"/>
        <v>0.18912278765370119</v>
      </c>
      <c r="J1102">
        <f t="shared" si="177"/>
        <v>-4.6673745125883296E-3</v>
      </c>
      <c r="K1102" s="28">
        <f t="shared" si="178"/>
        <v>1.2582907000000056</v>
      </c>
      <c r="L1102" s="28">
        <f t="shared" si="179"/>
        <v>1.5003260999999988</v>
      </c>
      <c r="M1102" s="28">
        <f t="shared" si="180"/>
        <v>1.0153197352530605</v>
      </c>
      <c r="N1102" s="28">
        <f t="shared" si="181"/>
        <v>0.58970905967729825</v>
      </c>
      <c r="O1102" s="7">
        <f t="shared" si="182"/>
        <v>1.1570743132337471</v>
      </c>
      <c r="P1102" s="7">
        <f>[1]!S_PQ_PctChange("H00906.CSI",$A$3,$A1102)/100</f>
        <v>0.43477657985084806</v>
      </c>
    </row>
    <row r="1103" spans="1:16" x14ac:dyDescent="0.3">
      <c r="A1103" s="3">
        <v>20130719</v>
      </c>
      <c r="B1103" s="29">
        <f>板块策略指数!B1103</f>
        <v>-1.5162574065420405E-2</v>
      </c>
      <c r="C1103" s="29">
        <f>板块策略指数!C1103</f>
        <v>-1.7527433721545447E-2</v>
      </c>
      <c r="D1103" s="29">
        <f>板块策略指数!E1103</f>
        <v>-2.5686212263131201E-2</v>
      </c>
      <c r="E1103" s="29">
        <f>板块策略指数!F1103</f>
        <v>-2.8985915939341599E-2</v>
      </c>
      <c r="F1103">
        <f t="shared" si="173"/>
        <v>0.31686081537316191</v>
      </c>
      <c r="G1103">
        <f t="shared" si="174"/>
        <v>0.20756359592822368</v>
      </c>
      <c r="H1103">
        <f t="shared" si="175"/>
        <v>0.28793617753541428</v>
      </c>
      <c r="I1103">
        <f t="shared" si="176"/>
        <v>0.18763941116320035</v>
      </c>
      <c r="J1103">
        <f t="shared" si="177"/>
        <v>-2.1309599672350077E-2</v>
      </c>
      <c r="K1103" s="28">
        <f t="shared" si="178"/>
        <v>1.2240492000000054</v>
      </c>
      <c r="L1103" s="28">
        <f t="shared" si="179"/>
        <v>1.4565017999999985</v>
      </c>
      <c r="M1103" s="28">
        <f t="shared" si="180"/>
        <v>0.96355380475527319</v>
      </c>
      <c r="N1103" s="28">
        <f t="shared" si="181"/>
        <v>0.54362988650548227</v>
      </c>
      <c r="O1103" s="7">
        <f t="shared" si="182"/>
        <v>1.1111079231552266</v>
      </c>
      <c r="P1103" s="7">
        <f>[1]!S_PQ_PctChange("H00906.CSI",$A$3,$A1103)/100</f>
        <v>0.39960767632410543</v>
      </c>
    </row>
    <row r="1104" spans="1:16" x14ac:dyDescent="0.3">
      <c r="A1104" s="3">
        <v>20130722</v>
      </c>
      <c r="B1104" s="29">
        <f>板块策略指数!B1104</f>
        <v>2.5821955737310234E-2</v>
      </c>
      <c r="C1104" s="29">
        <f>板块策略指数!C1104</f>
        <v>2.7793099927710185E-2</v>
      </c>
      <c r="D1104" s="29">
        <f>板块策略指数!E1104</f>
        <v>7.7830619732645904E-3</v>
      </c>
      <c r="E1104" s="29">
        <f>板块策略指数!F1104</f>
        <v>-1.6802715105252E-4</v>
      </c>
      <c r="F1104">
        <f t="shared" si="173"/>
        <v>0.31987352966153693</v>
      </c>
      <c r="G1104">
        <f t="shared" si="174"/>
        <v>0.20993974281993588</v>
      </c>
      <c r="H1104">
        <f t="shared" si="175"/>
        <v>0.28556242861669728</v>
      </c>
      <c r="I1104">
        <f t="shared" si="176"/>
        <v>0.18462429890183008</v>
      </c>
      <c r="J1104">
        <f t="shared" si="177"/>
        <v>1.6160298310861916E-2</v>
      </c>
      <c r="K1104" s="28">
        <f t="shared" si="178"/>
        <v>1.2814785000000057</v>
      </c>
      <c r="L1104" s="28">
        <f t="shared" si="179"/>
        <v>1.5247755999999986</v>
      </c>
      <c r="M1104" s="28">
        <f t="shared" si="180"/>
        <v>0.97883626570552296</v>
      </c>
      <c r="N1104" s="28">
        <f t="shared" si="181"/>
        <v>0.54337051477337317</v>
      </c>
      <c r="O1104" s="7">
        <f t="shared" si="182"/>
        <v>1.1452240569598393</v>
      </c>
      <c r="P1104" s="7">
        <f>[1]!S_PQ_PctChange("H00906.CSI",$A$3,$A1104)/100</f>
        <v>0.41345785934940776</v>
      </c>
    </row>
    <row r="1105" spans="1:16" x14ac:dyDescent="0.3">
      <c r="A1105" s="3">
        <v>20130723</v>
      </c>
      <c r="B1105" s="29">
        <f>板块策略指数!B1105</f>
        <v>2.6332924022733489E-2</v>
      </c>
      <c r="C1105" s="29">
        <f>板块策略指数!C1105</f>
        <v>2.1367879188946642E-2</v>
      </c>
      <c r="D1105" s="29">
        <f>板块策略指数!E1105</f>
        <v>2.4678022767032199E-2</v>
      </c>
      <c r="E1105" s="29">
        <f>板块策略指数!F1105</f>
        <v>2.8591426877262301E-2</v>
      </c>
      <c r="F1105">
        <f t="shared" si="173"/>
        <v>0.32021609446475818</v>
      </c>
      <c r="G1105">
        <f t="shared" si="174"/>
        <v>0.20914787156790074</v>
      </c>
      <c r="H1105">
        <f t="shared" si="175"/>
        <v>0.28540730267315739</v>
      </c>
      <c r="I1105">
        <f t="shared" si="176"/>
        <v>0.18522873129418382</v>
      </c>
      <c r="J1105">
        <f t="shared" si="177"/>
        <v>2.5234960671625114E-2</v>
      </c>
      <c r="K1105" s="28">
        <f t="shared" si="178"/>
        <v>1.3415565000000056</v>
      </c>
      <c r="L1105" s="28">
        <f t="shared" si="179"/>
        <v>1.5787246999999991</v>
      </c>
      <c r="M1105" s="28">
        <f t="shared" si="180"/>
        <v>1.0276700321228329</v>
      </c>
      <c r="N1105" s="28">
        <f t="shared" si="181"/>
        <v>0.58749767999103875</v>
      </c>
      <c r="O1105" s="7">
        <f t="shared" si="182"/>
        <v>1.1993587016690448</v>
      </c>
      <c r="P1105" s="7">
        <f>[1]!S_PQ_PctChange("H00906.CSI",$A$3,$A1105)/100</f>
        <v>0.45259170292246198</v>
      </c>
    </row>
    <row r="1106" spans="1:16" x14ac:dyDescent="0.3">
      <c r="A1106" s="3">
        <v>20130724</v>
      </c>
      <c r="B1106" s="29">
        <f>板块策略指数!B1106</f>
        <v>2.0656089229535837E-2</v>
      </c>
      <c r="C1106" s="29">
        <f>板块策略指数!C1106</f>
        <v>1.8748143219786004E-2</v>
      </c>
      <c r="D1106" s="29">
        <f>板块策略指数!E1106</f>
        <v>6.0563221935605203E-4</v>
      </c>
      <c r="E1106" s="29">
        <f>板块策略指数!F1106</f>
        <v>-1.6927463100924599E-2</v>
      </c>
      <c r="F1106">
        <f t="shared" si="173"/>
        <v>0.32437403965888867</v>
      </c>
      <c r="G1106">
        <f t="shared" si="174"/>
        <v>0.21146757334377828</v>
      </c>
      <c r="H1106">
        <f t="shared" si="175"/>
        <v>0.28343372628026109</v>
      </c>
      <c r="I1106">
        <f t="shared" si="176"/>
        <v>0.18072466071707202</v>
      </c>
      <c r="J1106">
        <f t="shared" si="177"/>
        <v>7.5729458141909293E-3</v>
      </c>
      <c r="K1106" s="28">
        <f t="shared" si="178"/>
        <v>1.3899239000000052</v>
      </c>
      <c r="L1106" s="28">
        <f t="shared" si="179"/>
        <v>1.6270709999999986</v>
      </c>
      <c r="M1106" s="28">
        <f t="shared" si="180"/>
        <v>1.0288980544245092</v>
      </c>
      <c r="N1106" s="28">
        <f t="shared" si="181"/>
        <v>0.56062537159018699</v>
      </c>
      <c r="O1106" s="7">
        <f t="shared" si="182"/>
        <v>1.2160143259427536</v>
      </c>
      <c r="P1106" s="7">
        <f>[1]!S_PQ_PctChange("H00906.CSI",$A$3,$A1106)/100</f>
        <v>0.4474303998198419</v>
      </c>
    </row>
    <row r="1107" spans="1:16" x14ac:dyDescent="0.3">
      <c r="A1107" s="3">
        <v>20130725</v>
      </c>
      <c r="B1107" s="29">
        <f>板块策略指数!B1107</f>
        <v>-4.3730513762383634E-2</v>
      </c>
      <c r="C1107" s="29">
        <f>板块策略指数!C1107</f>
        <v>-2.0156250059476896E-2</v>
      </c>
      <c r="D1107" s="29">
        <f>板块策略指数!E1107</f>
        <v>-4.4612612816795801E-3</v>
      </c>
      <c r="E1107" s="29">
        <f>板块策略指数!F1107</f>
        <v>-3.0293121647246399E-3</v>
      </c>
      <c r="F1107">
        <f t="shared" si="173"/>
        <v>0.3166031803992187</v>
      </c>
      <c r="G1107">
        <f t="shared" si="174"/>
        <v>0.21148983295114163</v>
      </c>
      <c r="H1107">
        <f t="shared" si="175"/>
        <v>0.28800403761530374</v>
      </c>
      <c r="I1107">
        <f t="shared" si="176"/>
        <v>0.18390294903433599</v>
      </c>
      <c r="J1107">
        <f t="shared" si="177"/>
        <v>-2.0259380015403228E-2</v>
      </c>
      <c r="K1107" s="28">
        <f t="shared" si="178"/>
        <v>1.2854113000000051</v>
      </c>
      <c r="L1107" s="28">
        <f t="shared" si="179"/>
        <v>1.5741190999999986</v>
      </c>
      <c r="M1107" s="28">
        <f t="shared" si="180"/>
        <v>1.01984661008983</v>
      </c>
      <c r="N1107" s="28">
        <f t="shared" si="181"/>
        <v>0.55589775016745091</v>
      </c>
      <c r="O1107" s="7">
        <f t="shared" si="182"/>
        <v>1.171119249593902</v>
      </c>
      <c r="P1107" s="7">
        <f>[1]!S_PQ_PctChange("H00906.CSI",$A$3,$A1107)/100</f>
        <v>0.43523531601187293</v>
      </c>
    </row>
    <row r="1108" spans="1:16" x14ac:dyDescent="0.3">
      <c r="A1108" s="3">
        <v>20130726</v>
      </c>
      <c r="B1108" s="29">
        <f>板块策略指数!B1108</f>
        <v>-9.0167577275915148E-4</v>
      </c>
      <c r="C1108" s="29">
        <f>板块策略指数!C1108</f>
        <v>-9.6316444720835452E-4</v>
      </c>
      <c r="D1108" s="29">
        <f>板块策略指数!E1108</f>
        <v>-1.6174943587666799E-3</v>
      </c>
      <c r="E1108" s="29">
        <f>板块策略指数!F1108</f>
        <v>-6.0183637375425701E-3</v>
      </c>
      <c r="F1108">
        <f t="shared" si="173"/>
        <v>0.31697124229932278</v>
      </c>
      <c r="G1108">
        <f t="shared" si="174"/>
        <v>0.2117226659342723</v>
      </c>
      <c r="H1108">
        <f t="shared" si="175"/>
        <v>0.28813226746344245</v>
      </c>
      <c r="I1108">
        <f t="shared" si="176"/>
        <v>0.18317382430296247</v>
      </c>
      <c r="J1108">
        <f t="shared" si="177"/>
        <v>-2.0618126512292117E-3</v>
      </c>
      <c r="K1108" s="28">
        <f t="shared" si="178"/>
        <v>1.2833506000000052</v>
      </c>
      <c r="L1108" s="28">
        <f t="shared" si="179"/>
        <v>1.5716397999999985</v>
      </c>
      <c r="M1108" s="28">
        <f t="shared" si="180"/>
        <v>1.0165795195924359</v>
      </c>
      <c r="N1108" s="28">
        <f t="shared" si="181"/>
        <v>0.54653379156851889</v>
      </c>
      <c r="O1108" s="7">
        <f t="shared" si="182"/>
        <v>1.166642808457762</v>
      </c>
      <c r="P1108" s="7">
        <f>[1]!S_PQ_PctChange("H00906.CSI",$A$3,$A1108)/100</f>
        <v>0.42846270214365312</v>
      </c>
    </row>
    <row r="1109" spans="1:16" x14ac:dyDescent="0.3">
      <c r="A1109" s="3">
        <v>20130729</v>
      </c>
      <c r="B1109" s="29">
        <f>板块策略指数!B1109</f>
        <v>-1.5911091358462529E-2</v>
      </c>
      <c r="C1109" s="29">
        <f>板块策略指数!C1109</f>
        <v>-9.1979833256585139E-3</v>
      </c>
      <c r="D1109" s="29">
        <f>板块策略指数!E1109</f>
        <v>-1.9685755277345601E-2</v>
      </c>
      <c r="E1109" s="29">
        <f>板块策略指数!F1109</f>
        <v>-2.7231483346793501E-2</v>
      </c>
      <c r="F1109">
        <f t="shared" si="173"/>
        <v>0.31753264506458845</v>
      </c>
      <c r="G1109">
        <f t="shared" si="174"/>
        <v>0.21354451350806733</v>
      </c>
      <c r="H1109">
        <f t="shared" si="175"/>
        <v>0.28753544749794985</v>
      </c>
      <c r="I1109">
        <f t="shared" si="176"/>
        <v>0.18138739392939443</v>
      </c>
      <c r="J1109">
        <f t="shared" si="177"/>
        <v>-1.7650976196023911E-2</v>
      </c>
      <c r="K1109" s="28">
        <f t="shared" si="178"/>
        <v>1.2470200000000049</v>
      </c>
      <c r="L1109" s="28">
        <f t="shared" si="179"/>
        <v>1.5479858999999987</v>
      </c>
      <c r="M1109" s="28">
        <f t="shared" si="180"/>
        <v>0.976881628672432</v>
      </c>
      <c r="N1109" s="28">
        <f t="shared" si="181"/>
        <v>0.5044193823781673</v>
      </c>
      <c r="O1109" s="7">
        <f t="shared" si="182"/>
        <v>1.1283994478203874</v>
      </c>
      <c r="P1109" s="7">
        <f>[1]!S_PQ_PctChange("H00906.CSI",$A$3,$A1109)/100</f>
        <v>0.39850149662672529</v>
      </c>
    </row>
    <row r="1110" spans="1:16" x14ac:dyDescent="0.3">
      <c r="A1110" s="3">
        <v>20130730</v>
      </c>
      <c r="B1110" s="29">
        <f>板块策略指数!B1110</f>
        <v>-1.9379044245266985E-2</v>
      </c>
      <c r="C1110" s="29">
        <f>板块策略指数!C1110</f>
        <v>-1.3521071682539578E-2</v>
      </c>
      <c r="D1110" s="29">
        <f>板块策略指数!E1110</f>
        <v>2.22116112533087E-3</v>
      </c>
      <c r="E1110" s="29">
        <f>板块策略指数!F1110</f>
        <v>1.42994951533163E-2</v>
      </c>
      <c r="F1110">
        <f t="shared" si="173"/>
        <v>0.31319835319401829</v>
      </c>
      <c r="G1110">
        <f t="shared" si="174"/>
        <v>0.21188789654608908</v>
      </c>
      <c r="H1110">
        <f t="shared" si="175"/>
        <v>0.28985772521337594</v>
      </c>
      <c r="I1110">
        <f t="shared" si="176"/>
        <v>0.18505602504651669</v>
      </c>
      <c r="J1110">
        <f t="shared" si="177"/>
        <v>-5.8084191340758255E-3</v>
      </c>
      <c r="K1110" s="28">
        <f t="shared" si="178"/>
        <v>1.2034749000000047</v>
      </c>
      <c r="L1110" s="28">
        <f t="shared" si="179"/>
        <v>1.5135343999999984</v>
      </c>
      <c r="M1110" s="28">
        <f t="shared" si="180"/>
        <v>0.98127260129542004</v>
      </c>
      <c r="N1110" s="28">
        <f t="shared" si="181"/>
        <v>0.52593182004503913</v>
      </c>
      <c r="O1110" s="7">
        <f t="shared" si="182"/>
        <v>1.1160368117427111</v>
      </c>
      <c r="P1110" s="7">
        <f>[1]!S_PQ_PctChange("H00906.CSI",$A$3,$A1110)/100</f>
        <v>0.40327548044793482</v>
      </c>
    </row>
    <row r="1111" spans="1:16" x14ac:dyDescent="0.3">
      <c r="A1111" s="3">
        <v>20130731</v>
      </c>
      <c r="B1111" s="29">
        <f>板块策略指数!B1111</f>
        <v>3.8391179314090358E-3</v>
      </c>
      <c r="C1111" s="29">
        <f>板块策略指数!C1111</f>
        <v>-3.9734487023531401E-3</v>
      </c>
      <c r="D1111" s="29">
        <f>板块策略指数!E1111</f>
        <v>4.1724124308668504E-3</v>
      </c>
      <c r="E1111" s="29">
        <f>板块策略指数!F1111</f>
        <v>4.6810332351706497E-3</v>
      </c>
      <c r="F1111">
        <f t="shared" si="173"/>
        <v>0.3</v>
      </c>
      <c r="G1111">
        <f t="shared" si="174"/>
        <v>0.2</v>
      </c>
      <c r="H1111">
        <f t="shared" si="175"/>
        <v>0.3</v>
      </c>
      <c r="I1111">
        <f t="shared" si="176"/>
        <v>0.2</v>
      </c>
      <c r="J1111">
        <f t="shared" si="177"/>
        <v>2.4361391057339363E-3</v>
      </c>
      <c r="K1111" s="28">
        <f t="shared" si="178"/>
        <v>1.2119343000000042</v>
      </c>
      <c r="L1111" s="28">
        <f t="shared" si="179"/>
        <v>1.5035469999999984</v>
      </c>
      <c r="M1111" s="28">
        <f t="shared" si="180"/>
        <v>0.98953928772600097</v>
      </c>
      <c r="N1111" s="28">
        <f t="shared" si="181"/>
        <v>0.53307475760927425</v>
      </c>
      <c r="O1111" s="7">
        <f t="shared" si="182"/>
        <v>1.1211917717689701</v>
      </c>
      <c r="P1111" s="7">
        <f>[1]!S_PQ_PctChange("H00906.CSI",$A$3,$A1111)/100</f>
        <v>0.40735718969887103</v>
      </c>
    </row>
    <row r="1112" spans="1:16" x14ac:dyDescent="0.3">
      <c r="A1112" s="3">
        <v>20130801</v>
      </c>
      <c r="B1112" s="29">
        <f>板块策略指数!B1112</f>
        <v>4.203217066619027E-2</v>
      </c>
      <c r="C1112" s="29">
        <f>板块策略指数!C1112</f>
        <v>2.5237473073203717E-2</v>
      </c>
      <c r="D1112" s="29">
        <f>板块策略指数!E1112</f>
        <v>1.79759082379377E-2</v>
      </c>
      <c r="E1112" s="29">
        <f>板块策略指数!F1112</f>
        <v>2.4766123215615901E-2</v>
      </c>
      <c r="F1112">
        <f t="shared" si="173"/>
        <v>0.30409406172549713</v>
      </c>
      <c r="G1112">
        <f t="shared" si="174"/>
        <v>0.19946193357971287</v>
      </c>
      <c r="H1112">
        <f t="shared" si="175"/>
        <v>0.29707377314163791</v>
      </c>
      <c r="I1112">
        <f t="shared" si="176"/>
        <v>0.19937023155315198</v>
      </c>
      <c r="J1112">
        <f t="shared" si="177"/>
        <v>2.8003142929002314E-2</v>
      </c>
      <c r="K1112" s="28">
        <f t="shared" si="178"/>
        <v>1.3049067000000045</v>
      </c>
      <c r="L1112" s="28">
        <f t="shared" si="179"/>
        <v>1.5667301999999981</v>
      </c>
      <c r="M1112" s="28">
        <f t="shared" si="180"/>
        <v>1.0253030633979354</v>
      </c>
      <c r="N1112" s="28">
        <f t="shared" si="181"/>
        <v>0.57104307595497628</v>
      </c>
      <c r="O1112" s="7">
        <f t="shared" si="182"/>
        <v>1.1805918081336406</v>
      </c>
      <c r="P1112" s="7">
        <f>[1]!S_PQ_PctChange("H00906.CSI",$A$3,$A1112)/100</f>
        <v>0.44188282001799495</v>
      </c>
    </row>
    <row r="1113" spans="1:16" x14ac:dyDescent="0.3">
      <c r="A1113" s="3">
        <v>20130802</v>
      </c>
      <c r="B1113" s="29">
        <f>板块策略指数!B1113</f>
        <v>1.0220977708121502E-2</v>
      </c>
      <c r="C1113" s="29">
        <f>板块策略指数!C1113</f>
        <v>-2.3672141310365237E-4</v>
      </c>
      <c r="D1113" s="29">
        <f>板块策略指数!E1113</f>
        <v>1.4464253199623E-3</v>
      </c>
      <c r="E1113" s="29">
        <f>板块策略指数!F1113</f>
        <v>3.2219108340220701E-4</v>
      </c>
      <c r="F1113">
        <f t="shared" si="173"/>
        <v>0.30611401033330804</v>
      </c>
      <c r="G1113">
        <f t="shared" si="174"/>
        <v>0.19870833792580006</v>
      </c>
      <c r="H1113">
        <f t="shared" si="175"/>
        <v>0.29644963358029602</v>
      </c>
      <c r="I1113">
        <f t="shared" si="176"/>
        <v>0.19872801816059568</v>
      </c>
      <c r="J1113">
        <f t="shared" si="177"/>
        <v>3.5548520535621138E-3</v>
      </c>
      <c r="K1113" s="28">
        <f t="shared" si="178"/>
        <v>1.3284651000000043</v>
      </c>
      <c r="L1113" s="28">
        <f t="shared" si="179"/>
        <v>1.5661225999999986</v>
      </c>
      <c r="M1113" s="28">
        <f t="shared" si="180"/>
        <v>1.0282325130294314</v>
      </c>
      <c r="N1113" s="28">
        <f t="shared" si="181"/>
        <v>0.57154925202568974</v>
      </c>
      <c r="O1113" s="7">
        <f t="shared" si="182"/>
        <v>1.1883434894007654</v>
      </c>
      <c r="P1113" s="7">
        <f>[1]!S_PQ_PctChange("H00906.CSI",$A$3,$A1113)/100</f>
        <v>0.44415408530615941</v>
      </c>
    </row>
    <row r="1114" spans="1:16" x14ac:dyDescent="0.3">
      <c r="A1114" s="3">
        <v>20130805</v>
      </c>
      <c r="B1114" s="29">
        <f>板块策略指数!B1114</f>
        <v>1.8010619957327299E-2</v>
      </c>
      <c r="C1114" s="29">
        <f>板块策略指数!C1114</f>
        <v>2.5895450201794651E-2</v>
      </c>
      <c r="D1114" s="29">
        <f>板块策略指数!E1114</f>
        <v>1.65573698356784E-2</v>
      </c>
      <c r="E1114" s="29">
        <f>板块策略指数!F1114</f>
        <v>1.0603766472979099E-2</v>
      </c>
      <c r="F1114">
        <f t="shared" si="173"/>
        <v>0.30621507326795483</v>
      </c>
      <c r="G1114">
        <f t="shared" si="174"/>
        <v>0.20031351125958383</v>
      </c>
      <c r="H1114">
        <f t="shared" si="175"/>
        <v>0.2961241726346277</v>
      </c>
      <c r="I1114">
        <f t="shared" si="176"/>
        <v>0.19734724283783348</v>
      </c>
      <c r="J1114">
        <f t="shared" si="177"/>
        <v>1.7674636690218726E-2</v>
      </c>
      <c r="K1114" s="28">
        <f t="shared" si="178"/>
        <v>1.3704022000000045</v>
      </c>
      <c r="L1114" s="28">
        <f t="shared" si="179"/>
        <v>1.6325734999999986</v>
      </c>
      <c r="M1114" s="28">
        <f t="shared" si="180"/>
        <v>1.0618147088604073</v>
      </c>
      <c r="N1114" s="28">
        <f t="shared" si="181"/>
        <v>0.58821359329495504</v>
      </c>
      <c r="O1114" s="7">
        <f t="shared" si="182"/>
        <v>1.2270216655293296</v>
      </c>
      <c r="P1114" s="7">
        <f>[1]!S_PQ_PctChange("H00906.CSI",$A$3,$A1114)/100</f>
        <v>0.46528044939462454</v>
      </c>
    </row>
    <row r="1115" spans="1:16" x14ac:dyDescent="0.3">
      <c r="A1115" s="3">
        <v>20130806</v>
      </c>
      <c r="B1115" s="29">
        <f>板块策略指数!B1115</f>
        <v>1.2320314248780197E-2</v>
      </c>
      <c r="C1115" s="29">
        <f>板块策略指数!C1115</f>
        <v>1.0812993445387144E-2</v>
      </c>
      <c r="D1115" s="29">
        <f>板块策略指数!E1115</f>
        <v>2.2194342909733399E-2</v>
      </c>
      <c r="E1115" s="29">
        <f>板块策略指数!F1115</f>
        <v>-7.73561010067472E-4</v>
      </c>
      <c r="F1115">
        <f t="shared" si="173"/>
        <v>0.30620359073829406</v>
      </c>
      <c r="G1115">
        <f t="shared" si="174"/>
        <v>0.20000774899692272</v>
      </c>
      <c r="H1115">
        <f t="shared" si="175"/>
        <v>0.29900131333723406</v>
      </c>
      <c r="I1115">
        <f t="shared" si="176"/>
        <v>0.19478734692754884</v>
      </c>
      <c r="J1115">
        <f t="shared" si="177"/>
        <v>1.2358275913457173E-2</v>
      </c>
      <c r="K1115" s="28">
        <f t="shared" si="178"/>
        <v>1.3996063000000043</v>
      </c>
      <c r="L1115" s="28">
        <f t="shared" si="179"/>
        <v>1.6610394999999984</v>
      </c>
      <c r="M1115" s="28">
        <f t="shared" si="180"/>
        <v>1.1075753315251871</v>
      </c>
      <c r="N1115" s="28">
        <f t="shared" si="181"/>
        <v>0.58698501318352303</v>
      </c>
      <c r="O1115" s="7">
        <f t="shared" si="182"/>
        <v>1.2545438137371883</v>
      </c>
      <c r="P1115" s="7">
        <f>[1]!S_PQ_PctChange("H00906.CSI",$A$3,$A1115)/100</f>
        <v>0.47674103405386181</v>
      </c>
    </row>
    <row r="1116" spans="1:16" x14ac:dyDescent="0.3">
      <c r="A1116" s="3">
        <v>20130807</v>
      </c>
      <c r="B1116" s="29">
        <f>板块策略指数!B1116</f>
        <v>-2.2320994906539462E-2</v>
      </c>
      <c r="C1116" s="29">
        <f>板块策略指数!C1116</f>
        <v>-1.6159211466045393E-2</v>
      </c>
      <c r="D1116" s="29">
        <f>板块策略指数!E1116</f>
        <v>-3.80017000152742E-3</v>
      </c>
      <c r="E1116" s="29">
        <f>板块策略指数!F1116</f>
        <v>-1.03624419076754E-3</v>
      </c>
      <c r="F1116">
        <f t="shared" si="173"/>
        <v>0.30282246350544267</v>
      </c>
      <c r="G1116">
        <f t="shared" si="174"/>
        <v>0.19904586763530338</v>
      </c>
      <c r="H1116">
        <f t="shared" si="175"/>
        <v>0.3013013510287823</v>
      </c>
      <c r="I1116">
        <f t="shared" si="176"/>
        <v>0.19683031783047136</v>
      </c>
      <c r="J1116">
        <f t="shared" si="177"/>
        <v>-1.140483937817271E-2</v>
      </c>
      <c r="K1116" s="28">
        <f t="shared" si="178"/>
        <v>1.3460447000000042</v>
      </c>
      <c r="L1116" s="28">
        <f t="shared" si="179"/>
        <v>1.6180391999999988</v>
      </c>
      <c r="M1116" s="28">
        <f t="shared" si="180"/>
        <v>1.0995661869743656</v>
      </c>
      <c r="N1116" s="28">
        <f t="shared" si="181"/>
        <v>0.58534050918277636</v>
      </c>
      <c r="O1116" s="7">
        <f t="shared" si="182"/>
        <v>1.2288311036704629</v>
      </c>
      <c r="P1116" s="7">
        <f>[1]!S_PQ_PctChange("H00906.CSI",$A$3,$A1116)/100</f>
        <v>0.46685631236596303</v>
      </c>
    </row>
    <row r="1117" spans="1:16" x14ac:dyDescent="0.3">
      <c r="A1117" s="3">
        <v>20130808</v>
      </c>
      <c r="B1117" s="29">
        <f>板块策略指数!B1117</f>
        <v>9.6848538307902684E-3</v>
      </c>
      <c r="C1117" s="29">
        <f>板块策略指数!C1117</f>
        <v>1.4582096402529049E-2</v>
      </c>
      <c r="D1117" s="29">
        <f>板块策略指数!E1117</f>
        <v>4.3166637487505001E-3</v>
      </c>
      <c r="E1117" s="29">
        <f>板块策略指数!F1117</f>
        <v>-5.2687826002245797E-3</v>
      </c>
      <c r="F1117">
        <f t="shared" si="173"/>
        <v>0.30390180093461072</v>
      </c>
      <c r="G1117">
        <f t="shared" si="174"/>
        <v>0.20072418540354198</v>
      </c>
      <c r="H1117">
        <f t="shared" si="175"/>
        <v>0.30076762865269807</v>
      </c>
      <c r="I1117">
        <f t="shared" si="176"/>
        <v>0.19460638500914892</v>
      </c>
      <c r="J1117">
        <f t="shared" si="177"/>
        <v>6.0988577917666957E-3</v>
      </c>
      <c r="K1117" s="28">
        <f t="shared" si="178"/>
        <v>1.3687658000000047</v>
      </c>
      <c r="L1117" s="28">
        <f t="shared" si="179"/>
        <v>1.6562156999999984</v>
      </c>
      <c r="M1117" s="28">
        <f t="shared" si="180"/>
        <v>1.1086293082217797</v>
      </c>
      <c r="N1117" s="28">
        <f t="shared" si="181"/>
        <v>0.57698769469256295</v>
      </c>
      <c r="O1117" s="7">
        <f t="shared" si="182"/>
        <v>1.2424244276136154</v>
      </c>
      <c r="P1117" s="7">
        <f>[1]!S_PQ_PctChange("H00906.CSI",$A$3,$A1117)/100</f>
        <v>0.46652320735812802</v>
      </c>
    </row>
    <row r="1118" spans="1:16" x14ac:dyDescent="0.3">
      <c r="A1118" s="3">
        <v>20130809</v>
      </c>
      <c r="B1118" s="29">
        <f>板块策略指数!B1118</f>
        <v>-4.1309275910688418E-3</v>
      </c>
      <c r="C1118" s="29">
        <f>板块策略指数!C1118</f>
        <v>1.5618836979239806E-3</v>
      </c>
      <c r="D1118" s="29">
        <f>板块策略指数!E1118</f>
        <v>2.7135110545474599E-3</v>
      </c>
      <c r="E1118" s="29">
        <f>板块策略指数!F1118</f>
        <v>2.0332543702756799E-3</v>
      </c>
      <c r="F1118">
        <f t="shared" si="173"/>
        <v>0.30256473267661088</v>
      </c>
      <c r="G1118">
        <f t="shared" si="174"/>
        <v>0.20098344136084256</v>
      </c>
      <c r="H1118">
        <f t="shared" si="175"/>
        <v>0.30150237977746708</v>
      </c>
      <c r="I1118">
        <f t="shared" si="176"/>
        <v>0.19494944618507914</v>
      </c>
      <c r="J1118">
        <f t="shared" si="177"/>
        <v>2.6993206650709374E-4</v>
      </c>
      <c r="K1118" s="28">
        <f t="shared" si="178"/>
        <v>1.3589806000000046</v>
      </c>
      <c r="L1118" s="28">
        <f t="shared" si="179"/>
        <v>1.660364399999998</v>
      </c>
      <c r="M1118" s="28">
        <f t="shared" si="180"/>
        <v>1.1143510971595822</v>
      </c>
      <c r="N1118" s="28">
        <f t="shared" si="181"/>
        <v>0.58019411181466762</v>
      </c>
      <c r="O1118" s="7">
        <f t="shared" si="182"/>
        <v>1.2430297298733475</v>
      </c>
      <c r="P1118" s="7">
        <f>[1]!S_PQ_PctChange("H00906.CSI",$A$3,$A1118)/100</f>
        <v>0.47244351029080733</v>
      </c>
    </row>
    <row r="1119" spans="1:16" x14ac:dyDescent="0.3">
      <c r="A1119" s="3">
        <v>20130812</v>
      </c>
      <c r="B1119" s="29">
        <f>板块策略指数!B1119</f>
        <v>-1.3287095281749727E-3</v>
      </c>
      <c r="C1119" s="29">
        <f>板块策略指数!C1119</f>
        <v>-2.4859376407231773E-3</v>
      </c>
      <c r="D1119" s="29">
        <f>板块策略指数!E1119</f>
        <v>1.7267516197213999E-2</v>
      </c>
      <c r="E1119" s="29">
        <f>板块策略指数!F1119</f>
        <v>3.9109017026855701E-2</v>
      </c>
      <c r="F1119">
        <f t="shared" si="173"/>
        <v>0.29860075572677985</v>
      </c>
      <c r="G1119">
        <f t="shared" si="174"/>
        <v>0.19812046461021182</v>
      </c>
      <c r="H1119">
        <f t="shared" si="175"/>
        <v>0.3030930331042449</v>
      </c>
      <c r="I1119">
        <f t="shared" si="176"/>
        <v>0.2001857465587632</v>
      </c>
      <c r="J1119">
        <f t="shared" si="177"/>
        <v>1.1928825491296206E-2</v>
      </c>
      <c r="K1119" s="28">
        <f t="shared" si="178"/>
        <v>1.3558462000000047</v>
      </c>
      <c r="L1119" s="28">
        <f t="shared" si="179"/>
        <v>1.6537508999999981</v>
      </c>
      <c r="M1119" s="28">
        <f t="shared" si="180"/>
        <v>1.1508606889763824</v>
      </c>
      <c r="N1119" s="28">
        <f t="shared" si="181"/>
        <v>0.64199395023936479</v>
      </c>
      <c r="O1119" s="7">
        <f t="shared" si="182"/>
        <v>1.2697864400927958</v>
      </c>
      <c r="P1119" s="7">
        <f>[1]!S_PQ_PctChange("H00906.CSI",$A$3,$A1119)/100</f>
        <v>0.51038255468082894</v>
      </c>
    </row>
    <row r="1120" spans="1:16" x14ac:dyDescent="0.3">
      <c r="A1120" s="3">
        <v>20130813</v>
      </c>
      <c r="B1120" s="29">
        <f>板块策略指数!B1120</f>
        <v>9.6527099264798917E-3</v>
      </c>
      <c r="C1120" s="29">
        <f>板块策略指数!C1120</f>
        <v>-2.783682522726651E-3</v>
      </c>
      <c r="D1120" s="29">
        <f>板块策略指数!E1120</f>
        <v>-2.5708960564309702E-3</v>
      </c>
      <c r="E1120" s="29">
        <f>板块策略指数!F1120</f>
        <v>9.8595215682217591E-3</v>
      </c>
      <c r="F1120">
        <f t="shared" si="173"/>
        <v>0.30042397246636154</v>
      </c>
      <c r="G1120">
        <f t="shared" si="174"/>
        <v>0.19687491365423609</v>
      </c>
      <c r="H1120">
        <f t="shared" si="175"/>
        <v>0.30125180431174592</v>
      </c>
      <c r="I1120">
        <f t="shared" si="176"/>
        <v>0.20144930956765636</v>
      </c>
      <c r="J1120">
        <f t="shared" si="177"/>
        <v>3.5253170064356507E-3</v>
      </c>
      <c r="K1120" s="28">
        <f t="shared" si="178"/>
        <v>1.3785865000000044</v>
      </c>
      <c r="L1120" s="28">
        <f t="shared" si="179"/>
        <v>1.646363699999998</v>
      </c>
      <c r="M1120" s="28">
        <f t="shared" si="180"/>
        <v>1.1453310497131604</v>
      </c>
      <c r="N1120" s="28">
        <f t="shared" si="181"/>
        <v>0.65818322500663951</v>
      </c>
      <c r="O1120" s="7">
        <f t="shared" si="182"/>
        <v>1.2777881568310319</v>
      </c>
      <c r="P1120" s="7">
        <f>[1]!S_PQ_PctChange("H00906.CSI",$A$3,$A1120)/100</f>
        <v>0.51543386536302194</v>
      </c>
    </row>
    <row r="1121" spans="1:16" x14ac:dyDescent="0.3">
      <c r="A1121" s="3">
        <v>20130814</v>
      </c>
      <c r="B1121" s="29">
        <f>板块策略指数!B1121</f>
        <v>1.075104899485483E-2</v>
      </c>
      <c r="C1121" s="29">
        <f>板块策略指数!C1121</f>
        <v>-4.3786876308800028E-3</v>
      </c>
      <c r="D1121" s="29">
        <f>板块策略指数!E1121</f>
        <v>2.38350483151068E-3</v>
      </c>
      <c r="E1121" s="29">
        <f>板块策略指数!F1121</f>
        <v>-5.2587412265089903E-3</v>
      </c>
      <c r="F1121">
        <f t="shared" si="173"/>
        <v>0.30303973999584294</v>
      </c>
      <c r="G1121">
        <f t="shared" si="174"/>
        <v>0.19561644622055877</v>
      </c>
      <c r="H1121">
        <f t="shared" si="175"/>
        <v>0.30135913983516593</v>
      </c>
      <c r="I1121">
        <f t="shared" si="176"/>
        <v>0.19998467394843228</v>
      </c>
      <c r="J1121">
        <f t="shared" si="177"/>
        <v>2.0264844397695487E-3</v>
      </c>
      <c r="K1121" s="28">
        <f t="shared" si="178"/>
        <v>1.4041588000000047</v>
      </c>
      <c r="L1121" s="28">
        <f t="shared" si="179"/>
        <v>1.6347760999999981</v>
      </c>
      <c r="M1121" s="28">
        <f t="shared" si="180"/>
        <v>1.1504444566353413</v>
      </c>
      <c r="N1121" s="28">
        <f t="shared" si="181"/>
        <v>0.64946326852019132</v>
      </c>
      <c r="O1121" s="7">
        <f t="shared" si="182"/>
        <v>1.2824040590879413</v>
      </c>
      <c r="P1121" s="7">
        <f>[1]!S_PQ_PctChange("H00906.CSI",$A$3,$A1121)/100</f>
        <v>0.50915491415899572</v>
      </c>
    </row>
    <row r="1122" spans="1:16" x14ac:dyDescent="0.3">
      <c r="A1122" s="3">
        <v>20130815</v>
      </c>
      <c r="B1122" s="29">
        <f>板块策略指数!B1122</f>
        <v>-9.4387691861287024E-3</v>
      </c>
      <c r="C1122" s="29">
        <f>板块策略指数!C1122</f>
        <v>-2.9236488064393877E-2</v>
      </c>
      <c r="D1122" s="29">
        <f>板块策略指数!E1122</f>
        <v>-1.05251310701937E-2</v>
      </c>
      <c r="E1122" s="29">
        <f>板块策略指数!F1122</f>
        <v>-1.30478297135083E-2</v>
      </c>
      <c r="F1122">
        <f t="shared" si="173"/>
        <v>0.30455300315540962</v>
      </c>
      <c r="G1122">
        <f t="shared" si="174"/>
        <v>0.19266409388959188</v>
      </c>
      <c r="H1122">
        <f t="shared" si="175"/>
        <v>0.30253185567588281</v>
      </c>
      <c r="I1122">
        <f t="shared" si="176"/>
        <v>0.20025104727911561</v>
      </c>
      <c r="J1122">
        <f t="shared" si="177"/>
        <v>-1.4360670472128306E-2</v>
      </c>
      <c r="K1122" s="28">
        <f t="shared" si="178"/>
        <v>1.3814665000000046</v>
      </c>
      <c r="L1122" s="28">
        <f t="shared" si="179"/>
        <v>1.5577444999999979</v>
      </c>
      <c r="M1122" s="28">
        <f t="shared" si="180"/>
        <v>1.1278107468700829</v>
      </c>
      <c r="N1122" s="28">
        <f t="shared" si="181"/>
        <v>0.62794135267385309</v>
      </c>
      <c r="O1122" s="7">
        <f t="shared" si="182"/>
        <v>1.2496272065111311</v>
      </c>
      <c r="P1122" s="7">
        <f>[1]!S_PQ_PctChange("H00906.CSI",$A$3,$A1122)/100</f>
        <v>0.49083987293008335</v>
      </c>
    </row>
    <row r="1123" spans="1:16" x14ac:dyDescent="0.3">
      <c r="A1123" s="3">
        <v>20130816</v>
      </c>
      <c r="B1123" s="29">
        <f>板块策略指数!B1123</f>
        <v>-2.4624532824627149E-2</v>
      </c>
      <c r="C1123" s="29">
        <f>板块策略指数!C1123</f>
        <v>-2.2931649349651598E-2</v>
      </c>
      <c r="D1123" s="29">
        <f>板块策略指数!E1123</f>
        <v>-1.05094397735816E-2</v>
      </c>
      <c r="E1123" s="29">
        <f>板块策略指数!F1123</f>
        <v>2.0330554258043598E-3</v>
      </c>
      <c r="F1123">
        <f t="shared" si="173"/>
        <v>0.30148227207194445</v>
      </c>
      <c r="G1123">
        <f t="shared" si="174"/>
        <v>0.19105253096450339</v>
      </c>
      <c r="H1123">
        <f t="shared" si="175"/>
        <v>0.3038154336075955</v>
      </c>
      <c r="I1123">
        <f t="shared" si="176"/>
        <v>0.20364976335595647</v>
      </c>
      <c r="J1123">
        <f t="shared" si="177"/>
        <v>-1.4689899705005394E-2</v>
      </c>
      <c r="K1123" s="28">
        <f t="shared" si="178"/>
        <v>1.3228240000000047</v>
      </c>
      <c r="L1123" s="28">
        <f t="shared" si="179"/>
        <v>1.4990911999999978</v>
      </c>
      <c r="M1123" s="28">
        <f t="shared" si="180"/>
        <v>1.1054486479762717</v>
      </c>
      <c r="N1123" s="28">
        <f t="shared" si="181"/>
        <v>0.63125104767379803</v>
      </c>
      <c r="O1123" s="7">
        <f t="shared" si="182"/>
        <v>1.2165804084738312</v>
      </c>
      <c r="P1123" s="7">
        <f>[1]!S_PQ_PctChange("H00906.CSI",$A$3,$A1123)/100</f>
        <v>0.47450261010449801</v>
      </c>
    </row>
    <row r="1124" spans="1:16" x14ac:dyDescent="0.3">
      <c r="A1124" s="3">
        <v>20130819</v>
      </c>
      <c r="B1124" s="29">
        <f>板块策略指数!B1124</f>
        <v>3.9658923792762577E-2</v>
      </c>
      <c r="C1124" s="29">
        <f>板块策略指数!C1124</f>
        <v>1.7364632391166934E-2</v>
      </c>
      <c r="D1124" s="29">
        <f>板块策略指数!E1124</f>
        <v>1.59401707728235E-2</v>
      </c>
      <c r="E1124" s="29">
        <f>板块策略指数!F1124</f>
        <v>9.0427521731002106E-3</v>
      </c>
      <c r="F1124">
        <f t="shared" si="173"/>
        <v>0.30670399219331829</v>
      </c>
      <c r="G1124">
        <f t="shared" si="174"/>
        <v>0.19019372963619477</v>
      </c>
      <c r="H1124">
        <f t="shared" si="175"/>
        <v>0.30202627652702013</v>
      </c>
      <c r="I1124">
        <f t="shared" si="176"/>
        <v>0.20107600164346648</v>
      </c>
      <c r="J1124">
        <f t="shared" si="177"/>
        <v>2.1958443655833708E-2</v>
      </c>
      <c r="K1124" s="28">
        <f t="shared" si="178"/>
        <v>1.4149447000000044</v>
      </c>
      <c r="L1124" s="28">
        <f t="shared" si="179"/>
        <v>1.5424869999999982</v>
      </c>
      <c r="M1124" s="28">
        <f t="shared" si="180"/>
        <v>1.1390098589784237</v>
      </c>
      <c r="N1124" s="28">
        <f t="shared" si="181"/>
        <v>0.64600204663002225</v>
      </c>
      <c r="O1124" s="7">
        <f t="shared" si="182"/>
        <v>1.2652530644819286</v>
      </c>
      <c r="P1124" s="7">
        <f>[1]!S_PQ_PctChange("H00906.CSI",$A$3,$A1124)/100</f>
        <v>0.4934411154795304</v>
      </c>
    </row>
    <row r="1125" spans="1:16" x14ac:dyDescent="0.3">
      <c r="A1125" s="3">
        <v>20130820</v>
      </c>
      <c r="B1125" s="29">
        <f>板块策略指数!B1125</f>
        <v>7.4278305420410464E-3</v>
      </c>
      <c r="C1125" s="29">
        <f>板块策略指数!C1125</f>
        <v>-8.1727064877814507E-3</v>
      </c>
      <c r="D1125" s="29">
        <f>板块策略指数!E1125</f>
        <v>-6.2703312976642202E-3</v>
      </c>
      <c r="E1125" s="29">
        <f>板块策略指数!F1125</f>
        <v>-7.5390765322140398E-3</v>
      </c>
      <c r="F1125">
        <f t="shared" si="173"/>
        <v>0.30981429384247011</v>
      </c>
      <c r="G1125">
        <f t="shared" si="174"/>
        <v>0.18914737902255435</v>
      </c>
      <c r="H1125">
        <f t="shared" si="175"/>
        <v>0.30094079399877355</v>
      </c>
      <c r="I1125">
        <f t="shared" si="176"/>
        <v>0.20009753313620171</v>
      </c>
      <c r="J1125">
        <f t="shared" si="177"/>
        <v>-2.6859844271596846E-3</v>
      </c>
      <c r="K1125" s="28">
        <f t="shared" si="178"/>
        <v>1.4328825000000043</v>
      </c>
      <c r="L1125" s="28">
        <f t="shared" si="179"/>
        <v>1.5217079999999981</v>
      </c>
      <c r="M1125" s="28">
        <f t="shared" si="180"/>
        <v>1.1255975585136588</v>
      </c>
      <c r="N1125" s="28">
        <f t="shared" si="181"/>
        <v>0.63359271122829752</v>
      </c>
      <c r="O1125" s="7">
        <f t="shared" si="182"/>
        <v>1.2591686300271543</v>
      </c>
      <c r="P1125" s="7">
        <f>[1]!S_PQ_PctChange("H00906.CSI",$A$3,$A1125)/100</f>
        <v>0.48346777430597898</v>
      </c>
    </row>
    <row r="1126" spans="1:16" x14ac:dyDescent="0.3">
      <c r="A1126" s="3">
        <v>20130821</v>
      </c>
      <c r="B1126" s="29">
        <f>板块策略指数!B1126</f>
        <v>1.1591394158986272E-2</v>
      </c>
      <c r="C1126" s="29">
        <f>板块策略指数!C1126</f>
        <v>3.9040999195784186E-4</v>
      </c>
      <c r="D1126" s="29">
        <f>板块策略指数!E1126</f>
        <v>2.44965701779737E-3</v>
      </c>
      <c r="E1126" s="29">
        <f>板块策略指数!F1126</f>
        <v>-5.1007613342316802E-3</v>
      </c>
      <c r="F1126">
        <f t="shared" si="173"/>
        <v>0.31234924055852076</v>
      </c>
      <c r="G1126">
        <f t="shared" si="174"/>
        <v>0.1885835144514347</v>
      </c>
      <c r="H1126">
        <f t="shared" si="175"/>
        <v>0.30066128655840757</v>
      </c>
      <c r="I1126">
        <f t="shared" si="176"/>
        <v>0.1984059584316368</v>
      </c>
      <c r="J1126">
        <f t="shared" si="177"/>
        <v>3.3815765906034349E-3</v>
      </c>
      <c r="K1126" s="28">
        <f t="shared" si="178"/>
        <v>1.4610830000000044</v>
      </c>
      <c r="L1126" s="28">
        <f t="shared" si="179"/>
        <v>1.522692499999998</v>
      </c>
      <c r="M1126" s="28">
        <f t="shared" si="180"/>
        <v>1.130804543489885</v>
      </c>
      <c r="N1126" s="28">
        <f t="shared" si="181"/>
        <v>0.62526014469098157</v>
      </c>
      <c r="O1126" s="7">
        <f t="shared" si="182"/>
        <v>1.2668081817806796</v>
      </c>
      <c r="P1126" s="7">
        <f>[1]!S_PQ_PctChange("H00906.CSI",$A$3,$A1126)/100</f>
        <v>0.48468186125941815</v>
      </c>
    </row>
    <row r="1127" spans="1:16" x14ac:dyDescent="0.3">
      <c r="A1127" s="3">
        <v>20130822</v>
      </c>
      <c r="B1127" s="29">
        <f>板块策略指数!B1127</f>
        <v>4.4014362782563736E-3</v>
      </c>
      <c r="C1127" s="29">
        <f>板块策略指数!C1127</f>
        <v>1.0710540424566085E-2</v>
      </c>
      <c r="D1127" s="29">
        <f>板块策略指数!E1127</f>
        <v>-6.0762759609335004E-4</v>
      </c>
      <c r="E1127" s="29">
        <f>板块策略指数!F1127</f>
        <v>-2.4225722029578502E-3</v>
      </c>
      <c r="F1127">
        <f t="shared" si="173"/>
        <v>0.31286949359322824</v>
      </c>
      <c r="G1127">
        <f t="shared" si="174"/>
        <v>0.19008417388639079</v>
      </c>
      <c r="H1127">
        <f t="shared" si="175"/>
        <v>0.29966014257352597</v>
      </c>
      <c r="I1127">
        <f t="shared" si="176"/>
        <v>0.19738618994685489</v>
      </c>
      <c r="J1127">
        <f t="shared" si="177"/>
        <v>2.7312737792314209E-3</v>
      </c>
      <c r="K1127" s="28">
        <f t="shared" si="178"/>
        <v>1.471915300000004</v>
      </c>
      <c r="L1127" s="28">
        <f t="shared" si="179"/>
        <v>1.5497118999999975</v>
      </c>
      <c r="M1127" s="28">
        <f t="shared" si="180"/>
        <v>1.1295098078473793</v>
      </c>
      <c r="N1127" s="28">
        <f t="shared" si="181"/>
        <v>0.62132283464187799</v>
      </c>
      <c r="O1127" s="7">
        <f t="shared" si="182"/>
        <v>1.2729994555301243</v>
      </c>
      <c r="P1127" s="7">
        <f>[1]!S_PQ_PctChange("H00906.CSI",$A$3,$A1127)/100</f>
        <v>0.48361686355831224</v>
      </c>
    </row>
    <row r="1128" spans="1:16" x14ac:dyDescent="0.3">
      <c r="A1128" s="3">
        <v>20130823</v>
      </c>
      <c r="B1128" s="29">
        <f>板块策略指数!B1128</f>
        <v>-4.5495086340543322E-4</v>
      </c>
      <c r="C1128" s="29">
        <f>板块策略指数!C1128</f>
        <v>4.6372297983941525E-3</v>
      </c>
      <c r="D1128" s="29">
        <f>板块策略指数!E1128</f>
        <v>-3.7905972515920698E-3</v>
      </c>
      <c r="E1128" s="29">
        <f>板块策略指数!F1128</f>
        <v>-1.19128455275774E-2</v>
      </c>
      <c r="F1128">
        <f t="shared" si="173"/>
        <v>0.31358895800516301</v>
      </c>
      <c r="G1128">
        <f t="shared" si="174"/>
        <v>0.19149189559398869</v>
      </c>
      <c r="H1128">
        <f t="shared" si="175"/>
        <v>0.29934691636345795</v>
      </c>
      <c r="I1128">
        <f t="shared" si="176"/>
        <v>0.19557223003739027</v>
      </c>
      <c r="J1128">
        <f t="shared" si="177"/>
        <v>-2.7481983538591818E-3</v>
      </c>
      <c r="K1128" s="28">
        <f t="shared" si="178"/>
        <v>1.4707907000000038</v>
      </c>
      <c r="L1128" s="28">
        <f t="shared" si="179"/>
        <v>1.5615354999999975</v>
      </c>
      <c r="M1128" s="28">
        <f t="shared" si="180"/>
        <v>1.1214376938225148</v>
      </c>
      <c r="N1128" s="28">
        <f t="shared" si="181"/>
        <v>0.60200826616245529</v>
      </c>
      <c r="O1128" s="7">
        <f t="shared" si="182"/>
        <v>1.2667528021681136</v>
      </c>
      <c r="P1128" s="7">
        <f>[1]!S_PQ_PctChange("H00906.CSI",$A$3,$A1128)/100</f>
        <v>0.47461260252492549</v>
      </c>
    </row>
    <row r="1129" spans="1:16" x14ac:dyDescent="0.3">
      <c r="A1129" s="3">
        <v>20130826</v>
      </c>
      <c r="B1129" s="29">
        <f>板块策略指数!B1129</f>
        <v>2.5753213333691075E-2</v>
      </c>
      <c r="C1129" s="29">
        <f>板块策略指数!C1129</f>
        <v>1.5325690391564051E-2</v>
      </c>
      <c r="D1129" s="29">
        <f>板块策略指数!E1129</f>
        <v>1.91833370516107E-2</v>
      </c>
      <c r="E1129" s="29">
        <f>板块策略指数!F1129</f>
        <v>2.72605298751048E-2</v>
      </c>
      <c r="F1129">
        <f t="shared" si="173"/>
        <v>0.31471455384897445</v>
      </c>
      <c r="G1129">
        <f t="shared" si="174"/>
        <v>0.19022559551657339</v>
      </c>
      <c r="H1129">
        <f t="shared" si="175"/>
        <v>0.29849721421931136</v>
      </c>
      <c r="I1129">
        <f t="shared" si="176"/>
        <v>0.19656263641514068</v>
      </c>
      <c r="J1129">
        <f t="shared" si="177"/>
        <v>2.2084544250599712E-2</v>
      </c>
      <c r="K1129" s="28">
        <f t="shared" si="178"/>
        <v>1.5344215000000037</v>
      </c>
      <c r="L1129" s="28">
        <f t="shared" si="179"/>
        <v>1.6007927999999976</v>
      </c>
      <c r="M1129" s="28">
        <f t="shared" si="180"/>
        <v>1.1621339481371038</v>
      </c>
      <c r="N1129" s="28">
        <f t="shared" si="181"/>
        <v>0.64567986036234171</v>
      </c>
      <c r="O1129" s="7">
        <f t="shared" si="182"/>
        <v>1.316813004732766</v>
      </c>
      <c r="P1129" s="7">
        <f>[1]!S_PQ_PctChange("H00906.CSI",$A$3,$A1129)/100</f>
        <v>0.50583481119357931</v>
      </c>
    </row>
    <row r="1130" spans="1:16" x14ac:dyDescent="0.3">
      <c r="A1130" s="3">
        <v>20130827</v>
      </c>
      <c r="B1130" s="29">
        <f>板块策略指数!B1130</f>
        <v>7.1674344618683659E-3</v>
      </c>
      <c r="C1130" s="29">
        <f>板块策略指数!C1130</f>
        <v>3.6669587827220453E-4</v>
      </c>
      <c r="D1130" s="29">
        <f>板块策略指数!E1130</f>
        <v>4.7174740589384897E-3</v>
      </c>
      <c r="E1130" s="29">
        <f>板块策略指数!F1130</f>
        <v>1.3177151963822699E-3</v>
      </c>
      <c r="F1130">
        <f t="shared" si="173"/>
        <v>0.31570974160592286</v>
      </c>
      <c r="G1130">
        <f t="shared" si="174"/>
        <v>0.18953859537994985</v>
      </c>
      <c r="H1130">
        <f t="shared" si="175"/>
        <v>0.2987127214989384</v>
      </c>
      <c r="I1130">
        <f t="shared" si="176"/>
        <v>0.19603894151518864</v>
      </c>
      <c r="J1130">
        <f t="shared" si="177"/>
        <v>3.9926173185166709E-3</v>
      </c>
      <c r="K1130" s="28">
        <f t="shared" si="178"/>
        <v>1.5525868000000038</v>
      </c>
      <c r="L1130" s="28">
        <f t="shared" si="179"/>
        <v>1.6017464999999977</v>
      </c>
      <c r="M1130" s="28">
        <f t="shared" si="180"/>
        <v>1.1723337589493905</v>
      </c>
      <c r="N1130" s="28">
        <f t="shared" si="181"/>
        <v>0.64784839772272163</v>
      </c>
      <c r="O1130" s="7">
        <f t="shared" si="182"/>
        <v>1.326063152459227</v>
      </c>
      <c r="P1130" s="7">
        <f>[1]!S_PQ_PctChange("H00906.CSI",$A$3,$A1130)/100</f>
        <v>0.51136623097157186</v>
      </c>
    </row>
    <row r="1131" spans="1:16" x14ac:dyDescent="0.3">
      <c r="A1131" s="3">
        <v>20130828</v>
      </c>
      <c r="B1131" s="29">
        <f>板块策略指数!B1131</f>
        <v>-1.7758495029434506E-2</v>
      </c>
      <c r="C1131" s="29">
        <f>板块策略指数!C1131</f>
        <v>-2.5417925997017886E-2</v>
      </c>
      <c r="D1131" s="29">
        <f>板块策略指数!E1131</f>
        <v>-7.9778647768957694E-3</v>
      </c>
      <c r="E1131" s="29">
        <f>板块策略指数!F1131</f>
        <v>-1.01803978966698E-2</v>
      </c>
      <c r="F1131">
        <f t="shared" si="173"/>
        <v>0.31476265974723139</v>
      </c>
      <c r="G1131">
        <f t="shared" si="174"/>
        <v>0.18749643689323436</v>
      </c>
      <c r="H1131">
        <f t="shared" si="175"/>
        <v>0.30078212523879477</v>
      </c>
      <c r="I1131">
        <f t="shared" si="176"/>
        <v>0.1969587781207392</v>
      </c>
      <c r="J1131">
        <f t="shared" si="177"/>
        <v>-1.4803051995122772E-2</v>
      </c>
      <c r="K1131" s="28">
        <f t="shared" si="178"/>
        <v>1.5072567000000037</v>
      </c>
      <c r="L1131" s="28">
        <f t="shared" si="179"/>
        <v>1.5356154999999974</v>
      </c>
      <c r="M1131" s="28">
        <f t="shared" si="180"/>
        <v>1.1550031739702065</v>
      </c>
      <c r="N1131" s="28">
        <f t="shared" si="181"/>
        <v>0.63107264536051444</v>
      </c>
      <c r="O1131" s="7">
        <f t="shared" si="182"/>
        <v>1.291630318669434</v>
      </c>
      <c r="P1131" s="7">
        <f>[1]!S_PQ_PctChange("H00906.CSI",$A$3,$A1131)/100</f>
        <v>0.50230671308242547</v>
      </c>
    </row>
    <row r="1132" spans="1:16" x14ac:dyDescent="0.3">
      <c r="A1132" s="3">
        <v>20130829</v>
      </c>
      <c r="B1132" s="29">
        <f>板块策略指数!B1132</f>
        <v>-7.2137408188000206E-3</v>
      </c>
      <c r="C1132" s="29">
        <f>板块策略指数!C1132</f>
        <v>7.467614865109205E-4</v>
      </c>
      <c r="D1132" s="29">
        <f>板块策略指数!E1132</f>
        <v>-2.7026612749473898E-3</v>
      </c>
      <c r="E1132" s="29">
        <f>板块策略指数!F1132</f>
        <v>2.0850336862851199E-3</v>
      </c>
      <c r="F1132">
        <f t="shared" si="173"/>
        <v>0.31328554806262915</v>
      </c>
      <c r="G1132">
        <f t="shared" si="174"/>
        <v>0.18811291336053987</v>
      </c>
      <c r="H1132">
        <f t="shared" si="175"/>
        <v>0.30073091863540224</v>
      </c>
      <c r="I1132">
        <f t="shared" si="176"/>
        <v>0.19787061994142854</v>
      </c>
      <c r="J1132">
        <f t="shared" si="177"/>
        <v>-2.5328476438107412E-3</v>
      </c>
      <c r="K1132" s="28">
        <f t="shared" si="178"/>
        <v>1.4891700000000037</v>
      </c>
      <c r="L1132" s="28">
        <f t="shared" si="179"/>
        <v>1.5375089999999974</v>
      </c>
      <c r="M1132" s="28">
        <f t="shared" si="180"/>
        <v>1.1491789303445286</v>
      </c>
      <c r="N1132" s="28">
        <f t="shared" si="181"/>
        <v>0.63447348677086945</v>
      </c>
      <c r="O1132" s="7">
        <f t="shared" si="182"/>
        <v>1.2858259682163067</v>
      </c>
      <c r="P1132" s="7">
        <f>[1]!S_PQ_PctChange("H00906.CSI",$A$3,$A1132)/100</f>
        <v>0.49736070320083137</v>
      </c>
    </row>
    <row r="1133" spans="1:16" x14ac:dyDescent="0.3">
      <c r="A1133" s="3">
        <v>20130830</v>
      </c>
      <c r="B1133" s="29">
        <f>板块策略指数!B1133</f>
        <v>-3.622416307443841E-2</v>
      </c>
      <c r="C1133" s="29">
        <f>板块策略指数!C1133</f>
        <v>-1.7503937917067513E-2</v>
      </c>
      <c r="D1133" s="29">
        <f>板块策略指数!E1133</f>
        <v>-4.4355756678388404E-3</v>
      </c>
      <c r="E1133" s="29">
        <f>板块策略指数!F1133</f>
        <v>5.7843392103177202E-3</v>
      </c>
      <c r="F1133">
        <f t="shared" si="173"/>
        <v>0.3</v>
      </c>
      <c r="G1133">
        <f t="shared" si="174"/>
        <v>0.2</v>
      </c>
      <c r="H1133">
        <f t="shared" si="175"/>
        <v>0.3</v>
      </c>
      <c r="I1133">
        <f t="shared" si="176"/>
        <v>0.2</v>
      </c>
      <c r="J1133">
        <f t="shared" si="177"/>
        <v>-1.4830587498516011E-2</v>
      </c>
      <c r="K1133" s="28">
        <f t="shared" si="178"/>
        <v>1.3990019000000036</v>
      </c>
      <c r="L1133" s="28">
        <f t="shared" si="179"/>
        <v>1.4930925999999975</v>
      </c>
      <c r="M1133" s="28">
        <f t="shared" si="180"/>
        <v>1.1396460845752605</v>
      </c>
      <c r="N1133" s="28">
        <f t="shared" si="181"/>
        <v>0.64392783584862268</v>
      </c>
      <c r="O1133" s="7">
        <f t="shared" si="182"/>
        <v>1.2519258261882946</v>
      </c>
      <c r="P1133" s="7">
        <f>[1]!S_PQ_PctChange("H00906.CSI",$A$3,$A1133)/100</f>
        <v>0.49134708916267078</v>
      </c>
    </row>
    <row r="1134" spans="1:16" x14ac:dyDescent="0.3">
      <c r="A1134" s="3">
        <v>20130902</v>
      </c>
      <c r="B1134" s="29">
        <f>板块策略指数!B1134</f>
        <v>2.1487727875496777E-2</v>
      </c>
      <c r="C1134" s="29">
        <f>板块策略指数!C1134</f>
        <v>7.7213738470846231E-3</v>
      </c>
      <c r="D1134" s="29">
        <f>板块策略指数!E1134</f>
        <v>-4.5140697755122897E-3</v>
      </c>
      <c r="E1134" s="29">
        <f>板块策略指数!F1134</f>
        <v>-2.0119423898097601E-3</v>
      </c>
      <c r="F1134">
        <f t="shared" si="173"/>
        <v>0.30454777250643994</v>
      </c>
      <c r="G1134">
        <f t="shared" si="174"/>
        <v>0.20029563504109324</v>
      </c>
      <c r="H1134">
        <f t="shared" si="175"/>
        <v>0.29679556037536753</v>
      </c>
      <c r="I1134">
        <f t="shared" si="176"/>
        <v>0.19836103207709935</v>
      </c>
      <c r="J1134">
        <f t="shared" si="177"/>
        <v>6.233983721450319E-3</v>
      </c>
      <c r="K1134" s="28">
        <f t="shared" si="178"/>
        <v>1.4505510000000035</v>
      </c>
      <c r="L1134" s="28">
        <f t="shared" si="179"/>
        <v>1.5123426999999978</v>
      </c>
      <c r="M1134" s="28">
        <f t="shared" si="180"/>
        <v>1.1299875728545863</v>
      </c>
      <c r="N1134" s="28">
        <f t="shared" si="181"/>
        <v>0.64062034774989063</v>
      </c>
      <c r="O1134" s="7">
        <f t="shared" si="182"/>
        <v>1.265964295130666</v>
      </c>
      <c r="P1134" s="7">
        <f>[1]!S_PQ_PctChange("H00906.CSI",$A$3,$A1134)/100</f>
        <v>0.49715062289072587</v>
      </c>
    </row>
    <row r="1135" spans="1:16" x14ac:dyDescent="0.3">
      <c r="A1135" s="3">
        <v>20130903</v>
      </c>
      <c r="B1135" s="29">
        <f>板块策略指数!B1135</f>
        <v>1.5166589065071599E-2</v>
      </c>
      <c r="C1135" s="29">
        <f>板块策略指数!C1135</f>
        <v>1.3807710229977743E-2</v>
      </c>
      <c r="D1135" s="29">
        <f>板块策略指数!E1135</f>
        <v>1.31197178212789E-2</v>
      </c>
      <c r="E1135" s="29">
        <f>板块策略指数!F1135</f>
        <v>2.1470561481058099E-2</v>
      </c>
      <c r="F1135">
        <f t="shared" si="173"/>
        <v>0.30443657912086486</v>
      </c>
      <c r="G1135">
        <f t="shared" si="174"/>
        <v>0.19995449185845152</v>
      </c>
      <c r="H1135">
        <f t="shared" si="175"/>
        <v>0.29608898967658825</v>
      </c>
      <c r="I1135">
        <f t="shared" si="176"/>
        <v>0.19951993934409559</v>
      </c>
      <c r="J1135">
        <f t="shared" si="177"/>
        <v>1.5537371742655542E-2</v>
      </c>
      <c r="K1135" s="28">
        <f t="shared" si="178"/>
        <v>1.487717500000004</v>
      </c>
      <c r="L1135" s="28">
        <f t="shared" si="179"/>
        <v>1.5470323999999978</v>
      </c>
      <c r="M1135" s="28">
        <f t="shared" si="180"/>
        <v>1.1579324087732692</v>
      </c>
      <c r="N1135" s="28">
        <f t="shared" si="181"/>
        <v>0.6758453877933297</v>
      </c>
      <c r="O1135" s="7">
        <f t="shared" si="182"/>
        <v>1.3011714247396955</v>
      </c>
      <c r="P1135" s="7">
        <f>[1]!S_PQ_PctChange("H00906.CSI",$A$3,$A1135)/100</f>
        <v>0.51925284390355264</v>
      </c>
    </row>
    <row r="1136" spans="1:16" x14ac:dyDescent="0.3">
      <c r="A1136" s="3">
        <v>20130904</v>
      </c>
      <c r="B1136" s="29">
        <f>板块策略指数!B1136</f>
        <v>2.6365533867882778E-4</v>
      </c>
      <c r="C1136" s="29">
        <f>板块策略指数!C1136</f>
        <v>-7.3552656809548729E-3</v>
      </c>
      <c r="D1136" s="29">
        <f>板块策略指数!E1136</f>
        <v>-1.12341555251437E-3</v>
      </c>
      <c r="E1136" s="29">
        <f>板块策略指数!F1136</f>
        <v>-2.2867360367172301E-3</v>
      </c>
      <c r="F1136">
        <f t="shared" si="173"/>
        <v>0.3051819383649832</v>
      </c>
      <c r="G1136">
        <f t="shared" si="174"/>
        <v>0.1989172803393178</v>
      </c>
      <c r="H1136">
        <f t="shared" si="175"/>
        <v>0.29640231790324745</v>
      </c>
      <c r="I1136">
        <f t="shared" si="176"/>
        <v>0.19949846339245178</v>
      </c>
      <c r="J1136">
        <f t="shared" si="177"/>
        <v>-2.1793324936176289E-3</v>
      </c>
      <c r="K1136" s="28">
        <f t="shared" si="178"/>
        <v>1.4883734000000035</v>
      </c>
      <c r="L1136" s="28">
        <f t="shared" si="179"/>
        <v>1.5282982999999977</v>
      </c>
      <c r="M1136" s="28">
        <f t="shared" si="180"/>
        <v>1.1555081539439787</v>
      </c>
      <c r="N1136" s="28">
        <f t="shared" si="181"/>
        <v>0.67201317175309638</v>
      </c>
      <c r="O1136" s="7">
        <f t="shared" si="182"/>
        <v>1.2961564070803759</v>
      </c>
      <c r="P1136" s="7">
        <f>[1]!S_PQ_PctChange("H00906.CSI",$A$3,$A1136)/100</f>
        <v>0.51853971768959606</v>
      </c>
    </row>
    <row r="1137" spans="1:16" x14ac:dyDescent="0.3">
      <c r="A1137" s="3">
        <v>20130905</v>
      </c>
      <c r="B1137" s="29">
        <f>板块策略指数!B1137</f>
        <v>6.1305509856357798E-3</v>
      </c>
      <c r="C1137" s="29">
        <f>板块策略指数!C1137</f>
        <v>1.0707992802906335E-3</v>
      </c>
      <c r="D1137" s="29">
        <f>板块策略指数!E1137</f>
        <v>2.6647644562171799E-4</v>
      </c>
      <c r="E1137" s="29">
        <f>板块策略指数!F1137</f>
        <v>-8.2729394062324097E-4</v>
      </c>
      <c r="F1137">
        <f t="shared" si="173"/>
        <v>0.30644064192121834</v>
      </c>
      <c r="G1137">
        <f t="shared" si="174"/>
        <v>0.19873323679758587</v>
      </c>
      <c r="H1137">
        <f t="shared" si="175"/>
        <v>0.29589015081740627</v>
      </c>
      <c r="I1137">
        <f t="shared" si="176"/>
        <v>0.19893597046378955</v>
      </c>
      <c r="J1137">
        <f t="shared" si="177"/>
        <v>1.9978742798870703E-3</v>
      </c>
      <c r="K1137" s="28">
        <f t="shared" si="178"/>
        <v>1.5036285000000031</v>
      </c>
      <c r="L1137" s="28">
        <f t="shared" si="179"/>
        <v>1.5310055999999976</v>
      </c>
      <c r="M1137" s="28">
        <f t="shared" si="180"/>
        <v>1.1560825460953503</v>
      </c>
      <c r="N1137" s="28">
        <f t="shared" si="181"/>
        <v>0.6706299253874628</v>
      </c>
      <c r="O1137" s="7">
        <f t="shared" si="182"/>
        <v>1.3007438389086801</v>
      </c>
      <c r="P1137" s="7">
        <f>[1]!S_PQ_PctChange("H00906.CSI",$A$3,$A1137)/100</f>
        <v>0.51503716284195389</v>
      </c>
    </row>
    <row r="1138" spans="1:16" x14ac:dyDescent="0.3">
      <c r="A1138" s="3">
        <v>20130906</v>
      </c>
      <c r="B1138" s="29">
        <f>板块策略指数!B1138</f>
        <v>3.5584352870244558E-3</v>
      </c>
      <c r="C1138" s="29">
        <f>板块策略指数!C1138</f>
        <v>4.1143725640117564E-3</v>
      </c>
      <c r="D1138" s="29">
        <f>板块策略指数!E1138</f>
        <v>5.6743143314652101E-4</v>
      </c>
      <c r="E1138" s="29">
        <f>板块策略指数!F1138</f>
        <v>1.12340454361401E-2</v>
      </c>
      <c r="F1138">
        <f t="shared" si="173"/>
        <v>0.30621105662675629</v>
      </c>
      <c r="G1138">
        <f t="shared" si="174"/>
        <v>0.19869435485959019</v>
      </c>
      <c r="H1138">
        <f t="shared" si="175"/>
        <v>0.29478726014466833</v>
      </c>
      <c r="I1138">
        <f t="shared" si="176"/>
        <v>0.2003073283689851</v>
      </c>
      <c r="J1138">
        <f t="shared" si="177"/>
        <v>4.3108648740332253E-3</v>
      </c>
      <c r="K1138" s="28">
        <f t="shared" si="178"/>
        <v>1.5125375000000032</v>
      </c>
      <c r="L1138" s="28">
        <f t="shared" si="179"/>
        <v>1.5414190999999979</v>
      </c>
      <c r="M1138" s="28">
        <f t="shared" si="180"/>
        <v>1.1573059751044634</v>
      </c>
      <c r="N1138" s="28">
        <f t="shared" si="181"/>
        <v>0.68939785787624097</v>
      </c>
      <c r="O1138" s="7">
        <f t="shared" si="182"/>
        <v>1.3106620347079803</v>
      </c>
      <c r="P1138" s="7">
        <f>[1]!S_PQ_PctChange("H00906.CSI",$A$3,$A1138)/100</f>
        <v>0.52589200725220153</v>
      </c>
    </row>
    <row r="1139" spans="1:16" x14ac:dyDescent="0.3">
      <c r="A1139" s="3">
        <v>20130909</v>
      </c>
      <c r="B1139" s="29">
        <f>板块策略指数!B1139</f>
        <v>-4.2835579568464236E-3</v>
      </c>
      <c r="C1139" s="29">
        <f>板块策略指数!C1139</f>
        <v>-6.4244421551723505E-3</v>
      </c>
      <c r="D1139" s="29">
        <f>板块策略指数!E1139</f>
        <v>1.50063660788216E-2</v>
      </c>
      <c r="E1139" s="29">
        <f>板块策略指数!F1139</f>
        <v>6.4373360164881793E-2</v>
      </c>
      <c r="F1139">
        <f t="shared" si="173"/>
        <v>0.30047341991744242</v>
      </c>
      <c r="G1139">
        <f t="shared" si="174"/>
        <v>0.19455210811680107</v>
      </c>
      <c r="H1139">
        <f t="shared" si="175"/>
        <v>0.29486755598169667</v>
      </c>
      <c r="I1139">
        <f t="shared" si="176"/>
        <v>0.2101069159840597</v>
      </c>
      <c r="J1139">
        <f t="shared" si="177"/>
        <v>1.4729968136423015E-2</v>
      </c>
      <c r="K1139" s="28">
        <f t="shared" si="178"/>
        <v>1.5017749000000031</v>
      </c>
      <c r="L1139" s="28">
        <f t="shared" si="179"/>
        <v>1.5250918999999978</v>
      </c>
      <c r="M1139" s="28">
        <f t="shared" si="180"/>
        <v>1.1896792983109101</v>
      </c>
      <c r="N1139" s="28">
        <f t="shared" si="181"/>
        <v>0.79815007464308785</v>
      </c>
      <c r="O1139" s="7">
        <f t="shared" si="182"/>
        <v>1.3446980128532711</v>
      </c>
      <c r="P1139" s="7">
        <f>[1]!S_PQ_PctChange("H00906.CSI",$A$3,$A1139)/100</f>
        <v>0.56954492330244166</v>
      </c>
    </row>
    <row r="1140" spans="1:16" x14ac:dyDescent="0.3">
      <c r="A1140" s="3">
        <v>20130910</v>
      </c>
      <c r="B1140" s="29">
        <f>板块策略指数!B1140</f>
        <v>-9.0157191999967658E-3</v>
      </c>
      <c r="C1140" s="29">
        <f>板块策略指数!C1140</f>
        <v>-8.9935736596357865E-3</v>
      </c>
      <c r="D1140" s="29">
        <f>板块策略指数!E1140</f>
        <v>1.46585313533831E-2</v>
      </c>
      <c r="E1140" s="29">
        <f>板块策略指数!F1140</f>
        <v>2.1438854280828298E-2</v>
      </c>
      <c r="F1140">
        <f t="shared" si="173"/>
        <v>0.29646943545214216</v>
      </c>
      <c r="G1140">
        <f t="shared" si="174"/>
        <v>0.19196387694865061</v>
      </c>
      <c r="H1140">
        <f t="shared" si="175"/>
        <v>0.29788868144014174</v>
      </c>
      <c r="I1140">
        <f t="shared" si="176"/>
        <v>0.21367800615906529</v>
      </c>
      <c r="J1140">
        <f t="shared" si="177"/>
        <v>4.3680741736053848E-3</v>
      </c>
      <c r="K1140" s="28">
        <f t="shared" si="178"/>
        <v>1.4792196000000031</v>
      </c>
      <c r="L1140" s="28">
        <f t="shared" si="179"/>
        <v>1.5023822999999981</v>
      </c>
      <c r="M1140" s="28">
        <f t="shared" si="180"/>
        <v>1.2217767809590545</v>
      </c>
      <c r="N1140" s="28">
        <f t="shared" si="181"/>
        <v>0.83670035206842175</v>
      </c>
      <c r="O1140" s="7">
        <f t="shared" si="182"/>
        <v>1.3549398276881193</v>
      </c>
      <c r="P1140" s="7">
        <f>[1]!S_PQ_PctChange("H00906.CSI",$A$3,$A1140)/100</f>
        <v>0.59101742467604357</v>
      </c>
    </row>
    <row r="1141" spans="1:16" x14ac:dyDescent="0.3">
      <c r="A1141" s="3">
        <v>20130911</v>
      </c>
      <c r="B1141" s="29">
        <f>板块策略指数!B1141</f>
        <v>-3.5143236202230636E-2</v>
      </c>
      <c r="C1141" s="29">
        <f>板块策略指数!C1141</f>
        <v>-9.7064705101216411E-3</v>
      </c>
      <c r="D1141" s="29">
        <f>板块策略指数!E1141</f>
        <v>5.0984026181559302E-3</v>
      </c>
      <c r="E1141" s="29">
        <f>板块策略指数!F1141</f>
        <v>-1.1579719641814799E-3</v>
      </c>
      <c r="F1141">
        <f t="shared" si="173"/>
        <v>0.28923527022613538</v>
      </c>
      <c r="G1141">
        <f t="shared" si="174"/>
        <v>0.19221706112087844</v>
      </c>
      <c r="H1141">
        <f t="shared" si="175"/>
        <v>0.30274087643504455</v>
      </c>
      <c r="I1141">
        <f t="shared" si="176"/>
        <v>0.2158067922179415</v>
      </c>
      <c r="J1141">
        <f t="shared" si="177"/>
        <v>-1.1010863814568256E-2</v>
      </c>
      <c r="K1141" s="28">
        <f t="shared" si="178"/>
        <v>1.3920918000000033</v>
      </c>
      <c r="L1141" s="28">
        <f t="shared" si="179"/>
        <v>1.4780929999999977</v>
      </c>
      <c r="M1141" s="28">
        <f t="shared" si="180"/>
        <v>1.2331042935160541</v>
      </c>
      <c r="N1141" s="28">
        <f t="shared" si="181"/>
        <v>0.83457350455412427</v>
      </c>
      <c r="O1141" s="7">
        <f t="shared" si="182"/>
        <v>1.3290099059539426</v>
      </c>
      <c r="P1141" s="7">
        <f>[1]!S_PQ_PctChange("H00906.CSI",$A$3,$A1141)/100</f>
        <v>0.59095591232717881</v>
      </c>
    </row>
    <row r="1142" spans="1:16" x14ac:dyDescent="0.3">
      <c r="A1142" s="3">
        <v>20130912</v>
      </c>
      <c r="B1142" s="29">
        <f>板块策略指数!B1142</f>
        <v>-2.3334388755481415E-3</v>
      </c>
      <c r="C1142" s="29">
        <f>板块策略指数!C1142</f>
        <v>1.2198896490175578E-4</v>
      </c>
      <c r="D1142" s="29">
        <f>板块策略指数!E1142</f>
        <v>9.1022630328987993E-3</v>
      </c>
      <c r="E1142" s="29">
        <f>板块策略指数!F1142</f>
        <v>2.6103033022901501E-2</v>
      </c>
      <c r="F1142">
        <f t="shared" si="173"/>
        <v>0.28634480045985661</v>
      </c>
      <c r="G1142">
        <f t="shared" si="174"/>
        <v>0.19076449316608701</v>
      </c>
      <c r="H1142">
        <f t="shared" si="175"/>
        <v>0.30315091140718975</v>
      </c>
      <c r="I1142">
        <f t="shared" si="176"/>
        <v>0.21973979496686646</v>
      </c>
      <c r="J1142">
        <f t="shared" si="177"/>
        <v>7.7373744485507157E-3</v>
      </c>
      <c r="K1142" s="28">
        <f t="shared" si="178"/>
        <v>1.3865100000000035</v>
      </c>
      <c r="L1142" s="28">
        <f t="shared" si="179"/>
        <v>1.4783952999999981</v>
      </c>
      <c r="M1142" s="28">
        <f t="shared" si="180"/>
        <v>1.2534305961755328</v>
      </c>
      <c r="N1142" s="28">
        <f t="shared" si="181"/>
        <v>0.88246143732644078</v>
      </c>
      <c r="O1142" s="7">
        <f t="shared" si="182"/>
        <v>1.3470303276906921</v>
      </c>
      <c r="P1142" s="7">
        <f>[1]!S_PQ_PctChange("H00906.CSI",$A$3,$A1142)/100</f>
        <v>0.60406794716610523</v>
      </c>
    </row>
    <row r="1143" spans="1:16" x14ac:dyDescent="0.3">
      <c r="A1143" s="3">
        <v>20130913</v>
      </c>
      <c r="B1143" s="29">
        <f>板块策略指数!B1143</f>
        <v>1.4052151468043167E-2</v>
      </c>
      <c r="C1143" s="29">
        <f>板块策略指数!C1143</f>
        <v>1.0185380838964565E-2</v>
      </c>
      <c r="D1143" s="29">
        <f>板块策略指数!E1143</f>
        <v>8.7974687650181505E-3</v>
      </c>
      <c r="E1143" s="29">
        <f>板块策略指数!F1143</f>
        <v>-1.9920250730978001E-2</v>
      </c>
      <c r="F1143">
        <f t="shared" si="173"/>
        <v>0.28913785770928924</v>
      </c>
      <c r="G1143">
        <f t="shared" si="174"/>
        <v>0.19189072728448259</v>
      </c>
      <c r="H1143">
        <f t="shared" si="175"/>
        <v>0.30452168818843711</v>
      </c>
      <c r="I1143">
        <f t="shared" si="176"/>
        <v>0.21444972681779081</v>
      </c>
      <c r="J1143">
        <f t="shared" si="177"/>
        <v>4.2564583844750085E-3</v>
      </c>
      <c r="K1143" s="28">
        <f t="shared" si="178"/>
        <v>1.420045600000003</v>
      </c>
      <c r="L1143" s="28">
        <f t="shared" si="179"/>
        <v>1.5036386999999976</v>
      </c>
      <c r="M1143" s="28">
        <f t="shared" si="180"/>
        <v>1.2732550814595229</v>
      </c>
      <c r="N1143" s="28">
        <f t="shared" si="181"/>
        <v>0.84496233350350081</v>
      </c>
      <c r="O1143" s="7">
        <f t="shared" si="182"/>
        <v>1.3570203646076084</v>
      </c>
      <c r="P1143" s="7">
        <f>[1]!S_PQ_PctChange("H00906.CSI",$A$3,$A1143)/100</f>
        <v>0.59571165096016609</v>
      </c>
    </row>
    <row r="1144" spans="1:16" x14ac:dyDescent="0.3">
      <c r="A1144" s="3">
        <v>20130916</v>
      </c>
      <c r="B1144" s="29">
        <f>板块策略指数!B1144</f>
        <v>5.9780278520372935E-3</v>
      </c>
      <c r="C1144" s="29">
        <f>板块策略指数!C1144</f>
        <v>9.9565883847378567E-3</v>
      </c>
      <c r="D1144" s="29">
        <f>板块策略指数!E1144</f>
        <v>-2.7258627310563499E-3</v>
      </c>
      <c r="E1144" s="29">
        <f>板块策略指数!F1144</f>
        <v>-8.3013856936878603E-3</v>
      </c>
      <c r="F1144">
        <f t="shared" si="173"/>
        <v>0.29056741444352713</v>
      </c>
      <c r="G1144">
        <f t="shared" si="174"/>
        <v>0.19360213859964265</v>
      </c>
      <c r="H1144">
        <f t="shared" si="175"/>
        <v>0.3033795061635734</v>
      </c>
      <c r="I1144">
        <f t="shared" si="176"/>
        <v>0.21245094079325658</v>
      </c>
      <c r="J1144">
        <f t="shared" si="177"/>
        <v>1.0287369380324039E-3</v>
      </c>
      <c r="K1144" s="28">
        <f t="shared" si="178"/>
        <v>1.4345127000000035</v>
      </c>
      <c r="L1144" s="28">
        <f t="shared" si="179"/>
        <v>1.5285663999999977</v>
      </c>
      <c r="M1144" s="28">
        <f t="shared" si="180"/>
        <v>1.2670585001547878</v>
      </c>
      <c r="N1144" s="28">
        <f t="shared" si="181"/>
        <v>0.82964658958276183</v>
      </c>
      <c r="O1144" s="7">
        <f t="shared" si="182"/>
        <v>1.3594451185203749</v>
      </c>
      <c r="P1144" s="7">
        <f>[1]!S_PQ_PctChange("H00906.CSI",$A$3,$A1144)/100</f>
        <v>0.59115660939762726</v>
      </c>
    </row>
    <row r="1145" spans="1:16" x14ac:dyDescent="0.3">
      <c r="A1145" s="3">
        <v>20130917</v>
      </c>
      <c r="B1145" s="29">
        <f>板块策略指数!B1145</f>
        <v>-1.3789042874986956E-2</v>
      </c>
      <c r="C1145" s="29">
        <f>板块策略指数!C1145</f>
        <v>-1.3414597299086301E-2</v>
      </c>
      <c r="D1145" s="29">
        <f>板块策略指数!E1145</f>
        <v>-1.27810791916219E-2</v>
      </c>
      <c r="E1145" s="29">
        <f>板块策略指数!F1145</f>
        <v>-2.4740599998614402E-2</v>
      </c>
      <c r="F1145">
        <f t="shared" si="173"/>
        <v>0.29114260204388653</v>
      </c>
      <c r="G1145">
        <f t="shared" si="174"/>
        <v>0.19405903286426707</v>
      </c>
      <c r="H1145">
        <f t="shared" si="175"/>
        <v>0.30429074061821326</v>
      </c>
      <c r="I1145">
        <f t="shared" si="176"/>
        <v>0.21050762447363294</v>
      </c>
      <c r="J1145">
        <f t="shared" si="177"/>
        <v>-1.5737422500279045E-2</v>
      </c>
      <c r="K1145" s="28">
        <f t="shared" si="178"/>
        <v>1.4009431000000032</v>
      </c>
      <c r="L1145" s="28">
        <f t="shared" si="179"/>
        <v>1.4946466999999974</v>
      </c>
      <c r="M1145" s="28">
        <f t="shared" si="180"/>
        <v>1.23808304593227</v>
      </c>
      <c r="N1145" s="28">
        <f t="shared" si="181"/>
        <v>0.78438003517106569</v>
      </c>
      <c r="O1145" s="7">
        <f t="shared" si="182"/>
        <v>1.3223135338239986</v>
      </c>
      <c r="P1145" s="7">
        <f>[1]!S_PQ_PctChange("H00906.CSI",$A$3,$A1145)/100</f>
        <v>0.55959660410130962</v>
      </c>
    </row>
    <row r="1146" spans="1:16" x14ac:dyDescent="0.3">
      <c r="A1146" s="3">
        <v>20130918</v>
      </c>
      <c r="B1146" s="29">
        <f>板块策略指数!B1146</f>
        <v>5.727499331408605E-3</v>
      </c>
      <c r="C1146" s="29">
        <f>板块策略指数!C1146</f>
        <v>1.4088447875204146E-2</v>
      </c>
      <c r="D1146" s="29">
        <f>板块策略指数!E1146</f>
        <v>6.3585301120867603E-3</v>
      </c>
      <c r="E1146" s="29">
        <f>板块策略指数!F1146</f>
        <v>2.3428915992566701E-3</v>
      </c>
      <c r="F1146">
        <f t="shared" si="173"/>
        <v>0.29082392514327865</v>
      </c>
      <c r="G1146">
        <f t="shared" si="174"/>
        <v>0.19545813273209195</v>
      </c>
      <c r="H1146">
        <f t="shared" si="175"/>
        <v>0.30414838644792008</v>
      </c>
      <c r="I1146">
        <f t="shared" si="176"/>
        <v>0.20956955567670929</v>
      </c>
      <c r="J1146">
        <f t="shared" si="177"/>
        <v>6.8295480097805188E-3</v>
      </c>
      <c r="K1146" s="28">
        <f t="shared" si="178"/>
        <v>1.4146945000000035</v>
      </c>
      <c r="L1146" s="28">
        <f t="shared" si="179"/>
        <v>1.5297923999999976</v>
      </c>
      <c r="M1146" s="28">
        <f t="shared" si="180"/>
        <v>1.2523139643731813</v>
      </c>
      <c r="N1146" s="28">
        <f t="shared" si="181"/>
        <v>0.78856064416534943</v>
      </c>
      <c r="O1146" s="7">
        <f t="shared" si="182"/>
        <v>1.3381738855970124</v>
      </c>
      <c r="P1146" s="7">
        <f>[1]!S_PQ_PctChange("H00906.CSI",$A$3,$A1146)/100</f>
        <v>0.56586356561021822</v>
      </c>
    </row>
    <row r="1147" spans="1:16" x14ac:dyDescent="0.3">
      <c r="A1147" s="3">
        <v>20130923</v>
      </c>
      <c r="B1147" s="29">
        <f>板块策略指数!B1147</f>
        <v>3.1294517795108182E-2</v>
      </c>
      <c r="C1147" s="29">
        <f>板块策略指数!C1147</f>
        <v>2.5708749856312347E-2</v>
      </c>
      <c r="D1147" s="29">
        <f>板块策略指数!E1147</f>
        <v>2.37043226303679E-2</v>
      </c>
      <c r="E1147" s="29">
        <f>板块策略指数!F1147</f>
        <v>7.9195389383592708E-3</v>
      </c>
      <c r="F1147">
        <f t="shared" si="173"/>
        <v>0.29318322351448928</v>
      </c>
      <c r="G1147">
        <f t="shared" si="174"/>
        <v>0.19597653762518849</v>
      </c>
      <c r="H1147">
        <f t="shared" si="175"/>
        <v>0.30435912627634387</v>
      </c>
      <c r="I1147">
        <f t="shared" si="176"/>
        <v>0.20648111258397844</v>
      </c>
      <c r="J1147">
        <f t="shared" si="177"/>
        <v>2.2995504478774458E-2</v>
      </c>
      <c r="K1147" s="28">
        <f t="shared" si="178"/>
        <v>1.4902612000000035</v>
      </c>
      <c r="L1147" s="28">
        <f t="shared" si="179"/>
        <v>1.5948301999999979</v>
      </c>
      <c r="M1147" s="28">
        <f t="shared" si="180"/>
        <v>1.3057035412495663</v>
      </c>
      <c r="N1147" s="28">
        <f t="shared" si="181"/>
        <v>0.80272521983043399</v>
      </c>
      <c r="O1147" s="7">
        <f t="shared" si="182"/>
        <v>1.391941373655412</v>
      </c>
      <c r="P1147" s="7">
        <f>[1]!S_PQ_PctChange("H00906.CSI",$A$3,$A1147)/100</f>
        <v>0.59305671542823535</v>
      </c>
    </row>
    <row r="1148" spans="1:16" x14ac:dyDescent="0.3">
      <c r="A1148" s="3">
        <v>20130924</v>
      </c>
      <c r="B1148" s="29">
        <f>板块策略指数!B1148</f>
        <v>9.339221122667881E-3</v>
      </c>
      <c r="C1148" s="29">
        <f>板块策略指数!C1148</f>
        <v>2.0273773597980593E-3</v>
      </c>
      <c r="D1148" s="29">
        <f>板块策略指数!E1148</f>
        <v>5.2470324185790599E-3</v>
      </c>
      <c r="E1148" s="29">
        <f>板块策略指数!F1148</f>
        <v>-2.71414260351963E-2</v>
      </c>
      <c r="F1148">
        <f t="shared" si="173"/>
        <v>0.2961795323172805</v>
      </c>
      <c r="G1148">
        <f t="shared" si="174"/>
        <v>0.1965452018266407</v>
      </c>
      <c r="H1148">
        <f t="shared" si="175"/>
        <v>0.30622307016645739</v>
      </c>
      <c r="I1148">
        <f t="shared" si="176"/>
        <v>0.20105219568962149</v>
      </c>
      <c r="J1148">
        <f t="shared" si="177"/>
        <v>-8.7178829310941962E-4</v>
      </c>
      <c r="K1148" s="28">
        <f t="shared" si="178"/>
        <v>1.5135183000000039</v>
      </c>
      <c r="L1148" s="28">
        <f t="shared" si="179"/>
        <v>1.6000908999999983</v>
      </c>
      <c r="M1148" s="28">
        <f t="shared" si="180"/>
        <v>1.3178016424781354</v>
      </c>
      <c r="N1148" s="28">
        <f t="shared" si="181"/>
        <v>0.75379668661462329</v>
      </c>
      <c r="O1148" s="7">
        <f t="shared" si="182"/>
        <v>1.3898561071680553</v>
      </c>
      <c r="P1148" s="7">
        <f>[1]!S_PQ_PctChange("H00906.CSI",$A$3,$A1148)/100</f>
        <v>0.57990506246631135</v>
      </c>
    </row>
    <row r="1149" spans="1:16" x14ac:dyDescent="0.3">
      <c r="A1149" s="3">
        <v>20130925</v>
      </c>
      <c r="B1149" s="29">
        <f>板块策略指数!B1149</f>
        <v>-3.4265117544600267E-3</v>
      </c>
      <c r="C1149" s="29">
        <f>板块策略指数!C1149</f>
        <v>-8.078563714830166E-3</v>
      </c>
      <c r="D1149" s="29">
        <f>板块策略指数!E1149</f>
        <v>-2.7816585890681198E-5</v>
      </c>
      <c r="E1149" s="29">
        <f>板块策略指数!F1149</f>
        <v>-8.8885972362083704E-3</v>
      </c>
      <c r="F1149">
        <f t="shared" si="173"/>
        <v>0.2964686144285989</v>
      </c>
      <c r="G1149">
        <f t="shared" si="174"/>
        <v>0.19581865941716992</v>
      </c>
      <c r="H1149">
        <f t="shared" si="175"/>
        <v>0.30756731175464685</v>
      </c>
      <c r="I1149">
        <f t="shared" si="176"/>
        <v>0.20014541439958447</v>
      </c>
      <c r="J1149">
        <f t="shared" si="177"/>
        <v>-4.3982556559896933E-3</v>
      </c>
      <c r="K1149" s="28">
        <f t="shared" si="178"/>
        <v>1.5049057000000032</v>
      </c>
      <c r="L1149" s="28">
        <f t="shared" si="179"/>
        <v>1.5790858999999982</v>
      </c>
      <c r="M1149" s="28">
        <f t="shared" si="180"/>
        <v>1.31773716914967</v>
      </c>
      <c r="N1149" s="28">
        <f t="shared" si="181"/>
        <v>0.73820789423310917</v>
      </c>
      <c r="O1149" s="7">
        <f t="shared" si="182"/>
        <v>1.3793449090277017</v>
      </c>
      <c r="P1149" s="7">
        <f>[1]!S_PQ_PctChange("H00906.CSI",$A$3,$A1149)/100</f>
        <v>0.57129906782726914</v>
      </c>
    </row>
    <row r="1150" spans="1:16" x14ac:dyDescent="0.3">
      <c r="A1150" s="3">
        <v>20130926</v>
      </c>
      <c r="B1150" s="29">
        <f>板块策略指数!B1150</f>
        <v>-1.2877530679098864E-2</v>
      </c>
      <c r="C1150" s="29">
        <f>板块策略指数!C1150</f>
        <v>1.588155710517429E-2</v>
      </c>
      <c r="D1150" s="29">
        <f>板块策略指数!E1150</f>
        <v>-2.30694814742812E-2</v>
      </c>
      <c r="E1150" s="29">
        <f>板块策略指数!F1150</f>
        <v>-2.2535898287618102E-2</v>
      </c>
      <c r="F1150">
        <f t="shared" si="173"/>
        <v>0.29629938839908515</v>
      </c>
      <c r="G1150">
        <f t="shared" si="174"/>
        <v>0.20140866125817489</v>
      </c>
      <c r="H1150">
        <f t="shared" si="175"/>
        <v>0.30421795832075765</v>
      </c>
      <c r="I1150">
        <f t="shared" si="176"/>
        <v>0.19807399202198234</v>
      </c>
      <c r="J1150">
        <f t="shared" si="177"/>
        <v>-1.2313753558162263E-2</v>
      </c>
      <c r="K1150" s="28">
        <f t="shared" si="178"/>
        <v>1.4726487000000033</v>
      </c>
      <c r="L1150" s="28">
        <f t="shared" si="179"/>
        <v>1.620045799999998</v>
      </c>
      <c r="M1150" s="28">
        <f t="shared" si="180"/>
        <v>1.2642681744637185</v>
      </c>
      <c r="N1150" s="28">
        <f t="shared" si="181"/>
        <v>0.69903581792593683</v>
      </c>
      <c r="O1150" s="7">
        <f t="shared" si="182"/>
        <v>1.3500462421880668</v>
      </c>
      <c r="P1150" s="7">
        <f>[1]!S_PQ_PctChange("H00906.CSI",$A$3,$A1150)/100</f>
        <v>0.54143951407329571</v>
      </c>
    </row>
    <row r="1151" spans="1:16" x14ac:dyDescent="0.3">
      <c r="A1151" s="3">
        <v>20130927</v>
      </c>
      <c r="B1151" s="29">
        <f>板块策略指数!B1151</f>
        <v>6.6341005093038859E-3</v>
      </c>
      <c r="C1151" s="29">
        <f>板块策略指数!C1151</f>
        <v>1.8326130024139284E-2</v>
      </c>
      <c r="D1151" s="29">
        <f>板块策略指数!E1151</f>
        <v>2.3872432729370101E-3</v>
      </c>
      <c r="E1151" s="29">
        <f>板块策略指数!F1151</f>
        <v>6.9220357717395004E-3</v>
      </c>
      <c r="F1151">
        <f t="shared" si="173"/>
        <v>0.29597010465617912</v>
      </c>
      <c r="G1151">
        <f t="shared" si="174"/>
        <v>0.20352158828619041</v>
      </c>
      <c r="H1151">
        <f t="shared" si="175"/>
        <v>0.30259784517195504</v>
      </c>
      <c r="I1151">
        <f t="shared" si="176"/>
        <v>0.19791046188567546</v>
      </c>
      <c r="J1151">
        <f t="shared" si="177"/>
        <v>7.754038770425205E-3</v>
      </c>
      <c r="K1151" s="28">
        <f t="shared" si="178"/>
        <v>1.4890525000000028</v>
      </c>
      <c r="L1151" s="28">
        <f t="shared" si="179"/>
        <v>1.6680610999999979</v>
      </c>
      <c r="M1151" s="28">
        <f t="shared" si="180"/>
        <v>1.2696735334313325</v>
      </c>
      <c r="N1151" s="28">
        <f t="shared" si="181"/>
        <v>0.71079660463508665</v>
      </c>
      <c r="O1151" s="7">
        <f t="shared" si="182"/>
        <v>1.368268591862285</v>
      </c>
      <c r="P1151" s="7">
        <f>[1]!S_PQ_PctChange("H00906.CSI",$A$3,$A1151)/100</f>
        <v>0.54800934570669879</v>
      </c>
    </row>
    <row r="1152" spans="1:16" x14ac:dyDescent="0.3">
      <c r="A1152" s="3">
        <v>20130930</v>
      </c>
      <c r="B1152" s="29">
        <f>板块策略指数!B1152</f>
        <v>2.139553103038213E-2</v>
      </c>
      <c r="C1152" s="29">
        <f>板块策略指数!C1152</f>
        <v>4.0316168171711519E-3</v>
      </c>
      <c r="D1152" s="29">
        <f>板块策略指数!E1152</f>
        <v>1.42886983778728E-2</v>
      </c>
      <c r="E1152" s="29">
        <f>板块策略指数!F1152</f>
        <v>-8.0813425012979997E-4</v>
      </c>
      <c r="F1152">
        <f t="shared" si="173"/>
        <v>0.3</v>
      </c>
      <c r="G1152">
        <f t="shared" si="174"/>
        <v>0.2</v>
      </c>
      <c r="H1152">
        <f t="shared" si="175"/>
        <v>0.3</v>
      </c>
      <c r="I1152">
        <f t="shared" si="176"/>
        <v>0.2</v>
      </c>
      <c r="J1152">
        <f t="shared" si="177"/>
        <v>1.1316749732976212E-2</v>
      </c>
      <c r="K1152" s="28">
        <f t="shared" si="178"/>
        <v>1.542307100000003</v>
      </c>
      <c r="L1152" s="28">
        <f t="shared" si="179"/>
        <v>1.6788176999999984</v>
      </c>
      <c r="M1152" s="28">
        <f t="shared" si="180"/>
        <v>1.3021042139667736</v>
      </c>
      <c r="N1152" s="28">
        <f t="shared" si="181"/>
        <v>0.70941405130387514</v>
      </c>
      <c r="O1152" s="7">
        <f t="shared" si="182"/>
        <v>1.3950696948168586</v>
      </c>
      <c r="P1152" s="7">
        <f>[1]!S_PQ_PctChange("H00906.CSI",$A$3,$A1152)/100</f>
        <v>0.56002875441663869</v>
      </c>
    </row>
    <row r="1153" spans="1:16" x14ac:dyDescent="0.3">
      <c r="A1153" s="3">
        <v>20131008</v>
      </c>
      <c r="B1153" s="29">
        <f>板块策略指数!B1153</f>
        <v>2.2549990125111233E-2</v>
      </c>
      <c r="C1153" s="29">
        <f>板块策略指数!C1153</f>
        <v>1.5847289645726324E-3</v>
      </c>
      <c r="D1153" s="29">
        <f>板块策略指数!E1153</f>
        <v>8.9004010132133198E-3</v>
      </c>
      <c r="E1153" s="29">
        <f>板块策略指数!F1153</f>
        <v>1.5548353174478601E-2</v>
      </c>
      <c r="F1153">
        <f t="shared" si="173"/>
        <v>0.30286956927074815</v>
      </c>
      <c r="G1153">
        <f t="shared" si="174"/>
        <v>0.19777323904561622</v>
      </c>
      <c r="H1153">
        <f t="shared" si="175"/>
        <v>0.29882669096165204</v>
      </c>
      <c r="I1153">
        <f t="shared" si="176"/>
        <v>0.20053050072198364</v>
      </c>
      <c r="J1153">
        <f t="shared" si="177"/>
        <v>1.2861733769307611E-2</v>
      </c>
      <c r="K1153" s="28">
        <f t="shared" si="178"/>
        <v>1.5996361000000032</v>
      </c>
      <c r="L1153" s="28">
        <f t="shared" si="179"/>
        <v>1.6830628999999986</v>
      </c>
      <c r="M1153" s="28">
        <f t="shared" si="180"/>
        <v>1.3225938646452859</v>
      </c>
      <c r="N1153" s="28">
        <f t="shared" si="181"/>
        <v>0.73599262469496418</v>
      </c>
      <c r="O1153" s="7">
        <f t="shared" si="182"/>
        <v>1.4258744435905295</v>
      </c>
      <c r="P1153" s="7">
        <f>[1]!S_PQ_PctChange("H00906.CSI",$A$3,$A1153)/100</f>
        <v>0.58258449867956941</v>
      </c>
    </row>
    <row r="1154" spans="1:16" x14ac:dyDescent="0.3">
      <c r="A1154" s="3">
        <v>20131009</v>
      </c>
      <c r="B1154" s="29">
        <f>板块策略指数!B1154</f>
        <v>1.0281015869874888E-2</v>
      </c>
      <c r="C1154" s="29">
        <f>板块策略指数!C1154</f>
        <v>1.1725032611050539E-3</v>
      </c>
      <c r="D1154" s="29">
        <f>板块策略指数!E1154</f>
        <v>8.4185922037287204E-3</v>
      </c>
      <c r="E1154" s="29">
        <f>板块策略指数!F1154</f>
        <v>6.1475096525078297E-3</v>
      </c>
      <c r="F1154">
        <f t="shared" ref="F1154:F1217" si="183">IF(MID($A1154,6,1)&lt;&gt;MID($A1155,6,1),0.3,F1153*(1+B1154)/(1+$J1154))</f>
        <v>0.30382797191756084</v>
      </c>
      <c r="G1154">
        <f t="shared" ref="G1154:G1217" si="184">IF(MID($A1154,6,1)&lt;&gt;MID($A1155,6,1),0.2,G1153*(1+C1154)/(1+$J1154))</f>
        <v>0.19661034360656254</v>
      </c>
      <c r="H1154">
        <f t="shared" ref="H1154:H1217" si="185">IF(MID($A1154,6,1)&lt;&gt;MID($A1155,6,1),0.3,H1153*(1+D1154)/(1+$J1154))</f>
        <v>0.29921967877926997</v>
      </c>
      <c r="I1154">
        <f t="shared" ref="I1154:I1217" si="186">IF(MID($A1154,6,1)&lt;&gt;MID($A1155,6,1),0.2,I1153*(1+E1154)/(1+$J1154))</f>
        <v>0.20034200569660676</v>
      </c>
      <c r="J1154">
        <f t="shared" si="177"/>
        <v>7.0941598555214671E-3</v>
      </c>
      <c r="K1154" s="28">
        <f t="shared" si="178"/>
        <v>1.6263630000000031</v>
      </c>
      <c r="L1154" s="28">
        <f t="shared" si="179"/>
        <v>1.6862087999999984</v>
      </c>
      <c r="M1154" s="28">
        <f t="shared" si="180"/>
        <v>1.3421468352466168</v>
      </c>
      <c r="N1154" s="28">
        <f t="shared" si="181"/>
        <v>0.74666465611195898</v>
      </c>
      <c r="O1154" s="7">
        <f t="shared" si="182"/>
        <v>1.4430839846827848</v>
      </c>
      <c r="P1154" s="7">
        <f>[1]!S_PQ_PctChange("H00906.CSI",$A$3,$A1154)/100</f>
        <v>0.59275332401264835</v>
      </c>
    </row>
    <row r="1155" spans="1:16" x14ac:dyDescent="0.3">
      <c r="A1155" s="3">
        <v>20131010</v>
      </c>
      <c r="B1155" s="29">
        <f>板块策略指数!B1155</f>
        <v>-1.1383536853054826E-2</v>
      </c>
      <c r="C1155" s="29">
        <f>板块策略指数!C1155</f>
        <v>-1.3381833906582324E-2</v>
      </c>
      <c r="D1155" s="29">
        <f>板块策略指数!E1155</f>
        <v>8.9099171955789296E-3</v>
      </c>
      <c r="E1155" s="29">
        <f>板块策略指数!F1155</f>
        <v>-1.9849040873419901E-2</v>
      </c>
      <c r="F1155">
        <f t="shared" si="183"/>
        <v>0.30260870538361168</v>
      </c>
      <c r="G1155">
        <f t="shared" si="184"/>
        <v>0.19542552815055017</v>
      </c>
      <c r="H1155">
        <f t="shared" si="185"/>
        <v>0.30413637682349559</v>
      </c>
      <c r="I1155">
        <f t="shared" si="186"/>
        <v>0.1978293896423427</v>
      </c>
      <c r="J1155">
        <f t="shared" ref="J1155:J1218" si="187">SUMPRODUCT(F1154:I1154,B1155:E1155)</f>
        <v>-7.4002179762954097E-3</v>
      </c>
      <c r="K1155" s="28">
        <f t="shared" ref="K1155:K1218" si="188">(1+K1154)*(1+B1155)-1</f>
        <v>1.5964657000000035</v>
      </c>
      <c r="L1155" s="28">
        <f t="shared" ref="L1155:L1218" si="189">(1+L1154)*(1+C1155)-1</f>
        <v>1.6502623999999986</v>
      </c>
      <c r="M1155" s="28">
        <f t="shared" ref="M1155:M1218" si="190">(1+M1154)*(1+D1155)-1</f>
        <v>1.3630151696085515</v>
      </c>
      <c r="N1155" s="28">
        <f t="shared" ref="N1155:N1218" si="191">(1+N1154)*(1+E1155)-1</f>
        <v>0.71199503796063479</v>
      </c>
      <c r="O1155" s="7">
        <f t="shared" si="182"/>
        <v>1.4250046306617357</v>
      </c>
      <c r="P1155" s="7">
        <f>[1]!S_PQ_PctChange("H00906.CSI",$A$3,$A1155)/100</f>
        <v>0.57892555650430522</v>
      </c>
    </row>
    <row r="1156" spans="1:16" x14ac:dyDescent="0.3">
      <c r="A1156" s="3">
        <v>20131011</v>
      </c>
      <c r="B1156" s="29">
        <f>板块策略指数!B1156</f>
        <v>6.4053994628158421E-3</v>
      </c>
      <c r="C1156" s="29">
        <f>板块策略指数!C1156</f>
        <v>1.0478924652894645E-2</v>
      </c>
      <c r="D1156" s="29">
        <f>板块策略指数!E1156</f>
        <v>1.9939108802580801E-2</v>
      </c>
      <c r="E1156" s="29">
        <f>板块策略指数!F1156</f>
        <v>2.4405058501703498E-2</v>
      </c>
      <c r="F1156">
        <f t="shared" si="183"/>
        <v>0.30008228322978309</v>
      </c>
      <c r="G1156">
        <f t="shared" si="184"/>
        <v>0.19457835799815154</v>
      </c>
      <c r="H1156">
        <f t="shared" si="185"/>
        <v>0.30565295058178044</v>
      </c>
      <c r="I1156">
        <f t="shared" si="186"/>
        <v>0.19968640819028521</v>
      </c>
      <c r="J1156">
        <f t="shared" si="187"/>
        <v>1.4878425159533403E-2</v>
      </c>
      <c r="K1156" s="28">
        <f t="shared" si="188"/>
        <v>1.6130971000000036</v>
      </c>
      <c r="L1156" s="28">
        <f t="shared" si="189"/>
        <v>1.6780342999999984</v>
      </c>
      <c r="M1156" s="28">
        <f t="shared" si="190"/>
        <v>1.4101315861775254</v>
      </c>
      <c r="N1156" s="28">
        <f t="shared" si="191"/>
        <v>0.75377637701669009</v>
      </c>
      <c r="O1156" s="7">
        <f t="shared" ref="O1156:O1219" si="192">(1+O1155)*(1+J1156)-1</f>
        <v>1.4610848805705579</v>
      </c>
      <c r="P1156" s="7">
        <f>[1]!S_PQ_PctChange("H00906.CSI",$A$3,$A1156)/100</f>
        <v>0.6047581365720105</v>
      </c>
    </row>
    <row r="1157" spans="1:16" x14ac:dyDescent="0.3">
      <c r="A1157" s="3">
        <v>20131014</v>
      </c>
      <c r="B1157" s="29">
        <f>板块策略指数!B1157</f>
        <v>3.958750710029069E-3</v>
      </c>
      <c r="C1157" s="29">
        <f>板块策略指数!C1157</f>
        <v>-6.6822893194459394E-3</v>
      </c>
      <c r="D1157" s="29">
        <f>板块策略指数!E1157</f>
        <v>2.04184517035409E-2</v>
      </c>
      <c r="E1157" s="29">
        <f>板块策略指数!F1157</f>
        <v>-1.08606998848971E-2</v>
      </c>
      <c r="F1157">
        <f t="shared" si="183"/>
        <v>0.30008192538311279</v>
      </c>
      <c r="G1157">
        <f t="shared" si="184"/>
        <v>0.19251577666391162</v>
      </c>
      <c r="H1157">
        <f t="shared" si="185"/>
        <v>0.3106636985221955</v>
      </c>
      <c r="I1157">
        <f t="shared" si="186"/>
        <v>0.19673859943078045</v>
      </c>
      <c r="J1157">
        <f t="shared" si="187"/>
        <v>3.9599479274077826E-3</v>
      </c>
      <c r="K1157" s="28">
        <f t="shared" si="188"/>
        <v>1.6234417000000039</v>
      </c>
      <c r="L1157" s="28">
        <f t="shared" si="189"/>
        <v>1.6601388999999984</v>
      </c>
      <c r="M1157" s="28">
        <f t="shared" si="190"/>
        <v>1.4593427415690696</v>
      </c>
      <c r="N1157" s="28">
        <f t="shared" si="191"/>
        <v>0.73472913812068952</v>
      </c>
      <c r="O1157" s="7">
        <f t="shared" si="192"/>
        <v>1.4708306485425475</v>
      </c>
      <c r="P1157" s="7">
        <f>[1]!S_PQ_PctChange("H00906.CSI",$A$3,$A1157)/100</f>
        <v>0.61106158845736402</v>
      </c>
    </row>
    <row r="1158" spans="1:16" x14ac:dyDescent="0.3">
      <c r="A1158" s="3">
        <v>20131015</v>
      </c>
      <c r="B1158" s="29">
        <f>板块策略指数!B1158</f>
        <v>-2.1097857825465123E-3</v>
      </c>
      <c r="C1158" s="29">
        <f>板块策略指数!C1158</f>
        <v>1.4443644277372219E-2</v>
      </c>
      <c r="D1158" s="29">
        <f>板块策略指数!E1158</f>
        <v>-1.90312628509187E-3</v>
      </c>
      <c r="E1158" s="29">
        <f>板块策略指数!F1158</f>
        <v>-7.0636048652623403E-3</v>
      </c>
      <c r="F1158">
        <f t="shared" si="183"/>
        <v>0.29939893549233376</v>
      </c>
      <c r="G1158">
        <f t="shared" si="184"/>
        <v>0.19526387415379687</v>
      </c>
      <c r="H1158">
        <f t="shared" si="185"/>
        <v>0.3100208153041471</v>
      </c>
      <c r="I1158">
        <f t="shared" si="186"/>
        <v>0.19531637504972271</v>
      </c>
      <c r="J1158">
        <f t="shared" si="187"/>
        <v>1.6660483753749454E-4</v>
      </c>
      <c r="K1158" s="28">
        <f t="shared" si="188"/>
        <v>1.6179068000000041</v>
      </c>
      <c r="L1158" s="28">
        <f t="shared" si="189"/>
        <v>1.6985609999999989</v>
      </c>
      <c r="M1158" s="28">
        <f t="shared" si="190"/>
        <v>1.4546623017535398</v>
      </c>
      <c r="N1158" s="28">
        <f t="shared" si="191"/>
        <v>0.72247569694074776</v>
      </c>
      <c r="O1158" s="7">
        <f t="shared" si="192"/>
        <v>1.4712423008813307</v>
      </c>
      <c r="P1158" s="7">
        <f>[1]!S_PQ_PctChange("H00906.CSI",$A$3,$A1158)/100</f>
        <v>0.6092709535560914</v>
      </c>
    </row>
    <row r="1159" spans="1:16" x14ac:dyDescent="0.3">
      <c r="A1159" s="3">
        <v>20131016</v>
      </c>
      <c r="B1159" s="29">
        <f>板块策略指数!B1159</f>
        <v>-3.01761315567079E-2</v>
      </c>
      <c r="C1159" s="29">
        <f>板块策略指数!C1159</f>
        <v>-1.8741469990858191E-2</v>
      </c>
      <c r="D1159" s="29">
        <f>板块策略指数!E1159</f>
        <v>-2.38521665155014E-2</v>
      </c>
      <c r="E1159" s="29">
        <f>板块策略指数!F1159</f>
        <v>-1.752509074289E-2</v>
      </c>
      <c r="F1159">
        <f t="shared" si="183"/>
        <v>0.29735561108329062</v>
      </c>
      <c r="G1159">
        <f t="shared" si="184"/>
        <v>0.19621778304168896</v>
      </c>
      <c r="H1159">
        <f t="shared" si="185"/>
        <v>0.30991276626151859</v>
      </c>
      <c r="I1159">
        <f t="shared" si="186"/>
        <v>0.1965138396135023</v>
      </c>
      <c r="J1159">
        <f t="shared" si="187"/>
        <v>-2.3511839009331809E-2</v>
      </c>
      <c r="K1159" s="28">
        <f t="shared" si="188"/>
        <v>1.5389085000000038</v>
      </c>
      <c r="L1159" s="28">
        <f t="shared" si="189"/>
        <v>1.6479859999999986</v>
      </c>
      <c r="M1159" s="28">
        <f t="shared" si="190"/>
        <v>1.3961132877927906</v>
      </c>
      <c r="N1159" s="28">
        <f t="shared" si="191"/>
        <v>0.69228915404943847</v>
      </c>
      <c r="O1159" s="7">
        <f t="shared" si="192"/>
        <v>1.413138849749958</v>
      </c>
      <c r="P1159" s="7">
        <f>[1]!S_PQ_PctChange("H00906.CSI",$A$3,$A1159)/100</f>
        <v>0.57551527017996018</v>
      </c>
    </row>
    <row r="1160" spans="1:16" x14ac:dyDescent="0.3">
      <c r="A1160" s="3">
        <v>20131017</v>
      </c>
      <c r="B1160" s="29">
        <f>板块策略指数!B1160</f>
        <v>-4.8975770493500824E-3</v>
      </c>
      <c r="C1160" s="29">
        <f>板块策略指数!C1160</f>
        <v>-7.4645409756698396E-3</v>
      </c>
      <c r="D1160" s="29">
        <f>板块策略指数!E1160</f>
        <v>-7.9321914953056905E-3</v>
      </c>
      <c r="E1160" s="29">
        <f>板块策略指数!F1160</f>
        <v>-5.4460322639292898E-3</v>
      </c>
      <c r="F1160">
        <f t="shared" si="183"/>
        <v>0.29782008141465843</v>
      </c>
      <c r="G1160">
        <f t="shared" si="184"/>
        <v>0.19601732222004278</v>
      </c>
      <c r="H1160">
        <f t="shared" si="185"/>
        <v>0.30945028023535193</v>
      </c>
      <c r="I1160">
        <f t="shared" si="186"/>
        <v>0.1967123161299473</v>
      </c>
      <c r="J1160">
        <f t="shared" si="187"/>
        <v>-6.449505817676812E-3</v>
      </c>
      <c r="K1160" s="28">
        <f t="shared" si="188"/>
        <v>1.5264740000000039</v>
      </c>
      <c r="L1160" s="28">
        <f t="shared" si="189"/>
        <v>1.6282199999999984</v>
      </c>
      <c r="M1160" s="28">
        <f t="shared" si="190"/>
        <v>1.3771068583495718</v>
      </c>
      <c r="N1160" s="28">
        <f t="shared" si="191"/>
        <v>0.68307289271658767</v>
      </c>
      <c r="O1160" s="7">
        <f t="shared" si="192"/>
        <v>1.3975752966996335</v>
      </c>
      <c r="P1160" s="7">
        <f>[1]!S_PQ_PctChange("H00906.CSI",$A$3,$A1160)/100</f>
        <v>0.57102069838410174</v>
      </c>
    </row>
    <row r="1161" spans="1:16" x14ac:dyDescent="0.3">
      <c r="A1161" s="3">
        <v>20131018</v>
      </c>
      <c r="B1161" s="29">
        <f>板块策略指数!B1161</f>
        <v>1.5297841972646357E-2</v>
      </c>
      <c r="C1161" s="29">
        <f>板块策略指数!C1161</f>
        <v>1.85810168098575E-3</v>
      </c>
      <c r="D1161" s="29">
        <f>板块策略指数!E1161</f>
        <v>8.8886509852884096E-3</v>
      </c>
      <c r="E1161" s="29">
        <f>板块策略指数!F1161</f>
        <v>6.4060895035112303E-3</v>
      </c>
      <c r="F1161">
        <f t="shared" si="183"/>
        <v>0.29969947685184511</v>
      </c>
      <c r="G1161">
        <f t="shared" si="184"/>
        <v>0.19464318851567108</v>
      </c>
      <c r="H1161">
        <f t="shared" si="185"/>
        <v>0.30943729840970285</v>
      </c>
      <c r="I1161">
        <f t="shared" si="186"/>
        <v>0.19622003622278134</v>
      </c>
      <c r="J1161">
        <f t="shared" si="187"/>
        <v>8.9309768995646764E-3</v>
      </c>
      <c r="K1161" s="28">
        <f t="shared" si="188"/>
        <v>1.5651236000000037</v>
      </c>
      <c r="L1161" s="28">
        <f t="shared" si="189"/>
        <v>1.6331034999999989</v>
      </c>
      <c r="M1161" s="28">
        <f t="shared" si="190"/>
        <v>1.3982361315681766</v>
      </c>
      <c r="N1161" s="28">
        <f t="shared" si="191"/>
        <v>0.69385480830826363</v>
      </c>
      <c r="O1161" s="7">
        <f t="shared" si="192"/>
        <v>1.4189879862894248</v>
      </c>
      <c r="P1161" s="7">
        <f>[1]!S_PQ_PctChange("H00906.CSI",$A$3,$A1161)/100</f>
        <v>0.57856482306859047</v>
      </c>
    </row>
    <row r="1162" spans="1:16" x14ac:dyDescent="0.3">
      <c r="A1162" s="3">
        <v>20131021</v>
      </c>
      <c r="B1162" s="29">
        <f>板块策略指数!B1162</f>
        <v>3.1352953128652335E-2</v>
      </c>
      <c r="C1162" s="29">
        <f>板块策略指数!C1162</f>
        <v>2.5845470943318287E-2</v>
      </c>
      <c r="D1162" s="29">
        <f>板块策略指数!E1162</f>
        <v>3.0006767782445699E-2</v>
      </c>
      <c r="E1162" s="29">
        <f>板块策略指数!F1162</f>
        <v>1.34571145290145E-2</v>
      </c>
      <c r="F1162">
        <f t="shared" si="183"/>
        <v>0.30115952064303098</v>
      </c>
      <c r="G1162">
        <f t="shared" si="184"/>
        <v>0.19454696121406201</v>
      </c>
      <c r="H1162">
        <f t="shared" si="185"/>
        <v>0.31053891761076113</v>
      </c>
      <c r="I1162">
        <f t="shared" si="186"/>
        <v>0.19375460053214616</v>
      </c>
      <c r="J1162">
        <f t="shared" si="187"/>
        <v>2.6352877180458777E-2</v>
      </c>
      <c r="K1162" s="28">
        <f t="shared" si="188"/>
        <v>1.6455478000000037</v>
      </c>
      <c r="L1162" s="28">
        <f t="shared" si="189"/>
        <v>1.7011572999999984</v>
      </c>
      <c r="M1162" s="28">
        <f t="shared" si="190"/>
        <v>1.4701994462556134</v>
      </c>
      <c r="N1162" s="28">
        <f t="shared" si="191"/>
        <v>0.71664920645918984</v>
      </c>
      <c r="O1162" s="7">
        <f t="shared" si="192"/>
        <v>1.4827352795931157</v>
      </c>
      <c r="P1162" s="7">
        <f>[1]!S_PQ_PctChange("H00906.CSI",$A$3,$A1162)/100</f>
        <v>0.61058877743685325</v>
      </c>
    </row>
    <row r="1163" spans="1:16" x14ac:dyDescent="0.3">
      <c r="A1163" s="3">
        <v>20131022</v>
      </c>
      <c r="B1163" s="29">
        <f>板块策略指数!B1163</f>
        <v>-2.4044169604495399E-2</v>
      </c>
      <c r="C1163" s="29">
        <f>板块策略指数!C1163</f>
        <v>-5.8563416502992105E-3</v>
      </c>
      <c r="D1163" s="29">
        <f>板块策略指数!E1163</f>
        <v>-2.00480822660144E-2</v>
      </c>
      <c r="E1163" s="29">
        <f>板块策略指数!F1163</f>
        <v>-1.5317127491101101E-2</v>
      </c>
      <c r="F1163">
        <f t="shared" si="183"/>
        <v>0.29917609206888179</v>
      </c>
      <c r="G1163">
        <f t="shared" si="184"/>
        <v>0.19686736251595705</v>
      </c>
      <c r="H1163">
        <f t="shared" si="185"/>
        <v>0.30975685554049581</v>
      </c>
      <c r="I1163">
        <f t="shared" si="186"/>
        <v>0.19419968987466554</v>
      </c>
      <c r="J1163">
        <f t="shared" si="187"/>
        <v>-1.757393774964448E-2</v>
      </c>
      <c r="K1163" s="28">
        <f t="shared" si="188"/>
        <v>1.5819378000000039</v>
      </c>
      <c r="L1163" s="28">
        <f t="shared" si="189"/>
        <v>1.6853383999999987</v>
      </c>
      <c r="M1163" s="28">
        <f t="shared" si="190"/>
        <v>1.4206766845436176</v>
      </c>
      <c r="N1163" s="28">
        <f t="shared" si="191"/>
        <v>0.6903550717063569</v>
      </c>
      <c r="O1163" s="7">
        <f t="shared" si="192"/>
        <v>1.4391038443407003</v>
      </c>
      <c r="P1163" s="7">
        <f>[1]!S_PQ_PctChange("H00906.CSI",$A$3,$A1163)/100</f>
        <v>0.59394655932240492</v>
      </c>
    </row>
    <row r="1164" spans="1:16" x14ac:dyDescent="0.3">
      <c r="A1164" s="3">
        <v>20131023</v>
      </c>
      <c r="B1164" s="29">
        <f>板块策略指数!B1164</f>
        <v>-3.0195576361289545E-2</v>
      </c>
      <c r="C1164" s="29">
        <f>板块策略指数!C1164</f>
        <v>-1.9178104331282902E-2</v>
      </c>
      <c r="D1164" s="29">
        <f>板块策略指数!E1164</f>
        <v>-2.6533022057523298E-2</v>
      </c>
      <c r="E1164" s="29">
        <f>板块策略指数!F1164</f>
        <v>4.1938628189413397E-3</v>
      </c>
      <c r="F1164">
        <f t="shared" si="183"/>
        <v>0.29612813571722113</v>
      </c>
      <c r="G1164">
        <f t="shared" si="184"/>
        <v>0.19707543875952402</v>
      </c>
      <c r="H1164">
        <f t="shared" si="185"/>
        <v>0.30775901098580993</v>
      </c>
      <c r="I1164">
        <f t="shared" si="186"/>
        <v>0.19903741453744511</v>
      </c>
      <c r="J1164">
        <f t="shared" si="187"/>
        <v>-2.0213675973003366E-2</v>
      </c>
      <c r="K1164" s="28">
        <f t="shared" si="188"/>
        <v>1.5039747000000037</v>
      </c>
      <c r="L1164" s="28">
        <f t="shared" si="189"/>
        <v>1.6338386999999983</v>
      </c>
      <c r="M1164" s="28">
        <f t="shared" si="190"/>
        <v>1.3564488166784896</v>
      </c>
      <c r="N1164" s="28">
        <f t="shared" si="191"/>
        <v>0.69744418899239502</v>
      </c>
      <c r="O1164" s="7">
        <f t="shared" si="192"/>
        <v>1.3898005895666903</v>
      </c>
      <c r="P1164" s="7">
        <f>[1]!S_PQ_PctChange("H00906.CSI",$A$3,$A1164)/100</f>
        <v>0.57005526728158151</v>
      </c>
    </row>
    <row r="1165" spans="1:16" x14ac:dyDescent="0.3">
      <c r="A1165" s="3">
        <v>20131024</v>
      </c>
      <c r="B1165" s="29">
        <f>板块策略指数!B1165</f>
        <v>-2.4621654523907001E-3</v>
      </c>
      <c r="C1165" s="29">
        <f>板块策略指数!C1165</f>
        <v>-4.6853666475474729E-3</v>
      </c>
      <c r="D1165" s="29">
        <f>板块策略指数!E1165</f>
        <v>4.0990622611927E-3</v>
      </c>
      <c r="E1165" s="29">
        <f>板块策略指数!F1165</f>
        <v>-9.88138737960686E-3</v>
      </c>
      <c r="F1165">
        <f t="shared" si="183"/>
        <v>0.29609713623504674</v>
      </c>
      <c r="G1165">
        <f t="shared" si="184"/>
        <v>0.19661563457349332</v>
      </c>
      <c r="H1165">
        <f t="shared" si="185"/>
        <v>0.30975084306511902</v>
      </c>
      <c r="I1165">
        <f t="shared" si="186"/>
        <v>0.19753638612634114</v>
      </c>
      <c r="J1165">
        <f t="shared" si="187"/>
        <v>-2.3577296016644312E-3</v>
      </c>
      <c r="K1165" s="28">
        <f t="shared" si="188"/>
        <v>1.4978095000000033</v>
      </c>
      <c r="L1165" s="28">
        <f t="shared" si="189"/>
        <v>1.6214981999999987</v>
      </c>
      <c r="M1165" s="28">
        <f t="shared" si="190"/>
        <v>1.3661080470933689</v>
      </c>
      <c r="N1165" s="28">
        <f t="shared" si="191"/>
        <v>0.68067108540569854</v>
      </c>
      <c r="O1165" s="7">
        <f t="shared" si="192"/>
        <v>1.3841660859745937</v>
      </c>
      <c r="P1165" s="7">
        <f>[1]!S_PQ_PctChange("H00906.CSI",$A$3,$A1165)/100</f>
        <v>0.55871457957352111</v>
      </c>
    </row>
    <row r="1166" spans="1:16" x14ac:dyDescent="0.3">
      <c r="A1166" s="3">
        <v>20131025</v>
      </c>
      <c r="B1166" s="29">
        <f>板块策略指数!B1166</f>
        <v>-2.4143394442210139E-2</v>
      </c>
      <c r="C1166" s="29">
        <f>板块策略指数!C1166</f>
        <v>-2.6400971780182716E-2</v>
      </c>
      <c r="D1166" s="29">
        <f>板块策略指数!E1166</f>
        <v>-2.6322715245193699E-2</v>
      </c>
      <c r="E1166" s="29">
        <f>板块策略指数!F1166</f>
        <v>2.2581231920454298E-3</v>
      </c>
      <c r="F1166">
        <f t="shared" si="183"/>
        <v>0.29485940922835141</v>
      </c>
      <c r="G1166">
        <f t="shared" si="184"/>
        <v>0.19534079858768141</v>
      </c>
      <c r="H1166">
        <f t="shared" si="185"/>
        <v>0.30776718568400646</v>
      </c>
      <c r="I1166">
        <f t="shared" si="186"/>
        <v>0.20203260649996088</v>
      </c>
      <c r="J1166">
        <f t="shared" si="187"/>
        <v>-2.0047055517426159E-2</v>
      </c>
      <c r="K1166" s="28">
        <f t="shared" si="188"/>
        <v>1.4375039000000034</v>
      </c>
      <c r="L1166" s="28">
        <f t="shared" si="189"/>
        <v>1.5522880999999988</v>
      </c>
      <c r="M1166" s="28">
        <f t="shared" si="190"/>
        <v>1.3038256587303687</v>
      </c>
      <c r="N1166" s="28">
        <f t="shared" si="191"/>
        <v>0.68446624776185305</v>
      </c>
      <c r="O1166" s="7">
        <f t="shared" si="192"/>
        <v>1.3363705760862965</v>
      </c>
      <c r="P1166" s="7">
        <f>[1]!S_PQ_PctChange("H00906.CSI",$A$3,$A1166)/100</f>
        <v>0.53538211158340077</v>
      </c>
    </row>
    <row r="1167" spans="1:16" x14ac:dyDescent="0.3">
      <c r="A1167" s="3">
        <v>20131028</v>
      </c>
      <c r="B1167" s="29">
        <f>板块策略指数!B1167</f>
        <v>2.8104570417302761E-3</v>
      </c>
      <c r="C1167" s="29">
        <f>板块策略指数!C1167</f>
        <v>-1.1573536702224257E-2</v>
      </c>
      <c r="D1167" s="29">
        <f>板块策略指数!E1167</f>
        <v>-3.9532992047667101E-3</v>
      </c>
      <c r="E1167" s="29">
        <f>板块策略指数!F1167</f>
        <v>-1.7851941463819701E-3</v>
      </c>
      <c r="F1167">
        <f t="shared" si="183"/>
        <v>0.29658064574914739</v>
      </c>
      <c r="G1167">
        <f t="shared" si="184"/>
        <v>0.19366283473607898</v>
      </c>
      <c r="H1167">
        <f t="shared" si="185"/>
        <v>0.30747582531010698</v>
      </c>
      <c r="I1167">
        <f t="shared" si="186"/>
        <v>0.20228069420466668</v>
      </c>
      <c r="J1167">
        <f t="shared" si="187"/>
        <v>-3.0094573958299713E-3</v>
      </c>
      <c r="K1167" s="28">
        <f t="shared" si="188"/>
        <v>1.4443544000000035</v>
      </c>
      <c r="L1167" s="28">
        <f t="shared" si="189"/>
        <v>1.5227490999999986</v>
      </c>
      <c r="M1167" s="28">
        <f t="shared" si="190"/>
        <v>1.2947179465857888</v>
      </c>
      <c r="N1167" s="28">
        <f t="shared" si="191"/>
        <v>0.68145914847657063</v>
      </c>
      <c r="O1167" s="7">
        <f t="shared" si="192"/>
        <v>1.3293393683766941</v>
      </c>
      <c r="P1167" s="7">
        <f>[1]!S_PQ_PctChange("H00906.CSI",$A$3,$A1167)/100</f>
        <v>0.5327740922497568</v>
      </c>
    </row>
    <row r="1168" spans="1:16" x14ac:dyDescent="0.3">
      <c r="A1168" s="3">
        <v>20131029</v>
      </c>
      <c r="B1168" s="29">
        <f>板块策略指数!B1168</f>
        <v>-2.0964840450304584E-2</v>
      </c>
      <c r="C1168" s="29">
        <f>板块策略指数!C1168</f>
        <v>-1.2059701061829763E-2</v>
      </c>
      <c r="D1168" s="29">
        <f>板块策略指数!E1168</f>
        <v>-1.03713362645941E-2</v>
      </c>
      <c r="E1168" s="29">
        <f>板块策略指数!F1168</f>
        <v>2.3475354027914799E-2</v>
      </c>
      <c r="F1168">
        <f t="shared" si="183"/>
        <v>0.29240786525481222</v>
      </c>
      <c r="G1168">
        <f t="shared" si="184"/>
        <v>0.19267481056913868</v>
      </c>
      <c r="H1168">
        <f t="shared" si="185"/>
        <v>0.30642994042721372</v>
      </c>
      <c r="I1168">
        <f t="shared" si="186"/>
        <v>0.20848738374883549</v>
      </c>
      <c r="J1168">
        <f t="shared" si="187"/>
        <v>-6.9936060805406222E-3</v>
      </c>
      <c r="K1168" s="28">
        <f t="shared" si="188"/>
        <v>1.3931089000000036</v>
      </c>
      <c r="L1168" s="28">
        <f t="shared" si="189"/>
        <v>1.4923254999999984</v>
      </c>
      <c r="M1168" s="28">
        <f t="shared" si="190"/>
        <v>1.2709186551293485</v>
      </c>
      <c r="N1168" s="28">
        <f t="shared" si="191"/>
        <v>0.72093199727053436</v>
      </c>
      <c r="O1168" s="7">
        <f t="shared" si="192"/>
        <v>1.3130488864063721</v>
      </c>
      <c r="P1168" s="7">
        <f>[1]!S_PQ_PctChange("H00906.CSI",$A$3,$A1168)/100</f>
        <v>0.52462214215191061</v>
      </c>
    </row>
    <row r="1169" spans="1:16" x14ac:dyDescent="0.3">
      <c r="A1169" s="3">
        <v>20131030</v>
      </c>
      <c r="B1169" s="29">
        <f>板块策略指数!B1169</f>
        <v>1.3513969213854013E-2</v>
      </c>
      <c r="C1169" s="29">
        <f>板块策略指数!C1169</f>
        <v>1.2885515956884457E-2</v>
      </c>
      <c r="D1169" s="29">
        <f>板块策略指数!E1169</f>
        <v>2.0464692724606898E-2</v>
      </c>
      <c r="E1169" s="29">
        <f>板块策略指数!F1169</f>
        <v>9.7064450468447704E-3</v>
      </c>
      <c r="F1169">
        <f t="shared" si="183"/>
        <v>0.29205774603101614</v>
      </c>
      <c r="G1169">
        <f t="shared" si="184"/>
        <v>0.19232477879863089</v>
      </c>
      <c r="H1169">
        <f t="shared" si="185"/>
        <v>0.3081620254205657</v>
      </c>
      <c r="I1169">
        <f t="shared" si="186"/>
        <v>0.20745544974978733</v>
      </c>
      <c r="J1169">
        <f t="shared" si="187"/>
        <v>1.4728971140801666E-2</v>
      </c>
      <c r="K1169" s="28">
        <f t="shared" si="188"/>
        <v>1.4254493000000035</v>
      </c>
      <c r="L1169" s="28">
        <f t="shared" si="189"/>
        <v>1.5244403999999983</v>
      </c>
      <c r="M1169" s="28">
        <f t="shared" si="190"/>
        <v>1.3173923076091478</v>
      </c>
      <c r="N1169" s="28">
        <f t="shared" si="191"/>
        <v>0.73763612913139753</v>
      </c>
      <c r="O1169" s="7">
        <f t="shared" si="192"/>
        <v>1.3471177167015149</v>
      </c>
      <c r="P1169" s="7">
        <f>[1]!S_PQ_PctChange("H00906.CSI",$A$3,$A1169)/100</f>
        <v>0.54794470561128139</v>
      </c>
    </row>
    <row r="1170" spans="1:16" x14ac:dyDescent="0.3">
      <c r="A1170" s="3">
        <v>20131031</v>
      </c>
      <c r="B1170" s="29">
        <f>板块策略指数!B1170</f>
        <v>-1.450597215122167E-2</v>
      </c>
      <c r="C1170" s="29">
        <f>板块策略指数!C1170</f>
        <v>-1.7162298622696647E-2</v>
      </c>
      <c r="D1170" s="29">
        <f>板块策略指数!E1170</f>
        <v>-1.7834616291509099E-2</v>
      </c>
      <c r="E1170" s="29">
        <f>板块策略指数!F1170</f>
        <v>-1.3431307392790999E-2</v>
      </c>
      <c r="F1170">
        <f t="shared" si="183"/>
        <v>0.3</v>
      </c>
      <c r="G1170">
        <f t="shared" si="184"/>
        <v>0.2</v>
      </c>
      <c r="H1170">
        <f t="shared" si="185"/>
        <v>0.3</v>
      </c>
      <c r="I1170">
        <f t="shared" si="186"/>
        <v>0.2</v>
      </c>
      <c r="J1170">
        <f t="shared" si="187"/>
        <v>-1.5819666211649833E-2</v>
      </c>
      <c r="K1170" s="28">
        <f t="shared" si="188"/>
        <v>1.3902658000000034</v>
      </c>
      <c r="L1170" s="28">
        <f t="shared" si="189"/>
        <v>1.4811151999999983</v>
      </c>
      <c r="M1170" s="28">
        <f t="shared" si="190"/>
        <v>1.2760625050060441</v>
      </c>
      <c r="N1170" s="28">
        <f t="shared" si="191"/>
        <v>0.71429740414421428</v>
      </c>
      <c r="O1170" s="7">
        <f t="shared" si="192"/>
        <v>1.3099870978638473</v>
      </c>
      <c r="P1170" s="7">
        <f>[1]!S_PQ_PctChange("H00906.CSI",$A$3,$A1170)/100</f>
        <v>0.52647011907331098</v>
      </c>
    </row>
    <row r="1171" spans="1:16" x14ac:dyDescent="0.3">
      <c r="A1171" s="3">
        <v>20131101</v>
      </c>
      <c r="B1171" s="29">
        <f>板块策略指数!B1171</f>
        <v>-3.5579725066559572E-3</v>
      </c>
      <c r="C1171" s="29">
        <f>板块策略指数!C1171</f>
        <v>4.8209369722131143E-3</v>
      </c>
      <c r="D1171" s="29">
        <f>板块策略指数!E1171</f>
        <v>3.4374671414564998E-4</v>
      </c>
      <c r="E1171" s="29">
        <f>板块策略指数!F1171</f>
        <v>1.0957475000555199E-2</v>
      </c>
      <c r="F1171">
        <f t="shared" si="183"/>
        <v>0.29827895537338284</v>
      </c>
      <c r="G1171">
        <f t="shared" si="184"/>
        <v>0.20052475450836171</v>
      </c>
      <c r="H1171">
        <f t="shared" si="185"/>
        <v>0.29944691166309151</v>
      </c>
      <c r="I1171">
        <f t="shared" si="186"/>
        <v>0.201749378455164</v>
      </c>
      <c r="J1171">
        <f t="shared" si="187"/>
        <v>2.1914146568005706E-3</v>
      </c>
      <c r="K1171" s="28">
        <f t="shared" si="188"/>
        <v>1.3817613000000035</v>
      </c>
      <c r="L1171" s="28">
        <f t="shared" si="189"/>
        <v>1.4930764999999986</v>
      </c>
      <c r="M1171" s="28">
        <f t="shared" si="190"/>
        <v>1.2768448940133301</v>
      </c>
      <c r="N1171" s="28">
        <f t="shared" si="191"/>
        <v>0.73308177509364114</v>
      </c>
      <c r="O1171" s="7">
        <f t="shared" si="192"/>
        <v>1.3150492374471261</v>
      </c>
      <c r="P1171" s="7">
        <f>[1]!S_PQ_PctChange("H00906.CSI",$A$3,$A1171)/100</f>
        <v>0.53064201168317582</v>
      </c>
    </row>
    <row r="1172" spans="1:16" x14ac:dyDescent="0.3">
      <c r="A1172" s="3">
        <v>20131104</v>
      </c>
      <c r="B1172" s="29">
        <f>板块策略指数!B1172</f>
        <v>9.4797073073611005E-3</v>
      </c>
      <c r="C1172" s="29">
        <f>板块策略指数!C1172</f>
        <v>-9.2223804604471358E-3</v>
      </c>
      <c r="D1172" s="29">
        <f>板块策略指数!E1172</f>
        <v>7.7476591330979498E-3</v>
      </c>
      <c r="E1172" s="29">
        <f>板块策略指数!F1172</f>
        <v>-8.1248329476282903E-3</v>
      </c>
      <c r="F1172">
        <f t="shared" si="183"/>
        <v>0.30060780987490482</v>
      </c>
      <c r="G1172">
        <f t="shared" si="184"/>
        <v>0.19834635966516664</v>
      </c>
      <c r="H1172">
        <f t="shared" si="185"/>
        <v>0.30126708775444949</v>
      </c>
      <c r="I1172">
        <f t="shared" si="186"/>
        <v>0.19977874270547913</v>
      </c>
      <c r="J1172">
        <f t="shared" si="187"/>
        <v>1.6591142178596992E-3</v>
      </c>
      <c r="K1172" s="28">
        <f t="shared" si="188"/>
        <v>1.4043397000000035</v>
      </c>
      <c r="L1172" s="28">
        <f t="shared" si="189"/>
        <v>1.4700843999999988</v>
      </c>
      <c r="M1172" s="28">
        <f t="shared" si="190"/>
        <v>1.2944851121510803</v>
      </c>
      <c r="N1172" s="28">
        <f t="shared" si="191"/>
        <v>0.71900077518642602</v>
      </c>
      <c r="O1172" s="7">
        <f t="shared" si="192"/>
        <v>1.31889016855202</v>
      </c>
      <c r="P1172" s="7">
        <f>[1]!S_PQ_PctChange("H00906.CSI",$A$3,$A1172)/100</f>
        <v>0.53120500606261523</v>
      </c>
    </row>
    <row r="1173" spans="1:16" x14ac:dyDescent="0.3">
      <c r="A1173" s="3">
        <v>20131105</v>
      </c>
      <c r="B1173" s="29">
        <f>板块策略指数!B1173</f>
        <v>1.5270762280388287E-2</v>
      </c>
      <c r="C1173" s="29">
        <f>板块策略指数!C1173</f>
        <v>2.8182437814675224E-3</v>
      </c>
      <c r="D1173" s="29">
        <f>板块策略指数!E1173</f>
        <v>9.9112729932399595E-3</v>
      </c>
      <c r="E1173" s="29">
        <f>板块策略指数!F1173</f>
        <v>-6.0507845751682698E-3</v>
      </c>
      <c r="F1173">
        <f t="shared" si="183"/>
        <v>0.30309886928162422</v>
      </c>
      <c r="G1173">
        <f t="shared" si="184"/>
        <v>0.197537083545792</v>
      </c>
      <c r="H1173">
        <f t="shared" si="185"/>
        <v>0.30216007974687359</v>
      </c>
      <c r="I1173">
        <f t="shared" si="186"/>
        <v>0.19720396742571031</v>
      </c>
      <c r="J1173">
        <f t="shared" si="187"/>
        <v>6.9266210147348123E-3</v>
      </c>
      <c r="K1173" s="28">
        <f t="shared" si="188"/>
        <v>1.4410558000000036</v>
      </c>
      <c r="L1173" s="28">
        <f t="shared" si="189"/>
        <v>1.4770456999999988</v>
      </c>
      <c r="M1173" s="28">
        <f t="shared" si="190"/>
        <v>1.3172263804765345</v>
      </c>
      <c r="N1173" s="28">
        <f t="shared" si="191"/>
        <v>0.70859947181122562</v>
      </c>
      <c r="O1173" s="7">
        <f t="shared" si="192"/>
        <v>1.3349522419243742</v>
      </c>
      <c r="P1173" s="7">
        <f>[1]!S_PQ_PctChange("H00906.CSI",$A$3,$A1173)/100</f>
        <v>0.53798335413284781</v>
      </c>
    </row>
    <row r="1174" spans="1:16" x14ac:dyDescent="0.3">
      <c r="A1174" s="3">
        <v>20131106</v>
      </c>
      <c r="B1174" s="29">
        <f>板块策略指数!B1174</f>
        <v>-1.1374217664340189E-2</v>
      </c>
      <c r="C1174" s="29">
        <f>板块策略指数!C1174</f>
        <v>-1.4247496523782431E-2</v>
      </c>
      <c r="D1174" s="29">
        <f>板块策略指数!E1174</f>
        <v>-1.8628462033920101E-2</v>
      </c>
      <c r="E1174" s="29">
        <f>板块策略指数!F1174</f>
        <v>-1.5757508924053198E-2</v>
      </c>
      <c r="F1174">
        <f t="shared" si="183"/>
        <v>0.30421400164718743</v>
      </c>
      <c r="G1174">
        <f t="shared" si="184"/>
        <v>0.19768762171097637</v>
      </c>
      <c r="H1174">
        <f t="shared" si="185"/>
        <v>0.30104643950404442</v>
      </c>
      <c r="I1174">
        <f t="shared" si="186"/>
        <v>0.19705193713779187</v>
      </c>
      <c r="J1174">
        <f t="shared" si="187"/>
        <v>-1.499814227446161E-2</v>
      </c>
      <c r="K1174" s="28">
        <f t="shared" si="188"/>
        <v>1.4132907000000032</v>
      </c>
      <c r="L1174" s="28">
        <f t="shared" si="189"/>
        <v>1.4417539999999986</v>
      </c>
      <c r="M1174" s="28">
        <f t="shared" si="190"/>
        <v>1.2740600168238294</v>
      </c>
      <c r="N1174" s="28">
        <f t="shared" si="191"/>
        <v>0.68167620038652776</v>
      </c>
      <c r="O1174" s="7">
        <f t="shared" si="192"/>
        <v>1.2999322959959194</v>
      </c>
      <c r="P1174" s="7">
        <f>[1]!S_PQ_PctChange("H00906.CSI",$A$3,$A1174)/100</f>
        <v>0.51929595467686718</v>
      </c>
    </row>
    <row r="1175" spans="1:16" x14ac:dyDescent="0.3">
      <c r="A1175" s="3">
        <v>20131107</v>
      </c>
      <c r="B1175" s="29">
        <f>板块策略指数!B1175</f>
        <v>-2.0664025266413241E-2</v>
      </c>
      <c r="C1175" s="29">
        <f>板块策略指数!C1175</f>
        <v>-1.6500147025457892E-2</v>
      </c>
      <c r="D1175" s="29">
        <f>板块策略指数!E1175</f>
        <v>-1.19070740398192E-2</v>
      </c>
      <c r="E1175" s="29">
        <f>板块策略指数!F1175</f>
        <v>-7.5215440458251896E-4</v>
      </c>
      <c r="F1175">
        <f t="shared" si="183"/>
        <v>0.30193773775132704</v>
      </c>
      <c r="G1175">
        <f t="shared" si="184"/>
        <v>0.197042661882497</v>
      </c>
      <c r="H1175">
        <f t="shared" si="185"/>
        <v>0.30146560885677143</v>
      </c>
      <c r="I1175">
        <f t="shared" si="186"/>
        <v>0.19955399150940467</v>
      </c>
      <c r="J1175">
        <f t="shared" si="187"/>
        <v>-1.3280956366826689E-2</v>
      </c>
      <c r="K1175" s="28">
        <f t="shared" si="188"/>
        <v>1.3634224000000033</v>
      </c>
      <c r="L1175" s="28">
        <f t="shared" si="189"/>
        <v>1.4014646999999987</v>
      </c>
      <c r="M1175" s="28">
        <f t="shared" si="190"/>
        <v>1.2469826158325157</v>
      </c>
      <c r="N1175" s="28">
        <f t="shared" si="191"/>
        <v>0.68041132022532547</v>
      </c>
      <c r="O1175" s="7">
        <f t="shared" si="192"/>
        <v>1.2693869955261419</v>
      </c>
      <c r="P1175" s="7">
        <f>[1]!S_PQ_PctChange("H00906.CSI",$A$3,$A1175)/100</f>
        <v>0.50757983312429555</v>
      </c>
    </row>
    <row r="1176" spans="1:16" x14ac:dyDescent="0.3">
      <c r="A1176" s="3">
        <v>20131108</v>
      </c>
      <c r="B1176" s="29">
        <f>板块策略指数!B1176</f>
        <v>-1.3353939608933279E-2</v>
      </c>
      <c r="C1176" s="29">
        <f>板块策略指数!C1176</f>
        <v>-1.3371464506640502E-2</v>
      </c>
      <c r="D1176" s="29">
        <f>板块策略指数!E1176</f>
        <v>-1.02018786049041E-2</v>
      </c>
      <c r="E1176" s="29">
        <f>板块策略指数!F1176</f>
        <v>-1.56339717149327E-2</v>
      </c>
      <c r="F1176">
        <f t="shared" si="183"/>
        <v>0.30178731137629622</v>
      </c>
      <c r="G1176">
        <f t="shared" si="184"/>
        <v>0.1969409964334608</v>
      </c>
      <c r="H1176">
        <f t="shared" si="185"/>
        <v>0.30227803703646211</v>
      </c>
      <c r="I1176">
        <f t="shared" si="186"/>
        <v>0.19899365515378101</v>
      </c>
      <c r="J1176">
        <f t="shared" si="187"/>
        <v>-1.2862144279215167E-2</v>
      </c>
      <c r="K1176" s="28">
        <f t="shared" si="188"/>
        <v>1.3318614000000029</v>
      </c>
      <c r="L1176" s="28">
        <f t="shared" si="189"/>
        <v>1.3693535999999984</v>
      </c>
      <c r="M1176" s="28">
        <f t="shared" si="190"/>
        <v>1.2240591719584626</v>
      </c>
      <c r="N1176" s="28">
        <f t="shared" si="191"/>
        <v>0.65413981717546998</v>
      </c>
      <c r="O1176" s="7">
        <f t="shared" si="192"/>
        <v>1.2401978125643098</v>
      </c>
      <c r="P1176" s="7">
        <f>[1]!S_PQ_PctChange("H00906.CSI",$A$3,$A1176)/100</f>
        <v>0.48618041676180224</v>
      </c>
    </row>
    <row r="1177" spans="1:16" x14ac:dyDescent="0.3">
      <c r="A1177" s="3">
        <v>20131111</v>
      </c>
      <c r="B1177" s="29">
        <f>板块策略指数!B1177</f>
        <v>1.2688747281463681E-2</v>
      </c>
      <c r="C1177" s="29">
        <f>板块策略指数!C1177</f>
        <v>2.7154832440375424E-2</v>
      </c>
      <c r="D1177" s="29">
        <f>板块策略指数!E1177</f>
        <v>6.5840461784604596E-3</v>
      </c>
      <c r="E1177" s="29">
        <f>板块策略指数!F1177</f>
        <v>-1.6492218062256999E-3</v>
      </c>
      <c r="F1177">
        <f t="shared" si="183"/>
        <v>0.30233948689579565</v>
      </c>
      <c r="G1177">
        <f t="shared" si="184"/>
        <v>0.20011975205911273</v>
      </c>
      <c r="H1177">
        <f t="shared" si="185"/>
        <v>0.30100558070054001</v>
      </c>
      <c r="I1177">
        <f t="shared" si="186"/>
        <v>0.19653518034455172</v>
      </c>
      <c r="J1177">
        <f t="shared" si="187"/>
        <v>1.083923056479969E-2</v>
      </c>
      <c r="K1177" s="28">
        <f t="shared" si="188"/>
        <v>1.361449800000003</v>
      </c>
      <c r="L1177" s="28">
        <f t="shared" si="189"/>
        <v>1.4336929999999986</v>
      </c>
      <c r="M1177" s="28">
        <f t="shared" si="190"/>
        <v>1.2387024802502657</v>
      </c>
      <c r="N1177" s="28">
        <f t="shared" si="191"/>
        <v>0.65141177371843795</v>
      </c>
      <c r="O1177" s="7">
        <f t="shared" si="192"/>
        <v>1.2644798331654545</v>
      </c>
      <c r="P1177" s="7">
        <f>[1]!S_PQ_PctChange("H00906.CSI",$A$3,$A1177)/100</f>
        <v>0.49165538071452319</v>
      </c>
    </row>
    <row r="1178" spans="1:16" x14ac:dyDescent="0.3">
      <c r="A1178" s="3">
        <v>20131112</v>
      </c>
      <c r="B1178" s="29">
        <f>板块策略指数!B1178</f>
        <v>8.5938307898817592E-3</v>
      </c>
      <c r="C1178" s="29">
        <f>板块策略指数!C1178</f>
        <v>1.5185728027322994E-2</v>
      </c>
      <c r="D1178" s="29">
        <f>板块策略指数!E1178</f>
        <v>1.18046186010696E-2</v>
      </c>
      <c r="E1178" s="29">
        <f>板块策略指数!F1178</f>
        <v>1.5135177696372799E-2</v>
      </c>
      <c r="F1178">
        <f t="shared" si="183"/>
        <v>0.30127273750484473</v>
      </c>
      <c r="G1178">
        <f t="shared" si="184"/>
        <v>0.20071698017825487</v>
      </c>
      <c r="H1178">
        <f t="shared" si="185"/>
        <v>0.30089838699502996</v>
      </c>
      <c r="I1178">
        <f t="shared" si="186"/>
        <v>0.19711189532187065</v>
      </c>
      <c r="J1178">
        <f t="shared" si="187"/>
        <v>1.2165069474213953E-2</v>
      </c>
      <c r="K1178" s="28">
        <f t="shared" si="188"/>
        <v>1.3817437000000035</v>
      </c>
      <c r="L1178" s="28">
        <f t="shared" si="189"/>
        <v>1.4706503999999985</v>
      </c>
      <c r="M1178" s="28">
        <f t="shared" si="190"/>
        <v>1.265129509190889</v>
      </c>
      <c r="N1178" s="28">
        <f t="shared" si="191"/>
        <v>0.67640618436354871</v>
      </c>
      <c r="O1178" s="7">
        <f t="shared" si="192"/>
        <v>1.2920273876588686</v>
      </c>
      <c r="P1178" s="7">
        <f>[1]!S_PQ_PctChange("H00906.CSI",$A$3,$A1178)/100</f>
        <v>0.50684079874306298</v>
      </c>
    </row>
    <row r="1179" spans="1:16" x14ac:dyDescent="0.3">
      <c r="A1179" s="3">
        <v>20131113</v>
      </c>
      <c r="B1179" s="29">
        <f>板块策略指数!B1179</f>
        <v>-8.7194100691859421E-3</v>
      </c>
      <c r="C1179" s="29">
        <f>板块策略指数!C1179</f>
        <v>-1.7086108176211409E-2</v>
      </c>
      <c r="D1179" s="29">
        <f>板块策略指数!E1179</f>
        <v>-2.4629633728935001E-2</v>
      </c>
      <c r="E1179" s="29">
        <f>板块策略指数!F1179</f>
        <v>-2.9706447974065998E-2</v>
      </c>
      <c r="F1179">
        <f t="shared" si="183"/>
        <v>0.30453022524142648</v>
      </c>
      <c r="G1179">
        <f t="shared" si="184"/>
        <v>0.20117478926252397</v>
      </c>
      <c r="H1179">
        <f t="shared" si="185"/>
        <v>0.29927013805199087</v>
      </c>
      <c r="I1179">
        <f t="shared" si="186"/>
        <v>0.19502484744405896</v>
      </c>
      <c r="J1179">
        <f t="shared" si="187"/>
        <v>-1.9322903901862719E-2</v>
      </c>
      <c r="K1179" s="28">
        <f t="shared" si="188"/>
        <v>1.360976300000003</v>
      </c>
      <c r="L1179" s="28">
        <f t="shared" si="189"/>
        <v>1.4284365999999986</v>
      </c>
      <c r="M1179" s="28">
        <f t="shared" si="190"/>
        <v>1.2093401990309149</v>
      </c>
      <c r="N1179" s="28">
        <f t="shared" si="191"/>
        <v>0.62660611126435062</v>
      </c>
      <c r="O1179" s="7">
        <f t="shared" si="192"/>
        <v>1.2477387627066987</v>
      </c>
      <c r="P1179" s="7">
        <f>[1]!S_PQ_PctChange("H00906.CSI",$A$3,$A1179)/100</f>
        <v>0.47478389877778082</v>
      </c>
    </row>
    <row r="1180" spans="1:16" x14ac:dyDescent="0.3">
      <c r="A1180" s="3">
        <v>20131114</v>
      </c>
      <c r="B1180" s="29">
        <f>板块策略指数!B1180</f>
        <v>2.6650161630169679E-2</v>
      </c>
      <c r="C1180" s="29">
        <f>板块策略指数!C1180</f>
        <v>1.5603783932427999E-2</v>
      </c>
      <c r="D1180" s="29">
        <f>板块策略指数!E1180</f>
        <v>1.6386952608191702E-2</v>
      </c>
      <c r="E1180" s="29">
        <f>板块策略指数!F1180</f>
        <v>-2.37698115986959E-3</v>
      </c>
      <c r="F1180">
        <f t="shared" si="183"/>
        <v>0.30781472273279453</v>
      </c>
      <c r="G1180">
        <f t="shared" si="184"/>
        <v>0.20115663870339739</v>
      </c>
      <c r="H1180">
        <f t="shared" si="185"/>
        <v>0.29947389421914472</v>
      </c>
      <c r="I1180">
        <f t="shared" si="186"/>
        <v>0.19155474434466366</v>
      </c>
      <c r="J1180">
        <f t="shared" si="187"/>
        <v>1.5695422849484147E-2</v>
      </c>
      <c r="K1180" s="28">
        <f t="shared" si="188"/>
        <v>1.4238967000000033</v>
      </c>
      <c r="L1180" s="28">
        <f t="shared" si="189"/>
        <v>1.4663293999999985</v>
      </c>
      <c r="M1180" s="28">
        <f t="shared" si="190"/>
        <v>1.2455445521678072</v>
      </c>
      <c r="N1180" s="28">
        <f t="shared" si="191"/>
        <v>0.62273969918334648</v>
      </c>
      <c r="O1180" s="7">
        <f t="shared" si="192"/>
        <v>1.2830179730425564</v>
      </c>
      <c r="P1180" s="7">
        <f>[1]!S_PQ_PctChange("H00906.CSI",$A$3,$A1180)/100</f>
        <v>0.48768830337473434</v>
      </c>
    </row>
    <row r="1181" spans="1:16" x14ac:dyDescent="0.3">
      <c r="A1181" s="3">
        <v>20131115</v>
      </c>
      <c r="B1181" s="29">
        <f>板块策略指数!B1181</f>
        <v>2.1362337759691E-2</v>
      </c>
      <c r="C1181" s="29">
        <f>板块策略指数!C1181</f>
        <v>9.2827016537205976E-3</v>
      </c>
      <c r="D1181" s="29">
        <f>板块策略指数!E1181</f>
        <v>1.7258010046534999E-2</v>
      </c>
      <c r="E1181" s="29">
        <f>板块策略指数!F1181</f>
        <v>2.57908848505401E-2</v>
      </c>
      <c r="F1181">
        <f t="shared" si="183"/>
        <v>0.3086641482274029</v>
      </c>
      <c r="G1181">
        <f t="shared" si="184"/>
        <v>0.19932609597681533</v>
      </c>
      <c r="H1181">
        <f t="shared" si="185"/>
        <v>0.2990935510901031</v>
      </c>
      <c r="I1181">
        <f t="shared" si="186"/>
        <v>0.19291620470567886</v>
      </c>
      <c r="J1181">
        <f t="shared" si="187"/>
        <v>1.8551608966249321E-2</v>
      </c>
      <c r="K1181" s="28">
        <f t="shared" si="188"/>
        <v>1.475676800000004</v>
      </c>
      <c r="L1181" s="28">
        <f t="shared" si="189"/>
        <v>1.4892235999999985</v>
      </c>
      <c r="M1181" s="28">
        <f t="shared" si="190"/>
        <v>1.2842981826090609</v>
      </c>
      <c r="N1181" s="28">
        <f t="shared" si="191"/>
        <v>0.66459159190738437</v>
      </c>
      <c r="O1181" s="7">
        <f t="shared" si="192"/>
        <v>1.3253716297413614</v>
      </c>
      <c r="P1181" s="7">
        <f>[1]!S_PQ_PctChange("H00906.CSI",$A$3,$A1181)/100</f>
        <v>0.51787173528421326</v>
      </c>
    </row>
    <row r="1182" spans="1:16" x14ac:dyDescent="0.3">
      <c r="A1182" s="3">
        <v>20131118</v>
      </c>
      <c r="B1182" s="29">
        <f>板块策略指数!B1182</f>
        <v>2.1652786017948591E-2</v>
      </c>
      <c r="C1182" s="29">
        <f>板块策略指数!C1182</f>
        <v>1.0037467104200776E-2</v>
      </c>
      <c r="D1182" s="29">
        <f>板块策略指数!E1182</f>
        <v>2.36287848835601E-2</v>
      </c>
      <c r="E1182" s="29">
        <f>板块策略指数!F1182</f>
        <v>5.2674779509601297E-2</v>
      </c>
      <c r="F1182">
        <f t="shared" si="183"/>
        <v>0.30738232617611966</v>
      </c>
      <c r="G1182">
        <f t="shared" si="184"/>
        <v>0.1962415771624671</v>
      </c>
      <c r="H1182">
        <f t="shared" si="185"/>
        <v>0.29842755429172751</v>
      </c>
      <c r="I1182">
        <f t="shared" si="186"/>
        <v>0.19794854236968579</v>
      </c>
      <c r="J1182">
        <f t="shared" si="187"/>
        <v>2.5913203609825256E-2</v>
      </c>
      <c r="K1182" s="28">
        <f t="shared" si="188"/>
        <v>1.5292821000000036</v>
      </c>
      <c r="L1182" s="28">
        <f t="shared" si="189"/>
        <v>1.5142090999999986</v>
      </c>
      <c r="M1182" s="28">
        <f t="shared" si="190"/>
        <v>1.3382733729758378</v>
      </c>
      <c r="N1182" s="28">
        <f t="shared" si="191"/>
        <v>0.75227358698464197</v>
      </c>
      <c r="O1182" s="7">
        <f t="shared" si="192"/>
        <v>1.3856294582513606</v>
      </c>
      <c r="P1182" s="7">
        <f>[1]!S_PQ_PctChange("H00906.CSI",$A$3,$A1182)/100</f>
        <v>0.56488187022562508</v>
      </c>
    </row>
    <row r="1183" spans="1:16" x14ac:dyDescent="0.3">
      <c r="A1183" s="3">
        <v>20131119</v>
      </c>
      <c r="B1183" s="29">
        <f>板块策略指数!B1183</f>
        <v>-1.5300784360905773E-3</v>
      </c>
      <c r="C1183" s="29">
        <f>板块策略指数!C1183</f>
        <v>-5.102678213995856E-3</v>
      </c>
      <c r="D1183" s="29">
        <f>板块策略指数!E1183</f>
        <v>-1.6743618169960601E-3</v>
      </c>
      <c r="E1183" s="29">
        <f>板块策略指数!F1183</f>
        <v>-1.13505895748265E-2</v>
      </c>
      <c r="F1183">
        <f t="shared" si="183"/>
        <v>0.30821210279229383</v>
      </c>
      <c r="G1183">
        <f t="shared" si="184"/>
        <v>0.19606726755936291</v>
      </c>
      <c r="H1183">
        <f t="shared" si="185"/>
        <v>0.29918991702562897</v>
      </c>
      <c r="I1183">
        <f t="shared" si="186"/>
        <v>0.19653071262271429</v>
      </c>
      <c r="J1183">
        <f t="shared" si="187"/>
        <v>-4.2181850528035924E-3</v>
      </c>
      <c r="K1183" s="28">
        <f t="shared" si="188"/>
        <v>1.525412100000004</v>
      </c>
      <c r="L1183" s="28">
        <f t="shared" si="189"/>
        <v>1.5013798999999985</v>
      </c>
      <c r="M1183" s="28">
        <f t="shared" si="190"/>
        <v>1.3343582573224282</v>
      </c>
      <c r="N1183" s="28">
        <f t="shared" si="191"/>
        <v>0.73238424867597018</v>
      </c>
      <c r="O1183" s="7">
        <f t="shared" si="192"/>
        <v>1.375566431729037</v>
      </c>
      <c r="P1183" s="7">
        <f>[1]!S_PQ_PctChange("H00906.CSI",$A$3,$A1183)/100</f>
        <v>0.55819980462009866</v>
      </c>
    </row>
    <row r="1184" spans="1:16" x14ac:dyDescent="0.3">
      <c r="A1184" s="3">
        <v>20131120</v>
      </c>
      <c r="B1184" s="29">
        <f>板块策略指数!B1184</f>
        <v>1.3282109482250509E-2</v>
      </c>
      <c r="C1184" s="29">
        <f>板块策略指数!C1184</f>
        <v>4.2881531110089532E-3</v>
      </c>
      <c r="D1184" s="29">
        <f>板块策略指数!E1184</f>
        <v>5.3589127026849202E-3</v>
      </c>
      <c r="E1184" s="29">
        <f>板块策略指数!F1184</f>
        <v>3.0252270080307702E-3</v>
      </c>
      <c r="F1184">
        <f t="shared" si="183"/>
        <v>0.31009410810569404</v>
      </c>
      <c r="G1184">
        <f t="shared" si="184"/>
        <v>0.19551356169339429</v>
      </c>
      <c r="H1184">
        <f t="shared" si="185"/>
        <v>0.29866307826736754</v>
      </c>
      <c r="I1184">
        <f t="shared" si="186"/>
        <v>0.19572925193354432</v>
      </c>
      <c r="J1184">
        <f t="shared" si="187"/>
        <v>7.1323560229912611E-3</v>
      </c>
      <c r="K1184" s="28">
        <f t="shared" si="188"/>
        <v>1.5589549000000047</v>
      </c>
      <c r="L1184" s="28">
        <f t="shared" si="189"/>
        <v>1.512106199999999</v>
      </c>
      <c r="M1184" s="28">
        <f t="shared" si="190"/>
        <v>1.3468678794402109</v>
      </c>
      <c r="N1184" s="28">
        <f t="shared" si="191"/>
        <v>0.73762510429335193</v>
      </c>
      <c r="O1184" s="7">
        <f t="shared" si="192"/>
        <v>1.3925098172763954</v>
      </c>
      <c r="P1184" s="7">
        <f>[1]!S_PQ_PctChange("H00906.CSI",$A$3,$A1184)/100</f>
        <v>0.56829757797732805</v>
      </c>
    </row>
    <row r="1185" spans="1:16" x14ac:dyDescent="0.3">
      <c r="A1185" s="3">
        <v>20131121</v>
      </c>
      <c r="B1185" s="29">
        <f>板块策略指数!B1185</f>
        <v>-6.9560819536133023E-3</v>
      </c>
      <c r="C1185" s="29">
        <f>板块策略指数!C1185</f>
        <v>-2.3388342419601344E-3</v>
      </c>
      <c r="D1185" s="29">
        <f>板块策略指数!E1185</f>
        <v>-3.9838145691362204E-3</v>
      </c>
      <c r="E1185" s="29">
        <f>板块策略指数!F1185</f>
        <v>-1.08193473602862E-2</v>
      </c>
      <c r="F1185">
        <f t="shared" si="183"/>
        <v>0.30977147120397369</v>
      </c>
      <c r="G1185">
        <f t="shared" si="184"/>
        <v>0.19621825213115732</v>
      </c>
      <c r="H1185">
        <f t="shared" si="185"/>
        <v>0.29924532941944765</v>
      </c>
      <c r="I1185">
        <f t="shared" si="186"/>
        <v>0.19476494724542157</v>
      </c>
      <c r="J1185">
        <f t="shared" si="187"/>
        <v>-5.9217949298745222E-3</v>
      </c>
      <c r="K1185" s="28">
        <f t="shared" si="188"/>
        <v>1.5411546000000045</v>
      </c>
      <c r="L1185" s="28">
        <f t="shared" si="189"/>
        <v>1.5062307999999986</v>
      </c>
      <c r="M1185" s="28">
        <f t="shared" si="190"/>
        <v>1.3375183929902592</v>
      </c>
      <c r="N1185" s="28">
        <f t="shared" si="191"/>
        <v>0.71882513470804854</v>
      </c>
      <c r="O1185" s="7">
        <f t="shared" si="192"/>
        <v>1.378341864770773</v>
      </c>
      <c r="P1185" s="7">
        <f>[1]!S_PQ_PctChange("H00906.CSI",$A$3,$A1185)/100</f>
        <v>0.5598047556343746</v>
      </c>
    </row>
    <row r="1186" spans="1:16" x14ac:dyDescent="0.3">
      <c r="A1186" s="3">
        <v>20131122</v>
      </c>
      <c r="B1186" s="29">
        <f>板块策略指数!B1186</f>
        <v>-9.5976844541452219E-3</v>
      </c>
      <c r="C1186" s="29">
        <f>板块策略指数!C1186</f>
        <v>-6.8630151700314161E-3</v>
      </c>
      <c r="D1186" s="29">
        <f>板块策略指数!E1186</f>
        <v>-5.2075708991345697E-3</v>
      </c>
      <c r="E1186" s="29">
        <f>板块策略指数!F1186</f>
        <v>-5.0176575887481102E-3</v>
      </c>
      <c r="F1186">
        <f t="shared" si="183"/>
        <v>0.30891610817587006</v>
      </c>
      <c r="G1186">
        <f t="shared" si="184"/>
        <v>0.19621673627239869</v>
      </c>
      <c r="H1186">
        <f t="shared" si="185"/>
        <v>0.29974182107300723</v>
      </c>
      <c r="I1186">
        <f t="shared" si="186"/>
        <v>0.19512533447872429</v>
      </c>
      <c r="J1186">
        <f t="shared" si="187"/>
        <v>-6.8553427592800229E-3</v>
      </c>
      <c r="K1186" s="28">
        <f t="shared" si="188"/>
        <v>1.516765400000005</v>
      </c>
      <c r="L1186" s="28">
        <f t="shared" si="189"/>
        <v>1.4890304999999988</v>
      </c>
      <c r="M1186" s="28">
        <f t="shared" si="190"/>
        <v>1.3253456002307313</v>
      </c>
      <c r="N1186" s="28">
        <f t="shared" si="191"/>
        <v>0.71020065872714988</v>
      </c>
      <c r="O1186" s="7">
        <f t="shared" si="192"/>
        <v>1.3620375160890243</v>
      </c>
      <c r="P1186" s="7">
        <f>[1]!S_PQ_PctChange("H00906.CSI",$A$3,$A1186)/100</f>
        <v>0.55166526439362906</v>
      </c>
    </row>
    <row r="1187" spans="1:16" x14ac:dyDescent="0.3">
      <c r="A1187" s="3">
        <v>20131125</v>
      </c>
      <c r="B1187" s="29">
        <f>板块策略指数!B1187</f>
        <v>4.5385636658862487E-3</v>
      </c>
      <c r="C1187" s="29">
        <f>板块策略指数!C1187</f>
        <v>3.0181630960329025E-3</v>
      </c>
      <c r="D1187" s="29">
        <f>板块策略指数!E1187</f>
        <v>5.99832437195817E-4</v>
      </c>
      <c r="E1187" s="29">
        <f>板块策略指数!F1187</f>
        <v>-6.8857380200072699E-3</v>
      </c>
      <c r="F1187">
        <f t="shared" si="183"/>
        <v>0.31006064986729392</v>
      </c>
      <c r="G1187">
        <f t="shared" si="184"/>
        <v>0.19664564355789574</v>
      </c>
      <c r="H1187">
        <f t="shared" si="185"/>
        <v>0.29967274896895268</v>
      </c>
      <c r="I1187">
        <f t="shared" si="186"/>
        <v>0.19362095760585807</v>
      </c>
      <c r="J1187">
        <f t="shared" si="187"/>
        <v>8.3046246939231117E-4</v>
      </c>
      <c r="K1187" s="28">
        <f t="shared" si="188"/>
        <v>1.5281879000000052</v>
      </c>
      <c r="L1187" s="28">
        <f t="shared" si="189"/>
        <v>1.496542799999999</v>
      </c>
      <c r="M1187" s="28">
        <f t="shared" si="190"/>
        <v>1.3267404179494404</v>
      </c>
      <c r="N1187" s="28">
        <f t="shared" si="191"/>
        <v>0.69842466502951095</v>
      </c>
      <c r="O1187" s="7">
        <f t="shared" si="192"/>
        <v>1.3639990995974327</v>
      </c>
      <c r="P1187" s="7">
        <f>[1]!S_PQ_PctChange("H00906.CSI",$A$3,$A1187)/100</f>
        <v>0.54689044650667196</v>
      </c>
    </row>
    <row r="1188" spans="1:16" x14ac:dyDescent="0.3">
      <c r="A1188" s="3">
        <v>20131126</v>
      </c>
      <c r="B1188" s="29">
        <f>板块策略指数!B1188</f>
        <v>8.4738559186996656E-3</v>
      </c>
      <c r="C1188" s="29">
        <f>板块策略指数!C1188</f>
        <v>2.8801428920024737E-3</v>
      </c>
      <c r="D1188" s="29">
        <f>板块策略指数!E1188</f>
        <v>-1.3328278999148E-3</v>
      </c>
      <c r="E1188" s="29">
        <f>板块策略指数!F1188</f>
        <v>-1.59235722235913E-3</v>
      </c>
      <c r="F1188">
        <f t="shared" si="183"/>
        <v>0.31191262847126205</v>
      </c>
      <c r="G1188">
        <f t="shared" si="184"/>
        <v>0.19672294784993044</v>
      </c>
      <c r="H1188">
        <f t="shared" si="185"/>
        <v>0.29853117307836829</v>
      </c>
      <c r="I1188">
        <f t="shared" si="186"/>
        <v>0.19283325060043949</v>
      </c>
      <c r="J1188">
        <f t="shared" si="187"/>
        <v>2.4860508946565954E-3</v>
      </c>
      <c r="K1188" s="28">
        <f t="shared" si="188"/>
        <v>1.5496114000000052</v>
      </c>
      <c r="L1188" s="28">
        <f t="shared" si="189"/>
        <v>1.5037331999999988</v>
      </c>
      <c r="M1188" s="28">
        <f t="shared" si="190"/>
        <v>1.3236392734045377</v>
      </c>
      <c r="N1188" s="28">
        <f t="shared" si="191"/>
        <v>0.69572016624751831</v>
      </c>
      <c r="O1188" s="7">
        <f t="shared" si="192"/>
        <v>1.3698761216739546</v>
      </c>
      <c r="P1188" s="7">
        <f>[1]!S_PQ_PctChange("H00906.CSI",$A$3,$A1188)/100</f>
        <v>0.54695175033909993</v>
      </c>
    </row>
    <row r="1189" spans="1:16" x14ac:dyDescent="0.3">
      <c r="A1189" s="3">
        <v>20131127</v>
      </c>
      <c r="B1189" s="29">
        <f>板块策略指数!B1189</f>
        <v>1.8635820345014275E-2</v>
      </c>
      <c r="C1189" s="29">
        <f>板块策略指数!C1189</f>
        <v>8.2175289284016819E-3</v>
      </c>
      <c r="D1189" s="29">
        <f>板块策略指数!E1189</f>
        <v>6.3373292765370104E-3</v>
      </c>
      <c r="E1189" s="29">
        <f>板块策略指数!F1189</f>
        <v>1.0835383386550001E-2</v>
      </c>
      <c r="F1189">
        <f t="shared" si="183"/>
        <v>0.31414082928266518</v>
      </c>
      <c r="G1189">
        <f t="shared" si="184"/>
        <v>0.19610187707643384</v>
      </c>
      <c r="H1189">
        <f t="shared" si="185"/>
        <v>0.29703371954071961</v>
      </c>
      <c r="I1189">
        <f t="shared" si="186"/>
        <v>0.19272357410018159</v>
      </c>
      <c r="J1189">
        <f t="shared" si="187"/>
        <v>1.14106367654078E-2</v>
      </c>
      <c r="K1189" s="28">
        <f t="shared" si="188"/>
        <v>1.5971255000000055</v>
      </c>
      <c r="L1189" s="28">
        <f t="shared" si="189"/>
        <v>1.5243076999999983</v>
      </c>
      <c r="M1189" s="28">
        <f t="shared" si="190"/>
        <v>1.3383649405999956</v>
      </c>
      <c r="N1189" s="28">
        <f t="shared" si="191"/>
        <v>0.71409394436511442</v>
      </c>
      <c r="O1189" s="7">
        <f t="shared" si="192"/>
        <v>1.3969179172773898</v>
      </c>
      <c r="P1189" s="7">
        <f>[1]!S_PQ_PctChange("H00906.CSI",$A$3,$A1189)/100</f>
        <v>0.56453969475278809</v>
      </c>
    </row>
    <row r="1190" spans="1:16" x14ac:dyDescent="0.3">
      <c r="A1190" s="3">
        <v>20131128</v>
      </c>
      <c r="B1190" s="29">
        <f>板块策略指数!B1190</f>
        <v>7.7263112622011345E-3</v>
      </c>
      <c r="C1190" s="29">
        <f>板块策略指数!C1190</f>
        <v>9.0313474858869335E-3</v>
      </c>
      <c r="D1190" s="29">
        <f>板块策略指数!E1190</f>
        <v>1.2960857027905399E-2</v>
      </c>
      <c r="E1190" s="29">
        <f>板块策略指数!F1190</f>
        <v>5.3883247000252E-3</v>
      </c>
      <c r="F1190">
        <f t="shared" si="183"/>
        <v>0.31371739143240029</v>
      </c>
      <c r="G1190">
        <f t="shared" si="184"/>
        <v>0.19609116229987783</v>
      </c>
      <c r="H1190">
        <f t="shared" si="185"/>
        <v>0.29817417658882756</v>
      </c>
      <c r="I1190">
        <f t="shared" si="186"/>
        <v>0.19201726967889449</v>
      </c>
      <c r="J1190">
        <f t="shared" si="187"/>
        <v>9.0864827877511819E-3</v>
      </c>
      <c r="K1190" s="28">
        <f t="shared" si="188"/>
        <v>1.6171917000000051</v>
      </c>
      <c r="L1190" s="28">
        <f t="shared" si="189"/>
        <v>1.5471055999999983</v>
      </c>
      <c r="M1190" s="28">
        <f t="shared" si="190"/>
        <v>1.3686721542741784</v>
      </c>
      <c r="N1190" s="28">
        <f t="shared" si="191"/>
        <v>0.72333003910370075</v>
      </c>
      <c r="O1190" s="7">
        <f t="shared" si="192"/>
        <v>1.4186974706763835</v>
      </c>
      <c r="P1190" s="7">
        <f>[1]!S_PQ_PctChange("H00906.CSI",$A$3,$A1190)/100</f>
        <v>0.5799854976818184</v>
      </c>
    </row>
    <row r="1191" spans="1:16" x14ac:dyDescent="0.3">
      <c r="A1191" s="3">
        <v>20131129</v>
      </c>
      <c r="B1191" s="29">
        <f>板块策略指数!B1191</f>
        <v>1.3483956868730773E-2</v>
      </c>
      <c r="C1191" s="29">
        <f>板块策略指数!C1191</f>
        <v>1.0831706388616181E-2</v>
      </c>
      <c r="D1191" s="29">
        <f>板块策略指数!E1191</f>
        <v>-8.7134754581711597E-4</v>
      </c>
      <c r="E1191" s="29">
        <f>板块策略指数!F1191</f>
        <v>-7.68338071493292E-4</v>
      </c>
      <c r="F1191">
        <f t="shared" si="183"/>
        <v>0.3</v>
      </c>
      <c r="G1191">
        <f t="shared" si="184"/>
        <v>0.2</v>
      </c>
      <c r="H1191">
        <f t="shared" si="185"/>
        <v>0.3</v>
      </c>
      <c r="I1191">
        <f t="shared" si="186"/>
        <v>0.2</v>
      </c>
      <c r="J1191">
        <f t="shared" si="187"/>
        <v>5.9468061548047695E-3</v>
      </c>
      <c r="K1191" s="28">
        <f t="shared" si="188"/>
        <v>1.6524818000000057</v>
      </c>
      <c r="L1191" s="28">
        <f t="shared" si="189"/>
        <v>1.5746950999999982</v>
      </c>
      <c r="M1191" s="28">
        <f t="shared" si="190"/>
        <v>1.3666082176057062</v>
      </c>
      <c r="N1191" s="28">
        <f t="shared" si="191"/>
        <v>0.72200593902490917</v>
      </c>
      <c r="O1191" s="7">
        <f t="shared" si="192"/>
        <v>1.4330809956816122</v>
      </c>
      <c r="P1191" s="7">
        <f>[1]!S_PQ_PctChange("H00906.CSI",$A$3,$A1191)/100</f>
        <v>0.58221266174359343</v>
      </c>
    </row>
    <row r="1192" spans="1:16" x14ac:dyDescent="0.3">
      <c r="A1192" s="3">
        <v>20131202</v>
      </c>
      <c r="B1192" s="29">
        <f>板块策略指数!B1192</f>
        <v>-5.2890994388726742E-2</v>
      </c>
      <c r="C1192" s="29">
        <f>板块策略指数!C1192</f>
        <v>-3.7721243187202998E-2</v>
      </c>
      <c r="D1192" s="29">
        <f>板块策略指数!E1192</f>
        <v>-3.38854527123396E-2</v>
      </c>
      <c r="E1192" s="29">
        <f>板块策略指数!F1192</f>
        <v>1.6275669224973699E-2</v>
      </c>
      <c r="F1192">
        <f t="shared" si="183"/>
        <v>0.29301759555090778</v>
      </c>
      <c r="G1192">
        <f t="shared" si="184"/>
        <v>0.19847388625136475</v>
      </c>
      <c r="H1192">
        <f t="shared" si="185"/>
        <v>0.29889755033030857</v>
      </c>
      <c r="I1192">
        <f t="shared" si="186"/>
        <v>0.20961096786741892</v>
      </c>
      <c r="J1192">
        <f t="shared" si="187"/>
        <v>-3.0322048922765764E-2</v>
      </c>
      <c r="K1192" s="28">
        <f t="shared" si="188"/>
        <v>1.5121894000000053</v>
      </c>
      <c r="L1192" s="28">
        <f t="shared" si="189"/>
        <v>1.4775743999999982</v>
      </c>
      <c r="M1192" s="28">
        <f t="shared" si="190"/>
        <v>1.2864146267593939</v>
      </c>
      <c r="N1192" s="28">
        <f t="shared" si="191"/>
        <v>0.75003273809191873</v>
      </c>
      <c r="O1192" s="7">
        <f t="shared" si="192"/>
        <v>1.3593049946975024</v>
      </c>
      <c r="P1192" s="7">
        <f>[1]!S_PQ_PctChange("H00906.CSI",$A$3,$A1192)/100</f>
        <v>0.55405329888641797</v>
      </c>
    </row>
    <row r="1193" spans="1:16" x14ac:dyDescent="0.3">
      <c r="A1193" s="3">
        <v>20131203</v>
      </c>
      <c r="B1193" s="29">
        <f>板块策略指数!B1193</f>
        <v>1.9287558493798165E-2</v>
      </c>
      <c r="C1193" s="29">
        <f>板块策略指数!C1193</f>
        <v>2.1714907935761637E-2</v>
      </c>
      <c r="D1193" s="29">
        <f>板块策略指数!E1193</f>
        <v>2.1307816988892E-2</v>
      </c>
      <c r="E1193" s="29">
        <f>板块策略指数!F1193</f>
        <v>-1.5520954328715E-3</v>
      </c>
      <c r="F1193">
        <f t="shared" si="183"/>
        <v>0.29396430432111609</v>
      </c>
      <c r="G1193">
        <f t="shared" si="184"/>
        <v>0.19958931063221871</v>
      </c>
      <c r="H1193">
        <f t="shared" si="185"/>
        <v>0.30045759457401156</v>
      </c>
      <c r="I1193">
        <f t="shared" si="186"/>
        <v>0.20598879047265356</v>
      </c>
      <c r="J1193">
        <f t="shared" si="187"/>
        <v>1.6004954256460993E-2</v>
      </c>
      <c r="K1193" s="28">
        <f t="shared" si="188"/>
        <v>1.5606434000000053</v>
      </c>
      <c r="L1193" s="28">
        <f t="shared" si="189"/>
        <v>1.531374699999998</v>
      </c>
      <c r="M1193" s="28">
        <f t="shared" si="190"/>
        <v>1.3351331311871091</v>
      </c>
      <c r="N1193" s="28">
        <f t="shared" si="191"/>
        <v>0.74731652027175066</v>
      </c>
      <c r="O1193" s="7">
        <f t="shared" si="192"/>
        <v>1.3970655632146762</v>
      </c>
      <c r="P1193" s="7">
        <f>[1]!S_PQ_PctChange("H00906.CSI",$A$3,$A1193)/100</f>
        <v>0.57492595060037077</v>
      </c>
    </row>
    <row r="1194" spans="1:16" x14ac:dyDescent="0.3">
      <c r="A1194" s="3">
        <v>20131204</v>
      </c>
      <c r="B1194" s="29">
        <f>板块策略指数!B1194</f>
        <v>1.0249767695103541E-2</v>
      </c>
      <c r="C1194" s="29">
        <f>板块策略指数!C1194</f>
        <v>1.1171953326388267E-2</v>
      </c>
      <c r="D1194" s="29">
        <f>板块策略指数!E1194</f>
        <v>2.3499345760965702E-2</v>
      </c>
      <c r="E1194" s="29">
        <f>板块策略指数!F1194</f>
        <v>1.06383859184045E-2</v>
      </c>
      <c r="F1194">
        <f t="shared" si="183"/>
        <v>0.2927342419262281</v>
      </c>
      <c r="G1194">
        <f t="shared" si="184"/>
        <v>0.19893557899058528</v>
      </c>
      <c r="H1194">
        <f t="shared" si="185"/>
        <v>0.3031244195640912</v>
      </c>
      <c r="I1194">
        <f t="shared" si="186"/>
        <v>0.20520575951909545</v>
      </c>
      <c r="J1194">
        <f t="shared" si="187"/>
        <v>1.4494813442089522E-2</v>
      </c>
      <c r="K1194" s="28">
        <f t="shared" si="188"/>
        <v>1.5868894000000053</v>
      </c>
      <c r="L1194" s="28">
        <f t="shared" si="189"/>
        <v>1.5596550999999983</v>
      </c>
      <c r="M1194" s="28">
        <f t="shared" si="190"/>
        <v>1.3900072320347618</v>
      </c>
      <c r="N1194" s="28">
        <f t="shared" si="191"/>
        <v>0.76590514773600527</v>
      </c>
      <c r="O1194" s="7">
        <f t="shared" si="192"/>
        <v>1.4318105813619302</v>
      </c>
      <c r="P1194" s="7">
        <f>[1]!S_PQ_PctChange("H00906.CSI",$A$3,$A1194)/100</f>
        <v>0.59809817370878804</v>
      </c>
    </row>
    <row r="1195" spans="1:16" x14ac:dyDescent="0.3">
      <c r="A1195" s="3">
        <v>20131205</v>
      </c>
      <c r="B1195" s="29">
        <f>板块策略指数!B1195</f>
        <v>-1.2805417966458154E-2</v>
      </c>
      <c r="C1195" s="29">
        <f>板块策略指数!C1195</f>
        <v>-1.3757322226733146E-3</v>
      </c>
      <c r="D1195" s="29">
        <f>板块策略指数!E1195</f>
        <v>5.5522339049108704E-3</v>
      </c>
      <c r="E1195" s="29">
        <f>板块策略指数!F1195</f>
        <v>-4.2810347424276397E-3</v>
      </c>
      <c r="F1195">
        <f t="shared" si="183"/>
        <v>0.28991854058678823</v>
      </c>
      <c r="G1195">
        <f t="shared" si="184"/>
        <v>0.19930320313466254</v>
      </c>
      <c r="H1195">
        <f t="shared" si="185"/>
        <v>0.30579139497098307</v>
      </c>
      <c r="I1195">
        <f t="shared" si="186"/>
        <v>0.20498686130756605</v>
      </c>
      <c r="J1195">
        <f t="shared" si="187"/>
        <v>-3.2177417133504734E-3</v>
      </c>
      <c r="K1195" s="28">
        <f t="shared" si="188"/>
        <v>1.553763200000005</v>
      </c>
      <c r="L1195" s="28">
        <f t="shared" si="189"/>
        <v>1.5561336999999984</v>
      </c>
      <c r="M1195" s="28">
        <f t="shared" si="190"/>
        <v>1.4032771112214473</v>
      </c>
      <c r="N1195" s="28">
        <f t="shared" si="191"/>
        <v>0.75834524644671553</v>
      </c>
      <c r="O1195" s="7">
        <f t="shared" si="192"/>
        <v>1.4239856430153148</v>
      </c>
      <c r="P1195" s="7">
        <f>[1]!S_PQ_PctChange("H00906.CSI",$A$3,$A1195)/100</f>
        <v>0.5943312200192461</v>
      </c>
    </row>
    <row r="1196" spans="1:16" x14ac:dyDescent="0.3">
      <c r="A1196" s="3">
        <v>20131206</v>
      </c>
      <c r="B1196" s="29">
        <f>板块策略指数!B1196</f>
        <v>-1.1729278579940293E-2</v>
      </c>
      <c r="C1196" s="29">
        <f>板块策略指数!C1196</f>
        <v>-2.1460145062051233E-3</v>
      </c>
      <c r="D1196" s="29">
        <f>板块策略指数!E1196</f>
        <v>2.9295317401909502E-3</v>
      </c>
      <c r="E1196" s="29">
        <f>板块策略指数!F1196</f>
        <v>-1.4280740772005999E-2</v>
      </c>
      <c r="F1196">
        <f t="shared" si="183"/>
        <v>0.28820683434162014</v>
      </c>
      <c r="G1196">
        <f t="shared" si="184"/>
        <v>0.20004773157090933</v>
      </c>
      <c r="H1196">
        <f t="shared" si="185"/>
        <v>0.30849493347977164</v>
      </c>
      <c r="I1196">
        <f t="shared" si="186"/>
        <v>0.20325050060769878</v>
      </c>
      <c r="J1196">
        <f t="shared" si="187"/>
        <v>-5.8597815236480326E-3</v>
      </c>
      <c r="K1196" s="28">
        <f t="shared" si="188"/>
        <v>1.5238094000000051</v>
      </c>
      <c r="L1196" s="28">
        <f t="shared" si="189"/>
        <v>1.5506481999999986</v>
      </c>
      <c r="M1196" s="28">
        <f t="shared" si="190"/>
        <v>1.4103175877992449</v>
      </c>
      <c r="N1196" s="28">
        <f t="shared" si="191"/>
        <v>0.73323477379452084</v>
      </c>
      <c r="O1196" s="7">
        <f t="shared" si="192"/>
        <v>1.4097816167307853</v>
      </c>
      <c r="P1196" s="7">
        <f>[1]!S_PQ_PctChange("H00906.CSI",$A$3,$A1196)/100</f>
        <v>0.58567836131102635</v>
      </c>
    </row>
    <row r="1197" spans="1:16" x14ac:dyDescent="0.3">
      <c r="A1197" s="3">
        <v>20131209</v>
      </c>
      <c r="B1197" s="29">
        <f>板块策略指数!B1197</f>
        <v>1.388524030380413E-2</v>
      </c>
      <c r="C1197" s="29">
        <f>板块策略指数!C1197</f>
        <v>3.2942214453564951E-3</v>
      </c>
      <c r="D1197" s="29">
        <f>板块策略指数!E1197</f>
        <v>4.7231012326981901E-3</v>
      </c>
      <c r="E1197" s="29">
        <f>板块策略指数!F1197</f>
        <v>-4.7887087169367799E-3</v>
      </c>
      <c r="F1197">
        <f t="shared" si="183"/>
        <v>0.29071306236533495</v>
      </c>
      <c r="G1197">
        <f t="shared" si="184"/>
        <v>0.19967946848730278</v>
      </c>
      <c r="H1197">
        <f t="shared" si="185"/>
        <v>0.30836557858137237</v>
      </c>
      <c r="I1197">
        <f t="shared" si="186"/>
        <v>0.20124189056598971</v>
      </c>
      <c r="J1197">
        <f t="shared" si="187"/>
        <v>5.1445680360854762E-3</v>
      </c>
      <c r="K1197" s="28">
        <f t="shared" si="188"/>
        <v>1.5588531000000048</v>
      </c>
      <c r="L1197" s="28">
        <f t="shared" si="189"/>
        <v>1.5590505999999982</v>
      </c>
      <c r="M1197" s="28">
        <f t="shared" si="190"/>
        <v>1.4217017617693739</v>
      </c>
      <c r="N1197" s="28">
        <f t="shared" si="191"/>
        <v>0.72493481732475296</v>
      </c>
      <c r="O1197" s="7">
        <f t="shared" si="192"/>
        <v>1.422178902210165</v>
      </c>
      <c r="P1197" s="7">
        <f>[1]!S_PQ_PctChange("H00906.CSI",$A$3,$A1197)/100</f>
        <v>0.58805560507820909</v>
      </c>
    </row>
    <row r="1198" spans="1:16" x14ac:dyDescent="0.3">
      <c r="A1198" s="3">
        <v>20131210</v>
      </c>
      <c r="B1198" s="29">
        <f>板块策略指数!B1198</f>
        <v>1.035620215948807E-4</v>
      </c>
      <c r="C1198" s="29">
        <f>板块策略指数!C1198</f>
        <v>-9.1847343698478866E-3</v>
      </c>
      <c r="D1198" s="29">
        <f>板块策略指数!E1198</f>
        <v>9.7089044106439797E-3</v>
      </c>
      <c r="E1198" s="29">
        <f>板块策略指数!F1198</f>
        <v>4.2702531962417701E-3</v>
      </c>
      <c r="F1198">
        <f t="shared" si="183"/>
        <v>0.29014855334480211</v>
      </c>
      <c r="G1198">
        <f t="shared" si="184"/>
        <v>0.1974408402818226</v>
      </c>
      <c r="H1198">
        <f t="shared" si="185"/>
        <v>0.31072269105128225</v>
      </c>
      <c r="I1198">
        <f t="shared" si="186"/>
        <v>0.20168791532209276</v>
      </c>
      <c r="J1198">
        <f t="shared" si="187"/>
        <v>2.0493497076609279E-3</v>
      </c>
      <c r="K1198" s="28">
        <f t="shared" si="188"/>
        <v>1.5591181000000049</v>
      </c>
      <c r="L1198" s="28">
        <f t="shared" si="189"/>
        <v>1.5355463999999981</v>
      </c>
      <c r="M1198" s="28">
        <f t="shared" si="190"/>
        <v>1.4452138326854809</v>
      </c>
      <c r="N1198" s="28">
        <f t="shared" si="191"/>
        <v>0.73230072574174265</v>
      </c>
      <c r="O1198" s="7">
        <f t="shared" si="192"/>
        <v>1.4271427938353121</v>
      </c>
      <c r="P1198" s="7">
        <f>[1]!S_PQ_PctChange("H00906.CSI",$A$3,$A1198)/100</f>
        <v>0.58952038091782666</v>
      </c>
    </row>
    <row r="1199" spans="1:16" x14ac:dyDescent="0.3">
      <c r="A1199" s="3">
        <v>20131211</v>
      </c>
      <c r="B1199" s="29">
        <f>板块策略指数!B1199</f>
        <v>-8.2612052956836865E-3</v>
      </c>
      <c r="C1199" s="29">
        <f>板块策略指数!C1199</f>
        <v>-8.0077414477605635E-3</v>
      </c>
      <c r="D1199" s="29">
        <f>板块策略指数!E1199</f>
        <v>-1.4476155937422901E-2</v>
      </c>
      <c r="E1199" s="29">
        <f>板块策略指数!F1199</f>
        <v>-1.9377998558269698E-2</v>
      </c>
      <c r="F1199">
        <f t="shared" si="183"/>
        <v>0.29135989706834214</v>
      </c>
      <c r="G1199">
        <f t="shared" si="184"/>
        <v>0.19831580941995727</v>
      </c>
      <c r="H1199">
        <f t="shared" si="185"/>
        <v>0.31006458797667175</v>
      </c>
      <c r="I1199">
        <f t="shared" si="186"/>
        <v>0.20025970553502848</v>
      </c>
      <c r="J1199">
        <f t="shared" si="187"/>
        <v>-1.2384410226918439E-2</v>
      </c>
      <c r="K1199" s="28">
        <f t="shared" si="188"/>
        <v>1.5379767000000051</v>
      </c>
      <c r="L1199" s="28">
        <f t="shared" si="189"/>
        <v>1.5152423999999978</v>
      </c>
      <c r="M1199" s="28">
        <f t="shared" si="190"/>
        <v>1.4098165359431825</v>
      </c>
      <c r="N1199" s="28">
        <f t="shared" si="191"/>
        <v>0.69873220477582954</v>
      </c>
      <c r="O1199" s="7">
        <f t="shared" si="192"/>
        <v>1.3970840617971469</v>
      </c>
      <c r="P1199" s="7">
        <f>[1]!S_PQ_PctChange("H00906.CSI",$A$3,$A1199)/100</f>
        <v>0.56552337104353079</v>
      </c>
    </row>
    <row r="1200" spans="1:16" x14ac:dyDescent="0.3">
      <c r="A1200" s="3">
        <v>20131212</v>
      </c>
      <c r="B1200" s="29">
        <f>板块策略指数!B1200</f>
        <v>8.6882988326881707E-3</v>
      </c>
      <c r="C1200" s="29">
        <f>板块策略指数!C1200</f>
        <v>8.0637158470293364E-3</v>
      </c>
      <c r="D1200" s="29">
        <f>板块策略指数!E1200</f>
        <v>-1.99108183815631E-3</v>
      </c>
      <c r="E1200" s="29">
        <f>板块策略指数!F1200</f>
        <v>-5.3864141302926603E-3</v>
      </c>
      <c r="F1200">
        <f t="shared" si="183"/>
        <v>0.29317756684479168</v>
      </c>
      <c r="G1200">
        <f t="shared" si="184"/>
        <v>0.199429453071298</v>
      </c>
      <c r="H1200">
        <f t="shared" si="185"/>
        <v>0.30869569245533196</v>
      </c>
      <c r="I1200">
        <f t="shared" si="186"/>
        <v>0.19869728762857788</v>
      </c>
      <c r="J1200">
        <f t="shared" si="187"/>
        <v>2.4345385113292871E-3</v>
      </c>
      <c r="K1200" s="28">
        <f t="shared" si="188"/>
        <v>1.5600274000000049</v>
      </c>
      <c r="L1200" s="28">
        <f t="shared" si="189"/>
        <v>1.5355245999999978</v>
      </c>
      <c r="M1200" s="28">
        <f t="shared" si="190"/>
        <v>1.405018394005177</v>
      </c>
      <c r="N1200" s="28">
        <f t="shared" si="191"/>
        <v>0.68958212962444199</v>
      </c>
      <c r="O1200" s="7">
        <f t="shared" si="192"/>
        <v>1.4029198552604858</v>
      </c>
      <c r="P1200" s="7">
        <f>[1]!S_PQ_PctChange("H00906.CSI",$A$3,$A1200)/100</f>
        <v>0.56528566230554533</v>
      </c>
    </row>
    <row r="1201" spans="1:16" x14ac:dyDescent="0.3">
      <c r="A1201" s="3">
        <v>20131213</v>
      </c>
      <c r="B1201" s="29">
        <f>板块策略指数!B1201</f>
        <v>5.5068551219413743E-3</v>
      </c>
      <c r="C1201" s="29">
        <f>板块策略指数!C1201</f>
        <v>4.0806939912945827E-3</v>
      </c>
      <c r="D1201" s="29">
        <f>板块策略指数!E1201</f>
        <v>1.87226330280085E-3</v>
      </c>
      <c r="E1201" s="29">
        <f>板块策略指数!F1201</f>
        <v>-3.1124965824362702E-4</v>
      </c>
      <c r="F1201">
        <f t="shared" si="183"/>
        <v>0.29392661215404298</v>
      </c>
      <c r="G1201">
        <f t="shared" si="184"/>
        <v>0.19965539587662709</v>
      </c>
      <c r="H1201">
        <f t="shared" si="185"/>
        <v>0.30836569638122241</v>
      </c>
      <c r="I1201">
        <f t="shared" si="186"/>
        <v>0.19805229558810697</v>
      </c>
      <c r="J1201">
        <f t="shared" si="187"/>
        <v>2.944412110301246E-3</v>
      </c>
      <c r="K1201" s="28">
        <f t="shared" si="188"/>
        <v>1.5741251000000052</v>
      </c>
      <c r="L1201" s="28">
        <f t="shared" si="189"/>
        <v>1.5458712999999973</v>
      </c>
      <c r="M1201" s="28">
        <f t="shared" si="190"/>
        <v>1.4095212216868336</v>
      </c>
      <c r="N1201" s="28">
        <f t="shared" si="191"/>
        <v>0.68905624776402186</v>
      </c>
      <c r="O1201" s="7">
        <f t="shared" si="192"/>
        <v>1.4099950415823983</v>
      </c>
      <c r="P1201" s="7">
        <f>[1]!S_PQ_PctChange("H00906.CSI",$A$3,$A1201)/100</f>
        <v>0.56456664550224844</v>
      </c>
    </row>
    <row r="1202" spans="1:16" x14ac:dyDescent="0.3">
      <c r="A1202" s="3">
        <v>20131216</v>
      </c>
      <c r="B1202" s="29">
        <f>板块策略指数!B1202</f>
        <v>-1.6648880040834212E-2</v>
      </c>
      <c r="C1202" s="29">
        <f>板块策略指数!C1202</f>
        <v>-1.5451605900109638E-2</v>
      </c>
      <c r="D1202" s="29">
        <f>板块策略指数!E1202</f>
        <v>-2.6098170819773302E-2</v>
      </c>
      <c r="E1202" s="29">
        <f>板块策略指数!F1202</f>
        <v>-1.0491131886058E-2</v>
      </c>
      <c r="F1202">
        <f t="shared" si="183"/>
        <v>0.29436223205864592</v>
      </c>
      <c r="G1202">
        <f t="shared" si="184"/>
        <v>0.2001947488952299</v>
      </c>
      <c r="H1202">
        <f t="shared" si="185"/>
        <v>0.30585515379339384</v>
      </c>
      <c r="I1202">
        <f t="shared" si="186"/>
        <v>0.19958786525272984</v>
      </c>
      <c r="J1202">
        <f t="shared" si="187"/>
        <v>-1.8104118771944348E-2</v>
      </c>
      <c r="K1202" s="28">
        <f t="shared" si="188"/>
        <v>1.5312688000000048</v>
      </c>
      <c r="L1202" s="28">
        <f t="shared" si="189"/>
        <v>1.5065334999999975</v>
      </c>
      <c r="M1202" s="28">
        <f t="shared" si="190"/>
        <v>1.3466371252493818</v>
      </c>
      <c r="N1202" s="28">
        <f t="shared" si="191"/>
        <v>0.67133613590575925</v>
      </c>
      <c r="O1202" s="7">
        <f t="shared" si="192"/>
        <v>1.3663642051097935</v>
      </c>
      <c r="P1202" s="7">
        <f>[1]!S_PQ_PctChange("H00906.CSI",$A$3,$A1202)/100</f>
        <v>0.53892788146257598</v>
      </c>
    </row>
    <row r="1203" spans="1:16" x14ac:dyDescent="0.3">
      <c r="A1203" s="3">
        <v>20131217</v>
      </c>
      <c r="B1203" s="29">
        <f>板块策略指数!B1203</f>
        <v>-5.3178864291298445E-3</v>
      </c>
      <c r="C1203" s="29">
        <f>板块策略指数!C1203</f>
        <v>7.9160322413405395E-3</v>
      </c>
      <c r="D1203" s="29">
        <f>板块策略指数!E1203</f>
        <v>-1.2621581933354799E-2</v>
      </c>
      <c r="E1203" s="29">
        <f>板块策略指数!F1203</f>
        <v>-4.3401823807783903E-3</v>
      </c>
      <c r="F1203">
        <f t="shared" si="183"/>
        <v>0.29418163672374026</v>
      </c>
      <c r="G1203">
        <f t="shared" si="184"/>
        <v>0.20273381786511871</v>
      </c>
      <c r="H1203">
        <f t="shared" si="185"/>
        <v>0.30342306932445878</v>
      </c>
      <c r="I1203">
        <f t="shared" si="186"/>
        <v>0.19966147608668172</v>
      </c>
      <c r="J1203">
        <f t="shared" si="187"/>
        <v>-4.7072604518405533E-3</v>
      </c>
      <c r="K1203" s="28">
        <f t="shared" si="188"/>
        <v>1.5178078000000048</v>
      </c>
      <c r="L1203" s="28">
        <f t="shared" si="189"/>
        <v>1.5263752999999975</v>
      </c>
      <c r="M1203" s="28">
        <f t="shared" si="190"/>
        <v>1.3170188525051945</v>
      </c>
      <c r="N1203" s="28">
        <f t="shared" si="191"/>
        <v>0.66408223225634289</v>
      </c>
      <c r="O1203" s="7">
        <f t="shared" si="192"/>
        <v>1.355225112472429</v>
      </c>
      <c r="P1203" s="7">
        <f>[1]!S_PQ_PctChange("H00906.CSI",$A$3,$A1203)/100</f>
        <v>0.53092241416160246</v>
      </c>
    </row>
    <row r="1204" spans="1:16" x14ac:dyDescent="0.3">
      <c r="A1204" s="3">
        <v>20131218</v>
      </c>
      <c r="B1204" s="29">
        <f>板块策略指数!B1204</f>
        <v>2.6403921697280223E-4</v>
      </c>
      <c r="C1204" s="29">
        <f>板块策略指数!C1204</f>
        <v>5.4395718640851305E-3</v>
      </c>
      <c r="D1204" s="29">
        <f>板块策略指数!E1204</f>
        <v>-3.9681807626576801E-4</v>
      </c>
      <c r="E1204" s="29">
        <f>板块策略指数!F1204</f>
        <v>1.9543602965245901E-3</v>
      </c>
      <c r="F1204">
        <f t="shared" si="183"/>
        <v>0.29383317554793453</v>
      </c>
      <c r="G1204">
        <f t="shared" si="184"/>
        <v>0.20354141356745656</v>
      </c>
      <c r="H1204">
        <f t="shared" si="185"/>
        <v>0.30286343261387388</v>
      </c>
      <c r="I1204">
        <f t="shared" si="186"/>
        <v>0.19976197827073452</v>
      </c>
      <c r="J1204">
        <f t="shared" si="187"/>
        <v>1.450267363511291E-3</v>
      </c>
      <c r="K1204" s="28">
        <f t="shared" si="188"/>
        <v>1.5184726000000048</v>
      </c>
      <c r="L1204" s="28">
        <f t="shared" si="189"/>
        <v>1.5401176999999975</v>
      </c>
      <c r="M1204" s="28">
        <f t="shared" si="190"/>
        <v>1.316099417541472</v>
      </c>
      <c r="N1204" s="28">
        <f t="shared" si="191"/>
        <v>0.6673344485012167</v>
      </c>
      <c r="O1204" s="7">
        <f t="shared" si="192"/>
        <v>1.3586408185867702</v>
      </c>
      <c r="P1204" s="7">
        <f>[1]!S_PQ_PctChange("H00906.CSI",$A$3,$A1204)/100</f>
        <v>0.53133423412434055</v>
      </c>
    </row>
    <row r="1205" spans="1:16" x14ac:dyDescent="0.3">
      <c r="A1205" s="3">
        <v>20131219</v>
      </c>
      <c r="B1205" s="29">
        <f>板块策略指数!B1205</f>
        <v>-5.4305931301377609E-3</v>
      </c>
      <c r="C1205" s="29">
        <f>板块策略指数!C1205</f>
        <v>-6.3435643159369072E-3</v>
      </c>
      <c r="D1205" s="29">
        <f>板块策略指数!E1205</f>
        <v>-8.5280870393294704E-3</v>
      </c>
      <c r="E1205" s="29">
        <f>板块策略指数!F1205</f>
        <v>-1.37823084193258E-2</v>
      </c>
      <c r="F1205">
        <f t="shared" si="183"/>
        <v>0.29466044857587076</v>
      </c>
      <c r="G1205">
        <f t="shared" si="184"/>
        <v>0.20392710637289846</v>
      </c>
      <c r="H1205">
        <f t="shared" si="185"/>
        <v>0.30277023425497457</v>
      </c>
      <c r="I1205">
        <f t="shared" si="186"/>
        <v>0.19864221079625569</v>
      </c>
      <c r="J1205">
        <f t="shared" si="187"/>
        <v>-8.2228933818021838E-3</v>
      </c>
      <c r="K1205" s="28">
        <f t="shared" si="188"/>
        <v>1.5047958000000046</v>
      </c>
      <c r="L1205" s="28">
        <f t="shared" si="189"/>
        <v>1.5240042999999979</v>
      </c>
      <c r="M1205" s="28">
        <f t="shared" si="190"/>
        <v>1.2963475201169379</v>
      </c>
      <c r="N1205" s="28">
        <f t="shared" si="191"/>
        <v>0.64435473089380646</v>
      </c>
      <c r="O1205" s="7">
        <f t="shared" si="192"/>
        <v>1.3392459666095649</v>
      </c>
      <c r="P1205" s="7">
        <f>[1]!S_PQ_PctChange("H00906.CSI",$A$3,$A1205)/100</f>
        <v>0.51535546318277392</v>
      </c>
    </row>
    <row r="1206" spans="1:16" x14ac:dyDescent="0.3">
      <c r="A1206" s="3">
        <v>20131220</v>
      </c>
      <c r="B1206" s="29">
        <f>板块策略指数!B1206</f>
        <v>-1.1365277760366612E-2</v>
      </c>
      <c r="C1206" s="29">
        <f>板块策略指数!C1206</f>
        <v>-4.8350551542245893E-3</v>
      </c>
      <c r="D1206" s="29">
        <f>板块策略指数!E1206</f>
        <v>-2.0361516981177101E-2</v>
      </c>
      <c r="E1206" s="29">
        <f>板块策略指数!F1206</f>
        <v>-3.0396537784617601E-2</v>
      </c>
      <c r="F1206">
        <f t="shared" si="183"/>
        <v>0.2962102140504394</v>
      </c>
      <c r="G1206">
        <f t="shared" si="184"/>
        <v>0.20635374313370802</v>
      </c>
      <c r="H1206">
        <f t="shared" si="185"/>
        <v>0.30159305664506281</v>
      </c>
      <c r="I1206">
        <f t="shared" si="186"/>
        <v>0.19584298617078927</v>
      </c>
      <c r="J1206">
        <f t="shared" si="187"/>
        <v>-1.6537793382079377E-2</v>
      </c>
      <c r="K1206" s="28">
        <f t="shared" si="188"/>
        <v>1.4763281000000048</v>
      </c>
      <c r="L1206" s="28">
        <f t="shared" si="189"/>
        <v>1.5118005999999982</v>
      </c>
      <c r="M1206" s="28">
        <f t="shared" si="190"/>
        <v>1.249590401091393</v>
      </c>
      <c r="N1206" s="28">
        <f t="shared" si="191"/>
        <v>0.59437204018487821</v>
      </c>
      <c r="O1206" s="7">
        <f t="shared" si="192"/>
        <v>1.3005600001439133</v>
      </c>
      <c r="P1206" s="7">
        <f>[1]!S_PQ_PctChange("H00906.CSI",$A$3,$A1206)/100</f>
        <v>0.48423344666201684</v>
      </c>
    </row>
    <row r="1207" spans="1:16" x14ac:dyDescent="0.3">
      <c r="A1207" s="3">
        <v>20131223</v>
      </c>
      <c r="B1207" s="29">
        <f>板块策略指数!B1207</f>
        <v>2.0746846914187259E-3</v>
      </c>
      <c r="C1207" s="29">
        <f>板块策略指数!C1207</f>
        <v>2.8070022755787228E-2</v>
      </c>
      <c r="D1207" s="29">
        <f>板块策略指数!E1207</f>
        <v>6.9128268601961803E-3</v>
      </c>
      <c r="E1207" s="29">
        <f>板块策略指数!F1207</f>
        <v>1.2905760159284299E-3</v>
      </c>
      <c r="F1207">
        <f t="shared" si="183"/>
        <v>0.29425167078552178</v>
      </c>
      <c r="G1207">
        <f t="shared" si="184"/>
        <v>0.21030706560143639</v>
      </c>
      <c r="H1207">
        <f t="shared" si="185"/>
        <v>0.30104542314521876</v>
      </c>
      <c r="I1207">
        <f t="shared" si="186"/>
        <v>0.19439584046782268</v>
      </c>
      <c r="J1207">
        <f t="shared" si="187"/>
        <v>8.7445079057018489E-3</v>
      </c>
      <c r="K1207" s="28">
        <f t="shared" si="188"/>
        <v>1.4814657000000051</v>
      </c>
      <c r="L1207" s="28">
        <f t="shared" si="189"/>
        <v>1.5823068999999981</v>
      </c>
      <c r="M1207" s="28">
        <f t="shared" si="190"/>
        <v>1.2651414300404968</v>
      </c>
      <c r="N1207" s="28">
        <f t="shared" si="191"/>
        <v>0.59642969850040783</v>
      </c>
      <c r="O1207" s="7">
        <f t="shared" si="192"/>
        <v>1.320677265252713</v>
      </c>
      <c r="P1207" s="7">
        <f>[1]!S_PQ_PctChange("H00906.CSI",$A$3,$A1207)/100</f>
        <v>0.48691522868518922</v>
      </c>
    </row>
    <row r="1208" spans="1:16" x14ac:dyDescent="0.3">
      <c r="A1208" s="3">
        <v>20131224</v>
      </c>
      <c r="B1208" s="29">
        <f>板块策略指数!B1208</f>
        <v>1.8206578474971317E-2</v>
      </c>
      <c r="C1208" s="29">
        <f>板块策略指数!C1208</f>
        <v>-2.9177012228871809E-3</v>
      </c>
      <c r="D1208" s="29">
        <f>板块策略指数!E1208</f>
        <v>6.7692366262762198E-3</v>
      </c>
      <c r="E1208" s="29">
        <f>板块策略指数!F1208</f>
        <v>3.6765410775544802E-5</v>
      </c>
      <c r="F1208">
        <f t="shared" si="183"/>
        <v>0.29758874687942993</v>
      </c>
      <c r="G1208">
        <f t="shared" si="184"/>
        <v>0.20827950581674645</v>
      </c>
      <c r="H1208">
        <f t="shared" si="185"/>
        <v>0.30103960398242635</v>
      </c>
      <c r="I1208">
        <f t="shared" si="186"/>
        <v>0.19309214332139682</v>
      </c>
      <c r="J1208">
        <f t="shared" si="187"/>
        <v>6.7886977005161952E-3</v>
      </c>
      <c r="K1208" s="28">
        <f t="shared" si="188"/>
        <v>1.5266447000000052</v>
      </c>
      <c r="L1208" s="28">
        <f t="shared" si="189"/>
        <v>1.5747724999999981</v>
      </c>
      <c r="M1208" s="28">
        <f t="shared" si="190"/>
        <v>1.2804747083724224</v>
      </c>
      <c r="N1208" s="28">
        <f t="shared" si="191"/>
        <v>0.59648839189404756</v>
      </c>
      <c r="O1208" s="7">
        <f t="shared" si="192"/>
        <v>1.3364316416669744</v>
      </c>
      <c r="P1208" s="7">
        <f>[1]!S_PQ_PctChange("H00906.CSI",$A$3,$A1208)/100</f>
        <v>0.49134203263907766</v>
      </c>
    </row>
    <row r="1209" spans="1:16" x14ac:dyDescent="0.3">
      <c r="A1209" s="3">
        <v>20131225</v>
      </c>
      <c r="B1209" s="29">
        <f>板块策略指数!B1209</f>
        <v>2.0564189337741071E-2</v>
      </c>
      <c r="C1209" s="29">
        <f>板块策略指数!C1209</f>
        <v>2.117313277192401E-3</v>
      </c>
      <c r="D1209" s="29">
        <f>板块策略指数!E1209</f>
        <v>7.9307845376024502E-3</v>
      </c>
      <c r="E1209" s="29">
        <f>板块策略指数!F1209</f>
        <v>5.1549692082733497E-3</v>
      </c>
      <c r="F1209">
        <f t="shared" si="183"/>
        <v>0.30071821801716525</v>
      </c>
      <c r="G1209">
        <f t="shared" si="184"/>
        <v>0.20666551432982627</v>
      </c>
      <c r="H1209">
        <f t="shared" si="185"/>
        <v>0.30043965393097644</v>
      </c>
      <c r="I1209">
        <f t="shared" si="186"/>
        <v>0.19217661372203165</v>
      </c>
      <c r="J1209">
        <f t="shared" si="187"/>
        <v>9.9435285882936656E-3</v>
      </c>
      <c r="K1209" s="28">
        <f t="shared" si="188"/>
        <v>1.5786031000000054</v>
      </c>
      <c r="L1209" s="28">
        <f t="shared" si="189"/>
        <v>1.5802240999999979</v>
      </c>
      <c r="M1209" s="28">
        <f t="shared" si="190"/>
        <v>1.2985606619279757</v>
      </c>
      <c r="N1209" s="28">
        <f t="shared" si="191"/>
        <v>0.60471824039562705</v>
      </c>
      <c r="O1209" s="7">
        <f t="shared" si="192"/>
        <v>1.3596640164904836</v>
      </c>
      <c r="P1209" s="7">
        <f>[1]!S_PQ_PctChange("H00906.CSI",$A$3,$A1209)/100</f>
        <v>0.50356229480679371</v>
      </c>
    </row>
    <row r="1210" spans="1:16" x14ac:dyDescent="0.3">
      <c r="A1210" s="3">
        <v>20131226</v>
      </c>
      <c r="B1210" s="29">
        <f>板块策略指数!B1210</f>
        <v>-2.1309405856217257E-2</v>
      </c>
      <c r="C1210" s="29">
        <f>板块策略指数!C1210</f>
        <v>-6.596326264838772E-3</v>
      </c>
      <c r="D1210" s="29">
        <f>板块策略指数!E1210</f>
        <v>-2.5034543959308899E-2</v>
      </c>
      <c r="E1210" s="29">
        <f>板块策略指数!F1210</f>
        <v>-1.41750575437066E-2</v>
      </c>
      <c r="F1210">
        <f t="shared" si="183"/>
        <v>0.29970991830375582</v>
      </c>
      <c r="G1210">
        <f t="shared" si="184"/>
        <v>0.20906904554802699</v>
      </c>
      <c r="H1210">
        <f t="shared" si="185"/>
        <v>0.29829257499694856</v>
      </c>
      <c r="I1210">
        <f t="shared" si="186"/>
        <v>0.19292846115126816</v>
      </c>
      <c r="J1210">
        <f t="shared" si="187"/>
        <v>-1.8016843997815501E-2</v>
      </c>
      <c r="K1210" s="28">
        <f t="shared" si="188"/>
        <v>1.5236546000000053</v>
      </c>
      <c r="L1210" s="28">
        <f t="shared" si="189"/>
        <v>1.5632040999999979</v>
      </c>
      <c r="M1210" s="28">
        <f t="shared" si="190"/>
        <v>1.2410172439938014</v>
      </c>
      <c r="N1210" s="28">
        <f t="shared" si="191"/>
        <v>0.5819712669965833</v>
      </c>
      <c r="O1210" s="7">
        <f t="shared" si="192"/>
        <v>1.3171503180181161</v>
      </c>
      <c r="P1210" s="7">
        <f>[1]!S_PQ_PctChange("H00906.CSI",$A$3,$A1210)/100</f>
        <v>0.47765808934303755</v>
      </c>
    </row>
    <row r="1211" spans="1:16" x14ac:dyDescent="0.3">
      <c r="A1211" s="3">
        <v>20131227</v>
      </c>
      <c r="B1211" s="29">
        <f>板块策略指数!B1211</f>
        <v>2.5060996857493908E-2</v>
      </c>
      <c r="C1211" s="29">
        <f>板块策略指数!C1211</f>
        <v>9.1183140663671867E-3</v>
      </c>
      <c r="D1211" s="29">
        <f>板块策略指数!E1211</f>
        <v>1.6748362168080899E-2</v>
      </c>
      <c r="E1211" s="29">
        <f>板块策略指数!F1211</f>
        <v>1.85663935054226E-2</v>
      </c>
      <c r="F1211">
        <f t="shared" si="183"/>
        <v>0.30179014809674554</v>
      </c>
      <c r="G1211">
        <f t="shared" si="184"/>
        <v>0.20724595291466125</v>
      </c>
      <c r="H1211">
        <f t="shared" si="185"/>
        <v>0.29792720235431408</v>
      </c>
      <c r="I1211">
        <f t="shared" si="186"/>
        <v>0.19303669663427866</v>
      </c>
      <c r="J1211">
        <f t="shared" si="187"/>
        <v>1.7995284345861125E-2</v>
      </c>
      <c r="K1211" s="28">
        <f t="shared" si="188"/>
        <v>1.5868999000000055</v>
      </c>
      <c r="L1211" s="28">
        <f t="shared" si="189"/>
        <v>1.5865761999999979</v>
      </c>
      <c r="M1211" s="28">
        <f t="shared" si="190"/>
        <v>1.2785506124211241</v>
      </c>
      <c r="N1211" s="28">
        <f t="shared" si="191"/>
        <v>0.61134276805391385</v>
      </c>
      <c r="O1211" s="7">
        <f t="shared" si="192"/>
        <v>1.3588480968629546</v>
      </c>
      <c r="P1211" s="7">
        <f>[1]!S_PQ_PctChange("H00906.CSI",$A$3,$A1211)/100</f>
        <v>0.50198591054436337</v>
      </c>
    </row>
    <row r="1212" spans="1:16" x14ac:dyDescent="0.3">
      <c r="A1212" s="3">
        <v>20131230</v>
      </c>
      <c r="B1212" s="29">
        <f>板块策略指数!B1212</f>
        <v>5.4199623263350791E-3</v>
      </c>
      <c r="C1212" s="29">
        <f>板块策略指数!C1212</f>
        <v>2.1534258298629651E-5</v>
      </c>
      <c r="D1212" s="29">
        <f>板块策略指数!E1212</f>
        <v>-5.2544376034496202E-4</v>
      </c>
      <c r="E1212" s="29">
        <f>板块策略指数!F1212</f>
        <v>-1.70217990979391E-3</v>
      </c>
      <c r="F1212">
        <f t="shared" si="183"/>
        <v>0.30307577863929075</v>
      </c>
      <c r="G1212">
        <f t="shared" si="184"/>
        <v>0.20701131215915208</v>
      </c>
      <c r="H1212">
        <f t="shared" si="185"/>
        <v>0.29742712202479255</v>
      </c>
      <c r="I1212">
        <f t="shared" si="186"/>
        <v>0.19248578717676407</v>
      </c>
      <c r="J1212">
        <f t="shared" si="187"/>
        <v>1.1550269446468989E-3</v>
      </c>
      <c r="K1212" s="28">
        <f t="shared" si="188"/>
        <v>1.6009208000000057</v>
      </c>
      <c r="L1212" s="28">
        <f t="shared" si="189"/>
        <v>1.5866318999999973</v>
      </c>
      <c r="M1212" s="28">
        <f t="shared" si="190"/>
        <v>1.2773533622191975</v>
      </c>
      <c r="N1212" s="28">
        <f t="shared" si="191"/>
        <v>0.6085999727663407</v>
      </c>
      <c r="O1212" s="7">
        <f t="shared" si="192"/>
        <v>1.3615726299731605</v>
      </c>
      <c r="P1212" s="7">
        <f>[1]!S_PQ_PctChange("H00906.CSI",$A$3,$A1212)/100</f>
        <v>0.50130234153532749</v>
      </c>
    </row>
    <row r="1213" spans="1:16" x14ac:dyDescent="0.3">
      <c r="A1213" s="3">
        <v>20131231</v>
      </c>
      <c r="B1213" s="29">
        <f>板块策略指数!B1213</f>
        <v>-1.9267407142884415E-3</v>
      </c>
      <c r="C1213" s="29">
        <f>板块策略指数!C1213</f>
        <v>8.1250834337889075E-3</v>
      </c>
      <c r="D1213" s="29">
        <f>板块策略指数!E1213</f>
        <v>1.0895262725107E-2</v>
      </c>
      <c r="E1213" s="29">
        <f>板块策略指数!F1213</f>
        <v>2.1811826312761001E-2</v>
      </c>
      <c r="F1213">
        <f t="shared" si="183"/>
        <v>0.3</v>
      </c>
      <c r="G1213">
        <f t="shared" si="184"/>
        <v>0.2</v>
      </c>
      <c r="H1213">
        <f t="shared" si="185"/>
        <v>0.3</v>
      </c>
      <c r="I1213">
        <f t="shared" si="186"/>
        <v>0.2</v>
      </c>
      <c r="J1213">
        <f t="shared" si="187"/>
        <v>8.5370489344194674E-3</v>
      </c>
      <c r="K1213" s="28">
        <f t="shared" si="188"/>
        <v>1.5959095000000061</v>
      </c>
      <c r="L1213" s="28">
        <f t="shared" si="189"/>
        <v>1.6076484999999971</v>
      </c>
      <c r="M1213" s="28">
        <f t="shared" si="190"/>
        <v>1.3021657254184817</v>
      </c>
      <c r="N1213" s="28">
        <f t="shared" si="191"/>
        <v>0.64368647597903195</v>
      </c>
      <c r="O1213" s="7">
        <f t="shared" si="192"/>
        <v>1.3817334910774268</v>
      </c>
      <c r="P1213" s="7">
        <f>[1]!S_PQ_PctChange("H00906.CSI",$A$3,$A1213)/100</f>
        <v>0.51770612110426129</v>
      </c>
    </row>
    <row r="1214" spans="1:16" x14ac:dyDescent="0.3">
      <c r="A1214" s="3">
        <v>20140102</v>
      </c>
      <c r="B1214" s="29">
        <f>板块策略指数!B1214</f>
        <v>2.3710880521836227E-2</v>
      </c>
      <c r="C1214" s="29">
        <f>板块策略指数!C1214</f>
        <v>2.0507518555510848E-2</v>
      </c>
      <c r="D1214" s="29">
        <f>板块策略指数!E1214</f>
        <v>-4.6848348920410197E-3</v>
      </c>
      <c r="E1214" s="29">
        <f>板块策略指数!F1214</f>
        <v>-9.2201190870003693E-3</v>
      </c>
      <c r="F1214">
        <f t="shared" si="183"/>
        <v>0.30468634794454996</v>
      </c>
      <c r="G1214">
        <f t="shared" si="184"/>
        <v>0.20248862238664805</v>
      </c>
      <c r="H1214">
        <f t="shared" si="185"/>
        <v>0.29623495117682502</v>
      </c>
      <c r="I1214">
        <f t="shared" si="186"/>
        <v>0.19659007849197699</v>
      </c>
      <c r="J1214">
        <f t="shared" si="187"/>
        <v>7.9652935826406562E-3</v>
      </c>
      <c r="K1214" s="28">
        <f t="shared" si="188"/>
        <v>1.6574608000000057</v>
      </c>
      <c r="L1214" s="28">
        <f t="shared" si="189"/>
        <v>1.6611248999999968</v>
      </c>
      <c r="M1214" s="28">
        <f t="shared" si="190"/>
        <v>1.2913804591007803</v>
      </c>
      <c r="N1214" s="28">
        <f t="shared" si="191"/>
        <v>0.62853149092881333</v>
      </c>
      <c r="O1214" s="7">
        <f t="shared" si="192"/>
        <v>1.4007046975694664</v>
      </c>
      <c r="P1214" s="7">
        <f>[1]!S_PQ_PctChange("H00906.CSI",$A$3,$A1214)/100</f>
        <v>0.51575127950898558</v>
      </c>
    </row>
    <row r="1215" spans="1:16" x14ac:dyDescent="0.3">
      <c r="A1215" s="3">
        <v>20140103</v>
      </c>
      <c r="B1215" s="29">
        <f>板块策略指数!B1215</f>
        <v>8.2835088291801414E-3</v>
      </c>
      <c r="C1215" s="29">
        <f>板块策略指数!C1215</f>
        <v>-6.0665698178990306E-3</v>
      </c>
      <c r="D1215" s="29">
        <f>板块策略指数!E1215</f>
        <v>-1.4105836715935899E-2</v>
      </c>
      <c r="E1215" s="29">
        <f>板块策略指数!F1215</f>
        <v>-2.0136898695996299E-2</v>
      </c>
      <c r="F1215">
        <f t="shared" si="183"/>
        <v>0.30932660032145881</v>
      </c>
      <c r="G1215">
        <f t="shared" si="184"/>
        <v>0.2026466985887499</v>
      </c>
      <c r="H1215">
        <f t="shared" si="185"/>
        <v>0.29406829390916345</v>
      </c>
      <c r="I1215">
        <f t="shared" si="186"/>
        <v>0.19395840718062785</v>
      </c>
      <c r="J1215">
        <f t="shared" si="187"/>
        <v>-6.8418956577938998E-3</v>
      </c>
      <c r="K1215" s="28">
        <f t="shared" si="188"/>
        <v>1.6794739000000058</v>
      </c>
      <c r="L1215" s="28">
        <f t="shared" si="189"/>
        <v>1.6449809999999974</v>
      </c>
      <c r="M1215" s="28">
        <f t="shared" si="190"/>
        <v>1.2590586204906185</v>
      </c>
      <c r="N1215" s="28">
        <f t="shared" si="191"/>
        <v>0.59573791727273995</v>
      </c>
      <c r="O1215" s="7">
        <f t="shared" si="192"/>
        <v>1.3842793265235205</v>
      </c>
      <c r="P1215" s="7">
        <f>[1]!S_PQ_PctChange("H00906.CSI",$A$3,$A1215)/100</f>
        <v>0.49745338875700207</v>
      </c>
    </row>
    <row r="1216" spans="1:16" x14ac:dyDescent="0.3">
      <c r="A1216" s="3">
        <v>20140106</v>
      </c>
      <c r="B1216" s="29">
        <f>板块策略指数!B1216</f>
        <v>-2.5507134068370605E-2</v>
      </c>
      <c r="C1216" s="29">
        <f>板块策略指数!C1216</f>
        <v>-2.2017171389889047E-2</v>
      </c>
      <c r="D1216" s="29">
        <f>板块策略指数!E1216</f>
        <v>-2.6749096254819301E-2</v>
      </c>
      <c r="E1216" s="29">
        <f>板块策略指数!F1216</f>
        <v>-1.23502909645576E-2</v>
      </c>
      <c r="F1216">
        <f t="shared" si="183"/>
        <v>0.30841073303838623</v>
      </c>
      <c r="G1216">
        <f t="shared" si="184"/>
        <v>0.20277028585444726</v>
      </c>
      <c r="H1216">
        <f t="shared" si="185"/>
        <v>0.29282393243539456</v>
      </c>
      <c r="I1216">
        <f t="shared" si="186"/>
        <v>0.19599504867177195</v>
      </c>
      <c r="J1216">
        <f t="shared" si="187"/>
        <v>-2.2613246022706028E-2</v>
      </c>
      <c r="K1216" s="28">
        <f t="shared" si="188"/>
        <v>1.6111282000000058</v>
      </c>
      <c r="L1216" s="28">
        <f t="shared" si="189"/>
        <v>1.5867459999999975</v>
      </c>
      <c r="M1216" s="28">
        <f t="shared" si="190"/>
        <v>1.1986308440058355</v>
      </c>
      <c r="N1216" s="28">
        <f t="shared" si="191"/>
        <v>0.57603008969124447</v>
      </c>
      <c r="O1216" s="7">
        <f t="shared" si="192"/>
        <v>1.3303630315259922</v>
      </c>
      <c r="P1216" s="7">
        <f>[1]!S_PQ_PctChange("H00906.CSI",$A$3,$A1216)/100</f>
        <v>0.46146293046915154</v>
      </c>
    </row>
    <row r="1217" spans="1:16" x14ac:dyDescent="0.3">
      <c r="A1217" s="3">
        <v>20140107</v>
      </c>
      <c r="B1217" s="29">
        <f>板块策略指数!B1217</f>
        <v>1.1823701341052498E-2</v>
      </c>
      <c r="C1217" s="29">
        <f>板块策略指数!C1217</f>
        <v>1.2022633841900134E-2</v>
      </c>
      <c r="D1217" s="29">
        <f>板块策略指数!E1217</f>
        <v>-2.6720449806236701E-4</v>
      </c>
      <c r="E1217" s="29">
        <f>板块策略指数!F1217</f>
        <v>-5.9896642761450396E-3</v>
      </c>
      <c r="F1217">
        <f t="shared" si="183"/>
        <v>0.31055661747426611</v>
      </c>
      <c r="G1217">
        <f t="shared" si="184"/>
        <v>0.20422128050281949</v>
      </c>
      <c r="H1217">
        <f t="shared" si="185"/>
        <v>0.29133788537582972</v>
      </c>
      <c r="I1217">
        <f t="shared" si="186"/>
        <v>0.19388421664708477</v>
      </c>
      <c r="J1217">
        <f t="shared" si="187"/>
        <v>4.8322008854487239E-3</v>
      </c>
      <c r="K1217" s="28">
        <f t="shared" si="188"/>
        <v>1.6420014000000056</v>
      </c>
      <c r="L1217" s="28">
        <f t="shared" si="189"/>
        <v>1.6178454999999969</v>
      </c>
      <c r="M1217" s="28">
        <f t="shared" si="190"/>
        <v>1.1980433599547387</v>
      </c>
      <c r="N1217" s="28">
        <f t="shared" si="191"/>
        <v>0.56659019856489112</v>
      </c>
      <c r="O1217" s="7">
        <f t="shared" si="192"/>
        <v>1.3416238138303491</v>
      </c>
      <c r="P1217" s="7">
        <f>[1]!S_PQ_PctChange("H00906.CSI",$A$3,$A1217)/100</f>
        <v>0.46349450611318055</v>
      </c>
    </row>
    <row r="1218" spans="1:16" x14ac:dyDescent="0.3">
      <c r="A1218" s="3">
        <v>20140108</v>
      </c>
      <c r="B1218" s="29">
        <f>板块策略指数!B1218</f>
        <v>1.3358168546012151E-2</v>
      </c>
      <c r="C1218" s="29">
        <f>板块策略指数!C1218</f>
        <v>9.9918807278734003E-3</v>
      </c>
      <c r="D1218" s="29">
        <f>板块策略指数!E1218</f>
        <v>7.3907559074262296E-4</v>
      </c>
      <c r="E1218" s="29">
        <f>板块策略指数!F1218</f>
        <v>3.65463423220394E-3</v>
      </c>
      <c r="F1218">
        <f t="shared" ref="F1218:F1281" si="193">IF(MID($A1218,6,1)&lt;&gt;MID($A1219,6,1),0.3,F1217*(1+B1218)/(1+$J1218))</f>
        <v>0.31248242297155743</v>
      </c>
      <c r="G1218">
        <f t="shared" ref="G1218:G1281" si="194">IF(MID($A1218,6,1)&lt;&gt;MID($A1219,6,1),0.2,G1217*(1+C1218)/(1+$J1218))</f>
        <v>0.20480507329664774</v>
      </c>
      <c r="H1218">
        <f t="shared" ref="H1218:H1281" si="195">IF(MID($A1218,6,1)&lt;&gt;MID($A1219,6,1),0.3,H1217*(1+D1218)/(1+$J1218))</f>
        <v>0.28949405832763242</v>
      </c>
      <c r="I1218">
        <f t="shared" ref="I1218:I1281" si="196">IF(MID($A1218,6,1)&lt;&gt;MID($A1219,6,1),0.2,I1217*(1+E1218)/(1+$J1218))</f>
        <v>0.19321844540416255</v>
      </c>
      <c r="J1218">
        <f t="shared" si="187"/>
        <v>7.1129189311607485E-3</v>
      </c>
      <c r="K1218" s="28">
        <f t="shared" si="188"/>
        <v>1.6772937000000061</v>
      </c>
      <c r="L1218" s="28">
        <f t="shared" si="189"/>
        <v>1.644002699999997</v>
      </c>
      <c r="M1218" s="28">
        <f t="shared" si="190"/>
        <v>1.1996678801494749</v>
      </c>
      <c r="N1218" s="28">
        <f t="shared" si="191"/>
        <v>0.57231551273240155</v>
      </c>
      <c r="O1218" s="7">
        <f t="shared" si="192"/>
        <v>1.3582795941854</v>
      </c>
      <c r="P1218" s="7">
        <f>[1]!S_PQ_PctChange("H00906.CSI",$A$3,$A1218)/100</f>
        <v>0.46584808326478355</v>
      </c>
    </row>
    <row r="1219" spans="1:16" x14ac:dyDescent="0.3">
      <c r="A1219" s="3">
        <v>20140109</v>
      </c>
      <c r="B1219" s="29">
        <f>板块策略指数!B1219</f>
        <v>-1.8662240903939711E-2</v>
      </c>
      <c r="C1219" s="29">
        <f>板块策略指数!C1219</f>
        <v>-7.5262404232793664E-3</v>
      </c>
      <c r="D1219" s="29">
        <f>板块策略指数!E1219</f>
        <v>-1.3484445920743399E-2</v>
      </c>
      <c r="E1219" s="29">
        <f>板块策略指数!F1219</f>
        <v>-4.76461186618715E-3</v>
      </c>
      <c r="F1219">
        <f t="shared" si="193"/>
        <v>0.3104373014463101</v>
      </c>
      <c r="G1219">
        <f t="shared" si="194"/>
        <v>0.20577354528003386</v>
      </c>
      <c r="H1219">
        <f t="shared" si="195"/>
        <v>0.28911683975354185</v>
      </c>
      <c r="I1219">
        <f t="shared" si="196"/>
        <v>0.19467231352011427</v>
      </c>
      <c r="J1219">
        <f t="shared" ref="J1219:J1282" si="197">SUMPRODUCT(F1218:I1218,B1219:E1219)</f>
        <v>-1.2197312348914312E-2</v>
      </c>
      <c r="K1219" s="28">
        <f t="shared" ref="K1219:K1282" si="198">(1+K1218)*(1+B1219)-1</f>
        <v>1.6273294000000056</v>
      </c>
      <c r="L1219" s="28">
        <f t="shared" ref="L1219:L1282" si="199">(1+L1218)*(1+C1219)-1</f>
        <v>1.6241032999999976</v>
      </c>
      <c r="M1219" s="28">
        <f t="shared" ref="M1219:M1282" si="200">(1+M1218)*(1+D1219)-1</f>
        <v>1.1700065775760029</v>
      </c>
      <c r="N1219" s="28">
        <f t="shared" ref="N1219:N1282" si="201">(1+N1218)*(1+E1219)-1</f>
        <v>0.56482403958304661</v>
      </c>
      <c r="O1219" s="7">
        <f t="shared" si="192"/>
        <v>1.32951492136905</v>
      </c>
      <c r="P1219" s="7">
        <f>[1]!S_PQ_PctChange("H00906.CSI",$A$3,$A1219)/100</f>
        <v>0.45201484219997345</v>
      </c>
    </row>
    <row r="1220" spans="1:16" x14ac:dyDescent="0.3">
      <c r="A1220" s="3">
        <v>20140110</v>
      </c>
      <c r="B1220" s="29">
        <f>板块策略指数!B1220</f>
        <v>-2.146221178052515E-2</v>
      </c>
      <c r="C1220" s="29">
        <f>板块策略指数!C1220</f>
        <v>-1.8817437560480241E-2</v>
      </c>
      <c r="D1220" s="29">
        <f>板块策略指数!E1220</f>
        <v>-5.0673322061059699E-3</v>
      </c>
      <c r="E1220" s="29">
        <f>板块策略指数!F1220</f>
        <v>-2.9676383716835302E-3</v>
      </c>
      <c r="F1220">
        <f t="shared" si="193"/>
        <v>0.30764404486252261</v>
      </c>
      <c r="G1220">
        <f t="shared" si="194"/>
        <v>0.20447319031445862</v>
      </c>
      <c r="H1220">
        <f t="shared" si="195"/>
        <v>0.29131583398851574</v>
      </c>
      <c r="I1220">
        <f t="shared" si="196"/>
        <v>0.19656693083450305</v>
      </c>
      <c r="J1220">
        <f t="shared" si="197"/>
        <v>-1.2577570049038523E-2</v>
      </c>
      <c r="K1220" s="28">
        <f t="shared" si="198"/>
        <v>1.5709411000000055</v>
      </c>
      <c r="L1220" s="28">
        <f t="shared" si="199"/>
        <v>1.5747243999999974</v>
      </c>
      <c r="M1220" s="28">
        <f t="shared" si="200"/>
        <v>1.1590104333579903</v>
      </c>
      <c r="N1220" s="28">
        <f t="shared" si="201"/>
        <v>0.56018020771824717</v>
      </c>
      <c r="O1220" s="7">
        <f t="shared" ref="O1220:O1283" si="202">(1+O1219)*(1+J1220)-1</f>
        <v>1.3002152842652506</v>
      </c>
      <c r="P1220" s="7">
        <f>[1]!S_PQ_PctChange("H00906.CSI",$A$3,$A1220)/100</f>
        <v>0.43671515716405129</v>
      </c>
    </row>
    <row r="1221" spans="1:16" x14ac:dyDescent="0.3">
      <c r="A1221" s="3">
        <v>20140113</v>
      </c>
      <c r="B1221" s="29">
        <f>板块策略指数!B1221</f>
        <v>-6.1244110182065211E-3</v>
      </c>
      <c r="C1221" s="29">
        <f>板块策略指数!C1221</f>
        <v>-4.4257940772223746E-3</v>
      </c>
      <c r="D1221" s="29">
        <f>板块策略指数!E1221</f>
        <v>-5.5356802981169698E-3</v>
      </c>
      <c r="E1221" s="29">
        <f>板块策略指数!F1221</f>
        <v>-4.2104587722626499E-3</v>
      </c>
      <c r="F1221">
        <f t="shared" si="193"/>
        <v>0.30736724119178005</v>
      </c>
      <c r="G1221">
        <f t="shared" si="194"/>
        <v>0.20463836237959615</v>
      </c>
      <c r="H1221">
        <f t="shared" si="195"/>
        <v>0.29122612984108653</v>
      </c>
      <c r="I1221">
        <f t="shared" si="196"/>
        <v>0.19676826658753735</v>
      </c>
      <c r="J1221">
        <f t="shared" si="197"/>
        <v>-5.229363093694768E-3</v>
      </c>
      <c r="K1221" s="28">
        <f t="shared" si="198"/>
        <v>1.5551956000000056</v>
      </c>
      <c r="L1221" s="28">
        <f t="shared" si="199"/>
        <v>1.5633291999999974</v>
      </c>
      <c r="M1221" s="28">
        <f t="shared" si="200"/>
        <v>1.1470588418386214</v>
      </c>
      <c r="N1221" s="28">
        <f t="shared" si="201"/>
        <v>0.55361113327634937</v>
      </c>
      <c r="O1221" s="7">
        <f t="shared" si="202"/>
        <v>1.2881866233501613</v>
      </c>
      <c r="P1221" s="7">
        <f>[1]!S_PQ_PctChange("H00906.CSI",$A$3,$A1221)/100</f>
        <v>0.42961736191259603</v>
      </c>
    </row>
    <row r="1222" spans="1:16" x14ac:dyDescent="0.3">
      <c r="A1222" s="3">
        <v>20140114</v>
      </c>
      <c r="B1222" s="29">
        <f>板块策略指数!B1222</f>
        <v>2.1614157444541607E-2</v>
      </c>
      <c r="C1222" s="29">
        <f>板块策略指数!C1222</f>
        <v>1.2850007716527358E-2</v>
      </c>
      <c r="D1222" s="29">
        <f>板块策略指数!E1222</f>
        <v>1.8065955242400799E-2</v>
      </c>
      <c r="E1222" s="29">
        <f>板块策略指数!F1222</f>
        <v>4.3870937736301598E-3</v>
      </c>
      <c r="F1222">
        <f t="shared" si="193"/>
        <v>0.30924902993969278</v>
      </c>
      <c r="G1222">
        <f t="shared" si="194"/>
        <v>0.2041249313325828</v>
      </c>
      <c r="H1222">
        <f t="shared" si="195"/>
        <v>0.29199143849198589</v>
      </c>
      <c r="I1222">
        <f t="shared" si="196"/>
        <v>0.19463460023573853</v>
      </c>
      <c r="J1222">
        <f t="shared" si="197"/>
        <v>1.5397607544409719E-2</v>
      </c>
      <c r="K1222" s="28">
        <f t="shared" si="198"/>
        <v>1.6104240000000059</v>
      </c>
      <c r="L1222" s="28">
        <f t="shared" si="199"/>
        <v>1.5962679999999976</v>
      </c>
      <c r="M1222" s="28">
        <f t="shared" si="200"/>
        <v>1.1858475107780788</v>
      </c>
      <c r="N1222" s="28">
        <f t="shared" si="201"/>
        <v>0.56042697100578853</v>
      </c>
      <c r="O1222" s="7">
        <f t="shared" si="202"/>
        <v>1.3234192229648754</v>
      </c>
      <c r="P1222" s="7">
        <f>[1]!S_PQ_PctChange("H00906.CSI",$A$3,$A1222)/100</f>
        <v>0.44620724240140031</v>
      </c>
    </row>
    <row r="1223" spans="1:16" x14ac:dyDescent="0.3">
      <c r="A1223" s="3">
        <v>20140115</v>
      </c>
      <c r="B1223" s="29">
        <f>板块策略指数!B1223</f>
        <v>2.2269983726781632E-2</v>
      </c>
      <c r="C1223" s="29">
        <f>板块策略指数!C1223</f>
        <v>1.4866801116063482E-2</v>
      </c>
      <c r="D1223" s="29">
        <f>板块策略指数!E1223</f>
        <v>-1.2024775627867601E-3</v>
      </c>
      <c r="E1223" s="29">
        <f>板块策略指数!F1223</f>
        <v>-1.0303689517597499E-2</v>
      </c>
      <c r="F1223">
        <f t="shared" si="193"/>
        <v>0.31376236093937288</v>
      </c>
      <c r="G1223">
        <f t="shared" si="194"/>
        <v>0.20560420221121997</v>
      </c>
      <c r="H1223">
        <f t="shared" si="195"/>
        <v>0.28945060603878897</v>
      </c>
      <c r="I1223">
        <f t="shared" si="196"/>
        <v>0.1911828308106181</v>
      </c>
      <c r="J1223">
        <f t="shared" si="197"/>
        <v>7.5650879777083863E-3</v>
      </c>
      <c r="K1223" s="28">
        <f t="shared" si="198"/>
        <v>1.6685581000000065</v>
      </c>
      <c r="L1223" s="28">
        <f t="shared" si="199"/>
        <v>1.6348661999999976</v>
      </c>
      <c r="M1223" s="28">
        <f t="shared" si="200"/>
        <v>1.1832190781906946</v>
      </c>
      <c r="N1223" s="28">
        <f t="shared" si="201"/>
        <v>0.54434881598165963</v>
      </c>
      <c r="O1223" s="7">
        <f t="shared" si="202"/>
        <v>1.3409960937957037</v>
      </c>
      <c r="P1223" s="7">
        <f>[1]!S_PQ_PctChange("H00906.CSI",$A$3,$A1223)/100</f>
        <v>0.44684712721692049</v>
      </c>
    </row>
    <row r="1224" spans="1:16" x14ac:dyDescent="0.3">
      <c r="A1224" s="3">
        <v>20140116</v>
      </c>
      <c r="B1224" s="29">
        <f>板块策略指数!B1224</f>
        <v>-8.8151725083296453E-3</v>
      </c>
      <c r="C1224" s="29">
        <f>板块策略指数!C1224</f>
        <v>-7.2350542885251641E-3</v>
      </c>
      <c r="D1224" s="29">
        <f>板块策略指数!E1224</f>
        <v>7.1225923386272598E-4</v>
      </c>
      <c r="E1224" s="29">
        <f>板块策略指数!F1224</f>
        <v>2.5493814324213898E-3</v>
      </c>
      <c r="F1224">
        <f t="shared" si="193"/>
        <v>0.31210755237713539</v>
      </c>
      <c r="G1224">
        <f t="shared" si="194"/>
        <v>0.2048458682990566</v>
      </c>
      <c r="H1224">
        <f t="shared" si="195"/>
        <v>0.29069159275499573</v>
      </c>
      <c r="I1224">
        <f t="shared" si="196"/>
        <v>0.19235498656881214</v>
      </c>
      <c r="J1224">
        <f t="shared" si="197"/>
        <v>-3.5598650772838063E-3</v>
      </c>
      <c r="K1224" s="28">
        <f t="shared" si="198"/>
        <v>1.6450343000000061</v>
      </c>
      <c r="L1224" s="28">
        <f t="shared" si="199"/>
        <v>1.6158027999999978</v>
      </c>
      <c r="M1224" s="28">
        <f t="shared" si="200"/>
        <v>1.184774096138681</v>
      </c>
      <c r="N1224" s="28">
        <f t="shared" si="201"/>
        <v>0.54828595017830506</v>
      </c>
      <c r="O1224" s="7">
        <f t="shared" si="202"/>
        <v>1.3326624635553426</v>
      </c>
      <c r="P1224" s="7">
        <f>[1]!S_PQ_PctChange("H00906.CSI",$A$3,$A1224)/100</f>
        <v>0.44888892016635418</v>
      </c>
    </row>
    <row r="1225" spans="1:16" x14ac:dyDescent="0.3">
      <c r="A1225" s="3">
        <v>20140117</v>
      </c>
      <c r="B1225" s="29">
        <f>板块策略指数!B1225</f>
        <v>-1.0112004974755884E-2</v>
      </c>
      <c r="C1225" s="29">
        <f>板块策略指数!C1225</f>
        <v>-1.4146670383562517E-2</v>
      </c>
      <c r="D1225" s="29">
        <f>板块策略指数!E1225</f>
        <v>-1.5809033067473301E-2</v>
      </c>
      <c r="E1225" s="29">
        <f>板块策略指数!F1225</f>
        <v>-8.3064619257630107E-3</v>
      </c>
      <c r="F1225">
        <f t="shared" si="193"/>
        <v>0.31278224551316564</v>
      </c>
      <c r="G1225">
        <f t="shared" si="194"/>
        <v>0.20445195811536643</v>
      </c>
      <c r="H1225">
        <f t="shared" si="195"/>
        <v>0.289643378230031</v>
      </c>
      <c r="I1225">
        <f t="shared" si="196"/>
        <v>0.19312241814143691</v>
      </c>
      <c r="J1225">
        <f t="shared" si="197"/>
        <v>-1.2247262475022589E-2</v>
      </c>
      <c r="K1225" s="28">
        <f t="shared" si="198"/>
        <v>1.618287700000006</v>
      </c>
      <c r="L1225" s="28">
        <f t="shared" si="199"/>
        <v>1.5787978999999979</v>
      </c>
      <c r="M1225" s="28">
        <f t="shared" si="200"/>
        <v>1.1502349302078656</v>
      </c>
      <c r="N1225" s="28">
        <f t="shared" si="201"/>
        <v>0.53542517188295524</v>
      </c>
      <c r="O1225" s="7">
        <f t="shared" si="202"/>
        <v>1.3040937340985472</v>
      </c>
      <c r="P1225" s="7">
        <f>[1]!S_PQ_PctChange("H00906.CSI",$A$3,$A1225)/100</f>
        <v>0.42843538649042867</v>
      </c>
    </row>
    <row r="1226" spans="1:16" x14ac:dyDescent="0.3">
      <c r="A1226" s="3">
        <v>20140120</v>
      </c>
      <c r="B1226" s="29">
        <f>板块策略指数!B1226</f>
        <v>-1.1455234655840031E-2</v>
      </c>
      <c r="C1226" s="29">
        <f>板块策略指数!C1226</f>
        <v>-1.4203517072819144E-2</v>
      </c>
      <c r="D1226" s="29">
        <f>板块策略指数!E1226</f>
        <v>2.4574222953610298E-4</v>
      </c>
      <c r="E1226" s="29">
        <f>板块策略指数!F1226</f>
        <v>-6.6381182997756498E-3</v>
      </c>
      <c r="F1226">
        <f t="shared" si="193"/>
        <v>0.31159784531569346</v>
      </c>
      <c r="G1226">
        <f t="shared" si="194"/>
        <v>0.2031115173847709</v>
      </c>
      <c r="H1226">
        <f t="shared" si="195"/>
        <v>0.29196199835486913</v>
      </c>
      <c r="I1226">
        <f t="shared" si="196"/>
        <v>0.19332863894466643</v>
      </c>
      <c r="J1226">
        <f t="shared" si="197"/>
        <v>-7.6977227446217728E-3</v>
      </c>
      <c r="K1226" s="28">
        <f t="shared" si="198"/>
        <v>1.588294600000006</v>
      </c>
      <c r="L1226" s="28">
        <f t="shared" si="199"/>
        <v>1.5421698999999975</v>
      </c>
      <c r="M1226" s="28">
        <f t="shared" si="200"/>
        <v>1.1507633337336411</v>
      </c>
      <c r="N1226" s="28">
        <f t="shared" si="201"/>
        <v>0.52523283795154274</v>
      </c>
      <c r="O1226" s="7">
        <f t="shared" si="202"/>
        <v>1.2863574593558362</v>
      </c>
      <c r="P1226" s="7">
        <f>[1]!S_PQ_PctChange("H00906.CSI",$A$3,$A1226)/100</f>
        <v>0.41955227350683977</v>
      </c>
    </row>
    <row r="1227" spans="1:16" x14ac:dyDescent="0.3">
      <c r="A1227" s="3">
        <v>20140121</v>
      </c>
      <c r="B1227" s="29">
        <f>板块策略指数!B1227</f>
        <v>2.0759499324381318E-2</v>
      </c>
      <c r="C1227" s="29">
        <f>板块策略指数!C1227</f>
        <v>6.6825982008519502E-3</v>
      </c>
      <c r="D1227" s="29">
        <f>板块策略指数!E1227</f>
        <v>1.1132554733515E-2</v>
      </c>
      <c r="E1227" s="29">
        <f>板块策略指数!F1227</f>
        <v>9.8949879143807994E-3</v>
      </c>
      <c r="F1227">
        <f t="shared" si="193"/>
        <v>0.3139880089754839</v>
      </c>
      <c r="G1227">
        <f t="shared" si="194"/>
        <v>0.20184699992399366</v>
      </c>
      <c r="H1227">
        <f t="shared" si="195"/>
        <v>0.29142688058705685</v>
      </c>
      <c r="I1227">
        <f t="shared" si="196"/>
        <v>0.19273811051346559</v>
      </c>
      <c r="J1227">
        <f t="shared" si="197"/>
        <v>1.2989195392610753E-2</v>
      </c>
      <c r="K1227" s="28">
        <f t="shared" si="198"/>
        <v>1.6420263000000062</v>
      </c>
      <c r="L1227" s="28">
        <f t="shared" si="199"/>
        <v>1.5591581999999979</v>
      </c>
      <c r="M1227" s="28">
        <f t="shared" si="200"/>
        <v>1.1747068242652681</v>
      </c>
      <c r="N1227" s="28">
        <f t="shared" si="201"/>
        <v>0.54032499844969006</v>
      </c>
      <c r="O1227" s="7">
        <f t="shared" si="202"/>
        <v>1.3160554031327623</v>
      </c>
      <c r="P1227" s="7">
        <f>[1]!S_PQ_PctChange("H00906.CSI",$A$3,$A1227)/100</f>
        <v>0.43563551118325772</v>
      </c>
    </row>
    <row r="1228" spans="1:16" x14ac:dyDescent="0.3">
      <c r="A1228" s="3">
        <v>20140122</v>
      </c>
      <c r="B1228" s="29">
        <f>板块策略指数!B1228</f>
        <v>1.9777093059217484E-2</v>
      </c>
      <c r="C1228" s="29">
        <f>板块策略指数!C1228</f>
        <v>1.9460305345718815E-2</v>
      </c>
      <c r="D1228" s="29">
        <f>板块策略指数!E1228</f>
        <v>2.9125348026807499E-2</v>
      </c>
      <c r="E1228" s="29">
        <f>板块策略指数!F1228</f>
        <v>2.5805577048086E-2</v>
      </c>
      <c r="F1228">
        <f t="shared" si="193"/>
        <v>0.31281551990280371</v>
      </c>
      <c r="G1228">
        <f t="shared" si="194"/>
        <v>0.20103079760730583</v>
      </c>
      <c r="H1228">
        <f t="shared" si="195"/>
        <v>0.29300016137080243</v>
      </c>
      <c r="I1228">
        <f t="shared" si="196"/>
        <v>0.19315352111908798</v>
      </c>
      <c r="J1228">
        <f t="shared" si="197"/>
        <v>2.3599401807047407E-2</v>
      </c>
      <c r="K1228" s="28">
        <f t="shared" si="198"/>
        <v>1.6942779000000061</v>
      </c>
      <c r="L1228" s="28">
        <f t="shared" si="199"/>
        <v>1.6089601999999981</v>
      </c>
      <c r="M1228" s="28">
        <f t="shared" si="200"/>
        <v>1.2380459173782672</v>
      </c>
      <c r="N1228" s="28">
        <f t="shared" si="201"/>
        <v>0.58007397387627657</v>
      </c>
      <c r="O1228" s="7">
        <f t="shared" si="202"/>
        <v>1.3707129251986752</v>
      </c>
      <c r="P1228" s="7">
        <f>[1]!S_PQ_PctChange("H00906.CSI",$A$3,$A1228)/100</f>
        <v>0.47300759938154013</v>
      </c>
    </row>
    <row r="1229" spans="1:16" x14ac:dyDescent="0.3">
      <c r="A1229" s="3">
        <v>20140123</v>
      </c>
      <c r="B1229" s="29">
        <f>板块策略指数!B1229</f>
        <v>1.6542688488073193E-2</v>
      </c>
      <c r="C1229" s="29">
        <f>板块策略指数!C1229</f>
        <v>-5.2894635955634337E-6</v>
      </c>
      <c r="D1229" s="29">
        <f>板块策略指数!E1229</f>
        <v>1.0910652528051601E-3</v>
      </c>
      <c r="E1229" s="29">
        <f>板块策略指数!F1229</f>
        <v>-1.33490566687616E-2</v>
      </c>
      <c r="F1229">
        <f t="shared" si="193"/>
        <v>0.31706607838532791</v>
      </c>
      <c r="G1229">
        <f t="shared" si="194"/>
        <v>0.20044543354820132</v>
      </c>
      <c r="H1229">
        <f t="shared" si="195"/>
        <v>0.29246729817201667</v>
      </c>
      <c r="I1229">
        <f t="shared" si="196"/>
        <v>0.19002118989445413</v>
      </c>
      <c r="J1229">
        <f t="shared" si="197"/>
        <v>2.9150113508496518E-3</v>
      </c>
      <c r="K1229" s="28">
        <f t="shared" si="198"/>
        <v>1.7388485000000062</v>
      </c>
      <c r="L1229" s="28">
        <f t="shared" si="199"/>
        <v>1.608946399999998</v>
      </c>
      <c r="M1229" s="28">
        <f t="shared" si="200"/>
        <v>1.240487771512901</v>
      </c>
      <c r="N1229" s="28">
        <f t="shared" si="201"/>
        <v>0.55898147685816668</v>
      </c>
      <c r="O1229" s="7">
        <f t="shared" si="202"/>
        <v>1.3776235802852352</v>
      </c>
      <c r="P1229" s="7">
        <f>[1]!S_PQ_PctChange("H00906.CSI",$A$3,$A1229)/100</f>
        <v>0.46998098330096111</v>
      </c>
    </row>
    <row r="1230" spans="1:16" x14ac:dyDescent="0.3">
      <c r="A1230" s="3">
        <v>20140124</v>
      </c>
      <c r="B1230" s="29">
        <f>板块策略指数!B1230</f>
        <v>1.7684658351858378E-2</v>
      </c>
      <c r="C1230" s="29">
        <f>板块策略指数!C1230</f>
        <v>1.3443281165147883E-2</v>
      </c>
      <c r="D1230" s="29">
        <f>板块策略指数!E1230</f>
        <v>8.6463574088482299E-3</v>
      </c>
      <c r="E1230" s="29">
        <f>板块策略指数!F1230</f>
        <v>4.02217129504837E-3</v>
      </c>
      <c r="F1230">
        <f t="shared" si="193"/>
        <v>0.31897479509888926</v>
      </c>
      <c r="G1230">
        <f t="shared" si="194"/>
        <v>0.2008116816507769</v>
      </c>
      <c r="H1230">
        <f t="shared" si="195"/>
        <v>0.29161482320386706</v>
      </c>
      <c r="I1230">
        <f t="shared" si="196"/>
        <v>0.18859870004646687</v>
      </c>
      <c r="J1230">
        <f t="shared" si="197"/>
        <v>1.1594924158506359E-2</v>
      </c>
      <c r="K1230" s="28">
        <f t="shared" si="198"/>
        <v>1.7872841000000061</v>
      </c>
      <c r="L1230" s="28">
        <f t="shared" si="199"/>
        <v>1.6440191999999985</v>
      </c>
      <c r="M1230" s="28">
        <f t="shared" si="200"/>
        <v>1.2598598295555554</v>
      </c>
      <c r="N1230" s="28">
        <f t="shared" si="201"/>
        <v>0.5652519674038976</v>
      </c>
      <c r="O1230" s="7">
        <f t="shared" si="202"/>
        <v>1.4051919453761186</v>
      </c>
      <c r="P1230" s="7">
        <f>[1]!S_PQ_PctChange("H00906.CSI",$A$3,$A1230)/100</f>
        <v>0.48250567946644796</v>
      </c>
    </row>
    <row r="1231" spans="1:16" x14ac:dyDescent="0.3">
      <c r="A1231" s="3">
        <v>20140127</v>
      </c>
      <c r="B1231" s="29">
        <f>板块策略指数!B1231</f>
        <v>-1.3638365748220036E-3</v>
      </c>
      <c r="C1231" s="29">
        <f>板块策略指数!C1231</f>
        <v>-8.8811760519741951E-3</v>
      </c>
      <c r="D1231" s="29">
        <f>板块策略指数!E1231</f>
        <v>5.9609773158817803E-4</v>
      </c>
      <c r="E1231" s="29">
        <f>板块策略指数!F1231</f>
        <v>-1.7304675963854502E-2</v>
      </c>
      <c r="F1231">
        <f t="shared" si="193"/>
        <v>0.32023968813005588</v>
      </c>
      <c r="G1231">
        <f t="shared" si="194"/>
        <v>0.20009037385200834</v>
      </c>
      <c r="H1231">
        <f t="shared" si="195"/>
        <v>0.29334581641060303</v>
      </c>
      <c r="I1231">
        <f t="shared" si="196"/>
        <v>0.18632412160733283</v>
      </c>
      <c r="J1231">
        <f t="shared" si="197"/>
        <v>-5.308281846934753E-3</v>
      </c>
      <c r="K1231" s="28">
        <f t="shared" si="198"/>
        <v>1.7834827000000062</v>
      </c>
      <c r="L1231" s="28">
        <f t="shared" si="199"/>
        <v>1.6205371999999985</v>
      </c>
      <c r="M1231" s="28">
        <f t="shared" si="200"/>
        <v>1.261206926873661</v>
      </c>
      <c r="N1231" s="28">
        <f t="shared" si="201"/>
        <v>0.5381657893061873</v>
      </c>
      <c r="O1231" s="7">
        <f t="shared" si="202"/>
        <v>1.3924245086340847</v>
      </c>
      <c r="P1231" s="7">
        <f>[1]!S_PQ_PctChange("H00906.CSI",$A$3,$A1231)/100</f>
        <v>0.4680641959554066</v>
      </c>
    </row>
    <row r="1232" spans="1:16" x14ac:dyDescent="0.3">
      <c r="A1232" s="3">
        <v>20140128</v>
      </c>
      <c r="B1232" s="29">
        <f>板块策略指数!B1232</f>
        <v>-1.1270772403219838E-2</v>
      </c>
      <c r="C1232" s="29">
        <f>板块策略指数!C1232</f>
        <v>2.377756743922493E-3</v>
      </c>
      <c r="D1232" s="29">
        <f>板块策略指数!E1232</f>
        <v>-2.10441085330865E-3</v>
      </c>
      <c r="E1232" s="29">
        <f>板块策略指数!F1232</f>
        <v>7.6197107009702099E-3</v>
      </c>
      <c r="F1232">
        <f t="shared" si="193"/>
        <v>0.31737018226578911</v>
      </c>
      <c r="G1232">
        <f t="shared" si="194"/>
        <v>0.20103478566966868</v>
      </c>
      <c r="H1232">
        <f t="shared" si="195"/>
        <v>0.29341248969267908</v>
      </c>
      <c r="I1232">
        <f t="shared" si="196"/>
        <v>0.1881825423718631</v>
      </c>
      <c r="J1232">
        <f t="shared" si="197"/>
        <v>-2.3311666201382667E-3</v>
      </c>
      <c r="K1232" s="28">
        <f t="shared" si="198"/>
        <v>1.7521107000000065</v>
      </c>
      <c r="L1232" s="28">
        <f t="shared" si="199"/>
        <v>1.6267681999999981</v>
      </c>
      <c r="M1232" s="28">
        <f t="shared" si="200"/>
        <v>1.2564484184751712</v>
      </c>
      <c r="N1232" s="28">
        <f t="shared" si="201"/>
        <v>0.54988616763082976</v>
      </c>
      <c r="O1232" s="7">
        <f t="shared" si="202"/>
        <v>1.3868473684783562</v>
      </c>
      <c r="P1232" s="7">
        <f>[1]!S_PQ_PctChange("H00906.CSI",$A$3,$A1232)/100</f>
        <v>0.46912929791473124</v>
      </c>
    </row>
    <row r="1233" spans="1:16" x14ac:dyDescent="0.3">
      <c r="A1233" s="3">
        <v>20140129</v>
      </c>
      <c r="B1233" s="29">
        <f>板块策略指数!B1233</f>
        <v>2.4006701474617174E-2</v>
      </c>
      <c r="C1233" s="29">
        <f>板块策略指数!C1233</f>
        <v>9.4437339389140396E-3</v>
      </c>
      <c r="D1233" s="29">
        <f>板块策略指数!E1233</f>
        <v>4.7325645282028601E-4</v>
      </c>
      <c r="E1233" s="29">
        <f>板块策略指数!F1233</f>
        <v>7.4186795762154999E-3</v>
      </c>
      <c r="F1233">
        <f t="shared" si="193"/>
        <v>0.32143653051033422</v>
      </c>
      <c r="G1233">
        <f t="shared" si="194"/>
        <v>0.20071491204661257</v>
      </c>
      <c r="H1233">
        <f t="shared" si="195"/>
        <v>0.29034235308378409</v>
      </c>
      <c r="I1233">
        <f t="shared" si="196"/>
        <v>0.1875062043592691</v>
      </c>
      <c r="J1233">
        <f t="shared" si="197"/>
        <v>1.1052455588710175E-2</v>
      </c>
      <c r="K1233" s="28">
        <f t="shared" si="198"/>
        <v>1.8181798000000065</v>
      </c>
      <c r="L1233" s="28">
        <f t="shared" si="199"/>
        <v>1.6515746999999981</v>
      </c>
      <c r="M1233" s="28">
        <f t="shared" si="200"/>
        <v>1.2575162972496705</v>
      </c>
      <c r="N1233" s="28">
        <f t="shared" si="201"/>
        <v>0.56138427648809142</v>
      </c>
      <c r="O1233" s="7">
        <f t="shared" si="202"/>
        <v>1.4132278930154931</v>
      </c>
      <c r="P1233" s="7">
        <f>[1]!S_PQ_PctChange("H00906.CSI",$A$3,$A1233)/100</f>
        <v>0.47650994571274574</v>
      </c>
    </row>
    <row r="1234" spans="1:16" x14ac:dyDescent="0.3">
      <c r="A1234" s="3">
        <v>20140130</v>
      </c>
      <c r="B1234" s="29">
        <f>板块策略指数!B1234</f>
        <v>-6.6869047886866737E-3</v>
      </c>
      <c r="C1234" s="29">
        <f>板块策略指数!C1234</f>
        <v>-2.4912743359635585E-3</v>
      </c>
      <c r="D1234" s="29">
        <f>板块策略指数!E1234</f>
        <v>-1.6431254281187399E-2</v>
      </c>
      <c r="E1234" s="29">
        <f>板块策略指数!F1234</f>
        <v>-1.11713325576378E-2</v>
      </c>
      <c r="F1234">
        <f t="shared" si="193"/>
        <v>0.3</v>
      </c>
      <c r="G1234">
        <f t="shared" si="194"/>
        <v>0.2</v>
      </c>
      <c r="H1234">
        <f t="shared" si="195"/>
        <v>0.3</v>
      </c>
      <c r="I1234">
        <f t="shared" si="196"/>
        <v>0.2</v>
      </c>
      <c r="J1234">
        <f t="shared" si="197"/>
        <v>-9.5148345819910333E-3</v>
      </c>
      <c r="K1234" s="28">
        <f t="shared" si="198"/>
        <v>1.7993349000000061</v>
      </c>
      <c r="L1234" s="28">
        <f t="shared" si="199"/>
        <v>1.6449688999999981</v>
      </c>
      <c r="M1234" s="28">
        <f t="shared" si="200"/>
        <v>1.2204224729256365</v>
      </c>
      <c r="N1234" s="28">
        <f t="shared" si="201"/>
        <v>0.54394153348517627</v>
      </c>
      <c r="O1234" s="7">
        <f t="shared" si="202"/>
        <v>1.3902664288048041</v>
      </c>
      <c r="P1234" s="7">
        <f>[1]!S_PQ_PctChange("H00906.CSI",$A$3,$A1234)/100</f>
        <v>0.46191817397985924</v>
      </c>
    </row>
    <row r="1235" spans="1:16" x14ac:dyDescent="0.3">
      <c r="A1235" s="3">
        <v>20140207</v>
      </c>
      <c r="B1235" s="29">
        <f>板块策略指数!B1235</f>
        <v>2.836320155905617E-2</v>
      </c>
      <c r="C1235" s="29">
        <f>板块策略指数!C1235</f>
        <v>3.6786821954692996E-3</v>
      </c>
      <c r="D1235" s="29">
        <f>板块策略指数!E1235</f>
        <v>1.02329799024523E-2</v>
      </c>
      <c r="E1235" s="29">
        <f>板块策略指数!F1235</f>
        <v>-4.0229812518408703E-3</v>
      </c>
      <c r="F1235">
        <f t="shared" si="193"/>
        <v>0.30499843017510364</v>
      </c>
      <c r="G1235">
        <f t="shared" si="194"/>
        <v>0.19845156004917278</v>
      </c>
      <c r="H1235">
        <f t="shared" si="195"/>
        <v>0.29962125493623132</v>
      </c>
      <c r="I1235">
        <f t="shared" si="196"/>
        <v>0.1969287548394924</v>
      </c>
      <c r="J1235">
        <f t="shared" si="197"/>
        <v>1.1509994627178227E-2</v>
      </c>
      <c r="K1235" s="28">
        <f t="shared" si="198"/>
        <v>1.8787330000000066</v>
      </c>
      <c r="L1235" s="28">
        <f t="shared" si="199"/>
        <v>1.6546988999999979</v>
      </c>
      <c r="M1235" s="28">
        <f t="shared" si="200"/>
        <v>1.2431440114660379</v>
      </c>
      <c r="N1235" s="28">
        <f t="shared" si="201"/>
        <v>0.53773028564202696</v>
      </c>
      <c r="O1235" s="7">
        <f t="shared" si="202"/>
        <v>1.4177783825578718</v>
      </c>
      <c r="P1235" s="7">
        <f>[1]!S_PQ_PctChange("H00906.CSI",$A$3,$A1235)/100</f>
        <v>0.47417518716956653</v>
      </c>
    </row>
    <row r="1236" spans="1:16" x14ac:dyDescent="0.3">
      <c r="A1236" s="3">
        <v>20140210</v>
      </c>
      <c r="B1236" s="29">
        <f>板块策略指数!B1236</f>
        <v>2.2974447439203242E-2</v>
      </c>
      <c r="C1236" s="29">
        <f>板块策略指数!C1236</f>
        <v>3.1120968182116716E-2</v>
      </c>
      <c r="D1236" s="29">
        <f>板块策略指数!E1236</f>
        <v>2.85472577704085E-2</v>
      </c>
      <c r="E1236" s="29">
        <f>板块策略指数!F1236</f>
        <v>1.6025156429300198E-2</v>
      </c>
      <c r="F1236">
        <f t="shared" si="193"/>
        <v>0.30442767890898786</v>
      </c>
      <c r="G1236">
        <f t="shared" si="194"/>
        <v>0.19965761658662373</v>
      </c>
      <c r="H1236">
        <f t="shared" si="195"/>
        <v>0.30068974445430463</v>
      </c>
      <c r="I1236">
        <f t="shared" si="196"/>
        <v>0.19522496005008391</v>
      </c>
      <c r="J1236">
        <f t="shared" si="197"/>
        <v>2.4892354388967197E-2</v>
      </c>
      <c r="K1236" s="28">
        <f t="shared" si="198"/>
        <v>1.9448703000000069</v>
      </c>
      <c r="L1236" s="28">
        <f t="shared" si="199"/>
        <v>1.7373156999999981</v>
      </c>
      <c r="M1236" s="28">
        <f t="shared" si="200"/>
        <v>1.3071796217775069</v>
      </c>
      <c r="N1236" s="28">
        <f t="shared" si="201"/>
        <v>0.56237265401551273</v>
      </c>
      <c r="O1236" s="7">
        <f t="shared" si="202"/>
        <v>1.4779625788904864</v>
      </c>
      <c r="P1236" s="7">
        <f>[1]!S_PQ_PctChange("H00906.CSI",$A$3,$A1236)/100</f>
        <v>0.51275203121074009</v>
      </c>
    </row>
    <row r="1237" spans="1:16" x14ac:dyDescent="0.3">
      <c r="A1237" s="3">
        <v>20140211</v>
      </c>
      <c r="B1237" s="29">
        <f>板块策略指数!B1237</f>
        <v>-1.3112699734178508E-2</v>
      </c>
      <c r="C1237" s="29">
        <f>板块策略指数!C1237</f>
        <v>2.3393355760900703E-3</v>
      </c>
      <c r="D1237" s="29">
        <f>板块策略指数!E1237</f>
        <v>3.3670097847798399E-3</v>
      </c>
      <c r="E1237" s="29">
        <f>板块策略指数!F1237</f>
        <v>1.6502015749041699E-2</v>
      </c>
      <c r="F1237">
        <f t="shared" si="193"/>
        <v>0.30022288365982963</v>
      </c>
      <c r="G1237">
        <f t="shared" si="194"/>
        <v>0.19998284929623816</v>
      </c>
      <c r="H1237">
        <f t="shared" si="195"/>
        <v>0.30148834575993472</v>
      </c>
      <c r="I1237">
        <f t="shared" si="196"/>
        <v>0.19830592128399754</v>
      </c>
      <c r="J1237">
        <f t="shared" si="197"/>
        <v>7.092280983250882E-4</v>
      </c>
      <c r="K1237" s="28">
        <f t="shared" si="198"/>
        <v>1.9062551000000068</v>
      </c>
      <c r="L1237" s="28">
        <f t="shared" si="199"/>
        <v>1.7437191999999984</v>
      </c>
      <c r="M1237" s="28">
        <f t="shared" si="200"/>
        <v>1.3149479181392763</v>
      </c>
      <c r="N1237" s="28">
        <f t="shared" si="201"/>
        <v>0.58815495215794877</v>
      </c>
      <c r="O1237" s="7">
        <f t="shared" si="202"/>
        <v>1.4797200195780338</v>
      </c>
      <c r="P1237" s="7">
        <f>[1]!S_PQ_PctChange("H00906.CSI",$A$3,$A1237)/100</f>
        <v>0.52204508750913559</v>
      </c>
    </row>
    <row r="1238" spans="1:16" x14ac:dyDescent="0.3">
      <c r="A1238" s="3">
        <v>20140212</v>
      </c>
      <c r="B1238" s="29">
        <f>板块策略指数!B1238</f>
        <v>9.4312780732841231E-3</v>
      </c>
      <c r="C1238" s="29">
        <f>板块策略指数!C1238</f>
        <v>7.5076560312731556E-3</v>
      </c>
      <c r="D1238" s="29">
        <f>板块策略指数!E1238</f>
        <v>8.2486814710930993E-3</v>
      </c>
      <c r="E1238" s="29">
        <f>板块策略指数!F1238</f>
        <v>-1.4877141652137799E-3</v>
      </c>
      <c r="F1238">
        <f t="shared" si="193"/>
        <v>0.3010898342428443</v>
      </c>
      <c r="G1238">
        <f t="shared" si="194"/>
        <v>0.20017814007250762</v>
      </c>
      <c r="H1238">
        <f t="shared" si="195"/>
        <v>0.30200472275874218</v>
      </c>
      <c r="I1238">
        <f t="shared" si="196"/>
        <v>0.19672730292590609</v>
      </c>
      <c r="J1238">
        <f t="shared" si="197"/>
        <v>6.5247467477096855E-3</v>
      </c>
      <c r="K1238" s="28">
        <f t="shared" si="198"/>
        <v>1.933664800000007</v>
      </c>
      <c r="L1238" s="28">
        <f t="shared" si="199"/>
        <v>1.7643180999999983</v>
      </c>
      <c r="M1238" s="28">
        <f t="shared" si="200"/>
        <v>1.3340431861381772</v>
      </c>
      <c r="N1238" s="28">
        <f t="shared" si="201"/>
        <v>0.58579223153906912</v>
      </c>
      <c r="O1238" s="7">
        <f t="shared" si="202"/>
        <v>1.495899564711006</v>
      </c>
      <c r="P1238" s="7">
        <f>[1]!S_PQ_PctChange("H00906.CSI",$A$3,$A1238)/100</f>
        <v>0.52946769924006176</v>
      </c>
    </row>
    <row r="1239" spans="1:16" x14ac:dyDescent="0.3">
      <c r="A1239" s="3">
        <v>20140213</v>
      </c>
      <c r="B1239" s="29">
        <f>板块策略指数!B1239</f>
        <v>-2.7798608757210498E-2</v>
      </c>
      <c r="C1239" s="29">
        <f>板块策略指数!C1239</f>
        <v>-2.1614914723453896E-2</v>
      </c>
      <c r="D1239" s="29">
        <f>板块策略指数!E1239</f>
        <v>-6.3175121624319402E-3</v>
      </c>
      <c r="E1239" s="29">
        <f>板块策略指数!F1239</f>
        <v>4.2115953224581898E-3</v>
      </c>
      <c r="F1239">
        <f t="shared" si="193"/>
        <v>0.29680882216720167</v>
      </c>
      <c r="G1239">
        <f t="shared" si="194"/>
        <v>0.19858706079114324</v>
      </c>
      <c r="H1239">
        <f t="shared" si="195"/>
        <v>0.30428871437994703</v>
      </c>
      <c r="I1239">
        <f t="shared" si="196"/>
        <v>0.2003154026617083</v>
      </c>
      <c r="J1239">
        <f t="shared" si="197"/>
        <v>-1.3776094650394729E-2</v>
      </c>
      <c r="K1239" s="28">
        <f t="shared" si="198"/>
        <v>1.8521130000000063</v>
      </c>
      <c r="L1239" s="28">
        <f t="shared" si="199"/>
        <v>1.7045675999999981</v>
      </c>
      <c r="M1239" s="28">
        <f t="shared" si="200"/>
        <v>1.319297839922108</v>
      </c>
      <c r="N1239" s="28">
        <f t="shared" si="201"/>
        <v>0.59247094668380962</v>
      </c>
      <c r="O1239" s="7">
        <f t="shared" si="202"/>
        <v>1.4615158160696682</v>
      </c>
      <c r="P1239" s="7">
        <f>[1]!S_PQ_PctChange("H00906.CSI",$A$3,$A1239)/100</f>
        <v>0.51756563315494741</v>
      </c>
    </row>
    <row r="1240" spans="1:16" x14ac:dyDescent="0.3">
      <c r="A1240" s="3">
        <v>20140214</v>
      </c>
      <c r="B1240" s="29">
        <f>板块策略指数!B1240</f>
        <v>1.6906027215611758E-2</v>
      </c>
      <c r="C1240" s="29">
        <f>板块策略指数!C1240</f>
        <v>2.1037226061570817E-2</v>
      </c>
      <c r="D1240" s="29">
        <f>板块策略指数!E1240</f>
        <v>1.8025767041426E-2</v>
      </c>
      <c r="E1240" s="29">
        <f>板块策略指数!F1240</f>
        <v>-1.44787185872965E-3</v>
      </c>
      <c r="F1240">
        <f t="shared" si="193"/>
        <v>0.29754483583394303</v>
      </c>
      <c r="G1240">
        <f t="shared" si="194"/>
        <v>0.19988827243486806</v>
      </c>
      <c r="H1240">
        <f t="shared" si="195"/>
        <v>0.30537916689023575</v>
      </c>
      <c r="I1240">
        <f t="shared" si="196"/>
        <v>0.19718772484095332</v>
      </c>
      <c r="J1240">
        <f t="shared" si="197"/>
        <v>1.4390585360522521E-2</v>
      </c>
      <c r="K1240" s="28">
        <f t="shared" si="198"/>
        <v>1.9003309000000068</v>
      </c>
      <c r="L1240" s="28">
        <f t="shared" si="199"/>
        <v>1.761464199999998</v>
      </c>
      <c r="M1240" s="28">
        <f t="shared" si="200"/>
        <v>1.3611049624842266</v>
      </c>
      <c r="N1240" s="28">
        <f t="shared" si="201"/>
        <v>0.59016525281426158</v>
      </c>
      <c r="O1240" s="7">
        <f t="shared" si="202"/>
        <v>1.4969384695370951</v>
      </c>
      <c r="P1240" s="7">
        <f>[1]!S_PQ_PctChange("H00906.CSI",$A$3,$A1240)/100</f>
        <v>0.53245537487606298</v>
      </c>
    </row>
    <row r="1241" spans="1:16" x14ac:dyDescent="0.3">
      <c r="A1241" s="3">
        <v>20140217</v>
      </c>
      <c r="B1241" s="29">
        <f>板块策略指数!B1241</f>
        <v>2.5550257041360425E-2</v>
      </c>
      <c r="C1241" s="29">
        <f>板块策略指数!C1241</f>
        <v>1.5720428314804864E-2</v>
      </c>
      <c r="D1241" s="29">
        <f>板块策略指数!E1241</f>
        <v>1.68143834652685E-2</v>
      </c>
      <c r="E1241" s="29">
        <f>板块策略指数!F1241</f>
        <v>-1.74279386372407E-3</v>
      </c>
      <c r="F1241">
        <f t="shared" si="193"/>
        <v>0.30047900678065165</v>
      </c>
      <c r="G1241">
        <f t="shared" si="194"/>
        <v>0.19992461660217942</v>
      </c>
      <c r="H1241">
        <f t="shared" si="195"/>
        <v>0.30576365212098</v>
      </c>
      <c r="I1241">
        <f t="shared" si="196"/>
        <v>0.19383272449618913</v>
      </c>
      <c r="J1241">
        <f t="shared" si="197"/>
        <v>1.5535781152211292E-2</v>
      </c>
      <c r="K1241" s="28">
        <f t="shared" si="198"/>
        <v>1.9744351000000071</v>
      </c>
      <c r="L1241" s="28">
        <f t="shared" si="199"/>
        <v>1.8048755999999981</v>
      </c>
      <c r="M1241" s="28">
        <f t="shared" si="200"/>
        <v>1.4008054867251847</v>
      </c>
      <c r="N1241" s="28">
        <f t="shared" si="201"/>
        <v>0.58739392256934964</v>
      </c>
      <c r="O1241" s="7">
        <f t="shared" si="202"/>
        <v>1.5357303591503606</v>
      </c>
      <c r="P1241" s="7">
        <f>[1]!S_PQ_PctChange("H00906.CSI",$A$3,$A1241)/100</f>
        <v>0.54827666377871398</v>
      </c>
    </row>
    <row r="1242" spans="1:16" x14ac:dyDescent="0.3">
      <c r="A1242" s="3">
        <v>20140218</v>
      </c>
      <c r="B1242" s="29">
        <f>板块策略指数!B1242</f>
        <v>-1.9477648041472553E-3</v>
      </c>
      <c r="C1242" s="29">
        <f>板块策略指数!C1242</f>
        <v>3.1205305504458042E-3</v>
      </c>
      <c r="D1242" s="29">
        <f>板块策略指数!E1242</f>
        <v>-5.6954745055609497E-3</v>
      </c>
      <c r="E1242" s="29">
        <f>板块策略指数!F1242</f>
        <v>-1.9950005173363199E-2</v>
      </c>
      <c r="F1242">
        <f t="shared" si="193"/>
        <v>0.30157345556876269</v>
      </c>
      <c r="G1242">
        <f t="shared" si="194"/>
        <v>0.20167176380743798</v>
      </c>
      <c r="H1242">
        <f t="shared" si="195"/>
        <v>0.30572501773014832</v>
      </c>
      <c r="I1242">
        <f t="shared" si="196"/>
        <v>0.19102976289365114</v>
      </c>
      <c r="J1242">
        <f t="shared" si="197"/>
        <v>-5.5698245017475178E-3</v>
      </c>
      <c r="K1242" s="28">
        <f t="shared" si="198"/>
        <v>1.9686416000000069</v>
      </c>
      <c r="L1242" s="28">
        <f t="shared" si="199"/>
        <v>1.8136282999999982</v>
      </c>
      <c r="M1242" s="28">
        <f t="shared" si="200"/>
        <v>1.3871317602827307</v>
      </c>
      <c r="N1242" s="28">
        <f t="shared" si="201"/>
        <v>0.55572540560192585</v>
      </c>
      <c r="O1242" s="7">
        <f t="shared" si="202"/>
        <v>1.52160678606614</v>
      </c>
      <c r="P1242" s="7">
        <f>[1]!S_PQ_PctChange("H00906.CSI",$A$3,$A1242)/100</f>
        <v>0.5336582019419136</v>
      </c>
    </row>
    <row r="1243" spans="1:16" x14ac:dyDescent="0.3">
      <c r="A1243" s="3">
        <v>20140219</v>
      </c>
      <c r="B1243" s="29">
        <f>板块策略指数!B1243</f>
        <v>-2.6072530951529423E-3</v>
      </c>
      <c r="C1243" s="29">
        <f>板块策略指数!C1243</f>
        <v>7.555582235222796E-3</v>
      </c>
      <c r="D1243" s="29">
        <f>板块策略指数!E1243</f>
        <v>1.0382001223423899E-2</v>
      </c>
      <c r="E1243" s="29">
        <f>板块策略指数!F1243</f>
        <v>1.78888792317465E-2</v>
      </c>
      <c r="F1243">
        <f t="shared" si="193"/>
        <v>0.29859880182470133</v>
      </c>
      <c r="G1243">
        <f t="shared" si="194"/>
        <v>0.2017171636014726</v>
      </c>
      <c r="H1243">
        <f t="shared" si="195"/>
        <v>0.30665166189684978</v>
      </c>
      <c r="I1243">
        <f t="shared" si="196"/>
        <v>0.19303237267697645</v>
      </c>
      <c r="J1243">
        <f t="shared" si="197"/>
        <v>7.3288151367012881E-3</v>
      </c>
      <c r="K1243" s="28">
        <f t="shared" si="198"/>
        <v>1.9609016000000068</v>
      </c>
      <c r="L1243" s="28">
        <f t="shared" si="199"/>
        <v>1.8348868999999985</v>
      </c>
      <c r="M1243" s="28">
        <f t="shared" si="200"/>
        <v>1.4119149651384602</v>
      </c>
      <c r="N1243" s="28">
        <f t="shared" si="201"/>
        <v>0.58355558950049846</v>
      </c>
      <c r="O1243" s="7">
        <f t="shared" si="202"/>
        <v>1.5400871760486701</v>
      </c>
      <c r="P1243" s="7">
        <f>[1]!S_PQ_PctChange("H00906.CSI",$A$3,$A1243)/100</f>
        <v>0.54634501963703541</v>
      </c>
    </row>
    <row r="1244" spans="1:16" x14ac:dyDescent="0.3">
      <c r="A1244" s="3">
        <v>20140220</v>
      </c>
      <c r="B1244" s="29">
        <f>板块策略指数!B1244</f>
        <v>-2.0375955756179162E-2</v>
      </c>
      <c r="C1244" s="29">
        <f>板块策略指数!C1244</f>
        <v>-1.2141542577941953E-2</v>
      </c>
      <c r="D1244" s="29">
        <f>板块策略指数!E1244</f>
        <v>-8.1855611891705204E-3</v>
      </c>
      <c r="E1244" s="29">
        <f>板块策略指数!F1244</f>
        <v>-1.59048437082384E-2</v>
      </c>
      <c r="F1244">
        <f t="shared" si="193"/>
        <v>0.29670211842302874</v>
      </c>
      <c r="G1244">
        <f t="shared" si="194"/>
        <v>0.20212066829353656</v>
      </c>
      <c r="H1244">
        <f t="shared" si="195"/>
        <v>0.30849554695853271</v>
      </c>
      <c r="I1244">
        <f t="shared" si="196"/>
        <v>0.19268166632490219</v>
      </c>
      <c r="J1244">
        <f t="shared" si="197"/>
        <v>-1.4113659165672419E-2</v>
      </c>
      <c r="K1244" s="28">
        <f t="shared" si="198"/>
        <v>1.9005704000000065</v>
      </c>
      <c r="L1244" s="28">
        <f t="shared" si="199"/>
        <v>1.8004669999999985</v>
      </c>
      <c r="M1244" s="28">
        <f t="shared" si="200"/>
        <v>1.3921720876082433</v>
      </c>
      <c r="N1244" s="28">
        <f t="shared" si="201"/>
        <v>0.55836938534618574</v>
      </c>
      <c r="O1244" s="7">
        <f t="shared" si="202"/>
        <v>1.5042372513948239</v>
      </c>
      <c r="P1244" s="7">
        <f>[1]!S_PQ_PctChange("H00906.CSI",$A$3,$A1244)/100</f>
        <v>0.53005409958953553</v>
      </c>
    </row>
    <row r="1245" spans="1:16" x14ac:dyDescent="0.3">
      <c r="A1245" s="3">
        <v>20140221</v>
      </c>
      <c r="B1245" s="29">
        <f>板块策略指数!B1245</f>
        <v>4.3020503829177756E-3</v>
      </c>
      <c r="C1245" s="29">
        <f>板块策略指数!C1245</f>
        <v>-1.258504385161561E-3</v>
      </c>
      <c r="D1245" s="29">
        <f>板块策略指数!E1245</f>
        <v>-1.0961568491049701E-2</v>
      </c>
      <c r="E1245" s="29">
        <f>板块策略指数!F1245</f>
        <v>-7.7484041804603198E-3</v>
      </c>
      <c r="F1245">
        <f t="shared" si="193"/>
        <v>0.29913095169988679</v>
      </c>
      <c r="G1245">
        <f t="shared" si="194"/>
        <v>0.20264699869872102</v>
      </c>
      <c r="H1245">
        <f t="shared" si="195"/>
        <v>0.30629395326111319</v>
      </c>
      <c r="I1245">
        <f t="shared" si="196"/>
        <v>0.1919280963402793</v>
      </c>
      <c r="J1245">
        <f t="shared" si="197"/>
        <v>-3.852512781224623E-3</v>
      </c>
      <c r="K1245" s="28">
        <f t="shared" si="198"/>
        <v>1.913048800000007</v>
      </c>
      <c r="L1245" s="28">
        <f t="shared" si="199"/>
        <v>1.7969425999999986</v>
      </c>
      <c r="M1245" s="28">
        <f t="shared" si="200"/>
        <v>1.3659501294275485</v>
      </c>
      <c r="N1245" s="28">
        <f t="shared" si="201"/>
        <v>0.54629450948606806</v>
      </c>
      <c r="O1245" s="7">
        <f t="shared" si="202"/>
        <v>1.4945896453766063</v>
      </c>
      <c r="P1245" s="7">
        <f>[1]!S_PQ_PctChange("H00906.CSI",$A$3,$A1245)/100</f>
        <v>0.51609569653351839</v>
      </c>
    </row>
    <row r="1246" spans="1:16" x14ac:dyDescent="0.3">
      <c r="A1246" s="3">
        <v>20140224</v>
      </c>
      <c r="B1246" s="29">
        <f>板块策略指数!B1246</f>
        <v>1.1175473613761684E-2</v>
      </c>
      <c r="C1246" s="29">
        <f>板块策略指数!C1246</f>
        <v>9.7387411525715027E-3</v>
      </c>
      <c r="D1246" s="29">
        <f>板块策略指数!E1246</f>
        <v>-2.10074479945551E-2</v>
      </c>
      <c r="E1246" s="29">
        <f>板块策略指数!F1246</f>
        <v>-3.0530835208399599E-2</v>
      </c>
      <c r="F1246">
        <f t="shared" si="193"/>
        <v>0.30459929113116296</v>
      </c>
      <c r="G1246">
        <f t="shared" si="194"/>
        <v>0.20605834333430095</v>
      </c>
      <c r="H1246">
        <f t="shared" si="195"/>
        <v>0.30196653771729531</v>
      </c>
      <c r="I1246">
        <f t="shared" si="196"/>
        <v>0.1873758278172411</v>
      </c>
      <c r="J1246">
        <f t="shared" si="197"/>
        <v>-6.9777226519525913E-3</v>
      </c>
      <c r="K1246" s="28">
        <f t="shared" si="198"/>
        <v>1.9456035000000074</v>
      </c>
      <c r="L1246" s="28">
        <f t="shared" si="199"/>
        <v>1.8241812999999989</v>
      </c>
      <c r="M1246" s="28">
        <f t="shared" si="200"/>
        <v>1.3162475551258881</v>
      </c>
      <c r="N1246" s="28">
        <f t="shared" si="201"/>
        <v>0.49908484663329578</v>
      </c>
      <c r="O1246" s="7">
        <f t="shared" si="202"/>
        <v>1.4771830907007355</v>
      </c>
      <c r="P1246" s="7">
        <f>[1]!S_PQ_PctChange("H00906.CSI",$A$3,$A1246)/100</f>
        <v>0.49040803538940958</v>
      </c>
    </row>
    <row r="1247" spans="1:16" x14ac:dyDescent="0.3">
      <c r="A1247" s="3">
        <v>20140225</v>
      </c>
      <c r="B1247" s="29">
        <f>板块策略指数!B1247</f>
        <v>-4.8760873620634977E-2</v>
      </c>
      <c r="C1247" s="29">
        <f>板块策略指数!C1247</f>
        <v>-2.6816090029347716E-2</v>
      </c>
      <c r="D1247" s="29">
        <f>板块策略指数!E1247</f>
        <v>-3.7869994390451397E-2</v>
      </c>
      <c r="E1247" s="29">
        <f>板块策略指数!F1247</f>
        <v>-1.52320444298953E-2</v>
      </c>
      <c r="F1247">
        <f t="shared" si="193"/>
        <v>0.30015238483239592</v>
      </c>
      <c r="G1247">
        <f t="shared" si="194"/>
        <v>0.2077343562524154</v>
      </c>
      <c r="H1247">
        <f t="shared" si="195"/>
        <v>0.30096485439687237</v>
      </c>
      <c r="I1247">
        <f t="shared" si="196"/>
        <v>0.19114840451831666</v>
      </c>
      <c r="J1247">
        <f t="shared" si="197"/>
        <v>-3.4667794649791125E-2</v>
      </c>
      <c r="K1247" s="28">
        <f t="shared" si="198"/>
        <v>1.8019733000000069</v>
      </c>
      <c r="L1247" s="28">
        <f t="shared" si="199"/>
        <v>1.7484477999999988</v>
      </c>
      <c r="M1247" s="28">
        <f t="shared" si="200"/>
        <v>1.2285312732063742</v>
      </c>
      <c r="N1247" s="28">
        <f t="shared" si="201"/>
        <v>0.47625071964519461</v>
      </c>
      <c r="O1247" s="7">
        <f t="shared" si="202"/>
        <v>1.3913046160023876</v>
      </c>
      <c r="P1247" s="7">
        <f>[1]!S_PQ_PctChange("H00906.CSI",$A$3,$A1247)/100</f>
        <v>0.44826978273629847</v>
      </c>
    </row>
    <row r="1248" spans="1:16" x14ac:dyDescent="0.3">
      <c r="A1248" s="3">
        <v>20140226</v>
      </c>
      <c r="B1248" s="29">
        <f>板块策略指数!B1248</f>
        <v>3.1871467154951077E-3</v>
      </c>
      <c r="C1248" s="29">
        <f>板块策略指数!C1248</f>
        <v>6.2105236271906318E-3</v>
      </c>
      <c r="D1248" s="29">
        <f>板块策略指数!E1248</f>
        <v>3.7714268828221899E-3</v>
      </c>
      <c r="E1248" s="29">
        <f>板块策略指数!F1248</f>
        <v>8.8201768073304602E-4</v>
      </c>
      <c r="F1248">
        <f t="shared" si="193"/>
        <v>0.30004372965163545</v>
      </c>
      <c r="G1248">
        <f t="shared" si="194"/>
        <v>0.20828499366716652</v>
      </c>
      <c r="H1248">
        <f t="shared" si="195"/>
        <v>0.30103113077074234</v>
      </c>
      <c r="I1248">
        <f t="shared" si="196"/>
        <v>0.19064014591045611</v>
      </c>
      <c r="J1248">
        <f t="shared" si="197"/>
        <v>3.5504320302375543E-3</v>
      </c>
      <c r="K1248" s="28">
        <f t="shared" si="198"/>
        <v>1.8109036000000072</v>
      </c>
      <c r="L1248" s="28">
        <f t="shared" si="199"/>
        <v>1.7655170999999985</v>
      </c>
      <c r="M1248" s="28">
        <f t="shared" si="200"/>
        <v>1.2369360159593548</v>
      </c>
      <c r="N1248" s="28">
        <f t="shared" si="201"/>
        <v>0.47755279888111679</v>
      </c>
      <c r="O1248" s="7">
        <f t="shared" si="202"/>
        <v>1.3997947805050974</v>
      </c>
      <c r="P1248" s="7">
        <f>[1]!S_PQ_PctChange("H00906.CSI",$A$3,$A1248)/100</f>
        <v>0.45359628298599697</v>
      </c>
    </row>
    <row r="1249" spans="1:16" x14ac:dyDescent="0.3">
      <c r="A1249" s="3">
        <v>20140227</v>
      </c>
      <c r="B1249" s="29">
        <f>板块策略指数!B1249</f>
        <v>-1.3038760916596408E-2</v>
      </c>
      <c r="C1249" s="29">
        <f>板块策略指数!C1249</f>
        <v>-3.3976900739467582E-2</v>
      </c>
      <c r="D1249" s="29">
        <f>板块策略指数!E1249</f>
        <v>-1.20209171585222E-2</v>
      </c>
      <c r="E1249" s="29">
        <f>板块策略指数!F1249</f>
        <v>6.5787624502282099E-3</v>
      </c>
      <c r="F1249">
        <f t="shared" si="193"/>
        <v>0.30013946486897586</v>
      </c>
      <c r="G1249">
        <f t="shared" si="194"/>
        <v>0.20393132657308238</v>
      </c>
      <c r="H1249">
        <f t="shared" si="195"/>
        <v>0.30143773064266999</v>
      </c>
      <c r="I1249">
        <f t="shared" si="196"/>
        <v>0.19449147791527227</v>
      </c>
      <c r="J1249">
        <f t="shared" si="197"/>
        <v>-1.3353571062511135E-2</v>
      </c>
      <c r="K1249" s="28">
        <f t="shared" si="198"/>
        <v>1.7742529000000071</v>
      </c>
      <c r="L1249" s="28">
        <f t="shared" si="199"/>
        <v>1.6715533999999983</v>
      </c>
      <c r="M1249" s="28">
        <f t="shared" si="200"/>
        <v>1.2100459934225927</v>
      </c>
      <c r="N1249" s="28">
        <f t="shared" si="201"/>
        <v>0.48727326775262547</v>
      </c>
      <c r="O1249" s="7">
        <f t="shared" si="202"/>
        <v>1.3677489503681795</v>
      </c>
      <c r="P1249" s="7">
        <f>[1]!S_PQ_PctChange("H00906.CSI",$A$3,$A1249)/100</f>
        <v>0.44369227352769158</v>
      </c>
    </row>
    <row r="1250" spans="1:16" x14ac:dyDescent="0.3">
      <c r="A1250" s="3">
        <v>20140228</v>
      </c>
      <c r="B1250" s="29">
        <f>板块策略指数!B1250</f>
        <v>1.1112829691914525E-2</v>
      </c>
      <c r="C1250" s="29">
        <f>板块策略指数!C1250</f>
        <v>2.9650165330778067E-3</v>
      </c>
      <c r="D1250" s="29">
        <f>板块策略指数!E1250</f>
        <v>2.04607930951719E-2</v>
      </c>
      <c r="E1250" s="29">
        <f>板块策略指数!F1250</f>
        <v>4.4140495139751998E-3</v>
      </c>
      <c r="F1250">
        <f t="shared" si="193"/>
        <v>0.3</v>
      </c>
      <c r="G1250">
        <f t="shared" si="194"/>
        <v>0.2</v>
      </c>
      <c r="H1250">
        <f t="shared" si="195"/>
        <v>0.3</v>
      </c>
      <c r="I1250">
        <f t="shared" si="196"/>
        <v>0.2</v>
      </c>
      <c r="J1250">
        <f t="shared" si="197"/>
        <v>1.0966208563135025E-2</v>
      </c>
      <c r="K1250" s="28">
        <f t="shared" si="198"/>
        <v>1.8050827000000074</v>
      </c>
      <c r="L1250" s="28">
        <f t="shared" si="199"/>
        <v>1.6794745999999989</v>
      </c>
      <c r="M1250" s="28">
        <f t="shared" si="200"/>
        <v>1.2552652872248258</v>
      </c>
      <c r="N1250" s="28">
        <f t="shared" si="201"/>
        <v>0.49383816559729743</v>
      </c>
      <c r="O1250" s="7">
        <f t="shared" si="202"/>
        <v>1.393714179183061</v>
      </c>
      <c r="P1250" s="7">
        <f>[1]!S_PQ_PctChange("H00906.CSI",$A$3,$A1250)/100</f>
        <v>0.45992809310675931</v>
      </c>
    </row>
    <row r="1251" spans="1:16" x14ac:dyDescent="0.3">
      <c r="A1251" s="3">
        <v>20140303</v>
      </c>
      <c r="B1251" s="29">
        <f>板块策略指数!B1251</f>
        <v>1.8108093568863379E-2</v>
      </c>
      <c r="C1251" s="29">
        <f>板块策略指数!C1251</f>
        <v>1.3612332805841848E-2</v>
      </c>
      <c r="D1251" s="29">
        <f>板块策略指数!E1251</f>
        <v>1.6824435159702701E-2</v>
      </c>
      <c r="E1251" s="29">
        <f>板块策略指数!F1251</f>
        <v>-7.0694604866986402E-3</v>
      </c>
      <c r="F1251">
        <f t="shared" si="193"/>
        <v>0.30187383871107071</v>
      </c>
      <c r="G1251">
        <f t="shared" si="194"/>
        <v>0.20036054966514327</v>
      </c>
      <c r="H1251">
        <f t="shared" si="195"/>
        <v>0.30149322795469335</v>
      </c>
      <c r="I1251">
        <f t="shared" si="196"/>
        <v>0.19627238366909272</v>
      </c>
      <c r="J1251">
        <f t="shared" si="197"/>
        <v>1.1788333082398466E-2</v>
      </c>
      <c r="K1251" s="28">
        <f t="shared" si="198"/>
        <v>1.8558774000000073</v>
      </c>
      <c r="L1251" s="28">
        <f t="shared" si="199"/>
        <v>1.7159484999999992</v>
      </c>
      <c r="M1251" s="28">
        <f t="shared" si="200"/>
        <v>1.2932088518176679</v>
      </c>
      <c r="N1251" s="28">
        <f t="shared" si="201"/>
        <v>0.48327753571208487</v>
      </c>
      <c r="O1251" s="7">
        <f t="shared" si="202"/>
        <v>1.4219320792313308</v>
      </c>
      <c r="P1251" s="7">
        <f>[1]!S_PQ_PctChange("H00906.CSI",$A$3,$A1251)/100</f>
        <v>0.47393883378842028</v>
      </c>
    </row>
    <row r="1252" spans="1:16" x14ac:dyDescent="0.3">
      <c r="A1252" s="3">
        <v>20140304</v>
      </c>
      <c r="B1252" s="29">
        <f>板块策略指数!B1252</f>
        <v>-1.1492895318265348E-2</v>
      </c>
      <c r="C1252" s="29">
        <f>板块策略指数!C1252</f>
        <v>-5.4300735083894621E-3</v>
      </c>
      <c r="D1252" s="29">
        <f>板块策略指数!E1252</f>
        <v>-6.8730427319070699E-3</v>
      </c>
      <c r="E1252" s="29">
        <f>板块策略指数!F1252</f>
        <v>7.7496996392381898E-3</v>
      </c>
      <c r="F1252">
        <f t="shared" si="193"/>
        <v>0.29993666094343069</v>
      </c>
      <c r="G1252">
        <f t="shared" si="194"/>
        <v>0.20029578833897282</v>
      </c>
      <c r="H1252">
        <f t="shared" si="195"/>
        <v>0.30095849883521492</v>
      </c>
      <c r="I1252">
        <f t="shared" si="196"/>
        <v>0.19880905188238163</v>
      </c>
      <c r="J1252">
        <f t="shared" si="197"/>
        <v>-5.1085007586927182E-3</v>
      </c>
      <c r="K1252" s="28">
        <f t="shared" si="198"/>
        <v>1.8230551000000075</v>
      </c>
      <c r="L1252" s="28">
        <f t="shared" si="199"/>
        <v>1.7012006999999993</v>
      </c>
      <c r="M1252" s="28">
        <f t="shared" si="200"/>
        <v>1.2774475293859378</v>
      </c>
      <c r="N1252" s="28">
        <f t="shared" si="201"/>
        <v>0.49477249109548271</v>
      </c>
      <c r="O1252" s="7">
        <f t="shared" si="202"/>
        <v>1.4095596373670753</v>
      </c>
      <c r="P1252" s="7">
        <f>[1]!S_PQ_PctChange("H00906.CSI",$A$3,$A1252)/100</f>
        <v>0.47107506904500518</v>
      </c>
    </row>
    <row r="1253" spans="1:16" x14ac:dyDescent="0.3">
      <c r="A1253" s="3">
        <v>20140305</v>
      </c>
      <c r="B1253" s="29">
        <f>板块策略指数!B1253</f>
        <v>-4.5800381296136018E-3</v>
      </c>
      <c r="C1253" s="29">
        <f>板块策略指数!C1253</f>
        <v>-8.2979024846246748E-3</v>
      </c>
      <c r="D1253" s="29">
        <f>板块策略指数!E1253</f>
        <v>3.3685558505115502E-3</v>
      </c>
      <c r="E1253" s="29">
        <f>板块策略指数!F1253</f>
        <v>-1.2604028445588699E-2</v>
      </c>
      <c r="F1253">
        <f t="shared" si="193"/>
        <v>0.29992090820043316</v>
      </c>
      <c r="G1253">
        <f t="shared" si="194"/>
        <v>0.19953720915466097</v>
      </c>
      <c r="H1253">
        <f t="shared" si="195"/>
        <v>0.30334576988482093</v>
      </c>
      <c r="I1253">
        <f t="shared" si="196"/>
        <v>0.19719611276008506</v>
      </c>
      <c r="J1253">
        <f t="shared" si="197"/>
        <v>-4.5277556964612407E-3</v>
      </c>
      <c r="K1253" s="28">
        <f t="shared" si="198"/>
        <v>1.8101254000000071</v>
      </c>
      <c r="L1253" s="28">
        <f t="shared" si="199"/>
        <v>1.6787863999999995</v>
      </c>
      <c r="M1253" s="28">
        <f t="shared" si="200"/>
        <v>1.2851192385852839</v>
      </c>
      <c r="N1253" s="28">
        <f t="shared" si="201"/>
        <v>0.47593233609803165</v>
      </c>
      <c r="O1253" s="7">
        <f t="shared" si="202"/>
        <v>1.3986497399930236</v>
      </c>
      <c r="P1253" s="7">
        <f>[1]!S_PQ_PctChange("H00906.CSI",$A$3,$A1253)/100</f>
        <v>0.45911977913938995</v>
      </c>
    </row>
    <row r="1254" spans="1:16" x14ac:dyDescent="0.3">
      <c r="A1254" s="3">
        <v>20140306</v>
      </c>
      <c r="B1254" s="29">
        <f>板块策略指数!B1254</f>
        <v>-6.5221288701197439E-4</v>
      </c>
      <c r="C1254" s="29">
        <f>板块策略指数!C1254</f>
        <v>-6.5404617553680589E-3</v>
      </c>
      <c r="D1254" s="29">
        <f>板块策略指数!E1254</f>
        <v>8.97029934533927E-5</v>
      </c>
      <c r="E1254" s="29">
        <f>板块策略指数!F1254</f>
        <v>1.5345216602514601E-2</v>
      </c>
      <c r="F1254">
        <f t="shared" si="193"/>
        <v>0.29926067865648148</v>
      </c>
      <c r="G1254">
        <f t="shared" si="194"/>
        <v>0.19792485537178431</v>
      </c>
      <c r="H1254">
        <f t="shared" si="195"/>
        <v>0.30290270921018886</v>
      </c>
      <c r="I1254">
        <f t="shared" si="196"/>
        <v>0.19991175676154541</v>
      </c>
      <c r="J1254">
        <f t="shared" si="197"/>
        <v>1.5525503204258956E-3</v>
      </c>
      <c r="K1254" s="28">
        <f t="shared" si="198"/>
        <v>1.8082926000000072</v>
      </c>
      <c r="L1254" s="28">
        <f t="shared" si="199"/>
        <v>1.6612658999999996</v>
      </c>
      <c r="M1254" s="28">
        <f t="shared" si="200"/>
        <v>1.2853242206213831</v>
      </c>
      <c r="N1254" s="28">
        <f t="shared" si="201"/>
        <v>0.49858083748611115</v>
      </c>
      <c r="O1254" s="7">
        <f t="shared" si="202"/>
        <v>1.4023737644154393</v>
      </c>
      <c r="P1254" s="7">
        <f>[1]!S_PQ_PctChange("H00906.CSI",$A$3,$A1254)/100</f>
        <v>0.46326529441999598</v>
      </c>
    </row>
    <row r="1255" spans="1:16" x14ac:dyDescent="0.3">
      <c r="A1255" s="3">
        <v>20140307</v>
      </c>
      <c r="B1255" s="29">
        <f>板块策略指数!B1255</f>
        <v>-6.9055126235778742E-3</v>
      </c>
      <c r="C1255" s="29">
        <f>板块策略指数!C1255</f>
        <v>1.1889755172529109E-2</v>
      </c>
      <c r="D1255" s="29">
        <f>板块策略指数!E1255</f>
        <v>2.6592952187823597E-4</v>
      </c>
      <c r="E1255" s="29">
        <f>板块策略指数!F1255</f>
        <v>-6.69221642713538E-3</v>
      </c>
      <c r="F1255">
        <f t="shared" si="193"/>
        <v>0.29748285888222131</v>
      </c>
      <c r="G1255">
        <f t="shared" si="194"/>
        <v>0.20047270669898004</v>
      </c>
      <c r="H1255">
        <f t="shared" si="195"/>
        <v>0.30327761283038385</v>
      </c>
      <c r="I1255">
        <f t="shared" si="196"/>
        <v>0.19876682158841494</v>
      </c>
      <c r="J1255">
        <f t="shared" si="197"/>
        <v>-9.7057229121528491E-4</v>
      </c>
      <c r="K1255" s="28">
        <f t="shared" si="198"/>
        <v>1.7888999000000068</v>
      </c>
      <c r="L1255" s="28">
        <f t="shared" si="199"/>
        <v>1.6929077000000001</v>
      </c>
      <c r="M1255" s="28">
        <f t="shared" si="200"/>
        <v>1.2859319557987097</v>
      </c>
      <c r="N1255" s="28">
        <f t="shared" si="201"/>
        <v>0.48855201018809624</v>
      </c>
      <c r="O1255" s="7">
        <f t="shared" si="202"/>
        <v>1.4000420870065549</v>
      </c>
      <c r="P1255" s="7">
        <f>[1]!S_PQ_PctChange("H00906.CSI",$A$3,$A1255)/100</f>
        <v>0.45863310177583033</v>
      </c>
    </row>
    <row r="1256" spans="1:16" x14ac:dyDescent="0.3">
      <c r="A1256" s="3">
        <v>20140310</v>
      </c>
      <c r="B1256" s="29">
        <f>板块策略指数!B1256</f>
        <v>-3.4137869200683783E-2</v>
      </c>
      <c r="C1256" s="29">
        <f>板块策略指数!C1256</f>
        <v>-2.5132127625465954E-2</v>
      </c>
      <c r="D1256" s="29">
        <f>板块策略指数!E1256</f>
        <v>-3.5042644625921E-2</v>
      </c>
      <c r="E1256" s="29">
        <f>板块策略指数!F1256</f>
        <v>-3.2061457633511099E-2</v>
      </c>
      <c r="F1256">
        <f t="shared" si="193"/>
        <v>0.29688539809011388</v>
      </c>
      <c r="G1256">
        <f t="shared" si="194"/>
        <v>0.20193554220904145</v>
      </c>
      <c r="H1256">
        <f t="shared" si="195"/>
        <v>0.30238498792096913</v>
      </c>
      <c r="I1256">
        <f t="shared" si="196"/>
        <v>0.19879407177987568</v>
      </c>
      <c r="J1256">
        <f t="shared" si="197"/>
        <v>-3.2194140214865538E-2</v>
      </c>
      <c r="K1256" s="28">
        <f t="shared" si="198"/>
        <v>1.6936928000000067</v>
      </c>
      <c r="L1256" s="28">
        <f t="shared" si="199"/>
        <v>1.6252292000000002</v>
      </c>
      <c r="M1256" s="28">
        <f t="shared" si="200"/>
        <v>1.205826854632619</v>
      </c>
      <c r="N1256" s="28">
        <f t="shared" si="201"/>
        <v>0.44082686297817286</v>
      </c>
      <c r="O1256" s="7">
        <f t="shared" si="202"/>
        <v>1.3227747955358873</v>
      </c>
      <c r="P1256" s="7">
        <f>[1]!S_PQ_PctChange("H00906.CSI",$A$3,$A1256)/100</f>
        <v>0.40894040287460753</v>
      </c>
    </row>
    <row r="1257" spans="1:16" x14ac:dyDescent="0.3">
      <c r="A1257" s="3">
        <v>20140311</v>
      </c>
      <c r="B1257" s="29">
        <f>板块策略指数!B1257</f>
        <v>-3.307281364823673E-3</v>
      </c>
      <c r="C1257" s="29">
        <f>板块策略指数!C1257</f>
        <v>6.2047534744774117E-3</v>
      </c>
      <c r="D1257" s="29">
        <f>板块策略指数!E1257</f>
        <v>6.3115777573367398E-3</v>
      </c>
      <c r="E1257" s="29">
        <f>板块策略指数!F1257</f>
        <v>6.3296033656015703E-3</v>
      </c>
      <c r="F1257">
        <f t="shared" si="193"/>
        <v>0.29488971593292301</v>
      </c>
      <c r="G1257">
        <f t="shared" si="194"/>
        <v>0.20249235587862874</v>
      </c>
      <c r="H1257">
        <f t="shared" si="195"/>
        <v>0.30325097059263062</v>
      </c>
      <c r="I1257">
        <f t="shared" si="196"/>
        <v>0.19936695759581782</v>
      </c>
      <c r="J1257">
        <f t="shared" si="197"/>
        <v>3.4378907022644071E-3</v>
      </c>
      <c r="K1257" s="28">
        <f t="shared" si="198"/>
        <v>1.6847840000000067</v>
      </c>
      <c r="L1257" s="28">
        <f t="shared" si="199"/>
        <v>1.6415180999999994</v>
      </c>
      <c r="M1257" s="28">
        <f t="shared" si="200"/>
        <v>1.2197491023448546</v>
      </c>
      <c r="N1257" s="28">
        <f t="shared" si="201"/>
        <v>0.44994672553932857</v>
      </c>
      <c r="O1257" s="7">
        <f t="shared" si="202"/>
        <v>1.3307602414089139</v>
      </c>
      <c r="P1257" s="7">
        <f>[1]!S_PQ_PctChange("H00906.CSI",$A$3,$A1257)/100</f>
        <v>0.41460099858521593</v>
      </c>
    </row>
    <row r="1258" spans="1:16" x14ac:dyDescent="0.3">
      <c r="A1258" s="3">
        <v>20140312</v>
      </c>
      <c r="B1258" s="29">
        <f>板块策略指数!B1258</f>
        <v>-2.987055941930555E-3</v>
      </c>
      <c r="C1258" s="29">
        <f>板块策略指数!C1258</f>
        <v>-2.159440058351171E-3</v>
      </c>
      <c r="D1258" s="29">
        <f>板块策略指数!E1258</f>
        <v>-1.5582710009841201E-3</v>
      </c>
      <c r="E1258" s="29">
        <f>板块策略指数!F1258</f>
        <v>9.4742282842581495E-3</v>
      </c>
      <c r="F1258">
        <f t="shared" si="193"/>
        <v>0.29398000128269591</v>
      </c>
      <c r="G1258">
        <f t="shared" si="194"/>
        <v>0.20203525021720603</v>
      </c>
      <c r="H1258">
        <f t="shared" si="195"/>
        <v>0.30274869992773584</v>
      </c>
      <c r="I1258">
        <f t="shared" si="196"/>
        <v>0.20123604857236235</v>
      </c>
      <c r="J1258">
        <f t="shared" si="197"/>
        <v>9.8178692120144597E-5</v>
      </c>
      <c r="K1258" s="28">
        <f t="shared" si="198"/>
        <v>1.6767644000000064</v>
      </c>
      <c r="L1258" s="28">
        <f t="shared" si="199"/>
        <v>1.6358138999999996</v>
      </c>
      <c r="M1258" s="28">
        <f t="shared" si="200"/>
        <v>1.2162901316892101</v>
      </c>
      <c r="N1258" s="28">
        <f t="shared" si="201"/>
        <v>0.4636838518171007</v>
      </c>
      <c r="O1258" s="7">
        <f t="shared" si="202"/>
        <v>1.3309890724010609</v>
      </c>
      <c r="P1258" s="7">
        <f>[1]!S_PQ_PctChange("H00906.CSI",$A$3,$A1258)/100</f>
        <v>0.41738636114838323</v>
      </c>
    </row>
    <row r="1259" spans="1:16" x14ac:dyDescent="0.3">
      <c r="A1259" s="3">
        <v>20140313</v>
      </c>
      <c r="B1259" s="29">
        <f>板块策略指数!B1259</f>
        <v>1.6512024741512595E-2</v>
      </c>
      <c r="C1259" s="29">
        <f>板块策略指数!C1259</f>
        <v>1.4005085867405136E-2</v>
      </c>
      <c r="D1259" s="29">
        <f>板块策略指数!E1259</f>
        <v>1.6813526571266502E-2</v>
      </c>
      <c r="E1259" s="29">
        <f>板块策略指数!F1259</f>
        <v>1.28550717869781E-2</v>
      </c>
      <c r="F1259">
        <f t="shared" si="193"/>
        <v>0.29431328839116178</v>
      </c>
      <c r="G1259">
        <f t="shared" si="194"/>
        <v>0.20176547136130049</v>
      </c>
      <c r="H1259">
        <f t="shared" si="195"/>
        <v>0.30318182653581288</v>
      </c>
      <c r="I1259">
        <f t="shared" si="196"/>
        <v>0.20073941371172496</v>
      </c>
      <c r="J1259">
        <f t="shared" si="197"/>
        <v>1.5360903243401338E-2</v>
      </c>
      <c r="K1259" s="28">
        <f t="shared" si="198"/>
        <v>1.720963200000007</v>
      </c>
      <c r="L1259" s="28">
        <f t="shared" si="199"/>
        <v>1.6727287</v>
      </c>
      <c r="M1259" s="28">
        <f t="shared" si="200"/>
        <v>1.2535537847080023</v>
      </c>
      <c r="N1259" s="28">
        <f t="shared" si="201"/>
        <v>0.48249961280565024</v>
      </c>
      <c r="O1259" s="7">
        <f t="shared" si="202"/>
        <v>1.3667951700036398</v>
      </c>
      <c r="P1259" s="7">
        <f>[1]!S_PQ_PctChange("H00906.CSI",$A$3,$A1259)/100</f>
        <v>0.43429193552254747</v>
      </c>
    </row>
    <row r="1260" spans="1:16" x14ac:dyDescent="0.3">
      <c r="A1260" s="3">
        <v>20140314</v>
      </c>
      <c r="B1260" s="29">
        <f>板块策略指数!B1260</f>
        <v>-4.1482001667644784E-3</v>
      </c>
      <c r="C1260" s="29">
        <f>板块策略指数!C1260</f>
        <v>-6.5027924457877299E-3</v>
      </c>
      <c r="D1260" s="29">
        <f>板块策略指数!E1260</f>
        <v>-7.3514464001681601E-3</v>
      </c>
      <c r="E1260" s="29">
        <f>板块策略指数!F1260</f>
        <v>-5.8382341658252098E-3</v>
      </c>
      <c r="F1260">
        <f t="shared" si="193"/>
        <v>0.29484192089491246</v>
      </c>
      <c r="G1260">
        <f t="shared" si="194"/>
        <v>0.20164996236999833</v>
      </c>
      <c r="H1260">
        <f t="shared" si="195"/>
        <v>0.30274942526766774</v>
      </c>
      <c r="I1260">
        <f t="shared" si="196"/>
        <v>0.20075869146742162</v>
      </c>
      <c r="J1260">
        <f t="shared" si="197"/>
        <v>-5.9336980658169086E-3</v>
      </c>
      <c r="K1260" s="28">
        <f t="shared" si="198"/>
        <v>1.7096761000000069</v>
      </c>
      <c r="L1260" s="28">
        <f t="shared" si="199"/>
        <v>1.6553484999999997</v>
      </c>
      <c r="M1260" s="28">
        <f t="shared" si="200"/>
        <v>1.2369869048498252</v>
      </c>
      <c r="N1260" s="28">
        <f t="shared" si="201"/>
        <v>0.47384443291534573</v>
      </c>
      <c r="O1260" s="7">
        <f t="shared" si="202"/>
        <v>1.3527513220812044</v>
      </c>
      <c r="P1260" s="7">
        <f>[1]!S_PQ_PctChange("H00906.CSI",$A$3,$A1260)/100</f>
        <v>0.42398064133400459</v>
      </c>
    </row>
    <row r="1261" spans="1:16" x14ac:dyDescent="0.3">
      <c r="A1261" s="3">
        <v>20140317</v>
      </c>
      <c r="B1261" s="29">
        <f>板块策略指数!B1261</f>
        <v>1.8613590015426548E-2</v>
      </c>
      <c r="C1261" s="29">
        <f>板块策略指数!C1261</f>
        <v>1.984786554382597E-2</v>
      </c>
      <c r="D1261" s="29">
        <f>板块策略指数!E1261</f>
        <v>1.2196743062741201E-2</v>
      </c>
      <c r="E1261" s="29">
        <f>板块策略指数!F1261</f>
        <v>5.6340437906213401E-3</v>
      </c>
      <c r="F1261">
        <f t="shared" si="193"/>
        <v>0.29609172227145963</v>
      </c>
      <c r="G1261">
        <f t="shared" si="194"/>
        <v>0.20275011287948419</v>
      </c>
      <c r="H1261">
        <f t="shared" si="195"/>
        <v>0.30211746432016939</v>
      </c>
      <c r="I1261">
        <f t="shared" si="196"/>
        <v>0.19904070052888687</v>
      </c>
      <c r="J1261">
        <f t="shared" si="197"/>
        <v>1.4314028186393624E-2</v>
      </c>
      <c r="K1261" s="28">
        <f t="shared" si="198"/>
        <v>1.7601129000000069</v>
      </c>
      <c r="L1261" s="28">
        <f t="shared" si="199"/>
        <v>1.7080514999999994</v>
      </c>
      <c r="M1261" s="28">
        <f t="shared" si="200"/>
        <v>1.2642708593629952</v>
      </c>
      <c r="N1261" s="28">
        <f t="shared" si="201"/>
        <v>0.48214813699095416</v>
      </c>
      <c r="O1261" s="7">
        <f t="shared" si="202"/>
        <v>1.3864286708210494</v>
      </c>
      <c r="P1261" s="7">
        <f>[1]!S_PQ_PctChange("H00906.CSI",$A$3,$A1261)/100</f>
        <v>0.44175969106204716</v>
      </c>
    </row>
    <row r="1262" spans="1:16" x14ac:dyDescent="0.3">
      <c r="A1262" s="3">
        <v>20140318</v>
      </c>
      <c r="B1262" s="29">
        <f>板块策略指数!B1262</f>
        <v>1.4091452563407907E-3</v>
      </c>
      <c r="C1262" s="29">
        <f>板块策略指数!C1262</f>
        <v>2.6703332636030452E-3</v>
      </c>
      <c r="D1262" s="29">
        <f>板块策略指数!E1262</f>
        <v>4.01411835992349E-3</v>
      </c>
      <c r="E1262" s="29">
        <f>板块策略指数!F1262</f>
        <v>-7.9907762180634005E-3</v>
      </c>
      <c r="F1262">
        <f t="shared" si="193"/>
        <v>0.29633681877646828</v>
      </c>
      <c r="G1262">
        <f t="shared" si="194"/>
        <v>0.20317350135185086</v>
      </c>
      <c r="H1262">
        <f t="shared" si="195"/>
        <v>0.3031540997344766</v>
      </c>
      <c r="I1262">
        <f t="shared" si="196"/>
        <v>0.1973355801372042</v>
      </c>
      <c r="J1262">
        <f t="shared" si="197"/>
        <v>5.8089218067017409E-4</v>
      </c>
      <c r="K1262" s="28">
        <f t="shared" si="198"/>
        <v>1.7640023000000067</v>
      </c>
      <c r="L1262" s="28">
        <f t="shared" si="199"/>
        <v>1.7152828999999996</v>
      </c>
      <c r="M1262" s="28">
        <f t="shared" si="200"/>
        <v>1.2733599105914037</v>
      </c>
      <c r="N1262" s="28">
        <f t="shared" si="201"/>
        <v>0.47030462290623976</v>
      </c>
      <c r="O1262" s="7">
        <f t="shared" si="202"/>
        <v>1.3878149285756565</v>
      </c>
      <c r="P1262" s="7">
        <f>[1]!S_PQ_PctChange("H00906.CSI",$A$3,$A1262)/100</f>
        <v>0.44165663181314407</v>
      </c>
    </row>
    <row r="1263" spans="1:16" x14ac:dyDescent="0.3">
      <c r="A1263" s="3">
        <v>20140319</v>
      </c>
      <c r="B1263" s="29">
        <f>板块策略指数!B1263</f>
        <v>-1.1666090147609533E-2</v>
      </c>
      <c r="C1263" s="29">
        <f>板块策略指数!C1263</f>
        <v>-5.5456836560198557E-3</v>
      </c>
      <c r="D1263" s="29">
        <f>板块策略指数!E1263</f>
        <v>-7.2998765715764202E-3</v>
      </c>
      <c r="E1263" s="29">
        <f>板块策略指数!F1263</f>
        <v>-5.7263897777714897E-3</v>
      </c>
      <c r="F1263">
        <f t="shared" si="193"/>
        <v>0.29521988634778323</v>
      </c>
      <c r="G1263">
        <f t="shared" si="194"/>
        <v>0.20366115394620896</v>
      </c>
      <c r="H1263">
        <f t="shared" si="195"/>
        <v>0.3033456837001765</v>
      </c>
      <c r="I1263">
        <f t="shared" si="196"/>
        <v>0.19777327600583133</v>
      </c>
      <c r="J1263">
        <f t="shared" si="197"/>
        <v>-7.9268359668027352E-3</v>
      </c>
      <c r="K1263" s="28">
        <f t="shared" si="198"/>
        <v>1.7317572000000063</v>
      </c>
      <c r="L1263" s="28">
        <f t="shared" si="199"/>
        <v>1.7002247999999995</v>
      </c>
      <c r="M1263" s="28">
        <f t="shared" si="200"/>
        <v>1.2567646638413166</v>
      </c>
      <c r="N1263" s="28">
        <f t="shared" si="201"/>
        <v>0.46188508554341934</v>
      </c>
      <c r="O1263" s="7">
        <f t="shared" si="202"/>
        <v>1.3688871113177545</v>
      </c>
      <c r="P1263" s="7">
        <f>[1]!S_PQ_PctChange("H00906.CSI",$A$3,$A1263)/100</f>
        <v>0.43246757308761752</v>
      </c>
    </row>
    <row r="1264" spans="1:16" x14ac:dyDescent="0.3">
      <c r="A1264" s="3">
        <v>20140320</v>
      </c>
      <c r="B1264" s="29">
        <f>板块策略指数!B1264</f>
        <v>-3.1489438373219929E-2</v>
      </c>
      <c r="C1264" s="29">
        <f>板块策略指数!C1264</f>
        <v>-2.3867605393447285E-2</v>
      </c>
      <c r="D1264" s="29">
        <f>板块策略指数!E1264</f>
        <v>-2.9171875421618199E-2</v>
      </c>
      <c r="E1264" s="29">
        <f>板块策略指数!F1264</f>
        <v>-3.8568479543618201E-3</v>
      </c>
      <c r="F1264">
        <f t="shared" si="193"/>
        <v>0.2928852123567639</v>
      </c>
      <c r="G1264">
        <f t="shared" si="194"/>
        <v>0.20364061553469676</v>
      </c>
      <c r="H1264">
        <f t="shared" si="195"/>
        <v>0.30166688867022395</v>
      </c>
      <c r="I1264">
        <f t="shared" si="196"/>
        <v>0.20180728343831544</v>
      </c>
      <c r="J1264">
        <f t="shared" si="197"/>
        <v>-2.376915642363742E-2</v>
      </c>
      <c r="K1264" s="28">
        <f t="shared" si="198"/>
        <v>1.6457357000000061</v>
      </c>
      <c r="L1264" s="28">
        <f t="shared" si="199"/>
        <v>1.6357768999999998</v>
      </c>
      <c r="M1264" s="28">
        <f t="shared" si="200"/>
        <v>1.1909306062118277</v>
      </c>
      <c r="N1264" s="28">
        <f t="shared" si="201"/>
        <v>0.45624681704172909</v>
      </c>
      <c r="O1264" s="7">
        <f t="shared" si="202"/>
        <v>1.3125806630189043</v>
      </c>
      <c r="P1264" s="7">
        <f>[1]!S_PQ_PctChange("H00906.CSI",$A$3,$A1264)/100</f>
        <v>0.40541345160385633</v>
      </c>
    </row>
    <row r="1265" spans="1:16" x14ac:dyDescent="0.3">
      <c r="A1265" s="3">
        <v>20140321</v>
      </c>
      <c r="B1265" s="29">
        <f>板块策略指数!B1265</f>
        <v>1.4492717469851524E-2</v>
      </c>
      <c r="C1265" s="29">
        <f>板块策略指数!C1265</f>
        <v>9.1223957536012146E-3</v>
      </c>
      <c r="D1265" s="29">
        <f>板块策略指数!E1265</f>
        <v>2.37602259766342E-2</v>
      </c>
      <c r="E1265" s="29">
        <f>板块策略指数!F1265</f>
        <v>5.0580382373520499E-2</v>
      </c>
      <c r="F1265">
        <f t="shared" si="193"/>
        <v>0.29031405063054999</v>
      </c>
      <c r="G1265">
        <f t="shared" si="194"/>
        <v>0.20078437932626259</v>
      </c>
      <c r="H1265">
        <f t="shared" si="195"/>
        <v>0.30175020480547021</v>
      </c>
      <c r="I1265">
        <f t="shared" si="196"/>
        <v>0.20715136523771729</v>
      </c>
      <c r="J1265">
        <f t="shared" si="197"/>
        <v>2.3477555926742597E-2</v>
      </c>
      <c r="K1265" s="28">
        <f t="shared" si="198"/>
        <v>1.6840796000000058</v>
      </c>
      <c r="L1265" s="28">
        <f t="shared" si="199"/>
        <v>1.6598215000000001</v>
      </c>
      <c r="M1265" s="28">
        <f t="shared" si="200"/>
        <v>1.2429876125145451</v>
      </c>
      <c r="N1265" s="28">
        <f t="shared" si="201"/>
        <v>0.52990433787792179</v>
      </c>
      <c r="O1265" s="7">
        <f t="shared" si="202"/>
        <v>1.3668744048700341</v>
      </c>
      <c r="P1265" s="7">
        <f>[1]!S_PQ_PctChange("H00906.CSI",$A$3,$A1265)/100</f>
        <v>0.44787626009089232</v>
      </c>
    </row>
    <row r="1266" spans="1:16" x14ac:dyDescent="0.3">
      <c r="A1266" s="3">
        <v>20140324</v>
      </c>
      <c r="B1266" s="29">
        <f>板块策略指数!B1266</f>
        <v>-7.5302163169824908E-3</v>
      </c>
      <c r="C1266" s="29">
        <f>板块策略指数!C1266</f>
        <v>-4.3317944456047084E-3</v>
      </c>
      <c r="D1266" s="29">
        <f>板块策略指数!E1266</f>
        <v>8.7591620870603997E-3</v>
      </c>
      <c r="E1266" s="29">
        <f>板块策略指数!F1266</f>
        <v>9.5905524584668396E-3</v>
      </c>
      <c r="F1266">
        <f t="shared" si="193"/>
        <v>0.28767515377206843</v>
      </c>
      <c r="G1266">
        <f t="shared" si="194"/>
        <v>0.19960047333272776</v>
      </c>
      <c r="H1266">
        <f t="shared" si="195"/>
        <v>0.30391495482947212</v>
      </c>
      <c r="I1266">
        <f t="shared" si="196"/>
        <v>0.20880941806573192</v>
      </c>
      <c r="J1266">
        <f t="shared" si="197"/>
        <v>1.5738907286129956E-3</v>
      </c>
      <c r="K1266" s="28">
        <f t="shared" si="198"/>
        <v>1.6638679000000058</v>
      </c>
      <c r="L1266" s="28">
        <f t="shared" si="199"/>
        <v>1.6482996999999999</v>
      </c>
      <c r="M1266" s="28">
        <f t="shared" si="200"/>
        <v>1.2626343045718285</v>
      </c>
      <c r="N1266" s="28">
        <f t="shared" si="201"/>
        <v>0.54457696568677583</v>
      </c>
      <c r="O1266" s="7">
        <f t="shared" si="202"/>
        <v>1.3705996065516501</v>
      </c>
      <c r="P1266" s="7">
        <f>[1]!S_PQ_PctChange("H00906.CSI",$A$3,$A1266)/100</f>
        <v>0.45988326207284103</v>
      </c>
    </row>
    <row r="1267" spans="1:16" x14ac:dyDescent="0.3">
      <c r="A1267" s="3">
        <v>20140325</v>
      </c>
      <c r="B1267" s="29">
        <f>板块策略指数!B1267</f>
        <v>-1.7497113877159478E-4</v>
      </c>
      <c r="C1267" s="29">
        <f>板块策略指数!C1267</f>
        <v>-3.2051508369691818E-3</v>
      </c>
      <c r="D1267" s="29">
        <f>板块策略指数!E1267</f>
        <v>5.0731343985926398E-3</v>
      </c>
      <c r="E1267" s="29">
        <f>板块策略指数!F1267</f>
        <v>-7.8380575436774302E-3</v>
      </c>
      <c r="F1267">
        <f t="shared" si="193"/>
        <v>0.28785076545148752</v>
      </c>
      <c r="G1267">
        <f t="shared" si="194"/>
        <v>0.19911701927802397</v>
      </c>
      <c r="H1267">
        <f t="shared" si="195"/>
        <v>0.30569671082492189</v>
      </c>
      <c r="I1267">
        <f t="shared" si="196"/>
        <v>0.20733550444556684</v>
      </c>
      <c r="J1267">
        <f t="shared" si="197"/>
        <v>-7.8494329628251076E-4</v>
      </c>
      <c r="K1267" s="28">
        <f t="shared" si="198"/>
        <v>1.6634018000000057</v>
      </c>
      <c r="L1267" s="28">
        <f t="shared" si="199"/>
        <v>1.6398115</v>
      </c>
      <c r="M1267" s="28">
        <f t="shared" si="200"/>
        <v>1.2741129524937875</v>
      </c>
      <c r="N1267" s="28">
        <f t="shared" si="201"/>
        <v>0.53247048254908425</v>
      </c>
      <c r="O1267" s="7">
        <f t="shared" si="202"/>
        <v>1.3687388202823172</v>
      </c>
      <c r="P1267" s="7">
        <f>[1]!S_PQ_PctChange("H00906.CSI",$A$3,$A1267)/100</f>
        <v>0.45940534239962783</v>
      </c>
    </row>
    <row r="1268" spans="1:16" x14ac:dyDescent="0.3">
      <c r="A1268" s="3">
        <v>20140326</v>
      </c>
      <c r="B1268" s="29">
        <f>板块策略指数!B1268</f>
        <v>7.2824160440229969E-3</v>
      </c>
      <c r="C1268" s="29">
        <f>板块策略指数!C1268</f>
        <v>1.2873305537156869E-2</v>
      </c>
      <c r="D1268" s="29">
        <f>板块策略指数!E1268</f>
        <v>-6.8601734908271097E-3</v>
      </c>
      <c r="E1268" s="29">
        <f>板块策略指数!F1268</f>
        <v>-3.0840718210211602E-3</v>
      </c>
      <c r="F1268">
        <f t="shared" si="193"/>
        <v>0.28939052426136697</v>
      </c>
      <c r="G1268">
        <f t="shared" si="194"/>
        <v>0.20129323201416621</v>
      </c>
      <c r="H1268">
        <f t="shared" si="195"/>
        <v>0.30301688500382634</v>
      </c>
      <c r="I1268">
        <f t="shared" si="196"/>
        <v>0.20629935872064084</v>
      </c>
      <c r="J1268">
        <f t="shared" si="197"/>
        <v>1.9229732008302198E-3</v>
      </c>
      <c r="K1268" s="28">
        <f t="shared" si="198"/>
        <v>1.6827978000000057</v>
      </c>
      <c r="L1268" s="28">
        <f t="shared" si="199"/>
        <v>1.6737946000000004</v>
      </c>
      <c r="M1268" s="28">
        <f t="shared" si="200"/>
        <v>1.2585121431019433</v>
      </c>
      <c r="N1268" s="28">
        <f t="shared" si="201"/>
        <v>0.52774423351730793</v>
      </c>
      <c r="O1268" s="7">
        <f t="shared" si="202"/>
        <v>1.3732938415534859</v>
      </c>
      <c r="P1268" s="7">
        <f>[1]!S_PQ_PctChange("H00906.CSI",$A$3,$A1268)/100</f>
        <v>0.45883145303636419</v>
      </c>
    </row>
    <row r="1269" spans="1:16" x14ac:dyDescent="0.3">
      <c r="A1269" s="3">
        <v>20140327</v>
      </c>
      <c r="B1269" s="29">
        <f>板块策略指数!B1269</f>
        <v>-2.822721115993157E-2</v>
      </c>
      <c r="C1269" s="29">
        <f>板块策略指数!C1269</f>
        <v>-1.5858622797727279E-2</v>
      </c>
      <c r="D1269" s="29">
        <f>板块策略指数!E1269</f>
        <v>-1.28985820788125E-2</v>
      </c>
      <c r="E1269" s="29">
        <f>板块策略指数!F1269</f>
        <v>6.05653429263695E-3</v>
      </c>
      <c r="F1269">
        <f t="shared" si="193"/>
        <v>0.28522061556491418</v>
      </c>
      <c r="G1269">
        <f t="shared" si="194"/>
        <v>0.2009178568623611</v>
      </c>
      <c r="H1269">
        <f t="shared" si="195"/>
        <v>0.30336151001211487</v>
      </c>
      <c r="I1269">
        <f t="shared" si="196"/>
        <v>0.21050001756061024</v>
      </c>
      <c r="J1269">
        <f t="shared" si="197"/>
        <v>-1.4019949896104339E-2</v>
      </c>
      <c r="K1269" s="28">
        <f t="shared" si="198"/>
        <v>1.6070699000000057</v>
      </c>
      <c r="L1269" s="28">
        <f t="shared" si="199"/>
        <v>1.6313919000000001</v>
      </c>
      <c r="M1269" s="28">
        <f t="shared" si="200"/>
        <v>1.2293805388481482</v>
      </c>
      <c r="N1269" s="28">
        <f t="shared" si="201"/>
        <v>0.53699706885798371</v>
      </c>
      <c r="O1269" s="7">
        <f t="shared" si="202"/>
        <v>1.3400203808061733</v>
      </c>
      <c r="P1269" s="7">
        <f>[1]!S_PQ_PctChange("H00906.CSI",$A$3,$A1269)/100</f>
        <v>0.44564325756888601</v>
      </c>
    </row>
    <row r="1270" spans="1:16" x14ac:dyDescent="0.3">
      <c r="A1270" s="3">
        <v>20140328</v>
      </c>
      <c r="B1270" s="29">
        <f>板块策略指数!B1270</f>
        <v>-2.4436168742541165E-2</v>
      </c>
      <c r="C1270" s="29">
        <f>板块策略指数!C1270</f>
        <v>-2.1655231210524008E-2</v>
      </c>
      <c r="D1270" s="29">
        <f>板块策略指数!E1270</f>
        <v>-6.4650584812155397E-3</v>
      </c>
      <c r="E1270" s="29">
        <f>板块策略指数!F1270</f>
        <v>6.8536339179023796E-3</v>
      </c>
      <c r="F1270">
        <f t="shared" si="193"/>
        <v>0.28158464825454432</v>
      </c>
      <c r="G1270">
        <f t="shared" si="194"/>
        <v>0.19892200799025586</v>
      </c>
      <c r="H1270">
        <f t="shared" si="195"/>
        <v>0.30501134480359293</v>
      </c>
      <c r="I1270">
        <f t="shared" si="196"/>
        <v>0.21448199895160733</v>
      </c>
      <c r="J1270">
        <f t="shared" si="197"/>
        <v>-1.1839181578578835E-2</v>
      </c>
      <c r="K1270" s="28">
        <f t="shared" si="198"/>
        <v>1.5433631000000054</v>
      </c>
      <c r="L1270" s="28">
        <f t="shared" si="199"/>
        <v>1.5744085000000001</v>
      </c>
      <c r="M1270" s="28">
        <f t="shared" si="200"/>
        <v>1.2149674632876111</v>
      </c>
      <c r="N1270" s="28">
        <f t="shared" si="201"/>
        <v>0.5475310841008254</v>
      </c>
      <c r="O1270" s="7">
        <f t="shared" si="202"/>
        <v>1.3123164546202335</v>
      </c>
      <c r="P1270" s="7">
        <f>[1]!S_PQ_PctChange("H00906.CSI",$A$3,$A1270)/100</f>
        <v>0.43575102928926124</v>
      </c>
    </row>
    <row r="1271" spans="1:16" x14ac:dyDescent="0.3">
      <c r="A1271" s="3">
        <v>20140331</v>
      </c>
      <c r="B1271" s="29">
        <f>板块策略指数!B1271</f>
        <v>-4.268757378763921E-4</v>
      </c>
      <c r="C1271" s="29">
        <f>板块策略指数!C1271</f>
        <v>-4.8514833601582983E-3</v>
      </c>
      <c r="D1271" s="29">
        <f>板块策略指数!E1271</f>
        <v>1.51604709770426E-3</v>
      </c>
      <c r="E1271" s="29">
        <f>板块策略指数!F1271</f>
        <v>-5.2012735786787397E-3</v>
      </c>
      <c r="F1271">
        <f t="shared" si="193"/>
        <v>0.3</v>
      </c>
      <c r="G1271">
        <f t="shared" si="194"/>
        <v>0.2</v>
      </c>
      <c r="H1271">
        <f t="shared" si="195"/>
        <v>0.3</v>
      </c>
      <c r="I1271">
        <f t="shared" si="196"/>
        <v>0.2</v>
      </c>
      <c r="J1271">
        <f t="shared" si="197"/>
        <v>-1.738436456425161E-3</v>
      </c>
      <c r="K1271" s="28">
        <f t="shared" si="198"/>
        <v>1.5422774000000055</v>
      </c>
      <c r="L1271" s="28">
        <f t="shared" si="199"/>
        <v>1.5619187999999999</v>
      </c>
      <c r="M1271" s="28">
        <f t="shared" si="200"/>
        <v>1.2183254582818375</v>
      </c>
      <c r="N1271" s="28">
        <f t="shared" si="201"/>
        <v>0.53948195156090772</v>
      </c>
      <c r="O1271" s="7">
        <f t="shared" si="202"/>
        <v>1.3082966393967301</v>
      </c>
      <c r="P1271" s="7">
        <f>[1]!S_PQ_PctChange("H00906.CSI",$A$3,$A1271)/100</f>
        <v>0.43049318307638901</v>
      </c>
    </row>
    <row r="1272" spans="1:16" x14ac:dyDescent="0.3">
      <c r="A1272" s="3">
        <v>20140401</v>
      </c>
      <c r="B1272" s="29">
        <f>板块策略指数!B1272</f>
        <v>1.6612034548236111E-2</v>
      </c>
      <c r="C1272" s="29">
        <f>板块策略指数!C1272</f>
        <v>9.1276116947968701E-3</v>
      </c>
      <c r="D1272" s="29">
        <f>板块策略指数!E1272</f>
        <v>1.44822873091799E-2</v>
      </c>
      <c r="E1272" s="29">
        <f>板块策略指数!F1272</f>
        <v>2.7284917519064299E-3</v>
      </c>
      <c r="F1272">
        <f t="shared" si="193"/>
        <v>0.30145671235913218</v>
      </c>
      <c r="G1272">
        <f t="shared" si="194"/>
        <v>0.19949156730671017</v>
      </c>
      <c r="H1272">
        <f t="shared" si="195"/>
        <v>0.30082517684801946</v>
      </c>
      <c r="I1272">
        <f t="shared" si="196"/>
        <v>0.19822654348613813</v>
      </c>
      <c r="J1272">
        <f t="shared" si="197"/>
        <v>1.1699517246565464E-2</v>
      </c>
      <c r="K1272" s="28">
        <f t="shared" si="198"/>
        <v>1.5845098000000055</v>
      </c>
      <c r="L1272" s="28">
        <f t="shared" si="199"/>
        <v>1.5853030000000001</v>
      </c>
      <c r="M1272" s="28">
        <f t="shared" si="200"/>
        <v>1.250451884913943</v>
      </c>
      <c r="N1272" s="28">
        <f t="shared" si="201"/>
        <v>0.54368241536795048</v>
      </c>
      <c r="O1272" s="7">
        <f t="shared" si="202"/>
        <v>1.3353025957395412</v>
      </c>
      <c r="P1272" s="7">
        <f>[1]!S_PQ_PctChange("H00906.CSI",$A$3,$A1272)/100</f>
        <v>0.44466187495894816</v>
      </c>
    </row>
    <row r="1273" spans="1:16" x14ac:dyDescent="0.3">
      <c r="A1273" s="3">
        <v>20140402</v>
      </c>
      <c r="B1273" s="29">
        <f>板块策略指数!B1273</f>
        <v>-4.8887413775717797E-3</v>
      </c>
      <c r="C1273" s="29">
        <f>板块策略指数!C1273</f>
        <v>-1.024483397110508E-2</v>
      </c>
      <c r="D1273" s="29">
        <f>板块策略指数!E1273</f>
        <v>7.7120103954353503E-3</v>
      </c>
      <c r="E1273" s="29">
        <f>板块策略指数!F1273</f>
        <v>1.6041615688446E-2</v>
      </c>
      <c r="F1273">
        <f t="shared" si="193"/>
        <v>0.29938947700983926</v>
      </c>
      <c r="G1273">
        <f t="shared" si="194"/>
        <v>0.19705717519110735</v>
      </c>
      <c r="H1273">
        <f t="shared" si="195"/>
        <v>0.30254539619126891</v>
      </c>
      <c r="I1273">
        <f t="shared" si="196"/>
        <v>0.2010079516077844</v>
      </c>
      <c r="J1273">
        <f t="shared" si="197"/>
        <v>1.9823390319646376E-3</v>
      </c>
      <c r="K1273" s="28">
        <f t="shared" si="198"/>
        <v>1.5718748000000056</v>
      </c>
      <c r="L1273" s="28">
        <f t="shared" si="199"/>
        <v>1.5588170000000003</v>
      </c>
      <c r="M1273" s="28">
        <f t="shared" si="200"/>
        <v>1.2678073932448264</v>
      </c>
      <c r="N1273" s="28">
        <f t="shared" si="201"/>
        <v>0.56844557542029528</v>
      </c>
      <c r="O1273" s="7">
        <f t="shared" si="202"/>
        <v>1.3399319572265243</v>
      </c>
      <c r="P1273" s="7">
        <f>[1]!S_PQ_PctChange("H00906.CSI",$A$3,$A1273)/100</f>
        <v>0.45342587292799807</v>
      </c>
    </row>
    <row r="1274" spans="1:16" x14ac:dyDescent="0.3">
      <c r="A1274" s="3">
        <v>20140403</v>
      </c>
      <c r="B1274" s="29">
        <f>板块策略指数!B1274</f>
        <v>2.7465178320500491E-3</v>
      </c>
      <c r="C1274" s="29">
        <f>板块策略指数!C1274</f>
        <v>-2.9787202445504478E-3</v>
      </c>
      <c r="D1274" s="29">
        <f>板块策略指数!E1274</f>
        <v>-5.2849660512510801E-3</v>
      </c>
      <c r="E1274" s="29">
        <f>板块策略指数!F1274</f>
        <v>-1.1715840440443799E-2</v>
      </c>
      <c r="F1274">
        <f t="shared" si="193"/>
        <v>0.30133229551521384</v>
      </c>
      <c r="G1274">
        <f t="shared" si="194"/>
        <v>0.19720352173629246</v>
      </c>
      <c r="H1274">
        <f t="shared" si="195"/>
        <v>0.30206973627260963</v>
      </c>
      <c r="I1274">
        <f t="shared" si="196"/>
        <v>0.19939444647588397</v>
      </c>
      <c r="J1274">
        <f t="shared" si="197"/>
        <v>-3.718618895870429E-3</v>
      </c>
      <c r="K1274" s="28">
        <f t="shared" si="198"/>
        <v>1.5789385000000058</v>
      </c>
      <c r="L1274" s="28">
        <f t="shared" si="199"/>
        <v>1.5511950000000003</v>
      </c>
      <c r="M1274" s="28">
        <f t="shared" si="200"/>
        <v>1.2558221081607512</v>
      </c>
      <c r="N1274" s="28">
        <f t="shared" si="201"/>
        <v>0.550069917319151</v>
      </c>
      <c r="O1274" s="7">
        <f t="shared" si="202"/>
        <v>1.3312306420353308</v>
      </c>
      <c r="P1274" s="7">
        <f>[1]!S_PQ_PctChange("H00906.CSI",$A$3,$A1274)/100</f>
        <v>0.44524733698445607</v>
      </c>
    </row>
    <row r="1275" spans="1:16" x14ac:dyDescent="0.3">
      <c r="A1275" s="3">
        <v>20140404</v>
      </c>
      <c r="B1275" s="29">
        <f>板块策略指数!B1275</f>
        <v>1.4510000917043958E-2</v>
      </c>
      <c r="C1275" s="29">
        <f>板块策略指数!C1275</f>
        <v>8.181695244777366E-3</v>
      </c>
      <c r="D1275" s="29">
        <f>板块策略指数!E1275</f>
        <v>1.1566403338391901E-2</v>
      </c>
      <c r="E1275" s="29">
        <f>板块策略指数!F1275</f>
        <v>8.8164580388355208E-3</v>
      </c>
      <c r="F1275">
        <f t="shared" si="193"/>
        <v>0.30230741631518743</v>
      </c>
      <c r="G1275">
        <f t="shared" si="194"/>
        <v>0.1966075826602256</v>
      </c>
      <c r="H1275">
        <f t="shared" si="195"/>
        <v>0.3021679528298189</v>
      </c>
      <c r="I1275">
        <f t="shared" si="196"/>
        <v>0.19891704819476808</v>
      </c>
      <c r="J1275">
        <f t="shared" si="197"/>
        <v>1.1237604176886028E-2</v>
      </c>
      <c r="K1275" s="28">
        <f t="shared" si="198"/>
        <v>1.616358900000006</v>
      </c>
      <c r="L1275" s="28">
        <f t="shared" si="199"/>
        <v>1.5720681000000001</v>
      </c>
      <c r="M1275" s="28">
        <f t="shared" si="200"/>
        <v>1.2819138565234001</v>
      </c>
      <c r="N1275" s="28">
        <f t="shared" si="201"/>
        <v>0.56373604370245656</v>
      </c>
      <c r="O1275" s="7">
        <f t="shared" si="202"/>
        <v>1.3574280892355519</v>
      </c>
      <c r="P1275" s="7">
        <f>[1]!S_PQ_PctChange("H00906.CSI",$A$3,$A1275)/100</f>
        <v>0.45954504841230359</v>
      </c>
    </row>
    <row r="1276" spans="1:16" x14ac:dyDescent="0.3">
      <c r="A1276" s="3">
        <v>20140408</v>
      </c>
      <c r="B1276" s="29">
        <f>板块策略指数!B1276</f>
        <v>1.0916506905837649E-2</v>
      </c>
      <c r="C1276" s="29">
        <f>板块策略指数!C1276</f>
        <v>1.3819735177307406E-2</v>
      </c>
      <c r="D1276" s="29">
        <f>板块策略指数!E1276</f>
        <v>2.36248470463357E-2</v>
      </c>
      <c r="E1276" s="29">
        <f>板块策略指数!F1276</f>
        <v>3.1619042612110598E-2</v>
      </c>
      <c r="F1276">
        <f t="shared" si="193"/>
        <v>0.29977823640019469</v>
      </c>
      <c r="G1276">
        <f t="shared" si="194"/>
        <v>0.19552262316400756</v>
      </c>
      <c r="H1276">
        <f t="shared" si="195"/>
        <v>0.30340674561210557</v>
      </c>
      <c r="I1276">
        <f t="shared" si="196"/>
        <v>0.20129239482369207</v>
      </c>
      <c r="J1276">
        <f t="shared" si="197"/>
        <v>1.9445444015160056E-2</v>
      </c>
      <c r="K1276" s="28">
        <f t="shared" si="198"/>
        <v>1.6449204000000059</v>
      </c>
      <c r="L1276" s="28">
        <f t="shared" si="199"/>
        <v>1.6076134000000004</v>
      </c>
      <c r="M1276" s="28">
        <f t="shared" si="200"/>
        <v>1.3358237223566793</v>
      </c>
      <c r="N1276" s="28">
        <f t="shared" si="201"/>
        <v>0.6131798803023778</v>
      </c>
      <c r="O1276" s="7">
        <f t="shared" si="202"/>
        <v>1.4032693251645476</v>
      </c>
      <c r="P1276" s="7">
        <f>[1]!S_PQ_PctChange("H00906.CSI",$A$3,$A1276)/100</f>
        <v>0.48892532713622461</v>
      </c>
    </row>
    <row r="1277" spans="1:16" x14ac:dyDescent="0.3">
      <c r="A1277" s="3">
        <v>20140409</v>
      </c>
      <c r="B1277" s="29">
        <f>板块策略指数!B1277</f>
        <v>1.1763756671089224E-2</v>
      </c>
      <c r="C1277" s="29">
        <f>板块策略指数!C1277</f>
        <v>9.4706140104970152E-3</v>
      </c>
      <c r="D1277" s="29">
        <f>板块策略指数!E1277</f>
        <v>1.7897657453274699E-3</v>
      </c>
      <c r="E1277" s="29">
        <f>板块策略指数!F1277</f>
        <v>-5.86996606310255E-3</v>
      </c>
      <c r="F1277">
        <f t="shared" si="193"/>
        <v>0.30187396711574405</v>
      </c>
      <c r="G1277">
        <f t="shared" si="194"/>
        <v>0.19644326327073994</v>
      </c>
      <c r="H1277">
        <f t="shared" si="195"/>
        <v>0.30251594233921775</v>
      </c>
      <c r="I1277">
        <f t="shared" si="196"/>
        <v>0.1991668272742981</v>
      </c>
      <c r="J1277">
        <f t="shared" si="197"/>
        <v>4.7396849964284511E-3</v>
      </c>
      <c r="K1277" s="28">
        <f t="shared" si="198"/>
        <v>1.6760346000000061</v>
      </c>
      <c r="L1277" s="28">
        <f t="shared" si="199"/>
        <v>1.6323091000000001</v>
      </c>
      <c r="M1277" s="28">
        <f t="shared" si="200"/>
        <v>1.3400042996420765</v>
      </c>
      <c r="N1277" s="28">
        <f t="shared" si="201"/>
        <v>0.60371056915132315</v>
      </c>
      <c r="O1277" s="7">
        <f t="shared" si="202"/>
        <v>1.414660064727407</v>
      </c>
      <c r="P1277" s="7">
        <f>[1]!S_PQ_PctChange("H00906.CSI",$A$3,$A1277)/100</f>
        <v>0.49334676179186521</v>
      </c>
    </row>
    <row r="1278" spans="1:16" x14ac:dyDescent="0.3">
      <c r="A1278" s="3">
        <v>20140410</v>
      </c>
      <c r="B1278" s="29">
        <f>板块策略指数!B1278</f>
        <v>6.9096266543041459E-3</v>
      </c>
      <c r="C1278" s="29">
        <f>板块策略指数!C1278</f>
        <v>2.0370707984104261E-3</v>
      </c>
      <c r="D1278" s="29">
        <f>板块策略指数!E1278</f>
        <v>8.7663714255455695E-3</v>
      </c>
      <c r="E1278" s="29">
        <f>板块策略指数!F1278</f>
        <v>2.2536939299658401E-2</v>
      </c>
      <c r="F1278">
        <f t="shared" si="193"/>
        <v>0.30106160894229628</v>
      </c>
      <c r="G1278">
        <f t="shared" si="194"/>
        <v>0.19496657022485886</v>
      </c>
      <c r="H1278">
        <f t="shared" si="195"/>
        <v>0.30225819582602342</v>
      </c>
      <c r="I1278">
        <f t="shared" si="196"/>
        <v>0.20171362500682133</v>
      </c>
      <c r="J1278">
        <f t="shared" si="197"/>
        <v>9.6265830540576691E-3</v>
      </c>
      <c r="K1278" s="28">
        <f t="shared" si="198"/>
        <v>1.6945250000000063</v>
      </c>
      <c r="L1278" s="28">
        <f t="shared" si="199"/>
        <v>1.6376713000000005</v>
      </c>
      <c r="M1278" s="28">
        <f t="shared" si="200"/>
        <v>1.3605176464701123</v>
      </c>
      <c r="N1278" s="28">
        <f t="shared" si="201"/>
        <v>0.63985329690250703</v>
      </c>
      <c r="O1278" s="7">
        <f t="shared" si="202"/>
        <v>1.4379049903878216</v>
      </c>
      <c r="P1278" s="7">
        <f>[1]!S_PQ_PctChange("H00906.CSI",$A$3,$A1278)/100</f>
        <v>0.51239395635959495</v>
      </c>
    </row>
    <row r="1279" spans="1:16" x14ac:dyDescent="0.3">
      <c r="A1279" s="3">
        <v>20140411</v>
      </c>
      <c r="B1279" s="29">
        <f>板块策略指数!B1279</f>
        <v>-8.2951169501118052E-3</v>
      </c>
      <c r="C1279" s="29">
        <f>板块策略指数!C1279</f>
        <v>5.8751065760164825E-3</v>
      </c>
      <c r="D1279" s="29">
        <f>板块策略指数!E1279</f>
        <v>6.4326150757701497E-3</v>
      </c>
      <c r="E1279" s="29">
        <f>板块策略指数!F1279</f>
        <v>-5.0459931454730298E-3</v>
      </c>
      <c r="F1279">
        <f t="shared" si="193"/>
        <v>0.29869133899296885</v>
      </c>
      <c r="G1279">
        <f t="shared" si="194"/>
        <v>0.19619548642526879</v>
      </c>
      <c r="H1279">
        <f t="shared" si="195"/>
        <v>0.30433197743817425</v>
      </c>
      <c r="I1279">
        <f t="shared" si="196"/>
        <v>0.20078119714358794</v>
      </c>
      <c r="J1279">
        <f t="shared" si="197"/>
        <v>-4.2542681842109914E-4</v>
      </c>
      <c r="K1279" s="28">
        <f t="shared" si="198"/>
        <v>1.6721736000000065</v>
      </c>
      <c r="L1279" s="28">
        <f t="shared" si="199"/>
        <v>1.6531679000000006</v>
      </c>
      <c r="M1279" s="28">
        <f t="shared" si="200"/>
        <v>1.3757019478694175</v>
      </c>
      <c r="N1279" s="28">
        <f t="shared" si="201"/>
        <v>0.63157860840675561</v>
      </c>
      <c r="O1279" s="7">
        <f t="shared" si="202"/>
        <v>1.4368678402241479</v>
      </c>
      <c r="P1279" s="7">
        <f>[1]!S_PQ_PctChange("H00906.CSI",$A$3,$A1279)/100</f>
        <v>0.50909538271628096</v>
      </c>
    </row>
    <row r="1280" spans="1:16" x14ac:dyDescent="0.3">
      <c r="A1280" s="3">
        <v>20140414</v>
      </c>
      <c r="B1280" s="29">
        <f>板块策略指数!B1280</f>
        <v>5.1578984239646526E-3</v>
      </c>
      <c r="C1280" s="29">
        <f>板块策略指数!C1280</f>
        <v>3.4847775747625857E-3</v>
      </c>
      <c r="D1280" s="29">
        <f>板块策略指数!E1280</f>
        <v>4.8761788571508599E-3</v>
      </c>
      <c r="E1280" s="29">
        <f>板块策略指数!F1280</f>
        <v>-5.5870713033551699E-3</v>
      </c>
      <c r="F1280">
        <f t="shared" si="193"/>
        <v>0.2994574073517714</v>
      </c>
      <c r="G1280">
        <f t="shared" si="194"/>
        <v>0.19637126673008057</v>
      </c>
      <c r="H1280">
        <f t="shared" si="195"/>
        <v>0.30502699753290025</v>
      </c>
      <c r="I1280">
        <f t="shared" si="196"/>
        <v>0.19914432838524773</v>
      </c>
      <c r="J1280">
        <f t="shared" si="197"/>
        <v>2.5865155071328402E-3</v>
      </c>
      <c r="K1280" s="28">
        <f t="shared" si="198"/>
        <v>1.6859564000000065</v>
      </c>
      <c r="L1280" s="28">
        <f t="shared" si="199"/>
        <v>1.6624136000000007</v>
      </c>
      <c r="M1280" s="28">
        <f t="shared" si="200"/>
        <v>1.3872862954785106</v>
      </c>
      <c r="N1280" s="28">
        <f t="shared" si="201"/>
        <v>0.62246286238455806</v>
      </c>
      <c r="O1280" s="7">
        <f t="shared" si="202"/>
        <v>1.4431708366817206</v>
      </c>
      <c r="P1280" s="7">
        <f>[1]!S_PQ_PctChange("H00906.CSI",$A$3,$A1280)/100</f>
        <v>0.51122824521949983</v>
      </c>
    </row>
    <row r="1281" spans="1:16" x14ac:dyDescent="0.3">
      <c r="A1281" s="3">
        <v>20140415</v>
      </c>
      <c r="B1281" s="29">
        <f>板块策略指数!B1281</f>
        <v>-3.564465901233568E-3</v>
      </c>
      <c r="C1281" s="29">
        <f>板块策略指数!C1281</f>
        <v>-5.3846629990170333E-3</v>
      </c>
      <c r="D1281" s="29">
        <f>板块策略指数!E1281</f>
        <v>-1.61520744289999E-2</v>
      </c>
      <c r="E1281" s="29">
        <f>板块策略指数!F1281</f>
        <v>-2.2227300076579502E-2</v>
      </c>
      <c r="F1281">
        <f t="shared" si="193"/>
        <v>0.30185470757328897</v>
      </c>
      <c r="G1281">
        <f t="shared" si="194"/>
        <v>0.19758172823650078</v>
      </c>
      <c r="H1281">
        <f t="shared" si="195"/>
        <v>0.30358474214247694</v>
      </c>
      <c r="I1281">
        <f t="shared" si="196"/>
        <v>0.19697882204773318</v>
      </c>
      <c r="J1281">
        <f t="shared" si="197"/>
        <v>-1.1478058323982333E-2</v>
      </c>
      <c r="K1281" s="28">
        <f t="shared" si="198"/>
        <v>1.6763824000000063</v>
      </c>
      <c r="L1281" s="28">
        <f t="shared" si="199"/>
        <v>1.6480774000000009</v>
      </c>
      <c r="M1281" s="28">
        <f t="shared" si="200"/>
        <v>1.3487266695506102</v>
      </c>
      <c r="N1281" s="28">
        <f t="shared" si="201"/>
        <v>0.58639989347923049</v>
      </c>
      <c r="O1281" s="7">
        <f t="shared" si="202"/>
        <v>1.4151279793228353</v>
      </c>
      <c r="P1281" s="7">
        <f>[1]!S_PQ_PctChange("H00906.CSI",$A$3,$A1281)/100</f>
        <v>0.48930852821800808</v>
      </c>
    </row>
    <row r="1282" spans="1:16" x14ac:dyDescent="0.3">
      <c r="A1282" s="3">
        <v>20140416</v>
      </c>
      <c r="B1282" s="29">
        <f>板块策略指数!B1282</f>
        <v>1.6700154656524046E-3</v>
      </c>
      <c r="C1282" s="29">
        <f>板块策略指数!C1282</f>
        <v>-2.960034325280708E-3</v>
      </c>
      <c r="D1282" s="29">
        <f>板块策略指数!E1282</f>
        <v>-1.11777973581116E-3</v>
      </c>
      <c r="E1282" s="29">
        <f>板块策略指数!F1282</f>
        <v>5.1402681674076797E-3</v>
      </c>
      <c r="F1282">
        <f t="shared" ref="F1282:F1345" si="203">IF(MID($A1282,6,1)&lt;&gt;MID($A1283,6,1),0.3,F1281*(1+B1282)/(1+$J1282))</f>
        <v>0.30217978728947359</v>
      </c>
      <c r="G1282">
        <f t="shared" ref="G1282:G1345" si="204">IF(MID($A1282,6,1)&lt;&gt;MID($A1283,6,1),0.2,G1281*(1+C1282)/(1+$J1282))</f>
        <v>0.19688024051240877</v>
      </c>
      <c r="H1282">
        <f t="shared" ref="H1282:H1345" si="205">IF(MID($A1282,6,1)&lt;&gt;MID($A1283,6,1),0.3,H1281*(1+D1282)/(1+$J1282))</f>
        <v>0.30306585401755837</v>
      </c>
      <c r="I1282">
        <f t="shared" ref="I1282:I1345" si="206">IF(MID($A1282,6,1)&lt;&gt;MID($A1283,6,1),0.2,I1281*(1+E1282)/(1+$J1282))</f>
        <v>0.19787411818055917</v>
      </c>
      <c r="J1282">
        <f t="shared" si="197"/>
        <v>5.9243642815615767E-4</v>
      </c>
      <c r="K1282" s="28">
        <f t="shared" si="198"/>
        <v>1.680852000000006</v>
      </c>
      <c r="L1282" s="28">
        <f t="shared" si="199"/>
        <v>1.6402390000000007</v>
      </c>
      <c r="M1282" s="28">
        <f t="shared" si="200"/>
        <v>1.346101310474427</v>
      </c>
      <c r="N1282" s="28">
        <f t="shared" si="201"/>
        <v>0.59455441435246081</v>
      </c>
      <c r="O1282" s="7">
        <f t="shared" si="202"/>
        <v>1.4165587891164453</v>
      </c>
      <c r="P1282" s="7">
        <f>[1]!S_PQ_PctChange("H00906.CSI",$A$3,$A1282)/100</f>
        <v>0.49066977564673975</v>
      </c>
    </row>
    <row r="1283" spans="1:16" x14ac:dyDescent="0.3">
      <c r="A1283" s="3">
        <v>20140417</v>
      </c>
      <c r="B1283" s="29">
        <f>板块策略指数!B1283</f>
        <v>5.7448900573400718E-3</v>
      </c>
      <c r="C1283" s="29">
        <f>板块策略指数!C1283</f>
        <v>-3.2732642764538473E-3</v>
      </c>
      <c r="D1283" s="29">
        <f>板块策略指数!E1283</f>
        <v>2.8419558425830998E-3</v>
      </c>
      <c r="E1283" s="29">
        <f>板块策略指数!F1283</f>
        <v>-4.4132686509045097E-3</v>
      </c>
      <c r="F1283">
        <f t="shared" si="203"/>
        <v>0.30358803037207566</v>
      </c>
      <c r="G1283">
        <f t="shared" si="204"/>
        <v>0.19602417631524219</v>
      </c>
      <c r="H1283">
        <f t="shared" si="205"/>
        <v>0.30359939495021054</v>
      </c>
      <c r="I1283">
        <f t="shared" si="206"/>
        <v>0.19678839836247156</v>
      </c>
      <c r="J1283">
        <f t="shared" ref="J1283:J1346" si="207">SUMPRODUCT(F1282:I1282,B1283:E1283)</f>
        <v>1.0795767294405265E-3</v>
      </c>
      <c r="K1283" s="28">
        <f t="shared" ref="K1283:K1346" si="208">(1+K1282)*(1+B1283)-1</f>
        <v>1.6962532000000063</v>
      </c>
      <c r="L1283" s="28">
        <f t="shared" ref="L1283:L1346" si="209">(1+L1282)*(1+C1283)-1</f>
        <v>1.6315968000000005</v>
      </c>
      <c r="M1283" s="28">
        <f t="shared" ref="M1283:M1346" si="210">(1+M1282)*(1+D1283)-1</f>
        <v>1.3527688268010221</v>
      </c>
      <c r="N1283" s="28">
        <f t="shared" ref="N1283:N1346" si="211">(1+N1282)*(1+E1283)-1</f>
        <v>0.58751721734343776</v>
      </c>
      <c r="O1283" s="7">
        <f t="shared" si="202"/>
        <v>1.4191676497505004</v>
      </c>
      <c r="P1283" s="7">
        <f>[1]!S_PQ_PctChange("H00906.CSI",$A$3,$A1283)/100</f>
        <v>0.48643423339453284</v>
      </c>
    </row>
    <row r="1284" spans="1:16" x14ac:dyDescent="0.3">
      <c r="A1284" s="3">
        <v>20140418</v>
      </c>
      <c r="B1284" s="29">
        <f>板块策略指数!B1284</f>
        <v>-4.8775092784322208E-4</v>
      </c>
      <c r="C1284" s="29">
        <f>板块策略指数!C1284</f>
        <v>2.8856624236662329E-3</v>
      </c>
      <c r="D1284" s="29">
        <f>板块策略指数!E1284</f>
        <v>-2.9197108760328299E-3</v>
      </c>
      <c r="E1284" s="29">
        <f>板块策略指数!F1284</f>
        <v>-1.8299625681437201E-4</v>
      </c>
      <c r="F1284">
        <f t="shared" si="203"/>
        <v>0.30359322398860927</v>
      </c>
      <c r="G1284">
        <f t="shared" si="204"/>
        <v>0.19668913437320634</v>
      </c>
      <c r="H1284">
        <f t="shared" si="205"/>
        <v>0.30286587425252243</v>
      </c>
      <c r="I1284">
        <f t="shared" si="206"/>
        <v>0.19685176738566185</v>
      </c>
      <c r="J1284">
        <f t="shared" si="207"/>
        <v>-5.0484973945100155E-4</v>
      </c>
      <c r="K1284" s="28">
        <f t="shared" si="208"/>
        <v>1.6949381000000061</v>
      </c>
      <c r="L1284" s="28">
        <f t="shared" si="209"/>
        <v>1.6391907000000008</v>
      </c>
      <c r="M1284" s="28">
        <f t="shared" si="210"/>
        <v>1.3458994220686202</v>
      </c>
      <c r="N1284" s="28">
        <f t="shared" si="211"/>
        <v>0.58722670763503548</v>
      </c>
      <c r="O1284" s="7">
        <f t="shared" ref="O1284:O1347" si="212">(1+O1283)*(1+J1284)-1</f>
        <v>1.4179463335928357</v>
      </c>
      <c r="P1284" s="7">
        <f>[1]!S_PQ_PctChange("H00906.CSI",$A$3,$A1284)/100</f>
        <v>0.48774887739963324</v>
      </c>
    </row>
    <row r="1285" spans="1:16" x14ac:dyDescent="0.3">
      <c r="A1285" s="3">
        <v>20140421</v>
      </c>
      <c r="B1285" s="29">
        <f>板块策略指数!B1285</f>
        <v>-1.0296377493790969E-2</v>
      </c>
      <c r="C1285" s="29">
        <f>板块策略指数!C1285</f>
        <v>-1.1861855984866833E-2</v>
      </c>
      <c r="D1285" s="29">
        <f>板块策略指数!E1285</f>
        <v>-2.0237291707237499E-2</v>
      </c>
      <c r="E1285" s="29">
        <f>板块策略指数!F1285</f>
        <v>-1.7279267787626701E-2</v>
      </c>
      <c r="F1285">
        <f t="shared" si="203"/>
        <v>0.30503975208184975</v>
      </c>
      <c r="G1285">
        <f t="shared" si="204"/>
        <v>0.19731369909692942</v>
      </c>
      <c r="H1285">
        <f t="shared" si="205"/>
        <v>0.30125235600478256</v>
      </c>
      <c r="I1285">
        <f t="shared" si="206"/>
        <v>0.19639419281643811</v>
      </c>
      <c r="J1285">
        <f t="shared" si="207"/>
        <v>-1.4989648073007109E-2</v>
      </c>
      <c r="K1285" s="28">
        <f t="shared" si="208"/>
        <v>1.6671900000000064</v>
      </c>
      <c r="L1285" s="28">
        <f t="shared" si="209"/>
        <v>1.6078850000000009</v>
      </c>
      <c r="M1285" s="28">
        <f t="shared" si="210"/>
        <v>1.2984247711483774</v>
      </c>
      <c r="N1285" s="28">
        <f t="shared" si="211"/>
        <v>0.5598005923141367</v>
      </c>
      <c r="O1285" s="7">
        <f t="shared" si="212"/>
        <v>1.3817021689928612</v>
      </c>
      <c r="P1285" s="7">
        <f>[1]!S_PQ_PctChange("H00906.CSI",$A$3,$A1285)/100</f>
        <v>0.463209516273144</v>
      </c>
    </row>
    <row r="1286" spans="1:16" x14ac:dyDescent="0.3">
      <c r="A1286" s="3">
        <v>20140422</v>
      </c>
      <c r="B1286" s="29">
        <f>板块策略指数!B1286</f>
        <v>-8.8692969004833359E-3</v>
      </c>
      <c r="C1286" s="29">
        <f>板块策略指数!C1286</f>
        <v>-1.1682838775482891E-2</v>
      </c>
      <c r="D1286" s="29">
        <f>板块策略指数!E1286</f>
        <v>1.3922659368147199E-3</v>
      </c>
      <c r="E1286" s="29">
        <f>板块策略指数!F1286</f>
        <v>1.5319609218885999E-2</v>
      </c>
      <c r="F1286">
        <f t="shared" si="203"/>
        <v>0.30281348645841893</v>
      </c>
      <c r="G1286">
        <f t="shared" si="204"/>
        <v>0.19531761809745302</v>
      </c>
      <c r="H1286">
        <f t="shared" si="205"/>
        <v>0.30214995181491333</v>
      </c>
      <c r="I1286">
        <f t="shared" si="206"/>
        <v>0.19971894362921452</v>
      </c>
      <c r="J1286">
        <f t="shared" si="207"/>
        <v>-1.5825665819503057E-3</v>
      </c>
      <c r="K1286" s="28">
        <f t="shared" si="208"/>
        <v>1.6435339000000062</v>
      </c>
      <c r="L1286" s="28">
        <f t="shared" si="209"/>
        <v>1.5774175000000006</v>
      </c>
      <c r="M1286" s="28">
        <f t="shared" si="210"/>
        <v>1.3016247896655782</v>
      </c>
      <c r="N1286" s="28">
        <f t="shared" si="211"/>
        <v>0.58369612784777636</v>
      </c>
      <c r="O1286" s="7">
        <f t="shared" si="212"/>
        <v>1.3779329667320543</v>
      </c>
      <c r="P1286" s="7">
        <f>[1]!S_PQ_PctChange("H00906.CSI",$A$3,$A1286)/100</f>
        <v>0.46595969168759632</v>
      </c>
    </row>
    <row r="1287" spans="1:16" x14ac:dyDescent="0.3">
      <c r="A1287" s="3">
        <v>20140423</v>
      </c>
      <c r="B1287" s="29">
        <f>板块策略指数!B1287</f>
        <v>-4.3258760555330107E-3</v>
      </c>
      <c r="C1287" s="29">
        <f>板块策略指数!C1287</f>
        <v>-4.1496575545095287E-3</v>
      </c>
      <c r="D1287" s="29">
        <f>板块策略指数!E1287</f>
        <v>3.9725732213127399E-3</v>
      </c>
      <c r="E1287" s="29">
        <f>板块策略指数!F1287</f>
        <v>-1.0538201926208199E-3</v>
      </c>
      <c r="F1287">
        <f t="shared" si="203"/>
        <v>0.301844815544278</v>
      </c>
      <c r="G1287">
        <f t="shared" si="204"/>
        <v>0.19472727355439901</v>
      </c>
      <c r="H1287">
        <f t="shared" si="205"/>
        <v>0.30369361755539503</v>
      </c>
      <c r="I1287">
        <f t="shared" si="206"/>
        <v>0.19973429334592777</v>
      </c>
      <c r="J1287">
        <f t="shared" si="207"/>
        <v>-1.1305898880743534E-3</v>
      </c>
      <c r="K1287" s="28">
        <f t="shared" si="208"/>
        <v>1.6320983000000062</v>
      </c>
      <c r="L1287" s="28">
        <f t="shared" si="209"/>
        <v>1.5667221000000002</v>
      </c>
      <c r="M1287" s="28">
        <f t="shared" si="210"/>
        <v>1.310768162670513</v>
      </c>
      <c r="N1287" s="28">
        <f t="shared" si="211"/>
        <v>0.58202719688927496</v>
      </c>
      <c r="O1287" s="7">
        <f t="shared" si="212"/>
        <v>1.3752444997653486</v>
      </c>
      <c r="P1287" s="7">
        <f>[1]!S_PQ_PctChange("H00906.CSI",$A$3,$A1287)/100</f>
        <v>0.46314081010720876</v>
      </c>
    </row>
    <row r="1288" spans="1:16" x14ac:dyDescent="0.3">
      <c r="A1288" s="3">
        <v>20140424</v>
      </c>
      <c r="B1288" s="29">
        <f>板块策略指数!B1288</f>
        <v>-8.7849682513758322E-3</v>
      </c>
      <c r="C1288" s="29">
        <f>板块策略指数!C1288</f>
        <v>-1.2169217695986693E-2</v>
      </c>
      <c r="D1288" s="29">
        <f>板块策略指数!E1288</f>
        <v>-4.3512706046117096E-3</v>
      </c>
      <c r="E1288" s="29">
        <f>板块策略指数!F1288</f>
        <v>4.6565743160470203E-3</v>
      </c>
      <c r="F1288">
        <f t="shared" si="203"/>
        <v>0.30082138977190453</v>
      </c>
      <c r="G1288">
        <f t="shared" si="204"/>
        <v>0.1934044451203642</v>
      </c>
      <c r="H1288">
        <f t="shared" si="205"/>
        <v>0.30401773682500283</v>
      </c>
      <c r="I1288">
        <f t="shared" si="206"/>
        <v>0.20175642828272825</v>
      </c>
      <c r="J1288">
        <f t="shared" si="207"/>
        <v>-5.4127512350768429E-3</v>
      </c>
      <c r="K1288" s="28">
        <f t="shared" si="208"/>
        <v>1.6089754000000056</v>
      </c>
      <c r="L1288" s="28">
        <f t="shared" si="209"/>
        <v>1.5354871000000001</v>
      </c>
      <c r="M1288" s="28">
        <f t="shared" si="210"/>
        <v>1.3007133850902122</v>
      </c>
      <c r="N1288" s="28">
        <f t="shared" si="211"/>
        <v>0.58939402410159736</v>
      </c>
      <c r="O1288" s="7">
        <f t="shared" si="212"/>
        <v>1.3623878921656343</v>
      </c>
      <c r="P1288" s="7">
        <f>[1]!S_PQ_PctChange("H00906.CSI",$A$3,$A1288)/100</f>
        <v>0.45682896543527285</v>
      </c>
    </row>
    <row r="1289" spans="1:16" x14ac:dyDescent="0.3">
      <c r="A1289" s="3">
        <v>20140425</v>
      </c>
      <c r="B1289" s="29">
        <f>板块策略指数!B1289</f>
        <v>-1.9660553334462129E-2</v>
      </c>
      <c r="C1289" s="29">
        <f>板块策略指数!C1289</f>
        <v>-1.471874970296631E-2</v>
      </c>
      <c r="D1289" s="29">
        <f>板块策略指数!E1289</f>
        <v>-2.1723540979638498E-2</v>
      </c>
      <c r="E1289" s="29">
        <f>板块策略指数!F1289</f>
        <v>-1.56884098308256E-3</v>
      </c>
      <c r="F1289">
        <f t="shared" si="203"/>
        <v>0.29960544304472464</v>
      </c>
      <c r="G1289">
        <f t="shared" si="204"/>
        <v>0.19359368097660631</v>
      </c>
      <c r="H1289">
        <f t="shared" si="205"/>
        <v>0.3021516932299777</v>
      </c>
      <c r="I1289">
        <f t="shared" si="206"/>
        <v>0.20464918274869107</v>
      </c>
      <c r="J1289">
        <f t="shared" si="207"/>
        <v>-1.5681852114670478E-2</v>
      </c>
      <c r="K1289" s="28">
        <f t="shared" si="208"/>
        <v>1.5576815000000059</v>
      </c>
      <c r="L1289" s="28">
        <f t="shared" si="209"/>
        <v>1.4981679000000003</v>
      </c>
      <c r="M1289" s="28">
        <f t="shared" si="210"/>
        <v>1.2507337435868022</v>
      </c>
      <c r="N1289" s="28">
        <f t="shared" si="211"/>
        <v>0.58690051761832041</v>
      </c>
      <c r="O1289" s="7">
        <f t="shared" si="212"/>
        <v>1.3253412746032049</v>
      </c>
      <c r="P1289" s="7">
        <f>[1]!S_PQ_PctChange("H00906.CSI",$A$3,$A1289)/100</f>
        <v>0.4372986382834092</v>
      </c>
    </row>
    <row r="1290" spans="1:16" x14ac:dyDescent="0.3">
      <c r="A1290" s="3">
        <v>20140428</v>
      </c>
      <c r="B1290" s="29">
        <f>板块策略指数!B1290</f>
        <v>-2.5747224586016679E-2</v>
      </c>
      <c r="C1290" s="29">
        <f>板块策略指数!C1290</f>
        <v>-2.8218639747952953E-2</v>
      </c>
      <c r="D1290" s="29">
        <f>板块策略指数!E1290</f>
        <v>-1.61144415747978E-2</v>
      </c>
      <c r="E1290" s="29">
        <f>板块策略指数!F1290</f>
        <v>-8.7367491990824192E-3</v>
      </c>
      <c r="F1290">
        <f t="shared" si="203"/>
        <v>0.29779793889044881</v>
      </c>
      <c r="G1290">
        <f t="shared" si="204"/>
        <v>0.19193760836951371</v>
      </c>
      <c r="H1290">
        <f t="shared" si="205"/>
        <v>0.30329828540389664</v>
      </c>
      <c r="I1290">
        <f t="shared" si="206"/>
        <v>0.20696616733614054</v>
      </c>
      <c r="J1290">
        <f t="shared" si="207"/>
        <v>-1.9833933360977742E-2</v>
      </c>
      <c r="K1290" s="28">
        <f t="shared" si="208"/>
        <v>1.4918283000000057</v>
      </c>
      <c r="L1290" s="28">
        <f t="shared" si="209"/>
        <v>1.4276730000000004</v>
      </c>
      <c r="M1290" s="28">
        <f t="shared" si="210"/>
        <v>1.2144644261753466</v>
      </c>
      <c r="N1290" s="28">
        <f t="shared" si="211"/>
        <v>0.57303616579199512</v>
      </c>
      <c r="O1290" s="7">
        <f t="shared" si="212"/>
        <v>1.2792206107211941</v>
      </c>
      <c r="P1290" s="7">
        <f>[1]!S_PQ_PctChange("H00906.CSI",$A$3,$A1290)/100</f>
        <v>0.40952346696109188</v>
      </c>
    </row>
    <row r="1291" spans="1:16" x14ac:dyDescent="0.3">
      <c r="A1291" s="3">
        <v>20140429</v>
      </c>
      <c r="B1291" s="29">
        <f>板块策略指数!B1291</f>
        <v>1.7482384319978967E-2</v>
      </c>
      <c r="C1291" s="29">
        <f>板块策略指数!C1291</f>
        <v>1.1827910925400619E-2</v>
      </c>
      <c r="D1291" s="29">
        <f>板块策略指数!E1291</f>
        <v>2.2543501218141498E-2</v>
      </c>
      <c r="E1291" s="29">
        <f>板块策略指数!F1291</f>
        <v>6.3456014107632899E-3</v>
      </c>
      <c r="F1291">
        <f t="shared" si="203"/>
        <v>0.29834191733913329</v>
      </c>
      <c r="G1291">
        <f t="shared" si="204"/>
        <v>0.19121960816733369</v>
      </c>
      <c r="H1291">
        <f t="shared" si="205"/>
        <v>0.30536372020149227</v>
      </c>
      <c r="I1291">
        <f t="shared" si="206"/>
        <v>0.20507475429204047</v>
      </c>
      <c r="J1291">
        <f t="shared" si="207"/>
        <v>1.5627169022300928E-2</v>
      </c>
      <c r="K1291" s="28">
        <f t="shared" si="208"/>
        <v>1.5353914000000057</v>
      </c>
      <c r="L1291" s="28">
        <f t="shared" si="209"/>
        <v>1.4563873000000007</v>
      </c>
      <c r="M1291" s="28">
        <f t="shared" si="210"/>
        <v>1.2643862076643613</v>
      </c>
      <c r="N1291" s="28">
        <f t="shared" si="211"/>
        <v>0.58301802630482635</v>
      </c>
      <c r="O1291" s="7">
        <f t="shared" si="212"/>
        <v>1.3148383764440461</v>
      </c>
      <c r="P1291" s="7">
        <f>[1]!S_PQ_PctChange("H00906.CSI",$A$3,$A1291)/100</f>
        <v>0.42649441123820186</v>
      </c>
    </row>
    <row r="1292" spans="1:16" x14ac:dyDescent="0.3">
      <c r="A1292" s="3">
        <v>20140430</v>
      </c>
      <c r="B1292" s="29">
        <f>板块策略指数!B1292</f>
        <v>8.4119556451915378E-3</v>
      </c>
      <c r="C1292" s="29">
        <f>板块策略指数!C1292</f>
        <v>1.4144837827487666E-2</v>
      </c>
      <c r="D1292" s="29">
        <f>板块策略指数!E1292</f>
        <v>5.5242979494393198E-3</v>
      </c>
      <c r="E1292" s="29">
        <f>板块策略指数!F1292</f>
        <v>-4.8232551991047104E-3</v>
      </c>
      <c r="F1292">
        <f t="shared" si="203"/>
        <v>0.3</v>
      </c>
      <c r="G1292">
        <f t="shared" si="204"/>
        <v>0.2</v>
      </c>
      <c r="H1292">
        <f t="shared" si="205"/>
        <v>0.3</v>
      </c>
      <c r="I1292">
        <f t="shared" si="206"/>
        <v>0.2</v>
      </c>
      <c r="J1292">
        <f t="shared" si="207"/>
        <v>5.9122016212189207E-3</v>
      </c>
      <c r="K1292" s="28">
        <f t="shared" si="208"/>
        <v>1.556719000000006</v>
      </c>
      <c r="L1292" s="28">
        <f t="shared" si="209"/>
        <v>1.4911325000000013</v>
      </c>
      <c r="M1292" s="28">
        <f t="shared" si="210"/>
        <v>1.2768953517481005</v>
      </c>
      <c r="N1292" s="28">
        <f t="shared" si="211"/>
        <v>0.57538272637917509</v>
      </c>
      <c r="O1292" s="7">
        <f t="shared" si="212"/>
        <v>1.3285241676461186</v>
      </c>
      <c r="P1292" s="7">
        <f>[1]!S_PQ_PctChange("H00906.CSI",$A$3,$A1292)/100</f>
        <v>0.42975060391572995</v>
      </c>
    </row>
    <row r="1293" spans="1:16" x14ac:dyDescent="0.3">
      <c r="A1293" s="3">
        <v>20140505</v>
      </c>
      <c r="B1293" s="29">
        <f>板块策略指数!B1293</f>
        <v>9.5622944875835263E-3</v>
      </c>
      <c r="C1293" s="29">
        <f>板块策略指数!C1293</f>
        <v>8.2006476973825702E-3</v>
      </c>
      <c r="D1293" s="29">
        <f>板块策略指数!E1293</f>
        <v>2.03957333831584E-3</v>
      </c>
      <c r="E1293" s="29">
        <f>板块策略指数!F1293</f>
        <v>-7.0820546663960902E-3</v>
      </c>
      <c r="F1293">
        <f t="shared" si="203"/>
        <v>0.30175091876854049</v>
      </c>
      <c r="G1293">
        <f t="shared" si="204"/>
        <v>0.20089595488187045</v>
      </c>
      <c r="H1293">
        <f t="shared" si="205"/>
        <v>0.29950243144801986</v>
      </c>
      <c r="I1293">
        <f t="shared" si="206"/>
        <v>0.19785069490156915</v>
      </c>
      <c r="J1293">
        <f t="shared" si="207"/>
        <v>3.7042789539671055E-3</v>
      </c>
      <c r="K1293" s="28">
        <f t="shared" si="208"/>
        <v>1.5811671000000058</v>
      </c>
      <c r="L1293" s="28">
        <f t="shared" si="209"/>
        <v>1.5115614000000015</v>
      </c>
      <c r="M1293" s="28">
        <f t="shared" si="210"/>
        <v>1.2815392468016613</v>
      </c>
      <c r="N1293" s="28">
        <f t="shared" si="211"/>
        <v>0.56422577979046173</v>
      </c>
      <c r="O1293" s="7">
        <f t="shared" si="212"/>
        <v>1.3371496707141342</v>
      </c>
      <c r="P1293" s="7">
        <f>[1]!S_PQ_PctChange("H00906.CSI",$A$3,$A1293)/100</f>
        <v>0.43201848081179617</v>
      </c>
    </row>
    <row r="1294" spans="1:16" x14ac:dyDescent="0.3">
      <c r="A1294" s="3">
        <v>20140506</v>
      </c>
      <c r="B1294" s="29">
        <f>板块策略指数!B1294</f>
        <v>1.258748416559303E-2</v>
      </c>
      <c r="C1294" s="29">
        <f>板块策略指数!C1294</f>
        <v>4.5740868608667223E-3</v>
      </c>
      <c r="D1294" s="29">
        <f>板块策略指数!E1294</f>
        <v>-2.0807416767918401E-3</v>
      </c>
      <c r="E1294" s="29">
        <f>板块策略指数!F1294</f>
        <v>-3.5638456557735899E-3</v>
      </c>
      <c r="F1294">
        <f t="shared" si="203"/>
        <v>0.304517224063523</v>
      </c>
      <c r="G1294">
        <f t="shared" si="204"/>
        <v>0.20113324917119901</v>
      </c>
      <c r="H1294">
        <f t="shared" si="205"/>
        <v>0.29786979214777048</v>
      </c>
      <c r="I1294">
        <f t="shared" si="206"/>
        <v>0.19647973461750751</v>
      </c>
      <c r="J1294">
        <f t="shared" si="207"/>
        <v>3.388903928647461E-3</v>
      </c>
      <c r="K1294" s="28">
        <f t="shared" si="208"/>
        <v>1.6136575000000057</v>
      </c>
      <c r="L1294" s="28">
        <f t="shared" si="209"/>
        <v>1.5230495000000017</v>
      </c>
      <c r="M1294" s="28">
        <f t="shared" si="210"/>
        <v>1.2767919530036047</v>
      </c>
      <c r="N1294" s="28">
        <f t="shared" si="211"/>
        <v>0.55865112054050647</v>
      </c>
      <c r="O1294" s="7">
        <f t="shared" si="212"/>
        <v>1.3450700464150542</v>
      </c>
      <c r="P1294" s="7">
        <f>[1]!S_PQ_PctChange("H00906.CSI",$A$3,$A1294)/100</f>
        <v>0.43452041740820313</v>
      </c>
    </row>
    <row r="1295" spans="1:16" x14ac:dyDescent="0.3">
      <c r="A1295" s="3">
        <v>20140507</v>
      </c>
      <c r="B1295" s="29">
        <f>板块策略指数!B1295</f>
        <v>-1.54478924648695E-2</v>
      </c>
      <c r="C1295" s="29">
        <f>板块策略指数!C1295</f>
        <v>-1.3332754668507325E-2</v>
      </c>
      <c r="D1295" s="29">
        <f>板块策略指数!E1295</f>
        <v>-1.4941862526133999E-2</v>
      </c>
      <c r="E1295" s="29">
        <f>板块策略指数!F1295</f>
        <v>-3.3738281089191399E-3</v>
      </c>
      <c r="F1295">
        <f t="shared" si="203"/>
        <v>0.30360800106205904</v>
      </c>
      <c r="G1295">
        <f t="shared" si="204"/>
        <v>0.20096351791391995</v>
      </c>
      <c r="H1295">
        <f t="shared" si="205"/>
        <v>0.29713305588171973</v>
      </c>
      <c r="I1295">
        <f t="shared" si="206"/>
        <v>0.19829542514230122</v>
      </c>
      <c r="J1295">
        <f t="shared" si="207"/>
        <v>-1.2499427934358839E-2</v>
      </c>
      <c r="K1295" s="28">
        <f t="shared" si="208"/>
        <v>1.5732820000000061</v>
      </c>
      <c r="L1295" s="28">
        <f t="shared" si="209"/>
        <v>1.4894103000000016</v>
      </c>
      <c r="M1295" s="28">
        <f t="shared" si="210"/>
        <v>1.2427724406412164</v>
      </c>
      <c r="N1295" s="28">
        <f t="shared" si="211"/>
        <v>0.55339249957802861</v>
      </c>
      <c r="O1295" s="7">
        <f t="shared" si="212"/>
        <v>1.3157580123688657</v>
      </c>
      <c r="P1295" s="7">
        <f>[1]!S_PQ_PctChange("H00906.CSI",$A$3,$A1295)/100</f>
        <v>0.41790483726855965</v>
      </c>
    </row>
    <row r="1296" spans="1:16" x14ac:dyDescent="0.3">
      <c r="A1296" s="3">
        <v>20140508</v>
      </c>
      <c r="B1296" s="29">
        <f>板块策略指数!B1296</f>
        <v>-2.2942297035460158E-3</v>
      </c>
      <c r="C1296" s="29">
        <f>板块策略指数!C1296</f>
        <v>-1.1705181745251124E-3</v>
      </c>
      <c r="D1296" s="29">
        <f>板块策略指数!E1296</f>
        <v>3.7488862509126E-7</v>
      </c>
      <c r="E1296" s="29">
        <f>板块策略指数!F1296</f>
        <v>8.1498378705584099E-4</v>
      </c>
      <c r="F1296">
        <f t="shared" si="203"/>
        <v>0.30314489402053973</v>
      </c>
      <c r="G1296">
        <f t="shared" si="204"/>
        <v>0.20088297820831072</v>
      </c>
      <c r="H1296">
        <f t="shared" si="205"/>
        <v>0.29736215367504909</v>
      </c>
      <c r="I1296">
        <f t="shared" si="206"/>
        <v>0.19860997409610037</v>
      </c>
      <c r="J1296">
        <f t="shared" si="207"/>
        <v>-7.7005899606444317E-4</v>
      </c>
      <c r="K1296" s="28">
        <f t="shared" si="208"/>
        <v>1.5673783000000059</v>
      </c>
      <c r="L1296" s="28">
        <f t="shared" si="209"/>
        <v>1.4864964000000018</v>
      </c>
      <c r="M1296" s="28">
        <f t="shared" si="210"/>
        <v>1.2427732814310928</v>
      </c>
      <c r="N1296" s="28">
        <f t="shared" si="211"/>
        <v>0.55465848928011896</v>
      </c>
      <c r="O1296" s="7">
        <f t="shared" si="212"/>
        <v>1.3139747420787327</v>
      </c>
      <c r="P1296" s="7">
        <f>[1]!S_PQ_PctChange("H00906.CSI",$A$3,$A1296)/100</f>
        <v>0.4185482668635061</v>
      </c>
    </row>
    <row r="1297" spans="1:16" x14ac:dyDescent="0.3">
      <c r="A1297" s="3">
        <v>20140509</v>
      </c>
      <c r="B1297" s="29">
        <f>板块策略指数!B1297</f>
        <v>-1.2557167753579609E-2</v>
      </c>
      <c r="C1297" s="29">
        <f>板块策略指数!C1297</f>
        <v>-6.933249531348662E-3</v>
      </c>
      <c r="D1297" s="29">
        <f>板块策略指数!E1297</f>
        <v>-9.2061823138481005E-3</v>
      </c>
      <c r="E1297" s="29">
        <f>板块策略指数!F1297</f>
        <v>-6.9624863606879798E-5</v>
      </c>
      <c r="F1297">
        <f t="shared" si="203"/>
        <v>0.30173730919904357</v>
      </c>
      <c r="G1297">
        <f t="shared" si="204"/>
        <v>0.20108902734385645</v>
      </c>
      <c r="H1297">
        <f t="shared" si="205"/>
        <v>0.29698586208107691</v>
      </c>
      <c r="I1297">
        <f t="shared" si="206"/>
        <v>0.20018780137602299</v>
      </c>
      <c r="J1297">
        <f t="shared" si="207"/>
        <v>-7.9508114947041478E-3</v>
      </c>
      <c r="K1297" s="28">
        <f t="shared" si="208"/>
        <v>1.5351393000000058</v>
      </c>
      <c r="L1297" s="28">
        <f t="shared" si="209"/>
        <v>1.4692569000000018</v>
      </c>
      <c r="M1297" s="28">
        <f t="shared" si="210"/>
        <v>1.222125901713611</v>
      </c>
      <c r="N1297" s="28">
        <f t="shared" si="211"/>
        <v>0.55455024639484751</v>
      </c>
      <c r="O1297" s="7">
        <f t="shared" si="212"/>
        <v>1.2955767651009582</v>
      </c>
      <c r="P1297" s="7">
        <f>[1]!S_PQ_PctChange("H00906.CSI",$A$3,$A1297)/100</f>
        <v>0.41389949716261243</v>
      </c>
    </row>
    <row r="1298" spans="1:16" x14ac:dyDescent="0.3">
      <c r="A1298" s="3">
        <v>20140512</v>
      </c>
      <c r="B1298" s="29">
        <f>板块策略指数!B1298</f>
        <v>2.1785508985640342E-2</v>
      </c>
      <c r="C1298" s="29">
        <f>板块策略指数!C1298</f>
        <v>1.300431720976474E-2</v>
      </c>
      <c r="D1298" s="29">
        <f>板块策略指数!E1298</f>
        <v>1.7795039815956901E-2</v>
      </c>
      <c r="E1298" s="29">
        <f>板块策略指数!F1298</f>
        <v>1.6223280366039899E-2</v>
      </c>
      <c r="F1298">
        <f t="shared" si="203"/>
        <v>0.30294233726557634</v>
      </c>
      <c r="G1298">
        <f t="shared" si="204"/>
        <v>0.20015704887769023</v>
      </c>
      <c r="H1298">
        <f t="shared" si="205"/>
        <v>0.29700743750567465</v>
      </c>
      <c r="I1298">
        <f t="shared" si="206"/>
        <v>0.19989317635105866</v>
      </c>
      <c r="J1298">
        <f t="shared" si="207"/>
        <v>1.7721104427934644E-2</v>
      </c>
      <c r="K1298" s="28">
        <f t="shared" si="208"/>
        <v>1.5903686000000055</v>
      </c>
      <c r="L1298" s="28">
        <f t="shared" si="209"/>
        <v>1.5013679000000022</v>
      </c>
      <c r="M1298" s="28">
        <f t="shared" si="210"/>
        <v>1.261668720610674</v>
      </c>
      <c r="N1298" s="28">
        <f t="shared" si="211"/>
        <v>0.57977015088520734</v>
      </c>
      <c r="O1298" s="7">
        <f t="shared" si="212"/>
        <v>1.3362569206776524</v>
      </c>
      <c r="P1298" s="7">
        <f>[1]!S_PQ_PctChange("H00906.CSI",$A$3,$A1298)/100</f>
        <v>0.4461898312789252</v>
      </c>
    </row>
    <row r="1299" spans="1:16" x14ac:dyDescent="0.3">
      <c r="A1299" s="3">
        <v>20140513</v>
      </c>
      <c r="B1299" s="29">
        <f>板块策略指数!B1299</f>
        <v>-2.0035758617510189E-4</v>
      </c>
      <c r="C1299" s="29">
        <f>板块策略指数!C1299</f>
        <v>-2.4936755604804809E-3</v>
      </c>
      <c r="D1299" s="29">
        <f>板块策略指数!E1299</f>
        <v>-1.58806083791434E-3</v>
      </c>
      <c r="E1299" s="29">
        <f>板块策略指数!F1299</f>
        <v>-3.3953828505357402E-4</v>
      </c>
      <c r="F1299">
        <f t="shared" si="203"/>
        <v>0.30321498313743067</v>
      </c>
      <c r="G1299">
        <f t="shared" si="204"/>
        <v>0.19987765980119748</v>
      </c>
      <c r="H1299">
        <f t="shared" si="205"/>
        <v>0.29686213021541297</v>
      </c>
      <c r="I1299">
        <f t="shared" si="206"/>
        <v>0.20004522684595882</v>
      </c>
      <c r="J1299">
        <f t="shared" si="207"/>
        <v>-1.0993608028531704E-3</v>
      </c>
      <c r="K1299" s="28">
        <f t="shared" si="208"/>
        <v>1.5898496000000057</v>
      </c>
      <c r="L1299" s="28">
        <f t="shared" si="209"/>
        <v>1.4951303000000018</v>
      </c>
      <c r="M1299" s="28">
        <f t="shared" si="210"/>
        <v>1.2580770530871366</v>
      </c>
      <c r="N1299" s="28">
        <f t="shared" si="211"/>
        <v>0.57923375843739677</v>
      </c>
      <c r="O1299" s="7">
        <f t="shared" si="212"/>
        <v>1.3336885313936651</v>
      </c>
      <c r="P1299" s="7">
        <f>[1]!S_PQ_PctChange("H00906.CSI",$A$3,$A1299)/100</f>
        <v>0.44310978286140856</v>
      </c>
    </row>
    <row r="1300" spans="1:16" x14ac:dyDescent="0.3">
      <c r="A1300" s="3">
        <v>20140514</v>
      </c>
      <c r="B1300" s="29">
        <f>板块策略指数!B1300</f>
        <v>1.9325446543308995E-4</v>
      </c>
      <c r="C1300" s="29">
        <f>板块策略指数!C1300</f>
        <v>2.3628425337146866E-3</v>
      </c>
      <c r="D1300" s="29">
        <f>板块策略指数!E1300</f>
        <v>-4.5592707234014497E-3</v>
      </c>
      <c r="E1300" s="29">
        <f>板块策略指数!F1300</f>
        <v>1.05046664101863E-3</v>
      </c>
      <c r="F1300">
        <f t="shared" si="203"/>
        <v>0.30345943661154329</v>
      </c>
      <c r="G1300">
        <f t="shared" si="204"/>
        <v>0.20047272013724027</v>
      </c>
      <c r="H1300">
        <f t="shared" si="205"/>
        <v>0.29568975262433195</v>
      </c>
      <c r="I1300">
        <f t="shared" si="206"/>
        <v>0.2003780906268845</v>
      </c>
      <c r="J1300">
        <f t="shared" si="207"/>
        <v>-6.1245689608588588E-4</v>
      </c>
      <c r="K1300" s="28">
        <f t="shared" si="208"/>
        <v>1.590350100000006</v>
      </c>
      <c r="L1300" s="28">
        <f t="shared" si="209"/>
        <v>1.5010259000000024</v>
      </c>
      <c r="M1300" s="28">
        <f t="shared" si="210"/>
        <v>1.2477818684878117</v>
      </c>
      <c r="N1300" s="28">
        <f t="shared" si="211"/>
        <v>0.58089269081900596</v>
      </c>
      <c r="O1300" s="7">
        <f t="shared" si="212"/>
        <v>1.3322592477592963</v>
      </c>
      <c r="P1300" s="7">
        <f>[1]!S_PQ_PctChange("H00906.CSI",$A$3,$A1300)/100</f>
        <v>0.44184747648195244</v>
      </c>
    </row>
    <row r="1301" spans="1:16" x14ac:dyDescent="0.3">
      <c r="A1301" s="3">
        <v>20140515</v>
      </c>
      <c r="B1301" s="29">
        <f>板块策略指数!B1301</f>
        <v>-1.7291485039030115E-2</v>
      </c>
      <c r="C1301" s="29">
        <f>板块策略指数!C1301</f>
        <v>-1.3798977451613063E-2</v>
      </c>
      <c r="D1301" s="29">
        <f>板块策略指数!E1301</f>
        <v>-1.47887188086463E-2</v>
      </c>
      <c r="E1301" s="29">
        <f>板块策略指数!F1301</f>
        <v>-7.3045545114156099E-3</v>
      </c>
      <c r="F1301">
        <f t="shared" si="203"/>
        <v>0.30240045738937021</v>
      </c>
      <c r="G1301">
        <f t="shared" si="204"/>
        <v>0.2004831184741786</v>
      </c>
      <c r="H1301">
        <f t="shared" si="205"/>
        <v>0.29540832314888271</v>
      </c>
      <c r="I1301">
        <f t="shared" si="206"/>
        <v>0.2017081009875685</v>
      </c>
      <c r="J1301">
        <f t="shared" si="207"/>
        <v>-1.3850128144995208E-2</v>
      </c>
      <c r="K1301" s="28">
        <f t="shared" si="208"/>
        <v>1.545559100000006</v>
      </c>
      <c r="L1301" s="28">
        <f t="shared" si="209"/>
        <v>1.4665143000000018</v>
      </c>
      <c r="M1301" s="28">
        <f t="shared" si="210"/>
        <v>1.2145400544915721</v>
      </c>
      <c r="N1301" s="28">
        <f t="shared" si="211"/>
        <v>0.56934497398222006</v>
      </c>
      <c r="O1301" s="7">
        <f t="shared" si="212"/>
        <v>1.2999571583104799</v>
      </c>
      <c r="P1301" s="7">
        <f>[1]!S_PQ_PctChange("H00906.CSI",$A$3,$A1301)/100</f>
        <v>0.42090033227094215</v>
      </c>
    </row>
    <row r="1302" spans="1:16" x14ac:dyDescent="0.3">
      <c r="A1302" s="3">
        <v>20140516</v>
      </c>
      <c r="B1302" s="29">
        <f>板块策略指数!B1302</f>
        <v>-5.4779321367945692E-3</v>
      </c>
      <c r="C1302" s="29">
        <f>板块策略指数!C1302</f>
        <v>-8.7372288901790794E-3</v>
      </c>
      <c r="D1302" s="29">
        <f>板块策略指数!E1302</f>
        <v>4.5517711899385402E-3</v>
      </c>
      <c r="E1302" s="29">
        <f>板块策略指数!F1302</f>
        <v>9.5911503861793401E-4</v>
      </c>
      <c r="F1302">
        <f t="shared" si="203"/>
        <v>0.30130740430052805</v>
      </c>
      <c r="G1302">
        <f t="shared" si="204"/>
        <v>0.19910379632779882</v>
      </c>
      <c r="H1302">
        <f t="shared" si="205"/>
        <v>0.29730895281937997</v>
      </c>
      <c r="I1302">
        <f t="shared" si="206"/>
        <v>0.20227984655229322</v>
      </c>
      <c r="J1302">
        <f t="shared" si="207"/>
        <v>-1.8701037107950159E-3</v>
      </c>
      <c r="K1302" s="28">
        <f t="shared" si="208"/>
        <v>1.5316147000000062</v>
      </c>
      <c r="L1302" s="28">
        <f t="shared" si="209"/>
        <v>1.4449638000000022</v>
      </c>
      <c r="M1302" s="28">
        <f t="shared" si="210"/>
        <v>1.2246201341105718</v>
      </c>
      <c r="N1302" s="28">
        <f t="shared" si="211"/>
        <v>0.57085015634754588</v>
      </c>
      <c r="O1302" s="7">
        <f t="shared" si="212"/>
        <v>1.2956559998940538</v>
      </c>
      <c r="P1302" s="7">
        <f>[1]!S_PQ_PctChange("H00906.CSI",$A$3,$A1302)/100</f>
        <v>0.42151316207878375</v>
      </c>
    </row>
    <row r="1303" spans="1:16" x14ac:dyDescent="0.3">
      <c r="A1303" s="3">
        <v>20140519</v>
      </c>
      <c r="B1303" s="29">
        <f>板块策略指数!B1303</f>
        <v>-7.4307121063881491E-3</v>
      </c>
      <c r="C1303" s="29">
        <f>板块策略指数!C1303</f>
        <v>-1.1532931489619586E-2</v>
      </c>
      <c r="D1303" s="29">
        <f>板块策略指数!E1303</f>
        <v>-1.3368950221791799E-2</v>
      </c>
      <c r="E1303" s="29">
        <f>板块策略指数!F1303</f>
        <v>-1.6470641137526401E-2</v>
      </c>
      <c r="F1303">
        <f t="shared" si="203"/>
        <v>0.30265235365709114</v>
      </c>
      <c r="G1303">
        <f t="shared" si="204"/>
        <v>0.1991659830932514</v>
      </c>
      <c r="H1303">
        <f t="shared" si="205"/>
        <v>0.2968494061743181</v>
      </c>
      <c r="I1303">
        <f t="shared" si="206"/>
        <v>0.20133225707533936</v>
      </c>
      <c r="J1303">
        <f t="shared" si="207"/>
        <v>-1.1841566371904064E-2</v>
      </c>
      <c r="K1303" s="28">
        <f t="shared" si="208"/>
        <v>1.5128030000000061</v>
      </c>
      <c r="L1303" s="28">
        <f t="shared" si="209"/>
        <v>1.4167662000000023</v>
      </c>
      <c r="M1303" s="28">
        <f t="shared" si="210"/>
        <v>1.1948792982752519</v>
      </c>
      <c r="N1303" s="28">
        <f t="shared" si="211"/>
        <v>0.54497724714151818</v>
      </c>
      <c r="O1303" s="7">
        <f t="shared" si="212"/>
        <v>1.2684718370042485</v>
      </c>
      <c r="P1303" s="7">
        <f>[1]!S_PQ_PctChange("H00906.CSI",$A$3,$A1303)/100</f>
        <v>0.40466956921546715</v>
      </c>
    </row>
    <row r="1304" spans="1:16" x14ac:dyDescent="0.3">
      <c r="A1304" s="3">
        <v>20140520</v>
      </c>
      <c r="B1304" s="29">
        <f>板块策略指数!B1304</f>
        <v>5.9088197522847033E-3</v>
      </c>
      <c r="C1304" s="29">
        <f>板块策略指数!C1304</f>
        <v>3.5674116925335782E-3</v>
      </c>
      <c r="D1304" s="29">
        <f>板块策略指数!E1304</f>
        <v>-3.1903489148609799E-3</v>
      </c>
      <c r="E1304" s="29">
        <f>板块策略指数!F1304</f>
        <v>2.57523345026617E-3</v>
      </c>
      <c r="F1304">
        <f t="shared" si="203"/>
        <v>0.30381170578659278</v>
      </c>
      <c r="G1304">
        <f t="shared" si="204"/>
        <v>0.19946355080497261</v>
      </c>
      <c r="H1304">
        <f t="shared" si="205"/>
        <v>0.29529102685012798</v>
      </c>
      <c r="I1304">
        <f t="shared" si="206"/>
        <v>0.20143371655830661</v>
      </c>
      <c r="J1304">
        <f t="shared" si="207"/>
        <v>2.0702496443789258E-3</v>
      </c>
      <c r="K1304" s="28">
        <f t="shared" si="208"/>
        <v>1.5276507000000064</v>
      </c>
      <c r="L1304" s="28">
        <f t="shared" si="209"/>
        <v>1.425387800000002</v>
      </c>
      <c r="M1304" s="28">
        <f t="shared" si="210"/>
        <v>1.1878768674877485</v>
      </c>
      <c r="N1304" s="28">
        <f t="shared" si="211"/>
        <v>0.54895592422825734</v>
      </c>
      <c r="O1304" s="7">
        <f t="shared" si="212"/>
        <v>1.2731681400180901</v>
      </c>
      <c r="P1304" s="7">
        <f>[1]!S_PQ_PctChange("H00906.CSI",$A$3,$A1304)/100</f>
        <v>0.40607158160759904</v>
      </c>
    </row>
    <row r="1305" spans="1:16" x14ac:dyDescent="0.3">
      <c r="A1305" s="3">
        <v>20140521</v>
      </c>
      <c r="B1305" s="29">
        <f>板块策略指数!B1305</f>
        <v>1.1601563459697839E-2</v>
      </c>
      <c r="C1305" s="29">
        <f>板块策略指数!C1305</f>
        <v>7.8015977486156326E-3</v>
      </c>
      <c r="D1305" s="29">
        <f>板块策略指数!E1305</f>
        <v>1.2758436115389699E-2</v>
      </c>
      <c r="E1305" s="29">
        <f>板块策略指数!F1305</f>
        <v>7.7545234113733097E-3</v>
      </c>
      <c r="F1305">
        <f t="shared" si="203"/>
        <v>0.30416989689244961</v>
      </c>
      <c r="G1305">
        <f t="shared" si="204"/>
        <v>0.19894857101518043</v>
      </c>
      <c r="H1305">
        <f t="shared" si="205"/>
        <v>0.29597726660672152</v>
      </c>
      <c r="I1305">
        <f t="shared" si="206"/>
        <v>0.20090426548564835</v>
      </c>
      <c r="J1305">
        <f t="shared" si="207"/>
        <v>1.0410299345779665E-2</v>
      </c>
      <c r="K1305" s="28">
        <f t="shared" si="208"/>
        <v>1.556975400000006</v>
      </c>
      <c r="L1305" s="28">
        <f t="shared" si="209"/>
        <v>1.444309700000002</v>
      </c>
      <c r="M1305" s="28">
        <f t="shared" si="210"/>
        <v>1.2157907547299298</v>
      </c>
      <c r="N1305" s="28">
        <f t="shared" si="211"/>
        <v>0.56096733920587094</v>
      </c>
      <c r="O1305" s="7">
        <f t="shared" si="212"/>
        <v>1.2968325008189678</v>
      </c>
      <c r="P1305" s="7">
        <f>[1]!S_PQ_PctChange("H00906.CSI",$A$3,$A1305)/100</f>
        <v>0.41927327851436202</v>
      </c>
    </row>
    <row r="1306" spans="1:16" x14ac:dyDescent="0.3">
      <c r="A1306" s="3">
        <v>20140522</v>
      </c>
      <c r="B1306" s="29">
        <f>板块策略指数!B1306</f>
        <v>1.3797551591623278E-4</v>
      </c>
      <c r="C1306" s="29">
        <f>板块策略指数!C1306</f>
        <v>3.8828549426450499E-3</v>
      </c>
      <c r="D1306" s="29">
        <f>板块策略指数!E1306</f>
        <v>-4.5564923809768999E-3</v>
      </c>
      <c r="E1306" s="29">
        <f>板块策略指数!F1306</f>
        <v>1.5059314582183199E-3</v>
      </c>
      <c r="F1306">
        <f t="shared" si="203"/>
        <v>0.30428234083936118</v>
      </c>
      <c r="G1306">
        <f t="shared" si="204"/>
        <v>0.19976732830073415</v>
      </c>
      <c r="H1306">
        <f t="shared" si="205"/>
        <v>0.29469690427684475</v>
      </c>
      <c r="I1306">
        <f t="shared" si="206"/>
        <v>0.20125342658305989</v>
      </c>
      <c r="J1306">
        <f t="shared" si="207"/>
        <v>-2.3161366600242626E-4</v>
      </c>
      <c r="K1306" s="28">
        <f t="shared" si="208"/>
        <v>1.5573282000000064</v>
      </c>
      <c r="L1306" s="28">
        <f t="shared" si="209"/>
        <v>1.4538006000000023</v>
      </c>
      <c r="M1306" s="28">
        <f t="shared" si="210"/>
        <v>1.205694521038164</v>
      </c>
      <c r="N1306" s="28">
        <f t="shared" si="211"/>
        <v>0.56331804902723248</v>
      </c>
      <c r="O1306" s="7">
        <f t="shared" si="212"/>
        <v>1.2963005230232598</v>
      </c>
      <c r="P1306" s="7">
        <f>[1]!S_PQ_PctChange("H00906.CSI",$A$3,$A1306)/100</f>
        <v>0.41717294457528831</v>
      </c>
    </row>
    <row r="1307" spans="1:16" x14ac:dyDescent="0.3">
      <c r="A1307" s="3">
        <v>20140523</v>
      </c>
      <c r="B1307" s="29">
        <f>板块策略指数!B1307</f>
        <v>1.6070365938951503E-2</v>
      </c>
      <c r="C1307" s="29">
        <f>板块策略指数!C1307</f>
        <v>9.4972672188604022E-3</v>
      </c>
      <c r="D1307" s="29">
        <f>板块策略指数!E1307</f>
        <v>7.9084239281390703E-3</v>
      </c>
      <c r="E1307" s="29">
        <f>板块策略指数!F1307</f>
        <v>1.23187399452746E-2</v>
      </c>
      <c r="F1307">
        <f t="shared" si="203"/>
        <v>0.30562791804549705</v>
      </c>
      <c r="G1307">
        <f t="shared" si="204"/>
        <v>0.19935268904350956</v>
      </c>
      <c r="H1307">
        <f t="shared" si="205"/>
        <v>0.29362236870890418</v>
      </c>
      <c r="I1307">
        <f t="shared" si="206"/>
        <v>0.20139702420208924</v>
      </c>
      <c r="J1307">
        <f t="shared" si="207"/>
        <v>1.1596948939022828E-2</v>
      </c>
      <c r="K1307" s="28">
        <f t="shared" si="208"/>
        <v>1.5984254000000071</v>
      </c>
      <c r="L1307" s="28">
        <f t="shared" si="209"/>
        <v>1.4771050000000026</v>
      </c>
      <c r="M1307" s="28">
        <f t="shared" si="210"/>
        <v>1.2231380883665075</v>
      </c>
      <c r="N1307" s="28">
        <f t="shared" si="211"/>
        <v>0.58257615752495306</v>
      </c>
      <c r="O1307" s="7">
        <f t="shared" si="212"/>
        <v>1.3229306029374119</v>
      </c>
      <c r="P1307" s="7">
        <f>[1]!S_PQ_PctChange("H00906.CSI",$A$3,$A1307)/100</f>
        <v>0.43034101820661247</v>
      </c>
    </row>
    <row r="1308" spans="1:16" x14ac:dyDescent="0.3">
      <c r="A1308" s="3">
        <v>20140526</v>
      </c>
      <c r="B1308" s="29">
        <f>板块策略指数!B1308</f>
        <v>6.6383279658518372E-3</v>
      </c>
      <c r="C1308" s="29">
        <f>板块策略指数!C1308</f>
        <v>2.0143877631347798E-2</v>
      </c>
      <c r="D1308" s="29">
        <f>板块策略指数!E1308</f>
        <v>9.3360563642192404E-3</v>
      </c>
      <c r="E1308" s="29">
        <f>板块策略指数!F1308</f>
        <v>-8.7769839103714299E-4</v>
      </c>
      <c r="F1308">
        <f t="shared" si="203"/>
        <v>0.30503073517959911</v>
      </c>
      <c r="G1308">
        <f t="shared" si="204"/>
        <v>0.20163254969371625</v>
      </c>
      <c r="H1308">
        <f t="shared" si="205"/>
        <v>0.29383399635684193</v>
      </c>
      <c r="I1308">
        <f t="shared" si="206"/>
        <v>0.19950271876984266</v>
      </c>
      <c r="J1308">
        <f t="shared" si="207"/>
        <v>8.609103669039133E-3</v>
      </c>
      <c r="K1308" s="28">
        <f t="shared" si="208"/>
        <v>1.6156746000000064</v>
      </c>
      <c r="L1308" s="28">
        <f t="shared" si="209"/>
        <v>1.5270035000000024</v>
      </c>
      <c r="M1308" s="28">
        <f t="shared" si="210"/>
        <v>1.2438934308649401</v>
      </c>
      <c r="N1308" s="28">
        <f t="shared" si="211"/>
        <v>0.58118713297779978</v>
      </c>
      <c r="O1308" s="7">
        <f t="shared" si="212"/>
        <v>1.3429289533140838</v>
      </c>
      <c r="P1308" s="7">
        <f>[1]!S_PQ_PctChange("H00906.CSI",$A$3,$A1308)/100</f>
        <v>0.43843505286412965</v>
      </c>
    </row>
    <row r="1309" spans="1:16" x14ac:dyDescent="0.3">
      <c r="A1309" s="3">
        <v>20140527</v>
      </c>
      <c r="B1309" s="29">
        <f>板块策略指数!B1309</f>
        <v>-1.8753097193357673E-3</v>
      </c>
      <c r="C1309" s="29">
        <f>板块策略指数!C1309</f>
        <v>-3.9625588171919111E-3</v>
      </c>
      <c r="D1309" s="29">
        <f>板块策略指数!E1309</f>
        <v>-2.7638271869167199E-3</v>
      </c>
      <c r="E1309" s="29">
        <f>板块策略指数!F1309</f>
        <v>-2.7925013959158099E-3</v>
      </c>
      <c r="F1309">
        <f t="shared" si="203"/>
        <v>0.30529528614217832</v>
      </c>
      <c r="G1309">
        <f t="shared" si="204"/>
        <v>0.20138541038322064</v>
      </c>
      <c r="H1309">
        <f t="shared" si="205"/>
        <v>0.29382704245529684</v>
      </c>
      <c r="I1309">
        <f t="shared" si="206"/>
        <v>0.19949226101930412</v>
      </c>
      <c r="J1309">
        <f t="shared" si="207"/>
        <v>-2.7402259482253713E-3</v>
      </c>
      <c r="K1309" s="28">
        <f t="shared" si="208"/>
        <v>1.6107694000000068</v>
      </c>
      <c r="L1309" s="28">
        <f t="shared" si="209"/>
        <v>1.5169901000000028</v>
      </c>
      <c r="M1309" s="28">
        <f t="shared" si="210"/>
        <v>1.2376916971961718</v>
      </c>
      <c r="N1309" s="28">
        <f t="shared" si="211"/>
        <v>0.5767716657017552</v>
      </c>
      <c r="O1309" s="7">
        <f t="shared" si="212"/>
        <v>1.336508798601364</v>
      </c>
      <c r="P1309" s="7">
        <f>[1]!S_PQ_PctChange("H00906.CSI",$A$3,$A1309)/100</f>
        <v>0.43341720907004783</v>
      </c>
    </row>
    <row r="1310" spans="1:16" x14ac:dyDescent="0.3">
      <c r="A1310" s="3">
        <v>20140528</v>
      </c>
      <c r="B1310" s="29">
        <f>板块策略指数!B1310</f>
        <v>2.6898047755577342E-2</v>
      </c>
      <c r="C1310" s="29">
        <f>板块策略指数!C1310</f>
        <v>1.1051175767437506E-2</v>
      </c>
      <c r="D1310" s="29">
        <f>板块策略指数!E1310</f>
        <v>9.3707343097846601E-3</v>
      </c>
      <c r="E1310" s="29">
        <f>板块策略指数!F1310</f>
        <v>1.06914980908639E-2</v>
      </c>
      <c r="F1310">
        <f t="shared" si="203"/>
        <v>0.30877556798361078</v>
      </c>
      <c r="G1310">
        <f t="shared" si="204"/>
        <v>0.20053798426782846</v>
      </c>
      <c r="H1310">
        <f t="shared" si="205"/>
        <v>0.2921043164983258</v>
      </c>
      <c r="I1310">
        <f t="shared" si="206"/>
        <v>0.19858213125023494</v>
      </c>
      <c r="J1310">
        <f t="shared" si="207"/>
        <v>1.5323639029055886E-2</v>
      </c>
      <c r="K1310" s="28">
        <f t="shared" si="208"/>
        <v>1.6809940000000072</v>
      </c>
      <c r="L1310" s="28">
        <f t="shared" si="209"/>
        <v>1.5448058000000029</v>
      </c>
      <c r="M1310" s="28">
        <f t="shared" si="210"/>
        <v>1.258660511557808</v>
      </c>
      <c r="N1310" s="28">
        <f t="shared" si="211"/>
        <v>0.59362971695533373</v>
      </c>
      <c r="O1310" s="7">
        <f t="shared" si="212"/>
        <v>1.3723126160193444</v>
      </c>
      <c r="P1310" s="7">
        <f>[1]!S_PQ_PctChange("H00906.CSI",$A$3,$A1310)/100</f>
        <v>0.44870318415024846</v>
      </c>
    </row>
    <row r="1311" spans="1:16" x14ac:dyDescent="0.3">
      <c r="A1311" s="3">
        <v>20140529</v>
      </c>
      <c r="B1311" s="29">
        <f>板块策略指数!B1311</f>
        <v>-1.0689244362352156E-2</v>
      </c>
      <c r="C1311" s="29">
        <f>板块策略指数!C1311</f>
        <v>-3.8289365734705334E-3</v>
      </c>
      <c r="D1311" s="29">
        <f>板块策略指数!E1311</f>
        <v>-4.9242918884206902E-3</v>
      </c>
      <c r="E1311" s="29">
        <f>板块策略指数!F1311</f>
        <v>-4.2066257551449503E-3</v>
      </c>
      <c r="F1311">
        <f t="shared" si="203"/>
        <v>0.30742473730011449</v>
      </c>
      <c r="G1311">
        <f t="shared" si="204"/>
        <v>0.20104520440200715</v>
      </c>
      <c r="H1311">
        <f t="shared" si="205"/>
        <v>0.29252113488466136</v>
      </c>
      <c r="I1311">
        <f t="shared" si="206"/>
        <v>0.19900892341321702</v>
      </c>
      <c r="J1311">
        <f t="shared" si="207"/>
        <v>-6.3421923457682326E-3</v>
      </c>
      <c r="K1311" s="28">
        <f t="shared" si="208"/>
        <v>1.6523362000000072</v>
      </c>
      <c r="L1311" s="28">
        <f t="shared" si="209"/>
        <v>1.5350619000000032</v>
      </c>
      <c r="M1311" s="28">
        <f t="shared" si="210"/>
        <v>1.2475382079220476</v>
      </c>
      <c r="N1311" s="28">
        <f t="shared" si="211"/>
        <v>0.58692591314382514</v>
      </c>
      <c r="O1311" s="7">
        <f t="shared" si="212"/>
        <v>1.3572669531042569</v>
      </c>
      <c r="P1311" s="7">
        <f>[1]!S_PQ_PctChange("H00906.CSI",$A$3,$A1311)/100</f>
        <v>0.43776545445636095</v>
      </c>
    </row>
    <row r="1312" spans="1:16" x14ac:dyDescent="0.3">
      <c r="A1312" s="3">
        <v>20140530</v>
      </c>
      <c r="B1312" s="29">
        <f>板块策略指数!B1312</f>
        <v>3.9693308864840711E-3</v>
      </c>
      <c r="C1312" s="29">
        <f>板块策略指数!C1312</f>
        <v>2.4890910947770469E-4</v>
      </c>
      <c r="D1312" s="29">
        <f>板块策略指数!E1312</f>
        <v>3.6316566908971E-3</v>
      </c>
      <c r="E1312" s="29">
        <f>板块策略指数!F1312</f>
        <v>-2.4558922245243998E-3</v>
      </c>
      <c r="F1312">
        <f t="shared" si="203"/>
        <v>0.3</v>
      </c>
      <c r="G1312">
        <f t="shared" si="204"/>
        <v>0.2</v>
      </c>
      <c r="H1312">
        <f t="shared" si="205"/>
        <v>0.3</v>
      </c>
      <c r="I1312">
        <f t="shared" si="206"/>
        <v>0.2</v>
      </c>
      <c r="J1312">
        <f t="shared" si="207"/>
        <v>1.8439043569382645E-3</v>
      </c>
      <c r="K1312" s="28">
        <f t="shared" si="208"/>
        <v>1.6628642000000071</v>
      </c>
      <c r="L1312" s="28">
        <f t="shared" si="209"/>
        <v>1.535692900000003</v>
      </c>
      <c r="M1312" s="28">
        <f t="shared" si="210"/>
        <v>1.2557004950928947</v>
      </c>
      <c r="N1312" s="28">
        <f t="shared" si="211"/>
        <v>0.58302859413283903</v>
      </c>
      <c r="O1312" s="7">
        <f t="shared" si="212"/>
        <v>1.3616135279095523</v>
      </c>
      <c r="P1312" s="7">
        <f>[1]!S_PQ_PctChange("H00906.CSI",$A$3,$A1312)/100</f>
        <v>0.4392323154603468</v>
      </c>
    </row>
    <row r="1313" spans="1:16" x14ac:dyDescent="0.3">
      <c r="A1313" s="3">
        <v>20140603</v>
      </c>
      <c r="B1313" s="29">
        <f>板块策略指数!B1313</f>
        <v>-2.7516236088945788E-3</v>
      </c>
      <c r="C1313" s="29">
        <f>板块策略指数!C1313</f>
        <v>7.512739417301677E-4</v>
      </c>
      <c r="D1313" s="29">
        <f>板块策略指数!E1313</f>
        <v>-6.7149106968123198E-3</v>
      </c>
      <c r="E1313" s="29">
        <f>板块策略指数!F1313</f>
        <v>-2.00940809047098E-3</v>
      </c>
      <c r="F1313">
        <f t="shared" si="203"/>
        <v>0.30010230533964016</v>
      </c>
      <c r="G1313">
        <f t="shared" si="204"/>
        <v>0.20077095568931838</v>
      </c>
      <c r="H1313">
        <f t="shared" si="205"/>
        <v>0.29890963195960302</v>
      </c>
      <c r="I1313">
        <f t="shared" si="206"/>
        <v>0.20021710701143838</v>
      </c>
      <c r="J1313">
        <f t="shared" si="207"/>
        <v>-3.0915871214602314E-3</v>
      </c>
      <c r="K1313" s="28">
        <f t="shared" si="208"/>
        <v>1.6555370000000069</v>
      </c>
      <c r="L1313" s="28">
        <f t="shared" si="209"/>
        <v>1.5375979000000033</v>
      </c>
      <c r="M1313" s="28">
        <f t="shared" si="210"/>
        <v>1.2405536677095905</v>
      </c>
      <c r="N1313" s="28">
        <f t="shared" si="211"/>
        <v>0.57984764366834152</v>
      </c>
      <c r="O1313" s="7">
        <f t="shared" si="212"/>
        <v>1.3543123939408011</v>
      </c>
      <c r="P1313" s="7">
        <f>[1]!S_PQ_PctChange("H00906.CSI",$A$3,$A1313)/100</f>
        <v>0.43559625796402446</v>
      </c>
    </row>
    <row r="1314" spans="1:16" x14ac:dyDescent="0.3">
      <c r="A1314" s="3">
        <v>20140604</v>
      </c>
      <c r="B1314" s="29">
        <f>板块策略指数!B1314</f>
        <v>-8.7228684819680592E-3</v>
      </c>
      <c r="C1314" s="29">
        <f>板块策略指数!C1314</f>
        <v>-1.1948740972712861E-2</v>
      </c>
      <c r="D1314" s="29">
        <f>板块策略指数!E1314</f>
        <v>-1.0204141557024E-2</v>
      </c>
      <c r="E1314" s="29">
        <f>板块策略指数!F1314</f>
        <v>-1.02897896108902E-2</v>
      </c>
      <c r="F1314">
        <f t="shared" si="203"/>
        <v>0.30052800588276357</v>
      </c>
      <c r="G1314">
        <f t="shared" si="204"/>
        <v>0.20040146543186044</v>
      </c>
      <c r="H1314">
        <f t="shared" si="205"/>
        <v>0.2988863441024297</v>
      </c>
      <c r="I1314">
        <f t="shared" si="206"/>
        <v>0.20018418458294618</v>
      </c>
      <c r="J1314">
        <f t="shared" si="207"/>
        <v>-1.0127021189911304E-2</v>
      </c>
      <c r="K1314" s="28">
        <f t="shared" si="208"/>
        <v>1.6323731000000068</v>
      </c>
      <c r="L1314" s="28">
        <f t="shared" si="209"/>
        <v>1.5072768000000032</v>
      </c>
      <c r="M1314" s="28">
        <f t="shared" si="210"/>
        <v>1.2176907409181728</v>
      </c>
      <c r="N1314" s="28">
        <f t="shared" si="211"/>
        <v>0.56359134379773357</v>
      </c>
      <c r="O1314" s="7">
        <f t="shared" si="212"/>
        <v>1.330470222439692</v>
      </c>
      <c r="P1314" s="7">
        <f>[1]!S_PQ_PctChange("H00906.CSI",$A$3,$A1314)/100</f>
        <v>0.42170619617017846</v>
      </c>
    </row>
    <row r="1315" spans="1:16" x14ac:dyDescent="0.3">
      <c r="A1315" s="3">
        <v>20140605</v>
      </c>
      <c r="B1315" s="29">
        <f>板块策略指数!B1315</f>
        <v>1.3820115393217026E-2</v>
      </c>
      <c r="C1315" s="29">
        <f>板块策略指数!C1315</f>
        <v>1.1138060225340848E-2</v>
      </c>
      <c r="D1315" s="29">
        <f>板块策略指数!E1315</f>
        <v>1.2288361683104499E-2</v>
      </c>
      <c r="E1315" s="29">
        <f>板块策略指数!F1315</f>
        <v>1.2954739724056899E-2</v>
      </c>
      <c r="F1315">
        <f t="shared" si="203"/>
        <v>0.30087479818461227</v>
      </c>
      <c r="G1315">
        <f t="shared" si="204"/>
        <v>0.20010194469870085</v>
      </c>
      <c r="H1315">
        <f t="shared" si="205"/>
        <v>0.29877914153525764</v>
      </c>
      <c r="I1315">
        <f t="shared" si="206"/>
        <v>0.20024411558142916</v>
      </c>
      <c r="J1315">
        <f t="shared" si="207"/>
        <v>1.2651572818035936E-2</v>
      </c>
      <c r="K1315" s="28">
        <f t="shared" si="208"/>
        <v>1.6687528000000071</v>
      </c>
      <c r="L1315" s="28">
        <f t="shared" si="209"/>
        <v>1.5352030000000032</v>
      </c>
      <c r="M1315" s="28">
        <f t="shared" si="210"/>
        <v>1.2449425268438472</v>
      </c>
      <c r="N1315" s="28">
        <f t="shared" si="211"/>
        <v>0.58384726269142151</v>
      </c>
      <c r="O1315" s="7">
        <f t="shared" si="212"/>
        <v>1.3599543361591522</v>
      </c>
      <c r="P1315" s="7">
        <f>[1]!S_PQ_PctChange("H00906.CSI",$A$3,$A1315)/100</f>
        <v>0.43717988817263498</v>
      </c>
    </row>
    <row r="1316" spans="1:16" x14ac:dyDescent="0.3">
      <c r="A1316" s="3">
        <v>20140606</v>
      </c>
      <c r="B1316" s="29">
        <f>板块策略指数!B1316</f>
        <v>-3.8451294552271824E-3</v>
      </c>
      <c r="C1316" s="29">
        <f>板块策略指数!C1316</f>
        <v>7.8766867978623256E-4</v>
      </c>
      <c r="D1316" s="29">
        <f>板块策略指数!E1316</f>
        <v>-5.17104139136148E-3</v>
      </c>
      <c r="E1316" s="29">
        <f>板块策略指数!F1316</f>
        <v>-8.6335780564228103E-3</v>
      </c>
      <c r="F1316">
        <f t="shared" si="203"/>
        <v>0.30100411965781576</v>
      </c>
      <c r="G1316">
        <f t="shared" si="204"/>
        <v>0.2011189623886625</v>
      </c>
      <c r="H1316">
        <f t="shared" si="205"/>
        <v>0.29850970734880555</v>
      </c>
      <c r="I1316">
        <f t="shared" si="206"/>
        <v>0.19936721060471607</v>
      </c>
      <c r="J1316">
        <f t="shared" si="207"/>
        <v>-4.2731110241975906E-3</v>
      </c>
      <c r="K1316" s="28">
        <f t="shared" si="208"/>
        <v>1.6584911000000071</v>
      </c>
      <c r="L1316" s="28">
        <f t="shared" si="209"/>
        <v>1.5371999000000036</v>
      </c>
      <c r="M1316" s="28">
        <f t="shared" si="210"/>
        <v>1.23333383611631</v>
      </c>
      <c r="N1316" s="28">
        <f t="shared" si="211"/>
        <v>0.57017299371952346</v>
      </c>
      <c r="O1316" s="7">
        <f t="shared" si="212"/>
        <v>1.3498699892687078</v>
      </c>
      <c r="P1316" s="7">
        <f>[1]!S_PQ_PctChange("H00906.CSI",$A$3,$A1316)/100</f>
        <v>0.42898670394940552</v>
      </c>
    </row>
    <row r="1317" spans="1:16" x14ac:dyDescent="0.3">
      <c r="A1317" s="3">
        <v>20140609</v>
      </c>
      <c r="B1317" s="29">
        <f>板块策略指数!B1317</f>
        <v>-1.3087611991629489E-2</v>
      </c>
      <c r="C1317" s="29">
        <f>板块策略指数!C1317</f>
        <v>-3.4584188656163585E-3</v>
      </c>
      <c r="D1317" s="29">
        <f>板块策略指数!E1317</f>
        <v>3.8255679463358901E-4</v>
      </c>
      <c r="E1317" s="29">
        <f>板块策略指数!F1317</f>
        <v>3.7264979958480599E-3</v>
      </c>
      <c r="F1317">
        <f t="shared" si="203"/>
        <v>0.29819121331825638</v>
      </c>
      <c r="G1317">
        <f t="shared" si="204"/>
        <v>0.20118344771381594</v>
      </c>
      <c r="H1317">
        <f t="shared" si="205"/>
        <v>0.29975633583495709</v>
      </c>
      <c r="I1317">
        <f t="shared" si="206"/>
        <v>0.20086900313297049</v>
      </c>
      <c r="J1317">
        <f t="shared" si="207"/>
        <v>-3.7778403121549817E-3</v>
      </c>
      <c r="K1317" s="28">
        <f t="shared" si="208"/>
        <v>1.6236978000000071</v>
      </c>
      <c r="L1317" s="28">
        <f t="shared" si="209"/>
        <v>1.5284252000000036</v>
      </c>
      <c r="M1317" s="28">
        <f t="shared" si="210"/>
        <v>1.2341882131500013</v>
      </c>
      <c r="N1317" s="28">
        <f t="shared" si="211"/>
        <v>0.57602424023375387</v>
      </c>
      <c r="O1317" s="7">
        <f t="shared" si="212"/>
        <v>1.3409925556949251</v>
      </c>
      <c r="P1317" s="7">
        <f>[1]!S_PQ_PctChange("H00906.CSI",$A$3,$A1317)/100</f>
        <v>0.42674197237782763</v>
      </c>
    </row>
    <row r="1318" spans="1:16" x14ac:dyDescent="0.3">
      <c r="A1318" s="3">
        <v>20140610</v>
      </c>
      <c r="B1318" s="29">
        <f>板块策略指数!B1318</f>
        <v>1.5712861443112909E-2</v>
      </c>
      <c r="C1318" s="29">
        <f>板块策略指数!C1318</f>
        <v>8.0648223249791106E-3</v>
      </c>
      <c r="D1318" s="29">
        <f>板块策略指数!E1318</f>
        <v>1.1142737333794299E-2</v>
      </c>
      <c r="E1318" s="29">
        <f>板块策略指数!F1318</f>
        <v>1.4226984047333101E-2</v>
      </c>
      <c r="F1318">
        <f t="shared" si="203"/>
        <v>0.29913571545790124</v>
      </c>
      <c r="G1318">
        <f t="shared" si="204"/>
        <v>0.20030102941769365</v>
      </c>
      <c r="H1318">
        <f t="shared" si="205"/>
        <v>0.29935279215018207</v>
      </c>
      <c r="I1318">
        <f t="shared" si="206"/>
        <v>0.20121046297422285</v>
      </c>
      <c r="J1318">
        <f t="shared" si="207"/>
        <v>1.2505812196488169E-2</v>
      </c>
      <c r="K1318" s="28">
        <f t="shared" si="208"/>
        <v>1.6649236000000078</v>
      </c>
      <c r="L1318" s="28">
        <f t="shared" si="209"/>
        <v>1.5488165000000031</v>
      </c>
      <c r="M1318" s="28">
        <f t="shared" si="210"/>
        <v>1.2590831855633908</v>
      </c>
      <c r="N1318" s="28">
        <f t="shared" si="211"/>
        <v>0.59844631195776965</v>
      </c>
      <c r="O1318" s="7">
        <f t="shared" si="212"/>
        <v>1.3702685689498231</v>
      </c>
      <c r="P1318" s="7">
        <f>[1]!S_PQ_PctChange("H00906.CSI",$A$3,$A1318)/100</f>
        <v>0.44425021138353782</v>
      </c>
    </row>
    <row r="1319" spans="1:16" x14ac:dyDescent="0.3">
      <c r="A1319" s="3">
        <v>20140611</v>
      </c>
      <c r="B1319" s="29">
        <f>板块策略指数!B1319</f>
        <v>7.3226864740137476E-3</v>
      </c>
      <c r="C1319" s="29">
        <f>板块策略指数!C1319</f>
        <v>9.122429959159517E-3</v>
      </c>
      <c r="D1319" s="29">
        <f>板块策略指数!E1319</f>
        <v>1.18963233060876E-4</v>
      </c>
      <c r="E1319" s="29">
        <f>板块策略指数!F1319</f>
        <v>-4.1170770911992897E-3</v>
      </c>
      <c r="F1319">
        <f t="shared" si="203"/>
        <v>0.30035756275609016</v>
      </c>
      <c r="G1319">
        <f t="shared" si="204"/>
        <v>0.20147850902131176</v>
      </c>
      <c r="H1319">
        <f t="shared" si="205"/>
        <v>0.2984260034951321</v>
      </c>
      <c r="I1319">
        <f t="shared" si="206"/>
        <v>0.19973792472746588</v>
      </c>
      <c r="J1319">
        <f t="shared" si="207"/>
        <v>3.2249221574476689E-3</v>
      </c>
      <c r="K1319" s="28">
        <f t="shared" si="208"/>
        <v>1.6844380000000077</v>
      </c>
      <c r="L1319" s="28">
        <f t="shared" si="209"/>
        <v>1.5720679000000031</v>
      </c>
      <c r="M1319" s="28">
        <f t="shared" si="210"/>
        <v>1.2593519334028991</v>
      </c>
      <c r="N1319" s="28">
        <f t="shared" si="211"/>
        <v>0.59186538526529642</v>
      </c>
      <c r="O1319" s="7">
        <f t="shared" si="212"/>
        <v>1.3779125005769308</v>
      </c>
      <c r="P1319" s="7">
        <f>[1]!S_PQ_PctChange("H00906.CSI",$A$3,$A1319)/100</f>
        <v>0.44587372036069167</v>
      </c>
    </row>
    <row r="1320" spans="1:16" x14ac:dyDescent="0.3">
      <c r="A1320" s="3">
        <v>20140612</v>
      </c>
      <c r="B1320" s="29">
        <f>板块策略指数!B1320</f>
        <v>-1.8262668014683689E-3</v>
      </c>
      <c r="C1320" s="29">
        <f>板块策略指数!C1320</f>
        <v>-3.5465237912265441E-3</v>
      </c>
      <c r="D1320" s="29">
        <f>板块策略指数!E1320</f>
        <v>-5.9049328001556899E-3</v>
      </c>
      <c r="E1320" s="29">
        <f>板块策略指数!F1320</f>
        <v>-4.0702596498015803E-3</v>
      </c>
      <c r="F1320">
        <f t="shared" si="203"/>
        <v>0.30096420620205455</v>
      </c>
      <c r="G1320">
        <f t="shared" si="204"/>
        <v>0.2015375124727195</v>
      </c>
      <c r="H1320">
        <f t="shared" si="205"/>
        <v>0.29780687586030885</v>
      </c>
      <c r="I1320">
        <f t="shared" si="206"/>
        <v>0.19969140546491693</v>
      </c>
      <c r="J1320">
        <f t="shared" si="207"/>
        <v>-3.8382520831074254E-3</v>
      </c>
      <c r="K1320" s="28">
        <f t="shared" si="208"/>
        <v>1.6795355000000076</v>
      </c>
      <c r="L1320" s="28">
        <f t="shared" si="209"/>
        <v>1.5629460000000028</v>
      </c>
      <c r="M1320" s="28">
        <f t="shared" si="210"/>
        <v>1.2460106120642531</v>
      </c>
      <c r="N1320" s="28">
        <f t="shared" si="211"/>
        <v>0.58538607981973523</v>
      </c>
      <c r="O1320" s="7">
        <f t="shared" si="212"/>
        <v>1.3687854729681441</v>
      </c>
      <c r="P1320" s="7">
        <f>[1]!S_PQ_PctChange("H00906.CSI",$A$3,$A1320)/100</f>
        <v>0.44184132524706582</v>
      </c>
    </row>
    <row r="1321" spans="1:16" x14ac:dyDescent="0.3">
      <c r="A1321" s="3">
        <v>20140613</v>
      </c>
      <c r="B1321" s="29">
        <f>板块策略指数!B1321</f>
        <v>1.1650116223502132E-2</v>
      </c>
      <c r="C1321" s="29">
        <f>板块策略指数!C1321</f>
        <v>5.3860674395793109E-3</v>
      </c>
      <c r="D1321" s="29">
        <f>板块策略指数!E1321</f>
        <v>1.12560413026304E-2</v>
      </c>
      <c r="E1321" s="29">
        <f>板块策略指数!F1321</f>
        <v>1.4621617393127199E-2</v>
      </c>
      <c r="F1321">
        <f t="shared" si="203"/>
        <v>0.30119834558473568</v>
      </c>
      <c r="G1321">
        <f t="shared" si="204"/>
        <v>0.20044542802241153</v>
      </c>
      <c r="H1321">
        <f t="shared" si="205"/>
        <v>0.29792246197472011</v>
      </c>
      <c r="I1321">
        <f t="shared" si="206"/>
        <v>0.20043376441813257</v>
      </c>
      <c r="J1321">
        <f t="shared" si="207"/>
        <v>1.0863700437445925E-2</v>
      </c>
      <c r="K1321" s="28">
        <f t="shared" si="208"/>
        <v>1.7107524000000076</v>
      </c>
      <c r="L1321" s="28">
        <f t="shared" si="209"/>
        <v>1.5767502000000029</v>
      </c>
      <c r="M1321" s="28">
        <f t="shared" si="210"/>
        <v>1.2712918002797946</v>
      </c>
      <c r="N1321" s="28">
        <f t="shared" si="211"/>
        <v>0.60856698849924928</v>
      </c>
      <c r="O1321" s="7">
        <f t="shared" si="212"/>
        <v>1.3945192487470437</v>
      </c>
      <c r="P1321" s="7">
        <f>[1]!S_PQ_PctChange("H00906.CSI",$A$3,$A1321)/100</f>
        <v>0.45756612316857415</v>
      </c>
    </row>
    <row r="1322" spans="1:16" x14ac:dyDescent="0.3">
      <c r="A1322" s="3">
        <v>20140616</v>
      </c>
      <c r="B1322" s="29">
        <f>板块策略指数!B1322</f>
        <v>8.6139921890321901E-3</v>
      </c>
      <c r="C1322" s="29">
        <f>板块策略指数!C1322</f>
        <v>-1.1332879686979447E-3</v>
      </c>
      <c r="D1322" s="29">
        <f>板块策略指数!E1322</f>
        <v>5.8153178411113303E-3</v>
      </c>
      <c r="E1322" s="29">
        <f>板块策略指数!F1322</f>
        <v>7.8994050877376799E-3</v>
      </c>
      <c r="F1322">
        <f t="shared" si="203"/>
        <v>0.30207611312489452</v>
      </c>
      <c r="G1322">
        <f t="shared" si="204"/>
        <v>0.19908681957615335</v>
      </c>
      <c r="H1322">
        <f t="shared" si="205"/>
        <v>0.29796160660456061</v>
      </c>
      <c r="I1322">
        <f t="shared" si="206"/>
        <v>0.20087546069439138</v>
      </c>
      <c r="J1322">
        <f t="shared" si="207"/>
        <v>5.6831791110464368E-3</v>
      </c>
      <c r="K1322" s="28">
        <f t="shared" si="208"/>
        <v>1.734102800000008</v>
      </c>
      <c r="L1322" s="28">
        <f t="shared" si="209"/>
        <v>1.5738300000000027</v>
      </c>
      <c r="M1322" s="28">
        <f t="shared" si="210"/>
        <v>1.2845000840083314</v>
      </c>
      <c r="N1322" s="28">
        <f t="shared" si="211"/>
        <v>0.62127371075216709</v>
      </c>
      <c r="O1322" s="7">
        <f t="shared" si="212"/>
        <v>1.4081277305225219</v>
      </c>
      <c r="P1322" s="7">
        <f>[1]!S_PQ_PctChange("H00906.CSI",$A$3,$A1322)/100</f>
        <v>0.4680367239148544</v>
      </c>
    </row>
    <row r="1323" spans="1:16" x14ac:dyDescent="0.3">
      <c r="A1323" s="3">
        <v>20140617</v>
      </c>
      <c r="B1323" s="29">
        <f>板块策略指数!B1323</f>
        <v>-1.0582338015966314E-2</v>
      </c>
      <c r="C1323" s="29">
        <f>板块策略指数!C1323</f>
        <v>-9.7715466833473031E-3</v>
      </c>
      <c r="D1323" s="29">
        <f>板块策略指数!E1323</f>
        <v>-1.14470641667007E-2</v>
      </c>
      <c r="E1323" s="29">
        <f>板块策略指数!F1323</f>
        <v>-9.4908110281027996E-3</v>
      </c>
      <c r="F1323">
        <f t="shared" si="203"/>
        <v>0.30203855781269512</v>
      </c>
      <c r="G1323">
        <f t="shared" si="204"/>
        <v>0.19922519233869443</v>
      </c>
      <c r="H1323">
        <f t="shared" si="205"/>
        <v>0.29766418424978264</v>
      </c>
      <c r="I1323">
        <f t="shared" si="206"/>
        <v>0.20107206559882768</v>
      </c>
      <c r="J1323">
        <f t="shared" si="207"/>
        <v>-1.0459314354813631E-2</v>
      </c>
      <c r="K1323" s="28">
        <f t="shared" si="208"/>
        <v>1.7051696000000081</v>
      </c>
      <c r="L1323" s="28">
        <f t="shared" si="209"/>
        <v>1.5486797000000028</v>
      </c>
      <c r="M1323" s="28">
        <f t="shared" si="210"/>
        <v>1.2583492649578547</v>
      </c>
      <c r="N1323" s="28">
        <f t="shared" si="211"/>
        <v>0.60588650833858737</v>
      </c>
      <c r="O1323" s="7">
        <f t="shared" si="212"/>
        <v>1.382940365582443</v>
      </c>
      <c r="P1323" s="7">
        <f>[1]!S_PQ_PctChange("H00906.CSI",$A$3,$A1323)/100</f>
        <v>0.45466503398296632</v>
      </c>
    </row>
    <row r="1324" spans="1:16" x14ac:dyDescent="0.3">
      <c r="A1324" s="3">
        <v>20140618</v>
      </c>
      <c r="B1324" s="29">
        <f>板块策略指数!B1324</f>
        <v>-1.5442654686050872E-3</v>
      </c>
      <c r="C1324" s="29">
        <f>板块策略指数!C1324</f>
        <v>-4.2394499395119328E-3</v>
      </c>
      <c r="D1324" s="29">
        <f>板块策略指数!E1324</f>
        <v>-6.3466882587477503E-3</v>
      </c>
      <c r="E1324" s="29">
        <f>板块策略指数!F1324</f>
        <v>-3.21779592695243E-3</v>
      </c>
      <c r="F1324">
        <f t="shared" si="203"/>
        <v>0.30273682636111637</v>
      </c>
      <c r="G1324">
        <f t="shared" si="204"/>
        <v>0.1991467491827151</v>
      </c>
      <c r="H1324">
        <f t="shared" si="205"/>
        <v>0.29691730974833108</v>
      </c>
      <c r="I1324">
        <f t="shared" si="206"/>
        <v>0.20119911470783736</v>
      </c>
      <c r="J1324">
        <f t="shared" si="207"/>
        <v>-3.8472236015625995E-3</v>
      </c>
      <c r="K1324" s="28">
        <f t="shared" si="208"/>
        <v>1.7009921000000077</v>
      </c>
      <c r="L1324" s="28">
        <f t="shared" si="209"/>
        <v>1.5378747000000024</v>
      </c>
      <c r="M1324" s="28">
        <f t="shared" si="210"/>
        <v>1.244016226193795</v>
      </c>
      <c r="N1324" s="28">
        <f t="shared" si="211"/>
        <v>0.60071909327290762</v>
      </c>
      <c r="O1324" s="7">
        <f t="shared" si="212"/>
        <v>1.3737726611668579</v>
      </c>
      <c r="P1324" s="7">
        <f>[1]!S_PQ_PctChange("H00906.CSI",$A$3,$A1324)/100</f>
        <v>0.44858459042680177</v>
      </c>
    </row>
    <row r="1325" spans="1:16" x14ac:dyDescent="0.3">
      <c r="A1325" s="3">
        <v>20140619</v>
      </c>
      <c r="B1325" s="29">
        <f>板块策略指数!B1325</f>
        <v>-2.9527816834414217E-2</v>
      </c>
      <c r="C1325" s="29">
        <f>板块策略指数!C1325</f>
        <v>-1.6686875833546728E-2</v>
      </c>
      <c r="D1325" s="29">
        <f>板块策略指数!E1325</f>
        <v>-1.6018597316436099E-2</v>
      </c>
      <c r="E1325" s="29">
        <f>板块策略指数!F1325</f>
        <v>-1.21720955281206E-2</v>
      </c>
      <c r="F1325">
        <f t="shared" si="203"/>
        <v>0.29963073257655004</v>
      </c>
      <c r="G1325">
        <f t="shared" si="204"/>
        <v>0.1997114973384147</v>
      </c>
      <c r="H1325">
        <f t="shared" si="205"/>
        <v>0.29796168245332322</v>
      </c>
      <c r="I1325">
        <f t="shared" si="206"/>
        <v>0.20269608763171204</v>
      </c>
      <c r="J1325">
        <f t="shared" si="207"/>
        <v>-1.9467508299624479E-2</v>
      </c>
      <c r="K1325" s="28">
        <f t="shared" si="208"/>
        <v>1.6212377000000076</v>
      </c>
      <c r="L1325" s="28">
        <f t="shared" si="209"/>
        <v>1.4955255000000025</v>
      </c>
      <c r="M1325" s="28">
        <f t="shared" si="210"/>
        <v>1.2080702338948481</v>
      </c>
      <c r="N1325" s="28">
        <f t="shared" si="211"/>
        <v>0.5812349875559033</v>
      </c>
      <c r="O1325" s="7">
        <f t="shared" si="212"/>
        <v>1.3275612221841704</v>
      </c>
      <c r="P1325" s="7">
        <f>[1]!S_PQ_PctChange("H00906.CSI",$A$3,$A1325)/100</f>
        <v>0.42213886777659959</v>
      </c>
    </row>
    <row r="1326" spans="1:16" x14ac:dyDescent="0.3">
      <c r="A1326" s="3">
        <v>20140620</v>
      </c>
      <c r="B1326" s="29">
        <f>板块策略指数!B1326</f>
        <v>1.0562643746501833E-2</v>
      </c>
      <c r="C1326" s="29">
        <f>板块策略指数!C1326</f>
        <v>6.4208520409827826E-3</v>
      </c>
      <c r="D1326" s="29">
        <f>板块策略指数!E1326</f>
        <v>4.6784495431524903E-3</v>
      </c>
      <c r="E1326" s="29">
        <f>板块策略指数!F1326</f>
        <v>7.5123236931374203E-3</v>
      </c>
      <c r="F1326">
        <f t="shared" si="203"/>
        <v>0.30058215988347348</v>
      </c>
      <c r="G1326">
        <f t="shared" si="204"/>
        <v>0.19952453103734935</v>
      </c>
      <c r="H1326">
        <f t="shared" si="205"/>
        <v>0.29716736209863409</v>
      </c>
      <c r="I1326">
        <f t="shared" si="206"/>
        <v>0.20272594698054297</v>
      </c>
      <c r="J1326">
        <f t="shared" si="207"/>
        <v>7.3639279777752134E-3</v>
      </c>
      <c r="K1326" s="28">
        <f t="shared" si="208"/>
        <v>1.6489249000000075</v>
      </c>
      <c r="L1326" s="28">
        <f t="shared" si="209"/>
        <v>1.511548900000002</v>
      </c>
      <c r="M1326" s="28">
        <f t="shared" si="210"/>
        <v>1.2184005790718619</v>
      </c>
      <c r="N1326" s="28">
        <f t="shared" si="211"/>
        <v>0.59311373661733735</v>
      </c>
      <c r="O1326" s="7">
        <f t="shared" si="212"/>
        <v>1.3447012153881972</v>
      </c>
      <c r="P1326" s="7">
        <f>[1]!S_PQ_PctChange("H00906.CSI",$A$3,$A1326)/100</f>
        <v>0.43167223926844089</v>
      </c>
    </row>
    <row r="1327" spans="1:16" x14ac:dyDescent="0.3">
      <c r="A1327" s="3">
        <v>20140623</v>
      </c>
      <c r="B1327" s="29">
        <f>板块策略指数!B1327</f>
        <v>1.1018621177217974E-2</v>
      </c>
      <c r="C1327" s="29">
        <f>板块策略指数!C1327</f>
        <v>6.5309897012158702E-3</v>
      </c>
      <c r="D1327" s="29">
        <f>板块策略指数!E1327</f>
        <v>1.5867140901425301E-3</v>
      </c>
      <c r="E1327" s="29">
        <f>板块策略指数!F1327</f>
        <v>-6.51928586603497E-3</v>
      </c>
      <c r="F1327">
        <f t="shared" si="203"/>
        <v>0.30275429550018801</v>
      </c>
      <c r="G1327">
        <f t="shared" si="204"/>
        <v>0.20007434681018538</v>
      </c>
      <c r="H1327">
        <f t="shared" si="205"/>
        <v>0.29652247909787438</v>
      </c>
      <c r="I1327">
        <f t="shared" si="206"/>
        <v>0.20064887859175221</v>
      </c>
      <c r="J1327">
        <f t="shared" si="207"/>
        <v>3.7649848494743969E-3</v>
      </c>
      <c r="K1327" s="28">
        <f t="shared" si="208"/>
        <v>1.6781124000000078</v>
      </c>
      <c r="L1327" s="28">
        <f t="shared" si="209"/>
        <v>1.5279518000000016</v>
      </c>
      <c r="M1327" s="28">
        <f t="shared" si="210"/>
        <v>1.2219205465282554</v>
      </c>
      <c r="N1327" s="28">
        <f t="shared" si="211"/>
        <v>0.58272777275122167</v>
      </c>
      <c r="O1327" s="7">
        <f t="shared" si="212"/>
        <v>1.3535289799406778</v>
      </c>
      <c r="P1327" s="7">
        <f>[1]!S_PQ_PctChange("H00906.CSI",$A$3,$A1327)/100</f>
        <v>0.43371225982816158</v>
      </c>
    </row>
    <row r="1328" spans="1:16" x14ac:dyDescent="0.3">
      <c r="A1328" s="3">
        <v>20140624</v>
      </c>
      <c r="B1328" s="29">
        <f>板块策略指数!B1328</f>
        <v>5.2438426408092402E-3</v>
      </c>
      <c r="C1328" s="29">
        <f>板块策略指数!C1328</f>
        <v>9.2500576949292781E-3</v>
      </c>
      <c r="D1328" s="29">
        <f>板块策略指数!E1328</f>
        <v>1.18387465707992E-2</v>
      </c>
      <c r="E1328" s="29">
        <f>板块策略指数!F1328</f>
        <v>2.5446900809766399E-3</v>
      </c>
      <c r="F1328">
        <f t="shared" si="203"/>
        <v>0.30208851082590138</v>
      </c>
      <c r="G1328">
        <f t="shared" si="204"/>
        <v>0.20042997099622759</v>
      </c>
      <c r="H1328">
        <f t="shared" si="205"/>
        <v>0.29781145701530537</v>
      </c>
      <c r="I1328">
        <f t="shared" si="206"/>
        <v>0.19967006116256553</v>
      </c>
      <c r="J1328">
        <f t="shared" si="207"/>
        <v>7.4593388293979074E-3</v>
      </c>
      <c r="K1328" s="28">
        <f t="shared" si="208"/>
        <v>1.6921560000000078</v>
      </c>
      <c r="L1328" s="28">
        <f t="shared" si="209"/>
        <v>1.5513355000000018</v>
      </c>
      <c r="M1328" s="28">
        <f t="shared" si="210"/>
        <v>1.2482253007790551</v>
      </c>
      <c r="N1328" s="28">
        <f t="shared" si="211"/>
        <v>0.58675532441542799</v>
      </c>
      <c r="O1328" s="7">
        <f t="shared" si="212"/>
        <v>1.3710847500468626</v>
      </c>
      <c r="P1328" s="7">
        <f>[1]!S_PQ_PctChange("H00906.CSI",$A$3,$A1328)/100</f>
        <v>0.44308726308623081</v>
      </c>
    </row>
    <row r="1329" spans="1:16" x14ac:dyDescent="0.3">
      <c r="A1329" s="3">
        <v>20140625</v>
      </c>
      <c r="B1329" s="29">
        <f>板块策略指数!B1329</f>
        <v>-6.8298419556668231E-3</v>
      </c>
      <c r="C1329" s="29">
        <f>板块策略指数!C1329</f>
        <v>-3.1226391041085542E-3</v>
      </c>
      <c r="D1329" s="29">
        <f>板块策略指数!E1329</f>
        <v>-7.3666693741388798E-3</v>
      </c>
      <c r="E1329" s="29">
        <f>板块策略指数!F1329</f>
        <v>-4.5774412485811199E-3</v>
      </c>
      <c r="F1329">
        <f t="shared" si="203"/>
        <v>0.30177466480170373</v>
      </c>
      <c r="G1329">
        <f t="shared" si="204"/>
        <v>0.20096910714364605</v>
      </c>
      <c r="H1329">
        <f t="shared" si="205"/>
        <v>0.29734124897477626</v>
      </c>
      <c r="I1329">
        <f t="shared" si="206"/>
        <v>0.19991497907987377</v>
      </c>
      <c r="J1329">
        <f t="shared" si="207"/>
        <v>-5.7969437643663867E-3</v>
      </c>
      <c r="K1329" s="28">
        <f t="shared" si="208"/>
        <v>1.6737690000000076</v>
      </c>
      <c r="L1329" s="28">
        <f t="shared" si="209"/>
        <v>1.5433686000000013</v>
      </c>
      <c r="M1329" s="28">
        <f t="shared" si="210"/>
        <v>1.2316633683096421</v>
      </c>
      <c r="N1329" s="28">
        <f t="shared" si="211"/>
        <v>0.57949204514204311</v>
      </c>
      <c r="O1329" s="7">
        <f t="shared" si="212"/>
        <v>1.3573397050902942</v>
      </c>
      <c r="P1329" s="7">
        <f>[1]!S_PQ_PctChange("H00906.CSI",$A$3,$A1329)/100</f>
        <v>0.43599113596627026</v>
      </c>
    </row>
    <row r="1330" spans="1:16" x14ac:dyDescent="0.3">
      <c r="A1330" s="3">
        <v>20140626</v>
      </c>
      <c r="B1330" s="29">
        <f>板块策略指数!B1330</f>
        <v>1.3586701020170509E-2</v>
      </c>
      <c r="C1330" s="29">
        <f>板块策略指数!C1330</f>
        <v>1.0876520218107597E-2</v>
      </c>
      <c r="D1330" s="29">
        <f>板块策略指数!E1330</f>
        <v>7.4761233220043497E-3</v>
      </c>
      <c r="E1330" s="29">
        <f>板块策略指数!F1330</f>
        <v>7.2226046130121199E-3</v>
      </c>
      <c r="F1330">
        <f t="shared" si="203"/>
        <v>0.30286046717478593</v>
      </c>
      <c r="G1330">
        <f t="shared" si="204"/>
        <v>0.20115291029673066</v>
      </c>
      <c r="H1330">
        <f t="shared" si="205"/>
        <v>0.29661207822205071</v>
      </c>
      <c r="I1330">
        <f t="shared" si="206"/>
        <v>0.19937454430643253</v>
      </c>
      <c r="J1330">
        <f t="shared" si="207"/>
        <v>9.9528333993525626E-3</v>
      </c>
      <c r="K1330" s="28">
        <f t="shared" si="208"/>
        <v>1.7100967000000078</v>
      </c>
      <c r="L1330" s="28">
        <f t="shared" si="209"/>
        <v>1.5710316000000013</v>
      </c>
      <c r="M1330" s="28">
        <f t="shared" si="210"/>
        <v>1.2483475588643249</v>
      </c>
      <c r="N1330" s="28">
        <f t="shared" si="211"/>
        <v>0.5909000916735021</v>
      </c>
      <c r="O1330" s="7">
        <f t="shared" si="212"/>
        <v>1.3808019144407369</v>
      </c>
      <c r="P1330" s="7">
        <f>[1]!S_PQ_PctChange("H00906.CSI",$A$3,$A1330)/100</f>
        <v>0.44893218732699647</v>
      </c>
    </row>
    <row r="1331" spans="1:16" x14ac:dyDescent="0.3">
      <c r="A1331" s="3">
        <v>20140627</v>
      </c>
      <c r="B1331" s="29">
        <f>板块策略指数!B1331</f>
        <v>4.3723163088608833E-3</v>
      </c>
      <c r="C1331" s="29">
        <f>板块策略指数!C1331</f>
        <v>2.7837853101455863E-3</v>
      </c>
      <c r="D1331" s="29">
        <f>板块策略指数!E1331</f>
        <v>2.8168660014523399E-3</v>
      </c>
      <c r="E1331" s="29">
        <f>板块策略指数!F1331</f>
        <v>-2.2100282668879598E-3</v>
      </c>
      <c r="F1331">
        <f t="shared" si="203"/>
        <v>0.30349298978355904</v>
      </c>
      <c r="G1331">
        <f t="shared" si="204"/>
        <v>0.20125420612539605</v>
      </c>
      <c r="H1331">
        <f t="shared" si="205"/>
        <v>0.29677123484172269</v>
      </c>
      <c r="I1331">
        <f t="shared" si="206"/>
        <v>0.19848156924932206</v>
      </c>
      <c r="J1331">
        <f t="shared" si="207"/>
        <v>2.279061376863309E-3</v>
      </c>
      <c r="K1331" s="28">
        <f t="shared" si="208"/>
        <v>1.7219461000000078</v>
      </c>
      <c r="L1331" s="28">
        <f t="shared" si="209"/>
        <v>1.5781888000000013</v>
      </c>
      <c r="M1331" s="28">
        <f t="shared" si="210"/>
        <v>1.2546808526623381</v>
      </c>
      <c r="N1331" s="28">
        <f t="shared" si="211"/>
        <v>0.58738415750110895</v>
      </c>
      <c r="O1331" s="7">
        <f t="shared" si="212"/>
        <v>1.3862279081299009</v>
      </c>
      <c r="P1331" s="7">
        <f>[1]!S_PQ_PctChange("H00906.CSI",$A$3,$A1331)/100</f>
        <v>0.45321876397711724</v>
      </c>
    </row>
    <row r="1332" spans="1:16" x14ac:dyDescent="0.3">
      <c r="A1332" s="3">
        <v>20140630</v>
      </c>
      <c r="B1332" s="29">
        <f>板块策略指数!B1332</f>
        <v>1.834117876176895E-2</v>
      </c>
      <c r="C1332" s="29">
        <f>板块策略指数!C1332</f>
        <v>9.4934087061429185E-3</v>
      </c>
      <c r="D1332" s="29">
        <f>板块策略指数!E1332</f>
        <v>7.1265832861023802E-3</v>
      </c>
      <c r="E1332" s="29">
        <f>板块策略指数!F1332</f>
        <v>5.1495629977964903E-3</v>
      </c>
      <c r="F1332">
        <f t="shared" si="203"/>
        <v>0.3</v>
      </c>
      <c r="G1332">
        <f t="shared" si="204"/>
        <v>0.2</v>
      </c>
      <c r="H1332">
        <f t="shared" si="205"/>
        <v>0.3</v>
      </c>
      <c r="I1332">
        <f t="shared" si="206"/>
        <v>0.2</v>
      </c>
      <c r="J1332">
        <f t="shared" si="207"/>
        <v>1.0614065877912566E-2</v>
      </c>
      <c r="K1332" s="28">
        <f t="shared" si="208"/>
        <v>1.7718698000000077</v>
      </c>
      <c r="L1332" s="28">
        <f t="shared" si="209"/>
        <v>1.6026646000000015</v>
      </c>
      <c r="M1332" s="28">
        <f t="shared" si="210"/>
        <v>1.2707490235424164</v>
      </c>
      <c r="N1332" s="28">
        <f t="shared" si="211"/>
        <v>0.59555849222186485</v>
      </c>
      <c r="O1332" s="7">
        <f t="shared" si="212"/>
        <v>1.4115554883465053</v>
      </c>
      <c r="P1332" s="7">
        <f>[1]!S_PQ_PctChange("H00906.CSI",$A$3,$A1332)/100</f>
        <v>0.46441828605744417</v>
      </c>
    </row>
    <row r="1333" spans="1:16" x14ac:dyDescent="0.3">
      <c r="A1333" s="3">
        <v>20140701</v>
      </c>
      <c r="B1333" s="29">
        <f>板块策略指数!B1333</f>
        <v>1.3530722114004058E-2</v>
      </c>
      <c r="C1333" s="29">
        <f>板块策略指数!C1333</f>
        <v>2.1198659250984461E-3</v>
      </c>
      <c r="D1333" s="29">
        <f>板块策略指数!E1333</f>
        <v>-2.1853211400004601E-3</v>
      </c>
      <c r="E1333" s="29">
        <f>板块策略指数!F1333</f>
        <v>-9.6906674732889797E-4</v>
      </c>
      <c r="F1333">
        <f t="shared" si="203"/>
        <v>0.30295833266542371</v>
      </c>
      <c r="G1333">
        <f t="shared" si="204"/>
        <v>0.19969831342216005</v>
      </c>
      <c r="H1333">
        <f t="shared" si="205"/>
        <v>0.29826059025224877</v>
      </c>
      <c r="I1333">
        <f t="shared" si="206"/>
        <v>0.19908276366016736</v>
      </c>
      <c r="J1333">
        <f t="shared" si="207"/>
        <v>3.6337801277549894E-3</v>
      </c>
      <c r="K1333" s="28">
        <f t="shared" si="208"/>
        <v>1.8093752000000074</v>
      </c>
      <c r="L1333" s="28">
        <f t="shared" si="209"/>
        <v>1.6081819000000017</v>
      </c>
      <c r="M1333" s="28">
        <f t="shared" si="210"/>
        <v>1.2657867076976337</v>
      </c>
      <c r="N1333" s="28">
        <f t="shared" si="211"/>
        <v>0.59401228954363439</v>
      </c>
      <c r="O1333" s="7">
        <f t="shared" si="212"/>
        <v>1.4203185507570377</v>
      </c>
      <c r="P1333" s="7">
        <f>[1]!S_PQ_PctChange("H00906.CSI",$A$3,$A1333)/100</f>
        <v>0.46722861846392183</v>
      </c>
    </row>
    <row r="1334" spans="1:16" x14ac:dyDescent="0.3">
      <c r="A1334" s="3">
        <v>20140702</v>
      </c>
      <c r="B1334" s="29">
        <f>板块策略指数!B1334</f>
        <v>4.7524090053903323E-3</v>
      </c>
      <c r="C1334" s="29">
        <f>板块策略指数!C1334</f>
        <v>4.5842278101844731E-3</v>
      </c>
      <c r="D1334" s="29">
        <f>板块策略指数!E1334</f>
        <v>4.5301407306801399E-3</v>
      </c>
      <c r="E1334" s="29">
        <f>板块策略指数!F1334</f>
        <v>2.9178558883080799E-3</v>
      </c>
      <c r="F1334">
        <f t="shared" si="203"/>
        <v>0.30309863925252822</v>
      </c>
      <c r="G1334">
        <f t="shared" si="204"/>
        <v>0.19975735592597213</v>
      </c>
      <c r="H1334">
        <f t="shared" si="205"/>
        <v>0.29833271035441827</v>
      </c>
      <c r="I1334">
        <f t="shared" si="206"/>
        <v>0.19881129446708126</v>
      </c>
      <c r="J1334">
        <f t="shared" si="207"/>
        <v>4.2873017329188787E-3</v>
      </c>
      <c r="K1334" s="28">
        <f t="shared" si="208"/>
        <v>1.8227265000000075</v>
      </c>
      <c r="L1334" s="28">
        <f t="shared" si="209"/>
        <v>1.6201384000000014</v>
      </c>
      <c r="M1334" s="28">
        <f t="shared" si="210"/>
        <v>1.2760510403492082</v>
      </c>
      <c r="N1334" s="28">
        <f t="shared" si="211"/>
        <v>0.59866338768871463</v>
      </c>
      <c r="O1334" s="7">
        <f t="shared" si="212"/>
        <v>1.4306951866739137</v>
      </c>
      <c r="P1334" s="7">
        <f>[1]!S_PQ_PctChange("H00906.CSI",$A$3,$A1334)/100</f>
        <v>0.47346008004945994</v>
      </c>
    </row>
    <row r="1335" spans="1:16" x14ac:dyDescent="0.3">
      <c r="A1335" s="3">
        <v>20140703</v>
      </c>
      <c r="B1335" s="29">
        <f>板块策略指数!B1335</f>
        <v>2.5043517322700963E-3</v>
      </c>
      <c r="C1335" s="29">
        <f>板块策略指数!C1335</f>
        <v>1.8445705005506612E-2</v>
      </c>
      <c r="D1335" s="29">
        <f>板块策略指数!E1335</f>
        <v>6.6138961950614403E-3</v>
      </c>
      <c r="E1335" s="29">
        <f>板块策略指数!F1335</f>
        <v>4.8648156340789497E-3</v>
      </c>
      <c r="F1335">
        <f t="shared" si="203"/>
        <v>0.3016304497080306</v>
      </c>
      <c r="G1335">
        <f t="shared" si="204"/>
        <v>0.20195080578650537</v>
      </c>
      <c r="H1335">
        <f t="shared" si="205"/>
        <v>0.29810463161228412</v>
      </c>
      <c r="I1335">
        <f t="shared" si="206"/>
        <v>0.19831411289317982</v>
      </c>
      <c r="J1335">
        <f t="shared" si="207"/>
        <v>7.3840527337816339E-3</v>
      </c>
      <c r="K1335" s="28">
        <f t="shared" si="208"/>
        <v>1.8297956000000068</v>
      </c>
      <c r="L1335" s="28">
        <f t="shared" si="209"/>
        <v>1.6684687000000018</v>
      </c>
      <c r="M1335" s="28">
        <f t="shared" si="210"/>
        <v>1.2911046056647395</v>
      </c>
      <c r="N1335" s="28">
        <f t="shared" si="211"/>
        <v>0.60644059033077236</v>
      </c>
      <c r="O1335" s="7">
        <f t="shared" si="212"/>
        <v>1.4486435681120629</v>
      </c>
      <c r="P1335" s="7">
        <f>[1]!S_PQ_PctChange("H00906.CSI",$A$3,$A1335)/100</f>
        <v>0.48320431378804507</v>
      </c>
    </row>
    <row r="1336" spans="1:16" x14ac:dyDescent="0.3">
      <c r="A1336" s="3">
        <v>20140704</v>
      </c>
      <c r="B1336" s="29">
        <f>板块策略指数!B1336</f>
        <v>-3.5057655754358809E-3</v>
      </c>
      <c r="C1336" s="29">
        <f>板块策略指数!C1336</f>
        <v>-6.1079974443769862E-3</v>
      </c>
      <c r="D1336" s="29">
        <f>板块策略指数!E1336</f>
        <v>7.9785337578738098E-4</v>
      </c>
      <c r="E1336" s="29">
        <f>板块策略指数!F1336</f>
        <v>2.9095698394486702E-3</v>
      </c>
      <c r="F1336">
        <f t="shared" si="203"/>
        <v>0.30101733819342608</v>
      </c>
      <c r="G1336">
        <f t="shared" si="204"/>
        <v>0.20101400918894186</v>
      </c>
      <c r="H1336">
        <f t="shared" si="205"/>
        <v>0.29878351216273108</v>
      </c>
      <c r="I1336">
        <f t="shared" si="206"/>
        <v>0.19918514045490085</v>
      </c>
      <c r="J1336">
        <f t="shared" si="207"/>
        <v>-1.4761081044427763E-3</v>
      </c>
      <c r="K1336" s="28">
        <f t="shared" si="208"/>
        <v>1.8198750000000068</v>
      </c>
      <c r="L1336" s="28">
        <f t="shared" si="209"/>
        <v>1.6521697000000017</v>
      </c>
      <c r="M1336" s="28">
        <f t="shared" si="210"/>
        <v>1.292932571208651</v>
      </c>
      <c r="N1336" s="28">
        <f t="shared" si="211"/>
        <v>0.6111146414212647</v>
      </c>
      <c r="O1336" s="7">
        <f t="shared" si="212"/>
        <v>1.4450291054962809</v>
      </c>
      <c r="P1336" s="7">
        <f>[1]!S_PQ_PctChange("H00906.CSI",$A$3,$A1336)/100</f>
        <v>0.48142274935177443</v>
      </c>
    </row>
    <row r="1337" spans="1:16" x14ac:dyDescent="0.3">
      <c r="A1337" s="3">
        <v>20140707</v>
      </c>
      <c r="B1337" s="29">
        <f>板块策略指数!B1337</f>
        <v>-3.9407065916041584E-3</v>
      </c>
      <c r="C1337" s="29">
        <f>板块策略指数!C1337</f>
        <v>-5.5941744602541225E-3</v>
      </c>
      <c r="D1337" s="29">
        <f>板块策略指数!E1337</f>
        <v>-5.41040040842365E-3</v>
      </c>
      <c r="E1337" s="29">
        <f>板块策略指数!F1337</f>
        <v>3.7521245230970101E-3</v>
      </c>
      <c r="F1337">
        <f t="shared" si="203"/>
        <v>0.30078759147568435</v>
      </c>
      <c r="G1337">
        <f t="shared" si="204"/>
        <v>0.20052715794809556</v>
      </c>
      <c r="H1337">
        <f t="shared" si="205"/>
        <v>0.29811494928417509</v>
      </c>
      <c r="I1337">
        <f t="shared" si="206"/>
        <v>0.20057030129204484</v>
      </c>
      <c r="J1337">
        <f t="shared" si="207"/>
        <v>-3.1798994312621752E-3</v>
      </c>
      <c r="K1337" s="28">
        <f t="shared" si="208"/>
        <v>1.8087627000000071</v>
      </c>
      <c r="L1337" s="28">
        <f t="shared" si="209"/>
        <v>1.6373330000000017</v>
      </c>
      <c r="M1337" s="28">
        <f t="shared" si="210"/>
        <v>1.2805268878888958</v>
      </c>
      <c r="N1337" s="28">
        <f t="shared" si="211"/>
        <v>0.61715974417686192</v>
      </c>
      <c r="O1337" s="7">
        <f t="shared" si="212"/>
        <v>1.437254158834294</v>
      </c>
      <c r="P1337" s="7">
        <f>[1]!S_PQ_PctChange("H00906.CSI",$A$3,$A1337)/100</f>
        <v>0.48141331398300791</v>
      </c>
    </row>
    <row r="1338" spans="1:16" x14ac:dyDescent="0.3">
      <c r="A1338" s="3">
        <v>20140708</v>
      </c>
      <c r="B1338" s="29">
        <f>板块策略指数!B1338</f>
        <v>6.5016884480841204E-3</v>
      </c>
      <c r="C1338" s="29">
        <f>板块策略指数!C1338</f>
        <v>4.9034763528155115E-3</v>
      </c>
      <c r="D1338" s="29">
        <f>板块策略指数!E1338</f>
        <v>5.7563852972222201E-3</v>
      </c>
      <c r="E1338" s="29">
        <f>板块策略指数!F1338</f>
        <v>1.02696683048092E-3</v>
      </c>
      <c r="F1338">
        <f t="shared" si="203"/>
        <v>0.30127871761785746</v>
      </c>
      <c r="G1338">
        <f t="shared" si="204"/>
        <v>0.20053564419633615</v>
      </c>
      <c r="H1338">
        <f t="shared" si="205"/>
        <v>0.2983806003344085</v>
      </c>
      <c r="I1338">
        <f t="shared" si="206"/>
        <v>0.19980503785139789</v>
      </c>
      <c r="J1338">
        <f t="shared" si="207"/>
        <v>4.8609509434683574E-3</v>
      </c>
      <c r="K1338" s="28">
        <f t="shared" si="208"/>
        <v>1.8270244000000067</v>
      </c>
      <c r="L1338" s="28">
        <f t="shared" si="209"/>
        <v>1.6502651000000017</v>
      </c>
      <c r="M1338" s="28">
        <f t="shared" si="210"/>
        <v>1.2936544793362592</v>
      </c>
      <c r="N1338" s="28">
        <f t="shared" si="211"/>
        <v>0.61882051359372059</v>
      </c>
      <c r="O1338" s="7">
        <f t="shared" si="212"/>
        <v>1.4491015317371514</v>
      </c>
      <c r="P1338" s="7">
        <f>[1]!S_PQ_PctChange("H00906.CSI",$A$3,$A1338)/100</f>
        <v>0.48610519445721612</v>
      </c>
    </row>
    <row r="1339" spans="1:16" x14ac:dyDescent="0.3">
      <c r="A1339" s="3">
        <v>20140709</v>
      </c>
      <c r="B1339" s="29">
        <f>板块策略指数!B1339</f>
        <v>-1.8249506442179875E-2</v>
      </c>
      <c r="C1339" s="29">
        <f>板块策略指数!C1339</f>
        <v>-1.7762411767788821E-2</v>
      </c>
      <c r="D1339" s="29">
        <f>板块策略指数!E1339</f>
        <v>-1.5547148017773099E-2</v>
      </c>
      <c r="E1339" s="29">
        <f>板块策略指数!F1339</f>
        <v>-1.30758878062909E-2</v>
      </c>
      <c r="F1339">
        <f t="shared" si="203"/>
        <v>0.30068524128548263</v>
      </c>
      <c r="G1339">
        <f t="shared" si="204"/>
        <v>0.20023991702406529</v>
      </c>
      <c r="H1339">
        <f t="shared" si="205"/>
        <v>0.29861253501190449</v>
      </c>
      <c r="I1339">
        <f t="shared" si="206"/>
        <v>0.20046230667854753</v>
      </c>
      <c r="J1339">
        <f t="shared" si="207"/>
        <v>-1.6311780201500526E-2</v>
      </c>
      <c r="K1339" s="28">
        <f t="shared" si="208"/>
        <v>1.7754326000000065</v>
      </c>
      <c r="L1339" s="28">
        <f t="shared" si="209"/>
        <v>1.6031900000000019</v>
      </c>
      <c r="M1339" s="28">
        <f t="shared" si="210"/>
        <v>1.25799469364439</v>
      </c>
      <c r="N1339" s="28">
        <f t="shared" si="211"/>
        <v>0.59765299817944695</v>
      </c>
      <c r="O1339" s="7">
        <f t="shared" si="212"/>
        <v>1.4091523258602967</v>
      </c>
      <c r="P1339" s="7">
        <f>[1]!S_PQ_PctChange("H00906.CSI",$A$3,$A1339)/100</f>
        <v>0.46521679975228225</v>
      </c>
    </row>
    <row r="1340" spans="1:16" x14ac:dyDescent="0.3">
      <c r="A1340" s="3">
        <v>20140710</v>
      </c>
      <c r="B1340" s="29">
        <f>板块策略指数!B1340</f>
        <v>-1.1027398035174867E-2</v>
      </c>
      <c r="C1340" s="29">
        <f>板块策略指数!C1340</f>
        <v>9.2732378351132656E-5</v>
      </c>
      <c r="D1340" s="29">
        <f>板块策略指数!E1340</f>
        <v>-1.91847388442364E-3</v>
      </c>
      <c r="E1340" s="29">
        <f>板块策略指数!F1340</f>
        <v>-4.6724560722731398E-4</v>
      </c>
      <c r="F1340">
        <f t="shared" si="203"/>
        <v>0.29855285510139534</v>
      </c>
      <c r="G1340">
        <f t="shared" si="204"/>
        <v>0.20105541968982929</v>
      </c>
      <c r="H1340">
        <f t="shared" si="205"/>
        <v>0.29922571135250592</v>
      </c>
      <c r="I1340">
        <f t="shared" si="206"/>
        <v>0.20116601385626937</v>
      </c>
      <c r="J1340">
        <f t="shared" si="207"/>
        <v>-3.9637525974032216E-3</v>
      </c>
      <c r="K1340" s="28">
        <f t="shared" si="208"/>
        <v>1.744826800000006</v>
      </c>
      <c r="L1340" s="28">
        <f t="shared" si="209"/>
        <v>1.6034314000000016</v>
      </c>
      <c r="M1340" s="28">
        <f t="shared" si="210"/>
        <v>1.253662789793466</v>
      </c>
      <c r="N1340" s="28">
        <f t="shared" si="211"/>
        <v>0.59690650183417393</v>
      </c>
      <c r="O1340" s="7">
        <f t="shared" si="212"/>
        <v>1.3996030420711278</v>
      </c>
      <c r="P1340" s="7">
        <f>[1]!S_PQ_PctChange("H00906.CSI",$A$3,$A1340)/100</f>
        <v>0.46365532441508539</v>
      </c>
    </row>
    <row r="1341" spans="1:16" x14ac:dyDescent="0.3">
      <c r="A1341" s="3">
        <v>20140711</v>
      </c>
      <c r="B1341" s="29">
        <f>板块策略指数!B1341</f>
        <v>2.0680357682314548E-3</v>
      </c>
      <c r="C1341" s="29">
        <f>板块策略指数!C1341</f>
        <v>1.9006070219480594E-3</v>
      </c>
      <c r="D1341" s="29">
        <f>板块策略指数!E1341</f>
        <v>1.0086161341920301E-2</v>
      </c>
      <c r="E1341" s="29">
        <f>板块策略指数!F1341</f>
        <v>4.6904959669985596E-3</v>
      </c>
      <c r="F1341">
        <f t="shared" si="203"/>
        <v>0.29769337087195952</v>
      </c>
      <c r="G1341">
        <f t="shared" si="204"/>
        <v>0.20044311815463725</v>
      </c>
      <c r="H1341">
        <f t="shared" si="205"/>
        <v>0.30075167522804908</v>
      </c>
      <c r="I1341">
        <f t="shared" si="206"/>
        <v>0.2011118357453541</v>
      </c>
      <c r="J1341">
        <f t="shared" si="207"/>
        <v>4.9611525045627674E-3</v>
      </c>
      <c r="K1341" s="28">
        <f t="shared" si="208"/>
        <v>1.7505032000000065</v>
      </c>
      <c r="L1341" s="28">
        <f t="shared" si="209"/>
        <v>1.6083795000000016</v>
      </c>
      <c r="M1341" s="28">
        <f t="shared" si="210"/>
        <v>1.2763935963016051</v>
      </c>
      <c r="N1341" s="28">
        <f t="shared" si="211"/>
        <v>0.60439678534070107</v>
      </c>
      <c r="O1341" s="7">
        <f t="shared" si="212"/>
        <v>1.4115078387132556</v>
      </c>
      <c r="P1341" s="7">
        <f>[1]!S_PQ_PctChange("H00906.CSI",$A$3,$A1341)/100</f>
        <v>0.47475251705403787</v>
      </c>
    </row>
    <row r="1342" spans="1:16" x14ac:dyDescent="0.3">
      <c r="A1342" s="3">
        <v>20140714</v>
      </c>
      <c r="B1342" s="29">
        <f>板块策略指数!B1342</f>
        <v>1.1969555243564058E-2</v>
      </c>
      <c r="C1342" s="29">
        <f>板块策略指数!C1342</f>
        <v>6.5815192919589042E-3</v>
      </c>
      <c r="D1342" s="29">
        <f>板块策略指数!E1342</f>
        <v>2.56695169066384E-2</v>
      </c>
      <c r="E1342" s="29">
        <f>板块策略指数!F1342</f>
        <v>7.51370539414429E-3</v>
      </c>
      <c r="F1342">
        <f t="shared" si="203"/>
        <v>0.29706394987944562</v>
      </c>
      <c r="G1342">
        <f t="shared" si="204"/>
        <v>0.19895435183319868</v>
      </c>
      <c r="H1342">
        <f t="shared" si="205"/>
        <v>0.30417873114863053</v>
      </c>
      <c r="I1342">
        <f t="shared" si="206"/>
        <v>0.19980296713872522</v>
      </c>
      <c r="J1342">
        <f t="shared" si="207"/>
        <v>1.411372279440222E-2</v>
      </c>
      <c r="K1342" s="28">
        <f t="shared" si="208"/>
        <v>1.7834255000000065</v>
      </c>
      <c r="L1342" s="28">
        <f t="shared" si="209"/>
        <v>1.6255466000000021</v>
      </c>
      <c r="M1342" s="28">
        <f t="shared" si="210"/>
        <v>1.3348275202080324</v>
      </c>
      <c r="N1342" s="28">
        <f t="shared" si="211"/>
        <v>0.61645175012106335</v>
      </c>
      <c r="O1342" s="7">
        <f t="shared" si="212"/>
        <v>1.4455431918653825</v>
      </c>
      <c r="P1342" s="7">
        <f>[1]!S_PQ_PctChange("H00906.CSI",$A$3,$A1342)/100</f>
        <v>0.49343413017889648</v>
      </c>
    </row>
    <row r="1343" spans="1:16" x14ac:dyDescent="0.3">
      <c r="A1343" s="3">
        <v>20140715</v>
      </c>
      <c r="B1343" s="29">
        <f>板块策略指数!B1343</f>
        <v>-7.4670581267577132E-3</v>
      </c>
      <c r="C1343" s="29">
        <f>板块策略指数!C1343</f>
        <v>2.6433733836602829E-3</v>
      </c>
      <c r="D1343" s="29">
        <f>板块策略指数!E1343</f>
        <v>3.6905843271106201E-3</v>
      </c>
      <c r="E1343" s="29">
        <f>板块策略指数!F1343</f>
        <v>4.7564852973617898E-4</v>
      </c>
      <c r="F1343">
        <f t="shared" si="203"/>
        <v>0.29498577106434326</v>
      </c>
      <c r="G1343">
        <f t="shared" si="204"/>
        <v>0.19957499072029505</v>
      </c>
      <c r="H1343">
        <f t="shared" si="205"/>
        <v>0.30544630846546544</v>
      </c>
      <c r="I1343">
        <f t="shared" si="206"/>
        <v>0.19999292974989633</v>
      </c>
      <c r="J1343">
        <f t="shared" si="207"/>
        <v>-4.7464989754080785E-4</v>
      </c>
      <c r="K1343" s="28">
        <f t="shared" si="208"/>
        <v>1.7626415000000066</v>
      </c>
      <c r="L1343" s="28">
        <f t="shared" si="209"/>
        <v>1.6324869000000022</v>
      </c>
      <c r="M1343" s="28">
        <f t="shared" si="210"/>
        <v>1.343444398060619</v>
      </c>
      <c r="N1343" s="28">
        <f t="shared" si="211"/>
        <v>0.61722061301939779</v>
      </c>
      <c r="O1343" s="7">
        <f t="shared" si="212"/>
        <v>1.4443824150399323</v>
      </c>
      <c r="P1343" s="7">
        <f>[1]!S_PQ_PctChange("H00906.CSI",$A$3,$A1343)/100</f>
        <v>0.49541112664558562</v>
      </c>
    </row>
    <row r="1344" spans="1:16" x14ac:dyDescent="0.3">
      <c r="A1344" s="3">
        <v>20140716</v>
      </c>
      <c r="B1344" s="29">
        <f>板块策略指数!B1344</f>
        <v>-1.8808593152604178E-2</v>
      </c>
      <c r="C1344" s="29">
        <f>板块策略指数!C1344</f>
        <v>-1.1349572147918308E-2</v>
      </c>
      <c r="D1344" s="29">
        <f>板块策略指数!E1344</f>
        <v>-3.0138746207183701E-3</v>
      </c>
      <c r="E1344" s="29">
        <f>板块策略指数!F1344</f>
        <v>-1.39721036637646E-4</v>
      </c>
      <c r="F1344">
        <f t="shared" si="203"/>
        <v>0.29199593654334255</v>
      </c>
      <c r="G1344">
        <f t="shared" si="204"/>
        <v>0.19905398675261926</v>
      </c>
      <c r="H1344">
        <f t="shared" si="205"/>
        <v>0.30721753420597175</v>
      </c>
      <c r="I1344">
        <f t="shared" si="206"/>
        <v>0.20173254249806649</v>
      </c>
      <c r="J1344">
        <f t="shared" si="207"/>
        <v>-8.7618782063976219E-3</v>
      </c>
      <c r="K1344" s="28">
        <f t="shared" si="208"/>
        <v>1.7106801000000065</v>
      </c>
      <c r="L1344" s="28">
        <f t="shared" si="209"/>
        <v>1.6026093000000023</v>
      </c>
      <c r="M1344" s="28">
        <f t="shared" si="210"/>
        <v>1.3363815504642393</v>
      </c>
      <c r="N1344" s="28">
        <f t="shared" si="211"/>
        <v>0.61699465327887504</v>
      </c>
      <c r="O1344" s="7">
        <f t="shared" si="212"/>
        <v>1.4229650340294921</v>
      </c>
      <c r="P1344" s="7">
        <f>[1]!S_PQ_PctChange("H00906.CSI",$A$3,$A1344)/100</f>
        <v>0.49057391021490759</v>
      </c>
    </row>
    <row r="1345" spans="1:16" x14ac:dyDescent="0.3">
      <c r="A1345" s="3">
        <v>20140717</v>
      </c>
      <c r="B1345" s="29">
        <f>板块策略指数!B1345</f>
        <v>-7.3397078467502793E-3</v>
      </c>
      <c r="C1345" s="29">
        <f>板块策略指数!C1345</f>
        <v>-5.7877684522222575E-3</v>
      </c>
      <c r="D1345" s="29">
        <f>板块策略指数!E1345</f>
        <v>-5.95580182743071E-3</v>
      </c>
      <c r="E1345" s="29">
        <f>板块策略指数!F1345</f>
        <v>-3.68701246623182E-3</v>
      </c>
      <c r="F1345">
        <f t="shared" si="203"/>
        <v>0.291563890290714</v>
      </c>
      <c r="G1345">
        <f t="shared" si="204"/>
        <v>0.19907020369650735</v>
      </c>
      <c r="H1345">
        <f t="shared" si="205"/>
        <v>0.30719063569299848</v>
      </c>
      <c r="I1345">
        <f t="shared" si="206"/>
        <v>0.20217527031978016</v>
      </c>
      <c r="J1345">
        <f t="shared" si="207"/>
        <v>-5.8687604021599397E-3</v>
      </c>
      <c r="K1345" s="28">
        <f t="shared" si="208"/>
        <v>1.6907845000000066</v>
      </c>
      <c r="L1345" s="28">
        <f t="shared" si="209"/>
        <v>1.5875460000000019</v>
      </c>
      <c r="M1345" s="28">
        <f t="shared" si="210"/>
        <v>1.3224665249564089</v>
      </c>
      <c r="N1345" s="28">
        <f t="shared" si="211"/>
        <v>0.61103277383440568</v>
      </c>
      <c r="O1345" s="7">
        <f t="shared" si="212"/>
        <v>1.4087452327819618</v>
      </c>
      <c r="P1345" s="7">
        <f>[1]!S_PQ_PctChange("H00906.CSI",$A$3,$A1345)/100</f>
        <v>0.48183415228163895</v>
      </c>
    </row>
    <row r="1346" spans="1:16" x14ac:dyDescent="0.3">
      <c r="A1346" s="3">
        <v>20140718</v>
      </c>
      <c r="B1346" s="29">
        <f>板块策略指数!B1346</f>
        <v>-6.649361924004559E-4</v>
      </c>
      <c r="C1346" s="29">
        <f>板块策略指数!C1346</f>
        <v>1.5028911563312011E-3</v>
      </c>
      <c r="D1346" s="29">
        <f>板块策略指数!E1346</f>
        <v>1.2933777995158701E-2</v>
      </c>
      <c r="E1346" s="29">
        <f>板块策略指数!F1346</f>
        <v>6.7756760174830198E-3</v>
      </c>
      <c r="F1346">
        <f t="shared" ref="F1346:F1409" si="213">IF(MID($A1346,6,1)&lt;&gt;MID($A1347,6,1),0.3,F1345*(1+B1346)/(1+$J1346))</f>
        <v>0.28979114428695596</v>
      </c>
      <c r="G1346">
        <f t="shared" ref="G1346:G1409" si="214">IF(MID($A1346,6,1)&lt;&gt;MID($A1347,6,1),0.2,G1345*(1+C1346)/(1+$J1346))</f>
        <v>0.19828904257108695</v>
      </c>
      <c r="H1346">
        <f t="shared" ref="H1346:H1409" si="215">IF(MID($A1346,6,1)&lt;&gt;MID($A1347,6,1),0.3,H1345*(1+D1346)/(1+$J1346))</f>
        <v>0.30947763825582286</v>
      </c>
      <c r="I1346">
        <f t="shared" ref="I1346:I1409" si="216">IF(MID($A1346,6,1)&lt;&gt;MID($A1347,6,1),0.2,I1345*(1+E1346)/(1+$J1346))</f>
        <v>0.20244217488613425</v>
      </c>
      <c r="J1346">
        <f t="shared" si="207"/>
        <v>5.4483190802519579E-3</v>
      </c>
      <c r="K1346" s="28">
        <f t="shared" si="208"/>
        <v>1.6889953000000064</v>
      </c>
      <c r="L1346" s="28">
        <f t="shared" si="209"/>
        <v>1.5914348000000023</v>
      </c>
      <c r="M1346" s="28">
        <f t="shared" si="210"/>
        <v>1.3525047913913828</v>
      </c>
      <c r="N1346" s="28">
        <f t="shared" si="211"/>
        <v>0.6219486099634548</v>
      </c>
      <c r="O1346" s="7">
        <f t="shared" si="212"/>
        <v>1.4218688453931936</v>
      </c>
      <c r="P1346" s="7">
        <f>[1]!S_PQ_PctChange("H00906.CSI",$A$3,$A1346)/100</f>
        <v>0.48831656339890128</v>
      </c>
    </row>
    <row r="1347" spans="1:16" x14ac:dyDescent="0.3">
      <c r="A1347" s="3">
        <v>20140721</v>
      </c>
      <c r="B1347" s="29">
        <f>板块策略指数!B1347</f>
        <v>4.9898562485401025E-3</v>
      </c>
      <c r="C1347" s="29">
        <f>板块策略指数!C1347</f>
        <v>4.7337868581528572E-3</v>
      </c>
      <c r="D1347" s="29">
        <f>板块策略指数!E1347</f>
        <v>3.9049422746678599E-3</v>
      </c>
      <c r="E1347" s="29">
        <f>板块策略指数!F1347</f>
        <v>-2.2114931100654599E-3</v>
      </c>
      <c r="F1347">
        <f t="shared" si="213"/>
        <v>0.29032395600055616</v>
      </c>
      <c r="G1347">
        <f t="shared" si="214"/>
        <v>0.19860300143714463</v>
      </c>
      <c r="H1347">
        <f t="shared" si="215"/>
        <v>0.30971194185926498</v>
      </c>
      <c r="I1347">
        <f t="shared" si="216"/>
        <v>0.2013611007030342</v>
      </c>
      <c r="J1347">
        <f t="shared" ref="J1347:J1410" si="217">SUMPRODUCT(F1346:I1346,B1347:E1347)</f>
        <v>3.1454670536727549E-3</v>
      </c>
      <c r="K1347" s="28">
        <f t="shared" ref="K1347:K1410" si="218">(1+K1346)*(1+B1347)-1</f>
        <v>1.7024130000000066</v>
      </c>
      <c r="L1347" s="28">
        <f t="shared" ref="L1347:L1410" si="219">(1+L1346)*(1+C1347)-1</f>
        <v>1.6037021000000027</v>
      </c>
      <c r="M1347" s="28">
        <f t="shared" ref="M1347:M1410" si="220">(1+M1346)*(1+D1347)-1</f>
        <v>1.3616911868026453</v>
      </c>
      <c r="N1347" s="28">
        <f t="shared" ref="N1347:N1410" si="221">(1+N1346)*(1+E1347)-1</f>
        <v>0.6183616817876405</v>
      </c>
      <c r="O1347" s="7">
        <f t="shared" si="212"/>
        <v>1.4294867540546945</v>
      </c>
      <c r="P1347" s="7">
        <f>[1]!S_PQ_PctChange("H00906.CSI",$A$3,$A1347)/100</f>
        <v>0.48813504984064138</v>
      </c>
    </row>
    <row r="1348" spans="1:16" x14ac:dyDescent="0.3">
      <c r="A1348" s="3">
        <v>20140722</v>
      </c>
      <c r="B1348" s="29">
        <f>板块策略指数!B1348</f>
        <v>1.295353448936188E-2</v>
      </c>
      <c r="C1348" s="29">
        <f>板块策略指数!C1348</f>
        <v>8.6893197190262856E-3</v>
      </c>
      <c r="D1348" s="29">
        <f>板块策略指数!E1348</f>
        <v>1.5821023337119801E-2</v>
      </c>
      <c r="E1348" s="29">
        <f>板块策略指数!F1348</f>
        <v>1.2570030330296999E-2</v>
      </c>
      <c r="F1348">
        <f t="shared" si="213"/>
        <v>0.29033427813919244</v>
      </c>
      <c r="G1348">
        <f t="shared" si="214"/>
        <v>0.19777397684406675</v>
      </c>
      <c r="H1348">
        <f t="shared" si="215"/>
        <v>0.31059972316181333</v>
      </c>
      <c r="I1348">
        <f t="shared" si="216"/>
        <v>0.20129202185492751</v>
      </c>
      <c r="J1348">
        <f t="shared" si="217"/>
        <v>1.2917521356906023E-2</v>
      </c>
      <c r="K1348" s="28">
        <f t="shared" si="218"/>
        <v>1.7374188000000066</v>
      </c>
      <c r="L1348" s="28">
        <f t="shared" si="219"/>
        <v>1.6263265000000029</v>
      </c>
      <c r="M1348" s="28">
        <f t="shared" si="220"/>
        <v>1.3990555581841204</v>
      </c>
      <c r="N1348" s="28">
        <f t="shared" si="221"/>
        <v>0.6387045372131015</v>
      </c>
      <c r="O1348" s="7">
        <f t="shared" ref="O1348:O1411" si="222">(1+O1347)*(1+J1348)-1</f>
        <v>1.4608697010865161</v>
      </c>
      <c r="P1348" s="7">
        <f>[1]!S_PQ_PctChange("H00906.CSI",$A$3,$A1348)/100</f>
        <v>0.50680180616937553</v>
      </c>
    </row>
    <row r="1349" spans="1:16" x14ac:dyDescent="0.3">
      <c r="A1349" s="3">
        <v>20140723</v>
      </c>
      <c r="B1349" s="29">
        <f>板块策略指数!B1349</f>
        <v>-1.4611428839459893E-2</v>
      </c>
      <c r="C1349" s="29">
        <f>板块策略指数!C1349</f>
        <v>-1.6314955509149492E-2</v>
      </c>
      <c r="D1349" s="29">
        <f>板块策略指数!E1349</f>
        <v>-2.4306997818799398E-3</v>
      </c>
      <c r="E1349" s="29">
        <f>板块策略指数!F1349</f>
        <v>8.1322633433499394E-3</v>
      </c>
      <c r="F1349">
        <f t="shared" si="213"/>
        <v>0.28798903076259846</v>
      </c>
      <c r="G1349">
        <f t="shared" si="214"/>
        <v>0.1958372611650224</v>
      </c>
      <c r="H1349">
        <f t="shared" si="215"/>
        <v>0.31189919329473037</v>
      </c>
      <c r="I1349">
        <f t="shared" si="216"/>
        <v>0.2042745147776488</v>
      </c>
      <c r="J1349">
        <f t="shared" si="217"/>
        <v>-6.5868872264670444E-3</v>
      </c>
      <c r="K1349" s="28">
        <f t="shared" si="218"/>
        <v>1.6974212000000071</v>
      </c>
      <c r="L1349" s="28">
        <f t="shared" si="219"/>
        <v>1.5834781000000024</v>
      </c>
      <c r="M1349" s="28">
        <f t="shared" si="220"/>
        <v>1.3932241743621243</v>
      </c>
      <c r="N1349" s="28">
        <f t="shared" si="221"/>
        <v>0.65203091405166091</v>
      </c>
      <c r="O1349" s="7">
        <f t="shared" si="222"/>
        <v>1.4446602298864297</v>
      </c>
      <c r="P1349" s="7">
        <f>[1]!S_PQ_PctChange("H00906.CSI",$A$3,$A1349)/100</f>
        <v>0.50667659204905968</v>
      </c>
    </row>
    <row r="1350" spans="1:16" x14ac:dyDescent="0.3">
      <c r="A1350" s="3">
        <v>20140724</v>
      </c>
      <c r="B1350" s="29">
        <f>板块策略指数!B1350</f>
        <v>-1.0392073733238326E-2</v>
      </c>
      <c r="C1350" s="29">
        <f>板块策略指数!C1350</f>
        <v>-2.2012572895429988E-3</v>
      </c>
      <c r="D1350" s="29">
        <f>板块策略指数!E1350</f>
        <v>1.17867371898764E-2</v>
      </c>
      <c r="E1350" s="29">
        <f>板块策略指数!F1350</f>
        <v>2.91889814883259E-2</v>
      </c>
      <c r="F1350">
        <f t="shared" si="213"/>
        <v>0.28323593110391021</v>
      </c>
      <c r="G1350">
        <f t="shared" si="214"/>
        <v>0.19419923493400024</v>
      </c>
      <c r="H1350">
        <f t="shared" si="215"/>
        <v>0.31362629617845911</v>
      </c>
      <c r="I1350">
        <f t="shared" si="216"/>
        <v>0.20893853778363058</v>
      </c>
      <c r="J1350">
        <f t="shared" si="217"/>
        <v>6.2149474107285867E-3</v>
      </c>
      <c r="K1350" s="28">
        <f t="shared" si="218"/>
        <v>1.6693894000000067</v>
      </c>
      <c r="L1350" s="28">
        <f t="shared" si="219"/>
        <v>1.5777912000000027</v>
      </c>
      <c r="M1350" s="28">
        <f t="shared" si="220"/>
        <v>1.4214324787417896</v>
      </c>
      <c r="N1350" s="28">
        <f t="shared" si="221"/>
        <v>0.70025201382005697</v>
      </c>
      <c r="O1350" s="7">
        <f t="shared" si="222"/>
        <v>1.4598536646522731</v>
      </c>
      <c r="P1350" s="7">
        <f>[1]!S_PQ_PctChange("H00906.CSI",$A$3,$A1350)/100</f>
        <v>0.52588017394441144</v>
      </c>
    </row>
    <row r="1351" spans="1:16" x14ac:dyDescent="0.3">
      <c r="A1351" s="3">
        <v>20140725</v>
      </c>
      <c r="B1351" s="29">
        <f>板块策略指数!B1351</f>
        <v>1.100341523795674E-2</v>
      </c>
      <c r="C1351" s="29">
        <f>板块策略指数!C1351</f>
        <v>5.7410002796191269E-3</v>
      </c>
      <c r="D1351" s="29">
        <f>板块策略指数!E1351</f>
        <v>8.8550041656124904E-3</v>
      </c>
      <c r="E1351" s="29">
        <f>板块策略指数!F1351</f>
        <v>8.3013803914906096E-3</v>
      </c>
      <c r="F1351">
        <f t="shared" si="213"/>
        <v>0.28387058451201436</v>
      </c>
      <c r="G1351">
        <f t="shared" si="214"/>
        <v>0.19362128239504978</v>
      </c>
      <c r="H1351">
        <f t="shared" si="215"/>
        <v>0.31366108781035656</v>
      </c>
      <c r="I1351">
        <f t="shared" si="216"/>
        <v>0.2088470452825795</v>
      </c>
      <c r="J1351">
        <f t="shared" si="217"/>
        <v>8.7431008619931697E-3</v>
      </c>
      <c r="K1351" s="28">
        <f t="shared" si="218"/>
        <v>1.6987618000000069</v>
      </c>
      <c r="L1351" s="28">
        <f t="shared" si="219"/>
        <v>1.5925903000000026</v>
      </c>
      <c r="M1351" s="28">
        <f t="shared" si="220"/>
        <v>1.4428742734277975</v>
      </c>
      <c r="N1351" s="28">
        <f t="shared" si="221"/>
        <v>0.71436645254817521</v>
      </c>
      <c r="O1351" s="7">
        <f t="shared" si="222"/>
        <v>1.4813604133480713</v>
      </c>
      <c r="P1351" s="7">
        <f>[1]!S_PQ_PctChange("H00906.CSI",$A$3,$A1351)/100</f>
        <v>0.5415413743526869</v>
      </c>
    </row>
    <row r="1352" spans="1:16" x14ac:dyDescent="0.3">
      <c r="A1352" s="3">
        <v>20140728</v>
      </c>
      <c r="B1352" s="29">
        <f>板块策略指数!B1352</f>
        <v>2.0275668641819369E-2</v>
      </c>
      <c r="C1352" s="29">
        <f>板块策略指数!C1352</f>
        <v>1.4346886972461486E-2</v>
      </c>
      <c r="D1352" s="29">
        <f>板块策略指数!E1352</f>
        <v>1.7413454051020599E-2</v>
      </c>
      <c r="E1352" s="29">
        <f>板块策略指数!F1352</f>
        <v>3.8672386079643302E-2</v>
      </c>
      <c r="F1352">
        <f t="shared" si="213"/>
        <v>0.28337165285992122</v>
      </c>
      <c r="G1352">
        <f t="shared" si="214"/>
        <v>0.19215782503130138</v>
      </c>
      <c r="H1352">
        <f t="shared" si="215"/>
        <v>0.31223141856321907</v>
      </c>
      <c r="I1352">
        <f t="shared" si="216"/>
        <v>0.21223910354555853</v>
      </c>
      <c r="J1352">
        <f t="shared" si="217"/>
        <v>2.2072065069649455E-2</v>
      </c>
      <c r="K1352" s="28">
        <f t="shared" si="218"/>
        <v>1.753481000000007</v>
      </c>
      <c r="L1352" s="28">
        <f t="shared" si="219"/>
        <v>1.6297859000000026</v>
      </c>
      <c r="M1352" s="28">
        <f t="shared" si="220"/>
        <v>1.4854131523405529</v>
      </c>
      <c r="N1352" s="28">
        <f t="shared" si="221"/>
        <v>0.78066509388310701</v>
      </c>
      <c r="O1352" s="7">
        <f t="shared" si="222"/>
        <v>1.5361291618527426</v>
      </c>
      <c r="P1352" s="7">
        <f>[1]!S_PQ_PctChange("H00906.CSI",$A$3,$A1352)/100</f>
        <v>0.58121423291494523</v>
      </c>
    </row>
    <row r="1353" spans="1:16" x14ac:dyDescent="0.3">
      <c r="A1353" s="3">
        <v>20140729</v>
      </c>
      <c r="B1353" s="29">
        <f>板块策略指数!B1353</f>
        <v>2.0315230066958786E-2</v>
      </c>
      <c r="C1353" s="29">
        <f>板块策略指数!C1353</f>
        <v>6.6529750577795513E-3</v>
      </c>
      <c r="D1353" s="29">
        <f>板块策略指数!E1353</f>
        <v>1.9051769128426599E-3</v>
      </c>
      <c r="E1353" s="29">
        <f>板块策略指数!F1353</f>
        <v>3.26590562605221E-3</v>
      </c>
      <c r="F1353">
        <f t="shared" si="213"/>
        <v>0.28674180649902359</v>
      </c>
      <c r="G1353">
        <f t="shared" si="214"/>
        <v>0.1918395292983395</v>
      </c>
      <c r="H1353">
        <f t="shared" si="215"/>
        <v>0.3102440542843547</v>
      </c>
      <c r="I1353">
        <f t="shared" si="216"/>
        <v>0.21117460991828235</v>
      </c>
      <c r="J1353">
        <f t="shared" si="217"/>
        <v>8.3231905118425695E-3</v>
      </c>
      <c r="K1353" s="28">
        <f t="shared" si="218"/>
        <v>1.8094186000000065</v>
      </c>
      <c r="L1353" s="28">
        <f t="shared" si="219"/>
        <v>1.6472818000000027</v>
      </c>
      <c r="M1353" s="28">
        <f t="shared" si="220"/>
        <v>1.4901483040972674</v>
      </c>
      <c r="N1353" s="28">
        <f t="shared" si="221"/>
        <v>0.78648057803133464</v>
      </c>
      <c r="O1353" s="7">
        <f t="shared" si="222"/>
        <v>1.5572378480294828</v>
      </c>
      <c r="P1353" s="7">
        <f>[1]!S_PQ_PctChange("H00906.CSI",$A$3,$A1353)/100</f>
        <v>0.58923163778192733</v>
      </c>
    </row>
    <row r="1354" spans="1:16" x14ac:dyDescent="0.3">
      <c r="A1354" s="3">
        <v>20140730</v>
      </c>
      <c r="B1354" s="29">
        <f>板块策略指数!B1354</f>
        <v>8.9244443672438917E-3</v>
      </c>
      <c r="C1354" s="29">
        <f>板块策略指数!C1354</f>
        <v>1.039745749772451E-2</v>
      </c>
      <c r="D1354" s="29">
        <f>板块策略指数!E1354</f>
        <v>-2.7698232948750101E-3</v>
      </c>
      <c r="E1354" s="29">
        <f>板块策略指数!F1354</f>
        <v>-8.1927992513539296E-3</v>
      </c>
      <c r="F1354">
        <f t="shared" si="213"/>
        <v>0.28873368067683203</v>
      </c>
      <c r="G1354">
        <f t="shared" si="214"/>
        <v>0.19345418563338843</v>
      </c>
      <c r="H1354">
        <f t="shared" si="215"/>
        <v>0.30877822401548055</v>
      </c>
      <c r="I1354">
        <f t="shared" si="216"/>
        <v>0.20903390967429905</v>
      </c>
      <c r="J1354">
        <f t="shared" si="217"/>
        <v>1.9642222574297753E-3</v>
      </c>
      <c r="K1354" s="28">
        <f t="shared" si="218"/>
        <v>1.8344911000000068</v>
      </c>
      <c r="L1354" s="28">
        <f t="shared" si="219"/>
        <v>1.6748068000000025</v>
      </c>
      <c r="M1354" s="28">
        <f t="shared" si="220"/>
        <v>1.4832510333168853</v>
      </c>
      <c r="N1354" s="28">
        <f t="shared" si="221"/>
        <v>0.77184430128908121</v>
      </c>
      <c r="O1354" s="7">
        <f t="shared" si="222"/>
        <v>1.5622608315281243</v>
      </c>
      <c r="P1354" s="7">
        <f>[1]!S_PQ_PctChange("H00906.CSI",$A$3,$A1354)/100</f>
        <v>0.58629583060958734</v>
      </c>
    </row>
    <row r="1355" spans="1:16" x14ac:dyDescent="0.3">
      <c r="A1355" s="3">
        <v>20140731</v>
      </c>
      <c r="B1355" s="29">
        <f>板块策略指数!B1355</f>
        <v>6.7175021293945899E-3</v>
      </c>
      <c r="C1355" s="29">
        <f>板块策略指数!C1355</f>
        <v>3.9142640133859588E-3</v>
      </c>
      <c r="D1355" s="29">
        <f>板块策略指数!E1355</f>
        <v>1.45899352706425E-2</v>
      </c>
      <c r="E1355" s="29">
        <f>板块策略指数!F1355</f>
        <v>1.33471037299618E-2</v>
      </c>
      <c r="F1355">
        <f t="shared" si="213"/>
        <v>0.3</v>
      </c>
      <c r="G1355">
        <f t="shared" si="214"/>
        <v>0.2</v>
      </c>
      <c r="H1355">
        <f t="shared" si="215"/>
        <v>0.3</v>
      </c>
      <c r="I1355">
        <f t="shared" si="216"/>
        <v>0.2</v>
      </c>
      <c r="J1355">
        <f t="shared" si="217"/>
        <v>9.9918514487103618E-3</v>
      </c>
      <c r="K1355" s="28">
        <f t="shared" si="218"/>
        <v>1.8535318000000069</v>
      </c>
      <c r="L1355" s="28">
        <f t="shared" si="219"/>
        <v>1.6852767000000028</v>
      </c>
      <c r="M1355" s="28">
        <f t="shared" si="220"/>
        <v>1.5194815051537347</v>
      </c>
      <c r="N1355" s="28">
        <f t="shared" si="221"/>
        <v>0.79549329097172805</v>
      </c>
      <c r="O1355" s="7">
        <f t="shared" si="222"/>
        <v>1.5878625611296022</v>
      </c>
      <c r="P1355" s="7">
        <f>[1]!S_PQ_PctChange("H00906.CSI",$A$3,$A1355)/100</f>
        <v>0.60483148222866534</v>
      </c>
    </row>
    <row r="1356" spans="1:16" x14ac:dyDescent="0.3">
      <c r="A1356" s="3">
        <v>20140801</v>
      </c>
      <c r="B1356" s="29">
        <f>板块策略指数!B1356</f>
        <v>-1.3047900850447951E-2</v>
      </c>
      <c r="C1356" s="29">
        <f>板块策略指数!C1356</f>
        <v>4.2482772818160427E-3</v>
      </c>
      <c r="D1356" s="29">
        <f>板块策略指数!E1356</f>
        <v>-8.5316005760859503E-5</v>
      </c>
      <c r="E1356" s="29">
        <f>板块策略指数!F1356</f>
        <v>-1.2225127138523599E-2</v>
      </c>
      <c r="F1356">
        <f t="shared" si="213"/>
        <v>0.29773368544297446</v>
      </c>
      <c r="G1356">
        <f t="shared" si="214"/>
        <v>0.20196761386394713</v>
      </c>
      <c r="H1356">
        <f t="shared" si="215"/>
        <v>0.30164410638640371</v>
      </c>
      <c r="I1356">
        <f t="shared" si="216"/>
        <v>0.1986545943066747</v>
      </c>
      <c r="J1356">
        <f t="shared" si="217"/>
        <v>-5.5353350282041549E-3</v>
      </c>
      <c r="K1356" s="28">
        <f t="shared" si="218"/>
        <v>1.8162992000000067</v>
      </c>
      <c r="L1356" s="28">
        <f t="shared" si="219"/>
        <v>1.6966845000000026</v>
      </c>
      <c r="M1356" s="28">
        <f t="shared" si="220"/>
        <v>1.5192665530551266</v>
      </c>
      <c r="N1356" s="28">
        <f t="shared" si="221"/>
        <v>0.77354315721323252</v>
      </c>
      <c r="O1356" s="7">
        <f t="shared" si="222"/>
        <v>1.5735378748468034</v>
      </c>
      <c r="P1356" s="7">
        <f>[1]!S_PQ_PctChange("H00906.CSI",$A$3,$A1356)/100</f>
        <v>0.58969110375048084</v>
      </c>
    </row>
    <row r="1357" spans="1:16" x14ac:dyDescent="0.3">
      <c r="A1357" s="3">
        <v>20140804</v>
      </c>
      <c r="B1357" s="29">
        <f>板块策略指数!B1357</f>
        <v>1.1350001448709764E-2</v>
      </c>
      <c r="C1357" s="29">
        <f>板块策略指数!C1357</f>
        <v>6.2083643822628092E-3</v>
      </c>
      <c r="D1357" s="29">
        <f>板块策略指数!E1357</f>
        <v>1.9281802597174501E-2</v>
      </c>
      <c r="E1357" s="29">
        <f>板块策略指数!F1357</f>
        <v>2.24701245738444E-2</v>
      </c>
      <c r="F1357">
        <f t="shared" si="213"/>
        <v>0.29668838935328751</v>
      </c>
      <c r="G1357">
        <f t="shared" si="214"/>
        <v>0.20023535217048102</v>
      </c>
      <c r="H1357">
        <f t="shared" si="215"/>
        <v>0.30294250574905823</v>
      </c>
      <c r="I1357">
        <f t="shared" si="216"/>
        <v>0.20013375272717318</v>
      </c>
      <c r="J1357">
        <f t="shared" si="217"/>
        <v>1.4913201896572238E-2</v>
      </c>
      <c r="K1357" s="28">
        <f t="shared" si="218"/>
        <v>1.8482642000000071</v>
      </c>
      <c r="L1357" s="28">
        <f t="shared" si="219"/>
        <v>1.7134265000000029</v>
      </c>
      <c r="M1357" s="28">
        <f t="shared" si="220"/>
        <v>1.5678425534208</v>
      </c>
      <c r="N1357" s="28">
        <f t="shared" si="221"/>
        <v>0.81339489289290312</v>
      </c>
      <c r="O1357" s="7">
        <f t="shared" si="222"/>
        <v>1.6119175647628694</v>
      </c>
      <c r="P1357" s="7">
        <f>[1]!S_PQ_PctChange("H00906.CSI",$A$3,$A1357)/100</f>
        <v>0.61968572402641064</v>
      </c>
    </row>
    <row r="1358" spans="1:16" x14ac:dyDescent="0.3">
      <c r="A1358" s="3">
        <v>20140805</v>
      </c>
      <c r="B1358" s="29">
        <f>板块策略指数!B1358</f>
        <v>1.0732080261374561E-2</v>
      </c>
      <c r="C1358" s="29">
        <f>板块策略指数!C1358</f>
        <v>1.5546763474153249E-3</v>
      </c>
      <c r="D1358" s="29">
        <f>板块策略指数!E1358</f>
        <v>1.6503186780916499E-3</v>
      </c>
      <c r="E1358" s="29">
        <f>板块策略指数!F1358</f>
        <v>-9.6358135280950798E-3</v>
      </c>
      <c r="F1358">
        <f t="shared" si="213"/>
        <v>0.29925394948298462</v>
      </c>
      <c r="G1358">
        <f t="shared" si="214"/>
        <v>0.20013300145236734</v>
      </c>
      <c r="H1358">
        <f t="shared" si="215"/>
        <v>0.30281657041970961</v>
      </c>
      <c r="I1358">
        <f t="shared" si="216"/>
        <v>0.19779647864493849</v>
      </c>
      <c r="J1358">
        <f t="shared" si="217"/>
        <v>2.0668849267618779E-3</v>
      </c>
      <c r="K1358" s="28">
        <f t="shared" si="218"/>
        <v>1.8788320000000072</v>
      </c>
      <c r="L1358" s="28">
        <f t="shared" si="219"/>
        <v>1.7176450000000028</v>
      </c>
      <c r="M1358" s="28">
        <f t="shared" si="220"/>
        <v>1.5720803119491089</v>
      </c>
      <c r="N1358" s="28">
        <f t="shared" si="221"/>
        <v>0.79592135785218709</v>
      </c>
      <c r="O1358" s="7">
        <f t="shared" si="222"/>
        <v>1.6173160978074219</v>
      </c>
      <c r="P1358" s="7">
        <f>[1]!S_PQ_PctChange("H00906.CSI",$A$3,$A1358)/100</f>
        <v>0.61887600257309261</v>
      </c>
    </row>
    <row r="1359" spans="1:16" x14ac:dyDescent="0.3">
      <c r="A1359" s="3">
        <v>20140806</v>
      </c>
      <c r="B1359" s="29">
        <f>板块策略指数!B1359</f>
        <v>8.6161679458892325E-3</v>
      </c>
      <c r="C1359" s="29">
        <f>板块策略指数!C1359</f>
        <v>1.8151377387408017E-3</v>
      </c>
      <c r="D1359" s="29">
        <f>板块策略指数!E1359</f>
        <v>-3.7563096601196302E-3</v>
      </c>
      <c r="E1359" s="29">
        <f>板块策略指数!F1359</f>
        <v>-8.7518976753851608E-3</v>
      </c>
      <c r="F1359">
        <f t="shared" si="213"/>
        <v>0.30181030222367411</v>
      </c>
      <c r="G1359">
        <f t="shared" si="214"/>
        <v>0.20048161041872747</v>
      </c>
      <c r="H1359">
        <f t="shared" si="215"/>
        <v>0.3016570392716561</v>
      </c>
      <c r="I1359">
        <f t="shared" si="216"/>
        <v>0.19605104808594237</v>
      </c>
      <c r="J1359">
        <f t="shared" si="217"/>
        <v>7.3123900555848234E-5</v>
      </c>
      <c r="K1359" s="28">
        <f t="shared" si="218"/>
        <v>1.9036365000000073</v>
      </c>
      <c r="L1359" s="28">
        <f t="shared" si="219"/>
        <v>1.7225779000000028</v>
      </c>
      <c r="M1359" s="28">
        <f t="shared" si="220"/>
        <v>1.562418781826731</v>
      </c>
      <c r="N1359" s="28">
        <f t="shared" si="221"/>
        <v>0.78020363789522595</v>
      </c>
      <c r="O1359" s="7">
        <f t="shared" si="222"/>
        <v>1.6175074861694809</v>
      </c>
      <c r="P1359" s="7">
        <f>[1]!S_PQ_PctChange("H00906.CSI",$A$3,$A1359)/100</f>
        <v>0.61891160675468138</v>
      </c>
    </row>
    <row r="1360" spans="1:16" x14ac:dyDescent="0.3">
      <c r="A1360" s="3">
        <v>20140807</v>
      </c>
      <c r="B1360" s="29">
        <f>板块策略指数!B1360</f>
        <v>-4.7569315236257199E-3</v>
      </c>
      <c r="C1360" s="29">
        <f>板块策略指数!C1360</f>
        <v>-9.3788684613946779E-3</v>
      </c>
      <c r="D1360" s="29">
        <f>板块策略指数!E1360</f>
        <v>-1.7408161784938699E-2</v>
      </c>
      <c r="E1360" s="29">
        <f>板块策略指数!F1360</f>
        <v>-1.57537207212281E-2</v>
      </c>
      <c r="F1360">
        <f t="shared" si="213"/>
        <v>0.30391701008532185</v>
      </c>
      <c r="G1360">
        <f t="shared" si="214"/>
        <v>0.20094347869282386</v>
      </c>
      <c r="H1360">
        <f t="shared" si="215"/>
        <v>0.2999013376172131</v>
      </c>
      <c r="I1360">
        <f t="shared" si="216"/>
        <v>0.19523817360464132</v>
      </c>
      <c r="J1360">
        <f t="shared" si="217"/>
        <v>-1.1655809595705212E-2</v>
      </c>
      <c r="K1360" s="28">
        <f t="shared" si="218"/>
        <v>1.8898241000000069</v>
      </c>
      <c r="L1360" s="28">
        <f t="shared" si="219"/>
        <v>1.6970432000000026</v>
      </c>
      <c r="M1360" s="28">
        <f t="shared" si="220"/>
        <v>1.5178117811119258</v>
      </c>
      <c r="N1360" s="28">
        <f t="shared" si="221"/>
        <v>0.75215880695691029</v>
      </c>
      <c r="O1360" s="7">
        <f t="shared" si="222"/>
        <v>1.5869983172953566</v>
      </c>
      <c r="P1360" s="7">
        <f>[1]!S_PQ_PctChange("H00906.CSI",$A$3,$A1360)/100</f>
        <v>0.59679838649981165</v>
      </c>
    </row>
    <row r="1361" spans="1:16" x14ac:dyDescent="0.3">
      <c r="A1361" s="3">
        <v>20140808</v>
      </c>
      <c r="B1361" s="29">
        <f>板块策略指数!B1361</f>
        <v>8.7239219854247669E-3</v>
      </c>
      <c r="C1361" s="29">
        <f>板块策略指数!C1361</f>
        <v>3.1242362005917739E-3</v>
      </c>
      <c r="D1361" s="29">
        <f>板块策略指数!E1361</f>
        <v>4.5276858450500803E-3</v>
      </c>
      <c r="E1361" s="29">
        <f>板块策略指数!F1361</f>
        <v>-6.4714240426927503E-4</v>
      </c>
      <c r="F1361">
        <f t="shared" si="213"/>
        <v>0.30519174361045009</v>
      </c>
      <c r="G1361">
        <f t="shared" si="214"/>
        <v>0.20066613780189069</v>
      </c>
      <c r="H1361">
        <f t="shared" si="215"/>
        <v>0.29990642216085112</v>
      </c>
      <c r="I1361">
        <f t="shared" si="216"/>
        <v>0.19423569642680813</v>
      </c>
      <c r="J1361">
        <f t="shared" si="217"/>
        <v>4.5106553166022528E-3</v>
      </c>
      <c r="K1361" s="28">
        <f t="shared" si="218"/>
        <v>1.9150347000000072</v>
      </c>
      <c r="L1361" s="28">
        <f t="shared" si="219"/>
        <v>1.7054694000000028</v>
      </c>
      <c r="M1361" s="28">
        <f t="shared" si="220"/>
        <v>1.5292116418737667</v>
      </c>
      <c r="N1361" s="28">
        <f t="shared" si="221"/>
        <v>0.75102491069391442</v>
      </c>
      <c r="O1361" s="7">
        <f t="shared" si="222"/>
        <v>1.5986673750093061</v>
      </c>
      <c r="P1361" s="7">
        <f>[1]!S_PQ_PctChange("H00906.CSI",$A$3,$A1361)/100</f>
        <v>0.60175346684640774</v>
      </c>
    </row>
    <row r="1362" spans="1:16" x14ac:dyDescent="0.3">
      <c r="A1362" s="3">
        <v>20140811</v>
      </c>
      <c r="B1362" s="29">
        <f>板块策略指数!B1362</f>
        <v>1.2185069357836385E-2</v>
      </c>
      <c r="C1362" s="29">
        <f>板块策略指数!C1362</f>
        <v>1.4295855647082956E-2</v>
      </c>
      <c r="D1362" s="29">
        <f>板块策略指数!E1362</f>
        <v>1.68128144191757E-2</v>
      </c>
      <c r="E1362" s="29">
        <f>板块策略指数!F1362</f>
        <v>1.55505003179823E-2</v>
      </c>
      <c r="F1362">
        <f t="shared" si="213"/>
        <v>0.30445026585043511</v>
      </c>
      <c r="G1362">
        <f t="shared" si="214"/>
        <v>0.20059605757639667</v>
      </c>
      <c r="H1362">
        <f t="shared" si="215"/>
        <v>0.3005456364963468</v>
      </c>
      <c r="I1362">
        <f t="shared" si="216"/>
        <v>0.19440804007682141</v>
      </c>
      <c r="J1362">
        <f t="shared" si="217"/>
        <v>1.4650209980563786E-2</v>
      </c>
      <c r="K1362" s="28">
        <f t="shared" si="218"/>
        <v>1.9505546000000074</v>
      </c>
      <c r="L1362" s="28">
        <f t="shared" si="219"/>
        <v>1.7441464000000027</v>
      </c>
      <c r="M1362" s="28">
        <f t="shared" si="220"/>
        <v>1.571734807835409</v>
      </c>
      <c r="N1362" s="28">
        <f t="shared" si="221"/>
        <v>0.77825422412445522</v>
      </c>
      <c r="O1362" s="7">
        <f t="shared" si="222"/>
        <v>1.6367383977228331</v>
      </c>
      <c r="P1362" s="7">
        <f>[1]!S_PQ_PctChange("H00906.CSI",$A$3,$A1362)/100</f>
        <v>0.62547460947477829</v>
      </c>
    </row>
    <row r="1363" spans="1:16" x14ac:dyDescent="0.3">
      <c r="A1363" s="3">
        <v>20140812</v>
      </c>
      <c r="B1363" s="29">
        <f>板块策略指数!B1363</f>
        <v>4.48207262458387E-3</v>
      </c>
      <c r="C1363" s="29">
        <f>板块策略指数!C1363</f>
        <v>-1.2338263002294693E-3</v>
      </c>
      <c r="D1363" s="29">
        <f>板块策略指数!E1363</f>
        <v>5.13784437968585E-4</v>
      </c>
      <c r="E1363" s="29">
        <f>板块策略指数!F1363</f>
        <v>-8.0607323069030005E-3</v>
      </c>
      <c r="F1363">
        <f t="shared" si="213"/>
        <v>0.30590525597164592</v>
      </c>
      <c r="G1363">
        <f t="shared" si="214"/>
        <v>0.20040779502172298</v>
      </c>
      <c r="H1363">
        <f t="shared" si="215"/>
        <v>0.30078896177126513</v>
      </c>
      <c r="I1363">
        <f t="shared" si="216"/>
        <v>0.19289798723536594</v>
      </c>
      <c r="J1363">
        <f t="shared" si="217"/>
        <v>-2.9558798788232796E-4</v>
      </c>
      <c r="K1363" s="28">
        <f t="shared" si="218"/>
        <v>1.9637792000000069</v>
      </c>
      <c r="L1363" s="28">
        <f t="shared" si="219"/>
        <v>1.7407606000000024</v>
      </c>
      <c r="M1363" s="28">
        <f t="shared" si="220"/>
        <v>1.5730561251582569</v>
      </c>
      <c r="N1363" s="28">
        <f t="shared" si="221"/>
        <v>0.76392019285016866</v>
      </c>
      <c r="O1363" s="7">
        <f t="shared" si="222"/>
        <v>1.6359590095252781</v>
      </c>
      <c r="P1363" s="7">
        <f>[1]!S_PQ_PctChange("H00906.CSI",$A$3,$A1363)/100</f>
        <v>0.62375335841786073</v>
      </c>
    </row>
    <row r="1364" spans="1:16" x14ac:dyDescent="0.3">
      <c r="A1364" s="3">
        <v>20140813</v>
      </c>
      <c r="B1364" s="29">
        <f>板块策略指数!B1364</f>
        <v>-3.5080885917547046E-3</v>
      </c>
      <c r="C1364" s="29">
        <f>板块策略指数!C1364</f>
        <v>-4.4906512447676177E-3</v>
      </c>
      <c r="D1364" s="29">
        <f>板块策略指数!E1364</f>
        <v>1.2519185304818001E-3</v>
      </c>
      <c r="E1364" s="29">
        <f>板块策略指数!F1364</f>
        <v>8.0894953393376102E-4</v>
      </c>
      <c r="F1364">
        <f t="shared" si="213"/>
        <v>0.30527185619432384</v>
      </c>
      <c r="G1364">
        <f t="shared" si="214"/>
        <v>0.19979563837357905</v>
      </c>
      <c r="H1364">
        <f t="shared" si="215"/>
        <v>0.30159997868182692</v>
      </c>
      <c r="I1364">
        <f t="shared" si="216"/>
        <v>0.19333252675027018</v>
      </c>
      <c r="J1364">
        <f t="shared" si="217"/>
        <v>-1.4404962409307292E-3</v>
      </c>
      <c r="K1364" s="28">
        <f t="shared" si="218"/>
        <v>1.9533820000000071</v>
      </c>
      <c r="L1364" s="28">
        <f t="shared" si="219"/>
        <v>1.7284528000000021</v>
      </c>
      <c r="M1364" s="28">
        <f t="shared" si="220"/>
        <v>1.576277381801312</v>
      </c>
      <c r="N1364" s="28">
        <f t="shared" si="221"/>
        <v>0.76534711526807131</v>
      </c>
      <c r="O1364" s="7">
        <f t="shared" si="222"/>
        <v>1.6321619204808098</v>
      </c>
      <c r="P1364" s="7">
        <f>[1]!S_PQ_PctChange("H00906.CSI",$A$3,$A1364)/100</f>
        <v>0.6249395562978739</v>
      </c>
    </row>
    <row r="1365" spans="1:16" x14ac:dyDescent="0.3">
      <c r="A1365" s="3">
        <v>20140814</v>
      </c>
      <c r="B1365" s="29">
        <f>板块策略指数!B1365</f>
        <v>-8.7942568892205638E-3</v>
      </c>
      <c r="C1365" s="29">
        <f>板块策略指数!C1365</f>
        <v>-4.5879848095595538E-3</v>
      </c>
      <c r="D1365" s="29">
        <f>板块策略指数!E1365</f>
        <v>-6.9777064335270096E-3</v>
      </c>
      <c r="E1365" s="29">
        <f>板块策略指数!F1365</f>
        <v>-1.02283399353276E-2</v>
      </c>
      <c r="F1365">
        <f t="shared" si="213"/>
        <v>0.30493006962283992</v>
      </c>
      <c r="G1365">
        <f t="shared" si="214"/>
        <v>0.20041884619662659</v>
      </c>
      <c r="H1365">
        <f t="shared" si="215"/>
        <v>0.30181441679794896</v>
      </c>
      <c r="I1365">
        <f t="shared" si="216"/>
        <v>0.19283666738258451</v>
      </c>
      <c r="J1365">
        <f t="shared" si="217"/>
        <v>-7.6832453940536873E-3</v>
      </c>
      <c r="K1365" s="28">
        <f t="shared" si="218"/>
        <v>1.9274092000000072</v>
      </c>
      <c r="L1365" s="28">
        <f t="shared" si="219"/>
        <v>1.7159347000000018</v>
      </c>
      <c r="M1365" s="28">
        <f t="shared" si="220"/>
        <v>1.5583008745397668</v>
      </c>
      <c r="N1365" s="28">
        <f t="shared" si="221"/>
        <v>0.7472905448692595</v>
      </c>
      <c r="O1365" s="7">
        <f t="shared" si="222"/>
        <v>1.6119383745288718</v>
      </c>
      <c r="P1365" s="7">
        <f>[1]!S_PQ_PctChange("H00906.CSI",$A$3,$A1365)/100</f>
        <v>0.61063444253651911</v>
      </c>
    </row>
    <row r="1366" spans="1:16" x14ac:dyDescent="0.3">
      <c r="A1366" s="3">
        <v>20140815</v>
      </c>
      <c r="B1366" s="29">
        <f>板块策略指数!B1366</f>
        <v>1.1804943429159062E-2</v>
      </c>
      <c r="C1366" s="29">
        <f>板块策略指数!C1366</f>
        <v>7.9135555063235656E-3</v>
      </c>
      <c r="D1366" s="29">
        <f>板块策略指数!E1366</f>
        <v>1.10682727197775E-2</v>
      </c>
      <c r="E1366" s="29">
        <f>板块策略指数!F1366</f>
        <v>8.9482111702704793E-3</v>
      </c>
      <c r="F1366">
        <f t="shared" si="213"/>
        <v>0.30539885912279485</v>
      </c>
      <c r="G1366">
        <f t="shared" si="214"/>
        <v>0.19995497041894303</v>
      </c>
      <c r="H1366">
        <f t="shared" si="215"/>
        <v>0.30205833479077016</v>
      </c>
      <c r="I1366">
        <f t="shared" si="216"/>
        <v>0.19258783566749202</v>
      </c>
      <c r="J1366">
        <f t="shared" si="217"/>
        <v>1.025181538262836E-2</v>
      </c>
      <c r="K1366" s="28">
        <f t="shared" si="218"/>
        <v>1.9619671000000074</v>
      </c>
      <c r="L1366" s="28">
        <f t="shared" si="219"/>
        <v>1.7374274000000023</v>
      </c>
      <c r="M1366" s="28">
        <f t="shared" si="220"/>
        <v>1.5866168463184183</v>
      </c>
      <c r="N1366" s="28">
        <f t="shared" si="221"/>
        <v>0.76292566964056663</v>
      </c>
      <c r="O1366" s="7">
        <f t="shared" si="222"/>
        <v>1.6387154845353442</v>
      </c>
      <c r="P1366" s="7">
        <f>[1]!S_PQ_PctChange("H00906.CSI",$A$3,$A1366)/100</f>
        <v>0.62840859212829581</v>
      </c>
    </row>
    <row r="1367" spans="1:16" x14ac:dyDescent="0.3">
      <c r="A1367" s="3">
        <v>20140818</v>
      </c>
      <c r="B1367" s="29">
        <f>板块策略指数!B1367</f>
        <v>1.6797722027364875E-2</v>
      </c>
      <c r="C1367" s="29">
        <f>板块策略指数!C1367</f>
        <v>1.1787052325113727E-2</v>
      </c>
      <c r="D1367" s="29">
        <f>板块策略指数!E1367</f>
        <v>6.8825339803508896E-3</v>
      </c>
      <c r="E1367" s="29">
        <f>板块策略指数!F1367</f>
        <v>4.7548486314825098E-4</v>
      </c>
      <c r="F1367">
        <f t="shared" si="213"/>
        <v>0.3075586521987434</v>
      </c>
      <c r="G1367">
        <f t="shared" si="214"/>
        <v>0.20037673500407416</v>
      </c>
      <c r="H1367">
        <f t="shared" si="215"/>
        <v>0.30122818522861555</v>
      </c>
      <c r="I1367">
        <f t="shared" si="216"/>
        <v>0.19083642756856697</v>
      </c>
      <c r="J1367">
        <f t="shared" si="217"/>
        <v>9.6573841959457785E-3</v>
      </c>
      <c r="K1367" s="28">
        <f t="shared" si="218"/>
        <v>2.0117214000000079</v>
      </c>
      <c r="L1367" s="28">
        <f t="shared" si="219"/>
        <v>1.7696936000000023</v>
      </c>
      <c r="M1367" s="28">
        <f t="shared" si="220"/>
        <v>1.6044193246573526</v>
      </c>
      <c r="N1367" s="28">
        <f t="shared" si="221"/>
        <v>0.76376391411133637</v>
      </c>
      <c r="O1367" s="7">
        <f t="shared" si="222"/>
        <v>1.6641985737532932</v>
      </c>
      <c r="P1367" s="7">
        <f>[1]!S_PQ_PctChange("H00906.CSI",$A$3,$A1367)/100</f>
        <v>0.64155471940464381</v>
      </c>
    </row>
    <row r="1368" spans="1:16" x14ac:dyDescent="0.3">
      <c r="A1368" s="3">
        <v>20140819</v>
      </c>
      <c r="B1368" s="29">
        <f>板块策略指数!B1368</f>
        <v>5.7165314162193745E-3</v>
      </c>
      <c r="C1368" s="29">
        <f>板块策略指数!C1368</f>
        <v>-2.206958921376693E-3</v>
      </c>
      <c r="D1368" s="29">
        <f>板块策略指数!E1368</f>
        <v>-2.2052279464951602E-3</v>
      </c>
      <c r="E1368" s="29">
        <f>板块策略指数!F1368</f>
        <v>-2.3028906943003999E-3</v>
      </c>
      <c r="F1368">
        <f t="shared" si="213"/>
        <v>0.30925119988564498</v>
      </c>
      <c r="G1368">
        <f t="shared" si="214"/>
        <v>0.19989209603178179</v>
      </c>
      <c r="H1368">
        <f t="shared" si="215"/>
        <v>0.30050014432029365</v>
      </c>
      <c r="I1368">
        <f t="shared" si="216"/>
        <v>0.19035655976227969</v>
      </c>
      <c r="J1368">
        <f t="shared" si="217"/>
        <v>2.121932291512808E-4</v>
      </c>
      <c r="K1368" s="28">
        <f t="shared" si="218"/>
        <v>2.0289380000000081</v>
      </c>
      <c r="L1368" s="28">
        <f t="shared" si="219"/>
        <v>1.7635810000000025</v>
      </c>
      <c r="M1368" s="28">
        <f t="shared" si="220"/>
        <v>1.5986759863782263</v>
      </c>
      <c r="N1368" s="28">
        <f t="shared" si="221"/>
        <v>0.75970215860658641</v>
      </c>
      <c r="O1368" s="7">
        <f t="shared" si="222"/>
        <v>1.6647638986517581</v>
      </c>
      <c r="P1368" s="7">
        <f>[1]!S_PQ_PctChange("H00906.CSI",$A$3,$A1368)/100</f>
        <v>0.64313595167423032</v>
      </c>
    </row>
    <row r="1369" spans="1:16" x14ac:dyDescent="0.3">
      <c r="A1369" s="3">
        <v>20140820</v>
      </c>
      <c r="B1369" s="29">
        <f>板块策略指数!B1369</f>
        <v>-5.378650867069585E-3</v>
      </c>
      <c r="C1369" s="29">
        <f>板块策略指数!C1369</f>
        <v>-2.4228347206035269E-3</v>
      </c>
      <c r="D1369" s="29">
        <f>板块策略指数!E1369</f>
        <v>-1.7429996641815701E-3</v>
      </c>
      <c r="E1369" s="29">
        <f>板块策略指数!F1369</f>
        <v>-6.9354105682139398E-3</v>
      </c>
      <c r="F1369">
        <f t="shared" si="213"/>
        <v>0.30882054370592366</v>
      </c>
      <c r="G1369">
        <f t="shared" si="214"/>
        <v>0.20020694301998057</v>
      </c>
      <c r="H1369">
        <f t="shared" si="215"/>
        <v>0.3011785667624004</v>
      </c>
      <c r="I1369">
        <f t="shared" si="216"/>
        <v>0.18979394651169548</v>
      </c>
      <c r="J1369">
        <f t="shared" si="217"/>
        <v>-3.9916322919881977E-3</v>
      </c>
      <c r="K1369" s="28">
        <f t="shared" si="218"/>
        <v>2.0126464000000079</v>
      </c>
      <c r="L1369" s="28">
        <f t="shared" si="219"/>
        <v>1.7568853000000022</v>
      </c>
      <c r="M1369" s="28">
        <f t="shared" si="220"/>
        <v>1.5941464950066524</v>
      </c>
      <c r="N1369" s="28">
        <f t="shared" si="221"/>
        <v>0.74749790165887742</v>
      </c>
      <c r="O1369" s="7">
        <f t="shared" si="222"/>
        <v>1.6541271410233755</v>
      </c>
      <c r="P1369" s="7">
        <f>[1]!S_PQ_PctChange("H00906.CSI",$A$3,$A1369)/100</f>
        <v>0.63910647579072033</v>
      </c>
    </row>
    <row r="1370" spans="1:16" x14ac:dyDescent="0.3">
      <c r="A1370" s="3">
        <v>20140821</v>
      </c>
      <c r="B1370" s="29">
        <f>板块策略指数!B1370</f>
        <v>3.29510957542184E-3</v>
      </c>
      <c r="C1370" s="29">
        <f>板块策略指数!C1370</f>
        <v>-4.7009572723240317E-4</v>
      </c>
      <c r="D1370" s="29">
        <f>板块策略指数!E1370</f>
        <v>-5.8377601827731905E-4</v>
      </c>
      <c r="E1370" s="29">
        <f>板块策略指数!F1370</f>
        <v>-7.8193829114244703E-3</v>
      </c>
      <c r="F1370">
        <f t="shared" si="213"/>
        <v>0.31006647768344381</v>
      </c>
      <c r="G1370">
        <f t="shared" si="214"/>
        <v>0.20026030053262175</v>
      </c>
      <c r="H1370">
        <f t="shared" si="215"/>
        <v>0.30122457110517042</v>
      </c>
      <c r="I1370">
        <f t="shared" si="216"/>
        <v>0.18844865067876415</v>
      </c>
      <c r="J1370">
        <f t="shared" si="217"/>
        <v>-7.3641126436397176E-4</v>
      </c>
      <c r="K1370" s="28">
        <f t="shared" si="218"/>
        <v>2.0225734000000082</v>
      </c>
      <c r="L1370" s="28">
        <f t="shared" si="219"/>
        <v>1.7555893000000022</v>
      </c>
      <c r="M1370" s="28">
        <f t="shared" si="220"/>
        <v>1.5926320944949692</v>
      </c>
      <c r="N1370" s="28">
        <f t="shared" si="221"/>
        <v>0.73383354642889587</v>
      </c>
      <c r="O1370" s="7">
        <f t="shared" si="222"/>
        <v>1.652172611899672</v>
      </c>
      <c r="P1370" s="7">
        <f>[1]!S_PQ_PctChange("H00906.CSI",$A$3,$A1370)/100</f>
        <v>0.63303953367384058</v>
      </c>
    </row>
    <row r="1371" spans="1:16" x14ac:dyDescent="0.3">
      <c r="A1371" s="3">
        <v>20140822</v>
      </c>
      <c r="B1371" s="29">
        <f>板块策略指数!B1371</f>
        <v>7.9417757067536399E-3</v>
      </c>
      <c r="C1371" s="29">
        <f>板块策略指数!C1371</f>
        <v>8.4406264750700732E-3</v>
      </c>
      <c r="D1371" s="29">
        <f>板块策略指数!E1371</f>
        <v>1.8014456624319099E-3</v>
      </c>
      <c r="E1371" s="29">
        <f>板块策略指数!F1371</f>
        <v>5.5041657953877696E-3</v>
      </c>
      <c r="F1371">
        <f t="shared" si="213"/>
        <v>0.31074753583988352</v>
      </c>
      <c r="G1371">
        <f t="shared" si="214"/>
        <v>0.20079950100750774</v>
      </c>
      <c r="H1371">
        <f t="shared" si="215"/>
        <v>0.30004713266644828</v>
      </c>
      <c r="I1371">
        <f t="shared" si="216"/>
        <v>0.18840583048616055</v>
      </c>
      <c r="J1371">
        <f t="shared" si="217"/>
        <v>5.7326931288145342E-3</v>
      </c>
      <c r="K1371" s="28">
        <f t="shared" si="218"/>
        <v>2.0465780000000082</v>
      </c>
      <c r="L1371" s="28">
        <f t="shared" si="219"/>
        <v>1.7788482000000019</v>
      </c>
      <c r="M1371" s="28">
        <f t="shared" si="220"/>
        <v>1.5973025803358794</v>
      </c>
      <c r="N1371" s="28">
        <f t="shared" si="221"/>
        <v>0.74337685373004581</v>
      </c>
      <c r="O1371" s="7">
        <f t="shared" si="222"/>
        <v>1.6673767036083396</v>
      </c>
      <c r="P1371" s="7">
        <f>[1]!S_PQ_PctChange("H00906.CSI",$A$3,$A1371)/100</f>
        <v>0.64130601142461563</v>
      </c>
    </row>
    <row r="1372" spans="1:16" x14ac:dyDescent="0.3">
      <c r="A1372" s="3">
        <v>20140825</v>
      </c>
      <c r="B1372" s="29">
        <f>板块策略指数!B1372</f>
        <v>-1.1301302641849311E-2</v>
      </c>
      <c r="C1372" s="29">
        <f>板块策略指数!C1372</f>
        <v>-7.8174835170916526E-3</v>
      </c>
      <c r="D1372" s="29">
        <f>板块策略指数!E1372</f>
        <v>-9.13518578001166E-3</v>
      </c>
      <c r="E1372" s="29">
        <f>板块策略指数!F1372</f>
        <v>-1.0775826835899499E-2</v>
      </c>
      <c r="F1372">
        <f t="shared" si="213"/>
        <v>0.31029294242799699</v>
      </c>
      <c r="G1372">
        <f t="shared" si="214"/>
        <v>0.20121226112932522</v>
      </c>
      <c r="H1372">
        <f t="shared" si="215"/>
        <v>0.30026459748881629</v>
      </c>
      <c r="I1372">
        <f t="shared" si="216"/>
        <v>0.18823019895386153</v>
      </c>
      <c r="J1372">
        <f t="shared" si="217"/>
        <v>-9.8528136409623719E-3</v>
      </c>
      <c r="K1372" s="28">
        <f t="shared" si="218"/>
        <v>2.0121477000000079</v>
      </c>
      <c r="L1372" s="28">
        <f t="shared" si="219"/>
        <v>1.7571246000000018</v>
      </c>
      <c r="M1372" s="28">
        <f t="shared" si="220"/>
        <v>1.5735757387376075</v>
      </c>
      <c r="N1372" s="28">
        <f t="shared" si="221"/>
        <v>0.7245905266445356</v>
      </c>
      <c r="O1372" s="7">
        <f t="shared" si="222"/>
        <v>1.6410955380374421</v>
      </c>
      <c r="P1372" s="7">
        <f>[1]!S_PQ_PctChange("H00906.CSI",$A$3,$A1372)/100</f>
        <v>0.6265685909606038</v>
      </c>
    </row>
    <row r="1373" spans="1:16" x14ac:dyDescent="0.3">
      <c r="A1373" s="3">
        <v>20140826</v>
      </c>
      <c r="B1373" s="29">
        <f>板块策略指数!B1373</f>
        <v>-1.8992992939888001E-2</v>
      </c>
      <c r="C1373" s="29">
        <f>板块策略指数!C1373</f>
        <v>-1.4775284366909001E-2</v>
      </c>
      <c r="D1373" s="29">
        <f>板块策略指数!E1373</f>
        <v>-1.52047167144622E-2</v>
      </c>
      <c r="E1373" s="29">
        <f>板块策略指数!F1373</f>
        <v>-1.47143195720184E-3</v>
      </c>
      <c r="F1373">
        <f t="shared" si="213"/>
        <v>0.30863049402178294</v>
      </c>
      <c r="G1373">
        <f t="shared" si="214"/>
        <v>0.20099468183676555</v>
      </c>
      <c r="H1373">
        <f t="shared" si="215"/>
        <v>0.29980917317897199</v>
      </c>
      <c r="I1373">
        <f t="shared" si="216"/>
        <v>0.1905656509624796</v>
      </c>
      <c r="J1373">
        <f t="shared" si="217"/>
        <v>-1.3708766115377193E-2</v>
      </c>
      <c r="K1373" s="28">
        <f t="shared" si="218"/>
        <v>1.9549380000000078</v>
      </c>
      <c r="L1373" s="28">
        <f t="shared" si="219"/>
        <v>1.7163873000000014</v>
      </c>
      <c r="M1373" s="28">
        <f t="shared" si="220"/>
        <v>1.5344452486868891</v>
      </c>
      <c r="N1373" s="28">
        <f t="shared" si="221"/>
        <v>0.72205290903054342</v>
      </c>
      <c r="O1373" s="7">
        <f t="shared" si="222"/>
        <v>1.6048893770181207</v>
      </c>
      <c r="P1373" s="7">
        <f>[1]!S_PQ_PctChange("H00906.CSI",$A$3,$A1373)/100</f>
        <v>0.60903360972187026</v>
      </c>
    </row>
    <row r="1374" spans="1:16" x14ac:dyDescent="0.3">
      <c r="A1374" s="3">
        <v>20140827</v>
      </c>
      <c r="B1374" s="29">
        <f>板块策略指数!B1374</f>
        <v>7.0725341783819777E-3</v>
      </c>
      <c r="C1374" s="29">
        <f>板块策略指数!C1374</f>
        <v>-2.2169150915990943E-4</v>
      </c>
      <c r="D1374" s="29">
        <f>板块策略指数!E1374</f>
        <v>2.1023318243541499E-3</v>
      </c>
      <c r="E1374" s="29">
        <f>板块策略指数!F1374</f>
        <v>-1.1644498269051599E-3</v>
      </c>
      <c r="F1374">
        <f t="shared" si="213"/>
        <v>0.3100237762994329</v>
      </c>
      <c r="G1374">
        <f t="shared" si="214"/>
        <v>0.20043967630133316</v>
      </c>
      <c r="H1374">
        <f t="shared" si="215"/>
        <v>0.29967630533822426</v>
      </c>
      <c r="I1374">
        <f t="shared" si="216"/>
        <v>0.18986024206100968</v>
      </c>
      <c r="J1374">
        <f t="shared" si="217"/>
        <v>2.5466351298405951E-3</v>
      </c>
      <c r="K1374" s="28">
        <f t="shared" si="218"/>
        <v>1.9758369000000076</v>
      </c>
      <c r="L1374" s="28">
        <f t="shared" si="219"/>
        <v>1.7157851000000015</v>
      </c>
      <c r="M1374" s="28">
        <f t="shared" si="220"/>
        <v>1.5397734935902867</v>
      </c>
      <c r="N1374" s="28">
        <f t="shared" si="221"/>
        <v>0.72004766481870131</v>
      </c>
      <c r="O1374" s="7">
        <f t="shared" si="222"/>
        <v>1.611523079814984</v>
      </c>
      <c r="P1374" s="7">
        <f>[1]!S_PQ_PctChange("H00906.CSI",$A$3,$A1374)/100</f>
        <v>0.61222031429682522</v>
      </c>
    </row>
    <row r="1375" spans="1:16" x14ac:dyDescent="0.3">
      <c r="A1375" s="3">
        <v>20140828</v>
      </c>
      <c r="B1375" s="29">
        <f>板块策略指数!B1375</f>
        <v>-9.688165369546909E-3</v>
      </c>
      <c r="C1375" s="29">
        <f>板块策略指数!C1375</f>
        <v>-8.8391382661316097E-3</v>
      </c>
      <c r="D1375" s="29">
        <f>板块策略指数!E1375</f>
        <v>-6.90725013427901E-3</v>
      </c>
      <c r="E1375" s="29">
        <f>板块策略指数!F1375</f>
        <v>-9.1571928989706407E-3</v>
      </c>
      <c r="F1375">
        <f t="shared" si="213"/>
        <v>0.30967843294120262</v>
      </c>
      <c r="G1375">
        <f t="shared" si="214"/>
        <v>0.20038805360100431</v>
      </c>
      <c r="H1375">
        <f t="shared" si="215"/>
        <v>0.30018307815051742</v>
      </c>
      <c r="I1375">
        <f t="shared" si="216"/>
        <v>0.18975043530727567</v>
      </c>
      <c r="J1375">
        <f t="shared" si="217"/>
        <v>-8.5838016868120832E-3</v>
      </c>
      <c r="K1375" s="28">
        <f t="shared" si="218"/>
        <v>1.9470065000000076</v>
      </c>
      <c r="L1375" s="28">
        <f t="shared" si="219"/>
        <v>1.6917799000000016</v>
      </c>
      <c r="M1375" s="28">
        <f t="shared" si="220"/>
        <v>1.5222306427856469</v>
      </c>
      <c r="N1375" s="28">
        <f t="shared" si="221"/>
        <v>0.7042968565565324</v>
      </c>
      <c r="O1375" s="7">
        <f t="shared" si="222"/>
        <v>1.5891062835973195</v>
      </c>
      <c r="P1375" s="7">
        <f>[1]!S_PQ_PctChange("H00906.CSI",$A$3,$A1375)/100</f>
        <v>0.60001204182422674</v>
      </c>
    </row>
    <row r="1376" spans="1:16" x14ac:dyDescent="0.3">
      <c r="A1376" s="3">
        <v>20140829</v>
      </c>
      <c r="B1376" s="29">
        <f>板块策略指数!B1376</f>
        <v>1.828866003519164E-2</v>
      </c>
      <c r="C1376" s="29">
        <f>板块策略指数!C1376</f>
        <v>8.3960059290136835E-3</v>
      </c>
      <c r="D1376" s="29">
        <f>板块策略指数!E1376</f>
        <v>1.3822414287323601E-2</v>
      </c>
      <c r="E1376" s="29">
        <f>板块策略指数!F1376</f>
        <v>1.1154181361386699E-2</v>
      </c>
      <c r="F1376">
        <f t="shared" si="213"/>
        <v>0.3</v>
      </c>
      <c r="G1376">
        <f t="shared" si="214"/>
        <v>0.2</v>
      </c>
      <c r="H1376">
        <f t="shared" si="215"/>
        <v>0.3</v>
      </c>
      <c r="I1376">
        <f t="shared" si="216"/>
        <v>0.2</v>
      </c>
      <c r="J1376">
        <f t="shared" si="217"/>
        <v>1.3611828503490006E-2</v>
      </c>
      <c r="K1376" s="28">
        <f t="shared" si="218"/>
        <v>2.000903300000008</v>
      </c>
      <c r="L1376" s="28">
        <f t="shared" si="219"/>
        <v>1.714380100000001</v>
      </c>
      <c r="M1376" s="28">
        <f t="shared" si="220"/>
        <v>1.5570939596584124</v>
      </c>
      <c r="N1376" s="28">
        <f t="shared" si="221"/>
        <v>0.72330689278820515</v>
      </c>
      <c r="O1376" s="7">
        <f t="shared" si="222"/>
        <v>1.6243487543069546</v>
      </c>
      <c r="P1376" s="7">
        <f>[1]!S_PQ_PctChange("H00906.CSI",$A$3,$A1376)/100</f>
        <v>0.61821969708817215</v>
      </c>
    </row>
    <row r="1377" spans="1:16" x14ac:dyDescent="0.3">
      <c r="A1377" s="3">
        <v>20140901</v>
      </c>
      <c r="B1377" s="29">
        <f>板块策略指数!B1377</f>
        <v>2.2441142971851138E-2</v>
      </c>
      <c r="C1377" s="29">
        <f>板块策略指数!C1377</f>
        <v>1.3378708457227604E-2</v>
      </c>
      <c r="D1377" s="29">
        <f>板块策略指数!E1377</f>
        <v>1.22403746409017E-2</v>
      </c>
      <c r="E1377" s="29">
        <f>板块策略指数!F1377</f>
        <v>2.1900696357009101E-3</v>
      </c>
      <c r="F1377">
        <f t="shared" si="213"/>
        <v>0.30264117565134668</v>
      </c>
      <c r="G1377">
        <f t="shared" si="214"/>
        <v>0.19997247164507098</v>
      </c>
      <c r="H1377">
        <f t="shared" si="215"/>
        <v>0.29962176221963333</v>
      </c>
      <c r="I1377">
        <f t="shared" si="216"/>
        <v>0.19776459048394915</v>
      </c>
      <c r="J1377">
        <f t="shared" si="217"/>
        <v>1.3518210902411554E-2</v>
      </c>
      <c r="K1377" s="28">
        <f t="shared" si="218"/>
        <v>2.0682470000000084</v>
      </c>
      <c r="L1377" s="28">
        <f t="shared" si="219"/>
        <v>1.7506950000000012</v>
      </c>
      <c r="M1377" s="28">
        <f t="shared" si="220"/>
        <v>1.5883937477166179</v>
      </c>
      <c r="N1377" s="28">
        <f t="shared" si="221"/>
        <v>0.72708105488709474</v>
      </c>
      <c r="O1377" s="7">
        <f t="shared" si="222"/>
        <v>1.6598252542491569</v>
      </c>
      <c r="P1377" s="7">
        <f>[1]!S_PQ_PctChange("H00906.CSI",$A$3,$A1377)/100</f>
        <v>0.63492134238711695</v>
      </c>
    </row>
    <row r="1378" spans="1:16" x14ac:dyDescent="0.3">
      <c r="A1378" s="3">
        <v>20140902</v>
      </c>
      <c r="B1378" s="29">
        <f>板块策略指数!B1378</f>
        <v>1.5779335887886541E-2</v>
      </c>
      <c r="C1378" s="29">
        <f>板块策略指数!C1378</f>
        <v>8.2437347652138566E-3</v>
      </c>
      <c r="D1378" s="29">
        <f>板块策略指数!E1378</f>
        <v>1.14289763499757E-2</v>
      </c>
      <c r="E1378" s="29">
        <f>板块策略指数!F1378</f>
        <v>1.37886353336225E-2</v>
      </c>
      <c r="F1378">
        <f t="shared" si="213"/>
        <v>0.3035988151504338</v>
      </c>
      <c r="G1378">
        <f t="shared" si="214"/>
        <v>0.19911704098322755</v>
      </c>
      <c r="H1378">
        <f t="shared" si="215"/>
        <v>0.29928257290334315</v>
      </c>
      <c r="I1378">
        <f t="shared" si="216"/>
        <v>0.19800157096299567</v>
      </c>
      <c r="J1378">
        <f t="shared" si="217"/>
        <v>1.2575270635126281E-2</v>
      </c>
      <c r="K1378" s="28">
        <f t="shared" si="218"/>
        <v>2.1166619000000089</v>
      </c>
      <c r="L1378" s="28">
        <f t="shared" si="219"/>
        <v>1.7733710000000009</v>
      </c>
      <c r="M1378" s="28">
        <f t="shared" si="220"/>
        <v>1.6179764386436961</v>
      </c>
      <c r="N1378" s="28">
        <f t="shared" si="221"/>
        <v>0.75089514574454097</v>
      </c>
      <c r="O1378" s="7">
        <f t="shared" si="222"/>
        <v>1.6932732766634837</v>
      </c>
      <c r="P1378" s="7">
        <f>[1]!S_PQ_PctChange("H00906.CSI",$A$3,$A1378)/100</f>
        <v>0.65748224743185935</v>
      </c>
    </row>
    <row r="1379" spans="1:16" x14ac:dyDescent="0.3">
      <c r="A1379" s="3">
        <v>20140903</v>
      </c>
      <c r="B1379" s="29">
        <f>板块策略指数!B1379</f>
        <v>6.0023193404455675E-3</v>
      </c>
      <c r="C1379" s="29">
        <f>板块策略指数!C1379</f>
        <v>6.0345334252070405E-3</v>
      </c>
      <c r="D1379" s="29">
        <f>板块策略指数!E1379</f>
        <v>9.8458198103217806E-3</v>
      </c>
      <c r="E1379" s="29">
        <f>板块策略指数!F1379</f>
        <v>8.4086126654035493E-3</v>
      </c>
      <c r="F1379">
        <f t="shared" si="213"/>
        <v>0.30310674780661645</v>
      </c>
      <c r="G1379">
        <f t="shared" si="214"/>
        <v>0.1988006815339112</v>
      </c>
      <c r="H1379">
        <f t="shared" si="215"/>
        <v>0.29993907747646231</v>
      </c>
      <c r="I1379">
        <f t="shared" si="216"/>
        <v>0.19815349318301012</v>
      </c>
      <c r="J1379">
        <f t="shared" si="217"/>
        <v>7.6354762818004679E-3</v>
      </c>
      <c r="K1379" s="28">
        <f t="shared" si="218"/>
        <v>2.1353691000000086</v>
      </c>
      <c r="L1379" s="28">
        <f t="shared" si="219"/>
        <v>1.7901070000000008</v>
      </c>
      <c r="M1379" s="28">
        <f t="shared" si="220"/>
        <v>1.6437525629262497</v>
      </c>
      <c r="N1379" s="28">
        <f t="shared" si="221"/>
        <v>0.76561774484284206</v>
      </c>
      <c r="O1379" s="7">
        <f t="shared" si="222"/>
        <v>1.7138377008878547</v>
      </c>
      <c r="P1379" s="7">
        <f>[1]!S_PQ_PctChange("H00906.CSI",$A$3,$A1379)/100</f>
        <v>0.671936137670892</v>
      </c>
    </row>
    <row r="1380" spans="1:16" x14ac:dyDescent="0.3">
      <c r="A1380" s="3">
        <v>20140904</v>
      </c>
      <c r="B1380" s="29">
        <f>板块策略指数!B1380</f>
        <v>1.0246895652572519E-2</v>
      </c>
      <c r="C1380" s="29">
        <f>板块策略指数!C1380</f>
        <v>4.4119813326156301E-3</v>
      </c>
      <c r="D1380" s="29">
        <f>板块策略指数!E1380</f>
        <v>5.7148064949277501E-3</v>
      </c>
      <c r="E1380" s="29">
        <f>板块策略指数!F1380</f>
        <v>9.1430157291334194E-3</v>
      </c>
      <c r="F1380">
        <f t="shared" si="213"/>
        <v>0.30393049094296426</v>
      </c>
      <c r="G1380">
        <f t="shared" si="214"/>
        <v>0.1981896158021362</v>
      </c>
      <c r="H1380">
        <f t="shared" si="215"/>
        <v>0.2994049923497219</v>
      </c>
      <c r="I1380">
        <f t="shared" si="216"/>
        <v>0.19847490090517769</v>
      </c>
      <c r="J1380">
        <f t="shared" si="217"/>
        <v>7.5088224052040128E-3</v>
      </c>
      <c r="K1380" s="28">
        <f t="shared" si="218"/>
        <v>2.1674969000000091</v>
      </c>
      <c r="L1380" s="28">
        <f t="shared" si="219"/>
        <v>1.8024169000000008</v>
      </c>
      <c r="M1380" s="28">
        <f t="shared" si="220"/>
        <v>1.6588610972438427</v>
      </c>
      <c r="N1380" s="28">
        <f t="shared" si="221"/>
        <v>0.78176081565557731</v>
      </c>
      <c r="O1380" s="7">
        <f t="shared" si="222"/>
        <v>1.7342154262203686</v>
      </c>
      <c r="P1380" s="7">
        <f>[1]!S_PQ_PctChange("H00906.CSI",$A$3,$A1380)/100</f>
        <v>0.68463385034983848</v>
      </c>
    </row>
    <row r="1381" spans="1:16" x14ac:dyDescent="0.3">
      <c r="A1381" s="3">
        <v>20140905</v>
      </c>
      <c r="B1381" s="29">
        <f>板块策略指数!B1381</f>
        <v>-1.7180443017956102E-3</v>
      </c>
      <c r="C1381" s="29">
        <f>板块策略指数!C1381</f>
        <v>6.072115822595819E-3</v>
      </c>
      <c r="D1381" s="29">
        <f>板块策略指数!E1381</f>
        <v>1.07797048106969E-2</v>
      </c>
      <c r="E1381" s="29">
        <f>板块策略指数!F1381</f>
        <v>6.0356986983501901E-3</v>
      </c>
      <c r="F1381">
        <f t="shared" si="213"/>
        <v>0.30186678288404822</v>
      </c>
      <c r="G1381">
        <f t="shared" si="214"/>
        <v>0.19837997977728625</v>
      </c>
      <c r="H1381">
        <f t="shared" si="215"/>
        <v>0.30109488959993974</v>
      </c>
      <c r="I1381">
        <f t="shared" si="216"/>
        <v>0.19865834773872584</v>
      </c>
      <c r="J1381">
        <f t="shared" si="217"/>
        <v>5.106696391307365E-3</v>
      </c>
      <c r="K1381" s="28">
        <f t="shared" si="218"/>
        <v>2.1620550000000089</v>
      </c>
      <c r="L1381" s="28">
        <f t="shared" si="219"/>
        <v>1.8194335000000006</v>
      </c>
      <c r="M1381" s="28">
        <f t="shared" si="220"/>
        <v>1.6875228350047768</v>
      </c>
      <c r="N1381" s="28">
        <f t="shared" si="221"/>
        <v>0.79251498709140122</v>
      </c>
      <c r="O1381" s="7">
        <f t="shared" si="222"/>
        <v>1.748178234270505</v>
      </c>
      <c r="P1381" s="7">
        <f>[1]!S_PQ_PctChange("H00906.CSI",$A$3,$A1381)/100</f>
        <v>0.69797410642887447</v>
      </c>
    </row>
    <row r="1382" spans="1:16" x14ac:dyDescent="0.3">
      <c r="A1382" s="3">
        <v>20140909</v>
      </c>
      <c r="B1382" s="29">
        <f>板块策略指数!B1382</f>
        <v>-2.0817158461823031E-3</v>
      </c>
      <c r="C1382" s="29">
        <f>板块策略指数!C1382</f>
        <v>4.0884454270688746E-3</v>
      </c>
      <c r="D1382" s="29">
        <f>板块策略指数!E1382</f>
        <v>2.8361495667695701E-3</v>
      </c>
      <c r="E1382" s="29">
        <f>板块策略指数!F1382</f>
        <v>-8.9383580776929896E-3</v>
      </c>
      <c r="F1382">
        <f t="shared" si="213"/>
        <v>0.30146118126103039</v>
      </c>
      <c r="G1382">
        <f t="shared" si="214"/>
        <v>0.19933836940092131</v>
      </c>
      <c r="H1382">
        <f t="shared" si="215"/>
        <v>0.30217216444537975</v>
      </c>
      <c r="I1382">
        <f t="shared" si="216"/>
        <v>0.19702828489266863</v>
      </c>
      <c r="J1382">
        <f t="shared" si="217"/>
        <v>-7.3906445073951667E-4</v>
      </c>
      <c r="K1382" s="28">
        <f t="shared" si="218"/>
        <v>2.155472500000009</v>
      </c>
      <c r="L1382" s="28">
        <f t="shared" si="219"/>
        <v>1.8309606000000005</v>
      </c>
      <c r="M1382" s="28">
        <f t="shared" si="220"/>
        <v>1.6951450517289586</v>
      </c>
      <c r="N1382" s="28">
        <f t="shared" si="221"/>
        <v>0.77649284627714721</v>
      </c>
      <c r="O1382" s="7">
        <f t="shared" si="222"/>
        <v>1.7461471534332595</v>
      </c>
      <c r="P1382" s="7">
        <f>[1]!S_PQ_PctChange("H00906.CSI",$A$3,$A1382)/100</f>
        <v>0.69963593030129578</v>
      </c>
    </row>
    <row r="1383" spans="1:16" x14ac:dyDescent="0.3">
      <c r="A1383" s="3">
        <v>20140910</v>
      </c>
      <c r="B1383" s="29">
        <f>板块策略指数!B1383</f>
        <v>1.2369621348309E-3</v>
      </c>
      <c r="C1383" s="29">
        <f>板块策略指数!C1383</f>
        <v>-5.5917415452568954E-5</v>
      </c>
      <c r="D1383" s="29">
        <f>板块策略指数!E1383</f>
        <v>-5.0608966249556103E-3</v>
      </c>
      <c r="E1383" s="29">
        <f>板块策略指数!F1383</f>
        <v>-9.5129265655266096E-3</v>
      </c>
      <c r="F1383">
        <f t="shared" si="213"/>
        <v>0.30275500601595856</v>
      </c>
      <c r="G1383">
        <f t="shared" si="214"/>
        <v>0.19993539201066338</v>
      </c>
      <c r="H1383">
        <f t="shared" si="215"/>
        <v>0.30156019664202649</v>
      </c>
      <c r="I1383">
        <f t="shared" si="216"/>
        <v>0.19574940533135163</v>
      </c>
      <c r="J1383">
        <f t="shared" si="217"/>
        <v>-3.0418281127889066E-3</v>
      </c>
      <c r="K1383" s="28">
        <f t="shared" si="218"/>
        <v>2.1593757000000093</v>
      </c>
      <c r="L1383" s="28">
        <f t="shared" si="219"/>
        <v>1.8308023000000007</v>
      </c>
      <c r="M1383" s="28">
        <f t="shared" si="220"/>
        <v>1.6815052012328979</v>
      </c>
      <c r="N1383" s="28">
        <f t="shared" si="221"/>
        <v>0.75959320028632926</v>
      </c>
      <c r="O1383" s="7">
        <f t="shared" si="222"/>
        <v>1.7377938458200912</v>
      </c>
      <c r="P1383" s="7">
        <f>[1]!S_PQ_PctChange("H00906.CSI",$A$3,$A1383)/100</f>
        <v>0.69415231291644641</v>
      </c>
    </row>
    <row r="1384" spans="1:16" x14ac:dyDescent="0.3">
      <c r="A1384" s="3">
        <v>20140911</v>
      </c>
      <c r="B1384" s="29">
        <f>板块策略指数!B1384</f>
        <v>-2.3521735639100913E-3</v>
      </c>
      <c r="C1384" s="29">
        <f>板块策略指数!C1384</f>
        <v>-2.6144531534398711E-3</v>
      </c>
      <c r="D1384" s="29">
        <f>板块策略指数!E1384</f>
        <v>-8.20859843669575E-3</v>
      </c>
      <c r="E1384" s="29">
        <f>板块策略指数!F1384</f>
        <v>-1.3228440736892601E-3</v>
      </c>
      <c r="F1384">
        <f t="shared" si="213"/>
        <v>0.30324651568193817</v>
      </c>
      <c r="G1384">
        <f t="shared" si="214"/>
        <v>0.20020733053553019</v>
      </c>
      <c r="H1384">
        <f t="shared" si="215"/>
        <v>0.30027666417615884</v>
      </c>
      <c r="I1384">
        <f t="shared" si="216"/>
        <v>0.19626948960637286</v>
      </c>
      <c r="J1384">
        <f t="shared" si="217"/>
        <v>-3.9691865371148712E-3</v>
      </c>
      <c r="K1384" s="28">
        <f t="shared" si="218"/>
        <v>2.1519443000000096</v>
      </c>
      <c r="L1384" s="28">
        <f t="shared" si="219"/>
        <v>1.8234013000000009</v>
      </c>
      <c r="M1384" s="28">
        <f t="shared" si="220"/>
        <v>1.6594938018300662</v>
      </c>
      <c r="N1384" s="28">
        <f t="shared" si="221"/>
        <v>0.7572655328492266</v>
      </c>
      <c r="O1384" s="7">
        <f t="shared" si="222"/>
        <v>1.7269270313458662</v>
      </c>
      <c r="P1384" s="7">
        <f>[1]!S_PQ_PctChange("H00906.CSI",$A$3,$A1384)/100</f>
        <v>0.68918852700861266</v>
      </c>
    </row>
    <row r="1385" spans="1:16" x14ac:dyDescent="0.3">
      <c r="A1385" s="3">
        <v>20140912</v>
      </c>
      <c r="B1385" s="29">
        <f>板块策略指数!B1385</f>
        <v>1.011718386013348E-2</v>
      </c>
      <c r="C1385" s="29">
        <f>板块策略指数!C1385</f>
        <v>7.1217293836338723E-3</v>
      </c>
      <c r="D1385" s="29">
        <f>板块策略指数!E1385</f>
        <v>6.6232576190429797E-3</v>
      </c>
      <c r="E1385" s="29">
        <f>板块策略指数!F1385</f>
        <v>3.4728784593192098E-3</v>
      </c>
      <c r="F1385">
        <f t="shared" si="213"/>
        <v>0.30413561197487815</v>
      </c>
      <c r="G1385">
        <f t="shared" si="214"/>
        <v>0.2001988775612068</v>
      </c>
      <c r="H1385">
        <f t="shared" si="215"/>
        <v>0.30011537143902167</v>
      </c>
      <c r="I1385">
        <f t="shared" si="216"/>
        <v>0.19555013902489349</v>
      </c>
      <c r="J1385">
        <f t="shared" si="217"/>
        <v>7.164252969293905E-3</v>
      </c>
      <c r="K1385" s="28">
        <f t="shared" si="218"/>
        <v>2.1838331000000095</v>
      </c>
      <c r="L1385" s="28">
        <f t="shared" si="219"/>
        <v>1.8435088000000008</v>
      </c>
      <c r="M1385" s="28">
        <f t="shared" si="220"/>
        <v>1.6771083144158347</v>
      </c>
      <c r="N1385" s="28">
        <f t="shared" si="221"/>
        <v>0.76336830246556286</v>
      </c>
      <c r="O1385" s="7">
        <f t="shared" si="222"/>
        <v>1.7464634264272338</v>
      </c>
      <c r="P1385" s="7">
        <f>[1]!S_PQ_PctChange("H00906.CSI",$A$3,$A1385)/100</f>
        <v>0.70223222058536816</v>
      </c>
    </row>
    <row r="1386" spans="1:16" x14ac:dyDescent="0.3">
      <c r="A1386" s="3">
        <v>20140915</v>
      </c>
      <c r="B1386" s="29">
        <f>板块策略指数!B1386</f>
        <v>7.2466738284742583E-3</v>
      </c>
      <c r="C1386" s="29">
        <f>板块策略指数!C1386</f>
        <v>5.1298241102682137E-3</v>
      </c>
      <c r="D1386" s="29">
        <f>板块策略指数!E1386</f>
        <v>-8.2549782308682896E-4</v>
      </c>
      <c r="E1386" s="29">
        <f>板块策略指数!F1386</f>
        <v>-5.66854603928677E-3</v>
      </c>
      <c r="F1386">
        <f t="shared" si="213"/>
        <v>0.30576635509555178</v>
      </c>
      <c r="G1386">
        <f t="shared" si="214"/>
        <v>0.20084932492640581</v>
      </c>
      <c r="H1386">
        <f t="shared" si="215"/>
        <v>0.29930650884284438</v>
      </c>
      <c r="I1386">
        <f t="shared" si="216"/>
        <v>0.19407781113519817</v>
      </c>
      <c r="J1386">
        <f t="shared" si="217"/>
        <v>1.8747270567181199E-3</v>
      </c>
      <c r="K1386" s="28">
        <f t="shared" si="218"/>
        <v>2.2069053000000096</v>
      </c>
      <c r="L1386" s="28">
        <f t="shared" si="219"/>
        <v>1.8580955000000006</v>
      </c>
      <c r="M1386" s="28">
        <f t="shared" si="220"/>
        <v>1.6748983673301168</v>
      </c>
      <c r="N1386" s="28">
        <f t="shared" si="221"/>
        <v>0.75337256805881792</v>
      </c>
      <c r="O1386" s="7">
        <f t="shared" si="222"/>
        <v>1.7516122957230436</v>
      </c>
      <c r="P1386" s="7">
        <f>[1]!S_PQ_PctChange("H00906.CSI",$A$3,$A1386)/100</f>
        <v>0.70691028684563628</v>
      </c>
    </row>
    <row r="1387" spans="1:16" x14ac:dyDescent="0.3">
      <c r="A1387" s="3">
        <v>20140916</v>
      </c>
      <c r="B1387" s="29">
        <f>板块策略指数!B1387</f>
        <v>-4.1024504215949172E-2</v>
      </c>
      <c r="C1387" s="29">
        <f>板块策略指数!C1387</f>
        <v>-2.533606732175318E-2</v>
      </c>
      <c r="D1387" s="29">
        <f>板块策略指数!E1387</f>
        <v>-2.6759099388732499E-2</v>
      </c>
      <c r="E1387" s="29">
        <f>板块策略指数!F1387</f>
        <v>-9.0872346533078102E-3</v>
      </c>
      <c r="F1387">
        <f t="shared" si="213"/>
        <v>0.30148476719355866</v>
      </c>
      <c r="G1387">
        <f t="shared" si="214"/>
        <v>0.20127667030469951</v>
      </c>
      <c r="H1387">
        <f t="shared" si="215"/>
        <v>0.29950541645219497</v>
      </c>
      <c r="I1387">
        <f t="shared" si="216"/>
        <v>0.197733146049547</v>
      </c>
      <c r="J1387">
        <f t="shared" si="217"/>
        <v>-2.7405448370183088E-2</v>
      </c>
      <c r="K1387" s="28">
        <f t="shared" si="218"/>
        <v>2.0753436000000094</v>
      </c>
      <c r="L1387" s="28">
        <f t="shared" si="219"/>
        <v>1.7856826000000008</v>
      </c>
      <c r="M1387" s="28">
        <f t="shared" si="220"/>
        <v>1.6033204960639718</v>
      </c>
      <c r="N1387" s="28">
        <f t="shared" si="221"/>
        <v>0.73743926009819449</v>
      </c>
      <c r="O1387" s="7">
        <f t="shared" si="222"/>
        <v>1.6762031270178448</v>
      </c>
      <c r="P1387" s="7">
        <f>[1]!S_PQ_PctChange("H00906.CSI",$A$3,$A1387)/100</f>
        <v>0.66609001446061489</v>
      </c>
    </row>
    <row r="1388" spans="1:16" x14ac:dyDescent="0.3">
      <c r="A1388" s="3">
        <v>20140917</v>
      </c>
      <c r="B1388" s="29">
        <f>板块策略指数!B1388</f>
        <v>2.3815875403320847E-3</v>
      </c>
      <c r="C1388" s="29">
        <f>板块策略指数!C1388</f>
        <v>9.1625657567735407E-3</v>
      </c>
      <c r="D1388" s="29">
        <f>板块策略指数!E1388</f>
        <v>6.6395809520125703E-3</v>
      </c>
      <c r="E1388" s="29">
        <f>板块策略指数!F1388</f>
        <v>2.5297165400216498E-3</v>
      </c>
      <c r="F1388">
        <f t="shared" si="213"/>
        <v>0.30068401786110788</v>
      </c>
      <c r="G1388">
        <f t="shared" si="214"/>
        <v>0.20210006906381289</v>
      </c>
      <c r="H1388">
        <f t="shared" si="215"/>
        <v>0.29997880724727582</v>
      </c>
      <c r="I1388">
        <f t="shared" si="216"/>
        <v>0.19723710582780354</v>
      </c>
      <c r="J1388">
        <f t="shared" si="217"/>
        <v>5.0510223602919782E-3</v>
      </c>
      <c r="K1388" s="28">
        <f t="shared" si="218"/>
        <v>2.0826678000000096</v>
      </c>
      <c r="L1388" s="28">
        <f t="shared" si="219"/>
        <v>1.8112066000000007</v>
      </c>
      <c r="M1388" s="28">
        <f t="shared" si="220"/>
        <v>1.6206054532416219</v>
      </c>
      <c r="N1388" s="28">
        <f t="shared" si="221"/>
        <v>0.74183448893174764</v>
      </c>
      <c r="O1388" s="7">
        <f t="shared" si="222"/>
        <v>1.6897206888530953</v>
      </c>
      <c r="P1388" s="7">
        <f>[1]!S_PQ_PctChange("H00906.CSI",$A$3,$A1388)/100</f>
        <v>0.67652063218013314</v>
      </c>
    </row>
    <row r="1389" spans="1:16" x14ac:dyDescent="0.3">
      <c r="A1389" s="3">
        <v>20140918</v>
      </c>
      <c r="B1389" s="29">
        <f>板块策略指数!B1389</f>
        <v>6.1378978299251128E-3</v>
      </c>
      <c r="C1389" s="29">
        <f>板块策略指数!C1389</f>
        <v>1.7199305095541597E-2</v>
      </c>
      <c r="D1389" s="29">
        <f>板块策略指数!E1389</f>
        <v>3.0588288868316901E-3</v>
      </c>
      <c r="E1389" s="29">
        <f>板块策略指数!F1389</f>
        <v>2.32163120663267E-3</v>
      </c>
      <c r="F1389">
        <f t="shared" si="213"/>
        <v>0.30051700994654562</v>
      </c>
      <c r="G1389">
        <f t="shared" si="214"/>
        <v>0.20420845675274454</v>
      </c>
      <c r="H1389">
        <f t="shared" si="215"/>
        <v>0.29889468020699156</v>
      </c>
      <c r="I1389">
        <f t="shared" si="216"/>
        <v>0.19637985309371836</v>
      </c>
      <c r="J1389">
        <f t="shared" si="217"/>
        <v>6.6970441894224249E-3</v>
      </c>
      <c r="K1389" s="28">
        <f t="shared" si="218"/>
        <v>2.1015889000000096</v>
      </c>
      <c r="L1389" s="28">
        <f t="shared" si="219"/>
        <v>1.8595574000000012</v>
      </c>
      <c r="M1389" s="28">
        <f t="shared" si="220"/>
        <v>1.6286214369029857</v>
      </c>
      <c r="N1389" s="28">
        <f t="shared" si="221"/>
        <v>0.7458783862380407</v>
      </c>
      <c r="O1389" s="7">
        <f t="shared" si="222"/>
        <v>1.7077338671635487</v>
      </c>
      <c r="P1389" s="7">
        <f>[1]!S_PQ_PctChange("H00906.CSI",$A$3,$A1389)/100</f>
        <v>0.68358052956919446</v>
      </c>
    </row>
    <row r="1390" spans="1:16" x14ac:dyDescent="0.3">
      <c r="A1390" s="3">
        <v>20140919</v>
      </c>
      <c r="B1390" s="29">
        <f>板块策略指数!B1390</f>
        <v>1.1879878729253786E-2</v>
      </c>
      <c r="C1390" s="29">
        <f>板块策略指数!C1390</f>
        <v>7.7802949505402464E-3</v>
      </c>
      <c r="D1390" s="29">
        <f>板块策略指数!E1390</f>
        <v>7.5375676539984901E-3</v>
      </c>
      <c r="E1390" s="29">
        <f>板块策略指数!F1390</f>
        <v>5.4491133898440401E-3</v>
      </c>
      <c r="F1390">
        <f t="shared" si="213"/>
        <v>0.30152955916185148</v>
      </c>
      <c r="G1390">
        <f t="shared" si="214"/>
        <v>0.204066379456527</v>
      </c>
      <c r="H1390">
        <f t="shared" si="215"/>
        <v>0.29861478560360527</v>
      </c>
      <c r="I1390">
        <f t="shared" si="216"/>
        <v>0.19578927577801636</v>
      </c>
      <c r="J1390">
        <f t="shared" si="217"/>
        <v>8.4819426196429386E-3</v>
      </c>
      <c r="K1390" s="28">
        <f t="shared" si="218"/>
        <v>2.1384354000000094</v>
      </c>
      <c r="L1390" s="28">
        <f t="shared" si="219"/>
        <v>1.8818056000000016</v>
      </c>
      <c r="M1390" s="28">
        <f t="shared" si="220"/>
        <v>1.648434848820393</v>
      </c>
      <c r="N1390" s="28">
        <f t="shared" si="221"/>
        <v>0.75539187552952969</v>
      </c>
      <c r="O1390" s="7">
        <f t="shared" si="222"/>
        <v>1.7307007104540939</v>
      </c>
      <c r="P1390" s="7">
        <f>[1]!S_PQ_PctChange("H00906.CSI",$A$3,$A1390)/100</f>
        <v>0.69604757093989833</v>
      </c>
    </row>
    <row r="1391" spans="1:16" x14ac:dyDescent="0.3">
      <c r="A1391" s="3">
        <v>20140922</v>
      </c>
      <c r="B1391" s="29">
        <f>板块策略指数!B1391</f>
        <v>-8.6578172040756452E-3</v>
      </c>
      <c r="C1391" s="29">
        <f>板块策略指数!C1391</f>
        <v>-1.1128717356923716E-2</v>
      </c>
      <c r="D1391" s="29">
        <f>板块策略指数!E1391</f>
        <v>-1.8226521106903499E-2</v>
      </c>
      <c r="E1391" s="29">
        <f>板块策略指数!F1391</f>
        <v>-2.1625562600385999E-2</v>
      </c>
      <c r="F1391">
        <f t="shared" si="213"/>
        <v>0.30333502788847772</v>
      </c>
      <c r="G1391">
        <f t="shared" si="214"/>
        <v>0.20477659102542306</v>
      </c>
      <c r="H1391">
        <f t="shared" si="215"/>
        <v>0.297503232137454</v>
      </c>
      <c r="I1391">
        <f t="shared" si="216"/>
        <v>0.19438514894864539</v>
      </c>
      <c r="J1391">
        <f t="shared" si="217"/>
        <v>-1.455834679633056E-2</v>
      </c>
      <c r="K1391" s="28">
        <f t="shared" si="218"/>
        <v>2.1112634000000092</v>
      </c>
      <c r="L1391" s="28">
        <f t="shared" si="219"/>
        <v>1.849734800000002</v>
      </c>
      <c r="M1391" s="28">
        <f t="shared" si="220"/>
        <v>1.6001630951481096</v>
      </c>
      <c r="N1391" s="28">
        <f t="shared" si="221"/>
        <v>0.71743053863705697</v>
      </c>
      <c r="O1391" s="7">
        <f t="shared" si="222"/>
        <v>1.690946222514317</v>
      </c>
      <c r="P1391" s="7">
        <f>[1]!S_PQ_PctChange("H00906.CSI",$A$3,$A1391)/100</f>
        <v>0.66641029570758481</v>
      </c>
    </row>
    <row r="1392" spans="1:16" x14ac:dyDescent="0.3">
      <c r="A1392" s="3">
        <v>20140923</v>
      </c>
      <c r="B1392" s="29">
        <f>板块策略指数!B1392</f>
        <v>1.2405764166415501E-2</v>
      </c>
      <c r="C1392" s="29">
        <f>板块策略指数!C1392</f>
        <v>8.5148274148176429E-3</v>
      </c>
      <c r="D1392" s="29">
        <f>板块策略指数!E1392</f>
        <v>8.5524252588578594E-3</v>
      </c>
      <c r="E1392" s="29">
        <f>板块策略指数!F1392</f>
        <v>7.28574263556514E-3</v>
      </c>
      <c r="F1392">
        <f t="shared" si="213"/>
        <v>0.30421799114797038</v>
      </c>
      <c r="G1392">
        <f t="shared" si="214"/>
        <v>0.20458336511930317</v>
      </c>
      <c r="H1392">
        <f t="shared" si="215"/>
        <v>0.29723359053110937</v>
      </c>
      <c r="I1392">
        <f t="shared" si="216"/>
        <v>0.19396505320161719</v>
      </c>
      <c r="J1392">
        <f t="shared" si="217"/>
        <v>9.4673544751137373E-3</v>
      </c>
      <c r="K1392" s="28">
        <f t="shared" si="218"/>
        <v>2.1498610000000093</v>
      </c>
      <c r="L1392" s="28">
        <f t="shared" si="219"/>
        <v>1.8739998000000022</v>
      </c>
      <c r="M1392" s="28">
        <f t="shared" si="220"/>
        <v>1.6224007956802042</v>
      </c>
      <c r="N1392" s="28">
        <f t="shared" si="221"/>
        <v>0.72994329553602633</v>
      </c>
      <c r="O1392" s="7">
        <f t="shared" si="222"/>
        <v>1.7164223642763288</v>
      </c>
      <c r="P1392" s="7">
        <f>[1]!S_PQ_PctChange("H00906.CSI",$A$3,$A1392)/100</f>
        <v>0.6828474900355207</v>
      </c>
    </row>
    <row r="1393" spans="1:16" x14ac:dyDescent="0.3">
      <c r="A1393" s="3">
        <v>20140924</v>
      </c>
      <c r="B1393" s="29">
        <f>板块策略指数!B1393</f>
        <v>1.6631622792243953E-2</v>
      </c>
      <c r="C1393" s="29">
        <f>板块策略指数!C1393</f>
        <v>7.0330554650698783E-3</v>
      </c>
      <c r="D1393" s="29">
        <f>板块策略指数!E1393</f>
        <v>1.4133473890046299E-2</v>
      </c>
      <c r="E1393" s="29">
        <f>板块策略指数!F1393</f>
        <v>1.85433922155217E-2</v>
      </c>
      <c r="F1393">
        <f t="shared" si="213"/>
        <v>0.30491845532733386</v>
      </c>
      <c r="G1393">
        <f t="shared" si="214"/>
        <v>0.20311839048904973</v>
      </c>
      <c r="H1393">
        <f t="shared" si="215"/>
        <v>0.29718590509738474</v>
      </c>
      <c r="I1393">
        <f t="shared" si="216"/>
        <v>0.19477724908623181</v>
      </c>
      <c r="J1393">
        <f t="shared" si="217"/>
        <v>1.4296198278140222E-2</v>
      </c>
      <c r="K1393" s="28">
        <f t="shared" si="218"/>
        <v>2.2022483000000102</v>
      </c>
      <c r="L1393" s="28">
        <f t="shared" si="219"/>
        <v>1.8942128000000023</v>
      </c>
      <c r="M1393" s="28">
        <f t="shared" si="220"/>
        <v>1.6594644288551867</v>
      </c>
      <c r="N1393" s="28">
        <f t="shared" si="221"/>
        <v>0.76202231257576281</v>
      </c>
      <c r="O1393" s="7">
        <f t="shared" si="222"/>
        <v>1.7552568770031978</v>
      </c>
      <c r="P1393" s="7">
        <f>[1]!S_PQ_PctChange("H00906.CSI",$A$3,$A1393)/100</f>
        <v>0.71033647254828969</v>
      </c>
    </row>
    <row r="1394" spans="1:16" x14ac:dyDescent="0.3">
      <c r="A1394" s="3">
        <v>20140925</v>
      </c>
      <c r="B1394" s="29">
        <f>板块策略指数!B1394</f>
        <v>3.0872996325736713E-3</v>
      </c>
      <c r="C1394" s="29">
        <f>板块策略指数!C1394</f>
        <v>-2.5090414913511421E-3</v>
      </c>
      <c r="D1394" s="29">
        <f>板块策略指数!E1394</f>
        <v>-4.0374736113810202E-3</v>
      </c>
      <c r="E1394" s="29">
        <f>板块策略指数!F1394</f>
        <v>-5.9645900550149601E-3</v>
      </c>
      <c r="F1394">
        <f t="shared" si="213"/>
        <v>0.30645125162012843</v>
      </c>
      <c r="G1394">
        <f t="shared" si="214"/>
        <v>0.20300052966075977</v>
      </c>
      <c r="H1394">
        <f t="shared" si="215"/>
        <v>0.29655835415798337</v>
      </c>
      <c r="I1394">
        <f t="shared" si="216"/>
        <v>0.19398986456112857</v>
      </c>
      <c r="J1394">
        <f t="shared" si="217"/>
        <v>-1.9299045266444651E-3</v>
      </c>
      <c r="K1394" s="28">
        <f t="shared" si="218"/>
        <v>2.2121346000000099</v>
      </c>
      <c r="L1394" s="28">
        <f t="shared" si="219"/>
        <v>1.8869511000000028</v>
      </c>
      <c r="M1394" s="28">
        <f t="shared" si="220"/>
        <v>1.6487269114032772</v>
      </c>
      <c r="N1394" s="28">
        <f t="shared" si="221"/>
        <v>0.75151257181345898</v>
      </c>
      <c r="O1394" s="7">
        <f t="shared" si="222"/>
        <v>1.749939494284201</v>
      </c>
      <c r="P1394" s="7">
        <f>[1]!S_PQ_PctChange("H00906.CSI",$A$3,$A1394)/100</f>
        <v>0.70780779371885938</v>
      </c>
    </row>
    <row r="1395" spans="1:16" x14ac:dyDescent="0.3">
      <c r="A1395" s="3">
        <v>20140926</v>
      </c>
      <c r="B1395" s="29">
        <f>板块策略指数!B1395</f>
        <v>-8.4576156926921618E-4</v>
      </c>
      <c r="C1395" s="29">
        <f>板块策略指数!C1395</f>
        <v>4.7416459530608768E-3</v>
      </c>
      <c r="D1395" s="29">
        <f>板块策略指数!E1395</f>
        <v>2.7424321151837999E-3</v>
      </c>
      <c r="E1395" s="29">
        <f>板块策略指数!F1395</f>
        <v>-2.3880613234084601E-3</v>
      </c>
      <c r="F1395">
        <f t="shared" si="213"/>
        <v>0.30586986257233106</v>
      </c>
      <c r="G1395">
        <f t="shared" si="214"/>
        <v>0.20374845698128019</v>
      </c>
      <c r="H1395">
        <f t="shared" si="215"/>
        <v>0.29705872264098149</v>
      </c>
      <c r="I1395">
        <f t="shared" si="216"/>
        <v>0.19332295780540745</v>
      </c>
      <c r="J1395">
        <f t="shared" si="217"/>
        <v>1.0534034102376287E-3</v>
      </c>
      <c r="K1395" s="28">
        <f t="shared" si="218"/>
        <v>2.2094179000000103</v>
      </c>
      <c r="L1395" s="28">
        <f t="shared" si="219"/>
        <v>1.9006400000000028</v>
      </c>
      <c r="M1395" s="28">
        <f t="shared" si="220"/>
        <v>1.6559908651494615</v>
      </c>
      <c r="N1395" s="28">
        <f t="shared" si="221"/>
        <v>0.74732985238324767</v>
      </c>
      <c r="O1395" s="7">
        <f t="shared" si="222"/>
        <v>1.7528362899254271</v>
      </c>
      <c r="P1395" s="7">
        <f>[1]!S_PQ_PctChange("H00906.CSI",$A$3,$A1395)/100</f>
        <v>0.70950417919068509</v>
      </c>
    </row>
    <row r="1396" spans="1:16" x14ac:dyDescent="0.3">
      <c r="A1396" s="3">
        <v>20140929</v>
      </c>
      <c r="B1396" s="29">
        <f>板块策略指数!B1396</f>
        <v>1.4572268697074363E-2</v>
      </c>
      <c r="C1396" s="29">
        <f>板块策略指数!C1396</f>
        <v>6.5741698383805346E-3</v>
      </c>
      <c r="D1396" s="29">
        <f>板块策略指数!E1396</f>
        <v>3.9759419388222996E-3</v>
      </c>
      <c r="E1396" s="29">
        <f>板块策略指数!F1396</f>
        <v>4.26916601786273E-4</v>
      </c>
      <c r="F1396">
        <f t="shared" si="213"/>
        <v>0.3081514339586931</v>
      </c>
      <c r="G1396">
        <f t="shared" si="214"/>
        <v>0.20365009992400929</v>
      </c>
      <c r="H1396">
        <f t="shared" si="215"/>
        <v>0.2961489060744813</v>
      </c>
      <c r="I1396">
        <f t="shared" si="216"/>
        <v>0.19204956004281659</v>
      </c>
      <c r="J1396">
        <f t="shared" si="217"/>
        <v>7.0603157980789382E-3</v>
      </c>
      <c r="K1396" s="28">
        <f t="shared" si="218"/>
        <v>2.2561864000000105</v>
      </c>
      <c r="L1396" s="28">
        <f t="shared" si="219"/>
        <v>1.9197093000000027</v>
      </c>
      <c r="M1396" s="28">
        <f t="shared" si="220"/>
        <v>1.6665509306193385</v>
      </c>
      <c r="N1396" s="28">
        <f t="shared" si="221"/>
        <v>0.74807581650602684</v>
      </c>
      <c r="O1396" s="7">
        <f t="shared" si="222"/>
        <v>1.7722721834727122</v>
      </c>
      <c r="P1396" s="7">
        <f>[1]!S_PQ_PctChange("H00906.CSI",$A$3,$A1396)/100</f>
        <v>0.71972075478779796</v>
      </c>
    </row>
    <row r="1397" spans="1:16" x14ac:dyDescent="0.3">
      <c r="A1397" s="3">
        <v>20140930</v>
      </c>
      <c r="B1397" s="29">
        <f>板块策略指数!B1397</f>
        <v>1.2045624906485699E-2</v>
      </c>
      <c r="C1397" s="29">
        <f>板块策略指数!C1397</f>
        <v>7.5074597323782112E-3</v>
      </c>
      <c r="D1397" s="29">
        <f>板块策略指数!E1397</f>
        <v>4.9255365161045099E-4</v>
      </c>
      <c r="E1397" s="29">
        <f>板块策略指数!F1397</f>
        <v>-7.7170552472177398E-4</v>
      </c>
      <c r="F1397">
        <f t="shared" si="213"/>
        <v>0.3</v>
      </c>
      <c r="G1397">
        <f t="shared" si="214"/>
        <v>0.2</v>
      </c>
      <c r="H1397">
        <f t="shared" si="215"/>
        <v>0.3</v>
      </c>
      <c r="I1397">
        <f t="shared" si="216"/>
        <v>0.2</v>
      </c>
      <c r="J1397">
        <f t="shared" si="217"/>
        <v>5.2384350311384144E-3</v>
      </c>
      <c r="K1397" s="28">
        <f t="shared" si="218"/>
        <v>2.2954092000000106</v>
      </c>
      <c r="L1397" s="28">
        <f t="shared" si="219"/>
        <v>1.9416289000000031</v>
      </c>
      <c r="M1397" s="28">
        <f t="shared" si="220"/>
        <v>1.6678643500174202</v>
      </c>
      <c r="N1397" s="28">
        <f t="shared" si="221"/>
        <v>0.74672681674079677</v>
      </c>
      <c r="O1397" s="7">
        <f t="shared" si="222"/>
        <v>1.7867945511944665</v>
      </c>
      <c r="P1397" s="7">
        <f>[1]!S_PQ_PctChange("H00906.CSI",$A$3,$A1397)/100</f>
        <v>0.72532291376698499</v>
      </c>
    </row>
    <row r="1398" spans="1:16" x14ac:dyDescent="0.3">
      <c r="A1398" s="3">
        <v>20141008</v>
      </c>
      <c r="B1398" s="29">
        <f>板块策略指数!B1398</f>
        <v>1.1114856388699818E-2</v>
      </c>
      <c r="C1398" s="29">
        <f>板块策略指数!C1398</f>
        <v>3.4207374016484507E-2</v>
      </c>
      <c r="D1398" s="29">
        <f>板块策略指数!E1398</f>
        <v>7.6729977311457602E-3</v>
      </c>
      <c r="E1398" s="29">
        <f>板块策略指数!F1398</f>
        <v>1.1951995724825901E-2</v>
      </c>
      <c r="F1398">
        <f t="shared" si="213"/>
        <v>0.29889048439475691</v>
      </c>
      <c r="G1398">
        <f t="shared" si="214"/>
        <v>0.20381116351011569</v>
      </c>
      <c r="H1398">
        <f t="shared" si="215"/>
        <v>0.29787305418405979</v>
      </c>
      <c r="I1398">
        <f t="shared" si="216"/>
        <v>0.19942529791106764</v>
      </c>
      <c r="J1398">
        <f t="shared" si="217"/>
        <v>1.4868230184215755E-2</v>
      </c>
      <c r="K1398" s="28">
        <f t="shared" si="218"/>
        <v>2.3320372000000109</v>
      </c>
      <c r="L1398" s="28">
        <f t="shared" si="219"/>
        <v>2.0422543000000033</v>
      </c>
      <c r="M1398" s="28">
        <f t="shared" si="220"/>
        <v>1.6883348671221086</v>
      </c>
      <c r="N1398" s="28">
        <f t="shared" si="221"/>
        <v>0.76760368818692171</v>
      </c>
      <c r="O1398" s="7">
        <f t="shared" si="222"/>
        <v>1.8282292540577441</v>
      </c>
      <c r="P1398" s="7">
        <f>[1]!S_PQ_PctChange("H00906.CSI",$A$3,$A1398)/100</f>
        <v>0.74694299264875297</v>
      </c>
    </row>
    <row r="1399" spans="1:16" x14ac:dyDescent="0.3">
      <c r="A1399" s="3">
        <v>20141009</v>
      </c>
      <c r="B1399" s="29">
        <f>板块策略指数!B1399</f>
        <v>-1.949047867772993E-3</v>
      </c>
      <c r="C1399" s="29">
        <f>板块策略指数!C1399</f>
        <v>-3.2690889778675186E-3</v>
      </c>
      <c r="D1399" s="29">
        <f>板块策略指数!E1399</f>
        <v>1.2547920069116299E-3</v>
      </c>
      <c r="E1399" s="29">
        <f>板块策略指数!F1399</f>
        <v>5.9168334336038902E-5</v>
      </c>
      <c r="F1399">
        <f t="shared" si="213"/>
        <v>0.29856567242519955</v>
      </c>
      <c r="G1399">
        <f t="shared" si="214"/>
        <v>0.20332040511570015</v>
      </c>
      <c r="H1399">
        <f t="shared" si="215"/>
        <v>0.29850451000418432</v>
      </c>
      <c r="I1399">
        <f t="shared" si="216"/>
        <v>0.19960941245491606</v>
      </c>
      <c r="J1399">
        <f t="shared" si="217"/>
        <v>-8.6326029933813232E-4</v>
      </c>
      <c r="K1399" s="28">
        <f t="shared" si="218"/>
        <v>2.325542900000011</v>
      </c>
      <c r="L1399" s="28">
        <f t="shared" si="219"/>
        <v>2.0323089000000034</v>
      </c>
      <c r="M1399" s="28">
        <f t="shared" si="220"/>
        <v>1.6917081682252753</v>
      </c>
      <c r="N1399" s="28">
        <f t="shared" si="221"/>
        <v>0.767708274352918</v>
      </c>
      <c r="O1399" s="7">
        <f t="shared" si="222"/>
        <v>1.8257877560252891</v>
      </c>
      <c r="P1399" s="7">
        <f>[1]!S_PQ_PctChange("H00906.CSI",$A$3,$A1399)/100</f>
        <v>0.74980102319015562</v>
      </c>
    </row>
    <row r="1400" spans="1:16" x14ac:dyDescent="0.3">
      <c r="A1400" s="3">
        <v>20141010</v>
      </c>
      <c r="B1400" s="29">
        <f>板块策略指数!B1400</f>
        <v>-7.7996888868882286E-3</v>
      </c>
      <c r="C1400" s="29">
        <f>板块策略指数!C1400</f>
        <v>8.2043092641382253E-4</v>
      </c>
      <c r="D1400" s="29">
        <f>板块策略指数!E1400</f>
        <v>-7.48260774585558E-3</v>
      </c>
      <c r="E1400" s="29">
        <f>板块策略指数!F1400</f>
        <v>-2.3975095678242298E-3</v>
      </c>
      <c r="F1400">
        <f t="shared" si="213"/>
        <v>0.29768790374991216</v>
      </c>
      <c r="G1400">
        <f t="shared" si="214"/>
        <v>0.20448388353998745</v>
      </c>
      <c r="H1400">
        <f t="shared" si="215"/>
        <v>0.29772203488481402</v>
      </c>
      <c r="I1400">
        <f t="shared" si="216"/>
        <v>0.20010617782528653</v>
      </c>
      <c r="J1400">
        <f t="shared" si="217"/>
        <v>-4.8740666438118006E-3</v>
      </c>
      <c r="K1400" s="28">
        <f t="shared" si="218"/>
        <v>2.2996047000000108</v>
      </c>
      <c r="L1400" s="28">
        <f t="shared" si="219"/>
        <v>2.0347967000000038</v>
      </c>
      <c r="M1400" s="28">
        <f t="shared" si="220"/>
        <v>1.6715671718361298</v>
      </c>
      <c r="N1400" s="28">
        <f t="shared" si="221"/>
        <v>0.76347017685203489</v>
      </c>
      <c r="O1400" s="7">
        <f t="shared" si="222"/>
        <v>1.8120146781811544</v>
      </c>
      <c r="P1400" s="7">
        <f>[1]!S_PQ_PctChange("H00906.CSI",$A$3,$A1400)/100</f>
        <v>0.73999976020609748</v>
      </c>
    </row>
    <row r="1401" spans="1:16" x14ac:dyDescent="0.3">
      <c r="A1401" s="3">
        <v>20141013</v>
      </c>
      <c r="B1401" s="29">
        <f>板块策略指数!B1401</f>
        <v>-8.2773551631805768E-3</v>
      </c>
      <c r="C1401" s="29">
        <f>板块策略指数!C1401</f>
        <v>6.5154611509892378E-3</v>
      </c>
      <c r="D1401" s="29">
        <f>板块策略指数!E1401</f>
        <v>-8.0762789871317402E-3</v>
      </c>
      <c r="E1401" s="29">
        <f>板块策略指数!F1401</f>
        <v>-6.2492405263730004E-3</v>
      </c>
      <c r="F1401">
        <f t="shared" si="213"/>
        <v>0.2966437977772125</v>
      </c>
      <c r="G1401">
        <f t="shared" si="214"/>
        <v>0.20680612151808778</v>
      </c>
      <c r="H1401">
        <f t="shared" si="215"/>
        <v>0.29673796194612445</v>
      </c>
      <c r="I1401">
        <f t="shared" si="216"/>
        <v>0.19981211875857535</v>
      </c>
      <c r="J1401">
        <f t="shared" si="217"/>
        <v>-4.7867595583022515E-3</v>
      </c>
      <c r="K1401" s="28">
        <f t="shared" si="218"/>
        <v>2.2722927000000106</v>
      </c>
      <c r="L1401" s="28">
        <f t="shared" si="219"/>
        <v>2.0545698000000039</v>
      </c>
      <c r="M1401" s="28">
        <f t="shared" si="220"/>
        <v>1.649990850023519</v>
      </c>
      <c r="N1401" s="28">
        <f t="shared" si="221"/>
        <v>0.75244982755580092</v>
      </c>
      <c r="O1401" s="7">
        <f t="shared" si="222"/>
        <v>1.7985542400422845</v>
      </c>
      <c r="P1401" s="7">
        <f>[1]!S_PQ_PctChange("H00906.CSI",$A$3,$A1401)/100</f>
        <v>0.73421952818985825</v>
      </c>
    </row>
    <row r="1402" spans="1:16" x14ac:dyDescent="0.3">
      <c r="A1402" s="3">
        <v>20141014</v>
      </c>
      <c r="B1402" s="29">
        <f>板块策略指数!B1402</f>
        <v>-6.8923235381724672E-3</v>
      </c>
      <c r="C1402" s="29">
        <f>板块策略指数!C1402</f>
        <v>-4.7685929455598816E-3</v>
      </c>
      <c r="D1402" s="29">
        <f>板块策略指数!E1402</f>
        <v>-4.5622982480481699E-3</v>
      </c>
      <c r="E1402" s="29">
        <f>板块策略指数!F1402</f>
        <v>-3.0720485571604501E-3</v>
      </c>
      <c r="F1402">
        <f t="shared" si="213"/>
        <v>0.29607914850324479</v>
      </c>
      <c r="G1402">
        <f t="shared" si="214"/>
        <v>0.20685388137308108</v>
      </c>
      <c r="H1402">
        <f t="shared" si="215"/>
        <v>0.29686801366505922</v>
      </c>
      <c r="I1402">
        <f t="shared" si="216"/>
        <v>0.20019895645861496</v>
      </c>
      <c r="J1402">
        <f t="shared" si="217"/>
        <v>-4.9983788570941504E-3</v>
      </c>
      <c r="K1402" s="28">
        <f t="shared" si="218"/>
        <v>2.2497390000000106</v>
      </c>
      <c r="L1402" s="28">
        <f t="shared" si="219"/>
        <v>2.0400038000000036</v>
      </c>
      <c r="M1402" s="28">
        <f t="shared" si="220"/>
        <v>1.6379008014111127</v>
      </c>
      <c r="N1402" s="28">
        <f t="shared" si="221"/>
        <v>0.74706621659156203</v>
      </c>
      <c r="O1402" s="7">
        <f t="shared" si="222"/>
        <v>1.7845660056984256</v>
      </c>
      <c r="P1402" s="7">
        <f>[1]!S_PQ_PctChange("H00906.CSI",$A$3,$A1402)/100</f>
        <v>0.72834009447879733</v>
      </c>
    </row>
    <row r="1403" spans="1:16" x14ac:dyDescent="0.3">
      <c r="A1403" s="3">
        <v>20141015</v>
      </c>
      <c r="B1403" s="29">
        <f>板块策略指数!B1403</f>
        <v>4.4609736351134176E-3</v>
      </c>
      <c r="C1403" s="29">
        <f>板块策略指数!C1403</f>
        <v>2.0188099764875327E-2</v>
      </c>
      <c r="D1403" s="29">
        <f>板块策略指数!E1403</f>
        <v>5.6596035242330901E-3</v>
      </c>
      <c r="E1403" s="29">
        <f>板块策略指数!F1403</f>
        <v>6.8610013795011001E-3</v>
      </c>
      <c r="F1403">
        <f t="shared" si="213"/>
        <v>0.29487858786471721</v>
      </c>
      <c r="G1403">
        <f t="shared" si="214"/>
        <v>0.20924075329764166</v>
      </c>
      <c r="H1403">
        <f t="shared" si="215"/>
        <v>0.2960170723857864</v>
      </c>
      <c r="I1403">
        <f t="shared" si="216"/>
        <v>0.19986358645185465</v>
      </c>
      <c r="J1403">
        <f t="shared" si="217"/>
        <v>8.5505086420993373E-3</v>
      </c>
      <c r="K1403" s="28">
        <f t="shared" si="218"/>
        <v>2.2642360000000101</v>
      </c>
      <c r="L1403" s="28">
        <f t="shared" si="219"/>
        <v>2.1013757000000037</v>
      </c>
      <c r="M1403" s="28">
        <f t="shared" si="220"/>
        <v>1.6528302740833563</v>
      </c>
      <c r="N1403" s="28">
        <f t="shared" si="221"/>
        <v>0.7590528403136767</v>
      </c>
      <c r="O1403" s="7">
        <f t="shared" si="222"/>
        <v>1.8083754613946463</v>
      </c>
      <c r="P1403" s="7">
        <f>[1]!S_PQ_PctChange("H00906.CSI",$A$3,$A1403)/100</f>
        <v>0.73916428697283121</v>
      </c>
    </row>
    <row r="1404" spans="1:16" x14ac:dyDescent="0.3">
      <c r="A1404" s="3">
        <v>20141016</v>
      </c>
      <c r="B1404" s="29">
        <f>板块策略指数!B1404</f>
        <v>-1.4465130584920927E-2</v>
      </c>
      <c r="C1404" s="29">
        <f>板块策略指数!C1404</f>
        <v>-1.0686676883423033E-2</v>
      </c>
      <c r="D1404" s="29">
        <f>板块策略指数!E1404</f>
        <v>-1.01550474605283E-2</v>
      </c>
      <c r="E1404" s="29">
        <f>板块策略指数!F1404</f>
        <v>-4.75183520977505E-3</v>
      </c>
      <c r="F1404">
        <f t="shared" si="213"/>
        <v>0.29368428460722379</v>
      </c>
      <c r="G1404">
        <f t="shared" si="214"/>
        <v>0.20919225783652509</v>
      </c>
      <c r="H1404">
        <f t="shared" si="215"/>
        <v>0.29610749934995245</v>
      </c>
      <c r="I1404">
        <f t="shared" si="216"/>
        <v>0.20101595820629858</v>
      </c>
      <c r="J1404">
        <f t="shared" si="217"/>
        <v>-1.0457331847954287E-2</v>
      </c>
      <c r="K1404" s="28">
        <f t="shared" si="218"/>
        <v>2.2170184000000099</v>
      </c>
      <c r="L1404" s="28">
        <f t="shared" si="219"/>
        <v>2.0682323000000036</v>
      </c>
      <c r="M1404" s="28">
        <f t="shared" si="220"/>
        <v>1.6258906567453133</v>
      </c>
      <c r="N1404" s="28">
        <f t="shared" si="221"/>
        <v>0.75069411109121931</v>
      </c>
      <c r="O1404" s="7">
        <f t="shared" si="222"/>
        <v>1.7790073472411909</v>
      </c>
      <c r="P1404" s="7">
        <f>[1]!S_PQ_PctChange("H00906.CSI",$A$3,$A1404)/100</f>
        <v>0.72104295751373315</v>
      </c>
    </row>
    <row r="1405" spans="1:16" x14ac:dyDescent="0.3">
      <c r="A1405" s="3">
        <v>20141017</v>
      </c>
      <c r="B1405" s="29">
        <f>板块策略指数!B1405</f>
        <v>-1.2931539340900434E-3</v>
      </c>
      <c r="C1405" s="29">
        <f>板块策略指数!C1405</f>
        <v>-1.0889038616795754E-2</v>
      </c>
      <c r="D1405" s="29">
        <f>板块策略指数!E1405</f>
        <v>3.6544669804605399E-3</v>
      </c>
      <c r="E1405" s="29">
        <f>板块策略指数!F1405</f>
        <v>1.91147602999269E-4</v>
      </c>
      <c r="F1405">
        <f t="shared" si="213"/>
        <v>0.29375605060686916</v>
      </c>
      <c r="G1405">
        <f t="shared" si="214"/>
        <v>0.20723290181816731</v>
      </c>
      <c r="H1405">
        <f t="shared" si="215"/>
        <v>0.29764714057745278</v>
      </c>
      <c r="I1405">
        <f t="shared" si="216"/>
        <v>0.20136390699751075</v>
      </c>
      <c r="J1405">
        <f t="shared" si="217"/>
        <v>-1.5371427643199899E-3</v>
      </c>
      <c r="K1405" s="28">
        <f t="shared" si="218"/>
        <v>2.2128583000000099</v>
      </c>
      <c r="L1405" s="28">
        <f t="shared" si="219"/>
        <v>2.0348222000000034</v>
      </c>
      <c r="M1405" s="28">
        <f t="shared" si="220"/>
        <v>1.6354868874446891</v>
      </c>
      <c r="N1405" s="28">
        <f t="shared" si="221"/>
        <v>0.75102875207413922</v>
      </c>
      <c r="O1405" s="7">
        <f t="shared" si="222"/>
        <v>1.7747356162053869</v>
      </c>
      <c r="P1405" s="7">
        <f>[1]!S_PQ_PctChange("H00906.CSI",$A$3,$A1405)/100</f>
        <v>0.71499009025633986</v>
      </c>
    </row>
    <row r="1406" spans="1:16" x14ac:dyDescent="0.3">
      <c r="A1406" s="3">
        <v>20141020</v>
      </c>
      <c r="B1406" s="29">
        <f>板块策略指数!B1406</f>
        <v>1.5919220589342562E-2</v>
      </c>
      <c r="C1406" s="29">
        <f>板块策略指数!C1406</f>
        <v>1.3708842646531341E-2</v>
      </c>
      <c r="D1406" s="29">
        <f>板块策略指数!E1406</f>
        <v>6.9628002341843697E-3</v>
      </c>
      <c r="E1406" s="29">
        <f>板块策略指数!F1406</f>
        <v>3.3231143816366999E-3</v>
      </c>
      <c r="F1406">
        <f t="shared" si="213"/>
        <v>0.29540191820726636</v>
      </c>
      <c r="G1406">
        <f t="shared" si="214"/>
        <v>0.20794058269158031</v>
      </c>
      <c r="H1406">
        <f t="shared" si="215"/>
        <v>0.29667602742540178</v>
      </c>
      <c r="I1406">
        <f t="shared" si="216"/>
        <v>0.19998147167575156</v>
      </c>
      <c r="J1406">
        <f t="shared" si="217"/>
        <v>1.0258903486677139E-2</v>
      </c>
      <c r="K1406" s="28">
        <f t="shared" si="218"/>
        <v>2.2640045000000102</v>
      </c>
      <c r="L1406" s="28">
        <f t="shared" si="219"/>
        <v>2.076426100000003</v>
      </c>
      <c r="M1406" s="28">
        <f t="shared" si="220"/>
        <v>1.6538372561617787</v>
      </c>
      <c r="N1406" s="28">
        <f t="shared" si="221"/>
        <v>0.75684762090281632</v>
      </c>
      <c r="O1406" s="7">
        <f t="shared" si="222"/>
        <v>1.8032013610930835</v>
      </c>
      <c r="P1406" s="7">
        <f>[1]!S_PQ_PctChange("H00906.CSI",$A$3,$A1406)/100</f>
        <v>0.72854157348588378</v>
      </c>
    </row>
    <row r="1407" spans="1:16" x14ac:dyDescent="0.3">
      <c r="A1407" s="3">
        <v>20141021</v>
      </c>
      <c r="B1407" s="29">
        <f>板块策略指数!B1407</f>
        <v>-1.0677773269001318E-2</v>
      </c>
      <c r="C1407" s="29">
        <f>板块策略指数!C1407</f>
        <v>-1.5455206286281366E-2</v>
      </c>
      <c r="D1407" s="29">
        <f>板块策略指数!E1407</f>
        <v>-8.0069749943690004E-3</v>
      </c>
      <c r="E1407" s="29">
        <f>板块策略指数!F1407</f>
        <v>-8.1741363652917901E-3</v>
      </c>
      <c r="F1407">
        <f t="shared" si="213"/>
        <v>0.29531248151690853</v>
      </c>
      <c r="G1407">
        <f t="shared" si="214"/>
        <v>0.20687378582132929</v>
      </c>
      <c r="H1407">
        <f t="shared" si="215"/>
        <v>0.2973868762935335</v>
      </c>
      <c r="I1407">
        <f t="shared" si="216"/>
        <v>0.20042685636822877</v>
      </c>
      <c r="J1407">
        <f t="shared" si="217"/>
        <v>-1.0378152659666439E-2</v>
      </c>
      <c r="K1407" s="28">
        <f t="shared" si="218"/>
        <v>2.2291522000000099</v>
      </c>
      <c r="L1407" s="28">
        <f t="shared" si="219"/>
        <v>2.0288793000000029</v>
      </c>
      <c r="M1407" s="28">
        <f t="shared" si="220"/>
        <v>1.6325880476125665</v>
      </c>
      <c r="N1407" s="28">
        <f t="shared" si="221"/>
        <v>0.74248690887651825</v>
      </c>
      <c r="O1407" s="7">
        <f t="shared" si="222"/>
        <v>1.7741093094318745</v>
      </c>
      <c r="P1407" s="7">
        <f>[1]!S_PQ_PctChange("H00906.CSI",$A$3,$A1407)/100</f>
        <v>0.71328651096744333</v>
      </c>
    </row>
    <row r="1408" spans="1:16" x14ac:dyDescent="0.3">
      <c r="A1408" s="3">
        <v>20141022</v>
      </c>
      <c r="B1408" s="29">
        <f>板块策略指数!B1408</f>
        <v>-7.100594391307999E-3</v>
      </c>
      <c r="C1408" s="29">
        <f>板块策略指数!C1408</f>
        <v>-1.7475473519199078E-2</v>
      </c>
      <c r="D1408" s="29">
        <f>板块策略指数!E1408</f>
        <v>-5.0569599091035197E-3</v>
      </c>
      <c r="E1408" s="29">
        <f>板块策略指数!F1408</f>
        <v>-3.1004397445902202E-3</v>
      </c>
      <c r="F1408">
        <f t="shared" si="213"/>
        <v>0.29553178713692468</v>
      </c>
      <c r="G1408">
        <f t="shared" si="214"/>
        <v>0.20486417016888239</v>
      </c>
      <c r="H1408">
        <f t="shared" si="215"/>
        <v>0.29822027328428352</v>
      </c>
      <c r="I1408">
        <f t="shared" si="216"/>
        <v>0.20138376940990954</v>
      </c>
      <c r="J1408">
        <f t="shared" si="217"/>
        <v>-7.8373964181565683E-3</v>
      </c>
      <c r="K1408" s="28">
        <f t="shared" si="218"/>
        <v>2.2062233000000102</v>
      </c>
      <c r="L1408" s="28">
        <f t="shared" si="219"/>
        <v>1.9759482000000026</v>
      </c>
      <c r="M1408" s="28">
        <f t="shared" si="220"/>
        <v>1.6192751553986047</v>
      </c>
      <c r="N1408" s="28">
        <f t="shared" si="221"/>
        <v>0.73708443320980943</v>
      </c>
      <c r="O1408" s="7">
        <f t="shared" si="222"/>
        <v>1.7523675150665583</v>
      </c>
      <c r="P1408" s="7">
        <f>[1]!S_PQ_PctChange("H00906.CSI",$A$3,$A1408)/100</f>
        <v>0.69990507289213344</v>
      </c>
    </row>
    <row r="1409" spans="1:16" x14ac:dyDescent="0.3">
      <c r="A1409" s="3">
        <v>20141023</v>
      </c>
      <c r="B1409" s="29">
        <f>板块策略指数!B1409</f>
        <v>-7.4963275327704412E-3</v>
      </c>
      <c r="C1409" s="29">
        <f>板块策略指数!C1409</f>
        <v>-1.3278826560220381E-2</v>
      </c>
      <c r="D1409" s="29">
        <f>板块策略指数!E1409</f>
        <v>-9.9373769427899897E-3</v>
      </c>
      <c r="E1409" s="29">
        <f>板块策略指数!F1409</f>
        <v>-5.3418200900699703E-3</v>
      </c>
      <c r="F1409">
        <f t="shared" si="213"/>
        <v>0.29597275194066247</v>
      </c>
      <c r="G1409">
        <f t="shared" si="214"/>
        <v>0.20397449403357631</v>
      </c>
      <c r="H1409">
        <f t="shared" si="215"/>
        <v>0.29793068643745874</v>
      </c>
      <c r="I1409">
        <f t="shared" si="216"/>
        <v>0.20212206758830256</v>
      </c>
      <c r="J1409">
        <f t="shared" si="217"/>
        <v>-8.9750419896550866E-3</v>
      </c>
      <c r="K1409" s="28">
        <f t="shared" si="218"/>
        <v>2.18218840000001</v>
      </c>
      <c r="L1409" s="28">
        <f t="shared" si="219"/>
        <v>1.9364311000000023</v>
      </c>
      <c r="M1409" s="28">
        <f t="shared" si="220"/>
        <v>1.593246430862524</v>
      </c>
      <c r="N1409" s="28">
        <f t="shared" si="221"/>
        <v>0.72780524068634134</v>
      </c>
      <c r="O1409" s="7">
        <f t="shared" si="222"/>
        <v>1.7276649010478735</v>
      </c>
      <c r="P1409" s="7">
        <f>[1]!S_PQ_PctChange("H00906.CSI",$A$3,$A1409)/100</f>
        <v>0.68133845658218606</v>
      </c>
    </row>
    <row r="1410" spans="1:16" x14ac:dyDescent="0.3">
      <c r="A1410" s="3">
        <v>20141024</v>
      </c>
      <c r="B1410" s="29">
        <f>板块策略指数!B1410</f>
        <v>3.8671814654342236E-3</v>
      </c>
      <c r="C1410" s="29">
        <f>板块策略指数!C1410</f>
        <v>2.525242291569643E-3</v>
      </c>
      <c r="D1410" s="29">
        <f>板块策略指数!E1410</f>
        <v>-5.5534900222237796E-3</v>
      </c>
      <c r="E1410" s="29">
        <f>板块策略指数!F1410</f>
        <v>-2.1986572006858999E-3</v>
      </c>
      <c r="F1410">
        <f t="shared" ref="F1410:F1473" si="223">IF(MID($A1410,6,1)&lt;&gt;MID($A1411,6,1),0.3,F1409*(1+B1410)/(1+$J1410))</f>
        <v>0.29724790938629259</v>
      </c>
      <c r="G1410">
        <f t="shared" ref="G1410:G1473" si="224">IF(MID($A1410,6,1)&lt;&gt;MID($A1411,6,1),0.2,G1409*(1+C1410)/(1+$J1410))</f>
        <v>0.20457944811865247</v>
      </c>
      <c r="H1410">
        <f t="shared" ref="H1410:H1473" si="225">IF(MID($A1410,6,1)&lt;&gt;MID($A1411,6,1),0.3,H1409*(1+D1410)/(1+$J1410))</f>
        <v>0.29640633875713429</v>
      </c>
      <c r="I1410">
        <f t="shared" ref="I1410:I1473" si="226">IF(MID($A1410,6,1)&lt;&gt;MID($A1411,6,1),0.2,I1409*(1+E1410)/(1+$J1410))</f>
        <v>0.2017663037379207</v>
      </c>
      <c r="J1410">
        <f t="shared" si="217"/>
        <v>-4.3928687445165437E-4</v>
      </c>
      <c r="K1410" s="28">
        <f t="shared" si="218"/>
        <v>2.19449450000001</v>
      </c>
      <c r="L1410" s="28">
        <f t="shared" si="219"/>
        <v>1.9438463000000024</v>
      </c>
      <c r="M1410" s="28">
        <f t="shared" si="220"/>
        <v>1.5788448626835616</v>
      </c>
      <c r="N1410" s="28">
        <f t="shared" si="221"/>
        <v>0.72400638925252347</v>
      </c>
      <c r="O1410" s="7">
        <f t="shared" si="222"/>
        <v>1.7264666736589409</v>
      </c>
      <c r="P1410" s="7">
        <f>[1]!S_PQ_PctChange("H00906.CSI",$A$3,$A1410)/100</f>
        <v>0.68079271693789423</v>
      </c>
    </row>
    <row r="1411" spans="1:16" x14ac:dyDescent="0.3">
      <c r="A1411" s="3">
        <v>20141027</v>
      </c>
      <c r="B1411" s="29">
        <f>板块策略指数!B1411</f>
        <v>3.9985356055552111E-3</v>
      </c>
      <c r="C1411" s="29">
        <f>板块策略指数!C1411</f>
        <v>1.2741799733226566E-2</v>
      </c>
      <c r="D1411" s="29">
        <f>板块策略指数!E1411</f>
        <v>-3.5556399237361299E-3</v>
      </c>
      <c r="E1411" s="29">
        <f>板块策略指数!F1411</f>
        <v>-1.92859082753042E-2</v>
      </c>
      <c r="F1411">
        <f t="shared" si="223"/>
        <v>0.29878003108034784</v>
      </c>
      <c r="G1411">
        <f t="shared" si="224"/>
        <v>0.20742467485104157</v>
      </c>
      <c r="H1411">
        <f t="shared" si="225"/>
        <v>0.29569243948726137</v>
      </c>
      <c r="I1411">
        <f t="shared" si="226"/>
        <v>0.1981028545813493</v>
      </c>
      <c r="J1411">
        <f t="shared" ref="J1411:J1474" si="227">SUMPRODUCT(F1410:I1410,B1411:E1411)</f>
        <v>-1.1498939318502037E-3</v>
      </c>
      <c r="K1411" s="28">
        <f t="shared" ref="K1411:K1474" si="228">(1+K1410)*(1+B1411)-1</f>
        <v>2.2072678000000101</v>
      </c>
      <c r="L1411" s="28">
        <f t="shared" ref="L1411:L1474" si="229">(1+L1410)*(1+C1411)-1</f>
        <v>1.9813562000000027</v>
      </c>
      <c r="M1411" s="28">
        <f t="shared" ref="M1411:M1474" si="230">(1+M1410)*(1+D1411)-1</f>
        <v>1.569675418932682</v>
      </c>
      <c r="N1411" s="28">
        <f t="shared" ref="N1411:N1474" si="231">(1+N1410)*(1+E1411)-1</f>
        <v>0.69075736016336098</v>
      </c>
      <c r="O1411" s="7">
        <f t="shared" si="222"/>
        <v>1.7233315261755089</v>
      </c>
      <c r="P1411" s="7">
        <f>[1]!S_PQ_PctChange("H00906.CSI",$A$3,$A1411)/100</f>
        <v>0.67360505110216562</v>
      </c>
    </row>
    <row r="1412" spans="1:16" x14ac:dyDescent="0.3">
      <c r="A1412" s="3">
        <v>20141028</v>
      </c>
      <c r="B1412" s="29">
        <f>板块策略指数!B1412</f>
        <v>2.0346165044278483E-2</v>
      </c>
      <c r="C1412" s="29">
        <f>板块策略指数!C1412</f>
        <v>1.6839249198066227E-2</v>
      </c>
      <c r="D1412" s="29">
        <f>板块策略指数!E1412</f>
        <v>1.5636050991128199E-2</v>
      </c>
      <c r="E1412" s="29">
        <f>板块策略指数!F1412</f>
        <v>1.85311700398447E-2</v>
      </c>
      <c r="F1412">
        <f t="shared" si="223"/>
        <v>0.29950791765820711</v>
      </c>
      <c r="G1412">
        <f t="shared" si="224"/>
        <v>0.20721534933859626</v>
      </c>
      <c r="H1412">
        <f t="shared" si="225"/>
        <v>0.29504450560104661</v>
      </c>
      <c r="I1412">
        <f t="shared" si="226"/>
        <v>0.19823222740215027</v>
      </c>
      <c r="J1412">
        <f t="shared" si="227"/>
        <v>1.7866443359079481E-2</v>
      </c>
      <c r="K1412" s="28">
        <f t="shared" si="228"/>
        <v>2.2725234000000101</v>
      </c>
      <c r="L1412" s="28">
        <f t="shared" si="229"/>
        <v>2.0315600000000025</v>
      </c>
      <c r="M1412" s="28">
        <f t="shared" si="230"/>
        <v>1.6098549948137619</v>
      </c>
      <c r="N1412" s="28">
        <f t="shared" si="231"/>
        <v>0.72208907230066721</v>
      </c>
      <c r="O1412" s="7">
        <f t="shared" ref="O1412:O1475" si="232">(1+O1411)*(1+J1412)-1</f>
        <v>1.7719877746359187</v>
      </c>
      <c r="P1412" s="7">
        <f>[1]!S_PQ_PctChange("H00906.CSI",$A$3,$A1412)/100</f>
        <v>0.70929957243704633</v>
      </c>
    </row>
    <row r="1413" spans="1:16" x14ac:dyDescent="0.3">
      <c r="A1413" s="3">
        <v>20141029</v>
      </c>
      <c r="B1413" s="29">
        <f>板块策略指数!B1413</f>
        <v>4.7173688658727238E-3</v>
      </c>
      <c r="C1413" s="29">
        <f>板块策略指数!C1413</f>
        <v>3.1554381242660736E-3</v>
      </c>
      <c r="D1413" s="29">
        <f>板块策略指数!E1413</f>
        <v>1.2067122294861701E-2</v>
      </c>
      <c r="E1413" s="29">
        <f>板块策略指数!F1413</f>
        <v>1.7184738740214499E-2</v>
      </c>
      <c r="F1413">
        <f t="shared" si="223"/>
        <v>0.29822673056994931</v>
      </c>
      <c r="G1413">
        <f t="shared" si="224"/>
        <v>0.20600819823986033</v>
      </c>
      <c r="H1413">
        <f t="shared" si="225"/>
        <v>0.29593150161740861</v>
      </c>
      <c r="I1413">
        <f t="shared" si="226"/>
        <v>0.199833569572782</v>
      </c>
      <c r="J1413">
        <f t="shared" si="227"/>
        <v>9.0336517083908965E-3</v>
      </c>
      <c r="K1413" s="28">
        <f t="shared" si="228"/>
        <v>2.2879611000000102</v>
      </c>
      <c r="L1413" s="28">
        <f t="shared" si="229"/>
        <v>2.0411259000000022</v>
      </c>
      <c r="M1413" s="28">
        <f t="shared" si="230"/>
        <v>1.6413484342080351</v>
      </c>
      <c r="N1413" s="28">
        <f t="shared" si="231"/>
        <v>0.7516827230955323</v>
      </c>
      <c r="O1413" s="7">
        <f t="shared" si="232"/>
        <v>1.7970289467318969</v>
      </c>
      <c r="P1413" s="7">
        <f>[1]!S_PQ_PctChange("H00906.CSI",$A$3,$A1413)/100</f>
        <v>0.73345098873281411</v>
      </c>
    </row>
    <row r="1414" spans="1:16" x14ac:dyDescent="0.3">
      <c r="A1414" s="3">
        <v>20141030</v>
      </c>
      <c r="B1414" s="29">
        <f>板块策略指数!B1414</f>
        <v>-1.8873094331924507E-3</v>
      </c>
      <c r="C1414" s="29">
        <f>板块策略指数!C1414</f>
        <v>2.5829249621003914E-3</v>
      </c>
      <c r="D1414" s="29">
        <f>板块策略指数!E1414</f>
        <v>2.8966184602793698E-3</v>
      </c>
      <c r="E1414" s="29">
        <f>板块策略指数!F1414</f>
        <v>5.0937808671159199E-3</v>
      </c>
      <c r="F1414">
        <f t="shared" si="223"/>
        <v>0.29711589379953646</v>
      </c>
      <c r="G1414">
        <f t="shared" si="224"/>
        <v>0.20616006720298957</v>
      </c>
      <c r="H1414">
        <f t="shared" si="225"/>
        <v>0.29624232280461171</v>
      </c>
      <c r="I1414">
        <f t="shared" si="226"/>
        <v>0.2004817161928624</v>
      </c>
      <c r="J1414">
        <f t="shared" si="227"/>
        <v>1.8443666596567475E-3</v>
      </c>
      <c r="K1414" s="28">
        <f t="shared" si="228"/>
        <v>2.2817557000000104</v>
      </c>
      <c r="L1414" s="28">
        <f t="shared" si="229"/>
        <v>2.0489809000000019</v>
      </c>
      <c r="M1414" s="28">
        <f t="shared" si="230"/>
        <v>1.6489994128425924</v>
      </c>
      <c r="N1414" s="28">
        <f t="shared" si="231"/>
        <v>0.76060541103569368</v>
      </c>
      <c r="O1414" s="7">
        <f t="shared" si="232"/>
        <v>1.8021876936673444</v>
      </c>
      <c r="P1414" s="7">
        <f>[1]!S_PQ_PctChange("H00906.CSI",$A$3,$A1414)/100</f>
        <v>0.74223980015784685</v>
      </c>
    </row>
    <row r="1415" spans="1:16" x14ac:dyDescent="0.3">
      <c r="A1415" s="3">
        <v>20141031</v>
      </c>
      <c r="B1415" s="29">
        <f>板块策略指数!B1415</f>
        <v>-5.0881605842872666E-3</v>
      </c>
      <c r="C1415" s="29">
        <f>板块策略指数!C1415</f>
        <v>-6.4748847721546043E-3</v>
      </c>
      <c r="D1415" s="29">
        <f>板块策略指数!E1415</f>
        <v>9.7329924299772008E-3</v>
      </c>
      <c r="E1415" s="29">
        <f>板块策略指数!F1415</f>
        <v>2.9358125826745001E-2</v>
      </c>
      <c r="F1415">
        <f t="shared" si="223"/>
        <v>0.3</v>
      </c>
      <c r="G1415">
        <f t="shared" si="224"/>
        <v>0.2</v>
      </c>
      <c r="H1415">
        <f t="shared" si="225"/>
        <v>0.3</v>
      </c>
      <c r="I1415">
        <f t="shared" si="226"/>
        <v>0.2</v>
      </c>
      <c r="J1415">
        <f t="shared" si="227"/>
        <v>5.9224556756928932E-3</v>
      </c>
      <c r="K1415" s="28">
        <f t="shared" si="228"/>
        <v>2.2650576000000102</v>
      </c>
      <c r="L1415" s="28">
        <f t="shared" si="229"/>
        <v>2.0292391000000016</v>
      </c>
      <c r="M1415" s="28">
        <f t="shared" si="230"/>
        <v>1.6747821040748034</v>
      </c>
      <c r="N1415" s="28">
        <f t="shared" si="231"/>
        <v>0.81229348622412778</v>
      </c>
      <c r="O1415" s="7">
        <f t="shared" si="232"/>
        <v>1.8187835260780614</v>
      </c>
      <c r="P1415" s="7">
        <f>[1]!S_PQ_PctChange("H00906.CSI",$A$3,$A1415)/100</f>
        <v>0.76110819188099543</v>
      </c>
    </row>
    <row r="1416" spans="1:16" x14ac:dyDescent="0.3">
      <c r="A1416" s="3">
        <v>20141103</v>
      </c>
      <c r="B1416" s="29">
        <f>板块策略指数!B1416</f>
        <v>5.8469106333682418E-3</v>
      </c>
      <c r="C1416" s="29">
        <f>板块策略指数!C1416</f>
        <v>-6.8201945498452189E-5</v>
      </c>
      <c r="D1416" s="29">
        <f>板块策略指数!E1416</f>
        <v>2.7078117865347302E-3</v>
      </c>
      <c r="E1416" s="29">
        <f>板块策略指数!F1416</f>
        <v>-5.3330345027850796E-3</v>
      </c>
      <c r="F1416">
        <f t="shared" si="223"/>
        <v>0.30130628100421253</v>
      </c>
      <c r="G1416">
        <f t="shared" si="224"/>
        <v>0.19968958704987658</v>
      </c>
      <c r="H1416">
        <f t="shared" si="225"/>
        <v>0.30036594884308027</v>
      </c>
      <c r="I1416">
        <f t="shared" si="226"/>
        <v>0.19863818310283057</v>
      </c>
      <c r="J1416">
        <f t="shared" si="227"/>
        <v>1.4861694363141852E-3</v>
      </c>
      <c r="K1416" s="28">
        <f t="shared" si="228"/>
        <v>2.2841481000000101</v>
      </c>
      <c r="L1416" s="28">
        <f t="shared" si="229"/>
        <v>2.0290325000000013</v>
      </c>
      <c r="M1416" s="28">
        <f t="shared" si="230"/>
        <v>1.682024910582629</v>
      </c>
      <c r="N1416" s="28">
        <f t="shared" si="231"/>
        <v>0.80262846253292186</v>
      </c>
      <c r="O1416" s="7">
        <f t="shared" si="232"/>
        <v>1.8229727160021043</v>
      </c>
      <c r="P1416" s="7">
        <f>[1]!S_PQ_PctChange("H00906.CSI",$A$3,$A1416)/100</f>
        <v>0.76759821384820204</v>
      </c>
    </row>
    <row r="1417" spans="1:16" x14ac:dyDescent="0.3">
      <c r="A1417" s="3">
        <v>20141104</v>
      </c>
      <c r="B1417" s="29">
        <f>板块策略指数!B1417</f>
        <v>-7.8429167064663612E-3</v>
      </c>
      <c r="C1417" s="29">
        <f>板块策略指数!C1417</f>
        <v>-1.3724085165807816E-2</v>
      </c>
      <c r="D1417" s="29">
        <f>板块策略指数!E1417</f>
        <v>-1.1732438899426E-2</v>
      </c>
      <c r="E1417" s="29">
        <f>板块策略指数!F1417</f>
        <v>-4.6366508560093701E-3</v>
      </c>
      <c r="F1417">
        <f t="shared" si="223"/>
        <v>0.30182520470674518</v>
      </c>
      <c r="G1417">
        <f t="shared" si="224"/>
        <v>0.1988477714466293</v>
      </c>
      <c r="H1417">
        <f t="shared" si="225"/>
        <v>0.29970370991285128</v>
      </c>
      <c r="I1417">
        <f t="shared" si="226"/>
        <v>0.19962331393377422</v>
      </c>
      <c r="J1417">
        <f t="shared" si="227"/>
        <v>-9.5487180084381246E-3</v>
      </c>
      <c r="K1417" s="28">
        <f t="shared" si="228"/>
        <v>2.2583908000000106</v>
      </c>
      <c r="L1417" s="28">
        <f t="shared" si="229"/>
        <v>1.9874618000000015</v>
      </c>
      <c r="M1417" s="28">
        <f t="shared" si="230"/>
        <v>1.6505582171924797</v>
      </c>
      <c r="N1417" s="28">
        <f t="shared" si="231"/>
        <v>0.79427030372905172</v>
      </c>
      <c r="O1417" s="7">
        <f t="shared" si="232"/>
        <v>1.7960169455914854</v>
      </c>
      <c r="P1417" s="7">
        <f>[1]!S_PQ_PctChange("H00906.CSI",$A$3,$A1417)/100</f>
        <v>0.76528477611068868</v>
      </c>
    </row>
    <row r="1418" spans="1:16" x14ac:dyDescent="0.3">
      <c r="A1418" s="3">
        <v>20141105</v>
      </c>
      <c r="B1418" s="29">
        <f>板块策略指数!B1418</f>
        <v>-3.640969032935011E-3</v>
      </c>
      <c r="C1418" s="29">
        <f>板块策略指数!C1418</f>
        <v>-2.144529513314614E-3</v>
      </c>
      <c r="D1418" s="29">
        <f>板块策略指数!E1418</f>
        <v>-4.9767797201053701E-3</v>
      </c>
      <c r="E1418" s="29">
        <f>板块策略指数!F1418</f>
        <v>-3.8659914076006499E-3</v>
      </c>
      <c r="F1418">
        <f t="shared" si="223"/>
        <v>0.30186995487973212</v>
      </c>
      <c r="G1418">
        <f t="shared" si="224"/>
        <v>0.19917594897267521</v>
      </c>
      <c r="H1418">
        <f t="shared" si="225"/>
        <v>0.29934627556959847</v>
      </c>
      <c r="I1418">
        <f t="shared" si="226"/>
        <v>0.1996078205779942</v>
      </c>
      <c r="J1418">
        <f t="shared" si="227"/>
        <v>-3.788672500180024E-3</v>
      </c>
      <c r="K1418" s="28">
        <f t="shared" si="228"/>
        <v>2.2465271000000104</v>
      </c>
      <c r="L1418" s="28">
        <f t="shared" si="229"/>
        <v>1.9810551000000016</v>
      </c>
      <c r="M1418" s="28">
        <f t="shared" si="230"/>
        <v>1.6373669728101978</v>
      </c>
      <c r="N1418" s="28">
        <f t="shared" si="231"/>
        <v>0.78733367015192224</v>
      </c>
      <c r="O1418" s="7">
        <f t="shared" si="232"/>
        <v>1.7854237530796855</v>
      </c>
      <c r="P1418" s="7">
        <f>[1]!S_PQ_PctChange("H00906.CSI",$A$3,$A1418)/100</f>
        <v>0.75970800400768601</v>
      </c>
    </row>
    <row r="1419" spans="1:16" x14ac:dyDescent="0.3">
      <c r="A1419" s="3">
        <v>20141106</v>
      </c>
      <c r="B1419" s="29">
        <f>板块策略指数!B1419</f>
        <v>6.2099897456578479E-3</v>
      </c>
      <c r="C1419" s="29">
        <f>板块策略指数!C1419</f>
        <v>6.566634746201074E-3</v>
      </c>
      <c r="D1419" s="29">
        <f>板块策略指数!E1419</f>
        <v>4.1878087944814003E-3</v>
      </c>
      <c r="E1419" s="29">
        <f>板块策略指数!F1419</f>
        <v>-1.37972590556859E-3</v>
      </c>
      <c r="F1419">
        <f t="shared" si="223"/>
        <v>0.30248600285279781</v>
      </c>
      <c r="G1419">
        <f t="shared" si="224"/>
        <v>0.19965316259202334</v>
      </c>
      <c r="H1419">
        <f t="shared" si="225"/>
        <v>0.29935434913654119</v>
      </c>
      <c r="I1419">
        <f t="shared" si="226"/>
        <v>0.19850648541863769</v>
      </c>
      <c r="J1419">
        <f t="shared" si="227"/>
        <v>4.160725915876946E-3</v>
      </c>
      <c r="K1419" s="28">
        <f t="shared" si="228"/>
        <v>2.2666880000000105</v>
      </c>
      <c r="L1419" s="28">
        <f t="shared" si="229"/>
        <v>2.0006306000000014</v>
      </c>
      <c r="M1419" s="28">
        <f t="shared" si="230"/>
        <v>1.648411761413207</v>
      </c>
      <c r="N1419" s="28">
        <f t="shared" si="231"/>
        <v>0.78486763958531869</v>
      </c>
      <c r="O1419" s="7">
        <f t="shared" si="232"/>
        <v>1.7970131378758234</v>
      </c>
      <c r="P1419" s="7">
        <f>[1]!S_PQ_PctChange("H00906.CSI",$A$3,$A1419)/100</f>
        <v>0.76406401663127088</v>
      </c>
    </row>
    <row r="1420" spans="1:16" x14ac:dyDescent="0.3">
      <c r="A1420" s="3">
        <v>20141107</v>
      </c>
      <c r="B1420" s="29">
        <f>板块策略指数!B1420</f>
        <v>-8.6489435171035779E-3</v>
      </c>
      <c r="C1420" s="29">
        <f>板块策略指数!C1420</f>
        <v>-1.1110497906673298E-2</v>
      </c>
      <c r="D1420" s="29">
        <f>板块策略指数!E1420</f>
        <v>-5.2446619003221704E-3</v>
      </c>
      <c r="E1420" s="29">
        <f>板块策略指数!F1420</f>
        <v>7.2657712817082096E-3</v>
      </c>
      <c r="F1420">
        <f t="shared" si="223"/>
        <v>0.30136523499473888</v>
      </c>
      <c r="G1420">
        <f t="shared" si="224"/>
        <v>0.19841950189950727</v>
      </c>
      <c r="H1420">
        <f t="shared" si="225"/>
        <v>0.29926935322342907</v>
      </c>
      <c r="I1420">
        <f t="shared" si="226"/>
        <v>0.20094590988232475</v>
      </c>
      <c r="J1420">
        <f t="shared" si="227"/>
        <v>-4.9621400270522514E-3</v>
      </c>
      <c r="K1420" s="28">
        <f t="shared" si="228"/>
        <v>2.2384346000000104</v>
      </c>
      <c r="L1420" s="28">
        <f t="shared" si="229"/>
        <v>1.9672921000000017</v>
      </c>
      <c r="M1420" s="28">
        <f t="shared" si="230"/>
        <v>1.6345217371517582</v>
      </c>
      <c r="N1420" s="28">
        <f t="shared" si="231"/>
        <v>0.79783607962266778</v>
      </c>
      <c r="O1420" s="7">
        <f t="shared" si="232"/>
        <v>1.7831339670281787</v>
      </c>
      <c r="P1420" s="7">
        <f>[1]!S_PQ_PctChange("H00906.CSI",$A$3,$A1420)/100</f>
        <v>0.75717437291288059</v>
      </c>
    </row>
    <row r="1421" spans="1:16" x14ac:dyDescent="0.3">
      <c r="A1421" s="3">
        <v>20141110</v>
      </c>
      <c r="B1421" s="29">
        <f>板块策略指数!B1421</f>
        <v>2.9570150961207519E-3</v>
      </c>
      <c r="C1421" s="29">
        <f>板块策略指数!C1421</f>
        <v>4.837710449874421E-3</v>
      </c>
      <c r="D1421" s="29">
        <f>板块策略指数!E1421</f>
        <v>2.71814809065919E-2</v>
      </c>
      <c r="E1421" s="29">
        <f>板块策略指数!F1421</f>
        <v>2.62991940518548E-2</v>
      </c>
      <c r="F1421">
        <f t="shared" si="223"/>
        <v>0.29771024073970159</v>
      </c>
      <c r="G1421">
        <f t="shared" si="224"/>
        <v>0.19638059998929816</v>
      </c>
      <c r="H1421">
        <f t="shared" si="225"/>
        <v>0.30278037890944698</v>
      </c>
      <c r="I1421">
        <f t="shared" si="226"/>
        <v>0.20312878036155338</v>
      </c>
      <c r="J1421">
        <f t="shared" si="227"/>
        <v>1.5270337335616072E-2</v>
      </c>
      <c r="K1421" s="28">
        <f t="shared" si="228"/>
        <v>2.2480107000000098</v>
      </c>
      <c r="L1421" s="28">
        <f t="shared" si="229"/>
        <v>1.9816470000000015</v>
      </c>
      <c r="M1421" s="28">
        <f t="shared" si="230"/>
        <v>1.7061319394481504</v>
      </c>
      <c r="N1421" s="28">
        <f t="shared" si="231"/>
        <v>0.84511771955409043</v>
      </c>
      <c r="O1421" s="7">
        <f t="shared" si="232"/>
        <v>1.8256333615549103</v>
      </c>
      <c r="P1421" s="7">
        <f>[1]!S_PQ_PctChange("H00906.CSI",$A$3,$A1421)/100</f>
        <v>0.79425766584615443</v>
      </c>
    </row>
    <row r="1422" spans="1:16" x14ac:dyDescent="0.3">
      <c r="A1422" s="3">
        <v>20141111</v>
      </c>
      <c r="B1422" s="29">
        <f>板块策略指数!B1422</f>
        <v>-2.7119922973160106E-2</v>
      </c>
      <c r="C1422" s="29">
        <f>板块策略指数!C1422</f>
        <v>-2.3990901672800321E-2</v>
      </c>
      <c r="D1422" s="29">
        <f>板块策略指数!E1422</f>
        <v>-1.64515523347359E-2</v>
      </c>
      <c r="E1422" s="29">
        <f>板块策略指数!F1422</f>
        <v>1.9283365386828798E-2</v>
      </c>
      <c r="F1422">
        <f t="shared" si="223"/>
        <v>0.29370399403186359</v>
      </c>
      <c r="G1422">
        <f t="shared" si="224"/>
        <v>0.19436104142193775</v>
      </c>
      <c r="H1422">
        <f t="shared" si="225"/>
        <v>0.30198144165768559</v>
      </c>
      <c r="I1422">
        <f t="shared" si="226"/>
        <v>0.2099535228885131</v>
      </c>
      <c r="J1422">
        <f t="shared" si="227"/>
        <v>-1.3849427219237646E-2</v>
      </c>
      <c r="K1422" s="28">
        <f t="shared" si="228"/>
        <v>2.1599249000000098</v>
      </c>
      <c r="L1422" s="28">
        <f t="shared" si="229"/>
        <v>1.9101146000000018</v>
      </c>
      <c r="M1422" s="28">
        <f t="shared" si="230"/>
        <v>1.6616118682216188</v>
      </c>
      <c r="N1422" s="28">
        <f t="shared" si="231"/>
        <v>0.88069779872196419</v>
      </c>
      <c r="O1422" s="7">
        <f t="shared" si="232"/>
        <v>1.7864999579658059</v>
      </c>
      <c r="P1422" s="7">
        <f>[1]!S_PQ_PctChange("H00906.CSI",$A$3,$A1422)/100</f>
        <v>0.77517762993962402</v>
      </c>
    </row>
    <row r="1423" spans="1:16" x14ac:dyDescent="0.3">
      <c r="A1423" s="3">
        <v>20141112</v>
      </c>
      <c r="B1423" s="29">
        <f>板块策略指数!B1423</f>
        <v>1.1872845459080366E-2</v>
      </c>
      <c r="C1423" s="29">
        <f>板块策略指数!C1423</f>
        <v>1.07587859254752E-2</v>
      </c>
      <c r="D1423" s="29">
        <f>板块策略指数!E1423</f>
        <v>1.7947877297910701E-2</v>
      </c>
      <c r="E1423" s="29">
        <f>板块策略指数!F1423</f>
        <v>1.4079745811482299E-2</v>
      </c>
      <c r="F1423">
        <f t="shared" si="223"/>
        <v>0.29310110210790474</v>
      </c>
      <c r="G1423">
        <f t="shared" si="224"/>
        <v>0.19374852286487751</v>
      </c>
      <c r="H1423">
        <f t="shared" si="225"/>
        <v>0.30317085798426407</v>
      </c>
      <c r="I1423">
        <f t="shared" si="226"/>
        <v>0.20997951704295373</v>
      </c>
      <c r="J1423">
        <f t="shared" si="227"/>
        <v>1.395420906437984E-2</v>
      </c>
      <c r="K1423" s="28">
        <f t="shared" si="228"/>
        <v>2.19744220000001</v>
      </c>
      <c r="L1423" s="28">
        <f t="shared" si="229"/>
        <v>1.9414239000000015</v>
      </c>
      <c r="M1423" s="28">
        <f t="shared" si="230"/>
        <v>1.709382151447123</v>
      </c>
      <c r="N1423" s="28">
        <f t="shared" si="231"/>
        <v>0.90717754567618369</v>
      </c>
      <c r="O1423" s="7">
        <f t="shared" si="232"/>
        <v>1.8253833609371464</v>
      </c>
      <c r="P1423" s="7">
        <f>[1]!S_PQ_PctChange("H00906.CSI",$A$3,$A1423)/100</f>
        <v>0.80159212725341111</v>
      </c>
    </row>
    <row r="1424" spans="1:16" x14ac:dyDescent="0.3">
      <c r="A1424" s="3">
        <v>20141113</v>
      </c>
      <c r="B1424" s="29">
        <f>板块策略指数!B1424</f>
        <v>-1.9914793143094137E-2</v>
      </c>
      <c r="C1424" s="29">
        <f>板块策略指数!C1424</f>
        <v>-1.3678579275839698E-2</v>
      </c>
      <c r="D1424" s="29">
        <f>板块策略指数!E1424</f>
        <v>-7.1184036456597303E-3</v>
      </c>
      <c r="E1424" s="29">
        <f>板块策略指数!F1424</f>
        <v>-5.3209277445530204E-3</v>
      </c>
      <c r="F1424">
        <f t="shared" si="223"/>
        <v>0.29068325406545836</v>
      </c>
      <c r="G1424">
        <f t="shared" si="224"/>
        <v>0.1933728922595214</v>
      </c>
      <c r="H1424">
        <f t="shared" si="225"/>
        <v>0.30459561113836497</v>
      </c>
      <c r="I1424">
        <f t="shared" si="226"/>
        <v>0.21134824253665532</v>
      </c>
      <c r="J1424">
        <f t="shared" si="227"/>
        <v>-1.1762630726830573E-2</v>
      </c>
      <c r="K1424" s="28">
        <f t="shared" si="228"/>
        <v>2.1337658000000097</v>
      </c>
      <c r="L1424" s="28">
        <f t="shared" si="229"/>
        <v>1.901189400000002</v>
      </c>
      <c r="M1424" s="28">
        <f t="shared" si="230"/>
        <v>1.6900956756627763</v>
      </c>
      <c r="N1424" s="28">
        <f t="shared" si="231"/>
        <v>0.89702959175960673</v>
      </c>
      <c r="O1424" s="7">
        <f t="shared" si="232"/>
        <v>1.7921494198007113</v>
      </c>
      <c r="P1424" s="7">
        <f>[1]!S_PQ_PctChange("H00906.CSI",$A$3,$A1424)/100</f>
        <v>0.78984556230106207</v>
      </c>
    </row>
    <row r="1425" spans="1:16" x14ac:dyDescent="0.3">
      <c r="A1425" s="3">
        <v>20141114</v>
      </c>
      <c r="B1425" s="29">
        <f>板块策略指数!B1425</f>
        <v>4.9892050005778234E-3</v>
      </c>
      <c r="C1425" s="29">
        <f>板块策略指数!C1425</f>
        <v>8.0441145965856747E-3</v>
      </c>
      <c r="D1425" s="29">
        <f>板块策略指数!E1425</f>
        <v>6.7481581053464804E-3</v>
      </c>
      <c r="E1425" s="29">
        <f>板块策略指数!F1425</f>
        <v>1.4951849623747E-3</v>
      </c>
      <c r="F1425">
        <f t="shared" si="223"/>
        <v>0.29057105741744366</v>
      </c>
      <c r="G1425">
        <f t="shared" si="224"/>
        <v>0.193885832189683</v>
      </c>
      <c r="H1425">
        <f t="shared" si="225"/>
        <v>0.30501094849526794</v>
      </c>
      <c r="I1425">
        <f t="shared" si="226"/>
        <v>0.21053216189760557</v>
      </c>
      <c r="J1425">
        <f t="shared" si="227"/>
        <v>5.3772561061978738E-3</v>
      </c>
      <c r="K1425" s="28">
        <f t="shared" si="228"/>
        <v>2.1494008000000093</v>
      </c>
      <c r="L1425" s="28">
        <f t="shared" si="229"/>
        <v>1.9245269000000018</v>
      </c>
      <c r="M1425" s="28">
        <f t="shared" si="230"/>
        <v>1.7082488666006577</v>
      </c>
      <c r="N1425" s="28">
        <f t="shared" si="231"/>
        <v>0.89986600187838572</v>
      </c>
      <c r="O1425" s="7">
        <f t="shared" si="232"/>
        <v>1.8071635223177513</v>
      </c>
      <c r="P1425" s="7">
        <f>[1]!S_PQ_PctChange("H00906.CSI",$A$3,$A1425)/100</f>
        <v>0.78925608633414546</v>
      </c>
    </row>
    <row r="1426" spans="1:16" x14ac:dyDescent="0.3">
      <c r="A1426" s="3">
        <v>20141117</v>
      </c>
      <c r="B1426" s="29">
        <f>板块策略指数!B1426</f>
        <v>1.4235787328180089E-2</v>
      </c>
      <c r="C1426" s="29">
        <f>板块策略指数!C1426</f>
        <v>1.0105600328039482E-2</v>
      </c>
      <c r="D1426" s="29">
        <f>板块策略指数!E1426</f>
        <v>6.2362081669077203E-3</v>
      </c>
      <c r="E1426" s="29">
        <f>板块策略指数!F1426</f>
        <v>-1.85570554062588E-2</v>
      </c>
      <c r="F1426">
        <f t="shared" si="223"/>
        <v>0.29350680090632586</v>
      </c>
      <c r="G1426">
        <f t="shared" si="224"/>
        <v>0.19504720820592628</v>
      </c>
      <c r="H1426">
        <f t="shared" si="225"/>
        <v>0.30566256558352117</v>
      </c>
      <c r="I1426">
        <f t="shared" si="226"/>
        <v>0.20578342530422666</v>
      </c>
      <c r="J1426">
        <f t="shared" si="227"/>
        <v>4.0910952813665467E-3</v>
      </c>
      <c r="K1426" s="28">
        <f t="shared" si="228"/>
        <v>2.1942350000000093</v>
      </c>
      <c r="L1426" s="28">
        <f t="shared" si="229"/>
        <v>1.9540810000000022</v>
      </c>
      <c r="M1426" s="28">
        <f t="shared" si="230"/>
        <v>1.725138070300571</v>
      </c>
      <c r="N1426" s="28">
        <f t="shared" si="231"/>
        <v>0.86461008321706112</v>
      </c>
      <c r="O1426" s="7">
        <f t="shared" si="232"/>
        <v>1.81864789575793</v>
      </c>
      <c r="P1426" s="7">
        <f>[1]!S_PQ_PctChange("H00906.CSI",$A$3,$A1426)/100</f>
        <v>0.78740602424837647</v>
      </c>
    </row>
    <row r="1427" spans="1:16" x14ac:dyDescent="0.3">
      <c r="A1427" s="3">
        <v>20141118</v>
      </c>
      <c r="B1427" s="29">
        <f>板块策略指数!B1427</f>
        <v>3.2804724761953691E-3</v>
      </c>
      <c r="C1427" s="29">
        <f>板块策略指数!C1427</f>
        <v>-2.5666527085750463E-3</v>
      </c>
      <c r="D1427" s="29">
        <f>板块策略指数!E1427</f>
        <v>-7.9391482929968595E-3</v>
      </c>
      <c r="E1427" s="29">
        <f>板块策略指数!F1427</f>
        <v>-1.8473712790604401E-2</v>
      </c>
      <c r="F1427">
        <f t="shared" si="223"/>
        <v>0.29617741918967011</v>
      </c>
      <c r="G1427">
        <f t="shared" si="224"/>
        <v>0.19567486311316526</v>
      </c>
      <c r="H1427">
        <f t="shared" si="225"/>
        <v>0.3049944821791804</v>
      </c>
      <c r="I1427">
        <f t="shared" si="226"/>
        <v>0.20315323551798412</v>
      </c>
      <c r="J1427">
        <f t="shared" si="227"/>
        <v>-5.7660617952149159E-3</v>
      </c>
      <c r="K1427" s="28">
        <f t="shared" si="228"/>
        <v>2.2047136000000096</v>
      </c>
      <c r="L1427" s="28">
        <f t="shared" si="229"/>
        <v>1.9464989000000021</v>
      </c>
      <c r="M1427" s="28">
        <f t="shared" si="230"/>
        <v>1.7035027950415631</v>
      </c>
      <c r="N1427" s="28">
        <f t="shared" si="231"/>
        <v>0.83016381207324419</v>
      </c>
      <c r="O1427" s="7">
        <f t="shared" si="232"/>
        <v>1.8023953978120373</v>
      </c>
      <c r="P1427" s="7">
        <f>[1]!S_PQ_PctChange("H00906.CSI",$A$3,$A1427)/100</f>
        <v>0.77563709590817753</v>
      </c>
    </row>
    <row r="1428" spans="1:16" x14ac:dyDescent="0.3">
      <c r="A1428" s="3">
        <v>20141119</v>
      </c>
      <c r="B1428" s="29">
        <f>板块策略指数!B1428</f>
        <v>1.2815591383891484E-2</v>
      </c>
      <c r="C1428" s="29">
        <f>板块策略指数!C1428</f>
        <v>8.6930628075237975E-3</v>
      </c>
      <c r="D1428" s="29">
        <f>板块策略指数!E1428</f>
        <v>-5.9026642305389102E-3</v>
      </c>
      <c r="E1428" s="29">
        <f>板块策略指数!F1428</f>
        <v>-3.3390633141215601E-3</v>
      </c>
      <c r="F1428">
        <f t="shared" si="223"/>
        <v>0.29907048897480665</v>
      </c>
      <c r="G1428">
        <f t="shared" si="224"/>
        <v>0.19678197303049549</v>
      </c>
      <c r="H1428">
        <f t="shared" si="225"/>
        <v>0.30228189089088409</v>
      </c>
      <c r="I1428">
        <f t="shared" si="226"/>
        <v>0.20186564710381372</v>
      </c>
      <c r="J1428">
        <f t="shared" si="227"/>
        <v>3.0180811200327365E-3</v>
      </c>
      <c r="K1428" s="28">
        <f t="shared" si="228"/>
        <v>2.2457839000000095</v>
      </c>
      <c r="L1428" s="28">
        <f t="shared" si="229"/>
        <v>1.9721130000000016</v>
      </c>
      <c r="M1428" s="28">
        <f t="shared" si="230"/>
        <v>1.6875449257961095</v>
      </c>
      <c r="N1428" s="28">
        <f t="shared" si="231"/>
        <v>0.82405277922951758</v>
      </c>
      <c r="O1428" s="7">
        <f t="shared" si="232"/>
        <v>1.8108532544530402</v>
      </c>
      <c r="P1428" s="7">
        <f>[1]!S_PQ_PctChange("H00906.CSI",$A$3,$A1428)/100</f>
        <v>0.77537436519777247</v>
      </c>
    </row>
    <row r="1429" spans="1:16" x14ac:dyDescent="0.3">
      <c r="A1429" s="3">
        <v>20141120</v>
      </c>
      <c r="B1429" s="29">
        <f>板块策略指数!B1429</f>
        <v>-1.0789165600334615E-2</v>
      </c>
      <c r="C1429" s="29">
        <f>板块策略指数!C1429</f>
        <v>-6.8193907835940393E-3</v>
      </c>
      <c r="D1429" s="29">
        <f>板块策略指数!E1429</f>
        <v>-5.27169900547233E-4</v>
      </c>
      <c r="E1429" s="29">
        <f>板块策略指数!F1429</f>
        <v>4.1254755649047098E-3</v>
      </c>
      <c r="F1429">
        <f t="shared" si="223"/>
        <v>0.29700064972236562</v>
      </c>
      <c r="G1429">
        <f t="shared" si="224"/>
        <v>0.1962042980419671</v>
      </c>
      <c r="H1429">
        <f t="shared" si="225"/>
        <v>0.30330397155792155</v>
      </c>
      <c r="I1429">
        <f t="shared" si="226"/>
        <v>0.20349108067774574</v>
      </c>
      <c r="J1429">
        <f t="shared" si="227"/>
        <v>-3.8952163248215641E-3</v>
      </c>
      <c r="K1429" s="28">
        <f t="shared" si="228"/>
        <v>2.2107646000000094</v>
      </c>
      <c r="L1429" s="28">
        <f t="shared" si="229"/>
        <v>1.9518450000000014</v>
      </c>
      <c r="M1429" s="28">
        <f t="shared" si="230"/>
        <v>1.6861281330048614</v>
      </c>
      <c r="N1429" s="28">
        <f t="shared" si="231"/>
        <v>0.83157786439932546</v>
      </c>
      <c r="O1429" s="7">
        <f t="shared" si="232"/>
        <v>1.7999043729696167</v>
      </c>
      <c r="P1429" s="7">
        <f>[1]!S_PQ_PctChange("H00906.CSI",$A$3,$A1429)/100</f>
        <v>0.77422366724112934</v>
      </c>
    </row>
    <row r="1430" spans="1:16" x14ac:dyDescent="0.3">
      <c r="A1430" s="3">
        <v>20141121</v>
      </c>
      <c r="B1430" s="29">
        <f>板块策略指数!B1430</f>
        <v>7.5134128487650102E-3</v>
      </c>
      <c r="C1430" s="29">
        <f>板块策略指数!C1430</f>
        <v>5.2851013518664305E-3</v>
      </c>
      <c r="D1430" s="29">
        <f>板块策略指数!E1430</f>
        <v>1.0758112336150399E-2</v>
      </c>
      <c r="E1430" s="29">
        <f>板块策略指数!F1430</f>
        <v>2.62628201385036E-2</v>
      </c>
      <c r="F1430">
        <f t="shared" si="223"/>
        <v>0.29572026023817838</v>
      </c>
      <c r="G1430">
        <f t="shared" si="224"/>
        <v>0.19492637517742842</v>
      </c>
      <c r="H1430">
        <f t="shared" si="225"/>
        <v>0.30296898822937934</v>
      </c>
      <c r="I1430">
        <f t="shared" si="226"/>
        <v>0.2063843763550138</v>
      </c>
      <c r="J1430">
        <f t="shared" si="227"/>
        <v>1.1875675948189229E-2</v>
      </c>
      <c r="K1430" s="28">
        <f t="shared" si="228"/>
        <v>2.2348884000000093</v>
      </c>
      <c r="L1430" s="28">
        <f t="shared" si="229"/>
        <v>1.9674458000000015</v>
      </c>
      <c r="M1430" s="28">
        <f t="shared" si="230"/>
        <v>1.7150258012090216</v>
      </c>
      <c r="N1430" s="28">
        <f t="shared" si="231"/>
        <v>0.87968026442170943</v>
      </c>
      <c r="O1430" s="7">
        <f t="shared" si="232"/>
        <v>1.8331551299889219</v>
      </c>
      <c r="P1430" s="7">
        <f>[1]!S_PQ_PctChange("H00906.CSI",$A$3,$A1430)/100</f>
        <v>0.80292444302653276</v>
      </c>
    </row>
    <row r="1431" spans="1:16" x14ac:dyDescent="0.3">
      <c r="A1431" s="3">
        <v>20141124</v>
      </c>
      <c r="B1431" s="29">
        <f>板块策略指数!B1431</f>
        <v>9.3596737371218573E-3</v>
      </c>
      <c r="C1431" s="29">
        <f>板块策略指数!C1431</f>
        <v>5.3052359035511991E-4</v>
      </c>
      <c r="D1431" s="29">
        <f>板块策略指数!E1431</f>
        <v>1.5678618272341498E-2</v>
      </c>
      <c r="E1431" s="29">
        <f>板块策略指数!F1431</f>
        <v>2.9032376073125601E-2</v>
      </c>
      <c r="F1431">
        <f t="shared" si="223"/>
        <v>0.29447929335583406</v>
      </c>
      <c r="G1431">
        <f t="shared" si="224"/>
        <v>0.19241046185879457</v>
      </c>
      <c r="H1431">
        <f t="shared" si="225"/>
        <v>0.30358633512591449</v>
      </c>
      <c r="I1431">
        <f t="shared" si="226"/>
        <v>0.20952390965945678</v>
      </c>
      <c r="J1431">
        <f t="shared" si="227"/>
        <v>1.3613222138462371E-2</v>
      </c>
      <c r="K1431" s="28">
        <f t="shared" si="228"/>
        <v>2.2651659000000093</v>
      </c>
      <c r="L1431" s="28">
        <f t="shared" si="229"/>
        <v>1.969020100000002</v>
      </c>
      <c r="M1431" s="28">
        <f t="shared" si="230"/>
        <v>1.7575936543457358</v>
      </c>
      <c r="N1431" s="28">
        <f t="shared" si="231"/>
        <v>0.93425184875563283</v>
      </c>
      <c r="O1431" s="7">
        <f t="shared" si="232"/>
        <v>1.8717235001261856</v>
      </c>
      <c r="P1431" s="7">
        <f>[1]!S_PQ_PctChange("H00906.CSI",$A$3,$A1431)/100</f>
        <v>0.84408668236795426</v>
      </c>
    </row>
    <row r="1432" spans="1:16" x14ac:dyDescent="0.3">
      <c r="A1432" s="3">
        <v>20141125</v>
      </c>
      <c r="B1432" s="29">
        <f>板块策略指数!B1432</f>
        <v>2.1729676890230913E-2</v>
      </c>
      <c r="C1432" s="29">
        <f>板块策略指数!C1432</f>
        <v>1.1019056422016121E-2</v>
      </c>
      <c r="D1432" s="29">
        <f>板块策略指数!E1432</f>
        <v>1.8928895316669501E-2</v>
      </c>
      <c r="E1432" s="29">
        <f>板块策略指数!F1432</f>
        <v>9.2506985794696597E-3</v>
      </c>
      <c r="F1432">
        <f t="shared" si="223"/>
        <v>0.29608056797055321</v>
      </c>
      <c r="G1432">
        <f t="shared" si="224"/>
        <v>0.19142874783812952</v>
      </c>
      <c r="H1432">
        <f t="shared" si="225"/>
        <v>0.30440040976706301</v>
      </c>
      <c r="I1432">
        <f t="shared" si="226"/>
        <v>0.20809027442425412</v>
      </c>
      <c r="J1432">
        <f t="shared" si="227"/>
        <v>1.6203918121515483E-2</v>
      </c>
      <c r="K1432" s="28">
        <f t="shared" si="228"/>
        <v>2.3361169000000093</v>
      </c>
      <c r="L1432" s="28">
        <f t="shared" si="229"/>
        <v>2.0017359000000017</v>
      </c>
      <c r="M1432" s="28">
        <f t="shared" si="230"/>
        <v>1.8097918559547583</v>
      </c>
      <c r="N1432" s="28">
        <f t="shared" si="231"/>
        <v>0.95214502958525293</v>
      </c>
      <c r="O1432" s="7">
        <f t="shared" si="232"/>
        <v>1.918256672589862</v>
      </c>
      <c r="P1432" s="7">
        <f>[1]!S_PQ_PctChange("H00906.CSI",$A$3,$A1432)/100</f>
        <v>0.87006652716917032</v>
      </c>
    </row>
    <row r="1433" spans="1:16" x14ac:dyDescent="0.3">
      <c r="A1433" s="3">
        <v>20141126</v>
      </c>
      <c r="B1433" s="29">
        <f>板块策略指数!B1433</f>
        <v>3.7927328026185909E-4</v>
      </c>
      <c r="C1433" s="29">
        <f>板块策略指数!C1433</f>
        <v>2.4023099433897522E-3</v>
      </c>
      <c r="D1433" s="29">
        <f>板块策略指数!E1433</f>
        <v>-1.7983259231624801E-5</v>
      </c>
      <c r="E1433" s="29">
        <f>板块策略指数!F1433</f>
        <v>2.4140663773062399E-2</v>
      </c>
      <c r="F1433">
        <f t="shared" si="223"/>
        <v>0.29454631128583664</v>
      </c>
      <c r="G1433">
        <f t="shared" si="224"/>
        <v>0.190821899820388</v>
      </c>
      <c r="H1433">
        <f t="shared" si="225"/>
        <v>0.30270278775985632</v>
      </c>
      <c r="I1433">
        <f t="shared" si="226"/>
        <v>0.21192900113391902</v>
      </c>
      <c r="J1433">
        <f t="shared" si="227"/>
        <v>5.5901298704593245E-3</v>
      </c>
      <c r="K1433" s="28">
        <f t="shared" si="228"/>
        <v>2.3373822000000093</v>
      </c>
      <c r="L1433" s="28">
        <f t="shared" si="229"/>
        <v>2.0089470000000018</v>
      </c>
      <c r="M1433" s="28">
        <f t="shared" si="230"/>
        <v>1.8097413267394256</v>
      </c>
      <c r="N1433" s="28">
        <f t="shared" si="231"/>
        <v>0.99927110638072536</v>
      </c>
      <c r="O1433" s="7">
        <f t="shared" si="232"/>
        <v>1.9345701063849736</v>
      </c>
      <c r="P1433" s="7">
        <f>[1]!S_PQ_PctChange("H00906.CSI",$A$3,$A1433)/100</f>
        <v>0.89124439481753237</v>
      </c>
    </row>
    <row r="1434" spans="1:16" x14ac:dyDescent="0.3">
      <c r="A1434" s="3">
        <v>20141127</v>
      </c>
      <c r="B1434" s="29">
        <f>板块策略指数!B1434</f>
        <v>3.0470288958813502E-3</v>
      </c>
      <c r="C1434" s="29">
        <f>板块策略指数!C1434</f>
        <v>6.2578038097713508E-3</v>
      </c>
      <c r="D1434" s="29">
        <f>板块策略指数!E1434</f>
        <v>-1.3373352910347001E-3</v>
      </c>
      <c r="E1434" s="29">
        <f>板块策略指数!F1434</f>
        <v>1.6381823995689802E-2</v>
      </c>
      <c r="F1434">
        <f t="shared" si="223"/>
        <v>0.29392755196790615</v>
      </c>
      <c r="G1434">
        <f t="shared" si="224"/>
        <v>0.19103057824033207</v>
      </c>
      <c r="H1434">
        <f t="shared" si="225"/>
        <v>0.30074654583586347</v>
      </c>
      <c r="I1434">
        <f t="shared" si="226"/>
        <v>0.21429532395589818</v>
      </c>
      <c r="J1434">
        <f t="shared" si="227"/>
        <v>5.1585856087394012E-3</v>
      </c>
      <c r="K1434" s="28">
        <f t="shared" si="228"/>
        <v>2.347551300000009</v>
      </c>
      <c r="L1434" s="28">
        <f t="shared" si="229"/>
        <v>2.0277764000000018</v>
      </c>
      <c r="M1434" s="28">
        <f t="shared" si="230"/>
        <v>1.8059837605044979</v>
      </c>
      <c r="N1434" s="28">
        <f t="shared" si="231"/>
        <v>1.0320228137651224</v>
      </c>
      <c r="O1434" s="7">
        <f t="shared" si="232"/>
        <v>1.9497083375036084</v>
      </c>
      <c r="P1434" s="7">
        <f>[1]!S_PQ_PctChange("H00906.CSI",$A$3,$A1434)/100</f>
        <v>0.91070221037848853</v>
      </c>
    </row>
    <row r="1435" spans="1:16" x14ac:dyDescent="0.3">
      <c r="A1435" s="3">
        <v>20141128</v>
      </c>
      <c r="B1435" s="29">
        <f>板块策略指数!B1435</f>
        <v>2.179264586624863E-3</v>
      </c>
      <c r="C1435" s="29">
        <f>板块策略指数!C1435</f>
        <v>-2.4366726684308671E-3</v>
      </c>
      <c r="D1435" s="29">
        <f>板块策略指数!E1435</f>
        <v>2.5969034094687599E-3</v>
      </c>
      <c r="E1435" s="29">
        <f>板块策略指数!F1435</f>
        <v>4.86214258187165E-2</v>
      </c>
      <c r="F1435">
        <f t="shared" si="223"/>
        <v>0.3</v>
      </c>
      <c r="G1435">
        <f t="shared" si="224"/>
        <v>0.2</v>
      </c>
      <c r="H1435">
        <f t="shared" si="225"/>
        <v>0.3</v>
      </c>
      <c r="I1435">
        <f t="shared" si="226"/>
        <v>0.2</v>
      </c>
      <c r="J1435">
        <f t="shared" si="227"/>
        <v>1.1375420843490866E-2</v>
      </c>
      <c r="K1435" s="28">
        <f t="shared" si="228"/>
        <v>2.3548465000000087</v>
      </c>
      <c r="L1435" s="28">
        <f t="shared" si="229"/>
        <v>2.0203987000000021</v>
      </c>
      <c r="M1435" s="28">
        <f t="shared" si="230"/>
        <v>1.8132706292990663</v>
      </c>
      <c r="N1435" s="28">
        <f t="shared" si="231"/>
        <v>1.130822660266543</v>
      </c>
      <c r="O1435" s="7">
        <f t="shared" si="232"/>
        <v>1.9832625112082658</v>
      </c>
      <c r="P1435" s="7">
        <f>[1]!S_PQ_PctChange("H00906.CSI",$A$3,$A1435)/100</f>
        <v>0.93698132839566417</v>
      </c>
    </row>
    <row r="1436" spans="1:16" x14ac:dyDescent="0.3">
      <c r="A1436" s="3">
        <v>20141201</v>
      </c>
      <c r="B1436" s="29">
        <f>板块策略指数!B1436</f>
        <v>-3.4477285324381033E-3</v>
      </c>
      <c r="C1436" s="29">
        <f>板块策略指数!C1436</f>
        <v>1.4731498858080278E-3</v>
      </c>
      <c r="D1436" s="29">
        <f>板块策略指数!E1436</f>
        <v>8.7182683406546498E-3</v>
      </c>
      <c r="E1436" s="29">
        <f>板块策略指数!F1436</f>
        <v>-4.0671076130849E-3</v>
      </c>
      <c r="F1436">
        <f t="shared" si="223"/>
        <v>0.29864840621439226</v>
      </c>
      <c r="G1436">
        <f t="shared" si="224"/>
        <v>0.20008206871039128</v>
      </c>
      <c r="H1436">
        <f t="shared" si="225"/>
        <v>0.30229433195274596</v>
      </c>
      <c r="I1436">
        <f t="shared" si="226"/>
        <v>0.19897519312247045</v>
      </c>
      <c r="J1436">
        <f t="shared" si="227"/>
        <v>1.0623703970095897E-3</v>
      </c>
      <c r="K1436" s="28">
        <f t="shared" si="228"/>
        <v>2.3432799000000086</v>
      </c>
      <c r="L1436" s="28">
        <f t="shared" si="229"/>
        <v>2.0248482000000019</v>
      </c>
      <c r="M1436" s="28">
        <f t="shared" si="230"/>
        <v>1.8377974775601778</v>
      </c>
      <c r="N1436" s="28">
        <f t="shared" si="231"/>
        <v>1.122156375202839</v>
      </c>
      <c r="O1436" s="7">
        <f t="shared" si="232"/>
        <v>1.9864318409866821</v>
      </c>
      <c r="P1436" s="7">
        <f>[1]!S_PQ_PctChange("H00906.CSI",$A$3,$A1436)/100</f>
        <v>0.93856678312309638</v>
      </c>
    </row>
    <row r="1437" spans="1:16" x14ac:dyDescent="0.3">
      <c r="A1437" s="3">
        <v>20141202</v>
      </c>
      <c r="B1437" s="29">
        <f>板块策略指数!B1437</f>
        <v>9.4684564101258153E-3</v>
      </c>
      <c r="C1437" s="29">
        <f>板块策略指数!C1437</f>
        <v>7.825847260698909E-3</v>
      </c>
      <c r="D1437" s="29">
        <f>板块策略指数!E1437</f>
        <v>1.8063298241683099E-2</v>
      </c>
      <c r="E1437" s="29">
        <f>板块策略指数!F1437</f>
        <v>6.1188496442835201E-2</v>
      </c>
      <c r="F1437">
        <f t="shared" si="223"/>
        <v>0.29497808037196288</v>
      </c>
      <c r="G1437">
        <f t="shared" si="224"/>
        <v>0.19730152962142133</v>
      </c>
      <c r="H1437">
        <f t="shared" si="225"/>
        <v>0.301121369006776</v>
      </c>
      <c r="I1437">
        <f t="shared" si="226"/>
        <v>0.20659902099983984</v>
      </c>
      <c r="J1437">
        <f t="shared" si="227"/>
        <v>2.2028976696946242E-2</v>
      </c>
      <c r="K1437" s="28">
        <f t="shared" si="228"/>
        <v>2.3749356000000081</v>
      </c>
      <c r="L1437" s="28">
        <f t="shared" si="229"/>
        <v>2.0485202000000018</v>
      </c>
      <c r="M1437" s="28">
        <f t="shared" si="230"/>
        <v>1.889057459746843</v>
      </c>
      <c r="N1437" s="28">
        <f t="shared" si="231"/>
        <v>1.2520079330180782</v>
      </c>
      <c r="O1437" s="7">
        <f t="shared" si="232"/>
        <v>2.0522198784187959</v>
      </c>
      <c r="P1437" s="7">
        <f>[1]!S_PQ_PctChange("H00906.CSI",$A$3,$A1437)/100</f>
        <v>0.99738218039382498</v>
      </c>
    </row>
    <row r="1438" spans="1:16" x14ac:dyDescent="0.3">
      <c r="A1438" s="3">
        <v>20141203</v>
      </c>
      <c r="B1438" s="29">
        <f>板块策略指数!B1438</f>
        <v>1.7088918674477812E-2</v>
      </c>
      <c r="C1438" s="29">
        <f>板块策略指数!C1438</f>
        <v>4.1253786017229517E-3</v>
      </c>
      <c r="D1438" s="29">
        <f>板块策略指数!E1438</f>
        <v>2.2457312785207999E-2</v>
      </c>
      <c r="E1438" s="29">
        <f>板块策略指数!F1438</f>
        <v>6.3938294880359504E-3</v>
      </c>
      <c r="F1438">
        <f t="shared" si="223"/>
        <v>0.29589471611649482</v>
      </c>
      <c r="G1438">
        <f t="shared" si="224"/>
        <v>0.19539207193265043</v>
      </c>
      <c r="H1438">
        <f t="shared" si="225"/>
        <v>0.30365141122678319</v>
      </c>
      <c r="I1438">
        <f t="shared" si="226"/>
        <v>0.20506180072407151</v>
      </c>
      <c r="J1438">
        <f t="shared" si="227"/>
        <v>1.3938135617380812E-2</v>
      </c>
      <c r="K1438" s="28">
        <f t="shared" si="228"/>
        <v>2.4326096000000081</v>
      </c>
      <c r="L1438" s="28">
        <f t="shared" si="229"/>
        <v>2.0610965000000023</v>
      </c>
      <c r="M1438" s="28">
        <f t="shared" si="230"/>
        <v>1.9539379267748163</v>
      </c>
      <c r="N1438" s="28">
        <f t="shared" si="231"/>
        <v>1.2664068877474999</v>
      </c>
      <c r="O1438" s="7">
        <f t="shared" si="232"/>
        <v>2.0947621330182629</v>
      </c>
      <c r="P1438" s="7">
        <f>[1]!S_PQ_PctChange("H00906.CSI",$A$3,$A1438)/100</f>
        <v>1.0253663894440637</v>
      </c>
    </row>
    <row r="1439" spans="1:16" x14ac:dyDescent="0.3">
      <c r="A1439" s="3">
        <v>20141204</v>
      </c>
      <c r="B1439" s="29">
        <f>板块策略指数!B1439</f>
        <v>2.0934422603724124E-2</v>
      </c>
      <c r="C1439" s="29">
        <f>板块策略指数!C1439</f>
        <v>1.6182697931933821E-2</v>
      </c>
      <c r="D1439" s="29">
        <f>板块策略指数!E1439</f>
        <v>2.3686223134856601E-2</v>
      </c>
      <c r="E1439" s="29">
        <f>板块策略指数!F1439</f>
        <v>6.4157918831839494E-2</v>
      </c>
      <c r="F1439">
        <f t="shared" si="223"/>
        <v>0.29337440011364702</v>
      </c>
      <c r="G1439">
        <f t="shared" si="224"/>
        <v>0.19282613301207324</v>
      </c>
      <c r="H1439">
        <f t="shared" si="225"/>
        <v>0.30187650968752217</v>
      </c>
      <c r="I1439">
        <f t="shared" si="226"/>
        <v>0.21192295718675749</v>
      </c>
      <c r="J1439">
        <f t="shared" si="227"/>
        <v>2.9705049359669958E-2</v>
      </c>
      <c r="K1439" s="28">
        <f t="shared" si="228"/>
        <v>2.5044693000000082</v>
      </c>
      <c r="L1439" s="28">
        <f t="shared" si="229"/>
        <v>2.1106333000000017</v>
      </c>
      <c r="M1439" s="28">
        <f t="shared" si="230"/>
        <v>2.0239055596349207</v>
      </c>
      <c r="N1439" s="28">
        <f t="shared" si="231"/>
        <v>1.411814836891526</v>
      </c>
      <c r="O1439" s="7">
        <f t="shared" si="232"/>
        <v>2.1866921949360081</v>
      </c>
      <c r="P1439" s="7">
        <f>[1]!S_PQ_PctChange("H00906.CSI",$A$3,$A1439)/100</f>
        <v>1.1048865305679882</v>
      </c>
    </row>
    <row r="1440" spans="1:16" x14ac:dyDescent="0.3">
      <c r="A1440" s="3">
        <v>20141205</v>
      </c>
      <c r="B1440" s="29">
        <f>板块策略指数!B1440</f>
        <v>-1.6003707037753303E-2</v>
      </c>
      <c r="C1440" s="29">
        <f>板块策略指数!C1440</f>
        <v>-1.7103623239679257E-2</v>
      </c>
      <c r="D1440" s="29">
        <f>板块策略指数!E1440</f>
        <v>-8.6618014233069106E-3</v>
      </c>
      <c r="E1440" s="29">
        <f>板块策略指数!F1440</f>
        <v>3.0640327171726201E-2</v>
      </c>
      <c r="F1440">
        <f t="shared" si="223"/>
        <v>0.28987200316234224</v>
      </c>
      <c r="G1440">
        <f t="shared" si="224"/>
        <v>0.19031114442152972</v>
      </c>
      <c r="H1440">
        <f t="shared" si="225"/>
        <v>0.30049811755129646</v>
      </c>
      <c r="I1440">
        <f t="shared" si="226"/>
        <v>0.21931873486483155</v>
      </c>
      <c r="J1440">
        <f t="shared" si="227"/>
        <v>-4.1145091194705339E-3</v>
      </c>
      <c r="K1440" s="28">
        <f t="shared" si="228"/>
        <v>2.4483848000000075</v>
      </c>
      <c r="L1440" s="28">
        <f t="shared" si="229"/>
        <v>2.0574302000000015</v>
      </c>
      <c r="M1440" s="28">
        <f t="shared" si="230"/>
        <v>1.9977130901545292</v>
      </c>
      <c r="N1440" s="28">
        <f t="shared" si="231"/>
        <v>1.4857136325715059</v>
      </c>
      <c r="O1440" s="7">
        <f t="shared" si="232"/>
        <v>2.1735805208389984</v>
      </c>
      <c r="P1440" s="7">
        <f>[1]!S_PQ_PctChange("H00906.CSI",$A$3,$A1440)/100</f>
        <v>1.1027830688823625</v>
      </c>
    </row>
    <row r="1441" spans="1:16" x14ac:dyDescent="0.3">
      <c r="A1441" s="3">
        <v>20141208</v>
      </c>
      <c r="B1441" s="29">
        <f>板块策略指数!B1441</f>
        <v>2.4652121190190589E-4</v>
      </c>
      <c r="C1441" s="29">
        <f>板块策略指数!C1441</f>
        <v>-1.7719456032061717E-3</v>
      </c>
      <c r="D1441" s="29">
        <f>板块策略指数!E1441</f>
        <v>2.0982885895664799E-2</v>
      </c>
      <c r="E1441" s="29">
        <f>板块策略指数!F1441</f>
        <v>4.88839592893748E-2</v>
      </c>
      <c r="F1441">
        <f t="shared" si="223"/>
        <v>0.28516390906523281</v>
      </c>
      <c r="G1441">
        <f t="shared" si="224"/>
        <v>0.18684231094206905</v>
      </c>
      <c r="H1441">
        <f t="shared" si="225"/>
        <v>0.30174595447565333</v>
      </c>
      <c r="I1441">
        <f t="shared" si="226"/>
        <v>0.22624782551704492</v>
      </c>
      <c r="J1441">
        <f t="shared" si="227"/>
        <v>1.6760724420887683E-2</v>
      </c>
      <c r="K1441" s="28">
        <f t="shared" si="228"/>
        <v>2.4492349000000071</v>
      </c>
      <c r="L1441" s="28">
        <f t="shared" si="229"/>
        <v>2.0520126000000016</v>
      </c>
      <c r="M1441" s="28">
        <f t="shared" si="230"/>
        <v>2.0606137618731828</v>
      </c>
      <c r="N1441" s="28">
        <f t="shared" si="231"/>
        <v>1.6072251565911753</v>
      </c>
      <c r="O1441" s="7">
        <f t="shared" si="232"/>
        <v>2.2267720293762778</v>
      </c>
      <c r="P1441" s="7">
        <f>[1]!S_PQ_PctChange("H00906.CSI",$A$3,$A1441)/100</f>
        <v>1.174387196256713</v>
      </c>
    </row>
    <row r="1442" spans="1:16" x14ac:dyDescent="0.3">
      <c r="A1442" s="3">
        <v>20141209</v>
      </c>
      <c r="B1442" s="29">
        <f>板块策略指数!B1442</f>
        <v>-4.3158991578103274E-2</v>
      </c>
      <c r="C1442" s="29">
        <f>板块策略指数!C1442</f>
        <v>-2.8739036005290489E-2</v>
      </c>
      <c r="D1442" s="29">
        <f>板块策略指数!E1442</f>
        <v>-2.8796269417612499E-2</v>
      </c>
      <c r="E1442" s="29">
        <f>板块策略指数!F1442</f>
        <v>-5.42246381369468E-2</v>
      </c>
      <c r="F1442">
        <f t="shared" si="223"/>
        <v>0.28382181314307975</v>
      </c>
      <c r="G1442">
        <f t="shared" si="224"/>
        <v>0.18876548798086329</v>
      </c>
      <c r="H1442">
        <f t="shared" si="225"/>
        <v>0.30483387635496956</v>
      </c>
      <c r="I1442">
        <f t="shared" si="226"/>
        <v>0.22257882252108754</v>
      </c>
      <c r="J1442">
        <f t="shared" si="227"/>
        <v>-3.8634418919889585E-2</v>
      </c>
      <c r="K1442" s="28">
        <f t="shared" si="228"/>
        <v>2.3003694000000068</v>
      </c>
      <c r="L1442" s="28">
        <f t="shared" si="229"/>
        <v>1.9643007000000012</v>
      </c>
      <c r="M1442" s="28">
        <f t="shared" si="230"/>
        <v>1.9724795034030302</v>
      </c>
      <c r="N1442" s="28">
        <f t="shared" si="231"/>
        <v>1.4658493159334745</v>
      </c>
      <c r="O1442" s="7">
        <f t="shared" si="232"/>
        <v>2.1021075670343725</v>
      </c>
      <c r="P1442" s="7">
        <f>[1]!S_PQ_PctChange("H00906.CSI",$A$3,$A1442)/100</f>
        <v>1.0794791155149781</v>
      </c>
    </row>
    <row r="1443" spans="1:16" x14ac:dyDescent="0.3">
      <c r="A1443" s="3">
        <v>20141210</v>
      </c>
      <c r="B1443" s="29">
        <f>板块策略指数!B1443</f>
        <v>3.8437303412157474E-2</v>
      </c>
      <c r="C1443" s="29">
        <f>板块策略指数!C1443</f>
        <v>3.1306270649263196E-2</v>
      </c>
      <c r="D1443" s="29">
        <f>板块策略指数!E1443</f>
        <v>5.30997862931986E-2</v>
      </c>
      <c r="E1443" s="29">
        <f>板块策略指数!F1443</f>
        <v>3.3693863188535601E-2</v>
      </c>
      <c r="F1443">
        <f t="shared" si="223"/>
        <v>0.28325778943732016</v>
      </c>
      <c r="G1443">
        <f t="shared" si="224"/>
        <v>0.18709667272168148</v>
      </c>
      <c r="H1443">
        <f t="shared" si="225"/>
        <v>0.30852372345587342</v>
      </c>
      <c r="I1443">
        <f t="shared" si="226"/>
        <v>0.22112181438512504</v>
      </c>
      <c r="J1443">
        <f t="shared" si="227"/>
        <v>4.0505042686805444E-2</v>
      </c>
      <c r="K1443" s="28">
        <f t="shared" si="228"/>
        <v>2.427226700000007</v>
      </c>
      <c r="L1443" s="28">
        <f t="shared" si="229"/>
        <v>2.0571019000000019</v>
      </c>
      <c r="M1443" s="28">
        <f t="shared" si="230"/>
        <v>2.1303175297946439</v>
      </c>
      <c r="N1443" s="28">
        <f t="shared" si="231"/>
        <v>1.5489333054280809</v>
      </c>
      <c r="O1443" s="7">
        <f t="shared" si="232"/>
        <v>2.2277585664561621</v>
      </c>
      <c r="P1443" s="7">
        <f>[1]!S_PQ_PctChange("H00906.CSI",$A$3,$A1443)/100</f>
        <v>1.1548518647103654</v>
      </c>
    </row>
    <row r="1444" spans="1:16" x14ac:dyDescent="0.3">
      <c r="A1444" s="3">
        <v>20141211</v>
      </c>
      <c r="B1444" s="29">
        <f>板块策略指数!B1444</f>
        <v>6.3717407430328114E-3</v>
      </c>
      <c r="C1444" s="29">
        <f>板块策略指数!C1444</f>
        <v>1.6996489387546788E-3</v>
      </c>
      <c r="D1444" s="29">
        <f>板块策略指数!E1444</f>
        <v>-4.7298553633662197E-3</v>
      </c>
      <c r="E1444" s="29">
        <f>板块策略指数!F1444</f>
        <v>-2.6648588282489501E-2</v>
      </c>
      <c r="F1444">
        <f t="shared" si="223"/>
        <v>0.28656106615261678</v>
      </c>
      <c r="G1444">
        <f t="shared" si="224"/>
        <v>0.18839981645748097</v>
      </c>
      <c r="H1444">
        <f t="shared" si="225"/>
        <v>0.30867853491525626</v>
      </c>
      <c r="I1444">
        <f t="shared" si="226"/>
        <v>0.21636058247464615</v>
      </c>
      <c r="J1444">
        <f t="shared" si="227"/>
        <v>-5.2290129209646213E-3</v>
      </c>
      <c r="K1444" s="28">
        <f t="shared" si="228"/>
        <v>2.4490641000000068</v>
      </c>
      <c r="L1444" s="28">
        <f t="shared" si="229"/>
        <v>2.0622979000000017</v>
      </c>
      <c r="M1444" s="28">
        <f t="shared" si="230"/>
        <v>2.1155115806373055</v>
      </c>
      <c r="N1444" s="28">
        <f t="shared" si="231"/>
        <v>1.481007831212203</v>
      </c>
      <c r="O1444" s="7">
        <f t="shared" si="232"/>
        <v>2.2108805752064082</v>
      </c>
      <c r="P1444" s="7">
        <f>[1]!S_PQ_PctChange("H00906.CSI",$A$3,$A1444)/100</f>
        <v>1.1441150927324726</v>
      </c>
    </row>
    <row r="1445" spans="1:16" x14ac:dyDescent="0.3">
      <c r="A1445" s="3">
        <v>20141212</v>
      </c>
      <c r="B1445" s="29">
        <f>板块策略指数!B1445</f>
        <v>1.298256532837418E-2</v>
      </c>
      <c r="C1445" s="29">
        <f>板块策略指数!C1445</f>
        <v>4.9771121222399314E-3</v>
      </c>
      <c r="D1445" s="29">
        <f>板块策略指数!E1445</f>
        <v>-6.6543825569322904E-4</v>
      </c>
      <c r="E1445" s="29">
        <f>板块策略指数!F1445</f>
        <v>-3.3676220354484699E-3</v>
      </c>
      <c r="F1445">
        <f t="shared" si="223"/>
        <v>0.28920437906877094</v>
      </c>
      <c r="G1445">
        <f t="shared" si="224"/>
        <v>0.18863503459685496</v>
      </c>
      <c r="H1445">
        <f t="shared" si="225"/>
        <v>0.30732864954885064</v>
      </c>
      <c r="I1445">
        <f t="shared" si="226"/>
        <v>0.2148319367855237</v>
      </c>
      <c r="J1445">
        <f t="shared" si="227"/>
        <v>3.7239576012251742E-3</v>
      </c>
      <c r="K1445" s="28">
        <f t="shared" si="228"/>
        <v>2.4938418000000069</v>
      </c>
      <c r="L1445" s="28">
        <f t="shared" si="229"/>
        <v>2.0775393000000015</v>
      </c>
      <c r="M1445" s="28">
        <f t="shared" si="230"/>
        <v>2.113438400045494</v>
      </c>
      <c r="N1445" s="28">
        <f t="shared" si="231"/>
        <v>1.4726527345696927</v>
      </c>
      <c r="O1445" s="7">
        <f t="shared" si="232"/>
        <v>2.2228377583310741</v>
      </c>
      <c r="P1445" s="7">
        <f>[1]!S_PQ_PctChange("H00906.CSI",$A$3,$A1445)/100</f>
        <v>1.1532058880871427</v>
      </c>
    </row>
    <row r="1446" spans="1:16" x14ac:dyDescent="0.3">
      <c r="A1446" s="3">
        <v>20141215</v>
      </c>
      <c r="B1446" s="29">
        <f>板块策略指数!B1446</f>
        <v>2.1396446742379664E-2</v>
      </c>
      <c r="C1446" s="29">
        <f>板块策略指数!C1446</f>
        <v>2.1640243554322772E-2</v>
      </c>
      <c r="D1446" s="29">
        <f>板块策略指数!E1446</f>
        <v>1.1003785537034599E-2</v>
      </c>
      <c r="E1446" s="29">
        <f>板块策略指数!F1446</f>
        <v>-6.1207997748747899E-3</v>
      </c>
      <c r="F1446">
        <f t="shared" si="223"/>
        <v>0.29179251318144089</v>
      </c>
      <c r="G1446">
        <f t="shared" si="224"/>
        <v>0.19036858647946614</v>
      </c>
      <c r="H1446">
        <f t="shared" si="225"/>
        <v>0.30692394135926226</v>
      </c>
      <c r="I1446">
        <f t="shared" si="226"/>
        <v>0.21091495897983112</v>
      </c>
      <c r="J1446">
        <f t="shared" si="227"/>
        <v>1.2336889464671251E-2</v>
      </c>
      <c r="K1446" s="28">
        <f t="shared" si="228"/>
        <v>2.568597600000007</v>
      </c>
      <c r="L1446" s="28">
        <f t="shared" si="229"/>
        <v>2.1441380000000017</v>
      </c>
      <c r="M1446" s="28">
        <f t="shared" si="230"/>
        <v>2.1476980084823629</v>
      </c>
      <c r="N1446" s="28">
        <f t="shared" si="231"/>
        <v>1.4575181222685951</v>
      </c>
      <c r="O1446" s="7">
        <f t="shared" si="232"/>
        <v>2.2625975515181733</v>
      </c>
      <c r="P1446" s="7">
        <f>[1]!S_PQ_PctChange("H00906.CSI",$A$3,$A1446)/100</f>
        <v>1.1747323952178839</v>
      </c>
    </row>
    <row r="1447" spans="1:16" x14ac:dyDescent="0.3">
      <c r="A1447" s="3">
        <v>20141216</v>
      </c>
      <c r="B1447" s="29">
        <f>板块策略指数!B1447</f>
        <v>-6.0384785328556597E-3</v>
      </c>
      <c r="C1447" s="29">
        <f>板块策略指数!C1447</f>
        <v>-1.8133746037865145E-3</v>
      </c>
      <c r="D1447" s="29">
        <f>板块策略指数!E1447</f>
        <v>-7.70348103092355E-3</v>
      </c>
      <c r="E1447" s="29">
        <f>板块策略指数!F1447</f>
        <v>5.2209399824585702E-2</v>
      </c>
      <c r="F1447">
        <f t="shared" si="223"/>
        <v>0.28814600698106591</v>
      </c>
      <c r="G1447">
        <f t="shared" si="224"/>
        <v>0.18878866726701005</v>
      </c>
      <c r="H1447">
        <f t="shared" si="225"/>
        <v>0.30258063035969884</v>
      </c>
      <c r="I1447">
        <f t="shared" si="226"/>
        <v>0.22048469539222559</v>
      </c>
      <c r="J1447">
        <f t="shared" si="227"/>
        <v>6.5401682751919932E-3</v>
      </c>
      <c r="K1447" s="28">
        <f t="shared" si="228"/>
        <v>2.5470487000000066</v>
      </c>
      <c r="L1447" s="28">
        <f t="shared" si="229"/>
        <v>2.1384365000000014</v>
      </c>
      <c r="M1447" s="28">
        <f t="shared" si="230"/>
        <v>2.1234497765829432</v>
      </c>
      <c r="N1447" s="28">
        <f t="shared" si="231"/>
        <v>1.5858236684902809</v>
      </c>
      <c r="O1447" s="7">
        <f t="shared" si="232"/>
        <v>2.2839354885193317</v>
      </c>
      <c r="P1447" s="7">
        <f>[1]!S_PQ_PctChange("H00906.CSI",$A$3,$A1447)/100</f>
        <v>1.219402506576087</v>
      </c>
    </row>
    <row r="1448" spans="1:16" x14ac:dyDescent="0.3">
      <c r="A1448" s="3">
        <v>20141217</v>
      </c>
      <c r="B1448" s="29">
        <f>板块策略指数!B1448</f>
        <v>-4.7757449735605969E-3</v>
      </c>
      <c r="C1448" s="29">
        <f>板块策略指数!C1448</f>
        <v>-1.6269629798149381E-2</v>
      </c>
      <c r="D1448" s="29">
        <f>板块策略指数!E1448</f>
        <v>-1.30050418325778E-2</v>
      </c>
      <c r="E1448" s="29">
        <f>板块策略指数!F1448</f>
        <v>5.6603769772109097E-2</v>
      </c>
      <c r="F1448">
        <f t="shared" si="223"/>
        <v>0.28559963418220718</v>
      </c>
      <c r="G1448">
        <f t="shared" si="224"/>
        <v>0.18495926429957682</v>
      </c>
      <c r="H1448">
        <f t="shared" si="225"/>
        <v>0.29742683302117195</v>
      </c>
      <c r="I1448">
        <f t="shared" si="226"/>
        <v>0.23201426849704454</v>
      </c>
      <c r="J1448">
        <f t="shared" si="227"/>
        <v>4.0975576096878592E-3</v>
      </c>
      <c r="K1448" s="28">
        <f t="shared" si="228"/>
        <v>2.5301089000000068</v>
      </c>
      <c r="L1448" s="28">
        <f t="shared" si="229"/>
        <v>2.0873753000000019</v>
      </c>
      <c r="M1448" s="28">
        <f t="shared" si="230"/>
        <v>2.0828291815765265</v>
      </c>
      <c r="N1448" s="28">
        <f t="shared" si="231"/>
        <v>1.7321910360927752</v>
      </c>
      <c r="O1448" s="7">
        <f t="shared" si="232"/>
        <v>2.2973916033700377</v>
      </c>
      <c r="P1448" s="7">
        <f>[1]!S_PQ_PctChange("H00906.CSI",$A$3,$A1448)/100</f>
        <v>1.2421029091170683</v>
      </c>
    </row>
    <row r="1449" spans="1:16" x14ac:dyDescent="0.3">
      <c r="A1449" s="3">
        <v>20141218</v>
      </c>
      <c r="B1449" s="29">
        <f>板块策略指数!B1449</f>
        <v>-1.8234281667628299E-3</v>
      </c>
      <c r="C1449" s="29">
        <f>板块策略指数!C1449</f>
        <v>-8.899468749393737E-3</v>
      </c>
      <c r="D1449" s="29">
        <f>板块策略指数!E1449</f>
        <v>5.0264393112767498E-3</v>
      </c>
      <c r="E1449" s="29">
        <f>板块策略指数!F1449</f>
        <v>-1.52140871330738E-2</v>
      </c>
      <c r="F1449">
        <f t="shared" si="223"/>
        <v>0.28628173285755221</v>
      </c>
      <c r="G1449">
        <f t="shared" si="224"/>
        <v>0.18408670164562166</v>
      </c>
      <c r="H1449">
        <f t="shared" si="225"/>
        <v>0.30018310941153004</v>
      </c>
      <c r="I1449">
        <f t="shared" si="226"/>
        <v>0.22944845608529657</v>
      </c>
      <c r="J1449">
        <f t="shared" si="227"/>
        <v>-4.2016969812341881E-3</v>
      </c>
      <c r="K1449" s="28">
        <f t="shared" si="228"/>
        <v>2.5236720000000066</v>
      </c>
      <c r="L1449" s="28">
        <f t="shared" si="229"/>
        <v>2.0598993000000019</v>
      </c>
      <c r="M1449" s="28">
        <f t="shared" si="230"/>
        <v>2.0983248353647537</v>
      </c>
      <c r="N1449" s="28">
        <f t="shared" si="231"/>
        <v>1.6906232436054567</v>
      </c>
      <c r="O1449" s="7">
        <f t="shared" si="232"/>
        <v>2.2835369630242108</v>
      </c>
      <c r="P1449" s="7">
        <f>[1]!S_PQ_PctChange("H00906.CSI",$A$3,$A1449)/100</f>
        <v>1.2350007350204399</v>
      </c>
    </row>
    <row r="1450" spans="1:16" x14ac:dyDescent="0.3">
      <c r="A1450" s="3">
        <v>20141219</v>
      </c>
      <c r="B1450" s="29">
        <f>板块策略指数!B1450</f>
        <v>-1.4249197995727166E-2</v>
      </c>
      <c r="C1450" s="29">
        <f>板块策略指数!C1450</f>
        <v>-1.5194617679085108E-2</v>
      </c>
      <c r="D1450" s="29">
        <f>板块策略指数!E1450</f>
        <v>-3.52244463733409E-3</v>
      </c>
      <c r="E1450" s="29">
        <f>板块策略指数!F1450</f>
        <v>5.3785912157625496E-3</v>
      </c>
      <c r="F1450">
        <f t="shared" si="223"/>
        <v>0.28410586646145569</v>
      </c>
      <c r="G1450">
        <f t="shared" si="224"/>
        <v>0.18251234912642977</v>
      </c>
      <c r="H1450">
        <f t="shared" si="225"/>
        <v>0.30114329506355525</v>
      </c>
      <c r="I1450">
        <f t="shared" si="226"/>
        <v>0.23223848934855978</v>
      </c>
      <c r="J1450">
        <f t="shared" si="227"/>
        <v>-6.6996810789504225E-3</v>
      </c>
      <c r="K1450" s="28">
        <f t="shared" si="228"/>
        <v>2.4734625000000063</v>
      </c>
      <c r="L1450" s="28">
        <f t="shared" si="229"/>
        <v>2.0134053000000014</v>
      </c>
      <c r="M1450" s="28">
        <f t="shared" si="230"/>
        <v>2.0874111576637042</v>
      </c>
      <c r="N1450" s="28">
        <f t="shared" si="231"/>
        <v>1.7050950061484391</v>
      </c>
      <c r="O1450" s="7">
        <f t="shared" si="232"/>
        <v>2.2615383125610031</v>
      </c>
      <c r="P1450" s="7">
        <f>[1]!S_PQ_PctChange("H00906.CSI",$A$3,$A1450)/100</f>
        <v>1.2495924546242168</v>
      </c>
    </row>
    <row r="1451" spans="1:16" x14ac:dyDescent="0.3">
      <c r="A1451" s="3">
        <v>20141222</v>
      </c>
      <c r="B1451" s="29">
        <f>板块策略指数!B1451</f>
        <v>-4.6927237590732591E-2</v>
      </c>
      <c r="C1451" s="29">
        <f>板块策略指数!C1451</f>
        <v>-3.6302385211839851E-2</v>
      </c>
      <c r="D1451" s="29">
        <f>板块策略指数!E1451</f>
        <v>-3.4487703456292798E-3</v>
      </c>
      <c r="E1451" s="29">
        <f>板块策略指数!F1451</f>
        <v>2.66504724169889E-2</v>
      </c>
      <c r="F1451">
        <f t="shared" si="223"/>
        <v>0.27484323426703794</v>
      </c>
      <c r="G1451">
        <f t="shared" si="224"/>
        <v>0.17853025690343363</v>
      </c>
      <c r="H1451">
        <f t="shared" si="225"/>
        <v>0.30461523360927856</v>
      </c>
      <c r="I1451">
        <f t="shared" si="226"/>
        <v>0.24201127522025043</v>
      </c>
      <c r="J1451">
        <f t="shared" si="227"/>
        <v>-1.480724571151645E-2</v>
      </c>
      <c r="K1451" s="28">
        <f t="shared" si="228"/>
        <v>2.3104625000000061</v>
      </c>
      <c r="L1451" s="28">
        <f t="shared" si="229"/>
        <v>1.9040115000000015</v>
      </c>
      <c r="M1451" s="28">
        <f t="shared" si="230"/>
        <v>2.0767633856183885</v>
      </c>
      <c r="N1451" s="28">
        <f t="shared" si="231"/>
        <v>1.7771870659951325</v>
      </c>
      <c r="O1451" s="7">
        <f t="shared" si="232"/>
        <v>2.2132439133693875</v>
      </c>
      <c r="P1451" s="7">
        <f>[1]!S_PQ_PctChange("H00906.CSI",$A$3,$A1451)/100</f>
        <v>1.2316285029458163</v>
      </c>
    </row>
    <row r="1452" spans="1:16" x14ac:dyDescent="0.3">
      <c r="A1452" s="3">
        <v>20141223</v>
      </c>
      <c r="B1452" s="29">
        <f>板块策略指数!B1452</f>
        <v>-1.2425937463420916E-2</v>
      </c>
      <c r="C1452" s="29">
        <f>板块策略指数!C1452</f>
        <v>-6.6579626148174989E-3</v>
      </c>
      <c r="D1452" s="29">
        <f>板块策略指数!E1452</f>
        <v>4.6602566198338203E-3</v>
      </c>
      <c r="E1452" s="29">
        <f>板块策略指数!F1452</f>
        <v>-1.7277926596645399E-2</v>
      </c>
      <c r="F1452">
        <f t="shared" si="223"/>
        <v>0.27344214235240899</v>
      </c>
      <c r="G1452">
        <f t="shared" si="224"/>
        <v>0.17865754711274193</v>
      </c>
      <c r="H1452">
        <f t="shared" si="225"/>
        <v>0.30830570626522169</v>
      </c>
      <c r="I1452">
        <f t="shared" si="226"/>
        <v>0.23959460426962786</v>
      </c>
      <c r="J1452">
        <f t="shared" si="227"/>
        <v>-7.3657005072095515E-3</v>
      </c>
      <c r="K1452" s="28">
        <f t="shared" si="228"/>
        <v>2.269326900000006</v>
      </c>
      <c r="L1452" s="28">
        <f t="shared" si="229"/>
        <v>1.8846767000000013</v>
      </c>
      <c r="M1452" s="28">
        <f t="shared" si="230"/>
        <v>2.0911018925538785</v>
      </c>
      <c r="N1452" s="28">
        <f t="shared" si="231"/>
        <v>1.7292030317237157</v>
      </c>
      <c r="O1452" s="7">
        <f t="shared" si="232"/>
        <v>2.1895761210468949</v>
      </c>
      <c r="P1452" s="7">
        <f>[1]!S_PQ_PctChange("H00906.CSI",$A$3,$A1452)/100</f>
        <v>1.185601887907819</v>
      </c>
    </row>
    <row r="1453" spans="1:16" x14ac:dyDescent="0.3">
      <c r="A1453" s="3">
        <v>20141224</v>
      </c>
      <c r="B1453" s="29">
        <f>板块策略指数!B1453</f>
        <v>1.9315504974433788E-2</v>
      </c>
      <c r="C1453" s="29">
        <f>板块策略指数!C1453</f>
        <v>1.1725126770705297E-2</v>
      </c>
      <c r="D1453" s="29">
        <f>板块策略指数!E1453</f>
        <v>-1.4743669508827099E-2</v>
      </c>
      <c r="E1453" s="29">
        <f>板块策略指数!F1453</f>
        <v>-4.89668007789201E-2</v>
      </c>
      <c r="F1453">
        <f t="shared" si="223"/>
        <v>0.28122709746437707</v>
      </c>
      <c r="G1453">
        <f t="shared" si="224"/>
        <v>0.18237570732941422</v>
      </c>
      <c r="H1453">
        <f t="shared" si="225"/>
        <v>0.30648828788659571</v>
      </c>
      <c r="I1453">
        <f t="shared" si="226"/>
        <v>0.22990890731961339</v>
      </c>
      <c r="J1453">
        <f t="shared" si="227"/>
        <v>-8.9012832465670787E-3</v>
      </c>
      <c r="K1453" s="28">
        <f t="shared" si="228"/>
        <v>2.3324756000000062</v>
      </c>
      <c r="L1453" s="28">
        <f t="shared" si="229"/>
        <v>1.9184999000000009</v>
      </c>
      <c r="M1453" s="28">
        <f t="shared" si="230"/>
        <v>2.0455277078319543</v>
      </c>
      <c r="N1453" s="28">
        <f t="shared" si="231"/>
        <v>1.5955626905840758</v>
      </c>
      <c r="O1453" s="7">
        <f t="shared" si="232"/>
        <v>2.16118480055697</v>
      </c>
      <c r="P1453" s="7">
        <f>[1]!S_PQ_PctChange("H00906.CSI",$A$3,$A1453)/100</f>
        <v>1.1466719734099837</v>
      </c>
    </row>
    <row r="1454" spans="1:16" x14ac:dyDescent="0.3">
      <c r="A1454" s="3">
        <v>20141225</v>
      </c>
      <c r="B1454" s="29">
        <f>板块策略指数!B1454</f>
        <v>1.2132962053795559E-2</v>
      </c>
      <c r="C1454" s="29">
        <f>板块策略指数!C1454</f>
        <v>5.0910058280284262E-3</v>
      </c>
      <c r="D1454" s="29">
        <f>板块策略指数!E1454</f>
        <v>1.0607100978438399E-2</v>
      </c>
      <c r="E1454" s="29">
        <f>板块策略指数!F1454</f>
        <v>4.1501820920722701E-2</v>
      </c>
      <c r="F1454">
        <f t="shared" si="223"/>
        <v>0.27984458637416321</v>
      </c>
      <c r="G1454">
        <f t="shared" si="224"/>
        <v>0.18021650065121836</v>
      </c>
      <c r="H1454">
        <f t="shared" si="225"/>
        <v>0.30452181186746297</v>
      </c>
      <c r="I1454">
        <f t="shared" si="226"/>
        <v>0.23541710110715591</v>
      </c>
      <c r="J1454">
        <f t="shared" si="227"/>
        <v>1.7133184008918653E-2</v>
      </c>
      <c r="K1454" s="28">
        <f t="shared" si="228"/>
        <v>2.3729084000000058</v>
      </c>
      <c r="L1454" s="28">
        <f t="shared" si="229"/>
        <v>1.9333580000000015</v>
      </c>
      <c r="M1454" s="28">
        <f t="shared" si="230"/>
        <v>2.0778319277615598</v>
      </c>
      <c r="N1454" s="28">
        <f t="shared" si="231"/>
        <v>1.7032832685572052</v>
      </c>
      <c r="O1454" s="7">
        <f t="shared" si="232"/>
        <v>2.2153459614311095</v>
      </c>
      <c r="P1454" s="7">
        <f>[1]!S_PQ_PctChange("H00906.CSI",$A$3,$A1454)/100</f>
        <v>1.2090756779130003</v>
      </c>
    </row>
    <row r="1455" spans="1:16" x14ac:dyDescent="0.3">
      <c r="A1455" s="3">
        <v>20141226</v>
      </c>
      <c r="B1455" s="29">
        <f>板块策略指数!B1455</f>
        <v>3.7327429348511499E-3</v>
      </c>
      <c r="C1455" s="29">
        <f>板块策略指数!C1455</f>
        <v>7.3402905475567597E-3</v>
      </c>
      <c r="D1455" s="29">
        <f>板块策略指数!E1455</f>
        <v>1.3545434829028299E-2</v>
      </c>
      <c r="E1455" s="29">
        <f>板块策略指数!F1455</f>
        <v>4.79927043110372E-2</v>
      </c>
      <c r="F1455">
        <f t="shared" si="223"/>
        <v>0.27597933275554071</v>
      </c>
      <c r="G1455">
        <f t="shared" si="224"/>
        <v>0.17836609986201801</v>
      </c>
      <c r="H1455">
        <f t="shared" si="225"/>
        <v>0.303251659294203</v>
      </c>
      <c r="I1455">
        <f t="shared" si="226"/>
        <v>0.24240290808823867</v>
      </c>
      <c r="J1455">
        <f t="shared" si="227"/>
        <v>1.7790613058754012E-2</v>
      </c>
      <c r="K1455" s="28">
        <f t="shared" si="228"/>
        <v>2.3854986000000054</v>
      </c>
      <c r="L1455" s="28">
        <f t="shared" si="229"/>
        <v>1.9548897000000016</v>
      </c>
      <c r="M1455" s="28">
        <f t="shared" si="230"/>
        <v>2.1195224995537565</v>
      </c>
      <c r="N1455" s="28">
        <f t="shared" si="231"/>
        <v>1.8330211431340455</v>
      </c>
      <c r="O1455" s="7">
        <f t="shared" si="232"/>
        <v>2.2725489372809577</v>
      </c>
      <c r="P1455" s="7">
        <f>[1]!S_PQ_PctChange("H00906.CSI",$A$3,$A1455)/100</f>
        <v>1.2694255476423568</v>
      </c>
    </row>
    <row r="1456" spans="1:16" x14ac:dyDescent="0.3">
      <c r="A1456" s="3">
        <v>20141229</v>
      </c>
      <c r="B1456" s="29">
        <f>板块策略指数!B1456</f>
        <v>-1.7873231434802489E-2</v>
      </c>
      <c r="C1456" s="29">
        <f>板块策略指数!C1456</f>
        <v>-1.6482104222029007E-2</v>
      </c>
      <c r="D1456" s="29">
        <f>板块策略指数!E1456</f>
        <v>-1.0593142448525199E-2</v>
      </c>
      <c r="E1456" s="29">
        <f>板块策略指数!F1456</f>
        <v>1.34589783812924E-2</v>
      </c>
      <c r="F1456">
        <f t="shared" si="223"/>
        <v>0.27318363749160729</v>
      </c>
      <c r="G1456">
        <f t="shared" si="224"/>
        <v>0.17680932156203702</v>
      </c>
      <c r="H1456">
        <f t="shared" si="225"/>
        <v>0.30240479761661498</v>
      </c>
      <c r="I1456">
        <f t="shared" si="226"/>
        <v>0.24760224332974115</v>
      </c>
      <c r="J1456">
        <f t="shared" si="227"/>
        <v>-7.8223836582978715E-3</v>
      </c>
      <c r="K1456" s="28">
        <f t="shared" si="228"/>
        <v>2.3249888000000056</v>
      </c>
      <c r="L1456" s="28">
        <f t="shared" si="229"/>
        <v>1.9061869000000016</v>
      </c>
      <c r="M1456" s="28">
        <f t="shared" si="230"/>
        <v>2.0864769533446044</v>
      </c>
      <c r="N1456" s="28">
        <f t="shared" si="231"/>
        <v>1.8711507134532308</v>
      </c>
      <c r="O1456" s="7">
        <f t="shared" si="232"/>
        <v>2.2469498039529912</v>
      </c>
      <c r="P1456" s="7">
        <f>[1]!S_PQ_PctChange("H00906.CSI",$A$3,$A1456)/100</f>
        <v>1.2682205311539194</v>
      </c>
    </row>
    <row r="1457" spans="1:16" x14ac:dyDescent="0.3">
      <c r="A1457" s="3">
        <v>20141230</v>
      </c>
      <c r="B1457" s="29">
        <f>板块策略指数!B1457</f>
        <v>-1.9256485916584107E-2</v>
      </c>
      <c r="C1457" s="29">
        <f>板块策略指数!C1457</f>
        <v>-2.5760559308831712E-3</v>
      </c>
      <c r="D1457" s="29">
        <f>板块策略指数!E1457</f>
        <v>-1.5535981250750799E-2</v>
      </c>
      <c r="E1457" s="29">
        <f>板块策略指数!F1457</f>
        <v>2.45938799877248E-2</v>
      </c>
      <c r="F1457">
        <f t="shared" si="223"/>
        <v>0.26908679570867111</v>
      </c>
      <c r="G1457">
        <f t="shared" si="224"/>
        <v>0.17711983800913303</v>
      </c>
      <c r="H1457">
        <f t="shared" si="225"/>
        <v>0.29899972135614444</v>
      </c>
      <c r="I1457">
        <f t="shared" si="226"/>
        <v>0.25479364492605189</v>
      </c>
      <c r="J1457">
        <f t="shared" si="227"/>
        <v>-4.3246829782094022E-3</v>
      </c>
      <c r="K1457" s="28">
        <f t="shared" si="228"/>
        <v>2.2609612000000054</v>
      </c>
      <c r="L1457" s="28">
        <f t="shared" si="229"/>
        <v>1.8987004000000014</v>
      </c>
      <c r="M1457" s="28">
        <f t="shared" si="230"/>
        <v>2.0385255052665681</v>
      </c>
      <c r="N1457" s="28">
        <f t="shared" si="231"/>
        <v>1.9417634495265701</v>
      </c>
      <c r="O1457" s="7">
        <f t="shared" si="232"/>
        <v>2.2329077754047351</v>
      </c>
      <c r="P1457" s="7">
        <f>[1]!S_PQ_PctChange("H00906.CSI",$A$3,$A1457)/100</f>
        <v>1.259317348463286</v>
      </c>
    </row>
    <row r="1458" spans="1:16" x14ac:dyDescent="0.3">
      <c r="A1458" s="3">
        <v>20141231</v>
      </c>
      <c r="B1458" s="29">
        <f>板块策略指数!B1458</f>
        <v>9.5121953612940964E-3</v>
      </c>
      <c r="C1458" s="29">
        <f>板块策略指数!C1458</f>
        <v>8.5714273886325059E-3</v>
      </c>
      <c r="D1458" s="29">
        <f>板块策略指数!E1458</f>
        <v>1.5999508995093399E-2</v>
      </c>
      <c r="E1458" s="29">
        <f>板块策略指数!F1458</f>
        <v>3.1466609342167801E-2</v>
      </c>
      <c r="F1458">
        <f t="shared" si="223"/>
        <v>0.3</v>
      </c>
      <c r="G1458">
        <f t="shared" si="224"/>
        <v>0.2</v>
      </c>
      <c r="H1458">
        <f t="shared" si="225"/>
        <v>0.3</v>
      </c>
      <c r="I1458">
        <f t="shared" si="226"/>
        <v>0.2</v>
      </c>
      <c r="J1458">
        <f t="shared" si="227"/>
        <v>1.687911681963029E-2</v>
      </c>
      <c r="K1458" s="28">
        <f t="shared" si="228"/>
        <v>2.2919801000000053</v>
      </c>
      <c r="L1458" s="28">
        <f t="shared" si="229"/>
        <v>1.9235464000000015</v>
      </c>
      <c r="M1458" s="28">
        <f t="shared" si="230"/>
        <v>2.0871404214199014</v>
      </c>
      <c r="N1458" s="28">
        <f t="shared" si="231"/>
        <v>2.0343307707698908</v>
      </c>
      <c r="O1458" s="7">
        <f t="shared" si="232"/>
        <v>2.2874764034128825</v>
      </c>
      <c r="P1458" s="7">
        <f>[1]!S_PQ_PctChange("H00906.CSI",$A$3,$A1458)/100</f>
        <v>1.3017215638315727</v>
      </c>
    </row>
    <row r="1459" spans="1:16" x14ac:dyDescent="0.3">
      <c r="A1459" s="3">
        <v>20150105</v>
      </c>
      <c r="B1459" s="29">
        <f>板块策略指数!B1459</f>
        <v>1.8003875539830853E-2</v>
      </c>
      <c r="C1459" s="29">
        <f>板块策略指数!C1459</f>
        <v>8.7725647179740102E-3</v>
      </c>
      <c r="D1459" s="29">
        <f>板块策略指数!E1459</f>
        <v>6.2674612433768803E-2</v>
      </c>
      <c r="E1459" s="29">
        <f>板块策略指数!F1459</f>
        <v>2.03048425673138E-2</v>
      </c>
      <c r="F1459">
        <f t="shared" si="223"/>
        <v>0.29650050572335646</v>
      </c>
      <c r="G1459">
        <f t="shared" si="224"/>
        <v>0.19587454939050403</v>
      </c>
      <c r="H1459">
        <f t="shared" si="225"/>
        <v>0.30951115961017395</v>
      </c>
      <c r="I1459">
        <f t="shared" si="226"/>
        <v>0.19811378527596554</v>
      </c>
      <c r="J1459">
        <f t="shared" si="227"/>
        <v>3.0019027849137455E-2</v>
      </c>
      <c r="K1459" s="28">
        <f t="shared" si="228"/>
        <v>2.3512485000000054</v>
      </c>
      <c r="L1459" s="28">
        <f t="shared" si="229"/>
        <v>1.9491934000000013</v>
      </c>
      <c r="M1459" s="28">
        <f t="shared" si="230"/>
        <v>2.2806257508610153</v>
      </c>
      <c r="N1459" s="28">
        <f t="shared" si="231"/>
        <v>2.0959423793675294</v>
      </c>
      <c r="O1459" s="7">
        <f t="shared" si="232"/>
        <v>2.3861632491203162</v>
      </c>
      <c r="P1459" s="7">
        <f>[1]!S_PQ_PctChange("H00906.CSI",$A$3,$A1459)/100</f>
        <v>1.3646568288611771</v>
      </c>
    </row>
    <row r="1460" spans="1:16" x14ac:dyDescent="0.3">
      <c r="A1460" s="3">
        <v>20150106</v>
      </c>
      <c r="B1460" s="29">
        <f>板块策略指数!B1460</f>
        <v>3.5269124327843793E-2</v>
      </c>
      <c r="C1460" s="29">
        <f>板块策略指数!C1460</f>
        <v>3.3087487582197907E-2</v>
      </c>
      <c r="D1460" s="29">
        <f>板块策略指数!E1460</f>
        <v>1.90215266077568E-2</v>
      </c>
      <c r="E1460" s="29">
        <f>板块策略指数!F1460</f>
        <v>-1.5843745921112401E-2</v>
      </c>
      <c r="F1460">
        <f t="shared" si="223"/>
        <v>0.30103146656591784</v>
      </c>
      <c r="G1460">
        <f t="shared" si="224"/>
        <v>0.19844872180586176</v>
      </c>
      <c r="H1460">
        <f t="shared" si="225"/>
        <v>0.30930921937972039</v>
      </c>
      <c r="I1460">
        <f t="shared" si="226"/>
        <v>0.19121059224849998</v>
      </c>
      <c r="J1460">
        <f t="shared" si="227"/>
        <v>1.9686820200792904E-2</v>
      </c>
      <c r="K1460" s="28">
        <f t="shared" si="228"/>
        <v>2.4694441000000058</v>
      </c>
      <c r="L1460" s="28">
        <f t="shared" si="229"/>
        <v>2.046774800000001</v>
      </c>
      <c r="M1460" s="28">
        <f t="shared" si="230"/>
        <v>2.3430282608711104</v>
      </c>
      <c r="N1460" s="28">
        <f t="shared" si="231"/>
        <v>2.0468910549224262</v>
      </c>
      <c r="O1460" s="7">
        <f t="shared" si="232"/>
        <v>2.4528260361762806</v>
      </c>
      <c r="P1460" s="7">
        <f>[1]!S_PQ_PctChange("H00906.CSI",$A$3,$A1460)/100</f>
        <v>1.3711632714977839</v>
      </c>
    </row>
    <row r="1461" spans="1:16" x14ac:dyDescent="0.3">
      <c r="A1461" s="3">
        <v>20150107</v>
      </c>
      <c r="B1461" s="29">
        <f>板块策略指数!B1461</f>
        <v>-7.7847918056959805E-3</v>
      </c>
      <c r="C1461" s="29">
        <f>板块策略指数!C1461</f>
        <v>-8.3948442792687455E-3</v>
      </c>
      <c r="D1461" s="29">
        <f>板块策略指数!E1461</f>
        <v>-7.9692137584766003E-3</v>
      </c>
      <c r="E1461" s="29">
        <f>板块策略指数!F1461</f>
        <v>-2.0943294630685698E-3</v>
      </c>
      <c r="F1461">
        <f t="shared" si="223"/>
        <v>0.30075564097188456</v>
      </c>
      <c r="G1461">
        <f t="shared" si="224"/>
        <v>0.19814498734076186</v>
      </c>
      <c r="H1461">
        <f t="shared" si="225"/>
        <v>0.30896837085478301</v>
      </c>
      <c r="I1461">
        <f t="shared" si="226"/>
        <v>0.19213100083257056</v>
      </c>
      <c r="J1461">
        <f t="shared" si="227"/>
        <v>-6.8748226748604835E-3</v>
      </c>
      <c r="K1461" s="28">
        <f t="shared" si="228"/>
        <v>2.4424352000000051</v>
      </c>
      <c r="L1461" s="28">
        <f t="shared" si="229"/>
        <v>2.0211976000000007</v>
      </c>
      <c r="M1461" s="28">
        <f t="shared" si="230"/>
        <v>2.3163869540596003</v>
      </c>
      <c r="N1461" s="28">
        <f t="shared" si="231"/>
        <v>2.0405098612153423</v>
      </c>
      <c r="O1461" s="7">
        <f t="shared" si="232"/>
        <v>2.4290884694504271</v>
      </c>
      <c r="P1461" s="7">
        <f>[1]!S_PQ_PctChange("H00906.CSI",$A$3,$A1461)/100</f>
        <v>1.3733976293766295</v>
      </c>
    </row>
    <row r="1462" spans="1:16" x14ac:dyDescent="0.3">
      <c r="A1462" s="3">
        <v>20150108</v>
      </c>
      <c r="B1462" s="29">
        <f>板块策略指数!B1462</f>
        <v>7.9608179697907757E-3</v>
      </c>
      <c r="C1462" s="29">
        <f>板块策略指数!C1462</f>
        <v>1.4830211701479308E-3</v>
      </c>
      <c r="D1462" s="29">
        <f>板块策略指数!E1462</f>
        <v>-4.02931614021585E-3</v>
      </c>
      <c r="E1462" s="29">
        <f>板块策略指数!F1462</f>
        <v>-3.52296536100856E-2</v>
      </c>
      <c r="F1462">
        <f t="shared" si="223"/>
        <v>0.30477297821989335</v>
      </c>
      <c r="G1462">
        <f t="shared" si="224"/>
        <v>0.19950128980345253</v>
      </c>
      <c r="H1462">
        <f t="shared" si="225"/>
        <v>0.30937100284657493</v>
      </c>
      <c r="I1462">
        <f t="shared" si="226"/>
        <v>0.18635472913007908</v>
      </c>
      <c r="J1462">
        <f t="shared" si="227"/>
        <v>-5.3255257284419381E-3</v>
      </c>
      <c r="K1462" s="28">
        <f t="shared" si="228"/>
        <v>2.4698398000000052</v>
      </c>
      <c r="L1462" s="28">
        <f t="shared" si="229"/>
        <v>2.0256781000000008</v>
      </c>
      <c r="M1462" s="28">
        <f t="shared" si="230"/>
        <v>2.3030241825784068</v>
      </c>
      <c r="N1462" s="28">
        <f t="shared" si="231"/>
        <v>1.9333937520066766</v>
      </c>
      <c r="O1462" s="7">
        <f t="shared" si="232"/>
        <v>2.4108267705812652</v>
      </c>
      <c r="P1462" s="7">
        <f>[1]!S_PQ_PctChange("H00906.CSI",$A$3,$A1462)/100</f>
        <v>1.3272228112811564</v>
      </c>
    </row>
    <row r="1463" spans="1:16" x14ac:dyDescent="0.3">
      <c r="A1463" s="3">
        <v>20150109</v>
      </c>
      <c r="B1463" s="29">
        <f>板块策略指数!B1463</f>
        <v>5.7112723186816738E-3</v>
      </c>
      <c r="C1463" s="29">
        <f>板块策略指数!C1463</f>
        <v>-4.7837540946606008E-3</v>
      </c>
      <c r="D1463" s="29">
        <f>板块策略指数!E1463</f>
        <v>-1.29349875567138E-2</v>
      </c>
      <c r="E1463" s="29">
        <f>板块策略指数!F1463</f>
        <v>8.3032124432563404E-3</v>
      </c>
      <c r="F1463">
        <f t="shared" si="223"/>
        <v>0.30702576655179825</v>
      </c>
      <c r="G1463">
        <f t="shared" si="224"/>
        <v>0.19887867237605769</v>
      </c>
      <c r="H1463">
        <f t="shared" si="225"/>
        <v>0.3058795276016093</v>
      </c>
      <c r="I1463">
        <f t="shared" si="226"/>
        <v>0.18821603347053459</v>
      </c>
      <c r="J1463">
        <f t="shared" si="227"/>
        <v>-1.6680908044538665E-3</v>
      </c>
      <c r="K1463" s="28">
        <f t="shared" si="228"/>
        <v>2.4896570000000051</v>
      </c>
      <c r="L1463" s="28">
        <f t="shared" si="229"/>
        <v>2.0112040000000011</v>
      </c>
      <c r="M1463" s="28">
        <f t="shared" si="230"/>
        <v>2.26029960587723</v>
      </c>
      <c r="N1463" s="28">
        <f t="shared" si="231"/>
        <v>1.9577503435093089</v>
      </c>
      <c r="O1463" s="7">
        <f t="shared" si="232"/>
        <v>2.4051372018096737</v>
      </c>
      <c r="P1463" s="7">
        <f>[1]!S_PQ_PctChange("H00906.CSI",$A$3,$A1463)/100</f>
        <v>1.3177232715811902</v>
      </c>
    </row>
    <row r="1464" spans="1:16" x14ac:dyDescent="0.3">
      <c r="A1464" s="3">
        <v>20150112</v>
      </c>
      <c r="B1464" s="29">
        <f>板块策略指数!B1464</f>
        <v>1.4200965882893274E-2</v>
      </c>
      <c r="C1464" s="29">
        <f>板块策略指数!C1464</f>
        <v>1.5130160560360706E-3</v>
      </c>
      <c r="D1464" s="29">
        <f>板块策略指数!E1464</f>
        <v>9.8124036767740994E-3</v>
      </c>
      <c r="E1464" s="29">
        <f>板块策略指数!F1464</f>
        <v>-1.23791266310673E-2</v>
      </c>
      <c r="F1464">
        <f t="shared" si="223"/>
        <v>0.3097341923606981</v>
      </c>
      <c r="G1464">
        <f t="shared" si="224"/>
        <v>0.19812310096779412</v>
      </c>
      <c r="H1464">
        <f t="shared" si="225"/>
        <v>0.30724259067326587</v>
      </c>
      <c r="I1464">
        <f t="shared" si="226"/>
        <v>0.18490011599824172</v>
      </c>
      <c r="J1464">
        <f t="shared" si="227"/>
        <v>5.3324323494383609E-3</v>
      </c>
      <c r="K1464" s="28">
        <f t="shared" si="228"/>
        <v>2.5392135000000047</v>
      </c>
      <c r="L1464" s="28">
        <f t="shared" si="229"/>
        <v>2.0157600000000016</v>
      </c>
      <c r="M1464" s="28">
        <f t="shared" si="230"/>
        <v>2.2922909817173251</v>
      </c>
      <c r="N1464" s="28">
        <f t="shared" si="231"/>
        <v>1.9211359774639241</v>
      </c>
      <c r="O1464" s="7">
        <f t="shared" si="232"/>
        <v>2.4232948655788795</v>
      </c>
      <c r="P1464" s="7">
        <f>[1]!S_PQ_PctChange("H00906.CSI",$A$3,$A1464)/100</f>
        <v>1.2932511048764694</v>
      </c>
    </row>
    <row r="1465" spans="1:16" x14ac:dyDescent="0.3">
      <c r="A1465" s="3">
        <v>20150113</v>
      </c>
      <c r="B1465" s="29">
        <f>板块策略指数!B1465</f>
        <v>2.6938923012132479E-2</v>
      </c>
      <c r="C1465" s="29">
        <f>板块策略指数!C1465</f>
        <v>1.4134181765127096E-2</v>
      </c>
      <c r="D1465" s="29">
        <f>板块策略指数!E1465</f>
        <v>1.56518057382968E-2</v>
      </c>
      <c r="E1465" s="29">
        <f>板块策略指数!F1465</f>
        <v>-1.0757692010247099E-2</v>
      </c>
      <c r="F1465">
        <f t="shared" si="223"/>
        <v>0.31369761924623318</v>
      </c>
      <c r="G1465">
        <f t="shared" si="224"/>
        <v>0.19815635037690843</v>
      </c>
      <c r="H1465">
        <f t="shared" si="225"/>
        <v>0.3077540099969151</v>
      </c>
      <c r="I1465">
        <f t="shared" si="226"/>
        <v>0.18039202037994301</v>
      </c>
      <c r="J1465">
        <f t="shared" si="227"/>
        <v>1.3964016326360257E-2</v>
      </c>
      <c r="K1465" s="28">
        <f t="shared" si="228"/>
        <v>2.6345561000000046</v>
      </c>
      <c r="L1465" s="28">
        <f t="shared" si="229"/>
        <v>2.0583853000000012</v>
      </c>
      <c r="M1465" s="28">
        <f t="shared" si="230"/>
        <v>2.3438212805971115</v>
      </c>
      <c r="N1465" s="28">
        <f t="shared" si="231"/>
        <v>1.8897112962983149</v>
      </c>
      <c r="O1465" s="7">
        <f t="shared" si="232"/>
        <v>2.4710978109717687</v>
      </c>
      <c r="P1465" s="7">
        <f>[1]!S_PQ_PctChange("H00906.CSI",$A$3,$A1465)/100</f>
        <v>1.3012720545228778</v>
      </c>
    </row>
    <row r="1466" spans="1:16" x14ac:dyDescent="0.3">
      <c r="A1466" s="3">
        <v>20150114</v>
      </c>
      <c r="B1466" s="29">
        <f>板块策略指数!B1466</f>
        <v>-8.3768964248480335E-3</v>
      </c>
      <c r="C1466" s="29">
        <f>板块策略指数!C1466</f>
        <v>-7.5919145962410764E-4</v>
      </c>
      <c r="D1466" s="29">
        <f>板块策略指数!E1466</f>
        <v>-1.7775503473855502E-2</v>
      </c>
      <c r="E1466" s="29">
        <f>板块策略指数!F1466</f>
        <v>9.3473391165529805E-3</v>
      </c>
      <c r="F1466">
        <f t="shared" si="223"/>
        <v>0.31312470272260257</v>
      </c>
      <c r="G1466">
        <f t="shared" si="224"/>
        <v>0.1993139189600471</v>
      </c>
      <c r="H1466">
        <f t="shared" si="225"/>
        <v>0.30428038218517439</v>
      </c>
      <c r="I1466">
        <f t="shared" si="226"/>
        <v>0.18328099613217563</v>
      </c>
      <c r="J1466">
        <f t="shared" si="227"/>
        <v>-6.5625481594052022E-3</v>
      </c>
      <c r="K1466" s="28">
        <f t="shared" si="228"/>
        <v>2.6041098000000047</v>
      </c>
      <c r="L1466" s="28">
        <f t="shared" si="229"/>
        <v>2.0560634000000011</v>
      </c>
      <c r="M1466" s="28">
        <f t="shared" si="230"/>
        <v>2.2843831738079055</v>
      </c>
      <c r="N1466" s="28">
        <f t="shared" si="231"/>
        <v>1.9167224077337495</v>
      </c>
      <c r="O1466" s="7">
        <f t="shared" si="232"/>
        <v>2.4483185644212608</v>
      </c>
      <c r="P1466" s="7">
        <f>[1]!S_PQ_PctChange("H00906.CSI",$A$3,$A1466)/100</f>
        <v>1.2928640983697139</v>
      </c>
    </row>
    <row r="1467" spans="1:16" x14ac:dyDescent="0.3">
      <c r="A1467" s="3">
        <v>20150115</v>
      </c>
      <c r="B1467" s="29">
        <f>板块策略指数!B1467</f>
        <v>-1.7490310644809961E-3</v>
      </c>
      <c r="C1467" s="29">
        <f>板块策略指数!C1467</f>
        <v>4.5139770333298953E-4</v>
      </c>
      <c r="D1467" s="29">
        <f>板块策略指数!E1467</f>
        <v>9.1102369916150998E-3</v>
      </c>
      <c r="E1467" s="29">
        <f>板块策略指数!F1467</f>
        <v>4.18985209453362E-2</v>
      </c>
      <c r="F1467">
        <f t="shared" si="223"/>
        <v>0.30948418476895495</v>
      </c>
      <c r="G1467">
        <f t="shared" si="224"/>
        <v>0.19743084899375057</v>
      </c>
      <c r="H1467">
        <f t="shared" si="225"/>
        <v>0.30401425955994144</v>
      </c>
      <c r="I1467">
        <f t="shared" si="226"/>
        <v>0.18907070667735271</v>
      </c>
      <c r="J1467">
        <f t="shared" si="227"/>
        <v>9.9935740620748538E-3</v>
      </c>
      <c r="K1467" s="28">
        <f t="shared" si="228"/>
        <v>2.5978061000000041</v>
      </c>
      <c r="L1467" s="28">
        <f t="shared" si="229"/>
        <v>2.0574429000000007</v>
      </c>
      <c r="M1467" s="28">
        <f t="shared" si="230"/>
        <v>2.3143046828925686</v>
      </c>
      <c r="N1467" s="28">
        <f t="shared" si="231"/>
        <v>2.0389287626259134</v>
      </c>
      <c r="O1467" s="7">
        <f t="shared" si="232"/>
        <v>2.4827795913844324</v>
      </c>
      <c r="P1467" s="7">
        <f>[1]!S_PQ_PctChange("H00906.CSI",$A$3,$A1467)/100</f>
        <v>1.3501462742804358</v>
      </c>
    </row>
    <row r="1468" spans="1:16" x14ac:dyDescent="0.3">
      <c r="A1468" s="3">
        <v>20150116</v>
      </c>
      <c r="B1468" s="29">
        <f>板块策略指数!B1468</f>
        <v>2.5874323799717946E-2</v>
      </c>
      <c r="C1468" s="29">
        <f>板块策略指数!C1468</f>
        <v>7.9903699918647837E-3</v>
      </c>
      <c r="D1468" s="29">
        <f>板块策略指数!E1468</f>
        <v>3.8552993136224002E-3</v>
      </c>
      <c r="E1468" s="29">
        <f>板块策略指数!F1468</f>
        <v>8.7706815483137098E-4</v>
      </c>
      <c r="F1468">
        <f t="shared" si="223"/>
        <v>0.31406134481111359</v>
      </c>
      <c r="G1468">
        <f t="shared" si="224"/>
        <v>0.19685808737556484</v>
      </c>
      <c r="H1468">
        <f t="shared" si="225"/>
        <v>0.30188875438971702</v>
      </c>
      <c r="I1468">
        <f t="shared" si="226"/>
        <v>0.18719181342360419</v>
      </c>
      <c r="J1468">
        <f t="shared" si="227"/>
        <v>1.0923133400922764E-2</v>
      </c>
      <c r="K1468" s="28">
        <f t="shared" si="228"/>
        <v>2.6908969000000043</v>
      </c>
      <c r="L1468" s="28">
        <f t="shared" si="229"/>
        <v>2.0818730000000012</v>
      </c>
      <c r="M1468" s="28">
        <f t="shared" si="230"/>
        <v>2.3270823194616601</v>
      </c>
      <c r="N1468" s="28">
        <f t="shared" si="231"/>
        <v>2.0415941102684134</v>
      </c>
      <c r="O1468" s="7">
        <f t="shared" si="232"/>
        <v>2.5208224574671356</v>
      </c>
      <c r="P1468" s="7">
        <f>[1]!S_PQ_PctChange("H00906.CSI",$A$3,$A1468)/100</f>
        <v>1.3729628726058403</v>
      </c>
    </row>
    <row r="1469" spans="1:16" x14ac:dyDescent="0.3">
      <c r="A1469" s="3">
        <v>20150119</v>
      </c>
      <c r="B1469" s="29">
        <f>板块策略指数!B1469</f>
        <v>-2.7990459446320538E-2</v>
      </c>
      <c r="C1469" s="29">
        <f>板块策略指数!C1469</f>
        <v>-1.8873620035608187E-2</v>
      </c>
      <c r="D1469" s="29">
        <f>板块策略指数!E1469</f>
        <v>-5.6187279789728303E-2</v>
      </c>
      <c r="E1469" s="29">
        <f>板块策略指数!F1469</f>
        <v>-9.6934348247275107E-2</v>
      </c>
      <c r="F1469">
        <f t="shared" si="223"/>
        <v>0.32053237855958966</v>
      </c>
      <c r="G1469">
        <f t="shared" si="224"/>
        <v>0.20279867204520907</v>
      </c>
      <c r="H1469">
        <f t="shared" si="225"/>
        <v>0.29917111107991678</v>
      </c>
      <c r="I1469">
        <f t="shared" si="226"/>
        <v>0.17749783831528421</v>
      </c>
      <c r="J1469">
        <f t="shared" si="227"/>
        <v>-4.7613770417365531E-2</v>
      </c>
      <c r="K1469" s="28">
        <f t="shared" si="228"/>
        <v>2.5875870000000041</v>
      </c>
      <c r="L1469" s="28">
        <f t="shared" si="229"/>
        <v>2.023706900000001</v>
      </c>
      <c r="M1469" s="28">
        <f t="shared" si="230"/>
        <v>2.1401426142946098</v>
      </c>
      <c r="N1469" s="28">
        <f t="shared" si="231"/>
        <v>1.7467591675567942</v>
      </c>
      <c r="O1469" s="7">
        <f t="shared" si="232"/>
        <v>2.3531828252969906</v>
      </c>
      <c r="P1469" s="7">
        <f>[1]!S_PQ_PctChange("H00906.CSI",$A$3,$A1469)/100</f>
        <v>1.2101866013593185</v>
      </c>
    </row>
    <row r="1470" spans="1:16" x14ac:dyDescent="0.3">
      <c r="A1470" s="3">
        <v>20150120</v>
      </c>
      <c r="B1470" s="29">
        <f>板块策略指数!B1470</f>
        <v>5.5017787721942372E-2</v>
      </c>
      <c r="C1470" s="29">
        <f>板块策略指数!C1470</f>
        <v>3.2040870098884254E-2</v>
      </c>
      <c r="D1470" s="29">
        <f>板块策略指数!E1470</f>
        <v>3.3087447148892703E-2</v>
      </c>
      <c r="E1470" s="29">
        <f>板块策略指数!F1470</f>
        <v>-4.6085930472964396E-3</v>
      </c>
      <c r="F1470">
        <f t="shared" si="223"/>
        <v>0.32729665381149098</v>
      </c>
      <c r="G1470">
        <f t="shared" si="224"/>
        <v>0.20256848500584076</v>
      </c>
      <c r="H1470">
        <f t="shared" si="225"/>
        <v>0.29913457685535527</v>
      </c>
      <c r="I1470">
        <f t="shared" si="226"/>
        <v>0.17100028432731268</v>
      </c>
      <c r="J1470">
        <f t="shared" si="227"/>
        <v>3.3213621291589841E-2</v>
      </c>
      <c r="K1470" s="28">
        <f t="shared" si="228"/>
        <v>2.7849681000000044</v>
      </c>
      <c r="L1470" s="28">
        <f t="shared" si="229"/>
        <v>2.1205891000000014</v>
      </c>
      <c r="M1470" s="28">
        <f t="shared" si="230"/>
        <v>2.2440419170850685</v>
      </c>
      <c r="N1470" s="28">
        <f t="shared" si="231"/>
        <v>1.7341004723545943</v>
      </c>
      <c r="O1470" s="7">
        <f t="shared" si="232"/>
        <v>2.4645541697778683</v>
      </c>
      <c r="P1470" s="7">
        <f>[1]!S_PQ_PctChange("H00906.CSI",$A$3,$A1470)/100</f>
        <v>1.2507126570519733</v>
      </c>
    </row>
    <row r="1471" spans="1:16" x14ac:dyDescent="0.3">
      <c r="A1471" s="3">
        <v>20150121</v>
      </c>
      <c r="B1471" s="29">
        <f>板块策略指数!B1471</f>
        <v>1.3170837556068191E-2</v>
      </c>
      <c r="C1471" s="29">
        <f>板块策略指数!C1471</f>
        <v>1.6634006700850072E-2</v>
      </c>
      <c r="D1471" s="29">
        <f>板块策略指数!E1471</f>
        <v>2.6707948800253501E-2</v>
      </c>
      <c r="E1471" s="29">
        <f>板块策略指数!F1471</f>
        <v>6.2682513909402701E-2</v>
      </c>
      <c r="F1471">
        <f t="shared" si="223"/>
        <v>0.32308184573286408</v>
      </c>
      <c r="G1471">
        <f t="shared" si="224"/>
        <v>0.2006433739489098</v>
      </c>
      <c r="H1471">
        <f t="shared" si="225"/>
        <v>0.29922773791992313</v>
      </c>
      <c r="I1471">
        <f t="shared" si="226"/>
        <v>0.17704704239830271</v>
      </c>
      <c r="J1471">
        <f t="shared" si="227"/>
        <v>2.6388295260860953E-2</v>
      </c>
      <c r="K1471" s="28">
        <f t="shared" si="228"/>
        <v>2.8348193000000044</v>
      </c>
      <c r="L1471" s="28">
        <f t="shared" si="229"/>
        <v>2.1724970000000012</v>
      </c>
      <c r="M1471" s="28">
        <f t="shared" si="230"/>
        <v>2.3306836225124528</v>
      </c>
      <c r="N1471" s="28">
        <f t="shared" si="231"/>
        <v>1.9054807632426658</v>
      </c>
      <c r="O1471" s="7">
        <f t="shared" si="232"/>
        <v>2.5559778481572137</v>
      </c>
      <c r="P1471" s="7">
        <f>[1]!S_PQ_PctChange("H00906.CSI",$A$3,$A1471)/100</f>
        <v>1.3404590176582145</v>
      </c>
    </row>
    <row r="1472" spans="1:16" x14ac:dyDescent="0.3">
      <c r="A1472" s="3">
        <v>20150122</v>
      </c>
      <c r="B1472" s="29">
        <f>板块策略指数!B1472</f>
        <v>9.50652355379554E-3</v>
      </c>
      <c r="C1472" s="29">
        <f>板块策略指数!C1472</f>
        <v>1.0365210747244242E-2</v>
      </c>
      <c r="D1472" s="29">
        <f>板块策略指数!E1472</f>
        <v>2.42366652346209E-4</v>
      </c>
      <c r="E1472" s="29">
        <f>板块策略指数!F1472</f>
        <v>-5.4395772109068995E-4</v>
      </c>
      <c r="F1472">
        <f t="shared" si="223"/>
        <v>0.32448947190205091</v>
      </c>
      <c r="G1472">
        <f t="shared" si="224"/>
        <v>0.20168896241605508</v>
      </c>
      <c r="H1472">
        <f t="shared" si="225"/>
        <v>0.29777348296870781</v>
      </c>
      <c r="I1472">
        <f t="shared" si="226"/>
        <v>0.17604808271318592</v>
      </c>
      <c r="J1472">
        <f t="shared" si="227"/>
        <v>5.1273127517017479E-3</v>
      </c>
      <c r="K1472" s="28">
        <f t="shared" si="228"/>
        <v>2.8712751000000036</v>
      </c>
      <c r="L1472" s="28">
        <f t="shared" si="229"/>
        <v>2.2053806000000016</v>
      </c>
      <c r="M1472" s="28">
        <f t="shared" si="230"/>
        <v>2.331490869152065</v>
      </c>
      <c r="N1472" s="28">
        <f t="shared" si="231"/>
        <v>1.9039003045480194</v>
      </c>
      <c r="O1472" s="7">
        <f t="shared" si="232"/>
        <v>2.5742104587228392</v>
      </c>
      <c r="P1472" s="7">
        <f>[1]!S_PQ_PctChange("H00906.CSI",$A$3,$A1472)/100</f>
        <v>1.3580350766350033</v>
      </c>
    </row>
    <row r="1473" spans="1:16" x14ac:dyDescent="0.3">
      <c r="A1473" s="3">
        <v>20150123</v>
      </c>
      <c r="B1473" s="29">
        <f>板块策略指数!B1473</f>
        <v>-2.0850210309259577E-2</v>
      </c>
      <c r="C1473" s="29">
        <f>板块策略指数!C1473</f>
        <v>-1.0490205125718846E-2</v>
      </c>
      <c r="D1473" s="29">
        <f>板块策略指数!E1473</f>
        <v>-7.4445507462374497E-3</v>
      </c>
      <c r="E1473" s="29">
        <f>板块策略指数!F1473</f>
        <v>1.18713302826336E-2</v>
      </c>
      <c r="F1473">
        <f t="shared" si="223"/>
        <v>0.32061196604219999</v>
      </c>
      <c r="G1473">
        <f t="shared" si="224"/>
        <v>0.20138736102695001</v>
      </c>
      <c r="H1473">
        <f t="shared" si="225"/>
        <v>0.29824335796706647</v>
      </c>
      <c r="I1473">
        <f t="shared" si="226"/>
        <v>0.17975731496378322</v>
      </c>
      <c r="J1473">
        <f t="shared" si="227"/>
        <v>-9.0082971889679439E-3</v>
      </c>
      <c r="K1473" s="28">
        <f t="shared" si="228"/>
        <v>2.7905582000000035</v>
      </c>
      <c r="L1473" s="28">
        <f t="shared" si="229"/>
        <v>2.1717555000000019</v>
      </c>
      <c r="M1473" s="28">
        <f t="shared" si="230"/>
        <v>2.3066894163160359</v>
      </c>
      <c r="N1473" s="28">
        <f t="shared" si="231"/>
        <v>1.9383734641711494</v>
      </c>
      <c r="O1473" s="7">
        <f t="shared" si="232"/>
        <v>2.5420129086947467</v>
      </c>
      <c r="P1473" s="7">
        <f>[1]!S_PQ_PctChange("H00906.CSI",$A$3,$A1473)/100</f>
        <v>1.3539720817342724</v>
      </c>
    </row>
    <row r="1474" spans="1:16" x14ac:dyDescent="0.3">
      <c r="A1474" s="3">
        <v>20150126</v>
      </c>
      <c r="B1474" s="29">
        <f>板块策略指数!B1474</f>
        <v>2.1795576176616965E-2</v>
      </c>
      <c r="C1474" s="29">
        <f>板块策略指数!C1474</f>
        <v>1.8925859827467702E-2</v>
      </c>
      <c r="D1474" s="29">
        <f>板块策略指数!E1474</f>
        <v>1.41023901020001E-2</v>
      </c>
      <c r="E1474" s="29">
        <f>板块策略指数!F1474</f>
        <v>-7.3644687778362796E-3</v>
      </c>
      <c r="F1474">
        <f t="shared" ref="F1474:F1537" si="233">IF(MID($A1474,6,1)&lt;&gt;MID($A1475,6,1),0.3,F1473*(1+B1474)/(1+$J1474))</f>
        <v>0.32317833116854761</v>
      </c>
      <c r="G1474">
        <f t="shared" ref="G1474:G1537" si="234">IF(MID($A1474,6,1)&lt;&gt;MID($A1475,6,1),0.2,G1473*(1+C1474)/(1+$J1474))</f>
        <v>0.20242925843747372</v>
      </c>
      <c r="H1474">
        <f t="shared" ref="H1474:H1537" si="235">IF(MID($A1474,6,1)&lt;&gt;MID($A1475,6,1),0.3,H1473*(1+D1474)/(1+$J1474))</f>
        <v>0.298367197733448</v>
      </c>
      <c r="I1474">
        <f t="shared" ref="I1474:I1537" si="236">IF(MID($A1474,6,1)&lt;&gt;MID($A1475,6,1),0.2,I1473*(1+E1474)/(1+$J1474))</f>
        <v>0.17602521266053026</v>
      </c>
      <c r="J1474">
        <f t="shared" si="227"/>
        <v>1.3681478540570956E-2</v>
      </c>
      <c r="K1474" s="28">
        <f t="shared" si="228"/>
        <v>2.8731756000000033</v>
      </c>
      <c r="L1474" s="28">
        <f t="shared" si="229"/>
        <v>2.231783700000002</v>
      </c>
      <c r="M1474" s="28">
        <f t="shared" si="230"/>
        <v>2.3533216404110795</v>
      </c>
      <c r="N1474" s="28">
        <f t="shared" si="231"/>
        <v>1.9167339045366383</v>
      </c>
      <c r="O1474" s="7">
        <f t="shared" si="232"/>
        <v>2.5904728822954795</v>
      </c>
      <c r="P1474" s="7">
        <f>[1]!S_PQ_PctChange("H00906.CSI",$A$3,$A1474)/100</f>
        <v>1.3851874614896205</v>
      </c>
    </row>
    <row r="1475" spans="1:16" x14ac:dyDescent="0.3">
      <c r="A1475" s="3">
        <v>20150127</v>
      </c>
      <c r="B1475" s="29">
        <f>板块策略指数!B1475</f>
        <v>4.3135147293609004E-4</v>
      </c>
      <c r="C1475" s="29">
        <f>板块策略指数!C1475</f>
        <v>2.8499432062857226E-3</v>
      </c>
      <c r="D1475" s="29">
        <f>板块策略指数!E1475</f>
        <v>6.4470124240324301E-3</v>
      </c>
      <c r="E1475" s="29">
        <f>板块策略指数!F1475</f>
        <v>-2.2963768887287399E-2</v>
      </c>
      <c r="F1475">
        <f t="shared" si="233"/>
        <v>0.32377176297669108</v>
      </c>
      <c r="G1475">
        <f t="shared" si="234"/>
        <v>0.20329124766302867</v>
      </c>
      <c r="H1475">
        <f t="shared" si="235"/>
        <v>0.30071246684313557</v>
      </c>
      <c r="I1475">
        <f t="shared" si="236"/>
        <v>0.17222452251714432</v>
      </c>
      <c r="J1475">
        <f t="shared" ref="J1475:J1538" si="237">SUMPRODUCT(F1474:I1474,B1475:E1475)</f>
        <v>-1.4023099321528371E-3</v>
      </c>
      <c r="K1475" s="28">
        <f t="shared" ref="K1475:K1538" si="238">(1+K1474)*(1+B1475)-1</f>
        <v>2.8748463000000037</v>
      </c>
      <c r="L1475" s="28">
        <f t="shared" ref="L1475:L1538" si="239">(1+L1474)*(1+C1475)-1</f>
        <v>2.2409941000000018</v>
      </c>
      <c r="M1475" s="28">
        <f t="shared" ref="M1475:M1538" si="240">(1+M1474)*(1+D1475)-1</f>
        <v>2.374940546688586</v>
      </c>
      <c r="N1475" s="28">
        <f t="shared" ref="N1475:N1538" si="241">(1+N1474)*(1+E1475)-1</f>
        <v>1.8497547012471438</v>
      </c>
      <c r="O1475" s="7">
        <f t="shared" si="232"/>
        <v>2.5854379265115108</v>
      </c>
      <c r="P1475" s="7">
        <f>[1]!S_PQ_PctChange("H00906.CSI",$A$3,$A1475)/100</f>
        <v>1.3705546120186787</v>
      </c>
    </row>
    <row r="1476" spans="1:16" x14ac:dyDescent="0.3">
      <c r="A1476" s="3">
        <v>20150128</v>
      </c>
      <c r="B1476" s="29">
        <f>板块策略指数!B1476</f>
        <v>-1.200945699446204E-2</v>
      </c>
      <c r="C1476" s="29">
        <f>板块策略指数!C1476</f>
        <v>-4.864649398775448E-3</v>
      </c>
      <c r="D1476" s="29">
        <f>板块策略指数!E1476</f>
        <v>-1.36636231524737E-2</v>
      </c>
      <c r="E1476" s="29">
        <f>板块策略指数!F1476</f>
        <v>-1.25106478494278E-2</v>
      </c>
      <c r="F1476">
        <f t="shared" si="233"/>
        <v>0.32348732351193143</v>
      </c>
      <c r="G1476">
        <f t="shared" si="234"/>
        <v>0.20458149335606593</v>
      </c>
      <c r="H1476">
        <f t="shared" si="235"/>
        <v>0.2999452528617762</v>
      </c>
      <c r="I1476">
        <f t="shared" si="236"/>
        <v>0.17198593027022613</v>
      </c>
      <c r="J1476">
        <f t="shared" si="237"/>
        <v>-1.114072588565318E-2</v>
      </c>
      <c r="K1476" s="28">
        <f t="shared" si="238"/>
        <v>2.8283115000000034</v>
      </c>
      <c r="L1476" s="28">
        <f t="shared" si="239"/>
        <v>2.2252278000000021</v>
      </c>
      <c r="M1476" s="28">
        <f t="shared" si="240"/>
        <v>2.3288266308966294</v>
      </c>
      <c r="N1476" s="28">
        <f t="shared" si="241"/>
        <v>1.8141024237225896</v>
      </c>
      <c r="O1476" s="7">
        <f t="shared" ref="O1476:O1539" si="242">(1+O1475)*(1+J1476)-1</f>
        <v>2.5454935453922212</v>
      </c>
      <c r="P1476" s="7">
        <f>[1]!S_PQ_PctChange("H00906.CSI",$A$3,$A1476)/100</f>
        <v>1.3425949557788766</v>
      </c>
    </row>
    <row r="1477" spans="1:16" x14ac:dyDescent="0.3">
      <c r="A1477" s="3">
        <v>20150129</v>
      </c>
      <c r="B1477" s="29">
        <f>板块策略指数!B1477</f>
        <v>-3.1309886878326844E-3</v>
      </c>
      <c r="C1477" s="29">
        <f>板块策略指数!C1477</f>
        <v>-1.5458566988663663E-2</v>
      </c>
      <c r="D1477" s="29">
        <f>板块策略指数!E1477</f>
        <v>-1.3148318018544099E-2</v>
      </c>
      <c r="E1477" s="29">
        <f>板块策略指数!F1477</f>
        <v>-1.9832437762841701E-2</v>
      </c>
      <c r="F1477">
        <f t="shared" si="233"/>
        <v>0.3262360050615693</v>
      </c>
      <c r="G1477">
        <f t="shared" si="234"/>
        <v>0.2037684161951093</v>
      </c>
      <c r="H1477">
        <f t="shared" si="235"/>
        <v>0.29945419848181892</v>
      </c>
      <c r="I1477">
        <f t="shared" si="236"/>
        <v>0.17054138026150217</v>
      </c>
      <c r="J1477">
        <f t="shared" si="237"/>
        <v>-1.1530047701206676E-2</v>
      </c>
      <c r="K1477" s="28">
        <f t="shared" si="238"/>
        <v>2.8163251000000038</v>
      </c>
      <c r="L1477" s="28">
        <f t="shared" si="239"/>
        <v>2.1753704000000016</v>
      </c>
      <c r="M1477" s="28">
        <f t="shared" si="240"/>
        <v>2.2850581597250019</v>
      </c>
      <c r="N1477" s="28">
        <f t="shared" si="241"/>
        <v>1.7582919125458494</v>
      </c>
      <c r="O1477" s="7">
        <f t="shared" si="242"/>
        <v>2.5046138356895282</v>
      </c>
      <c r="P1477" s="7">
        <f>[1]!S_PQ_PctChange("H00906.CSI",$A$3,$A1477)/100</f>
        <v>1.3171057501535199</v>
      </c>
    </row>
    <row r="1478" spans="1:16" x14ac:dyDescent="0.3">
      <c r="A1478" s="3">
        <v>20150130</v>
      </c>
      <c r="B1478" s="29">
        <f>板块策略指数!B1478</f>
        <v>-1.6877257128854104E-2</v>
      </c>
      <c r="C1478" s="29">
        <f>板块策略指数!C1478</f>
        <v>-5.4996103761626959E-3</v>
      </c>
      <c r="D1478" s="29">
        <f>板块策略指数!E1478</f>
        <v>-6.1426854603029504E-3</v>
      </c>
      <c r="E1478" s="29">
        <f>板块策略指数!F1478</f>
        <v>-6.2987463884900501E-3</v>
      </c>
      <c r="F1478">
        <f t="shared" si="233"/>
        <v>0.3</v>
      </c>
      <c r="G1478">
        <f t="shared" si="234"/>
        <v>0.2</v>
      </c>
      <c r="H1478">
        <f t="shared" si="235"/>
        <v>0.3</v>
      </c>
      <c r="I1478">
        <f t="shared" si="236"/>
        <v>0.2</v>
      </c>
      <c r="J1478">
        <f t="shared" si="237"/>
        <v>-9.5402656922063019E-3</v>
      </c>
      <c r="K1478" s="28">
        <f t="shared" si="238"/>
        <v>2.7519160000000036</v>
      </c>
      <c r="L1478" s="28">
        <f t="shared" si="239"/>
        <v>2.1579071000000019</v>
      </c>
      <c r="M1478" s="28">
        <f t="shared" si="240"/>
        <v>2.2648790807310095</v>
      </c>
      <c r="N1478" s="28">
        <f t="shared" si="241"/>
        <v>1.7409181313233</v>
      </c>
      <c r="O1478" s="7">
        <f t="shared" si="242"/>
        <v>2.4711788885484678</v>
      </c>
      <c r="P1478" s="7">
        <f>[1]!S_PQ_PctChange("H00906.CSI",$A$3,$A1478)/100</f>
        <v>1.2865332787020267</v>
      </c>
    </row>
    <row r="1479" spans="1:16" x14ac:dyDescent="0.3">
      <c r="A1479" s="3">
        <v>20150202</v>
      </c>
      <c r="B1479" s="29">
        <f>板块策略指数!B1479</f>
        <v>7.3128236346441779E-3</v>
      </c>
      <c r="C1479" s="29">
        <f>板块策略指数!C1479</f>
        <v>-6.2364089177922638E-4</v>
      </c>
      <c r="D1479" s="29">
        <f>板块策略指数!E1479</f>
        <v>-1.1868471387514099E-2</v>
      </c>
      <c r="E1479" s="29">
        <f>板块策略指数!F1479</f>
        <v>-2.91004855167959E-2</v>
      </c>
      <c r="F1479">
        <f t="shared" si="233"/>
        <v>0.30441961708967519</v>
      </c>
      <c r="G1479">
        <f t="shared" si="234"/>
        <v>0.20134742748564041</v>
      </c>
      <c r="H1479">
        <f t="shared" si="235"/>
        <v>0.2986228453729603</v>
      </c>
      <c r="I1479">
        <f t="shared" si="236"/>
        <v>0.19561011005172413</v>
      </c>
      <c r="J1479">
        <f t="shared" si="237"/>
        <v>-7.3115196075760024E-3</v>
      </c>
      <c r="K1479" s="28">
        <f t="shared" si="238"/>
        <v>2.7793531000000034</v>
      </c>
      <c r="L1479" s="28">
        <f t="shared" si="239"/>
        <v>2.1559377000000017</v>
      </c>
      <c r="M1479" s="28">
        <f t="shared" si="240"/>
        <v>2.22612995677766</v>
      </c>
      <c r="N1479" s="28">
        <f t="shared" si="241"/>
        <v>1.6611560829400029</v>
      </c>
      <c r="O1479" s="7">
        <f t="shared" si="242"/>
        <v>2.4457992960434418</v>
      </c>
      <c r="P1479" s="7">
        <f>[1]!S_PQ_PctChange("H00906.CSI",$A$3,$A1479)/100</f>
        <v>1.2445810748396768</v>
      </c>
    </row>
    <row r="1480" spans="1:16" x14ac:dyDescent="0.3">
      <c r="A1480" s="3">
        <v>20150203</v>
      </c>
      <c r="B1480" s="29">
        <f>板块策略指数!B1480</f>
        <v>2.3558079291400493E-2</v>
      </c>
      <c r="C1480" s="29">
        <f>板块策略指数!C1480</f>
        <v>9.6171733681561788E-3</v>
      </c>
      <c r="D1480" s="29">
        <f>板块策略指数!E1480</f>
        <v>1.8227116919015501E-2</v>
      </c>
      <c r="E1480" s="29">
        <f>板块策略指数!F1480</f>
        <v>3.0463820262548302E-2</v>
      </c>
      <c r="F1480">
        <f t="shared" si="233"/>
        <v>0.3053288637706581</v>
      </c>
      <c r="G1480">
        <f t="shared" si="234"/>
        <v>0.19919826433181761</v>
      </c>
      <c r="H1480">
        <f t="shared" si="235"/>
        <v>0.29795482561180492</v>
      </c>
      <c r="I1480">
        <f t="shared" si="236"/>
        <v>0.1975180462857194</v>
      </c>
      <c r="J1480">
        <f t="shared" si="237"/>
        <v>2.0509999346073053E-2</v>
      </c>
      <c r="K1480" s="28">
        <f t="shared" si="238"/>
        <v>2.8683874000000036</v>
      </c>
      <c r="L1480" s="28">
        <f t="shared" si="239"/>
        <v>2.1862889000000019</v>
      </c>
      <c r="M1480" s="28">
        <f t="shared" si="240"/>
        <v>2.2849330046957852</v>
      </c>
      <c r="N1480" s="28">
        <f t="shared" si="241"/>
        <v>1.7422250635412739</v>
      </c>
      <c r="O1480" s="7">
        <f t="shared" si="242"/>
        <v>2.5164726373519919</v>
      </c>
      <c r="P1480" s="7">
        <f>[1]!S_PQ_PctChange("H00906.CSI",$A$3,$A1480)/100</f>
        <v>1.2960114454672178</v>
      </c>
    </row>
    <row r="1481" spans="1:16" x14ac:dyDescent="0.3">
      <c r="A1481" s="3">
        <v>20150204</v>
      </c>
      <c r="B1481" s="29">
        <f>板块策略指数!B1481</f>
        <v>-6.7012678202808687E-3</v>
      </c>
      <c r="C1481" s="29">
        <f>板块策略指数!C1481</f>
        <v>-1.0868286300090367E-2</v>
      </c>
      <c r="D1481" s="29">
        <f>板块策略指数!E1481</f>
        <v>-6.57706063879962E-3</v>
      </c>
      <c r="E1481" s="29">
        <f>板块策略指数!F1481</f>
        <v>-1.7863205235739799E-2</v>
      </c>
      <c r="F1481">
        <f t="shared" si="233"/>
        <v>0.30625312435902491</v>
      </c>
      <c r="G1481">
        <f t="shared" si="234"/>
        <v>0.19896306464387714</v>
      </c>
      <c r="H1481">
        <f t="shared" si="235"/>
        <v>0.29889413484595262</v>
      </c>
      <c r="I1481">
        <f t="shared" si="236"/>
        <v>0.19588967615114528</v>
      </c>
      <c r="J1481">
        <f t="shared" si="237"/>
        <v>-9.6990066108644715E-3</v>
      </c>
      <c r="K1481" s="28">
        <f t="shared" si="238"/>
        <v>2.8424643000000036</v>
      </c>
      <c r="L1481" s="28">
        <f t="shared" si="239"/>
        <v>2.1516594000000016</v>
      </c>
      <c r="M1481" s="28">
        <f t="shared" si="240"/>
        <v>2.263327801129507</v>
      </c>
      <c r="N1481" s="28">
        <f t="shared" si="241"/>
        <v>1.6932401344286467</v>
      </c>
      <c r="O1481" s="7">
        <f t="shared" si="242"/>
        <v>2.4823663459953909</v>
      </c>
      <c r="P1481" s="7">
        <f>[1]!S_PQ_PctChange("H00906.CSI",$A$3,$A1481)/100</f>
        <v>1.2759529983099744</v>
      </c>
    </row>
    <row r="1482" spans="1:16" x14ac:dyDescent="0.3">
      <c r="A1482" s="3">
        <v>20150205</v>
      </c>
      <c r="B1482" s="29">
        <f>板块策略指数!B1482</f>
        <v>7.4402773241120136E-3</v>
      </c>
      <c r="C1482" s="29">
        <f>板块策略指数!C1482</f>
        <v>-7.0456534738493727E-3</v>
      </c>
      <c r="D1482" s="29">
        <f>板块策略指数!E1482</f>
        <v>-9.5749160114721593E-3</v>
      </c>
      <c r="E1482" s="29">
        <f>板块策略指数!F1482</f>
        <v>-5.3332404084486997E-3</v>
      </c>
      <c r="F1482">
        <f t="shared" si="233"/>
        <v>0.30946937200072561</v>
      </c>
      <c r="G1482">
        <f t="shared" si="234"/>
        <v>0.19816163582708318</v>
      </c>
      <c r="H1482">
        <f t="shared" si="235"/>
        <v>0.29693190167481093</v>
      </c>
      <c r="I1482">
        <f t="shared" si="236"/>
        <v>0.19543709049738012</v>
      </c>
      <c r="J1482">
        <f t="shared" si="237"/>
        <v>-3.0298296048877887E-3</v>
      </c>
      <c r="K1482" s="28">
        <f t="shared" si="238"/>
        <v>2.8710533000000034</v>
      </c>
      <c r="L1482" s="28">
        <f t="shared" si="239"/>
        <v>2.1294539000000015</v>
      </c>
      <c r="M1482" s="28">
        <f t="shared" si="240"/>
        <v>2.2320817115157898</v>
      </c>
      <c r="N1482" s="28">
        <f t="shared" si="241"/>
        <v>1.6788764373140559</v>
      </c>
      <c r="O1482" s="7">
        <f t="shared" si="242"/>
        <v>2.4718153693452294</v>
      </c>
      <c r="P1482" s="7">
        <f>[1]!S_PQ_PctChange("H00906.CSI",$A$3,$A1482)/100</f>
        <v>1.2557419692500811</v>
      </c>
    </row>
    <row r="1483" spans="1:16" x14ac:dyDescent="0.3">
      <c r="A1483" s="3">
        <v>20150206</v>
      </c>
      <c r="B1483" s="29">
        <f>板块策略指数!B1483</f>
        <v>-2.166102957042728E-2</v>
      </c>
      <c r="C1483" s="29">
        <f>板块策略指数!C1483</f>
        <v>-1.4117511045617268E-2</v>
      </c>
      <c r="D1483" s="29">
        <f>板块策略指数!E1483</f>
        <v>-9.7056430945777102E-3</v>
      </c>
      <c r="E1483" s="29">
        <f>板块策略指数!F1483</f>
        <v>-1.0987603361512201E-2</v>
      </c>
      <c r="F1483">
        <f t="shared" si="233"/>
        <v>0.30723008427073512</v>
      </c>
      <c r="G1483">
        <f t="shared" si="234"/>
        <v>0.19824463573858936</v>
      </c>
      <c r="H1483">
        <f t="shared" si="235"/>
        <v>0.29838561148358134</v>
      </c>
      <c r="I1483">
        <f t="shared" si="236"/>
        <v>0.19613966850709408</v>
      </c>
      <c r="J1483">
        <f t="shared" si="237"/>
        <v>-1.4530274594218844E-2</v>
      </c>
      <c r="K1483" s="28">
        <f t="shared" si="238"/>
        <v>2.7872023000000032</v>
      </c>
      <c r="L1483" s="28">
        <f t="shared" si="239"/>
        <v>2.0852738000000013</v>
      </c>
      <c r="M1483" s="28">
        <f t="shared" si="240"/>
        <v>2.2007122799713059</v>
      </c>
      <c r="N1483" s="28">
        <f t="shared" si="241"/>
        <v>1.6494420055663483</v>
      </c>
      <c r="O1483" s="7">
        <f t="shared" si="242"/>
        <v>2.421368938688214</v>
      </c>
      <c r="P1483" s="7">
        <f>[1]!S_PQ_PctChange("H00906.CSI",$A$3,$A1483)/100</f>
        <v>1.216232848219843</v>
      </c>
    </row>
    <row r="1484" spans="1:16" x14ac:dyDescent="0.3">
      <c r="A1484" s="3">
        <v>20150209</v>
      </c>
      <c r="B1484" s="29">
        <f>板块策略指数!B1484</f>
        <v>-5.7653904572248183E-3</v>
      </c>
      <c r="C1484" s="29">
        <f>板块策略指数!C1484</f>
        <v>-3.1859733162094167E-3</v>
      </c>
      <c r="D1484" s="29">
        <f>板块策略指数!E1484</f>
        <v>1.26878119541822E-2</v>
      </c>
      <c r="E1484" s="29">
        <f>板块策略指数!F1484</f>
        <v>1.41241160213445E-2</v>
      </c>
      <c r="F1484">
        <f t="shared" si="233"/>
        <v>0.30419538144552699</v>
      </c>
      <c r="G1484">
        <f t="shared" si="234"/>
        <v>0.19679569064808947</v>
      </c>
      <c r="H1484">
        <f t="shared" si="235"/>
        <v>0.30092166715770946</v>
      </c>
      <c r="I1484">
        <f t="shared" si="236"/>
        <v>0.19808726074867405</v>
      </c>
      <c r="J1484">
        <f t="shared" si="237"/>
        <v>4.1532564471479213E-3</v>
      </c>
      <c r="K1484" s="28">
        <f t="shared" si="238"/>
        <v>2.7653676000000034</v>
      </c>
      <c r="L1484" s="28">
        <f t="shared" si="239"/>
        <v>2.0754442000000015</v>
      </c>
      <c r="M1484" s="28">
        <f t="shared" si="240"/>
        <v>2.2413223154990236</v>
      </c>
      <c r="N1484" s="28">
        <f t="shared" si="241"/>
        <v>1.6868630318447915</v>
      </c>
      <c r="O1484" s="7">
        <f t="shared" si="242"/>
        <v>2.4355787612908921</v>
      </c>
      <c r="P1484" s="7">
        <f>[1]!S_PQ_PctChange("H00906.CSI",$A$3,$A1484)/100</f>
        <v>1.2294719216979075</v>
      </c>
    </row>
    <row r="1485" spans="1:16" x14ac:dyDescent="0.3">
      <c r="A1485" s="3">
        <v>20150210</v>
      </c>
      <c r="B1485" s="29">
        <f>板块策略指数!B1485</f>
        <v>2.4710469171721736E-2</v>
      </c>
      <c r="C1485" s="29">
        <f>板块策略指数!C1485</f>
        <v>9.1409234477412993E-3</v>
      </c>
      <c r="D1485" s="29">
        <f>板块策略指数!E1485</f>
        <v>1.68830303609727E-2</v>
      </c>
      <c r="E1485" s="29">
        <f>板块策略指数!F1485</f>
        <v>1.43554324028331E-2</v>
      </c>
      <c r="F1485">
        <f t="shared" si="233"/>
        <v>0.30642940943093644</v>
      </c>
      <c r="G1485">
        <f t="shared" si="234"/>
        <v>0.19522887762770463</v>
      </c>
      <c r="H1485">
        <f t="shared" si="235"/>
        <v>0.30081612608885816</v>
      </c>
      <c r="I1485">
        <f t="shared" si="236"/>
        <v>0.19752558685250071</v>
      </c>
      <c r="J1485">
        <f t="shared" si="237"/>
        <v>1.7239802862887489E-2</v>
      </c>
      <c r="K1485" s="28">
        <f t="shared" si="238"/>
        <v>2.8584116000000033</v>
      </c>
      <c r="L1485" s="28">
        <f t="shared" si="239"/>
        <v>2.1035566000000014</v>
      </c>
      <c r="M1485" s="28">
        <f t="shared" si="240"/>
        <v>2.2960456585612916</v>
      </c>
      <c r="N1485" s="28">
        <f t="shared" si="241"/>
        <v>1.7254341124741104</v>
      </c>
      <c r="O1485" s="7">
        <f t="shared" si="242"/>
        <v>2.4948074618554705</v>
      </c>
      <c r="P1485" s="7">
        <f>[1]!S_PQ_PctChange("H00906.CSI",$A$3,$A1485)/100</f>
        <v>1.2674937992424593</v>
      </c>
    </row>
    <row r="1486" spans="1:16" x14ac:dyDescent="0.3">
      <c r="A1486" s="3">
        <v>20150211</v>
      </c>
      <c r="B1486" s="29">
        <f>板块策略指数!B1486</f>
        <v>2.6897778350034041E-2</v>
      </c>
      <c r="C1486" s="29">
        <f>板块策略指数!C1486</f>
        <v>1.1020485336081926E-2</v>
      </c>
      <c r="D1486" s="29">
        <f>板块策略指数!E1486</f>
        <v>1.2277157136516E-2</v>
      </c>
      <c r="E1486" s="29">
        <f>板块策略指数!F1486</f>
        <v>3.1882208076357802E-3</v>
      </c>
      <c r="F1486">
        <f t="shared" si="233"/>
        <v>0.3101079117602642</v>
      </c>
      <c r="G1486">
        <f t="shared" si="234"/>
        <v>0.19451773366047259</v>
      </c>
      <c r="H1486">
        <f t="shared" si="235"/>
        <v>0.30009291276200084</v>
      </c>
      <c r="I1486">
        <f t="shared" si="236"/>
        <v>0.19528144181726234</v>
      </c>
      <c r="J1486">
        <f t="shared" si="237"/>
        <v>1.4716709353115545E-2</v>
      </c>
      <c r="K1486" s="28">
        <f t="shared" si="238"/>
        <v>2.9621943000000042</v>
      </c>
      <c r="L1486" s="28">
        <f t="shared" si="239"/>
        <v>2.1377593000000021</v>
      </c>
      <c r="M1486" s="28">
        <f t="shared" si="240"/>
        <v>2.3365117290405797</v>
      </c>
      <c r="N1486" s="28">
        <f t="shared" si="241"/>
        <v>1.7341233982213407</v>
      </c>
      <c r="O1486" s="7">
        <f t="shared" si="242"/>
        <v>2.5462395275166969</v>
      </c>
      <c r="P1486" s="7">
        <f>[1]!S_PQ_PctChange("H00906.CSI",$A$3,$A1486)/100</f>
        <v>1.2873555632706637</v>
      </c>
    </row>
    <row r="1487" spans="1:16" x14ac:dyDescent="0.3">
      <c r="A1487" s="3">
        <v>20150212</v>
      </c>
      <c r="B1487" s="29">
        <f>板块策略指数!B1487</f>
        <v>4.4518513390420737E-3</v>
      </c>
      <c r="C1487" s="29">
        <f>板块策略指数!C1487</f>
        <v>3.7694095911053062E-3</v>
      </c>
      <c r="D1487" s="29">
        <f>板块策略指数!E1487</f>
        <v>5.0731446144506699E-3</v>
      </c>
      <c r="E1487" s="29">
        <f>板块策略指数!F1487</f>
        <v>-3.3419777293269399E-3</v>
      </c>
      <c r="F1487">
        <f t="shared" si="233"/>
        <v>0.31056188610882218</v>
      </c>
      <c r="G1487">
        <f t="shared" si="234"/>
        <v>0.19467014065614008</v>
      </c>
      <c r="H1487">
        <f t="shared" si="235"/>
        <v>0.30071811700679874</v>
      </c>
      <c r="I1487">
        <f t="shared" si="236"/>
        <v>0.19404985622823911</v>
      </c>
      <c r="J1487">
        <f t="shared" si="237"/>
        <v>2.9835598478265405E-3</v>
      </c>
      <c r="K1487" s="28">
        <f t="shared" si="238"/>
        <v>2.9798334000000044</v>
      </c>
      <c r="L1487" s="28">
        <f t="shared" si="239"/>
        <v>2.1495868000000025</v>
      </c>
      <c r="M1487" s="28">
        <f t="shared" si="240"/>
        <v>2.3534383355498139</v>
      </c>
      <c r="N1487" s="28">
        <f t="shared" si="241"/>
        <v>1.7249860187152533</v>
      </c>
      <c r="O1487" s="7">
        <f t="shared" si="242"/>
        <v>2.556819945381771</v>
      </c>
      <c r="P1487" s="7">
        <f>[1]!S_PQ_PctChange("H00906.CSI",$A$3,$A1487)/100</f>
        <v>1.2958797152082504</v>
      </c>
    </row>
    <row r="1488" spans="1:16" x14ac:dyDescent="0.3">
      <c r="A1488" s="3">
        <v>20150213</v>
      </c>
      <c r="B1488" s="29">
        <f>板块策略指数!B1488</f>
        <v>6.5184386864033453E-3</v>
      </c>
      <c r="C1488" s="29">
        <f>板块策略指数!C1488</f>
        <v>1.8574372993943222E-2</v>
      </c>
      <c r="D1488" s="29">
        <f>板块策略指数!E1488</f>
        <v>5.9825603088539802E-3</v>
      </c>
      <c r="E1488" s="29">
        <f>板块策略指数!F1488</f>
        <v>7.5159386551480103E-3</v>
      </c>
      <c r="F1488">
        <f t="shared" si="233"/>
        <v>0.30982946856803034</v>
      </c>
      <c r="G1488">
        <f t="shared" si="234"/>
        <v>0.19653726998783758</v>
      </c>
      <c r="H1488">
        <f t="shared" si="235"/>
        <v>0.29984918752401696</v>
      </c>
      <c r="I1488">
        <f t="shared" si="236"/>
        <v>0.19378407392011521</v>
      </c>
      <c r="J1488">
        <f t="shared" si="237"/>
        <v>8.8977855026745895E-3</v>
      </c>
      <c r="K1488" s="28">
        <f t="shared" si="238"/>
        <v>3.0057757000000054</v>
      </c>
      <c r="L1488" s="28">
        <f t="shared" si="239"/>
        <v>2.2080884000000025</v>
      </c>
      <c r="M1488" s="28">
        <f t="shared" si="240"/>
        <v>2.3735004826342632</v>
      </c>
      <c r="N1488" s="28">
        <f t="shared" si="241"/>
        <v>1.7454668464680529</v>
      </c>
      <c r="O1488" s="7">
        <f t="shared" si="242"/>
        <v>2.5884677663274127</v>
      </c>
      <c r="P1488" s="7">
        <f>[1]!S_PQ_PctChange("H00906.CSI",$A$3,$A1488)/100</f>
        <v>1.3185058337686109</v>
      </c>
    </row>
    <row r="1489" spans="1:16" x14ac:dyDescent="0.3">
      <c r="A1489" s="3">
        <v>20150216</v>
      </c>
      <c r="B1489" s="29">
        <f>板块策略指数!B1489</f>
        <v>3.7147137319745609E-2</v>
      </c>
      <c r="C1489" s="29">
        <f>板块策略指数!C1489</f>
        <v>1.6702282892204521E-2</v>
      </c>
      <c r="D1489" s="29">
        <f>板块策略指数!E1489</f>
        <v>1.17660298716116E-2</v>
      </c>
      <c r="E1489" s="29">
        <f>板块策略指数!F1489</f>
        <v>-3.7955191087001099E-3</v>
      </c>
      <c r="F1489">
        <f t="shared" si="233"/>
        <v>0.31578583492433371</v>
      </c>
      <c r="G1489">
        <f t="shared" si="234"/>
        <v>0.19636689271484467</v>
      </c>
      <c r="H1489">
        <f t="shared" si="235"/>
        <v>0.29813469564911477</v>
      </c>
      <c r="I1489">
        <f t="shared" si="236"/>
        <v>0.18971257671170694</v>
      </c>
      <c r="J1489">
        <f t="shared" si="237"/>
        <v>1.7584422238659369E-2</v>
      </c>
      <c r="K1489" s="28">
        <f t="shared" si="238"/>
        <v>3.1545788000000057</v>
      </c>
      <c r="L1489" s="28">
        <f t="shared" si="239"/>
        <v>2.2616708000000023</v>
      </c>
      <c r="M1489" s="28">
        <f t="shared" si="240"/>
        <v>2.4131931900848338</v>
      </c>
      <c r="N1489" s="28">
        <f t="shared" si="241"/>
        <v>1.7350463745899809</v>
      </c>
      <c r="O1489" s="7">
        <f t="shared" si="242"/>
        <v>2.651568898720333</v>
      </c>
      <c r="P1489" s="7">
        <f>[1]!S_PQ_PctChange("H00906.CSI",$A$3,$A1489)/100</f>
        <v>1.3437930390957893</v>
      </c>
    </row>
    <row r="1490" spans="1:16" x14ac:dyDescent="0.3">
      <c r="A1490" s="3">
        <v>20150217</v>
      </c>
      <c r="B1490" s="29">
        <f>板块策略指数!B1490</f>
        <v>-7.2541890407759558E-3</v>
      </c>
      <c r="C1490" s="29">
        <f>板块策略指数!C1490</f>
        <v>3.9012520822150447E-3</v>
      </c>
      <c r="D1490" s="29">
        <f>板块策略指数!E1490</f>
        <v>1.23465893212479E-2</v>
      </c>
      <c r="E1490" s="29">
        <f>板块策略指数!F1490</f>
        <v>6.57942630543072E-3</v>
      </c>
      <c r="F1490">
        <f t="shared" si="233"/>
        <v>0.31243140668741892</v>
      </c>
      <c r="G1490">
        <f t="shared" si="234"/>
        <v>0.19646411657877594</v>
      </c>
      <c r="H1490">
        <f t="shared" si="235"/>
        <v>0.30079161134293381</v>
      </c>
      <c r="I1490">
        <f t="shared" si="236"/>
        <v>0.19031286539087156</v>
      </c>
      <c r="J1490">
        <f t="shared" si="237"/>
        <v>3.4044531734244007E-3</v>
      </c>
      <c r="K1490" s="28">
        <f t="shared" si="238"/>
        <v>3.1244407000000054</v>
      </c>
      <c r="L1490" s="28">
        <f t="shared" si="239"/>
        <v>2.2743954000000022</v>
      </c>
      <c r="M1490" s="28">
        <f t="shared" si="240"/>
        <v>2.4553344846768916</v>
      </c>
      <c r="N1490" s="28">
        <f t="shared" si="241"/>
        <v>1.7530414106535308</v>
      </c>
      <c r="O1490" s="7">
        <f t="shared" si="242"/>
        <v>2.6640004940455588</v>
      </c>
      <c r="P1490" s="7">
        <f>[1]!S_PQ_PctChange("H00906.CSI",$A$3,$A1490)/100</f>
        <v>1.3594186874515848</v>
      </c>
    </row>
    <row r="1491" spans="1:16" x14ac:dyDescent="0.3">
      <c r="A1491" s="3">
        <v>20150225</v>
      </c>
      <c r="B1491" s="29">
        <f>板块策略指数!B1491</f>
        <v>-7.5289481068306265E-3</v>
      </c>
      <c r="C1491" s="29">
        <f>板块策略指数!C1491</f>
        <v>-1.9753264984429943E-4</v>
      </c>
      <c r="D1491" s="29">
        <f>板块策略指数!E1491</f>
        <v>-4.48640934127662E-3</v>
      </c>
      <c r="E1491" s="29">
        <f>板块策略指数!F1491</f>
        <v>-1.7429239811132698E-2</v>
      </c>
      <c r="F1491">
        <f t="shared" si="233"/>
        <v>0.31228308683147954</v>
      </c>
      <c r="G1491">
        <f t="shared" si="234"/>
        <v>0.19782144736989901</v>
      </c>
      <c r="H1491">
        <f t="shared" si="235"/>
        <v>0.30157049214463028</v>
      </c>
      <c r="I1491">
        <f t="shared" si="236"/>
        <v>0.1883249736539914</v>
      </c>
      <c r="J1491">
        <f t="shared" si="237"/>
        <v>-7.0575707903886989E-3</v>
      </c>
      <c r="K1491" s="28">
        <f t="shared" si="238"/>
        <v>3.0933880000000054</v>
      </c>
      <c r="L1491" s="28">
        <f t="shared" si="239"/>
        <v>2.273748600000002</v>
      </c>
      <c r="M1491" s="28">
        <f t="shared" si="240"/>
        <v>2.4398324397676019</v>
      </c>
      <c r="N1491" s="28">
        <f t="shared" si="241"/>
        <v>1.7050579916972715</v>
      </c>
      <c r="O1491" s="7">
        <f t="shared" si="242"/>
        <v>2.6381415511828132</v>
      </c>
      <c r="P1491" s="7">
        <f>[1]!S_PQ_PctChange("H00906.CSI",$A$3,$A1491)/100</f>
        <v>1.3375561560828937</v>
      </c>
    </row>
    <row r="1492" spans="1:16" x14ac:dyDescent="0.3">
      <c r="A1492" s="3">
        <v>20150226</v>
      </c>
      <c r="B1492" s="29">
        <f>板块策略指数!B1492</f>
        <v>2.5652589004512409E-3</v>
      </c>
      <c r="C1492" s="29">
        <f>板块策略指数!C1492</f>
        <v>9.884387579425398E-4</v>
      </c>
      <c r="D1492" s="29">
        <f>板块策略指数!E1492</f>
        <v>8.4488744060092005E-3</v>
      </c>
      <c r="E1492" s="29">
        <f>板块策略指数!F1492</f>
        <v>2.74195768862283E-2</v>
      </c>
      <c r="F1492">
        <f t="shared" si="233"/>
        <v>0.31038126705991564</v>
      </c>
      <c r="G1492">
        <f t="shared" si="234"/>
        <v>0.19630746885361797</v>
      </c>
      <c r="H1492">
        <f t="shared" si="235"/>
        <v>0.30149291940376882</v>
      </c>
      <c r="I1492">
        <f t="shared" si="236"/>
        <v>0.19181834468269779</v>
      </c>
      <c r="J1492">
        <f t="shared" si="237"/>
        <v>8.7083436610784406E-3</v>
      </c>
      <c r="K1492" s="28">
        <f t="shared" si="238"/>
        <v>3.1038886000000057</v>
      </c>
      <c r="L1492" s="28">
        <f t="shared" si="239"/>
        <v>2.2769845000000024</v>
      </c>
      <c r="M1492" s="28">
        <f t="shared" si="240"/>
        <v>2.4688951520289146</v>
      </c>
      <c r="N1492" s="28">
        <f t="shared" si="241"/>
        <v>1.7792295372823208</v>
      </c>
      <c r="O1492" s="7">
        <f t="shared" si="242"/>
        <v>2.6698237380981622</v>
      </c>
      <c r="P1492" s="7">
        <f>[1]!S_PQ_PctChange("H00906.CSI",$A$3,$A1492)/100</f>
        <v>1.3872375950965274</v>
      </c>
    </row>
    <row r="1493" spans="1:16" x14ac:dyDescent="0.3">
      <c r="A1493" s="3">
        <v>20150227</v>
      </c>
      <c r="B1493" s="29">
        <f>板块策略指数!B1493</f>
        <v>1.6997074433258277E-2</v>
      </c>
      <c r="C1493" s="29">
        <f>板块策略指数!C1493</f>
        <v>2.4317783620886363E-3</v>
      </c>
      <c r="D1493" s="29">
        <f>板块策略指数!E1493</f>
        <v>3.94584469991042E-3</v>
      </c>
      <c r="E1493" s="29">
        <f>板块策略指数!F1493</f>
        <v>-3.5685707537988702E-3</v>
      </c>
      <c r="F1493">
        <f t="shared" si="233"/>
        <v>0.3</v>
      </c>
      <c r="G1493">
        <f t="shared" si="234"/>
        <v>0.2</v>
      </c>
      <c r="H1493">
        <f t="shared" si="235"/>
        <v>0.3</v>
      </c>
      <c r="I1493">
        <f t="shared" si="236"/>
        <v>0.2</v>
      </c>
      <c r="J1493">
        <f t="shared" si="237"/>
        <v>6.2580766571941129E-3</v>
      </c>
      <c r="K1493" s="28">
        <f t="shared" si="238"/>
        <v>3.1736427000000065</v>
      </c>
      <c r="L1493" s="28">
        <f t="shared" si="239"/>
        <v>2.2849534000000022</v>
      </c>
      <c r="M1493" s="28">
        <f t="shared" si="240"/>
        <v>2.4825828735790925</v>
      </c>
      <c r="N1493" s="28">
        <f t="shared" si="241"/>
        <v>1.7693116600374812</v>
      </c>
      <c r="O1493" s="7">
        <f t="shared" si="242"/>
        <v>2.6927897763695707</v>
      </c>
      <c r="P1493" s="7">
        <f>[1]!S_PQ_PctChange("H00906.CSI",$A$3,$A1493)/100</f>
        <v>1.395678809621365</v>
      </c>
    </row>
    <row r="1494" spans="1:16" x14ac:dyDescent="0.3">
      <c r="A1494" s="3">
        <v>20150302</v>
      </c>
      <c r="B1494" s="29">
        <f>板块策略指数!B1494</f>
        <v>1.6990098361797774E-2</v>
      </c>
      <c r="C1494" s="29">
        <f>板块策略指数!C1494</f>
        <v>1.2084067920111139E-2</v>
      </c>
      <c r="D1494" s="29">
        <f>板块策略指数!E1494</f>
        <v>1.0311207442040801E-2</v>
      </c>
      <c r="E1494" s="29">
        <f>板块策略指数!F1494</f>
        <v>2.1810446578442101E-3</v>
      </c>
      <c r="F1494">
        <f t="shared" si="233"/>
        <v>0.30176451891813971</v>
      </c>
      <c r="G1494">
        <f t="shared" si="234"/>
        <v>0.20020585736451951</v>
      </c>
      <c r="H1494">
        <f t="shared" si="235"/>
        <v>0.29978273727783289</v>
      </c>
      <c r="I1494">
        <f t="shared" si="236"/>
        <v>0.198246886439508</v>
      </c>
      <c r="J1494">
        <f t="shared" si="237"/>
        <v>1.1043414256742642E-2</v>
      </c>
      <c r="K1494" s="28">
        <f t="shared" si="238"/>
        <v>3.244553300000006</v>
      </c>
      <c r="L1494" s="28">
        <f t="shared" si="239"/>
        <v>2.3246490000000022</v>
      </c>
      <c r="M1494" s="28">
        <f t="shared" si="240"/>
        <v>2.518492508022665</v>
      </c>
      <c r="N1494" s="28">
        <f t="shared" si="241"/>
        <v>1.7753516524395119</v>
      </c>
      <c r="O1494" s="7">
        <f t="shared" si="242"/>
        <v>2.7335707836330836</v>
      </c>
      <c r="P1494" s="7">
        <f>[1]!S_PQ_PctChange("H00906.CSI",$A$3,$A1494)/100</f>
        <v>1.4225911399280826</v>
      </c>
    </row>
    <row r="1495" spans="1:16" x14ac:dyDescent="0.3">
      <c r="A1495" s="3">
        <v>20150303</v>
      </c>
      <c r="B1495" s="29">
        <f>板块策略指数!B1495</f>
        <v>-1.7125194304898918E-2</v>
      </c>
      <c r="C1495" s="29">
        <f>板块策略指数!C1495</f>
        <v>-6.6773966213829827E-6</v>
      </c>
      <c r="D1495" s="29">
        <f>板块策略指数!E1495</f>
        <v>-1.9967613001591399E-2</v>
      </c>
      <c r="E1495" s="29">
        <f>板块策略指数!F1495</f>
        <v>-3.4708635113968801E-2</v>
      </c>
      <c r="F1495">
        <f t="shared" si="233"/>
        <v>0.30204439672911482</v>
      </c>
      <c r="G1495">
        <f t="shared" si="234"/>
        <v>0.20388171842128797</v>
      </c>
      <c r="H1495">
        <f t="shared" si="235"/>
        <v>0.29919301814136839</v>
      </c>
      <c r="I1495">
        <f t="shared" si="236"/>
        <v>0.19488086670822896</v>
      </c>
      <c r="J1495">
        <f t="shared" si="237"/>
        <v>-1.8035937401143842E-2</v>
      </c>
      <c r="K1495" s="28">
        <f t="shared" si="238"/>
        <v>3.1718645000000061</v>
      </c>
      <c r="L1495" s="28">
        <f t="shared" si="239"/>
        <v>2.3246268000000021</v>
      </c>
      <c r="M1495" s="28">
        <f t="shared" si="240"/>
        <v>2.4482366112734697</v>
      </c>
      <c r="N1495" s="28">
        <f t="shared" si="241"/>
        <v>1.6790229846220384</v>
      </c>
      <c r="O1495" s="7">
        <f t="shared" si="242"/>
        <v>2.6662323346967378</v>
      </c>
      <c r="P1495" s="7">
        <f>[1]!S_PQ_PctChange("H00906.CSI",$A$3,$A1495)/100</f>
        <v>1.3745455123613755</v>
      </c>
    </row>
    <row r="1496" spans="1:16" x14ac:dyDescent="0.3">
      <c r="A1496" s="3">
        <v>20150304</v>
      </c>
      <c r="B1496" s="29">
        <f>板块策略指数!B1496</f>
        <v>1.9123367980911164E-2</v>
      </c>
      <c r="C1496" s="29">
        <f>板块策略指数!C1496</f>
        <v>3.3336373273535586E-2</v>
      </c>
      <c r="D1496" s="29">
        <f>板块策略指数!E1496</f>
        <v>2.0550483479960201E-2</v>
      </c>
      <c r="E1496" s="29">
        <f>板块策略指数!F1496</f>
        <v>-2.1946402082882702E-3</v>
      </c>
      <c r="F1496">
        <f t="shared" si="233"/>
        <v>0.30229050585807721</v>
      </c>
      <c r="G1496">
        <f t="shared" si="234"/>
        <v>0.20689355696396972</v>
      </c>
      <c r="H1496">
        <f t="shared" si="235"/>
        <v>0.29985611617697716</v>
      </c>
      <c r="I1496">
        <f t="shared" si="236"/>
        <v>0.19095982100097597</v>
      </c>
      <c r="J1496">
        <f t="shared" si="237"/>
        <v>1.829365100489479E-2</v>
      </c>
      <c r="K1496" s="28">
        <f t="shared" si="238"/>
        <v>3.2516446000000059</v>
      </c>
      <c r="L1496" s="28">
        <f t="shared" si="239"/>
        <v>2.4354578000000027</v>
      </c>
      <c r="M1496" s="28">
        <f t="shared" si="240"/>
        <v>2.5190995407884387</v>
      </c>
      <c r="N1496" s="28">
        <f t="shared" si="241"/>
        <v>1.6731434930610583</v>
      </c>
      <c r="O1496" s="7">
        <f t="shared" si="242"/>
        <v>2.7333011095305406</v>
      </c>
      <c r="P1496" s="7">
        <f>[1]!S_PQ_PctChange("H00906.CSI",$A$3,$A1496)/100</f>
        <v>1.3956004074411172</v>
      </c>
    </row>
    <row r="1497" spans="1:16" x14ac:dyDescent="0.3">
      <c r="A1497" s="3">
        <v>20150305</v>
      </c>
      <c r="B1497" s="29">
        <f>板块策略指数!B1497</f>
        <v>2.0850049413819972E-3</v>
      </c>
      <c r="C1497" s="29">
        <f>板块策略指数!C1497</f>
        <v>1.9005036242912788E-3</v>
      </c>
      <c r="D1497" s="29">
        <f>板块策略指数!E1497</f>
        <v>-7.0519646472671001E-3</v>
      </c>
      <c r="E1497" s="29">
        <f>板块策略指数!F1497</f>
        <v>-1.7939234315855399E-2</v>
      </c>
      <c r="F1497">
        <f t="shared" si="233"/>
        <v>0.30429521410986521</v>
      </c>
      <c r="G1497">
        <f t="shared" si="234"/>
        <v>0.20822727331842775</v>
      </c>
      <c r="H1497">
        <f t="shared" si="235"/>
        <v>0.29909247292199437</v>
      </c>
      <c r="I1497">
        <f t="shared" si="236"/>
        <v>0.18838503964971276</v>
      </c>
      <c r="J1497">
        <f t="shared" si="237"/>
        <v>-4.5167685510976788E-3</v>
      </c>
      <c r="K1497" s="28">
        <f t="shared" si="238"/>
        <v>3.260509300000006</v>
      </c>
      <c r="L1497" s="28">
        <f t="shared" si="239"/>
        <v>2.4419869000000021</v>
      </c>
      <c r="M1497" s="28">
        <f t="shared" si="240"/>
        <v>2.4942829752365849</v>
      </c>
      <c r="N1497" s="28">
        <f t="shared" si="241"/>
        <v>1.6251893455791317</v>
      </c>
      <c r="O1497" s="7">
        <f t="shared" si="242"/>
        <v>2.716438652487235</v>
      </c>
      <c r="P1497" s="7">
        <f>[1]!S_PQ_PctChange("H00906.CSI",$A$3,$A1497)/100</f>
        <v>1.3785412607112284</v>
      </c>
    </row>
    <row r="1498" spans="1:16" x14ac:dyDescent="0.3">
      <c r="A1498" s="3">
        <v>20150306</v>
      </c>
      <c r="B1498" s="29">
        <f>板块策略指数!B1498</f>
        <v>-2.6018720344067804E-2</v>
      </c>
      <c r="C1498" s="29">
        <f>板块策略指数!C1498</f>
        <v>-2.2659818955150568E-2</v>
      </c>
      <c r="D1498" s="29">
        <f>板块策略指数!E1498</f>
        <v>-1.3460774571355799E-2</v>
      </c>
      <c r="E1498" s="29">
        <f>板块策略指数!F1498</f>
        <v>2.3614014553486802E-3</v>
      </c>
      <c r="F1498">
        <f t="shared" si="233"/>
        <v>0.30126340905770044</v>
      </c>
      <c r="G1498">
        <f t="shared" si="234"/>
        <v>0.20686357267570338</v>
      </c>
      <c r="H1498">
        <f t="shared" si="235"/>
        <v>0.29993040638538598</v>
      </c>
      <c r="I1498">
        <f t="shared" si="236"/>
        <v>0.1919426118812102</v>
      </c>
      <c r="J1498">
        <f t="shared" si="237"/>
        <v>-1.6216928040080597E-2</v>
      </c>
      <c r="K1498" s="28">
        <f t="shared" si="238"/>
        <v>3.1496563000000055</v>
      </c>
      <c r="L1498" s="28">
        <f t="shared" si="239"/>
        <v>2.3639921000000022</v>
      </c>
      <c r="M1498" s="28">
        <f t="shared" si="240"/>
        <v>2.447247219818399</v>
      </c>
      <c r="N1498" s="28">
        <f t="shared" si="241"/>
        <v>1.6313884715203479</v>
      </c>
      <c r="O1498" s="7">
        <f t="shared" si="242"/>
        <v>2.6561694342944757</v>
      </c>
      <c r="P1498" s="7">
        <f>[1]!S_PQ_PctChange("H00906.CSI",$A$3,$A1498)/100</f>
        <v>1.3616762427840279</v>
      </c>
    </row>
    <row r="1499" spans="1:16" x14ac:dyDescent="0.3">
      <c r="A1499" s="3">
        <v>20150309</v>
      </c>
      <c r="B1499" s="29">
        <f>板块策略指数!B1499</f>
        <v>1.6885904502500659E-2</v>
      </c>
      <c r="C1499" s="29">
        <f>板块策略指数!C1499</f>
        <v>1.1881032657597546E-2</v>
      </c>
      <c r="D1499" s="29">
        <f>板块策略指数!E1499</f>
        <v>1.7292089127180499E-2</v>
      </c>
      <c r="E1499" s="29">
        <f>板块策略指数!F1499</f>
        <v>3.56215321775201E-2</v>
      </c>
      <c r="F1499">
        <f t="shared" si="233"/>
        <v>0.30047073129546431</v>
      </c>
      <c r="G1499">
        <f t="shared" si="234"/>
        <v>0.20530382304655892</v>
      </c>
      <c r="H1499">
        <f t="shared" si="235"/>
        <v>0.29926072488357064</v>
      </c>
      <c r="I1499">
        <f t="shared" si="236"/>
        <v>0.19496472077440616</v>
      </c>
      <c r="J1499">
        <f t="shared" si="237"/>
        <v>1.9568571262604799E-2</v>
      </c>
      <c r="K1499" s="28">
        <f t="shared" si="238"/>
        <v>3.219727000000006</v>
      </c>
      <c r="L1499" s="28">
        <f t="shared" si="239"/>
        <v>2.4039598000000022</v>
      </c>
      <c r="M1499" s="28">
        <f t="shared" si="240"/>
        <v>2.5068573259869242</v>
      </c>
      <c r="N1499" s="28">
        <f t="shared" si="241"/>
        <v>1.7251225606301657</v>
      </c>
      <c r="O1499" s="7">
        <f t="shared" si="242"/>
        <v>2.7277154464176245</v>
      </c>
      <c r="P1499" s="7">
        <f>[1]!S_PQ_PctChange("H00906.CSI",$A$3,$A1499)/100</f>
        <v>1.3991921551946138</v>
      </c>
    </row>
    <row r="1500" spans="1:16" x14ac:dyDescent="0.3">
      <c r="A1500" s="3">
        <v>20150310</v>
      </c>
      <c r="B1500" s="29">
        <f>板块策略指数!B1500</f>
        <v>1.5709973654693767E-2</v>
      </c>
      <c r="C1500" s="29">
        <f>板块策略指数!C1500</f>
        <v>1.548534738865009E-2</v>
      </c>
      <c r="D1500" s="29">
        <f>板块策略指数!E1500</f>
        <v>2.7963883378267699E-3</v>
      </c>
      <c r="E1500" s="29">
        <f>板块策略指数!F1500</f>
        <v>-1.85193255100632E-2</v>
      </c>
      <c r="F1500">
        <f t="shared" si="233"/>
        <v>0.30363474082228231</v>
      </c>
      <c r="G1500">
        <f t="shared" si="234"/>
        <v>0.20741982687872287</v>
      </c>
      <c r="H1500">
        <f t="shared" si="235"/>
        <v>0.29856717179741726</v>
      </c>
      <c r="I1500">
        <f t="shared" si="236"/>
        <v>0.19037826050157747</v>
      </c>
      <c r="J1500">
        <f t="shared" si="237"/>
        <v>5.1258223667864184E-3</v>
      </c>
      <c r="K1500" s="28">
        <f t="shared" si="238"/>
        <v>3.2860188000000061</v>
      </c>
      <c r="L1500" s="28">
        <f t="shared" si="239"/>
        <v>2.4566713000000018</v>
      </c>
      <c r="M1500" s="28">
        <f t="shared" si="240"/>
        <v>2.5166638609157364</v>
      </c>
      <c r="N1500" s="28">
        <f t="shared" si="241"/>
        <v>1.6746551288750386</v>
      </c>
      <c r="O1500" s="7">
        <f t="shared" si="242"/>
        <v>2.7468230536298877</v>
      </c>
      <c r="P1500" s="7">
        <f>[1]!S_PQ_PctChange("H00906.CSI",$A$3,$A1500)/100</f>
        <v>1.397659976416791</v>
      </c>
    </row>
    <row r="1501" spans="1:16" x14ac:dyDescent="0.3">
      <c r="A1501" s="3">
        <v>20150311</v>
      </c>
      <c r="B1501" s="29">
        <f>板块策略指数!B1501</f>
        <v>-5.2928605912788106E-3</v>
      </c>
      <c r="C1501" s="29">
        <f>板块策略指数!C1501</f>
        <v>-1.0112792616411048E-2</v>
      </c>
      <c r="D1501" s="29">
        <f>板块策略指数!E1501</f>
        <v>7.8024138517102304E-3</v>
      </c>
      <c r="E1501" s="29">
        <f>板块策略指数!F1501</f>
        <v>6.3514864983203502E-3</v>
      </c>
      <c r="F1501">
        <f t="shared" si="233"/>
        <v>0.30207777743520398</v>
      </c>
      <c r="G1501">
        <f t="shared" si="234"/>
        <v>0.20535631421324482</v>
      </c>
      <c r="H1501">
        <f t="shared" si="235"/>
        <v>0.30094666168058803</v>
      </c>
      <c r="I1501">
        <f t="shared" si="236"/>
        <v>0.19161924667096311</v>
      </c>
      <c r="J1501">
        <f t="shared" si="237"/>
        <v>-1.6596045955021965E-4</v>
      </c>
      <c r="K1501" s="28">
        <f t="shared" si="238"/>
        <v>3.2633335000000061</v>
      </c>
      <c r="L1501" s="28">
        <f t="shared" si="239"/>
        <v>2.4217147000000017</v>
      </c>
      <c r="M1501" s="28">
        <f t="shared" si="240"/>
        <v>2.5441023277359545</v>
      </c>
      <c r="N1501" s="28">
        <f t="shared" si="241"/>
        <v>1.6916431648137515</v>
      </c>
      <c r="O1501" s="7">
        <f t="shared" si="242"/>
        <v>2.7462012291540541</v>
      </c>
      <c r="P1501" s="7">
        <f>[1]!S_PQ_PctChange("H00906.CSI",$A$3,$A1501)/100</f>
        <v>1.3981965413378621</v>
      </c>
    </row>
    <row r="1502" spans="1:16" x14ac:dyDescent="0.3">
      <c r="A1502" s="3">
        <v>20150312</v>
      </c>
      <c r="B1502" s="29">
        <f>板块策略指数!B1502</f>
        <v>-4.6412977075333565E-3</v>
      </c>
      <c r="C1502" s="29">
        <f>板块策略指数!C1502</f>
        <v>-2.2706451826623301E-3</v>
      </c>
      <c r="D1502" s="29">
        <f>板块策略指数!E1502</f>
        <v>3.6797505289293598E-3</v>
      </c>
      <c r="E1502" s="29">
        <f>板块策略指数!F1502</f>
        <v>4.1294066306537501E-2</v>
      </c>
      <c r="F1502">
        <f t="shared" si="233"/>
        <v>0.29854063497055916</v>
      </c>
      <c r="G1502">
        <f t="shared" si="234"/>
        <v>0.20343509126661921</v>
      </c>
      <c r="H1502">
        <f t="shared" si="235"/>
        <v>0.29990917320707905</v>
      </c>
      <c r="I1502">
        <f t="shared" si="236"/>
        <v>0.19811510055574258</v>
      </c>
      <c r="J1502">
        <f t="shared" si="237"/>
        <v>7.1518222936338052E-3</v>
      </c>
      <c r="K1502" s="28">
        <f t="shared" si="238"/>
        <v>3.2435461000000059</v>
      </c>
      <c r="L1502" s="28">
        <f t="shared" si="239"/>
        <v>2.4139452000000019</v>
      </c>
      <c r="M1502" s="28">
        <f t="shared" si="240"/>
        <v>2.5571437401510209</v>
      </c>
      <c r="N1502" s="28">
        <f t="shared" si="241"/>
        <v>1.8027920561351092</v>
      </c>
      <c r="O1502" s="7">
        <f t="shared" si="242"/>
        <v>2.7729933946211562</v>
      </c>
      <c r="P1502" s="7">
        <f>[1]!S_PQ_PctChange("H00906.CSI",$A$3,$A1502)/100</f>
        <v>1.4313899080129735</v>
      </c>
    </row>
    <row r="1503" spans="1:16" x14ac:dyDescent="0.3">
      <c r="A1503" s="3">
        <v>20150313</v>
      </c>
      <c r="B1503" s="29">
        <f>板块策略指数!B1503</f>
        <v>1.8842849380144626E-2</v>
      </c>
      <c r="C1503" s="29">
        <f>板块策略指数!C1503</f>
        <v>1.0201891934293505E-2</v>
      </c>
      <c r="D1503" s="29">
        <f>板块策略指数!E1503</f>
        <v>6.9745504581383601E-3</v>
      </c>
      <c r="E1503" s="29">
        <f>板块策略指数!F1503</f>
        <v>3.3011541526625598E-3</v>
      </c>
      <c r="F1503">
        <f t="shared" si="233"/>
        <v>0.30102136571750743</v>
      </c>
      <c r="G1503">
        <f t="shared" si="234"/>
        <v>0.20338584000408017</v>
      </c>
      <c r="H1503">
        <f t="shared" si="235"/>
        <v>0.2988786631799788</v>
      </c>
      <c r="I1503">
        <f t="shared" si="236"/>
        <v>0.19671413109843366</v>
      </c>
      <c r="J1503">
        <f t="shared" si="237"/>
        <v>1.044651918364425E-2</v>
      </c>
      <c r="K1503" s="28">
        <f t="shared" si="238"/>
        <v>3.3235066000000062</v>
      </c>
      <c r="L1503" s="28">
        <f t="shared" si="239"/>
        <v>2.4487739000000017</v>
      </c>
      <c r="M1503" s="28">
        <f t="shared" si="240"/>
        <v>2.5819532186535556</v>
      </c>
      <c r="N1503" s="28">
        <f t="shared" si="241"/>
        <v>1.8120445047702693</v>
      </c>
      <c r="O1503" s="7">
        <f t="shared" si="242"/>
        <v>2.8124080424978293</v>
      </c>
      <c r="P1503" s="7">
        <f>[1]!S_PQ_PctChange("H00906.CSI",$A$3,$A1503)/100</f>
        <v>1.4509788282835867</v>
      </c>
    </row>
    <row r="1504" spans="1:16" x14ac:dyDescent="0.3">
      <c r="A1504" s="3">
        <v>20150316</v>
      </c>
      <c r="B1504" s="29">
        <f>板块策略指数!B1504</f>
        <v>3.5633737670251367E-2</v>
      </c>
      <c r="C1504" s="29">
        <f>板块策略指数!C1504</f>
        <v>3.1103836641769914E-2</v>
      </c>
      <c r="D1504" s="29">
        <f>板块策略指数!E1504</f>
        <v>2.0033172251009E-2</v>
      </c>
      <c r="E1504" s="29">
        <f>板块策略指数!F1504</f>
        <v>2.3224120096538601E-2</v>
      </c>
      <c r="F1504">
        <f t="shared" si="233"/>
        <v>0.30337220134905191</v>
      </c>
      <c r="G1504">
        <f t="shared" si="234"/>
        <v>0.20407762315986674</v>
      </c>
      <c r="H1504">
        <f t="shared" si="235"/>
        <v>0.29667536055060029</v>
      </c>
      <c r="I1504">
        <f t="shared" si="236"/>
        <v>0.19587481494048103</v>
      </c>
      <c r="J1504">
        <f t="shared" si="237"/>
        <v>2.7608596668806596E-2</v>
      </c>
      <c r="K1504" s="28">
        <f t="shared" si="238"/>
        <v>3.477569300000007</v>
      </c>
      <c r="L1504" s="28">
        <f t="shared" si="239"/>
        <v>2.5560440000000018</v>
      </c>
      <c r="M1504" s="28">
        <f t="shared" si="240"/>
        <v>2.6537111044778983</v>
      </c>
      <c r="N1504" s="28">
        <f t="shared" si="241"/>
        <v>1.8773517640658657</v>
      </c>
      <c r="O1504" s="7">
        <f t="shared" si="242"/>
        <v>2.9176632784800667</v>
      </c>
      <c r="P1504" s="7">
        <f>[1]!S_PQ_PctChange("H00906.CSI",$A$3,$A1504)/100</f>
        <v>1.5141514892765207</v>
      </c>
    </row>
    <row r="1505" spans="1:16" x14ac:dyDescent="0.3">
      <c r="A1505" s="3">
        <v>20150317</v>
      </c>
      <c r="B1505" s="29">
        <f>板块策略指数!B1505</f>
        <v>4.0925553067375463E-3</v>
      </c>
      <c r="C1505" s="29">
        <f>板块策略指数!C1505</f>
        <v>4.7009542064159358E-3</v>
      </c>
      <c r="D1505" s="29">
        <f>板块策略指数!E1505</f>
        <v>6.6386750039045704E-3</v>
      </c>
      <c r="E1505" s="29">
        <f>板块策略指数!F1505</f>
        <v>9.9216536921515799E-3</v>
      </c>
      <c r="F1505">
        <f t="shared" si="233"/>
        <v>0.30276271984157493</v>
      </c>
      <c r="G1505">
        <f t="shared" si="234"/>
        <v>0.20379103278451308</v>
      </c>
      <c r="H1505">
        <f t="shared" si="235"/>
        <v>0.29683011395545822</v>
      </c>
      <c r="I1505">
        <f t="shared" si="236"/>
        <v>0.19661613341845358</v>
      </c>
      <c r="J1505">
        <f t="shared" si="237"/>
        <v>6.1138604547918331E-3</v>
      </c>
      <c r="K1505" s="28">
        <f t="shared" si="238"/>
        <v>3.4958940000000069</v>
      </c>
      <c r="L1505" s="28">
        <f t="shared" si="239"/>
        <v>2.5727608000000024</v>
      </c>
      <c r="M1505" s="28">
        <f t="shared" si="240"/>
        <v>2.6779669050586841</v>
      </c>
      <c r="N1505" s="28">
        <f t="shared" si="241"/>
        <v>1.9058998518194286</v>
      </c>
      <c r="O1505" s="7">
        <f t="shared" si="242"/>
        <v>2.9416153250735562</v>
      </c>
      <c r="P1505" s="7">
        <f>[1]!S_PQ_PctChange("H00906.CSI",$A$3,$A1505)/100</f>
        <v>1.5502123739909108</v>
      </c>
    </row>
    <row r="1506" spans="1:16" x14ac:dyDescent="0.3">
      <c r="A1506" s="3">
        <v>20150318</v>
      </c>
      <c r="B1506" s="29">
        <f>板块策略指数!B1506</f>
        <v>2.0302280258386839E-2</v>
      </c>
      <c r="C1506" s="29">
        <f>板块策略指数!C1506</f>
        <v>1.5697888310910735E-2</v>
      </c>
      <c r="D1506" s="29">
        <f>板块策略指数!E1506</f>
        <v>1.9100451554708599E-2</v>
      </c>
      <c r="E1506" s="29">
        <f>板块策略指数!F1506</f>
        <v>2.2959514944501502E-2</v>
      </c>
      <c r="F1506">
        <f t="shared" si="233"/>
        <v>0.30299215876217023</v>
      </c>
      <c r="G1506">
        <f t="shared" si="234"/>
        <v>0.20302510973772733</v>
      </c>
      <c r="H1506">
        <f t="shared" si="235"/>
        <v>0.29670515162654165</v>
      </c>
      <c r="I1506">
        <f t="shared" si="236"/>
        <v>0.19727757987356051</v>
      </c>
      <c r="J1506">
        <f t="shared" si="237"/>
        <v>1.9529662726567497E-2</v>
      </c>
      <c r="K1506" s="28">
        <f t="shared" si="238"/>
        <v>3.5871709000000065</v>
      </c>
      <c r="L1506" s="28">
        <f t="shared" si="239"/>
        <v>2.6288456000000022</v>
      </c>
      <c r="M1506" s="28">
        <f t="shared" si="240"/>
        <v>2.7482177337485791</v>
      </c>
      <c r="N1506" s="28">
        <f t="shared" si="241"/>
        <v>1.9726179028945015</v>
      </c>
      <c r="O1506" s="7">
        <f t="shared" si="242"/>
        <v>3.0185937429701122</v>
      </c>
      <c r="P1506" s="7">
        <f>[1]!S_PQ_PctChange("H00906.CSI",$A$3,$A1506)/100</f>
        <v>1.605599239749071</v>
      </c>
    </row>
    <row r="1507" spans="1:16" x14ac:dyDescent="0.3">
      <c r="A1507" s="3">
        <v>20150319</v>
      </c>
      <c r="B1507" s="29">
        <f>板块策略指数!B1507</f>
        <v>3.6052722605123687E-3</v>
      </c>
      <c r="C1507" s="29">
        <f>板块策略指数!C1507</f>
        <v>-2.3301625177990985E-3</v>
      </c>
      <c r="D1507" s="29">
        <f>板块策略指数!E1507</f>
        <v>-2.6879959116042399E-3</v>
      </c>
      <c r="E1507" s="29">
        <f>板块策略指数!F1507</f>
        <v>-1.0807533818102901E-2</v>
      </c>
      <c r="F1507">
        <f t="shared" si="233"/>
        <v>0.30478869307778722</v>
      </c>
      <c r="G1507">
        <f t="shared" si="234"/>
        <v>0.20302107566991881</v>
      </c>
      <c r="H1507">
        <f t="shared" si="235"/>
        <v>0.29659283928490326</v>
      </c>
      <c r="I1507">
        <f t="shared" si="236"/>
        <v>0.19559739196739045</v>
      </c>
      <c r="J1507">
        <f t="shared" si="237"/>
        <v>-2.3103386263059506E-3</v>
      </c>
      <c r="K1507" s="28">
        <f t="shared" si="238"/>
        <v>3.6037089000000062</v>
      </c>
      <c r="L1507" s="28">
        <f t="shared" si="239"/>
        <v>2.6203898000000021</v>
      </c>
      <c r="M1507" s="28">
        <f t="shared" si="240"/>
        <v>2.7381425398044601</v>
      </c>
      <c r="N1507" s="28">
        <f t="shared" si="241"/>
        <v>1.9404912343806711</v>
      </c>
      <c r="O1507" s="7">
        <f t="shared" si="242"/>
        <v>3.0093094306222969</v>
      </c>
      <c r="P1507" s="7">
        <f>[1]!S_PQ_PctChange("H00906.CSI",$A$3,$A1507)/100</f>
        <v>1.6083198579586031</v>
      </c>
    </row>
    <row r="1508" spans="1:16" x14ac:dyDescent="0.3">
      <c r="A1508" s="3">
        <v>20150320</v>
      </c>
      <c r="B1508" s="29">
        <f>板块策略指数!B1508</f>
        <v>1.4983353964886936E-2</v>
      </c>
      <c r="C1508" s="29">
        <f>板块策略指数!C1508</f>
        <v>1.3011085159946029E-2</v>
      </c>
      <c r="D1508" s="29">
        <f>板块策略指数!E1508</f>
        <v>-1.0121457190722201E-3</v>
      </c>
      <c r="E1508" s="29">
        <f>板块策略指数!F1508</f>
        <v>2.2679343620048E-2</v>
      </c>
      <c r="F1508">
        <f t="shared" si="233"/>
        <v>0.30588545274630657</v>
      </c>
      <c r="G1508">
        <f t="shared" si="234"/>
        <v>0.2033557112941124</v>
      </c>
      <c r="H1508">
        <f t="shared" si="235"/>
        <v>0.29296917059049182</v>
      </c>
      <c r="I1508">
        <f t="shared" si="236"/>
        <v>0.19778966536908893</v>
      </c>
      <c r="J1508">
        <f t="shared" si="237"/>
        <v>1.1344106668708906E-2</v>
      </c>
      <c r="K1508" s="28">
        <f t="shared" si="238"/>
        <v>3.6726879000000068</v>
      </c>
      <c r="L1508" s="28">
        <f t="shared" si="239"/>
        <v>2.6674950000000024</v>
      </c>
      <c r="M1508" s="28">
        <f t="shared" si="240"/>
        <v>2.7343589948355151</v>
      </c>
      <c r="N1508" s="28">
        <f t="shared" si="241"/>
        <v>2.0071796454969295</v>
      </c>
      <c r="O1508" s="7">
        <f t="shared" si="242"/>
        <v>3.0547914644711369</v>
      </c>
      <c r="P1508" s="7">
        <f>[1]!S_PQ_PctChange("H00906.CSI",$A$3,$A1508)/100</f>
        <v>1.6415631643203352</v>
      </c>
    </row>
    <row r="1509" spans="1:16" x14ac:dyDescent="0.3">
      <c r="A1509" s="3">
        <v>20150323</v>
      </c>
      <c r="B1509" s="29">
        <f>板块策略指数!B1509</f>
        <v>3.3905838222150556E-2</v>
      </c>
      <c r="C1509" s="29">
        <f>板块策略指数!C1509</f>
        <v>1.9608833822541031E-2</v>
      </c>
      <c r="D1509" s="29">
        <f>板块策略指数!E1509</f>
        <v>1.8963761393455601E-2</v>
      </c>
      <c r="E1509" s="29">
        <f>板块策略指数!F1509</f>
        <v>1.3887751609961901E-2</v>
      </c>
      <c r="F1509">
        <f t="shared" si="233"/>
        <v>0.30924870893405887</v>
      </c>
      <c r="G1509">
        <f t="shared" si="234"/>
        <v>0.20274868579643704</v>
      </c>
      <c r="H1509">
        <f t="shared" si="235"/>
        <v>0.29190984656441354</v>
      </c>
      <c r="I1509">
        <f t="shared" si="236"/>
        <v>0.19609275870509027</v>
      </c>
      <c r="J1509">
        <f t="shared" si="237"/>
        <v>2.2661522215336499E-2</v>
      </c>
      <c r="K1509" s="28">
        <f t="shared" si="238"/>
        <v>3.8311193000000081</v>
      </c>
      <c r="L1509" s="28">
        <f t="shared" si="239"/>
        <v>2.739410300000003</v>
      </c>
      <c r="M1509" s="28">
        <f t="shared" si="240"/>
        <v>2.8051764877710808</v>
      </c>
      <c r="N1509" s="28">
        <f t="shared" si="241"/>
        <v>2.048942609460124</v>
      </c>
      <c r="O1509" s="7">
        <f t="shared" si="242"/>
        <v>3.1466792113218069</v>
      </c>
      <c r="P1509" s="7">
        <f>[1]!S_PQ_PctChange("H00906.CSI",$A$3,$A1509)/100</f>
        <v>1.698320139455793</v>
      </c>
    </row>
    <row r="1510" spans="1:16" x14ac:dyDescent="0.3">
      <c r="A1510" s="3">
        <v>20150324</v>
      </c>
      <c r="B1510" s="29">
        <f>板块策略指数!B1510</f>
        <v>1.5296910593782962E-2</v>
      </c>
      <c r="C1510" s="29">
        <f>板块策略指数!C1510</f>
        <v>1.2311406426836917E-2</v>
      </c>
      <c r="D1510" s="29">
        <f>板块策略指数!E1510</f>
        <v>5.6408662860901997E-3</v>
      </c>
      <c r="E1510" s="29">
        <f>板块策略指数!F1510</f>
        <v>-1.34286006362896E-2</v>
      </c>
      <c r="F1510">
        <f t="shared" si="233"/>
        <v>0.3120321642290646</v>
      </c>
      <c r="G1510">
        <f t="shared" si="234"/>
        <v>0.20397201285466213</v>
      </c>
      <c r="H1510">
        <f t="shared" si="235"/>
        <v>0.29173602522804587</v>
      </c>
      <c r="I1510">
        <f t="shared" si="236"/>
        <v>0.19225979768822718</v>
      </c>
      <c r="J1510">
        <f t="shared" si="237"/>
        <v>6.2400443928981066E-3</v>
      </c>
      <c r="K1510" s="28">
        <f t="shared" si="238"/>
        <v>3.905020500000008</v>
      </c>
      <c r="L1510" s="28">
        <f t="shared" si="239"/>
        <v>2.7854477000000029</v>
      </c>
      <c r="M1510" s="28">
        <f t="shared" si="240"/>
        <v>2.8266409795335723</v>
      </c>
      <c r="N1510" s="28">
        <f t="shared" si="241"/>
        <v>2.0079995767947172</v>
      </c>
      <c r="O1510" s="7">
        <f t="shared" si="242"/>
        <v>3.1725546736835621</v>
      </c>
      <c r="P1510" s="7">
        <f>[1]!S_PQ_PctChange("H00906.CSI",$A$3,$A1510)/100</f>
        <v>1.7018955707981069</v>
      </c>
    </row>
    <row r="1511" spans="1:16" x14ac:dyDescent="0.3">
      <c r="A1511" s="3">
        <v>20150325</v>
      </c>
      <c r="B1511" s="29">
        <f>板块策略指数!B1511</f>
        <v>7.2830888270498497E-3</v>
      </c>
      <c r="C1511" s="29">
        <f>板块策略指数!C1511</f>
        <v>1.1428317976761283E-2</v>
      </c>
      <c r="D1511" s="29">
        <f>板块策略指数!E1511</f>
        <v>2.0691643950605299E-3</v>
      </c>
      <c r="E1511" s="29">
        <f>板块策略指数!F1511</f>
        <v>-1.96399562604028E-2</v>
      </c>
      <c r="F1511">
        <f t="shared" si="233"/>
        <v>0.31385550371272503</v>
      </c>
      <c r="G1511">
        <f t="shared" si="234"/>
        <v>0.20600821222339719</v>
      </c>
      <c r="H1511">
        <f t="shared" si="235"/>
        <v>0.29192184997501663</v>
      </c>
      <c r="I1511">
        <f t="shared" si="236"/>
        <v>0.18821443408886102</v>
      </c>
      <c r="J1511">
        <f t="shared" si="237"/>
        <v>1.4312907691676835E-3</v>
      </c>
      <c r="K1511" s="28">
        <f t="shared" si="238"/>
        <v>3.940744200000009</v>
      </c>
      <c r="L1511" s="28">
        <f t="shared" si="239"/>
        <v>2.828709000000003</v>
      </c>
      <c r="M1511" s="28">
        <f t="shared" si="240"/>
        <v>2.8345589288011026</v>
      </c>
      <c r="N1511" s="28">
        <f t="shared" si="241"/>
        <v>1.9489225966751587</v>
      </c>
      <c r="O1511" s="7">
        <f t="shared" si="242"/>
        <v>3.1785268126718522</v>
      </c>
      <c r="P1511" s="7">
        <f>[1]!S_PQ_PctChange("H00906.CSI",$A$3,$A1511)/100</f>
        <v>1.69429410409349</v>
      </c>
    </row>
    <row r="1512" spans="1:16" x14ac:dyDescent="0.3">
      <c r="A1512" s="3">
        <v>20150326</v>
      </c>
      <c r="B1512" s="29">
        <f>板块策略指数!B1512</f>
        <v>-3.231302685129913E-2</v>
      </c>
      <c r="C1512" s="29">
        <f>板块策略指数!C1512</f>
        <v>-1.5000434872433487E-2</v>
      </c>
      <c r="D1512" s="29">
        <f>板块策略指数!E1512</f>
        <v>3.5333305411167702E-3</v>
      </c>
      <c r="E1512" s="29">
        <f>板块策略指数!F1512</f>
        <v>8.2607775764789605E-3</v>
      </c>
      <c r="F1512">
        <f t="shared" si="233"/>
        <v>0.30698188262211701</v>
      </c>
      <c r="G1512">
        <f t="shared" si="234"/>
        <v>0.20510142308590751</v>
      </c>
      <c r="H1512">
        <f t="shared" si="235"/>
        <v>0.29610552141676499</v>
      </c>
      <c r="I1512">
        <f t="shared" si="236"/>
        <v>0.19181117287521035</v>
      </c>
      <c r="J1512">
        <f t="shared" si="237"/>
        <v>-1.064558012471385E-2</v>
      </c>
      <c r="K1512" s="28">
        <f t="shared" si="238"/>
        <v>3.7810938000000087</v>
      </c>
      <c r="L1512" s="28">
        <f t="shared" si="239"/>
        <v>2.7712767000000027</v>
      </c>
      <c r="M1512" s="28">
        <f t="shared" si="240"/>
        <v>2.8481076929759475</v>
      </c>
      <c r="N1512" s="28">
        <f t="shared" si="241"/>
        <v>1.973282990336545</v>
      </c>
      <c r="O1512" s="7">
        <f t="shared" si="242"/>
        <v>3.1340439706842886</v>
      </c>
      <c r="P1512" s="7">
        <f>[1]!S_PQ_PctChange("H00906.CSI",$A$3,$A1512)/100</f>
        <v>1.6936147054131907</v>
      </c>
    </row>
    <row r="1513" spans="1:16" x14ac:dyDescent="0.3">
      <c r="A1513" s="3">
        <v>20150327</v>
      </c>
      <c r="B1513" s="29">
        <f>板块策略指数!B1513</f>
        <v>8.1341637764983273E-3</v>
      </c>
      <c r="C1513" s="29">
        <f>板块策略指数!C1513</f>
        <v>1.1033027621653969E-2</v>
      </c>
      <c r="D1513" s="29">
        <f>板块策略指数!E1513</f>
        <v>3.3310609770030699E-3</v>
      </c>
      <c r="E1513" s="29">
        <f>板块策略指数!F1513</f>
        <v>5.3046227754683598E-3</v>
      </c>
      <c r="F1513">
        <f t="shared" si="233"/>
        <v>0.30739974480690518</v>
      </c>
      <c r="G1513">
        <f t="shared" si="234"/>
        <v>0.20597117275255916</v>
      </c>
      <c r="H1513">
        <f t="shared" si="235"/>
        <v>0.29509590846057321</v>
      </c>
      <c r="I1513">
        <f t="shared" si="236"/>
        <v>0.19153317397996228</v>
      </c>
      <c r="J1513">
        <f t="shared" si="237"/>
        <v>6.7637620395031121E-3</v>
      </c>
      <c r="K1513" s="28">
        <f t="shared" si="238"/>
        <v>3.8199840000000087</v>
      </c>
      <c r="L1513" s="28">
        <f t="shared" si="239"/>
        <v>2.8128853000000027</v>
      </c>
      <c r="M1513" s="28">
        <f t="shared" si="240"/>
        <v>2.8609259743473245</v>
      </c>
      <c r="N1513" s="28">
        <f t="shared" si="241"/>
        <v>1.9890551350049965</v>
      </c>
      <c r="O1513" s="7">
        <f t="shared" si="242"/>
        <v>3.1620056603628397</v>
      </c>
      <c r="P1513" s="7">
        <f>[1]!S_PQ_PctChange("H00906.CSI",$A$3,$A1513)/100</f>
        <v>1.7129665946242374</v>
      </c>
    </row>
    <row r="1514" spans="1:16" x14ac:dyDescent="0.3">
      <c r="A1514" s="3">
        <v>20150330</v>
      </c>
      <c r="B1514" s="29">
        <f>板块策略指数!B1514</f>
        <v>-4.5720068780311844E-4</v>
      </c>
      <c r="C1514" s="29">
        <f>板块策略指数!C1514</f>
        <v>1.0962564229246545E-2</v>
      </c>
      <c r="D1514" s="29">
        <f>板块策略指数!E1514</f>
        <v>1.51764461430663E-2</v>
      </c>
      <c r="E1514" s="29">
        <f>板块策略指数!F1514</f>
        <v>4.1776888420355297E-2</v>
      </c>
      <c r="F1514">
        <f t="shared" si="233"/>
        <v>0.30283848752711562</v>
      </c>
      <c r="G1514">
        <f t="shared" si="234"/>
        <v>0.20523323313282474</v>
      </c>
      <c r="H1514">
        <f t="shared" si="235"/>
        <v>0.2952642671270182</v>
      </c>
      <c r="I1514">
        <f t="shared" si="236"/>
        <v>0.19666401221304117</v>
      </c>
      <c r="J1514">
        <f t="shared" si="237"/>
        <v>1.459759603586544E-2</v>
      </c>
      <c r="K1514" s="28">
        <f t="shared" si="238"/>
        <v>3.8177803000000088</v>
      </c>
      <c r="L1514" s="28">
        <f t="shared" si="239"/>
        <v>2.8546843000000028</v>
      </c>
      <c r="M1514" s="28">
        <f t="shared" si="240"/>
        <v>2.9195211094593727</v>
      </c>
      <c r="N1514" s="28">
        <f t="shared" si="241"/>
        <v>2.1139285578623905</v>
      </c>
      <c r="O1514" s="7">
        <f t="shared" si="242"/>
        <v>3.2227609376918025</v>
      </c>
      <c r="P1514" s="7">
        <f>[1]!S_PQ_PctChange("H00906.CSI",$A$3,$A1514)/100</f>
        <v>1.7796787700032421</v>
      </c>
    </row>
    <row r="1515" spans="1:16" x14ac:dyDescent="0.3">
      <c r="A1515" s="3">
        <v>20150331</v>
      </c>
      <c r="B1515" s="29">
        <f>板块策略指数!B1515</f>
        <v>1.6477961853096374E-2</v>
      </c>
      <c r="C1515" s="29">
        <f>板块策略指数!C1515</f>
        <v>7.3821609723006189E-3</v>
      </c>
      <c r="D1515" s="29">
        <f>板块策略指数!E1515</f>
        <v>-1.58627602015996E-3</v>
      </c>
      <c r="E1515" s="29">
        <f>板块策略指数!F1515</f>
        <v>-1.2646153837167299E-2</v>
      </c>
      <c r="F1515">
        <f t="shared" si="233"/>
        <v>0.3</v>
      </c>
      <c r="G1515">
        <f t="shared" si="234"/>
        <v>0.2</v>
      </c>
      <c r="H1515">
        <f t="shared" si="235"/>
        <v>0.3</v>
      </c>
      <c r="I1515">
        <f t="shared" si="236"/>
        <v>0.2</v>
      </c>
      <c r="J1515">
        <f t="shared" si="237"/>
        <v>3.5498118297390656E-3</v>
      </c>
      <c r="K1515" s="28">
        <f t="shared" si="238"/>
        <v>3.8971675000000081</v>
      </c>
      <c r="L1515" s="28">
        <f t="shared" si="239"/>
        <v>2.8831402000000028</v>
      </c>
      <c r="M1515" s="28">
        <f t="shared" si="240"/>
        <v>2.9133036671129267</v>
      </c>
      <c r="N1515" s="28">
        <f t="shared" si="241"/>
        <v>2.0745493382817144</v>
      </c>
      <c r="O1515" s="7">
        <f t="shared" si="242"/>
        <v>3.2377509444225803</v>
      </c>
      <c r="P1515" s="7">
        <f>[1]!S_PQ_PctChange("H00906.CSI",$A$3,$A1515)/100</f>
        <v>1.7623518881684643</v>
      </c>
    </row>
    <row r="1516" spans="1:16" x14ac:dyDescent="0.3">
      <c r="A1516" s="3">
        <v>20150401</v>
      </c>
      <c r="B1516" s="29">
        <f>板块策略指数!B1516</f>
        <v>2.8600308239405844E-2</v>
      </c>
      <c r="C1516" s="29">
        <f>板块策略指数!C1516</f>
        <v>2.6763339629097091E-2</v>
      </c>
      <c r="D1516" s="29">
        <f>板块策略指数!E1516</f>
        <v>1.94707334246478E-2</v>
      </c>
      <c r="E1516" s="29">
        <f>板块策略指数!F1516</f>
        <v>1.2094493030967201E-2</v>
      </c>
      <c r="F1516">
        <f t="shared" si="233"/>
        <v>0.30188049516082993</v>
      </c>
      <c r="G1516">
        <f t="shared" si="234"/>
        <v>0.2008942462213589</v>
      </c>
      <c r="H1516">
        <f t="shared" si="235"/>
        <v>0.29920108650849897</v>
      </c>
      <c r="I1516">
        <f t="shared" si="236"/>
        <v>0.19802417210931222</v>
      </c>
      <c r="J1516">
        <f t="shared" si="237"/>
        <v>2.2192879031228949E-2</v>
      </c>
      <c r="K1516" s="28">
        <f t="shared" si="238"/>
        <v>4.0372280000000087</v>
      </c>
      <c r="L1516" s="28">
        <f t="shared" si="239"/>
        <v>2.9870660000000031</v>
      </c>
      <c r="M1516" s="28">
        <f t="shared" si="240"/>
        <v>2.989498559624979</v>
      </c>
      <c r="N1516" s="28">
        <f t="shared" si="241"/>
        <v>2.1117344538269274</v>
      </c>
      <c r="O1516" s="7">
        <f t="shared" si="242"/>
        <v>3.3317988384966268</v>
      </c>
      <c r="P1516" s="7">
        <f>[1]!S_PQ_PctChange("H00906.CSI",$A$3,$A1516)/100</f>
        <v>1.8164842147844409</v>
      </c>
    </row>
    <row r="1517" spans="1:16" x14ac:dyDescent="0.3">
      <c r="A1517" s="3">
        <v>20150402</v>
      </c>
      <c r="B1517" s="29">
        <f>板块策略指数!B1517</f>
        <v>2.2039204896026093E-2</v>
      </c>
      <c r="C1517" s="29">
        <f>板块策略指数!C1517</f>
        <v>1.4118878393284779E-2</v>
      </c>
      <c r="D1517" s="29">
        <f>板块策略指数!E1517</f>
        <v>6.9401602966879996E-3</v>
      </c>
      <c r="E1517" s="29">
        <f>板块策略指数!F1517</f>
        <v>-6.9678548891442304E-3</v>
      </c>
      <c r="F1517">
        <f t="shared" si="233"/>
        <v>0.30542257305473119</v>
      </c>
      <c r="G1517">
        <f t="shared" si="234"/>
        <v>0.20167631077201628</v>
      </c>
      <c r="H1517">
        <f t="shared" si="235"/>
        <v>0.29823962948742228</v>
      </c>
      <c r="I1517">
        <f t="shared" si="236"/>
        <v>0.19466148668583022</v>
      </c>
      <c r="J1517">
        <f t="shared" si="237"/>
        <v>1.0186307324784906E-2</v>
      </c>
      <c r="K1517" s="28">
        <f t="shared" si="238"/>
        <v>4.1482445000000085</v>
      </c>
      <c r="L1517" s="28">
        <f t="shared" si="239"/>
        <v>3.0433589000000039</v>
      </c>
      <c r="M1517" s="28">
        <f t="shared" si="240"/>
        <v>3.0171863191321826</v>
      </c>
      <c r="N1517" s="28">
        <f t="shared" si="241"/>
        <v>2.0900523396991111</v>
      </c>
      <c r="O1517" s="7">
        <f t="shared" si="242"/>
        <v>3.3759238727346998</v>
      </c>
      <c r="P1517" s="7">
        <f>[1]!S_PQ_PctChange("H00906.CSI",$A$3,$A1517)/100</f>
        <v>1.83133162766888</v>
      </c>
    </row>
    <row r="1518" spans="1:16" x14ac:dyDescent="0.3">
      <c r="A1518" s="3">
        <v>20150403</v>
      </c>
      <c r="B1518" s="29">
        <f>板块策略指数!B1518</f>
        <v>8.9023743918923114E-3</v>
      </c>
      <c r="C1518" s="29">
        <f>板块策略指数!C1518</f>
        <v>1.2900141018893883E-2</v>
      </c>
      <c r="D1518" s="29">
        <f>板块策略指数!E1518</f>
        <v>7.7197244257294299E-3</v>
      </c>
      <c r="E1518" s="29">
        <f>板块策略指数!F1518</f>
        <v>1.32646079078424E-2</v>
      </c>
      <c r="F1518">
        <f t="shared" si="233"/>
        <v>0.30502871820432403</v>
      </c>
      <c r="G1518">
        <f t="shared" si="234"/>
        <v>0.20221435100502094</v>
      </c>
      <c r="H1518">
        <f t="shared" si="235"/>
        <v>0.29750588734943495</v>
      </c>
      <c r="I1518">
        <f t="shared" si="236"/>
        <v>0.1952510434412201</v>
      </c>
      <c r="J1518">
        <f t="shared" si="237"/>
        <v>1.0205074990317345E-2</v>
      </c>
      <c r="K1518" s="28">
        <f t="shared" si="238"/>
        <v>4.1940761000000091</v>
      </c>
      <c r="L1518" s="28">
        <f t="shared" si="239"/>
        <v>3.0955188000000033</v>
      </c>
      <c r="M1518" s="28">
        <f t="shared" si="240"/>
        <v>3.0481978904826939</v>
      </c>
      <c r="N1518" s="28">
        <f t="shared" si="241"/>
        <v>2.1310406723999309</v>
      </c>
      <c r="O1518" s="7">
        <f t="shared" si="242"/>
        <v>3.4205805040078774</v>
      </c>
      <c r="P1518" s="7">
        <f>[1]!S_PQ_PctChange("H00906.CSI",$A$3,$A1518)/100</f>
        <v>1.8664275504427321</v>
      </c>
    </row>
    <row r="1519" spans="1:16" x14ac:dyDescent="0.3">
      <c r="A1519" s="3">
        <v>20150407</v>
      </c>
      <c r="B1519" s="29">
        <f>板块策略指数!B1519</f>
        <v>2.0298008340694115E-2</v>
      </c>
      <c r="C1519" s="29">
        <f>板块策略指数!C1519</f>
        <v>2.5143700964087815E-2</v>
      </c>
      <c r="D1519" s="29">
        <f>板块策略指数!E1519</f>
        <v>1.9418303755390099E-2</v>
      </c>
      <c r="E1519" s="29">
        <f>板块策略指数!F1519</f>
        <v>2.48564917539646E-2</v>
      </c>
      <c r="F1519">
        <f t="shared" si="233"/>
        <v>0.30454868670833674</v>
      </c>
      <c r="G1519">
        <f t="shared" si="234"/>
        <v>0.20285498463344404</v>
      </c>
      <c r="H1519">
        <f t="shared" si="235"/>
        <v>0.29678158776395558</v>
      </c>
      <c r="I1519">
        <f t="shared" si="236"/>
        <v>0.19581474089426376</v>
      </c>
      <c r="J1519">
        <f t="shared" si="237"/>
        <v>2.1906208279397807E-2</v>
      </c>
      <c r="K1519" s="28">
        <f t="shared" si="238"/>
        <v>4.2995055000000093</v>
      </c>
      <c r="L1519" s="28">
        <f t="shared" si="239"/>
        <v>3.1984953000000029</v>
      </c>
      <c r="M1519" s="28">
        <f t="shared" si="240"/>
        <v>3.1268070267820161</v>
      </c>
      <c r="N1519" s="28">
        <f t="shared" si="241"/>
        <v>2.2088673590547678</v>
      </c>
      <c r="O1519" s="7">
        <f t="shared" si="242"/>
        <v>3.5174186612445189</v>
      </c>
      <c r="P1519" s="7">
        <f>[1]!S_PQ_PctChange("H00906.CSI",$A$3,$A1519)/100</f>
        <v>1.9301015370789139</v>
      </c>
    </row>
    <row r="1520" spans="1:16" x14ac:dyDescent="0.3">
      <c r="A1520" s="3">
        <v>20150408</v>
      </c>
      <c r="B1520" s="29">
        <f>板块策略指数!B1520</f>
        <v>-1.4588342251932864E-2</v>
      </c>
      <c r="C1520" s="29">
        <f>板块策略指数!C1520</f>
        <v>-1.301928336087454E-2</v>
      </c>
      <c r="D1520" s="29">
        <f>板块策略指数!E1520</f>
        <v>-3.5136979945631498E-4</v>
      </c>
      <c r="E1520" s="29">
        <f>板块策略指数!F1520</f>
        <v>2.1468012018332001E-2</v>
      </c>
      <c r="F1520">
        <f t="shared" si="233"/>
        <v>0.30100414718794344</v>
      </c>
      <c r="G1520">
        <f t="shared" si="234"/>
        <v>0.20081326801092772</v>
      </c>
      <c r="H1520">
        <f t="shared" si="235"/>
        <v>0.29756536588402432</v>
      </c>
      <c r="I1520">
        <f t="shared" si="236"/>
        <v>0.20061721891710466</v>
      </c>
      <c r="J1520">
        <f t="shared" si="237"/>
        <v>-2.9844138762768783E-3</v>
      </c>
      <c r="K1520" s="28">
        <f t="shared" si="238"/>
        <v>4.2221945000000085</v>
      </c>
      <c r="L1520" s="28">
        <f t="shared" si="239"/>
        <v>3.1438339000000033</v>
      </c>
      <c r="M1520" s="28">
        <f t="shared" si="240"/>
        <v>3.1253569914246206</v>
      </c>
      <c r="N1520" s="28">
        <f t="shared" si="241"/>
        <v>2.2777553620841888</v>
      </c>
      <c r="O1520" s="7">
        <f t="shared" si="242"/>
        <v>3.5039368143069485</v>
      </c>
      <c r="P1520" s="7">
        <f>[1]!S_PQ_PctChange("H00906.CSI",$A$3,$A1520)/100</f>
        <v>1.9417538526018157</v>
      </c>
    </row>
    <row r="1521" spans="1:16" x14ac:dyDescent="0.3">
      <c r="A1521" s="3">
        <v>20150409</v>
      </c>
      <c r="B1521" s="29">
        <f>板块策略指数!B1521</f>
        <v>-9.555274128529594E-3</v>
      </c>
      <c r="C1521" s="29">
        <f>板块策略指数!C1521</f>
        <v>-2.4860552446369232E-3</v>
      </c>
      <c r="D1521" s="29">
        <f>板块策略指数!E1521</f>
        <v>-1.8764094426594199E-2</v>
      </c>
      <c r="E1521" s="29">
        <f>板块策略指数!F1521</f>
        <v>-3.6140688041812099E-4</v>
      </c>
      <c r="F1521">
        <f t="shared" si="233"/>
        <v>0.30084503971488313</v>
      </c>
      <c r="G1521">
        <f t="shared" si="234"/>
        <v>0.20213965112137866</v>
      </c>
      <c r="H1521">
        <f t="shared" si="235"/>
        <v>0.29464287634290404</v>
      </c>
      <c r="I1521">
        <f t="shared" si="236"/>
        <v>0.20237243282083425</v>
      </c>
      <c r="J1521">
        <f t="shared" si="237"/>
        <v>-9.0314590851151913E-3</v>
      </c>
      <c r="K1521" s="28">
        <f t="shared" si="238"/>
        <v>4.172295000000009</v>
      </c>
      <c r="L1521" s="28">
        <f t="shared" si="239"/>
        <v>3.1335321000000036</v>
      </c>
      <c r="M1521" s="28">
        <f t="shared" si="240"/>
        <v>3.0479484032941189</v>
      </c>
      <c r="N1521" s="28">
        <f t="shared" si="241"/>
        <v>2.2765707587440045</v>
      </c>
      <c r="O1521" s="7">
        <f t="shared" si="242"/>
        <v>3.4632596932465916</v>
      </c>
      <c r="P1521" s="7">
        <f>[1]!S_PQ_PctChange("H00906.CSI",$A$3,$A1521)/100</f>
        <v>1.9188123008016413</v>
      </c>
    </row>
    <row r="1522" spans="1:16" x14ac:dyDescent="0.3">
      <c r="A1522" s="3">
        <v>20150410</v>
      </c>
      <c r="B1522" s="29">
        <f>板块策略指数!B1522</f>
        <v>2.8115604388380778E-2</v>
      </c>
      <c r="C1522" s="29">
        <f>板块策略指数!C1522</f>
        <v>3.4713362937232317E-2</v>
      </c>
      <c r="D1522" s="29">
        <f>板块策略指数!E1522</f>
        <v>2.00776016917723E-2</v>
      </c>
      <c r="E1522" s="29">
        <f>板块策略指数!F1522</f>
        <v>2.0426583441374501E-2</v>
      </c>
      <c r="F1522">
        <f t="shared" si="233"/>
        <v>0.30160504517029085</v>
      </c>
      <c r="G1522">
        <f t="shared" si="234"/>
        <v>0.20395077766376704</v>
      </c>
      <c r="H1522">
        <f t="shared" si="235"/>
        <v>0.29307782043877001</v>
      </c>
      <c r="I1522">
        <f t="shared" si="236"/>
        <v>0.20136635672717215</v>
      </c>
      <c r="J1522">
        <f t="shared" si="237"/>
        <v>2.5524886889991969E-2</v>
      </c>
      <c r="K1522" s="28">
        <f t="shared" si="238"/>
        <v>4.3177172000000095</v>
      </c>
      <c r="L1522" s="28">
        <f t="shared" si="239"/>
        <v>3.2770209000000037</v>
      </c>
      <c r="M1522" s="28">
        <f t="shared" si="240"/>
        <v>3.1292214990043039</v>
      </c>
      <c r="N1522" s="28">
        <f t="shared" si="241"/>
        <v>2.343499904749057</v>
      </c>
      <c r="O1522" s="7">
        <f t="shared" si="242"/>
        <v>3.5771838920773709</v>
      </c>
      <c r="P1522" s="7">
        <f>[1]!S_PQ_PctChange("H00906.CSI",$A$3,$A1522)/100</f>
        <v>1.9812368569483412</v>
      </c>
    </row>
    <row r="1523" spans="1:16" x14ac:dyDescent="0.3">
      <c r="A1523" s="3">
        <v>20150413</v>
      </c>
      <c r="B1523" s="29">
        <f>板块策略指数!B1523</f>
        <v>1.869234415098267E-2</v>
      </c>
      <c r="C1523" s="29">
        <f>板块策略指数!C1523</f>
        <v>4.0686146752287204E-2</v>
      </c>
      <c r="D1523" s="29">
        <f>板块策略指数!E1523</f>
        <v>8.8611296324990901E-3</v>
      </c>
      <c r="E1523" s="29">
        <f>板块策略指数!F1523</f>
        <v>1.95949449641134E-2</v>
      </c>
      <c r="F1523">
        <f t="shared" si="233"/>
        <v>0.30107715997381446</v>
      </c>
      <c r="G1523">
        <f t="shared" si="234"/>
        <v>0.207989449511257</v>
      </c>
      <c r="H1523">
        <f t="shared" si="235"/>
        <v>0.28974136979645382</v>
      </c>
      <c r="I1523">
        <f t="shared" si="236"/>
        <v>0.20119202071847478</v>
      </c>
      <c r="J1523">
        <f t="shared" si="237"/>
        <v>2.0478439809278069E-2</v>
      </c>
      <c r="K1523" s="28">
        <f t="shared" si="238"/>
        <v>4.4171178000000104</v>
      </c>
      <c r="L1523" s="28">
        <f t="shared" si="239"/>
        <v>3.4510364000000031</v>
      </c>
      <c r="M1523" s="28">
        <f t="shared" si="240"/>
        <v>3.1658110659882839</v>
      </c>
      <c r="N1523" s="28">
        <f t="shared" si="241"/>
        <v>2.4090156013701329</v>
      </c>
      <c r="O1523" s="7">
        <f t="shared" si="242"/>
        <v>3.6709174769072748</v>
      </c>
      <c r="P1523" s="7">
        <f>[1]!S_PQ_PctChange("H00906.CSI",$A$3,$A1523)/100</f>
        <v>2.0372882124615677</v>
      </c>
    </row>
    <row r="1524" spans="1:16" x14ac:dyDescent="0.3">
      <c r="A1524" s="3">
        <v>20150414</v>
      </c>
      <c r="B1524" s="29">
        <f>板块策略指数!B1524</f>
        <v>-1.1330859373226185E-2</v>
      </c>
      <c r="C1524" s="29">
        <f>板块策略指数!C1524</f>
        <v>6.1067575183164965E-3</v>
      </c>
      <c r="D1524" s="29">
        <f>板块策略指数!E1524</f>
        <v>-3.1682195321474302E-3</v>
      </c>
      <c r="E1524" s="29">
        <f>板块策略指数!F1524</f>
        <v>-7.6017731461305096E-3</v>
      </c>
      <c r="F1524">
        <f t="shared" si="233"/>
        <v>0.29903789284836241</v>
      </c>
      <c r="G1524">
        <f t="shared" si="234"/>
        <v>0.21022424710952231</v>
      </c>
      <c r="H1524">
        <f t="shared" si="235"/>
        <v>0.29015483967853423</v>
      </c>
      <c r="I1524">
        <f t="shared" si="236"/>
        <v>0.20058302036358105</v>
      </c>
      <c r="J1524">
        <f t="shared" si="237"/>
        <v>-4.5887021929939481E-3</v>
      </c>
      <c r="K1524" s="28">
        <f t="shared" si="238"/>
        <v>4.3557372000000099</v>
      </c>
      <c r="L1524" s="28">
        <f t="shared" si="239"/>
        <v>3.478217800000003</v>
      </c>
      <c r="M1524" s="28">
        <f t="shared" si="240"/>
        <v>3.1526128620017841</v>
      </c>
      <c r="N1524" s="28">
        <f t="shared" si="241"/>
        <v>2.3831010381168976</v>
      </c>
      <c r="O1524" s="7">
        <f t="shared" si="242"/>
        <v>3.6494840276376967</v>
      </c>
      <c r="P1524" s="7">
        <f>[1]!S_PQ_PctChange("H00906.CSI",$A$3,$A1524)/100</f>
        <v>2.0455018312956064</v>
      </c>
    </row>
    <row r="1525" spans="1:16" x14ac:dyDescent="0.3">
      <c r="A1525" s="3">
        <v>20150415</v>
      </c>
      <c r="B1525" s="29">
        <f>板块策略指数!B1525</f>
        <v>-3.871877806102951E-2</v>
      </c>
      <c r="C1525" s="29">
        <f>板块策略指数!C1525</f>
        <v>-3.7070506039255331E-2</v>
      </c>
      <c r="D1525" s="29">
        <f>板块策略指数!E1525</f>
        <v>-2.4858386901973201E-2</v>
      </c>
      <c r="E1525" s="29">
        <f>板块策略指数!F1525</f>
        <v>8.7806462479910103E-4</v>
      </c>
      <c r="F1525">
        <f t="shared" si="233"/>
        <v>0.29525669636581647</v>
      </c>
      <c r="G1525">
        <f t="shared" si="234"/>
        <v>0.20792196384361705</v>
      </c>
      <c r="H1525">
        <f t="shared" si="235"/>
        <v>0.29061671025097846</v>
      </c>
      <c r="I1525">
        <f t="shared" si="236"/>
        <v>0.20620462953958801</v>
      </c>
      <c r="J1525">
        <f t="shared" si="237"/>
        <v>-2.6408157438797514E-2</v>
      </c>
      <c r="K1525" s="28">
        <f t="shared" si="238"/>
        <v>4.1483696000000094</v>
      </c>
      <c r="L1525" s="28">
        <f t="shared" si="239"/>
        <v>3.3122080000000018</v>
      </c>
      <c r="M1525" s="28">
        <f t="shared" si="240"/>
        <v>3.0493856048240335</v>
      </c>
      <c r="N1525" s="28">
        <f t="shared" si="241"/>
        <v>2.3860716194605889</v>
      </c>
      <c r="O1525" s="7">
        <f t="shared" si="242"/>
        <v>3.5266997214266658</v>
      </c>
      <c r="P1525" s="7">
        <f>[1]!S_PQ_PctChange("H00906.CSI",$A$3,$A1525)/100</f>
        <v>1.9835473754557387</v>
      </c>
    </row>
    <row r="1526" spans="1:16" x14ac:dyDescent="0.3">
      <c r="A1526" s="3">
        <v>20150416</v>
      </c>
      <c r="B1526" s="29">
        <f>板块策略指数!B1526</f>
        <v>1.7876669149782944E-2</v>
      </c>
      <c r="C1526" s="29">
        <f>板块策略指数!C1526</f>
        <v>1.8554253412637035E-2</v>
      </c>
      <c r="D1526" s="29">
        <f>板块策略指数!E1526</f>
        <v>3.78995315108894E-2</v>
      </c>
      <c r="E1526" s="29">
        <f>板块策略指数!F1526</f>
        <v>3.42014076200906E-2</v>
      </c>
      <c r="F1526">
        <f t="shared" si="233"/>
        <v>0.29257602467420063</v>
      </c>
      <c r="G1526">
        <f t="shared" si="234"/>
        <v>0.20617136857054916</v>
      </c>
      <c r="H1526">
        <f t="shared" si="235"/>
        <v>0.29364304358319365</v>
      </c>
      <c r="I1526">
        <f t="shared" si="236"/>
        <v>0.20760956317205656</v>
      </c>
      <c r="J1526">
        <f t="shared" si="237"/>
        <v>2.7202768838178449E-2</v>
      </c>
      <c r="K1526" s="28">
        <f t="shared" si="238"/>
        <v>4.2404053000000097</v>
      </c>
      <c r="L1526" s="28">
        <f t="shared" si="239"/>
        <v>3.3922178000000027</v>
      </c>
      <c r="M1526" s="28">
        <f t="shared" si="240"/>
        <v>3.2028554221538039</v>
      </c>
      <c r="N1526" s="28">
        <f t="shared" si="241"/>
        <v>2.5018800351485804</v>
      </c>
      <c r="O1526" s="7">
        <f t="shared" si="242"/>
        <v>3.6498384875484815</v>
      </c>
      <c r="P1526" s="7">
        <f>[1]!S_PQ_PctChange("H00906.CSI",$A$3,$A1526)/100</f>
        <v>2.0605534339008105</v>
      </c>
    </row>
    <row r="1527" spans="1:16" x14ac:dyDescent="0.3">
      <c r="A1527" s="3">
        <v>20150417</v>
      </c>
      <c r="B1527" s="29">
        <f>板块策略指数!B1527</f>
        <v>-1.5720539783441346E-3</v>
      </c>
      <c r="C1527" s="29">
        <f>板块策略指数!C1527</f>
        <v>-8.127807323216241E-3</v>
      </c>
      <c r="D1527" s="29">
        <f>板块策略指数!E1527</f>
        <v>1.16967295675298E-2</v>
      </c>
      <c r="E1527" s="29">
        <f>板块策略指数!F1527</f>
        <v>-5.48850843624865E-5</v>
      </c>
      <c r="F1527">
        <f t="shared" si="233"/>
        <v>0.29174043376411712</v>
      </c>
      <c r="G1527">
        <f t="shared" si="234"/>
        <v>0.20423267697952621</v>
      </c>
      <c r="H1527">
        <f t="shared" si="235"/>
        <v>0.29669568086008669</v>
      </c>
      <c r="I1527">
        <f t="shared" si="236"/>
        <v>0.20733120839626998</v>
      </c>
      <c r="J1527">
        <f t="shared" si="237"/>
        <v>1.2876021389274129E-3</v>
      </c>
      <c r="K1527" s="28">
        <f t="shared" si="238"/>
        <v>4.2321671000000087</v>
      </c>
      <c r="L1527" s="28">
        <f t="shared" si="239"/>
        <v>3.3565187000000014</v>
      </c>
      <c r="M1527" s="28">
        <f t="shared" si="240"/>
        <v>3.2520150854381633</v>
      </c>
      <c r="N1527" s="28">
        <f t="shared" si="241"/>
        <v>2.501687834167424</v>
      </c>
      <c r="O1527" s="7">
        <f t="shared" si="242"/>
        <v>3.6558256295307157</v>
      </c>
      <c r="P1527" s="7">
        <f>[1]!S_PQ_PctChange("H00906.CSI",$A$3,$A1527)/100</f>
        <v>2.1084165574561826</v>
      </c>
    </row>
    <row r="1528" spans="1:16" x14ac:dyDescent="0.3">
      <c r="A1528" s="3">
        <v>20150420</v>
      </c>
      <c r="B1528" s="29">
        <f>板块策略指数!B1528</f>
        <v>-2.0102530746772193E-2</v>
      </c>
      <c r="C1528" s="29">
        <f>板块策略指数!C1528</f>
        <v>-3.5342256191853272E-2</v>
      </c>
      <c r="D1528" s="29">
        <f>板块策略指数!E1528</f>
        <v>-1.867828857823E-2</v>
      </c>
      <c r="E1528" s="29">
        <f>板块策略指数!F1528</f>
        <v>-3.7871994027902998E-2</v>
      </c>
      <c r="F1528">
        <f t="shared" si="233"/>
        <v>0.29365057522058752</v>
      </c>
      <c r="G1528">
        <f t="shared" si="234"/>
        <v>0.20237277196314674</v>
      </c>
      <c r="H1528">
        <f t="shared" si="235"/>
        <v>0.29907232519805704</v>
      </c>
      <c r="I1528">
        <f t="shared" si="236"/>
        <v>0.2049043276182087</v>
      </c>
      <c r="J1528">
        <f t="shared" si="237"/>
        <v>-2.647657846557883E-2</v>
      </c>
      <c r="K1528" s="28">
        <f t="shared" si="238"/>
        <v>4.1269873000000086</v>
      </c>
      <c r="L1528" s="28">
        <f t="shared" si="239"/>
        <v>3.2025495000000017</v>
      </c>
      <c r="M1528" s="28">
        <f t="shared" si="240"/>
        <v>3.172594720633362</v>
      </c>
      <c r="N1528" s="28">
        <f t="shared" si="241"/>
        <v>2.3690719334242547</v>
      </c>
      <c r="O1528" s="7">
        <f t="shared" si="242"/>
        <v>3.5325552969283924</v>
      </c>
      <c r="P1528" s="7">
        <f>[1]!S_PQ_PctChange("H00906.CSI",$A$3,$A1528)/100</f>
        <v>2.0569407823745225</v>
      </c>
    </row>
    <row r="1529" spans="1:16" x14ac:dyDescent="0.3">
      <c r="A1529" s="3">
        <v>20150421</v>
      </c>
      <c r="B1529" s="29">
        <f>板块策略指数!B1529</f>
        <v>4.2302016234758447E-2</v>
      </c>
      <c r="C1529" s="29">
        <f>板块策略指数!C1529</f>
        <v>4.0143798425217793E-2</v>
      </c>
      <c r="D1529" s="29">
        <f>板块策略指数!E1529</f>
        <v>4.8417987121771998E-2</v>
      </c>
      <c r="E1529" s="29">
        <f>板块策略指数!F1529</f>
        <v>2.3334265870502999E-2</v>
      </c>
      <c r="F1529">
        <f t="shared" si="233"/>
        <v>0.29435496447505993</v>
      </c>
      <c r="G1529">
        <f t="shared" si="234"/>
        <v>0.2024381666463641</v>
      </c>
      <c r="H1529">
        <f t="shared" si="235"/>
        <v>0.30154881183944249</v>
      </c>
      <c r="I1529">
        <f t="shared" si="236"/>
        <v>0.20165805703913345</v>
      </c>
      <c r="J1529">
        <f t="shared" si="237"/>
        <v>3.9807795213346445E-2</v>
      </c>
      <c r="K1529" s="28">
        <f t="shared" si="238"/>
        <v>4.3438692000000092</v>
      </c>
      <c r="L1529" s="28">
        <f t="shared" si="239"/>
        <v>3.371255800000001</v>
      </c>
      <c r="M1529" s="28">
        <f t="shared" si="240"/>
        <v>3.3746233580813625</v>
      </c>
      <c r="N1529" s="28">
        <f t="shared" si="241"/>
        <v>2.4476867536556255</v>
      </c>
      <c r="O1529" s="7">
        <f t="shared" si="242"/>
        <v>3.7129863299816863</v>
      </c>
      <c r="P1529" s="7">
        <f>[1]!S_PQ_PctChange("H00906.CSI",$A$3,$A1529)/100</f>
        <v>2.1338323652957754</v>
      </c>
    </row>
    <row r="1530" spans="1:16" x14ac:dyDescent="0.3">
      <c r="A1530" s="3">
        <v>20150422</v>
      </c>
      <c r="B1530" s="29">
        <f>板块策略指数!B1530</f>
        <v>2.1300802048074087E-2</v>
      </c>
      <c r="C1530" s="29">
        <f>板块策略指数!C1530</f>
        <v>2.2411934803724012E-2</v>
      </c>
      <c r="D1530" s="29">
        <f>板块策略指数!E1530</f>
        <v>1.34239049989837E-2</v>
      </c>
      <c r="E1530" s="29">
        <f>板块策略指数!F1530</f>
        <v>3.1399178342977299E-2</v>
      </c>
      <c r="F1530">
        <f t="shared" si="233"/>
        <v>0.29438780003883386</v>
      </c>
      <c r="G1530">
        <f t="shared" si="234"/>
        <v>0.2026810176740306</v>
      </c>
      <c r="H1530">
        <f t="shared" si="235"/>
        <v>0.29925646139425682</v>
      </c>
      <c r="I1530">
        <f t="shared" si="236"/>
        <v>0.20367472089287875</v>
      </c>
      <c r="J1530">
        <f t="shared" si="237"/>
        <v>2.1186887722773988E-2</v>
      </c>
      <c r="K1530" s="28">
        <f t="shared" si="238"/>
        <v>4.4576979000000092</v>
      </c>
      <c r="L1530" s="28">
        <f t="shared" si="239"/>
        <v>3.4692241000000008</v>
      </c>
      <c r="M1530" s="28">
        <f t="shared" si="240"/>
        <v>3.4333478864465814</v>
      </c>
      <c r="N1530" s="28">
        <f t="shared" si="241"/>
        <v>2.5559412849043786</v>
      </c>
      <c r="O1530" s="7">
        <f t="shared" si="242"/>
        <v>3.8128398421939762</v>
      </c>
      <c r="P1530" s="7">
        <f>[1]!S_PQ_PctChange("H00906.CSI",$A$3,$A1530)/100</f>
        <v>2.2156606269880741</v>
      </c>
    </row>
    <row r="1531" spans="1:16" x14ac:dyDescent="0.3">
      <c r="A1531" s="3">
        <v>20150423</v>
      </c>
      <c r="B1531" s="29">
        <f>板块策略指数!B1531</f>
        <v>1.2474930134920023E-2</v>
      </c>
      <c r="C1531" s="29">
        <f>板块策略指数!C1531</f>
        <v>4.9795220606635724E-3</v>
      </c>
      <c r="D1531" s="29">
        <f>板块策略指数!E1531</f>
        <v>-7.8407370959623804E-4</v>
      </c>
      <c r="E1531" s="29">
        <f>板块策略指数!F1531</f>
        <v>-1.37231964823807E-2</v>
      </c>
      <c r="F1531">
        <f t="shared" si="233"/>
        <v>0.29756867950368554</v>
      </c>
      <c r="G1531">
        <f t="shared" si="234"/>
        <v>0.20335432797441963</v>
      </c>
      <c r="H1531">
        <f t="shared" si="235"/>
        <v>0.29852864861435507</v>
      </c>
      <c r="I1531">
        <f t="shared" si="236"/>
        <v>0.20054834390753967</v>
      </c>
      <c r="J1531">
        <f t="shared" si="237"/>
        <v>1.6520144997297743E-3</v>
      </c>
      <c r="K1531" s="28">
        <f t="shared" si="238"/>
        <v>4.5257823000000093</v>
      </c>
      <c r="L1531" s="28">
        <f t="shared" si="239"/>
        <v>3.4914787</v>
      </c>
      <c r="M1531" s="28">
        <f t="shared" si="240"/>
        <v>3.4298718149233247</v>
      </c>
      <c r="N1531" s="28">
        <f t="shared" si="241"/>
        <v>2.5071424039718262</v>
      </c>
      <c r="O1531" s="7">
        <f t="shared" si="242"/>
        <v>3.820790723398158</v>
      </c>
      <c r="P1531" s="7">
        <f>[1]!S_PQ_PctChange("H00906.CSI",$A$3,$A1531)/100</f>
        <v>2.2255582245659467</v>
      </c>
    </row>
    <row r="1532" spans="1:16" x14ac:dyDescent="0.3">
      <c r="A1532" s="3">
        <v>20150424</v>
      </c>
      <c r="B1532" s="29">
        <f>板块策略指数!B1532</f>
        <v>3.5439506909274786E-3</v>
      </c>
      <c r="C1532" s="29">
        <f>板块策略指数!C1532</f>
        <v>2.843072594333028E-3</v>
      </c>
      <c r="D1532" s="29">
        <f>板块策略指数!E1532</f>
        <v>-2.0069413783781499E-3</v>
      </c>
      <c r="E1532" s="29">
        <f>板块策略指数!F1532</f>
        <v>-2.8133235851332102E-2</v>
      </c>
      <c r="F1532">
        <f t="shared" si="233"/>
        <v>0.30000582010652149</v>
      </c>
      <c r="G1532">
        <f t="shared" si="234"/>
        <v>0.20487664975363723</v>
      </c>
      <c r="H1532">
        <f t="shared" si="235"/>
        <v>0.29930887915142956</v>
      </c>
      <c r="I1532">
        <f t="shared" si="236"/>
        <v>0.19580865098841158</v>
      </c>
      <c r="J1532">
        <f t="shared" si="237"/>
        <v>-4.608483512151788E-3</v>
      </c>
      <c r="K1532" s="28">
        <f t="shared" si="238"/>
        <v>4.5453654000000085</v>
      </c>
      <c r="L1532" s="28">
        <f t="shared" si="239"/>
        <v>3.5042483000000004</v>
      </c>
      <c r="M1532" s="28">
        <f t="shared" si="240"/>
        <v>3.4209813218770435</v>
      </c>
      <c r="N1532" s="28">
        <f t="shared" si="241"/>
        <v>2.4084751395566788</v>
      </c>
      <c r="O1532" s="7">
        <f t="shared" si="242"/>
        <v>3.7985741888338431</v>
      </c>
      <c r="P1532" s="7">
        <f>[1]!S_PQ_PctChange("H00906.CSI",$A$3,$A1532)/100</f>
        <v>2.2077706256639944</v>
      </c>
    </row>
    <row r="1533" spans="1:16" x14ac:dyDescent="0.3">
      <c r="A1533" s="3">
        <v>20150427</v>
      </c>
      <c r="B1533" s="29">
        <f>板块策略指数!B1533</f>
        <v>3.0298454273185839E-3</v>
      </c>
      <c r="C1533" s="29">
        <f>板块策略指数!C1533</f>
        <v>6.6440608969091626E-3</v>
      </c>
      <c r="D1533" s="29">
        <f>板块策略指数!E1533</f>
        <v>6.9866555087270002E-3</v>
      </c>
      <c r="E1533" s="29">
        <f>板块策略指数!F1533</f>
        <v>2.3201229365809799E-2</v>
      </c>
      <c r="F1533">
        <f t="shared" si="233"/>
        <v>0.29825898786086108</v>
      </c>
      <c r="G1533">
        <f t="shared" si="234"/>
        <v>0.20441765559279046</v>
      </c>
      <c r="H1533">
        <f t="shared" si="235"/>
        <v>0.29873996091868071</v>
      </c>
      <c r="I1533">
        <f t="shared" si="236"/>
        <v>0.19858339562766752</v>
      </c>
      <c r="J1533">
        <f t="shared" si="237"/>
        <v>8.904353652262777E-3</v>
      </c>
      <c r="K1533" s="28">
        <f t="shared" si="238"/>
        <v>4.5621670000000094</v>
      </c>
      <c r="L1533" s="28">
        <f t="shared" si="239"/>
        <v>3.5341747999999997</v>
      </c>
      <c r="M1533" s="28">
        <f t="shared" si="240"/>
        <v>3.451869195383515</v>
      </c>
      <c r="N1533" s="28">
        <f t="shared" si="241"/>
        <v>2.4875559530571936</v>
      </c>
      <c r="O1533" s="7">
        <f t="shared" si="242"/>
        <v>3.8413023904378401</v>
      </c>
      <c r="P1533" s="7">
        <f>[1]!S_PQ_PctChange("H00906.CSI",$A$3,$A1533)/100</f>
        <v>2.269322540522563</v>
      </c>
    </row>
    <row r="1534" spans="1:16" x14ac:dyDescent="0.3">
      <c r="A1534" s="3">
        <v>20150428</v>
      </c>
      <c r="B1534" s="29">
        <f>板块策略指数!B1534</f>
        <v>-3.3206554208099218E-2</v>
      </c>
      <c r="C1534" s="29">
        <f>板块策略指数!C1534</f>
        <v>-2.8330094375717457E-2</v>
      </c>
      <c r="D1534" s="29">
        <f>板块策略指数!E1534</f>
        <v>-1.97164218500403E-2</v>
      </c>
      <c r="E1534" s="29">
        <f>板块策略指数!F1534</f>
        <v>2.9729622850988499E-3</v>
      </c>
      <c r="F1534">
        <f t="shared" si="233"/>
        <v>0.29453868215880613</v>
      </c>
      <c r="G1534">
        <f t="shared" si="234"/>
        <v>0.20288608287954107</v>
      </c>
      <c r="H1534">
        <f t="shared" si="235"/>
        <v>0.29913012279160406</v>
      </c>
      <c r="I1534">
        <f t="shared" si="236"/>
        <v>0.20344511217004846</v>
      </c>
      <c r="J1534">
        <f t="shared" si="237"/>
        <v>-2.0995026870750496E-2</v>
      </c>
      <c r="K1534" s="28">
        <f t="shared" si="238"/>
        <v>4.377466600000008</v>
      </c>
      <c r="L1534" s="28">
        <f t="shared" si="239"/>
        <v>3.4057212000000003</v>
      </c>
      <c r="M1534" s="28">
        <f t="shared" si="240"/>
        <v>3.364094264306134</v>
      </c>
      <c r="N1534" s="28">
        <f t="shared" si="241"/>
        <v>2.497924325372805</v>
      </c>
      <c r="O1534" s="7">
        <f t="shared" si="242"/>
        <v>3.7396591166611692</v>
      </c>
      <c r="P1534" s="7">
        <f>[1]!S_PQ_PctChange("H00906.CSI",$A$3,$A1534)/100</f>
        <v>2.2107312984214262</v>
      </c>
    </row>
    <row r="1535" spans="1:16" x14ac:dyDescent="0.3">
      <c r="A1535" s="3">
        <v>20150429</v>
      </c>
      <c r="B1535" s="29">
        <f>板块策略指数!B1535</f>
        <v>3.5184728065070683E-2</v>
      </c>
      <c r="C1535" s="29">
        <f>板块策略指数!C1535</f>
        <v>1.8546498130657844E-2</v>
      </c>
      <c r="D1535" s="29">
        <f>板块策略指数!E1535</f>
        <v>1.35641540186432E-2</v>
      </c>
      <c r="E1535" s="29">
        <f>板块策略指数!F1535</f>
        <v>1.67013498452139E-3</v>
      </c>
      <c r="F1535">
        <f t="shared" si="233"/>
        <v>0.29935686332522027</v>
      </c>
      <c r="G1535">
        <f t="shared" si="234"/>
        <v>0.20289070034573098</v>
      </c>
      <c r="H1535">
        <f t="shared" si="235"/>
        <v>0.29767366597790862</v>
      </c>
      <c r="I1535">
        <f t="shared" si="236"/>
        <v>0.20007877035114005</v>
      </c>
      <c r="J1535">
        <f t="shared" si="237"/>
        <v>1.8523317649689827E-2</v>
      </c>
      <c r="K1535" s="28">
        <f t="shared" si="238"/>
        <v>4.5666713000000092</v>
      </c>
      <c r="L1535" s="28">
        <f t="shared" si="239"/>
        <v>3.4874318999999998</v>
      </c>
      <c r="M1535" s="28">
        <f t="shared" si="240"/>
        <v>3.4232895110590604</v>
      </c>
      <c r="N1535" s="28">
        <f t="shared" si="241"/>
        <v>2.5037663311618186</v>
      </c>
      <c r="O1535" s="7">
        <f t="shared" si="242"/>
        <v>3.827453328030332</v>
      </c>
      <c r="P1535" s="7">
        <f>[1]!S_PQ_PctChange("H00906.CSI",$A$3,$A1535)/100</f>
        <v>2.2440716170553934</v>
      </c>
    </row>
    <row r="1536" spans="1:16" x14ac:dyDescent="0.3">
      <c r="A1536" s="3">
        <v>20150430</v>
      </c>
      <c r="B1536" s="29">
        <f>板块策略指数!B1536</f>
        <v>6.0450847888216138E-4</v>
      </c>
      <c r="C1536" s="29">
        <f>板块策略指数!C1536</f>
        <v>3.0239567535276057E-3</v>
      </c>
      <c r="D1536" s="29">
        <f>板块策略指数!E1536</f>
        <v>-3.8861835651085902E-3</v>
      </c>
      <c r="E1536" s="29">
        <f>板块策略指数!F1536</f>
        <v>-7.0159557632972196E-3</v>
      </c>
      <c r="F1536">
        <f t="shared" si="233"/>
        <v>0.3</v>
      </c>
      <c r="G1536">
        <f t="shared" si="234"/>
        <v>0.2</v>
      </c>
      <c r="H1536">
        <f t="shared" si="235"/>
        <v>0.3</v>
      </c>
      <c r="I1536">
        <f t="shared" si="236"/>
        <v>0.2</v>
      </c>
      <c r="J1536">
        <f t="shared" si="237"/>
        <v>-1.7660618448173916E-3</v>
      </c>
      <c r="K1536" s="28">
        <f t="shared" si="238"/>
        <v>4.5700364000000091</v>
      </c>
      <c r="L1536" s="28">
        <f t="shared" si="239"/>
        <v>3.5010016999999998</v>
      </c>
      <c r="M1536" s="28">
        <f t="shared" si="240"/>
        <v>3.4060997960574655</v>
      </c>
      <c r="N1536" s="28">
        <f t="shared" si="241"/>
        <v>2.4791840615774574</v>
      </c>
      <c r="O1536" s="7">
        <f t="shared" si="242"/>
        <v>3.8189277469000604</v>
      </c>
      <c r="P1536" s="7">
        <f>[1]!S_PQ_PctChange("H00906.CSI",$A$3,$A1536)/100</f>
        <v>2.2374171277486372</v>
      </c>
    </row>
    <row r="1537" spans="1:16" x14ac:dyDescent="0.3">
      <c r="A1537" s="3">
        <v>20150504</v>
      </c>
      <c r="B1537" s="29">
        <f>板块策略指数!B1537</f>
        <v>1.5253760280632986E-3</v>
      </c>
      <c r="C1537" s="29">
        <f>板块策略指数!C1537</f>
        <v>-5.9508975524270196E-4</v>
      </c>
      <c r="D1537" s="29">
        <f>板块策略指数!E1537</f>
        <v>2.63183327271995E-3</v>
      </c>
      <c r="E1537" s="29">
        <f>板块策略指数!F1537</f>
        <v>4.94040076464238E-4</v>
      </c>
      <c r="F1537">
        <f t="shared" si="233"/>
        <v>0.3000894172413357</v>
      </c>
      <c r="G1537">
        <f t="shared" si="234"/>
        <v>0.19963603804221863</v>
      </c>
      <c r="H1537">
        <f t="shared" si="235"/>
        <v>0.30042094764256061</v>
      </c>
      <c r="I1537">
        <f t="shared" si="236"/>
        <v>0.19985359707388509</v>
      </c>
      <c r="J1537">
        <f t="shared" si="237"/>
        <v>1.2269528544792817E-3</v>
      </c>
      <c r="K1537" s="28">
        <f t="shared" si="238"/>
        <v>4.5785328000000094</v>
      </c>
      <c r="L1537" s="28">
        <f t="shared" si="239"/>
        <v>3.4983231999999997</v>
      </c>
      <c r="M1537" s="28">
        <f t="shared" si="240"/>
        <v>3.4176959161036544</v>
      </c>
      <c r="N1537" s="28">
        <f t="shared" si="241"/>
        <v>2.4809029179372719</v>
      </c>
      <c r="O1537" s="7">
        <f t="shared" si="242"/>
        <v>3.8248403440546488</v>
      </c>
      <c r="P1537" s="7">
        <f>[1]!S_PQ_PctChange("H00906.CSI",$A$3,$A1537)/100</f>
        <v>2.2604620515723703</v>
      </c>
    </row>
    <row r="1538" spans="1:16" x14ac:dyDescent="0.3">
      <c r="A1538" s="3">
        <v>20150505</v>
      </c>
      <c r="B1538" s="29">
        <f>板块策略指数!B1538</f>
        <v>-3.1239952555266924E-2</v>
      </c>
      <c r="C1538" s="29">
        <f>板块策略指数!C1538</f>
        <v>-2.2736294270718486E-2</v>
      </c>
      <c r="D1538" s="29">
        <f>板块策略指数!E1538</f>
        <v>-4.2897411192436501E-2</v>
      </c>
      <c r="E1538" s="29">
        <f>板块策略指数!F1538</f>
        <v>-4.0684589069581098E-2</v>
      </c>
      <c r="F1538">
        <f t="shared" ref="F1538:F1601" si="243">IF(MID($A1538,6,1)&lt;&gt;MID($A1539,6,1),0.3,F1537*(1+B1538)/(1+$J1538))</f>
        <v>0.30123746686059899</v>
      </c>
      <c r="G1538">
        <f t="shared" ref="G1538:G1601" si="244">IF(MID($A1538,6,1)&lt;&gt;MID($A1539,6,1),0.2,G1537*(1+C1538)/(1+$J1538))</f>
        <v>0.20215886900939722</v>
      </c>
      <c r="H1538">
        <f t="shared" ref="H1538:H1601" si="245">IF(MID($A1538,6,1)&lt;&gt;MID($A1539,6,1),0.3,H1537*(1+D1538)/(1+$J1538))</f>
        <v>0.29794135572543257</v>
      </c>
      <c r="I1538">
        <f t="shared" ref="I1538:I1601" si="246">IF(MID($A1538,6,1)&lt;&gt;MID($A1539,6,1),0.2,I1537*(1+E1538)/(1+$J1538))</f>
        <v>0.19866230840457125</v>
      </c>
      <c r="J1538">
        <f t="shared" si="237"/>
        <v>-3.4932005257798271E-2</v>
      </c>
      <c r="K1538" s="28">
        <f t="shared" si="238"/>
        <v>4.4042597000000088</v>
      </c>
      <c r="L1538" s="28">
        <f t="shared" si="239"/>
        <v>3.3960479999999995</v>
      </c>
      <c r="M1538" s="28">
        <f t="shared" si="240"/>
        <v>3.2281881978674081</v>
      </c>
      <c r="N1538" s="28">
        <f t="shared" si="241"/>
        <v>2.3392838131298883</v>
      </c>
      <c r="O1538" s="7">
        <f t="shared" si="242"/>
        <v>3.6562989957880943</v>
      </c>
      <c r="P1538" s="7">
        <f>[1]!S_PQ_PctChange("H00906.CSI",$A$3,$A1538)/100</f>
        <v>2.1334831002640859</v>
      </c>
    </row>
    <row r="1539" spans="1:16" x14ac:dyDescent="0.3">
      <c r="A1539" s="3">
        <v>20150506</v>
      </c>
      <c r="B1539" s="29">
        <f>板块策略指数!B1539</f>
        <v>7.9295412098720347E-3</v>
      </c>
      <c r="C1539" s="29">
        <f>板块策略指数!C1539</f>
        <v>-1.0113856809571039E-3</v>
      </c>
      <c r="D1539" s="29">
        <f>板块策略指数!E1539</f>
        <v>-1.2608309962531501E-2</v>
      </c>
      <c r="E1539" s="29">
        <f>板块策略指数!F1539</f>
        <v>4.8614790283782097E-3</v>
      </c>
      <c r="F1539">
        <f t="shared" si="243"/>
        <v>0.30381041189580921</v>
      </c>
      <c r="G1539">
        <f t="shared" si="244"/>
        <v>0.20207697417025111</v>
      </c>
      <c r="H1539">
        <f t="shared" si="245"/>
        <v>0.294363358968601</v>
      </c>
      <c r="I1539">
        <f t="shared" si="246"/>
        <v>0.19974925496533874</v>
      </c>
      <c r="J1539">
        <f t="shared" ref="J1539:J1602" si="247">SUMPRODUCT(F1538:I1538,B1539:E1539)</f>
        <v>-6.06529995571092E-4</v>
      </c>
      <c r="K1539" s="28">
        <f t="shared" ref="K1539:K1602" si="248">(1+K1538)*(1+B1539)-1</f>
        <v>4.4471130000000096</v>
      </c>
      <c r="L1539" s="28">
        <f t="shared" ref="L1539:L1602" si="249">(1+L1538)*(1+C1539)-1</f>
        <v>3.3916018999999995</v>
      </c>
      <c r="M1539" s="28">
        <f t="shared" ref="M1539:M1602" si="250">(1+M1538)*(1+D1539)-1</f>
        <v>3.1748778904887782</v>
      </c>
      <c r="N1539" s="28">
        <f t="shared" ref="N1539:N1602" si="251">(1+N1538)*(1+E1539)-1</f>
        <v>2.3555176713572226</v>
      </c>
      <c r="O1539" s="7">
        <f t="shared" si="242"/>
        <v>3.6534748107788015</v>
      </c>
      <c r="P1539" s="7">
        <f>[1]!S_PQ_PctChange("H00906.CSI",$A$3,$A1539)/100</f>
        <v>2.0996899360584345</v>
      </c>
    </row>
    <row r="1540" spans="1:16" x14ac:dyDescent="0.3">
      <c r="A1540" s="3">
        <v>20150507</v>
      </c>
      <c r="B1540" s="29">
        <f>板块策略指数!B1540</f>
        <v>-1.8764618982569585E-3</v>
      </c>
      <c r="C1540" s="29">
        <f>板块策略指数!C1540</f>
        <v>-1.3820036829840907E-2</v>
      </c>
      <c r="D1540" s="29">
        <f>板块策略指数!E1540</f>
        <v>-8.8849255386572103E-4</v>
      </c>
      <c r="E1540" s="29">
        <f>板块策略指数!F1540</f>
        <v>-3.89245333323811E-3</v>
      </c>
      <c r="F1540">
        <f t="shared" si="243"/>
        <v>0.30458104458197355</v>
      </c>
      <c r="G1540">
        <f t="shared" si="244"/>
        <v>0.20016536168148413</v>
      </c>
      <c r="H1540">
        <f t="shared" si="245"/>
        <v>0.29540213644915009</v>
      </c>
      <c r="I1540">
        <f t="shared" si="246"/>
        <v>0.19985145728739229</v>
      </c>
      <c r="J1540">
        <f t="shared" si="247"/>
        <v>-4.401854193588085E-3</v>
      </c>
      <c r="K1540" s="28">
        <f t="shared" si="248"/>
        <v>4.4368917000000092</v>
      </c>
      <c r="L1540" s="28">
        <f t="shared" si="249"/>
        <v>3.3309098000000006</v>
      </c>
      <c r="M1540" s="28">
        <f t="shared" si="250"/>
        <v>3.1711685425697809</v>
      </c>
      <c r="N1540" s="28">
        <f t="shared" si="251"/>
        <v>2.3424564754126087</v>
      </c>
      <c r="O1540" s="7">
        <f t="shared" ref="O1540:O1603" si="252">(1+O1539)*(1+J1540)-1</f>
        <v>3.632990893168218</v>
      </c>
      <c r="P1540" s="7">
        <f>[1]!S_PQ_PctChange("H00906.CSI",$A$3,$A1540)/100</f>
        <v>2.0396541963411621</v>
      </c>
    </row>
    <row r="1541" spans="1:16" x14ac:dyDescent="0.3">
      <c r="A1541" s="3">
        <v>20150508</v>
      </c>
      <c r="B1541" s="29">
        <f>板块策略指数!B1541</f>
        <v>5.2578130257772131E-2</v>
      </c>
      <c r="C1541" s="29">
        <f>板块策略指数!C1541</f>
        <v>3.3844597733252102E-2</v>
      </c>
      <c r="D1541" s="29">
        <f>板块策略指数!E1541</f>
        <v>2.24212882876316E-2</v>
      </c>
      <c r="E1541" s="29">
        <f>板块策略指数!F1541</f>
        <v>2.5010035496259801E-3</v>
      </c>
      <c r="F1541">
        <f t="shared" si="243"/>
        <v>0.31128423006954514</v>
      </c>
      <c r="G1541">
        <f t="shared" si="244"/>
        <v>0.20092968054592358</v>
      </c>
      <c r="H1541">
        <f t="shared" si="245"/>
        <v>0.29325364636642831</v>
      </c>
      <c r="I1541">
        <f t="shared" si="246"/>
        <v>0.19453244301810299</v>
      </c>
      <c r="J1541">
        <f t="shared" si="247"/>
        <v>2.9911943648502422E-2</v>
      </c>
      <c r="K1541" s="28">
        <f t="shared" si="248"/>
        <v>4.7227533000000097</v>
      </c>
      <c r="L1541" s="28">
        <f t="shared" si="249"/>
        <v>3.4774876999999993</v>
      </c>
      <c r="M1541" s="28">
        <f t="shared" si="250"/>
        <v>3.2646915149590381</v>
      </c>
      <c r="N1541" s="28">
        <f t="shared" si="251"/>
        <v>2.3508159709220862</v>
      </c>
      <c r="O1541" s="7">
        <f t="shared" si="252"/>
        <v>3.7715726556886908</v>
      </c>
      <c r="P1541" s="7">
        <f>[1]!S_PQ_PctChange("H00906.CSI",$A$3,$A1541)/100</f>
        <v>2.1152899890216097</v>
      </c>
    </row>
    <row r="1542" spans="1:16" x14ac:dyDescent="0.3">
      <c r="A1542" s="3">
        <v>20150511</v>
      </c>
      <c r="B1542" s="29">
        <f>板块策略指数!B1542</f>
        <v>4.6936987481183218E-2</v>
      </c>
      <c r="C1542" s="29">
        <f>板块策略指数!C1542</f>
        <v>4.0698023581393683E-2</v>
      </c>
      <c r="D1542" s="29">
        <f>板块策略指数!E1542</f>
        <v>2.6024412492029698E-2</v>
      </c>
      <c r="E1542" s="29">
        <f>板块策略指数!F1542</f>
        <v>1.7009837942527001E-2</v>
      </c>
      <c r="F1542">
        <f t="shared" si="243"/>
        <v>0.31526154758244657</v>
      </c>
      <c r="G1542">
        <f t="shared" si="244"/>
        <v>0.20228429387885291</v>
      </c>
      <c r="H1542">
        <f t="shared" si="245"/>
        <v>0.29106799571738895</v>
      </c>
      <c r="I1542">
        <f t="shared" si="246"/>
        <v>0.19138616282131143</v>
      </c>
      <c r="J1542">
        <f t="shared" si="247"/>
        <v>3.372890407505743E-2</v>
      </c>
      <c r="K1542" s="28">
        <f t="shared" si="248"/>
        <v>4.9913621000000097</v>
      </c>
      <c r="L1542" s="28">
        <f t="shared" si="249"/>
        <v>3.6597125999999989</v>
      </c>
      <c r="M1542" s="28">
        <f t="shared" si="250"/>
        <v>3.3756776060955911</v>
      </c>
      <c r="N1542" s="28">
        <f t="shared" si="251"/>
        <v>2.4078128075627019</v>
      </c>
      <c r="O1542" s="7">
        <f t="shared" si="252"/>
        <v>3.9325125720795819</v>
      </c>
      <c r="P1542" s="7">
        <f>[1]!S_PQ_PctChange("H00906.CSI",$A$3,$A1542)/100</f>
        <v>2.2184221665483337</v>
      </c>
    </row>
    <row r="1543" spans="1:16" x14ac:dyDescent="0.3">
      <c r="A1543" s="3">
        <v>20150512</v>
      </c>
      <c r="B1543" s="29">
        <f>板块策略指数!B1543</f>
        <v>1.6863293907740922E-2</v>
      </c>
      <c r="C1543" s="29">
        <f>板块策略指数!C1543</f>
        <v>1.6707575484376434E-2</v>
      </c>
      <c r="D1543" s="29">
        <f>板块策略指数!E1543</f>
        <v>2.36650080542356E-3</v>
      </c>
      <c r="E1543" s="29">
        <f>板块策略指数!F1543</f>
        <v>1.1624163792426599E-3</v>
      </c>
      <c r="F1543">
        <f t="shared" si="243"/>
        <v>0.31752731198443007</v>
      </c>
      <c r="G1543">
        <f t="shared" si="244"/>
        <v>0.20370689840109843</v>
      </c>
      <c r="H1543">
        <f t="shared" si="245"/>
        <v>0.28898048290459649</v>
      </c>
      <c r="I1543">
        <f t="shared" si="246"/>
        <v>0.18978530670987495</v>
      </c>
      <c r="J1543">
        <f t="shared" si="247"/>
        <v>9.6073113006988845E-3</v>
      </c>
      <c r="K1543" s="28">
        <f t="shared" si="248"/>
        <v>5.0923962000000094</v>
      </c>
      <c r="L1543" s="28">
        <f t="shared" si="249"/>
        <v>3.7375650999999985</v>
      </c>
      <c r="M1543" s="28">
        <f t="shared" si="250"/>
        <v>3.3860326506746903</v>
      </c>
      <c r="N1543" s="28">
        <f t="shared" si="251"/>
        <v>2.411774104987606</v>
      </c>
      <c r="O1543" s="7">
        <f t="shared" si="252"/>
        <v>3.9799007558541613</v>
      </c>
      <c r="P1543" s="7">
        <f>[1]!S_PQ_PctChange("H00906.CSI",$A$3,$A1543)/100</f>
        <v>2.26656908097423</v>
      </c>
    </row>
    <row r="1544" spans="1:16" x14ac:dyDescent="0.3">
      <c r="A1544" s="3">
        <v>20150513</v>
      </c>
      <c r="B1544" s="29">
        <f>板块策略指数!B1544</f>
        <v>1.1406792617985056E-2</v>
      </c>
      <c r="C1544" s="29">
        <f>板块策略指数!C1544</f>
        <v>4.2507278686260419E-3</v>
      </c>
      <c r="D1544" s="29">
        <f>板块策略指数!E1544</f>
        <v>6.1829839580174297E-3</v>
      </c>
      <c r="E1544" s="29">
        <f>板块策略指数!F1544</f>
        <v>-8.8115090961509105E-3</v>
      </c>
      <c r="F1544">
        <f t="shared" si="243"/>
        <v>0.31967801406369667</v>
      </c>
      <c r="G1544">
        <f t="shared" si="244"/>
        <v>0.20363560122283905</v>
      </c>
      <c r="H1544">
        <f t="shared" si="245"/>
        <v>0.28943516626866911</v>
      </c>
      <c r="I1544">
        <f t="shared" si="246"/>
        <v>0.18725121844479509</v>
      </c>
      <c r="J1544">
        <f t="shared" si="247"/>
        <v>4.6023375220069548E-3</v>
      </c>
      <c r="K1544" s="28">
        <f t="shared" si="248"/>
        <v>5.1618909000000093</v>
      </c>
      <c r="L1544" s="28">
        <f t="shared" si="249"/>
        <v>3.757703199999999</v>
      </c>
      <c r="M1544" s="28">
        <f t="shared" si="250"/>
        <v>3.4131514201931523</v>
      </c>
      <c r="N1544" s="28">
        <f t="shared" si="251"/>
        <v>2.3817112264274956</v>
      </c>
      <c r="O1544" s="7">
        <f t="shared" si="252"/>
        <v>4.0028199399586999</v>
      </c>
      <c r="P1544" s="7">
        <f>[1]!S_PQ_PctChange("H00906.CSI",$A$3,$A1544)/100</f>
        <v>2.260917034437532</v>
      </c>
    </row>
    <row r="1545" spans="1:16" x14ac:dyDescent="0.3">
      <c r="A1545" s="3">
        <v>20150514</v>
      </c>
      <c r="B1545" s="29">
        <f>板块策略指数!B1545</f>
        <v>-2.4913780930460746E-3</v>
      </c>
      <c r="C1545" s="29">
        <f>板块策略指数!C1545</f>
        <v>-1.7569822346210824E-3</v>
      </c>
      <c r="D1545" s="29">
        <f>板块策略指数!E1545</f>
        <v>-6.3583156056076298E-3</v>
      </c>
      <c r="E1545" s="29">
        <f>板块策略指数!F1545</f>
        <v>-6.3104082740015202E-3</v>
      </c>
      <c r="F1545">
        <f t="shared" si="243"/>
        <v>0.32021886518827436</v>
      </c>
      <c r="G1545">
        <f t="shared" si="244"/>
        <v>0.20413030088874792</v>
      </c>
      <c r="H1545">
        <f t="shared" si="245"/>
        <v>0.28880092927047601</v>
      </c>
      <c r="I1545">
        <f t="shared" si="246"/>
        <v>0.18684990465250159</v>
      </c>
      <c r="J1545">
        <f t="shared" si="247"/>
        <v>-4.1761747074402986E-3</v>
      </c>
      <c r="K1545" s="28">
        <f t="shared" si="248"/>
        <v>5.1465393000000095</v>
      </c>
      <c r="L1545" s="28">
        <f t="shared" si="249"/>
        <v>3.7493439999999989</v>
      </c>
      <c r="M1545" s="28">
        <f t="shared" si="250"/>
        <v>3.3850912106482287</v>
      </c>
      <c r="N1545" s="28">
        <f t="shared" si="251"/>
        <v>2.3603712479239638</v>
      </c>
      <c r="O1545" s="7">
        <f t="shared" si="252"/>
        <v>3.9819272898595663</v>
      </c>
      <c r="P1545" s="7">
        <f>[1]!S_PQ_PctChange("H00906.CSI",$A$3,$A1545)/100</f>
        <v>2.2512202381883255</v>
      </c>
    </row>
    <row r="1546" spans="1:16" x14ac:dyDescent="0.3">
      <c r="A1546" s="3">
        <v>20150515</v>
      </c>
      <c r="B1546" s="29">
        <f>板块策略指数!B1546</f>
        <v>-4.9308885082701252E-3</v>
      </c>
      <c r="C1546" s="29">
        <f>板块策略指数!C1546</f>
        <v>-9.683737375098516E-3</v>
      </c>
      <c r="D1546" s="29">
        <f>板块策略指数!E1546</f>
        <v>-1.8115976192019101E-2</v>
      </c>
      <c r="E1546" s="29">
        <f>板块策略指数!F1546</f>
        <v>-2.3599528069580399E-2</v>
      </c>
      <c r="F1546">
        <f t="shared" si="243"/>
        <v>0.32290129072924445</v>
      </c>
      <c r="G1546">
        <f t="shared" si="244"/>
        <v>0.20485709426619847</v>
      </c>
      <c r="H1546">
        <f t="shared" si="245"/>
        <v>0.28736138069818395</v>
      </c>
      <c r="I1546">
        <f t="shared" si="246"/>
        <v>0.18488023430637299</v>
      </c>
      <c r="J1546">
        <f t="shared" si="247"/>
        <v>-1.3197188075136704E-2</v>
      </c>
      <c r="K1546" s="28">
        <f t="shared" si="248"/>
        <v>5.1162314000000082</v>
      </c>
      <c r="L1546" s="28">
        <f t="shared" si="249"/>
        <v>3.7033525999999988</v>
      </c>
      <c r="M1546" s="28">
        <f t="shared" si="250"/>
        <v>3.3056510026762931</v>
      </c>
      <c r="N1546" s="28">
        <f t="shared" si="251"/>
        <v>2.2810680723343713</v>
      </c>
      <c r="O1546" s="7">
        <f t="shared" si="252"/>
        <v>3.9161798584386336</v>
      </c>
      <c r="P1546" s="7">
        <f>[1]!S_PQ_PctChange("H00906.CSI",$A$3,$A1546)/100</f>
        <v>2.2029423754401001</v>
      </c>
    </row>
    <row r="1547" spans="1:16" x14ac:dyDescent="0.3">
      <c r="A1547" s="3">
        <v>20150518</v>
      </c>
      <c r="B1547" s="29">
        <f>板块策略指数!B1547</f>
        <v>4.3033002315772478E-2</v>
      </c>
      <c r="C1547" s="29">
        <f>板块策略指数!C1547</f>
        <v>2.8573065094035181E-2</v>
      </c>
      <c r="D1547" s="29">
        <f>板块策略指数!E1547</f>
        <v>-2.5757939824060101E-3</v>
      </c>
      <c r="E1547" s="29">
        <f>板块策略指数!F1547</f>
        <v>-2.0087469694814099E-2</v>
      </c>
      <c r="F1547">
        <f t="shared" si="243"/>
        <v>0.33172304934784119</v>
      </c>
      <c r="G1547">
        <f t="shared" si="244"/>
        <v>0.20753625404860251</v>
      </c>
      <c r="H1547">
        <f t="shared" si="245"/>
        <v>0.28230340945381616</v>
      </c>
      <c r="I1547">
        <f t="shared" si="246"/>
        <v>0.17843728714974008</v>
      </c>
      <c r="J1547">
        <f t="shared" si="247"/>
        <v>1.5294847262182824E-2</v>
      </c>
      <c r="K1547" s="28">
        <f t="shared" si="248"/>
        <v>5.3794312000000097</v>
      </c>
      <c r="L1547" s="28">
        <f t="shared" si="249"/>
        <v>3.837741799999999</v>
      </c>
      <c r="M1547" s="28">
        <f t="shared" si="250"/>
        <v>3.294560532733259</v>
      </c>
      <c r="N1547" s="28">
        <f t="shared" si="251"/>
        <v>2.2151597168647323</v>
      </c>
      <c r="O1547" s="7">
        <f t="shared" si="252"/>
        <v>3.9913720784868723</v>
      </c>
      <c r="P1547" s="7">
        <f>[1]!S_PQ_PctChange("H00906.CSI",$A$3,$A1547)/100</f>
        <v>2.1995548695364784</v>
      </c>
    </row>
    <row r="1548" spans="1:16" x14ac:dyDescent="0.3">
      <c r="A1548" s="3">
        <v>20150519</v>
      </c>
      <c r="B1548" s="29">
        <f>板块策略指数!B1548</f>
        <v>2.3210015965059755E-2</v>
      </c>
      <c r="C1548" s="29">
        <f>板块策略指数!C1548</f>
        <v>1.9702250335063398E-2</v>
      </c>
      <c r="D1548" s="29">
        <f>板块策略指数!E1548</f>
        <v>3.1521615828638501E-2</v>
      </c>
      <c r="E1548" s="29">
        <f>板块策略指数!F1548</f>
        <v>4.08112133821441E-2</v>
      </c>
      <c r="F1548">
        <f t="shared" si="243"/>
        <v>0.3301872951305696</v>
      </c>
      <c r="G1548">
        <f t="shared" si="244"/>
        <v>0.20586725713534534</v>
      </c>
      <c r="H1548">
        <f t="shared" si="245"/>
        <v>0.28327900175576559</v>
      </c>
      <c r="I1548">
        <f t="shared" si="246"/>
        <v>0.18066644597831938</v>
      </c>
      <c r="J1548">
        <f t="shared" si="247"/>
        <v>2.7969130323325569E-2</v>
      </c>
      <c r="K1548" s="28">
        <f t="shared" si="248"/>
        <v>5.52749790000001</v>
      </c>
      <c r="L1548" s="28">
        <f t="shared" si="249"/>
        <v>3.9330561999999993</v>
      </c>
      <c r="M1548" s="28">
        <f t="shared" si="250"/>
        <v>3.4299320199989092</v>
      </c>
      <c r="N1548" s="28">
        <f t="shared" si="251"/>
        <v>2.3463742861273729</v>
      </c>
      <c r="O1548" s="7">
        <f t="shared" si="252"/>
        <v>4.13097641464228</v>
      </c>
      <c r="P1548" s="7">
        <f>[1]!S_PQ_PctChange("H00906.CSI",$A$3,$A1548)/100</f>
        <v>2.2999619457502782</v>
      </c>
    </row>
    <row r="1549" spans="1:16" x14ac:dyDescent="0.3">
      <c r="A1549" s="3">
        <v>20150520</v>
      </c>
      <c r="B1549" s="29">
        <f>板块策略指数!B1549</f>
        <v>2.2908042605421543E-2</v>
      </c>
      <c r="C1549" s="29">
        <f>板块策略指数!C1549</f>
        <v>1.3658936218889986E-2</v>
      </c>
      <c r="D1549" s="29">
        <f>板块策略指数!E1549</f>
        <v>1.5868175102760899E-2</v>
      </c>
      <c r="E1549" s="29">
        <f>板块策略指数!F1549</f>
        <v>2.5486120446829999E-3</v>
      </c>
      <c r="F1549">
        <f t="shared" si="243"/>
        <v>0.33265121696840966</v>
      </c>
      <c r="G1549">
        <f t="shared" si="244"/>
        <v>0.20552814211232759</v>
      </c>
      <c r="H1549">
        <f t="shared" si="245"/>
        <v>0.28342875114391297</v>
      </c>
      <c r="I1549">
        <f t="shared" si="246"/>
        <v>0.17839188977534967</v>
      </c>
      <c r="J1549">
        <f t="shared" si="247"/>
        <v>1.5331441842475707E-2</v>
      </c>
      <c r="K1549" s="28">
        <f t="shared" si="248"/>
        <v>5.6770301000000103</v>
      </c>
      <c r="L1549" s="28">
        <f t="shared" si="249"/>
        <v>4.0004364999999984</v>
      </c>
      <c r="M1549" s="28">
        <f t="shared" si="250"/>
        <v>3.5002269569855793</v>
      </c>
      <c r="N1549" s="28">
        <f t="shared" si="251"/>
        <v>2.3549028959390141</v>
      </c>
      <c r="O1549" s="7">
        <f t="shared" si="252"/>
        <v>4.2096416811384829</v>
      </c>
      <c r="P1549" s="7">
        <f>[1]!S_PQ_PctChange("H00906.CSI",$A$3,$A1549)/100</f>
        <v>2.3283368103449176</v>
      </c>
    </row>
    <row r="1550" spans="1:16" x14ac:dyDescent="0.3">
      <c r="A1550" s="3">
        <v>20150521</v>
      </c>
      <c r="B1550" s="29">
        <f>板块策略指数!B1550</f>
        <v>4.5158475472500931E-2</v>
      </c>
      <c r="C1550" s="29">
        <f>板块策略指数!C1550</f>
        <v>4.2963949247230689E-2</v>
      </c>
      <c r="D1550" s="29">
        <f>板块策略指数!E1550</f>
        <v>3.6592264508513501E-2</v>
      </c>
      <c r="E1550" s="29">
        <f>板块策略指数!F1550</f>
        <v>7.5946213804482E-3</v>
      </c>
      <c r="F1550">
        <f t="shared" si="243"/>
        <v>0.33572854065454305</v>
      </c>
      <c r="G1550">
        <f t="shared" si="244"/>
        <v>0.20699392171065314</v>
      </c>
      <c r="H1550">
        <f t="shared" si="245"/>
        <v>0.28370622571113469</v>
      </c>
      <c r="I1550">
        <f t="shared" si="246"/>
        <v>0.17357131192366901</v>
      </c>
      <c r="J1550">
        <f t="shared" si="247"/>
        <v>3.5578441180319317E-2</v>
      </c>
      <c r="K1550" s="28">
        <f t="shared" si="248"/>
        <v>5.9785546000000114</v>
      </c>
      <c r="L1550" s="28">
        <f t="shared" si="249"/>
        <v>4.2152749999999983</v>
      </c>
      <c r="M1550" s="28">
        <f t="shared" si="250"/>
        <v>3.6649004521439386</v>
      </c>
      <c r="N1550" s="28">
        <f t="shared" si="251"/>
        <v>2.3803821132018403</v>
      </c>
      <c r="O1550" s="7">
        <f t="shared" si="252"/>
        <v>4.3949926112614079</v>
      </c>
      <c r="P1550" s="7">
        <f>[1]!S_PQ_PctChange("H00906.CSI",$A$3,$A1550)/100</f>
        <v>2.4074043665427034</v>
      </c>
    </row>
    <row r="1551" spans="1:16" x14ac:dyDescent="0.3">
      <c r="A1551" s="3">
        <v>20150522</v>
      </c>
      <c r="B1551" s="29">
        <f>板块策略指数!B1551</f>
        <v>-7.5849087717963955E-3</v>
      </c>
      <c r="C1551" s="29">
        <f>板块策略指数!C1551</f>
        <v>6.2658440830061866E-3</v>
      </c>
      <c r="D1551" s="29">
        <f>板块策略指数!E1551</f>
        <v>1.9489610429619698E-2</v>
      </c>
      <c r="E1551" s="29">
        <f>板块策略指数!F1551</f>
        <v>2.9505448696491701E-2</v>
      </c>
      <c r="F1551">
        <f t="shared" si="243"/>
        <v>0.33007895037902624</v>
      </c>
      <c r="G1551">
        <f t="shared" si="244"/>
        <v>0.20635097797998736</v>
      </c>
      <c r="H1551">
        <f t="shared" si="245"/>
        <v>0.28654172931231464</v>
      </c>
      <c r="I1551">
        <f t="shared" si="246"/>
        <v>0.17702834232867165</v>
      </c>
      <c r="J1551">
        <f t="shared" si="247"/>
        <v>9.4011445413302412E-3</v>
      </c>
      <c r="K1551" s="28">
        <f t="shared" si="248"/>
        <v>5.9256229000000111</v>
      </c>
      <c r="L1551" s="28">
        <f t="shared" si="249"/>
        <v>4.2479530999999984</v>
      </c>
      <c r="M1551" s="28">
        <f t="shared" si="250"/>
        <v>3.7558175446491804</v>
      </c>
      <c r="N1551" s="28">
        <f t="shared" si="251"/>
        <v>2.4801218042174553</v>
      </c>
      <c r="O1551" s="7">
        <f t="shared" si="252"/>
        <v>4.445711716599285</v>
      </c>
      <c r="P1551" s="7">
        <f>[1]!S_PQ_PctChange("H00906.CSI",$A$3,$A1551)/100</f>
        <v>2.4789923338931996</v>
      </c>
    </row>
    <row r="1552" spans="1:16" x14ac:dyDescent="0.3">
      <c r="A1552" s="3">
        <v>20150525</v>
      </c>
      <c r="B1552" s="29">
        <f>板块策略指数!B1552</f>
        <v>2.1561887234720765E-2</v>
      </c>
      <c r="C1552" s="29">
        <f>板块策略指数!C1552</f>
        <v>1.8972044548187791E-2</v>
      </c>
      <c r="D1552" s="29">
        <f>板块策略指数!E1552</f>
        <v>2.5177688575100499E-2</v>
      </c>
      <c r="E1552" s="29">
        <f>板块策略指数!F1552</f>
        <v>2.53685094093253E-2</v>
      </c>
      <c r="F1552">
        <f t="shared" si="243"/>
        <v>0.32969955537082329</v>
      </c>
      <c r="G1552">
        <f t="shared" si="244"/>
        <v>0.20559126129291663</v>
      </c>
      <c r="H1552">
        <f t="shared" si="245"/>
        <v>0.28722542023874259</v>
      </c>
      <c r="I1552">
        <f t="shared" si="246"/>
        <v>0.17748376309751743</v>
      </c>
      <c r="J1552">
        <f t="shared" si="247"/>
        <v>2.2737428645904365E-2</v>
      </c>
      <c r="K1552" s="28">
        <f t="shared" si="248"/>
        <v>6.0749524000000115</v>
      </c>
      <c r="L1552" s="28">
        <f t="shared" si="249"/>
        <v>4.3475174999999986</v>
      </c>
      <c r="M1552" s="28">
        <f t="shared" si="250"/>
        <v>3.8755580377083563</v>
      </c>
      <c r="N1552" s="28">
        <f t="shared" si="251"/>
        <v>2.5684073069533437</v>
      </c>
      <c r="O1552" s="7">
        <f t="shared" si="252"/>
        <v>4.5695331981816265</v>
      </c>
      <c r="P1552" s="7">
        <f>[1]!S_PQ_PctChange("H00906.CSI",$A$3,$A1552)/100</f>
        <v>2.5798208218258325</v>
      </c>
    </row>
    <row r="1553" spans="1:16" x14ac:dyDescent="0.3">
      <c r="A1553" s="3">
        <v>20150526</v>
      </c>
      <c r="B1553" s="29">
        <f>板块策略指数!B1553</f>
        <v>4.5764519913943126E-2</v>
      </c>
      <c r="C1553" s="29">
        <f>板块策略指数!C1553</f>
        <v>2.6327599675924383E-2</v>
      </c>
      <c r="D1553" s="29">
        <f>板块策略指数!E1553</f>
        <v>2.3160087925559601E-2</v>
      </c>
      <c r="E1553" s="29">
        <f>板块策略指数!F1553</f>
        <v>8.6434394328689795E-3</v>
      </c>
      <c r="F1553">
        <f t="shared" si="243"/>
        <v>0.33517282597671888</v>
      </c>
      <c r="G1553">
        <f t="shared" si="244"/>
        <v>0.20511961622704117</v>
      </c>
      <c r="H1553">
        <f t="shared" si="245"/>
        <v>0.2856820808361864</v>
      </c>
      <c r="I1553">
        <f t="shared" si="246"/>
        <v>0.17402547696005344</v>
      </c>
      <c r="J1553">
        <f t="shared" si="247"/>
        <v>2.8687502435410656E-2</v>
      </c>
      <c r="K1553" s="28">
        <f t="shared" si="248"/>
        <v>6.3987342000000123</v>
      </c>
      <c r="L1553" s="28">
        <f t="shared" si="249"/>
        <v>4.488304799999999</v>
      </c>
      <c r="M1553" s="28">
        <f t="shared" si="250"/>
        <v>3.9884763905478504</v>
      </c>
      <c r="N1553" s="28">
        <f t="shared" si="251"/>
        <v>2.599250619382802</v>
      </c>
      <c r="O1553" s="7">
        <f t="shared" si="252"/>
        <v>4.7293091953685629</v>
      </c>
      <c r="P1553" s="7">
        <f>[1]!S_PQ_PctChange("H00906.CSI",$A$3,$A1553)/100</f>
        <v>2.6644874613853617</v>
      </c>
    </row>
    <row r="1554" spans="1:16" x14ac:dyDescent="0.3">
      <c r="A1554" s="3">
        <v>20150527</v>
      </c>
      <c r="B1554" s="29">
        <f>板块策略指数!B1554</f>
        <v>3.1275620091880483E-3</v>
      </c>
      <c r="C1554" s="29">
        <f>板块策略指数!C1554</f>
        <v>3.6726823189557091E-3</v>
      </c>
      <c r="D1554" s="29">
        <f>板块策略指数!E1554</f>
        <v>-7.5363279540672798E-3</v>
      </c>
      <c r="E1554" s="29">
        <f>板块策略指数!F1554</f>
        <v>-1.1479277050429899E-2</v>
      </c>
      <c r="F1554">
        <f t="shared" si="243"/>
        <v>0.33701276551870579</v>
      </c>
      <c r="G1554">
        <f t="shared" si="244"/>
        <v>0.20635770359608019</v>
      </c>
      <c r="H1554">
        <f t="shared" si="245"/>
        <v>0.28419668418759475</v>
      </c>
      <c r="I1554">
        <f t="shared" si="246"/>
        <v>0.17243284669761907</v>
      </c>
      <c r="J1554">
        <f t="shared" si="247"/>
        <v>-2.3490675308145011E-3</v>
      </c>
      <c r="K1554" s="28">
        <f t="shared" si="248"/>
        <v>6.421874200000012</v>
      </c>
      <c r="L1554" s="28">
        <f t="shared" si="249"/>
        <v>4.5084615999999986</v>
      </c>
      <c r="M1554" s="28">
        <f t="shared" si="250"/>
        <v>3.9508815964775597</v>
      </c>
      <c r="N1554" s="28">
        <f t="shared" si="251"/>
        <v>2.5579338243489751</v>
      </c>
      <c r="O1554" s="7">
        <f t="shared" si="252"/>
        <v>4.7158506611637252</v>
      </c>
      <c r="P1554" s="7">
        <f>[1]!S_PQ_PctChange("H00906.CSI",$A$3,$A1554)/100</f>
        <v>2.6705940216252397</v>
      </c>
    </row>
    <row r="1555" spans="1:16" x14ac:dyDescent="0.3">
      <c r="A1555" s="3">
        <v>20150528</v>
      </c>
      <c r="B1555" s="29">
        <f>板块策略指数!B1555</f>
        <v>-6.3965056157917644E-2</v>
      </c>
      <c r="C1555" s="29">
        <f>板块策略指数!C1555</f>
        <v>-5.4358861283520542E-2</v>
      </c>
      <c r="D1555" s="29">
        <f>板块策略指数!E1555</f>
        <v>-5.6601995877617897E-2</v>
      </c>
      <c r="E1555" s="29">
        <f>板块策略指数!F1555</f>
        <v>-6.4813179365050405E-2</v>
      </c>
      <c r="F1555">
        <f t="shared" si="243"/>
        <v>0.33560420360045934</v>
      </c>
      <c r="G1555">
        <f t="shared" si="244"/>
        <v>0.20760414574665073</v>
      </c>
      <c r="H1555">
        <f t="shared" si="245"/>
        <v>0.28523508084057025</v>
      </c>
      <c r="I1555">
        <f t="shared" si="246"/>
        <v>0.17155656981231951</v>
      </c>
      <c r="J1555">
        <f t="shared" si="247"/>
        <v>-6.003643082516226E-2</v>
      </c>
      <c r="K1555" s="28">
        <f t="shared" si="248"/>
        <v>5.9471336000000106</v>
      </c>
      <c r="L1555" s="28">
        <f t="shared" si="249"/>
        <v>4.2090278999999988</v>
      </c>
      <c r="M1555" s="28">
        <f t="shared" si="250"/>
        <v>3.6706518167631623</v>
      </c>
      <c r="N1555" s="28">
        <f t="shared" si="251"/>
        <v>2.3273328212224653</v>
      </c>
      <c r="O1555" s="7">
        <f t="shared" si="252"/>
        <v>4.3726913883378113</v>
      </c>
      <c r="P1555" s="7">
        <f>[1]!S_PQ_PctChange("H00906.CSI",$A$3,$A1555)/100</f>
        <v>2.4332380934508113</v>
      </c>
    </row>
    <row r="1556" spans="1:16" x14ac:dyDescent="0.3">
      <c r="A1556" s="3">
        <v>20150529</v>
      </c>
      <c r="B1556" s="29">
        <f>板块策略指数!B1556</f>
        <v>3.0501385492284233E-2</v>
      </c>
      <c r="C1556" s="29">
        <f>板块策略指数!C1556</f>
        <v>2.3768868659735994E-2</v>
      </c>
      <c r="D1556" s="29">
        <f>板块策略指数!E1556</f>
        <v>4.3025322425564701E-3</v>
      </c>
      <c r="E1556" s="29">
        <f>板块策略指数!F1556</f>
        <v>-2.4430685729454498E-3</v>
      </c>
      <c r="F1556">
        <f t="shared" si="243"/>
        <v>0.3</v>
      </c>
      <c r="G1556">
        <f t="shared" si="244"/>
        <v>0.2</v>
      </c>
      <c r="H1556">
        <f t="shared" si="245"/>
        <v>0.3</v>
      </c>
      <c r="I1556">
        <f t="shared" si="246"/>
        <v>0.2</v>
      </c>
      <c r="J1556">
        <f t="shared" si="247"/>
        <v>1.5979017528151437E-2</v>
      </c>
      <c r="K1556" s="28">
        <f t="shared" si="248"/>
        <v>6.1590308000000107</v>
      </c>
      <c r="L1556" s="28">
        <f t="shared" si="249"/>
        <v>4.332840599999999</v>
      </c>
      <c r="M1556" s="28">
        <f t="shared" si="250"/>
        <v>3.6907474467985413</v>
      </c>
      <c r="N1556" s="28">
        <f t="shared" si="251"/>
        <v>2.3192039189752069</v>
      </c>
      <c r="O1556" s="7">
        <f t="shared" si="252"/>
        <v>4.4585417182054092</v>
      </c>
      <c r="P1556" s="7">
        <f>[1]!S_PQ_PctChange("H00906.CSI",$A$3,$A1556)/100</f>
        <v>2.4472421616064937</v>
      </c>
    </row>
    <row r="1557" spans="1:16" x14ac:dyDescent="0.3">
      <c r="A1557" s="3">
        <v>20150601</v>
      </c>
      <c r="B1557" s="29">
        <f>板块策略指数!B1557</f>
        <v>5.8055973163294666E-2</v>
      </c>
      <c r="C1557" s="29">
        <f>板块策略指数!C1557</f>
        <v>5.5524479767874467E-2</v>
      </c>
      <c r="D1557" s="29">
        <f>板块策略指数!E1557</f>
        <v>4.4867096361747898E-2</v>
      </c>
      <c r="E1557" s="29">
        <f>板块策略指数!F1557</f>
        <v>4.2369336856554203E-2</v>
      </c>
      <c r="F1557">
        <f t="shared" si="243"/>
        <v>0.3021705691430891</v>
      </c>
      <c r="G1557">
        <f t="shared" si="244"/>
        <v>0.20096506604929673</v>
      </c>
      <c r="H1557">
        <f t="shared" si="245"/>
        <v>0.29840395328290303</v>
      </c>
      <c r="I1557">
        <f t="shared" si="246"/>
        <v>0.19846041152471122</v>
      </c>
      <c r="J1557">
        <f t="shared" si="247"/>
        <v>5.04556841823985E-2</v>
      </c>
      <c r="K1557" s="28">
        <f t="shared" si="248"/>
        <v>6.5746553000000105</v>
      </c>
      <c r="L1557" s="28">
        <f t="shared" si="249"/>
        <v>4.6289437999999983</v>
      </c>
      <c r="M1557" s="28">
        <f t="shared" si="250"/>
        <v>3.9012076645026745</v>
      </c>
      <c r="N1557" s="28">
        <f t="shared" si="251"/>
        <v>2.4598363879138625</v>
      </c>
      <c r="O1557" s="7">
        <f t="shared" si="252"/>
        <v>4.7339561752356278</v>
      </c>
      <c r="P1557" s="7">
        <f>[1]!S_PQ_PctChange("H00906.CSI",$A$3,$A1557)/100</f>
        <v>2.6189078013297094</v>
      </c>
    </row>
    <row r="1558" spans="1:16" x14ac:dyDescent="0.3">
      <c r="A1558" s="3">
        <v>20150602</v>
      </c>
      <c r="B1558" s="29">
        <f>板块策略指数!B1558</f>
        <v>3.6112296753622562E-2</v>
      </c>
      <c r="C1558" s="29">
        <f>板块策略指数!C1558</f>
        <v>2.8884512934735578E-2</v>
      </c>
      <c r="D1558" s="29">
        <f>板块策略指数!E1558</f>
        <v>1.7338909695900101E-2</v>
      </c>
      <c r="E1558" s="29">
        <f>板块策略指数!F1558</f>
        <v>5.3792975596950903E-4</v>
      </c>
      <c r="F1558">
        <f t="shared" si="243"/>
        <v>0.30634381124963644</v>
      </c>
      <c r="G1558">
        <f t="shared" si="244"/>
        <v>0.20231930331866854</v>
      </c>
      <c r="H1558">
        <f t="shared" si="245"/>
        <v>0.29704370149645726</v>
      </c>
      <c r="I1558">
        <f t="shared" si="246"/>
        <v>0.19429318393523787</v>
      </c>
      <c r="J1558">
        <f t="shared" si="247"/>
        <v>2.1997608272450106E-2</v>
      </c>
      <c r="K1558" s="28">
        <f t="shared" si="248"/>
        <v>6.8481935000000105</v>
      </c>
      <c r="L1558" s="28">
        <f t="shared" si="249"/>
        <v>4.791533099999997</v>
      </c>
      <c r="M1558" s="28">
        <f t="shared" si="250"/>
        <v>3.9861892615983399</v>
      </c>
      <c r="N1558" s="28">
        <f t="shared" si="251"/>
        <v>2.4616975368577076</v>
      </c>
      <c r="O1558" s="7">
        <f t="shared" si="252"/>
        <v>4.8600894970298567</v>
      </c>
      <c r="P1558" s="7">
        <f>[1]!S_PQ_PctChange("H00906.CSI",$A$3,$A1558)/100</f>
        <v>2.703748864888647</v>
      </c>
    </row>
    <row r="1559" spans="1:16" x14ac:dyDescent="0.3">
      <c r="A1559" s="3">
        <v>20150603</v>
      </c>
      <c r="B1559" s="29">
        <f>板块策略指数!B1559</f>
        <v>-2.0189359500373357E-4</v>
      </c>
      <c r="C1559" s="29">
        <f>板块策略指数!C1559</f>
        <v>-4.2814224786173874E-4</v>
      </c>
      <c r="D1559" s="29">
        <f>板块策略指数!E1559</f>
        <v>6.0692764790115997E-3</v>
      </c>
      <c r="E1559" s="29">
        <f>板块策略指数!F1559</f>
        <v>3.4953501786295698E-3</v>
      </c>
      <c r="F1559">
        <f t="shared" si="243"/>
        <v>0.30556891953143489</v>
      </c>
      <c r="G1559">
        <f t="shared" si="244"/>
        <v>0.20176187200751916</v>
      </c>
      <c r="H1559">
        <f t="shared" si="245"/>
        <v>0.29815080908943969</v>
      </c>
      <c r="I1559">
        <f t="shared" si="246"/>
        <v>0.19451839937160628</v>
      </c>
      <c r="J1559">
        <f t="shared" si="247"/>
        <v>2.3334927712365221E-3</v>
      </c>
      <c r="K1559" s="28">
        <f t="shared" si="248"/>
        <v>6.8466090000000106</v>
      </c>
      <c r="L1559" s="28">
        <f t="shared" si="249"/>
        <v>4.7890534999999979</v>
      </c>
      <c r="M1559" s="28">
        <f t="shared" si="250"/>
        <v>4.016451822803659</v>
      </c>
      <c r="N1559" s="28">
        <f t="shared" si="251"/>
        <v>2.4737973819615253</v>
      </c>
      <c r="O1559" s="7">
        <f t="shared" si="252"/>
        <v>4.8737639735099751</v>
      </c>
      <c r="P1559" s="7">
        <f>[1]!S_PQ_PctChange("H00906.CSI",$A$3,$A1559)/100</f>
        <v>2.7065157216180453</v>
      </c>
    </row>
    <row r="1560" spans="1:16" x14ac:dyDescent="0.3">
      <c r="A1560" s="3">
        <v>20150604</v>
      </c>
      <c r="B1560" s="29">
        <f>板块策略指数!B1560</f>
        <v>-1.1515930002374376E-2</v>
      </c>
      <c r="C1560" s="29">
        <f>板块策略指数!C1560</f>
        <v>-7.724423344852461E-3</v>
      </c>
      <c r="D1560" s="29">
        <f>板块策略指数!E1560</f>
        <v>-1.0889486653026E-2</v>
      </c>
      <c r="E1560" s="29">
        <f>板块策略指数!F1560</f>
        <v>2.5640543436222799E-2</v>
      </c>
      <c r="F1560">
        <f t="shared" si="243"/>
        <v>0.30306118993254838</v>
      </c>
      <c r="G1560">
        <f t="shared" si="244"/>
        <v>0.20087360396006351</v>
      </c>
      <c r="H1560">
        <f t="shared" si="245"/>
        <v>0.29589135797540922</v>
      </c>
      <c r="I1560">
        <f t="shared" si="246"/>
        <v>0.20017384813197889</v>
      </c>
      <c r="J1560">
        <f t="shared" si="247"/>
        <v>-3.3365561903973395E-3</v>
      </c>
      <c r="K1560" s="28">
        <f t="shared" si="248"/>
        <v>6.75624800000001</v>
      </c>
      <c r="L1560" s="28">
        <f t="shared" si="249"/>
        <v>4.7443363999999981</v>
      </c>
      <c r="M1560" s="28">
        <f t="shared" si="250"/>
        <v>3.9618252376336907</v>
      </c>
      <c r="N1560" s="28">
        <f t="shared" si="251"/>
        <v>2.5628674346223468</v>
      </c>
      <c r="O1560" s="7">
        <f t="shared" si="252"/>
        <v>4.854165829963228</v>
      </c>
      <c r="P1560" s="7">
        <f>[1]!S_PQ_PctChange("H00906.CSI",$A$3,$A1560)/100</f>
        <v>2.7237284407036593</v>
      </c>
    </row>
    <row r="1561" spans="1:16" x14ac:dyDescent="0.3">
      <c r="A1561" s="3">
        <v>20150605</v>
      </c>
      <c r="B1561" s="29">
        <f>板块策略指数!B1561</f>
        <v>-1.9875589331330845E-4</v>
      </c>
      <c r="C1561" s="29">
        <f>板块策略指数!C1561</f>
        <v>7.3579430341161288E-3</v>
      </c>
      <c r="D1561" s="29">
        <f>板块策略指数!E1561</f>
        <v>9.9802369619587106E-3</v>
      </c>
      <c r="E1561" s="29">
        <f>板块策略指数!F1561</f>
        <v>-1.4095037352652199E-3</v>
      </c>
      <c r="F1561">
        <f t="shared" si="243"/>
        <v>0.30176711908717407</v>
      </c>
      <c r="G1561">
        <f t="shared" si="244"/>
        <v>0.20152763417137434</v>
      </c>
      <c r="H1561">
        <f t="shared" si="245"/>
        <v>0.29762751380514713</v>
      </c>
      <c r="I1561">
        <f t="shared" si="246"/>
        <v>0.19907773293630429</v>
      </c>
      <c r="J1561">
        <f t="shared" si="247"/>
        <v>4.0887014184080115E-3</v>
      </c>
      <c r="K1561" s="28">
        <f t="shared" si="248"/>
        <v>6.7547064000000105</v>
      </c>
      <c r="L1561" s="28">
        <f t="shared" si="249"/>
        <v>4.7866028999999983</v>
      </c>
      <c r="M1561" s="28">
        <f t="shared" si="250"/>
        <v>4.0113454292691015</v>
      </c>
      <c r="N1561" s="28">
        <f t="shared" si="251"/>
        <v>2.5578455596649916</v>
      </c>
      <c r="O1561" s="7">
        <f t="shared" si="252"/>
        <v>4.8781017660957948</v>
      </c>
      <c r="P1561" s="7">
        <f>[1]!S_PQ_PctChange("H00906.CSI",$A$3,$A1561)/100</f>
        <v>2.7671537610631005</v>
      </c>
    </row>
    <row r="1562" spans="1:16" x14ac:dyDescent="0.3">
      <c r="A1562" s="3">
        <v>20150608</v>
      </c>
      <c r="B1562" s="29">
        <f>板块策略指数!B1562</f>
        <v>-3.3496161763132699E-2</v>
      </c>
      <c r="C1562" s="29">
        <f>板块策略指数!C1562</f>
        <v>-1.4991196302756457E-2</v>
      </c>
      <c r="D1562" s="29">
        <f>板块策略指数!E1562</f>
        <v>1.322502303321E-2</v>
      </c>
      <c r="E1562" s="29">
        <f>板块策略指数!F1562</f>
        <v>4.6822462999867497E-2</v>
      </c>
      <c r="F1562">
        <f t="shared" si="243"/>
        <v>0.29162167546995993</v>
      </c>
      <c r="G1562">
        <f t="shared" si="244"/>
        <v>0.19848103667926736</v>
      </c>
      <c r="H1562">
        <f t="shared" si="245"/>
        <v>0.3015249709528795</v>
      </c>
      <c r="I1562">
        <f t="shared" si="246"/>
        <v>0.2083723168978931</v>
      </c>
      <c r="J1562">
        <f t="shared" si="247"/>
        <v>1.2825994986603341E-4</v>
      </c>
      <c r="K1562" s="28">
        <f t="shared" si="248"/>
        <v>6.4949535000000092</v>
      </c>
      <c r="L1562" s="28">
        <f t="shared" si="249"/>
        <v>4.6998547999999989</v>
      </c>
      <c r="M1562" s="28">
        <f t="shared" si="250"/>
        <v>4.077620587998557</v>
      </c>
      <c r="N1562" s="28">
        <f t="shared" si="251"/>
        <v>2.7244326517416484</v>
      </c>
      <c r="O1562" s="7">
        <f t="shared" si="252"/>
        <v>4.8788556911336212</v>
      </c>
      <c r="P1562" s="7">
        <f>[1]!S_PQ_PctChange("H00906.CSI",$A$3,$A1562)/100</f>
        <v>2.815766501208874</v>
      </c>
    </row>
    <row r="1563" spans="1:16" x14ac:dyDescent="0.3">
      <c r="A1563" s="3">
        <v>20150609</v>
      </c>
      <c r="B1563" s="29">
        <f>板块策略指数!B1563</f>
        <v>3.0382576756480257E-3</v>
      </c>
      <c r="C1563" s="29">
        <f>板块策略指数!C1563</f>
        <v>-7.2160785569485748E-3</v>
      </c>
      <c r="D1563" s="29">
        <f>板块策略指数!E1563</f>
        <v>-9.4636045255453403E-3</v>
      </c>
      <c r="E1563" s="29">
        <f>板块策略指数!F1563</f>
        <v>-1.6235106575818999E-2</v>
      </c>
      <c r="F1563">
        <f t="shared" si="243"/>
        <v>0.29450523580951665</v>
      </c>
      <c r="G1563">
        <f t="shared" si="244"/>
        <v>0.19839443040332905</v>
      </c>
      <c r="H1563">
        <f t="shared" si="245"/>
        <v>0.30071108881343439</v>
      </c>
      <c r="I1563">
        <f t="shared" si="246"/>
        <v>0.2063892449737198</v>
      </c>
      <c r="J1563">
        <f t="shared" si="247"/>
        <v>-6.7826928108224637E-3</v>
      </c>
      <c r="K1563" s="28">
        <f t="shared" si="248"/>
        <v>6.5177251000000096</v>
      </c>
      <c r="L1563" s="28">
        <f t="shared" si="249"/>
        <v>4.6587241999999982</v>
      </c>
      <c r="M1563" s="28">
        <f t="shared" si="250"/>
        <v>4.0295679948229717</v>
      </c>
      <c r="N1563" s="28">
        <f t="shared" si="251"/>
        <v>2.6639660907061629</v>
      </c>
      <c r="O1563" s="7">
        <f t="shared" si="252"/>
        <v>4.8389812189015062</v>
      </c>
      <c r="P1563" s="7">
        <f>[1]!S_PQ_PctChange("H00906.CSI",$A$3,$A1563)/100</f>
        <v>2.7962026550397896</v>
      </c>
    </row>
    <row r="1564" spans="1:16" x14ac:dyDescent="0.3">
      <c r="A1564" s="3">
        <v>20150610</v>
      </c>
      <c r="B1564" s="29">
        <f>板块策略指数!B1564</f>
        <v>3.824832594636917E-2</v>
      </c>
      <c r="C1564" s="29">
        <f>板块策略指数!C1564</f>
        <v>2.4829342274712795E-2</v>
      </c>
      <c r="D1564" s="29">
        <f>板块策略指数!E1564</f>
        <v>1.36059149109034E-2</v>
      </c>
      <c r="E1564" s="29">
        <f>板块策略指数!F1564</f>
        <v>-4.8838747166091503E-3</v>
      </c>
      <c r="F1564">
        <f t="shared" si="243"/>
        <v>0.29998766409886668</v>
      </c>
      <c r="G1564">
        <f t="shared" si="244"/>
        <v>0.19947577625937429</v>
      </c>
      <c r="H1564">
        <f t="shared" si="245"/>
        <v>0.29903892024257539</v>
      </c>
      <c r="I1564">
        <f t="shared" si="246"/>
        <v>0.2014976393991835</v>
      </c>
      <c r="J1564">
        <f t="shared" si="247"/>
        <v>1.9273805741889152E-2</v>
      </c>
      <c r="K1564" s="28">
        <f t="shared" si="248"/>
        <v>6.8052655000000097</v>
      </c>
      <c r="L1564" s="28">
        <f t="shared" si="249"/>
        <v>4.7992265999999981</v>
      </c>
      <c r="M1564" s="28">
        <f t="shared" si="250"/>
        <v>4.0979998689991355</v>
      </c>
      <c r="N1564" s="28">
        <f t="shared" si="251"/>
        <v>2.6460717393532498</v>
      </c>
      <c r="O1564" s="7">
        <f t="shared" si="252"/>
        <v>4.9515206086451524</v>
      </c>
      <c r="P1564" s="7">
        <f>[1]!S_PQ_PctChange("H00906.CSI",$A$3,$A1564)/100</f>
        <v>2.8134471728820203</v>
      </c>
    </row>
    <row r="1565" spans="1:16" x14ac:dyDescent="0.3">
      <c r="A1565" s="3">
        <v>20150611</v>
      </c>
      <c r="B1565" s="29">
        <f>板块策略指数!B1565</f>
        <v>1.6017866400572758E-2</v>
      </c>
      <c r="C1565" s="29">
        <f>板块策略指数!C1565</f>
        <v>2.28475638458411E-2</v>
      </c>
      <c r="D1565" s="29">
        <f>板块策略指数!E1565</f>
        <v>9.3246791102700403E-4</v>
      </c>
      <c r="E1565" s="29">
        <f>板块策略指数!F1565</f>
        <v>-2.1745798457106502E-3</v>
      </c>
      <c r="F1565">
        <f t="shared" si="243"/>
        <v>0.30201328659879878</v>
      </c>
      <c r="G1565">
        <f t="shared" si="244"/>
        <v>0.20217264229350101</v>
      </c>
      <c r="H1565">
        <f t="shared" si="245"/>
        <v>0.29658815411247508</v>
      </c>
      <c r="I1565">
        <f t="shared" si="246"/>
        <v>0.19922591699522513</v>
      </c>
      <c r="J1565">
        <f t="shared" si="247"/>
        <v>9.2033693508189393E-3</v>
      </c>
      <c r="K1565" s="28">
        <f t="shared" si="248"/>
        <v>6.9302892000000096</v>
      </c>
      <c r="L1565" s="28">
        <f t="shared" si="249"/>
        <v>4.9317247999999987</v>
      </c>
      <c r="M1565" s="28">
        <f t="shared" si="250"/>
        <v>4.1027535902873966</v>
      </c>
      <c r="N1565" s="28">
        <f t="shared" si="251"/>
        <v>2.6381430652328368</v>
      </c>
      <c r="O1565" s="7">
        <f t="shared" si="252"/>
        <v>5.0062946510055246</v>
      </c>
      <c r="P1565" s="7">
        <f>[1]!S_PQ_PctChange("H00906.CSI",$A$3,$A1565)/100</f>
        <v>2.8296391518802451</v>
      </c>
    </row>
    <row r="1566" spans="1:16" x14ac:dyDescent="0.3">
      <c r="A1566" s="3">
        <v>20150612</v>
      </c>
      <c r="B1566" s="29">
        <f>板块策略指数!B1566</f>
        <v>8.869865679047309E-3</v>
      </c>
      <c r="C1566" s="29">
        <f>板块策略指数!C1566</f>
        <v>1.1170663210808451E-2</v>
      </c>
      <c r="D1566" s="29">
        <f>板块策略指数!E1566</f>
        <v>1.6878689611838499E-2</v>
      </c>
      <c r="E1566" s="29">
        <f>板块策略指数!F1566</f>
        <v>4.7843532828905303E-3</v>
      </c>
      <c r="F1566">
        <f t="shared" si="243"/>
        <v>0.30140784156581862</v>
      </c>
      <c r="G1566">
        <f t="shared" si="244"/>
        <v>0.20222749186475519</v>
      </c>
      <c r="H1566">
        <f t="shared" si="245"/>
        <v>0.29834330364039507</v>
      </c>
      <c r="I1566">
        <f t="shared" si="246"/>
        <v>0.19802136292903122</v>
      </c>
      <c r="J1566">
        <f t="shared" si="247"/>
        <v>1.0896406348744484E-2</v>
      </c>
      <c r="K1566" s="28">
        <f t="shared" si="248"/>
        <v>7.0006298000000093</v>
      </c>
      <c r="L1566" s="28">
        <f t="shared" si="249"/>
        <v>4.9979860999999985</v>
      </c>
      <c r="M1566" s="28">
        <f t="shared" si="250"/>
        <v>4.1888813843035519</v>
      </c>
      <c r="N1566" s="28">
        <f t="shared" si="251"/>
        <v>2.6555492269506091</v>
      </c>
      <c r="O1566" s="7">
        <f t="shared" si="252"/>
        <v>5.0717416781731712</v>
      </c>
      <c r="P1566" s="7">
        <f>[1]!S_PQ_PctChange("H00906.CSI",$A$3,$A1566)/100</f>
        <v>2.8632925058150018</v>
      </c>
    </row>
    <row r="1567" spans="1:16" x14ac:dyDescent="0.3">
      <c r="A1567" s="3">
        <v>20150615</v>
      </c>
      <c r="B1567" s="29">
        <f>板块策略指数!B1567</f>
        <v>-3.9347514866892114E-2</v>
      </c>
      <c r="C1567" s="29">
        <f>板块策略指数!C1567</f>
        <v>-2.6224702321334149E-2</v>
      </c>
      <c r="D1567" s="29">
        <f>板块策略指数!E1567</f>
        <v>-1.9599486718839002E-2</v>
      </c>
      <c r="E1567" s="29">
        <f>板块策略指数!F1567</f>
        <v>-3.10375080477754E-2</v>
      </c>
      <c r="F1567">
        <f t="shared" si="243"/>
        <v>0.29824393247734932</v>
      </c>
      <c r="G1567">
        <f t="shared" si="244"/>
        <v>0.20283818155956174</v>
      </c>
      <c r="H1567">
        <f t="shared" si="245"/>
        <v>0.30128019516526888</v>
      </c>
      <c r="I1567">
        <f t="shared" si="246"/>
        <v>0.19763769079782018</v>
      </c>
      <c r="J1567">
        <f t="shared" si="247"/>
        <v>-2.9156470565247873E-2</v>
      </c>
      <c r="K1567" s="28">
        <f t="shared" si="248"/>
        <v>6.685824900000009</v>
      </c>
      <c r="L1567" s="28">
        <f t="shared" si="249"/>
        <v>4.8406906999999988</v>
      </c>
      <c r="M1567" s="28">
        <f t="shared" si="250"/>
        <v>4.0871819725262633</v>
      </c>
      <c r="N1567" s="28">
        <f t="shared" si="251"/>
        <v>2.5420900884000903</v>
      </c>
      <c r="O1567" s="7">
        <f t="shared" si="252"/>
        <v>4.894711120653727</v>
      </c>
      <c r="P1567" s="7">
        <f>[1]!S_PQ_PctChange("H00906.CSI",$A$3,$A1567)/100</f>
        <v>2.7846755536372041</v>
      </c>
    </row>
    <row r="1568" spans="1:16" x14ac:dyDescent="0.3">
      <c r="A1568" s="3">
        <v>20150616</v>
      </c>
      <c r="B1568" s="29">
        <f>板块策略指数!B1568</f>
        <v>-4.7658736019343853E-2</v>
      </c>
      <c r="C1568" s="29">
        <f>板块策略指数!C1568</f>
        <v>-3.1341430218176022E-2</v>
      </c>
      <c r="D1568" s="29">
        <f>板块策略指数!E1568</f>
        <v>-2.9160714861657801E-2</v>
      </c>
      <c r="E1568" s="29">
        <f>板块策略指数!F1568</f>
        <v>-1.5201028291078399E-2</v>
      </c>
      <c r="F1568">
        <f t="shared" si="243"/>
        <v>0.29352889500573098</v>
      </c>
      <c r="G1568">
        <f t="shared" si="244"/>
        <v>0.20305190756740196</v>
      </c>
      <c r="H1568">
        <f t="shared" si="245"/>
        <v>0.30227662608532407</v>
      </c>
      <c r="I1568">
        <f t="shared" si="246"/>
        <v>0.20114257134154301</v>
      </c>
      <c r="J1568">
        <f t="shared" si="247"/>
        <v>-3.2361009554119816E-2</v>
      </c>
      <c r="K1568" s="28">
        <f t="shared" si="248"/>
        <v>6.3195282000000086</v>
      </c>
      <c r="L1568" s="28">
        <f t="shared" si="249"/>
        <v>4.6576350999999994</v>
      </c>
      <c r="M1568" s="28">
        <f t="shared" si="250"/>
        <v>3.9388361095760587</v>
      </c>
      <c r="N1568" s="28">
        <f t="shared" si="251"/>
        <v>2.4882466767567721</v>
      </c>
      <c r="O1568" s="7">
        <f t="shared" si="252"/>
        <v>4.7039523177594758</v>
      </c>
      <c r="P1568" s="7">
        <f>[1]!S_PQ_PctChange("H00906.CSI",$A$3,$A1568)/100</f>
        <v>2.6600993372305055</v>
      </c>
    </row>
    <row r="1569" spans="1:16" x14ac:dyDescent="0.3">
      <c r="A1569" s="3">
        <v>20150617</v>
      </c>
      <c r="B1569" s="29">
        <f>板块策略指数!B1569</f>
        <v>2.7020744315186963E-2</v>
      </c>
      <c r="C1569" s="29">
        <f>板块策略指数!C1569</f>
        <v>1.4018383758966619E-2</v>
      </c>
      <c r="D1569" s="29">
        <f>板块策略指数!E1569</f>
        <v>1.1193300801148101E-2</v>
      </c>
      <c r="E1569" s="29">
        <f>板块策略指数!F1569</f>
        <v>6.85782982593423E-3</v>
      </c>
      <c r="F1569">
        <f t="shared" si="243"/>
        <v>0.29684705220064933</v>
      </c>
      <c r="G1569">
        <f t="shared" si="244"/>
        <v>0.20274752791195025</v>
      </c>
      <c r="H1569">
        <f t="shared" si="245"/>
        <v>0.30098261766339851</v>
      </c>
      <c r="I1569">
        <f t="shared" si="246"/>
        <v>0.1994228022240018</v>
      </c>
      <c r="J1569">
        <f t="shared" si="247"/>
        <v>1.5540703510279613E-2</v>
      </c>
      <c r="K1569" s="28">
        <f t="shared" si="248"/>
        <v>6.5173073000000086</v>
      </c>
      <c r="L1569" s="28">
        <f t="shared" si="249"/>
        <v>4.7369459999999997</v>
      </c>
      <c r="M1569" s="28">
        <f t="shared" si="250"/>
        <v>3.9941179877581154</v>
      </c>
      <c r="N1569" s="28">
        <f t="shared" si="251"/>
        <v>2.512168478856851</v>
      </c>
      <c r="O1569" s="7">
        <f t="shared" si="252"/>
        <v>4.7925957495665488</v>
      </c>
      <c r="P1569" s="7">
        <f>[1]!S_PQ_PctChange("H00906.CSI",$A$3,$A1569)/100</f>
        <v>2.7202892227237045</v>
      </c>
    </row>
    <row r="1570" spans="1:16" x14ac:dyDescent="0.3">
      <c r="A1570" s="3">
        <v>20150618</v>
      </c>
      <c r="B1570" s="29">
        <f>板块策略指数!B1570</f>
        <v>-4.997653880665491E-2</v>
      </c>
      <c r="C1570" s="29">
        <f>板块策略指数!C1570</f>
        <v>-3.9542502230280635E-2</v>
      </c>
      <c r="D1570" s="29">
        <f>板块策略指数!E1570</f>
        <v>-3.6451460455105E-2</v>
      </c>
      <c r="E1570" s="29">
        <f>板块策略指数!F1570</f>
        <v>-3.6526116150521502E-2</v>
      </c>
      <c r="F1570">
        <f t="shared" si="243"/>
        <v>0.29410157052152042</v>
      </c>
      <c r="G1570">
        <f t="shared" si="244"/>
        <v>0.20307852079654137</v>
      </c>
      <c r="H1570">
        <f t="shared" si="245"/>
        <v>0.30244421714990133</v>
      </c>
      <c r="I1570">
        <f t="shared" si="246"/>
        <v>0.20037569153203674</v>
      </c>
      <c r="J1570">
        <f t="shared" si="247"/>
        <v>-4.1107929221116772E-2</v>
      </c>
      <c r="K1570" s="28">
        <f t="shared" si="248"/>
        <v>6.1416183000000082</v>
      </c>
      <c r="L1570" s="28">
        <f t="shared" si="249"/>
        <v>4.5100927999999998</v>
      </c>
      <c r="M1570" s="28">
        <f t="shared" si="250"/>
        <v>3.8120750934192218</v>
      </c>
      <c r="N1570" s="28">
        <f t="shared" si="251"/>
        <v>2.3838826050579254</v>
      </c>
      <c r="O1570" s="7">
        <f t="shared" si="252"/>
        <v>4.5544741334868259</v>
      </c>
      <c r="P1570" s="7">
        <f>[1]!S_PQ_PctChange("H00906.CSI",$A$3,$A1570)/100</f>
        <v>2.578428974609996</v>
      </c>
    </row>
    <row r="1571" spans="1:16" x14ac:dyDescent="0.3">
      <c r="A1571" s="3">
        <v>20150619</v>
      </c>
      <c r="B1571" s="29">
        <f>板块策略指数!B1571</f>
        <v>-6.1988191107889355E-2</v>
      </c>
      <c r="C1571" s="29">
        <f>板块策略指数!C1571</f>
        <v>-5.6386745428316613E-2</v>
      </c>
      <c r="D1571" s="29">
        <f>板块策略指数!E1571</f>
        <v>-5.5426862461241497E-2</v>
      </c>
      <c r="E1571" s="29">
        <f>板块策略指数!F1571</f>
        <v>-5.0384575103278102E-2</v>
      </c>
      <c r="F1571">
        <f t="shared" si="243"/>
        <v>0.29240357757985758</v>
      </c>
      <c r="G1571">
        <f t="shared" si="244"/>
        <v>0.20311175391776776</v>
      </c>
      <c r="H1571">
        <f t="shared" si="245"/>
        <v>0.30280142042139929</v>
      </c>
      <c r="I1571">
        <f t="shared" si="246"/>
        <v>0.20168324808097529</v>
      </c>
      <c r="J1571">
        <f t="shared" si="247"/>
        <v>-5.6541139317764715E-2</v>
      </c>
      <c r="K1571" s="28">
        <f t="shared" si="248"/>
        <v>5.6989223000000075</v>
      </c>
      <c r="L1571" s="28">
        <f t="shared" si="249"/>
        <v>4.1993966</v>
      </c>
      <c r="M1571" s="28">
        <f t="shared" si="250"/>
        <v>3.5453568690631085</v>
      </c>
      <c r="N1571" s="28">
        <f t="shared" si="251"/>
        <v>2.213387117802708</v>
      </c>
      <c r="O1571" s="7">
        <f t="shared" si="252"/>
        <v>4.2404178376684269</v>
      </c>
      <c r="P1571" s="7">
        <f>[1]!S_PQ_PctChange("H00906.CSI",$A$3,$A1571)/100</f>
        <v>2.3561337716348834</v>
      </c>
    </row>
    <row r="1572" spans="1:16" x14ac:dyDescent="0.3">
      <c r="A1572" s="3">
        <v>20150623</v>
      </c>
      <c r="B1572" s="29">
        <f>板块策略指数!B1572</f>
        <v>2.8917830559103446E-2</v>
      </c>
      <c r="C1572" s="29">
        <f>板块策略指数!C1572</f>
        <v>2.3107085156766041E-2</v>
      </c>
      <c r="D1572" s="29">
        <f>板块策略指数!E1572</f>
        <v>4.3570451538921702E-2</v>
      </c>
      <c r="E1572" s="29">
        <f>板块策略指数!F1572</f>
        <v>3.2139200713966302E-2</v>
      </c>
      <c r="F1572">
        <f t="shared" si="243"/>
        <v>0.29129766215299857</v>
      </c>
      <c r="G1572">
        <f t="shared" si="244"/>
        <v>0.2012008320999642</v>
      </c>
      <c r="H1572">
        <f t="shared" si="245"/>
        <v>0.30595200638698383</v>
      </c>
      <c r="I1572">
        <f t="shared" si="246"/>
        <v>0.20154949936005323</v>
      </c>
      <c r="J1572">
        <f t="shared" si="247"/>
        <v>3.282413071055431E-2</v>
      </c>
      <c r="K1572" s="28">
        <f t="shared" si="248"/>
        <v>5.8926406000000071</v>
      </c>
      <c r="L1572" s="28">
        <f t="shared" si="249"/>
        <v>4.3195395000000003</v>
      </c>
      <c r="M1572" s="28">
        <f t="shared" si="250"/>
        <v>3.7434001202537273</v>
      </c>
      <c r="N1572" s="28">
        <f t="shared" si="251"/>
        <v>2.3166628113534427</v>
      </c>
      <c r="O1572" s="7">
        <f t="shared" si="252"/>
        <v>4.4124299977499764</v>
      </c>
      <c r="P1572" s="7">
        <f>[1]!S_PQ_PctChange("H00906.CSI",$A$3,$A1572)/100</f>
        <v>2.4383895441517911</v>
      </c>
    </row>
    <row r="1573" spans="1:16" x14ac:dyDescent="0.3">
      <c r="A1573" s="3">
        <v>20150624</v>
      </c>
      <c r="B1573" s="29">
        <f>板块策略指数!B1573</f>
        <v>1.4998547871479069E-2</v>
      </c>
      <c r="C1573" s="29">
        <f>板块策略指数!C1573</f>
        <v>1.2862447961895984E-2</v>
      </c>
      <c r="D1573" s="29">
        <f>板块策略指数!E1573</f>
        <v>2.5186960128312098E-2</v>
      </c>
      <c r="E1573" s="29">
        <f>板块策略指数!F1573</f>
        <v>1.3752688672031801E-2</v>
      </c>
      <c r="F1573">
        <f t="shared" si="243"/>
        <v>0.2906001412818352</v>
      </c>
      <c r="G1573">
        <f t="shared" si="244"/>
        <v>0.20029663049847665</v>
      </c>
      <c r="H1573">
        <f t="shared" si="245"/>
        <v>0.30828314449297423</v>
      </c>
      <c r="I1573">
        <f t="shared" si="246"/>
        <v>0.2008200837267137</v>
      </c>
      <c r="J1573">
        <f t="shared" si="247"/>
        <v>1.7434825666176382E-2</v>
      </c>
      <c r="K1573" s="28">
        <f t="shared" si="248"/>
        <v>5.9960202000000082</v>
      </c>
      <c r="L1573" s="28">
        <f t="shared" si="249"/>
        <v>4.3879618000000002</v>
      </c>
      <c r="M1573" s="28">
        <f t="shared" si="250"/>
        <v>3.8628719499551885</v>
      </c>
      <c r="N1573" s="28">
        <f t="shared" si="251"/>
        <v>2.3622758424280925</v>
      </c>
      <c r="O1573" s="7">
        <f t="shared" si="252"/>
        <v>4.5067947711911316</v>
      </c>
      <c r="P1573" s="7">
        <f>[1]!S_PQ_PctChange("H00906.CSI",$A$3,$A1573)/100</f>
        <v>2.508550164363081</v>
      </c>
    </row>
    <row r="1574" spans="1:16" x14ac:dyDescent="0.3">
      <c r="A1574" s="3">
        <v>20150625</v>
      </c>
      <c r="B1574" s="29">
        <f>板块策略指数!B1574</f>
        <v>-4.932470034892128E-2</v>
      </c>
      <c r="C1574" s="29">
        <f>板块策略指数!C1574</f>
        <v>-4.079496257750008E-2</v>
      </c>
      <c r="D1574" s="29">
        <f>板块策略指数!E1574</f>
        <v>-3.6695852353897898E-2</v>
      </c>
      <c r="E1574" s="29">
        <f>板块策略指数!F1574</f>
        <v>-2.3297764783878301E-2</v>
      </c>
      <c r="F1574">
        <f t="shared" si="243"/>
        <v>0.28732739806888963</v>
      </c>
      <c r="G1574">
        <f t="shared" si="244"/>
        <v>0.19981776775101739</v>
      </c>
      <c r="H1574">
        <f t="shared" si="245"/>
        <v>0.30886039252962771</v>
      </c>
      <c r="I1574">
        <f t="shared" si="246"/>
        <v>0.20399444165046501</v>
      </c>
      <c r="J1574">
        <f t="shared" si="247"/>
        <v>-3.8496230263718699E-2</v>
      </c>
      <c r="K1574" s="28">
        <f t="shared" si="248"/>
        <v>5.6509436000000077</v>
      </c>
      <c r="L1574" s="28">
        <f t="shared" si="249"/>
        <v>4.1681601000000006</v>
      </c>
      <c r="M1574" s="28">
        <f t="shared" si="250"/>
        <v>3.6844247188637214</v>
      </c>
      <c r="N1574" s="28">
        <f t="shared" si="251"/>
        <v>2.2839423307126863</v>
      </c>
      <c r="O1574" s="7">
        <f t="shared" si="252"/>
        <v>4.2948039316643154</v>
      </c>
      <c r="P1574" s="7">
        <f>[1]!S_PQ_PctChange("H00906.CSI",$A$3,$A1574)/100</f>
        <v>2.3844056812388374</v>
      </c>
    </row>
    <row r="1575" spans="1:16" x14ac:dyDescent="0.3">
      <c r="A1575" s="3">
        <v>20150626</v>
      </c>
      <c r="B1575" s="29">
        <f>板块策略指数!B1575</f>
        <v>-9.2506918867873059E-2</v>
      </c>
      <c r="C1575" s="29">
        <f>板块策略指数!C1575</f>
        <v>-8.251818669471947E-2</v>
      </c>
      <c r="D1575" s="29">
        <f>板块策略指数!E1575</f>
        <v>-7.1599491957677994E-2</v>
      </c>
      <c r="E1575" s="29">
        <f>板块策略指数!F1575</f>
        <v>-6.2597793221059406E-2</v>
      </c>
      <c r="F1575">
        <f t="shared" si="243"/>
        <v>0.28279188104118147</v>
      </c>
      <c r="G1575">
        <f t="shared" si="244"/>
        <v>0.19882827344595644</v>
      </c>
      <c r="H1575">
        <f t="shared" si="245"/>
        <v>0.31098838036600474</v>
      </c>
      <c r="I1575">
        <f t="shared" si="246"/>
        <v>0.20739146514685705</v>
      </c>
      <c r="J1575">
        <f t="shared" si="247"/>
        <v>-7.7952221233528018E-2</v>
      </c>
      <c r="K1575" s="28">
        <f t="shared" si="248"/>
        <v>5.035685300000007</v>
      </c>
      <c r="L1575" s="28">
        <f t="shared" si="249"/>
        <v>3.7416929000000003</v>
      </c>
      <c r="M1575" s="28">
        <f t="shared" si="250"/>
        <v>3.3490222888790901</v>
      </c>
      <c r="N1575" s="28">
        <f t="shared" si="251"/>
        <v>2.0783747877448495</v>
      </c>
      <c r="O1575" s="7">
        <f t="shared" si="252"/>
        <v>3.8820622041950648</v>
      </c>
      <c r="P1575" s="7">
        <f>[1]!S_PQ_PctChange("H00906.CSI",$A$3,$A1575)/100</f>
        <v>2.1137788182747976</v>
      </c>
    </row>
    <row r="1576" spans="1:16" x14ac:dyDescent="0.3">
      <c r="A1576" s="3">
        <v>20150629</v>
      </c>
      <c r="B1576" s="29">
        <f>板块策略指数!B1576</f>
        <v>-6.928507356074376E-2</v>
      </c>
      <c r="C1576" s="29">
        <f>板块策略指数!C1576</f>
        <v>-5.5627790656792693E-2</v>
      </c>
      <c r="D1576" s="29">
        <f>板块策略指数!E1576</f>
        <v>-1.7858275424361102E-2</v>
      </c>
      <c r="E1576" s="29">
        <f>板块策略指数!F1576</f>
        <v>-8.5898188949844103E-3</v>
      </c>
      <c r="F1576">
        <f t="shared" si="243"/>
        <v>0.27359206022132915</v>
      </c>
      <c r="G1576">
        <f t="shared" si="244"/>
        <v>0.19518265158977102</v>
      </c>
      <c r="H1576">
        <f t="shared" si="245"/>
        <v>0.31749595622581839</v>
      </c>
      <c r="I1576">
        <f t="shared" si="246"/>
        <v>0.21372933196308105</v>
      </c>
      <c r="J1576">
        <f t="shared" si="247"/>
        <v>-3.7988805128551614E-2</v>
      </c>
      <c r="K1576" s="28">
        <f t="shared" si="248"/>
        <v>4.6175024000000064</v>
      </c>
      <c r="L1576" s="28">
        <f t="shared" si="249"/>
        <v>3.4779229999999997</v>
      </c>
      <c r="M1576" s="28">
        <f t="shared" si="250"/>
        <v>3.2713562510176022</v>
      </c>
      <c r="N1576" s="28">
        <f t="shared" si="251"/>
        <v>2.0519321058272353</v>
      </c>
      <c r="O1576" s="7">
        <f t="shared" si="252"/>
        <v>3.696598494494431</v>
      </c>
      <c r="P1576" s="7">
        <f>[1]!S_PQ_PctChange("H00906.CSI",$A$3,$A1576)/100</f>
        <v>1.9795696637776716</v>
      </c>
    </row>
    <row r="1577" spans="1:16" x14ac:dyDescent="0.3">
      <c r="A1577" s="3">
        <v>20150630</v>
      </c>
      <c r="B1577" s="29">
        <f>板块策略指数!B1577</f>
        <v>7.6193007055947143E-2</v>
      </c>
      <c r="C1577" s="29">
        <f>板块策略指数!C1577</f>
        <v>6.5002703262204475E-2</v>
      </c>
      <c r="D1577" s="29">
        <f>板块策略指数!E1577</f>
        <v>6.6360404322114999E-2</v>
      </c>
      <c r="E1577" s="29">
        <f>板块策略指数!F1577</f>
        <v>6.84142506703838E-2</v>
      </c>
      <c r="F1577">
        <f t="shared" si="243"/>
        <v>0.3</v>
      </c>
      <c r="G1577">
        <f t="shared" si="244"/>
        <v>0.2</v>
      </c>
      <c r="H1577">
        <f t="shared" si="245"/>
        <v>0.3</v>
      </c>
      <c r="I1577">
        <f t="shared" si="246"/>
        <v>0.2</v>
      </c>
      <c r="J1577">
        <f t="shared" si="247"/>
        <v>6.9224493876432702E-2</v>
      </c>
      <c r="K1577" s="28">
        <f t="shared" si="248"/>
        <v>5.0455168000000068</v>
      </c>
      <c r="L1577" s="28">
        <f t="shared" si="249"/>
        <v>3.7690001000000004</v>
      </c>
      <c r="M1577" s="28">
        <f t="shared" si="250"/>
        <v>3.5548051788389241</v>
      </c>
      <c r="N1577" s="28">
        <f t="shared" si="251"/>
        <v>2.260727753944292</v>
      </c>
      <c r="O1577" s="7">
        <f t="shared" si="252"/>
        <v>4.0217181482166247</v>
      </c>
      <c r="P1577" s="7">
        <f>[1]!S_PQ_PctChange("H00906.CSI",$A$3,$A1577)/100</f>
        <v>2.1646378017363164</v>
      </c>
    </row>
    <row r="1578" spans="1:16" x14ac:dyDescent="0.3">
      <c r="A1578" s="3">
        <v>20150701</v>
      </c>
      <c r="B1578" s="29">
        <f>板块策略指数!B1578</f>
        <v>-4.3867879086863279E-2</v>
      </c>
      <c r="C1578" s="29">
        <f>板块策略指数!C1578</f>
        <v>-3.4262968457475985E-2</v>
      </c>
      <c r="D1578" s="29">
        <f>板块策略指数!E1578</f>
        <v>-4.2341891988156501E-2</v>
      </c>
      <c r="E1578" s="29">
        <f>板块策略指数!F1578</f>
        <v>-4.1735944694842701E-2</v>
      </c>
      <c r="F1578">
        <f t="shared" si="243"/>
        <v>0.29912241441394238</v>
      </c>
      <c r="G1578">
        <f t="shared" si="244"/>
        <v>0.20141818356516802</v>
      </c>
      <c r="H1578">
        <f t="shared" si="245"/>
        <v>0.29959981386046841</v>
      </c>
      <c r="I1578">
        <f t="shared" si="246"/>
        <v>0.19985958816042118</v>
      </c>
      <c r="J1578">
        <f t="shared" si="247"/>
        <v>-4.1062713952969669E-2</v>
      </c>
      <c r="K1578" s="28">
        <f t="shared" si="248"/>
        <v>4.7803128000000061</v>
      </c>
      <c r="L1578" s="28">
        <f t="shared" si="249"/>
        <v>3.6056000000000008</v>
      </c>
      <c r="M1578" s="28">
        <f t="shared" si="250"/>
        <v>3.3619461099294305</v>
      </c>
      <c r="N1578" s="28">
        <f t="shared" si="251"/>
        <v>2.1246382007407347</v>
      </c>
      <c r="O1578" s="7">
        <f t="shared" si="252"/>
        <v>3.8155127723439692</v>
      </c>
      <c r="P1578" s="7">
        <f>[1]!S_PQ_PctChange("H00906.CSI",$A$3,$A1578)/100</f>
        <v>2.0036881344764201</v>
      </c>
    </row>
    <row r="1579" spans="1:16" x14ac:dyDescent="0.3">
      <c r="A1579" s="3">
        <v>20150702</v>
      </c>
      <c r="B1579" s="29">
        <f>板块策略指数!B1579</f>
        <v>-5.1794152039661145E-2</v>
      </c>
      <c r="C1579" s="29">
        <f>板块策略指数!C1579</f>
        <v>-5.2250021712697652E-2</v>
      </c>
      <c r="D1579" s="29">
        <f>板块策略指数!E1579</f>
        <v>-3.6417471548657002E-2</v>
      </c>
      <c r="E1579" s="29">
        <f>板块策略指数!F1579</f>
        <v>-1.43268677491639E-3</v>
      </c>
      <c r="F1579">
        <f t="shared" si="243"/>
        <v>0.29459256074721973</v>
      </c>
      <c r="G1579">
        <f t="shared" si="244"/>
        <v>0.19827257490789885</v>
      </c>
      <c r="H1579">
        <f t="shared" si="245"/>
        <v>0.29984764654535628</v>
      </c>
      <c r="I1579">
        <f t="shared" si="246"/>
        <v>0.20728721779952511</v>
      </c>
      <c r="J1579">
        <f t="shared" si="247"/>
        <v>-3.7213900161282627E-2</v>
      </c>
      <c r="K1579" s="28">
        <f t="shared" si="248"/>
        <v>4.4809264000000057</v>
      </c>
      <c r="L1579" s="28">
        <f t="shared" si="249"/>
        <v>3.3649573000000004</v>
      </c>
      <c r="M1579" s="28">
        <f t="shared" si="250"/>
        <v>3.2030950615743006</v>
      </c>
      <c r="N1579" s="28">
        <f t="shared" si="251"/>
        <v>2.1201615729141352</v>
      </c>
      <c r="O1579" s="7">
        <f t="shared" si="252"/>
        <v>3.6363087608085793</v>
      </c>
      <c r="P1579" s="7">
        <f>[1]!S_PQ_PctChange("H00906.CSI",$A$3,$A1579)/100</f>
        <v>1.8709337991590531</v>
      </c>
    </row>
    <row r="1580" spans="1:16" x14ac:dyDescent="0.3">
      <c r="A1580" s="3">
        <v>20150703</v>
      </c>
      <c r="B1580" s="29">
        <f>板块策略指数!B1580</f>
        <v>-4.9410935348447753E-2</v>
      </c>
      <c r="C1580" s="29">
        <f>板块策略指数!C1580</f>
        <v>-4.1935026489262596E-2</v>
      </c>
      <c r="D1580" s="29">
        <f>板块策略指数!E1580</f>
        <v>-5.5386865103067298E-2</v>
      </c>
      <c r="E1580" s="29">
        <f>板块策略指数!F1580</f>
        <v>-3.8864119629099698E-2</v>
      </c>
      <c r="F1580">
        <f t="shared" si="243"/>
        <v>0.29401213239328089</v>
      </c>
      <c r="G1580">
        <f t="shared" si="244"/>
        <v>0.19943816604105738</v>
      </c>
      <c r="H1580">
        <f t="shared" si="245"/>
        <v>0.29737556970614543</v>
      </c>
      <c r="I1580">
        <f t="shared" si="246"/>
        <v>0.20917413185951625</v>
      </c>
      <c r="J1580">
        <f t="shared" si="247"/>
        <v>-4.7534316034895427E-2</v>
      </c>
      <c r="K1580" s="28">
        <f t="shared" si="248"/>
        <v>4.2101087000000046</v>
      </c>
      <c r="L1580" s="28">
        <f t="shared" si="249"/>
        <v>3.1819126999999998</v>
      </c>
      <c r="M1580" s="28">
        <f t="shared" si="250"/>
        <v>2.9702988023835162</v>
      </c>
      <c r="N1580" s="28">
        <f t="shared" si="251"/>
        <v>1.9988992402822801</v>
      </c>
      <c r="O1580" s="7">
        <f t="shared" si="252"/>
        <v>3.4159249949369501</v>
      </c>
      <c r="P1580" s="7">
        <f>[1]!S_PQ_PctChange("H00906.CSI",$A$3,$A1580)/100</f>
        <v>1.7143129852568451</v>
      </c>
    </row>
    <row r="1581" spans="1:16" x14ac:dyDescent="0.3">
      <c r="A1581" s="3">
        <v>20150706</v>
      </c>
      <c r="B1581" s="29">
        <f>板块策略指数!B1581</f>
        <v>-1.7048780575345774E-2</v>
      </c>
      <c r="C1581" s="29">
        <f>板块策略指数!C1581</f>
        <v>-1.0673943528280687E-2</v>
      </c>
      <c r="D1581" s="29">
        <f>板块策略指数!E1581</f>
        <v>2.2555426526910199E-2</v>
      </c>
      <c r="E1581" s="29">
        <f>板块策略指数!F1581</f>
        <v>6.6969122403765194E-2</v>
      </c>
      <c r="F1581">
        <f t="shared" si="243"/>
        <v>0.28512915514279247</v>
      </c>
      <c r="G1581">
        <f t="shared" si="244"/>
        <v>0.19466690716563306</v>
      </c>
      <c r="H1581">
        <f t="shared" si="245"/>
        <v>0.30001056881520249</v>
      </c>
      <c r="I1581">
        <f t="shared" si="246"/>
        <v>0.22019336887637195</v>
      </c>
      <c r="J1581">
        <f t="shared" si="247"/>
        <v>1.357430080023762E-2</v>
      </c>
      <c r="K1581" s="28">
        <f t="shared" si="248"/>
        <v>4.1212827000000045</v>
      </c>
      <c r="L1581" s="28">
        <f t="shared" si="249"/>
        <v>3.1372752000000004</v>
      </c>
      <c r="M1581" s="28">
        <f t="shared" si="250"/>
        <v>3.0598505853105564</v>
      </c>
      <c r="N1581" s="28">
        <f t="shared" si="251"/>
        <v>2.1997328905813025</v>
      </c>
      <c r="O1581" s="7">
        <f t="shared" si="252"/>
        <v>3.475868089129512</v>
      </c>
      <c r="P1581" s="7">
        <f>[1]!S_PQ_PctChange("H00906.CSI",$A$3,$A1581)/100</f>
        <v>1.7585366107946876</v>
      </c>
    </row>
    <row r="1582" spans="1:16" x14ac:dyDescent="0.3">
      <c r="A1582" s="3">
        <v>20150707</v>
      </c>
      <c r="B1582" s="29">
        <f>板块策略指数!B1582</f>
        <v>-7.4019561544610701E-2</v>
      </c>
      <c r="C1582" s="29">
        <f>板块策略指数!C1582</f>
        <v>-6.5360409189120464E-2</v>
      </c>
      <c r="D1582" s="29">
        <f>板块策略指数!E1582</f>
        <v>-4.0533535850149002E-2</v>
      </c>
      <c r="E1582" s="29">
        <f>板块策略指数!F1582</f>
        <v>3.6486686093405399E-2</v>
      </c>
      <c r="F1582">
        <f t="shared" si="243"/>
        <v>0.27444040756831506</v>
      </c>
      <c r="G1582">
        <f t="shared" si="244"/>
        <v>0.18912150647895276</v>
      </c>
      <c r="H1582">
        <f t="shared" si="245"/>
        <v>0.29920646293570807</v>
      </c>
      <c r="I1582">
        <f t="shared" si="246"/>
        <v>0.23723162301702413</v>
      </c>
      <c r="J1582">
        <f t="shared" si="247"/>
        <v>-3.795500657163408E-2</v>
      </c>
      <c r="K1582" s="28">
        <f t="shared" si="248"/>
        <v>3.742207600000004</v>
      </c>
      <c r="L1582" s="28">
        <f t="shared" si="249"/>
        <v>2.8668612000000002</v>
      </c>
      <c r="M1582" s="28">
        <f t="shared" si="250"/>
        <v>2.8952904860646229</v>
      </c>
      <c r="N1582" s="28">
        <f t="shared" si="251"/>
        <v>2.3164805401426873</v>
      </c>
      <c r="O1582" s="7">
        <f t="shared" si="252"/>
        <v>3.3059864863928343</v>
      </c>
      <c r="P1582" s="7">
        <f>[1]!S_PQ_PctChange("H00906.CSI",$A$3,$A1582)/100</f>
        <v>1.6755426379622937</v>
      </c>
    </row>
    <row r="1583" spans="1:16" x14ac:dyDescent="0.3">
      <c r="A1583" s="3">
        <v>20150708</v>
      </c>
      <c r="B1583" s="29">
        <f>板块策略指数!B1583</f>
        <v>-3.1533667990410241E-2</v>
      </c>
      <c r="C1583" s="29">
        <f>板块策略指数!C1583</f>
        <v>-3.7192387458851589E-2</v>
      </c>
      <c r="D1583" s="29">
        <f>板块策略指数!E1583</f>
        <v>-5.9467754089545702E-2</v>
      </c>
      <c r="E1583" s="29">
        <f>板块策略指数!F1583</f>
        <v>-7.2134677133247199E-2</v>
      </c>
      <c r="F1583">
        <f t="shared" si="243"/>
        <v>0.27995001774413691</v>
      </c>
      <c r="G1583">
        <f t="shared" si="244"/>
        <v>0.19179105601118079</v>
      </c>
      <c r="H1583">
        <f t="shared" si="245"/>
        <v>0.29640981227424501</v>
      </c>
      <c r="I1583">
        <f t="shared" si="246"/>
        <v>0.23184911397043731</v>
      </c>
      <c r="J1583">
        <f t="shared" si="247"/>
        <v>-5.0593755933171752E-2</v>
      </c>
      <c r="K1583" s="28">
        <f t="shared" si="248"/>
        <v>3.5926684000000035</v>
      </c>
      <c r="L1583" s="28">
        <f t="shared" si="249"/>
        <v>2.7230434000000003</v>
      </c>
      <c r="M1583" s="28">
        <f t="shared" si="250"/>
        <v>2.6636463093319849</v>
      </c>
      <c r="N1583" s="28">
        <f t="shared" si="251"/>
        <v>2.0772472871607972</v>
      </c>
      <c r="O1583" s="7">
        <f t="shared" si="252"/>
        <v>3.0881304570487398</v>
      </c>
      <c r="P1583" s="7">
        <f>[1]!S_PQ_PctChange("H00906.CSI",$A$3,$A1583)/100</f>
        <v>1.5267961345222938</v>
      </c>
    </row>
    <row r="1584" spans="1:16" x14ac:dyDescent="0.3">
      <c r="A1584" s="3">
        <v>20150709</v>
      </c>
      <c r="B1584" s="29">
        <f>板块策略指数!B1584</f>
        <v>2.5005985627005088E-2</v>
      </c>
      <c r="C1584" s="29">
        <f>板块策略指数!C1584</f>
        <v>4.9112508331221695E-2</v>
      </c>
      <c r="D1584" s="29">
        <f>板块策略指数!E1584</f>
        <v>8.2394314475309496E-2</v>
      </c>
      <c r="E1584" s="29">
        <f>板块策略指数!F1584</f>
        <v>5.85892155312508E-2</v>
      </c>
      <c r="F1584">
        <f t="shared" si="243"/>
        <v>0.27213897870355463</v>
      </c>
      <c r="G1584">
        <f t="shared" si="244"/>
        <v>0.19082455804240864</v>
      </c>
      <c r="H1584">
        <f t="shared" si="245"/>
        <v>0.30427195746123131</v>
      </c>
      <c r="I1584">
        <f t="shared" si="246"/>
        <v>0.23276450579280536</v>
      </c>
      <c r="J1584">
        <f t="shared" si="247"/>
        <v>5.4426106951427716E-2</v>
      </c>
      <c r="K1584" s="28">
        <f t="shared" si="248"/>
        <v>3.7075126000000038</v>
      </c>
      <c r="L1584" s="28">
        <f t="shared" si="249"/>
        <v>2.9058913999999998</v>
      </c>
      <c r="M1584" s="28">
        <f t="shared" si="250"/>
        <v>2.9655099354693912</v>
      </c>
      <c r="N1584" s="28">
        <f t="shared" si="251"/>
        <v>2.257540791711218</v>
      </c>
      <c r="O1584" s="7">
        <f t="shared" si="252"/>
        <v>3.3106314825354639</v>
      </c>
      <c r="P1584" s="7">
        <f>[1]!S_PQ_PctChange("H00906.CSI",$A$3,$A1584)/100</f>
        <v>1.6754418723941962</v>
      </c>
    </row>
    <row r="1585" spans="1:16" x14ac:dyDescent="0.3">
      <c r="A1585" s="3">
        <v>20150710</v>
      </c>
      <c r="B1585" s="29">
        <f>板块策略指数!B1585</f>
        <v>2.8366275642045011E-2</v>
      </c>
      <c r="C1585" s="29">
        <f>板块策略指数!C1585</f>
        <v>5.5115075652128934E-2</v>
      </c>
      <c r="D1585" s="29">
        <f>板块策略指数!E1585</f>
        <v>7.3667515664320601E-2</v>
      </c>
      <c r="E1585" s="29">
        <f>板块策略指数!F1585</f>
        <v>2.6880427325032499E-2</v>
      </c>
      <c r="F1585">
        <f t="shared" si="243"/>
        <v>0.26731897627538825</v>
      </c>
      <c r="G1585">
        <f t="shared" si="244"/>
        <v>0.19232037906687766</v>
      </c>
      <c r="H1585">
        <f t="shared" si="245"/>
        <v>0.3120491146358626</v>
      </c>
      <c r="I1585">
        <f t="shared" si="246"/>
        <v>0.22831153002187135</v>
      </c>
      <c r="J1585">
        <f t="shared" si="247"/>
        <v>4.6908647809940432E-2</v>
      </c>
      <c r="K1585" s="28">
        <f t="shared" si="248"/>
        <v>3.8410472000000047</v>
      </c>
      <c r="L1585" s="28">
        <f t="shared" si="249"/>
        <v>3.1211649000000001</v>
      </c>
      <c r="M1585" s="28">
        <f t="shared" si="250"/>
        <v>3.2576392007576009</v>
      </c>
      <c r="N1585" s="28">
        <f t="shared" si="251"/>
        <v>2.3451048802211401</v>
      </c>
      <c r="O1585" s="7">
        <f t="shared" si="252"/>
        <v>3.5128373765881618</v>
      </c>
      <c r="P1585" s="7">
        <f>[1]!S_PQ_PctChange("H00906.CSI",$A$3,$A1585)/100</f>
        <v>1.8178512485442946</v>
      </c>
    </row>
    <row r="1586" spans="1:16" x14ac:dyDescent="0.3">
      <c r="A1586" s="3">
        <v>20150713</v>
      </c>
      <c r="B1586" s="29">
        <f>板块策略指数!B1586</f>
        <v>5.7543789285921368E-2</v>
      </c>
      <c r="C1586" s="29">
        <f>板块策略指数!C1586</f>
        <v>5.819320648877703E-2</v>
      </c>
      <c r="D1586" s="29">
        <f>板块策略指数!E1586</f>
        <v>3.95138548795263E-2</v>
      </c>
      <c r="E1586" s="29">
        <f>板块策略指数!F1586</f>
        <v>-1.7508284687621199E-2</v>
      </c>
      <c r="F1586">
        <f t="shared" si="243"/>
        <v>0.27316605907450986</v>
      </c>
      <c r="G1586">
        <f t="shared" si="244"/>
        <v>0.19664769682911187</v>
      </c>
      <c r="H1586">
        <f t="shared" si="245"/>
        <v>0.31343812857522163</v>
      </c>
      <c r="I1586">
        <f t="shared" si="246"/>
        <v>0.21674811552115641</v>
      </c>
      <c r="J1586">
        <f t="shared" si="247"/>
        <v>3.4907206539874683E-2</v>
      </c>
      <c r="K1586" s="28">
        <f t="shared" si="248"/>
        <v>4.1196194000000048</v>
      </c>
      <c r="L1586" s="28">
        <f t="shared" si="249"/>
        <v>3.3609887000000009</v>
      </c>
      <c r="M1586" s="28">
        <f t="shared" si="250"/>
        <v>3.4258749382657188</v>
      </c>
      <c r="N1586" s="28">
        <f t="shared" si="251"/>
        <v>2.2865378316682774</v>
      </c>
      <c r="O1586" s="7">
        <f t="shared" si="252"/>
        <v>3.6703679229735915</v>
      </c>
      <c r="P1586" s="7">
        <f>[1]!S_PQ_PctChange("H00906.CSI",$A$3,$A1586)/100</f>
        <v>1.9183134252265268</v>
      </c>
    </row>
    <row r="1587" spans="1:16" x14ac:dyDescent="0.3">
      <c r="A1587" s="3">
        <v>20150714</v>
      </c>
      <c r="B1587" s="29">
        <f>板块策略指数!B1587</f>
        <v>4.9094547926746307E-2</v>
      </c>
      <c r="C1587" s="29">
        <f>板块策略指数!C1587</f>
        <v>1.9234537342414967E-2</v>
      </c>
      <c r="D1587" s="29">
        <f>板块策略指数!E1587</f>
        <v>-4.2712811466597E-2</v>
      </c>
      <c r="E1587" s="29">
        <f>板块策略指数!F1587</f>
        <v>-2.8014938435697301E-2</v>
      </c>
      <c r="F1587">
        <f t="shared" si="243"/>
        <v>0.28722805930103146</v>
      </c>
      <c r="G1587">
        <f t="shared" si="244"/>
        <v>0.20088545471542182</v>
      </c>
      <c r="H1587">
        <f t="shared" si="245"/>
        <v>0.30073194907853551</v>
      </c>
      <c r="I1587">
        <f t="shared" si="246"/>
        <v>0.21115453690501101</v>
      </c>
      <c r="J1587">
        <f t="shared" si="247"/>
        <v>-2.2666171575016492E-3</v>
      </c>
      <c r="K1587" s="28">
        <f t="shared" si="248"/>
        <v>4.3709648000000056</v>
      </c>
      <c r="L1587" s="28">
        <f t="shared" si="249"/>
        <v>3.4448703000000007</v>
      </c>
      <c r="M1587" s="28">
        <f t="shared" si="250"/>
        <v>3.2368333764528385</v>
      </c>
      <c r="N1587" s="28">
        <f t="shared" si="251"/>
        <v>2.1944656766475004</v>
      </c>
      <c r="O1587" s="7">
        <f t="shared" si="252"/>
        <v>3.6597819869075341</v>
      </c>
      <c r="P1587" s="7">
        <f>[1]!S_PQ_PctChange("H00906.CSI",$A$3,$A1587)/100</f>
        <v>1.8856693429751332</v>
      </c>
    </row>
    <row r="1588" spans="1:16" x14ac:dyDescent="0.3">
      <c r="A1588" s="3">
        <v>20150715</v>
      </c>
      <c r="B1588" s="29">
        <f>板块策略指数!B1588</f>
        <v>-4.3052283641851402E-2</v>
      </c>
      <c r="C1588" s="29">
        <f>板块策略指数!C1588</f>
        <v>-5.5518492856810708E-2</v>
      </c>
      <c r="D1588" s="29">
        <f>板块策略指数!E1588</f>
        <v>-4.5993063390789402E-2</v>
      </c>
      <c r="E1588" s="29">
        <f>板块策略指数!F1588</f>
        <v>1.1681104119475E-3</v>
      </c>
      <c r="F1588">
        <f t="shared" si="243"/>
        <v>0.2854535952484572</v>
      </c>
      <c r="G1588">
        <f t="shared" si="244"/>
        <v>0.19704362760368618</v>
      </c>
      <c r="H1588">
        <f t="shared" si="245"/>
        <v>0.2979555946594829</v>
      </c>
      <c r="I1588">
        <f t="shared" si="246"/>
        <v>0.21954718248837349</v>
      </c>
      <c r="J1588">
        <f t="shared" si="247"/>
        <v>-3.710361334609788E-2</v>
      </c>
      <c r="K1588" s="28">
        <f t="shared" si="248"/>
        <v>4.1397325000000054</v>
      </c>
      <c r="L1588" s="28">
        <f t="shared" si="249"/>
        <v>3.1980978000000011</v>
      </c>
      <c r="M1588" s="28">
        <f t="shared" si="250"/>
        <v>3.0419684303934309</v>
      </c>
      <c r="N1588" s="28">
        <f t="shared" si="251"/>
        <v>2.1981971652650008</v>
      </c>
      <c r="O1588" s="7">
        <f t="shared" si="252"/>
        <v>3.4868872377882054</v>
      </c>
      <c r="P1588" s="7">
        <f>[1]!S_PQ_PctChange("H00906.CSI",$A$3,$A1588)/100</f>
        <v>1.7654069146135618</v>
      </c>
    </row>
    <row r="1589" spans="1:16" x14ac:dyDescent="0.3">
      <c r="A1589" s="3">
        <v>20150716</v>
      </c>
      <c r="B1589" s="29">
        <f>板块策略指数!B1589</f>
        <v>2.3769875183192873E-2</v>
      </c>
      <c r="C1589" s="29">
        <f>板块策略指数!C1589</f>
        <v>2.6996631664941408E-2</v>
      </c>
      <c r="D1589" s="29">
        <f>板块策略指数!E1589</f>
        <v>1.12530678924653E-2</v>
      </c>
      <c r="E1589" s="29">
        <f>板块策略指数!F1589</f>
        <v>-9.9337435702665598E-3</v>
      </c>
      <c r="F1589">
        <f t="shared" si="243"/>
        <v>0.28840966309374227</v>
      </c>
      <c r="G1589">
        <f t="shared" si="244"/>
        <v>0.19971163049746762</v>
      </c>
      <c r="H1589">
        <f t="shared" si="245"/>
        <v>0.29736054257197464</v>
      </c>
      <c r="I1589">
        <f t="shared" si="246"/>
        <v>0.21451816383681538</v>
      </c>
      <c r="J1589">
        <f t="shared" si="247"/>
        <v>1.3276699689219094E-2</v>
      </c>
      <c r="K1589" s="28">
        <f t="shared" si="248"/>
        <v>4.2619033000000055</v>
      </c>
      <c r="L1589" s="28">
        <f t="shared" si="249"/>
        <v>3.3114323000000025</v>
      </c>
      <c r="M1589" s="28">
        <f t="shared" si="250"/>
        <v>3.0874529755598497</v>
      </c>
      <c r="N1589" s="28">
        <f t="shared" si="251"/>
        <v>2.166427094738105</v>
      </c>
      <c r="O1589" s="7">
        <f t="shared" si="252"/>
        <v>3.5464582921837087</v>
      </c>
      <c r="P1589" s="7">
        <f>[1]!S_PQ_PctChange("H00906.CSI",$A$3,$A1589)/100</f>
        <v>1.7993122085331179</v>
      </c>
    </row>
    <row r="1590" spans="1:16" x14ac:dyDescent="0.3">
      <c r="A1590" s="3">
        <v>20150717</v>
      </c>
      <c r="B1590" s="29">
        <f>板块策略指数!B1590</f>
        <v>6.5106137545325057E-2</v>
      </c>
      <c r="C1590" s="29">
        <f>板块策略指数!C1590</f>
        <v>5.4606238395532677E-2</v>
      </c>
      <c r="D1590" s="29">
        <f>板块策略指数!E1590</f>
        <v>4.0793869929536701E-2</v>
      </c>
      <c r="E1590" s="29">
        <f>板块策略指数!F1590</f>
        <v>1.70288610098016E-2</v>
      </c>
      <c r="F1590">
        <f t="shared" si="243"/>
        <v>0.29382766677679001</v>
      </c>
      <c r="G1590">
        <f t="shared" si="244"/>
        <v>0.20145761372720219</v>
      </c>
      <c r="H1590">
        <f t="shared" si="245"/>
        <v>0.2960315902694271</v>
      </c>
      <c r="I1590">
        <f t="shared" si="246"/>
        <v>0.20868312922658053</v>
      </c>
      <c r="J1590">
        <f t="shared" si="247"/>
        <v>4.5466227391999875E-2</v>
      </c>
      <c r="K1590" s="28">
        <f t="shared" si="248"/>
        <v>4.6044855000000053</v>
      </c>
      <c r="L1590" s="28">
        <f t="shared" si="249"/>
        <v>3.5468634000000021</v>
      </c>
      <c r="M1590" s="28">
        <f t="shared" si="250"/>
        <v>3.2541960005879362</v>
      </c>
      <c r="N1590" s="28">
        <f t="shared" si="251"/>
        <v>2.2203477416320698</v>
      </c>
      <c r="O1590" s="7">
        <f t="shared" si="252"/>
        <v>3.7531685987243764</v>
      </c>
      <c r="P1590" s="7">
        <f>[1]!S_PQ_PctChange("H00906.CSI",$A$3,$A1590)/100</f>
        <v>1.9217066653321613</v>
      </c>
    </row>
    <row r="1591" spans="1:16" x14ac:dyDescent="0.3">
      <c r="A1591" s="3">
        <v>20150720</v>
      </c>
      <c r="B1591" s="29">
        <f>板块策略指数!B1591</f>
        <v>2.9636797168981911E-2</v>
      </c>
      <c r="C1591" s="29">
        <f>板块策略指数!C1591</f>
        <v>8.9718551914270087E-3</v>
      </c>
      <c r="D1591" s="29">
        <f>板块策略指数!E1591</f>
        <v>-8.3255094887266495E-3</v>
      </c>
      <c r="E1591" s="29">
        <f>板块策略指数!F1591</f>
        <v>-8.5987246509220197E-3</v>
      </c>
      <c r="F1591">
        <f t="shared" si="243"/>
        <v>0.30065472038168711</v>
      </c>
      <c r="G1591">
        <f t="shared" si="244"/>
        <v>0.2020012340859888</v>
      </c>
      <c r="H1591">
        <f t="shared" si="245"/>
        <v>0.29174168383986054</v>
      </c>
      <c r="I1591">
        <f t="shared" si="246"/>
        <v>0.2056023616924634</v>
      </c>
      <c r="J1591">
        <f t="shared" si="247"/>
        <v>6.2565369192067281E-3</v>
      </c>
      <c r="K1591" s="28">
        <f t="shared" si="248"/>
        <v>4.7705845000000062</v>
      </c>
      <c r="L1591" s="28">
        <f t="shared" si="249"/>
        <v>3.5876572000000015</v>
      </c>
      <c r="M1591" s="28">
        <f t="shared" si="250"/>
        <v>3.2187776514181383</v>
      </c>
      <c r="N1591" s="28">
        <f t="shared" si="251"/>
        <v>2.1926568581215569</v>
      </c>
      <c r="O1591" s="7">
        <f t="shared" si="252"/>
        <v>3.7829069735455096</v>
      </c>
      <c r="P1591" s="7">
        <f>[1]!S_PQ_PctChange("H00906.CSI",$A$3,$A1591)/100</f>
        <v>1.9391123142509517</v>
      </c>
    </row>
    <row r="1592" spans="1:16" x14ac:dyDescent="0.3">
      <c r="A1592" s="3">
        <v>20150721</v>
      </c>
      <c r="B1592" s="29">
        <f>板块策略指数!B1592</f>
        <v>1.2397617607020617E-2</v>
      </c>
      <c r="C1592" s="29">
        <f>板块策略指数!C1592</f>
        <v>1.6031516042654775E-2</v>
      </c>
      <c r="D1592" s="29">
        <f>板块策略指数!E1592</f>
        <v>1.39098893937611E-3</v>
      </c>
      <c r="E1592" s="29">
        <f>板块策略指数!F1592</f>
        <v>-1.14542507872517E-2</v>
      </c>
      <c r="F1592">
        <f t="shared" si="243"/>
        <v>0.30286278822335672</v>
      </c>
      <c r="G1592">
        <f t="shared" si="244"/>
        <v>0.20421515909746185</v>
      </c>
      <c r="H1592">
        <f t="shared" si="245"/>
        <v>0.29068922847830969</v>
      </c>
      <c r="I1592">
        <f t="shared" si="246"/>
        <v>0.20223282420087166</v>
      </c>
      <c r="J1592">
        <f t="shared" si="247"/>
        <v>5.0165767220229571E-3</v>
      </c>
      <c r="K1592" s="28">
        <f t="shared" si="248"/>
        <v>4.8421260000000066</v>
      </c>
      <c r="L1592" s="28">
        <f t="shared" si="249"/>
        <v>3.6612043000000023</v>
      </c>
      <c r="M1592" s="28">
        <f t="shared" si="250"/>
        <v>3.2246459244689483</v>
      </c>
      <c r="N1592" s="28">
        <f t="shared" si="251"/>
        <v>2.1560873657909934</v>
      </c>
      <c r="O1592" s="7">
        <f t="shared" si="252"/>
        <v>3.8069007933325993</v>
      </c>
      <c r="P1592" s="7">
        <f>[1]!S_PQ_PctChange("H00906.CSI",$A$3,$A1592)/100</f>
        <v>1.9538115762070234</v>
      </c>
    </row>
    <row r="1593" spans="1:16" x14ac:dyDescent="0.3">
      <c r="A1593" s="3">
        <v>20150722</v>
      </c>
      <c r="B1593" s="29">
        <f>板块策略指数!B1593</f>
        <v>1.6620011276716719E-2</v>
      </c>
      <c r="C1593" s="29">
        <f>板块策略指数!C1593</f>
        <v>2.4406568062249711E-3</v>
      </c>
      <c r="D1593" s="29">
        <f>板块策略指数!E1593</f>
        <v>-6.89664043495099E-3</v>
      </c>
      <c r="E1593" s="29">
        <f>板块策略指数!F1593</f>
        <v>-9.0843613324220803E-3</v>
      </c>
      <c r="F1593">
        <f t="shared" si="243"/>
        <v>0.3073768836702962</v>
      </c>
      <c r="G1593">
        <f t="shared" si="244"/>
        <v>0.20436818230732806</v>
      </c>
      <c r="H1593">
        <f t="shared" si="245"/>
        <v>0.28819737653345218</v>
      </c>
      <c r="I1593">
        <f t="shared" si="246"/>
        <v>0.20005755748892359</v>
      </c>
      <c r="J1593">
        <f t="shared" si="247"/>
        <v>1.6900669381104635E-3</v>
      </c>
      <c r="K1593" s="28">
        <f t="shared" si="248"/>
        <v>4.9392222000000068</v>
      </c>
      <c r="L1593" s="28">
        <f t="shared" si="249"/>
        <v>3.6725807000000019</v>
      </c>
      <c r="M1593" s="28">
        <f t="shared" si="250"/>
        <v>3.1955100605629045</v>
      </c>
      <c r="N1593" s="28">
        <f t="shared" si="251"/>
        <v>2.1274163277634557</v>
      </c>
      <c r="O1593" s="7">
        <f t="shared" si="252"/>
        <v>3.8150247774381869</v>
      </c>
      <c r="P1593" s="7">
        <f>[1]!S_PQ_PctChange("H00906.CSI",$A$3,$A1593)/100</f>
        <v>1.9609415351188597</v>
      </c>
    </row>
    <row r="1594" spans="1:16" x14ac:dyDescent="0.3">
      <c r="A1594" s="3">
        <v>20150723</v>
      </c>
      <c r="B1594" s="29">
        <f>板块策略指数!B1594</f>
        <v>2.2076964892810354E-2</v>
      </c>
      <c r="C1594" s="29">
        <f>板块策略指数!C1594</f>
        <v>2.5282944818909133E-2</v>
      </c>
      <c r="D1594" s="29">
        <f>板块策略指数!E1594</f>
        <v>2.1855923715534398E-2</v>
      </c>
      <c r="E1594" s="29">
        <f>板块策略指数!F1594</f>
        <v>1.8796376950177E-2</v>
      </c>
      <c r="F1594">
        <f t="shared" si="243"/>
        <v>0.30739637558664307</v>
      </c>
      <c r="G1594">
        <f t="shared" si="244"/>
        <v>0.20502223060646232</v>
      </c>
      <c r="H1594">
        <f t="shared" si="245"/>
        <v>0.28815332076750766</v>
      </c>
      <c r="I1594">
        <f t="shared" si="246"/>
        <v>0.19942807303938687</v>
      </c>
      <c r="J1594">
        <f t="shared" si="247"/>
        <v>2.2012155284493306E-2</v>
      </c>
      <c r="K1594" s="28">
        <f t="shared" si="248"/>
        <v>5.0703422000000069</v>
      </c>
      <c r="L1594" s="28">
        <f t="shared" si="249"/>
        <v>3.7907173000000016</v>
      </c>
      <c r="M1594" s="28">
        <f t="shared" si="250"/>
        <v>3.2872068083943251</v>
      </c>
      <c r="N1594" s="28">
        <f t="shared" si="251"/>
        <v>2.1862004239402362</v>
      </c>
      <c r="O1594" s="7">
        <f t="shared" si="252"/>
        <v>3.9210138505378396</v>
      </c>
      <c r="P1594" s="7">
        <f>[1]!S_PQ_PctChange("H00906.CSI",$A$3,$A1594)/100</f>
        <v>2.0326847429565751</v>
      </c>
    </row>
    <row r="1595" spans="1:16" x14ac:dyDescent="0.3">
      <c r="A1595" s="3">
        <v>20150724</v>
      </c>
      <c r="B1595" s="29">
        <f>板块策略指数!B1595</f>
        <v>-1.8569101425616508E-2</v>
      </c>
      <c r="C1595" s="29">
        <f>板块策略指数!C1595</f>
        <v>-1.9827511007589674E-2</v>
      </c>
      <c r="D1595" s="29">
        <f>板块策略指数!E1595</f>
        <v>-1.8141092225250101E-2</v>
      </c>
      <c r="E1595" s="29">
        <f>板块策略指数!F1595</f>
        <v>-1.45155807937294E-2</v>
      </c>
      <c r="F1595">
        <f t="shared" si="243"/>
        <v>0.30718550405933448</v>
      </c>
      <c r="G1595">
        <f t="shared" si="244"/>
        <v>0.20461888383493712</v>
      </c>
      <c r="H1595">
        <f t="shared" si="245"/>
        <v>0.28808122939356201</v>
      </c>
      <c r="I1595">
        <f t="shared" si="246"/>
        <v>0.20011438271216633</v>
      </c>
      <c r="J1595">
        <f t="shared" si="247"/>
        <v>-1.7895385284081921E-2</v>
      </c>
      <c r="K1595" s="28">
        <f t="shared" si="248"/>
        <v>4.957621400000007</v>
      </c>
      <c r="L1595" s="28">
        <f t="shared" si="249"/>
        <v>3.6957293000000009</v>
      </c>
      <c r="M1595" s="28">
        <f t="shared" si="250"/>
        <v>3.2094321942945241</v>
      </c>
      <c r="N1595" s="28">
        <f t="shared" si="251"/>
        <v>2.1399508742615168</v>
      </c>
      <c r="O1595" s="7">
        <f t="shared" si="252"/>
        <v>3.8329504116941608</v>
      </c>
      <c r="P1595" s="7">
        <f>[1]!S_PQ_PctChange("H00906.CSI",$A$3,$A1595)/100</f>
        <v>1.9820466305307682</v>
      </c>
    </row>
    <row r="1596" spans="1:16" x14ac:dyDescent="0.3">
      <c r="A1596" s="3">
        <v>20150727</v>
      </c>
      <c r="B1596" s="29">
        <f>板块策略指数!B1596</f>
        <v>-8.0321921765622833E-2</v>
      </c>
      <c r="C1596" s="29">
        <f>板块策略指数!C1596</f>
        <v>-7.9829495282021379E-2</v>
      </c>
      <c r="D1596" s="29">
        <f>板块策略指数!E1596</f>
        <v>-8.8923067467575695E-2</v>
      </c>
      <c r="E1596" s="29">
        <f>板块策略指数!F1596</f>
        <v>-8.1094606921705698E-2</v>
      </c>
      <c r="F1596">
        <f t="shared" si="243"/>
        <v>0.30803346006531451</v>
      </c>
      <c r="G1596">
        <f t="shared" si="244"/>
        <v>0.20529357680303525</v>
      </c>
      <c r="H1596">
        <f t="shared" si="245"/>
        <v>0.2861747779732231</v>
      </c>
      <c r="I1596">
        <f t="shared" si="246"/>
        <v>0.20049818515842713</v>
      </c>
      <c r="J1596">
        <f t="shared" si="247"/>
        <v>-8.2853616049229639E-2</v>
      </c>
      <c r="K1596" s="28">
        <f t="shared" si="248"/>
        <v>4.4790938000000065</v>
      </c>
      <c r="L1596" s="28">
        <f t="shared" si="249"/>
        <v>3.3208716000000011</v>
      </c>
      <c r="M1596" s="28">
        <f t="shared" si="250"/>
        <v>2.8351165712810866</v>
      </c>
      <c r="N1596" s="28">
        <f t="shared" si="251"/>
        <v>1.885317792359813</v>
      </c>
      <c r="O1596" s="7">
        <f t="shared" si="252"/>
        <v>3.4325229938986865</v>
      </c>
      <c r="P1596" s="7">
        <f>[1]!S_PQ_PctChange("H00906.CSI",$A$3,$A1596)/100</f>
        <v>1.736816704668787</v>
      </c>
    </row>
    <row r="1597" spans="1:16" x14ac:dyDescent="0.3">
      <c r="A1597" s="3">
        <v>20150728</v>
      </c>
      <c r="B1597" s="29">
        <f>板块策略指数!B1597</f>
        <v>-2.1407609411614667E-2</v>
      </c>
      <c r="C1597" s="29">
        <f>板块策略指数!C1597</f>
        <v>-6.9676219955252016E-3</v>
      </c>
      <c r="D1597" s="29">
        <f>板块策略指数!E1597</f>
        <v>1.0116659442069799E-2</v>
      </c>
      <c r="E1597" s="29">
        <f>板块策略指数!F1597</f>
        <v>1.2855140464682301E-2</v>
      </c>
      <c r="F1597">
        <f t="shared" si="243"/>
        <v>0.3022104723005597</v>
      </c>
      <c r="G1597">
        <f t="shared" si="244"/>
        <v>0.20438477975851713</v>
      </c>
      <c r="H1597">
        <f t="shared" si="245"/>
        <v>0.28980953450715241</v>
      </c>
      <c r="I1597">
        <f t="shared" si="246"/>
        <v>0.20359521343377082</v>
      </c>
      <c r="J1597">
        <f t="shared" si="247"/>
        <v>-2.5521029372688321E-3</v>
      </c>
      <c r="K1597" s="28">
        <f t="shared" si="248"/>
        <v>4.3617995000000063</v>
      </c>
      <c r="L1597" s="28">
        <f t="shared" si="249"/>
        <v>3.2907654000000006</v>
      </c>
      <c r="M1597" s="28">
        <f t="shared" si="250"/>
        <v>2.8739151395533762</v>
      </c>
      <c r="N1597" s="28">
        <f t="shared" si="251"/>
        <v>1.9224089578658456</v>
      </c>
      <c r="O1597" s="7">
        <f t="shared" si="252"/>
        <v>3.4212107389464466</v>
      </c>
      <c r="P1597" s="7">
        <f>[1]!S_PQ_PctChange("H00906.CSI",$A$3,$A1597)/100</f>
        <v>1.7178120995832797</v>
      </c>
    </row>
    <row r="1598" spans="1:16" x14ac:dyDescent="0.3">
      <c r="A1598" s="3">
        <v>20150729</v>
      </c>
      <c r="B1598" s="29">
        <f>板块策略指数!B1598</f>
        <v>4.9133392623129622E-2</v>
      </c>
      <c r="C1598" s="29">
        <f>板块策略指数!C1598</f>
        <v>3.7789807851065317E-2</v>
      </c>
      <c r="D1598" s="29">
        <f>板块策略指数!E1598</f>
        <v>3.03018225778111E-2</v>
      </c>
      <c r="E1598" s="29">
        <f>板块策略指数!F1598</f>
        <v>4.6804390810958E-3</v>
      </c>
      <c r="F1598">
        <f t="shared" si="243"/>
        <v>0.30713645315780852</v>
      </c>
      <c r="G1598">
        <f t="shared" si="244"/>
        <v>0.20547032001935422</v>
      </c>
      <c r="H1598">
        <f t="shared" si="245"/>
        <v>0.28924661300998095</v>
      </c>
      <c r="I1598">
        <f t="shared" si="246"/>
        <v>0.19814661381285639</v>
      </c>
      <c r="J1598">
        <f t="shared" si="247"/>
        <v>3.2306959434794724E-2</v>
      </c>
      <c r="K1598" s="28">
        <f t="shared" si="248"/>
        <v>4.625242900000007</v>
      </c>
      <c r="L1598" s="28">
        <f t="shared" si="249"/>
        <v>3.4529125999999994</v>
      </c>
      <c r="M1598" s="28">
        <f t="shared" si="250"/>
        <v>2.9913018287936191</v>
      </c>
      <c r="N1598" s="28">
        <f t="shared" si="251"/>
        <v>1.9360871149631853</v>
      </c>
      <c r="O1598" s="7">
        <f t="shared" si="252"/>
        <v>3.564046614942268</v>
      </c>
      <c r="P1598" s="7">
        <f>[1]!S_PQ_PctChange("H00906.CSI",$A$3,$A1598)/100</f>
        <v>1.8170043069070028</v>
      </c>
    </row>
    <row r="1599" spans="1:16" x14ac:dyDescent="0.3">
      <c r="A1599" s="3">
        <v>20150730</v>
      </c>
      <c r="B1599" s="29">
        <f>板块策略指数!B1599</f>
        <v>-3.4768151967268887E-2</v>
      </c>
      <c r="C1599" s="29">
        <f>板块策略指数!C1599</f>
        <v>-4.0937655053009572E-2</v>
      </c>
      <c r="D1599" s="29">
        <f>板块策略指数!E1599</f>
        <v>-3.3937533946241598E-2</v>
      </c>
      <c r="E1599" s="29">
        <f>板块策略指数!F1599</f>
        <v>-2.54255198782763E-2</v>
      </c>
      <c r="F1599">
        <f t="shared" si="243"/>
        <v>0.30687453917030139</v>
      </c>
      <c r="G1599">
        <f t="shared" si="244"/>
        <v>0.2039829117093499</v>
      </c>
      <c r="H1599">
        <f t="shared" si="245"/>
        <v>0.28924865002493871</v>
      </c>
      <c r="I1599">
        <f t="shared" si="246"/>
        <v>0.19989389909541005</v>
      </c>
      <c r="J1599">
        <f t="shared" si="247"/>
        <v>-3.3944337378836009E-2</v>
      </c>
      <c r="K1599" s="28">
        <f t="shared" si="248"/>
        <v>4.4296636000000067</v>
      </c>
      <c r="L1599" s="28">
        <f t="shared" si="249"/>
        <v>3.2706207999999997</v>
      </c>
      <c r="M1599" s="28">
        <f t="shared" si="250"/>
        <v>2.8558468874892395</v>
      </c>
      <c r="N1599" s="28">
        <f t="shared" si="251"/>
        <v>1.8614355736573378</v>
      </c>
      <c r="O1599" s="7">
        <f t="shared" si="252"/>
        <v>3.4091230768319338</v>
      </c>
      <c r="P1599" s="7">
        <f>[1]!S_PQ_PctChange("H00906.CSI",$A$3,$A1599)/100</f>
        <v>1.7359605361791659</v>
      </c>
    </row>
    <row r="1600" spans="1:16" x14ac:dyDescent="0.3">
      <c r="A1600" s="3">
        <v>20150731</v>
      </c>
      <c r="B1600" s="29">
        <f>板块策略指数!B1600</f>
        <v>-8.4936201204067769E-3</v>
      </c>
      <c r="C1600" s="29">
        <f>板块策略指数!C1600</f>
        <v>2.2348273112892795E-3</v>
      </c>
      <c r="D1600" s="29">
        <f>板块策略指数!E1600</f>
        <v>1.16614533392107E-2</v>
      </c>
      <c r="E1600" s="29">
        <f>板块策略指数!F1600</f>
        <v>2.2385483752449002E-3</v>
      </c>
      <c r="F1600">
        <f t="shared" si="243"/>
        <v>0.3</v>
      </c>
      <c r="G1600">
        <f t="shared" si="244"/>
        <v>0.2</v>
      </c>
      <c r="H1600">
        <f t="shared" si="245"/>
        <v>0.3</v>
      </c>
      <c r="I1600">
        <f t="shared" si="246"/>
        <v>0.2</v>
      </c>
      <c r="J1600">
        <f t="shared" si="247"/>
        <v>1.6699226205238425E-3</v>
      </c>
      <c r="K1600" s="28">
        <f t="shared" si="248"/>
        <v>4.3835461000000064</v>
      </c>
      <c r="L1600" s="28">
        <f t="shared" si="249"/>
        <v>3.2801648999999999</v>
      </c>
      <c r="M1600" s="28">
        <f t="shared" si="250"/>
        <v>2.9008116660508363</v>
      </c>
      <c r="N1600" s="28">
        <f t="shared" si="251"/>
        <v>1.8678410356116166</v>
      </c>
      <c r="O1600" s="7">
        <f t="shared" si="252"/>
        <v>3.4164859711946098</v>
      </c>
      <c r="P1600" s="7">
        <f>[1]!S_PQ_PctChange("H00906.CSI",$A$3,$A1600)/100</f>
        <v>1.7289229500488448</v>
      </c>
    </row>
    <row r="1601" spans="1:16" x14ac:dyDescent="0.3">
      <c r="A1601" s="3">
        <v>20150803</v>
      </c>
      <c r="B1601" s="29">
        <f>板块策略指数!B1601</f>
        <v>-3.4415847205246229E-2</v>
      </c>
      <c r="C1601" s="29">
        <f>板块策略指数!C1601</f>
        <v>-1.1960193402828969E-2</v>
      </c>
      <c r="D1601" s="29">
        <f>板块策略指数!E1601</f>
        <v>1.4670427368272501E-2</v>
      </c>
      <c r="E1601" s="29">
        <f>板块策略指数!F1601</f>
        <v>1.58677376540316E-2</v>
      </c>
      <c r="F1601">
        <f t="shared" si="243"/>
        <v>0.29117248887275626</v>
      </c>
      <c r="G1601">
        <f t="shared" si="244"/>
        <v>0.19862933662804008</v>
      </c>
      <c r="H1601">
        <f t="shared" si="245"/>
        <v>0.30597448484140904</v>
      </c>
      <c r="I1601">
        <f t="shared" si="246"/>
        <v>0.20422368965779469</v>
      </c>
      <c r="J1601">
        <f t="shared" si="247"/>
        <v>-5.1421171008515943E-3</v>
      </c>
      <c r="K1601" s="28">
        <f t="shared" si="248"/>
        <v>4.198266800000007</v>
      </c>
      <c r="L1601" s="28">
        <f t="shared" si="249"/>
        <v>3.2289732999999998</v>
      </c>
      <c r="M1601" s="28">
        <f t="shared" si="250"/>
        <v>2.958038240274945</v>
      </c>
      <c r="N1601" s="28">
        <f t="shared" si="251"/>
        <v>1.9133471847981682</v>
      </c>
      <c r="O1601" s="7">
        <f t="shared" si="252"/>
        <v>3.3937758831564588</v>
      </c>
      <c r="P1601" s="7">
        <f>[1]!S_PQ_PctChange("H00906.CSI",$A$3,$A1601)/100</f>
        <v>1.7154969937142721</v>
      </c>
    </row>
    <row r="1602" spans="1:16" x14ac:dyDescent="0.3">
      <c r="A1602" s="3">
        <v>20150804</v>
      </c>
      <c r="B1602" s="29">
        <f>板块策略指数!B1602</f>
        <v>6.2970950240568591E-2</v>
      </c>
      <c r="C1602" s="29">
        <f>板块策略指数!C1602</f>
        <v>4.4293682346020137E-2</v>
      </c>
      <c r="D1602" s="29">
        <f>板块策略指数!E1602</f>
        <v>2.56531765917987E-2</v>
      </c>
      <c r="E1602" s="29">
        <f>板块策略指数!F1602</f>
        <v>1.3780165063520301E-2</v>
      </c>
      <c r="F1602">
        <f t="shared" ref="F1602:F1665" si="253">IF(MID($A1602,6,1)&lt;&gt;MID($A1603,6,1),0.3,F1601*(1+B1602)/(1+$J1602))</f>
        <v>0.29823552291301231</v>
      </c>
      <c r="G1602">
        <f t="shared" ref="G1602:G1665" si="254">IF(MID($A1602,6,1)&lt;&gt;MID($A1603,6,1),0.2,G1601*(1+C1602)/(1+$J1602))</f>
        <v>0.19987279209308381</v>
      </c>
      <c r="H1602">
        <f t="shared" ref="H1602:H1665" si="255">IF(MID($A1602,6,1)&lt;&gt;MID($A1603,6,1),0.3,H1601*(1+D1602)/(1+$J1602))</f>
        <v>0.30239414509426527</v>
      </c>
      <c r="I1602">
        <f t="shared" ref="I1602:I1665" si="256">IF(MID($A1602,6,1)&lt;&gt;MID($A1603,6,1),0.2,I1601*(1+E1602)/(1+$J1602))</f>
        <v>0.19949753989963862</v>
      </c>
      <c r="J1602">
        <f t="shared" si="247"/>
        <v>3.7796886695018808E-2</v>
      </c>
      <c r="K1602" s="28">
        <f t="shared" si="248"/>
        <v>4.5256066000000077</v>
      </c>
      <c r="L1602" s="28">
        <f t="shared" si="249"/>
        <v>3.4162901000000003</v>
      </c>
      <c r="M1602" s="28">
        <f t="shared" si="250"/>
        <v>3.0595744942098104</v>
      </c>
      <c r="N1602" s="28">
        <f t="shared" si="251"/>
        <v>1.9534935898920294</v>
      </c>
      <c r="O1602" s="7">
        <f t="shared" si="252"/>
        <v>3.5598469323754305</v>
      </c>
      <c r="P1602" s="7">
        <f>[1]!S_PQ_PctChange("H00906.CSI",$A$3,$A1602)/100</f>
        <v>1.817538056856177</v>
      </c>
    </row>
    <row r="1603" spans="1:16" x14ac:dyDescent="0.3">
      <c r="A1603" s="3">
        <v>20150805</v>
      </c>
      <c r="B1603" s="29">
        <f>板块策略指数!B1603</f>
        <v>-1.5754161724072083E-2</v>
      </c>
      <c r="C1603" s="29">
        <f>板块策略指数!C1603</f>
        <v>-1.3257190690439442E-2</v>
      </c>
      <c r="D1603" s="29">
        <f>板块策略指数!E1603</f>
        <v>-2.1378416215027701E-2</v>
      </c>
      <c r="E1603" s="29">
        <f>板块策略指数!F1603</f>
        <v>-2.10861077583799E-2</v>
      </c>
      <c r="F1603">
        <f t="shared" si="253"/>
        <v>0.29892353593843518</v>
      </c>
      <c r="G1603">
        <f t="shared" si="254"/>
        <v>0.20084212240973159</v>
      </c>
      <c r="H1603">
        <f t="shared" si="255"/>
        <v>0.30135980125751866</v>
      </c>
      <c r="I1603">
        <f t="shared" si="256"/>
        <v>0.19887454039431457</v>
      </c>
      <c r="J1603">
        <f t="shared" ref="J1603:J1666" si="257">SUMPRODUCT(F1602:I1602,B1603:E1603)</f>
        <v>-1.8019536897111523E-2</v>
      </c>
      <c r="K1603" s="28">
        <f t="shared" ref="K1603:K1666" si="258">(1+K1602)*(1+B1603)-1</f>
        <v>4.438555300000008</v>
      </c>
      <c r="L1603" s="28">
        <f t="shared" ref="L1603:L1666" si="259">(1+L1602)*(1+C1603)-1</f>
        <v>3.3577425000000005</v>
      </c>
      <c r="M1603" s="28">
        <f t="shared" ref="M1603:M1666" si="260">(1+M1602)*(1+D1603)-1</f>
        <v>2.9727872210166826</v>
      </c>
      <c r="N1603" s="28">
        <f t="shared" ref="N1603:N1666" si="261">(1+N1602)*(1+E1603)-1</f>
        <v>1.8912159057918818</v>
      </c>
      <c r="O1603" s="7">
        <f t="shared" si="252"/>
        <v>3.4776806023323106</v>
      </c>
      <c r="P1603" s="7">
        <f>[1]!S_PQ_PctChange("H00906.CSI",$A$3,$A1603)/100</f>
        <v>1.7659557820044061</v>
      </c>
    </row>
    <row r="1604" spans="1:16" x14ac:dyDescent="0.3">
      <c r="A1604" s="3">
        <v>20150806</v>
      </c>
      <c r="B1604" s="29">
        <f>板块策略指数!B1604</f>
        <v>-1.5988069478672241E-3</v>
      </c>
      <c r="C1604" s="29">
        <f>板块策略指数!C1604</f>
        <v>-1.1541457532197088E-2</v>
      </c>
      <c r="D1604" s="29">
        <f>板块策略指数!E1604</f>
        <v>-8.8881809531912402E-3</v>
      </c>
      <c r="E1604" s="29">
        <f>板块策略指数!F1604</f>
        <v>-6.3949583577017901E-3</v>
      </c>
      <c r="F1604">
        <f t="shared" si="253"/>
        <v>0.30047268377382919</v>
      </c>
      <c r="G1604">
        <f t="shared" si="254"/>
        <v>0.19987250480717547</v>
      </c>
      <c r="H1604">
        <f t="shared" si="255"/>
        <v>0.30070993020113029</v>
      </c>
      <c r="I1604">
        <f t="shared" si="256"/>
        <v>0.19894488121786499</v>
      </c>
      <c r="J1604">
        <f t="shared" si="257"/>
        <v>-6.7462667024309536E-3</v>
      </c>
      <c r="K1604" s="28">
        <f t="shared" si="258"/>
        <v>4.429860100000008</v>
      </c>
      <c r="L1604" s="28">
        <f t="shared" si="259"/>
        <v>3.3074478000000003</v>
      </c>
      <c r="M1604" s="28">
        <f t="shared" si="260"/>
        <v>2.9374763693077606</v>
      </c>
      <c r="N1604" s="28">
        <f t="shared" si="261"/>
        <v>1.8727267004712176</v>
      </c>
      <c r="O1604" s="7">
        <f t="shared" ref="O1604:O1667" si="262">(1+O1603)*(1+J1604)-1</f>
        <v>3.4474729747806752</v>
      </c>
      <c r="P1604" s="7">
        <f>[1]!S_PQ_PctChange("H00906.CSI",$A$3,$A1604)/100</f>
        <v>1.7434454421955943</v>
      </c>
    </row>
    <row r="1605" spans="1:16" x14ac:dyDescent="0.3">
      <c r="A1605" s="3">
        <v>20150807</v>
      </c>
      <c r="B1605" s="29">
        <f>板块策略指数!B1605</f>
        <v>3.2967644967501195E-2</v>
      </c>
      <c r="C1605" s="29">
        <f>板块策略指数!C1605</f>
        <v>2.6456942786398999E-2</v>
      </c>
      <c r="D1605" s="29">
        <f>板块策略指数!E1605</f>
        <v>1.67882975838381E-2</v>
      </c>
      <c r="E1605" s="29">
        <f>板块策略指数!F1605</f>
        <v>1.19415546281934E-2</v>
      </c>
      <c r="F1605">
        <f t="shared" si="253"/>
        <v>0.3035136846326173</v>
      </c>
      <c r="G1605">
        <f t="shared" si="254"/>
        <v>0.20062283080787005</v>
      </c>
      <c r="H1605">
        <f t="shared" si="255"/>
        <v>0.2989956510278966</v>
      </c>
      <c r="I1605">
        <f t="shared" si="256"/>
        <v>0.19686783353161585</v>
      </c>
      <c r="J1605">
        <f t="shared" si="257"/>
        <v>2.2618011147039898E-2</v>
      </c>
      <c r="K1605" s="28">
        <f t="shared" si="258"/>
        <v>4.6088698000000088</v>
      </c>
      <c r="L1605" s="28">
        <f t="shared" si="259"/>
        <v>3.4214097000000008</v>
      </c>
      <c r="M1605" s="28">
        <f t="shared" si="260"/>
        <v>3.0035798943250294</v>
      </c>
      <c r="N1605" s="28">
        <f t="shared" si="261"/>
        <v>1.9070315232967641</v>
      </c>
      <c r="O1605" s="7">
        <f t="shared" si="262"/>
        <v>3.5480659681004232</v>
      </c>
      <c r="P1605" s="7">
        <f>[1]!S_PQ_PctChange("H00906.CSI",$A$3,$A1605)/100</f>
        <v>1.8046407939471849</v>
      </c>
    </row>
    <row r="1606" spans="1:16" x14ac:dyDescent="0.3">
      <c r="A1606" s="3">
        <v>20150810</v>
      </c>
      <c r="B1606" s="29">
        <f>板块策略指数!B1606</f>
        <v>4.5008140499178513E-2</v>
      </c>
      <c r="C1606" s="29">
        <f>板块策略指数!C1606</f>
        <v>4.5895203966282397E-2</v>
      </c>
      <c r="D1606" s="29">
        <f>板块策略指数!E1606</f>
        <v>3.90457464797027E-2</v>
      </c>
      <c r="E1606" s="29">
        <f>板块策略指数!F1606</f>
        <v>3.3056455092471397E-2</v>
      </c>
      <c r="F1606">
        <f t="shared" si="253"/>
        <v>0.30466752506402078</v>
      </c>
      <c r="G1606">
        <f t="shared" si="254"/>
        <v>0.20155646811736869</v>
      </c>
      <c r="H1606">
        <f t="shared" si="255"/>
        <v>0.29841988199216263</v>
      </c>
      <c r="I1606">
        <f t="shared" si="256"/>
        <v>0.19535612482644757</v>
      </c>
      <c r="J1606">
        <f t="shared" si="257"/>
        <v>4.1050473388447264E-2</v>
      </c>
      <c r="K1606" s="28">
        <f t="shared" si="258"/>
        <v>4.861314600000008</v>
      </c>
      <c r="L1606" s="28">
        <f t="shared" si="259"/>
        <v>3.6243312000000003</v>
      </c>
      <c r="M1606" s="28">
        <f t="shared" si="260"/>
        <v>3.1599026598900792</v>
      </c>
      <c r="N1606" s="28">
        <f t="shared" si="261"/>
        <v>2.0031276802990226</v>
      </c>
      <c r="O1606" s="7">
        <f t="shared" si="262"/>
        <v>3.7347662290928323</v>
      </c>
      <c r="P1606" s="7">
        <f>[1]!S_PQ_PctChange("H00906.CSI",$A$3,$A1606)/100</f>
        <v>1.9338270481266364</v>
      </c>
    </row>
    <row r="1607" spans="1:16" x14ac:dyDescent="0.3">
      <c r="A1607" s="3">
        <v>20150811</v>
      </c>
      <c r="B1607" s="29">
        <f>板块策略指数!B1607</f>
        <v>-1.1606440643878686E-2</v>
      </c>
      <c r="C1607" s="29">
        <f>板块策略指数!C1607</f>
        <v>-6.7239344794333602E-3</v>
      </c>
      <c r="D1607" s="29">
        <f>板块策略指数!E1607</f>
        <v>3.3422703273928698E-3</v>
      </c>
      <c r="E1607" s="29">
        <f>板块策略指数!F1607</f>
        <v>-9.4385601243505892E-3</v>
      </c>
      <c r="F1607">
        <f t="shared" si="253"/>
        <v>0.30286923431511548</v>
      </c>
      <c r="G1607">
        <f t="shared" si="254"/>
        <v>0.20135656712399902</v>
      </c>
      <c r="H1607">
        <f t="shared" si="255"/>
        <v>0.30114520450082422</v>
      </c>
      <c r="I1607">
        <f t="shared" si="256"/>
        <v>0.19462899406006087</v>
      </c>
      <c r="J1607">
        <f t="shared" si="257"/>
        <v>-5.7378386444482425E-3</v>
      </c>
      <c r="K1607" s="28">
        <f t="shared" si="258"/>
        <v>4.7932856000000079</v>
      </c>
      <c r="L1607" s="28">
        <f t="shared" si="259"/>
        <v>3.5932375000000008</v>
      </c>
      <c r="M1607" s="28">
        <f t="shared" si="260"/>
        <v>3.1738061791150729</v>
      </c>
      <c r="N1607" s="28">
        <f t="shared" si="261"/>
        <v>1.9747824791274184</v>
      </c>
      <c r="O1607" s="7">
        <f t="shared" si="262"/>
        <v>3.7075989044511148</v>
      </c>
      <c r="P1607" s="7">
        <f>[1]!S_PQ_PctChange("H00906.CSI",$A$3,$A1607)/100</f>
        <v>1.9293014073816903</v>
      </c>
    </row>
    <row r="1608" spans="1:16" x14ac:dyDescent="0.3">
      <c r="A1608" s="3">
        <v>20150812</v>
      </c>
      <c r="B1608" s="29">
        <f>板块策略指数!B1608</f>
        <v>-2.193770664439541E-2</v>
      </c>
      <c r="C1608" s="29">
        <f>板块策略指数!C1608</f>
        <v>-1.803636324052478E-2</v>
      </c>
      <c r="D1608" s="29">
        <f>板块策略指数!E1608</f>
        <v>-1.4016321406874499E-2</v>
      </c>
      <c r="E1608" s="29">
        <f>板块策略指数!F1608</f>
        <v>-1.7016303778896302E-2</v>
      </c>
      <c r="F1608">
        <f t="shared" si="253"/>
        <v>0.3015960447589377</v>
      </c>
      <c r="G1608">
        <f t="shared" si="254"/>
        <v>0.20130991713738153</v>
      </c>
      <c r="H1608">
        <f t="shared" si="255"/>
        <v>0.30230800250290407</v>
      </c>
      <c r="I1608">
        <f t="shared" si="256"/>
        <v>0.19478603560077631</v>
      </c>
      <c r="J1608">
        <f t="shared" si="257"/>
        <v>-1.7808810663060715E-2</v>
      </c>
      <c r="K1608" s="28">
        <f t="shared" si="258"/>
        <v>4.6661942000000076</v>
      </c>
      <c r="L1608" s="28">
        <f t="shared" si="259"/>
        <v>3.510392200000001</v>
      </c>
      <c r="M1608" s="28">
        <f t="shared" si="260"/>
        <v>3.1153047702185974</v>
      </c>
      <c r="N1608" s="28">
        <f t="shared" si="261"/>
        <v>1.9241626767864481</v>
      </c>
      <c r="O1608" s="7">
        <f t="shared" si="262"/>
        <v>3.6237621668841129</v>
      </c>
      <c r="P1608" s="7">
        <f>[1]!S_PQ_PctChange("H00906.CSI",$A$3,$A1608)/100</f>
        <v>1.8935727936093882</v>
      </c>
    </row>
    <row r="1609" spans="1:16" x14ac:dyDescent="0.3">
      <c r="A1609" s="3">
        <v>20150813</v>
      </c>
      <c r="B1609" s="29">
        <f>板块策略指数!B1609</f>
        <v>2.0876234704415929E-2</v>
      </c>
      <c r="C1609" s="29">
        <f>板块策略指数!C1609</f>
        <v>1.2068640061944035E-2</v>
      </c>
      <c r="D1609" s="29">
        <f>板块策略指数!E1609</f>
        <v>1.21809824406498E-2</v>
      </c>
      <c r="E1609" s="29">
        <f>板块策略指数!F1609</f>
        <v>5.0430740116921497E-3</v>
      </c>
      <c r="F1609">
        <f t="shared" si="253"/>
        <v>0.30382389420623507</v>
      </c>
      <c r="G1609">
        <f t="shared" si="254"/>
        <v>0.20104733860485874</v>
      </c>
      <c r="H1609">
        <f t="shared" si="255"/>
        <v>0.30194720038929773</v>
      </c>
      <c r="I1609">
        <f t="shared" si="256"/>
        <v>0.19318156679960816</v>
      </c>
      <c r="J1609">
        <f t="shared" si="257"/>
        <v>1.339045561127656E-2</v>
      </c>
      <c r="K1609" s="28">
        <f t="shared" si="258"/>
        <v>4.7844830000000087</v>
      </c>
      <c r="L1609" s="28">
        <f t="shared" si="259"/>
        <v>3.5648265000000015</v>
      </c>
      <c r="M1609" s="28">
        <f t="shared" si="260"/>
        <v>3.1654332253625528</v>
      </c>
      <c r="N1609" s="28">
        <f t="shared" si="261"/>
        <v>1.9389094455877105</v>
      </c>
      <c r="O1609" s="7">
        <f t="shared" si="262"/>
        <v>3.6856764489368743</v>
      </c>
      <c r="P1609" s="7">
        <f>[1]!S_PQ_PctChange("H00906.CSI",$A$3,$A1609)/100</f>
        <v>1.9442377003973279</v>
      </c>
    </row>
    <row r="1610" spans="1:16" x14ac:dyDescent="0.3">
      <c r="A1610" s="3">
        <v>20150814</v>
      </c>
      <c r="B1610" s="29">
        <f>板块策略指数!B1610</f>
        <v>3.317236821337396E-3</v>
      </c>
      <c r="C1610" s="29">
        <f>板块策略指数!C1610</f>
        <v>7.7266244401621911E-3</v>
      </c>
      <c r="D1610" s="29">
        <f>板块策略指数!E1610</f>
        <v>-2.7554457712425599E-3</v>
      </c>
      <c r="E1610" s="29">
        <f>板块策略指数!F1610</f>
        <v>3.9942180698792802E-3</v>
      </c>
      <c r="F1610">
        <f t="shared" si="253"/>
        <v>0.30407130318405323</v>
      </c>
      <c r="G1610">
        <f t="shared" si="254"/>
        <v>0.20209533903512383</v>
      </c>
      <c r="H1610">
        <f t="shared" si="255"/>
        <v>0.30036402588931926</v>
      </c>
      <c r="I1610">
        <f t="shared" si="256"/>
        <v>0.19346933189150325</v>
      </c>
      <c r="J1610">
        <f t="shared" si="257"/>
        <v>2.5008832575842714E-3</v>
      </c>
      <c r="K1610" s="28">
        <f t="shared" si="258"/>
        <v>4.803671500000009</v>
      </c>
      <c r="L1610" s="28">
        <f t="shared" si="259"/>
        <v>3.6000972000000013</v>
      </c>
      <c r="M1610" s="28">
        <f t="shared" si="260"/>
        <v>3.1539555999963342</v>
      </c>
      <c r="N1610" s="28">
        <f t="shared" si="261"/>
        <v>1.9506480908010158</v>
      </c>
      <c r="O1610" s="7">
        <f t="shared" si="262"/>
        <v>3.6973947787184782</v>
      </c>
      <c r="P1610" s="7">
        <f>[1]!S_PQ_PctChange("H00906.CSI",$A$3,$A1610)/100</f>
        <v>1.9532860105279948</v>
      </c>
    </row>
    <row r="1611" spans="1:16" x14ac:dyDescent="0.3">
      <c r="A1611" s="3">
        <v>20150817</v>
      </c>
      <c r="B1611" s="29">
        <f>板块策略指数!B1611</f>
        <v>8.3424776884769344E-3</v>
      </c>
      <c r="C1611" s="29">
        <f>板块策略指数!C1611</f>
        <v>1.7614584317913986E-2</v>
      </c>
      <c r="D1611" s="29">
        <f>板块策略指数!E1611</f>
        <v>2.9332453735180598E-4</v>
      </c>
      <c r="E1611" s="29">
        <f>板块策略指数!F1611</f>
        <v>-1.0173498290302001E-2</v>
      </c>
      <c r="F1611">
        <f t="shared" si="253"/>
        <v>0.3053206640154319</v>
      </c>
      <c r="G1611">
        <f t="shared" si="254"/>
        <v>0.20479168533496514</v>
      </c>
      <c r="H1611">
        <f t="shared" si="255"/>
        <v>0.2991906293384623</v>
      </c>
      <c r="I1611">
        <f t="shared" si="256"/>
        <v>0.19069702131114027</v>
      </c>
      <c r="J1611">
        <f t="shared" si="257"/>
        <v>4.2163776739177041E-3</v>
      </c>
      <c r="K1611" s="28">
        <f t="shared" si="258"/>
        <v>4.8520885000000078</v>
      </c>
      <c r="L1611" s="28">
        <f t="shared" si="259"/>
        <v>3.6811260000000017</v>
      </c>
      <c r="M1611" s="28">
        <f t="shared" si="260"/>
        <v>3.1551740571008828</v>
      </c>
      <c r="N1611" s="28">
        <f t="shared" si="261"/>
        <v>1.9206296774939688</v>
      </c>
      <c r="O1611" s="7">
        <f t="shared" si="262"/>
        <v>3.7172007691890441</v>
      </c>
      <c r="P1611" s="7">
        <f>[1]!S_PQ_PctChange("H00906.CSI",$A$3,$A1611)/100</f>
        <v>1.9760615832444528</v>
      </c>
    </row>
    <row r="1612" spans="1:16" x14ac:dyDescent="0.3">
      <c r="A1612" s="3">
        <v>20150818</v>
      </c>
      <c r="B1612" s="29">
        <f>板块策略指数!B1612</f>
        <v>-7.7412431476386642E-2</v>
      </c>
      <c r="C1612" s="29">
        <f>板块策略指数!C1612</f>
        <v>-6.378708883290049E-2</v>
      </c>
      <c r="D1612" s="29">
        <f>板块策略指数!E1612</f>
        <v>-6.3379342532019198E-2</v>
      </c>
      <c r="E1612" s="29">
        <f>板块策略指数!F1612</f>
        <v>-4.2624087645539002E-2</v>
      </c>
      <c r="F1612">
        <f t="shared" si="253"/>
        <v>0.30087789093409945</v>
      </c>
      <c r="G1612">
        <f t="shared" si="254"/>
        <v>0.20479220671502671</v>
      </c>
      <c r="H1612">
        <f t="shared" si="255"/>
        <v>0.29932169707415929</v>
      </c>
      <c r="I1612">
        <f t="shared" si="256"/>
        <v>0.19500820527671422</v>
      </c>
      <c r="J1612">
        <f t="shared" si="257"/>
        <v>-6.3789472335442368E-2</v>
      </c>
      <c r="K1612" s="28">
        <f t="shared" si="258"/>
        <v>4.3990641000000066</v>
      </c>
      <c r="L1612" s="28">
        <f t="shared" si="259"/>
        <v>3.3825306000000017</v>
      </c>
      <c r="M1612" s="28">
        <f t="shared" si="260"/>
        <v>2.8918218572557262</v>
      </c>
      <c r="N1612" s="28">
        <f t="shared" si="261"/>
        <v>1.7961405021403034</v>
      </c>
      <c r="O1612" s="7">
        <f t="shared" si="262"/>
        <v>3.4162930212221321</v>
      </c>
      <c r="P1612" s="7">
        <f>[1]!S_PQ_PctChange("H00906.CSI",$A$3,$A1612)/100</f>
        <v>1.779945462525947</v>
      </c>
    </row>
    <row r="1613" spans="1:16" x14ac:dyDescent="0.3">
      <c r="A1613" s="3">
        <v>20150819</v>
      </c>
      <c r="B1613" s="29">
        <f>板块策略指数!B1613</f>
        <v>2.2218850856021554E-2</v>
      </c>
      <c r="C1613" s="29">
        <f>板块策略指数!C1613</f>
        <v>2.4737648152416702E-2</v>
      </c>
      <c r="D1613" s="29">
        <f>板块策略指数!E1613</f>
        <v>1.3095104591203799E-2</v>
      </c>
      <c r="E1613" s="29">
        <f>板块策略指数!F1613</f>
        <v>9.5948305911158892E-3</v>
      </c>
      <c r="F1613">
        <f t="shared" si="253"/>
        <v>0.30226080551437667</v>
      </c>
      <c r="G1613">
        <f t="shared" si="254"/>
        <v>0.20624042339072399</v>
      </c>
      <c r="H1613">
        <f t="shared" si="255"/>
        <v>0.2980136038336873</v>
      </c>
      <c r="I1613">
        <f t="shared" si="256"/>
        <v>0.19348516726121179</v>
      </c>
      <c r="J1613">
        <f t="shared" si="257"/>
        <v>1.7541958161722757E-2</v>
      </c>
      <c r="K1613" s="28">
        <f t="shared" si="258"/>
        <v>4.5190251000000066</v>
      </c>
      <c r="L1613" s="28">
        <f t="shared" si="259"/>
        <v>3.490944100000001</v>
      </c>
      <c r="M1613" s="28">
        <f t="shared" si="260"/>
        <v>2.9427856715268228</v>
      </c>
      <c r="N1613" s="28">
        <f t="shared" si="261"/>
        <v>1.8229689965672975</v>
      </c>
      <c r="O1613" s="7">
        <f t="shared" si="262"/>
        <v>3.4937634486303182</v>
      </c>
      <c r="P1613" s="7">
        <f>[1]!S_PQ_PctChange("H00906.CSI",$A$3,$A1613)/100</f>
        <v>1.8294416346854581</v>
      </c>
    </row>
    <row r="1614" spans="1:16" x14ac:dyDescent="0.3">
      <c r="A1614" s="3">
        <v>20150820</v>
      </c>
      <c r="B1614" s="29">
        <f>板块策略指数!B1614</f>
        <v>-1.8944831397849558E-2</v>
      </c>
      <c r="C1614" s="29">
        <f>板块策略指数!C1614</f>
        <v>-3.6489610280386282E-2</v>
      </c>
      <c r="D1614" s="29">
        <f>板块策略指数!E1614</f>
        <v>-3.2587139826599297E-2</v>
      </c>
      <c r="E1614" s="29">
        <f>板块策略指数!F1614</f>
        <v>-2.6050028783998799E-2</v>
      </c>
      <c r="F1614">
        <f t="shared" si="253"/>
        <v>0.30507780785438982</v>
      </c>
      <c r="G1614">
        <f t="shared" si="254"/>
        <v>0.20443984603408927</v>
      </c>
      <c r="H1614">
        <f t="shared" si="255"/>
        <v>0.29660829828482288</v>
      </c>
      <c r="I1614">
        <f t="shared" si="256"/>
        <v>0.19387404782669782</v>
      </c>
      <c r="J1614">
        <f t="shared" si="257"/>
        <v>-2.800361782702597E-2</v>
      </c>
      <c r="K1614" s="28">
        <f t="shared" si="258"/>
        <v>4.4144681000000068</v>
      </c>
      <c r="L1614" s="28">
        <f t="shared" si="259"/>
        <v>3.327071300000001</v>
      </c>
      <c r="M1614" s="28">
        <f t="shared" si="260"/>
        <v>2.814301563542466</v>
      </c>
      <c r="N1614" s="28">
        <f t="shared" si="261"/>
        <v>1.7494305729503834</v>
      </c>
      <c r="O1614" s="7">
        <f t="shared" si="262"/>
        <v>3.3679218144098169</v>
      </c>
      <c r="P1614" s="7">
        <f>[1]!S_PQ_PctChange("H00906.CSI",$A$3,$A1614)/100</f>
        <v>1.7362768034847265</v>
      </c>
    </row>
    <row r="1615" spans="1:16" x14ac:dyDescent="0.3">
      <c r="A1615" s="3">
        <v>20150821</v>
      </c>
      <c r="B1615" s="29">
        <f>板块策略指数!B1615</f>
        <v>-6.351465991645612E-2</v>
      </c>
      <c r="C1615" s="29">
        <f>板块策略指数!C1615</f>
        <v>-4.9813577141656851E-2</v>
      </c>
      <c r="D1615" s="29">
        <f>板块策略指数!E1615</f>
        <v>-5.3619298887582802E-2</v>
      </c>
      <c r="E1615" s="29">
        <f>板块策略指数!F1615</f>
        <v>-3.5251676309670403E-2</v>
      </c>
      <c r="F1615">
        <f t="shared" si="253"/>
        <v>0.30146736895686221</v>
      </c>
      <c r="G1615">
        <f t="shared" si="254"/>
        <v>0.20497602937412121</v>
      </c>
      <c r="H1615">
        <f t="shared" si="255"/>
        <v>0.29619510911929792</v>
      </c>
      <c r="I1615">
        <f t="shared" si="256"/>
        <v>0.19736149254971849</v>
      </c>
      <c r="J1615">
        <f t="shared" si="257"/>
        <v>-5.2299107432280612E-2</v>
      </c>
      <c r="K1615" s="28">
        <f t="shared" si="258"/>
        <v>4.0705700000000062</v>
      </c>
      <c r="L1615" s="28">
        <f t="shared" si="259"/>
        <v>3.1115244000000022</v>
      </c>
      <c r="M1615" s="28">
        <f t="shared" si="260"/>
        <v>2.6097813879595084</v>
      </c>
      <c r="N1615" s="28">
        <f t="shared" si="261"/>
        <v>1.6525085363568248</v>
      </c>
      <c r="O1615" s="7">
        <f t="shared" si="262"/>
        <v>3.1394834021821962</v>
      </c>
      <c r="P1615" s="7">
        <f>[1]!S_PQ_PctChange("H00906.CSI",$A$3,$A1615)/100</f>
        <v>1.6041620402082244</v>
      </c>
    </row>
    <row r="1616" spans="1:16" x14ac:dyDescent="0.3">
      <c r="A1616" s="3">
        <v>20150824</v>
      </c>
      <c r="B1616" s="29">
        <f>板块策略指数!B1616</f>
        <v>-8.3798823406441472E-2</v>
      </c>
      <c r="C1616" s="29">
        <f>板块策略指数!C1616</f>
        <v>-8.4777071978461335E-2</v>
      </c>
      <c r="D1616" s="29">
        <f>板块策略指数!E1616</f>
        <v>-8.9436924741886303E-2</v>
      </c>
      <c r="E1616" s="29">
        <f>板块策略指数!F1616</f>
        <v>-8.8545092994347194E-2</v>
      </c>
      <c r="F1616">
        <f t="shared" si="253"/>
        <v>0.30239389924114723</v>
      </c>
      <c r="G1616">
        <f t="shared" si="254"/>
        <v>0.20538647287722125</v>
      </c>
      <c r="H1616">
        <f t="shared" si="255"/>
        <v>0.29527711386571209</v>
      </c>
      <c r="I1616">
        <f t="shared" si="256"/>
        <v>0.19694251401591917</v>
      </c>
      <c r="J1616">
        <f t="shared" si="257"/>
        <v>-8.6606049804665144E-2</v>
      </c>
      <c r="K1616" s="28">
        <f t="shared" si="258"/>
        <v>3.6456622000000056</v>
      </c>
      <c r="L1616" s="28">
        <f t="shared" si="259"/>
        <v>2.7629614000000022</v>
      </c>
      <c r="M1616" s="28">
        <f t="shared" si="260"/>
        <v>2.2869336416299122</v>
      </c>
      <c r="N1616" s="28">
        <f t="shared" si="261"/>
        <v>1.4176419213368101</v>
      </c>
      <c r="O1616" s="7">
        <f t="shared" si="262"/>
        <v>2.7809790964872203</v>
      </c>
      <c r="P1616" s="7">
        <f>[1]!S_PQ_PctChange("H00906.CSI",$A$3,$A1616)/100</f>
        <v>1.3826136909807254</v>
      </c>
    </row>
    <row r="1617" spans="1:16" x14ac:dyDescent="0.3">
      <c r="A1617" s="3">
        <v>20150825</v>
      </c>
      <c r="B1617" s="29">
        <f>板块策略指数!B1617</f>
        <v>-7.9553782451078761E-2</v>
      </c>
      <c r="C1617" s="29">
        <f>板块策略指数!C1617</f>
        <v>-7.3517628961062481E-2</v>
      </c>
      <c r="D1617" s="29">
        <f>板块策略指数!E1617</f>
        <v>-5.5205550739725502E-2</v>
      </c>
      <c r="E1617" s="29">
        <f>板块策略指数!F1617</f>
        <v>-5.8583719454147497E-2</v>
      </c>
      <c r="F1617">
        <f t="shared" si="253"/>
        <v>0.29832339700837068</v>
      </c>
      <c r="G1617">
        <f t="shared" si="254"/>
        <v>0.20395054494067269</v>
      </c>
      <c r="H1617">
        <f t="shared" si="255"/>
        <v>0.29900812772107244</v>
      </c>
      <c r="I1617">
        <f t="shared" si="256"/>
        <v>0.19871793032988391</v>
      </c>
      <c r="J1617">
        <f t="shared" si="257"/>
        <v>-6.6994665662868935E-2</v>
      </c>
      <c r="K1617" s="28">
        <f t="shared" si="258"/>
        <v>3.2760822000000047</v>
      </c>
      <c r="L1617" s="28">
        <f t="shared" si="259"/>
        <v>2.4863174000000017</v>
      </c>
      <c r="M1617" s="28">
        <f t="shared" si="260"/>
        <v>2.1054766596988013</v>
      </c>
      <c r="N1617" s="28">
        <f t="shared" si="261"/>
        <v>1.2760074652766282</v>
      </c>
      <c r="O1617" s="7">
        <f t="shared" si="262"/>
        <v>2.5276736660397625</v>
      </c>
      <c r="P1617" s="7">
        <f>[1]!S_PQ_PctChange("H00906.CSI",$A$3,$A1617)/100</f>
        <v>1.2105787165187762</v>
      </c>
    </row>
    <row r="1618" spans="1:16" x14ac:dyDescent="0.3">
      <c r="A1618" s="3">
        <v>20150826</v>
      </c>
      <c r="B1618" s="29">
        <f>板块策略指数!B1618</f>
        <v>-3.380267105248811E-2</v>
      </c>
      <c r="C1618" s="29">
        <f>板块策略指数!C1618</f>
        <v>-5.7539224627109241E-3</v>
      </c>
      <c r="D1618" s="29">
        <f>板块策略指数!E1618</f>
        <v>2.7286930797006601E-2</v>
      </c>
      <c r="E1618" s="29">
        <f>板块策略指数!F1618</f>
        <v>3.6644284803042403E-2</v>
      </c>
      <c r="F1618">
        <f t="shared" si="253"/>
        <v>0.2870385162695861</v>
      </c>
      <c r="G1618">
        <f t="shared" si="254"/>
        <v>0.20193229659540765</v>
      </c>
      <c r="H1618">
        <f t="shared" si="255"/>
        <v>0.30588753860672352</v>
      </c>
      <c r="I1618">
        <f t="shared" si="256"/>
        <v>0.20514164852828246</v>
      </c>
      <c r="J1618">
        <f t="shared" si="257"/>
        <v>4.1832472451957788E-3</v>
      </c>
      <c r="K1618" s="28">
        <f t="shared" si="258"/>
        <v>3.1315392000000051</v>
      </c>
      <c r="L1618" s="28">
        <f t="shared" si="259"/>
        <v>2.4662574000000017</v>
      </c>
      <c r="M1618" s="28">
        <f t="shared" si="260"/>
        <v>2.1902155864037214</v>
      </c>
      <c r="N1618" s="28">
        <f t="shared" si="261"/>
        <v>1.3594101310480755</v>
      </c>
      <c r="O1618" s="7">
        <f t="shared" si="262"/>
        <v>2.542430797185173</v>
      </c>
      <c r="P1618" s="7">
        <f>[1]!S_PQ_PctChange("H00906.CSI",$A$3,$A1618)/100</f>
        <v>1.1763084145765497</v>
      </c>
    </row>
    <row r="1619" spans="1:16" x14ac:dyDescent="0.3">
      <c r="A1619" s="3">
        <v>20150827</v>
      </c>
      <c r="B1619" s="29">
        <f>板块策略指数!B1619</f>
        <v>5.1528350499494113E-2</v>
      </c>
      <c r="C1619" s="29">
        <f>板块策略指数!C1619</f>
        <v>4.3766109233549712E-2</v>
      </c>
      <c r="D1619" s="29">
        <f>板块策略指数!E1619</f>
        <v>5.8635521460189702E-2</v>
      </c>
      <c r="E1619" s="29">
        <f>板块策略指数!F1619</f>
        <v>6.9312501276569002E-2</v>
      </c>
      <c r="F1619">
        <f t="shared" si="253"/>
        <v>0.28588174787741788</v>
      </c>
      <c r="G1619">
        <f t="shared" si="254"/>
        <v>0.19963387736010707</v>
      </c>
      <c r="H1619">
        <f t="shared" si="255"/>
        <v>0.3067139386699993</v>
      </c>
      <c r="I1619">
        <f t="shared" si="256"/>
        <v>0.20777043609247545</v>
      </c>
      <c r="J1619">
        <f t="shared" si="257"/>
        <v>5.5783168333643336E-2</v>
      </c>
      <c r="K1619" s="28">
        <f t="shared" si="258"/>
        <v>3.3444306000000052</v>
      </c>
      <c r="L1619" s="28">
        <f t="shared" si="259"/>
        <v>2.6179620000000017</v>
      </c>
      <c r="M1619" s="28">
        <f t="shared" si="260"/>
        <v>2.3772755408829283</v>
      </c>
      <c r="N1619" s="28">
        <f t="shared" si="261"/>
        <v>1.5229467487682951</v>
      </c>
      <c r="O1619" s="7">
        <f t="shared" si="262"/>
        <v>2.7400388106548359</v>
      </c>
      <c r="P1619" s="7">
        <f>[1]!S_PQ_PctChange("H00906.CSI",$A$3,$A1619)/100</f>
        <v>1.2895468103761949</v>
      </c>
    </row>
    <row r="1620" spans="1:16" x14ac:dyDescent="0.3">
      <c r="A1620" s="3">
        <v>20150828</v>
      </c>
      <c r="B1620" s="29">
        <f>板块策略指数!B1620</f>
        <v>6.3010996193609378E-2</v>
      </c>
      <c r="C1620" s="29">
        <f>板块策略指数!C1620</f>
        <v>5.2622277403687523E-2</v>
      </c>
      <c r="D1620" s="29">
        <f>板块策略指数!E1620</f>
        <v>3.3880443470118697E-2</v>
      </c>
      <c r="E1620" s="29">
        <f>板块策略指数!F1620</f>
        <v>1.5954780756011699E-2</v>
      </c>
      <c r="F1620">
        <f t="shared" si="253"/>
        <v>0.29158321804449416</v>
      </c>
      <c r="G1620">
        <f t="shared" si="254"/>
        <v>0.20162535167480833</v>
      </c>
      <c r="H1620">
        <f t="shared" si="255"/>
        <v>0.3042581164732055</v>
      </c>
      <c r="I1620">
        <f t="shared" si="256"/>
        <v>0.20253331380749168</v>
      </c>
      <c r="J1620">
        <f t="shared" si="257"/>
        <v>4.2225419016986412E-2</v>
      </c>
      <c r="K1620" s="28">
        <f t="shared" si="258"/>
        <v>3.618177500000006</v>
      </c>
      <c r="L1620" s="28">
        <f t="shared" si="259"/>
        <v>2.8083474000000019</v>
      </c>
      <c r="M1620" s="28">
        <f t="shared" si="260"/>
        <v>2.4916991339288272</v>
      </c>
      <c r="N1620" s="28">
        <f t="shared" si="261"/>
        <v>1.5631998110039858</v>
      </c>
      <c r="O1620" s="7">
        <f t="shared" si="262"/>
        <v>2.8979635165745279</v>
      </c>
      <c r="P1620" s="7">
        <f>[1]!S_PQ_PctChange("H00906.CSI",$A$3,$A1620)/100</f>
        <v>1.3989347937824568</v>
      </c>
    </row>
    <row r="1621" spans="1:16" x14ac:dyDescent="0.3">
      <c r="A1621" s="3">
        <v>20150831</v>
      </c>
      <c r="B1621" s="29">
        <f>板块策略指数!B1621</f>
        <v>-3.0201437688352119E-2</v>
      </c>
      <c r="C1621" s="29">
        <f>板块策略指数!C1621</f>
        <v>-2.7346979952511685E-2</v>
      </c>
      <c r="D1621" s="29">
        <f>板块策略指数!E1621</f>
        <v>-4.9873856434439296E-3</v>
      </c>
      <c r="E1621" s="29">
        <f>板块策略指数!F1621</f>
        <v>1.34042320943779E-2</v>
      </c>
      <c r="F1621">
        <f t="shared" si="253"/>
        <v>0.3</v>
      </c>
      <c r="G1621">
        <f t="shared" si="254"/>
        <v>0.2</v>
      </c>
      <c r="H1621">
        <f t="shared" si="255"/>
        <v>0.3</v>
      </c>
      <c r="I1621">
        <f t="shared" si="256"/>
        <v>0.2</v>
      </c>
      <c r="J1621">
        <f t="shared" si="257"/>
        <v>-1.3122725857789744E-2</v>
      </c>
      <c r="K1621" s="28">
        <f t="shared" si="258"/>
        <v>3.4787019000000061</v>
      </c>
      <c r="L1621" s="28">
        <f t="shared" si="259"/>
        <v>2.7042006000000018</v>
      </c>
      <c r="M1621" s="28">
        <f t="shared" si="260"/>
        <v>2.4742846837970451</v>
      </c>
      <c r="N1621" s="28">
        <f t="shared" si="261"/>
        <v>1.5975575361749486</v>
      </c>
      <c r="O1621" s="7">
        <f t="shared" si="262"/>
        <v>2.8468116099428542</v>
      </c>
      <c r="P1621" s="7">
        <f>[1]!S_PQ_PctChange("H00906.CSI",$A$3,$A1621)/100</f>
        <v>1.3835076530745227</v>
      </c>
    </row>
    <row r="1622" spans="1:16" x14ac:dyDescent="0.3">
      <c r="A1622" s="3">
        <v>20150901</v>
      </c>
      <c r="B1622" s="29">
        <f>板块策略指数!B1622</f>
        <v>-4.6658139940057103E-2</v>
      </c>
      <c r="C1622" s="29">
        <f>板块策略指数!C1622</f>
        <v>-4.5387579711530825E-2</v>
      </c>
      <c r="D1622" s="29">
        <f>板块策略指数!E1622</f>
        <v>-1.52460714061561E-2</v>
      </c>
      <c r="E1622" s="29">
        <f>板块策略指数!F1622</f>
        <v>1.8415330212362899E-2</v>
      </c>
      <c r="F1622">
        <f t="shared" si="253"/>
        <v>0.29302511388821106</v>
      </c>
      <c r="G1622">
        <f t="shared" si="254"/>
        <v>0.19561042748193974</v>
      </c>
      <c r="H1622">
        <f t="shared" si="255"/>
        <v>0.30268012364413627</v>
      </c>
      <c r="I1622">
        <f t="shared" si="256"/>
        <v>0.20868433498571295</v>
      </c>
      <c r="J1622">
        <f t="shared" si="257"/>
        <v>-2.3965713303697546E-2</v>
      </c>
      <c r="K1622" s="28">
        <f t="shared" si="258"/>
        <v>3.2697340000000059</v>
      </c>
      <c r="L1622" s="28">
        <f t="shared" si="259"/>
        <v>2.5360759000000015</v>
      </c>
      <c r="M1622" s="28">
        <f t="shared" si="260"/>
        <v>2.4213154914225612</v>
      </c>
      <c r="N1622" s="28">
        <f t="shared" si="261"/>
        <v>1.6453924159492219</v>
      </c>
      <c r="O1622" s="7">
        <f t="shared" si="262"/>
        <v>2.7546200257656284</v>
      </c>
      <c r="P1622" s="7">
        <f>[1]!S_PQ_PctChange("H00906.CSI",$A$3,$A1622)/100</f>
        <v>1.3378031959314272</v>
      </c>
    </row>
    <row r="1623" spans="1:16" x14ac:dyDescent="0.3">
      <c r="A1623" s="3">
        <v>20150902</v>
      </c>
      <c r="B1623" s="29">
        <f>板块策略指数!B1623</f>
        <v>-7.8373968963874659E-3</v>
      </c>
      <c r="C1623" s="29">
        <f>板块策略指数!C1623</f>
        <v>9.805784994603758E-4</v>
      </c>
      <c r="D1623" s="29">
        <f>板块策略指数!E1623</f>
        <v>9.6782765522981495E-3</v>
      </c>
      <c r="E1623" s="29">
        <f>板块策略指数!F1623</f>
        <v>7.8459243743018697E-3</v>
      </c>
      <c r="F1623">
        <f t="shared" si="253"/>
        <v>0.29001454375590902</v>
      </c>
      <c r="G1623">
        <f t="shared" si="254"/>
        <v>0.19532135753943911</v>
      </c>
      <c r="H1623">
        <f t="shared" si="255"/>
        <v>0.30485898255455773</v>
      </c>
      <c r="I1623">
        <f t="shared" si="256"/>
        <v>0.20980511615009417</v>
      </c>
      <c r="J1623">
        <f t="shared" si="257"/>
        <v>2.462000715219125E-3</v>
      </c>
      <c r="K1623" s="28">
        <f t="shared" si="258"/>
        <v>3.2362704000000058</v>
      </c>
      <c r="L1623" s="28">
        <f t="shared" si="259"/>
        <v>2.5395433000000014</v>
      </c>
      <c r="M1623" s="28">
        <f t="shared" si="260"/>
        <v>2.454427928921211</v>
      </c>
      <c r="N1623" s="28">
        <f t="shared" si="261"/>
        <v>1.6661479647851114</v>
      </c>
      <c r="O1623" s="7">
        <f t="shared" si="262"/>
        <v>2.7638639029544394</v>
      </c>
      <c r="P1623" s="7">
        <f>[1]!S_PQ_PctChange("H00906.CSI",$A$3,$A1623)/100</f>
        <v>1.3347627656369081</v>
      </c>
    </row>
    <row r="1624" spans="1:16" x14ac:dyDescent="0.3">
      <c r="A1624" s="3">
        <v>20150907</v>
      </c>
      <c r="B1624" s="29">
        <f>板块策略指数!B1624</f>
        <v>-2.3573802087798685E-3</v>
      </c>
      <c r="C1624" s="29">
        <f>板块策略指数!C1624</f>
        <v>-2.0970502041887367E-3</v>
      </c>
      <c r="D1624" s="29">
        <f>板块策略指数!E1624</f>
        <v>-3.5862176798251502E-2</v>
      </c>
      <c r="E1624" s="29">
        <f>板块策略指数!F1624</f>
        <v>-4.9984748822221398E-2</v>
      </c>
      <c r="F1624">
        <f t="shared" si="253"/>
        <v>0.29599466700370092</v>
      </c>
      <c r="G1624">
        <f t="shared" si="254"/>
        <v>0.19940091879041405</v>
      </c>
      <c r="H1624">
        <f t="shared" si="255"/>
        <v>0.30069570929163375</v>
      </c>
      <c r="I1624">
        <f t="shared" si="256"/>
        <v>0.20390870491425134</v>
      </c>
      <c r="J1624">
        <f t="shared" si="257"/>
        <v>-2.2513236001705066E-2</v>
      </c>
      <c r="K1624" s="28">
        <f t="shared" si="258"/>
        <v>3.2262839000000056</v>
      </c>
      <c r="L1624" s="28">
        <f t="shared" si="259"/>
        <v>2.5321207000000014</v>
      </c>
      <c r="M1624" s="28">
        <f t="shared" si="260"/>
        <v>2.3305446237974206</v>
      </c>
      <c r="N1624" s="28">
        <f t="shared" si="261"/>
        <v>1.5328812284424509</v>
      </c>
      <c r="O1624" s="7">
        <f t="shared" si="262"/>
        <v>2.6791271466289275</v>
      </c>
      <c r="P1624" s="7">
        <f>[1]!S_PQ_PctChange("H00906.CSI",$A$3,$A1624)/100</f>
        <v>1.279100762440351</v>
      </c>
    </row>
    <row r="1625" spans="1:16" x14ac:dyDescent="0.3">
      <c r="A1625" s="3">
        <v>20150908</v>
      </c>
      <c r="B1625" s="29">
        <f>板块策略指数!B1625</f>
        <v>4.2921347522346928E-2</v>
      </c>
      <c r="C1625" s="29">
        <f>板块策略指数!C1625</f>
        <v>4.4781170700083986E-2</v>
      </c>
      <c r="D1625" s="29">
        <f>板块策略指数!E1625</f>
        <v>2.4494109525622899E-2</v>
      </c>
      <c r="E1625" s="29">
        <f>板块策略指数!F1625</f>
        <v>2.3138584476162599E-2</v>
      </c>
      <c r="F1625">
        <f t="shared" si="253"/>
        <v>0.29863014609160538</v>
      </c>
      <c r="G1625">
        <f t="shared" si="254"/>
        <v>0.20153510010125064</v>
      </c>
      <c r="H1625">
        <f t="shared" si="255"/>
        <v>0.29801278772473977</v>
      </c>
      <c r="I1625">
        <f t="shared" si="256"/>
        <v>0.20182196608240421</v>
      </c>
      <c r="J1625">
        <f t="shared" si="257"/>
        <v>3.3717328980691783E-2</v>
      </c>
      <c r="K1625" s="28">
        <f t="shared" si="258"/>
        <v>3.4076817000000057</v>
      </c>
      <c r="L1625" s="28">
        <f t="shared" si="259"/>
        <v>2.6902932000000019</v>
      </c>
      <c r="M1625" s="28">
        <f t="shared" si="260"/>
        <v>2.4121233485926887</v>
      </c>
      <c r="N1625" s="28">
        <f t="shared" si="261"/>
        <v>1.5914885147148534</v>
      </c>
      <c r="O1625" s="7">
        <f t="shared" si="262"/>
        <v>2.8031774869936088</v>
      </c>
      <c r="P1625" s="7">
        <f>[1]!S_PQ_PctChange("H00906.CSI",$A$3,$A1625)/100</f>
        <v>1.3454203534979152</v>
      </c>
    </row>
    <row r="1626" spans="1:16" x14ac:dyDescent="0.3">
      <c r="A1626" s="3">
        <v>20150909</v>
      </c>
      <c r="B1626" s="29">
        <f>板块策略指数!B1626</f>
        <v>3.3894507400568451E-2</v>
      </c>
      <c r="C1626" s="29">
        <f>板块策略指数!C1626</f>
        <v>2.0381253175221901E-2</v>
      </c>
      <c r="D1626" s="29">
        <f>板块策略指数!E1626</f>
        <v>1.7930381774093299E-2</v>
      </c>
      <c r="E1626" s="29">
        <f>板块策略指数!F1626</f>
        <v>1.2308094787182E-2</v>
      </c>
      <c r="F1626">
        <f t="shared" si="253"/>
        <v>0.3020888970516637</v>
      </c>
      <c r="G1626">
        <f t="shared" si="254"/>
        <v>0.20120466931685163</v>
      </c>
      <c r="H1626">
        <f t="shared" si="255"/>
        <v>0.29680954660723163</v>
      </c>
      <c r="I1626">
        <f t="shared" si="256"/>
        <v>0.19989688702425298</v>
      </c>
      <c r="J1626">
        <f t="shared" si="257"/>
        <v>2.2056986541736105E-2</v>
      </c>
      <c r="K1626" s="28">
        <f t="shared" si="258"/>
        <v>3.5570779000000066</v>
      </c>
      <c r="L1626" s="28">
        <f t="shared" si="259"/>
        <v>2.7655060000000016</v>
      </c>
      <c r="M1626" s="28">
        <f t="shared" si="260"/>
        <v>2.4733040228932532</v>
      </c>
      <c r="N1626" s="28">
        <f t="shared" si="261"/>
        <v>1.6233848009938576</v>
      </c>
      <c r="O1626" s="7">
        <f t="shared" si="262"/>
        <v>2.8870641216400608</v>
      </c>
      <c r="P1626" s="7">
        <f>[1]!S_PQ_PctChange("H00906.CSI",$A$3,$A1626)/100</f>
        <v>1.3971502579869617</v>
      </c>
    </row>
    <row r="1627" spans="1:16" x14ac:dyDescent="0.3">
      <c r="A1627" s="3">
        <v>20150910</v>
      </c>
      <c r="B1627" s="29">
        <f>板块策略指数!B1627</f>
        <v>-3.0894249141538779E-2</v>
      </c>
      <c r="C1627" s="29">
        <f>板块策略指数!C1627</f>
        <v>-1.0665339532057512E-2</v>
      </c>
      <c r="D1627" s="29">
        <f>板块策略指数!E1627</f>
        <v>-1.13678764766433E-2</v>
      </c>
      <c r="E1627" s="29">
        <f>板块策略指数!F1627</f>
        <v>1.21698565268109E-3</v>
      </c>
      <c r="F1627">
        <f t="shared" si="253"/>
        <v>0.29709653358463817</v>
      </c>
      <c r="G1627">
        <f t="shared" si="254"/>
        <v>0.20201002848789448</v>
      </c>
      <c r="H1627">
        <f t="shared" si="255"/>
        <v>0.29778597089341191</v>
      </c>
      <c r="I1627">
        <f t="shared" si="256"/>
        <v>0.20310746703405544</v>
      </c>
      <c r="J1627">
        <f t="shared" si="257"/>
        <v>-1.4609548381501719E-2</v>
      </c>
      <c r="K1627" s="28">
        <f t="shared" si="258"/>
        <v>3.4162904000000056</v>
      </c>
      <c r="L1627" s="28">
        <f t="shared" si="259"/>
        <v>2.725345600000002</v>
      </c>
      <c r="M1627" s="28">
        <f t="shared" si="260"/>
        <v>2.4338199317951745</v>
      </c>
      <c r="N1627" s="28">
        <f t="shared" si="261"/>
        <v>1.6265774226581291</v>
      </c>
      <c r="O1627" s="7">
        <f t="shared" si="262"/>
        <v>2.8302758702929607</v>
      </c>
      <c r="P1627" s="7">
        <f>[1]!S_PQ_PctChange("H00906.CSI",$A$3,$A1627)/100</f>
        <v>1.3645208240152551</v>
      </c>
    </row>
    <row r="1628" spans="1:16" x14ac:dyDescent="0.3">
      <c r="A1628" s="3">
        <v>20150911</v>
      </c>
      <c r="B1628" s="29">
        <f>板块策略指数!B1628</f>
        <v>7.2488439618916189E-3</v>
      </c>
      <c r="C1628" s="29">
        <f>板块策略指数!C1628</f>
        <v>-2.5930748545853186E-3</v>
      </c>
      <c r="D1628" s="29">
        <f>板块策略指数!E1628</f>
        <v>-3.0596580960265099E-3</v>
      </c>
      <c r="E1628" s="29">
        <f>板块策略指数!F1628</f>
        <v>-2.8182245244946398E-3</v>
      </c>
      <c r="F1628">
        <f t="shared" si="253"/>
        <v>0.29920637999191568</v>
      </c>
      <c r="G1628">
        <f t="shared" si="254"/>
        <v>0.20145673759217095</v>
      </c>
      <c r="H1628">
        <f t="shared" si="255"/>
        <v>0.29683143497461578</v>
      </c>
      <c r="I1628">
        <f t="shared" si="256"/>
        <v>0.2025054474412975</v>
      </c>
      <c r="J1628">
        <f t="shared" si="257"/>
        <v>1.4625358689740789E-4</v>
      </c>
      <c r="K1628" s="28">
        <f t="shared" si="258"/>
        <v>3.4483034000000057</v>
      </c>
      <c r="L1628" s="28">
        <f t="shared" si="259"/>
        <v>2.715685500000002</v>
      </c>
      <c r="M1628" s="28">
        <f t="shared" si="260"/>
        <v>2.4233136168405602</v>
      </c>
      <c r="N1628" s="28">
        <f t="shared" si="261"/>
        <v>1.6191751377501098</v>
      </c>
      <c r="O1628" s="7">
        <f t="shared" si="262"/>
        <v>2.8308360618777977</v>
      </c>
      <c r="P1628" s="7">
        <f>[1]!S_PQ_PctChange("H00906.CSI",$A$3,$A1628)/100</f>
        <v>1.3649067879398262</v>
      </c>
    </row>
    <row r="1629" spans="1:16" x14ac:dyDescent="0.3">
      <c r="A1629" s="3">
        <v>20150914</v>
      </c>
      <c r="B1629" s="29">
        <f>板块策略指数!B1629</f>
        <v>-8.5703529125284006E-2</v>
      </c>
      <c r="C1629" s="29">
        <f>板块策略指数!C1629</f>
        <v>-5.3941890399497011E-2</v>
      </c>
      <c r="D1629" s="29">
        <f>板块策略指数!E1629</f>
        <v>-3.09965188389674E-2</v>
      </c>
      <c r="E1629" s="29">
        <f>板块策略指数!F1629</f>
        <v>9.1983459455462005E-3</v>
      </c>
      <c r="F1629">
        <f t="shared" si="253"/>
        <v>0.28610863619904942</v>
      </c>
      <c r="G1629">
        <f t="shared" si="254"/>
        <v>0.19933000768559681</v>
      </c>
      <c r="H1629">
        <f t="shared" si="255"/>
        <v>0.30082110545147811</v>
      </c>
      <c r="I1629">
        <f t="shared" si="256"/>
        <v>0.21374025066387559</v>
      </c>
      <c r="J1629">
        <f t="shared" si="257"/>
        <v>-4.3848025966310787E-2</v>
      </c>
      <c r="K1629" s="28">
        <f t="shared" si="258"/>
        <v>3.0670681000000055</v>
      </c>
      <c r="L1629" s="28">
        <f t="shared" si="259"/>
        <v>2.5152544000000017</v>
      </c>
      <c r="M1629" s="28">
        <f t="shared" si="260"/>
        <v>2.3172028118244681</v>
      </c>
      <c r="N1629" s="28">
        <f t="shared" si="261"/>
        <v>1.6432672167591091</v>
      </c>
      <c r="O1629" s="7">
        <f t="shared" si="262"/>
        <v>2.6628614627639005</v>
      </c>
      <c r="P1629" s="7">
        <f>[1]!S_PQ_PctChange("H00906.CSI",$A$3,$A1629)/100</f>
        <v>1.284965130838851</v>
      </c>
    </row>
    <row r="1630" spans="1:16" x14ac:dyDescent="0.3">
      <c r="A1630" s="3">
        <v>20150915</v>
      </c>
      <c r="B1630" s="29">
        <f>板块策略指数!B1630</f>
        <v>-6.721630749187596E-2</v>
      </c>
      <c r="C1630" s="29">
        <f>板块策略指数!C1630</f>
        <v>-4.3154003306275592E-2</v>
      </c>
      <c r="D1630" s="29">
        <f>板块策略指数!E1630</f>
        <v>-3.43504896820402E-2</v>
      </c>
      <c r="E1630" s="29">
        <f>板块策略指数!F1630</f>
        <v>-1.6915027243078602E-2</v>
      </c>
      <c r="F1630">
        <f t="shared" si="253"/>
        <v>0.27851430709578956</v>
      </c>
      <c r="G1630">
        <f t="shared" si="254"/>
        <v>0.19904456574892648</v>
      </c>
      <c r="H1630">
        <f t="shared" si="255"/>
        <v>0.30315408511096231</v>
      </c>
      <c r="I1630">
        <f t="shared" si="256"/>
        <v>0.21928704204432156</v>
      </c>
      <c r="J1630">
        <f t="shared" si="257"/>
        <v>-4.1781828319413593E-2</v>
      </c>
      <c r="K1630" s="28">
        <f t="shared" si="258"/>
        <v>2.7936948000000057</v>
      </c>
      <c r="L1630" s="28">
        <f t="shared" si="259"/>
        <v>2.3635571000000017</v>
      </c>
      <c r="M1630" s="28">
        <f t="shared" si="260"/>
        <v>2.2032552708636568</v>
      </c>
      <c r="N1630" s="28">
        <f t="shared" si="261"/>
        <v>1.5985562797768922</v>
      </c>
      <c r="O1630" s="7">
        <f t="shared" si="262"/>
        <v>2.5098204139689031</v>
      </c>
      <c r="P1630" s="7">
        <f>[1]!S_PQ_PctChange("H00906.CSI",$A$3,$A1630)/100</f>
        <v>1.1842187983823296</v>
      </c>
    </row>
    <row r="1631" spans="1:16" x14ac:dyDescent="0.3">
      <c r="A1631" s="3">
        <v>20150916</v>
      </c>
      <c r="B1631" s="29">
        <f>板块策略指数!B1631</f>
        <v>8.845318816895871E-2</v>
      </c>
      <c r="C1631" s="29">
        <f>板块策略指数!C1631</f>
        <v>6.8820059573241665E-2</v>
      </c>
      <c r="D1631" s="29">
        <f>板块策略指数!E1631</f>
        <v>5.9995341454594397E-2</v>
      </c>
      <c r="E1631" s="29">
        <f>板块策略指数!F1631</f>
        <v>1.9973567455692402E-2</v>
      </c>
      <c r="F1631">
        <f t="shared" si="253"/>
        <v>0.28574733971013061</v>
      </c>
      <c r="G1631">
        <f t="shared" si="254"/>
        <v>0.20053022988594815</v>
      </c>
      <c r="H1631">
        <f t="shared" si="255"/>
        <v>0.30289514485514168</v>
      </c>
      <c r="I1631">
        <f t="shared" si="256"/>
        <v>0.21082728554877952</v>
      </c>
      <c r="J1631">
        <f t="shared" si="257"/>
        <v>6.0901514661881033E-2</v>
      </c>
      <c r="K1631" s="28">
        <f t="shared" si="258"/>
        <v>3.1292592000000061</v>
      </c>
      <c r="L1631" s="28">
        <f t="shared" si="259"/>
        <v>2.5950373000000013</v>
      </c>
      <c r="M1631" s="28">
        <f t="shared" si="260"/>
        <v>2.3954356646053512</v>
      </c>
      <c r="N1631" s="28">
        <f t="shared" si="261"/>
        <v>1.6504587189184292</v>
      </c>
      <c r="O1631" s="7">
        <f t="shared" si="262"/>
        <v>2.7235737933707993</v>
      </c>
      <c r="P1631" s="7">
        <f>[1]!S_PQ_PctChange("H00906.CSI",$A$3,$A1631)/100</f>
        <v>1.3028360841864264</v>
      </c>
    </row>
    <row r="1632" spans="1:16" x14ac:dyDescent="0.3">
      <c r="A1632" s="3">
        <v>20150917</v>
      </c>
      <c r="B1632" s="29">
        <f>板块策略指数!B1632</f>
        <v>-6.2200987528223204E-3</v>
      </c>
      <c r="C1632" s="29">
        <f>板块策略指数!C1632</f>
        <v>-2.3981447981082114E-2</v>
      </c>
      <c r="D1632" s="29">
        <f>板块策略指数!E1632</f>
        <v>-3.0427107038180301E-2</v>
      </c>
      <c r="E1632" s="29">
        <f>板块策略指数!F1632</f>
        <v>-1.7364100099781701E-2</v>
      </c>
      <c r="F1632">
        <f t="shared" si="253"/>
        <v>0.28960670313154963</v>
      </c>
      <c r="G1632">
        <f t="shared" si="254"/>
        <v>0.19960624703194335</v>
      </c>
      <c r="H1632">
        <f t="shared" si="255"/>
        <v>0.29950838260968404</v>
      </c>
      <c r="I1632">
        <f t="shared" si="256"/>
        <v>0.21127866722682298</v>
      </c>
      <c r="J1632">
        <f t="shared" si="257"/>
        <v>-1.9463431031884373E-2</v>
      </c>
      <c r="K1632" s="28">
        <f t="shared" si="258"/>
        <v>3.1035748000000059</v>
      </c>
      <c r="L1632" s="28">
        <f t="shared" si="259"/>
        <v>2.5088231000000012</v>
      </c>
      <c r="M1632" s="28">
        <f t="shared" si="260"/>
        <v>2.2921223801971493</v>
      </c>
      <c r="N1632" s="28">
        <f t="shared" si="261"/>
        <v>1.6044358884127905</v>
      </c>
      <c r="O1632" s="7">
        <f t="shared" si="262"/>
        <v>2.6511002716513947</v>
      </c>
      <c r="P1632" s="7">
        <f>[1]!S_PQ_PctChange("H00906.CSI",$A$3,$A1632)/100</f>
        <v>1.2539783893564871</v>
      </c>
    </row>
    <row r="1633" spans="1:16" x14ac:dyDescent="0.3">
      <c r="A1633" s="3">
        <v>20150918</v>
      </c>
      <c r="B1633" s="29">
        <f>板块策略指数!B1633</f>
        <v>2.2258933844705314E-2</v>
      </c>
      <c r="C1633" s="29">
        <f>板块策略指数!C1633</f>
        <v>8.0504485962829379E-3</v>
      </c>
      <c r="D1633" s="29">
        <f>板块策略指数!E1633</f>
        <v>4.7412607903521897E-3</v>
      </c>
      <c r="E1633" s="29">
        <f>板块策略指数!F1633</f>
        <v>5.1415997611535698E-4</v>
      </c>
      <c r="F1633">
        <f t="shared" si="253"/>
        <v>0.293243202372168</v>
      </c>
      <c r="G1633">
        <f t="shared" si="254"/>
        <v>0.19930345418712736</v>
      </c>
      <c r="H1633">
        <f t="shared" si="255"/>
        <v>0.29807232046115661</v>
      </c>
      <c r="I1633">
        <f t="shared" si="256"/>
        <v>0.209381022979548</v>
      </c>
      <c r="J1633">
        <f t="shared" si="257"/>
        <v>9.581934662560113E-3</v>
      </c>
      <c r="K1633" s="28">
        <f t="shared" si="258"/>
        <v>3.1949160000000054</v>
      </c>
      <c r="L1633" s="28">
        <f t="shared" si="259"/>
        <v>2.537070700000001</v>
      </c>
      <c r="M1633" s="28">
        <f t="shared" si="260"/>
        <v>2.3077311909554186</v>
      </c>
      <c r="N1633" s="28">
        <f t="shared" si="261"/>
        <v>1.6057749851069709</v>
      </c>
      <c r="O1633" s="7">
        <f t="shared" si="262"/>
        <v>2.6860848759008138</v>
      </c>
      <c r="P1633" s="7">
        <f>[1]!S_PQ_PctChange("H00906.CSI",$A$3,$A1633)/100</f>
        <v>1.2687396328234062</v>
      </c>
    </row>
    <row r="1634" spans="1:16" x14ac:dyDescent="0.3">
      <c r="A1634" s="3">
        <v>20150921</v>
      </c>
      <c r="B1634" s="29">
        <f>板块策略指数!B1634</f>
        <v>5.1520697911471874E-2</v>
      </c>
      <c r="C1634" s="29">
        <f>板块策略指数!C1634</f>
        <v>3.2267604942134702E-2</v>
      </c>
      <c r="D1634" s="29">
        <f>板块策略指数!E1634</f>
        <v>2.0354182912518001E-2</v>
      </c>
      <c r="E1634" s="29">
        <f>板块策略指数!F1634</f>
        <v>3.10273377387945E-3</v>
      </c>
      <c r="F1634">
        <f t="shared" si="253"/>
        <v>0.29987800050957591</v>
      </c>
      <c r="G1634">
        <f t="shared" si="254"/>
        <v>0.20008104692951256</v>
      </c>
      <c r="H1634">
        <f t="shared" si="255"/>
        <v>0.29578178459191273</v>
      </c>
      <c r="I1634">
        <f t="shared" si="256"/>
        <v>0.20425916796899887</v>
      </c>
      <c r="J1634">
        <f t="shared" si="257"/>
        <v>2.8255811670755283E-2</v>
      </c>
      <c r="K1634" s="28">
        <f t="shared" si="258"/>
        <v>3.4110410000000062</v>
      </c>
      <c r="L1634" s="28">
        <f t="shared" si="259"/>
        <v>2.6512035000000007</v>
      </c>
      <c r="M1634" s="28">
        <f t="shared" si="260"/>
        <v>2.375057356641566</v>
      </c>
      <c r="N1634" s="28">
        <f t="shared" si="261"/>
        <v>1.6138600111603925</v>
      </c>
      <c r="O1634" s="7">
        <f t="shared" si="262"/>
        <v>2.7902381959566864</v>
      </c>
      <c r="P1634" s="7">
        <f>[1]!S_PQ_PctChange("H00906.CSI",$A$3,$A1634)/100</f>
        <v>1.3198639013216811</v>
      </c>
    </row>
    <row r="1635" spans="1:16" x14ac:dyDescent="0.3">
      <c r="A1635" s="3">
        <v>20150922</v>
      </c>
      <c r="B1635" s="29">
        <f>板块策略指数!B1635</f>
        <v>-4.3515804999318092E-4</v>
      </c>
      <c r="C1635" s="29">
        <f>板块策略指数!C1635</f>
        <v>8.0113584466053323E-3</v>
      </c>
      <c r="D1635" s="29">
        <f>板块策略指数!E1635</f>
        <v>5.9200039982832599E-3</v>
      </c>
      <c r="E1635" s="29">
        <f>板块策略指数!F1635</f>
        <v>1.25997196233699E-2</v>
      </c>
      <c r="F1635">
        <f t="shared" si="253"/>
        <v>0.29801986587229684</v>
      </c>
      <c r="G1635">
        <f t="shared" si="254"/>
        <v>0.20052153171125597</v>
      </c>
      <c r="H1635">
        <f t="shared" si="255"/>
        <v>0.29581793834334208</v>
      </c>
      <c r="I1635">
        <f t="shared" si="256"/>
        <v>0.20564066407310524</v>
      </c>
      <c r="J1635">
        <f t="shared" si="257"/>
        <v>5.7970642537024716E-3</v>
      </c>
      <c r="K1635" s="28">
        <f t="shared" si="258"/>
        <v>3.4091215000000066</v>
      </c>
      <c r="L1635" s="28">
        <f t="shared" si="259"/>
        <v>2.6804546000000005</v>
      </c>
      <c r="M1635" s="28">
        <f t="shared" si="260"/>
        <v>2.395037709687319</v>
      </c>
      <c r="N1635" s="28">
        <f t="shared" si="261"/>
        <v>1.6467939144357517</v>
      </c>
      <c r="O1635" s="7">
        <f t="shared" si="262"/>
        <v>2.8122104503154843</v>
      </c>
      <c r="P1635" s="7">
        <f>[1]!S_PQ_PctChange("H00906.CSI",$A$3,$A1635)/100</f>
        <v>1.3401133495350601</v>
      </c>
    </row>
    <row r="1636" spans="1:16" x14ac:dyDescent="0.3">
      <c r="A1636" s="3">
        <v>20150923</v>
      </c>
      <c r="B1636" s="29">
        <f>板块策略指数!B1636</f>
        <v>-8.9328679193804526E-3</v>
      </c>
      <c r="C1636" s="29">
        <f>板块策略指数!C1636</f>
        <v>-1.5420649394778599E-2</v>
      </c>
      <c r="D1636" s="29">
        <f>板块策略指数!E1636</f>
        <v>-2.28079963893244E-2</v>
      </c>
      <c r="E1636" s="29">
        <f>板块策略指数!F1636</f>
        <v>-1.99765726397793E-2</v>
      </c>
      <c r="F1636">
        <f t="shared" si="253"/>
        <v>0.300346251121417</v>
      </c>
      <c r="G1636">
        <f t="shared" si="254"/>
        <v>0.20076391856262341</v>
      </c>
      <c r="H1636">
        <f t="shared" si="255"/>
        <v>0.2939532984042354</v>
      </c>
      <c r="I1636">
        <f t="shared" si="256"/>
        <v>0.20493653191172437</v>
      </c>
      <c r="J1636">
        <f t="shared" si="257"/>
        <v>-1.6609354468993136E-2</v>
      </c>
      <c r="K1636" s="28">
        <f t="shared" si="258"/>
        <v>3.3697354000000059</v>
      </c>
      <c r="L1636" s="28">
        <f t="shared" si="259"/>
        <v>2.6236996000000001</v>
      </c>
      <c r="M1636" s="28">
        <f t="shared" si="260"/>
        <v>2.3176037018631503</v>
      </c>
      <c r="N1636" s="28">
        <f t="shared" si="261"/>
        <v>1.5939200435415004</v>
      </c>
      <c r="O1636" s="7">
        <f t="shared" si="262"/>
        <v>2.7488920956357945</v>
      </c>
      <c r="P1636" s="7">
        <f>[1]!S_PQ_PctChange("H00906.CSI",$A$3,$A1636)/100</f>
        <v>1.2948123195681207</v>
      </c>
    </row>
    <row r="1637" spans="1:16" x14ac:dyDescent="0.3">
      <c r="A1637" s="3">
        <v>20150924</v>
      </c>
      <c r="B1637" s="29">
        <f>板块策略指数!B1637</f>
        <v>1.1606995700471969E-2</v>
      </c>
      <c r="C1637" s="29">
        <f>板块策略指数!C1637</f>
        <v>1.469771390542416E-2</v>
      </c>
      <c r="D1637" s="29">
        <f>板块策略指数!E1637</f>
        <v>9.5564254414991692E-3</v>
      </c>
      <c r="E1637" s="29">
        <f>板块策略指数!F1637</f>
        <v>1.09468860985252E-3</v>
      </c>
      <c r="F1637">
        <f t="shared" si="253"/>
        <v>0.30098195743895684</v>
      </c>
      <c r="G1637">
        <f t="shared" si="254"/>
        <v>0.20180353450620925</v>
      </c>
      <c r="H1637">
        <f t="shared" si="255"/>
        <v>0.29397835656668936</v>
      </c>
      <c r="I1637">
        <f t="shared" si="256"/>
        <v>0.20323615148814489</v>
      </c>
      <c r="J1637">
        <f t="shared" si="257"/>
        <v>9.4703727496937493E-3</v>
      </c>
      <c r="K1637" s="28">
        <f t="shared" si="258"/>
        <v>3.4204549000000064</v>
      </c>
      <c r="L1637" s="28">
        <f t="shared" si="259"/>
        <v>2.6769596999999998</v>
      </c>
      <c r="M1637" s="28">
        <f t="shared" si="260"/>
        <v>2.3493081342844473</v>
      </c>
      <c r="N1637" s="28">
        <f t="shared" si="261"/>
        <v>1.5967595782680335</v>
      </c>
      <c r="O1637" s="7">
        <f t="shared" si="262"/>
        <v>2.7843955011798456</v>
      </c>
      <c r="P1637" s="7">
        <f>[1]!S_PQ_PctChange("H00906.CSI",$A$3,$A1637)/100</f>
        <v>1.3154378793044308</v>
      </c>
    </row>
    <row r="1638" spans="1:16" x14ac:dyDescent="0.3">
      <c r="A1638" s="3">
        <v>20150925</v>
      </c>
      <c r="B1638" s="29">
        <f>板块策略指数!B1638</f>
        <v>-4.5047128520641501E-2</v>
      </c>
      <c r="C1638" s="29">
        <f>板块策略指数!C1638</f>
        <v>-2.9181636121820981E-2</v>
      </c>
      <c r="D1638" s="29">
        <f>板块策略指数!E1638</f>
        <v>-2.2488186981290799E-2</v>
      </c>
      <c r="E1638" s="29">
        <f>板块策略指数!F1638</f>
        <v>1.1740413653799501E-3</v>
      </c>
      <c r="F1638">
        <f t="shared" si="253"/>
        <v>0.29504148570675487</v>
      </c>
      <c r="G1638">
        <f t="shared" si="254"/>
        <v>0.20110711521305005</v>
      </c>
      <c r="H1638">
        <f t="shared" si="255"/>
        <v>0.29498372616504165</v>
      </c>
      <c r="I1638">
        <f t="shared" si="256"/>
        <v>0.20886767291515373</v>
      </c>
      <c r="J1638">
        <f t="shared" si="257"/>
        <v>-2.5819762833341059E-2</v>
      </c>
      <c r="K1638" s="28">
        <f t="shared" si="258"/>
        <v>3.2213261000000069</v>
      </c>
      <c r="L1638" s="28">
        <f t="shared" si="259"/>
        <v>2.5696599999999998</v>
      </c>
      <c r="M1638" s="28">
        <f t="shared" si="260"/>
        <v>2.2739882667027</v>
      </c>
      <c r="N1638" s="28">
        <f t="shared" si="261"/>
        <v>1.5998082814288668</v>
      </c>
      <c r="O1638" s="7">
        <f t="shared" si="262"/>
        <v>2.686683306871819</v>
      </c>
      <c r="P1638" s="7">
        <f>[1]!S_PQ_PctChange("H00906.CSI",$A$3,$A1638)/100</f>
        <v>1.2669951843128913</v>
      </c>
    </row>
    <row r="1639" spans="1:16" x14ac:dyDescent="0.3">
      <c r="A1639" s="3">
        <v>20150928</v>
      </c>
      <c r="B1639" s="29">
        <f>板块策略指数!B1639</f>
        <v>3.2968289277627676E-2</v>
      </c>
      <c r="C1639" s="29">
        <f>板块策略指数!C1639</f>
        <v>2.1105427407652363E-2</v>
      </c>
      <c r="D1639" s="29">
        <f>板块策略指数!E1639</f>
        <v>1.34658125625432E-2</v>
      </c>
      <c r="E1639" s="29">
        <f>板块策略指数!F1639</f>
        <v>-5.5013123894166096E-3</v>
      </c>
      <c r="F1639">
        <f t="shared" si="253"/>
        <v>0.29973457233565604</v>
      </c>
      <c r="G1639">
        <f t="shared" si="254"/>
        <v>0.20195973112279655</v>
      </c>
      <c r="H1639">
        <f t="shared" si="255"/>
        <v>0.29401800288664204</v>
      </c>
      <c r="I1639">
        <f t="shared" si="256"/>
        <v>0.20428769365490565</v>
      </c>
      <c r="J1639">
        <f t="shared" si="257"/>
        <v>1.6794613919755026E-2</v>
      </c>
      <c r="K1639" s="28">
        <f t="shared" si="258"/>
        <v>3.3604960000000075</v>
      </c>
      <c r="L1639" s="28">
        <f t="shared" si="259"/>
        <v>2.6449992</v>
      </c>
      <c r="M1639" s="28">
        <f t="shared" si="260"/>
        <v>2.3180751790340839</v>
      </c>
      <c r="N1639" s="28">
        <f t="shared" si="261"/>
        <v>1.5855059239201341</v>
      </c>
      <c r="O1639" s="7">
        <f t="shared" si="262"/>
        <v>2.7485997296551368</v>
      </c>
      <c r="P1639" s="7">
        <f>[1]!S_PQ_PctChange("H00906.CSI",$A$3,$A1639)/100</f>
        <v>1.2841612478457645</v>
      </c>
    </row>
    <row r="1640" spans="1:16" x14ac:dyDescent="0.3">
      <c r="A1640" s="3">
        <v>20150929</v>
      </c>
      <c r="B1640" s="29">
        <f>板块策略指数!B1640</f>
        <v>-1.5498649694897077E-2</v>
      </c>
      <c r="C1640" s="29">
        <f>板块策略指数!C1640</f>
        <v>-1.7828673323165675E-2</v>
      </c>
      <c r="D1640" s="29">
        <f>板块策略指数!E1640</f>
        <v>-1.463831154753E-2</v>
      </c>
      <c r="E1640" s="29">
        <f>板块策略指数!F1640</f>
        <v>-1.52471174793178E-2</v>
      </c>
      <c r="F1640">
        <f t="shared" si="253"/>
        <v>0.29978519047200775</v>
      </c>
      <c r="G1640">
        <f t="shared" si="254"/>
        <v>0.20151577768904755</v>
      </c>
      <c r="H1640">
        <f t="shared" si="255"/>
        <v>0.29432463610090992</v>
      </c>
      <c r="I1640">
        <f t="shared" si="256"/>
        <v>0.20437439573803501</v>
      </c>
      <c r="J1640">
        <f t="shared" si="257"/>
        <v>-1.566488080027531E-2</v>
      </c>
      <c r="K1640" s="28">
        <f t="shared" si="258"/>
        <v>3.2929142000000073</v>
      </c>
      <c r="L1640" s="28">
        <f t="shared" si="259"/>
        <v>2.5800136999999999</v>
      </c>
      <c r="M1640" s="28">
        <f t="shared" si="260"/>
        <v>2.2695041608252566</v>
      </c>
      <c r="N1640" s="28">
        <f t="shared" si="261"/>
        <v>1.5460844113546517</v>
      </c>
      <c r="O1640" s="7">
        <f t="shared" si="262"/>
        <v>2.6898783617221449</v>
      </c>
      <c r="P1640" s="7">
        <f>[1]!S_PQ_PctChange("H00906.CSI",$A$3,$A1640)/100</f>
        <v>1.2398671437522739</v>
      </c>
    </row>
    <row r="1641" spans="1:16" x14ac:dyDescent="0.3">
      <c r="A1641" s="3">
        <v>20150930</v>
      </c>
      <c r="B1641" s="29">
        <f>板块策略指数!B1641</f>
        <v>8.1147440589425333E-3</v>
      </c>
      <c r="C1641" s="29">
        <f>板块策略指数!C1641</f>
        <v>1.7409430584022123E-3</v>
      </c>
      <c r="D1641" s="29">
        <f>板块策略指数!E1641</f>
        <v>1.9554651158852101E-2</v>
      </c>
      <c r="E1641" s="29">
        <f>板块策略指数!F1641</f>
        <v>9.8899235823202009E-3</v>
      </c>
      <c r="F1641">
        <f t="shared" si="253"/>
        <v>0.3</v>
      </c>
      <c r="G1641">
        <f t="shared" si="254"/>
        <v>0.2</v>
      </c>
      <c r="H1641">
        <f t="shared" si="255"/>
        <v>0.3</v>
      </c>
      <c r="I1641">
        <f t="shared" si="256"/>
        <v>0.2</v>
      </c>
      <c r="J1641">
        <f t="shared" si="257"/>
        <v>1.0560170330109366E-2</v>
      </c>
      <c r="K1641" s="28">
        <f t="shared" si="258"/>
        <v>3.3277501000000083</v>
      </c>
      <c r="L1641" s="28">
        <f t="shared" si="259"/>
        <v>2.5862462999999991</v>
      </c>
      <c r="M1641" s="28">
        <f t="shared" si="260"/>
        <v>2.3334381741526098</v>
      </c>
      <c r="N1641" s="28">
        <f t="shared" si="261"/>
        <v>1.571264991617086</v>
      </c>
      <c r="O1641" s="7">
        <f t="shared" si="262"/>
        <v>2.728844105719316</v>
      </c>
      <c r="P1641" s="7">
        <f>[1]!S_PQ_PctChange("H00906.CSI",$A$3,$A1641)/100</f>
        <v>1.2541111100685285</v>
      </c>
    </row>
    <row r="1642" spans="1:16" x14ac:dyDescent="0.3">
      <c r="A1642" s="3">
        <v>20151008</v>
      </c>
      <c r="B1642" s="29">
        <f>板块策略指数!B1642</f>
        <v>5.3541469503980865E-2</v>
      </c>
      <c r="C1642" s="29">
        <f>板块策略指数!C1642</f>
        <v>5.0460784023674057E-2</v>
      </c>
      <c r="D1642" s="29">
        <f>板块策略指数!E1642</f>
        <v>4.0398756204562097E-2</v>
      </c>
      <c r="E1642" s="29">
        <f>板块策略指数!F1642</f>
        <v>1.4390710359957599E-2</v>
      </c>
      <c r="F1642">
        <f t="shared" si="253"/>
        <v>0.30356982416184008</v>
      </c>
      <c r="G1642">
        <f t="shared" si="254"/>
        <v>0.20178809898206895</v>
      </c>
      <c r="H1642">
        <f t="shared" si="255"/>
        <v>0.29978285299762719</v>
      </c>
      <c r="I1642">
        <f t="shared" si="256"/>
        <v>0.19485922385846366</v>
      </c>
      <c r="J1642">
        <f t="shared" si="257"/>
        <v>4.1152366589289217E-2</v>
      </c>
      <c r="K1642" s="28">
        <f t="shared" si="258"/>
        <v>3.5594642000000087</v>
      </c>
      <c r="L1642" s="28">
        <f t="shared" si="259"/>
        <v>2.7672110999999995</v>
      </c>
      <c r="M1642" s="28">
        <f t="shared" si="260"/>
        <v>2.4681049302731815</v>
      </c>
      <c r="N1642" s="28">
        <f t="shared" si="261"/>
        <v>1.6082673213701466</v>
      </c>
      <c r="O1642" s="7">
        <f t="shared" si="262"/>
        <v>2.8822948653121876</v>
      </c>
      <c r="P1642" s="7">
        <f>[1]!S_PQ_PctChange("H00906.CSI",$A$3,$A1642)/100</f>
        <v>1.3273143499969242</v>
      </c>
    </row>
    <row r="1643" spans="1:16" x14ac:dyDescent="0.3">
      <c r="A1643" s="3">
        <v>20151009</v>
      </c>
      <c r="B1643" s="29">
        <f>板块策略指数!B1643</f>
        <v>2.008485997104649E-2</v>
      </c>
      <c r="C1643" s="29">
        <f>板块策略指数!C1643</f>
        <v>9.5604411443786699E-3</v>
      </c>
      <c r="D1643" s="29">
        <f>板块策略指数!E1643</f>
        <v>4.2821043617885298E-3</v>
      </c>
      <c r="E1643" s="29">
        <f>板块策略指数!F1643</f>
        <v>1.21080146778154E-2</v>
      </c>
      <c r="F1643">
        <f t="shared" si="253"/>
        <v>0.30609503601786048</v>
      </c>
      <c r="G1643">
        <f t="shared" si="254"/>
        <v>0.20136744487246583</v>
      </c>
      <c r="H1643">
        <f t="shared" si="255"/>
        <v>0.29759381308116906</v>
      </c>
      <c r="I1643">
        <f t="shared" si="256"/>
        <v>0.19494370602850455</v>
      </c>
      <c r="J1643">
        <f t="shared" si="257"/>
        <v>1.1669400458676435E-2</v>
      </c>
      <c r="K1643" s="28">
        <f t="shared" si="258"/>
        <v>3.6510404000000092</v>
      </c>
      <c r="L1643" s="28">
        <f t="shared" si="259"/>
        <v>2.8032272999999992</v>
      </c>
      <c r="M1643" s="28">
        <f t="shared" si="260"/>
        <v>2.4829557175222443</v>
      </c>
      <c r="N1643" s="28">
        <f t="shared" si="261"/>
        <v>1.6398482603809628</v>
      </c>
      <c r="O1643" s="7">
        <f t="shared" si="262"/>
        <v>2.9275989187941787</v>
      </c>
      <c r="P1643" s="7">
        <f>[1]!S_PQ_PctChange("H00906.CSI",$A$3,$A1643)/100</f>
        <v>1.359513249655687</v>
      </c>
    </row>
    <row r="1644" spans="1:16" x14ac:dyDescent="0.3">
      <c r="A1644" s="3">
        <v>20151012</v>
      </c>
      <c r="B1644" s="29">
        <f>板块策略指数!B1644</f>
        <v>4.4952479879555668E-2</v>
      </c>
      <c r="C1644" s="29">
        <f>板块策略指数!C1644</f>
        <v>3.1320399914041369E-2</v>
      </c>
      <c r="D1644" s="29">
        <f>板块策略指数!E1644</f>
        <v>3.0767120960210802E-2</v>
      </c>
      <c r="E1644" s="29">
        <f>板块策略指数!F1644</f>
        <v>2.4049867430125799E-2</v>
      </c>
      <c r="F1644">
        <f t="shared" si="253"/>
        <v>0.30936389243815232</v>
      </c>
      <c r="G1644">
        <f t="shared" si="254"/>
        <v>0.20086286989892371</v>
      </c>
      <c r="H1644">
        <f t="shared" si="255"/>
        <v>0.2966888676216578</v>
      </c>
      <c r="I1644">
        <f t="shared" si="256"/>
        <v>0.19308437004126611</v>
      </c>
      <c r="J1644">
        <f t="shared" si="257"/>
        <v>3.3911114981300693E-2</v>
      </c>
      <c r="K1644" s="28">
        <f t="shared" si="258"/>
        <v>3.8601162000000109</v>
      </c>
      <c r="L1644" s="28">
        <f t="shared" si="259"/>
        <v>2.9223458999999994</v>
      </c>
      <c r="M1644" s="28">
        <f t="shared" si="260"/>
        <v>2.5901162373823086</v>
      </c>
      <c r="N1644" s="28">
        <f t="shared" si="261"/>
        <v>1.703336261078773</v>
      </c>
      <c r="O1644" s="7">
        <f t="shared" si="262"/>
        <v>3.0607881773298402</v>
      </c>
      <c r="P1644" s="7">
        <f>[1]!S_PQ_PctChange("H00906.CSI",$A$3,$A1644)/100</f>
        <v>1.4399899078044571</v>
      </c>
    </row>
    <row r="1645" spans="1:16" x14ac:dyDescent="0.3">
      <c r="A1645" s="3">
        <v>20151013</v>
      </c>
      <c r="B1645" s="29">
        <f>板块策略指数!B1645</f>
        <v>1.3885285294207506E-2</v>
      </c>
      <c r="C1645" s="29">
        <f>板块策略指数!C1645</f>
        <v>2.2034007760509807E-3</v>
      </c>
      <c r="D1645" s="29">
        <f>板块策略指数!E1645</f>
        <v>5.0701862354575397E-3</v>
      </c>
      <c r="E1645" s="29">
        <f>板块策略指数!F1645</f>
        <v>-6.3491416474339901E-3</v>
      </c>
      <c r="F1645">
        <f t="shared" si="253"/>
        <v>0.31209386849633614</v>
      </c>
      <c r="G1645">
        <f t="shared" si="254"/>
        <v>0.20030063612920682</v>
      </c>
      <c r="H1645">
        <f t="shared" si="255"/>
        <v>0.29670470586107006</v>
      </c>
      <c r="I1645">
        <f t="shared" si="256"/>
        <v>0.1909007895133869</v>
      </c>
      <c r="J1645">
        <f t="shared" si="257"/>
        <v>5.0165351071766399E-3</v>
      </c>
      <c r="K1645" s="28">
        <f t="shared" si="258"/>
        <v>3.9276003000000106</v>
      </c>
      <c r="L1645" s="28">
        <f t="shared" si="259"/>
        <v>2.9309883999999995</v>
      </c>
      <c r="M1645" s="28">
        <f t="shared" si="260"/>
        <v>2.6083187953127771</v>
      </c>
      <c r="N1645" s="28">
        <f t="shared" si="261"/>
        <v>1.6861723962365396</v>
      </c>
      <c r="O1645" s="7">
        <f t="shared" si="262"/>
        <v>3.0811592637842233</v>
      </c>
      <c r="P1645" s="7">
        <f>[1]!S_PQ_PctChange("H00906.CSI",$A$3,$A1645)/100</f>
        <v>1.4474713732996789</v>
      </c>
    </row>
    <row r="1646" spans="1:16" x14ac:dyDescent="0.3">
      <c r="A1646" s="3">
        <v>20151014</v>
      </c>
      <c r="B1646" s="29">
        <f>板块策略指数!B1646</f>
        <v>-1.3309521066471203E-2</v>
      </c>
      <c r="C1646" s="29">
        <f>板块策略指数!C1646</f>
        <v>-1.3791518692855997E-2</v>
      </c>
      <c r="D1646" s="29">
        <f>板块策略指数!E1646</f>
        <v>-1.8859741483591E-2</v>
      </c>
      <c r="E1646" s="29">
        <f>板块策略指数!F1646</f>
        <v>-8.5912259504211698E-3</v>
      </c>
      <c r="F1646">
        <f t="shared" si="253"/>
        <v>0.31236061211766103</v>
      </c>
      <c r="G1646">
        <f t="shared" si="254"/>
        <v>0.20037390079946607</v>
      </c>
      <c r="H1646">
        <f t="shared" si="255"/>
        <v>0.29528788007023499</v>
      </c>
      <c r="I1646">
        <f t="shared" si="256"/>
        <v>0.1919776070126378</v>
      </c>
      <c r="J1646">
        <f t="shared" si="257"/>
        <v>-1.4152115751163371E-2</v>
      </c>
      <c r="K1646" s="28">
        <f t="shared" si="258"/>
        <v>3.8620163000000103</v>
      </c>
      <c r="L1646" s="28">
        <f t="shared" si="259"/>
        <v>2.8767740999999996</v>
      </c>
      <c r="M1646" s="28">
        <f t="shared" si="260"/>
        <v>2.5402668356427953</v>
      </c>
      <c r="N1646" s="28">
        <f t="shared" si="261"/>
        <v>1.6630948822386871</v>
      </c>
      <c r="O1646" s="7">
        <f t="shared" si="262"/>
        <v>3.0234022254842161</v>
      </c>
      <c r="P1646" s="7">
        <f>[1]!S_PQ_PctChange("H00906.CSI",$A$3,$A1646)/100</f>
        <v>1.4197379573938367</v>
      </c>
    </row>
    <row r="1647" spans="1:16" x14ac:dyDescent="0.3">
      <c r="A1647" s="3">
        <v>20151015</v>
      </c>
      <c r="B1647" s="29">
        <f>板块策略指数!B1647</f>
        <v>4.2504773174042929E-2</v>
      </c>
      <c r="C1647" s="29">
        <f>板块策略指数!C1647</f>
        <v>2.3447071625865405E-2</v>
      </c>
      <c r="D1647" s="29">
        <f>板块策略指数!E1647</f>
        <v>1.81473847428077E-2</v>
      </c>
      <c r="E1647" s="29">
        <f>板块策略指数!F1647</f>
        <v>1.6090588028694199E-2</v>
      </c>
      <c r="F1647">
        <f t="shared" si="253"/>
        <v>0.31725469287475844</v>
      </c>
      <c r="G1647">
        <f t="shared" si="254"/>
        <v>0.19979300468057865</v>
      </c>
      <c r="H1647">
        <f t="shared" si="255"/>
        <v>0.29290717461720933</v>
      </c>
      <c r="I1647">
        <f t="shared" si="256"/>
        <v>0.19004512782745334</v>
      </c>
      <c r="J1647">
        <f t="shared" si="257"/>
        <v>2.6422733525263038E-2</v>
      </c>
      <c r="K1647" s="28">
        <f t="shared" si="258"/>
        <v>4.0686752000000102</v>
      </c>
      <c r="L1647" s="28">
        <f t="shared" si="259"/>
        <v>2.9676730999999998</v>
      </c>
      <c r="M1647" s="28">
        <f t="shared" si="260"/>
        <v>2.6045134200014077</v>
      </c>
      <c r="N1647" s="28">
        <f t="shared" si="261"/>
        <v>1.7059456448701136</v>
      </c>
      <c r="O1647" s="7">
        <f t="shared" si="262"/>
        <v>3.1297115103531361</v>
      </c>
      <c r="P1647" s="7">
        <f>[1]!S_PQ_PctChange("H00906.CSI",$A$3,$A1647)/100</f>
        <v>1.4818612594184264</v>
      </c>
    </row>
    <row r="1648" spans="1:16" x14ac:dyDescent="0.3">
      <c r="A1648" s="3">
        <v>20151016</v>
      </c>
      <c r="B1648" s="29">
        <f>板块策略指数!B1648</f>
        <v>1.2209403356522099E-2</v>
      </c>
      <c r="C1648" s="29">
        <f>板块策略指数!C1648</f>
        <v>6.8099108265748708E-3</v>
      </c>
      <c r="D1648" s="29">
        <f>板块策略指数!E1648</f>
        <v>7.9758045438859705E-3</v>
      </c>
      <c r="E1648" s="29">
        <f>板块策略指数!F1648</f>
        <v>8.3016377668494595E-3</v>
      </c>
      <c r="F1648">
        <f t="shared" si="253"/>
        <v>0.31821715851909504</v>
      </c>
      <c r="G1648">
        <f t="shared" si="254"/>
        <v>0.1993301213732997</v>
      </c>
      <c r="H1648">
        <f t="shared" si="255"/>
        <v>0.29256696601333532</v>
      </c>
      <c r="I1648">
        <f t="shared" si="256"/>
        <v>0.18988575409426969</v>
      </c>
      <c r="J1648">
        <f t="shared" si="257"/>
        <v>9.1479192425325175E-3</v>
      </c>
      <c r="K1648" s="28">
        <f t="shared" si="258"/>
        <v>4.1305607000000109</v>
      </c>
      <c r="L1648" s="28">
        <f t="shared" si="259"/>
        <v>2.9946925999999996</v>
      </c>
      <c r="M1648" s="28">
        <f t="shared" si="260"/>
        <v>2.6332623145151532</v>
      </c>
      <c r="N1648" s="28">
        <f t="shared" si="261"/>
        <v>1.728409425430609</v>
      </c>
      <c r="O1648" s="7">
        <f t="shared" si="262"/>
        <v>3.1674897777448034</v>
      </c>
      <c r="P1648" s="7">
        <f>[1]!S_PQ_PctChange("H00906.CSI",$A$3,$A1648)/100</f>
        <v>1.518070086544747</v>
      </c>
    </row>
    <row r="1649" spans="1:16" x14ac:dyDescent="0.3">
      <c r="A1649" s="3">
        <v>20151019</v>
      </c>
      <c r="B1649" s="29">
        <f>板块策略指数!B1649</f>
        <v>-8.3923186017466657E-3</v>
      </c>
      <c r="C1649" s="29">
        <f>板块策略指数!C1649</f>
        <v>-3.218545527132606E-3</v>
      </c>
      <c r="D1649" s="29">
        <f>板块策略指数!E1649</f>
        <v>8.3518723795826602E-3</v>
      </c>
      <c r="E1649" s="29">
        <f>板块策略指数!F1649</f>
        <v>-1.0764535409763501E-3</v>
      </c>
      <c r="F1649">
        <f t="shared" si="253"/>
        <v>0.3158855410085854</v>
      </c>
      <c r="G1649">
        <f t="shared" si="254"/>
        <v>0.19890200090615515</v>
      </c>
      <c r="H1649">
        <f t="shared" si="255"/>
        <v>0.2953273501937716</v>
      </c>
      <c r="I1649">
        <f t="shared" si="256"/>
        <v>0.18988510789148758</v>
      </c>
      <c r="J1649">
        <f t="shared" si="257"/>
        <v>-1.0730540791542692E-3</v>
      </c>
      <c r="K1649" s="28">
        <f t="shared" si="258"/>
        <v>4.0875034000000099</v>
      </c>
      <c r="L1649" s="28">
        <f t="shared" si="259"/>
        <v>2.9818354999999999</v>
      </c>
      <c r="M1649" s="28">
        <f t="shared" si="260"/>
        <v>2.6636068576875305</v>
      </c>
      <c r="N1649" s="28">
        <f t="shared" si="261"/>
        <v>1.725472419443371</v>
      </c>
      <c r="O1649" s="7">
        <f t="shared" si="262"/>
        <v>3.1630178358389607</v>
      </c>
      <c r="P1649" s="7">
        <f>[1]!S_PQ_PctChange("H00906.CSI",$A$3,$A1649)/100</f>
        <v>1.5181088706019974</v>
      </c>
    </row>
    <row r="1650" spans="1:16" x14ac:dyDescent="0.3">
      <c r="A1650" s="3">
        <v>20151020</v>
      </c>
      <c r="B1650" s="29">
        <f>板块策略指数!B1650</f>
        <v>2.8807430379309568E-2</v>
      </c>
      <c r="C1650" s="29">
        <f>板块策略指数!C1650</f>
        <v>1.5297568169252523E-2</v>
      </c>
      <c r="D1650" s="29">
        <f>板块策略指数!E1650</f>
        <v>2.6323301925078898E-3</v>
      </c>
      <c r="E1650" s="29">
        <f>板块策略指数!F1650</f>
        <v>1.3917931075057401E-3</v>
      </c>
      <c r="F1650">
        <f t="shared" si="253"/>
        <v>0.32075645918325424</v>
      </c>
      <c r="G1650">
        <f t="shared" si="254"/>
        <v>0.19931687480897886</v>
      </c>
      <c r="H1650">
        <f t="shared" si="255"/>
        <v>0.29225163144340882</v>
      </c>
      <c r="I1650">
        <f t="shared" si="256"/>
        <v>0.18767503456435788</v>
      </c>
      <c r="J1650">
        <f t="shared" si="257"/>
        <v>1.3184247533267768E-2</v>
      </c>
      <c r="K1650" s="28">
        <f t="shared" si="258"/>
        <v>4.2340613000000111</v>
      </c>
      <c r="L1650" s="28">
        <f t="shared" si="259"/>
        <v>3.0427478999999993</v>
      </c>
      <c r="M1650" s="28">
        <f t="shared" si="260"/>
        <v>2.6732506806325005</v>
      </c>
      <c r="N1650" s="28">
        <f t="shared" si="261"/>
        <v>1.7292657131714497</v>
      </c>
      <c r="O1650" s="7">
        <f t="shared" si="262"/>
        <v>3.21790409347207</v>
      </c>
      <c r="P1650" s="7">
        <f>[1]!S_PQ_PctChange("H00906.CSI",$A$3,$A1650)/100</f>
        <v>1.5521107076318059</v>
      </c>
    </row>
    <row r="1651" spans="1:16" x14ac:dyDescent="0.3">
      <c r="A1651" s="3">
        <v>20151021</v>
      </c>
      <c r="B1651" s="29">
        <f>板块策略指数!B1651</f>
        <v>-7.1893330710513473E-2</v>
      </c>
      <c r="C1651" s="29">
        <f>板块策略指数!C1651</f>
        <v>-3.9361568897234404E-2</v>
      </c>
      <c r="D1651" s="29">
        <f>板块策略指数!E1651</f>
        <v>-4.0039195438429598E-2</v>
      </c>
      <c r="E1651" s="29">
        <f>板块策略指数!F1651</f>
        <v>2.3461435379750401E-3</v>
      </c>
      <c r="F1651">
        <f t="shared" si="253"/>
        <v>0.31080174992281528</v>
      </c>
      <c r="G1651">
        <f t="shared" si="254"/>
        <v>0.19990063660764193</v>
      </c>
      <c r="H1651">
        <f t="shared" si="255"/>
        <v>0.29290082603385514</v>
      </c>
      <c r="I1651">
        <f t="shared" si="256"/>
        <v>0.19639678743568745</v>
      </c>
      <c r="J1651">
        <f t="shared" si="257"/>
        <v>-4.2166882716750217E-2</v>
      </c>
      <c r="K1651" s="28">
        <f t="shared" si="258"/>
        <v>3.8577672000000103</v>
      </c>
      <c r="L1651" s="28">
        <f t="shared" si="259"/>
        <v>2.8836189999999995</v>
      </c>
      <c r="M1651" s="28">
        <f t="shared" si="260"/>
        <v>2.5261766787363111</v>
      </c>
      <c r="N1651" s="28">
        <f t="shared" si="261"/>
        <v>1.7356689622878236</v>
      </c>
      <c r="O1651" s="7">
        <f t="shared" si="262"/>
        <v>3.0400482262521331</v>
      </c>
      <c r="P1651" s="7">
        <f>[1]!S_PQ_PctChange("H00906.CSI",$A$3,$A1651)/100</f>
        <v>1.4522563563629312</v>
      </c>
    </row>
    <row r="1652" spans="1:16" x14ac:dyDescent="0.3">
      <c r="A1652" s="3">
        <v>20151022</v>
      </c>
      <c r="B1652" s="29">
        <f>板块策略指数!B1652</f>
        <v>3.9892175154050212E-2</v>
      </c>
      <c r="C1652" s="29">
        <f>板块策略指数!C1652</f>
        <v>4.8856414596797487E-2</v>
      </c>
      <c r="D1652" s="29">
        <f>板块策略指数!E1652</f>
        <v>1.8468770635456901E-2</v>
      </c>
      <c r="E1652" s="29">
        <f>板块策略指数!F1652</f>
        <v>-4.15615228607255E-3</v>
      </c>
      <c r="F1652">
        <f t="shared" si="253"/>
        <v>0.31477741517427216</v>
      </c>
      <c r="G1652">
        <f t="shared" si="254"/>
        <v>0.20420295147508621</v>
      </c>
      <c r="H1652">
        <f t="shared" si="255"/>
        <v>0.29053610659595458</v>
      </c>
      <c r="I1652">
        <f t="shared" si="256"/>
        <v>0.19048352675468691</v>
      </c>
      <c r="J1652">
        <f t="shared" si="257"/>
        <v>2.6758249444249965E-2</v>
      </c>
      <c r="K1652" s="28">
        <f t="shared" si="258"/>
        <v>4.0515541000000104</v>
      </c>
      <c r="L1652" s="28">
        <f t="shared" si="259"/>
        <v>3.0733587</v>
      </c>
      <c r="M1652" s="28">
        <f t="shared" si="260"/>
        <v>2.5913008270359894</v>
      </c>
      <c r="N1652" s="28">
        <f t="shared" si="261"/>
        <v>1.7242991054762733</v>
      </c>
      <c r="O1652" s="7">
        <f t="shared" si="262"/>
        <v>3.1481528444569875</v>
      </c>
      <c r="P1652" s="7">
        <f>[1]!S_PQ_PctChange("H00906.CSI",$A$3,$A1652)/100</f>
        <v>1.5045462838721919</v>
      </c>
    </row>
    <row r="1653" spans="1:16" x14ac:dyDescent="0.3">
      <c r="A1653" s="3">
        <v>20151023</v>
      </c>
      <c r="B1653" s="29">
        <f>板块策略指数!B1653</f>
        <v>2.3059398690790912E-2</v>
      </c>
      <c r="C1653" s="29">
        <f>板块策略指数!C1653</f>
        <v>3.8807507917237818E-2</v>
      </c>
      <c r="D1653" s="29">
        <f>板块策略指数!E1653</f>
        <v>1.9495385101320699E-2</v>
      </c>
      <c r="E1653" s="29">
        <f>板块策略指数!F1653</f>
        <v>1.09081192085574E-2</v>
      </c>
      <c r="F1653">
        <f t="shared" si="253"/>
        <v>0.31481873706361918</v>
      </c>
      <c r="G1653">
        <f t="shared" si="254"/>
        <v>0.20737349766825158</v>
      </c>
      <c r="H1653">
        <f t="shared" si="255"/>
        <v>0.28956197798236905</v>
      </c>
      <c r="I1653">
        <f t="shared" si="256"/>
        <v>0.18824578728576008</v>
      </c>
      <c r="J1653">
        <f t="shared" si="257"/>
        <v>2.2925115872485951E-2</v>
      </c>
      <c r="K1653" s="28">
        <f t="shared" si="258"/>
        <v>4.1680399000000108</v>
      </c>
      <c r="L1653" s="28">
        <f t="shared" si="259"/>
        <v>3.2314355999999993</v>
      </c>
      <c r="M1653" s="28">
        <f t="shared" si="260"/>
        <v>2.6613146196737474</v>
      </c>
      <c r="N1653" s="28">
        <f t="shared" si="261"/>
        <v>1.7540160848785749</v>
      </c>
      <c r="O1653" s="7">
        <f t="shared" si="262"/>
        <v>3.2432497290729456</v>
      </c>
      <c r="P1653" s="7">
        <f>[1]!S_PQ_PctChange("H00906.CSI",$A$3,$A1653)/100</f>
        <v>1.546350805968157</v>
      </c>
    </row>
    <row r="1654" spans="1:16" x14ac:dyDescent="0.3">
      <c r="A1654" s="3">
        <v>20151026</v>
      </c>
      <c r="B1654" s="29">
        <f>板块策略指数!B1654</f>
        <v>7.2450485531275633E-3</v>
      </c>
      <c r="C1654" s="29">
        <f>板块策略指数!C1654</f>
        <v>-3.5772020257143983E-3</v>
      </c>
      <c r="D1654" s="29">
        <f>板块策略指数!E1654</f>
        <v>1.0130934339419201E-2</v>
      </c>
      <c r="E1654" s="29">
        <f>板块策略指数!F1654</f>
        <v>3.33809859390725E-3</v>
      </c>
      <c r="F1654">
        <f t="shared" si="253"/>
        <v>0.31549030545754825</v>
      </c>
      <c r="G1654">
        <f t="shared" si="254"/>
        <v>0.20558300668159962</v>
      </c>
      <c r="H1654">
        <f t="shared" si="255"/>
        <v>0.29101107072863508</v>
      </c>
      <c r="I1654">
        <f t="shared" si="256"/>
        <v>0.18791561713221699</v>
      </c>
      <c r="J1654">
        <f t="shared" si="257"/>
        <v>5.1009765235011592E-3</v>
      </c>
      <c r="K1654" s="28">
        <f t="shared" si="258"/>
        <v>4.2054826000000105</v>
      </c>
      <c r="L1654" s="28">
        <f t="shared" si="259"/>
        <v>3.2162988999999991</v>
      </c>
      <c r="M1654" s="28">
        <f t="shared" si="260"/>
        <v>2.6984071576816175</v>
      </c>
      <c r="N1654" s="28">
        <f t="shared" si="261"/>
        <v>1.7632092620991062</v>
      </c>
      <c r="O1654" s="7">
        <f t="shared" si="262"/>
        <v>3.2648944463242993</v>
      </c>
      <c r="P1654" s="7">
        <f>[1]!S_PQ_PctChange("H00906.CSI",$A$3,$A1654)/100</f>
        <v>1.5605183510103142</v>
      </c>
    </row>
    <row r="1655" spans="1:16" x14ac:dyDescent="0.3">
      <c r="A1655" s="3">
        <v>20151027</v>
      </c>
      <c r="B1655" s="29">
        <f>板块策略指数!B1655</f>
        <v>1.3058750787102825E-2</v>
      </c>
      <c r="C1655" s="29">
        <f>板块策略指数!C1655</f>
        <v>5.7161507216674243E-3</v>
      </c>
      <c r="D1655" s="29">
        <f>板块策略指数!E1655</f>
        <v>-4.4501247527431896E-3</v>
      </c>
      <c r="E1655" s="29">
        <f>板块策略指数!F1655</f>
        <v>-1.5948758570973E-3</v>
      </c>
      <c r="F1655">
        <f t="shared" si="253"/>
        <v>0.31843191631146256</v>
      </c>
      <c r="G1655">
        <f t="shared" si="254"/>
        <v>0.20599590039764293</v>
      </c>
      <c r="H1655">
        <f t="shared" si="255"/>
        <v>0.28864794681004807</v>
      </c>
      <c r="I1655">
        <f t="shared" si="256"/>
        <v>0.18692423648084644</v>
      </c>
      <c r="J1655">
        <f t="shared" si="257"/>
        <v>3.7003150766151431E-3</v>
      </c>
      <c r="K1655" s="28">
        <f t="shared" si="258"/>
        <v>4.2734597000000099</v>
      </c>
      <c r="L1655" s="28">
        <f t="shared" si="259"/>
        <v>3.2403998999999999</v>
      </c>
      <c r="M1655" s="28">
        <f t="shared" si="260"/>
        <v>2.6819487844434962</v>
      </c>
      <c r="N1655" s="28">
        <f t="shared" si="261"/>
        <v>1.7588022863588768</v>
      </c>
      <c r="O1655" s="7">
        <f t="shared" si="262"/>
        <v>3.2806758995442049</v>
      </c>
      <c r="P1655" s="7">
        <f>[1]!S_PQ_PctChange("H00906.CSI",$A$3,$A1655)/100</f>
        <v>1.5670493464573574</v>
      </c>
    </row>
    <row r="1656" spans="1:16" x14ac:dyDescent="0.3">
      <c r="A1656" s="3">
        <v>20151028</v>
      </c>
      <c r="B1656" s="29">
        <f>板块策略指数!B1656</f>
        <v>-2.388458567342432E-2</v>
      </c>
      <c r="C1656" s="29">
        <f>板块策略指数!C1656</f>
        <v>-2.8800679860406585E-2</v>
      </c>
      <c r="D1656" s="29">
        <f>板块策略指数!E1656</f>
        <v>-1.45984159073064E-2</v>
      </c>
      <c r="E1656" s="29">
        <f>板块策略指数!F1656</f>
        <v>-1.24611311189448E-2</v>
      </c>
      <c r="F1656">
        <f t="shared" si="253"/>
        <v>0.31719608350221251</v>
      </c>
      <c r="G1656">
        <f t="shared" si="254"/>
        <v>0.2041629827799421</v>
      </c>
      <c r="H1656">
        <f t="shared" si="255"/>
        <v>0.29026306957410614</v>
      </c>
      <c r="I1656">
        <f t="shared" si="256"/>
        <v>0.18837786414373925</v>
      </c>
      <c r="J1656">
        <f t="shared" si="257"/>
        <v>-2.0081526564622136E-2</v>
      </c>
      <c r="K1656" s="28">
        <f t="shared" si="258"/>
        <v>4.1475053000000086</v>
      </c>
      <c r="L1656" s="28">
        <f t="shared" si="259"/>
        <v>3.1182734999999999</v>
      </c>
      <c r="M1656" s="28">
        <f t="shared" si="260"/>
        <v>2.6281981647387886</v>
      </c>
      <c r="N1656" s="28">
        <f t="shared" si="261"/>
        <v>1.7244244893373142</v>
      </c>
      <c r="O1656" s="7">
        <f t="shared" si="262"/>
        <v>3.1947133927529698</v>
      </c>
      <c r="P1656" s="7">
        <f>[1]!S_PQ_PctChange("H00906.CSI",$A$3,$A1656)/100</f>
        <v>1.51366684494822</v>
      </c>
    </row>
    <row r="1657" spans="1:16" x14ac:dyDescent="0.3">
      <c r="A1657" s="3">
        <v>20151029</v>
      </c>
      <c r="B1657" s="29">
        <f>板块策略指数!B1657</f>
        <v>8.8944833140823503E-3</v>
      </c>
      <c r="C1657" s="29">
        <f>板块策略指数!C1657</f>
        <v>8.4398959903948592E-3</v>
      </c>
      <c r="D1657" s="29">
        <f>板块策略指数!E1657</f>
        <v>1.0108805944659899E-2</v>
      </c>
      <c r="E1657" s="29">
        <f>板块策略指数!F1657</f>
        <v>8.1437264773386701E-5</v>
      </c>
      <c r="F1657">
        <f t="shared" si="253"/>
        <v>0.31763701850902049</v>
      </c>
      <c r="G1657">
        <f t="shared" si="254"/>
        <v>0.20435467064961579</v>
      </c>
      <c r="H1657">
        <f t="shared" si="255"/>
        <v>0.29101641617789481</v>
      </c>
      <c r="I1657">
        <f t="shared" si="256"/>
        <v>0.18699189466346894</v>
      </c>
      <c r="J1657">
        <f t="shared" si="257"/>
        <v>7.4939636329798614E-3</v>
      </c>
      <c r="K1657" s="28">
        <f t="shared" si="258"/>
        <v>4.1932897000000091</v>
      </c>
      <c r="L1657" s="28">
        <f t="shared" si="259"/>
        <v>3.1530312999999994</v>
      </c>
      <c r="M1657" s="28">
        <f t="shared" si="260"/>
        <v>2.6648749159149041</v>
      </c>
      <c r="N1657" s="28">
        <f t="shared" si="261"/>
        <v>1.7246463590158072</v>
      </c>
      <c r="O1657" s="7">
        <f t="shared" si="262"/>
        <v>3.2261484223690342</v>
      </c>
      <c r="P1657" s="7">
        <f>[1]!S_PQ_PctChange("H00906.CSI",$A$3,$A1657)/100</f>
        <v>1.52421574361653</v>
      </c>
    </row>
    <row r="1658" spans="1:16" x14ac:dyDescent="0.3">
      <c r="A1658" s="3">
        <v>20151030</v>
      </c>
      <c r="B1658" s="29">
        <f>板块策略指数!B1658</f>
        <v>2.5791936852664747E-3</v>
      </c>
      <c r="C1658" s="29">
        <f>板块策略指数!C1658</f>
        <v>-4.0559530577097373E-3</v>
      </c>
      <c r="D1658" s="29">
        <f>板块策略指数!E1658</f>
        <v>2.7053729007855498E-4</v>
      </c>
      <c r="E1658" s="29">
        <f>板块策略指数!F1658</f>
        <v>5.3313446317188396E-3</v>
      </c>
      <c r="F1658">
        <f t="shared" si="253"/>
        <v>0.3</v>
      </c>
      <c r="G1658">
        <f t="shared" si="254"/>
        <v>0.2</v>
      </c>
      <c r="H1658">
        <f t="shared" si="255"/>
        <v>0.3</v>
      </c>
      <c r="I1658">
        <f t="shared" si="256"/>
        <v>0.2</v>
      </c>
      <c r="J1658">
        <f t="shared" si="257"/>
        <v>1.0660434674569211E-3</v>
      </c>
      <c r="K1658" s="28">
        <f t="shared" si="258"/>
        <v>4.2066842000000078</v>
      </c>
      <c r="L1658" s="28">
        <f t="shared" si="259"/>
        <v>3.1361867999999999</v>
      </c>
      <c r="M1658" s="28">
        <f t="shared" si="260"/>
        <v>2.6658664012431328</v>
      </c>
      <c r="N1658" s="28">
        <f t="shared" si="261"/>
        <v>1.7391723877552785</v>
      </c>
      <c r="O1658" s="7">
        <f t="shared" si="262"/>
        <v>3.2306536802872046</v>
      </c>
      <c r="P1658" s="7">
        <f>[1]!S_PQ_PctChange("H00906.CSI",$A$3,$A1658)/100</f>
        <v>1.5220713084510669</v>
      </c>
    </row>
    <row r="1659" spans="1:16" x14ac:dyDescent="0.3">
      <c r="A1659" s="3">
        <v>20151102</v>
      </c>
      <c r="B1659" s="29">
        <f>板块策略指数!B1659</f>
        <v>-1.6804956213783775E-2</v>
      </c>
      <c r="C1659" s="29">
        <f>板块策略指数!C1659</f>
        <v>-2.1999175665857313E-2</v>
      </c>
      <c r="D1659" s="29">
        <f>板块策略指数!E1659</f>
        <v>-9.2313061963424092E-3</v>
      </c>
      <c r="E1659" s="29">
        <f>板块策略指数!F1659</f>
        <v>-1.08803577350612E-2</v>
      </c>
      <c r="F1659">
        <f t="shared" si="253"/>
        <v>0.29926395950011137</v>
      </c>
      <c r="G1659">
        <f t="shared" si="254"/>
        <v>0.19845529866079364</v>
      </c>
      <c r="H1659">
        <f t="shared" si="255"/>
        <v>0.30156921979043927</v>
      </c>
      <c r="I1659">
        <f t="shared" si="256"/>
        <v>0.20071152204865575</v>
      </c>
      <c r="J1659">
        <f t="shared" si="257"/>
        <v>-1.4386785403221556E-2</v>
      </c>
      <c r="K1659" s="28">
        <f t="shared" si="258"/>
        <v>4.1191861000000083</v>
      </c>
      <c r="L1659" s="28">
        <f t="shared" si="259"/>
        <v>3.0451940999999998</v>
      </c>
      <c r="M1659" s="28">
        <f t="shared" si="260"/>
        <v>2.6320256660183738</v>
      </c>
      <c r="N1659" s="28">
        <f t="shared" si="261"/>
        <v>1.7093692122784994</v>
      </c>
      <c r="O1659" s="7">
        <f t="shared" si="262"/>
        <v>3.1697881736735631</v>
      </c>
      <c r="P1659" s="7">
        <f>[1]!S_PQ_PctChange("H00906.CSI",$A$3,$A1659)/100</f>
        <v>1.4772178068866726</v>
      </c>
    </row>
    <row r="1660" spans="1:16" x14ac:dyDescent="0.3">
      <c r="A1660" s="3">
        <v>20151103</v>
      </c>
      <c r="B1660" s="29">
        <f>板块策略指数!B1660</f>
        <v>-6.2683987987856397E-3</v>
      </c>
      <c r="C1660" s="29">
        <f>板块策略指数!C1660</f>
        <v>-7.1134534681537879E-3</v>
      </c>
      <c r="D1660" s="29">
        <f>板块策略指数!E1660</f>
        <v>-2.0248369245644102E-3</v>
      </c>
      <c r="E1660" s="29">
        <f>板块策略指数!F1660</f>
        <v>-1.3230862941246101E-3</v>
      </c>
      <c r="F1660">
        <f t="shared" si="253"/>
        <v>0.29863149413692902</v>
      </c>
      <c r="G1660">
        <f t="shared" si="254"/>
        <v>0.19786747584013667</v>
      </c>
      <c r="H1660">
        <f t="shared" si="255"/>
        <v>0.30221696093057987</v>
      </c>
      <c r="I1660">
        <f t="shared" si="256"/>
        <v>0.20128406909235444</v>
      </c>
      <c r="J1660">
        <f t="shared" si="257"/>
        <v>-4.1637955322216778E-3</v>
      </c>
      <c r="K1660" s="28">
        <f t="shared" si="258"/>
        <v>4.087097000000008</v>
      </c>
      <c r="L1660" s="28">
        <f t="shared" si="259"/>
        <v>3.0164187999999994</v>
      </c>
      <c r="M1660" s="28">
        <f t="shared" si="260"/>
        <v>2.6246714063388539</v>
      </c>
      <c r="N1660" s="28">
        <f t="shared" si="261"/>
        <v>1.7057844830080104</v>
      </c>
      <c r="O1660" s="7">
        <f t="shared" si="262"/>
        <v>3.1524260283057099</v>
      </c>
      <c r="P1660" s="7">
        <f>[1]!S_PQ_PctChange("H00906.CSI",$A$3,$A1660)/100</f>
        <v>1.470237927680244</v>
      </c>
    </row>
    <row r="1661" spans="1:16" x14ac:dyDescent="0.3">
      <c r="A1661" s="3">
        <v>20151104</v>
      </c>
      <c r="B1661" s="29">
        <f>板块策略指数!B1661</f>
        <v>5.7953347459268029E-2</v>
      </c>
      <c r="C1661" s="29">
        <f>板块策略指数!C1661</f>
        <v>5.2128951293625096E-2</v>
      </c>
      <c r="D1661" s="29">
        <f>板块策略指数!E1661</f>
        <v>3.6299770480087701E-2</v>
      </c>
      <c r="E1661" s="29">
        <f>板块策略指数!F1661</f>
        <v>4.3004123464341001E-2</v>
      </c>
      <c r="F1661">
        <f t="shared" si="253"/>
        <v>0.30168427942357351</v>
      </c>
      <c r="G1661">
        <f t="shared" si="254"/>
        <v>0.19878972847579071</v>
      </c>
      <c r="H1661">
        <f t="shared" si="255"/>
        <v>0.29905756422770063</v>
      </c>
      <c r="I1661">
        <f t="shared" si="256"/>
        <v>0.20046842787293509</v>
      </c>
      <c r="J1661">
        <f t="shared" si="257"/>
        <v>4.7247770028283072E-2</v>
      </c>
      <c r="K1661" s="28">
        <f t="shared" si="258"/>
        <v>4.3819113000000076</v>
      </c>
      <c r="L1661" s="28">
        <f t="shared" si="259"/>
        <v>3.2257904999999996</v>
      </c>
      <c r="M1661" s="28">
        <f t="shared" si="260"/>
        <v>2.7562461464546915</v>
      </c>
      <c r="N1661" s="28">
        <f t="shared" si="261"/>
        <v>1.822144372983185</v>
      </c>
      <c r="O1661" s="7">
        <f t="shared" si="262"/>
        <v>3.3486188983505558</v>
      </c>
      <c r="P1661" s="7">
        <f>[1]!S_PQ_PctChange("H00906.CSI",$A$3,$A1661)/100</f>
        <v>1.5888535453528463</v>
      </c>
    </row>
    <row r="1662" spans="1:16" x14ac:dyDescent="0.3">
      <c r="A1662" s="3">
        <v>20151105</v>
      </c>
      <c r="B1662" s="29">
        <f>板块策略指数!B1662</f>
        <v>-3.8352917484909179E-3</v>
      </c>
      <c r="C1662" s="29">
        <f>板块策略指数!C1662</f>
        <v>-5.276409230415109E-3</v>
      </c>
      <c r="D1662" s="29">
        <f>板块策略指数!E1662</f>
        <v>8.9481044570366101E-3</v>
      </c>
      <c r="E1662" s="29">
        <f>板块策略指数!F1662</f>
        <v>2.41009983717719E-2</v>
      </c>
      <c r="F1662">
        <f t="shared" si="253"/>
        <v>0.29894237591965128</v>
      </c>
      <c r="G1662">
        <f t="shared" si="254"/>
        <v>0.19669802918413476</v>
      </c>
      <c r="H1662">
        <f t="shared" si="255"/>
        <v>0.3001423445875166</v>
      </c>
      <c r="I1662">
        <f t="shared" si="256"/>
        <v>0.20421725030869739</v>
      </c>
      <c r="J1662">
        <f t="shared" si="257"/>
        <v>5.3015443913696468E-3</v>
      </c>
      <c r="K1662" s="28">
        <f t="shared" si="258"/>
        <v>4.3612701000000076</v>
      </c>
      <c r="L1662" s="28">
        <f t="shared" si="259"/>
        <v>3.2034934999999995</v>
      </c>
      <c r="M1662" s="28">
        <f t="shared" si="260"/>
        <v>2.7898574293395089</v>
      </c>
      <c r="N1662" s="28">
        <f t="shared" si="261"/>
        <v>1.8901608699213579</v>
      </c>
      <c r="O1662" s="7">
        <f t="shared" si="262"/>
        <v>3.3716732944813099</v>
      </c>
      <c r="P1662" s="7">
        <f>[1]!S_PQ_PctChange("H00906.CSI",$A$3,$A1662)/100</f>
        <v>1.6286258141263628</v>
      </c>
    </row>
    <row r="1663" spans="1:16" x14ac:dyDescent="0.3">
      <c r="A1663" s="3">
        <v>20151106</v>
      </c>
      <c r="B1663" s="29">
        <f>板块策略指数!B1663</f>
        <v>3.7423632135228618E-2</v>
      </c>
      <c r="C1663" s="29">
        <f>板块策略指数!C1663</f>
        <v>1.7253053918127946E-2</v>
      </c>
      <c r="D1663" s="29">
        <f>板块策略指数!E1663</f>
        <v>1.95918719023086E-2</v>
      </c>
      <c r="E1663" s="29">
        <f>板块策略指数!F1663</f>
        <v>2.0120135100580701E-2</v>
      </c>
      <c r="F1663">
        <f t="shared" si="253"/>
        <v>0.30269261283172266</v>
      </c>
      <c r="G1663">
        <f t="shared" si="254"/>
        <v>0.19529324168029472</v>
      </c>
      <c r="H1663">
        <f t="shared" si="255"/>
        <v>0.29868391752902201</v>
      </c>
      <c r="I1663">
        <f t="shared" si="256"/>
        <v>0.20333022795896066</v>
      </c>
      <c r="J1663">
        <f t="shared" si="257"/>
        <v>2.4570380242848928E-2</v>
      </c>
      <c r="K1663" s="28">
        <f t="shared" si="258"/>
        <v>4.5619083000000078</v>
      </c>
      <c r="L1663" s="28">
        <f t="shared" si="259"/>
        <v>3.2760166000000002</v>
      </c>
      <c r="M1663" s="28">
        <f t="shared" si="260"/>
        <v>2.8641078306231416</v>
      </c>
      <c r="N1663" s="28">
        <f t="shared" si="261"/>
        <v>1.9483112970865872</v>
      </c>
      <c r="O1663" s="7">
        <f t="shared" si="262"/>
        <v>3.4790869696242241</v>
      </c>
      <c r="P1663" s="7">
        <f>[1]!S_PQ_PctChange("H00906.CSI",$A$3,$A1663)/100</f>
        <v>1.6904927973209807</v>
      </c>
    </row>
    <row r="1664" spans="1:16" x14ac:dyDescent="0.3">
      <c r="A1664" s="3">
        <v>20151109</v>
      </c>
      <c r="B1664" s="29">
        <f>板块策略指数!B1664</f>
        <v>1.6303109492114474E-2</v>
      </c>
      <c r="C1664" s="29">
        <f>板块策略指数!C1664</f>
        <v>1.2612719978683009E-2</v>
      </c>
      <c r="D1664" s="29">
        <f>板块策略指数!E1664</f>
        <v>1.2403896448688201E-2</v>
      </c>
      <c r="E1664" s="29">
        <f>板块策略指数!F1664</f>
        <v>1.9781041879215502E-2</v>
      </c>
      <c r="F1664">
        <f t="shared" si="253"/>
        <v>0.30304392311729983</v>
      </c>
      <c r="G1664">
        <f t="shared" si="254"/>
        <v>0.19480993251603229</v>
      </c>
      <c r="H1664">
        <f t="shared" si="255"/>
        <v>0.29788329556048765</v>
      </c>
      <c r="I1664">
        <f t="shared" si="256"/>
        <v>0.20426284880618029</v>
      </c>
      <c r="J1664">
        <f t="shared" si="257"/>
        <v>1.5124937918977762E-2</v>
      </c>
      <c r="K1664" s="28">
        <f t="shared" si="258"/>
        <v>4.6525847000000082</v>
      </c>
      <c r="L1664" s="28">
        <f t="shared" si="259"/>
        <v>3.3299488000000004</v>
      </c>
      <c r="M1664" s="28">
        <f t="shared" si="260"/>
        <v>2.9120378240207558</v>
      </c>
      <c r="N1664" s="28">
        <f t="shared" si="261"/>
        <v>2.006631966327221</v>
      </c>
      <c r="O1664" s="7">
        <f t="shared" si="262"/>
        <v>3.5468328819734927</v>
      </c>
      <c r="P1664" s="7">
        <f>[1]!S_PQ_PctChange("H00906.CSI",$A$3,$A1664)/100</f>
        <v>1.7243131207925289</v>
      </c>
    </row>
    <row r="1665" spans="1:16" x14ac:dyDescent="0.3">
      <c r="A1665" s="3">
        <v>20151110</v>
      </c>
      <c r="B1665" s="29">
        <f>板块策略指数!B1665</f>
        <v>3.2294783658880699E-3</v>
      </c>
      <c r="C1665" s="29">
        <f>板块策略指数!C1665</f>
        <v>-3.9426101297088132E-3</v>
      </c>
      <c r="D1665" s="29">
        <f>板块策略指数!E1665</f>
        <v>-6.5079030389639898E-3</v>
      </c>
      <c r="E1665" s="29">
        <f>板块策略指数!F1665</f>
        <v>-7.6564106988311099E-3</v>
      </c>
      <c r="F1665">
        <f t="shared" si="253"/>
        <v>0.30502671486759192</v>
      </c>
      <c r="G1665">
        <f t="shared" si="254"/>
        <v>0.19468274937344757</v>
      </c>
      <c r="H1665">
        <f t="shared" si="255"/>
        <v>0.29692213844393783</v>
      </c>
      <c r="I1665">
        <f t="shared" si="256"/>
        <v>0.20336839731502279</v>
      </c>
      <c r="J1665">
        <f t="shared" si="257"/>
        <v>-3.2919016850924982E-3</v>
      </c>
      <c r="K1665" s="28">
        <f t="shared" si="258"/>
        <v>4.6708396000000088</v>
      </c>
      <c r="L1665" s="28">
        <f t="shared" si="259"/>
        <v>3.3128774999999999</v>
      </c>
      <c r="M1665" s="28">
        <f t="shared" si="260"/>
        <v>2.886578661177269</v>
      </c>
      <c r="N1665" s="28">
        <f t="shared" si="261"/>
        <v>1.9836119571727853</v>
      </c>
      <c r="O1665" s="7">
        <f t="shared" si="262"/>
        <v>3.5318651551474902</v>
      </c>
      <c r="P1665" s="7">
        <f>[1]!S_PQ_PctChange("H00906.CSI",$A$3,$A1665)/100</f>
        <v>1.7240341779291604</v>
      </c>
    </row>
    <row r="1666" spans="1:16" x14ac:dyDescent="0.3">
      <c r="A1666" s="3">
        <v>20151111</v>
      </c>
      <c r="B1666" s="29">
        <f>板块策略指数!B1666</f>
        <v>2.1408082147130317E-2</v>
      </c>
      <c r="C1666" s="29">
        <f>板块策略指数!C1666</f>
        <v>2.0126145479439351E-2</v>
      </c>
      <c r="D1666" s="29">
        <f>板块策略指数!E1666</f>
        <v>-4.4355668727812998E-4</v>
      </c>
      <c r="E1666" s="29">
        <f>板块策略指数!F1666</f>
        <v>-7.3914516707574802E-3</v>
      </c>
      <c r="F1666">
        <f t="shared" ref="F1666:F1729" si="263">IF(MID($A1666,6,1)&lt;&gt;MID($A1667,6,1),0.3,F1665*(1+B1666)/(1+$J1666))</f>
        <v>0.30883487861597114</v>
      </c>
      <c r="G1666">
        <f t="shared" ref="G1666:G1729" si="264">IF(MID($A1666,6,1)&lt;&gt;MID($A1667,6,1),0.2,G1665*(1+C1666)/(1+$J1666))</f>
        <v>0.19686591238964968</v>
      </c>
      <c r="H1666">
        <f t="shared" ref="H1666:H1729" si="265">IF(MID($A1666,6,1)&lt;&gt;MID($A1667,6,1),0.3,H1665*(1+D1666)/(1+$J1666))</f>
        <v>0.29419756732913277</v>
      </c>
      <c r="I1666">
        <f t="shared" ref="I1666:I1729" si="266">IF(MID($A1666,6,1)&lt;&gt;MID($A1667,6,1),0.2,I1665*(1+E1666)/(1+$J1666))</f>
        <v>0.20010164166524658</v>
      </c>
      <c r="J1666">
        <f t="shared" si="257"/>
        <v>8.8133608249608125E-3</v>
      </c>
      <c r="K1666" s="28">
        <f t="shared" si="258"/>
        <v>4.7922414000000089</v>
      </c>
      <c r="L1666" s="28">
        <f t="shared" si="259"/>
        <v>3.3996791000000002</v>
      </c>
      <c r="M1666" s="28">
        <f t="shared" si="260"/>
        <v>2.8848547432214713</v>
      </c>
      <c r="N1666" s="28">
        <f t="shared" si="261"/>
        <v>1.9615587335870486</v>
      </c>
      <c r="O1666" s="7">
        <f t="shared" si="262"/>
        <v>3.5718061179698717</v>
      </c>
      <c r="P1666" s="7">
        <f>[1]!S_PQ_PctChange("H00906.CSI",$A$3,$A1666)/100</f>
        <v>1.7358137927367472</v>
      </c>
    </row>
    <row r="1667" spans="1:16" x14ac:dyDescent="0.3">
      <c r="A1667" s="3">
        <v>20151112</v>
      </c>
      <c r="B1667" s="29">
        <f>板块策略指数!B1667</f>
        <v>-3.0985759675001999E-3</v>
      </c>
      <c r="C1667" s="29">
        <f>板块策略指数!C1667</f>
        <v>3.4519790318342288E-3</v>
      </c>
      <c r="D1667" s="29">
        <f>板块策略指数!E1667</f>
        <v>-4.7196309628738404E-3</v>
      </c>
      <c r="E1667" s="29">
        <f>板块策略指数!F1667</f>
        <v>-1.18464025402656E-2</v>
      </c>
      <c r="F1667">
        <f t="shared" si="263"/>
        <v>0.30912567274504565</v>
      </c>
      <c r="G1667">
        <f t="shared" si="264"/>
        <v>0.19834608557252076</v>
      </c>
      <c r="H1667">
        <f t="shared" si="265"/>
        <v>0.29399573597334333</v>
      </c>
      <c r="I1667">
        <f t="shared" si="266"/>
        <v>0.1985325057090904</v>
      </c>
      <c r="J1667">
        <f t="shared" ref="J1667:J1730" si="267">SUMPRODUCT(F1666:I1666,B1667:E1667)</f>
        <v>-4.0363598752565346E-3</v>
      </c>
      <c r="K1667" s="28">
        <f t="shared" ref="K1667:K1730" si="268">(1+K1666)*(1+B1667)-1</f>
        <v>4.7742937000000092</v>
      </c>
      <c r="L1667" s="28">
        <f t="shared" ref="L1667:L1730" si="269">(1+L1666)*(1+C1667)-1</f>
        <v>3.4148666999999993</v>
      </c>
      <c r="M1667" s="28">
        <f t="shared" ref="M1667:M1730" si="270">(1+M1666)*(1+D1667)-1</f>
        <v>2.8665196624890958</v>
      </c>
      <c r="N1667" s="28">
        <f t="shared" ref="N1667:N1730" si="271">(1+N1666)*(1+E1667)-1</f>
        <v>1.9264749166823374</v>
      </c>
      <c r="O1667" s="7">
        <f t="shared" si="262"/>
        <v>3.5533526631978454</v>
      </c>
      <c r="P1667" s="7">
        <f>[1]!S_PQ_PctChange("H00906.CSI",$A$3,$A1667)/100</f>
        <v>1.7163421108327412</v>
      </c>
    </row>
    <row r="1668" spans="1:16" x14ac:dyDescent="0.3">
      <c r="A1668" s="3">
        <v>20151113</v>
      </c>
      <c r="B1668" s="29">
        <f>板块策略指数!B1668</f>
        <v>-3.0276031854770499E-2</v>
      </c>
      <c r="C1668" s="29">
        <f>板块策略指数!C1668</f>
        <v>-2.4257697293555716E-2</v>
      </c>
      <c r="D1668" s="29">
        <f>板块策略指数!E1668</f>
        <v>-1.07858094616128E-2</v>
      </c>
      <c r="E1668" s="29">
        <f>板块策略指数!F1668</f>
        <v>-6.7031748812876402E-3</v>
      </c>
      <c r="F1668">
        <f t="shared" si="263"/>
        <v>0.30547040856373725</v>
      </c>
      <c r="G1668">
        <f t="shared" si="264"/>
        <v>0.19721716394786362</v>
      </c>
      <c r="H1668">
        <f t="shared" si="265"/>
        <v>0.29635844725855837</v>
      </c>
      <c r="I1668">
        <f t="shared" si="266"/>
        <v>0.20095398022984096</v>
      </c>
      <c r="J1668">
        <f t="shared" si="267"/>
        <v>-1.8672298114459644E-2</v>
      </c>
      <c r="K1668" s="28">
        <f t="shared" si="268"/>
        <v>4.5994710000000083</v>
      </c>
      <c r="L1668" s="28">
        <f t="shared" si="269"/>
        <v>3.3077721999999996</v>
      </c>
      <c r="M1668" s="28">
        <f t="shared" si="270"/>
        <v>2.8248161181299092</v>
      </c>
      <c r="N1668" s="28">
        <f t="shared" si="271"/>
        <v>1.906858243530114</v>
      </c>
      <c r="O1668" s="7">
        <f t="shared" ref="O1668:O1731" si="272">(1+O1667)*(1+J1668)-1</f>
        <v>3.4683311048503462</v>
      </c>
      <c r="P1668" s="7">
        <f>[1]!S_PQ_PctChange("H00906.CSI",$A$3,$A1668)/100</f>
        <v>1.6797451824883725</v>
      </c>
    </row>
    <row r="1669" spans="1:16" x14ac:dyDescent="0.3">
      <c r="A1669" s="3">
        <v>20151116</v>
      </c>
      <c r="B1669" s="29">
        <f>板块策略指数!B1669</f>
        <v>3.4494133463679008E-2</v>
      </c>
      <c r="C1669" s="29">
        <f>板块策略指数!C1669</f>
        <v>1.5976169770536962E-2</v>
      </c>
      <c r="D1669" s="29">
        <f>板块策略指数!E1669</f>
        <v>3.5184190701092301E-3</v>
      </c>
      <c r="E1669" s="29">
        <f>板块策略指数!F1669</f>
        <v>1.49475081185711E-3</v>
      </c>
      <c r="F1669">
        <f t="shared" si="263"/>
        <v>0.31132783873133624</v>
      </c>
      <c r="G1669">
        <f t="shared" si="264"/>
        <v>0.19740084595417542</v>
      </c>
      <c r="H1669">
        <f t="shared" si="265"/>
        <v>0.29299717811332276</v>
      </c>
      <c r="I1669">
        <f t="shared" si="266"/>
        <v>0.19827413720116571</v>
      </c>
      <c r="J1669">
        <f t="shared" si="267"/>
        <v>1.5030801272613943E-2</v>
      </c>
      <c r="K1669" s="28">
        <f t="shared" si="268"/>
        <v>4.7926199000000089</v>
      </c>
      <c r="L1669" s="28">
        <f t="shared" si="269"/>
        <v>3.3765938999999987</v>
      </c>
      <c r="M1669" s="28">
        <f t="shared" si="270"/>
        <v>2.8382734240995986</v>
      </c>
      <c r="N1669" s="28">
        <f t="shared" si="271"/>
        <v>1.9112032722495838</v>
      </c>
      <c r="O1669" s="7">
        <f t="shared" si="272"/>
        <v>3.5354937017075914</v>
      </c>
      <c r="P1669" s="7">
        <f>[1]!S_PQ_PctChange("H00906.CSI",$A$3,$A1669)/100</f>
        <v>1.7047454691984729</v>
      </c>
    </row>
    <row r="1670" spans="1:16" x14ac:dyDescent="0.3">
      <c r="A1670" s="3">
        <v>20151117</v>
      </c>
      <c r="B1670" s="29">
        <f>板块策略指数!B1670</f>
        <v>-2.2336507872715679E-2</v>
      </c>
      <c r="C1670" s="29">
        <f>板块策略指数!C1670</f>
        <v>-9.110006756624071E-3</v>
      </c>
      <c r="D1670" s="29">
        <f>板块策略指数!E1670</f>
        <v>-1.5627959121997E-3</v>
      </c>
      <c r="E1670" s="29">
        <f>板块策略指数!F1670</f>
        <v>4.2777389388000296E-3</v>
      </c>
      <c r="F1670">
        <f t="shared" si="263"/>
        <v>0.30694050760712493</v>
      </c>
      <c r="G1670">
        <f t="shared" si="264"/>
        <v>0.19725194954589098</v>
      </c>
      <c r="H1670">
        <f t="shared" si="265"/>
        <v>0.2950061333272247</v>
      </c>
      <c r="I1670">
        <f t="shared" si="266"/>
        <v>0.20080140951975955</v>
      </c>
      <c r="J1670">
        <f t="shared" si="267"/>
        <v>-8.3620295562030367E-3</v>
      </c>
      <c r="K1670" s="28">
        <f t="shared" si="268"/>
        <v>4.6632330000000088</v>
      </c>
      <c r="L1670" s="28">
        <f t="shared" si="269"/>
        <v>3.3367230999999986</v>
      </c>
      <c r="M1670" s="28">
        <f t="shared" si="270"/>
        <v>2.8322749860825112</v>
      </c>
      <c r="N1670" s="28">
        <f t="shared" si="271"/>
        <v>1.923656639846048</v>
      </c>
      <c r="O1670" s="7">
        <f t="shared" si="272"/>
        <v>3.4975677693219396</v>
      </c>
      <c r="P1670" s="7">
        <f>[1]!S_PQ_PctChange("H00906.CSI",$A$3,$A1670)/100</f>
        <v>1.6946345071766142</v>
      </c>
    </row>
    <row r="1671" spans="1:16" x14ac:dyDescent="0.3">
      <c r="A1671" s="3">
        <v>20151118</v>
      </c>
      <c r="B1671" s="29">
        <f>板块策略指数!B1671</f>
        <v>-1.8524401168025464E-2</v>
      </c>
      <c r="C1671" s="29">
        <f>板块策略指数!C1671</f>
        <v>-1.8077912329703533E-2</v>
      </c>
      <c r="D1671" s="29">
        <f>板块策略指数!E1671</f>
        <v>-9.4207158718125003E-3</v>
      </c>
      <c r="E1671" s="29">
        <f>板块策略指数!F1671</f>
        <v>4.3521208378753898E-3</v>
      </c>
      <c r="F1671">
        <f t="shared" si="263"/>
        <v>0.30465365441590164</v>
      </c>
      <c r="G1671">
        <f t="shared" si="264"/>
        <v>0.19587139292402547</v>
      </c>
      <c r="H1671">
        <f t="shared" si="265"/>
        <v>0.29552414184736536</v>
      </c>
      <c r="I1671">
        <f t="shared" si="266"/>
        <v>0.20395081081270772</v>
      </c>
      <c r="J1671">
        <f t="shared" si="267"/>
        <v>-1.1157049512257601E-2</v>
      </c>
      <c r="K1671" s="28">
        <f t="shared" si="268"/>
        <v>4.5583250000000088</v>
      </c>
      <c r="L1671" s="28">
        <f t="shared" si="269"/>
        <v>3.2583241999999988</v>
      </c>
      <c r="M1671" s="28">
        <f t="shared" si="270"/>
        <v>2.7961722122959736</v>
      </c>
      <c r="N1671" s="28">
        <f t="shared" si="271"/>
        <v>1.9363807468311145</v>
      </c>
      <c r="O1671" s="7">
        <f t="shared" si="272"/>
        <v>3.4473881830348807</v>
      </c>
      <c r="P1671" s="7">
        <f>[1]!S_PQ_PctChange("H00906.CSI",$A$3,$A1671)/100</f>
        <v>1.6601222219094476</v>
      </c>
    </row>
    <row r="1672" spans="1:16" x14ac:dyDescent="0.3">
      <c r="A1672" s="3">
        <v>20151119</v>
      </c>
      <c r="B1672" s="29">
        <f>板块策略指数!B1672</f>
        <v>4.077562934876959E-2</v>
      </c>
      <c r="C1672" s="29">
        <f>板块策略指数!C1672</f>
        <v>1.9443258923310645E-2</v>
      </c>
      <c r="D1672" s="29">
        <f>板块策略指数!E1672</f>
        <v>1.4905213644553401E-2</v>
      </c>
      <c r="E1672" s="29">
        <f>板块策略指数!F1672</f>
        <v>1.06064929684043E-2</v>
      </c>
      <c r="F1672">
        <f t="shared" si="263"/>
        <v>0.31000825904719925</v>
      </c>
      <c r="G1672">
        <f t="shared" si="264"/>
        <v>0.1952287745082035</v>
      </c>
      <c r="H1672">
        <f t="shared" si="265"/>
        <v>0.29324337301580616</v>
      </c>
      <c r="I1672">
        <f t="shared" si="266"/>
        <v>0.20151959342879125</v>
      </c>
      <c r="J1672">
        <f t="shared" si="267"/>
        <v>2.2798876012645915E-2</v>
      </c>
      <c r="K1672" s="28">
        <f t="shared" si="268"/>
        <v>4.7849692000000088</v>
      </c>
      <c r="L1672" s="28">
        <f t="shared" si="269"/>
        <v>3.3411198999999989</v>
      </c>
      <c r="M1672" s="28">
        <f t="shared" si="270"/>
        <v>2.8527549701517616</v>
      </c>
      <c r="N1672" s="28">
        <f t="shared" si="271"/>
        <v>1.9675254485749361</v>
      </c>
      <c r="O1672" s="7">
        <f t="shared" si="272"/>
        <v>3.5487836347999995</v>
      </c>
      <c r="P1672" s="7">
        <f>[1]!S_PQ_PctChange("H00906.CSI",$A$3,$A1672)/100</f>
        <v>1.7101757063754939</v>
      </c>
    </row>
    <row r="1673" spans="1:16" x14ac:dyDescent="0.3">
      <c r="A1673" s="3">
        <v>20151120</v>
      </c>
      <c r="B1673" s="29">
        <f>板块策略指数!B1673</f>
        <v>1.2592029012012744E-2</v>
      </c>
      <c r="C1673" s="29">
        <f>板块策略指数!C1673</f>
        <v>4.23335462353862E-3</v>
      </c>
      <c r="D1673" s="29">
        <f>板块策略指数!E1673</f>
        <v>3.65944057330132E-3</v>
      </c>
      <c r="E1673" s="29">
        <f>板块策略指数!F1673</f>
        <v>7.63805408537829E-4</v>
      </c>
      <c r="F1673">
        <f t="shared" si="263"/>
        <v>0.31205295077142026</v>
      </c>
      <c r="G1673">
        <f t="shared" si="264"/>
        <v>0.19489423604794631</v>
      </c>
      <c r="H1673">
        <f t="shared" si="265"/>
        <v>0.29257357967063968</v>
      </c>
      <c r="I1673">
        <f t="shared" si="266"/>
        <v>0.20047923350999389</v>
      </c>
      <c r="J1673">
        <f t="shared" si="267"/>
        <v>5.9571340795510066E-3</v>
      </c>
      <c r="K1673" s="28">
        <f t="shared" si="268"/>
        <v>4.8578137000000092</v>
      </c>
      <c r="L1673" s="28">
        <f t="shared" si="269"/>
        <v>3.3594973999999995</v>
      </c>
      <c r="M1673" s="28">
        <f t="shared" si="270"/>
        <v>2.866853898008523</v>
      </c>
      <c r="N1673" s="28">
        <f t="shared" si="271"/>
        <v>1.9697920605625314</v>
      </c>
      <c r="O1673" s="7">
        <f t="shared" si="272"/>
        <v>3.5758813488113708</v>
      </c>
      <c r="P1673" s="7">
        <f>[1]!S_PQ_PctChange("H00906.CSI",$A$3,$A1673)/100</f>
        <v>1.7191410790934123</v>
      </c>
    </row>
    <row r="1674" spans="1:16" x14ac:dyDescent="0.3">
      <c r="A1674" s="3">
        <v>20151123</v>
      </c>
      <c r="B1674" s="29">
        <f>板块策略指数!B1674</f>
        <v>-1.3112724974507077E-2</v>
      </c>
      <c r="C1674" s="29">
        <f>板块策略指数!C1674</f>
        <v>-3.0612473814069382E-3</v>
      </c>
      <c r="D1674" s="29">
        <f>板块策略指数!E1674</f>
        <v>-2.6335411008359799E-3</v>
      </c>
      <c r="E1674" s="29">
        <f>板块策略指数!F1674</f>
        <v>-2.6295262611944498E-3</v>
      </c>
      <c r="F1674">
        <f t="shared" si="263"/>
        <v>0.3098156906700561</v>
      </c>
      <c r="G1674">
        <f t="shared" si="264"/>
        <v>0.19546771642037805</v>
      </c>
      <c r="H1674">
        <f t="shared" si="265"/>
        <v>0.29356037270735913</v>
      </c>
      <c r="I1674">
        <f t="shared" si="266"/>
        <v>0.20115622020220683</v>
      </c>
      <c r="J1674">
        <f t="shared" si="267"/>
        <v>-5.9861539471221135E-3</v>
      </c>
      <c r="K1674" s="28">
        <f t="shared" si="268"/>
        <v>4.7810018000000092</v>
      </c>
      <c r="L1674" s="28">
        <f t="shared" si="269"/>
        <v>3.3461518999999997</v>
      </c>
      <c r="M1674" s="28">
        <f t="shared" si="270"/>
        <v>2.8566703793371895</v>
      </c>
      <c r="N1674" s="28">
        <f t="shared" si="271"/>
        <v>1.9619829143489955</v>
      </c>
      <c r="O1674" s="7">
        <f t="shared" si="272"/>
        <v>3.5484894186136211</v>
      </c>
      <c r="P1674" s="7">
        <f>[1]!S_PQ_PctChange("H00906.CSI",$A$3,$A1674)/100</f>
        <v>1.7020191689160378</v>
      </c>
    </row>
    <row r="1675" spans="1:16" x14ac:dyDescent="0.3">
      <c r="A1675" s="3">
        <v>20151124</v>
      </c>
      <c r="B1675" s="29">
        <f>板块策略指数!B1675</f>
        <v>1.6344727656026726E-2</v>
      </c>
      <c r="C1675" s="29">
        <f>板块策略指数!C1675</f>
        <v>5.30867317361821E-3</v>
      </c>
      <c r="D1675" s="29">
        <f>板块策略指数!E1675</f>
        <v>-7.6658888799829904E-4</v>
      </c>
      <c r="E1675" s="29">
        <f>板块策略指数!F1675</f>
        <v>-2.3137496205352802E-3</v>
      </c>
      <c r="F1675">
        <f t="shared" si="263"/>
        <v>0.31318488092996721</v>
      </c>
      <c r="G1675">
        <f t="shared" si="264"/>
        <v>0.19544781041079345</v>
      </c>
      <c r="H1675">
        <f t="shared" si="265"/>
        <v>0.29175661941298375</v>
      </c>
      <c r="I1675">
        <f t="shared" si="266"/>
        <v>0.19961068924625569</v>
      </c>
      <c r="J1675">
        <f t="shared" si="267"/>
        <v>5.4110620621998914E-3</v>
      </c>
      <c r="K1675" s="28">
        <f t="shared" si="268"/>
        <v>4.8754907000000092</v>
      </c>
      <c r="L1675" s="28">
        <f t="shared" si="269"/>
        <v>3.3692241999999997</v>
      </c>
      <c r="M1675" s="28">
        <f t="shared" si="270"/>
        <v>2.8537138986797173</v>
      </c>
      <c r="N1675" s="28">
        <f t="shared" si="271"/>
        <v>1.9551296275048884</v>
      </c>
      <c r="O1675" s="7">
        <f t="shared" si="272"/>
        <v>3.5731015771469989</v>
      </c>
      <c r="P1675" s="7">
        <f>[1]!S_PQ_PctChange("H00906.CSI",$A$3,$A1675)/100</f>
        <v>1.7080310626935944</v>
      </c>
    </row>
    <row r="1676" spans="1:16" x14ac:dyDescent="0.3">
      <c r="A1676" s="3">
        <v>20151125</v>
      </c>
      <c r="B1676" s="29">
        <f>板块策略指数!B1676</f>
        <v>2.3070124168522547E-2</v>
      </c>
      <c r="C1676" s="29">
        <f>板块策略指数!C1676</f>
        <v>1.5463729235959192E-2</v>
      </c>
      <c r="D1676" s="29">
        <f>板块策略指数!E1676</f>
        <v>8.5075762729247394E-3</v>
      </c>
      <c r="E1676" s="29">
        <f>板块策略指数!F1676</f>
        <v>4.1636792703621901E-3</v>
      </c>
      <c r="F1676">
        <f t="shared" si="263"/>
        <v>0.31612320429826568</v>
      </c>
      <c r="G1676">
        <f t="shared" si="264"/>
        <v>0.19581475328093725</v>
      </c>
      <c r="H1676">
        <f t="shared" si="265"/>
        <v>0.29030202679316769</v>
      </c>
      <c r="I1676">
        <f t="shared" si="266"/>
        <v>0.1977600156276294</v>
      </c>
      <c r="J1676">
        <f t="shared" si="267"/>
        <v>1.3560822692455867E-2</v>
      </c>
      <c r="K1676" s="28">
        <f t="shared" si="268"/>
        <v>5.0110390000000082</v>
      </c>
      <c r="L1676" s="28">
        <f t="shared" si="269"/>
        <v>3.4367887000000001</v>
      </c>
      <c r="M1676" s="28">
        <f t="shared" si="270"/>
        <v>2.8864996636067652</v>
      </c>
      <c r="N1676" s="28">
        <f t="shared" si="271"/>
        <v>1.9674338394761635</v>
      </c>
      <c r="O1676" s="7">
        <f t="shared" si="272"/>
        <v>3.6351165967892802</v>
      </c>
      <c r="P1676" s="7">
        <f>[1]!S_PQ_PctChange("H00906.CSI",$A$3,$A1676)/100</f>
        <v>1.7350255484764228</v>
      </c>
    </row>
    <row r="1677" spans="1:16" x14ac:dyDescent="0.3">
      <c r="A1677" s="3">
        <v>20151126</v>
      </c>
      <c r="B1677" s="29">
        <f>板块策略指数!B1677</f>
        <v>-1.575905596353638E-2</v>
      </c>
      <c r="C1677" s="29">
        <f>板块策略指数!C1677</f>
        <v>-1.0707361385048608E-2</v>
      </c>
      <c r="D1677" s="29">
        <f>板块策略指数!E1677</f>
        <v>-1.8874928003462499E-3</v>
      </c>
      <c r="E1677" s="29">
        <f>板块策略指数!F1677</f>
        <v>-4.2309718093481103E-3</v>
      </c>
      <c r="F1677">
        <f t="shared" si="263"/>
        <v>0.31379710440665709</v>
      </c>
      <c r="G1677">
        <f t="shared" si="264"/>
        <v>0.19537154731686765</v>
      </c>
      <c r="H1677">
        <f t="shared" si="265"/>
        <v>0.29222723876588663</v>
      </c>
      <c r="I1677">
        <f t="shared" si="266"/>
        <v>0.19860410951058868</v>
      </c>
      <c r="J1677">
        <f t="shared" si="267"/>
        <v>-8.4631226324467096E-3</v>
      </c>
      <c r="K1677" s="28">
        <f t="shared" si="268"/>
        <v>4.9163107000000084</v>
      </c>
      <c r="L1677" s="28">
        <f t="shared" si="269"/>
        <v>3.3892823999999999</v>
      </c>
      <c r="M1677" s="28">
        <f t="shared" si="270"/>
        <v>2.8791639234731594</v>
      </c>
      <c r="N1677" s="28">
        <f t="shared" si="271"/>
        <v>1.9548787105552345</v>
      </c>
      <c r="O1677" s="7">
        <f t="shared" si="272"/>
        <v>3.5958890366149632</v>
      </c>
      <c r="P1677" s="7">
        <f>[1]!S_PQ_PctChange("H00906.CSI",$A$3,$A1677)/100</f>
        <v>1.7187908757377572</v>
      </c>
    </row>
    <row r="1678" spans="1:16" x14ac:dyDescent="0.3">
      <c r="A1678" s="3">
        <v>20151127</v>
      </c>
      <c r="B1678" s="29">
        <f>板块策略指数!B1678</f>
        <v>-6.3464314002305455E-2</v>
      </c>
      <c r="C1678" s="29">
        <f>板块策略指数!C1678</f>
        <v>-5.4378934470017307E-2</v>
      </c>
      <c r="D1678" s="29">
        <f>板块策略指数!E1678</f>
        <v>-4.5460797794089597E-2</v>
      </c>
      <c r="E1678" s="29">
        <f>板块策略指数!F1678</f>
        <v>-3.9146950890460303E-2</v>
      </c>
      <c r="F1678">
        <f t="shared" si="263"/>
        <v>0.30987111559241226</v>
      </c>
      <c r="G1678">
        <f t="shared" si="264"/>
        <v>0.19479880478537448</v>
      </c>
      <c r="H1678">
        <f t="shared" si="265"/>
        <v>0.29411846933234226</v>
      </c>
      <c r="I1678">
        <f t="shared" si="266"/>
        <v>0.201211610289871</v>
      </c>
      <c r="J1678">
        <f t="shared" si="267"/>
        <v>-5.159864326904387E-2</v>
      </c>
      <c r="K1678" s="28">
        <f t="shared" si="268"/>
        <v>4.5408361000000079</v>
      </c>
      <c r="L1678" s="28">
        <f t="shared" si="269"/>
        <v>3.1505978999999993</v>
      </c>
      <c r="M1678" s="28">
        <f t="shared" si="270"/>
        <v>2.7028140367380189</v>
      </c>
      <c r="N1678" s="28">
        <f t="shared" si="271"/>
        <v>1.8392042187858624</v>
      </c>
      <c r="O1678" s="7">
        <f t="shared" si="272"/>
        <v>3.358747397710558</v>
      </c>
      <c r="P1678" s="7">
        <f>[1]!S_PQ_PctChange("H00906.CSI",$A$3,$A1678)/100</f>
        <v>1.5645861417890918</v>
      </c>
    </row>
    <row r="1679" spans="1:16" x14ac:dyDescent="0.3">
      <c r="A1679" s="3">
        <v>20151130</v>
      </c>
      <c r="B1679" s="29">
        <f>板块策略指数!B1679</f>
        <v>1.4601496694695524E-2</v>
      </c>
      <c r="C1679" s="29">
        <f>板块策略指数!C1679</f>
        <v>2.9210249443829372E-4</v>
      </c>
      <c r="D1679" s="29">
        <f>板块策略指数!E1679</f>
        <v>5.45667959166375E-3</v>
      </c>
      <c r="E1679" s="29">
        <f>板块策略指数!F1679</f>
        <v>7.5302765280391799E-3</v>
      </c>
      <c r="F1679">
        <f t="shared" si="263"/>
        <v>0.3</v>
      </c>
      <c r="G1679">
        <f t="shared" si="264"/>
        <v>0.2</v>
      </c>
      <c r="H1679">
        <f t="shared" si="265"/>
        <v>0.3</v>
      </c>
      <c r="I1679">
        <f t="shared" si="266"/>
        <v>0.2</v>
      </c>
      <c r="J1679">
        <f t="shared" si="267"/>
        <v>7.7015726021675817E-3</v>
      </c>
      <c r="K1679" s="28">
        <f t="shared" si="268"/>
        <v>4.621740600000007</v>
      </c>
      <c r="L1679" s="28">
        <f t="shared" si="269"/>
        <v>3.1518102999999993</v>
      </c>
      <c r="M1679" s="28">
        <f t="shared" si="270"/>
        <v>2.7230191065240135</v>
      </c>
      <c r="N1679" s="28">
        <f t="shared" si="271"/>
        <v>1.8605842116728954</v>
      </c>
      <c r="O1679" s="7">
        <f t="shared" si="272"/>
        <v>3.3923166072485351</v>
      </c>
      <c r="P1679" s="7">
        <f>[1]!S_PQ_PctChange("H00906.CSI",$A$3,$A1679)/100</f>
        <v>1.5727222967668482</v>
      </c>
    </row>
    <row r="1680" spans="1:16" x14ac:dyDescent="0.3">
      <c r="A1680" s="3">
        <v>20151201</v>
      </c>
      <c r="B1680" s="29">
        <f>板块策略指数!B1680</f>
        <v>-7.149066963352952E-3</v>
      </c>
      <c r="C1680" s="29">
        <f>板块策略指数!C1680</f>
        <v>1.3028894889537689E-2</v>
      </c>
      <c r="D1680" s="29">
        <f>板块策略指数!E1680</f>
        <v>1.56964769485438E-2</v>
      </c>
      <c r="E1680" s="29">
        <f>板块策略指数!F1680</f>
        <v>7.7613450740856198E-3</v>
      </c>
      <c r="F1680">
        <f t="shared" si="263"/>
        <v>0.29586638588872649</v>
      </c>
      <c r="G1680">
        <f t="shared" si="264"/>
        <v>0.20125290243059085</v>
      </c>
      <c r="H1680">
        <f t="shared" si="265"/>
        <v>0.30267428452281636</v>
      </c>
      <c r="I1680">
        <f t="shared" si="266"/>
        <v>0.20020642715786624</v>
      </c>
      <c r="J1680">
        <f t="shared" si="267"/>
        <v>6.7222709882819162E-3</v>
      </c>
      <c r="K1680" s="28">
        <f t="shared" si="268"/>
        <v>4.5815504000000074</v>
      </c>
      <c r="L1680" s="28">
        <f t="shared" si="269"/>
        <v>3.2059037999999989</v>
      </c>
      <c r="M1680" s="28">
        <f t="shared" si="270"/>
        <v>2.7814573901085553</v>
      </c>
      <c r="N1680" s="28">
        <f t="shared" si="271"/>
        <v>1.8827861928531702</v>
      </c>
      <c r="O1680" s="7">
        <f t="shared" si="272"/>
        <v>3.4218429497487906</v>
      </c>
      <c r="P1680" s="7">
        <f>[1]!S_PQ_PctChange("H00906.CSI",$A$3,$A1680)/100</f>
        <v>1.5891698647875163</v>
      </c>
    </row>
    <row r="1681" spans="1:16" x14ac:dyDescent="0.3">
      <c r="A1681" s="3">
        <v>20151202</v>
      </c>
      <c r="B1681" s="29">
        <f>板块策略指数!B1681</f>
        <v>-7.9734118319526245E-3</v>
      </c>
      <c r="C1681" s="29">
        <f>板块策略指数!C1681</f>
        <v>3.6481576207234327E-3</v>
      </c>
      <c r="D1681" s="29">
        <f>板块策略指数!E1681</f>
        <v>3.1849151142859702E-2</v>
      </c>
      <c r="E1681" s="29">
        <f>板块策略指数!F1681</f>
        <v>5.4001972742456397E-2</v>
      </c>
      <c r="F1681">
        <f t="shared" si="263"/>
        <v>0.28808368537428108</v>
      </c>
      <c r="G1681">
        <f t="shared" si="264"/>
        <v>0.19825464409082622</v>
      </c>
      <c r="H1681">
        <f t="shared" si="265"/>
        <v>0.30654304070769012</v>
      </c>
      <c r="I1681">
        <f t="shared" si="266"/>
        <v>0.20711862982720253</v>
      </c>
      <c r="J1681">
        <f t="shared" si="267"/>
        <v>1.8826598824840411E-2</v>
      </c>
      <c r="K1681" s="28">
        <f t="shared" si="268"/>
        <v>4.5370464000000075</v>
      </c>
      <c r="L1681" s="28">
        <f t="shared" si="269"/>
        <v>3.221247599999999</v>
      </c>
      <c r="M1681" s="28">
        <f t="shared" si="270"/>
        <v>2.9018935980664069</v>
      </c>
      <c r="N1681" s="28">
        <f t="shared" si="271"/>
        <v>2.0384623342619563</v>
      </c>
      <c r="O1681" s="7">
        <f t="shared" si="272"/>
        <v>3.5050912130301599</v>
      </c>
      <c r="P1681" s="7">
        <f>[1]!S_PQ_PctChange("H00906.CSI",$A$3,$A1681)/100</f>
        <v>1.6505618475390369</v>
      </c>
    </row>
    <row r="1682" spans="1:16" x14ac:dyDescent="0.3">
      <c r="A1682" s="3">
        <v>20151203</v>
      </c>
      <c r="B1682" s="29">
        <f>板块策略指数!B1682</f>
        <v>2.4197521624525264E-2</v>
      </c>
      <c r="C1682" s="29">
        <f>板块策略指数!C1682</f>
        <v>1.6956029776599726E-2</v>
      </c>
      <c r="D1682" s="29">
        <f>板块策略指数!E1682</f>
        <v>3.9477835864626699E-3</v>
      </c>
      <c r="E1682" s="29">
        <f>板块策略指数!F1682</f>
        <v>6.3540976460750203E-3</v>
      </c>
      <c r="F1682">
        <f t="shared" si="263"/>
        <v>0.29130873319335282</v>
      </c>
      <c r="G1682">
        <f t="shared" si="264"/>
        <v>0.19905663809762836</v>
      </c>
      <c r="H1682">
        <f t="shared" si="265"/>
        <v>0.30384612780185588</v>
      </c>
      <c r="I1682">
        <f t="shared" si="266"/>
        <v>0.20578850090716294</v>
      </c>
      <c r="J1682">
        <f t="shared" si="267"/>
        <v>1.2858740437963817E-2</v>
      </c>
      <c r="K1682" s="28">
        <f t="shared" si="268"/>
        <v>4.6710292000000084</v>
      </c>
      <c r="L1682" s="28">
        <f t="shared" si="269"/>
        <v>3.2928232</v>
      </c>
      <c r="M1682" s="28">
        <f t="shared" si="270"/>
        <v>2.9172974295689778</v>
      </c>
      <c r="N1682" s="28">
        <f t="shared" si="271"/>
        <v>2.0577690206277777</v>
      </c>
      <c r="O1682" s="7">
        <f t="shared" si="272"/>
        <v>3.5630210115878667</v>
      </c>
      <c r="P1682" s="7">
        <f>[1]!S_PQ_PctChange("H00906.CSI",$A$3,$A1682)/100</f>
        <v>1.6816681210688134</v>
      </c>
    </row>
    <row r="1683" spans="1:16" x14ac:dyDescent="0.3">
      <c r="A1683" s="3">
        <v>20151204</v>
      </c>
      <c r="B1683" s="29">
        <f>板块策略指数!B1683</f>
        <v>-1.2844423372039705E-2</v>
      </c>
      <c r="C1683" s="29">
        <f>板块策略指数!C1683</f>
        <v>-6.066869933054748E-3</v>
      </c>
      <c r="D1683" s="29">
        <f>板块策略指数!E1683</f>
        <v>-7.6461880037564404E-3</v>
      </c>
      <c r="E1683" s="29">
        <f>板块策略指数!F1683</f>
        <v>-2.4940586595535399E-2</v>
      </c>
      <c r="F1683">
        <f t="shared" si="263"/>
        <v>0.29117914515240606</v>
      </c>
      <c r="G1683">
        <f t="shared" si="264"/>
        <v>0.20033415133942437</v>
      </c>
      <c r="H1683">
        <f t="shared" si="265"/>
        <v>0.30531026572333292</v>
      </c>
      <c r="I1683">
        <f t="shared" si="266"/>
        <v>0.20317643778483668</v>
      </c>
      <c r="J1683">
        <f t="shared" si="267"/>
        <v>-1.2405093978384352E-2</v>
      </c>
      <c r="K1683" s="28">
        <f t="shared" si="268"/>
        <v>4.5981881000000087</v>
      </c>
      <c r="L1683" s="28">
        <f t="shared" si="269"/>
        <v>3.2667792000000002</v>
      </c>
      <c r="M1683" s="28">
        <f t="shared" si="270"/>
        <v>2.8873450369558613</v>
      </c>
      <c r="N1683" s="28">
        <f t="shared" si="271"/>
        <v>1.9815064675796652</v>
      </c>
      <c r="O1683" s="7">
        <f t="shared" si="272"/>
        <v>3.5064163071137768</v>
      </c>
      <c r="P1683" s="7">
        <f>[1]!S_PQ_PctChange("H00906.CSI",$A$3,$A1683)/100</f>
        <v>1.6394512577190179</v>
      </c>
    </row>
    <row r="1684" spans="1:16" x14ac:dyDescent="0.3">
      <c r="A1684" s="3">
        <v>20151207</v>
      </c>
      <c r="B1684" s="29">
        <f>板块策略指数!B1684</f>
        <v>1.1014170817161278E-2</v>
      </c>
      <c r="C1684" s="29">
        <f>板块策略指数!C1684</f>
        <v>1.635547487435025E-2</v>
      </c>
      <c r="D1684" s="29">
        <f>板块策略指数!E1684</f>
        <v>5.4737642356928202E-3</v>
      </c>
      <c r="E1684" s="29">
        <f>板块策略指数!F1684</f>
        <v>-1.43733478759947E-3</v>
      </c>
      <c r="F1684">
        <f t="shared" si="263"/>
        <v>0.29208959384025673</v>
      </c>
      <c r="G1684">
        <f t="shared" si="264"/>
        <v>0.20202224677933012</v>
      </c>
      <c r="H1684">
        <f t="shared" si="265"/>
        <v>0.30458655263294127</v>
      </c>
      <c r="I1684">
        <f t="shared" si="266"/>
        <v>0.201301606747472</v>
      </c>
      <c r="J1684">
        <f t="shared" si="267"/>
        <v>7.8628208730674009E-3</v>
      </c>
      <c r="K1684" s="28">
        <f t="shared" si="268"/>
        <v>4.6598475000000086</v>
      </c>
      <c r="L1684" s="28">
        <f t="shared" si="269"/>
        <v>3.3365644000000003</v>
      </c>
      <c r="M1684" s="28">
        <f t="shared" si="270"/>
        <v>2.9086234471909482</v>
      </c>
      <c r="N1684" s="28">
        <f t="shared" si="271"/>
        <v>1.9772210446143603</v>
      </c>
      <c r="O1684" s="7">
        <f t="shared" si="272"/>
        <v>3.5418494513160823</v>
      </c>
      <c r="P1684" s="7">
        <f>[1]!S_PQ_PctChange("H00906.CSI",$A$3,$A1684)/100</f>
        <v>1.654034376019776</v>
      </c>
    </row>
    <row r="1685" spans="1:16" x14ac:dyDescent="0.3">
      <c r="A1685" s="3">
        <v>20151208</v>
      </c>
      <c r="B1685" s="29">
        <f>板块策略指数!B1685</f>
        <v>-1.9046025533373447E-2</v>
      </c>
      <c r="C1685" s="29">
        <f>板块策略指数!C1685</f>
        <v>-2.0686098885099095E-2</v>
      </c>
      <c r="D1685" s="29">
        <f>板块策略指数!E1685</f>
        <v>-2.3955112341054199E-2</v>
      </c>
      <c r="E1685" s="29">
        <f>板块策略指数!F1685</f>
        <v>-7.40735419168073E-3</v>
      </c>
      <c r="F1685">
        <f t="shared" si="263"/>
        <v>0.29193593782751948</v>
      </c>
      <c r="G1685">
        <f t="shared" si="264"/>
        <v>0.20157838470947922</v>
      </c>
      <c r="H1685">
        <f t="shared" si="265"/>
        <v>0.30290285118010962</v>
      </c>
      <c r="I1685">
        <f t="shared" si="266"/>
        <v>0.20358282628289184</v>
      </c>
      <c r="J1685">
        <f t="shared" si="267"/>
        <v>-1.8529715422610803E-2</v>
      </c>
      <c r="K1685" s="28">
        <f t="shared" si="268"/>
        <v>4.552049900000009</v>
      </c>
      <c r="L1685" s="28">
        <f t="shared" si="269"/>
        <v>3.2468577999999999</v>
      </c>
      <c r="M1685" s="28">
        <f t="shared" si="270"/>
        <v>2.8149919334146105</v>
      </c>
      <c r="N1685" s="28">
        <f t="shared" si="271"/>
        <v>1.9551677138299763</v>
      </c>
      <c r="O1685" s="7">
        <f t="shared" si="272"/>
        <v>3.4576902734908543</v>
      </c>
      <c r="P1685" s="7">
        <f>[1]!S_PQ_PctChange("H00906.CSI",$A$3,$A1685)/100</f>
        <v>1.6006987385798148</v>
      </c>
    </row>
    <row r="1686" spans="1:16" x14ac:dyDescent="0.3">
      <c r="A1686" s="3">
        <v>20151209</v>
      </c>
      <c r="B1686" s="29">
        <f>板块策略指数!B1686</f>
        <v>-4.9779992071036904E-3</v>
      </c>
      <c r="C1686" s="29">
        <f>板块策略指数!C1686</f>
        <v>-6.0562894288572026E-3</v>
      </c>
      <c r="D1686" s="29">
        <f>板块策略指数!E1686</f>
        <v>1.3192313031904501E-2</v>
      </c>
      <c r="E1686" s="29">
        <f>板块策略指数!F1686</f>
        <v>8.1900984755190007E-3</v>
      </c>
      <c r="F1686">
        <f t="shared" si="263"/>
        <v>0.28961693521944126</v>
      </c>
      <c r="G1686">
        <f t="shared" si="264"/>
        <v>0.19976042807258673</v>
      </c>
      <c r="H1686">
        <f t="shared" si="265"/>
        <v>0.3059841684481106</v>
      </c>
      <c r="I1686">
        <f t="shared" si="266"/>
        <v>0.20463846825986168</v>
      </c>
      <c r="J1686">
        <f t="shared" si="267"/>
        <v>2.9892787187731588E-3</v>
      </c>
      <c r="K1686" s="28">
        <f t="shared" si="268"/>
        <v>4.5244118000000082</v>
      </c>
      <c r="L1686" s="28">
        <f t="shared" si="269"/>
        <v>3.2211376000000005</v>
      </c>
      <c r="M1686" s="28">
        <f t="shared" si="270"/>
        <v>2.8653205012144065</v>
      </c>
      <c r="N1686" s="28">
        <f t="shared" si="271"/>
        <v>1.9793708284179181</v>
      </c>
      <c r="O1686" s="7">
        <f t="shared" si="272"/>
        <v>3.4710155521602823</v>
      </c>
      <c r="P1686" s="7">
        <f>[1]!S_PQ_PctChange("H00906.CSI",$A$3,$A1686)/100</f>
        <v>1.6040375558954374</v>
      </c>
    </row>
    <row r="1687" spans="1:16" x14ac:dyDescent="0.3">
      <c r="A1687" s="3">
        <v>20151210</v>
      </c>
      <c r="B1687" s="29">
        <f>板块策略指数!B1687</f>
        <v>9.1824979448490544E-3</v>
      </c>
      <c r="C1687" s="29">
        <f>板块策略指数!C1687</f>
        <v>3.7592709605108092E-3</v>
      </c>
      <c r="D1687" s="29">
        <f>板块策略指数!E1687</f>
        <v>-4.6486763058999001E-3</v>
      </c>
      <c r="E1687" s="29">
        <f>板块策略指数!F1687</f>
        <v>-5.9028901829756104E-3</v>
      </c>
      <c r="F1687">
        <f t="shared" si="263"/>
        <v>0.29204854989087559</v>
      </c>
      <c r="G1687">
        <f t="shared" si="264"/>
        <v>0.20035510852518007</v>
      </c>
      <c r="H1687">
        <f t="shared" si="265"/>
        <v>0.3043243799423741</v>
      </c>
      <c r="I1687">
        <f t="shared" si="266"/>
        <v>0.20327196164157046</v>
      </c>
      <c r="J1687">
        <f t="shared" si="267"/>
        <v>7.7998072956296559E-4</v>
      </c>
      <c r="K1687" s="28">
        <f t="shared" si="268"/>
        <v>4.5751397000000091</v>
      </c>
      <c r="L1687" s="28">
        <f t="shared" si="269"/>
        <v>3.2370060000000009</v>
      </c>
      <c r="M1687" s="28">
        <f t="shared" si="270"/>
        <v>2.8473518773857021</v>
      </c>
      <c r="N1687" s="28">
        <f t="shared" si="271"/>
        <v>1.9617839296034059</v>
      </c>
      <c r="O1687" s="7">
        <f t="shared" si="272"/>
        <v>3.4745028581325439</v>
      </c>
      <c r="P1687" s="7">
        <f>[1]!S_PQ_PctChange("H00906.CSI",$A$3,$A1687)/100</f>
        <v>1.595043147263691</v>
      </c>
    </row>
    <row r="1688" spans="1:16" x14ac:dyDescent="0.3">
      <c r="A1688" s="3">
        <v>20151211</v>
      </c>
      <c r="B1688" s="29">
        <f>板块策略指数!B1688</f>
        <v>-4.2897400400567481E-3</v>
      </c>
      <c r="C1688" s="29">
        <f>板块策略指数!C1688</f>
        <v>-7.8508975441622525E-3</v>
      </c>
      <c r="D1688" s="29">
        <f>板块策略指数!E1688</f>
        <v>5.9782406436435895E-4</v>
      </c>
      <c r="E1688" s="29">
        <f>板块策略指数!F1688</f>
        <v>-5.8334484820555697E-3</v>
      </c>
      <c r="F1688">
        <f t="shared" si="263"/>
        <v>0.29191365704057282</v>
      </c>
      <c r="G1688">
        <f t="shared" si="264"/>
        <v>0.19954632847760356</v>
      </c>
      <c r="H1688">
        <f t="shared" si="265"/>
        <v>0.30567694008510243</v>
      </c>
      <c r="I1688">
        <f t="shared" si="266"/>
        <v>0.20286307439672138</v>
      </c>
      <c r="J1688">
        <f t="shared" si="267"/>
        <v>-3.8296238659682614E-3</v>
      </c>
      <c r="K1688" s="28">
        <f t="shared" si="268"/>
        <v>4.5512238000000087</v>
      </c>
      <c r="L1688" s="28">
        <f t="shared" si="269"/>
        <v>3.2037417000000001</v>
      </c>
      <c r="M1688" s="28">
        <f t="shared" si="270"/>
        <v>2.8496519169220802</v>
      </c>
      <c r="N1688" s="28">
        <f t="shared" si="271"/>
        <v>1.9445065156350845</v>
      </c>
      <c r="O1688" s="7">
        <f t="shared" si="272"/>
        <v>3.457367195198696</v>
      </c>
      <c r="P1688" s="7">
        <f>[1]!S_PQ_PctChange("H00906.CSI",$A$3,$A1688)/100</f>
        <v>1.581220019246067</v>
      </c>
    </row>
    <row r="1689" spans="1:16" x14ac:dyDescent="0.3">
      <c r="A1689" s="3">
        <v>20151214</v>
      </c>
      <c r="B1689" s="29">
        <f>板块策略指数!B1689</f>
        <v>1.5809739106537161E-2</v>
      </c>
      <c r="C1689" s="29">
        <f>板块策略指数!C1689</f>
        <v>1.3461198151161464E-2</v>
      </c>
      <c r="D1689" s="29">
        <f>板块策略指数!E1689</f>
        <v>1.6502051504959401E-2</v>
      </c>
      <c r="E1689" s="29">
        <f>板块策略指数!F1689</f>
        <v>2.3001074237132001E-2</v>
      </c>
      <c r="F1689">
        <f t="shared" si="263"/>
        <v>0.29156869263054319</v>
      </c>
      <c r="G1689">
        <f t="shared" si="264"/>
        <v>0.19884971399007742</v>
      </c>
      <c r="H1689">
        <f t="shared" si="265"/>
        <v>0.30552379522702067</v>
      </c>
      <c r="I1689">
        <f t="shared" si="266"/>
        <v>0.20405779815235889</v>
      </c>
      <c r="J1689">
        <f t="shared" si="267"/>
        <v>1.7011576670754966E-2</v>
      </c>
      <c r="K1689" s="28">
        <f t="shared" si="268"/>
        <v>4.6389872000000096</v>
      </c>
      <c r="L1689" s="28">
        <f t="shared" si="269"/>
        <v>3.2603291000000008</v>
      </c>
      <c r="M1689" s="28">
        <f t="shared" si="270"/>
        <v>2.9131790711312942</v>
      </c>
      <c r="N1689" s="28">
        <f t="shared" si="271"/>
        <v>2.0122333285929259</v>
      </c>
      <c r="O1689" s="7">
        <f t="shared" si="272"/>
        <v>3.5331940389895271</v>
      </c>
      <c r="P1689" s="7">
        <f>[1]!S_PQ_PctChange("H00906.CSI",$A$3,$A1689)/100</f>
        <v>1.6488169819956484</v>
      </c>
    </row>
    <row r="1690" spans="1:16" x14ac:dyDescent="0.3">
      <c r="A1690" s="3">
        <v>20151215</v>
      </c>
      <c r="B1690" s="29">
        <f>板块策略指数!B1690</f>
        <v>1.4764247026487312E-2</v>
      </c>
      <c r="C1690" s="29">
        <f>板块策略指数!C1690</f>
        <v>7.0255370647304659E-3</v>
      </c>
      <c r="D1690" s="29">
        <f>板块策略指数!E1690</f>
        <v>-1.4318586611408101E-5</v>
      </c>
      <c r="E1690" s="29">
        <f>板块策略指数!F1690</f>
        <v>-7.6798915260368897E-3</v>
      </c>
      <c r="F1690">
        <f t="shared" si="263"/>
        <v>0.2946564647026616</v>
      </c>
      <c r="G1690">
        <f t="shared" si="264"/>
        <v>0.19942306258859149</v>
      </c>
      <c r="H1690">
        <f t="shared" si="265"/>
        <v>0.30426272367814272</v>
      </c>
      <c r="I1690">
        <f t="shared" si="266"/>
        <v>0.20165774903060438</v>
      </c>
      <c r="J1690">
        <f t="shared" si="267"/>
        <v>4.1303018153597791E-3</v>
      </c>
      <c r="K1690" s="28">
        <f t="shared" si="268"/>
        <v>4.7222426000000093</v>
      </c>
      <c r="L1690" s="28">
        <f t="shared" si="269"/>
        <v>3.2902602000000005</v>
      </c>
      <c r="M1690" s="28">
        <f t="shared" si="270"/>
        <v>2.9131230399378385</v>
      </c>
      <c r="N1690" s="28">
        <f t="shared" si="271"/>
        <v>1.9890997033782192</v>
      </c>
      <c r="O1690" s="7">
        <f t="shared" si="272"/>
        <v>3.5519174985581436</v>
      </c>
      <c r="P1690" s="7">
        <f>[1]!S_PQ_PctChange("H00906.CSI",$A$3,$A1690)/100</f>
        <v>1.6465399303763615</v>
      </c>
    </row>
    <row r="1691" spans="1:16" x14ac:dyDescent="0.3">
      <c r="A1691" s="3">
        <v>20151216</v>
      </c>
      <c r="B1691" s="29">
        <f>板块策略指数!B1691</f>
        <v>6.6585607537856875E-3</v>
      </c>
      <c r="C1691" s="29">
        <f>板块策略指数!C1691</f>
        <v>1.3833426699854238E-3</v>
      </c>
      <c r="D1691" s="29">
        <f>板块策略指数!E1691</f>
        <v>-4.78766938833468E-3</v>
      </c>
      <c r="E1691" s="29">
        <f>板块策略指数!F1691</f>
        <v>-5.0985377261964096E-3</v>
      </c>
      <c r="F1691">
        <f t="shared" si="263"/>
        <v>0.29669173866861703</v>
      </c>
      <c r="G1691">
        <f t="shared" si="264"/>
        <v>0.19974827295436975</v>
      </c>
      <c r="H1691">
        <f t="shared" si="265"/>
        <v>0.30288082911494757</v>
      </c>
      <c r="I1691">
        <f t="shared" si="266"/>
        <v>0.20067915926206584</v>
      </c>
      <c r="J1691">
        <f t="shared" si="267"/>
        <v>-2.470105658012086E-4</v>
      </c>
      <c r="K1691" s="28">
        <f t="shared" si="268"/>
        <v>4.7603445000000102</v>
      </c>
      <c r="L1691" s="28">
        <f t="shared" si="269"/>
        <v>3.2961951000000003</v>
      </c>
      <c r="M1691" s="28">
        <f t="shared" si="270"/>
        <v>2.894388300546741</v>
      </c>
      <c r="N1691" s="28">
        <f t="shared" si="271"/>
        <v>1.9738596657731828</v>
      </c>
      <c r="O1691" s="7">
        <f t="shared" si="272"/>
        <v>3.5507931268413442</v>
      </c>
      <c r="P1691" s="7">
        <f>[1]!S_PQ_PctChange("H00906.CSI",$A$3,$A1691)/100</f>
        <v>1.6456687487032884</v>
      </c>
    </row>
    <row r="1692" spans="1:16" x14ac:dyDescent="0.3">
      <c r="A1692" s="3">
        <v>20151217</v>
      </c>
      <c r="B1692" s="29">
        <f>板块策略指数!B1692</f>
        <v>2.3079522413980605E-2</v>
      </c>
      <c r="C1692" s="29">
        <f>板块策略指数!C1692</f>
        <v>1.99338479763174E-2</v>
      </c>
      <c r="D1692" s="29">
        <f>板块策略指数!E1692</f>
        <v>1.9202266045154199E-2</v>
      </c>
      <c r="E1692" s="29">
        <f>板块策略指数!F1692</f>
        <v>2.0174335606839702E-2</v>
      </c>
      <c r="F1692">
        <f t="shared" si="263"/>
        <v>0.29738520569748794</v>
      </c>
      <c r="G1692">
        <f t="shared" si="264"/>
        <v>0.19959954710049074</v>
      </c>
      <c r="H1692">
        <f t="shared" si="265"/>
        <v>0.30243822449862495</v>
      </c>
      <c r="I1692">
        <f t="shared" si="266"/>
        <v>0.20057702270339675</v>
      </c>
      <c r="J1692">
        <f t="shared" si="267"/>
        <v>2.0693822308143039E-2</v>
      </c>
      <c r="K1692" s="28">
        <f t="shared" si="268"/>
        <v>4.8932905000000106</v>
      </c>
      <c r="L1692" s="28">
        <f t="shared" si="269"/>
        <v>3.3818348</v>
      </c>
      <c r="M1692" s="28">
        <f t="shared" si="270"/>
        <v>2.9691693807769757</v>
      </c>
      <c r="N1692" s="28">
        <f t="shared" si="271"/>
        <v>2.0338553087181355</v>
      </c>
      <c r="O1692" s="7">
        <f t="shared" si="272"/>
        <v>3.6449664311693173</v>
      </c>
      <c r="P1692" s="7">
        <f>[1]!S_PQ_PctChange("H00906.CSI",$A$3,$A1692)/100</f>
        <v>1.7008632580484737</v>
      </c>
    </row>
    <row r="1693" spans="1:16" x14ac:dyDescent="0.3">
      <c r="A1693" s="3">
        <v>20151218</v>
      </c>
      <c r="B1693" s="29">
        <f>板块策略指数!B1693</f>
        <v>-1.0839021086776651E-2</v>
      </c>
      <c r="C1693" s="29">
        <f>板块策略指数!C1693</f>
        <v>5.6366342245490683E-3</v>
      </c>
      <c r="D1693" s="29">
        <f>板块策略指数!E1693</f>
        <v>9.9462166429274798E-4</v>
      </c>
      <c r="E1693" s="29">
        <f>板块策略指数!F1693</f>
        <v>1.34486033742601E-2</v>
      </c>
      <c r="F1693">
        <f t="shared" si="263"/>
        <v>0.29389733429902282</v>
      </c>
      <c r="G1693">
        <f t="shared" si="264"/>
        <v>0.20054412751395534</v>
      </c>
      <c r="H1693">
        <f t="shared" si="265"/>
        <v>0.30246681671256592</v>
      </c>
      <c r="I1693">
        <f t="shared" si="266"/>
        <v>0.20309172147445631</v>
      </c>
      <c r="J1693">
        <f t="shared" si="267"/>
        <v>8.9999755746514808E-4</v>
      </c>
      <c r="K1693" s="28">
        <f t="shared" si="268"/>
        <v>4.8294130000000095</v>
      </c>
      <c r="L1693" s="28">
        <f t="shared" si="269"/>
        <v>3.4065336000000004</v>
      </c>
      <c r="M1693" s="28">
        <f t="shared" si="270"/>
        <v>2.9731172026323436</v>
      </c>
      <c r="N1693" s="28">
        <f t="shared" si="271"/>
        <v>2.0746564254599789</v>
      </c>
      <c r="O1693" s="7">
        <f t="shared" si="272"/>
        <v>3.6491468896118766</v>
      </c>
      <c r="P1693" s="7">
        <f>[1]!S_PQ_PctChange("H00906.CSI",$A$3,$A1693)/100</f>
        <v>1.7050305632967282</v>
      </c>
    </row>
    <row r="1694" spans="1:16" x14ac:dyDescent="0.3">
      <c r="A1694" s="3">
        <v>20151221</v>
      </c>
      <c r="B1694" s="29">
        <f>板块策略指数!B1694</f>
        <v>1.6599750266450556E-2</v>
      </c>
      <c r="C1694" s="29">
        <f>板块策略指数!C1694</f>
        <v>2.8245603301425084E-2</v>
      </c>
      <c r="D1694" s="29">
        <f>板块策略指数!E1694</f>
        <v>4.6244994784768102E-2</v>
      </c>
      <c r="E1694" s="29">
        <f>板块策略指数!F1694</f>
        <v>3.4589495387838197E-2</v>
      </c>
      <c r="F1694">
        <f t="shared" si="263"/>
        <v>0.28963632914160647</v>
      </c>
      <c r="G1694">
        <f t="shared" si="264"/>
        <v>0.19990064677795624</v>
      </c>
      <c r="H1694">
        <f t="shared" si="265"/>
        <v>0.30677397799226452</v>
      </c>
      <c r="I1694">
        <f t="shared" si="266"/>
        <v>0.20368904608817318</v>
      </c>
      <c r="J1694">
        <f t="shared" si="267"/>
        <v>3.1555528748215746E-2</v>
      </c>
      <c r="K1694" s="28">
        <f t="shared" si="268"/>
        <v>4.9261798000000097</v>
      </c>
      <c r="L1694" s="28">
        <f t="shared" si="269"/>
        <v>3.5309988000000008</v>
      </c>
      <c r="M1694" s="28">
        <f t="shared" si="270"/>
        <v>3.1568539869473486</v>
      </c>
      <c r="N1694" s="28">
        <f t="shared" si="271"/>
        <v>2.1810072397076143</v>
      </c>
      <c r="O1694" s="7">
        <f t="shared" si="272"/>
        <v>3.7958531779417015</v>
      </c>
      <c r="P1694" s="7">
        <f>[1]!S_PQ_PctChange("H00906.CSI",$A$3,$A1694)/100</f>
        <v>1.7634505612741187</v>
      </c>
    </row>
    <row r="1695" spans="1:16" x14ac:dyDescent="0.3">
      <c r="A1695" s="3">
        <v>20151222</v>
      </c>
      <c r="B1695" s="29">
        <f>板块策略指数!B1695</f>
        <v>2.6373482627037076E-3</v>
      </c>
      <c r="C1695" s="29">
        <f>板块策略指数!C1695</f>
        <v>-5.7051438636444493E-4</v>
      </c>
      <c r="D1695" s="29">
        <f>板块策略指数!E1695</f>
        <v>4.0623856912094698E-3</v>
      </c>
      <c r="E1695" s="29">
        <f>板块策略指数!F1695</f>
        <v>-9.47594785220711E-4</v>
      </c>
      <c r="F1695">
        <f t="shared" si="263"/>
        <v>0.28990647717222279</v>
      </c>
      <c r="G1695">
        <f t="shared" si="264"/>
        <v>0.19944693343740938</v>
      </c>
      <c r="H1695">
        <f t="shared" si="265"/>
        <v>0.30749653171380886</v>
      </c>
      <c r="I1695">
        <f t="shared" si="266"/>
        <v>0.20315005767655947</v>
      </c>
      <c r="J1695">
        <f t="shared" si="267"/>
        <v>1.703045215398564E-3</v>
      </c>
      <c r="K1695" s="28">
        <f t="shared" si="268"/>
        <v>4.9418092000000096</v>
      </c>
      <c r="L1695" s="28">
        <f t="shared" si="269"/>
        <v>3.5284138000000009</v>
      </c>
      <c r="M1695" s="28">
        <f t="shared" si="270"/>
        <v>3.1737407311043704</v>
      </c>
      <c r="N1695" s="28">
        <f t="shared" si="271"/>
        <v>2.1779929338355184</v>
      </c>
      <c r="O1695" s="7">
        <f t="shared" si="272"/>
        <v>3.804020732750149</v>
      </c>
      <c r="P1695" s="7">
        <f>[1]!S_PQ_PctChange("H00906.CSI",$A$3,$A1695)/100</f>
        <v>1.7761396205209365</v>
      </c>
    </row>
    <row r="1696" spans="1:16" x14ac:dyDescent="0.3">
      <c r="A1696" s="3">
        <v>20151223</v>
      </c>
      <c r="B1696" s="29">
        <f>板块策略指数!B1696</f>
        <v>-1.7546844149758177E-2</v>
      </c>
      <c r="C1696" s="29">
        <f>板块策略指数!C1696</f>
        <v>-8.4303249848772914E-4</v>
      </c>
      <c r="D1696" s="29">
        <f>板块策略指数!E1696</f>
        <v>2.4739807357626398E-3</v>
      </c>
      <c r="E1696" s="29">
        <f>板块策略指数!F1696</f>
        <v>6.63814554448221E-3</v>
      </c>
      <c r="F1696">
        <f t="shared" si="263"/>
        <v>0.28571834728290524</v>
      </c>
      <c r="G1696">
        <f t="shared" si="264"/>
        <v>0.19990766349296785</v>
      </c>
      <c r="H1696">
        <f t="shared" si="265"/>
        <v>0.30923004929647974</v>
      </c>
      <c r="I1696">
        <f t="shared" si="266"/>
        <v>0.20514393992764757</v>
      </c>
      <c r="J1696">
        <f t="shared" si="267"/>
        <v>-3.1458038735571285E-3</v>
      </c>
      <c r="K1696" s="28">
        <f t="shared" si="268"/>
        <v>4.8375492000000104</v>
      </c>
      <c r="L1696" s="28">
        <f t="shared" si="269"/>
        <v>3.5245962000000004</v>
      </c>
      <c r="M1696" s="28">
        <f t="shared" si="270"/>
        <v>3.1840664852691898</v>
      </c>
      <c r="N1696" s="28">
        <f t="shared" si="271"/>
        <v>2.1990889134696543</v>
      </c>
      <c r="O1696" s="7">
        <f t="shared" si="272"/>
        <v>3.788908225720415</v>
      </c>
      <c r="P1696" s="7">
        <f>[1]!S_PQ_PctChange("H00906.CSI",$A$3,$A1696)/100</f>
        <v>1.7620122148928692</v>
      </c>
    </row>
    <row r="1697" spans="1:16" x14ac:dyDescent="0.3">
      <c r="A1697" s="3">
        <v>20151224</v>
      </c>
      <c r="B1697" s="29">
        <f>板块策略指数!B1697</f>
        <v>4.2569234362888863E-5</v>
      </c>
      <c r="C1697" s="29">
        <f>板块策略指数!C1697</f>
        <v>-8.5028361204917136E-3</v>
      </c>
      <c r="D1697" s="29">
        <f>板块策略指数!E1697</f>
        <v>-1.43817424690789E-2</v>
      </c>
      <c r="E1697" s="29">
        <f>板块策略指数!F1697</f>
        <v>-7.2836456372651201E-3</v>
      </c>
      <c r="F1697">
        <f t="shared" si="263"/>
        <v>0.28792712977333396</v>
      </c>
      <c r="G1697">
        <f t="shared" si="264"/>
        <v>0.19973165052820982</v>
      </c>
      <c r="H1697">
        <f t="shared" si="265"/>
        <v>0.30712587081236054</v>
      </c>
      <c r="I1697">
        <f t="shared" si="266"/>
        <v>0.20521534888609611</v>
      </c>
      <c r="J1697">
        <f t="shared" si="267"/>
        <v>-7.6290819863717788E-3</v>
      </c>
      <c r="K1697" s="28">
        <f t="shared" si="268"/>
        <v>4.8377977000000101</v>
      </c>
      <c r="L1697" s="28">
        <f t="shared" si="269"/>
        <v>3.4861243000000011</v>
      </c>
      <c r="M1697" s="28">
        <f t="shared" si="270"/>
        <v>3.1238923186045442</v>
      </c>
      <c r="N1697" s="28">
        <f t="shared" si="271"/>
        <v>2.1757878834618376</v>
      </c>
      <c r="O1697" s="7">
        <f t="shared" si="272"/>
        <v>3.7523732522411839</v>
      </c>
      <c r="P1697" s="7">
        <f>[1]!S_PQ_PctChange("H00906.CSI",$A$3,$A1697)/100</f>
        <v>1.7414222072090384</v>
      </c>
    </row>
    <row r="1698" spans="1:16" x14ac:dyDescent="0.3">
      <c r="A1698" s="3">
        <v>20151225</v>
      </c>
      <c r="B1698" s="29">
        <f>板块策略指数!B1698</f>
        <v>2.2132832729026683E-3</v>
      </c>
      <c r="C1698" s="29">
        <f>板块策略指数!C1698</f>
        <v>5.7387620757631437E-3</v>
      </c>
      <c r="D1698" s="29">
        <f>板块策略指数!E1698</f>
        <v>2.86269302709287E-3</v>
      </c>
      <c r="E1698" s="29">
        <f>板块策略指数!F1698</f>
        <v>5.3955100567596101E-3</v>
      </c>
      <c r="F1698">
        <f t="shared" si="263"/>
        <v>0.28748061363800953</v>
      </c>
      <c r="G1698">
        <f t="shared" si="264"/>
        <v>0.2001234126353649</v>
      </c>
      <c r="H1698">
        <f t="shared" si="265"/>
        <v>0.30684828279994469</v>
      </c>
      <c r="I1698">
        <f t="shared" si="266"/>
        <v>0.20554769092668135</v>
      </c>
      <c r="J1698">
        <f t="shared" si="267"/>
        <v>3.7699252890537977E-3</v>
      </c>
      <c r="K1698" s="28">
        <f t="shared" si="268"/>
        <v>4.8507184000000096</v>
      </c>
      <c r="L1698" s="28">
        <f t="shared" si="269"/>
        <v>3.5118691000000011</v>
      </c>
      <c r="M1698" s="28">
        <f t="shared" si="270"/>
        <v>3.1356977563894954</v>
      </c>
      <c r="N1698" s="28">
        <f t="shared" si="271"/>
        <v>2.1929228789251911</v>
      </c>
      <c r="O1698" s="7">
        <f t="shared" si="272"/>
        <v>3.7702893443478303</v>
      </c>
      <c r="P1698" s="7">
        <f>[1]!S_PQ_PctChange("H00906.CSI",$A$3,$A1698)/100</f>
        <v>1.7500120418242266</v>
      </c>
    </row>
    <row r="1699" spans="1:16" x14ac:dyDescent="0.3">
      <c r="A1699" s="3">
        <v>20151228</v>
      </c>
      <c r="B1699" s="29">
        <f>板块策略指数!B1699</f>
        <v>-2.3613476252762319E-2</v>
      </c>
      <c r="C1699" s="29">
        <f>板块策略指数!C1699</f>
        <v>-2.2279813038015562E-2</v>
      </c>
      <c r="D1699" s="29">
        <f>板块策略指数!E1699</f>
        <v>-2.7089719184465798E-2</v>
      </c>
      <c r="E1699" s="29">
        <f>板块策略指数!F1699</f>
        <v>-3.2360352188540803E-2</v>
      </c>
      <c r="F1699">
        <f t="shared" si="263"/>
        <v>0.28824749780204306</v>
      </c>
      <c r="G1699">
        <f t="shared" si="264"/>
        <v>0.20093134368297313</v>
      </c>
      <c r="H1699">
        <f t="shared" si="265"/>
        <v>0.30657144158597988</v>
      </c>
      <c r="I1699">
        <f t="shared" si="266"/>
        <v>0.2042497169290044</v>
      </c>
      <c r="J1699">
        <f t="shared" si="267"/>
        <v>-2.6211158344531041E-2</v>
      </c>
      <c r="K1699" s="28">
        <f t="shared" si="268"/>
        <v>4.7125626000000098</v>
      </c>
      <c r="L1699" s="28">
        <f t="shared" si="269"/>
        <v>3.4113455000000021</v>
      </c>
      <c r="M1699" s="28">
        <f t="shared" si="270"/>
        <v>3.0236628655370792</v>
      </c>
      <c r="N1699" s="28">
        <f t="shared" si="271"/>
        <v>2.0895987700523224</v>
      </c>
      <c r="O1699" s="7">
        <f t="shared" si="272"/>
        <v>3.6452545349939003</v>
      </c>
      <c r="P1699" s="7">
        <f>[1]!S_PQ_PctChange("H00906.CSI",$A$3,$A1699)/100</f>
        <v>1.6746449225726341</v>
      </c>
    </row>
    <row r="1700" spans="1:16" x14ac:dyDescent="0.3">
      <c r="A1700" s="3">
        <v>20151229</v>
      </c>
      <c r="B1700" s="29">
        <f>板块策略指数!B1700</f>
        <v>1.0477837039370066E-2</v>
      </c>
      <c r="C1700" s="29">
        <f>板块策略指数!C1700</f>
        <v>6.795069667519661E-3</v>
      </c>
      <c r="D1700" s="29">
        <f>板块策略指数!E1700</f>
        <v>1.5520256287788E-2</v>
      </c>
      <c r="E1700" s="29">
        <f>板块策略指数!F1700</f>
        <v>9.4301487624743E-3</v>
      </c>
      <c r="F1700">
        <f t="shared" si="263"/>
        <v>0.28807875541033401</v>
      </c>
      <c r="G1700">
        <f t="shared" si="264"/>
        <v>0.20008183519911835</v>
      </c>
      <c r="H1700">
        <f t="shared" si="265"/>
        <v>0.30792090903827257</v>
      </c>
      <c r="I1700">
        <f t="shared" si="266"/>
        <v>0.20391850035227557</v>
      </c>
      <c r="J1700">
        <f t="shared" si="267"/>
        <v>1.1069725346954939E-2</v>
      </c>
      <c r="K1700" s="28">
        <f t="shared" si="268"/>
        <v>4.7724179000000104</v>
      </c>
      <c r="L1700" s="28">
        <f t="shared" si="269"/>
        <v>3.4413209000000018</v>
      </c>
      <c r="M1700" s="28">
        <f t="shared" si="270"/>
        <v>3.0861111444258702</v>
      </c>
      <c r="N1700" s="28">
        <f t="shared" si="271"/>
        <v>2.1187341460702735</v>
      </c>
      <c r="O1700" s="7">
        <f t="shared" si="272"/>
        <v>3.69667622686298</v>
      </c>
      <c r="P1700" s="7">
        <f>[1]!S_PQ_PctChange("H00906.CSI",$A$3,$A1700)/100</f>
        <v>1.6993420263835843</v>
      </c>
    </row>
    <row r="1701" spans="1:16" x14ac:dyDescent="0.3">
      <c r="A1701" s="3">
        <v>20151230</v>
      </c>
      <c r="B1701" s="29">
        <f>板块策略指数!B1701</f>
        <v>1.491319608027678E-2</v>
      </c>
      <c r="C1701" s="29">
        <f>板块策略指数!C1701</f>
        <v>6.008077461820133E-3</v>
      </c>
      <c r="D1701" s="29">
        <f>板块策略指数!E1701</f>
        <v>5.8414207500444602E-5</v>
      </c>
      <c r="E1701" s="29">
        <f>板块策略指数!F1701</f>
        <v>3.3255561295800001E-4</v>
      </c>
      <c r="F1701">
        <f t="shared" si="263"/>
        <v>0.29075135060671853</v>
      </c>
      <c r="G1701">
        <f t="shared" si="264"/>
        <v>0.20016619763658047</v>
      </c>
      <c r="H1701">
        <f t="shared" si="265"/>
        <v>0.30622888836398104</v>
      </c>
      <c r="I1701">
        <f t="shared" si="266"/>
        <v>0.20285356339272045</v>
      </c>
      <c r="J1701">
        <f t="shared" si="267"/>
        <v>5.5840833283282544E-3</v>
      </c>
      <c r="K1701" s="28">
        <f t="shared" si="268"/>
        <v>4.8585031000000107</v>
      </c>
      <c r="L1701" s="28">
        <f t="shared" si="269"/>
        <v>3.4680047000000025</v>
      </c>
      <c r="M1701" s="28">
        <f t="shared" si="270"/>
        <v>3.0863498313701303</v>
      </c>
      <c r="N1701" s="28">
        <f t="shared" si="271"/>
        <v>2.1197712986158734</v>
      </c>
      <c r="O1701" s="7">
        <f t="shared" si="272"/>
        <v>3.7229028582799613</v>
      </c>
      <c r="P1701" s="7">
        <f>[1]!S_PQ_PctChange("H00906.CSI",$A$3,$A1701)/100</f>
        <v>1.7081592481731351</v>
      </c>
    </row>
    <row r="1702" spans="1:16" x14ac:dyDescent="0.3">
      <c r="A1702" s="3">
        <v>20151231</v>
      </c>
      <c r="B1702" s="29">
        <f>板块策略指数!B1702</f>
        <v>-2.0971756420168079E-2</v>
      </c>
      <c r="C1702" s="29">
        <f>板块策略指数!C1702</f>
        <v>-9.7956924709591796E-3</v>
      </c>
      <c r="D1702" s="29">
        <f>板块策略指数!E1702</f>
        <v>-9.1369583310565907E-3</v>
      </c>
      <c r="E1702" s="29">
        <f>板块策略指数!F1702</f>
        <v>-6.0278277530628798E-3</v>
      </c>
      <c r="F1702">
        <f t="shared" si="263"/>
        <v>0.3</v>
      </c>
      <c r="G1702">
        <f t="shared" si="264"/>
        <v>0.2</v>
      </c>
      <c r="H1702">
        <f t="shared" si="265"/>
        <v>0.3</v>
      </c>
      <c r="I1702">
        <f t="shared" si="266"/>
        <v>0.2</v>
      </c>
      <c r="J1702">
        <f t="shared" si="267"/>
        <v>-1.2079099950861984E-2</v>
      </c>
      <c r="K1702" s="28">
        <f t="shared" si="268"/>
        <v>4.7356400000000107</v>
      </c>
      <c r="L1702" s="28">
        <f t="shared" si="269"/>
        <v>3.424237500000002</v>
      </c>
      <c r="M1702" s="28">
        <f t="shared" si="270"/>
        <v>3.0490130232347816</v>
      </c>
      <c r="N1702" s="28">
        <f t="shared" si="271"/>
        <v>2.1009658545988676</v>
      </c>
      <c r="O1702" s="7">
        <f t="shared" si="272"/>
        <v>3.6658544425965855</v>
      </c>
      <c r="P1702" s="7">
        <f>[1]!S_PQ_PctChange("H00906.CSI",$A$3,$A1702)/100</f>
        <v>1.6778700463010749</v>
      </c>
    </row>
    <row r="1703" spans="1:16" x14ac:dyDescent="0.3">
      <c r="A1703" s="3">
        <v>20160104</v>
      </c>
      <c r="B1703" s="29">
        <f>板块策略指数!B1703</f>
        <v>-8.1212785321254533E-2</v>
      </c>
      <c r="C1703" s="29">
        <f>板块策略指数!C1703</f>
        <v>-8.0400860035203803E-2</v>
      </c>
      <c r="D1703" s="29">
        <f>板块策略指数!E1703</f>
        <v>-7.3421520041763402E-2</v>
      </c>
      <c r="E1703" s="29">
        <f>板块策略指数!F1703</f>
        <v>-5.2739258068600303E-2</v>
      </c>
      <c r="F1703">
        <f t="shared" si="263"/>
        <v>0.29734801553486401</v>
      </c>
      <c r="G1703">
        <f t="shared" si="264"/>
        <v>0.198407186479123</v>
      </c>
      <c r="H1703">
        <f t="shared" si="265"/>
        <v>0.29986951042764221</v>
      </c>
      <c r="I1703">
        <f t="shared" si="266"/>
        <v>0.20437528755837073</v>
      </c>
      <c r="J1703">
        <f t="shared" si="267"/>
        <v>-7.3018315229666203E-2</v>
      </c>
      <c r="K1703" s="28">
        <f t="shared" si="268"/>
        <v>4.2698327000000091</v>
      </c>
      <c r="L1703" s="28">
        <f t="shared" si="269"/>
        <v>3.0685250000000019</v>
      </c>
      <c r="M1703" s="28">
        <f t="shared" si="270"/>
        <v>2.7517283323999879</v>
      </c>
      <c r="N1703" s="28">
        <f t="shared" si="271"/>
        <v>1.9374232161312599</v>
      </c>
      <c r="O1703" s="7">
        <f t="shared" si="272"/>
        <v>3.3251616120913301</v>
      </c>
      <c r="P1703" s="7">
        <f>[1]!S_PQ_PctChange("H00906.CSI",$A$3,$A1703)/100</f>
        <v>1.4791680089912287</v>
      </c>
    </row>
    <row r="1704" spans="1:16" x14ac:dyDescent="0.3">
      <c r="A1704" s="3">
        <v>20160105</v>
      </c>
      <c r="B1704" s="29">
        <f>板块策略指数!B1704</f>
        <v>-4.8174963884526382E-3</v>
      </c>
      <c r="C1704" s="29">
        <f>板块策略指数!C1704</f>
        <v>-1.3757147860711229E-2</v>
      </c>
      <c r="D1704" s="29">
        <f>板块策略指数!E1704</f>
        <v>1.5525407637004499E-2</v>
      </c>
      <c r="E1704" s="29">
        <f>板块策略指数!F1704</f>
        <v>6.46003858487431E-3</v>
      </c>
      <c r="F1704">
        <f t="shared" si="263"/>
        <v>0.29537975950782197</v>
      </c>
      <c r="G1704">
        <f t="shared" si="264"/>
        <v>0.19532337657767995</v>
      </c>
      <c r="H1704">
        <f t="shared" si="265"/>
        <v>0.30397373534964967</v>
      </c>
      <c r="I1704">
        <f t="shared" si="266"/>
        <v>0.20532312856484825</v>
      </c>
      <c r="J1704">
        <f t="shared" si="267"/>
        <v>1.8138786387462069E-3</v>
      </c>
      <c r="K1704" s="28">
        <f t="shared" si="268"/>
        <v>4.2444453000000095</v>
      </c>
      <c r="L1704" s="28">
        <f t="shared" si="269"/>
        <v>3.0125537000000016</v>
      </c>
      <c r="M1704" s="28">
        <f t="shared" si="270"/>
        <v>2.8099754441037974</v>
      </c>
      <c r="N1704" s="28">
        <f t="shared" si="271"/>
        <v>1.9563990834475735</v>
      </c>
      <c r="O1704" s="7">
        <f t="shared" si="272"/>
        <v>3.3330069303486276</v>
      </c>
      <c r="P1704" s="7">
        <f>[1]!S_PQ_PctChange("H00906.CSI",$A$3,$A1704)/100</f>
        <v>1.4739323176497698</v>
      </c>
    </row>
    <row r="1705" spans="1:16" x14ac:dyDescent="0.3">
      <c r="A1705" s="3">
        <v>20160106</v>
      </c>
      <c r="B1705" s="29">
        <f>板块策略指数!B1705</f>
        <v>1.9977670469744344E-2</v>
      </c>
      <c r="C1705" s="29">
        <f>板块策略指数!C1705</f>
        <v>1.6780560469508453E-2</v>
      </c>
      <c r="D1705" s="29">
        <f>板块策略指数!E1705</f>
        <v>1.6161273129572901E-2</v>
      </c>
      <c r="E1705" s="29">
        <f>板块策略指数!F1705</f>
        <v>8.8662089195916394E-3</v>
      </c>
      <c r="F1705">
        <f t="shared" si="263"/>
        <v>0.29656196129930107</v>
      </c>
      <c r="G1705">
        <f t="shared" si="264"/>
        <v>0.1954904319834348</v>
      </c>
      <c r="H1705">
        <f t="shared" si="265"/>
        <v>0.30404841813135264</v>
      </c>
      <c r="I1705">
        <f t="shared" si="266"/>
        <v>0.20389918858591127</v>
      </c>
      <c r="J1705">
        <f t="shared" si="267"/>
        <v>1.5911675545732248E-2</v>
      </c>
      <c r="K1705" s="28">
        <f t="shared" si="268"/>
        <v>4.3492171000000086</v>
      </c>
      <c r="L1705" s="28">
        <f t="shared" si="269"/>
        <v>3.0798866000000009</v>
      </c>
      <c r="M1705" s="28">
        <f t="shared" si="270"/>
        <v>2.8715494978729246</v>
      </c>
      <c r="N1705" s="28">
        <f t="shared" si="271"/>
        <v>1.9826111353711089</v>
      </c>
      <c r="O1705" s="7">
        <f t="shared" si="272"/>
        <v>3.4019523307617439</v>
      </c>
      <c r="P1705" s="7">
        <f>[1]!S_PQ_PctChange("H00906.CSI",$A$3,$A1705)/100</f>
        <v>1.5232496348355904</v>
      </c>
    </row>
    <row r="1706" spans="1:16" x14ac:dyDescent="0.3">
      <c r="A1706" s="3">
        <v>20160107</v>
      </c>
      <c r="B1706" s="29">
        <f>板块策略指数!B1706</f>
        <v>-8.2989284544087813E-2</v>
      </c>
      <c r="C1706" s="29">
        <f>板块策略指数!C1706</f>
        <v>-8.0378459538556768E-2</v>
      </c>
      <c r="D1706" s="29">
        <f>板块策略指数!E1706</f>
        <v>-6.8982934487075001E-2</v>
      </c>
      <c r="E1706" s="29">
        <f>板块策略指数!F1706</f>
        <v>-4.7410186937820703E-2</v>
      </c>
      <c r="F1706">
        <f t="shared" si="263"/>
        <v>0.29272386036449338</v>
      </c>
      <c r="G1706">
        <f t="shared" si="264"/>
        <v>0.19350977577519712</v>
      </c>
      <c r="H1706">
        <f t="shared" si="265"/>
        <v>0.304697336628796</v>
      </c>
      <c r="I1706">
        <f t="shared" si="266"/>
        <v>0.20906902723151322</v>
      </c>
      <c r="J1706">
        <f t="shared" si="267"/>
        <v>-7.096573552475785E-2</v>
      </c>
      <c r="K1706" s="28">
        <f t="shared" si="268"/>
        <v>3.905289400000008</v>
      </c>
      <c r="L1706" s="28">
        <f t="shared" si="269"/>
        <v>2.7519516000000008</v>
      </c>
      <c r="M1706" s="28">
        <f t="shared" si="270"/>
        <v>2.6044786524976882</v>
      </c>
      <c r="N1706" s="28">
        <f t="shared" si="271"/>
        <v>1.8412049838803388</v>
      </c>
      <c r="O1706" s="7">
        <f t="shared" si="272"/>
        <v>3.0895645458643148</v>
      </c>
      <c r="P1706" s="7">
        <f>[1]!S_PQ_PctChange("H00906.CSI",$A$3,$A1706)/100</f>
        <v>1.3361059763938541</v>
      </c>
    </row>
    <row r="1707" spans="1:16" x14ac:dyDescent="0.3">
      <c r="A1707" s="3">
        <v>20160108</v>
      </c>
      <c r="B1707" s="29">
        <f>板块策略指数!B1707</f>
        <v>1.5313897687667499E-2</v>
      </c>
      <c r="C1707" s="29">
        <f>板块策略指数!C1707</f>
        <v>1.6978497270593876E-2</v>
      </c>
      <c r="D1707" s="29">
        <f>板块策略指数!E1707</f>
        <v>2.56597393712923E-2</v>
      </c>
      <c r="E1707" s="29">
        <f>板块策略指数!F1707</f>
        <v>1.23596354265547E-2</v>
      </c>
      <c r="F1707">
        <f t="shared" si="263"/>
        <v>0.29190252467226319</v>
      </c>
      <c r="G1707">
        <f t="shared" si="264"/>
        <v>0.19328318638245093</v>
      </c>
      <c r="H1707">
        <f t="shared" si="265"/>
        <v>0.30693849748657126</v>
      </c>
      <c r="I1707">
        <f t="shared" si="266"/>
        <v>0.2078757914587144</v>
      </c>
      <c r="J1707">
        <f t="shared" si="267"/>
        <v>1.8170719648781097E-2</v>
      </c>
      <c r="K1707" s="28">
        <f t="shared" si="268"/>
        <v>3.9804085000000073</v>
      </c>
      <c r="L1707" s="28">
        <f t="shared" si="269"/>
        <v>2.8156541000000015</v>
      </c>
      <c r="M1707" s="28">
        <f t="shared" si="270"/>
        <v>2.6969686352901658</v>
      </c>
      <c r="N1707" s="28">
        <f t="shared" si="271"/>
        <v>1.8763212416532102</v>
      </c>
      <c r="O1707" s="7">
        <f t="shared" si="272"/>
        <v>3.1638748767128098</v>
      </c>
      <c r="P1707" s="7">
        <f>[1]!S_PQ_PctChange("H00906.CSI",$A$3,$A1707)/100</f>
        <v>1.3812083944547138</v>
      </c>
    </row>
    <row r="1708" spans="1:16" x14ac:dyDescent="0.3">
      <c r="A1708" s="3">
        <v>20160111</v>
      </c>
      <c r="B1708" s="29">
        <f>板块策略指数!B1708</f>
        <v>-6.2254230752356879E-2</v>
      </c>
      <c r="C1708" s="29">
        <f>板块策略指数!C1708</f>
        <v>-6.2799927278523515E-2</v>
      </c>
      <c r="D1708" s="29">
        <f>板块策略指数!E1708</f>
        <v>-5.0796559691318202E-2</v>
      </c>
      <c r="E1708" s="29">
        <f>板块策略指数!F1708</f>
        <v>-4.1680330989140202E-2</v>
      </c>
      <c r="F1708">
        <f t="shared" si="263"/>
        <v>0.28952881239643852</v>
      </c>
      <c r="G1708">
        <f t="shared" si="264"/>
        <v>0.19159987193641839</v>
      </c>
      <c r="H1708">
        <f t="shared" si="265"/>
        <v>0.30816228854147515</v>
      </c>
      <c r="I1708">
        <f t="shared" si="266"/>
        <v>0.21070902712566766</v>
      </c>
      <c r="J1708">
        <f t="shared" si="267"/>
        <v>-5.4566088678890678E-2</v>
      </c>
      <c r="K1708" s="28">
        <f t="shared" si="268"/>
        <v>3.6703570000000072</v>
      </c>
      <c r="L1708" s="28">
        <f t="shared" si="269"/>
        <v>2.5760313000000012</v>
      </c>
      <c r="M1708" s="28">
        <f t="shared" si="270"/>
        <v>2.5091753473307175</v>
      </c>
      <c r="N1708" s="28">
        <f t="shared" si="271"/>
        <v>1.7564352202700095</v>
      </c>
      <c r="O1708" s="7">
        <f t="shared" si="272"/>
        <v>2.9366685109422934</v>
      </c>
      <c r="P1708" s="7">
        <f>[1]!S_PQ_PctChange("H00906.CSI",$A$3,$A1708)/100</f>
        <v>1.2494585349426632</v>
      </c>
    </row>
    <row r="1709" spans="1:16" x14ac:dyDescent="0.3">
      <c r="A1709" s="3">
        <v>20160112</v>
      </c>
      <c r="B1709" s="29">
        <f>板块策略指数!B1709</f>
        <v>8.4674469210812529E-3</v>
      </c>
      <c r="C1709" s="29">
        <f>板块策略指数!C1709</f>
        <v>1.3056037848438267E-2</v>
      </c>
      <c r="D1709" s="29">
        <f>板块策略指数!E1709</f>
        <v>1.6229825733460701E-3</v>
      </c>
      <c r="E1709" s="29">
        <f>板块策略指数!F1709</f>
        <v>6.0138500240637001E-3</v>
      </c>
      <c r="F1709">
        <f t="shared" si="263"/>
        <v>0.2900312505632317</v>
      </c>
      <c r="G1709">
        <f t="shared" si="264"/>
        <v>0.19280567210937666</v>
      </c>
      <c r="H1709">
        <f t="shared" si="265"/>
        <v>0.30660193691683529</v>
      </c>
      <c r="I1709">
        <f t="shared" si="266"/>
        <v>0.2105611404105561</v>
      </c>
      <c r="J1709">
        <f t="shared" si="267"/>
        <v>6.7204195427637316E-3</v>
      </c>
      <c r="K1709" s="28">
        <f t="shared" si="268"/>
        <v>3.7099030000000077</v>
      </c>
      <c r="L1709" s="28">
        <f t="shared" si="269"/>
        <v>2.6227201000000013</v>
      </c>
      <c r="M1709" s="28">
        <f t="shared" si="270"/>
        <v>2.5148706777662508</v>
      </c>
      <c r="N1709" s="28">
        <f t="shared" si="271"/>
        <v>1.7730120082857601</v>
      </c>
      <c r="O1709" s="7">
        <f t="shared" si="272"/>
        <v>2.9631245749366126</v>
      </c>
      <c r="P1709" s="7">
        <f>[1]!S_PQ_PctChange("H00906.CSI",$A$3,$A1709)/100</f>
        <v>1.2619093641604029</v>
      </c>
    </row>
    <row r="1710" spans="1:16" x14ac:dyDescent="0.3">
      <c r="A1710" s="3">
        <v>20160113</v>
      </c>
      <c r="B1710" s="29">
        <f>板块策略指数!B1710</f>
        <v>-2.5536343317473977E-2</v>
      </c>
      <c r="C1710" s="29">
        <f>板块策略指数!C1710</f>
        <v>-3.0459681386922496E-2</v>
      </c>
      <c r="D1710" s="29">
        <f>板块策略指数!E1710</f>
        <v>-1.3102170615585799E-2</v>
      </c>
      <c r="E1710" s="29">
        <f>板块策略指数!F1710</f>
        <v>-7.9695641840943996E-3</v>
      </c>
      <c r="F1710">
        <f t="shared" si="263"/>
        <v>0.28809126271053276</v>
      </c>
      <c r="G1710">
        <f t="shared" si="264"/>
        <v>0.19054840845616333</v>
      </c>
      <c r="H1710">
        <f t="shared" si="265"/>
        <v>0.30843718682107235</v>
      </c>
      <c r="I1710">
        <f t="shared" si="266"/>
        <v>0.21292314201223128</v>
      </c>
      <c r="J1710">
        <f t="shared" si="267"/>
        <v>-1.8974368340953555E-2</v>
      </c>
      <c r="K1710" s="28">
        <f t="shared" si="268"/>
        <v>3.5896293000000066</v>
      </c>
      <c r="L1710" s="28">
        <f t="shared" si="269"/>
        <v>2.5123732000000016</v>
      </c>
      <c r="M1710" s="28">
        <f t="shared" si="270"/>
        <v>2.4688182424544376</v>
      </c>
      <c r="N1710" s="28">
        <f t="shared" si="271"/>
        <v>1.750912311102462</v>
      </c>
      <c r="O1710" s="7">
        <f t="shared" si="272"/>
        <v>2.8879267894706802</v>
      </c>
      <c r="P1710" s="7">
        <f>[1]!S_PQ_PctChange("H00906.CSI",$A$3,$A1710)/100</f>
        <v>1.2092438985484129</v>
      </c>
    </row>
    <row r="1711" spans="1:16" x14ac:dyDescent="0.3">
      <c r="A1711" s="3">
        <v>20160114</v>
      </c>
      <c r="B1711" s="29">
        <f>板块策略指数!B1711</f>
        <v>3.7860595843764715E-2</v>
      </c>
      <c r="C1711" s="29">
        <f>板块策略指数!C1711</f>
        <v>3.4783234310067017E-2</v>
      </c>
      <c r="D1711" s="29">
        <f>板块策略指数!E1711</f>
        <v>2.32011079593905E-2</v>
      </c>
      <c r="E1711" s="29">
        <f>板块策略指数!F1711</f>
        <v>1.11417168408325E-2</v>
      </c>
      <c r="F1711">
        <f t="shared" si="263"/>
        <v>0.29111981622135163</v>
      </c>
      <c r="G1711">
        <f t="shared" si="264"/>
        <v>0.19198060991960117</v>
      </c>
      <c r="H1711">
        <f t="shared" si="265"/>
        <v>0.30727723972006693</v>
      </c>
      <c r="I1711">
        <f t="shared" si="266"/>
        <v>0.2096223341389801</v>
      </c>
      <c r="J1711">
        <f t="shared" si="267"/>
        <v>2.7063610629631453E-2</v>
      </c>
      <c r="K1711" s="28">
        <f t="shared" si="268"/>
        <v>3.7633954000000083</v>
      </c>
      <c r="L1711" s="28">
        <f t="shared" si="269"/>
        <v>2.6345449000000012</v>
      </c>
      <c r="M1711" s="28">
        <f t="shared" si="270"/>
        <v>2.5492986689891266</v>
      </c>
      <c r="N1711" s="28">
        <f t="shared" si="271"/>
        <v>1.7815621971267257</v>
      </c>
      <c r="O1711" s="7">
        <f t="shared" si="272"/>
        <v>2.9931481262574273</v>
      </c>
      <c r="P1711" s="7">
        <f>[1]!S_PQ_PctChange("H00906.CSI",$A$3,$A1711)/100</f>
        <v>1.2635929780004735</v>
      </c>
    </row>
    <row r="1712" spans="1:16" x14ac:dyDescent="0.3">
      <c r="A1712" s="3">
        <v>20160115</v>
      </c>
      <c r="B1712" s="29">
        <f>板块策略指数!B1712</f>
        <v>-3.452938212939452E-2</v>
      </c>
      <c r="C1712" s="29">
        <f>板块策略指数!C1712</f>
        <v>-2.9073543705568219E-2</v>
      </c>
      <c r="D1712" s="29">
        <f>板块策略指数!E1712</f>
        <v>-3.2974187071580598E-2</v>
      </c>
      <c r="E1712" s="29">
        <f>板块策略指数!F1712</f>
        <v>-1.9905188907986499E-2</v>
      </c>
      <c r="F1712">
        <f t="shared" si="263"/>
        <v>0.28974208182964839</v>
      </c>
      <c r="G1712">
        <f t="shared" si="264"/>
        <v>0.19215179623172401</v>
      </c>
      <c r="H1712">
        <f t="shared" si="265"/>
        <v>0.30631566427395329</v>
      </c>
      <c r="I1712">
        <f t="shared" si="266"/>
        <v>0.21179045766467411</v>
      </c>
      <c r="J1712">
        <f t="shared" si="267"/>
        <v>-2.9938533378603194E-2</v>
      </c>
      <c r="K1712" s="28">
        <f t="shared" si="268"/>
        <v>3.5989183000000082</v>
      </c>
      <c r="L1712" s="28">
        <f t="shared" si="269"/>
        <v>2.5288758000000011</v>
      </c>
      <c r="M1712" s="28">
        <f t="shared" si="270"/>
        <v>2.4322634307049671</v>
      </c>
      <c r="N1712" s="28">
        <f t="shared" si="271"/>
        <v>1.7261946761336042</v>
      </c>
      <c r="O1712" s="7">
        <f t="shared" si="272"/>
        <v>2.8735991277937627</v>
      </c>
      <c r="P1712" s="7">
        <f>[1]!S_PQ_PctChange("H00906.CSI",$A$3,$A1712)/100</f>
        <v>1.1875058514925083</v>
      </c>
    </row>
    <row r="1713" spans="1:16" x14ac:dyDescent="0.3">
      <c r="A1713" s="3">
        <v>20160118</v>
      </c>
      <c r="B1713" s="29">
        <f>板块策略指数!B1713</f>
        <v>1.6896081846028886E-2</v>
      </c>
      <c r="C1713" s="29">
        <f>板块策略指数!C1713</f>
        <v>1.4353437998583119E-2</v>
      </c>
      <c r="D1713" s="29">
        <f>板块策略指数!E1713</f>
        <v>2.1799480054737102E-3</v>
      </c>
      <c r="E1713" s="29">
        <f>板块策略指数!F1713</f>
        <v>4.5246718207391201E-4</v>
      </c>
      <c r="F1713">
        <f t="shared" si="263"/>
        <v>0.29217828651813238</v>
      </c>
      <c r="G1713">
        <f t="shared" si="264"/>
        <v>0.19328294833553097</v>
      </c>
      <c r="H1713">
        <f t="shared" si="265"/>
        <v>0.30442106624431081</v>
      </c>
      <c r="I1713">
        <f t="shared" si="266"/>
        <v>0.21011769890202553</v>
      </c>
      <c r="J1713">
        <f t="shared" si="267"/>
        <v>8.417125275310005E-3</v>
      </c>
      <c r="K1713" s="28">
        <f t="shared" si="268"/>
        <v>3.6766220000000081</v>
      </c>
      <c r="L1713" s="28">
        <f t="shared" si="269"/>
        <v>2.579527300000001</v>
      </c>
      <c r="M1713" s="28">
        <f t="shared" si="270"/>
        <v>2.4397455865249924</v>
      </c>
      <c r="N1713" s="28">
        <f t="shared" si="271"/>
        <v>1.7274281897564991</v>
      </c>
      <c r="O1713" s="7">
        <f t="shared" si="272"/>
        <v>2.9062036969187344</v>
      </c>
      <c r="P1713" s="7">
        <f>[1]!S_PQ_PctChange("H00906.CSI",$A$3,$A1713)/100</f>
        <v>1.2026432586114679</v>
      </c>
    </row>
    <row r="1714" spans="1:16" x14ac:dyDescent="0.3">
      <c r="A1714" s="3">
        <v>20160119</v>
      </c>
      <c r="B1714" s="29">
        <f>板块策略指数!B1714</f>
        <v>3.0070123264185043E-2</v>
      </c>
      <c r="C1714" s="29">
        <f>板块策略指数!C1714</f>
        <v>3.2631627086626667E-2</v>
      </c>
      <c r="D1714" s="29">
        <f>板块策略指数!E1714</f>
        <v>3.3577636246100002E-2</v>
      </c>
      <c r="E1714" s="29">
        <f>板块策略指数!F1714</f>
        <v>1.9199815816373401E-2</v>
      </c>
      <c r="F1714">
        <f t="shared" si="263"/>
        <v>0.29238299408249979</v>
      </c>
      <c r="G1714">
        <f t="shared" si="264"/>
        <v>0.19389934609751489</v>
      </c>
      <c r="H1714">
        <f t="shared" si="265"/>
        <v>0.30567166811385521</v>
      </c>
      <c r="I1714">
        <f t="shared" si="266"/>
        <v>0.20804599170612983</v>
      </c>
      <c r="J1714">
        <f t="shared" si="267"/>
        <v>2.9348935129687864E-2</v>
      </c>
      <c r="K1714" s="28">
        <f t="shared" si="268"/>
        <v>3.8172486000000081</v>
      </c>
      <c r="L1714" s="28">
        <f t="shared" si="269"/>
        <v>2.6963331000000008</v>
      </c>
      <c r="M1714" s="28">
        <f t="shared" si="270"/>
        <v>2.5552441126084564</v>
      </c>
      <c r="N1714" s="28">
        <f t="shared" si="271"/>
        <v>1.7797943086522086</v>
      </c>
      <c r="O1714" s="7">
        <f t="shared" si="272"/>
        <v>3.0208466158229488</v>
      </c>
      <c r="P1714" s="7">
        <f>[1]!S_PQ_PctChange("H00906.CSI",$A$3,$A1714)/100</f>
        <v>1.2721333420910237</v>
      </c>
    </row>
    <row r="1715" spans="1:16" x14ac:dyDescent="0.3">
      <c r="A1715" s="3">
        <v>20160120</v>
      </c>
      <c r="B1715" s="29">
        <f>板块策略指数!B1715</f>
        <v>-1.6063962320732258E-2</v>
      </c>
      <c r="C1715" s="29">
        <f>板块策略指数!C1715</f>
        <v>-1.1346082418816543E-2</v>
      </c>
      <c r="D1715" s="29">
        <f>板块策略指数!E1715</f>
        <v>-2.2230929411043401E-2</v>
      </c>
      <c r="E1715" s="29">
        <f>板块策略指数!F1715</f>
        <v>-1.6268392869607701E-2</v>
      </c>
      <c r="F1715">
        <f t="shared" si="263"/>
        <v>0.29268426556312027</v>
      </c>
      <c r="G1715">
        <f t="shared" si="264"/>
        <v>0.19502982696436363</v>
      </c>
      <c r="H1715">
        <f t="shared" si="265"/>
        <v>0.30406881501123806</v>
      </c>
      <c r="I1715">
        <f t="shared" si="266"/>
        <v>0.20821709246127781</v>
      </c>
      <c r="J1715">
        <f t="shared" si="267"/>
        <v>-1.7076766566758664E-2</v>
      </c>
      <c r="K1715" s="28">
        <f t="shared" si="268"/>
        <v>3.7398645000000075</v>
      </c>
      <c r="L1715" s="28">
        <f t="shared" si="269"/>
        <v>2.6543942000000014</v>
      </c>
      <c r="M1715" s="28">
        <f t="shared" si="270"/>
        <v>2.4762077317020301</v>
      </c>
      <c r="N1715" s="28">
        <f t="shared" si="271"/>
        <v>1.734571522742355</v>
      </c>
      <c r="O1715" s="7">
        <f t="shared" si="272"/>
        <v>2.9521835567637984</v>
      </c>
      <c r="P1715" s="7">
        <f>[1]!S_PQ_PctChange("H00906.CSI",$A$3,$A1715)/100</f>
        <v>1.2415427818386351</v>
      </c>
    </row>
    <row r="1716" spans="1:16" x14ac:dyDescent="0.3">
      <c r="A1716" s="3">
        <v>20160121</v>
      </c>
      <c r="B1716" s="29">
        <f>板块策略指数!B1716</f>
        <v>-3.4333323241624185E-2</v>
      </c>
      <c r="C1716" s="29">
        <f>板块策略指数!C1716</f>
        <v>-2.6862181425309824E-2</v>
      </c>
      <c r="D1716" s="29">
        <f>板块策略指数!E1716</f>
        <v>-2.69508400628161E-2</v>
      </c>
      <c r="E1716" s="29">
        <f>板块策略指数!F1716</f>
        <v>-1.9181077087643401E-2</v>
      </c>
      <c r="F1716">
        <f t="shared" si="263"/>
        <v>0.29062067768560151</v>
      </c>
      <c r="G1716">
        <f t="shared" si="264"/>
        <v>0.19515302001999613</v>
      </c>
      <c r="H1716">
        <f t="shared" si="265"/>
        <v>0.30423316394766853</v>
      </c>
      <c r="I1716">
        <f t="shared" si="266"/>
        <v>0.20999313834673355</v>
      </c>
      <c r="J1716">
        <f t="shared" si="267"/>
        <v>-2.7476488195502136E-2</v>
      </c>
      <c r="K1716" s="28">
        <f t="shared" si="268"/>
        <v>3.5771292000000079</v>
      </c>
      <c r="L1716" s="28">
        <f t="shared" si="269"/>
        <v>2.5562292000000015</v>
      </c>
      <c r="M1716" s="28">
        <f t="shared" si="270"/>
        <v>2.382521013099804</v>
      </c>
      <c r="N1716" s="28">
        <f t="shared" si="271"/>
        <v>1.6821194955629597</v>
      </c>
      <c r="O1716" s="7">
        <f t="shared" si="272"/>
        <v>2.8435914319199203</v>
      </c>
      <c r="P1716" s="7">
        <f>[1]!S_PQ_PctChange("H00906.CSI",$A$3,$A1716)/100</f>
        <v>1.1681465078188453</v>
      </c>
    </row>
    <row r="1717" spans="1:16" x14ac:dyDescent="0.3">
      <c r="A1717" s="3">
        <v>20160122</v>
      </c>
      <c r="B1717" s="29">
        <f>板块策略指数!B1717</f>
        <v>1.294459854880216E-2</v>
      </c>
      <c r="C1717" s="29">
        <f>板块策略指数!C1717</f>
        <v>4.4722089341148047E-3</v>
      </c>
      <c r="D1717" s="29">
        <f>板块策略指数!E1717</f>
        <v>8.5692464996498206E-3</v>
      </c>
      <c r="E1717" s="29">
        <f>板块策略指数!F1717</f>
        <v>7.4039982162007597E-3</v>
      </c>
      <c r="F1717">
        <f t="shared" si="263"/>
        <v>0.29181566847679252</v>
      </c>
      <c r="G1717">
        <f t="shared" si="264"/>
        <v>0.19431646652882409</v>
      </c>
      <c r="H1717">
        <f t="shared" si="265"/>
        <v>0.30416460739499712</v>
      </c>
      <c r="I1717">
        <f t="shared" si="266"/>
        <v>0.20970325759938593</v>
      </c>
      <c r="J1717">
        <f t="shared" si="267"/>
        <v>8.7965708792434125E-3</v>
      </c>
      <c r="K1717" s="28">
        <f t="shared" si="268"/>
        <v>3.6363783000000076</v>
      </c>
      <c r="L1717" s="28">
        <f t="shared" si="269"/>
        <v>2.5721334000000011</v>
      </c>
      <c r="M1717" s="28">
        <f t="shared" si="270"/>
        <v>2.4115066694513017</v>
      </c>
      <c r="N1717" s="28">
        <f t="shared" si="271"/>
        <v>1.7019779035237455</v>
      </c>
      <c r="O1717" s="7">
        <f t="shared" si="272"/>
        <v>2.8774018563816566</v>
      </c>
      <c r="P1717" s="7">
        <f>[1]!S_PQ_PctChange("H00906.CSI",$A$3,$A1717)/100</f>
        <v>1.1942217488899103</v>
      </c>
    </row>
    <row r="1718" spans="1:16" x14ac:dyDescent="0.3">
      <c r="A1718" s="3">
        <v>20160125</v>
      </c>
      <c r="B1718" s="29">
        <f>板块策略指数!B1718</f>
        <v>8.7142371449715709E-3</v>
      </c>
      <c r="C1718" s="29">
        <f>板块策略指数!C1718</f>
        <v>9.9829418464606485E-3</v>
      </c>
      <c r="D1718" s="29">
        <f>板块策略指数!E1718</f>
        <v>7.5030634700970602E-3</v>
      </c>
      <c r="E1718" s="29">
        <f>板块策略指数!F1718</f>
        <v>3.6319885505353101E-3</v>
      </c>
      <c r="F1718">
        <f t="shared" si="263"/>
        <v>0.29215964852719978</v>
      </c>
      <c r="G1718">
        <f t="shared" si="264"/>
        <v>0.19479020715621215</v>
      </c>
      <c r="H1718">
        <f t="shared" si="265"/>
        <v>0.30415749975002482</v>
      </c>
      <c r="I1718">
        <f t="shared" si="266"/>
        <v>0.20889264456656303</v>
      </c>
      <c r="J1718">
        <f t="shared" si="267"/>
        <v>7.5266071081448865E-3</v>
      </c>
      <c r="K1718" s="28">
        <f t="shared" si="268"/>
        <v>3.6767808000000075</v>
      </c>
      <c r="L1718" s="28">
        <f t="shared" si="269"/>
        <v>2.6077938000000014</v>
      </c>
      <c r="M1718" s="28">
        <f t="shared" si="270"/>
        <v>2.4371034205208542</v>
      </c>
      <c r="N1718" s="28">
        <f t="shared" si="271"/>
        <v>1.7117914563331431</v>
      </c>
      <c r="O1718" s="7">
        <f t="shared" si="272"/>
        <v>2.9065855367550326</v>
      </c>
      <c r="P1718" s="7">
        <f>[1]!S_PQ_PctChange("H00906.CSI",$A$3,$A1718)/100</f>
        <v>1.20842990250814</v>
      </c>
    </row>
    <row r="1719" spans="1:16" x14ac:dyDescent="0.3">
      <c r="A1719" s="3">
        <v>20160126</v>
      </c>
      <c r="B1719" s="29">
        <f>板块策略指数!B1719</f>
        <v>-7.3589957433968428E-2</v>
      </c>
      <c r="C1719" s="29">
        <f>板块策略指数!C1719</f>
        <v>-6.533962667156859E-2</v>
      </c>
      <c r="D1719" s="29">
        <f>板块策略指数!E1719</f>
        <v>-5.2669246470907899E-2</v>
      </c>
      <c r="E1719" s="29">
        <f>板块策略指数!F1719</f>
        <v>-4.3158356273118703E-2</v>
      </c>
      <c r="F1719">
        <f t="shared" si="263"/>
        <v>0.28771012415299424</v>
      </c>
      <c r="G1719">
        <f t="shared" si="264"/>
        <v>0.1935319206036176</v>
      </c>
      <c r="H1719">
        <f t="shared" si="265"/>
        <v>0.30628929799656091</v>
      </c>
      <c r="I1719">
        <f t="shared" si="266"/>
        <v>0.21246865724682695</v>
      </c>
      <c r="J1719">
        <f t="shared" si="267"/>
        <v>-5.9262745011251061E-2</v>
      </c>
      <c r="K1719" s="28">
        <f t="shared" si="268"/>
        <v>3.3326167000000062</v>
      </c>
      <c r="L1719" s="28">
        <f t="shared" si="269"/>
        <v>2.3720619000000016</v>
      </c>
      <c r="M1719" s="28">
        <f t="shared" si="270"/>
        <v>2.2560737733194407</v>
      </c>
      <c r="N1719" s="28">
        <f t="shared" si="271"/>
        <v>1.5947549945223178</v>
      </c>
      <c r="O1719" s="7">
        <f t="shared" si="272"/>
        <v>2.6750705542256776</v>
      </c>
      <c r="P1719" s="7">
        <f>[1]!S_PQ_PctChange("H00906.CSI",$A$3,$A1719)/100</f>
        <v>1.0659851828219988</v>
      </c>
    </row>
    <row r="1720" spans="1:16" x14ac:dyDescent="0.3">
      <c r="A1720" s="3">
        <v>20160127</v>
      </c>
      <c r="B1720" s="29">
        <f>板块策略指数!B1720</f>
        <v>-4.8384617083711175E-3</v>
      </c>
      <c r="C1720" s="29">
        <f>板块策略指数!C1720</f>
        <v>-5.7790754078387409E-3</v>
      </c>
      <c r="D1720" s="29">
        <f>板块策略指数!E1720</f>
        <v>-4.0740398340606502E-3</v>
      </c>
      <c r="E1720" s="29">
        <f>板块策略指数!F1720</f>
        <v>2.3517405277685799E-3</v>
      </c>
      <c r="F1720">
        <f t="shared" si="263"/>
        <v>0.28725411715097415</v>
      </c>
      <c r="G1720">
        <f t="shared" si="264"/>
        <v>0.1930425477003761</v>
      </c>
      <c r="H1720">
        <f t="shared" si="265"/>
        <v>0.30603874357938188</v>
      </c>
      <c r="I1720">
        <f t="shared" si="266"/>
        <v>0.21366459156926759</v>
      </c>
      <c r="J1720">
        <f t="shared" si="267"/>
        <v>-3.2586736304736569E-3</v>
      </c>
      <c r="K1720" s="28">
        <f t="shared" si="268"/>
        <v>3.3116535000000074</v>
      </c>
      <c r="L1720" s="28">
        <f t="shared" si="269"/>
        <v>2.3525745000000016</v>
      </c>
      <c r="M1720" s="28">
        <f t="shared" si="270"/>
        <v>2.2428083990642973</v>
      </c>
      <c r="N1720" s="28">
        <f t="shared" si="271"/>
        <v>1.6008571850025661</v>
      </c>
      <c r="O1720" s="7">
        <f t="shared" si="272"/>
        <v>2.6630946987204922</v>
      </c>
      <c r="P1720" s="7">
        <f>[1]!S_PQ_PctChange("H00906.CSI",$A$3,$A1720)/100</f>
        <v>1.0528541729873209</v>
      </c>
    </row>
    <row r="1721" spans="1:16" x14ac:dyDescent="0.3">
      <c r="A1721" s="3">
        <v>20160128</v>
      </c>
      <c r="B1721" s="29">
        <f>板块策略指数!B1721</f>
        <v>-3.2539859708114412E-2</v>
      </c>
      <c r="C1721" s="29">
        <f>板块策略指数!C1721</f>
        <v>-2.8188366880437705E-2</v>
      </c>
      <c r="D1721" s="29">
        <f>板块策略指数!E1721</f>
        <v>-1.51255478291433E-2</v>
      </c>
      <c r="E1721" s="29">
        <f>板块策略指数!F1721</f>
        <v>-1.36408072523429E-2</v>
      </c>
      <c r="F1721">
        <f t="shared" si="263"/>
        <v>0.28425498285244671</v>
      </c>
      <c r="G1721">
        <f t="shared" si="264"/>
        <v>0.19188625966317568</v>
      </c>
      <c r="H1721">
        <f t="shared" si="265"/>
        <v>0.30829467652783449</v>
      </c>
      <c r="I1721">
        <f t="shared" si="266"/>
        <v>0.21556408095654281</v>
      </c>
      <c r="J1721">
        <f t="shared" si="267"/>
        <v>-2.2332323994611367E-2</v>
      </c>
      <c r="K1721" s="28">
        <f t="shared" si="268"/>
        <v>3.1713529000000067</v>
      </c>
      <c r="L1721" s="28">
        <f t="shared" si="269"/>
        <v>2.2580709000000017</v>
      </c>
      <c r="M1721" s="28">
        <f t="shared" si="270"/>
        <v>2.1937591455235026</v>
      </c>
      <c r="N1721" s="28">
        <f t="shared" si="271"/>
        <v>1.5653793934510749</v>
      </c>
      <c r="O1721" s="7">
        <f t="shared" si="272"/>
        <v>2.5812892810857226</v>
      </c>
      <c r="P1721" s="7">
        <f>[1]!S_PQ_PctChange("H00906.CSI",$A$3,$A1721)/100</f>
        <v>0.98858049307881801</v>
      </c>
    </row>
    <row r="1722" spans="1:16" x14ac:dyDescent="0.3">
      <c r="A1722" s="3">
        <v>20160129</v>
      </c>
      <c r="B1722" s="29">
        <f>板块策略指数!B1722</f>
        <v>4.0737047205955695E-2</v>
      </c>
      <c r="C1722" s="29">
        <f>板块策略指数!C1722</f>
        <v>3.2181190409330811E-2</v>
      </c>
      <c r="D1722" s="29">
        <f>板块策略指数!E1722</f>
        <v>3.2387081089791298E-2</v>
      </c>
      <c r="E1722" s="29">
        <f>板块策略指数!F1722</f>
        <v>2.52724224823275E-2</v>
      </c>
      <c r="F1722">
        <f t="shared" si="263"/>
        <v>0.3</v>
      </c>
      <c r="G1722">
        <f t="shared" si="264"/>
        <v>0.2</v>
      </c>
      <c r="H1722">
        <f t="shared" si="265"/>
        <v>0.3</v>
      </c>
      <c r="I1722">
        <f t="shared" si="266"/>
        <v>0.2</v>
      </c>
      <c r="J1722">
        <f t="shared" si="267"/>
        <v>3.3187428128349551E-2</v>
      </c>
      <c r="K1722" s="28">
        <f t="shared" si="268"/>
        <v>3.3412815000000071</v>
      </c>
      <c r="L1722" s="28">
        <f t="shared" si="269"/>
        <v>2.3629195000000012</v>
      </c>
      <c r="M1722" s="28">
        <f t="shared" si="270"/>
        <v>2.2971956819508348</v>
      </c>
      <c r="N1722" s="28">
        <f t="shared" si="271"/>
        <v>1.6302127453098274</v>
      </c>
      <c r="O1722" s="7">
        <f t="shared" si="272"/>
        <v>2.7001430617085838</v>
      </c>
      <c r="P1722" s="7">
        <f>[1]!S_PQ_PctChange("H00906.CSI",$A$3,$A1722)/100</f>
        <v>1.0558584778091595</v>
      </c>
    </row>
    <row r="1723" spans="1:16" x14ac:dyDescent="0.3">
      <c r="A1723" s="3">
        <v>20160201</v>
      </c>
      <c r="B1723" s="29">
        <f>板块策略指数!B1723</f>
        <v>-5.8819037650518291E-3</v>
      </c>
      <c r="C1723" s="29">
        <f>板块策略指数!C1723</f>
        <v>-7.7381870128023986E-3</v>
      </c>
      <c r="D1723" s="29">
        <f>板块策略指数!E1723</f>
        <v>-7.7912986397637198E-3</v>
      </c>
      <c r="E1723" s="29">
        <f>板块策略指数!F1723</f>
        <v>-1.45806593541655E-2</v>
      </c>
      <c r="F1723">
        <f t="shared" si="263"/>
        <v>0.30081210413367265</v>
      </c>
      <c r="G1723">
        <f t="shared" si="264"/>
        <v>0.20016693854692588</v>
      </c>
      <c r="H1723">
        <f t="shared" si="265"/>
        <v>0.30023433667117555</v>
      </c>
      <c r="I1723">
        <f t="shared" si="266"/>
        <v>0.19878662064822594</v>
      </c>
      <c r="J1723">
        <f t="shared" si="267"/>
        <v>-8.5657299948382459E-3</v>
      </c>
      <c r="K1723" s="28">
        <f t="shared" si="268"/>
        <v>3.3157465000000075</v>
      </c>
      <c r="L1723" s="28">
        <f t="shared" si="269"/>
        <v>2.3368966000000011</v>
      </c>
      <c r="M1723" s="28">
        <f t="shared" si="270"/>
        <v>2.2715062457190167</v>
      </c>
      <c r="N1723" s="28">
        <f t="shared" si="271"/>
        <v>1.5918625092414804</v>
      </c>
      <c r="O1723" s="7">
        <f t="shared" si="272"/>
        <v>2.6684486352997139</v>
      </c>
      <c r="P1723" s="7">
        <f>[1]!S_PQ_PctChange("H00906.CSI",$A$3,$A1723)/100</f>
        <v>1.0259269337553705</v>
      </c>
    </row>
    <row r="1724" spans="1:16" x14ac:dyDescent="0.3">
      <c r="A1724" s="3">
        <v>20160202</v>
      </c>
      <c r="B1724" s="29">
        <f>板块策略指数!B1724</f>
        <v>3.2468009879634982E-2</v>
      </c>
      <c r="C1724" s="29">
        <f>板块策略指数!C1724</f>
        <v>2.8936917014449847E-2</v>
      </c>
      <c r="D1724" s="29">
        <f>板块策略指数!E1724</f>
        <v>1.9266880516485198E-2</v>
      </c>
      <c r="E1724" s="29">
        <f>板块策略指数!F1724</f>
        <v>1.3548383903982501E-2</v>
      </c>
      <c r="F1724">
        <f t="shared" si="263"/>
        <v>0.30328878239411244</v>
      </c>
      <c r="G1724">
        <f t="shared" si="264"/>
        <v>0.20112475687905707</v>
      </c>
      <c r="H1724">
        <f t="shared" si="265"/>
        <v>0.29883585771858096</v>
      </c>
      <c r="I1724">
        <f t="shared" si="266"/>
        <v>0.19675060300824962</v>
      </c>
      <c r="J1724">
        <f t="shared" si="267"/>
        <v>2.4036801001801979E-2</v>
      </c>
      <c r="K1724" s="28">
        <f t="shared" si="268"/>
        <v>3.4558702000000086</v>
      </c>
      <c r="L1724" s="28">
        <f t="shared" si="269"/>
        <v>2.4334561000000008</v>
      </c>
      <c r="M1724" s="28">
        <f t="shared" si="270"/>
        <v>2.3345379656642202</v>
      </c>
      <c r="N1724" s="28">
        <f t="shared" si="271"/>
        <v>1.6269780575430235</v>
      </c>
      <c r="O1724" s="7">
        <f t="shared" si="272"/>
        <v>2.7566264051317448</v>
      </c>
      <c r="P1724" s="7">
        <f>[1]!S_PQ_PctChange("H00906.CSI",$A$3,$A1724)/100</f>
        <v>1.0760764921696864</v>
      </c>
    </row>
    <row r="1725" spans="1:16" x14ac:dyDescent="0.3">
      <c r="A1725" s="3">
        <v>20160203</v>
      </c>
      <c r="B1725" s="29">
        <f>板块策略指数!B1725</f>
        <v>2.1334328814156234E-3</v>
      </c>
      <c r="C1725" s="29">
        <f>板块策略指数!C1725</f>
        <v>1.9945791647081519E-3</v>
      </c>
      <c r="D1725" s="29">
        <f>板块策略指数!E1725</f>
        <v>-4.7152016874218603E-3</v>
      </c>
      <c r="E1725" s="29">
        <f>板块策略指数!F1725</f>
        <v>-6.0553903272609604E-3</v>
      </c>
      <c r="F1725">
        <f t="shared" si="263"/>
        <v>0.30440835185499898</v>
      </c>
      <c r="G1725">
        <f t="shared" si="264"/>
        <v>0.2018392246029464</v>
      </c>
      <c r="H1725">
        <f t="shared" si="265"/>
        <v>0.29788919009485382</v>
      </c>
      <c r="I1725">
        <f t="shared" si="266"/>
        <v>0.19586323344720089</v>
      </c>
      <c r="J1725">
        <f t="shared" si="267"/>
        <v>-1.5522675284136607E-3</v>
      </c>
      <c r="K1725" s="28">
        <f t="shared" si="268"/>
        <v>3.4653765000000085</v>
      </c>
      <c r="L1725" s="28">
        <f t="shared" si="269"/>
        <v>2.4403044000000014</v>
      </c>
      <c r="M1725" s="28">
        <f t="shared" si="270"/>
        <v>2.3188149466217478</v>
      </c>
      <c r="N1725" s="28">
        <f t="shared" si="271"/>
        <v>1.6110706800234507</v>
      </c>
      <c r="O1725" s="7">
        <f t="shared" si="272"/>
        <v>2.7507951159466777</v>
      </c>
      <c r="P1725" s="7">
        <f>[1]!S_PQ_PctChange("H00906.CSI",$A$3,$A1725)/100</f>
        <v>1.0722778439817464</v>
      </c>
    </row>
    <row r="1726" spans="1:16" x14ac:dyDescent="0.3">
      <c r="A1726" s="3">
        <v>20160204</v>
      </c>
      <c r="B1726" s="29">
        <f>板块策略指数!B1726</f>
        <v>1.1108783324317527E-2</v>
      </c>
      <c r="C1726" s="29">
        <f>板块策略指数!C1726</f>
        <v>1.8730668135063803E-2</v>
      </c>
      <c r="D1726" s="29">
        <f>板块策略指数!E1726</f>
        <v>9.5583201185405406E-3</v>
      </c>
      <c r="E1726" s="29">
        <f>板块策略指数!F1726</f>
        <v>9.6391907859812304E-3</v>
      </c>
      <c r="F1726">
        <f t="shared" si="263"/>
        <v>0.30417109085507127</v>
      </c>
      <c r="G1726">
        <f t="shared" si="264"/>
        <v>0.20320221521184034</v>
      </c>
      <c r="H1726">
        <f t="shared" si="265"/>
        <v>0.29720057444351666</v>
      </c>
      <c r="I1726">
        <f t="shared" si="266"/>
        <v>0.19542611948957178</v>
      </c>
      <c r="J1726">
        <f t="shared" si="267"/>
        <v>1.1897473269482328E-2</v>
      </c>
      <c r="K1726" s="28">
        <f t="shared" si="268"/>
        <v>3.5149814000000079</v>
      </c>
      <c r="L1726" s="28">
        <f t="shared" si="269"/>
        <v>2.5047436000000012</v>
      </c>
      <c r="M1726" s="28">
        <f t="shared" si="270"/>
        <v>2.3505372422957556</v>
      </c>
      <c r="N1726" s="28">
        <f t="shared" si="271"/>
        <v>1.6362392884638783</v>
      </c>
      <c r="O1726" s="7">
        <f t="shared" si="272"/>
        <v>2.795420100577958</v>
      </c>
      <c r="P1726" s="7">
        <f>[1]!S_PQ_PctChange("H00906.CSI",$A$3,$A1726)/100</f>
        <v>1.1022358174939035</v>
      </c>
    </row>
    <row r="1727" spans="1:16" x14ac:dyDescent="0.3">
      <c r="A1727" s="3">
        <v>20160205</v>
      </c>
      <c r="B1727" s="29">
        <f>板块策略指数!B1727</f>
        <v>-1.1899783241631863E-2</v>
      </c>
      <c r="C1727" s="29">
        <f>板块策略指数!C1727</f>
        <v>-4.5898935374330055E-3</v>
      </c>
      <c r="D1727" s="29">
        <f>板块策略指数!E1727</f>
        <v>-6.5063829069022501E-3</v>
      </c>
      <c r="E1727" s="29">
        <f>板块策略指数!F1727</f>
        <v>-3.6279144087183299E-3</v>
      </c>
      <c r="F1727">
        <f t="shared" si="263"/>
        <v>0.30272964136884184</v>
      </c>
      <c r="G1727">
        <f t="shared" si="264"/>
        <v>0.20373540196885628</v>
      </c>
      <c r="H1727">
        <f t="shared" si="265"/>
        <v>0.29740669601524145</v>
      </c>
      <c r="I1727">
        <f t="shared" si="266"/>
        <v>0.19612826064706043</v>
      </c>
      <c r="J1727">
        <f t="shared" si="267"/>
        <v>-7.1949365561559103E-3</v>
      </c>
      <c r="K1727" s="28">
        <f t="shared" si="268"/>
        <v>3.4612541000000085</v>
      </c>
      <c r="L1727" s="28">
        <f t="shared" si="269"/>
        <v>2.4886572000000013</v>
      </c>
      <c r="M1727" s="28">
        <f t="shared" si="270"/>
        <v>2.3287373640535431</v>
      </c>
      <c r="N1727" s="28">
        <f t="shared" si="271"/>
        <v>1.6266752379644309</v>
      </c>
      <c r="O1727" s="7">
        <f t="shared" si="272"/>
        <v>2.7681122937503408</v>
      </c>
      <c r="P1727" s="7">
        <f>[1]!S_PQ_PctChange("H00906.CSI",$A$3,$A1727)/100</f>
        <v>1.0856307674343197</v>
      </c>
    </row>
    <row r="1728" spans="1:16" x14ac:dyDescent="0.3">
      <c r="A1728" s="3">
        <v>20160215</v>
      </c>
      <c r="B1728" s="29">
        <f>板块策略指数!B1728</f>
        <v>3.6370490530902876E-3</v>
      </c>
      <c r="C1728" s="29">
        <f>板块策略指数!C1728</f>
        <v>8.0519519086024831E-3</v>
      </c>
      <c r="D1728" s="29">
        <f>板块策略指数!E1728</f>
        <v>-9.4923462912859698E-3</v>
      </c>
      <c r="E1728" s="29">
        <f>板块策略指数!F1728</f>
        <v>-7.6086368777371497E-3</v>
      </c>
      <c r="F1728">
        <f t="shared" si="263"/>
        <v>0.30430962035757159</v>
      </c>
      <c r="G1728">
        <f t="shared" si="264"/>
        <v>0.20569960910381316</v>
      </c>
      <c r="H1728">
        <f t="shared" si="265"/>
        <v>0.2950479686885169</v>
      </c>
      <c r="I1728">
        <f t="shared" si="266"/>
        <v>0.19494280185009843</v>
      </c>
      <c r="J1728">
        <f t="shared" si="267"/>
        <v>-1.5738458504336236E-3</v>
      </c>
      <c r="K1728" s="28">
        <f t="shared" si="268"/>
        <v>3.4774799000000094</v>
      </c>
      <c r="L1728" s="28">
        <f t="shared" si="269"/>
        <v>2.5167477000000011</v>
      </c>
      <c r="M1728" s="28">
        <f t="shared" si="270"/>
        <v>2.2971398362812048</v>
      </c>
      <c r="N1728" s="28">
        <f t="shared" si="271"/>
        <v>1.6066898198830155</v>
      </c>
      <c r="O1728" s="7">
        <f t="shared" si="272"/>
        <v>2.7621818658528539</v>
      </c>
      <c r="P1728" s="7">
        <f>[1]!S_PQ_PctChange("H00906.CSI",$A$3,$A1728)/100</f>
        <v>1.0775277665700194</v>
      </c>
    </row>
    <row r="1729" spans="1:16" x14ac:dyDescent="0.3">
      <c r="A1729" s="3">
        <v>20160216</v>
      </c>
      <c r="B1729" s="29">
        <f>板块策略指数!B1729</f>
        <v>4.2181853234003211E-2</v>
      </c>
      <c r="C1729" s="29">
        <f>板块策略指数!C1729</f>
        <v>3.0624090548207389E-2</v>
      </c>
      <c r="D1729" s="29">
        <f>板块策略指数!E1729</f>
        <v>2.9713359852103299E-2</v>
      </c>
      <c r="E1729" s="29">
        <f>板块策略指数!F1729</f>
        <v>2.20315038368138E-2</v>
      </c>
      <c r="F1729">
        <f t="shared" si="263"/>
        <v>0.30725319271655782</v>
      </c>
      <c r="G1729">
        <f t="shared" si="264"/>
        <v>0.20538606365654255</v>
      </c>
      <c r="H1729">
        <f t="shared" si="265"/>
        <v>0.29433790324535697</v>
      </c>
      <c r="I1729">
        <f t="shared" si="266"/>
        <v>0.19302284038154272</v>
      </c>
      <c r="J1729">
        <f t="shared" si="267"/>
        <v>3.2197456752738045E-2</v>
      </c>
      <c r="K1729" s="28">
        <f t="shared" si="268"/>
        <v>3.666348300000009</v>
      </c>
      <c r="L1729" s="28">
        <f t="shared" si="269"/>
        <v>2.6244449000000012</v>
      </c>
      <c r="M1729" s="28">
        <f t="shared" si="270"/>
        <v>2.3951089387193334</v>
      </c>
      <c r="N1729" s="28">
        <f t="shared" si="271"/>
        <v>1.6641191166511513</v>
      </c>
      <c r="O1729" s="7">
        <f t="shared" si="272"/>
        <v>2.8833145537745866</v>
      </c>
      <c r="P1729" s="7">
        <f>[1]!S_PQ_PctChange("H00906.CSI",$A$3,$A1729)/100</f>
        <v>1.1477353551087051</v>
      </c>
    </row>
    <row r="1730" spans="1:16" x14ac:dyDescent="0.3">
      <c r="A1730" s="3">
        <v>20160217</v>
      </c>
      <c r="B1730" s="29">
        <f>板块策略指数!B1730</f>
        <v>1.5110209411500663E-2</v>
      </c>
      <c r="C1730" s="29">
        <f>板块策略指数!C1730</f>
        <v>3.7229976926950095E-3</v>
      </c>
      <c r="D1730" s="29">
        <f>板块策略指数!E1730</f>
        <v>8.5000754792199703E-3</v>
      </c>
      <c r="E1730" s="29">
        <f>板块策略指数!F1730</f>
        <v>3.9149274116620199E-3</v>
      </c>
      <c r="F1730">
        <f t="shared" ref="F1730:F1793" si="273">IF(MID($A1730,6,1)&lt;&gt;MID($A1731,6,1),0.3,F1729*(1+B1730)/(1+$J1730))</f>
        <v>0.30921652968876012</v>
      </c>
      <c r="G1730">
        <f t="shared" ref="G1730:G1793" si="274">IF(MID($A1730,6,1)&lt;&gt;MID($A1731,6,1),0.2,G1729*(1+C1730)/(1+$J1730))</f>
        <v>0.20437978981316637</v>
      </c>
      <c r="H1730">
        <f t="shared" ref="H1730:H1793" si="275">IF(MID($A1730,6,1)&lt;&gt;MID($A1731,6,1),0.3,H1729*(1+D1730)/(1+$J1730))</f>
        <v>0.29428981268999282</v>
      </c>
      <c r="I1730">
        <f t="shared" ref="I1730:I1793" si="276">IF(MID($A1730,6,1)&lt;&gt;MID($A1731,6,1),0.2,I1729*(1+E1730)/(1+$J1730))</f>
        <v>0.19211386780808076</v>
      </c>
      <c r="J1730">
        <f t="shared" si="267"/>
        <v>8.6648767282718198E-3</v>
      </c>
      <c r="K1730" s="28">
        <f t="shared" si="268"/>
        <v>3.7368578000000099</v>
      </c>
      <c r="L1730" s="28">
        <f t="shared" si="269"/>
        <v>2.6379387000000012</v>
      </c>
      <c r="M1730" s="28">
        <f t="shared" si="270"/>
        <v>2.4239676209586221</v>
      </c>
      <c r="N1730" s="28">
        <f t="shared" si="271"/>
        <v>1.6745489496088619</v>
      </c>
      <c r="O1730" s="7">
        <f t="shared" si="272"/>
        <v>2.9169629956801471</v>
      </c>
      <c r="P1730" s="7">
        <f>[1]!S_PQ_PctChange("H00906.CSI",$A$3,$A1730)/100</f>
        <v>1.1682339283349856</v>
      </c>
    </row>
    <row r="1731" spans="1:16" x14ac:dyDescent="0.3">
      <c r="A1731" s="3">
        <v>20160218</v>
      </c>
      <c r="B1731" s="29">
        <f>板块策略指数!B1731</f>
        <v>-9.129364195817698E-3</v>
      </c>
      <c r="C1731" s="29">
        <f>板块策略指数!C1731</f>
        <v>-5.6434980611411211E-3</v>
      </c>
      <c r="D1731" s="29">
        <f>板块策略指数!E1731</f>
        <v>-6.5278682536054596E-3</v>
      </c>
      <c r="E1731" s="29">
        <f>板块策略指数!F1731</f>
        <v>-2.1926080881526501E-3</v>
      </c>
      <c r="F1731">
        <f t="shared" si="273"/>
        <v>0.30834189399860257</v>
      </c>
      <c r="G1731">
        <f t="shared" si="274"/>
        <v>0.2045186614155155</v>
      </c>
      <c r="H1731">
        <f t="shared" si="275"/>
        <v>0.29422786008566859</v>
      </c>
      <c r="I1731">
        <f t="shared" si="276"/>
        <v>0.1929115845002134</v>
      </c>
      <c r="J1731">
        <f t="shared" ref="J1731:J1794" si="277">SUMPRODUCT(F1730:I1730,B1731:E1731)</f>
        <v>-6.3186828084633891E-3</v>
      </c>
      <c r="K1731" s="28">
        <f t="shared" ref="K1731:K1794" si="278">(1+K1730)*(1+B1731)-1</f>
        <v>3.6936133000000098</v>
      </c>
      <c r="L1731" s="28">
        <f t="shared" ref="L1731:L1794" si="279">(1+L1730)*(1+C1731)-1</f>
        <v>2.6174080000000006</v>
      </c>
      <c r="M1731" s="28">
        <f t="shared" ref="M1731:M1794" si="280">(1+M1730)*(1+D1731)-1</f>
        <v>2.4016164114243934</v>
      </c>
      <c r="N1731" s="28">
        <f t="shared" ref="N1731:N1794" si="281">(1+N1730)*(1+E1731)-1</f>
        <v>1.6686847119497892</v>
      </c>
      <c r="O1731" s="7">
        <f t="shared" si="272"/>
        <v>2.8922129489379556</v>
      </c>
      <c r="P1731" s="7">
        <f>[1]!S_PQ_PctChange("H00906.CSI",$A$3,$A1731)/100</f>
        <v>1.1619042555077006</v>
      </c>
    </row>
    <row r="1732" spans="1:16" x14ac:dyDescent="0.3">
      <c r="A1732" s="3">
        <v>20160219</v>
      </c>
      <c r="B1732" s="29">
        <f>板块策略指数!B1732</f>
        <v>5.0538249497460415E-3</v>
      </c>
      <c r="C1732" s="29">
        <f>板块策略指数!C1732</f>
        <v>2.1703385407452276E-3</v>
      </c>
      <c r="D1732" s="29">
        <f>板块策略指数!E1732</f>
        <v>7.9398653658295699E-4</v>
      </c>
      <c r="E1732" s="29">
        <f>板块策略指数!F1732</f>
        <v>-3.2165578005098699E-3</v>
      </c>
      <c r="F1732">
        <f t="shared" si="273"/>
        <v>0.30940043088875951</v>
      </c>
      <c r="G1732">
        <f t="shared" si="274"/>
        <v>0.20463199768684812</v>
      </c>
      <c r="H1732">
        <f t="shared" si="275"/>
        <v>0.29398660166535184</v>
      </c>
      <c r="I1732">
        <f t="shared" si="276"/>
        <v>0.19198096975904044</v>
      </c>
      <c r="J1732">
        <f t="shared" si="277"/>
        <v>1.6152823877765587E-3</v>
      </c>
      <c r="K1732" s="28">
        <f t="shared" si="278"/>
        <v>3.7173340000000099</v>
      </c>
      <c r="L1732" s="28">
        <f t="shared" si="279"/>
        <v>2.6252590000000007</v>
      </c>
      <c r="M1732" s="28">
        <f t="shared" si="280"/>
        <v>2.4043172490576841</v>
      </c>
      <c r="N1732" s="28">
        <f t="shared" si="281"/>
        <v>1.6601007333224658</v>
      </c>
      <c r="O1732" s="7">
        <f t="shared" ref="O1732:O1795" si="282">(1+O1731)*(1+J1732)-1</f>
        <v>2.8984999719638513</v>
      </c>
      <c r="P1732" s="7">
        <f>[1]!S_PQ_PctChange("H00906.CSI",$A$3,$A1732)/100</f>
        <v>1.1632544515652805</v>
      </c>
    </row>
    <row r="1733" spans="1:16" x14ac:dyDescent="0.3">
      <c r="A1733" s="3">
        <v>20160222</v>
      </c>
      <c r="B1733" s="29">
        <f>板块策略指数!B1733</f>
        <v>1.9351290368670136E-2</v>
      </c>
      <c r="C1733" s="29">
        <f>板块策略指数!C1733</f>
        <v>1.3790600892239642E-2</v>
      </c>
      <c r="D1733" s="29">
        <f>板块策略指数!E1733</f>
        <v>2.0563625947050301E-2</v>
      </c>
      <c r="E1733" s="29">
        <f>板块策略指数!F1733</f>
        <v>1.9975539954627999E-2</v>
      </c>
      <c r="F1733">
        <f t="shared" si="273"/>
        <v>0.30960138695787964</v>
      </c>
      <c r="G1733">
        <f t="shared" si="274"/>
        <v>0.20364788817801385</v>
      </c>
      <c r="H1733">
        <f t="shared" si="275"/>
        <v>0.29452741787004616</v>
      </c>
      <c r="I1733">
        <f t="shared" si="276"/>
        <v>0.19222330699406034</v>
      </c>
      <c r="J1733">
        <f t="shared" si="277"/>
        <v>1.8689649830241784E-2</v>
      </c>
      <c r="K1733" s="28">
        <f t="shared" si="278"/>
        <v>3.8086205000000097</v>
      </c>
      <c r="L1733" s="28">
        <f t="shared" si="279"/>
        <v>2.6752535000000006</v>
      </c>
      <c r="M1733" s="28">
        <f t="shared" si="280"/>
        <v>2.4743223555723977</v>
      </c>
      <c r="N1733" s="28">
        <f t="shared" si="281"/>
        <v>1.713237681804284</v>
      </c>
      <c r="O1733" s="7">
        <f t="shared" si="282"/>
        <v>2.971361571303063</v>
      </c>
      <c r="P1733" s="7">
        <f>[1]!S_PQ_PctChange("H00906.CSI",$A$3,$A1733)/100</f>
        <v>1.210131083858013</v>
      </c>
    </row>
    <row r="1734" spans="1:16" x14ac:dyDescent="0.3">
      <c r="A1734" s="3">
        <v>20160223</v>
      </c>
      <c r="B1734" s="29">
        <f>板块策略指数!B1734</f>
        <v>-1.1527526449633462E-2</v>
      </c>
      <c r="C1734" s="29">
        <f>板块策略指数!C1734</f>
        <v>-4.9583246434564869E-3</v>
      </c>
      <c r="D1734" s="29">
        <f>板块策略指数!E1734</f>
        <v>-6.3937689539893903E-3</v>
      </c>
      <c r="E1734" s="29">
        <f>板块策略指数!F1734</f>
        <v>-1.2078251884605099E-2</v>
      </c>
      <c r="F1734">
        <f t="shared" si="273"/>
        <v>0.30874432066879665</v>
      </c>
      <c r="G1734">
        <f t="shared" si="274"/>
        <v>0.20443379072821807</v>
      </c>
      <c r="H1734">
        <f t="shared" si="275"/>
        <v>0.29523751173480967</v>
      </c>
      <c r="I1734">
        <f t="shared" si="276"/>
        <v>0.19158437686817564</v>
      </c>
      <c r="J1734">
        <f t="shared" si="277"/>
        <v>-8.7835522999832744E-3</v>
      </c>
      <c r="K1734" s="28">
        <f t="shared" si="278"/>
        <v>3.7531890000000097</v>
      </c>
      <c r="L1734" s="28">
        <f t="shared" si="279"/>
        <v>2.6570304000000009</v>
      </c>
      <c r="M1734" s="28">
        <f t="shared" si="280"/>
        <v>2.4521083411591875</v>
      </c>
      <c r="N1734" s="28">
        <f t="shared" si="281"/>
        <v>1.68046651366065</v>
      </c>
      <c r="O1734" s="7">
        <f t="shared" si="282"/>
        <v>2.9364789092393786</v>
      </c>
      <c r="P1734" s="7">
        <f>[1]!S_PQ_PctChange("H00906.CSI",$A$3,$A1734)/100</f>
        <v>1.1918561299140809</v>
      </c>
    </row>
    <row r="1735" spans="1:16" x14ac:dyDescent="0.3">
      <c r="A1735" s="3">
        <v>20160224</v>
      </c>
      <c r="B1735" s="29">
        <f>板块策略指数!B1735</f>
        <v>9.8700051691605426E-4</v>
      </c>
      <c r="C1735" s="29">
        <f>板块策略指数!C1735</f>
        <v>2.3089772510503345E-4</v>
      </c>
      <c r="D1735" s="29">
        <f>板块策略指数!E1735</f>
        <v>5.7819195299332396E-3</v>
      </c>
      <c r="E1735" s="29">
        <f>板块策略指数!F1735</f>
        <v>2.8849239614869202E-3</v>
      </c>
      <c r="F1735">
        <f t="shared" si="273"/>
        <v>0.30824401674052981</v>
      </c>
      <c r="G1735">
        <f t="shared" si="274"/>
        <v>0.20394834620944977</v>
      </c>
      <c r="H1735">
        <f t="shared" si="275"/>
        <v>0.29617104727037191</v>
      </c>
      <c r="I1735">
        <f t="shared" si="276"/>
        <v>0.19163658977964865</v>
      </c>
      <c r="J1735">
        <f t="shared" si="277"/>
        <v>2.6116799958506728E-3</v>
      </c>
      <c r="K1735" s="28">
        <f t="shared" si="278"/>
        <v>3.7578804000000101</v>
      </c>
      <c r="L1735" s="28">
        <f t="shared" si="279"/>
        <v>2.657874800000001</v>
      </c>
      <c r="M1735" s="28">
        <f t="shared" si="280"/>
        <v>2.4720681537963816</v>
      </c>
      <c r="N1735" s="28">
        <f t="shared" si="281"/>
        <v>1.6881994557338733</v>
      </c>
      <c r="O1735" s="7">
        <f t="shared" si="282"/>
        <v>2.9467597324607273</v>
      </c>
      <c r="P1735" s="7">
        <f>[1]!S_PQ_PctChange("H00906.CSI",$A$3,$A1735)/100</f>
        <v>1.2062701935136793</v>
      </c>
    </row>
    <row r="1736" spans="1:16" x14ac:dyDescent="0.3">
      <c r="A1736" s="3">
        <v>20160225</v>
      </c>
      <c r="B1736" s="29">
        <f>板块策略指数!B1736</f>
        <v>-7.4830128138571941E-2</v>
      </c>
      <c r="C1736" s="29">
        <f>板块策略指数!C1736</f>
        <v>-6.5566732901847766E-2</v>
      </c>
      <c r="D1736" s="29">
        <f>板块策略指数!E1736</f>
        <v>-5.4229425011401503E-2</v>
      </c>
      <c r="E1736" s="29">
        <f>板块策略指数!F1736</f>
        <v>-4.0057940818008501E-2</v>
      </c>
      <c r="F1736">
        <f t="shared" si="273"/>
        <v>0.30343772113238371</v>
      </c>
      <c r="G1736">
        <f t="shared" si="274"/>
        <v>0.20277850214365253</v>
      </c>
      <c r="H1736">
        <f t="shared" si="275"/>
        <v>0.2980449929619704</v>
      </c>
      <c r="I1736">
        <f t="shared" si="276"/>
        <v>0.19573878376199344</v>
      </c>
      <c r="J1736">
        <f t="shared" si="277"/>
        <v>-6.0175918782785554E-2</v>
      </c>
      <c r="K1736" s="28">
        <f t="shared" si="278"/>
        <v>3.4018476000000097</v>
      </c>
      <c r="L1736" s="28">
        <f t="shared" si="279"/>
        <v>2.418039900000001</v>
      </c>
      <c r="M1736" s="28">
        <f t="shared" si="280"/>
        <v>2.2837798942156056</v>
      </c>
      <c r="N1736" s="28">
        <f t="shared" si="281"/>
        <v>1.5805157210290832</v>
      </c>
      <c r="O1736" s="7">
        <f t="shared" si="282"/>
        <v>2.7092598393450023</v>
      </c>
      <c r="P1736" s="7">
        <f>[1]!S_PQ_PctChange("H00906.CSI",$A$3,$A1736)/100</f>
        <v>1.0590831845047264</v>
      </c>
    </row>
    <row r="1737" spans="1:16" x14ac:dyDescent="0.3">
      <c r="A1737" s="3">
        <v>20160226</v>
      </c>
      <c r="B1737" s="29">
        <f>板块策略指数!B1737</f>
        <v>7.3605001681566942E-3</v>
      </c>
      <c r="C1737" s="29">
        <f>板块策略指数!C1737</f>
        <v>5.5547332844182338E-3</v>
      </c>
      <c r="D1737" s="29">
        <f>板块策略指数!E1737</f>
        <v>1.27690695120219E-2</v>
      </c>
      <c r="E1737" s="29">
        <f>板块策略指数!F1737</f>
        <v>9.5569641747657204E-3</v>
      </c>
      <c r="F1737">
        <f t="shared" si="273"/>
        <v>0.30293378617525663</v>
      </c>
      <c r="G1737">
        <f t="shared" si="274"/>
        <v>0.20207884571527648</v>
      </c>
      <c r="H1737">
        <f t="shared" si="275"/>
        <v>0.29914757502736078</v>
      </c>
      <c r="I1737">
        <f t="shared" si="276"/>
        <v>0.19583979308210625</v>
      </c>
      <c r="J1737">
        <f t="shared" si="277"/>
        <v>9.0362596695088785E-3</v>
      </c>
      <c r="K1737" s="28">
        <f t="shared" si="278"/>
        <v>3.4342474000000101</v>
      </c>
      <c r="L1737" s="28">
        <f t="shared" si="279"/>
        <v>2.4370262000000005</v>
      </c>
      <c r="M1737" s="28">
        <f t="shared" si="280"/>
        <v>2.3257107079470245</v>
      </c>
      <c r="N1737" s="28">
        <f t="shared" si="281"/>
        <v>1.605177617327378</v>
      </c>
      <c r="O1737" s="7">
        <f t="shared" si="282"/>
        <v>2.7427776744350041</v>
      </c>
      <c r="P1737" s="7">
        <f>[1]!S_PQ_PctChange("H00906.CSI",$A$3,$A1737)/100</f>
        <v>1.0765307973564284</v>
      </c>
    </row>
    <row r="1738" spans="1:16" x14ac:dyDescent="0.3">
      <c r="A1738" s="3">
        <v>20160229</v>
      </c>
      <c r="B1738" s="29">
        <f>板块策略指数!B1738</f>
        <v>-4.9015036914719701E-2</v>
      </c>
      <c r="C1738" s="29">
        <f>板块策略指数!C1738</f>
        <v>-4.4164720071089299E-2</v>
      </c>
      <c r="D1738" s="29">
        <f>板块策略指数!E1738</f>
        <v>-2.62004529708291E-2</v>
      </c>
      <c r="E1738" s="29">
        <f>板块策略指数!F1738</f>
        <v>-4.64694112540843E-4</v>
      </c>
      <c r="F1738">
        <f t="shared" si="273"/>
        <v>0.3</v>
      </c>
      <c r="G1738">
        <f t="shared" si="274"/>
        <v>0.2</v>
      </c>
      <c r="H1738">
        <f t="shared" si="275"/>
        <v>0.3</v>
      </c>
      <c r="I1738">
        <f t="shared" si="276"/>
        <v>0.2</v>
      </c>
      <c r="J1738">
        <f t="shared" si="277"/>
        <v>-3.170187393508845E-2</v>
      </c>
      <c r="K1738" s="28">
        <f t="shared" si="278"/>
        <v>3.2169026000000098</v>
      </c>
      <c r="L1738" s="28">
        <f t="shared" si="279"/>
        <v>2.2852309000000006</v>
      </c>
      <c r="M1738" s="28">
        <f t="shared" si="280"/>
        <v>2.2385755809488757</v>
      </c>
      <c r="N1738" s="28">
        <f t="shared" si="281"/>
        <v>1.6039670066264828</v>
      </c>
      <c r="O1738" s="7">
        <f t="shared" si="282"/>
        <v>2.6241246084330019</v>
      </c>
      <c r="P1738" s="7">
        <f>[1]!S_PQ_PctChange("H00906.CSI",$A$3,$A1738)/100</f>
        <v>1.0092897721645153</v>
      </c>
    </row>
    <row r="1739" spans="1:16" x14ac:dyDescent="0.3">
      <c r="A1739" s="3">
        <v>20160301</v>
      </c>
      <c r="B1739" s="29">
        <f>板块策略指数!B1739</f>
        <v>2.5594425633639149E-2</v>
      </c>
      <c r="C1739" s="29">
        <f>板块策略指数!C1739</f>
        <v>1.5944450053723715E-2</v>
      </c>
      <c r="D1739" s="29">
        <f>板块策略指数!E1739</f>
        <v>1.8523506915364901E-2</v>
      </c>
      <c r="E1739" s="29">
        <f>板块策略指数!F1739</f>
        <v>1.15160550554241E-2</v>
      </c>
      <c r="F1739">
        <f t="shared" si="273"/>
        <v>0.30202221250823819</v>
      </c>
      <c r="G1739">
        <f t="shared" si="274"/>
        <v>0.19945362606088565</v>
      </c>
      <c r="H1739">
        <f t="shared" si="275"/>
        <v>0.29993993274697711</v>
      </c>
      <c r="I1739">
        <f t="shared" si="276"/>
        <v>0.19858422868389908</v>
      </c>
      <c r="J1739">
        <f t="shared" si="277"/>
        <v>1.8727480786530779E-2</v>
      </c>
      <c r="K1739" s="28">
        <f t="shared" si="278"/>
        <v>3.3248318000000099</v>
      </c>
      <c r="L1739" s="28">
        <f t="shared" si="279"/>
        <v>2.3376121000000007</v>
      </c>
      <c r="M1739" s="28">
        <f t="shared" si="280"/>
        <v>2.2985653581185139</v>
      </c>
      <c r="N1739" s="28">
        <f t="shared" si="281"/>
        <v>1.6339544340373013</v>
      </c>
      <c r="O1739" s="7">
        <f t="shared" si="282"/>
        <v>2.691995332405424</v>
      </c>
      <c r="P1739" s="7">
        <f>[1]!S_PQ_PctChange("H00906.CSI",$A$3,$A1739)/100</f>
        <v>1.0490594866116809</v>
      </c>
    </row>
    <row r="1740" spans="1:16" x14ac:dyDescent="0.3">
      <c r="A1740" s="3">
        <v>20160302</v>
      </c>
      <c r="B1740" s="29">
        <f>板块策略指数!B1740</f>
        <v>4.3327696582327248E-2</v>
      </c>
      <c r="C1740" s="29">
        <f>板块策略指数!C1740</f>
        <v>3.9918119903748009E-2</v>
      </c>
      <c r="D1740" s="29">
        <f>板块策略指数!E1740</f>
        <v>3.8751460369798998E-2</v>
      </c>
      <c r="E1740" s="29">
        <f>板块策略指数!F1740</f>
        <v>2.8862199312855E-2</v>
      </c>
      <c r="F1740">
        <f t="shared" si="273"/>
        <v>0.30345474030975766</v>
      </c>
      <c r="G1740">
        <f t="shared" si="274"/>
        <v>0.19974475609680781</v>
      </c>
      <c r="H1740">
        <f t="shared" si="275"/>
        <v>0.30004074971102229</v>
      </c>
      <c r="I1740">
        <f t="shared" si="276"/>
        <v>0.19675975388241221</v>
      </c>
      <c r="J1740">
        <f t="shared" si="277"/>
        <v>3.8402428550844789E-2</v>
      </c>
      <c r="K1740" s="28">
        <f t="shared" si="278"/>
        <v>3.5122168000000107</v>
      </c>
      <c r="L1740" s="28">
        <f t="shared" si="279"/>
        <v>2.4708433000000007</v>
      </c>
      <c r="M1740" s="28">
        <f t="shared" si="280"/>
        <v>2.4263895828708351</v>
      </c>
      <c r="N1740" s="28">
        <f t="shared" si="281"/>
        <v>1.7099761518934642</v>
      </c>
      <c r="O1740" s="7">
        <f t="shared" si="282"/>
        <v>2.8337769193681761</v>
      </c>
      <c r="P1740" s="7">
        <f>[1]!S_PQ_PctChange("H00906.CSI",$A$3,$A1740)/100</f>
        <v>1.1392274153240813</v>
      </c>
    </row>
    <row r="1741" spans="1:16" x14ac:dyDescent="0.3">
      <c r="A1741" s="3">
        <v>20160303</v>
      </c>
      <c r="B1741" s="29">
        <f>板块策略指数!B1741</f>
        <v>-4.3532925988852057E-4</v>
      </c>
      <c r="C1741" s="29">
        <f>板块策略指数!C1741</f>
        <v>6.6398848948321482E-4</v>
      </c>
      <c r="D1741" s="29">
        <f>板块策略指数!E1741</f>
        <v>1.1278769967139199E-4</v>
      </c>
      <c r="E1741" s="29">
        <f>板块策略指数!F1741</f>
        <v>4.08599475101024E-3</v>
      </c>
      <c r="F1741">
        <f t="shared" si="273"/>
        <v>0.3030685674075963</v>
      </c>
      <c r="G1741">
        <f t="shared" si="274"/>
        <v>0.19970996231795596</v>
      </c>
      <c r="H1741">
        <f t="shared" si="275"/>
        <v>0.29982324108286157</v>
      </c>
      <c r="I1741">
        <f t="shared" si="276"/>
        <v>0.1973982291915862</v>
      </c>
      <c r="J1741">
        <f t="shared" si="277"/>
        <v>8.3832571891539163E-4</v>
      </c>
      <c r="K1741" s="28">
        <f t="shared" si="278"/>
        <v>3.5102525000000098</v>
      </c>
      <c r="L1741" s="28">
        <f t="shared" si="279"/>
        <v>2.4731479000000007</v>
      </c>
      <c r="M1741" s="28">
        <f t="shared" si="280"/>
        <v>2.4267760374700651</v>
      </c>
      <c r="N1741" s="28">
        <f t="shared" si="281"/>
        <v>1.7210491002254642</v>
      </c>
      <c r="O1741" s="7">
        <f t="shared" si="282"/>
        <v>2.8369908731602664</v>
      </c>
      <c r="P1741" s="7">
        <f>[1]!S_PQ_PctChange("H00906.CSI",$A$3,$A1741)/100</f>
        <v>1.1453210475448752</v>
      </c>
    </row>
    <row r="1742" spans="1:16" x14ac:dyDescent="0.3">
      <c r="A1742" s="3">
        <v>20160304</v>
      </c>
      <c r="B1742" s="29">
        <f>板块策略指数!B1742</f>
        <v>-2.0778548429383842E-2</v>
      </c>
      <c r="C1742" s="29">
        <f>板块策略指数!C1742</f>
        <v>-2.1501877302720115E-2</v>
      </c>
      <c r="D1742" s="29">
        <f>板块策略指数!E1742</f>
        <v>6.56954584188042E-3</v>
      </c>
      <c r="E1742" s="29">
        <f>板块策略指数!F1742</f>
        <v>2.8682440125701199E-2</v>
      </c>
      <c r="F1742">
        <f t="shared" si="273"/>
        <v>0.2976522630173174</v>
      </c>
      <c r="G1742">
        <f t="shared" si="274"/>
        <v>0.19599595135304748</v>
      </c>
      <c r="H1742">
        <f t="shared" si="275"/>
        <v>0.30268887197642069</v>
      </c>
      <c r="I1742">
        <f t="shared" si="276"/>
        <v>0.20366291365321451</v>
      </c>
      <c r="J1742">
        <f t="shared" si="277"/>
        <v>-2.9598985947321306E-3</v>
      </c>
      <c r="K1742" s="28">
        <f t="shared" si="278"/>
        <v>3.4165360000000096</v>
      </c>
      <c r="L1742" s="28">
        <f t="shared" si="279"/>
        <v>2.3984687000000005</v>
      </c>
      <c r="M1742" s="28">
        <f t="shared" si="280"/>
        <v>2.4492883997380819</v>
      </c>
      <c r="N1742" s="28">
        <f t="shared" si="281"/>
        <v>1.7990954281217739</v>
      </c>
      <c r="O1742" s="7">
        <f t="shared" si="282"/>
        <v>2.8256337692667994</v>
      </c>
      <c r="P1742" s="7">
        <f>[1]!S_PQ_PctChange("H00906.CSI",$A$3,$A1742)/100</f>
        <v>1.1463141592043846</v>
      </c>
    </row>
    <row r="1743" spans="1:16" x14ac:dyDescent="0.3">
      <c r="A1743" s="3">
        <v>20160307</v>
      </c>
      <c r="B1743" s="29">
        <f>板块策略指数!B1743</f>
        <v>1.5536021895892999E-2</v>
      </c>
      <c r="C1743" s="29">
        <f>板块策略指数!C1743</f>
        <v>1.4513418940712982E-2</v>
      </c>
      <c r="D1743" s="29">
        <f>板块策略指数!E1743</f>
        <v>4.5829337462558297E-3</v>
      </c>
      <c r="E1743" s="29">
        <f>板块策略指数!F1743</f>
        <v>-7.8034991753192099E-3</v>
      </c>
      <c r="F1743">
        <f t="shared" si="273"/>
        <v>0.3000958516274374</v>
      </c>
      <c r="G1743">
        <f t="shared" si="274"/>
        <v>0.19740600816637796</v>
      </c>
      <c r="H1743">
        <f t="shared" si="275"/>
        <v>0.30188234939371034</v>
      </c>
      <c r="I1743">
        <f t="shared" si="276"/>
        <v>0.20061579081247438</v>
      </c>
      <c r="J1743">
        <f t="shared" si="277"/>
        <v>7.2668230955304069E-3</v>
      </c>
      <c r="K1743" s="28">
        <f t="shared" si="278"/>
        <v>3.4851514000000101</v>
      </c>
      <c r="L1743" s="28">
        <f t="shared" si="279"/>
        <v>2.4477921000000009</v>
      </c>
      <c r="M1743" s="28">
        <f t="shared" si="280"/>
        <v>2.4650962599458102</v>
      </c>
      <c r="N1743" s="28">
        <f t="shared" si="281"/>
        <v>1.7772526892567861</v>
      </c>
      <c r="O1743" s="7">
        <f t="shared" si="282"/>
        <v>2.8534339730963483</v>
      </c>
      <c r="P1743" s="7">
        <f>[1]!S_PQ_PctChange("H00906.CSI",$A$3,$A1743)/100</f>
        <v>1.1658410979641496</v>
      </c>
    </row>
    <row r="1744" spans="1:16" x14ac:dyDescent="0.3">
      <c r="A1744" s="3">
        <v>20160308</v>
      </c>
      <c r="B1744" s="29">
        <f>板块策略指数!B1744</f>
        <v>5.3543343040773003E-3</v>
      </c>
      <c r="C1744" s="29">
        <f>板块策略指数!C1744</f>
        <v>6.8674384398060952E-3</v>
      </c>
      <c r="D1744" s="29">
        <f>板块策略指数!E1744</f>
        <v>-1.0987910131984801E-3</v>
      </c>
      <c r="E1744" s="29">
        <f>板块策略指数!F1744</f>
        <v>3.5597080909766398E-3</v>
      </c>
      <c r="F1744">
        <f t="shared" si="273"/>
        <v>0.3006968596550551</v>
      </c>
      <c r="G1744">
        <f t="shared" si="274"/>
        <v>0.19809905723483001</v>
      </c>
      <c r="H1744">
        <f t="shared" si="275"/>
        <v>0.30054534509922609</v>
      </c>
      <c r="I1744">
        <f t="shared" si="276"/>
        <v>0.20065873801088904</v>
      </c>
      <c r="J1744">
        <f t="shared" si="277"/>
        <v>3.3449151627863295E-3</v>
      </c>
      <c r="K1744" s="28">
        <f t="shared" si="278"/>
        <v>3.5091664000000113</v>
      </c>
      <c r="L1744" s="28">
        <f t="shared" si="279"/>
        <v>2.4714696000000012</v>
      </c>
      <c r="M1744" s="28">
        <f t="shared" si="280"/>
        <v>2.461288843315514</v>
      </c>
      <c r="N1744" s="28">
        <f t="shared" si="281"/>
        <v>1.7871388981254199</v>
      </c>
      <c r="O1744" s="7">
        <f t="shared" si="282"/>
        <v>2.8663233828217538</v>
      </c>
      <c r="P1744" s="7">
        <f>[1]!S_PQ_PctChange("H00906.CSI",$A$3,$A1744)/100</f>
        <v>1.1685185011421488</v>
      </c>
    </row>
    <row r="1745" spans="1:16" x14ac:dyDescent="0.3">
      <c r="A1745" s="3">
        <v>20160309</v>
      </c>
      <c r="B1745" s="29">
        <f>板块策略指数!B1745</f>
        <v>-1.6264247866301883E-2</v>
      </c>
      <c r="C1745" s="29">
        <f>板块策略指数!C1745</f>
        <v>-9.4583861543825511E-3</v>
      </c>
      <c r="D1745" s="29">
        <f>板块策略指数!E1745</f>
        <v>-1.0010195464769099E-2</v>
      </c>
      <c r="E1745" s="29">
        <f>板块策略指数!F1745</f>
        <v>-2.68707995744599E-4</v>
      </c>
      <c r="F1745">
        <f t="shared" si="273"/>
        <v>0.29874191105041209</v>
      </c>
      <c r="G1745">
        <f t="shared" si="274"/>
        <v>0.19817275234277304</v>
      </c>
      <c r="H1745">
        <f t="shared" si="275"/>
        <v>0.30048966179765341</v>
      </c>
      <c r="I1745">
        <f t="shared" si="276"/>
        <v>0.20259567480916182</v>
      </c>
      <c r="J1745">
        <f t="shared" si="277"/>
        <v>-9.8267418959838444E-3</v>
      </c>
      <c r="K1745" s="28">
        <f t="shared" si="278"/>
        <v>3.4358282000000111</v>
      </c>
      <c r="L1745" s="28">
        <f t="shared" si="279"/>
        <v>2.4386351000000013</v>
      </c>
      <c r="M1745" s="28">
        <f t="shared" si="280"/>
        <v>2.4266406654339012</v>
      </c>
      <c r="N1745" s="28">
        <f t="shared" si="281"/>
        <v>1.7863899716182425</v>
      </c>
      <c r="O1745" s="7">
        <f t="shared" si="282"/>
        <v>2.8283300208523574</v>
      </c>
      <c r="P1745" s="7">
        <f>[1]!S_PQ_PctChange("H00906.CSI",$A$3,$A1745)/100</f>
        <v>1.1348671281135414</v>
      </c>
    </row>
    <row r="1746" spans="1:16" x14ac:dyDescent="0.3">
      <c r="A1746" s="3">
        <v>20160310</v>
      </c>
      <c r="B1746" s="29">
        <f>板块策略指数!B1746</f>
        <v>-1.2333074576693533E-2</v>
      </c>
      <c r="C1746" s="29">
        <f>板块策略指数!C1746</f>
        <v>-1.5886972130308333E-2</v>
      </c>
      <c r="D1746" s="29">
        <f>板块策略指数!E1746</f>
        <v>-5.2272645743761904E-3</v>
      </c>
      <c r="E1746" s="29">
        <f>板块策略指数!F1746</f>
        <v>-2.0743551751553398E-2</v>
      </c>
      <c r="F1746">
        <f t="shared" si="273"/>
        <v>0.29882450565238428</v>
      </c>
      <c r="G1746">
        <f t="shared" si="274"/>
        <v>0.19751426483060908</v>
      </c>
      <c r="H1746">
        <f t="shared" si="275"/>
        <v>0.30273522245030848</v>
      </c>
      <c r="I1746">
        <f t="shared" si="276"/>
        <v>0.20092600706669853</v>
      </c>
      <c r="J1746">
        <f t="shared" si="277"/>
        <v>-1.2606064090750695E-2</v>
      </c>
      <c r="K1746" s="28">
        <f t="shared" si="278"/>
        <v>3.3811208000000104</v>
      </c>
      <c r="L1746" s="28">
        <f t="shared" si="279"/>
        <v>2.3840056000000014</v>
      </c>
      <c r="M1746" s="28">
        <f t="shared" si="280"/>
        <v>2.4087287080743618</v>
      </c>
      <c r="N1746" s="28">
        <f t="shared" si="281"/>
        <v>1.7285903470419699</v>
      </c>
      <c r="O1746" s="7">
        <f t="shared" si="282"/>
        <v>2.7800698472489476</v>
      </c>
      <c r="P1746" s="7">
        <f>[1]!S_PQ_PctChange("H00906.CSI",$A$3,$A1746)/100</f>
        <v>1.0953572772757743</v>
      </c>
    </row>
    <row r="1747" spans="1:16" x14ac:dyDescent="0.3">
      <c r="A1747" s="3">
        <v>20160311</v>
      </c>
      <c r="B1747" s="29">
        <f>板块策略指数!B1747</f>
        <v>-8.1139054645557518E-4</v>
      </c>
      <c r="C1747" s="29">
        <f>板块策略指数!C1747</f>
        <v>-2.5691446846305339E-3</v>
      </c>
      <c r="D1747" s="29">
        <f>板块策略指数!E1747</f>
        <v>-1.5828219872387301E-3</v>
      </c>
      <c r="E1747" s="29">
        <f>板块策略指数!F1747</f>
        <v>-1.17562420495725E-4</v>
      </c>
      <c r="F1747">
        <f t="shared" si="273"/>
        <v>0.29895654616026879</v>
      </c>
      <c r="G1747">
        <f t="shared" si="274"/>
        <v>0.19725392276999248</v>
      </c>
      <c r="H1747">
        <f t="shared" si="275"/>
        <v>0.30263515858107093</v>
      </c>
      <c r="I1747">
        <f t="shared" si="276"/>
        <v>0.20115437248866813</v>
      </c>
      <c r="J1747">
        <f t="shared" si="277"/>
        <v>-1.2527034167011306E-3</v>
      </c>
      <c r="K1747" s="28">
        <f t="shared" si="278"/>
        <v>3.3775660000000105</v>
      </c>
      <c r="L1747" s="28">
        <f t="shared" si="279"/>
        <v>2.3753116000000012</v>
      </c>
      <c r="M1747" s="28">
        <f t="shared" si="280"/>
        <v>2.4033332973266899</v>
      </c>
      <c r="N1747" s="28">
        <f t="shared" si="281"/>
        <v>1.7282695673562301</v>
      </c>
      <c r="O1747" s="7">
        <f t="shared" si="282"/>
        <v>2.7753345408359298</v>
      </c>
      <c r="P1747" s="7">
        <f>[1]!S_PQ_PctChange("H00906.CSI",$A$3,$A1747)/100</f>
        <v>1.0965266374535139</v>
      </c>
    </row>
    <row r="1748" spans="1:16" x14ac:dyDescent="0.3">
      <c r="A1748" s="3">
        <v>20160314</v>
      </c>
      <c r="B1748" s="29">
        <f>板块策略指数!B1748</f>
        <v>3.6771393052669098E-2</v>
      </c>
      <c r="C1748" s="29">
        <f>板块策略指数!C1748</f>
        <v>2.8692373172302034E-2</v>
      </c>
      <c r="D1748" s="29">
        <f>板块策略指数!E1748</f>
        <v>1.5752263954748699E-2</v>
      </c>
      <c r="E1748" s="29">
        <f>板块策略指数!F1748</f>
        <v>1.0847759617176799E-3</v>
      </c>
      <c r="F1748">
        <f t="shared" si="273"/>
        <v>0.30338491319308247</v>
      </c>
      <c r="G1748">
        <f t="shared" si="274"/>
        <v>0.19861592900650701</v>
      </c>
      <c r="H1748">
        <f t="shared" si="275"/>
        <v>0.30089161613067594</v>
      </c>
      <c r="I1748">
        <f t="shared" si="276"/>
        <v>0.19710754166973488</v>
      </c>
      <c r="J1748">
        <f t="shared" si="277"/>
        <v>2.1638128154171099E-2</v>
      </c>
      <c r="K1748" s="28">
        <f t="shared" si="278"/>
        <v>3.5385352000000116</v>
      </c>
      <c r="L1748" s="28">
        <f t="shared" si="279"/>
        <v>2.4721573000000014</v>
      </c>
      <c r="M1748" s="28">
        <f t="shared" si="280"/>
        <v>2.456943501752165</v>
      </c>
      <c r="N1748" s="28">
        <f t="shared" si="281"/>
        <v>1.7312291285999839</v>
      </c>
      <c r="O1748" s="7">
        <f t="shared" si="282"/>
        <v>2.8570257134554065</v>
      </c>
      <c r="P1748" s="7">
        <f>[1]!S_PQ_PctChange("H00906.CSI",$A$3,$A1748)/100</f>
        <v>1.139667749909556</v>
      </c>
    </row>
    <row r="1749" spans="1:16" x14ac:dyDescent="0.3">
      <c r="A1749" s="3">
        <v>20160315</v>
      </c>
      <c r="B1749" s="29">
        <f>板块策略指数!B1749</f>
        <v>-3.6022635673289825E-3</v>
      </c>
      <c r="C1749" s="29">
        <f>板块策略指数!C1749</f>
        <v>-2.6127848528050495E-4</v>
      </c>
      <c r="D1749" s="29">
        <f>板块策略指数!E1749</f>
        <v>5.3766793375324704E-3</v>
      </c>
      <c r="E1749" s="29">
        <f>板块策略指数!F1749</f>
        <v>5.9697002064032501E-3</v>
      </c>
      <c r="F1749">
        <f t="shared" si="273"/>
        <v>0.30179416967059086</v>
      </c>
      <c r="G1749">
        <f t="shared" si="274"/>
        <v>0.19823700252597956</v>
      </c>
      <c r="H1749">
        <f t="shared" si="275"/>
        <v>0.3020111847524562</v>
      </c>
      <c r="I1749">
        <f t="shared" si="276"/>
        <v>0.19795764305097358</v>
      </c>
      <c r="J1749">
        <f t="shared" si="277"/>
        <v>1.6497041787199033E-3</v>
      </c>
      <c r="K1749" s="28">
        <f t="shared" si="278"/>
        <v>3.5221862000000117</v>
      </c>
      <c r="L1749" s="28">
        <f t="shared" si="279"/>
        <v>2.471250100000002</v>
      </c>
      <c r="M1749" s="28">
        <f t="shared" si="280"/>
        <v>2.475530378449053</v>
      </c>
      <c r="N1749" s="28">
        <f t="shared" si="281"/>
        <v>1.7475337476927217</v>
      </c>
      <c r="O1749" s="7">
        <f t="shared" si="282"/>
        <v>2.8633886648923244</v>
      </c>
      <c r="P1749" s="7">
        <f>[1]!S_PQ_PctChange("H00906.CSI",$A$3,$A1749)/100</f>
        <v>1.1387437614488558</v>
      </c>
    </row>
    <row r="1750" spans="1:16" x14ac:dyDescent="0.3">
      <c r="A1750" s="3">
        <v>20160316</v>
      </c>
      <c r="B1750" s="29">
        <f>板块策略指数!B1750</f>
        <v>-1.0480705106746828E-2</v>
      </c>
      <c r="C1750" s="29">
        <f>板块策略指数!C1750</f>
        <v>-6.9006551847128426E-3</v>
      </c>
      <c r="D1750" s="29">
        <f>板块策略指数!E1750</f>
        <v>-3.6197860763865701E-3</v>
      </c>
      <c r="E1750" s="29">
        <f>板块策略指数!F1750</f>
        <v>1.9222671695164201E-2</v>
      </c>
      <c r="F1750">
        <f t="shared" si="273"/>
        <v>0.29917533056419277</v>
      </c>
      <c r="G1750">
        <f t="shared" si="274"/>
        <v>0.19722777927226223</v>
      </c>
      <c r="H1750">
        <f t="shared" si="275"/>
        <v>0.30146631257740297</v>
      </c>
      <c r="I1750">
        <f t="shared" si="276"/>
        <v>0.20213057758614217</v>
      </c>
      <c r="J1750">
        <f t="shared" si="277"/>
        <v>-1.8189219940983989E-3</v>
      </c>
      <c r="K1750" s="28">
        <f t="shared" si="278"/>
        <v>3.4747905000000117</v>
      </c>
      <c r="L1750" s="28">
        <f t="shared" si="279"/>
        <v>2.447296200000002</v>
      </c>
      <c r="M1750" s="28">
        <f t="shared" si="280"/>
        <v>2.4629497019770845</v>
      </c>
      <c r="N1750" s="28">
        <f t="shared" si="281"/>
        <v>1.8003486868960032</v>
      </c>
      <c r="O1750" s="7">
        <f t="shared" si="282"/>
        <v>2.8563614622780014</v>
      </c>
      <c r="P1750" s="7">
        <f>[1]!S_PQ_PctChange("H00906.CSI",$A$3,$A1750)/100</f>
        <v>1.1380759354308001</v>
      </c>
    </row>
    <row r="1751" spans="1:16" x14ac:dyDescent="0.3">
      <c r="A1751" s="3">
        <v>20160317</v>
      </c>
      <c r="B1751" s="29">
        <f>板块策略指数!B1751</f>
        <v>4.1466611677127674E-2</v>
      </c>
      <c r="C1751" s="29">
        <f>板块策略指数!C1751</f>
        <v>2.647280497683949E-2</v>
      </c>
      <c r="D1751" s="29">
        <f>板块策略指数!E1751</f>
        <v>1.3535744465999301E-2</v>
      </c>
      <c r="E1751" s="29">
        <f>板块策略指数!F1751</f>
        <v>-4.5919668136924002E-3</v>
      </c>
      <c r="F1751">
        <f t="shared" si="273"/>
        <v>0.30523845985102099</v>
      </c>
      <c r="G1751">
        <f t="shared" si="274"/>
        <v>0.19832782769687066</v>
      </c>
      <c r="H1751">
        <f t="shared" si="275"/>
        <v>0.2993270606365912</v>
      </c>
      <c r="I1751">
        <f t="shared" si="276"/>
        <v>0.19710665181551726</v>
      </c>
      <c r="J1751">
        <f t="shared" si="277"/>
        <v>2.0779353860418188E-2</v>
      </c>
      <c r="K1751" s="28">
        <f t="shared" si="278"/>
        <v>3.6603449000000117</v>
      </c>
      <c r="L1751" s="28">
        <f t="shared" si="279"/>
        <v>2.5385558000000019</v>
      </c>
      <c r="M1751" s="28">
        <f t="shared" si="280"/>
        <v>2.5098233042416549</v>
      </c>
      <c r="N1751" s="28">
        <f t="shared" si="281"/>
        <v>1.7874895786590095</v>
      </c>
      <c r="O1751" s="7">
        <f t="shared" si="282"/>
        <v>2.9364941617163556</v>
      </c>
      <c r="P1751" s="7">
        <f>[1]!S_PQ_PctChange("H00906.CSI",$A$3,$A1751)/100</f>
        <v>1.1748101718488213</v>
      </c>
    </row>
    <row r="1752" spans="1:16" x14ac:dyDescent="0.3">
      <c r="A1752" s="3">
        <v>20160318</v>
      </c>
      <c r="B1752" s="29">
        <f>板块策略指数!B1752</f>
        <v>3.2173112337672623E-2</v>
      </c>
      <c r="C1752" s="29">
        <f>板块策略指数!C1752</f>
        <v>2.4151943569746658E-2</v>
      </c>
      <c r="D1752" s="29">
        <f>板块策略指数!E1752</f>
        <v>1.42236082963609E-2</v>
      </c>
      <c r="E1752" s="29">
        <f>板块策略指数!F1752</f>
        <v>5.0803052643128002E-3</v>
      </c>
      <c r="F1752">
        <f t="shared" si="273"/>
        <v>0.30892087517334638</v>
      </c>
      <c r="G1752">
        <f t="shared" si="274"/>
        <v>0.19916063844824689</v>
      </c>
      <c r="H1752">
        <f t="shared" si="275"/>
        <v>0.29767006187219403</v>
      </c>
      <c r="I1752">
        <f t="shared" si="276"/>
        <v>0.19424842450621285</v>
      </c>
      <c r="J1752">
        <f t="shared" si="277"/>
        <v>1.9869346585255715E-2</v>
      </c>
      <c r="K1752" s="28">
        <f t="shared" si="278"/>
        <v>3.8102827000000126</v>
      </c>
      <c r="L1752" s="28">
        <f t="shared" si="279"/>
        <v>2.6240188000000013</v>
      </c>
      <c r="M1752" s="28">
        <f t="shared" si="280"/>
        <v>2.5597456561106275</v>
      </c>
      <c r="N1752" s="28">
        <f t="shared" si="281"/>
        <v>1.8016508766396875</v>
      </c>
      <c r="O1752" s="7">
        <f t="shared" si="282"/>
        <v>3.0147097285463333</v>
      </c>
      <c r="P1752" s="7">
        <f>[1]!S_PQ_PctChange("H00906.CSI",$A$3,$A1752)/100</f>
        <v>1.2204591114906109</v>
      </c>
    </row>
    <row r="1753" spans="1:16" x14ac:dyDescent="0.3">
      <c r="A1753" s="3">
        <v>20160321</v>
      </c>
      <c r="B1753" s="29">
        <f>板块策略指数!B1753</f>
        <v>2.3820055316083718E-2</v>
      </c>
      <c r="C1753" s="29">
        <f>板块策略指数!C1753</f>
        <v>1.905873115227779E-2</v>
      </c>
      <c r="D1753" s="29">
        <f>板块策略指数!E1753</f>
        <v>1.48082105419781E-2</v>
      </c>
      <c r="E1753" s="29">
        <f>板块策略指数!F1753</f>
        <v>2.0349721249074099E-2</v>
      </c>
      <c r="F1753">
        <f t="shared" si="273"/>
        <v>0.3102253023763718</v>
      </c>
      <c r="G1753">
        <f t="shared" si="274"/>
        <v>0.19907148291050203</v>
      </c>
      <c r="H1753">
        <f t="shared" si="275"/>
        <v>0.29629577415403963</v>
      </c>
      <c r="I1753">
        <f t="shared" si="276"/>
        <v>0.19440744055908663</v>
      </c>
      <c r="J1753">
        <f t="shared" si="277"/>
        <v>1.9515123639243584E-2</v>
      </c>
      <c r="K1753" s="28">
        <f t="shared" si="278"/>
        <v>3.9248639000000134</v>
      </c>
      <c r="L1753" s="28">
        <f t="shared" si="279"/>
        <v>2.6930880000000021</v>
      </c>
      <c r="M1753" s="28">
        <f t="shared" si="280"/>
        <v>2.6124591192622053</v>
      </c>
      <c r="N1753" s="28">
        <f t="shared" si="281"/>
        <v>1.8586636910165293</v>
      </c>
      <c r="O1753" s="7">
        <f t="shared" si="282"/>
        <v>3.0930572852745897</v>
      </c>
      <c r="P1753" s="7">
        <f>[1]!S_PQ_PctChange("H00906.CSI",$A$3,$A1753)/100</f>
        <v>1.275220532196502</v>
      </c>
    </row>
    <row r="1754" spans="1:16" x14ac:dyDescent="0.3">
      <c r="A1754" s="3">
        <v>20160322</v>
      </c>
      <c r="B1754" s="29">
        <f>板块策略指数!B1754</f>
        <v>-2.6907139504911198E-3</v>
      </c>
      <c r="C1754" s="29">
        <f>板块策略指数!C1754</f>
        <v>-3.8865036522281664E-3</v>
      </c>
      <c r="D1754" s="29">
        <f>板块策略指数!E1754</f>
        <v>-4.8575558143100999E-4</v>
      </c>
      <c r="E1754" s="29">
        <f>板块策略指数!F1754</f>
        <v>-1.01573012701649E-2</v>
      </c>
      <c r="F1754">
        <f t="shared" si="273"/>
        <v>0.31054798775647097</v>
      </c>
      <c r="G1754">
        <f t="shared" si="274"/>
        <v>0.19903961186941485</v>
      </c>
      <c r="H1754">
        <f t="shared" si="275"/>
        <v>0.29725973441201431</v>
      </c>
      <c r="I1754">
        <f t="shared" si="276"/>
        <v>0.19315266596209985</v>
      </c>
      <c r="J1754">
        <f t="shared" si="277"/>
        <v>-3.7270018632556377E-3</v>
      </c>
      <c r="K1754" s="28">
        <f t="shared" si="278"/>
        <v>3.9116125000000128</v>
      </c>
      <c r="L1754" s="28">
        <f t="shared" si="279"/>
        <v>2.6787348000000022</v>
      </c>
      <c r="M1754" s="28">
        <f t="shared" si="280"/>
        <v>2.6107043470823323</v>
      </c>
      <c r="N1754" s="28">
        <f t="shared" si="281"/>
        <v>1.8296273826767928</v>
      </c>
      <c r="O1754" s="7">
        <f t="shared" si="282"/>
        <v>3.0778024531459591</v>
      </c>
      <c r="P1754" s="7">
        <f>[1]!S_PQ_PctChange("H00906.CSI",$A$3,$A1754)/100</f>
        <v>1.2608547401520291</v>
      </c>
    </row>
    <row r="1755" spans="1:16" x14ac:dyDescent="0.3">
      <c r="A1755" s="3">
        <v>20160323</v>
      </c>
      <c r="B1755" s="29">
        <f>板块策略指数!B1755</f>
        <v>8.5709326621348798E-3</v>
      </c>
      <c r="C1755" s="29">
        <f>板块策略指数!C1755</f>
        <v>-3.5713365366820023E-4</v>
      </c>
      <c r="D1755" s="29">
        <f>板块策略指数!E1755</f>
        <v>2.54200567426351E-3</v>
      </c>
      <c r="E1755" s="29">
        <f>板块策略指数!F1755</f>
        <v>9.9775451974537998E-4</v>
      </c>
      <c r="F1755">
        <f t="shared" si="273"/>
        <v>0.31210514694567087</v>
      </c>
      <c r="G1755">
        <f t="shared" si="274"/>
        <v>0.1982668701925738</v>
      </c>
      <c r="H1755">
        <f t="shared" si="275"/>
        <v>0.29696442600213929</v>
      </c>
      <c r="I1755">
        <f t="shared" si="276"/>
        <v>0.19266355685961617</v>
      </c>
      <c r="J1755">
        <f t="shared" si="277"/>
        <v>3.5389570246805347E-3</v>
      </c>
      <c r="K1755" s="28">
        <f t="shared" si="278"/>
        <v>3.9537096000000123</v>
      </c>
      <c r="L1755" s="28">
        <f t="shared" si="279"/>
        <v>2.677421000000002</v>
      </c>
      <c r="M1755" s="28">
        <f t="shared" si="280"/>
        <v>2.6198827780207039</v>
      </c>
      <c r="N1755" s="28">
        <f t="shared" si="281"/>
        <v>1.8324506561870542</v>
      </c>
      <c r="O1755" s="7">
        <f t="shared" si="282"/>
        <v>3.0922336207827792</v>
      </c>
      <c r="P1755" s="7">
        <f>[1]!S_PQ_PctChange("H00906.CSI",$A$3,$A1755)/100</f>
        <v>1.2706594957864041</v>
      </c>
    </row>
    <row r="1756" spans="1:16" x14ac:dyDescent="0.3">
      <c r="A1756" s="3">
        <v>20160324</v>
      </c>
      <c r="B1756" s="29">
        <f>板块策略指数!B1756</f>
        <v>-1.4913429725472806E-2</v>
      </c>
      <c r="C1756" s="29">
        <f>板块策略指数!C1756</f>
        <v>-1.4039349859589101E-2</v>
      </c>
      <c r="D1756" s="29">
        <f>板块策略指数!E1756</f>
        <v>-3.0880967125306098E-3</v>
      </c>
      <c r="E1756" s="29">
        <f>板块策略指数!F1756</f>
        <v>-1.5347836280466501E-2</v>
      </c>
      <c r="F1756">
        <f t="shared" si="273"/>
        <v>0.3109682994041173</v>
      </c>
      <c r="G1756">
        <f t="shared" si="274"/>
        <v>0.19771996414332058</v>
      </c>
      <c r="H1756">
        <f t="shared" si="275"/>
        <v>0.29943461130819965</v>
      </c>
      <c r="I1756">
        <f t="shared" si="276"/>
        <v>0.19187712514436259</v>
      </c>
      <c r="J1756">
        <f t="shared" si="277"/>
        <v>-1.1312119727701391E-2</v>
      </c>
      <c r="K1756" s="28">
        <f t="shared" si="278"/>
        <v>3.8798328000000124</v>
      </c>
      <c r="L1756" s="28">
        <f t="shared" si="279"/>
        <v>2.6257924000000021</v>
      </c>
      <c r="M1756" s="28">
        <f t="shared" si="280"/>
        <v>2.6087042299141521</v>
      </c>
      <c r="N1756" s="28">
        <f t="shared" si="281"/>
        <v>1.7889786672433954</v>
      </c>
      <c r="O1756" s="7">
        <f t="shared" si="282"/>
        <v>3.0459417841107594</v>
      </c>
      <c r="P1756" s="7">
        <f>[1]!S_PQ_PctChange("H00906.CSI",$A$3,$A1756)/100</f>
        <v>1.232816838119307</v>
      </c>
    </row>
    <row r="1757" spans="1:16" x14ac:dyDescent="0.3">
      <c r="A1757" s="3">
        <v>20160325</v>
      </c>
      <c r="B1757" s="29">
        <f>板块策略指数!B1757</f>
        <v>2.4317636456725094E-3</v>
      </c>
      <c r="C1757" s="29">
        <f>板块策略指数!C1757</f>
        <v>8.1169843039001332E-3</v>
      </c>
      <c r="D1757" s="29">
        <f>板块策略指数!E1757</f>
        <v>7.9270639862686898E-3</v>
      </c>
      <c r="E1757" s="29">
        <f>板块策略指数!F1757</f>
        <v>4.7894014611232199E-3</v>
      </c>
      <c r="F1757">
        <f t="shared" si="273"/>
        <v>0.30997201045520845</v>
      </c>
      <c r="G1757">
        <f t="shared" si="274"/>
        <v>0.19820426551057838</v>
      </c>
      <c r="H1757">
        <f t="shared" si="275"/>
        <v>0.30011150665856279</v>
      </c>
      <c r="I1757">
        <f t="shared" si="276"/>
        <v>0.1917122173756505</v>
      </c>
      <c r="J1757">
        <f t="shared" si="277"/>
        <v>5.6537051580326939E-3</v>
      </c>
      <c r="K1757" s="28">
        <f t="shared" si="278"/>
        <v>3.8916994000000127</v>
      </c>
      <c r="L1757" s="28">
        <f t="shared" si="279"/>
        <v>2.6552229000000027</v>
      </c>
      <c r="M1757" s="28">
        <f t="shared" si="280"/>
        <v>2.6373106592522002</v>
      </c>
      <c r="N1757" s="28">
        <f t="shared" si="281"/>
        <v>1.8023362057473324</v>
      </c>
      <c r="O1757" s="7">
        <f t="shared" si="282"/>
        <v>3.0688163460446871</v>
      </c>
      <c r="P1757" s="7">
        <f>[1]!S_PQ_PctChange("H00906.CSI",$A$3,$A1757)/100</f>
        <v>1.2471130378029871</v>
      </c>
    </row>
    <row r="1758" spans="1:16" x14ac:dyDescent="0.3">
      <c r="A1758" s="3">
        <v>20160328</v>
      </c>
      <c r="B1758" s="29">
        <f>板块策略指数!B1758</f>
        <v>-5.6595464553688638E-3</v>
      </c>
      <c r="C1758" s="29">
        <f>板块策略指数!C1758</f>
        <v>-2.2593150201593499E-3</v>
      </c>
      <c r="D1758" s="29">
        <f>板块策略指数!E1758</f>
        <v>-1.33248572746302E-3</v>
      </c>
      <c r="E1758" s="29">
        <f>板块策略指数!F1758</f>
        <v>-1.2972448810777099E-2</v>
      </c>
      <c r="F1758">
        <f t="shared" si="273"/>
        <v>0.30979424559124363</v>
      </c>
      <c r="G1758">
        <f t="shared" si="274"/>
        <v>0.19876798556050601</v>
      </c>
      <c r="H1758">
        <f t="shared" si="275"/>
        <v>0.30124463973144128</v>
      </c>
      <c r="I1758">
        <f t="shared" si="276"/>
        <v>0.19019312911680927</v>
      </c>
      <c r="J1758">
        <f t="shared" si="277"/>
        <v>-5.0889780927391923E-3</v>
      </c>
      <c r="K1758" s="28">
        <f t="shared" si="278"/>
        <v>3.8640146000000133</v>
      </c>
      <c r="L1758" s="28">
        <f t="shared" si="279"/>
        <v>2.6469646000000027</v>
      </c>
      <c r="M1758" s="28">
        <f t="shared" si="280"/>
        <v>2.6324639947123973</v>
      </c>
      <c r="N1758" s="28">
        <f t="shared" si="281"/>
        <v>1.7659830427676879</v>
      </c>
      <c r="O1758" s="7">
        <f t="shared" si="282"/>
        <v>3.0481102287962862</v>
      </c>
      <c r="P1758" s="7">
        <f>[1]!S_PQ_PctChange("H00906.CSI",$A$3,$A1758)/100</f>
        <v>1.2288488224555523</v>
      </c>
    </row>
    <row r="1759" spans="1:16" x14ac:dyDescent="0.3">
      <c r="A1759" s="3">
        <v>20160329</v>
      </c>
      <c r="B1759" s="29">
        <f>板块策略指数!B1759</f>
        <v>-1.7082884578512623E-2</v>
      </c>
      <c r="C1759" s="29">
        <f>板块策略指数!C1759</f>
        <v>-2.0366361658679111E-2</v>
      </c>
      <c r="D1759" s="29">
        <f>板块策略指数!E1759</f>
        <v>-1.39486353328E-2</v>
      </c>
      <c r="E1759" s="29">
        <f>板块策略指数!F1759</f>
        <v>-4.5181224668591697E-3</v>
      </c>
      <c r="F1759">
        <f t="shared" si="273"/>
        <v>0.30895147023941805</v>
      </c>
      <c r="G1759">
        <f t="shared" si="274"/>
        <v>0.19756506332867602</v>
      </c>
      <c r="H1759">
        <f t="shared" si="275"/>
        <v>0.30138309517615336</v>
      </c>
      <c r="I1759">
        <f t="shared" si="276"/>
        <v>0.19210037125575277</v>
      </c>
      <c r="J1759">
        <f t="shared" si="277"/>
        <v>-1.4401627495894471E-2</v>
      </c>
      <c r="K1759" s="28">
        <f t="shared" si="278"/>
        <v>3.7809232000000126</v>
      </c>
      <c r="L1759" s="28">
        <f t="shared" si="279"/>
        <v>2.5726892000000028</v>
      </c>
      <c r="M1759" s="28">
        <f t="shared" si="280"/>
        <v>2.581796079090628</v>
      </c>
      <c r="N1759" s="28">
        <f t="shared" si="281"/>
        <v>1.7534859926392077</v>
      </c>
      <c r="O1759" s="7">
        <f t="shared" si="282"/>
        <v>2.9898108532188421</v>
      </c>
      <c r="P1759" s="7">
        <f>[1]!S_PQ_PctChange("H00906.CSI",$A$3,$A1759)/100</f>
        <v>1.1992926079880561</v>
      </c>
    </row>
    <row r="1760" spans="1:16" x14ac:dyDescent="0.3">
      <c r="A1760" s="3">
        <v>20160330</v>
      </c>
      <c r="B1760" s="29">
        <f>板块策略指数!B1760</f>
        <v>3.8816331540318452E-2</v>
      </c>
      <c r="C1760" s="29">
        <f>板块策略指数!C1760</f>
        <v>3.3603454786943161E-2</v>
      </c>
      <c r="D1760" s="29">
        <f>板块策略指数!E1760</f>
        <v>2.09517628932154E-2</v>
      </c>
      <c r="E1760" s="29">
        <f>板块策略指数!F1760</f>
        <v>2.1946136475382599E-2</v>
      </c>
      <c r="F1760">
        <f t="shared" si="273"/>
        <v>0.31184979414142194</v>
      </c>
      <c r="G1760">
        <f t="shared" si="274"/>
        <v>0.19841775295893463</v>
      </c>
      <c r="H1760">
        <f t="shared" si="275"/>
        <v>0.29897889940690914</v>
      </c>
      <c r="I1760">
        <f t="shared" si="276"/>
        <v>0.19075355349273448</v>
      </c>
      <c r="J1760">
        <f t="shared" si="277"/>
        <v>2.9161599486431357E-2</v>
      </c>
      <c r="K1760" s="28">
        <f t="shared" si="278"/>
        <v>3.9665011000000137</v>
      </c>
      <c r="L1760" s="28">
        <f t="shared" si="279"/>
        <v>2.6927439000000035</v>
      </c>
      <c r="M1760" s="28">
        <f t="shared" si="280"/>
        <v>2.6568410212715836</v>
      </c>
      <c r="N1760" s="28">
        <f t="shared" si="281"/>
        <v>1.8139143720167219</v>
      </c>
      <c r="O1760" s="7">
        <f t="shared" si="282"/>
        <v>3.1061601193470274</v>
      </c>
      <c r="P1760" s="7">
        <f>[1]!S_PQ_PctChange("H00906.CSI",$A$3,$A1760)/100</f>
        <v>1.262766992265083</v>
      </c>
    </row>
    <row r="1761" spans="1:16" x14ac:dyDescent="0.3">
      <c r="A1761" s="3">
        <v>20160331</v>
      </c>
      <c r="B1761" s="29">
        <f>板块策略指数!B1761</f>
        <v>-3.7466416749611666E-3</v>
      </c>
      <c r="C1761" s="29">
        <f>板块策略指数!C1761</f>
        <v>-1.6082350037867237E-3</v>
      </c>
      <c r="D1761" s="29">
        <f>板块策略指数!E1761</f>
        <v>5.66011103189939E-3</v>
      </c>
      <c r="E1761" s="29">
        <f>板块策略指数!F1761</f>
        <v>-2.2232868846463099E-3</v>
      </c>
      <c r="F1761">
        <f t="shared" si="273"/>
        <v>0.3</v>
      </c>
      <c r="G1761">
        <f t="shared" si="274"/>
        <v>0.2</v>
      </c>
      <c r="H1761">
        <f t="shared" si="275"/>
        <v>0.3</v>
      </c>
      <c r="I1761">
        <f t="shared" si="276"/>
        <v>0.2</v>
      </c>
      <c r="J1761">
        <f t="shared" si="277"/>
        <v>-2.1933791758146801E-4</v>
      </c>
      <c r="K1761" s="28">
        <f t="shared" si="278"/>
        <v>3.9478934000000132</v>
      </c>
      <c r="L1761" s="28">
        <f t="shared" si="279"/>
        <v>2.6868051000000035</v>
      </c>
      <c r="M1761" s="28">
        <f t="shared" si="280"/>
        <v>2.6775391474779853</v>
      </c>
      <c r="N1761" s="28">
        <f t="shared" si="281"/>
        <v>1.8076582330988993</v>
      </c>
      <c r="O1761" s="7">
        <f t="shared" si="282"/>
        <v>3.1052594827371935</v>
      </c>
      <c r="P1761" s="7">
        <f>[1]!S_PQ_PctChange("H00906.CSI",$A$3,$A1761)/100</f>
        <v>1.2656359699194191</v>
      </c>
    </row>
    <row r="1762" spans="1:16" x14ac:dyDescent="0.3">
      <c r="A1762" s="3">
        <v>20160401</v>
      </c>
      <c r="B1762" s="29">
        <f>板块策略指数!B1762</f>
        <v>-7.1103391192704332E-3</v>
      </c>
      <c r="C1762" s="29">
        <f>板块策略指数!C1762</f>
        <v>-7.1499304370605385E-3</v>
      </c>
      <c r="D1762" s="29">
        <f>板块策略指数!E1762</f>
        <v>-4.5418456032755702E-3</v>
      </c>
      <c r="E1762" s="29">
        <f>板块策略指数!F1762</f>
        <v>5.3634309348792901E-3</v>
      </c>
      <c r="F1762">
        <f t="shared" si="273"/>
        <v>0.29901900512997831</v>
      </c>
      <c r="G1762">
        <f t="shared" si="274"/>
        <v>0.19933805452970846</v>
      </c>
      <c r="H1762">
        <f t="shared" si="275"/>
        <v>0.29979253355523588</v>
      </c>
      <c r="I1762">
        <f t="shared" si="276"/>
        <v>0.20185040678507746</v>
      </c>
      <c r="J1762">
        <f t="shared" si="277"/>
        <v>-3.85295531720005E-3</v>
      </c>
      <c r="K1762" s="28">
        <f t="shared" si="278"/>
        <v>3.912712200000013</v>
      </c>
      <c r="L1762" s="28">
        <f t="shared" si="279"/>
        <v>2.6604447000000033</v>
      </c>
      <c r="M1762" s="28">
        <f t="shared" si="280"/>
        <v>2.6608363324701387</v>
      </c>
      <c r="N1762" s="28">
        <f t="shared" si="281"/>
        <v>1.8227169141208708</v>
      </c>
      <c r="O1762" s="7">
        <f t="shared" si="282"/>
        <v>3.0894421013846953</v>
      </c>
      <c r="P1762" s="7">
        <f>[1]!S_PQ_PctChange("H00906.CSI",$A$3,$A1762)/100</f>
        <v>1.2642101345243795</v>
      </c>
    </row>
    <row r="1763" spans="1:16" x14ac:dyDescent="0.3">
      <c r="A1763" s="3">
        <v>20160405</v>
      </c>
      <c r="B1763" s="29">
        <f>板块策略指数!B1763</f>
        <v>2.8908308530672819E-2</v>
      </c>
      <c r="C1763" s="29">
        <f>板块策略指数!C1763</f>
        <v>2.2896808139185931E-2</v>
      </c>
      <c r="D1763" s="29">
        <f>板块策略指数!E1763</f>
        <v>1.5499819296089699E-2</v>
      </c>
      <c r="E1763" s="29">
        <f>板块策略指数!F1763</f>
        <v>4.9458348904297704E-3</v>
      </c>
      <c r="F1763">
        <f t="shared" si="273"/>
        <v>0.30196998164096228</v>
      </c>
      <c r="G1763">
        <f t="shared" si="274"/>
        <v>0.200129147309379</v>
      </c>
      <c r="H1763">
        <f t="shared" si="275"/>
        <v>0.29880576275138954</v>
      </c>
      <c r="I1763">
        <f t="shared" si="276"/>
        <v>0.19909510829826926</v>
      </c>
      <c r="J1763">
        <f t="shared" si="277"/>
        <v>1.885338772718571E-2</v>
      </c>
      <c r="K1763" s="28">
        <f t="shared" si="278"/>
        <v>4.0547304000000137</v>
      </c>
      <c r="L1763" s="28">
        <f t="shared" si="279"/>
        <v>2.7442572000000038</v>
      </c>
      <c r="M1763" s="28">
        <f t="shared" si="280"/>
        <v>2.717578634095986</v>
      </c>
      <c r="N1763" s="28">
        <f t="shared" si="281"/>
        <v>1.8366776059205363</v>
      </c>
      <c r="O1763" s="7">
        <f t="shared" si="282"/>
        <v>3.1665419389099778</v>
      </c>
      <c r="P1763" s="7">
        <f>[1]!S_PQ_PctChange("H00906.CSI",$A$3,$A1763)/100</f>
        <v>1.3028519314356251</v>
      </c>
    </row>
    <row r="1764" spans="1:16" x14ac:dyDescent="0.3">
      <c r="A1764" s="3">
        <v>20160406</v>
      </c>
      <c r="B1764" s="29">
        <f>板块策略指数!B1764</f>
        <v>4.280999833344192E-3</v>
      </c>
      <c r="C1764" s="29">
        <f>板块策略指数!C1764</f>
        <v>4.957191509173074E-3</v>
      </c>
      <c r="D1764" s="29">
        <f>板块策略指数!E1764</f>
        <v>4.4459760508886396E-3</v>
      </c>
      <c r="E1764" s="29">
        <f>板块策略指数!F1764</f>
        <v>-6.9247629441180304E-3</v>
      </c>
      <c r="F1764">
        <f t="shared" si="273"/>
        <v>0.3025865525127811</v>
      </c>
      <c r="G1764">
        <f t="shared" si="274"/>
        <v>0.20067280061546719</v>
      </c>
      <c r="H1764">
        <f t="shared" si="275"/>
        <v>0.29946505876454893</v>
      </c>
      <c r="I1764">
        <f t="shared" si="276"/>
        <v>0.19727558810720272</v>
      </c>
      <c r="J1764">
        <f t="shared" si="277"/>
        <v>2.2346087876211791E-3</v>
      </c>
      <c r="K1764" s="28">
        <f t="shared" si="278"/>
        <v>4.0763697000000132</v>
      </c>
      <c r="L1764" s="28">
        <f t="shared" si="279"/>
        <v>2.7628182000000039</v>
      </c>
      <c r="M1764" s="28">
        <f t="shared" si="280"/>
        <v>2.734106899670472</v>
      </c>
      <c r="N1764" s="28">
        <f t="shared" si="281"/>
        <v>1.8170342859506485</v>
      </c>
      <c r="O1764" s="7">
        <f t="shared" si="282"/>
        <v>3.1758525301406584</v>
      </c>
      <c r="P1764" s="7">
        <f>[1]!S_PQ_PctChange("H00906.CSI",$A$3,$A1764)/100</f>
        <v>1.3033394428649325</v>
      </c>
    </row>
    <row r="1765" spans="1:16" x14ac:dyDescent="0.3">
      <c r="A1765" s="3">
        <v>20160407</v>
      </c>
      <c r="B1765" s="29">
        <f>板块策略指数!B1765</f>
        <v>-1.6756324898874148E-2</v>
      </c>
      <c r="C1765" s="29">
        <f>板块策略指数!C1765</f>
        <v>-1.3029090802207781E-2</v>
      </c>
      <c r="D1765" s="29">
        <f>板块策略指数!E1765</f>
        <v>-1.44802688617149E-2</v>
      </c>
      <c r="E1765" s="29">
        <f>板块策略指数!F1765</f>
        <v>-1.1167708800211E-2</v>
      </c>
      <c r="F1765">
        <f t="shared" si="273"/>
        <v>0.30180933245219871</v>
      </c>
      <c r="G1765">
        <f t="shared" si="274"/>
        <v>0.20091610208374192</v>
      </c>
      <c r="H1765">
        <f t="shared" si="275"/>
        <v>0.29938729094114902</v>
      </c>
      <c r="I1765">
        <f t="shared" si="276"/>
        <v>0.19788727452291033</v>
      </c>
      <c r="J1765">
        <f t="shared" si="277"/>
        <v>-1.4224273611658192E-2</v>
      </c>
      <c r="K1765" s="28">
        <f t="shared" si="278"/>
        <v>3.9913084000000127</v>
      </c>
      <c r="L1765" s="28">
        <f t="shared" si="279"/>
        <v>2.7137921000000036</v>
      </c>
      <c r="M1765" s="28">
        <f t="shared" si="280"/>
        <v>2.6800360278048587</v>
      </c>
      <c r="N1765" s="28">
        <f t="shared" si="281"/>
        <v>1.7855744673649414</v>
      </c>
      <c r="O1765" s="7">
        <f t="shared" si="282"/>
        <v>3.1164540611900025</v>
      </c>
      <c r="P1765" s="7">
        <f>[1]!S_PQ_PctChange("H00906.CSI",$A$3,$A1765)/100</f>
        <v>1.2691507751077244</v>
      </c>
    </row>
    <row r="1766" spans="1:16" x14ac:dyDescent="0.3">
      <c r="A1766" s="3">
        <v>20160408</v>
      </c>
      <c r="B1766" s="29">
        <f>板块策略指数!B1766</f>
        <v>-8.6951148921191965E-3</v>
      </c>
      <c r="C1766" s="29">
        <f>板块策略指数!C1766</f>
        <v>-7.9261302753054347E-3</v>
      </c>
      <c r="D1766" s="29">
        <f>板块策略指数!E1766</f>
        <v>-8.5942545810648498E-3</v>
      </c>
      <c r="E1766" s="29">
        <f>板块策略指数!F1766</f>
        <v>-3.2045601253210499E-3</v>
      </c>
      <c r="F1766">
        <f t="shared" si="273"/>
        <v>0.30142280025274487</v>
      </c>
      <c r="G1766">
        <f t="shared" si="274"/>
        <v>0.20081444248624056</v>
      </c>
      <c r="H1766">
        <f t="shared" si="275"/>
        <v>0.29903428283673683</v>
      </c>
      <c r="I1766">
        <f t="shared" si="276"/>
        <v>0.19872847442427774</v>
      </c>
      <c r="J1766">
        <f t="shared" si="277"/>
        <v>-7.4239062866361142E-3</v>
      </c>
      <c r="K1766" s="28">
        <f t="shared" si="278"/>
        <v>3.9479084000000135</v>
      </c>
      <c r="L1766" s="28">
        <f t="shared" si="279"/>
        <v>2.6843561000000036</v>
      </c>
      <c r="M1766" s="28">
        <f t="shared" si="280"/>
        <v>2.648408861314413</v>
      </c>
      <c r="N1766" s="28">
        <f t="shared" si="281"/>
        <v>1.7766479265007113</v>
      </c>
      <c r="O1766" s="7">
        <f t="shared" si="282"/>
        <v>3.0858938920064851</v>
      </c>
      <c r="P1766" s="7">
        <f>[1]!S_PQ_PctChange("H00906.CSI",$A$3,$A1766)/100</f>
        <v>1.2509383760948412</v>
      </c>
    </row>
    <row r="1767" spans="1:16" x14ac:dyDescent="0.3">
      <c r="A1767" s="3">
        <v>20160411</v>
      </c>
      <c r="B1767" s="29">
        <f>板块策略指数!B1767</f>
        <v>1.9268707561360621E-2</v>
      </c>
      <c r="C1767" s="29">
        <f>板块策略指数!C1767</f>
        <v>2.4982981422452685E-2</v>
      </c>
      <c r="D1767" s="29">
        <f>板块策略指数!E1767</f>
        <v>1.2427056680052799E-2</v>
      </c>
      <c r="E1767" s="29">
        <f>板块策略指数!F1767</f>
        <v>9.3046730021526299E-3</v>
      </c>
      <c r="F1767">
        <f t="shared" si="273"/>
        <v>0.30227645922351593</v>
      </c>
      <c r="G1767">
        <f t="shared" si="274"/>
        <v>0.20251217283448925</v>
      </c>
      <c r="H1767">
        <f t="shared" si="275"/>
        <v>0.29786828088297229</v>
      </c>
      <c r="I1767">
        <f t="shared" si="276"/>
        <v>0.19734308705902262</v>
      </c>
      <c r="J1767">
        <f t="shared" si="277"/>
        <v>1.639019072921612E-2</v>
      </c>
      <c r="K1767" s="28">
        <f t="shared" si="278"/>
        <v>4.0432482000000141</v>
      </c>
      <c r="L1767" s="28">
        <f t="shared" si="279"/>
        <v>2.776402300000004</v>
      </c>
      <c r="M1767" s="28">
        <f t="shared" si="280"/>
        <v>2.6937478450259742</v>
      </c>
      <c r="N1767" s="28">
        <f t="shared" si="281"/>
        <v>1.8024837274989056</v>
      </c>
      <c r="O1767" s="7">
        <f t="shared" si="282"/>
        <v>3.1528624721958103</v>
      </c>
      <c r="P1767" s="7">
        <f>[1]!S_PQ_PctChange("H00906.CSI",$A$3,$A1767)/100</f>
        <v>1.2876170950115569</v>
      </c>
    </row>
    <row r="1768" spans="1:16" x14ac:dyDescent="0.3">
      <c r="A1768" s="3">
        <v>20160412</v>
      </c>
      <c r="B1768" s="29">
        <f>板块策略指数!B1768</f>
        <v>-8.6167085728597742E-3</v>
      </c>
      <c r="C1768" s="29">
        <f>板块策略指数!C1768</f>
        <v>-7.6594858550955583E-3</v>
      </c>
      <c r="D1768" s="29">
        <f>板块策略指数!E1768</f>
        <v>-4.4498914695952699E-3</v>
      </c>
      <c r="E1768" s="29">
        <f>板块策略指数!F1768</f>
        <v>-1.46347100037353E-3</v>
      </c>
      <c r="F1768">
        <f t="shared" si="273"/>
        <v>0.30141098895581264</v>
      </c>
      <c r="G1768">
        <f t="shared" si="274"/>
        <v>0.2021273193980595</v>
      </c>
      <c r="H1768">
        <f t="shared" si="275"/>
        <v>0.29826379778550327</v>
      </c>
      <c r="I1768">
        <f t="shared" si="276"/>
        <v>0.19819789386062456</v>
      </c>
      <c r="J1768">
        <f t="shared" si="277"/>
        <v>-5.7700546880746191E-3</v>
      </c>
      <c r="K1768" s="28">
        <f t="shared" si="278"/>
        <v>3.9997920000000144</v>
      </c>
      <c r="L1768" s="28">
        <f t="shared" si="279"/>
        <v>2.7474770000000035</v>
      </c>
      <c r="M1768" s="28">
        <f t="shared" si="280"/>
        <v>2.6773110679995571</v>
      </c>
      <c r="N1768" s="28">
        <f t="shared" si="281"/>
        <v>1.7983823738346922</v>
      </c>
      <c r="O1768" s="7">
        <f t="shared" si="282"/>
        <v>3.1289002286191883</v>
      </c>
      <c r="P1768" s="7">
        <f>[1]!S_PQ_PctChange("H00906.CSI",$A$3,$A1768)/100</f>
        <v>1.2763732110592949</v>
      </c>
    </row>
    <row r="1769" spans="1:16" x14ac:dyDescent="0.3">
      <c r="A1769" s="3">
        <v>20160413</v>
      </c>
      <c r="B1769" s="29">
        <f>板块策略指数!B1769</f>
        <v>1.36604482746482E-2</v>
      </c>
      <c r="C1769" s="29">
        <f>板块策略指数!C1769</f>
        <v>9.4259951428654308E-3</v>
      </c>
      <c r="D1769" s="29">
        <f>板块策略指数!E1769</f>
        <v>6.4872322514195396E-3</v>
      </c>
      <c r="E1769" s="29">
        <f>板块策略指数!F1769</f>
        <v>1.03016022045429E-2</v>
      </c>
      <c r="F1769">
        <f t="shared" si="273"/>
        <v>0.30250356737852069</v>
      </c>
      <c r="G1769">
        <f t="shared" si="274"/>
        <v>0.20201258152796325</v>
      </c>
      <c r="H1769">
        <f t="shared" si="275"/>
        <v>0.2972266392203437</v>
      </c>
      <c r="I1769">
        <f t="shared" si="276"/>
        <v>0.19825721187317222</v>
      </c>
      <c r="J1769">
        <f t="shared" si="277"/>
        <v>9.9993227436833212E-3</v>
      </c>
      <c r="K1769" s="28">
        <f t="shared" si="278"/>
        <v>4.0680914000000152</v>
      </c>
      <c r="L1769" s="28">
        <f t="shared" si="279"/>
        <v>2.7828007000000037</v>
      </c>
      <c r="M1769" s="28">
        <f t="shared" si="280"/>
        <v>2.7011666389583859</v>
      </c>
      <c r="N1769" s="28">
        <f t="shared" si="281"/>
        <v>1.8272101958661415</v>
      </c>
      <c r="O1769" s="7">
        <f t="shared" si="282"/>
        <v>3.1701864345816197</v>
      </c>
      <c r="P1769" s="7">
        <f>[1]!S_PQ_PctChange("H00906.CSI",$A$3,$A1769)/100</f>
        <v>1.3076720495184833</v>
      </c>
    </row>
    <row r="1770" spans="1:16" x14ac:dyDescent="0.3">
      <c r="A1770" s="3">
        <v>20160414</v>
      </c>
      <c r="B1770" s="29">
        <f>板块策略指数!B1770</f>
        <v>9.6953263313284584E-3</v>
      </c>
      <c r="C1770" s="29">
        <f>板块策略指数!C1770</f>
        <v>5.2559470024418718E-3</v>
      </c>
      <c r="D1770" s="29">
        <f>板块策略指数!E1770</f>
        <v>5.7800977590784196E-3</v>
      </c>
      <c r="E1770" s="29">
        <f>板块策略指数!F1770</f>
        <v>3.2190302864277898E-3</v>
      </c>
      <c r="F1770">
        <f t="shared" si="273"/>
        <v>0.30350890375053874</v>
      </c>
      <c r="G1770">
        <f t="shared" si="274"/>
        <v>0.20179279655332735</v>
      </c>
      <c r="H1770">
        <f t="shared" si="275"/>
        <v>0.29705807197828188</v>
      </c>
      <c r="I1770">
        <f t="shared" si="276"/>
        <v>0.19764022771785197</v>
      </c>
      <c r="J1770">
        <f t="shared" si="277"/>
        <v>6.3508332252815974E-3</v>
      </c>
      <c r="K1770" s="28">
        <f t="shared" si="278"/>
        <v>4.1172282000000147</v>
      </c>
      <c r="L1770" s="28">
        <f t="shared" si="279"/>
        <v>2.8026829000000033</v>
      </c>
      <c r="M1770" s="28">
        <f t="shared" si="280"/>
        <v>2.7225597439542053</v>
      </c>
      <c r="N1770" s="28">
        <f t="shared" si="281"/>
        <v>1.8363110711127324</v>
      </c>
      <c r="O1770" s="7">
        <f t="shared" si="282"/>
        <v>3.1966705931459787</v>
      </c>
      <c r="P1770" s="7">
        <f>[1]!S_PQ_PctChange("H00906.CSI",$A$3,$A1770)/100</f>
        <v>1.3210693348429918</v>
      </c>
    </row>
    <row r="1771" spans="1:16" x14ac:dyDescent="0.3">
      <c r="A1771" s="3">
        <v>20160415</v>
      </c>
      <c r="B1771" s="29">
        <f>板块策略指数!B1771</f>
        <v>-3.255082507361944E-3</v>
      </c>
      <c r="C1771" s="29">
        <f>板块策略指数!C1771</f>
        <v>-2.0899980905586331E-3</v>
      </c>
      <c r="D1771" s="29">
        <f>板块策略指数!E1771</f>
        <v>-1.1503018052353899E-3</v>
      </c>
      <c r="E1771" s="29">
        <f>板块策略指数!F1771</f>
        <v>5.23197799068628E-3</v>
      </c>
      <c r="F1771">
        <f t="shared" si="273"/>
        <v>0.30273812648204773</v>
      </c>
      <c r="G1771">
        <f t="shared" si="274"/>
        <v>0.20151560725458123</v>
      </c>
      <c r="H1771">
        <f t="shared" si="275"/>
        <v>0.2969293678826308</v>
      </c>
      <c r="I1771">
        <f t="shared" si="276"/>
        <v>0.19881689838074015</v>
      </c>
      <c r="J1771">
        <f t="shared" si="277"/>
        <v>-7.1735019787425567E-4</v>
      </c>
      <c r="K1771" s="28">
        <f t="shared" si="278"/>
        <v>4.1005712000000152</v>
      </c>
      <c r="L1771" s="28">
        <f t="shared" si="279"/>
        <v>2.7947353000000033</v>
      </c>
      <c r="M1771" s="28">
        <f t="shared" si="280"/>
        <v>2.7182776767606383</v>
      </c>
      <c r="N1771" s="28">
        <f t="shared" si="281"/>
        <v>1.8511505882115338</v>
      </c>
      <c r="O1771" s="7">
        <f t="shared" si="282"/>
        <v>3.1936601106655722</v>
      </c>
      <c r="P1771" s="7">
        <f>[1]!S_PQ_PctChange("H00906.CSI",$A$3,$A1771)/100</f>
        <v>1.3174257186258351</v>
      </c>
    </row>
    <row r="1772" spans="1:16" x14ac:dyDescent="0.3">
      <c r="A1772" s="3">
        <v>20160418</v>
      </c>
      <c r="B1772" s="29">
        <f>板块策略指数!B1772</f>
        <v>-1.9215494923392151E-2</v>
      </c>
      <c r="C1772" s="29">
        <f>板块策略指数!C1772</f>
        <v>-1.6540257761852289E-2</v>
      </c>
      <c r="D1772" s="29">
        <f>板块策略指数!E1772</f>
        <v>-1.1733863368566501E-2</v>
      </c>
      <c r="E1772" s="29">
        <f>板块策略指数!F1772</f>
        <v>-7.09484587511799E-3</v>
      </c>
      <c r="F1772">
        <f t="shared" si="273"/>
        <v>0.30115054918392703</v>
      </c>
      <c r="G1772">
        <f t="shared" si="274"/>
        <v>0.2010056286906656</v>
      </c>
      <c r="H1772">
        <f t="shared" si="275"/>
        <v>0.29762541405495951</v>
      </c>
      <c r="I1772">
        <f t="shared" si="276"/>
        <v>0.20021840807044772</v>
      </c>
      <c r="J1772">
        <f t="shared" si="277"/>
        <v>-1.4045086903789958E-2</v>
      </c>
      <c r="K1772" s="28">
        <f t="shared" si="278"/>
        <v>4.0025612000000148</v>
      </c>
      <c r="L1772" s="28">
        <f t="shared" si="279"/>
        <v>2.7319694000000032</v>
      </c>
      <c r="M1772" s="28">
        <f t="shared" si="280"/>
        <v>2.6746479145351381</v>
      </c>
      <c r="N1772" s="28">
        <f t="shared" si="281"/>
        <v>1.8309221142214209</v>
      </c>
      <c r="O1772" s="7">
        <f t="shared" si="282"/>
        <v>3.1347597899663171</v>
      </c>
      <c r="P1772" s="7">
        <f>[1]!S_PQ_PctChange("H00906.CSI",$A$3,$A1772)/100</f>
        <v>1.2845528417141301</v>
      </c>
    </row>
    <row r="1773" spans="1:16" x14ac:dyDescent="0.3">
      <c r="A1773" s="3">
        <v>20160419</v>
      </c>
      <c r="B1773" s="29">
        <f>板块策略指数!B1773</f>
        <v>2.9778146442266886E-3</v>
      </c>
      <c r="C1773" s="29">
        <f>板块策略指数!C1773</f>
        <v>6.1401896810843871E-4</v>
      </c>
      <c r="D1773" s="29">
        <f>板块策略指数!E1773</f>
        <v>2.7058522672748502E-3</v>
      </c>
      <c r="E1773" s="29">
        <f>板块策略指数!F1773</f>
        <v>3.0579314478766401E-3</v>
      </c>
      <c r="F1773">
        <f t="shared" si="273"/>
        <v>0.30131278651385768</v>
      </c>
      <c r="G1773">
        <f t="shared" si="274"/>
        <v>0.20063993467135133</v>
      </c>
      <c r="H1773">
        <f t="shared" si="275"/>
        <v>0.29770500623228657</v>
      </c>
      <c r="I1773">
        <f t="shared" si="276"/>
        <v>0.20034227258250431</v>
      </c>
      <c r="J1773">
        <f t="shared" si="277"/>
        <v>2.4377763520910868E-3</v>
      </c>
      <c r="K1773" s="28">
        <f t="shared" si="278"/>
        <v>4.0174579000000152</v>
      </c>
      <c r="L1773" s="28">
        <f t="shared" si="279"/>
        <v>2.7342609000000038</v>
      </c>
      <c r="M1773" s="28">
        <f t="shared" si="280"/>
        <v>2.6845909689261203</v>
      </c>
      <c r="N1773" s="28">
        <f t="shared" si="281"/>
        <v>1.839578879980988</v>
      </c>
      <c r="O1773" s="7">
        <f t="shared" si="282"/>
        <v>3.1448394096038736</v>
      </c>
      <c r="P1773" s="7">
        <f>[1]!S_PQ_PctChange("H00906.CSI",$A$3,$A1773)/100</f>
        <v>1.2923966566474521</v>
      </c>
    </row>
    <row r="1774" spans="1:16" x14ac:dyDescent="0.3">
      <c r="A1774" s="3">
        <v>20160420</v>
      </c>
      <c r="B1774" s="29">
        <f>板块策略指数!B1774</f>
        <v>-4.034921747923384E-2</v>
      </c>
      <c r="C1774" s="29">
        <f>板块策略指数!C1774</f>
        <v>-4.0056494178004547E-2</v>
      </c>
      <c r="D1774" s="29">
        <f>板块策略指数!E1774</f>
        <v>-2.3914669498671499E-2</v>
      </c>
      <c r="E1774" s="29">
        <f>板块策略指数!F1774</f>
        <v>-1.6921358270834299E-3</v>
      </c>
      <c r="F1774">
        <f t="shared" si="273"/>
        <v>0.29737851617849831</v>
      </c>
      <c r="G1774">
        <f t="shared" si="274"/>
        <v>0.19808056184634393</v>
      </c>
      <c r="H1774">
        <f t="shared" si="275"/>
        <v>0.29884963535626397</v>
      </c>
      <c r="I1774">
        <f t="shared" si="276"/>
        <v>0.20569128661889374</v>
      </c>
      <c r="J1774">
        <f t="shared" si="277"/>
        <v>-2.765319069662104E-2</v>
      </c>
      <c r="K1774" s="28">
        <f t="shared" si="278"/>
        <v>3.8150074000000149</v>
      </c>
      <c r="L1774" s="28">
        <f t="shared" si="279"/>
        <v>2.5846795000000036</v>
      </c>
      <c r="M1774" s="28">
        <f t="shared" si="280"/>
        <v>2.5964751936664623</v>
      </c>
      <c r="N1774" s="28">
        <f t="shared" si="281"/>
        <v>1.8347739268243428</v>
      </c>
      <c r="O1774" s="7">
        <f t="shared" si="282"/>
        <v>3.0302213750032276</v>
      </c>
      <c r="P1774" s="7">
        <f>[1]!S_PQ_PctChange("H00906.CSI",$A$3,$A1774)/100</f>
        <v>1.2331904995741052</v>
      </c>
    </row>
    <row r="1775" spans="1:16" x14ac:dyDescent="0.3">
      <c r="A1775" s="3">
        <v>20160421</v>
      </c>
      <c r="B1775" s="29">
        <f>板块策略指数!B1775</f>
        <v>-1.0800087243895098E-2</v>
      </c>
      <c r="C1775" s="29">
        <f>板块策略指数!C1775</f>
        <v>-8.0707912659974176E-3</v>
      </c>
      <c r="D1775" s="29">
        <f>板块策略指数!E1775</f>
        <v>-6.3234297076468302E-3</v>
      </c>
      <c r="E1775" s="29">
        <f>板块策略指数!F1775</f>
        <v>-1.11400410670548E-3</v>
      </c>
      <c r="F1775">
        <f t="shared" si="273"/>
        <v>0.29621938827214411</v>
      </c>
      <c r="G1775">
        <f t="shared" si="274"/>
        <v>0.19785287221356582</v>
      </c>
      <c r="H1775">
        <f t="shared" si="275"/>
        <v>0.29903195576427943</v>
      </c>
      <c r="I1775">
        <f t="shared" si="276"/>
        <v>0.20689578375001061</v>
      </c>
      <c r="J1775">
        <f t="shared" si="277"/>
        <v>-6.9292763880393895E-3</v>
      </c>
      <c r="K1775" s="28">
        <f t="shared" si="278"/>
        <v>3.7630049000000136</v>
      </c>
      <c r="L1775" s="28">
        <f t="shared" si="279"/>
        <v>2.5557483000000034</v>
      </c>
      <c r="M1775" s="28">
        <f t="shared" si="280"/>
        <v>2.5737331355840167</v>
      </c>
      <c r="N1775" s="28">
        <f t="shared" si="281"/>
        <v>1.8316159770282789</v>
      </c>
      <c r="O1775" s="7">
        <f t="shared" si="282"/>
        <v>3.0022948571908463</v>
      </c>
      <c r="P1775" s="7">
        <f>[1]!S_PQ_PctChange("H00906.CSI",$A$3,$A1775)/100</f>
        <v>1.2174778477350423</v>
      </c>
    </row>
    <row r="1776" spans="1:16" x14ac:dyDescent="0.3">
      <c r="A1776" s="3">
        <v>20160422</v>
      </c>
      <c r="B1776" s="29">
        <f>板块策略指数!B1776</f>
        <v>1.2569628051400933E-2</v>
      </c>
      <c r="C1776" s="29">
        <f>板块策略指数!C1776</f>
        <v>1.0853214779009974E-2</v>
      </c>
      <c r="D1776" s="29">
        <f>板块策略指数!E1776</f>
        <v>1.4556809177964199E-2</v>
      </c>
      <c r="E1776" s="29">
        <f>板块策略指数!F1776</f>
        <v>6.7651192034303099E-3</v>
      </c>
      <c r="F1776">
        <f t="shared" si="273"/>
        <v>0.29649647849936656</v>
      </c>
      <c r="G1776">
        <f t="shared" si="274"/>
        <v>0.19770225280972148</v>
      </c>
      <c r="H1776">
        <f t="shared" si="275"/>
        <v>0.29989908000706778</v>
      </c>
      <c r="I1776">
        <f t="shared" si="276"/>
        <v>0.20590218868384424</v>
      </c>
      <c r="J1776">
        <f t="shared" si="277"/>
        <v>1.1623333006902221E-2</v>
      </c>
      <c r="K1776" s="28">
        <f t="shared" si="278"/>
        <v>3.8228741000000142</v>
      </c>
      <c r="L1776" s="28">
        <f t="shared" si="279"/>
        <v>2.5943396000000027</v>
      </c>
      <c r="M1776" s="28">
        <f t="shared" si="280"/>
        <v>2.6257552868916809</v>
      </c>
      <c r="N1776" s="28">
        <f t="shared" si="281"/>
        <v>1.8507721966512132</v>
      </c>
      <c r="O1776" s="7">
        <f t="shared" si="282"/>
        <v>3.048814863107788</v>
      </c>
      <c r="P1776" s="7">
        <f>[1]!S_PQ_PctChange("H00906.CSI",$A$3,$A1776)/100</f>
        <v>1.2290814225408351</v>
      </c>
    </row>
    <row r="1777" spans="1:16" x14ac:dyDescent="0.3">
      <c r="A1777" s="3">
        <v>20160425</v>
      </c>
      <c r="B1777" s="29">
        <f>板块策略指数!B1777</f>
        <v>-4.5021494548241154E-3</v>
      </c>
      <c r="C1777" s="29">
        <f>板块策略指数!C1777</f>
        <v>-4.4198383480514381E-3</v>
      </c>
      <c r="D1777" s="29">
        <f>板块策略指数!E1777</f>
        <v>1.8753073562818999E-3</v>
      </c>
      <c r="E1777" s="29">
        <f>板块策略指数!F1777</f>
        <v>-3.5751197652573998E-3</v>
      </c>
      <c r="F1777">
        <f t="shared" si="273"/>
        <v>0.29586648096922447</v>
      </c>
      <c r="G1777">
        <f t="shared" si="274"/>
        <v>0.19729848580722814</v>
      </c>
      <c r="H1777">
        <f t="shared" si="275"/>
        <v>0.30117901349349563</v>
      </c>
      <c r="I1777">
        <f t="shared" si="276"/>
        <v>0.20565601973005182</v>
      </c>
      <c r="J1777">
        <f t="shared" si="277"/>
        <v>-2.3824054910917027E-3</v>
      </c>
      <c r="K1777" s="28">
        <f t="shared" si="278"/>
        <v>3.8011608000000141</v>
      </c>
      <c r="L1777" s="28">
        <f t="shared" si="279"/>
        <v>2.5784532000000029</v>
      </c>
      <c r="M1777" s="28">
        <f t="shared" si="280"/>
        <v>2.6325546924532666</v>
      </c>
      <c r="N1777" s="28">
        <f t="shared" si="281"/>
        <v>1.8405803446247191</v>
      </c>
      <c r="O1777" s="7">
        <f t="shared" si="282"/>
        <v>3.0391689443455068</v>
      </c>
      <c r="P1777" s="7">
        <f>[1]!S_PQ_PctChange("H00906.CSI",$A$3,$A1777)/100</f>
        <v>1.2192143204918486</v>
      </c>
    </row>
    <row r="1778" spans="1:16" x14ac:dyDescent="0.3">
      <c r="A1778" s="3">
        <v>20160426</v>
      </c>
      <c r="B1778" s="29">
        <f>板块策略指数!B1778</f>
        <v>1.135029678656045E-2</v>
      </c>
      <c r="C1778" s="29">
        <f>板块策略指数!C1778</f>
        <v>1.1289291138417036E-2</v>
      </c>
      <c r="D1778" s="29">
        <f>板块策略指数!E1778</f>
        <v>3.9952079022862203E-3</v>
      </c>
      <c r="E1778" s="29">
        <f>板块策略指数!F1778</f>
        <v>3.0878488222530602E-3</v>
      </c>
      <c r="F1778">
        <f t="shared" si="273"/>
        <v>0.29701962718143377</v>
      </c>
      <c r="G1778">
        <f t="shared" si="274"/>
        <v>0.19805551343387393</v>
      </c>
      <c r="H1778">
        <f t="shared" si="275"/>
        <v>0.30015399109636376</v>
      </c>
      <c r="I1778">
        <f t="shared" si="276"/>
        <v>0.20477086828832861</v>
      </c>
      <c r="J1778">
        <f t="shared" si="277"/>
        <v>7.4238398886672516E-3</v>
      </c>
      <c r="K1778" s="28">
        <f t="shared" si="278"/>
        <v>3.8556554000000141</v>
      </c>
      <c r="L1778" s="28">
        <f t="shared" si="279"/>
        <v>2.6188514000000032</v>
      </c>
      <c r="M1778" s="28">
        <f t="shared" si="280"/>
        <v>2.6470675036660429</v>
      </c>
      <c r="N1778" s="28">
        <f t="shared" si="281"/>
        <v>1.8493516272963837</v>
      </c>
      <c r="O1778" s="7">
        <f t="shared" si="282"/>
        <v>3.0691550878716045</v>
      </c>
      <c r="P1778" s="7">
        <f>[1]!S_PQ_PctChange("H00906.CSI",$A$3,$A1778)/100</f>
        <v>1.235190589236173</v>
      </c>
    </row>
    <row r="1779" spans="1:16" x14ac:dyDescent="0.3">
      <c r="A1779" s="3">
        <v>20160427</v>
      </c>
      <c r="B1779" s="29">
        <f>板块策略指数!B1779</f>
        <v>-2.8749363062295212E-3</v>
      </c>
      <c r="C1779" s="29">
        <f>板块策略指数!C1779</f>
        <v>-4.075878882454251E-3</v>
      </c>
      <c r="D1779" s="29">
        <f>板块策略指数!E1779</f>
        <v>-2.8310613146171502E-3</v>
      </c>
      <c r="E1779" s="29">
        <f>板块策略指数!F1779</f>
        <v>-2.74345152209916E-3</v>
      </c>
      <c r="F1779">
        <f t="shared" si="273"/>
        <v>0.29707854676288042</v>
      </c>
      <c r="G1779">
        <f t="shared" si="274"/>
        <v>0.19785621516933477</v>
      </c>
      <c r="H1779">
        <f t="shared" si="275"/>
        <v>0.30022674228312546</v>
      </c>
      <c r="I1779">
        <f t="shared" si="276"/>
        <v>0.20483849578465946</v>
      </c>
      <c r="J1779">
        <f t="shared" si="277"/>
        <v>-3.0726960975134593E-3</v>
      </c>
      <c r="K1779" s="28">
        <f t="shared" si="278"/>
        <v>3.8416957000000149</v>
      </c>
      <c r="L1779" s="28">
        <f t="shared" si="279"/>
        <v>2.6041014000000033</v>
      </c>
      <c r="M1779" s="28">
        <f t="shared" si="280"/>
        <v>2.6367424319446164</v>
      </c>
      <c r="N1779" s="28">
        <f t="shared" si="281"/>
        <v>1.8415345692374814</v>
      </c>
      <c r="O1779" s="7">
        <f t="shared" si="282"/>
        <v>3.0566518109129239</v>
      </c>
      <c r="P1779" s="7">
        <f>[1]!S_PQ_PctChange("H00906.CSI",$A$3,$A1779)/100</f>
        <v>1.2255156350837244</v>
      </c>
    </row>
    <row r="1780" spans="1:16" x14ac:dyDescent="0.3">
      <c r="A1780" s="3">
        <v>20160428</v>
      </c>
      <c r="B1780" s="29">
        <f>板块策略指数!B1780</f>
        <v>-6.6208208830642352E-4</v>
      </c>
      <c r="C1780" s="29">
        <f>板块策略指数!C1780</f>
        <v>-1.6863565492358302E-3</v>
      </c>
      <c r="D1780" s="29">
        <f>板块策略指数!E1780</f>
        <v>-1.6878276667393801E-3</v>
      </c>
      <c r="E1780" s="29">
        <f>板块策略指数!F1780</f>
        <v>-1.29302332759078E-5</v>
      </c>
      <c r="F1780">
        <f t="shared" si="273"/>
        <v>0.29719085347133023</v>
      </c>
      <c r="G1780">
        <f t="shared" si="274"/>
        <v>0.19772814215920706</v>
      </c>
      <c r="H1780">
        <f t="shared" si="275"/>
        <v>0.30003196234939783</v>
      </c>
      <c r="I1780">
        <f t="shared" si="276"/>
        <v>0.20504904202006499</v>
      </c>
      <c r="J1780">
        <f t="shared" si="277"/>
        <v>-1.0397261203445012E-3</v>
      </c>
      <c r="K1780" s="28">
        <f t="shared" si="278"/>
        <v>3.8384901000000147</v>
      </c>
      <c r="L1780" s="28">
        <f t="shared" si="279"/>
        <v>2.598023600000003</v>
      </c>
      <c r="M1780" s="28">
        <f t="shared" si="280"/>
        <v>2.6306042374511751</v>
      </c>
      <c r="N1780" s="28">
        <f t="shared" si="281"/>
        <v>1.8414978275326397</v>
      </c>
      <c r="O1780" s="7">
        <f t="shared" si="282"/>
        <v>3.0524340040639748</v>
      </c>
      <c r="P1780" s="7">
        <f>[1]!S_PQ_PctChange("H00906.CSI",$A$3,$A1780)/100</f>
        <v>1.2202829672305993</v>
      </c>
    </row>
    <row r="1781" spans="1:16" x14ac:dyDescent="0.3">
      <c r="A1781" s="3">
        <v>20160429</v>
      </c>
      <c r="B1781" s="29">
        <f>板块策略指数!B1781</f>
        <v>-1.8208159607484013E-4</v>
      </c>
      <c r="C1781" s="29">
        <f>板块策略指数!C1781</f>
        <v>-7.3003968067352333E-4</v>
      </c>
      <c r="D1781" s="29">
        <f>板块策略指数!E1781</f>
        <v>9.6418618437348908E-3</v>
      </c>
      <c r="E1781" s="29">
        <f>板块策略指数!F1781</f>
        <v>-5.0352434457901904E-3</v>
      </c>
      <c r="F1781">
        <f t="shared" si="273"/>
        <v>0.3</v>
      </c>
      <c r="G1781">
        <f t="shared" si="274"/>
        <v>0.2</v>
      </c>
      <c r="H1781">
        <f t="shared" si="275"/>
        <v>0.3</v>
      </c>
      <c r="I1781">
        <f t="shared" si="276"/>
        <v>0.2</v>
      </c>
      <c r="J1781">
        <f t="shared" si="277"/>
        <v>1.6619325100794924E-3</v>
      </c>
      <c r="K1781" s="28">
        <f t="shared" si="278"/>
        <v>3.837609100000015</v>
      </c>
      <c r="L1781" s="28">
        <f t="shared" si="279"/>
        <v>2.595396900000003</v>
      </c>
      <c r="M1781" s="28">
        <f t="shared" si="280"/>
        <v>2.6656100219179577</v>
      </c>
      <c r="N1781" s="28">
        <f t="shared" si="281"/>
        <v>1.827190194220329</v>
      </c>
      <c r="O1781" s="7">
        <f t="shared" si="282"/>
        <v>3.05916887588028</v>
      </c>
      <c r="P1781" s="7">
        <f>[1]!S_PQ_PctChange("H00906.CSI",$A$3,$A1781)/100</f>
        <v>1.2181550048636458</v>
      </c>
    </row>
    <row r="1782" spans="1:16" x14ac:dyDescent="0.3">
      <c r="A1782" s="3">
        <v>20160503</v>
      </c>
      <c r="B1782" s="29">
        <f>板块策略指数!B1782</f>
        <v>3.2098438875518089E-2</v>
      </c>
      <c r="C1782" s="29">
        <f>板块策略指数!C1782</f>
        <v>2.7513735687984774E-2</v>
      </c>
      <c r="D1782" s="29">
        <f>板块策略指数!E1782</f>
        <v>2.9671565478660001E-2</v>
      </c>
      <c r="E1782" s="29">
        <f>板块策略指数!F1782</f>
        <v>7.4480222951323703E-3</v>
      </c>
      <c r="F1782">
        <f t="shared" si="273"/>
        <v>0.30192343332427185</v>
      </c>
      <c r="G1782">
        <f t="shared" si="274"/>
        <v>0.20038816917810287</v>
      </c>
      <c r="H1782">
        <f t="shared" si="275"/>
        <v>0.30121349140340126</v>
      </c>
      <c r="I1782">
        <f t="shared" si="276"/>
        <v>0.19647490609422399</v>
      </c>
      <c r="J1782">
        <f t="shared" si="277"/>
        <v>2.5523352902876856E-2</v>
      </c>
      <c r="K1782" s="28">
        <f t="shared" si="278"/>
        <v>3.9928888000000153</v>
      </c>
      <c r="L1782" s="28">
        <f t="shared" si="279"/>
        <v>2.6943197000000034</v>
      </c>
      <c r="M1782" s="28">
        <f t="shared" si="280"/>
        <v>2.7743744097025282</v>
      </c>
      <c r="N1782" s="28">
        <f t="shared" si="281"/>
        <v>1.8482471698194614</v>
      </c>
      <c r="O1782" s="7">
        <f t="shared" si="282"/>
        <v>3.1627724755917468</v>
      </c>
      <c r="P1782" s="7">
        <f>[1]!S_PQ_PctChange("H00906.CSI",$A$3,$A1782)/100</f>
        <v>1.266099918991364</v>
      </c>
    </row>
    <row r="1783" spans="1:16" x14ac:dyDescent="0.3">
      <c r="A1783" s="3">
        <v>20160504</v>
      </c>
      <c r="B1783" s="29">
        <f>板块策略指数!B1783</f>
        <v>9.7985358696561255E-4</v>
      </c>
      <c r="C1783" s="29">
        <f>板块策略指数!C1783</f>
        <v>-1.0597350305123248E-4</v>
      </c>
      <c r="D1783" s="29">
        <f>板块策略指数!E1783</f>
        <v>-3.8452688289087001E-3</v>
      </c>
      <c r="E1783" s="29">
        <f>板块策略指数!F1783</f>
        <v>-5.0061124031616203E-4</v>
      </c>
      <c r="F1783">
        <f t="shared" si="273"/>
        <v>0.30251634497471153</v>
      </c>
      <c r="G1783">
        <f t="shared" si="274"/>
        <v>0.20056388697313488</v>
      </c>
      <c r="H1783">
        <f t="shared" si="275"/>
        <v>0.30035018828063714</v>
      </c>
      <c r="I1783">
        <f t="shared" si="276"/>
        <v>0.1965695797715164</v>
      </c>
      <c r="J1783">
        <f t="shared" si="277"/>
        <v>-9.8199947289715449E-4</v>
      </c>
      <c r="K1783" s="28">
        <f t="shared" si="278"/>
        <v>3.9977811000000161</v>
      </c>
      <c r="L1783" s="28">
        <f t="shared" si="279"/>
        <v>2.6939282000000033</v>
      </c>
      <c r="M1783" s="28">
        <f t="shared" si="280"/>
        <v>2.7598609254362687</v>
      </c>
      <c r="N1783" s="28">
        <f t="shared" si="281"/>
        <v>1.8468213052710509</v>
      </c>
      <c r="O1783" s="7">
        <f t="shared" si="282"/>
        <v>3.1586846352149252</v>
      </c>
      <c r="P1783" s="7">
        <f>[1]!S_PQ_PctChange("H00906.CSI",$A$3,$A1783)/100</f>
        <v>1.2643881033032129</v>
      </c>
    </row>
    <row r="1784" spans="1:16" x14ac:dyDescent="0.3">
      <c r="A1784" s="3">
        <v>20160505</v>
      </c>
      <c r="B1784" s="29">
        <f>板块策略指数!B1784</f>
        <v>3.8919871860733798E-3</v>
      </c>
      <c r="C1784" s="29">
        <f>板块策略指数!C1784</f>
        <v>1.1594973611019576E-3</v>
      </c>
      <c r="D1784" s="29">
        <f>板块策略指数!E1784</f>
        <v>-2.54946609006737E-4</v>
      </c>
      <c r="E1784" s="29">
        <f>板块策略指数!F1784</f>
        <v>4.0579967601036301E-4</v>
      </c>
      <c r="F1784">
        <f t="shared" si="273"/>
        <v>0.30326517927148294</v>
      </c>
      <c r="G1784">
        <f t="shared" si="274"/>
        <v>0.200513087678166</v>
      </c>
      <c r="H1784">
        <f t="shared" si="275"/>
        <v>0.29984988585686773</v>
      </c>
      <c r="I1784">
        <f t="shared" si="276"/>
        <v>0.19637184719348325</v>
      </c>
      <c r="J1784">
        <f t="shared" si="277"/>
        <v>1.4131376456651237E-3</v>
      </c>
      <c r="K1784" s="28">
        <f t="shared" si="278"/>
        <v>4.0172324000000161</v>
      </c>
      <c r="L1784" s="28">
        <f t="shared" si="279"/>
        <v>2.6982113000000036</v>
      </c>
      <c r="M1784" s="28">
        <f t="shared" si="280"/>
        <v>2.758902361642992</v>
      </c>
      <c r="N1784" s="28">
        <f t="shared" si="281"/>
        <v>1.8479765444343892</v>
      </c>
      <c r="O1784" s="7">
        <f t="shared" si="282"/>
        <v>3.1645614290293969</v>
      </c>
      <c r="P1784" s="7">
        <f>[1]!S_PQ_PctChange("H00906.CSI",$A$3,$A1784)/100</f>
        <v>1.2702771287703682</v>
      </c>
    </row>
    <row r="1785" spans="1:16" x14ac:dyDescent="0.3">
      <c r="A1785" s="3">
        <v>20160506</v>
      </c>
      <c r="B1785" s="29">
        <f>板块策略指数!B1785</f>
        <v>-3.9492011571957426E-2</v>
      </c>
      <c r="C1785" s="29">
        <f>板块策略指数!C1785</f>
        <v>-3.1654464957153704E-2</v>
      </c>
      <c r="D1785" s="29">
        <f>板块策略指数!E1785</f>
        <v>-2.7066745516374599E-2</v>
      </c>
      <c r="E1785" s="29">
        <f>板块策略指数!F1785</f>
        <v>-1.6311085378966101E-2</v>
      </c>
      <c r="F1785">
        <f t="shared" si="273"/>
        <v>0.30018697524945964</v>
      </c>
      <c r="G1785">
        <f t="shared" si="274"/>
        <v>0.20009737667608599</v>
      </c>
      <c r="H1785">
        <f t="shared" si="275"/>
        <v>0.30064587630998507</v>
      </c>
      <c r="I1785">
        <f t="shared" si="276"/>
        <v>0.19906977176446916</v>
      </c>
      <c r="J1785">
        <f t="shared" si="277"/>
        <v>-2.9642684995720342E-2</v>
      </c>
      <c r="K1785" s="28">
        <f t="shared" si="278"/>
        <v>3.8190918000000158</v>
      </c>
      <c r="L1785" s="28">
        <f t="shared" si="279"/>
        <v>2.5811464000000037</v>
      </c>
      <c r="M1785" s="28">
        <f t="shared" si="280"/>
        <v>2.6571611079995017</v>
      </c>
      <c r="N1785" s="28">
        <f t="shared" si="281"/>
        <v>1.8015229558608272</v>
      </c>
      <c r="O1785" s="7">
        <f t="shared" si="282"/>
        <v>3.0411126464433513</v>
      </c>
      <c r="P1785" s="7">
        <f>[1]!S_PQ_PctChange("H00906.CSI",$A$3,$A1785)/100</f>
        <v>1.2037347900291606</v>
      </c>
    </row>
    <row r="1786" spans="1:16" x14ac:dyDescent="0.3">
      <c r="A1786" s="3">
        <v>20160509</v>
      </c>
      <c r="B1786" s="29">
        <f>板块策略指数!B1786</f>
        <v>-2.9779366311303745E-2</v>
      </c>
      <c r="C1786" s="29">
        <f>板块策略指数!C1786</f>
        <v>-2.6576210344262923E-2</v>
      </c>
      <c r="D1786" s="29">
        <f>板块策略指数!E1786</f>
        <v>-1.20859033760113E-2</v>
      </c>
      <c r="E1786" s="29">
        <f>板块策略指数!F1786</f>
        <v>-1.1222514814076601E-2</v>
      </c>
      <c r="F1786">
        <f t="shared" si="273"/>
        <v>0.29722929177188434</v>
      </c>
      <c r="G1786">
        <f t="shared" si="274"/>
        <v>0.19877996331981548</v>
      </c>
      <c r="H1786">
        <f t="shared" si="275"/>
        <v>0.30311239018206376</v>
      </c>
      <c r="I1786">
        <f t="shared" si="276"/>
        <v>0.20087835472623622</v>
      </c>
      <c r="J1786">
        <f t="shared" si="277"/>
        <v>-2.0124848343855126E-2</v>
      </c>
      <c r="K1786" s="28">
        <f t="shared" si="278"/>
        <v>3.6755823000000154</v>
      </c>
      <c r="L1786" s="28">
        <f t="shared" si="279"/>
        <v>2.4859731000000038</v>
      </c>
      <c r="M1786" s="28">
        <f t="shared" si="280"/>
        <v>2.6129610122177129</v>
      </c>
      <c r="N1786" s="28">
        <f t="shared" si="281"/>
        <v>1.7700828229867036</v>
      </c>
      <c r="O1786" s="7">
        <f t="shared" si="282"/>
        <v>2.959785867293244</v>
      </c>
      <c r="P1786" s="7">
        <f>[1]!S_PQ_PctChange("H00906.CSI",$A$3,$A1786)/100</f>
        <v>1.1480516745433751</v>
      </c>
    </row>
    <row r="1787" spans="1:16" x14ac:dyDescent="0.3">
      <c r="A1787" s="3">
        <v>20160510</v>
      </c>
      <c r="B1787" s="29">
        <f>板块策略指数!B1787</f>
        <v>2.8343635401306285E-3</v>
      </c>
      <c r="C1787" s="29">
        <f>板块策略指数!C1787</f>
        <v>-9.0012169055463164E-4</v>
      </c>
      <c r="D1787" s="29">
        <f>板块策略指数!E1787</f>
        <v>9.5716927884166199E-3</v>
      </c>
      <c r="E1787" s="29">
        <f>板块策略指数!F1787</f>
        <v>-2.6912049052391601E-3</v>
      </c>
      <c r="F1787">
        <f t="shared" si="273"/>
        <v>0.29717302995601436</v>
      </c>
      <c r="G1787">
        <f t="shared" si="274"/>
        <v>0.19800223413847964</v>
      </c>
      <c r="H1787">
        <f t="shared" si="275"/>
        <v>0.30509102538925331</v>
      </c>
      <c r="I1787">
        <f t="shared" si="276"/>
        <v>0.19973371051625258</v>
      </c>
      <c r="J1787">
        <f t="shared" si="277"/>
        <v>3.024223576615023E-3</v>
      </c>
      <c r="K1787" s="28">
        <f t="shared" si="278"/>
        <v>3.6888346000000158</v>
      </c>
      <c r="L1787" s="28">
        <f t="shared" si="279"/>
        <v>2.4828353000000036</v>
      </c>
      <c r="M1787" s="28">
        <f t="shared" si="280"/>
        <v>2.6475431650831878</v>
      </c>
      <c r="N1787" s="28">
        <f t="shared" si="281"/>
        <v>1.762627962505563</v>
      </c>
      <c r="O1787" s="7">
        <f t="shared" si="282"/>
        <v>2.9717611450714587</v>
      </c>
      <c r="P1787" s="7">
        <f>[1]!S_PQ_PctChange("H00906.CSI",$A$3,$A1787)/100</f>
        <v>1.1493102797560772</v>
      </c>
    </row>
    <row r="1788" spans="1:16" x14ac:dyDescent="0.3">
      <c r="A1788" s="3">
        <v>20160511</v>
      </c>
      <c r="B1788" s="29">
        <f>板块策略指数!B1788</f>
        <v>-5.3167582409496782E-3</v>
      </c>
      <c r="C1788" s="29">
        <f>板块策略指数!C1788</f>
        <v>1.480015434551267E-2</v>
      </c>
      <c r="D1788" s="29">
        <f>板块策略指数!E1788</f>
        <v>1.6832718189460999E-2</v>
      </c>
      <c r="E1788" s="29">
        <f>板块策略指数!F1788</f>
        <v>2.6177299905095599E-3</v>
      </c>
      <c r="F1788">
        <f t="shared" si="273"/>
        <v>0.29353569202003649</v>
      </c>
      <c r="G1788">
        <f t="shared" si="274"/>
        <v>0.19953419716646836</v>
      </c>
      <c r="H1788">
        <f t="shared" si="275"/>
        <v>0.3080673460180321</v>
      </c>
      <c r="I1788">
        <f t="shared" si="276"/>
        <v>0.19886276479546289</v>
      </c>
      <c r="J1788">
        <f t="shared" si="277"/>
        <v>7.0088266466443519E-3</v>
      </c>
      <c r="K1788" s="28">
        <f t="shared" si="278"/>
        <v>3.6639052000000154</v>
      </c>
      <c r="L1788" s="28">
        <f t="shared" si="279"/>
        <v>2.5343818000000038</v>
      </c>
      <c r="M1788" s="28">
        <f t="shared" si="280"/>
        <v>2.7089412312649275</v>
      </c>
      <c r="N1788" s="28">
        <f t="shared" si="281"/>
        <v>1.7698597765756339</v>
      </c>
      <c r="O1788" s="7">
        <f t="shared" si="282"/>
        <v>2.9995985304191422</v>
      </c>
      <c r="P1788" s="7">
        <f>[1]!S_PQ_PctChange("H00906.CSI",$A$3,$A1788)/100</f>
        <v>1.1545521744615326</v>
      </c>
    </row>
    <row r="1789" spans="1:16" x14ac:dyDescent="0.3">
      <c r="A1789" s="3">
        <v>20160512</v>
      </c>
      <c r="B1789" s="29">
        <f>板块策略指数!B1789</f>
        <v>7.4932054793908579E-3</v>
      </c>
      <c r="C1789" s="29">
        <f>板块策略指数!C1789</f>
        <v>-2.012600902369965E-3</v>
      </c>
      <c r="D1789" s="29">
        <f>板块策略指数!E1789</f>
        <v>7.2263162784257703E-4</v>
      </c>
      <c r="E1789" s="29">
        <f>板块策略指数!F1789</f>
        <v>3.7187825449678598E-3</v>
      </c>
      <c r="F1789">
        <f t="shared" si="273"/>
        <v>0.29492120704591901</v>
      </c>
      <c r="G1789">
        <f t="shared" si="274"/>
        <v>0.1985845039263279</v>
      </c>
      <c r="H1789">
        <f t="shared" si="275"/>
        <v>0.30744140017181348</v>
      </c>
      <c r="I1789">
        <f t="shared" si="276"/>
        <v>0.19905288885593941</v>
      </c>
      <c r="J1789">
        <f t="shared" si="277"/>
        <v>2.7600871368739931E-3</v>
      </c>
      <c r="K1789" s="28">
        <f t="shared" si="278"/>
        <v>3.6988528000000152</v>
      </c>
      <c r="L1789" s="28">
        <f t="shared" si="279"/>
        <v>2.5272685000000039</v>
      </c>
      <c r="M1789" s="28">
        <f t="shared" si="280"/>
        <v>2.711621429504449</v>
      </c>
      <c r="N1789" s="28">
        <f t="shared" si="281"/>
        <v>1.780160282764772</v>
      </c>
      <c r="O1789" s="7">
        <f t="shared" si="282"/>
        <v>3.0106377708756122</v>
      </c>
      <c r="P1789" s="7">
        <f>[1]!S_PQ_PctChange("H00906.CSI",$A$3,$A1789)/100</f>
        <v>1.1586251260221214</v>
      </c>
    </row>
    <row r="1790" spans="1:16" x14ac:dyDescent="0.3">
      <c r="A1790" s="3">
        <v>20160513</v>
      </c>
      <c r="B1790" s="29">
        <f>板块策略指数!B1790</f>
        <v>-6.5116957909385573E-3</v>
      </c>
      <c r="C1790" s="29">
        <f>板块策略指数!C1790</f>
        <v>-3.6008883361162251E-3</v>
      </c>
      <c r="D1790" s="29">
        <f>板块策略指数!E1790</f>
        <v>-9.0957480247639902E-3</v>
      </c>
      <c r="E1790" s="29">
        <f>板块策略指数!F1790</f>
        <v>-2.8169792528646401E-3</v>
      </c>
      <c r="F1790">
        <f t="shared" si="273"/>
        <v>0.29476720809776991</v>
      </c>
      <c r="G1790">
        <f t="shared" si="274"/>
        <v>0.19906233523539896</v>
      </c>
      <c r="H1790">
        <f t="shared" si="275"/>
        <v>0.30648162938522711</v>
      </c>
      <c r="I1790">
        <f t="shared" si="276"/>
        <v>0.19968882728160381</v>
      </c>
      <c r="J1790">
        <f t="shared" si="277"/>
        <v>-5.9926551729745708E-3</v>
      </c>
      <c r="K1790" s="28">
        <f t="shared" si="278"/>
        <v>3.6682553000000153</v>
      </c>
      <c r="L1790" s="28">
        <f t="shared" si="279"/>
        <v>2.5145672000000037</v>
      </c>
      <c r="M1790" s="28">
        <f t="shared" si="280"/>
        <v>2.6778614562183622</v>
      </c>
      <c r="N1790" s="28">
        <f t="shared" si="281"/>
        <v>1.7723286289285856</v>
      </c>
      <c r="O1790" s="7">
        <f t="shared" si="282"/>
        <v>2.9866034016910477</v>
      </c>
      <c r="P1790" s="7">
        <f>[1]!S_PQ_PctChange("H00906.CSI",$A$3,$A1790)/100</f>
        <v>1.1497691201753208</v>
      </c>
    </row>
    <row r="1791" spans="1:16" x14ac:dyDescent="0.3">
      <c r="A1791" s="3">
        <v>20160516</v>
      </c>
      <c r="B1791" s="29">
        <f>板块策略指数!B1791</f>
        <v>1.8379864528831658E-2</v>
      </c>
      <c r="C1791" s="29">
        <f>板块策略指数!C1791</f>
        <v>1.3325054646842414E-2</v>
      </c>
      <c r="D1791" s="29">
        <f>板块策略指数!E1791</f>
        <v>9.6451798072565795E-3</v>
      </c>
      <c r="E1791" s="29">
        <f>板块策略指数!F1791</f>
        <v>1.20420785514689E-3</v>
      </c>
      <c r="F1791">
        <f t="shared" si="273"/>
        <v>0.29684053607182348</v>
      </c>
      <c r="G1791">
        <f t="shared" si="274"/>
        <v>0.19946748447022261</v>
      </c>
      <c r="H1791">
        <f t="shared" si="275"/>
        <v>0.30599015913543004</v>
      </c>
      <c r="I1791">
        <f t="shared" si="276"/>
        <v>0.19770182032252348</v>
      </c>
      <c r="J1791">
        <f t="shared" si="277"/>
        <v>1.1266835124957762E-2</v>
      </c>
      <c r="K1791" s="28">
        <f t="shared" si="278"/>
        <v>3.7540572000000152</v>
      </c>
      <c r="L1791" s="28">
        <f t="shared" si="279"/>
        <v>2.5613990000000038</v>
      </c>
      <c r="M1791" s="28">
        <f t="shared" si="280"/>
        <v>2.7133350912697667</v>
      </c>
      <c r="N1791" s="28">
        <f t="shared" si="281"/>
        <v>1.7756670888405899</v>
      </c>
      <c r="O1791" s="7">
        <f t="shared" si="282"/>
        <v>3.0315198049264964</v>
      </c>
      <c r="P1791" s="7">
        <f>[1]!S_PQ_PctChange("H00906.CSI",$A$3,$A1791)/100</f>
        <v>1.1705990260197239</v>
      </c>
    </row>
    <row r="1792" spans="1:16" x14ac:dyDescent="0.3">
      <c r="A1792" s="3">
        <v>20160517</v>
      </c>
      <c r="B1792" s="29">
        <f>板块策略指数!B1792</f>
        <v>9.6088452616840698E-4</v>
      </c>
      <c r="C1792" s="29">
        <f>板块策略指数!C1792</f>
        <v>3.8133890642413643E-3</v>
      </c>
      <c r="D1792" s="29">
        <f>板块策略指数!E1792</f>
        <v>-8.5787543463861707E-3</v>
      </c>
      <c r="E1792" s="29">
        <f>板块策略指数!F1792</f>
        <v>-3.5125363260537302E-3</v>
      </c>
      <c r="F1792">
        <f t="shared" si="273"/>
        <v>0.29780284194067663</v>
      </c>
      <c r="G1792">
        <f t="shared" si="274"/>
        <v>0.20068440215847808</v>
      </c>
      <c r="H1792">
        <f t="shared" si="275"/>
        <v>0.30405643912620689</v>
      </c>
      <c r="I1792">
        <f t="shared" si="276"/>
        <v>0.19745631677463799</v>
      </c>
      <c r="J1792">
        <f t="shared" si="277"/>
        <v>-2.2735726314428465E-3</v>
      </c>
      <c r="K1792" s="28">
        <f t="shared" si="278"/>
        <v>3.7586253000000145</v>
      </c>
      <c r="L1792" s="28">
        <f t="shared" si="279"/>
        <v>2.5749800000000036</v>
      </c>
      <c r="M1792" s="28">
        <f t="shared" si="280"/>
        <v>2.6814793017159477</v>
      </c>
      <c r="N1792" s="28">
        <f t="shared" si="281"/>
        <v>1.7659174573620056</v>
      </c>
      <c r="O1792" s="7">
        <f t="shared" si="282"/>
        <v>3.0223538518348958</v>
      </c>
      <c r="P1792" s="7">
        <f>[1]!S_PQ_PctChange("H00906.CSI",$A$3,$A1792)/100</f>
        <v>1.1641380399663452</v>
      </c>
    </row>
    <row r="1793" spans="1:16" x14ac:dyDescent="0.3">
      <c r="A1793" s="3">
        <v>20160518</v>
      </c>
      <c r="B1793" s="29">
        <f>板块策略指数!B1793</f>
        <v>-2.5900064037401749E-2</v>
      </c>
      <c r="C1793" s="29">
        <f>板块策略指数!C1793</f>
        <v>-2.0871109768446285E-2</v>
      </c>
      <c r="D1793" s="29">
        <f>板块策略指数!E1793</f>
        <v>-1.21714193255241E-2</v>
      </c>
      <c r="E1793" s="29">
        <f>板块策略指数!F1793</f>
        <v>6.0690154970355001E-3</v>
      </c>
      <c r="F1793">
        <f t="shared" si="273"/>
        <v>0.29432926322822095</v>
      </c>
      <c r="G1793">
        <f t="shared" si="274"/>
        <v>0.1993675971763173</v>
      </c>
      <c r="H1793">
        <f t="shared" si="275"/>
        <v>0.30474520645749731</v>
      </c>
      <c r="I1793">
        <f t="shared" si="276"/>
        <v>0.201557933137964</v>
      </c>
      <c r="J1793">
        <f t="shared" si="277"/>
        <v>-1.4404051835786299E-2</v>
      </c>
      <c r="K1793" s="28">
        <f t="shared" si="278"/>
        <v>3.6353766000000141</v>
      </c>
      <c r="L1793" s="28">
        <f t="shared" si="279"/>
        <v>2.5003662000000033</v>
      </c>
      <c r="M1793" s="28">
        <f t="shared" si="280"/>
        <v>2.6366704733965252</v>
      </c>
      <c r="N1793" s="28">
        <f t="shared" si="281"/>
        <v>1.7827038532742567</v>
      </c>
      <c r="O1793" s="7">
        <f t="shared" si="282"/>
        <v>2.9644156584511911</v>
      </c>
      <c r="P1793" s="7">
        <f>[1]!S_PQ_PctChange("H00906.CSI",$A$3,$A1793)/100</f>
        <v>1.1384344794439283</v>
      </c>
    </row>
    <row r="1794" spans="1:16" x14ac:dyDescent="0.3">
      <c r="A1794" s="3">
        <v>20160519</v>
      </c>
      <c r="B1794" s="29">
        <f>板块策略指数!B1794</f>
        <v>2.5839540200466487E-3</v>
      </c>
      <c r="C1794" s="29">
        <f>板块策略指数!C1794</f>
        <v>-5.6251257368444797E-4</v>
      </c>
      <c r="D1794" s="29">
        <f>板块策略指数!E1794</f>
        <v>-1.59919266747214E-3</v>
      </c>
      <c r="E1794" s="29">
        <f>板块策略指数!F1794</f>
        <v>-4.3717081636479296E-3</v>
      </c>
      <c r="F1794">
        <f t="shared" ref="F1794:F1857" si="283">IF(MID($A1794,6,1)&lt;&gt;MID($A1795,6,1),0.3,F1793*(1+B1794)/(1+$J1794))</f>
        <v>0.29530244742354778</v>
      </c>
      <c r="G1794">
        <f t="shared" ref="G1794:G1857" si="284">IF(MID($A1794,6,1)&lt;&gt;MID($A1795,6,1),0.2,G1793*(1+C1794)/(1+$J1794))</f>
        <v>0.19939904008924617</v>
      </c>
      <c r="H1794">
        <f t="shared" ref="H1794:H1857" si="285">IF(MID($A1794,6,1)&lt;&gt;MID($A1795,6,1),0.3,H1793*(1+D1794)/(1+$J1794))</f>
        <v>0.30447711786292631</v>
      </c>
      <c r="I1794">
        <f t="shared" ref="I1794:I1857" si="286">IF(MID($A1794,6,1)&lt;&gt;MID($A1795,6,1),0.2,I1793*(1+E1794)/(1+$J1794))</f>
        <v>0.20082139462427934</v>
      </c>
      <c r="J1794">
        <f t="shared" si="277"/>
        <v>-7.2011225862235874E-4</v>
      </c>
      <c r="K1794" s="28">
        <f t="shared" si="278"/>
        <v>3.6473542000000148</v>
      </c>
      <c r="L1794" s="28">
        <f t="shared" si="279"/>
        <v>2.4983972000000034</v>
      </c>
      <c r="M1794" s="28">
        <f t="shared" si="280"/>
        <v>2.630854736641457</v>
      </c>
      <c r="N1794" s="28">
        <f t="shared" si="281"/>
        <v>1.7705386841218829</v>
      </c>
      <c r="O1794" s="7">
        <f t="shared" si="282"/>
        <v>2.9615608341372659</v>
      </c>
      <c r="P1794" s="7">
        <f>[1]!S_PQ_PctChange("H00906.CSI",$A$3,$A1794)/100</f>
        <v>1.1397363518172727</v>
      </c>
    </row>
    <row r="1795" spans="1:16" x14ac:dyDescent="0.3">
      <c r="A1795" s="3">
        <v>20160520</v>
      </c>
      <c r="B1795" s="29">
        <f>板块策略指数!B1795</f>
        <v>9.4133130631618954E-3</v>
      </c>
      <c r="C1795" s="29">
        <f>板块策略指数!C1795</f>
        <v>7.6413564474611621E-3</v>
      </c>
      <c r="D1795" s="29">
        <f>板块策略指数!E1795</f>
        <v>5.5609732758823104E-3</v>
      </c>
      <c r="E1795" s="29">
        <f>板块策略指数!F1795</f>
        <v>3.2195191104367501E-3</v>
      </c>
      <c r="F1795">
        <f t="shared" si="283"/>
        <v>0.29611507283453381</v>
      </c>
      <c r="G1795">
        <f t="shared" si="284"/>
        <v>0.19959675983927008</v>
      </c>
      <c r="H1795">
        <f t="shared" si="285"/>
        <v>0.30414978189694153</v>
      </c>
      <c r="I1795">
        <f t="shared" si="286"/>
        <v>0.20013838542925413</v>
      </c>
      <c r="J1795">
        <f t="shared" ref="J1795:J1858" si="287">SUMPRODUCT(F1794:I1794,B1795:E1795)</f>
        <v>6.6431909598501171E-3</v>
      </c>
      <c r="K1795" s="28">
        <f t="shared" ref="K1795:K1858" si="288">(1+K1794)*(1+B1795)-1</f>
        <v>3.6911012000000154</v>
      </c>
      <c r="L1795" s="28">
        <f t="shared" ref="L1795:L1858" si="289">(1+L1794)*(1+C1795)-1</f>
        <v>2.5251297000000035</v>
      </c>
      <c r="M1795" s="28">
        <f t="shared" ref="M1795:M1858" si="290">(1+M1794)*(1+D1795)-1</f>
        <v>2.6510458228005311</v>
      </c>
      <c r="N1795" s="28">
        <f t="shared" ref="N1795:N1858" si="291">(1+N1794)*(1+E1795)-1</f>
        <v>1.7794584863616176</v>
      </c>
      <c r="O1795" s="7">
        <f t="shared" si="282"/>
        <v>2.987878239257503</v>
      </c>
      <c r="P1795" s="7">
        <f>[1]!S_PQ_PctChange("H00906.CSI",$A$3,$A1795)/100</f>
        <v>1.1548088581952696</v>
      </c>
    </row>
    <row r="1796" spans="1:16" x14ac:dyDescent="0.3">
      <c r="A1796" s="3">
        <v>20160523</v>
      </c>
      <c r="B1796" s="29">
        <f>板块策略指数!B1796</f>
        <v>2.0114722743563941E-2</v>
      </c>
      <c r="C1796" s="29">
        <f>板块策略指数!C1796</f>
        <v>6.4530107927659782E-3</v>
      </c>
      <c r="D1796" s="29">
        <f>板块策略指数!E1796</f>
        <v>6.7861532775392499E-3</v>
      </c>
      <c r="E1796" s="29">
        <f>板块策略指数!F1796</f>
        <v>-1.8001729611666799E-3</v>
      </c>
      <c r="F1796">
        <f t="shared" si="283"/>
        <v>0.29939238358451209</v>
      </c>
      <c r="G1796">
        <f t="shared" si="284"/>
        <v>0.19910318538525965</v>
      </c>
      <c r="H1796">
        <f t="shared" si="285"/>
        <v>0.30349808925814442</v>
      </c>
      <c r="I1796">
        <f t="shared" si="286"/>
        <v>0.19800634177208346</v>
      </c>
      <c r="J1796">
        <f t="shared" si="287"/>
        <v>8.9479959650422998E-3</v>
      </c>
      <c r="K1796" s="28">
        <f t="shared" si="288"/>
        <v>3.7854614000000151</v>
      </c>
      <c r="L1796" s="28">
        <f t="shared" si="289"/>
        <v>2.5478774000000035</v>
      </c>
      <c r="M1796" s="28">
        <f t="shared" si="290"/>
        <v>2.675822379377375</v>
      </c>
      <c r="N1796" s="28">
        <f t="shared" si="291"/>
        <v>1.7744549803477843</v>
      </c>
      <c r="O1796" s="7">
        <f t="shared" ref="O1796:O1859" si="292">(1+O1795)*(1+J1796)-1</f>
        <v>3.0235617576514588</v>
      </c>
      <c r="P1796" s="7">
        <f>[1]!S_PQ_PctChange("H00906.CSI",$A$3,$A1796)/100</f>
        <v>1.1679886608761652</v>
      </c>
    </row>
    <row r="1797" spans="1:16" x14ac:dyDescent="0.3">
      <c r="A1797" s="3">
        <v>20160524</v>
      </c>
      <c r="B1797" s="29">
        <f>板块策略指数!B1797</f>
        <v>-4.5395204734073212E-3</v>
      </c>
      <c r="C1797" s="29">
        <f>板块策略指数!C1797</f>
        <v>-9.9051900722386087E-3</v>
      </c>
      <c r="D1797" s="29">
        <f>板块策略指数!E1797</f>
        <v>-9.0390940201686004E-3</v>
      </c>
      <c r="E1797" s="29">
        <f>板块策略指数!F1797</f>
        <v>-7.7212741037973199E-3</v>
      </c>
      <c r="F1797">
        <f t="shared" si="283"/>
        <v>0.30031673251912855</v>
      </c>
      <c r="G1797">
        <f t="shared" si="284"/>
        <v>0.19864139272214637</v>
      </c>
      <c r="H1797">
        <f t="shared" si="285"/>
        <v>0.30305903930866829</v>
      </c>
      <c r="I1797">
        <f t="shared" si="286"/>
        <v>0.19798283545005646</v>
      </c>
      <c r="J1797">
        <f t="shared" si="287"/>
        <v>-7.6034617529515871E-3</v>
      </c>
      <c r="K1797" s="28">
        <f t="shared" si="288"/>
        <v>3.7637377000000143</v>
      </c>
      <c r="L1797" s="28">
        <f t="shared" si="289"/>
        <v>2.5127350000000037</v>
      </c>
      <c r="M1797" s="28">
        <f t="shared" si="290"/>
        <v>2.6425962752887431</v>
      </c>
      <c r="N1797" s="28">
        <f t="shared" si="291"/>
        <v>1.7530326529558735</v>
      </c>
      <c r="O1797" s="7">
        <f t="shared" si="292"/>
        <v>2.9929687597165175</v>
      </c>
      <c r="P1797" s="7">
        <f>[1]!S_PQ_PctChange("H00906.CSI",$A$3,$A1797)/100</f>
        <v>1.1490916502720618</v>
      </c>
    </row>
    <row r="1798" spans="1:16" x14ac:dyDescent="0.3">
      <c r="A1798" s="3">
        <v>20160525</v>
      </c>
      <c r="B1798" s="29">
        <f>板块策略指数!B1798</f>
        <v>-3.4672983779101703E-3</v>
      </c>
      <c r="C1798" s="29">
        <f>板块策略指数!C1798</f>
        <v>-6.0387703598478951E-3</v>
      </c>
      <c r="D1798" s="29">
        <f>板块策略指数!E1798</f>
        <v>-4.5354032588339798E-3</v>
      </c>
      <c r="E1798" s="29">
        <f>板块策略指数!F1798</f>
        <v>4.1211513018315103E-3</v>
      </c>
      <c r="F1798">
        <f t="shared" si="283"/>
        <v>0.30011559295485452</v>
      </c>
      <c r="G1798">
        <f t="shared" si="284"/>
        <v>0.19799611630676525</v>
      </c>
      <c r="H1798">
        <f t="shared" si="285"/>
        <v>0.30253145551180127</v>
      </c>
      <c r="I1798">
        <f t="shared" si="286"/>
        <v>0.19935683522657877</v>
      </c>
      <c r="J1798">
        <f t="shared" si="287"/>
        <v>-2.7994152085765956E-3</v>
      </c>
      <c r="K1798" s="28">
        <f t="shared" si="288"/>
        <v>3.7472204000000149</v>
      </c>
      <c r="L1798" s="28">
        <f t="shared" si="289"/>
        <v>2.4915224000000036</v>
      </c>
      <c r="M1798" s="28">
        <f t="shared" si="290"/>
        <v>2.6260756322711822</v>
      </c>
      <c r="N1798" s="28">
        <f t="shared" si="291"/>
        <v>1.7643783170575875</v>
      </c>
      <c r="O1798" s="7">
        <f t="shared" si="292"/>
        <v>2.9817907822431957</v>
      </c>
      <c r="P1798" s="7">
        <f>[1]!S_PQ_PctChange("H00906.CSI",$A$3,$A1798)/100</f>
        <v>1.1440708351187556</v>
      </c>
    </row>
    <row r="1799" spans="1:16" x14ac:dyDescent="0.3">
      <c r="A1799" s="3">
        <v>20160526</v>
      </c>
      <c r="B1799" s="29">
        <f>板块策略指数!B1799</f>
        <v>4.8821832666543531E-3</v>
      </c>
      <c r="C1799" s="29">
        <f>板块策略指数!C1799</f>
        <v>3.1248832887339228E-3</v>
      </c>
      <c r="D1799" s="29">
        <f>板块策略指数!E1799</f>
        <v>1.9976619689902401E-4</v>
      </c>
      <c r="E1799" s="29">
        <f>板块策略指数!F1799</f>
        <v>1.7600978845437199E-3</v>
      </c>
      <c r="F1799">
        <f t="shared" si="283"/>
        <v>0.30083016365402104</v>
      </c>
      <c r="G1799">
        <f t="shared" si="284"/>
        <v>0.19812046953706958</v>
      </c>
      <c r="H1799">
        <f t="shared" si="285"/>
        <v>0.30183872582129873</v>
      </c>
      <c r="I1799">
        <f t="shared" si="286"/>
        <v>0.19921064098761052</v>
      </c>
      <c r="J1799">
        <f t="shared" si="287"/>
        <v>2.4952571833290198E-3</v>
      </c>
      <c r="K1799" s="28">
        <f t="shared" si="288"/>
        <v>3.7703972000000148</v>
      </c>
      <c r="L1799" s="28">
        <f t="shared" si="289"/>
        <v>2.5024330000000035</v>
      </c>
      <c r="M1799" s="28">
        <f t="shared" si="290"/>
        <v>2.6267999996099096</v>
      </c>
      <c r="N1799" s="28">
        <f t="shared" si="291"/>
        <v>1.7692438934855192</v>
      </c>
      <c r="O1799" s="7">
        <f t="shared" si="292"/>
        <v>2.991726374295101</v>
      </c>
      <c r="P1799" s="7">
        <f>[1]!S_PQ_PctChange("H00906.CSI",$A$3,$A1799)/100</f>
        <v>1.149702864077518</v>
      </c>
    </row>
    <row r="1800" spans="1:16" x14ac:dyDescent="0.3">
      <c r="A1800" s="3">
        <v>20160527</v>
      </c>
      <c r="B1800" s="29">
        <f>板块策略指数!B1800</f>
        <v>-1.563119314257655E-3</v>
      </c>
      <c r="C1800" s="29">
        <f>板块策略指数!C1800</f>
        <v>-2.7409803413798667E-3</v>
      </c>
      <c r="D1800" s="29">
        <f>板块策略指数!E1800</f>
        <v>9.9838234664459792E-4</v>
      </c>
      <c r="E1800" s="29">
        <f>板块策略指数!F1800</f>
        <v>-2.9255202415207602E-4</v>
      </c>
      <c r="F1800">
        <f t="shared" si="283"/>
        <v>0.30059144778365199</v>
      </c>
      <c r="G1800">
        <f t="shared" si="284"/>
        <v>0.19772971799270767</v>
      </c>
      <c r="H1800">
        <f t="shared" si="285"/>
        <v>0.30237296598282404</v>
      </c>
      <c r="I1800">
        <f t="shared" si="286"/>
        <v>0.1993058682408162</v>
      </c>
      <c r="J1800">
        <f t="shared" si="287"/>
        <v>-7.7020677220482239E-4</v>
      </c>
      <c r="K1800" s="28">
        <f t="shared" si="288"/>
        <v>3.7629405000000142</v>
      </c>
      <c r="L1800" s="28">
        <f t="shared" si="289"/>
        <v>2.4928329000000033</v>
      </c>
      <c r="M1800" s="28">
        <f t="shared" si="290"/>
        <v>2.6304209327043311</v>
      </c>
      <c r="N1800" s="28">
        <f t="shared" si="291"/>
        <v>1.768433745579109</v>
      </c>
      <c r="O1800" s="7">
        <f t="shared" si="292"/>
        <v>2.9886519196088304</v>
      </c>
      <c r="P1800" s="7">
        <f>[1]!S_PQ_PctChange("H00906.CSI",$A$3,$A1800)/100</f>
        <v>1.1483908786569872</v>
      </c>
    </row>
    <row r="1801" spans="1:16" x14ac:dyDescent="0.3">
      <c r="A1801" s="3">
        <v>20160530</v>
      </c>
      <c r="B1801" s="29">
        <f>板块策略指数!B1801</f>
        <v>-2.1212736123827828E-3</v>
      </c>
      <c r="C1801" s="29">
        <f>板块策略指数!C1801</f>
        <v>-5.6009550299414698E-3</v>
      </c>
      <c r="D1801" s="29">
        <f>板块策略指数!E1801</f>
        <v>-4.03740341653646E-4</v>
      </c>
      <c r="E1801" s="29">
        <f>板块策略指数!F1801</f>
        <v>6.2928146149494402E-3</v>
      </c>
      <c r="F1801">
        <f t="shared" si="283"/>
        <v>0.30013779471982471</v>
      </c>
      <c r="G1801">
        <f t="shared" si="284"/>
        <v>0.19674284555722138</v>
      </c>
      <c r="H1801">
        <f t="shared" si="285"/>
        <v>0.30243627842488335</v>
      </c>
      <c r="I1801">
        <f t="shared" si="286"/>
        <v>0.20068308129807039</v>
      </c>
      <c r="J1801">
        <f t="shared" si="287"/>
        <v>-6.1299724893329856E-4</v>
      </c>
      <c r="K1801" s="28">
        <f t="shared" si="288"/>
        <v>3.7528370000000146</v>
      </c>
      <c r="L1801" s="28">
        <f t="shared" si="289"/>
        <v>2.473269700000003</v>
      </c>
      <c r="M1801" s="28">
        <f t="shared" si="290"/>
        <v>2.6289551853166144</v>
      </c>
      <c r="N1801" s="28">
        <f t="shared" si="291"/>
        <v>1.7858549859138084</v>
      </c>
      <c r="O1801" s="7">
        <f t="shared" si="292"/>
        <v>2.9862068869551579</v>
      </c>
      <c r="P1801" s="7">
        <f>[1]!S_PQ_PctChange("H00906.CSI",$A$3,$A1801)/100</f>
        <v>1.1476470483977073</v>
      </c>
    </row>
    <row r="1802" spans="1:16" x14ac:dyDescent="0.3">
      <c r="A1802" s="3">
        <v>20160531</v>
      </c>
      <c r="B1802" s="29">
        <f>板块策略指数!B1802</f>
        <v>4.3633728655116742E-2</v>
      </c>
      <c r="C1802" s="29">
        <f>板块策略指数!C1802</f>
        <v>3.4305772454123043E-2</v>
      </c>
      <c r="D1802" s="29">
        <f>板块策略指数!E1802</f>
        <v>2.8097524119781201E-2</v>
      </c>
      <c r="E1802" s="29">
        <f>板块策略指数!F1802</f>
        <v>2.5106178152727601E-2</v>
      </c>
      <c r="F1802">
        <f t="shared" si="283"/>
        <v>0.3</v>
      </c>
      <c r="G1802">
        <f t="shared" si="284"/>
        <v>0.2</v>
      </c>
      <c r="H1802">
        <f t="shared" si="285"/>
        <v>0.3</v>
      </c>
      <c r="I1802">
        <f t="shared" si="286"/>
        <v>0.2</v>
      </c>
      <c r="J1802">
        <f t="shared" si="287"/>
        <v>3.3381642204660368E-2</v>
      </c>
      <c r="K1802" s="28">
        <f t="shared" si="288"/>
        <v>3.960221000000014</v>
      </c>
      <c r="L1802" s="28">
        <f t="shared" si="289"/>
        <v>2.5924229000000039</v>
      </c>
      <c r="M1802" s="28">
        <f t="shared" si="290"/>
        <v>2.7309198411656528</v>
      </c>
      <c r="N1802" s="28">
        <f t="shared" si="291"/>
        <v>1.8557971574978249</v>
      </c>
      <c r="O1802" s="7">
        <f t="shared" si="292"/>
        <v>3.1192730190092481</v>
      </c>
      <c r="P1802" s="7">
        <f>[1]!S_PQ_PctChange("H00906.CSI",$A$3,$A1802)/100</f>
        <v>1.2249172971682425</v>
      </c>
    </row>
    <row r="1803" spans="1:16" x14ac:dyDescent="0.3">
      <c r="A1803" s="3">
        <v>20160601</v>
      </c>
      <c r="B1803" s="29">
        <f>板块策略指数!B1803</f>
        <v>6.7798592038540648E-3</v>
      </c>
      <c r="C1803" s="29">
        <f>板块策略指数!C1803</f>
        <v>1.2803336711832583E-3</v>
      </c>
      <c r="D1803" s="29">
        <f>板块策略指数!E1803</f>
        <v>4.6286877624725402E-3</v>
      </c>
      <c r="E1803" s="29">
        <f>板块策略指数!F1803</f>
        <v>-7.7151826337863603E-3</v>
      </c>
      <c r="F1803">
        <f t="shared" si="283"/>
        <v>0.30139031033312402</v>
      </c>
      <c r="G1803">
        <f t="shared" si="284"/>
        <v>0.19982931239423871</v>
      </c>
      <c r="H1803">
        <f t="shared" si="285"/>
        <v>0.30074633417252578</v>
      </c>
      <c r="I1803">
        <f t="shared" si="286"/>
        <v>0.19803404310011158</v>
      </c>
      <c r="J1803">
        <f t="shared" si="287"/>
        <v>2.1355942973773612E-3</v>
      </c>
      <c r="K1803" s="28">
        <f t="shared" si="288"/>
        <v>3.9938506000000151</v>
      </c>
      <c r="L1803" s="28">
        <f t="shared" si="289"/>
        <v>2.5970224000000037</v>
      </c>
      <c r="M1803" s="28">
        <f t="shared" si="290"/>
        <v>2.7481891041772224</v>
      </c>
      <c r="N1803" s="28">
        <f t="shared" si="291"/>
        <v>1.8337641608626813</v>
      </c>
      <c r="O1803" s="7">
        <f t="shared" si="292"/>
        <v>3.1280701149779846</v>
      </c>
      <c r="P1803" s="7">
        <f>[1]!S_PQ_PctChange("H00906.CSI",$A$3,$A1803)/100</f>
        <v>1.2233293402435681</v>
      </c>
    </row>
    <row r="1804" spans="1:16" x14ac:dyDescent="0.3">
      <c r="A1804" s="3">
        <v>20160602</v>
      </c>
      <c r="B1804" s="29">
        <f>板块策略指数!B1804</f>
        <v>8.8881914088499402E-3</v>
      </c>
      <c r="C1804" s="29">
        <f>板块策略指数!C1804</f>
        <v>2.793310378050559E-3</v>
      </c>
      <c r="D1804" s="29">
        <f>板块策略指数!E1804</f>
        <v>2.6543991132595502E-3</v>
      </c>
      <c r="E1804" s="29">
        <f>板块策略指数!F1804</f>
        <v>-1.6563165273418201E-3</v>
      </c>
      <c r="F1804">
        <f t="shared" si="283"/>
        <v>0.30294601521518266</v>
      </c>
      <c r="G1804">
        <f t="shared" si="284"/>
        <v>0.19964734631653497</v>
      </c>
      <c r="H1804">
        <f t="shared" si="285"/>
        <v>0.30043084954840532</v>
      </c>
      <c r="I1804">
        <f t="shared" si="286"/>
        <v>0.19697578891987719</v>
      </c>
      <c r="J1804">
        <f t="shared" si="287"/>
        <v>3.7072938033436004E-3</v>
      </c>
      <c r="K1804" s="28">
        <f t="shared" si="288"/>
        <v>4.0382369000000153</v>
      </c>
      <c r="L1804" s="28">
        <f t="shared" si="289"/>
        <v>2.6070700000000042</v>
      </c>
      <c r="M1804" s="28">
        <f t="shared" si="290"/>
        <v>2.7581382940116792</v>
      </c>
      <c r="N1804" s="28">
        <f t="shared" si="291"/>
        <v>1.8290705504484559</v>
      </c>
      <c r="O1804" s="7">
        <f t="shared" si="292"/>
        <v>3.1433740837350106</v>
      </c>
      <c r="P1804" s="7">
        <f>[1]!S_PQ_PctChange("H00906.CSI",$A$3,$A1804)/100</f>
        <v>1.2310753088389075</v>
      </c>
    </row>
    <row r="1805" spans="1:16" x14ac:dyDescent="0.3">
      <c r="A1805" s="3">
        <v>20160603</v>
      </c>
      <c r="B1805" s="29">
        <f>板块策略指数!B1805</f>
        <v>7.2375913883685082E-3</v>
      </c>
      <c r="C1805" s="29">
        <f>板块策略指数!C1805</f>
        <v>1.2130066785507326E-2</v>
      </c>
      <c r="D1805" s="29">
        <f>板块策略指数!E1805</f>
        <v>1.7387269319261701E-2</v>
      </c>
      <c r="E1805" s="29">
        <f>板块策略指数!F1805</f>
        <v>2.9271597287488398E-3</v>
      </c>
      <c r="F1805">
        <f t="shared" si="283"/>
        <v>0.30199347740110449</v>
      </c>
      <c r="G1805">
        <f t="shared" si="284"/>
        <v>0.19998630720470736</v>
      </c>
      <c r="H1805">
        <f t="shared" si="285"/>
        <v>0.30250406677898029</v>
      </c>
      <c r="I1805">
        <f t="shared" si="286"/>
        <v>0.195516148615208</v>
      </c>
      <c r="J1805">
        <f t="shared" si="287"/>
        <v>1.0414586805008353E-2</v>
      </c>
      <c r="K1805" s="28">
        <f t="shared" si="288"/>
        <v>4.0747016000000151</v>
      </c>
      <c r="L1805" s="28">
        <f t="shared" si="289"/>
        <v>2.6508240000000041</v>
      </c>
      <c r="M1805" s="28">
        <f t="shared" si="290"/>
        <v>2.8234820566686905</v>
      </c>
      <c r="N1805" s="28">
        <f t="shared" si="291"/>
        <v>1.837351691833518</v>
      </c>
      <c r="O1805" s="7">
        <f t="shared" si="292"/>
        <v>3.1865256127956902</v>
      </c>
      <c r="P1805" s="7">
        <f>[1]!S_PQ_PctChange("H00906.CSI",$A$3,$A1805)/100</f>
        <v>1.2444841146965508</v>
      </c>
    </row>
    <row r="1806" spans="1:16" x14ac:dyDescent="0.3">
      <c r="A1806" s="3">
        <v>20160606</v>
      </c>
      <c r="B1806" s="29">
        <f>板块策略指数!B1806</f>
        <v>4.8440680728892172E-3</v>
      </c>
      <c r="C1806" s="29">
        <f>板块策略指数!C1806</f>
        <v>-1.2802863134460001E-3</v>
      </c>
      <c r="D1806" s="29">
        <f>板块策略指数!E1806</f>
        <v>2.23589389777577E-4</v>
      </c>
      <c r="E1806" s="29">
        <f>板块策略指数!F1806</f>
        <v>-3.4237718322260402E-3</v>
      </c>
      <c r="F1806">
        <f t="shared" si="283"/>
        <v>0.30327285267992093</v>
      </c>
      <c r="G1806">
        <f t="shared" si="284"/>
        <v>0.19960948950989976</v>
      </c>
      <c r="H1806">
        <f t="shared" si="285"/>
        <v>0.30238873674852312</v>
      </c>
      <c r="I1806">
        <f t="shared" si="286"/>
        <v>0.19472892106165623</v>
      </c>
      <c r="J1806">
        <f t="shared" si="287"/>
        <v>6.0507124743096558E-4</v>
      </c>
      <c r="K1806" s="28">
        <f t="shared" si="288"/>
        <v>4.0992838000000145</v>
      </c>
      <c r="L1806" s="28">
        <f t="shared" si="289"/>
        <v>2.6461499000000037</v>
      </c>
      <c r="M1806" s="28">
        <f t="shared" si="290"/>
        <v>2.8243369466885664</v>
      </c>
      <c r="N1806" s="28">
        <f t="shared" si="291"/>
        <v>1.8276372470328992</v>
      </c>
      <c r="O1806" s="7">
        <f t="shared" si="292"/>
        <v>3.1890587590706261</v>
      </c>
      <c r="P1806" s="7">
        <f>[1]!S_PQ_PctChange("H00906.CSI",$A$3,$A1806)/100</f>
        <v>1.2428470521510033</v>
      </c>
    </row>
    <row r="1807" spans="1:16" x14ac:dyDescent="0.3">
      <c r="A1807" s="3">
        <v>20160607</v>
      </c>
      <c r="B1807" s="29">
        <f>板块策略指数!B1807</f>
        <v>-4.6057448302843235E-4</v>
      </c>
      <c r="C1807" s="29">
        <f>板块策略指数!C1807</f>
        <v>3.2247714225901164E-4</v>
      </c>
      <c r="D1807" s="29">
        <f>板块策略指数!E1807</f>
        <v>7.8637089626130396E-5</v>
      </c>
      <c r="E1807" s="29">
        <f>板块策略指数!F1807</f>
        <v>9.2936039507119695E-4</v>
      </c>
      <c r="F1807">
        <f t="shared" si="283"/>
        <v>0.30309393983329874</v>
      </c>
      <c r="G1807">
        <f t="shared" si="284"/>
        <v>0.19964801615364333</v>
      </c>
      <c r="H1807">
        <f t="shared" si="285"/>
        <v>0.30237337588072921</v>
      </c>
      <c r="I1807">
        <f t="shared" si="286"/>
        <v>0.1948846681323288</v>
      </c>
      <c r="J1807">
        <f t="shared" si="287"/>
        <v>1.2944207760859486E-4</v>
      </c>
      <c r="K1807" s="28">
        <f t="shared" si="288"/>
        <v>4.0969352000000141</v>
      </c>
      <c r="L1807" s="28">
        <f t="shared" si="289"/>
        <v>2.6473257000000037</v>
      </c>
      <c r="M1807" s="28">
        <f t="shared" si="290"/>
        <v>2.8246376814158038</v>
      </c>
      <c r="N1807" s="28">
        <f t="shared" si="291"/>
        <v>1.8302651411019202</v>
      </c>
      <c r="O1807" s="7">
        <f t="shared" si="292"/>
        <v>3.1896009995396248</v>
      </c>
      <c r="P1807" s="7">
        <f>[1]!S_PQ_PctChange("H00906.CSI",$A$3,$A1807)/100</f>
        <v>1.2415557098577188</v>
      </c>
    </row>
    <row r="1808" spans="1:16" x14ac:dyDescent="0.3">
      <c r="A1808" s="3">
        <v>20160608</v>
      </c>
      <c r="B1808" s="29">
        <f>板块策略指数!B1808</f>
        <v>-3.9882594544266969E-3</v>
      </c>
      <c r="C1808" s="29">
        <f>板块策略指数!C1808</f>
        <v>-6.0344761642756681E-3</v>
      </c>
      <c r="D1808" s="29">
        <f>板块策略指数!E1808</f>
        <v>-8.9358120711589897E-3</v>
      </c>
      <c r="E1808" s="29">
        <f>板块策略指数!F1808</f>
        <v>-3.6975659180221699E-4</v>
      </c>
      <c r="F1808">
        <f t="shared" si="283"/>
        <v>0.30345934828301252</v>
      </c>
      <c r="G1808">
        <f t="shared" si="284"/>
        <v>0.19947805733287327</v>
      </c>
      <c r="H1808">
        <f t="shared" si="285"/>
        <v>0.30123410627388225</v>
      </c>
      <c r="I1808">
        <f t="shared" si="286"/>
        <v>0.19582848811023204</v>
      </c>
      <c r="J1808">
        <f t="shared" si="287"/>
        <v>-5.1876000187189046E-3</v>
      </c>
      <c r="K1808" s="28">
        <f t="shared" si="288"/>
        <v>4.0766073000000134</v>
      </c>
      <c r="L1808" s="28">
        <f t="shared" si="289"/>
        <v>2.6253160000000038</v>
      </c>
      <c r="M1808" s="28">
        <f t="shared" si="290"/>
        <v>2.790461437854399</v>
      </c>
      <c r="N1808" s="28">
        <f t="shared" si="291"/>
        <v>1.8292186319094497</v>
      </c>
      <c r="O1808" s="7">
        <f t="shared" si="292"/>
        <v>3.1678670253159886</v>
      </c>
      <c r="P1808" s="7">
        <f>[1]!S_PQ_PctChange("H00906.CSI",$A$3,$A1808)/100</f>
        <v>1.2338189159856001</v>
      </c>
    </row>
    <row r="1809" spans="1:16" x14ac:dyDescent="0.3">
      <c r="A1809" s="3">
        <v>20160613</v>
      </c>
      <c r="B1809" s="29">
        <f>板块策略指数!B1809</f>
        <v>-4.6367127904496243E-2</v>
      </c>
      <c r="C1809" s="29">
        <f>板块策略指数!C1809</f>
        <v>-3.6986844732983262E-2</v>
      </c>
      <c r="D1809" s="29">
        <f>板块策略指数!E1809</f>
        <v>-2.7370703660223299E-2</v>
      </c>
      <c r="E1809" s="29">
        <f>板块策略指数!F1809</f>
        <v>-1.9463857331234999E-2</v>
      </c>
      <c r="F1809">
        <f t="shared" si="283"/>
        <v>0.29942095989827067</v>
      </c>
      <c r="G1809">
        <f t="shared" si="284"/>
        <v>0.19875946290474547</v>
      </c>
      <c r="H1809">
        <f t="shared" si="285"/>
        <v>0.30314607754810419</v>
      </c>
      <c r="I1809">
        <f t="shared" si="286"/>
        <v>0.19867349964887973</v>
      </c>
      <c r="J1809">
        <f t="shared" si="287"/>
        <v>-3.3505169559005281E-2</v>
      </c>
      <c r="K1809" s="28">
        <f t="shared" si="288"/>
        <v>3.8412196000000129</v>
      </c>
      <c r="L1809" s="28">
        <f t="shared" si="289"/>
        <v>2.4912270000000034</v>
      </c>
      <c r="M1809" s="28">
        <f t="shared" si="290"/>
        <v>2.6867138411033822</v>
      </c>
      <c r="N1809" s="28">
        <f t="shared" si="291"/>
        <v>1.7741511240990921</v>
      </c>
      <c r="O1809" s="7">
        <f t="shared" si="292"/>
        <v>3.0282219339333896</v>
      </c>
      <c r="P1809" s="7">
        <f>[1]!S_PQ_PctChange("H00906.CSI",$A$3,$A1809)/100</f>
        <v>1.154844775151513</v>
      </c>
    </row>
    <row r="1810" spans="1:16" x14ac:dyDescent="0.3">
      <c r="A1810" s="3">
        <v>20160614</v>
      </c>
      <c r="B1810" s="29">
        <f>板块策略指数!B1810</f>
        <v>6.5107560912955756E-3</v>
      </c>
      <c r="C1810" s="29">
        <f>板块策略指数!C1810</f>
        <v>3.6891327891312164E-3</v>
      </c>
      <c r="D1810" s="29">
        <f>板块策略指数!E1810</f>
        <v>6.6049033167297896E-3</v>
      </c>
      <c r="E1810" s="29">
        <f>板块策略指数!F1810</f>
        <v>4.3697189921264399E-3</v>
      </c>
      <c r="F1810">
        <f t="shared" si="283"/>
        <v>0.29970611726203811</v>
      </c>
      <c r="G1810">
        <f t="shared" si="284"/>
        <v>0.19839102679570791</v>
      </c>
      <c r="H1810">
        <f t="shared" si="285"/>
        <v>0.30346316532481743</v>
      </c>
      <c r="I1810">
        <f t="shared" si="286"/>
        <v>0.19843969061743663</v>
      </c>
      <c r="J1810">
        <f t="shared" si="287"/>
        <v>5.5531047879702755E-3</v>
      </c>
      <c r="K1810" s="28">
        <f t="shared" si="288"/>
        <v>3.8727396000000125</v>
      </c>
      <c r="L1810" s="28">
        <f t="shared" si="289"/>
        <v>2.5041066000000041</v>
      </c>
      <c r="M1810" s="28">
        <f t="shared" si="290"/>
        <v>2.7110642295803191</v>
      </c>
      <c r="N1810" s="28">
        <f t="shared" si="291"/>
        <v>1.7862733849530965</v>
      </c>
      <c r="O1810" s="7">
        <f t="shared" si="292"/>
        <v>3.0505910724417218</v>
      </c>
      <c r="P1810" s="7">
        <f>[1]!S_PQ_PctChange("H00906.CSI",$A$3,$A1810)/100</f>
        <v>1.1615177702920376</v>
      </c>
    </row>
    <row r="1811" spans="1:16" x14ac:dyDescent="0.3">
      <c r="A1811" s="3">
        <v>20160615</v>
      </c>
      <c r="B1811" s="29">
        <f>板块策略指数!B1811</f>
        <v>3.0523527257643665E-2</v>
      </c>
      <c r="C1811" s="29">
        <f>板块策略指数!C1811</f>
        <v>2.0174072329877109E-2</v>
      </c>
      <c r="D1811" s="29">
        <f>板块策略指数!E1811</f>
        <v>1.9794139318600999E-2</v>
      </c>
      <c r="E1811" s="29">
        <f>板块策略指数!F1811</f>
        <v>3.5508035738394199E-3</v>
      </c>
      <c r="F1811">
        <f t="shared" si="283"/>
        <v>0.30283925562748554</v>
      </c>
      <c r="G1811">
        <f t="shared" si="284"/>
        <v>0.19845176154821173</v>
      </c>
      <c r="H1811">
        <f t="shared" si="285"/>
        <v>0.30344301621775843</v>
      </c>
      <c r="I1811">
        <f t="shared" si="286"/>
        <v>0.19526596660654444</v>
      </c>
      <c r="J1811">
        <f t="shared" si="287"/>
        <v>1.9861855298844634E-2</v>
      </c>
      <c r="K1811" s="28">
        <f t="shared" si="288"/>
        <v>4.0214728000000122</v>
      </c>
      <c r="L1811" s="28">
        <f t="shared" si="289"/>
        <v>2.5747987000000041</v>
      </c>
      <c r="M1811" s="28">
        <f t="shared" si="290"/>
        <v>2.7845215519609083</v>
      </c>
      <c r="N1811" s="28">
        <f t="shared" si="291"/>
        <v>1.7961668944460816</v>
      </c>
      <c r="O1811" s="7">
        <f t="shared" si="292"/>
        <v>3.1310433261973509</v>
      </c>
      <c r="P1811" s="7">
        <f>[1]!S_PQ_PctChange("H00906.CSI",$A$3,$A1811)/100</f>
        <v>1.2028146069934325</v>
      </c>
    </row>
    <row r="1812" spans="1:16" x14ac:dyDescent="0.3">
      <c r="A1812" s="3">
        <v>20160616</v>
      </c>
      <c r="B1812" s="29">
        <f>板块策略指数!B1812</f>
        <v>-6.4735589128351355E-3</v>
      </c>
      <c r="C1812" s="29">
        <f>板块策略指数!C1812</f>
        <v>-9.1680686803427246E-3</v>
      </c>
      <c r="D1812" s="29">
        <f>板块策略指数!E1812</f>
        <v>-8.31976987182775E-3</v>
      </c>
      <c r="E1812" s="29">
        <f>板块策略指数!F1812</f>
        <v>-3.2215300772507499E-3</v>
      </c>
      <c r="F1812">
        <f t="shared" si="283"/>
        <v>0.30297951585061633</v>
      </c>
      <c r="G1812">
        <f t="shared" si="284"/>
        <v>0.1980052109802776</v>
      </c>
      <c r="H1812">
        <f t="shared" si="285"/>
        <v>0.30301942484813793</v>
      </c>
      <c r="I1812">
        <f t="shared" si="286"/>
        <v>0.19599584832096828</v>
      </c>
      <c r="J1812">
        <f t="shared" si="287"/>
        <v>-6.9334983906641388E-3</v>
      </c>
      <c r="K1812" s="28">
        <f t="shared" si="288"/>
        <v>3.9889660000000129</v>
      </c>
      <c r="L1812" s="28">
        <f t="shared" si="289"/>
        <v>2.5420247000000042</v>
      </c>
      <c r="M1812" s="28">
        <f t="shared" si="290"/>
        <v>2.7530352035736212</v>
      </c>
      <c r="N1812" s="28">
        <f t="shared" si="291"/>
        <v>1.7871589586946106</v>
      </c>
      <c r="O1812" s="7">
        <f t="shared" si="292"/>
        <v>3.1024007439433978</v>
      </c>
      <c r="P1812" s="7">
        <f>[1]!S_PQ_PctChange("H00906.CSI",$A$3,$A1812)/100</f>
        <v>1.1907240420494247</v>
      </c>
    </row>
    <row r="1813" spans="1:16" x14ac:dyDescent="0.3">
      <c r="A1813" s="3">
        <v>20160617</v>
      </c>
      <c r="B1813" s="29">
        <f>板块策略指数!B1813</f>
        <v>7.6400199961273695E-3</v>
      </c>
      <c r="C1813" s="29">
        <f>板块策略指数!C1813</f>
        <v>1.4974147413483668E-2</v>
      </c>
      <c r="D1813" s="29">
        <f>板块策略指数!E1813</f>
        <v>1.1912959610540201E-2</v>
      </c>
      <c r="E1813" s="29">
        <f>板块策略指数!F1813</f>
        <v>2.7191923936116498E-3</v>
      </c>
      <c r="F1813">
        <f t="shared" si="283"/>
        <v>0.30244449089332764</v>
      </c>
      <c r="G1813">
        <f t="shared" si="284"/>
        <v>0.19909419768098577</v>
      </c>
      <c r="H1813">
        <f t="shared" si="285"/>
        <v>0.30376702685622931</v>
      </c>
      <c r="I1813">
        <f t="shared" si="286"/>
        <v>0.19469428456945742</v>
      </c>
      <c r="J1813">
        <f t="shared" si="287"/>
        <v>9.4225373667311384E-3</v>
      </c>
      <c r="K1813" s="28">
        <f t="shared" si="288"/>
        <v>4.0270818000000119</v>
      </c>
      <c r="L1813" s="28">
        <f t="shared" si="289"/>
        <v>2.5950635000000046</v>
      </c>
      <c r="M1813" s="28">
        <f t="shared" si="290"/>
        <v>2.7977449603707294</v>
      </c>
      <c r="N1813" s="28">
        <f t="shared" si="291"/>
        <v>1.7947377801348794</v>
      </c>
      <c r="O1813" s="7">
        <f t="shared" si="292"/>
        <v>3.1410557682465106</v>
      </c>
      <c r="P1813" s="7">
        <f>[1]!S_PQ_PctChange("H00906.CSI",$A$3,$A1813)/100</f>
        <v>1.2032336207732417</v>
      </c>
    </row>
    <row r="1814" spans="1:16" x14ac:dyDescent="0.3">
      <c r="A1814" s="3">
        <v>20160620</v>
      </c>
      <c r="B1814" s="29">
        <f>板块策略指数!B1814</f>
        <v>6.5743310562403189E-3</v>
      </c>
      <c r="C1814" s="29">
        <f>板块策略指数!C1814</f>
        <v>2.3293608026672533E-3</v>
      </c>
      <c r="D1814" s="29">
        <f>板块策略指数!E1814</f>
        <v>2.0845716266612799E-4</v>
      </c>
      <c r="E1814" s="29">
        <f>板块策略指数!F1814</f>
        <v>1.97582969305049E-3</v>
      </c>
      <c r="F1814">
        <f t="shared" si="283"/>
        <v>0.30355251703726549</v>
      </c>
      <c r="G1814">
        <f t="shared" si="284"/>
        <v>0.19898088794818572</v>
      </c>
      <c r="H1814">
        <f t="shared" si="285"/>
        <v>0.30295174751769527</v>
      </c>
      <c r="I1814">
        <f t="shared" si="286"/>
        <v>0.19451484749685366</v>
      </c>
      <c r="J1814">
        <f t="shared" si="287"/>
        <v>2.9001375904349012E-3</v>
      </c>
      <c r="K1814" s="28">
        <f t="shared" si="288"/>
        <v>4.0601315000000122</v>
      </c>
      <c r="L1814" s="28">
        <f t="shared" si="289"/>
        <v>2.6034377000000046</v>
      </c>
      <c r="M1814" s="28">
        <f t="shared" si="290"/>
        <v>2.7985366275096979</v>
      </c>
      <c r="N1814" s="28">
        <f t="shared" si="291"/>
        <v>1.8002597060251602</v>
      </c>
      <c r="O1814" s="7">
        <f t="shared" si="292"/>
        <v>3.1530653997440901</v>
      </c>
      <c r="P1814" s="7">
        <f>[1]!S_PQ_PctChange("H00906.CSI",$A$3,$A1814)/100</f>
        <v>1.2070059437610321</v>
      </c>
    </row>
    <row r="1815" spans="1:16" x14ac:dyDescent="0.3">
      <c r="A1815" s="3">
        <v>20160621</v>
      </c>
      <c r="B1815" s="29">
        <f>板块策略指数!B1815</f>
        <v>-1.2610304692674485E-2</v>
      </c>
      <c r="C1815" s="29">
        <f>板块策略指数!C1815</f>
        <v>-7.9610367622007447E-3</v>
      </c>
      <c r="D1815" s="29">
        <f>板块策略指数!E1815</f>
        <v>-5.8921308973341798E-3</v>
      </c>
      <c r="E1815" s="29">
        <f>板块策略指数!F1815</f>
        <v>1.1842308848169501E-3</v>
      </c>
      <c r="F1815">
        <f t="shared" si="283"/>
        <v>0.30182735731983046</v>
      </c>
      <c r="G1815">
        <f t="shared" si="284"/>
        <v>0.19878163882157068</v>
      </c>
      <c r="H1815">
        <f t="shared" si="285"/>
        <v>0.30327956320997124</v>
      </c>
      <c r="I1815">
        <f t="shared" si="286"/>
        <v>0.19611144064862776</v>
      </c>
      <c r="J1815">
        <f t="shared" si="287"/>
        <v>-6.9666647559881974E-3</v>
      </c>
      <c r="K1815" s="28">
        <f t="shared" si="288"/>
        <v>3.9963217000000126</v>
      </c>
      <c r="L1815" s="28">
        <f t="shared" si="289"/>
        <v>2.5747506000000047</v>
      </c>
      <c r="M1815" s="28">
        <f t="shared" si="290"/>
        <v>2.7761551524820924</v>
      </c>
      <c r="N1815" s="28">
        <f t="shared" si="291"/>
        <v>1.8035758600545435</v>
      </c>
      <c r="O1815" s="7">
        <f t="shared" si="292"/>
        <v>3.124132385394379</v>
      </c>
      <c r="P1815" s="7">
        <f>[1]!S_PQ_PctChange("H00906.CSI",$A$3,$A1815)/100</f>
        <v>1.1963135336550743</v>
      </c>
    </row>
    <row r="1816" spans="1:16" x14ac:dyDescent="0.3">
      <c r="A1816" s="3">
        <v>20160622</v>
      </c>
      <c r="B1816" s="29">
        <f>板块策略指数!B1816</f>
        <v>1.5933981993193024E-2</v>
      </c>
      <c r="C1816" s="29">
        <f>板块策略指数!C1816</f>
        <v>1.4561659210575485E-2</v>
      </c>
      <c r="D1816" s="29">
        <f>板块策略指数!E1816</f>
        <v>7.8653648420974696E-3</v>
      </c>
      <c r="E1816" s="29">
        <f>板块策略指数!F1816</f>
        <v>4.2342812140418098E-3</v>
      </c>
      <c r="F1816">
        <f t="shared" si="283"/>
        <v>0.30332445765589355</v>
      </c>
      <c r="G1816">
        <f t="shared" si="284"/>
        <v>0.19949777394776347</v>
      </c>
      <c r="H1816">
        <f t="shared" si="285"/>
        <v>0.30236325235443168</v>
      </c>
      <c r="I1816">
        <f t="shared" si="286"/>
        <v>0.19481451604191138</v>
      </c>
      <c r="J1816">
        <f t="shared" si="287"/>
        <v>1.0919697561222175E-2</v>
      </c>
      <c r="K1816" s="28">
        <f t="shared" si="288"/>
        <v>4.0759330000000125</v>
      </c>
      <c r="L1816" s="28">
        <f t="shared" si="289"/>
        <v>2.6268049000000051</v>
      </c>
      <c r="M1816" s="28">
        <f t="shared" si="290"/>
        <v>2.8058559904567302</v>
      </c>
      <c r="N1816" s="28">
        <f t="shared" si="291"/>
        <v>1.8154469886509137</v>
      </c>
      <c r="O1816" s="7">
        <f t="shared" si="292"/>
        <v>3.1691666637453277</v>
      </c>
      <c r="P1816" s="7">
        <f>[1]!S_PQ_PctChange("H00906.CSI",$A$3,$A1816)/100</f>
        <v>1.2205841170944902</v>
      </c>
    </row>
    <row r="1817" spans="1:16" x14ac:dyDescent="0.3">
      <c r="A1817" s="3">
        <v>20160623</v>
      </c>
      <c r="B1817" s="29">
        <f>板块策略指数!B1817</f>
        <v>3.1056359490953117E-4</v>
      </c>
      <c r="C1817" s="29">
        <f>板块策略指数!C1817</f>
        <v>-3.676734858277071E-3</v>
      </c>
      <c r="D1817" s="29">
        <f>板块策略指数!E1817</f>
        <v>-8.00883416757045E-3</v>
      </c>
      <c r="E1817" s="29">
        <f>板块策略指数!F1817</f>
        <v>-3.1145514739246501E-3</v>
      </c>
      <c r="F1817">
        <f t="shared" si="283"/>
        <v>0.30453558482453674</v>
      </c>
      <c r="G1817">
        <f t="shared" si="284"/>
        <v>0.19949595203779114</v>
      </c>
      <c r="H1817">
        <f t="shared" si="285"/>
        <v>0.30104580158843147</v>
      </c>
      <c r="I1817">
        <f t="shared" si="286"/>
        <v>0.19492266154924065</v>
      </c>
      <c r="J1817">
        <f t="shared" si="287"/>
        <v>-3.6676358701829745E-3</v>
      </c>
      <c r="K1817" s="28">
        <f t="shared" si="288"/>
        <v>4.0775094000000118</v>
      </c>
      <c r="L1817" s="28">
        <f t="shared" si="289"/>
        <v>2.6134701000000051</v>
      </c>
      <c r="M1817" s="28">
        <f t="shared" si="290"/>
        <v>2.7753755209635074</v>
      </c>
      <c r="N1817" s="28">
        <f t="shared" si="291"/>
        <v>1.8066781340826541</v>
      </c>
      <c r="O1817" s="7">
        <f t="shared" si="292"/>
        <v>3.1538756785406044</v>
      </c>
      <c r="P1817" s="7">
        <f>[1]!S_PQ_PctChange("H00906.CSI",$A$3,$A1817)/100</f>
        <v>1.2104001743197412</v>
      </c>
    </row>
    <row r="1818" spans="1:16" x14ac:dyDescent="0.3">
      <c r="A1818" s="3">
        <v>20160624</v>
      </c>
      <c r="B1818" s="29">
        <f>板块策略指数!B1818</f>
        <v>-1.2646968216346453E-2</v>
      </c>
      <c r="C1818" s="29">
        <f>板块策略指数!C1818</f>
        <v>-8.8326730585096078E-3</v>
      </c>
      <c r="D1818" s="29">
        <f>板块策略指数!E1818</f>
        <v>-1.04677545245746E-2</v>
      </c>
      <c r="E1818" s="29">
        <f>板块策略指数!F1818</f>
        <v>-1.01663703515124E-2</v>
      </c>
      <c r="F1818">
        <f t="shared" si="283"/>
        <v>0.3039505263215504</v>
      </c>
      <c r="G1818">
        <f t="shared" si="284"/>
        <v>0.19988189306538826</v>
      </c>
      <c r="H1818">
        <f t="shared" si="285"/>
        <v>0.30113061734577162</v>
      </c>
      <c r="I1818">
        <f t="shared" si="286"/>
        <v>0.19503696326728975</v>
      </c>
      <c r="J1818">
        <f t="shared" si="287"/>
        <v>-1.0746463901761896E-2</v>
      </c>
      <c r="K1818" s="28">
        <f t="shared" si="288"/>
        <v>4.0132943000000116</v>
      </c>
      <c r="L1818" s="28">
        <f t="shared" si="289"/>
        <v>2.5815535000000049</v>
      </c>
      <c r="M1818" s="28">
        <f t="shared" si="290"/>
        <v>2.7358558167719735</v>
      </c>
      <c r="N1818" s="28">
        <f t="shared" si="291"/>
        <v>1.778144404714078</v>
      </c>
      <c r="O1818" s="7">
        <f t="shared" si="292"/>
        <v>3.1092362035087611</v>
      </c>
      <c r="P1818" s="7">
        <f>[1]!S_PQ_PctChange("H00906.CSI",$A$3,$A1818)/100</f>
        <v>1.184373882482221</v>
      </c>
    </row>
    <row r="1819" spans="1:16" x14ac:dyDescent="0.3">
      <c r="A1819" s="3">
        <v>20160627</v>
      </c>
      <c r="B1819" s="29">
        <f>板块策略指数!B1819</f>
        <v>2.9410122601420011E-2</v>
      </c>
      <c r="C1819" s="29">
        <f>板块策略指数!C1819</f>
        <v>1.9395187032666118E-2</v>
      </c>
      <c r="D1819" s="29">
        <f>板块策略指数!E1819</f>
        <v>1.9972299446761502E-2</v>
      </c>
      <c r="E1819" s="29">
        <f>板块策略指数!F1819</f>
        <v>5.5938418179954999E-3</v>
      </c>
      <c r="F1819">
        <f t="shared" si="283"/>
        <v>0.30677834183381725</v>
      </c>
      <c r="G1819">
        <f t="shared" si="284"/>
        <v>0.19977879725453745</v>
      </c>
      <c r="H1819">
        <f t="shared" si="285"/>
        <v>0.30114569089972992</v>
      </c>
      <c r="I1819">
        <f t="shared" si="286"/>
        <v>0.19229717001191532</v>
      </c>
      <c r="J1819">
        <f t="shared" si="287"/>
        <v>1.9921245727726831E-2</v>
      </c>
      <c r="K1819" s="28">
        <f t="shared" si="288"/>
        <v>4.1607359000000121</v>
      </c>
      <c r="L1819" s="28">
        <f t="shared" si="289"/>
        <v>2.6510184000000048</v>
      </c>
      <c r="M1819" s="28">
        <f t="shared" si="290"/>
        <v>2.8104694478344689</v>
      </c>
      <c r="N1819" s="28">
        <f t="shared" si="291"/>
        <v>1.7936849050615979</v>
      </c>
      <c r="O1819" s="7">
        <f t="shared" si="292"/>
        <v>3.1910973076721305</v>
      </c>
      <c r="P1819" s="7">
        <f>[1]!S_PQ_PctChange("H00906.CSI",$A$3,$A1819)/100</f>
        <v>1.2217738597539296</v>
      </c>
    </row>
    <row r="1820" spans="1:16" x14ac:dyDescent="0.3">
      <c r="A1820" s="3">
        <v>20160628</v>
      </c>
      <c r="B1820" s="29">
        <f>板块策略指数!B1820</f>
        <v>8.2715335229613871E-3</v>
      </c>
      <c r="C1820" s="29">
        <f>板块策略指数!C1820</f>
        <v>2.2569812302233344E-2</v>
      </c>
      <c r="D1820" s="29">
        <f>板块策略指数!E1820</f>
        <v>1.6952240934974801E-3</v>
      </c>
      <c r="E1820" s="29">
        <f>板块策略指数!F1820</f>
        <v>1.80107422251083E-3</v>
      </c>
      <c r="F1820">
        <f t="shared" si="283"/>
        <v>0.30689040742287121</v>
      </c>
      <c r="G1820">
        <f t="shared" si="284"/>
        <v>0.20268587020281476</v>
      </c>
      <c r="H1820">
        <f t="shared" si="285"/>
        <v>0.2992908009174593</v>
      </c>
      <c r="I1820">
        <f t="shared" si="286"/>
        <v>0.19113292145685468</v>
      </c>
      <c r="J1820">
        <f t="shared" si="287"/>
        <v>7.9033482014341776E-3</v>
      </c>
      <c r="K1820" s="28">
        <f t="shared" si="288"/>
        <v>4.2034231000000117</v>
      </c>
      <c r="L1820" s="28">
        <f t="shared" si="289"/>
        <v>2.7334212000000049</v>
      </c>
      <c r="M1820" s="28">
        <f t="shared" si="290"/>
        <v>2.8169290474499742</v>
      </c>
      <c r="N1820" s="28">
        <f t="shared" si="291"/>
        <v>1.7987165389299218</v>
      </c>
      <c r="O1820" s="7">
        <f t="shared" si="292"/>
        <v>3.2242210090407566</v>
      </c>
      <c r="P1820" s="7">
        <f>[1]!S_PQ_PctChange("H00906.CSI",$A$3,$A1820)/100</f>
        <v>1.2373716711654086</v>
      </c>
    </row>
    <row r="1821" spans="1:16" x14ac:dyDescent="0.3">
      <c r="A1821" s="3">
        <v>20160629</v>
      </c>
      <c r="B1821" s="29">
        <f>板块策略指数!B1821</f>
        <v>-2.7397349256492926E-3</v>
      </c>
      <c r="C1821" s="29">
        <f>板块策略指数!C1821</f>
        <v>-1.2962105641871036E-3</v>
      </c>
      <c r="D1821" s="29">
        <f>板块策略指数!E1821</f>
        <v>1.3252759805401401E-3</v>
      </c>
      <c r="E1821" s="29">
        <f>板块策略指数!F1821</f>
        <v>8.5386907706338899E-3</v>
      </c>
      <c r="F1821">
        <f t="shared" si="283"/>
        <v>0.30576673022205531</v>
      </c>
      <c r="G1821">
        <f t="shared" si="284"/>
        <v>0.20223604878763862</v>
      </c>
      <c r="H1821">
        <f t="shared" si="285"/>
        <v>0.29941044548454909</v>
      </c>
      <c r="I1821">
        <f t="shared" si="286"/>
        <v>0.19258677550575695</v>
      </c>
      <c r="J1821">
        <f t="shared" si="287"/>
        <v>9.2514588832894105E-4</v>
      </c>
      <c r="K1821" s="28">
        <f t="shared" si="288"/>
        <v>4.1891671000000112</v>
      </c>
      <c r="L1821" s="28">
        <f t="shared" si="289"/>
        <v>2.7285819000000049</v>
      </c>
      <c r="M1821" s="28">
        <f t="shared" si="290"/>
        <v>2.8219875318359859</v>
      </c>
      <c r="N1821" s="28">
        <f t="shared" si="291"/>
        <v>1.8226139140105033</v>
      </c>
      <c r="O1821" s="7">
        <f t="shared" si="292"/>
        <v>3.228129029738664</v>
      </c>
      <c r="P1821" s="7">
        <f>[1]!S_PQ_PctChange("H00906.CSI",$A$3,$A1821)/100</f>
        <v>1.2464194078758744</v>
      </c>
    </row>
    <row r="1822" spans="1:16" x14ac:dyDescent="0.3">
      <c r="A1822" s="3">
        <v>20160630</v>
      </c>
      <c r="B1822" s="29">
        <f>板块策略指数!B1822</f>
        <v>1.7809023725599211E-3</v>
      </c>
      <c r="C1822" s="29">
        <f>板块策略指数!C1822</f>
        <v>4.5667228068665845E-3</v>
      </c>
      <c r="D1822" s="29">
        <f>板块策略指数!E1822</f>
        <v>4.1830788160623703E-3</v>
      </c>
      <c r="E1822" s="29">
        <f>板块策略指数!F1822</f>
        <v>-1.7260414208029799E-3</v>
      </c>
      <c r="F1822">
        <f t="shared" si="283"/>
        <v>0.3</v>
      </c>
      <c r="G1822">
        <f t="shared" si="284"/>
        <v>0.2</v>
      </c>
      <c r="H1822">
        <f t="shared" si="285"/>
        <v>0.3</v>
      </c>
      <c r="I1822">
        <f t="shared" si="286"/>
        <v>0.2</v>
      </c>
      <c r="J1822">
        <f t="shared" si="287"/>
        <v>2.3881414118638337E-3</v>
      </c>
      <c r="K1822" s="28">
        <f t="shared" si="288"/>
        <v>4.1984085000000109</v>
      </c>
      <c r="L1822" s="28">
        <f t="shared" si="289"/>
        <v>2.7456093000000052</v>
      </c>
      <c r="M1822" s="28">
        <f t="shared" si="290"/>
        <v>2.8379752069156639</v>
      </c>
      <c r="N1822" s="28">
        <f t="shared" si="291"/>
        <v>1.8177419654799865</v>
      </c>
      <c r="O1822" s="7">
        <f t="shared" si="292"/>
        <v>3.2382263997692862</v>
      </c>
      <c r="P1822" s="7">
        <f>[1]!S_PQ_PctChange("H00906.CSI",$A$3,$A1822)/100</f>
        <v>1.2488218821319137</v>
      </c>
    </row>
    <row r="1823" spans="1:16" x14ac:dyDescent="0.3">
      <c r="A1823" s="3">
        <v>20160701</v>
      </c>
      <c r="B1823" s="29">
        <f>板块策略指数!B1823</f>
        <v>-2.2076179661524985E-3</v>
      </c>
      <c r="C1823" s="29">
        <f>板块策略指数!C1823</f>
        <v>-4.6066470413772083E-3</v>
      </c>
      <c r="D1823" s="29">
        <f>板块策略指数!E1823</f>
        <v>2.2173579951014098E-3</v>
      </c>
      <c r="E1823" s="29">
        <f>板块策略指数!F1823</f>
        <v>4.5169435714037202E-3</v>
      </c>
      <c r="F1823">
        <f t="shared" si="283"/>
        <v>0.29934221033661129</v>
      </c>
      <c r="G1823">
        <f t="shared" si="284"/>
        <v>0.19908166053653517</v>
      </c>
      <c r="H1823">
        <f t="shared" si="285"/>
        <v>0.30066972306248335</v>
      </c>
      <c r="I1823">
        <f t="shared" si="286"/>
        <v>0.20090640606437019</v>
      </c>
      <c r="J1823">
        <f t="shared" si="287"/>
        <v>-1.5018685310024221E-5</v>
      </c>
      <c r="K1823" s="28">
        <f t="shared" si="288"/>
        <v>4.1869324000000105</v>
      </c>
      <c r="L1823" s="28">
        <f t="shared" si="289"/>
        <v>2.7283546000000052</v>
      </c>
      <c r="M1823" s="28">
        <f t="shared" si="290"/>
        <v>2.8464853719257195</v>
      </c>
      <c r="N1823" s="28">
        <f t="shared" si="291"/>
        <v>1.8304695469368357</v>
      </c>
      <c r="O1823" s="7">
        <f t="shared" si="292"/>
        <v>3.2381627471807155</v>
      </c>
      <c r="P1823" s="7">
        <f>[1]!S_PQ_PctChange("H00906.CSI",$A$3,$A1823)/100</f>
        <v>1.2482699391236265</v>
      </c>
    </row>
    <row r="1824" spans="1:16" x14ac:dyDescent="0.3">
      <c r="A1824" s="3">
        <v>20160704</v>
      </c>
      <c r="B1824" s="29">
        <f>板块策略指数!B1824</f>
        <v>2.0177070362436256E-2</v>
      </c>
      <c r="C1824" s="29">
        <f>板块策略指数!C1824</f>
        <v>1.4309368534849074E-2</v>
      </c>
      <c r="D1824" s="29">
        <f>板块策略指数!E1824</f>
        <v>2.0333465459345099E-2</v>
      </c>
      <c r="E1824" s="29">
        <f>板块策略指数!F1824</f>
        <v>5.5423991549962996E-3</v>
      </c>
      <c r="F1824">
        <f t="shared" si="283"/>
        <v>0.30053865555868264</v>
      </c>
      <c r="G1824">
        <f t="shared" si="284"/>
        <v>0.19872774814642918</v>
      </c>
      <c r="H1824">
        <f t="shared" si="285"/>
        <v>0.30191775171402896</v>
      </c>
      <c r="I1824">
        <f t="shared" si="286"/>
        <v>0.19881584458085927</v>
      </c>
      <c r="J1824">
        <f t="shared" si="287"/>
        <v>1.6115742613322371E-2</v>
      </c>
      <c r="K1824" s="28">
        <f t="shared" si="288"/>
        <v>4.2915895000000113</v>
      </c>
      <c r="L1824" s="28">
        <f t="shared" si="289"/>
        <v>2.7817050000000045</v>
      </c>
      <c r="M1824" s="28">
        <f t="shared" si="290"/>
        <v>2.924697749375647</v>
      </c>
      <c r="N1824" s="28">
        <f t="shared" si="291"/>
        <v>1.8461571389620213</v>
      </c>
      <c r="O1824" s="7">
        <f t="shared" si="292"/>
        <v>3.3064638871676504</v>
      </c>
      <c r="P1824" s="7">
        <f>[1]!S_PQ_PctChange("H00906.CSI",$A$3,$A1824)/100</f>
        <v>1.2869401985284994</v>
      </c>
    </row>
    <row r="1825" spans="1:16" x14ac:dyDescent="0.3">
      <c r="A1825" s="3">
        <v>20160705</v>
      </c>
      <c r="B1825" s="29">
        <f>板块策略指数!B1825</f>
        <v>-3.6029249812367355E-3</v>
      </c>
      <c r="C1825" s="29">
        <f>板块策略指数!C1825</f>
        <v>-6.6499105562171641E-4</v>
      </c>
      <c r="D1825" s="29">
        <f>板块策略指数!E1825</f>
        <v>1.6283850656811901E-3</v>
      </c>
      <c r="E1825" s="29">
        <f>板块策略指数!F1825</f>
        <v>-7.2755485714402898E-3</v>
      </c>
      <c r="F1825">
        <f t="shared" si="283"/>
        <v>0.30010701745234203</v>
      </c>
      <c r="G1825">
        <f t="shared" si="284"/>
        <v>0.19902745098510374</v>
      </c>
      <c r="H1825">
        <f t="shared" si="285"/>
        <v>0.30306699282824096</v>
      </c>
      <c r="I1825">
        <f t="shared" si="286"/>
        <v>0.19779853873431336</v>
      </c>
      <c r="J1825">
        <f t="shared" si="287"/>
        <v>-2.1698263810256998E-3</v>
      </c>
      <c r="K1825" s="28">
        <f t="shared" si="288"/>
        <v>4.2725243000000113</v>
      </c>
      <c r="L1825" s="28">
        <f t="shared" si="289"/>
        <v>2.7791902000000048</v>
      </c>
      <c r="M1825" s="28">
        <f t="shared" si="290"/>
        <v>2.9310886685780426</v>
      </c>
      <c r="N1825" s="28">
        <f t="shared" si="291"/>
        <v>1.8254497844555515</v>
      </c>
      <c r="O1825" s="7">
        <f t="shared" si="292"/>
        <v>3.2971196082163399</v>
      </c>
      <c r="P1825" s="7">
        <f>[1]!S_PQ_PctChange("H00906.CSI",$A$3,$A1825)/100</f>
        <v>1.2933583865832186</v>
      </c>
    </row>
    <row r="1826" spans="1:16" x14ac:dyDescent="0.3">
      <c r="A1826" s="3">
        <v>20160706</v>
      </c>
      <c r="B1826" s="29">
        <f>板块策略指数!B1826</f>
        <v>2.3746879649278871E-3</v>
      </c>
      <c r="C1826" s="29">
        <f>板块策略指数!C1826</f>
        <v>1.3293032988919129E-2</v>
      </c>
      <c r="D1826" s="29">
        <f>板块策略指数!E1826</f>
        <v>1.4365379591207501E-2</v>
      </c>
      <c r="E1826" s="29">
        <f>板块策略指数!F1826</f>
        <v>-2.4323771929145701E-3</v>
      </c>
      <c r="F1826">
        <f t="shared" si="283"/>
        <v>0.29866009942950095</v>
      </c>
      <c r="G1826">
        <f t="shared" si="284"/>
        <v>0.20022532203109969</v>
      </c>
      <c r="H1826">
        <f t="shared" si="285"/>
        <v>0.30521369831892947</v>
      </c>
      <c r="I1826">
        <f t="shared" si="286"/>
        <v>0.19590088022046989</v>
      </c>
      <c r="J1826">
        <f t="shared" si="287"/>
        <v>7.2308907333142186E-3</v>
      </c>
      <c r="K1826" s="28">
        <f t="shared" si="288"/>
        <v>4.2850449000000106</v>
      </c>
      <c r="L1826" s="28">
        <f t="shared" si="289"/>
        <v>2.8294271000000051</v>
      </c>
      <c r="M1826" s="28">
        <f t="shared" si="290"/>
        <v>2.9875602495088609</v>
      </c>
      <c r="N1826" s="28">
        <f t="shared" si="291"/>
        <v>1.8185772248401166</v>
      </c>
      <c r="O1826" s="7">
        <f t="shared" si="292"/>
        <v>3.3281916105713343</v>
      </c>
      <c r="P1826" s="7">
        <f>[1]!S_PQ_PctChange("H00906.CSI",$A$3,$A1826)/100</f>
        <v>1.3017439272194227</v>
      </c>
    </row>
    <row r="1827" spans="1:16" x14ac:dyDescent="0.3">
      <c r="A1827" s="3">
        <v>20160707</v>
      </c>
      <c r="B1827" s="29">
        <f>板块策略指数!B1827</f>
        <v>-4.0227662020431128E-3</v>
      </c>
      <c r="C1827" s="29">
        <f>板块策略指数!C1827</f>
        <v>9.9498172977362763E-3</v>
      </c>
      <c r="D1827" s="29">
        <f>板块策略指数!E1827</f>
        <v>2.2518890084310701E-3</v>
      </c>
      <c r="E1827" s="29">
        <f>板块策略指数!F1827</f>
        <v>-2.1362881310991199E-3</v>
      </c>
      <c r="F1827">
        <f t="shared" si="283"/>
        <v>0.29714381433097242</v>
      </c>
      <c r="G1827">
        <f t="shared" si="284"/>
        <v>0.20200349010795896</v>
      </c>
      <c r="H1827">
        <f t="shared" si="285"/>
        <v>0.30557722453918829</v>
      </c>
      <c r="I1827">
        <f t="shared" si="286"/>
        <v>0.19527547102188039</v>
      </c>
      <c r="J1827">
        <f t="shared" si="287"/>
        <v>1.0595722658861538E-3</v>
      </c>
      <c r="K1827" s="28">
        <f t="shared" si="288"/>
        <v>4.2637844000000102</v>
      </c>
      <c r="L1827" s="28">
        <f t="shared" si="289"/>
        <v>2.8675292000000057</v>
      </c>
      <c r="M1827" s="28">
        <f t="shared" si="290"/>
        <v>2.9965397926051867</v>
      </c>
      <c r="N1827" s="28">
        <f t="shared" si="291"/>
        <v>1.8125559317681046</v>
      </c>
      <c r="O1827" s="7">
        <f t="shared" si="292"/>
        <v>3.3327776423633368</v>
      </c>
      <c r="P1827" s="7">
        <f>[1]!S_PQ_PctChange("H00906.CSI",$A$3,$A1827)/100</f>
        <v>1.3040422475152662</v>
      </c>
    </row>
    <row r="1828" spans="1:16" x14ac:dyDescent="0.3">
      <c r="A1828" s="3">
        <v>20160708</v>
      </c>
      <c r="B1828" s="29">
        <f>板块策略指数!B1828</f>
        <v>-2.181320344350793E-4</v>
      </c>
      <c r="C1828" s="29">
        <f>板块策略指数!C1828</f>
        <v>-4.2455788051968353E-3</v>
      </c>
      <c r="D1828" s="29">
        <f>板块策略指数!E1828</f>
        <v>-6.4205405097653E-3</v>
      </c>
      <c r="E1828" s="29">
        <f>板块策略指数!F1828</f>
        <v>-5.1027391349234104E-3</v>
      </c>
      <c r="F1828">
        <f t="shared" si="283"/>
        <v>0.29823640823017622</v>
      </c>
      <c r="G1828">
        <f t="shared" si="284"/>
        <v>0.20192952638403217</v>
      </c>
      <c r="H1828">
        <f t="shared" si="285"/>
        <v>0.30479812912246013</v>
      </c>
      <c r="I1828">
        <f t="shared" si="286"/>
        <v>0.1950359362633316</v>
      </c>
      <c r="J1828">
        <f t="shared" si="287"/>
        <v>-3.8808490580074101E-3</v>
      </c>
      <c r="K1828" s="28">
        <f t="shared" si="288"/>
        <v>4.2626362000000109</v>
      </c>
      <c r="L1828" s="28">
        <f t="shared" si="289"/>
        <v>2.8511093000000058</v>
      </c>
      <c r="M1828" s="28">
        <f t="shared" si="290"/>
        <v>2.9708798469678763</v>
      </c>
      <c r="N1828" s="28">
        <f t="shared" si="291"/>
        <v>1.7982041925459105</v>
      </c>
      <c r="O1828" s="7">
        <f t="shared" si="292"/>
        <v>3.3159627863314149</v>
      </c>
      <c r="P1828" s="7">
        <f>[1]!S_PQ_PctChange("H00906.CSI",$A$3,$A1828)/100</f>
        <v>1.2959219397867088</v>
      </c>
    </row>
    <row r="1829" spans="1:16" x14ac:dyDescent="0.3">
      <c r="A1829" s="3">
        <v>20160711</v>
      </c>
      <c r="B1829" s="29">
        <f>板块策略指数!B1829</f>
        <v>-5.9152103274781199E-3</v>
      </c>
      <c r="C1829" s="29">
        <f>板块策略指数!C1829</f>
        <v>4.4799819106666108E-3</v>
      </c>
      <c r="D1829" s="29">
        <f>板块策略指数!E1829</f>
        <v>1.00446786572202E-2</v>
      </c>
      <c r="E1829" s="29">
        <f>板块策略指数!F1829</f>
        <v>-5.0253210450842002E-4</v>
      </c>
      <c r="F1829">
        <f t="shared" si="283"/>
        <v>0.29584978051660393</v>
      </c>
      <c r="G1829">
        <f t="shared" si="284"/>
        <v>0.20240828035676356</v>
      </c>
      <c r="H1829">
        <f t="shared" si="285"/>
        <v>0.30721332176035343</v>
      </c>
      <c r="I1829">
        <f t="shared" si="286"/>
        <v>0.19452861736627911</v>
      </c>
      <c r="J1829">
        <f t="shared" si="287"/>
        <v>2.1040969862886612E-3</v>
      </c>
      <c r="K1829" s="28">
        <f t="shared" si="288"/>
        <v>4.231506600000011</v>
      </c>
      <c r="L1829" s="28">
        <f t="shared" si="289"/>
        <v>2.8683622000000062</v>
      </c>
      <c r="M1829" s="28">
        <f t="shared" si="290"/>
        <v>3.0107660590170999</v>
      </c>
      <c r="N1829" s="28">
        <f t="shared" si="291"/>
        <v>1.7967980051041859</v>
      </c>
      <c r="O1829" s="7">
        <f t="shared" si="292"/>
        <v>3.3250439906230689</v>
      </c>
      <c r="P1829" s="7">
        <f>[1]!S_PQ_PctChange("H00906.CSI",$A$3,$A1829)/100</f>
        <v>1.3033615977363455</v>
      </c>
    </row>
    <row r="1830" spans="1:16" x14ac:dyDescent="0.3">
      <c r="A1830" s="3">
        <v>20160712</v>
      </c>
      <c r="B1830" s="29">
        <f>板块策略指数!B1830</f>
        <v>1.4773698268869635E-2</v>
      </c>
      <c r="C1830" s="29">
        <f>板块策略指数!C1830</f>
        <v>2.3734333873906662E-2</v>
      </c>
      <c r="D1830" s="29">
        <f>板块策略指数!E1830</f>
        <v>3.6650855763774103E-2</v>
      </c>
      <c r="E1830" s="29">
        <f>板块策略指数!F1830</f>
        <v>1.42596648708851E-2</v>
      </c>
      <c r="F1830">
        <f t="shared" si="283"/>
        <v>0.29341098659646547</v>
      </c>
      <c r="G1830">
        <f t="shared" si="284"/>
        <v>0.20251232605496575</v>
      </c>
      <c r="H1830">
        <f t="shared" si="285"/>
        <v>0.31124936401795605</v>
      </c>
      <c r="I1830">
        <f t="shared" si="286"/>
        <v>0.19282732333061264</v>
      </c>
      <c r="J1830">
        <f t="shared" si="287"/>
        <v>2.3208365131082761E-2</v>
      </c>
      <c r="K1830" s="28">
        <f t="shared" si="288"/>
        <v>4.3087953000000105</v>
      </c>
      <c r="L1830" s="28">
        <f t="shared" si="289"/>
        <v>2.9601752000000063</v>
      </c>
      <c r="M1830" s="28">
        <f t="shared" si="290"/>
        <v>3.1577640673483769</v>
      </c>
      <c r="N1830" s="28">
        <f t="shared" si="291"/>
        <v>1.8366794073685315</v>
      </c>
      <c r="O1830" s="7">
        <f t="shared" si="292"/>
        <v>3.4254211907654444</v>
      </c>
      <c r="P1830" s="7">
        <f>[1]!S_PQ_PctChange("H00906.CSI",$A$3,$A1830)/100</f>
        <v>1.3476591944801526</v>
      </c>
    </row>
    <row r="1831" spans="1:16" x14ac:dyDescent="0.3">
      <c r="A1831" s="3">
        <v>20160713</v>
      </c>
      <c r="B1831" s="29">
        <f>板块策略指数!B1831</f>
        <v>1.0886462320368591E-2</v>
      </c>
      <c r="C1831" s="29">
        <f>板块策略指数!C1831</f>
        <v>3.9594207852154678E-5</v>
      </c>
      <c r="D1831" s="29">
        <f>板块策略指数!E1831</f>
        <v>-2.2600566815605401E-3</v>
      </c>
      <c r="E1831" s="29">
        <f>板块策略指数!F1831</f>
        <v>6.9900099712489902E-3</v>
      </c>
      <c r="F1831">
        <f t="shared" si="283"/>
        <v>0.29546862993766165</v>
      </c>
      <c r="G1831">
        <f t="shared" si="284"/>
        <v>0.20174430470634269</v>
      </c>
      <c r="H1831">
        <f t="shared" si="285"/>
        <v>0.30935593889195778</v>
      </c>
      <c r="I1831">
        <f t="shared" si="286"/>
        <v>0.19343112646403779</v>
      </c>
      <c r="J1831">
        <f t="shared" si="287"/>
        <v>3.8466496731250233E-3</v>
      </c>
      <c r="K1831" s="28">
        <f t="shared" si="288"/>
        <v>4.3665893000000109</v>
      </c>
      <c r="L1831" s="28">
        <f t="shared" si="289"/>
        <v>2.960332000000006</v>
      </c>
      <c r="M1831" s="28">
        <f t="shared" si="290"/>
        <v>3.1483672848876143</v>
      </c>
      <c r="N1831" s="28">
        <f t="shared" si="291"/>
        <v>1.8565078247112741</v>
      </c>
      <c r="O1831" s="7">
        <f t="shared" si="292"/>
        <v>3.442444235742343</v>
      </c>
      <c r="P1831" s="7">
        <f>[1]!S_PQ_PctChange("H00906.CSI",$A$3,$A1831)/100</f>
        <v>1.3616429844123537</v>
      </c>
    </row>
    <row r="1832" spans="1:16" x14ac:dyDescent="0.3">
      <c r="A1832" s="3">
        <v>20160714</v>
      </c>
      <c r="B1832" s="29">
        <f>板块策略指数!B1832</f>
        <v>4.343745849901502E-3</v>
      </c>
      <c r="C1832" s="29">
        <f>板块策略指数!C1832</f>
        <v>-1.9070370867896383E-3</v>
      </c>
      <c r="D1832" s="29">
        <f>板块策略指数!E1832</f>
        <v>-3.0092224783666599E-3</v>
      </c>
      <c r="E1832" s="29">
        <f>板块策略指数!F1832</f>
        <v>-7.4255201039292703E-4</v>
      </c>
      <c r="F1832">
        <f t="shared" si="283"/>
        <v>0.29680426263859522</v>
      </c>
      <c r="G1832">
        <f t="shared" si="284"/>
        <v>0.20139498548949075</v>
      </c>
      <c r="H1832">
        <f t="shared" si="285"/>
        <v>0.30847926312362034</v>
      </c>
      <c r="I1832">
        <f t="shared" si="286"/>
        <v>0.19332148874829355</v>
      </c>
      <c r="J1832">
        <f t="shared" si="287"/>
        <v>-1.7584675301412632E-4</v>
      </c>
      <c r="K1832" s="28">
        <f t="shared" si="288"/>
        <v>4.3899004000000126</v>
      </c>
      <c r="L1832" s="28">
        <f t="shared" si="289"/>
        <v>2.9527795000000063</v>
      </c>
      <c r="M1832" s="28">
        <f t="shared" si="290"/>
        <v>3.1358839248054098</v>
      </c>
      <c r="N1832" s="28">
        <f t="shared" si="291"/>
        <v>1.8543867190833314</v>
      </c>
      <c r="O1832" s="7">
        <f t="shared" si="292"/>
        <v>3.441663046348042</v>
      </c>
      <c r="P1832" s="7">
        <f>[1]!S_PQ_PctChange("H00906.CSI",$A$3,$A1832)/100</f>
        <v>1.3597456412245337</v>
      </c>
    </row>
    <row r="1833" spans="1:16" x14ac:dyDescent="0.3">
      <c r="A1833" s="3">
        <v>20160715</v>
      </c>
      <c r="B1833" s="29">
        <f>板块策略指数!B1833</f>
        <v>1.7322398016853214E-3</v>
      </c>
      <c r="C1833" s="29">
        <f>板块策略指数!C1833</f>
        <v>2.1994902574251126E-3</v>
      </c>
      <c r="D1833" s="29">
        <f>板块策略指数!E1833</f>
        <v>7.7692064639698702E-3</v>
      </c>
      <c r="E1833" s="29">
        <f>板块策略指数!F1833</f>
        <v>6.2079026596013399E-4</v>
      </c>
      <c r="F1833">
        <f t="shared" si="283"/>
        <v>0.29628916323370319</v>
      </c>
      <c r="G1833">
        <f t="shared" si="284"/>
        <v>0.20113924361649776</v>
      </c>
      <c r="H1833">
        <f t="shared" si="285"/>
        <v>0.30979973425136376</v>
      </c>
      <c r="I1833">
        <f t="shared" si="286"/>
        <v>0.19277185889843501</v>
      </c>
      <c r="J1833">
        <f t="shared" si="287"/>
        <v>3.4737536490074012E-3</v>
      </c>
      <c r="K1833" s="28">
        <f t="shared" si="288"/>
        <v>4.3992370000000118</v>
      </c>
      <c r="L1833" s="28">
        <f t="shared" si="289"/>
        <v>2.9614736000000064</v>
      </c>
      <c r="M1833" s="28">
        <f t="shared" si="290"/>
        <v>3.1680164609282366</v>
      </c>
      <c r="N1833" s="28">
        <f t="shared" si="291"/>
        <v>1.856158694573824</v>
      </c>
      <c r="O1833" s="7">
        <f t="shared" si="292"/>
        <v>3.4570922895629552</v>
      </c>
      <c r="P1833" s="7">
        <f>[1]!S_PQ_PctChange("H00906.CSI",$A$3,$A1833)/100</f>
        <v>1.3590301692006626</v>
      </c>
    </row>
    <row r="1834" spans="1:16" x14ac:dyDescent="0.3">
      <c r="A1834" s="3">
        <v>20160718</v>
      </c>
      <c r="B1834" s="29">
        <f>板块策略指数!B1834</f>
        <v>-3.9820441295680041E-4</v>
      </c>
      <c r="C1834" s="29">
        <f>板块策略指数!C1834</f>
        <v>-2.8223588313197111E-3</v>
      </c>
      <c r="D1834" s="29">
        <f>板块策略指数!E1834</f>
        <v>2.15754636272843E-3</v>
      </c>
      <c r="E1834" s="29">
        <f>板块策略指数!F1834</f>
        <v>1.81581823675337E-3</v>
      </c>
      <c r="F1834">
        <f t="shared" si="283"/>
        <v>0.29607265395249449</v>
      </c>
      <c r="G1834">
        <f t="shared" si="284"/>
        <v>0.20050483346513323</v>
      </c>
      <c r="H1834">
        <f t="shared" si="285"/>
        <v>0.31036485982098128</v>
      </c>
      <c r="I1834">
        <f t="shared" si="286"/>
        <v>0.19305765276139064</v>
      </c>
      <c r="J1834">
        <f t="shared" si="287"/>
        <v>3.3277517387196202E-4</v>
      </c>
      <c r="K1834" s="28">
        <f t="shared" si="288"/>
        <v>4.3970870000000124</v>
      </c>
      <c r="L1834" s="28">
        <f t="shared" si="289"/>
        <v>2.9502929000000062</v>
      </c>
      <c r="M1834" s="28">
        <f t="shared" si="290"/>
        <v>3.1770091496833039</v>
      </c>
      <c r="N1834" s="28">
        <f t="shared" si="291"/>
        <v>1.861344959618493</v>
      </c>
      <c r="O1834" s="7">
        <f t="shared" si="292"/>
        <v>3.4585754992245779</v>
      </c>
      <c r="P1834" s="7">
        <f>[1]!S_PQ_PctChange("H00906.CSI",$A$3,$A1834)/100</f>
        <v>1.3487554696467834</v>
      </c>
    </row>
    <row r="1835" spans="1:16" x14ac:dyDescent="0.3">
      <c r="A1835" s="3">
        <v>20160719</v>
      </c>
      <c r="B1835" s="29">
        <f>板块策略指数!B1835</f>
        <v>2.1837335584917665E-3</v>
      </c>
      <c r="C1835" s="29">
        <f>板块策略指数!C1835</f>
        <v>-4.8192882102489447E-3</v>
      </c>
      <c r="D1835" s="29">
        <f>板块策略指数!E1835</f>
        <v>-1.3899392196022001E-2</v>
      </c>
      <c r="E1835" s="29">
        <f>板块策略指数!F1835</f>
        <v>-6.5434808321256201E-3</v>
      </c>
      <c r="F1835">
        <f t="shared" si="283"/>
        <v>0.298479299953684</v>
      </c>
      <c r="G1835">
        <f t="shared" si="284"/>
        <v>0.20072218126505309</v>
      </c>
      <c r="H1835">
        <f t="shared" si="285"/>
        <v>0.3078664341010941</v>
      </c>
      <c r="I1835">
        <f t="shared" si="286"/>
        <v>0.19293208468016851</v>
      </c>
      <c r="J1835">
        <f t="shared" si="287"/>
        <v>-5.8968987506831955E-3</v>
      </c>
      <c r="K1835" s="28">
        <f t="shared" si="288"/>
        <v>4.4088728000000117</v>
      </c>
      <c r="L1835" s="28">
        <f t="shared" si="289"/>
        <v>2.9312553000000063</v>
      </c>
      <c r="M1835" s="28">
        <f t="shared" si="290"/>
        <v>3.1189512613054831</v>
      </c>
      <c r="N1835" s="28">
        <f t="shared" si="291"/>
        <v>1.8426218037211299</v>
      </c>
      <c r="O1835" s="7">
        <f t="shared" si="292"/>
        <v>3.4322837309333734</v>
      </c>
      <c r="P1835" s="7">
        <f>[1]!S_PQ_PctChange("H00906.CSI",$A$3,$A1835)/100</f>
        <v>1.3448520419493368</v>
      </c>
    </row>
    <row r="1836" spans="1:16" x14ac:dyDescent="0.3">
      <c r="A1836" s="3">
        <v>20160720</v>
      </c>
      <c r="B1836" s="29">
        <f>板块策略指数!B1836</f>
        <v>2.3378623361229593E-3</v>
      </c>
      <c r="C1836" s="29">
        <f>板块策略指数!C1836</f>
        <v>1.6950056639669555E-3</v>
      </c>
      <c r="D1836" s="29">
        <f>板块策略指数!E1836</f>
        <v>2.1966057284866099E-3</v>
      </c>
      <c r="E1836" s="29">
        <f>板块策略指数!F1836</f>
        <v>-5.3739806628954204E-3</v>
      </c>
      <c r="F1836">
        <f t="shared" si="283"/>
        <v>0.29897455519363753</v>
      </c>
      <c r="G1836">
        <f t="shared" si="284"/>
        <v>0.20092628363805864</v>
      </c>
      <c r="H1836">
        <f t="shared" si="285"/>
        <v>0.30833380632643043</v>
      </c>
      <c r="I1836">
        <f t="shared" si="286"/>
        <v>0.19176535484187318</v>
      </c>
      <c r="J1836">
        <f t="shared" si="287"/>
        <v>6.7747662803401367E-4</v>
      </c>
      <c r="K1836" s="28">
        <f t="shared" si="288"/>
        <v>4.4215180000000114</v>
      </c>
      <c r="L1836" s="28">
        <f t="shared" si="289"/>
        <v>2.937918800000006</v>
      </c>
      <c r="M1836" s="28">
        <f t="shared" si="290"/>
        <v>3.1279989732414233</v>
      </c>
      <c r="N1836" s="28">
        <f t="shared" si="291"/>
        <v>1.8273456091160076</v>
      </c>
      <c r="O1836" s="7">
        <f t="shared" si="292"/>
        <v>3.4352864995698962</v>
      </c>
      <c r="P1836" s="7">
        <f>[1]!S_PQ_PctChange("H00906.CSI",$A$3,$A1836)/100</f>
        <v>1.3381340072584573</v>
      </c>
    </row>
    <row r="1837" spans="1:16" x14ac:dyDescent="0.3">
      <c r="A1837" s="3">
        <v>20160721</v>
      </c>
      <c r="B1837" s="29">
        <f>板块策略指数!B1837</f>
        <v>1.3085633949753633E-2</v>
      </c>
      <c r="C1837" s="29">
        <f>板块策略指数!C1837</f>
        <v>2.3141919533739576E-3</v>
      </c>
      <c r="D1837" s="29">
        <f>板块策略指数!E1837</f>
        <v>8.9681270347771007E-3</v>
      </c>
      <c r="E1837" s="29">
        <f>板块策略指数!F1837</f>
        <v>5.1975602678704397E-3</v>
      </c>
      <c r="F1837">
        <f t="shared" si="283"/>
        <v>0.30044149073376958</v>
      </c>
      <c r="G1837">
        <f t="shared" si="284"/>
        <v>0.19976534703838308</v>
      </c>
      <c r="H1837">
        <f t="shared" si="285"/>
        <v>0.30858734673997473</v>
      </c>
      <c r="I1837">
        <f t="shared" si="286"/>
        <v>0.19120581548787241</v>
      </c>
      <c r="J1837">
        <f t="shared" si="287"/>
        <v>8.1391423117028669E-3</v>
      </c>
      <c r="K1837" s="28">
        <f t="shared" si="288"/>
        <v>4.4924620000000122</v>
      </c>
      <c r="L1837" s="28">
        <f t="shared" si="289"/>
        <v>2.9470319000000065</v>
      </c>
      <c r="M1837" s="28">
        <f t="shared" si="290"/>
        <v>3.1650193924328818</v>
      </c>
      <c r="N1837" s="28">
        <f t="shared" si="291"/>
        <v>1.8420409083174869</v>
      </c>
      <c r="O1837" s="7">
        <f t="shared" si="292"/>
        <v>3.4713859275830696</v>
      </c>
      <c r="P1837" s="7">
        <f>[1]!S_PQ_PctChange("H00906.CSI",$A$3,$A1837)/100</f>
        <v>1.3484086025541178</v>
      </c>
    </row>
    <row r="1838" spans="1:16" x14ac:dyDescent="0.3">
      <c r="A1838" s="3">
        <v>20160722</v>
      </c>
      <c r="B1838" s="29">
        <f>板块策略指数!B1838</f>
        <v>-3.8301767039991288E-3</v>
      </c>
      <c r="C1838" s="29">
        <f>板块策略指数!C1838</f>
        <v>-1.07493684051553E-2</v>
      </c>
      <c r="D1838" s="29">
        <f>板块策略指数!E1838</f>
        <v>-1.8145785776253399E-2</v>
      </c>
      <c r="E1838" s="29">
        <f>板块策略指数!F1838</f>
        <v>-6.4688222958076604E-3</v>
      </c>
      <c r="F1838">
        <f t="shared" si="283"/>
        <v>0.30235497277256024</v>
      </c>
      <c r="G1838">
        <f t="shared" si="284"/>
        <v>0.1996412664596989</v>
      </c>
      <c r="H1838">
        <f t="shared" si="285"/>
        <v>0.30608986426629081</v>
      </c>
      <c r="I1838">
        <f t="shared" si="286"/>
        <v>0.19191389650144991</v>
      </c>
      <c r="J1838">
        <f t="shared" si="287"/>
        <v>-1.0134531638144578E-2</v>
      </c>
      <c r="K1838" s="28">
        <f t="shared" si="288"/>
        <v>4.4714249000000121</v>
      </c>
      <c r="L1838" s="28">
        <f t="shared" si="289"/>
        <v>2.9046038000000065</v>
      </c>
      <c r="M1838" s="28">
        <f t="shared" si="290"/>
        <v>3.0894418427838541</v>
      </c>
      <c r="N1838" s="28">
        <f t="shared" si="291"/>
        <v>1.8236562507241652</v>
      </c>
      <c r="O1838" s="7">
        <f t="shared" si="292"/>
        <v>3.4260705254336248</v>
      </c>
      <c r="P1838" s="7">
        <f>[1]!S_PQ_PctChange("H00906.CSI",$A$3,$A1838)/100</f>
        <v>1.3292447951690911</v>
      </c>
    </row>
    <row r="1839" spans="1:16" x14ac:dyDescent="0.3">
      <c r="A1839" s="3">
        <v>20160725</v>
      </c>
      <c r="B1839" s="29">
        <f>板块策略指数!B1839</f>
        <v>2.1224818419782307E-4</v>
      </c>
      <c r="C1839" s="29">
        <f>板块策略指数!C1839</f>
        <v>5.4174510612319364E-3</v>
      </c>
      <c r="D1839" s="29">
        <f>板块策略指数!E1839</f>
        <v>6.3913528202095302E-4</v>
      </c>
      <c r="E1839" s="29">
        <f>板块策略指数!F1839</f>
        <v>2.44941058311117E-3</v>
      </c>
      <c r="F1839">
        <f t="shared" si="283"/>
        <v>0.30187232652466867</v>
      </c>
      <c r="G1839">
        <f t="shared" si="284"/>
        <v>0.20035987539238817</v>
      </c>
      <c r="H1839">
        <f t="shared" si="285"/>
        <v>0.30573168559795627</v>
      </c>
      <c r="I1839">
        <f t="shared" si="286"/>
        <v>0.19203611248498681</v>
      </c>
      <c r="J1839">
        <f t="shared" si="287"/>
        <v>1.8114298456602858E-3</v>
      </c>
      <c r="K1839" s="28">
        <f t="shared" si="288"/>
        <v>4.4725862000000118</v>
      </c>
      <c r="L1839" s="28">
        <f t="shared" si="289"/>
        <v>2.9257568000000069</v>
      </c>
      <c r="M1839" s="28">
        <f t="shared" si="290"/>
        <v>3.0920555493493502</v>
      </c>
      <c r="N1839" s="28">
        <f t="shared" si="291"/>
        <v>1.8305725442277572</v>
      </c>
      <c r="O1839" s="7">
        <f t="shared" si="292"/>
        <v>3.4340880416823918</v>
      </c>
      <c r="P1839" s="7">
        <f>[1]!S_PQ_PctChange("H00906.CSI",$A$3,$A1839)/100</f>
        <v>1.3346192541992601</v>
      </c>
    </row>
    <row r="1840" spans="1:16" x14ac:dyDescent="0.3">
      <c r="A1840" s="3">
        <v>20160726</v>
      </c>
      <c r="B1840" s="29">
        <f>板块策略指数!B1840</f>
        <v>1.3619593602746808E-2</v>
      </c>
      <c r="C1840" s="29">
        <f>板块策略指数!C1840</f>
        <v>1.7009866734485356E-2</v>
      </c>
      <c r="D1840" s="29">
        <f>板块策略指数!E1840</f>
        <v>2.47962085089126E-2</v>
      </c>
      <c r="E1840" s="29">
        <f>板块策略指数!F1840</f>
        <v>7.1357621983576397E-3</v>
      </c>
      <c r="F1840">
        <f t="shared" si="283"/>
        <v>0.30102557771028965</v>
      </c>
      <c r="G1840">
        <f t="shared" si="284"/>
        <v>0.20046613578153138</v>
      </c>
      <c r="H1840">
        <f t="shared" si="285"/>
        <v>0.30823578719832651</v>
      </c>
      <c r="I1840">
        <f t="shared" si="286"/>
        <v>0.19027249930985243</v>
      </c>
      <c r="J1840">
        <f t="shared" si="287"/>
        <v>1.6470783842602445E-2</v>
      </c>
      <c r="K1840" s="28">
        <f t="shared" si="288"/>
        <v>4.5471206000000119</v>
      </c>
      <c r="L1840" s="28">
        <f t="shared" si="289"/>
        <v>2.9925334000000068</v>
      </c>
      <c r="M1840" s="28">
        <f t="shared" si="290"/>
        <v>3.1935230119810694</v>
      </c>
      <c r="N1840" s="28">
        <f t="shared" si="291"/>
        <v>1.8507708367885667</v>
      </c>
      <c r="O1840" s="7">
        <f t="shared" si="292"/>
        <v>3.5071209473560101</v>
      </c>
      <c r="P1840" s="7">
        <f>[1]!S_PQ_PctChange("H00906.CSI",$A$3,$A1840)/100</f>
        <v>1.3637075056534016</v>
      </c>
    </row>
    <row r="1841" spans="1:16" x14ac:dyDescent="0.3">
      <c r="A1841" s="3">
        <v>20160727</v>
      </c>
      <c r="B1841" s="29">
        <f>板块策略指数!B1841</f>
        <v>-3.6543679976959564E-2</v>
      </c>
      <c r="C1841" s="29">
        <f>板块策略指数!C1841</f>
        <v>-2.2225211691403741E-2</v>
      </c>
      <c r="D1841" s="29">
        <f>板块策略指数!E1841</f>
        <v>-1.6141225878611599E-2</v>
      </c>
      <c r="E1841" s="29">
        <f>板块策略指数!F1841</f>
        <v>-2.9810341325388801E-3</v>
      </c>
      <c r="F1841">
        <f t="shared" si="283"/>
        <v>0.29624570997428606</v>
      </c>
      <c r="G1841">
        <f t="shared" si="284"/>
        <v>0.2002149464208732</v>
      </c>
      <c r="H1841">
        <f t="shared" si="285"/>
        <v>0.30976508492789046</v>
      </c>
      <c r="I1841">
        <f t="shared" si="286"/>
        <v>0.19377425867695028</v>
      </c>
      <c r="J1841">
        <f t="shared" si="287"/>
        <v>-2.0998496961392412E-2</v>
      </c>
      <c r="K1841" s="28">
        <f t="shared" si="288"/>
        <v>4.3444084000000114</v>
      </c>
      <c r="L1841" s="28">
        <f t="shared" si="289"/>
        <v>2.9037985000000064</v>
      </c>
      <c r="M1841" s="28">
        <f t="shared" si="290"/>
        <v>3.1258344098175277</v>
      </c>
      <c r="N1841" s="28">
        <f t="shared" si="291"/>
        <v>1.8422725916200533</v>
      </c>
      <c r="O1841" s="7">
        <f t="shared" si="292"/>
        <v>3.4124781818383267</v>
      </c>
      <c r="P1841" s="7">
        <f>[1]!S_PQ_PctChange("H00906.CSI",$A$3,$A1841)/100</f>
        <v>1.3084878179484689</v>
      </c>
    </row>
    <row r="1842" spans="1:16" x14ac:dyDescent="0.3">
      <c r="A1842" s="3">
        <v>20160728</v>
      </c>
      <c r="B1842" s="29">
        <f>板块策略指数!B1842</f>
        <v>-1.0392169879835353E-4</v>
      </c>
      <c r="C1842" s="29">
        <f>板块策略指数!C1842</f>
        <v>7.2078515322960245E-3</v>
      </c>
      <c r="D1842" s="29">
        <f>板块策略指数!E1842</f>
        <v>2.2130950726790801E-2</v>
      </c>
      <c r="E1842" s="29">
        <f>板块策略指数!F1842</f>
        <v>-6.7714874794965203E-3</v>
      </c>
      <c r="F1842">
        <f t="shared" si="283"/>
        <v>0.29416880626973274</v>
      </c>
      <c r="G1842">
        <f t="shared" si="284"/>
        <v>0.20026510424981772</v>
      </c>
      <c r="H1842">
        <f t="shared" si="285"/>
        <v>0.3144334111470769</v>
      </c>
      <c r="I1842">
        <f t="shared" si="286"/>
        <v>0.19113267833337255</v>
      </c>
      <c r="J1842">
        <f t="shared" si="287"/>
        <v>6.9555891158456281E-3</v>
      </c>
      <c r="K1842" s="28">
        <f t="shared" si="288"/>
        <v>4.3438530000000108</v>
      </c>
      <c r="L1842" s="28">
        <f t="shared" si="289"/>
        <v>2.9319365000000062</v>
      </c>
      <c r="M1842" s="28">
        <f t="shared" si="290"/>
        <v>3.2171430478480971</v>
      </c>
      <c r="N1842" s="28">
        <f t="shared" si="291"/>
        <v>1.8230261783525821</v>
      </c>
      <c r="O1842" s="7">
        <f t="shared" si="292"/>
        <v>3.443169567053828</v>
      </c>
      <c r="P1842" s="7">
        <f>[1]!S_PQ_PctChange("H00906.CSI",$A$3,$A1842)/100</f>
        <v>1.3115193341653137</v>
      </c>
    </row>
    <row r="1843" spans="1:16" x14ac:dyDescent="0.3">
      <c r="A1843" s="3">
        <v>20160729</v>
      </c>
      <c r="B1843" s="29">
        <f>板块策略指数!B1843</f>
        <v>-1.2661332562853143E-2</v>
      </c>
      <c r="C1843" s="29">
        <f>板块策略指数!C1843</f>
        <v>2.6832325496610478E-3</v>
      </c>
      <c r="D1843" s="29">
        <f>板块策略指数!E1843</f>
        <v>1.0333158122073601E-3</v>
      </c>
      <c r="E1843" s="29">
        <f>板块策略指数!F1843</f>
        <v>-9.0233729209202799E-4</v>
      </c>
      <c r="F1843">
        <f t="shared" si="283"/>
        <v>0.3</v>
      </c>
      <c r="G1843">
        <f t="shared" si="284"/>
        <v>0.2</v>
      </c>
      <c r="H1843">
        <f t="shared" si="285"/>
        <v>0.3</v>
      </c>
      <c r="I1843">
        <f t="shared" si="286"/>
        <v>0.2</v>
      </c>
      <c r="J1843">
        <f t="shared" si="287"/>
        <v>-3.0347683672872902E-3</v>
      </c>
      <c r="K1843" s="28">
        <f t="shared" si="288"/>
        <v>4.2761927000000099</v>
      </c>
      <c r="L1843" s="28">
        <f t="shared" si="289"/>
        <v>2.9424868000000068</v>
      </c>
      <c r="M1843" s="28">
        <f t="shared" si="290"/>
        <v>3.2215006884417789</v>
      </c>
      <c r="N1843" s="28">
        <f t="shared" si="291"/>
        <v>1.8204788565553027</v>
      </c>
      <c r="O1843" s="7">
        <f t="shared" si="292"/>
        <v>3.4296855766012397</v>
      </c>
      <c r="P1843" s="7">
        <f>[1]!S_PQ_PctChange("H00906.CSI",$A$3,$A1843)/100</f>
        <v>1.2995267719466153</v>
      </c>
    </row>
    <row r="1844" spans="1:16" x14ac:dyDescent="0.3">
      <c r="A1844" s="3">
        <v>20160801</v>
      </c>
      <c r="B1844" s="29">
        <f>板块策略指数!B1844</f>
        <v>-1.5418182129701188E-2</v>
      </c>
      <c r="C1844" s="29">
        <f>板块策略指数!C1844</f>
        <v>-1.9679862973796206E-2</v>
      </c>
      <c r="D1844" s="29">
        <f>板块策略指数!E1844</f>
        <v>-1.7865090516619601E-2</v>
      </c>
      <c r="E1844" s="29">
        <f>板块策略指数!F1844</f>
        <v>2.61651528721832E-4</v>
      </c>
      <c r="F1844">
        <f t="shared" si="283"/>
        <v>0.29952859484507866</v>
      </c>
      <c r="G1844">
        <f t="shared" si="284"/>
        <v>0.19882140675516369</v>
      </c>
      <c r="H1844">
        <f t="shared" si="285"/>
        <v>0.29878419857699229</v>
      </c>
      <c r="I1844">
        <f t="shared" si="286"/>
        <v>0.20286579982276542</v>
      </c>
      <c r="J1844">
        <f t="shared" si="287"/>
        <v>-1.3868624082911112E-2</v>
      </c>
      <c r="K1844" s="28">
        <f t="shared" si="288"/>
        <v>4.1948434000000105</v>
      </c>
      <c r="L1844" s="28">
        <f t="shared" si="289"/>
        <v>2.8648992000000066</v>
      </c>
      <c r="M1844" s="28">
        <f t="shared" si="290"/>
        <v>3.1460831965267948</v>
      </c>
      <c r="N1844" s="28">
        <f t="shared" si="291"/>
        <v>1.8212168391598484</v>
      </c>
      <c r="O1844" s="7">
        <f t="shared" si="292"/>
        <v>3.3682519325338633</v>
      </c>
      <c r="P1844" s="7">
        <f>[1]!S_PQ_PctChange("H00906.CSI",$A$3,$A1844)/100</f>
        <v>1.2754651219769024</v>
      </c>
    </row>
    <row r="1845" spans="1:16" x14ac:dyDescent="0.3">
      <c r="A1845" s="3">
        <v>20160802</v>
      </c>
      <c r="B1845" s="29">
        <f>板块策略指数!B1845</f>
        <v>7.750339500128189E-3</v>
      </c>
      <c r="C1845" s="29">
        <f>板块策略指数!C1845</f>
        <v>6.9110987422388893E-3</v>
      </c>
      <c r="D1845" s="29">
        <f>板块策略指数!E1845</f>
        <v>2.78440338774591E-3</v>
      </c>
      <c r="E1845" s="29">
        <f>板块策略指数!F1845</f>
        <v>1.48661603176004E-3</v>
      </c>
      <c r="F1845">
        <f t="shared" si="283"/>
        <v>0.30039940182916181</v>
      </c>
      <c r="G1845">
        <f t="shared" si="284"/>
        <v>0.19923337480271686</v>
      </c>
      <c r="H1845">
        <f t="shared" si="285"/>
        <v>0.2981762287916333</v>
      </c>
      <c r="I1845">
        <f t="shared" si="286"/>
        <v>0.20219099457648818</v>
      </c>
      <c r="J1845">
        <f t="shared" si="287"/>
        <v>4.829041959236554E-3</v>
      </c>
      <c r="K1845" s="28">
        <f t="shared" si="288"/>
        <v>4.2351052000000111</v>
      </c>
      <c r="L1845" s="28">
        <f t="shared" si="289"/>
        <v>2.8916099000000068</v>
      </c>
      <c r="M1845" s="28">
        <f t="shared" si="290"/>
        <v>3.1576275646250807</v>
      </c>
      <c r="N1845" s="28">
        <f t="shared" si="291"/>
        <v>1.8254109053420153</v>
      </c>
      <c r="O1845" s="7">
        <f t="shared" si="292"/>
        <v>3.3893464044045851</v>
      </c>
      <c r="P1845" s="7">
        <f>[1]!S_PQ_PctChange("H00906.CSI",$A$3,$A1845)/100</f>
        <v>1.2882446773573042</v>
      </c>
    </row>
    <row r="1846" spans="1:16" x14ac:dyDescent="0.3">
      <c r="A1846" s="3">
        <v>20160803</v>
      </c>
      <c r="B1846" s="29">
        <f>板块策略指数!B1846</f>
        <v>1.0803794353549992E-2</v>
      </c>
      <c r="C1846" s="29">
        <f>板块策略指数!C1846</f>
        <v>-3.6481046057569149E-4</v>
      </c>
      <c r="D1846" s="29">
        <f>板块策略指数!E1846</f>
        <v>2.7941426467978699E-3</v>
      </c>
      <c r="E1846" s="29">
        <f>板块策略指数!F1846</f>
        <v>-1.47218314402156E-3</v>
      </c>
      <c r="F1846">
        <f t="shared" si="283"/>
        <v>0.30252302247249391</v>
      </c>
      <c r="G1846">
        <f t="shared" si="284"/>
        <v>0.19842488218605978</v>
      </c>
      <c r="H1846">
        <f t="shared" si="285"/>
        <v>0.29790466902622476</v>
      </c>
      <c r="I1846">
        <f t="shared" si="286"/>
        <v>0.20114742631522156</v>
      </c>
      <c r="J1846">
        <f t="shared" si="287"/>
        <v>3.7082556851074661E-3</v>
      </c>
      <c r="K1846" s="28">
        <f t="shared" si="288"/>
        <v>4.2916642000000111</v>
      </c>
      <c r="L1846" s="28">
        <f t="shared" si="289"/>
        <v>2.8901902000000068</v>
      </c>
      <c r="M1846" s="28">
        <f t="shared" si="290"/>
        <v>3.1692445691129016</v>
      </c>
      <c r="N1846" s="28">
        <f t="shared" si="291"/>
        <v>1.8212513830322363</v>
      </c>
      <c r="O1846" s="7">
        <f t="shared" si="292"/>
        <v>3.4056232231626247</v>
      </c>
      <c r="P1846" s="7">
        <f>[1]!S_PQ_PctChange("H00906.CSI",$A$3,$A1846)/100</f>
        <v>1.2938300507633265</v>
      </c>
    </row>
    <row r="1847" spans="1:16" x14ac:dyDescent="0.3">
      <c r="A1847" s="3">
        <v>20160804</v>
      </c>
      <c r="B1847" s="29">
        <f>板块策略指数!B1847</f>
        <v>6.2965824626587986E-3</v>
      </c>
      <c r="C1847" s="29">
        <f>板块策略指数!C1847</f>
        <v>-9.562514449862048E-6</v>
      </c>
      <c r="D1847" s="29">
        <f>板块策略指数!E1847</f>
        <v>-1.2550082061128401E-3</v>
      </c>
      <c r="E1847" s="29">
        <f>板块策略指数!F1847</f>
        <v>5.3535161422759601E-3</v>
      </c>
      <c r="F1847">
        <f t="shared" si="283"/>
        <v>0.30363662574114975</v>
      </c>
      <c r="G1847">
        <f t="shared" si="284"/>
        <v>0.19790725093597147</v>
      </c>
      <c r="H1847">
        <f t="shared" si="285"/>
        <v>0.29675746499164568</v>
      </c>
      <c r="I1847">
        <f t="shared" si="286"/>
        <v>0.20169865833123313</v>
      </c>
      <c r="J1847">
        <f t="shared" si="287"/>
        <v>2.6059369065362836E-3</v>
      </c>
      <c r="K1847" s="28">
        <f t="shared" si="288"/>
        <v>4.324983600000011</v>
      </c>
      <c r="L1847" s="28">
        <f t="shared" si="289"/>
        <v>2.8901530000000069</v>
      </c>
      <c r="M1847" s="28">
        <f t="shared" si="290"/>
        <v>3.1640121329653734</v>
      </c>
      <c r="N1847" s="28">
        <f t="shared" si="291"/>
        <v>1.8363549978527178</v>
      </c>
      <c r="O1847" s="7">
        <f t="shared" si="292"/>
        <v>3.4171039993161578</v>
      </c>
      <c r="P1847" s="7">
        <f>[1]!S_PQ_PctChange("H00906.CSI",$A$3,$A1847)/100</f>
        <v>1.3021990664719123</v>
      </c>
    </row>
    <row r="1848" spans="1:16" x14ac:dyDescent="0.3">
      <c r="A1848" s="3">
        <v>20160805</v>
      </c>
      <c r="B1848" s="29">
        <f>板块策略指数!B1848</f>
        <v>-6.6467622548169207E-3</v>
      </c>
      <c r="C1848" s="29">
        <f>板块策略指数!C1848</f>
        <v>-3.087076523725407E-3</v>
      </c>
      <c r="D1848" s="29">
        <f>板块策略指数!E1848</f>
        <v>-3.28357793057179E-3</v>
      </c>
      <c r="E1848" s="29">
        <f>板块策略指数!F1848</f>
        <v>9.8817899245426596E-3</v>
      </c>
      <c r="F1848">
        <f t="shared" si="283"/>
        <v>0.30210494649871433</v>
      </c>
      <c r="G1848">
        <f t="shared" si="284"/>
        <v>0.19761454203298529</v>
      </c>
      <c r="H1848">
        <f t="shared" si="285"/>
        <v>0.29626014726405731</v>
      </c>
      <c r="I1848">
        <f t="shared" si="286"/>
        <v>0.20402036420424305</v>
      </c>
      <c r="J1848">
        <f t="shared" si="287"/>
        <v>-1.610437784483363E-3</v>
      </c>
      <c r="K1848" s="28">
        <f t="shared" si="288"/>
        <v>4.2895897000000112</v>
      </c>
      <c r="L1848" s="28">
        <f t="shared" si="289"/>
        <v>2.8781438000000068</v>
      </c>
      <c r="M1848" s="28">
        <f t="shared" si="290"/>
        <v>3.1503392746229348</v>
      </c>
      <c r="N1848" s="28">
        <f t="shared" si="291"/>
        <v>1.8643832620929253</v>
      </c>
      <c r="O1848" s="7">
        <f t="shared" si="292"/>
        <v>3.4099905281376666</v>
      </c>
      <c r="P1848" s="7">
        <f>[1]!S_PQ_PctChange("H00906.CSI",$A$3,$A1848)/100</f>
        <v>1.3007918411688599</v>
      </c>
    </row>
    <row r="1849" spans="1:16" x14ac:dyDescent="0.3">
      <c r="A1849" s="3">
        <v>20160808</v>
      </c>
      <c r="B1849" s="29">
        <f>板块策略指数!B1849</f>
        <v>1.3651058795732252E-2</v>
      </c>
      <c r="C1849" s="29">
        <f>板块策略指数!C1849</f>
        <v>9.5821614453801482E-3</v>
      </c>
      <c r="D1849" s="29">
        <f>板块策略指数!E1849</f>
        <v>1.0233118561202599E-2</v>
      </c>
      <c r="E1849" s="29">
        <f>板块策略指数!F1849</f>
        <v>5.3270759620641503E-3</v>
      </c>
      <c r="F1849">
        <f t="shared" si="283"/>
        <v>0.30315617034499021</v>
      </c>
      <c r="G1849">
        <f t="shared" si="284"/>
        <v>0.19750616944991009</v>
      </c>
      <c r="H1849">
        <f t="shared" si="285"/>
        <v>0.2962885945352528</v>
      </c>
      <c r="I1849">
        <f t="shared" si="286"/>
        <v>0.20304906566984676</v>
      </c>
      <c r="J1849">
        <f t="shared" si="287"/>
        <v>1.0136124022686859E-2</v>
      </c>
      <c r="K1849" s="28">
        <f t="shared" si="288"/>
        <v>4.3617982000000106</v>
      </c>
      <c r="L1849" s="28">
        <f t="shared" si="289"/>
        <v>2.915304800000007</v>
      </c>
      <c r="M1849" s="28">
        <f t="shared" si="290"/>
        <v>3.1928101884893669</v>
      </c>
      <c r="N1849" s="28">
        <f t="shared" si="291"/>
        <v>1.8796420493145591</v>
      </c>
      <c r="O1849" s="7">
        <f t="shared" si="292"/>
        <v>3.4546907390697443</v>
      </c>
      <c r="P1849" s="7">
        <f>[1]!S_PQ_PctChange("H00906.CSI",$A$3,$A1849)/100</f>
        <v>1.3251670998595642</v>
      </c>
    </row>
    <row r="1850" spans="1:16" x14ac:dyDescent="0.3">
      <c r="A1850" s="3">
        <v>20160809</v>
      </c>
      <c r="B1850" s="29">
        <f>板块策略指数!B1850</f>
        <v>1.1772132714729823E-2</v>
      </c>
      <c r="C1850" s="29">
        <f>板块策略指数!C1850</f>
        <v>9.2288855774396595E-3</v>
      </c>
      <c r="D1850" s="29">
        <f>板块策略指数!E1850</f>
        <v>8.0574158854826699E-3</v>
      </c>
      <c r="E1850" s="29">
        <f>板块策略指数!F1850</f>
        <v>3.6996394085520002E-3</v>
      </c>
      <c r="F1850">
        <f t="shared" si="283"/>
        <v>0.30413070417790783</v>
      </c>
      <c r="G1850">
        <f t="shared" si="284"/>
        <v>0.19764301948083304</v>
      </c>
      <c r="H1850">
        <f t="shared" si="285"/>
        <v>0.29614973249481247</v>
      </c>
      <c r="I1850">
        <f t="shared" si="286"/>
        <v>0.20207654384644652</v>
      </c>
      <c r="J1850">
        <f t="shared" si="287"/>
        <v>8.530085262799603E-3</v>
      </c>
      <c r="K1850" s="28">
        <f t="shared" si="288"/>
        <v>4.4249180000000097</v>
      </c>
      <c r="L1850" s="28">
        <f t="shared" si="289"/>
        <v>2.9514387000000073</v>
      </c>
      <c r="M1850" s="28">
        <f t="shared" si="290"/>
        <v>3.2265934039069153</v>
      </c>
      <c r="N1850" s="28">
        <f t="shared" si="291"/>
        <v>1.8902956865227267</v>
      </c>
      <c r="O1850" s="7">
        <f t="shared" si="292"/>
        <v>3.4926896308934134</v>
      </c>
      <c r="P1850" s="7">
        <f>[1]!S_PQ_PctChange("H00906.CSI",$A$3,$A1850)/100</f>
        <v>1.3422819204780865</v>
      </c>
    </row>
    <row r="1851" spans="1:16" x14ac:dyDescent="0.3">
      <c r="A1851" s="3">
        <v>20160810</v>
      </c>
      <c r="B1851" s="29">
        <f>板块策略指数!B1851</f>
        <v>-7.5594322347360297E-3</v>
      </c>
      <c r="C1851" s="29">
        <f>板块策略指数!C1851</f>
        <v>-1.7318502245776959E-3</v>
      </c>
      <c r="D1851" s="29">
        <f>板块策略指数!E1851</f>
        <v>-9.5533918813417492E-3</v>
      </c>
      <c r="E1851" s="29">
        <f>板块策略指数!F1851</f>
        <v>-3.11141466430474E-3</v>
      </c>
      <c r="F1851">
        <f t="shared" si="283"/>
        <v>0.30368391468931588</v>
      </c>
      <c r="G1851">
        <f t="shared" si="284"/>
        <v>0.1985115170219556</v>
      </c>
      <c r="H1851">
        <f t="shared" si="285"/>
        <v>0.29512053318428422</v>
      </c>
      <c r="I1851">
        <f t="shared" si="286"/>
        <v>0.20268403510444416</v>
      </c>
      <c r="J1851">
        <f t="shared" si="287"/>
        <v>-6.0993219283228643E-3</v>
      </c>
      <c r="K1851" s="28">
        <f t="shared" si="288"/>
        <v>4.3839087000000099</v>
      </c>
      <c r="L1851" s="28">
        <f t="shared" si="289"/>
        <v>2.9445954000000074</v>
      </c>
      <c r="M1851" s="28">
        <f t="shared" si="290"/>
        <v>3.1862151007962982</v>
      </c>
      <c r="N1851" s="28">
        <f t="shared" si="291"/>
        <v>1.8813027781395033</v>
      </c>
      <c r="O1851" s="7">
        <f t="shared" si="292"/>
        <v>3.4652872705105562</v>
      </c>
      <c r="P1851" s="7">
        <f>[1]!S_PQ_PctChange("H00906.CSI",$A$3,$A1851)/100</f>
        <v>1.3329154663939269</v>
      </c>
    </row>
    <row r="1852" spans="1:16" x14ac:dyDescent="0.3">
      <c r="A1852" s="3">
        <v>20160811</v>
      </c>
      <c r="B1852" s="29">
        <f>板块策略指数!B1852</f>
        <v>-1.4959447584985916E-2</v>
      </c>
      <c r="C1852" s="29">
        <f>板块策略指数!C1852</f>
        <v>-1.0963912800790671E-2</v>
      </c>
      <c r="D1852" s="29">
        <f>板块策略指数!E1852</f>
        <v>-3.37333598319368E-3</v>
      </c>
      <c r="E1852" s="29">
        <f>板块策略指数!F1852</f>
        <v>5.9065572012659898E-3</v>
      </c>
      <c r="F1852">
        <f t="shared" si="283"/>
        <v>0.30110349817623278</v>
      </c>
      <c r="G1852">
        <f t="shared" si="284"/>
        <v>0.1976231185499365</v>
      </c>
      <c r="H1852">
        <f t="shared" si="285"/>
        <v>0.2960546120199305</v>
      </c>
      <c r="I1852">
        <f t="shared" si="286"/>
        <v>0.20521877125390003</v>
      </c>
      <c r="J1852">
        <f t="shared" si="287"/>
        <v>-6.5177824336215967E-3</v>
      </c>
      <c r="K1852" s="28">
        <f t="shared" si="288"/>
        <v>4.3033684000000099</v>
      </c>
      <c r="L1852" s="28">
        <f t="shared" si="289"/>
        <v>2.9013472000000071</v>
      </c>
      <c r="M1852" s="28">
        <f t="shared" si="290"/>
        <v>3.1720935907633931</v>
      </c>
      <c r="N1852" s="28">
        <f t="shared" si="291"/>
        <v>1.8983213578127507</v>
      </c>
      <c r="O1852" s="7">
        <f t="shared" si="292"/>
        <v>3.4361834995777487</v>
      </c>
      <c r="P1852" s="7">
        <f>[1]!S_PQ_PctChange("H00906.CSI",$A$3,$A1852)/100</f>
        <v>1.3181723117279029</v>
      </c>
    </row>
    <row r="1853" spans="1:16" x14ac:dyDescent="0.3">
      <c r="A1853" s="3">
        <v>20160812</v>
      </c>
      <c r="B1853" s="29">
        <f>板块策略指数!B1853</f>
        <v>8.6926640811902395E-3</v>
      </c>
      <c r="C1853" s="29">
        <f>板块策略指数!C1853</f>
        <v>8.8798043916726958E-3</v>
      </c>
      <c r="D1853" s="29">
        <f>板块策略指数!E1853</f>
        <v>9.7124489302189802E-3</v>
      </c>
      <c r="E1853" s="29">
        <f>板块策略指数!F1853</f>
        <v>3.22794617674255E-2</v>
      </c>
      <c r="F1853">
        <f t="shared" si="283"/>
        <v>0.29956531579061646</v>
      </c>
      <c r="G1853">
        <f t="shared" si="284"/>
        <v>0.19665004126108798</v>
      </c>
      <c r="H1853">
        <f t="shared" si="285"/>
        <v>0.29484000297155571</v>
      </c>
      <c r="I1853">
        <f t="shared" si="286"/>
        <v>0.20894463997673959</v>
      </c>
      <c r="J1853">
        <f t="shared" si="287"/>
        <v>1.3872012979760723E-2</v>
      </c>
      <c r="K1853" s="28">
        <f t="shared" si="288"/>
        <v>4.3494688000000092</v>
      </c>
      <c r="L1853" s="28">
        <f t="shared" si="289"/>
        <v>2.9359904000000072</v>
      </c>
      <c r="M1853" s="28">
        <f t="shared" si="290"/>
        <v>3.2126148366957761</v>
      </c>
      <c r="N1853" s="28">
        <f t="shared" si="291"/>
        <v>1.9918776112719803</v>
      </c>
      <c r="O1853" s="7">
        <f t="shared" si="292"/>
        <v>3.4977222946644915</v>
      </c>
      <c r="P1853" s="7">
        <f>[1]!S_PQ_PctChange("H00906.CSI",$A$3,$A1853)/100</f>
        <v>1.357230724479934</v>
      </c>
    </row>
    <row r="1854" spans="1:16" x14ac:dyDescent="0.3">
      <c r="A1854" s="3">
        <v>20160815</v>
      </c>
      <c r="B1854" s="29">
        <f>板块策略指数!B1854</f>
        <v>2.8231382525307925E-2</v>
      </c>
      <c r="C1854" s="29">
        <f>板块策略指数!C1854</f>
        <v>1.9186098624630735E-2</v>
      </c>
      <c r="D1854" s="29">
        <f>板块策略指数!E1854</f>
        <v>1.9033768276468299E-2</v>
      </c>
      <c r="E1854" s="29">
        <f>板块策略指数!F1854</f>
        <v>3.5106128006009402E-2</v>
      </c>
      <c r="F1854">
        <f t="shared" si="283"/>
        <v>0.30045776055889001</v>
      </c>
      <c r="G1854">
        <f t="shared" si="284"/>
        <v>0.19550081664691063</v>
      </c>
      <c r="H1854">
        <f t="shared" si="285"/>
        <v>0.29307314527217976</v>
      </c>
      <c r="I1854">
        <f t="shared" si="286"/>
        <v>0.21096827752201941</v>
      </c>
      <c r="J1854">
        <f t="shared" si="287"/>
        <v>2.5177243679959285E-2</v>
      </c>
      <c r="K1854" s="28">
        <f t="shared" si="288"/>
        <v>4.5004917000000102</v>
      </c>
      <c r="L1854" s="28">
        <f t="shared" si="289"/>
        <v>3.0115067000000071</v>
      </c>
      <c r="M1854" s="28">
        <f t="shared" si="290"/>
        <v>3.292796771335456</v>
      </c>
      <c r="N1854" s="28">
        <f t="shared" si="291"/>
        <v>2.096910849671608</v>
      </c>
      <c r="O1854" s="7">
        <f t="shared" si="292"/>
        <v>3.610962544882045</v>
      </c>
      <c r="P1854" s="7">
        <f>[1]!S_PQ_PctChange("H00906.CSI",$A$3,$A1854)/100</f>
        <v>1.4230121867431507</v>
      </c>
    </row>
    <row r="1855" spans="1:16" x14ac:dyDescent="0.3">
      <c r="A1855" s="3">
        <v>20160816</v>
      </c>
      <c r="B1855" s="29">
        <f>板块策略指数!B1855</f>
        <v>-1.9421900045770606E-4</v>
      </c>
      <c r="C1855" s="29">
        <f>板块策略指数!C1855</f>
        <v>2.2781465128801043E-3</v>
      </c>
      <c r="D1855" s="29">
        <f>板块策略指数!E1855</f>
        <v>-4.7800755696905404E-3</v>
      </c>
      <c r="E1855" s="29">
        <f>板块策略指数!F1855</f>
        <v>-1.0100059228154899E-2</v>
      </c>
      <c r="F1855">
        <f t="shared" si="283"/>
        <v>0.30134704567386583</v>
      </c>
      <c r="G1855">
        <f t="shared" si="284"/>
        <v>0.19656432786111641</v>
      </c>
      <c r="H1855">
        <f t="shared" si="285"/>
        <v>0.2925923424801134</v>
      </c>
      <c r="I1855">
        <f t="shared" si="286"/>
        <v>0.20949628398490422</v>
      </c>
      <c r="J1855">
        <f t="shared" si="287"/>
        <v>-3.1446789823082653E-3</v>
      </c>
      <c r="K1855" s="28">
        <f t="shared" si="288"/>
        <v>4.4994234000000102</v>
      </c>
      <c r="L1855" s="28">
        <f t="shared" si="289"/>
        <v>3.0206455000000068</v>
      </c>
      <c r="M1855" s="28">
        <f t="shared" si="290"/>
        <v>3.2722768783631491</v>
      </c>
      <c r="N1855" s="28">
        <f t="shared" si="291"/>
        <v>2.0656318666656093</v>
      </c>
      <c r="O1855" s="7">
        <f t="shared" si="292"/>
        <v>3.5964625478789438</v>
      </c>
      <c r="P1855" s="7">
        <f>[1]!S_PQ_PctChange("H00906.CSI",$A$3,$A1855)/100</f>
        <v>1.4183804632609678</v>
      </c>
    </row>
    <row r="1856" spans="1:16" x14ac:dyDescent="0.3">
      <c r="A1856" s="3">
        <v>20160817</v>
      </c>
      <c r="B1856" s="29">
        <f>板块策略指数!B1856</f>
        <v>6.3008969267578938E-3</v>
      </c>
      <c r="C1856" s="29">
        <f>板块策略指数!C1856</f>
        <v>1.0965900873379922E-3</v>
      </c>
      <c r="D1856" s="29">
        <f>板块策略指数!E1856</f>
        <v>8.6011057105382801E-4</v>
      </c>
      <c r="E1856" s="29">
        <f>板块策略指数!F1856</f>
        <v>-8.1462514914271492E-3</v>
      </c>
      <c r="F1856">
        <f t="shared" si="283"/>
        <v>0.30304598609241307</v>
      </c>
      <c r="G1856">
        <f t="shared" si="284"/>
        <v>0.19665021516342024</v>
      </c>
      <c r="H1856">
        <f t="shared" si="285"/>
        <v>0.29265104199679526</v>
      </c>
      <c r="I1856">
        <f t="shared" si="286"/>
        <v>0.20765275674737144</v>
      </c>
      <c r="J1856">
        <f t="shared" si="287"/>
        <v>6.5935951834686325E-4</v>
      </c>
      <c r="K1856" s="28">
        <f t="shared" si="288"/>
        <v>4.5340747000000112</v>
      </c>
      <c r="L1856" s="28">
        <f t="shared" si="289"/>
        <v>3.0250545000000075</v>
      </c>
      <c r="M1856" s="28">
        <f t="shared" si="290"/>
        <v>3.2759515088686975</v>
      </c>
      <c r="N1856" s="28">
        <f t="shared" si="291"/>
        <v>2.0406584584996179</v>
      </c>
      <c r="O1856" s="7">
        <f t="shared" si="292"/>
        <v>3.5994932692106127</v>
      </c>
      <c r="P1856" s="7">
        <f>[1]!S_PQ_PctChange("H00906.CSI",$A$3,$A1856)/100</f>
        <v>1.417967027295844</v>
      </c>
    </row>
    <row r="1857" spans="1:16" x14ac:dyDescent="0.3">
      <c r="A1857" s="3">
        <v>20160818</v>
      </c>
      <c r="B1857" s="29">
        <f>板块策略指数!B1857</f>
        <v>-1.6165123322241584E-3</v>
      </c>
      <c r="C1857" s="29">
        <f>板块策略指数!C1857</f>
        <v>-4.3359412897390889E-3</v>
      </c>
      <c r="D1857" s="29">
        <f>板块策略指数!E1857</f>
        <v>-6.52885874251903E-3</v>
      </c>
      <c r="E1857" s="29">
        <f>板块策略指数!F1857</f>
        <v>-8.5655053856288304E-5</v>
      </c>
      <c r="F1857">
        <f t="shared" si="283"/>
        <v>0.30354901893301661</v>
      </c>
      <c r="G1857">
        <f t="shared" si="284"/>
        <v>0.19644010798731582</v>
      </c>
      <c r="H1857">
        <f t="shared" si="285"/>
        <v>0.29169449890062715</v>
      </c>
      <c r="I1857">
        <f t="shared" si="286"/>
        <v>0.20831637417904042</v>
      </c>
      <c r="J1857">
        <f t="shared" si="287"/>
        <v>-3.2710051834232497E-3</v>
      </c>
      <c r="K1857" s="28">
        <f t="shared" si="288"/>
        <v>4.5251288000000116</v>
      </c>
      <c r="L1857" s="28">
        <f t="shared" si="289"/>
        <v>3.0076021000000068</v>
      </c>
      <c r="M1857" s="28">
        <f t="shared" si="290"/>
        <v>3.2480344254774325</v>
      </c>
      <c r="N1857" s="28">
        <f t="shared" si="291"/>
        <v>2.0403980107355966</v>
      </c>
      <c r="O1857" s="7">
        <f t="shared" si="292"/>
        <v>3.584448302885904</v>
      </c>
      <c r="P1857" s="7">
        <f>[1]!S_PQ_PctChange("H00906.CSI",$A$3,$A1857)/100</f>
        <v>1.4139932774300763</v>
      </c>
    </row>
    <row r="1858" spans="1:16" x14ac:dyDescent="0.3">
      <c r="A1858" s="3">
        <v>20160819</v>
      </c>
      <c r="B1858" s="29">
        <f>板块策略指数!B1858</f>
        <v>-2.9188097841266621E-3</v>
      </c>
      <c r="C1858" s="29">
        <f>板块策略指数!C1858</f>
        <v>2.3995645675502783E-3</v>
      </c>
      <c r="D1858" s="29">
        <f>板块策略指数!E1858</f>
        <v>-3.1084569685829399E-3</v>
      </c>
      <c r="E1858" s="29">
        <f>板块策略指数!F1858</f>
        <v>-1.26881276662289E-3</v>
      </c>
      <c r="F1858">
        <f t="shared" ref="F1858:F1921" si="293">IF(MID($A1858,6,1)&lt;&gt;MID($A1859,6,1),0.3,F1857*(1+B1858)/(1+$J1858))</f>
        <v>0.30314370156433385</v>
      </c>
      <c r="G1858">
        <f t="shared" ref="G1858:G1921" si="294">IF(MID($A1858,6,1)&lt;&gt;MID($A1859,6,1),0.2,G1857*(1+C1858)/(1+$J1858))</f>
        <v>0.19722421031573992</v>
      </c>
      <c r="H1858">
        <f t="shared" ref="H1858:H1921" si="295">IF(MID($A1858,6,1)&lt;&gt;MID($A1859,6,1),0.3,H1857*(1+D1858)/(1+$J1858))</f>
        <v>0.29124960352087292</v>
      </c>
      <c r="I1858">
        <f t="shared" ref="I1858:I1921" si="296">IF(MID($A1858,6,1)&lt;&gt;MID($A1859,6,1),0.2,I1857*(1+E1858)/(1+$J1858))</f>
        <v>0.20838248459905329</v>
      </c>
      <c r="J1858">
        <f t="shared" si="287"/>
        <v>-1.5856653965115454E-3</v>
      </c>
      <c r="K1858" s="28">
        <f t="shared" si="288"/>
        <v>4.5090020000000122</v>
      </c>
      <c r="L1858" s="28">
        <f t="shared" si="289"/>
        <v>3.0172186000000067</v>
      </c>
      <c r="M1858" s="28">
        <f t="shared" si="290"/>
        <v>3.2348295932647764</v>
      </c>
      <c r="N1858" s="28">
        <f t="shared" si="291"/>
        <v>2.0365403149239603</v>
      </c>
      <c r="O1858" s="7">
        <f t="shared" si="292"/>
        <v>3.5771789018499218</v>
      </c>
      <c r="P1858" s="7">
        <f>[1]!S_PQ_PctChange("H00906.CSI",$A$3,$A1858)/100</f>
        <v>1.416063220098482</v>
      </c>
    </row>
    <row r="1859" spans="1:16" x14ac:dyDescent="0.3">
      <c r="A1859" s="3">
        <v>20160822</v>
      </c>
      <c r="B1859" s="29">
        <f>板块策略指数!B1859</f>
        <v>-1.3769644665222479E-2</v>
      </c>
      <c r="C1859" s="29">
        <f>板块策略指数!C1859</f>
        <v>-3.2392561360738421E-3</v>
      </c>
      <c r="D1859" s="29">
        <f>板块策略指数!E1859</f>
        <v>-5.6143470360734103E-3</v>
      </c>
      <c r="E1859" s="29">
        <f>板块策略指数!F1859</f>
        <v>-2.8015823460835801E-3</v>
      </c>
      <c r="F1859">
        <f t="shared" si="293"/>
        <v>0.30108676803091544</v>
      </c>
      <c r="G1859">
        <f t="shared" si="294"/>
        <v>0.19797753211706121</v>
      </c>
      <c r="H1859">
        <f t="shared" si="295"/>
        <v>0.29166542363045245</v>
      </c>
      <c r="I1859">
        <f t="shared" si="296"/>
        <v>0.20927027622157085</v>
      </c>
      <c r="J1859">
        <f t="shared" ref="J1859:J1922" si="297">SUMPRODUCT(F1858:I1858,B1859:E1859)</f>
        <v>-7.0320178248594123E-3</v>
      </c>
      <c r="K1859" s="28">
        <f t="shared" ref="K1859:K1922" si="298">(1+K1858)*(1+B1859)-1</f>
        <v>4.4331450000000121</v>
      </c>
      <c r="L1859" s="28">
        <f t="shared" ref="L1859:L1922" si="299">(1+L1858)*(1+C1859)-1</f>
        <v>3.0042058000000074</v>
      </c>
      <c r="M1859" s="28">
        <f t="shared" ref="M1859:M1922" si="300">(1+M1858)*(1+D1859)-1</f>
        <v>3.2110537902895544</v>
      </c>
      <c r="N1859" s="28">
        <f t="shared" ref="N1859:N1922" si="301">(1+N1858)*(1+E1859)-1</f>
        <v>2.0280331971844983</v>
      </c>
      <c r="O1859" s="7">
        <f t="shared" si="292"/>
        <v>3.5449920982245429</v>
      </c>
      <c r="P1859" s="7">
        <f>[1]!S_PQ_PctChange("H00906.CSI",$A$3,$A1859)/100</f>
        <v>1.3930214240213017</v>
      </c>
    </row>
    <row r="1860" spans="1:16" x14ac:dyDescent="0.3">
      <c r="A1860" s="3">
        <v>20160823</v>
      </c>
      <c r="B1860" s="29">
        <f>板块策略指数!B1860</f>
        <v>2.9315249270909531E-3</v>
      </c>
      <c r="C1860" s="29">
        <f>板块策略指数!C1860</f>
        <v>5.3698288934099616E-3</v>
      </c>
      <c r="D1860" s="29">
        <f>板块策略指数!E1860</f>
        <v>7.9853513991392903E-4</v>
      </c>
      <c r="E1860" s="29">
        <f>板块策略指数!F1860</f>
        <v>1.99022170153455E-3</v>
      </c>
      <c r="F1860">
        <f t="shared" si="293"/>
        <v>0.30118778446802408</v>
      </c>
      <c r="G1860">
        <f t="shared" si="294"/>
        <v>0.19852543467019157</v>
      </c>
      <c r="H1860">
        <f t="shared" si="295"/>
        <v>0.29114277009243261</v>
      </c>
      <c r="I1860">
        <f t="shared" si="296"/>
        <v>0.2091440107693518</v>
      </c>
      <c r="J1860">
        <f t="shared" si="297"/>
        <v>2.5951481729971724E-3</v>
      </c>
      <c r="K1860" s="28">
        <f t="shared" si="298"/>
        <v>4.4490724000000119</v>
      </c>
      <c r="L1860" s="28">
        <f t="shared" si="299"/>
        <v>3.025707700000007</v>
      </c>
      <c r="M1860" s="28">
        <f t="shared" si="300"/>
        <v>3.2144164647171687</v>
      </c>
      <c r="N1860" s="28">
        <f t="shared" si="301"/>
        <v>2.034059654566502</v>
      </c>
      <c r="O1860" s="7">
        <f t="shared" ref="O1860:O1923" si="302">(1+O1859)*(1+J1860)-1</f>
        <v>3.5567870261645362</v>
      </c>
      <c r="P1860" s="7">
        <f>[1]!S_PQ_PctChange("H00906.CSI",$A$3,$A1860)/100</f>
        <v>1.3965835103116588</v>
      </c>
    </row>
    <row r="1861" spans="1:16" x14ac:dyDescent="0.3">
      <c r="A1861" s="3">
        <v>20160824</v>
      </c>
      <c r="B1861" s="29">
        <f>板块策略指数!B1861</f>
        <v>5.2073633670199895E-3</v>
      </c>
      <c r="C1861" s="29">
        <f>板块策略指数!C1861</f>
        <v>6.6487688611874013E-4</v>
      </c>
      <c r="D1861" s="29">
        <f>板块策略指数!E1861</f>
        <v>-3.3063956725023799E-3</v>
      </c>
      <c r="E1861" s="29">
        <f>板块策略指数!F1861</f>
        <v>-6.1045247288241703E-3</v>
      </c>
      <c r="F1861">
        <f t="shared" si="293"/>
        <v>0.30291944282371863</v>
      </c>
      <c r="G1861">
        <f t="shared" si="294"/>
        <v>0.19876455753259822</v>
      </c>
      <c r="H1861">
        <f t="shared" si="295"/>
        <v>0.29033661926861454</v>
      </c>
      <c r="I1861">
        <f t="shared" si="296"/>
        <v>0.20797938037506866</v>
      </c>
      <c r="J1861">
        <f t="shared" si="297"/>
        <v>-5.3896877248936405E-4</v>
      </c>
      <c r="K1861" s="28">
        <f t="shared" si="298"/>
        <v>4.4774477000000115</v>
      </c>
      <c r="L1861" s="28">
        <f t="shared" si="299"/>
        <v>3.0283843000000079</v>
      </c>
      <c r="M1861" s="28">
        <f t="shared" si="300"/>
        <v>3.2004819363561055</v>
      </c>
      <c r="N1861" s="28">
        <f t="shared" si="301"/>
        <v>2.015538162376473</v>
      </c>
      <c r="O1861" s="7">
        <f t="shared" si="302"/>
        <v>3.5543310602545484</v>
      </c>
      <c r="P1861" s="7">
        <f>[1]!S_PQ_PctChange("H00906.CSI",$A$3,$A1861)/100</f>
        <v>1.3917509855008094</v>
      </c>
    </row>
    <row r="1862" spans="1:16" x14ac:dyDescent="0.3">
      <c r="A1862" s="3">
        <v>20160825</v>
      </c>
      <c r="B1862" s="29">
        <f>板块策略指数!B1862</f>
        <v>-7.4570132362925447E-3</v>
      </c>
      <c r="C1862" s="29">
        <f>板块策略指数!C1862</f>
        <v>-3.278584915545479E-3</v>
      </c>
      <c r="D1862" s="29">
        <f>板块策略指数!E1862</f>
        <v>-5.8322996952656896E-3</v>
      </c>
      <c r="E1862" s="29">
        <f>板块策略指数!F1862</f>
        <v>-5.1766239500553304E-3</v>
      </c>
      <c r="F1862">
        <f t="shared" si="293"/>
        <v>0.30237822865940706</v>
      </c>
      <c r="G1862">
        <f t="shared" si="294"/>
        <v>0.19924470097337926</v>
      </c>
      <c r="H1862">
        <f t="shared" si="295"/>
        <v>0.29029229505295362</v>
      </c>
      <c r="I1862">
        <f t="shared" si="296"/>
        <v>0.20808477531426017</v>
      </c>
      <c r="J1862">
        <f t="shared" si="297"/>
        <v>-5.6805019923903393E-3</v>
      </c>
      <c r="K1862" s="28">
        <f t="shared" si="298"/>
        <v>4.4366023000000112</v>
      </c>
      <c r="L1862" s="28">
        <f t="shared" si="299"/>
        <v>3.0151769000000082</v>
      </c>
      <c r="M1862" s="28">
        <f t="shared" si="300"/>
        <v>3.1759834668387272</v>
      </c>
      <c r="N1862" s="28">
        <f t="shared" si="301"/>
        <v>1.999927855302809</v>
      </c>
      <c r="O1862" s="7">
        <f t="shared" si="302"/>
        <v>3.5284601735927668</v>
      </c>
      <c r="P1862" s="7">
        <f>[1]!S_PQ_PctChange("H00906.CSI",$A$3,$A1862)/100</f>
        <v>1.3753826015970274</v>
      </c>
    </row>
    <row r="1863" spans="1:16" x14ac:dyDescent="0.3">
      <c r="A1863" s="3">
        <v>20160826</v>
      </c>
      <c r="B1863" s="29">
        <f>板块策略指数!B1863</f>
        <v>2.886214428449219E-3</v>
      </c>
      <c r="C1863" s="29">
        <f>板块策略指数!C1863</f>
        <v>3.8190347229782166E-3</v>
      </c>
      <c r="D1863" s="29">
        <f>板块策略指数!E1863</f>
        <v>-2.91055345610051E-3</v>
      </c>
      <c r="E1863" s="29">
        <f>板块策略指数!F1863</f>
        <v>-2.4603404153428201E-3</v>
      </c>
      <c r="F1863">
        <f t="shared" si="293"/>
        <v>0.30316704642624243</v>
      </c>
      <c r="G1863">
        <f t="shared" si="294"/>
        <v>0.19995028112344254</v>
      </c>
      <c r="H1863">
        <f t="shared" si="295"/>
        <v>0.28936729266951655</v>
      </c>
      <c r="I1863">
        <f t="shared" si="296"/>
        <v>0.20751537978079856</v>
      </c>
      <c r="J1863">
        <f t="shared" si="297"/>
        <v>2.7678021262351733E-4</v>
      </c>
      <c r="K1863" s="28">
        <f t="shared" si="298"/>
        <v>4.4522935000000112</v>
      </c>
      <c r="L1863" s="28">
        <f t="shared" si="299"/>
        <v>3.0305110000000086</v>
      </c>
      <c r="M1863" s="28">
        <f t="shared" si="300"/>
        <v>3.1638290437267012</v>
      </c>
      <c r="N1863" s="28">
        <f t="shared" si="301"/>
        <v>1.9925470115572947</v>
      </c>
      <c r="O1863" s="7">
        <f t="shared" si="302"/>
        <v>3.5297135617624713</v>
      </c>
      <c r="P1863" s="7">
        <f>[1]!S_PQ_PctChange("H00906.CSI",$A$3,$A1863)/100</f>
        <v>1.3777300796428529</v>
      </c>
    </row>
    <row r="1864" spans="1:16" x14ac:dyDescent="0.3">
      <c r="A1864" s="3">
        <v>20160829</v>
      </c>
      <c r="B1864" s="29">
        <f>板块策略指数!B1864</f>
        <v>1.8573651620185537E-3</v>
      </c>
      <c r="C1864" s="29">
        <f>板块策略指数!C1864</f>
        <v>3.2225938596867447E-3</v>
      </c>
      <c r="D1864" s="29">
        <f>板块策略指数!E1864</f>
        <v>-2.0972576923688098E-3</v>
      </c>
      <c r="E1864" s="29">
        <f>板块策略指数!F1864</f>
        <v>-2.5020204507522101E-3</v>
      </c>
      <c r="F1864">
        <f t="shared" si="293"/>
        <v>0.30370542735843004</v>
      </c>
      <c r="G1864">
        <f t="shared" si="294"/>
        <v>0.20057831962589046</v>
      </c>
      <c r="H1864">
        <f t="shared" si="295"/>
        <v>0.28873692182269278</v>
      </c>
      <c r="I1864">
        <f t="shared" si="296"/>
        <v>0.20697933119298675</v>
      </c>
      <c r="J1864">
        <f t="shared" si="297"/>
        <v>8.136495396695849E-5</v>
      </c>
      <c r="K1864" s="28">
        <f t="shared" si="298"/>
        <v>4.4624204000000116</v>
      </c>
      <c r="L1864" s="28">
        <f t="shared" si="299"/>
        <v>3.0434997000000088</v>
      </c>
      <c r="M1864" s="28">
        <f t="shared" si="300"/>
        <v>3.1550964212350365</v>
      </c>
      <c r="N1864" s="28">
        <f t="shared" si="301"/>
        <v>1.9850595977345411</v>
      </c>
      <c r="O1864" s="7">
        <f t="shared" si="302"/>
        <v>3.5300821216979079</v>
      </c>
      <c r="P1864" s="7">
        <f>[1]!S_PQ_PctChange("H00906.CSI",$A$3,$A1864)/100</f>
        <v>1.3799655322329922</v>
      </c>
    </row>
    <row r="1865" spans="1:16" x14ac:dyDescent="0.3">
      <c r="A1865" s="3">
        <v>20160830</v>
      </c>
      <c r="B1865" s="29">
        <f>板块策略指数!B1865</f>
        <v>-3.2876085480349039E-3</v>
      </c>
      <c r="C1865" s="29">
        <f>板块策略指数!C1865</f>
        <v>-4.0104615316281702E-3</v>
      </c>
      <c r="D1865" s="29">
        <f>板块策略指数!E1865</f>
        <v>1.23892438967257E-3</v>
      </c>
      <c r="E1865" s="29">
        <f>板块策略指数!F1865</f>
        <v>4.6723094840808096E-3</v>
      </c>
      <c r="F1865">
        <f t="shared" si="293"/>
        <v>0.30285175061470282</v>
      </c>
      <c r="G1865">
        <f t="shared" si="294"/>
        <v>0.19986946188053781</v>
      </c>
      <c r="H1865">
        <f t="shared" si="295"/>
        <v>0.28923292194281325</v>
      </c>
      <c r="I1865">
        <f t="shared" si="296"/>
        <v>0.20804586556194621</v>
      </c>
      <c r="J1865">
        <f t="shared" si="297"/>
        <v>-4.7808148721961035E-4</v>
      </c>
      <c r="K1865" s="28">
        <f t="shared" si="298"/>
        <v>4.4444621000000115</v>
      </c>
      <c r="L1865" s="28">
        <f t="shared" si="299"/>
        <v>3.0272834000000088</v>
      </c>
      <c r="M1865" s="28">
        <f t="shared" si="300"/>
        <v>3.1602442715327461</v>
      </c>
      <c r="N1865" s="28">
        <f t="shared" si="301"/>
        <v>1.9990067200035826</v>
      </c>
      <c r="O1865" s="7">
        <f t="shared" si="302"/>
        <v>3.5279163732999397</v>
      </c>
      <c r="P1865" s="7">
        <f>[1]!S_PQ_PctChange("H00906.CSI",$A$3,$A1865)/100</f>
        <v>1.3819114597505933</v>
      </c>
    </row>
    <row r="1866" spans="1:16" x14ac:dyDescent="0.3">
      <c r="A1866" s="3">
        <v>20160831</v>
      </c>
      <c r="B1866" s="29">
        <f>板块策略指数!B1866</f>
        <v>-4.8302292342152669E-4</v>
      </c>
      <c r="C1866" s="29">
        <f>板块策略指数!C1866</f>
        <v>1.5654473186565885E-3</v>
      </c>
      <c r="D1866" s="29">
        <f>板块策略指数!E1866</f>
        <v>2.5526526319447698E-3</v>
      </c>
      <c r="E1866" s="29">
        <f>板块策略指数!F1866</f>
        <v>1.0844822452218199E-2</v>
      </c>
      <c r="F1866">
        <f t="shared" si="293"/>
        <v>0.3</v>
      </c>
      <c r="G1866">
        <f t="shared" si="294"/>
        <v>0.2</v>
      </c>
      <c r="H1866">
        <f t="shared" si="295"/>
        <v>0.3</v>
      </c>
      <c r="I1866">
        <f t="shared" si="296"/>
        <v>0.2</v>
      </c>
      <c r="J1866">
        <f t="shared" si="297"/>
        <v>3.1611324286167438E-3</v>
      </c>
      <c r="K1866" s="28">
        <f t="shared" si="298"/>
        <v>4.4418323000000122</v>
      </c>
      <c r="L1866" s="28">
        <f t="shared" si="299"/>
        <v>3.0335879000000094</v>
      </c>
      <c r="M1866" s="28">
        <f t="shared" si="300"/>
        <v>3.1708639300220076</v>
      </c>
      <c r="N1866" s="28">
        <f t="shared" si="301"/>
        <v>2.0315304154150309</v>
      </c>
      <c r="O1866" s="7">
        <f t="shared" si="302"/>
        <v>3.5422297165816428</v>
      </c>
      <c r="P1866" s="7">
        <f>[1]!S_PQ_PctChange("H00906.CSI",$A$3,$A1866)/100</f>
        <v>1.3908354419558002</v>
      </c>
    </row>
    <row r="1867" spans="1:16" x14ac:dyDescent="0.3">
      <c r="A1867" s="3">
        <v>20160901</v>
      </c>
      <c r="B1867" s="29">
        <f>板块策略指数!B1867</f>
        <v>-2.3848952493446865E-3</v>
      </c>
      <c r="C1867" s="29">
        <f>板块策略指数!C1867</f>
        <v>-6.6486464817092517E-3</v>
      </c>
      <c r="D1867" s="29">
        <f>板块策略指数!E1867</f>
        <v>-4.1704602659363103E-3</v>
      </c>
      <c r="E1867" s="29">
        <f>板块策略指数!F1867</f>
        <v>-9.5445623903193891E-3</v>
      </c>
      <c r="F1867">
        <f t="shared" si="293"/>
        <v>0.30085053319044697</v>
      </c>
      <c r="G1867">
        <f t="shared" si="294"/>
        <v>0.19970980987777837</v>
      </c>
      <c r="H1867">
        <f t="shared" si="295"/>
        <v>0.30031206080292028</v>
      </c>
      <c r="I1867">
        <f t="shared" si="296"/>
        <v>0.19912759612885442</v>
      </c>
      <c r="J1867">
        <f t="shared" si="297"/>
        <v>-5.2052484289900267E-3</v>
      </c>
      <c r="K1867" s="28">
        <f t="shared" si="298"/>
        <v>4.4288541000000112</v>
      </c>
      <c r="L1867" s="28">
        <f t="shared" si="299"/>
        <v>3.0067700000000093</v>
      </c>
      <c r="M1867" s="28">
        <f t="shared" si="300"/>
        <v>3.1534695077272241</v>
      </c>
      <c r="N1867" s="28">
        <f t="shared" si="301"/>
        <v>2.0025957842269513</v>
      </c>
      <c r="O1867" s="7">
        <f t="shared" si="302"/>
        <v>3.5185862824852938</v>
      </c>
      <c r="P1867" s="7">
        <f>[1]!S_PQ_PctChange("H00906.CSI",$A$3,$A1867)/100</f>
        <v>1.37176989794163</v>
      </c>
    </row>
    <row r="1868" spans="1:16" x14ac:dyDescent="0.3">
      <c r="A1868" s="3">
        <v>20160902</v>
      </c>
      <c r="B1868" s="29">
        <f>板块策略指数!B1868</f>
        <v>-7.3461727402105012E-3</v>
      </c>
      <c r="C1868" s="29">
        <f>板块策略指数!C1868</f>
        <v>-2.3882578735489957E-3</v>
      </c>
      <c r="D1868" s="29">
        <f>板块策略指数!E1868</f>
        <v>5.1939457790083797E-3</v>
      </c>
      <c r="E1868" s="29">
        <f>板块策略指数!F1868</f>
        <v>5.70234672627184E-3</v>
      </c>
      <c r="F1868">
        <f t="shared" si="293"/>
        <v>0.29863797223518612</v>
      </c>
      <c r="G1868">
        <f t="shared" si="294"/>
        <v>0.19923120955827747</v>
      </c>
      <c r="H1868">
        <f t="shared" si="295"/>
        <v>0.30186937776518835</v>
      </c>
      <c r="I1868">
        <f t="shared" si="296"/>
        <v>0.20026144044134805</v>
      </c>
      <c r="J1868">
        <f t="shared" si="297"/>
        <v>8.2406448213563199E-6</v>
      </c>
      <c r="K1868" s="28">
        <f t="shared" si="298"/>
        <v>4.388972800000011</v>
      </c>
      <c r="L1868" s="28">
        <f t="shared" si="299"/>
        <v>2.9972008000000092</v>
      </c>
      <c r="M1868" s="28">
        <f t="shared" si="300"/>
        <v>3.1750424031451239</v>
      </c>
      <c r="N1868" s="28">
        <f t="shared" si="301"/>
        <v>2.0197176264674552</v>
      </c>
      <c r="O1868" s="7">
        <f t="shared" si="302"/>
        <v>3.5186235185499424</v>
      </c>
      <c r="P1868" s="7">
        <f>[1]!S_PQ_PctChange("H00906.CSI",$A$3,$A1868)/100</f>
        <v>1.3752921575925527</v>
      </c>
    </row>
    <row r="1869" spans="1:16" x14ac:dyDescent="0.3">
      <c r="A1869" s="3">
        <v>20160905</v>
      </c>
      <c r="B1869" s="29">
        <f>板块策略指数!B1869</f>
        <v>1.0955817034370683E-2</v>
      </c>
      <c r="C1869" s="29">
        <f>板块策略指数!C1869</f>
        <v>2.8767631588582905E-4</v>
      </c>
      <c r="D1869" s="29">
        <f>板块策略指数!E1869</f>
        <v>1.14265979745718E-2</v>
      </c>
      <c r="E1869" s="29">
        <f>板块策略指数!F1869</f>
        <v>-4.35807117839261E-4</v>
      </c>
      <c r="F1869">
        <f t="shared" si="293"/>
        <v>0.29990308318554321</v>
      </c>
      <c r="G1869">
        <f t="shared" si="294"/>
        <v>0.19796390721761065</v>
      </c>
      <c r="H1869">
        <f t="shared" si="295"/>
        <v>0.30328934757459564</v>
      </c>
      <c r="I1869">
        <f t="shared" si="296"/>
        <v>0.19884366202225065</v>
      </c>
      <c r="J1869">
        <f t="shared" si="297"/>
        <v>6.6912017430832416E-3</v>
      </c>
      <c r="K1869" s="28">
        <f t="shared" si="298"/>
        <v>4.4480134000000113</v>
      </c>
      <c r="L1869" s="28">
        <f t="shared" si="299"/>
        <v>2.9983507000000094</v>
      </c>
      <c r="M1869" s="28">
        <f t="shared" si="300"/>
        <v>3.2227489342126532</v>
      </c>
      <c r="N1869" s="28">
        <f t="shared" si="301"/>
        <v>2.0184016120319761</v>
      </c>
      <c r="O1869" s="7">
        <f t="shared" si="302"/>
        <v>3.5488585401136001</v>
      </c>
      <c r="P1869" s="7">
        <f>[1]!S_PQ_PctChange("H00906.CSI",$A$3,$A1869)/100</f>
        <v>1.3824017861517977</v>
      </c>
    </row>
    <row r="1870" spans="1:16" x14ac:dyDescent="0.3">
      <c r="A1870" s="3">
        <v>20160906</v>
      </c>
      <c r="B1870" s="29">
        <f>板块策略指数!B1870</f>
        <v>2.0304153436920672E-2</v>
      </c>
      <c r="C1870" s="29">
        <f>板块策略指数!C1870</f>
        <v>8.8997695974993365E-3</v>
      </c>
      <c r="D1870" s="29">
        <f>板块策略指数!E1870</f>
        <v>1.5795084737553901E-2</v>
      </c>
      <c r="E1870" s="29">
        <f>板块策略指数!F1870</f>
        <v>-1.3892307122733601E-3</v>
      </c>
      <c r="F1870">
        <f t="shared" si="293"/>
        <v>0.30225487331825968</v>
      </c>
      <c r="G1870">
        <f t="shared" si="294"/>
        <v>0.19728622662458351</v>
      </c>
      <c r="H1870">
        <f t="shared" si="295"/>
        <v>0.30431684344734294</v>
      </c>
      <c r="I1870">
        <f t="shared" si="296"/>
        <v>0.19614205660981399</v>
      </c>
      <c r="J1870">
        <f t="shared" si="297"/>
        <v>1.2365352602778285E-2</v>
      </c>
      <c r="K1870" s="28">
        <f t="shared" si="298"/>
        <v>4.5586307000000108</v>
      </c>
      <c r="L1870" s="28">
        <f t="shared" si="299"/>
        <v>3.0339351000000097</v>
      </c>
      <c r="M1870" s="28">
        <f t="shared" si="300"/>
        <v>3.2894476114539577</v>
      </c>
      <c r="N1870" s="28">
        <f t="shared" si="301"/>
        <v>2.0142083558105659</v>
      </c>
      <c r="O1870" s="7">
        <f t="shared" si="302"/>
        <v>3.6051067799022638</v>
      </c>
      <c r="P1870" s="7">
        <f>[1]!S_PQ_PctChange("H00906.CSI",$A$3,$A1870)/100</f>
        <v>1.4052812521829066</v>
      </c>
    </row>
    <row r="1871" spans="1:16" x14ac:dyDescent="0.3">
      <c r="A1871" s="3">
        <v>20160907</v>
      </c>
      <c r="B1871" s="29">
        <f>板块策略指数!B1871</f>
        <v>-3.7484591304113692E-3</v>
      </c>
      <c r="C1871" s="29">
        <f>板块策略指数!C1871</f>
        <v>-3.2908313274557325E-4</v>
      </c>
      <c r="D1871" s="29">
        <f>板块策略指数!E1871</f>
        <v>-3.6335510063609001E-3</v>
      </c>
      <c r="E1871" s="29">
        <f>板块策略指数!F1871</f>
        <v>1.5126835719195401E-3</v>
      </c>
      <c r="F1871">
        <f t="shared" si="293"/>
        <v>0.30172743924071038</v>
      </c>
      <c r="G1871">
        <f t="shared" si="294"/>
        <v>0.19761791500040851</v>
      </c>
      <c r="H1871">
        <f t="shared" si="295"/>
        <v>0.30382085003572179</v>
      </c>
      <c r="I1871">
        <f t="shared" si="296"/>
        <v>0.19683379572315943</v>
      </c>
      <c r="J1871">
        <f t="shared" si="297"/>
        <v>-2.0069635150708203E-3</v>
      </c>
      <c r="K1871" s="28">
        <f t="shared" si="298"/>
        <v>4.5377944000000108</v>
      </c>
      <c r="L1871" s="28">
        <f t="shared" si="299"/>
        <v>3.0326076000000093</v>
      </c>
      <c r="M1871" s="28">
        <f t="shared" si="300"/>
        <v>3.2738616847686268</v>
      </c>
      <c r="N1871" s="28">
        <f t="shared" si="301"/>
        <v>2.0187678992727429</v>
      </c>
      <c r="O1871" s="7">
        <f t="shared" si="302"/>
        <v>3.595864498611995</v>
      </c>
      <c r="P1871" s="7">
        <f>[1]!S_PQ_PctChange("H00906.CSI",$A$3,$A1871)/100</f>
        <v>1.4045320526253784</v>
      </c>
    </row>
    <row r="1872" spans="1:16" x14ac:dyDescent="0.3">
      <c r="A1872" s="3">
        <v>20160908</v>
      </c>
      <c r="B1872" s="29">
        <f>板块策略指数!B1872</f>
        <v>5.565392604687478E-5</v>
      </c>
      <c r="C1872" s="29">
        <f>板块策略指数!C1872</f>
        <v>3.5910759083031341E-3</v>
      </c>
      <c r="D1872" s="29">
        <f>板块策略指数!E1872</f>
        <v>-1.1239570743341099E-3</v>
      </c>
      <c r="E1872" s="29">
        <f>板块策略指数!F1872</f>
        <v>1.76849121920051E-3</v>
      </c>
      <c r="F1872">
        <f t="shared" si="293"/>
        <v>0.30152319380011167</v>
      </c>
      <c r="G1872">
        <f t="shared" si="294"/>
        <v>0.19818229434123469</v>
      </c>
      <c r="H1872">
        <f t="shared" si="295"/>
        <v>0.30325705963891525</v>
      </c>
      <c r="I1872">
        <f t="shared" si="296"/>
        <v>0.19703745221973853</v>
      </c>
      <c r="J1872">
        <f t="shared" si="297"/>
        <v>7.33070495847341E-4</v>
      </c>
      <c r="K1872" s="28">
        <f t="shared" si="298"/>
        <v>4.5381026000000109</v>
      </c>
      <c r="L1872" s="28">
        <f t="shared" si="299"/>
        <v>3.0470890000000095</v>
      </c>
      <c r="M1872" s="28">
        <f t="shared" si="300"/>
        <v>3.2690580476933055</v>
      </c>
      <c r="N1872" s="28">
        <f t="shared" si="301"/>
        <v>2.024106563795411</v>
      </c>
      <c r="O1872" s="7">
        <f t="shared" si="302"/>
        <v>3.5992335912788391</v>
      </c>
      <c r="P1872" s="7">
        <f>[1]!S_PQ_PctChange("H00906.CSI",$A$3,$A1872)/100</f>
        <v>1.4065663911121953</v>
      </c>
    </row>
    <row r="1873" spans="1:16" x14ac:dyDescent="0.3">
      <c r="A1873" s="3">
        <v>20160909</v>
      </c>
      <c r="B1873" s="29">
        <f>板块策略指数!B1873</f>
        <v>-9.453616839817984E-3</v>
      </c>
      <c r="C1873" s="29">
        <f>板块策略指数!C1873</f>
        <v>-6.8036062463661916E-3</v>
      </c>
      <c r="D1873" s="29">
        <f>板块策略指数!E1873</f>
        <v>-8.5579809873555703E-3</v>
      </c>
      <c r="E1873" s="29">
        <f>板块策略指数!F1873</f>
        <v>-4.51513267393949E-3</v>
      </c>
      <c r="F1873">
        <f t="shared" si="293"/>
        <v>0.30098540792125578</v>
      </c>
      <c r="G1873">
        <f t="shared" si="294"/>
        <v>0.19835807538052175</v>
      </c>
      <c r="H1873">
        <f t="shared" si="295"/>
        <v>0.3029898923238088</v>
      </c>
      <c r="I1873">
        <f t="shared" si="296"/>
        <v>0.19766662437441382</v>
      </c>
      <c r="J1873">
        <f t="shared" si="297"/>
        <v>-7.6837574273819678E-3</v>
      </c>
      <c r="K1873" s="28">
        <f t="shared" si="298"/>
        <v>4.4857475000000111</v>
      </c>
      <c r="L1873" s="28">
        <f t="shared" si="299"/>
        <v>3.0195542000000097</v>
      </c>
      <c r="M1873" s="28">
        <f t="shared" si="300"/>
        <v>3.2325235300872288</v>
      </c>
      <c r="N1873" s="28">
        <f t="shared" si="301"/>
        <v>2.0104523214397436</v>
      </c>
      <c r="O1873" s="7">
        <f t="shared" si="302"/>
        <v>3.563894196011586</v>
      </c>
      <c r="P1873" s="7">
        <f>[1]!S_PQ_PctChange("H00906.CSI",$A$3,$A1873)/100</f>
        <v>1.3905105733472203</v>
      </c>
    </row>
    <row r="1874" spans="1:16" x14ac:dyDescent="0.3">
      <c r="A1874" s="3">
        <v>20160912</v>
      </c>
      <c r="B1874" s="29">
        <f>板块策略指数!B1874</f>
        <v>-2.2628128618752505E-2</v>
      </c>
      <c r="C1874" s="29">
        <f>板块策略指数!C1874</f>
        <v>-2.1566695132510017E-2</v>
      </c>
      <c r="D1874" s="29">
        <f>板块策略指数!E1874</f>
        <v>-2.12647325168497E-2</v>
      </c>
      <c r="E1874" s="29">
        <f>板块策略指数!F1874</f>
        <v>-9.3547719538479394E-3</v>
      </c>
      <c r="F1874">
        <f t="shared" si="293"/>
        <v>0.29998868914650018</v>
      </c>
      <c r="G1874">
        <f t="shared" si="294"/>
        <v>0.19791591398276476</v>
      </c>
      <c r="H1874">
        <f t="shared" si="295"/>
        <v>0.30240779524322475</v>
      </c>
      <c r="I1874">
        <f t="shared" si="296"/>
        <v>0.19968760162751045</v>
      </c>
      <c r="J1874">
        <f t="shared" si="297"/>
        <v>-1.9380789871097467E-2</v>
      </c>
      <c r="K1874" s="28">
        <f t="shared" si="298"/>
        <v>4.3616153000000111</v>
      </c>
      <c r="L1874" s="28">
        <f t="shared" si="299"/>
        <v>2.9328657000000096</v>
      </c>
      <c r="M1874" s="28">
        <f t="shared" si="300"/>
        <v>3.1425200493486516</v>
      </c>
      <c r="N1874" s="28">
        <f t="shared" si="301"/>
        <v>1.9822902264947428</v>
      </c>
      <c r="O1874" s="7">
        <f t="shared" si="302"/>
        <v>3.4754423216047643</v>
      </c>
      <c r="P1874" s="7">
        <f>[1]!S_PQ_PctChange("H00906.CSI",$A$3,$A1874)/100</f>
        <v>1.3425490300336649</v>
      </c>
    </row>
    <row r="1875" spans="1:16" x14ac:dyDescent="0.3">
      <c r="A1875" s="3">
        <v>20160913</v>
      </c>
      <c r="B1875" s="29">
        <f>板块策略指数!B1875</f>
        <v>2.8934190783885256E-3</v>
      </c>
      <c r="C1875" s="29">
        <f>板块策略指数!C1875</f>
        <v>2.1869549219542669E-3</v>
      </c>
      <c r="D1875" s="29">
        <f>板块策略指数!E1875</f>
        <v>2.6882669906610999E-3</v>
      </c>
      <c r="E1875" s="29">
        <f>板块策略指数!F1875</f>
        <v>-6.4013288921652297E-4</v>
      </c>
      <c r="F1875">
        <f t="shared" si="293"/>
        <v>0.30026037930076305</v>
      </c>
      <c r="G1875">
        <f t="shared" si="294"/>
        <v>0.19795561671881232</v>
      </c>
      <c r="H1875">
        <f t="shared" si="295"/>
        <v>0.30261975967739241</v>
      </c>
      <c r="I1875">
        <f t="shared" si="296"/>
        <v>0.1991642443030324</v>
      </c>
      <c r="J1875">
        <f t="shared" si="297"/>
        <v>1.9859524709953586E-3</v>
      </c>
      <c r="K1875" s="28">
        <f t="shared" si="298"/>
        <v>4.3771287000000108</v>
      </c>
      <c r="L1875" s="28">
        <f t="shared" si="299"/>
        <v>2.9414667000000096</v>
      </c>
      <c r="M1875" s="28">
        <f t="shared" si="300"/>
        <v>3.1536562492554676</v>
      </c>
      <c r="N1875" s="28">
        <f t="shared" si="301"/>
        <v>1.9803811644355744</v>
      </c>
      <c r="O1875" s="7">
        <f t="shared" si="302"/>
        <v>3.4843303373421524</v>
      </c>
      <c r="P1875" s="7">
        <f>[1]!S_PQ_PctChange("H00906.CSI",$A$3,$A1875)/100</f>
        <v>1.3446042201641653</v>
      </c>
    </row>
    <row r="1876" spans="1:16" x14ac:dyDescent="0.3">
      <c r="A1876" s="3">
        <v>20160914</v>
      </c>
      <c r="B1876" s="29">
        <f>板块策略指数!B1876</f>
        <v>7.4837338373538178E-4</v>
      </c>
      <c r="C1876" s="29">
        <f>板块策略指数!C1876</f>
        <v>-4.135414869799567E-3</v>
      </c>
      <c r="D1876" s="29">
        <f>板块策略指数!E1876</f>
        <v>-8.6869266893051297E-3</v>
      </c>
      <c r="E1876" s="29">
        <f>板块策略指数!F1876</f>
        <v>-7.3181052129941901E-3</v>
      </c>
      <c r="F1876">
        <f t="shared" si="293"/>
        <v>0.30189804822627603</v>
      </c>
      <c r="G1876">
        <f t="shared" si="294"/>
        <v>0.19806397949138263</v>
      </c>
      <c r="H1876">
        <f t="shared" si="295"/>
        <v>0.30140156237579196</v>
      </c>
      <c r="I1876">
        <f t="shared" si="296"/>
        <v>0.19863640990654965</v>
      </c>
      <c r="J1876">
        <f t="shared" si="297"/>
        <v>-4.6802622864090529E-3</v>
      </c>
      <c r="K1876" s="28">
        <f t="shared" si="298"/>
        <v>4.3811528000000104</v>
      </c>
      <c r="L1876" s="28">
        <f t="shared" si="299"/>
        <v>2.9251671000000101</v>
      </c>
      <c r="M1876" s="28">
        <f t="shared" si="300"/>
        <v>3.1175737419256109</v>
      </c>
      <c r="N1876" s="28">
        <f t="shared" si="301"/>
        <v>1.9585704214994091</v>
      </c>
      <c r="O1876" s="7">
        <f t="shared" si="302"/>
        <v>3.4633424951844898</v>
      </c>
      <c r="P1876" s="7">
        <f>[1]!S_PQ_PctChange("H00906.CSI",$A$3,$A1876)/100</f>
        <v>1.3290691200710625</v>
      </c>
    </row>
    <row r="1877" spans="1:16" x14ac:dyDescent="0.3">
      <c r="A1877" s="3">
        <v>20160919</v>
      </c>
      <c r="B1877" s="29">
        <f>板块策略指数!B1877</f>
        <v>9.5640659005259508E-3</v>
      </c>
      <c r="C1877" s="29">
        <f>板块策略指数!C1877</f>
        <v>1.0597052033784688E-2</v>
      </c>
      <c r="D1877" s="29">
        <f>板块策略指数!E1877</f>
        <v>1.2664991750054399E-2</v>
      </c>
      <c r="E1877" s="29">
        <f>板块策略指数!F1877</f>
        <v>6.8382316400618301E-3</v>
      </c>
      <c r="F1877">
        <f t="shared" si="293"/>
        <v>0.30171939765294548</v>
      </c>
      <c r="G1877">
        <f t="shared" si="294"/>
        <v>0.19814931272900443</v>
      </c>
      <c r="H1877">
        <f t="shared" si="295"/>
        <v>0.30214842754302706</v>
      </c>
      <c r="I1877">
        <f t="shared" si="296"/>
        <v>0.19798286207502322</v>
      </c>
      <c r="J1877">
        <f t="shared" si="297"/>
        <v>1.0161837209199082E-2</v>
      </c>
      <c r="K1877" s="28">
        <f t="shared" si="298"/>
        <v>4.4326185000000109</v>
      </c>
      <c r="L1877" s="28">
        <f t="shared" si="299"/>
        <v>2.9667623000000094</v>
      </c>
      <c r="M1877" s="28">
        <f t="shared" si="300"/>
        <v>3.1697227793973388</v>
      </c>
      <c r="N1877" s="28">
        <f t="shared" si="301"/>
        <v>1.9788018113650576</v>
      </c>
      <c r="O1877" s="7">
        <f t="shared" si="302"/>
        <v>3.5086982550294552</v>
      </c>
      <c r="P1877" s="7">
        <f>[1]!S_PQ_PctChange("H00906.CSI",$A$3,$A1877)/100</f>
        <v>1.3487346701322096</v>
      </c>
    </row>
    <row r="1878" spans="1:16" x14ac:dyDescent="0.3">
      <c r="A1878" s="3">
        <v>20160920</v>
      </c>
      <c r="B1878" s="29">
        <f>板块策略指数!B1878</f>
        <v>-4.3821041363385415E-3</v>
      </c>
      <c r="C1878" s="29">
        <f>板块策略指数!C1878</f>
        <v>3.8724276471021739E-4</v>
      </c>
      <c r="D1878" s="29">
        <f>板块策略指数!E1878</f>
        <v>-2.2714768414901802E-3</v>
      </c>
      <c r="E1878" s="29">
        <f>板块策略指数!F1878</f>
        <v>-5.3765483000169805E-4</v>
      </c>
      <c r="F1878">
        <f t="shared" si="293"/>
        <v>0.30101075301204194</v>
      </c>
      <c r="G1878">
        <f t="shared" si="294"/>
        <v>0.19863089480779259</v>
      </c>
      <c r="H1878">
        <f t="shared" si="295"/>
        <v>0.30207780042654314</v>
      </c>
      <c r="I1878">
        <f t="shared" si="296"/>
        <v>0.19828055175362261</v>
      </c>
      <c r="J1878">
        <f t="shared" si="297"/>
        <v>-2.0382035306907922E-3</v>
      </c>
      <c r="K1878" s="28">
        <f t="shared" si="298"/>
        <v>4.4088122000000114</v>
      </c>
      <c r="L1878" s="28">
        <f t="shared" si="299"/>
        <v>2.9682984000000099</v>
      </c>
      <c r="M1878" s="28">
        <f t="shared" si="300"/>
        <v>3.1602513506685037</v>
      </c>
      <c r="N1878" s="28">
        <f t="shared" si="301"/>
        <v>1.9772002441835594</v>
      </c>
      <c r="O1878" s="7">
        <f t="shared" si="302"/>
        <v>3.4995086103272346</v>
      </c>
      <c r="P1878" s="7">
        <f>[1]!S_PQ_PctChange("H00906.CSI",$A$3,$A1878)/100</f>
        <v>1.3456263677375029</v>
      </c>
    </row>
    <row r="1879" spans="1:16" x14ac:dyDescent="0.3">
      <c r="A1879" s="3">
        <v>20160921</v>
      </c>
      <c r="B1879" s="29">
        <f>板块策略指数!B1879</f>
        <v>4.8395098650302253E-4</v>
      </c>
      <c r="C1879" s="29">
        <f>板块策略指数!C1879</f>
        <v>2.5644240866563432E-3</v>
      </c>
      <c r="D1879" s="29">
        <f>板块策略指数!E1879</f>
        <v>-1.7298488194493701E-3</v>
      </c>
      <c r="E1879" s="29">
        <f>板块策略指数!F1879</f>
        <v>4.0882506538211898E-3</v>
      </c>
      <c r="F1879">
        <f t="shared" si="293"/>
        <v>0.30087266844064664</v>
      </c>
      <c r="G1879">
        <f t="shared" si="294"/>
        <v>0.19895263245788461</v>
      </c>
      <c r="H1879">
        <f t="shared" si="295"/>
        <v>0.30127111669332546</v>
      </c>
      <c r="I1879">
        <f t="shared" si="296"/>
        <v>0.19890358240814368</v>
      </c>
      <c r="J1879">
        <f t="shared" si="297"/>
        <v>9.4311997076445685E-4</v>
      </c>
      <c r="K1879" s="28">
        <f t="shared" si="298"/>
        <v>4.4114298000000112</v>
      </c>
      <c r="L1879" s="28">
        <f t="shared" si="299"/>
        <v>2.9784748000000092</v>
      </c>
      <c r="M1879" s="28">
        <f t="shared" si="300"/>
        <v>3.1530547447809374</v>
      </c>
      <c r="N1879" s="28">
        <f t="shared" si="301"/>
        <v>1.9893717850283994</v>
      </c>
      <c r="O1879" s="7">
        <f t="shared" si="302"/>
        <v>3.5037521867562607</v>
      </c>
      <c r="P1879" s="7">
        <f>[1]!S_PQ_PctChange("H00906.CSI",$A$3,$A1879)/100</f>
        <v>1.3506533341256954</v>
      </c>
    </row>
    <row r="1880" spans="1:16" x14ac:dyDescent="0.3">
      <c r="A1880" s="3">
        <v>20160922</v>
      </c>
      <c r="B1880" s="29">
        <f>板块策略指数!B1880</f>
        <v>4.8616910820871223E-3</v>
      </c>
      <c r="C1880" s="29">
        <f>板块策略指数!C1880</f>
        <v>5.7377515624831591E-3</v>
      </c>
      <c r="D1880" s="29">
        <f>板块策略指数!E1880</f>
        <v>7.1066430364447302E-3</v>
      </c>
      <c r="E1880" s="29">
        <f>板块策略指数!F1880</f>
        <v>1.3375222139017699E-2</v>
      </c>
      <c r="F1880">
        <f t="shared" si="293"/>
        <v>0.30011287351387717</v>
      </c>
      <c r="G1880">
        <f t="shared" si="294"/>
        <v>0.19862322985182898</v>
      </c>
      <c r="H1880">
        <f t="shared" si="295"/>
        <v>0.30118168280372976</v>
      </c>
      <c r="I1880">
        <f t="shared" si="296"/>
        <v>0.20008221383056457</v>
      </c>
      <c r="J1880">
        <f t="shared" si="297"/>
        <v>7.4056966292328965E-3</v>
      </c>
      <c r="K1880" s="28">
        <f t="shared" si="298"/>
        <v>4.4377385000000116</v>
      </c>
      <c r="L1880" s="28">
        <f t="shared" si="299"/>
        <v>3.0013023000000096</v>
      </c>
      <c r="M1880" s="28">
        <f t="shared" si="300"/>
        <v>3.1825690223629088</v>
      </c>
      <c r="N1880" s="28">
        <f t="shared" si="301"/>
        <v>2.0293552967092663</v>
      </c>
      <c r="O1880" s="7">
        <f t="shared" si="302"/>
        <v>3.5371056091446214</v>
      </c>
      <c r="P1880" s="7">
        <f>[1]!S_PQ_PctChange("H00906.CSI",$A$3,$A1880)/100</f>
        <v>1.3676348084828658</v>
      </c>
    </row>
    <row r="1881" spans="1:16" x14ac:dyDescent="0.3">
      <c r="A1881" s="3">
        <v>20160923</v>
      </c>
      <c r="B1881" s="29">
        <f>板块策略指数!B1881</f>
        <v>-4.6849255439554991E-3</v>
      </c>
      <c r="C1881" s="29">
        <f>板块策略指数!C1881</f>
        <v>1.0551564674330538E-4</v>
      </c>
      <c r="D1881" s="29">
        <f>板块策略指数!E1881</f>
        <v>-3.48057906021851E-3</v>
      </c>
      <c r="E1881" s="29">
        <f>板块策略指数!F1881</f>
        <v>-6.94056198628238E-3</v>
      </c>
      <c r="F1881">
        <f t="shared" si="293"/>
        <v>0.29985291034972189</v>
      </c>
      <c r="G1881">
        <f t="shared" si="294"/>
        <v>0.1994063223183507</v>
      </c>
      <c r="H1881">
        <f t="shared" si="295"/>
        <v>0.30128491258700163</v>
      </c>
      <c r="I1881">
        <f t="shared" si="296"/>
        <v>0.19945585474492616</v>
      </c>
      <c r="J1881">
        <f t="shared" si="297"/>
        <v>-3.822018274570663E-3</v>
      </c>
      <c r="K1881" s="28">
        <f t="shared" si="298"/>
        <v>4.4122631000000112</v>
      </c>
      <c r="L1881" s="28">
        <f t="shared" si="299"/>
        <v>3.0017245000000097</v>
      </c>
      <c r="M1881" s="28">
        <f t="shared" si="300"/>
        <v>3.1680112602057537</v>
      </c>
      <c r="N1881" s="28">
        <f t="shared" si="301"/>
        <v>2.0083298684939828</v>
      </c>
      <c r="O1881" s="7">
        <f t="shared" si="302"/>
        <v>3.5197647085928141</v>
      </c>
      <c r="P1881" s="7">
        <f>[1]!S_PQ_PctChange("H00906.CSI",$A$3,$A1881)/100</f>
        <v>1.3581972502937476</v>
      </c>
    </row>
    <row r="1882" spans="1:16" x14ac:dyDescent="0.3">
      <c r="A1882" s="3">
        <v>20160926</v>
      </c>
      <c r="B1882" s="29">
        <f>板块策略指数!B1882</f>
        <v>-2.1574505496600956E-2</v>
      </c>
      <c r="C1882" s="29">
        <f>板块策略指数!C1882</f>
        <v>-1.8474385230667426E-2</v>
      </c>
      <c r="D1882" s="29">
        <f>板块策略指数!E1882</f>
        <v>-1.56384406610162E-2</v>
      </c>
      <c r="E1882" s="29">
        <f>板块策略指数!F1882</f>
        <v>-9.4155593975175696E-3</v>
      </c>
      <c r="F1882">
        <f t="shared" si="293"/>
        <v>0.29837940967209797</v>
      </c>
      <c r="G1882">
        <f t="shared" si="294"/>
        <v>0.19905513392179577</v>
      </c>
      <c r="H1882">
        <f t="shared" si="295"/>
        <v>0.30162327501561093</v>
      </c>
      <c r="I1882">
        <f t="shared" si="296"/>
        <v>0.20094218139049566</v>
      </c>
      <c r="J1882">
        <f t="shared" si="297"/>
        <v>-1.674270215353648E-2</v>
      </c>
      <c r="K1882" s="28">
        <f t="shared" si="298"/>
        <v>4.2954962000000103</v>
      </c>
      <c r="L1882" s="28">
        <f t="shared" si="299"/>
        <v>2.9277951000000093</v>
      </c>
      <c r="M1882" s="28">
        <f t="shared" si="300"/>
        <v>3.1028300634385788</v>
      </c>
      <c r="N1882" s="28">
        <f t="shared" si="301"/>
        <v>1.9800047599298516</v>
      </c>
      <c r="O1882" s="7">
        <f t="shared" si="302"/>
        <v>3.4440916342727794</v>
      </c>
      <c r="P1882" s="7">
        <f>[1]!S_PQ_PctChange("H00906.CSI",$A$3,$A1882)/100</f>
        <v>1.316597074305875</v>
      </c>
    </row>
    <row r="1883" spans="1:16" x14ac:dyDescent="0.3">
      <c r="A1883" s="3">
        <v>20160927</v>
      </c>
      <c r="B1883" s="29">
        <f>板块策略指数!B1883</f>
        <v>8.4653256856270873E-3</v>
      </c>
      <c r="C1883" s="29">
        <f>板块策略指数!C1883</f>
        <v>6.4139801997309528E-3</v>
      </c>
      <c r="D1883" s="29">
        <f>板块策略指数!E1883</f>
        <v>8.20033470797462E-3</v>
      </c>
      <c r="E1883" s="29">
        <f>板块策略指数!F1883</f>
        <v>6.39733081210438E-3</v>
      </c>
      <c r="F1883">
        <f t="shared" si="293"/>
        <v>0.29864706281809261</v>
      </c>
      <c r="G1883">
        <f t="shared" si="294"/>
        <v>0.19882842450342081</v>
      </c>
      <c r="H1883">
        <f t="shared" si="295"/>
        <v>0.30181451037368795</v>
      </c>
      <c r="I1883">
        <f t="shared" si="296"/>
        <v>0.20071000230479891</v>
      </c>
      <c r="J1883">
        <f t="shared" si="297"/>
        <v>7.5615199876930229E-3</v>
      </c>
      <c r="K1883" s="28">
        <f t="shared" si="298"/>
        <v>4.3403243000000113</v>
      </c>
      <c r="L1883" s="28">
        <f t="shared" si="299"/>
        <v>2.9529879000000094</v>
      </c>
      <c r="M1883" s="28">
        <f t="shared" si="300"/>
        <v>3.1364746432087163</v>
      </c>
      <c r="N1883" s="28">
        <f t="shared" si="301"/>
        <v>1.9990688362007685</v>
      </c>
      <c r="O1883" s="7">
        <f t="shared" si="302"/>
        <v>3.4776957219924727</v>
      </c>
      <c r="P1883" s="7">
        <f>[1]!S_PQ_PctChange("H00906.CSI",$A$3,$A1883)/100</f>
        <v>1.3319668208645714</v>
      </c>
    </row>
    <row r="1884" spans="1:16" x14ac:dyDescent="0.3">
      <c r="A1884" s="3">
        <v>20160928</v>
      </c>
      <c r="B1884" s="29">
        <f>板块策略指数!B1884</f>
        <v>-2.5474482888615344E-3</v>
      </c>
      <c r="C1884" s="29">
        <f>板块策略指数!C1884</f>
        <v>-9.3215564864238399E-4</v>
      </c>
      <c r="D1884" s="29">
        <f>板块策略指数!E1884</f>
        <v>8.7674044464320299E-4</v>
      </c>
      <c r="E1884" s="29">
        <f>板块策略指数!F1884</f>
        <v>-3.2980064348795998E-3</v>
      </c>
      <c r="F1884">
        <f t="shared" si="293"/>
        <v>0.29828701060534141</v>
      </c>
      <c r="G1884">
        <f t="shared" si="294"/>
        <v>0.19891031289262506</v>
      </c>
      <c r="H1884">
        <f t="shared" si="295"/>
        <v>0.30248549958701604</v>
      </c>
      <c r="I1884">
        <f t="shared" si="296"/>
        <v>0.20031717691501782</v>
      </c>
      <c r="J1884">
        <f t="shared" si="297"/>
        <v>-1.3434568792821309E-3</v>
      </c>
      <c r="K1884" s="28">
        <f t="shared" si="298"/>
        <v>4.3267201000000108</v>
      </c>
      <c r="L1884" s="28">
        <f t="shared" si="299"/>
        <v>2.9493031000000096</v>
      </c>
      <c r="M1884" s="28">
        <f t="shared" si="300"/>
        <v>3.1401012578266583</v>
      </c>
      <c r="N1884" s="28">
        <f t="shared" si="301"/>
        <v>1.9891778878803312</v>
      </c>
      <c r="O1884" s="7">
        <f t="shared" si="302"/>
        <v>3.4716801308714293</v>
      </c>
      <c r="P1884" s="7">
        <f>[1]!S_PQ_PctChange("H00906.CSI",$A$3,$A1884)/100</f>
        <v>1.3263895795995859</v>
      </c>
    </row>
    <row r="1885" spans="1:16" x14ac:dyDescent="0.3">
      <c r="A1885" s="3">
        <v>20160929</v>
      </c>
      <c r="B1885" s="29">
        <f>板块策略指数!B1885</f>
        <v>4.1814849629512995E-3</v>
      </c>
      <c r="C1885" s="29">
        <f>板块策略指数!C1885</f>
        <v>4.9288696023356612E-3</v>
      </c>
      <c r="D1885" s="29">
        <f>板块策略指数!E1885</f>
        <v>4.1971160385352799E-3</v>
      </c>
      <c r="E1885" s="29">
        <f>板块策略指数!F1885</f>
        <v>3.7418962779121501E-3</v>
      </c>
      <c r="F1885">
        <f t="shared" si="293"/>
        <v>0.29826760487704079</v>
      </c>
      <c r="G1885">
        <f t="shared" si="294"/>
        <v>0.19904540617717709</v>
      </c>
      <c r="H1885">
        <f t="shared" si="295"/>
        <v>0.3024705288955547</v>
      </c>
      <c r="I1885">
        <f t="shared" si="296"/>
        <v>0.20021646005022775</v>
      </c>
      <c r="J1885">
        <f t="shared" si="297"/>
        <v>4.246818484738661E-3</v>
      </c>
      <c r="K1885" s="28">
        <f t="shared" si="298"/>
        <v>4.3489937000000118</v>
      </c>
      <c r="L1885" s="28">
        <f t="shared" si="299"/>
        <v>2.9687687000000098</v>
      </c>
      <c r="M1885" s="28">
        <f t="shared" si="300"/>
        <v>3.1574777432170427</v>
      </c>
      <c r="N1885" s="28">
        <f t="shared" si="301"/>
        <v>2.000363081493008</v>
      </c>
      <c r="O1885" s="7">
        <f t="shared" si="302"/>
        <v>3.4906705447090527</v>
      </c>
      <c r="P1885" s="7">
        <f>[1]!S_PQ_PctChange("H00906.CSI",$A$3,$A1885)/100</f>
        <v>1.3352061237107167</v>
      </c>
    </row>
    <row r="1886" spans="1:16" x14ac:dyDescent="0.3">
      <c r="A1886" s="3">
        <v>20160930</v>
      </c>
      <c r="B1886" s="29">
        <f>板块策略指数!B1886</f>
        <v>4.8178407837720641E-3</v>
      </c>
      <c r="C1886" s="29">
        <f>板块策略指数!C1886</f>
        <v>4.939516883410178E-3</v>
      </c>
      <c r="D1886" s="29">
        <f>板块策略指数!E1886</f>
        <v>8.4485652241919704E-3</v>
      </c>
      <c r="E1886" s="29">
        <f>板块策略指数!F1886</f>
        <v>4.8442921758477499E-4</v>
      </c>
      <c r="F1886">
        <f t="shared" si="293"/>
        <v>0.3</v>
      </c>
      <c r="G1886">
        <f t="shared" si="294"/>
        <v>0.2</v>
      </c>
      <c r="H1886">
        <f t="shared" si="295"/>
        <v>0.3</v>
      </c>
      <c r="I1886">
        <f t="shared" si="296"/>
        <v>0.2</v>
      </c>
      <c r="J1886">
        <f t="shared" si="297"/>
        <v>5.0726266704916832E-3</v>
      </c>
      <c r="K1886" s="28">
        <f t="shared" si="298"/>
        <v>4.3747643000000114</v>
      </c>
      <c r="L1886" s="28">
        <f t="shared" si="299"/>
        <v>2.9883725000000094</v>
      </c>
      <c r="M1886" s="28">
        <f t="shared" si="300"/>
        <v>3.1926024650987381</v>
      </c>
      <c r="N1886" s="28">
        <f t="shared" si="301"/>
        <v>2.0018165450330456</v>
      </c>
      <c r="O1886" s="7">
        <f t="shared" si="302"/>
        <v>3.5134500398825352</v>
      </c>
      <c r="P1886" s="7">
        <f>[1]!S_PQ_PctChange("H00906.CSI",$A$3,$A1886)/100</f>
        <v>1.343015064269979</v>
      </c>
    </row>
    <row r="1887" spans="1:16" x14ac:dyDescent="0.3">
      <c r="A1887" s="3">
        <v>20161010</v>
      </c>
      <c r="B1887" s="29">
        <f>板块策略指数!B1887</f>
        <v>2.2138496380204056E-2</v>
      </c>
      <c r="C1887" s="29">
        <f>板块策略指数!C1887</f>
        <v>2.2508905574893056E-2</v>
      </c>
      <c r="D1887" s="29">
        <f>板块策略指数!E1887</f>
        <v>1.57989698157396E-2</v>
      </c>
      <c r="E1887" s="29">
        <f>板块策略指数!F1887</f>
        <v>4.8285194319301304E-3</v>
      </c>
      <c r="F1887">
        <f t="shared" si="293"/>
        <v>0.3015606367173595</v>
      </c>
      <c r="G1887">
        <f t="shared" si="294"/>
        <v>0.20111327881451077</v>
      </c>
      <c r="H1887">
        <f t="shared" si="295"/>
        <v>0.29969029167699879</v>
      </c>
      <c r="I1887">
        <f t="shared" si="296"/>
        <v>0.19763579279113111</v>
      </c>
      <c r="J1887">
        <f t="shared" si="297"/>
        <v>1.6848724860147733E-2</v>
      </c>
      <c r="K1887" s="28">
        <f t="shared" si="298"/>
        <v>4.4937535000000119</v>
      </c>
      <c r="L1887" s="28">
        <f t="shared" si="299"/>
        <v>3.0781464000000094</v>
      </c>
      <c r="M1887" s="28">
        <f t="shared" si="300"/>
        <v>3.2588412648942287</v>
      </c>
      <c r="N1887" s="28">
        <f t="shared" si="301"/>
        <v>2.0163108745518272</v>
      </c>
      <c r="O1887" s="7">
        <f t="shared" si="302"/>
        <v>3.5894959177745385</v>
      </c>
      <c r="P1887" s="7">
        <f>[1]!S_PQ_PctChange("H00906.CSI",$A$3,$A1887)/100</f>
        <v>1.37682141714026</v>
      </c>
    </row>
    <row r="1888" spans="1:16" x14ac:dyDescent="0.3">
      <c r="A1888" s="3">
        <v>20161011</v>
      </c>
      <c r="B1888" s="29">
        <f>板块策略指数!B1888</f>
        <v>2.9376090499874125E-3</v>
      </c>
      <c r="C1888" s="29">
        <f>板块策略指数!C1888</f>
        <v>2.6264138040753117E-3</v>
      </c>
      <c r="D1888" s="29">
        <f>板块策略指数!E1888</f>
        <v>3.7082941054369901E-4</v>
      </c>
      <c r="E1888" s="29">
        <f>板块策略指数!F1888</f>
        <v>4.78270316035254E-4</v>
      </c>
      <c r="F1888">
        <f t="shared" si="293"/>
        <v>0.3019574141117391</v>
      </c>
      <c r="G1888">
        <f t="shared" si="294"/>
        <v>0.20131540864677672</v>
      </c>
      <c r="H1888">
        <f t="shared" si="295"/>
        <v>0.29931661317785518</v>
      </c>
      <c r="I1888">
        <f t="shared" si="296"/>
        <v>0.19741056406362914</v>
      </c>
      <c r="J1888">
        <f t="shared" si="297"/>
        <v>1.6197312544885027E-3</v>
      </c>
      <c r="K1888" s="28">
        <f t="shared" si="298"/>
        <v>4.5098920000000122</v>
      </c>
      <c r="L1888" s="28">
        <f t="shared" si="299"/>
        <v>3.0888573000000088</v>
      </c>
      <c r="M1888" s="28">
        <f t="shared" si="300"/>
        <v>3.2604205684900887</v>
      </c>
      <c r="N1888" s="28">
        <f t="shared" si="301"/>
        <v>2.0177534865070599</v>
      </c>
      <c r="O1888" s="7">
        <f t="shared" si="302"/>
        <v>3.5969296677549059</v>
      </c>
      <c r="P1888" s="7">
        <f>[1]!S_PQ_PctChange("H00906.CSI",$A$3,$A1888)/100</f>
        <v>1.3875413514158788</v>
      </c>
    </row>
    <row r="1889" spans="1:16" x14ac:dyDescent="0.3">
      <c r="A1889" s="3">
        <v>20161012</v>
      </c>
      <c r="B1889" s="29">
        <f>板块策略指数!B1889</f>
        <v>1.6254583574415492E-3</v>
      </c>
      <c r="C1889" s="29">
        <f>板块策略指数!C1889</f>
        <v>-1.4989517976087878E-4</v>
      </c>
      <c r="D1889" s="29">
        <f>板块策略指数!E1889</f>
        <v>-2.4946757048256202E-3</v>
      </c>
      <c r="E1889" s="29">
        <f>板块策略指数!F1889</f>
        <v>-2.5022826293691299E-3</v>
      </c>
      <c r="F1889">
        <f t="shared" si="293"/>
        <v>0.30268433675701956</v>
      </c>
      <c r="G1889">
        <f t="shared" si="294"/>
        <v>0.20144236391034531</v>
      </c>
      <c r="H1889">
        <f t="shared" si="295"/>
        <v>0.29880299116439429</v>
      </c>
      <c r="I1889">
        <f t="shared" si="296"/>
        <v>0.19707030816824095</v>
      </c>
      <c r="J1889">
        <f t="shared" si="297"/>
        <v>-7.8003191526424269E-4</v>
      </c>
      <c r="K1889" s="28">
        <f t="shared" si="298"/>
        <v>4.5188481000000129</v>
      </c>
      <c r="L1889" s="28">
        <f t="shared" si="299"/>
        <v>3.0882444000000087</v>
      </c>
      <c r="M1889" s="28">
        <f t="shared" si="300"/>
        <v>3.2497922008055369</v>
      </c>
      <c r="N1889" s="28">
        <f t="shared" si="301"/>
        <v>2.0102022143780549</v>
      </c>
      <c r="O1889" s="7">
        <f t="shared" si="302"/>
        <v>3.5933439159018326</v>
      </c>
      <c r="P1889" s="7">
        <f>[1]!S_PQ_PctChange("H00906.CSI",$A$3,$A1889)/100</f>
        <v>1.3838444071200022</v>
      </c>
    </row>
    <row r="1890" spans="1:16" x14ac:dyDescent="0.3">
      <c r="A1890" s="3">
        <v>20161013</v>
      </c>
      <c r="B1890" s="29">
        <f>板块策略指数!B1890</f>
        <v>-1.3115236855314944E-3</v>
      </c>
      <c r="C1890" s="29">
        <f>板块策略指数!C1890</f>
        <v>-1.7575270206448262E-3</v>
      </c>
      <c r="D1890" s="29">
        <f>板块策略指数!E1890</f>
        <v>-2.91173555143246E-3</v>
      </c>
      <c r="E1890" s="29">
        <f>板块策略指数!F1890</f>
        <v>-1.71177908707631E-3</v>
      </c>
      <c r="F1890">
        <f t="shared" si="293"/>
        <v>0.30288051853061138</v>
      </c>
      <c r="G1890">
        <f t="shared" si="294"/>
        <v>0.20148290646789974</v>
      </c>
      <c r="H1890">
        <f t="shared" si="295"/>
        <v>0.29851757095140485</v>
      </c>
      <c r="I1890">
        <f t="shared" si="296"/>
        <v>0.19711900405008415</v>
      </c>
      <c r="J1890">
        <f t="shared" si="297"/>
        <v>-1.9583941990250269E-3</v>
      </c>
      <c r="K1890" s="28">
        <f t="shared" si="298"/>
        <v>4.5116100000000126</v>
      </c>
      <c r="L1890" s="28">
        <f t="shared" si="299"/>
        <v>3.0810592000000092</v>
      </c>
      <c r="M1890" s="28">
        <f t="shared" si="300"/>
        <v>3.2374179297682515</v>
      </c>
      <c r="N1890" s="28">
        <f t="shared" si="301"/>
        <v>2.0050494131796119</v>
      </c>
      <c r="O1890" s="7">
        <f t="shared" si="302"/>
        <v>3.5843483378228038</v>
      </c>
      <c r="P1890" s="7">
        <f>[1]!S_PQ_PctChange("H00906.CSI",$A$3,$A1890)/100</f>
        <v>1.3854010865791522</v>
      </c>
    </row>
    <row r="1891" spans="1:16" x14ac:dyDescent="0.3">
      <c r="A1891" s="3">
        <v>20161014</v>
      </c>
      <c r="B1891" s="29">
        <f>板块策略指数!B1891</f>
        <v>-3.0692665119628499E-3</v>
      </c>
      <c r="C1891" s="29">
        <f>板块策略指数!C1891</f>
        <v>-3.1565334803277555E-4</v>
      </c>
      <c r="D1891" s="29">
        <f>板块策略指数!E1891</f>
        <v>-9.5399098656506905E-4</v>
      </c>
      <c r="E1891" s="29">
        <f>板块策略指数!F1891</f>
        <v>7.0646185836009104E-4</v>
      </c>
      <c r="F1891">
        <f t="shared" si="293"/>
        <v>0.30229513481331516</v>
      </c>
      <c r="G1891">
        <f t="shared" si="294"/>
        <v>0.20164893459139333</v>
      </c>
      <c r="H1891">
        <f t="shared" si="295"/>
        <v>0.29857278638610119</v>
      </c>
      <c r="I1891">
        <f t="shared" si="296"/>
        <v>0.1974831442091905</v>
      </c>
      <c r="J1891">
        <f t="shared" si="297"/>
        <v>-1.1387458007495418E-3</v>
      </c>
      <c r="K1891" s="28">
        <f t="shared" si="298"/>
        <v>4.4946934000000134</v>
      </c>
      <c r="L1891" s="28">
        <f t="shared" si="299"/>
        <v>3.0797710000000098</v>
      </c>
      <c r="M1891" s="28">
        <f t="shared" si="300"/>
        <v>3.2333754712569434</v>
      </c>
      <c r="N1891" s="28">
        <f t="shared" si="301"/>
        <v>2.0071723659725107</v>
      </c>
      <c r="O1891" s="7">
        <f t="shared" si="302"/>
        <v>3.579127930403935</v>
      </c>
      <c r="P1891" s="7">
        <f>[1]!S_PQ_PctChange("H00906.CSI",$A$3,$A1891)/100</f>
        <v>1.3852830662759064</v>
      </c>
    </row>
    <row r="1892" spans="1:16" x14ac:dyDescent="0.3">
      <c r="A1892" s="3">
        <v>20161017</v>
      </c>
      <c r="B1892" s="29">
        <f>板块策略指数!B1892</f>
        <v>-1.3449358248087115E-2</v>
      </c>
      <c r="C1892" s="29">
        <f>板块策略指数!C1892</f>
        <v>-5.4722679287636774E-3</v>
      </c>
      <c r="D1892" s="29">
        <f>板块策略指数!E1892</f>
        <v>-7.2596377602789199E-3</v>
      </c>
      <c r="E1892" s="29">
        <f>板块策略指数!F1892</f>
        <v>-9.13722244248397E-3</v>
      </c>
      <c r="F1892">
        <f t="shared" si="293"/>
        <v>0.30098076361266252</v>
      </c>
      <c r="G1892">
        <f t="shared" si="294"/>
        <v>0.2023955819713763</v>
      </c>
      <c r="H1892">
        <f t="shared" si="295"/>
        <v>0.29913973136034633</v>
      </c>
      <c r="I1892">
        <f t="shared" si="296"/>
        <v>0.19748392305561502</v>
      </c>
      <c r="J1892">
        <f t="shared" si="297"/>
        <v>-9.141130253912659E-3</v>
      </c>
      <c r="K1892" s="28">
        <f t="shared" si="298"/>
        <v>4.420793300000013</v>
      </c>
      <c r="L1892" s="28">
        <f t="shared" si="299"/>
        <v>3.0574454000000095</v>
      </c>
      <c r="M1892" s="28">
        <f t="shared" si="300"/>
        <v>3.202642698832368</v>
      </c>
      <c r="N1892" s="28">
        <f t="shared" si="301"/>
        <v>1.979695163141729</v>
      </c>
      <c r="O1892" s="7">
        <f t="shared" si="302"/>
        <v>3.5372695255427837</v>
      </c>
      <c r="P1892" s="7">
        <f>[1]!S_PQ_PctChange("H00906.CSI",$A$3,$A1892)/100</f>
        <v>1.3649212277030767</v>
      </c>
    </row>
    <row r="1893" spans="1:16" x14ac:dyDescent="0.3">
      <c r="A1893" s="3">
        <v>20161018</v>
      </c>
      <c r="B1893" s="29">
        <f>板块策略指数!B1893</f>
        <v>1.1979593466513489E-2</v>
      </c>
      <c r="C1893" s="29">
        <f>板块策略指数!C1893</f>
        <v>1.0228948490594613E-2</v>
      </c>
      <c r="D1893" s="29">
        <f>板块策略指数!E1893</f>
        <v>1.1930639824089199E-2</v>
      </c>
      <c r="E1893" s="29">
        <f>板块策略指数!F1893</f>
        <v>7.3018301341629503E-3</v>
      </c>
      <c r="F1893">
        <f t="shared" si="293"/>
        <v>0.30136574224091967</v>
      </c>
      <c r="G1893">
        <f t="shared" si="294"/>
        <v>0.20230388596023113</v>
      </c>
      <c r="H1893">
        <f t="shared" si="295"/>
        <v>0.29950786602382357</v>
      </c>
      <c r="I1893">
        <f t="shared" si="296"/>
        <v>0.19682250577502577</v>
      </c>
      <c r="J1893">
        <f t="shared" si="297"/>
        <v>1.0686843624344921E-2</v>
      </c>
      <c r="K1893" s="28">
        <f t="shared" si="298"/>
        <v>4.4857322000000135</v>
      </c>
      <c r="L1893" s="28">
        <f t="shared" si="299"/>
        <v>3.0989488000000094</v>
      </c>
      <c r="M1893" s="28">
        <f t="shared" si="300"/>
        <v>3.2527829151814753</v>
      </c>
      <c r="N1893" s="28">
        <f t="shared" si="301"/>
        <v>2.0014523910745767</v>
      </c>
      <c r="O1893" s="7">
        <f t="shared" si="302"/>
        <v>3.5857586154437655</v>
      </c>
      <c r="P1893" s="7">
        <f>[1]!S_PQ_PctChange("H00906.CSI",$A$3,$A1893)/100</f>
        <v>1.3975237109253231</v>
      </c>
    </row>
    <row r="1894" spans="1:16" x14ac:dyDescent="0.3">
      <c r="A1894" s="3">
        <v>20161019</v>
      </c>
      <c r="B1894" s="29">
        <f>板块策略指数!B1894</f>
        <v>-2.9768678828325842E-3</v>
      </c>
      <c r="C1894" s="29">
        <f>板块策略指数!C1894</f>
        <v>-3.6958500189121879E-3</v>
      </c>
      <c r="D1894" s="29">
        <f>板块策略指数!E1894</f>
        <v>-1.4863630315924701E-3</v>
      </c>
      <c r="E1894" s="29">
        <f>板块策略指数!F1894</f>
        <v>-2.3703475281275899E-3</v>
      </c>
      <c r="F1894">
        <f t="shared" si="293"/>
        <v>0.30123874090904895</v>
      </c>
      <c r="G1894">
        <f t="shared" si="294"/>
        <v>0.20207280551655024</v>
      </c>
      <c r="H1894">
        <f t="shared" si="295"/>
        <v>0.29982920976830657</v>
      </c>
      <c r="I1894">
        <f t="shared" si="296"/>
        <v>0.19685924380609435</v>
      </c>
      <c r="J1894">
        <f t="shared" si="297"/>
        <v>-2.5565259795877985E-3</v>
      </c>
      <c r="K1894" s="28">
        <f t="shared" si="298"/>
        <v>4.4694019000000127</v>
      </c>
      <c r="L1894" s="28">
        <f t="shared" si="299"/>
        <v>3.083799700000009</v>
      </c>
      <c r="M1894" s="28">
        <f t="shared" si="300"/>
        <v>3.2464617358749619</v>
      </c>
      <c r="N1894" s="28">
        <f t="shared" si="301"/>
        <v>1.9943379058186004</v>
      </c>
      <c r="O1894" s="7">
        <f t="shared" si="302"/>
        <v>3.5740350044072651</v>
      </c>
      <c r="P1894" s="7">
        <f>[1]!S_PQ_PctChange("H00906.CSI",$A$3,$A1894)/100</f>
        <v>1.3933926875370763</v>
      </c>
    </row>
    <row r="1895" spans="1:16" x14ac:dyDescent="0.3">
      <c r="A1895" s="3">
        <v>20161020</v>
      </c>
      <c r="B1895" s="29">
        <f>板块策略指数!B1895</f>
        <v>6.9954266845886782E-3</v>
      </c>
      <c r="C1895" s="29">
        <f>板块策略指数!C1895</f>
        <v>-3.8638280912749469E-3</v>
      </c>
      <c r="D1895" s="29">
        <f>板块策略指数!E1895</f>
        <v>2.7959791745520699E-3</v>
      </c>
      <c r="E1895" s="29">
        <f>板块策略指数!F1895</f>
        <v>1.4026205096564601E-3</v>
      </c>
      <c r="F1895">
        <f t="shared" si="293"/>
        <v>0.30260738373687845</v>
      </c>
      <c r="G1895">
        <f t="shared" si="294"/>
        <v>0.20080188277845792</v>
      </c>
      <c r="H1895">
        <f t="shared" si="295"/>
        <v>0.29993539749145309</v>
      </c>
      <c r="I1895">
        <f t="shared" si="296"/>
        <v>0.19665533599321056</v>
      </c>
      <c r="J1895">
        <f t="shared" si="297"/>
        <v>2.4409539834619486E-3</v>
      </c>
      <c r="K1895" s="28">
        <f t="shared" si="298"/>
        <v>4.5076627000000125</v>
      </c>
      <c r="L1895" s="28">
        <f t="shared" si="299"/>
        <v>3.0680206000000085</v>
      </c>
      <c r="M1895" s="28">
        <f t="shared" si="300"/>
        <v>3.2583347544540002</v>
      </c>
      <c r="N1895" s="28">
        <f t="shared" si="301"/>
        <v>1.9985378255781434</v>
      </c>
      <c r="O1895" s="7">
        <f t="shared" si="302"/>
        <v>3.5852000133717672</v>
      </c>
      <c r="P1895" s="7">
        <f>[1]!S_PQ_PctChange("H00906.CSI",$A$3,$A1895)/100</f>
        <v>1.3949577597828093</v>
      </c>
    </row>
    <row r="1896" spans="1:16" x14ac:dyDescent="0.3">
      <c r="A1896" s="3">
        <v>20161021</v>
      </c>
      <c r="B1896" s="29">
        <f>板块策略指数!B1896</f>
        <v>-4.1247987099863334E-3</v>
      </c>
      <c r="C1896" s="29">
        <f>板块策略指数!C1896</f>
        <v>-4.7615786409734113E-3</v>
      </c>
      <c r="D1896" s="29">
        <f>板块策略指数!E1896</f>
        <v>1.2775484562128001E-3</v>
      </c>
      <c r="E1896" s="29">
        <f>板块策略指数!F1896</f>
        <v>1.6300406433616601E-3</v>
      </c>
      <c r="F1896">
        <f t="shared" si="293"/>
        <v>0.30181208548104099</v>
      </c>
      <c r="G1896">
        <f t="shared" si="294"/>
        <v>0.20014608609928622</v>
      </c>
      <c r="H1896">
        <f t="shared" si="295"/>
        <v>0.30076991191015523</v>
      </c>
      <c r="I1896">
        <f t="shared" si="296"/>
        <v>0.19727191650951764</v>
      </c>
      <c r="J1896">
        <f t="shared" si="297"/>
        <v>-1.5005903077437129E-3</v>
      </c>
      <c r="K1896" s="28">
        <f t="shared" si="298"/>
        <v>4.4849447000000122</v>
      </c>
      <c r="L1896" s="28">
        <f t="shared" si="299"/>
        <v>3.0486504000000085</v>
      </c>
      <c r="M1896" s="28">
        <f t="shared" si="300"/>
        <v>3.2637749834455905</v>
      </c>
      <c r="N1896" s="28">
        <f t="shared" si="301"/>
        <v>2.0034255641044929</v>
      </c>
      <c r="O1896" s="7">
        <f t="shared" si="302"/>
        <v>3.578319506672635</v>
      </c>
      <c r="P1896" s="7">
        <f>[1]!S_PQ_PctChange("H00906.CSI",$A$3,$A1896)/100</f>
        <v>1.3969519067264273</v>
      </c>
    </row>
    <row r="1897" spans="1:16" x14ac:dyDescent="0.3">
      <c r="A1897" s="3">
        <v>20161024</v>
      </c>
      <c r="B1897" s="29">
        <f>板块策略指数!B1897</f>
        <v>7.4801118778827884E-3</v>
      </c>
      <c r="C1897" s="29">
        <f>板块策略指数!C1897</f>
        <v>6.9634562668092707E-3</v>
      </c>
      <c r="D1897" s="29">
        <f>板块策略指数!E1897</f>
        <v>8.0396798877736299E-3</v>
      </c>
      <c r="E1897" s="29">
        <f>板块策略指数!F1897</f>
        <v>1.1234829902596799E-2</v>
      </c>
      <c r="F1897">
        <f t="shared" si="293"/>
        <v>0.30157094517883642</v>
      </c>
      <c r="G1897">
        <f t="shared" si="294"/>
        <v>0.19988361754349782</v>
      </c>
      <c r="H1897">
        <f t="shared" si="295"/>
        <v>0.30069652246442369</v>
      </c>
      <c r="I1897">
        <f t="shared" si="296"/>
        <v>0.19784891481324218</v>
      </c>
      <c r="J1897">
        <f t="shared" si="297"/>
        <v>8.2857069211959618E-3</v>
      </c>
      <c r="K1897" s="28">
        <f t="shared" si="298"/>
        <v>4.5259727000000129</v>
      </c>
      <c r="L1897" s="28">
        <f t="shared" si="299"/>
        <v>3.0768430000000082</v>
      </c>
      <c r="M1897" s="28">
        <f t="shared" si="300"/>
        <v>3.2980543694259898</v>
      </c>
      <c r="N1897" s="28">
        <f t="shared" si="301"/>
        <v>2.0371685394423178</v>
      </c>
      <c r="O1897" s="7">
        <f t="shared" si="302"/>
        <v>3.616254120296519</v>
      </c>
      <c r="P1897" s="7">
        <f>[1]!S_PQ_PctChange("H00906.CSI",$A$3,$A1897)/100</f>
        <v>1.4241451608026632</v>
      </c>
    </row>
    <row r="1898" spans="1:16" x14ac:dyDescent="0.3">
      <c r="A1898" s="3">
        <v>20161025</v>
      </c>
      <c r="B1898" s="29">
        <f>板块策略指数!B1898</f>
        <v>-2.792883866400551E-3</v>
      </c>
      <c r="C1898" s="29">
        <f>板块策略指数!C1898</f>
        <v>-7.6529805047432213E-6</v>
      </c>
      <c r="D1898" s="29">
        <f>板块策略指数!E1898</f>
        <v>5.3802166067564603E-3</v>
      </c>
      <c r="E1898" s="29">
        <f>板块策略指数!F1898</f>
        <v>-1.37762353137787E-3</v>
      </c>
      <c r="F1898">
        <f t="shared" si="293"/>
        <v>0.30057796209045473</v>
      </c>
      <c r="G1898">
        <f t="shared" si="294"/>
        <v>0.19978190345262509</v>
      </c>
      <c r="H1898">
        <f t="shared" si="295"/>
        <v>0.30216280967559456</v>
      </c>
      <c r="I1898">
        <f t="shared" si="296"/>
        <v>0.19747732478132568</v>
      </c>
      <c r="J1898">
        <f t="shared" si="297"/>
        <v>5.0146877025929616E-4</v>
      </c>
      <c r="K1898" s="28">
        <f t="shared" si="298"/>
        <v>4.5105393000000129</v>
      </c>
      <c r="L1898" s="28">
        <f t="shared" si="299"/>
        <v>3.0768118000000086</v>
      </c>
      <c r="M1898" s="28">
        <f t="shared" si="300"/>
        <v>3.3211788329211176</v>
      </c>
      <c r="N1898" s="28">
        <f t="shared" si="301"/>
        <v>2.0329844645936217</v>
      </c>
      <c r="O1898" s="7">
        <f t="shared" si="302"/>
        <v>3.6185690275734288</v>
      </c>
      <c r="P1898" s="7">
        <f>[1]!S_PQ_PctChange("H00906.CSI",$A$3,$A1898)/100</f>
        <v>1.4267805479186411</v>
      </c>
    </row>
    <row r="1899" spans="1:16" x14ac:dyDescent="0.3">
      <c r="A1899" s="3">
        <v>20161026</v>
      </c>
      <c r="B1899" s="29">
        <f>板块策略指数!B1899</f>
        <v>-5.1751014642069833E-3</v>
      </c>
      <c r="C1899" s="29">
        <f>板块策略指数!C1899</f>
        <v>9.940120365625007E-4</v>
      </c>
      <c r="D1899" s="29">
        <f>板块策略指数!E1899</f>
        <v>-2.20133359754696E-3</v>
      </c>
      <c r="E1899" s="29">
        <f>板块策略指数!F1899</f>
        <v>-4.3600519336616603E-3</v>
      </c>
      <c r="F1899">
        <f t="shared" si="293"/>
        <v>0.29988704749591355</v>
      </c>
      <c r="G1899">
        <f t="shared" si="294"/>
        <v>0.20055872159859042</v>
      </c>
      <c r="H1899">
        <f t="shared" si="295"/>
        <v>0.30236941231469844</v>
      </c>
      <c r="I1899">
        <f t="shared" si="296"/>
        <v>0.1971848185907977</v>
      </c>
      <c r="J1899">
        <f t="shared" si="297"/>
        <v>-2.8831083716386115E-3</v>
      </c>
      <c r="K1899" s="28">
        <f t="shared" si="298"/>
        <v>4.4820217000000131</v>
      </c>
      <c r="L1899" s="28">
        <f t="shared" si="299"/>
        <v>3.0808642000000086</v>
      </c>
      <c r="M1899" s="28">
        <f t="shared" si="300"/>
        <v>3.3116664767751995</v>
      </c>
      <c r="N1899" s="28">
        <f t="shared" si="301"/>
        <v>2.0197604948140047</v>
      </c>
      <c r="O1899" s="7">
        <f t="shared" si="302"/>
        <v>3.6052531925450406</v>
      </c>
      <c r="P1899" s="7">
        <f>[1]!S_PQ_PctChange("H00906.CSI",$A$3,$A1899)/100</f>
        <v>1.4167259895929449</v>
      </c>
    </row>
    <row r="1900" spans="1:16" x14ac:dyDescent="0.3">
      <c r="A1900" s="3">
        <v>20161027</v>
      </c>
      <c r="B1900" s="29">
        <f>板块策略指数!B1900</f>
        <v>-1.4928798986695358E-3</v>
      </c>
      <c r="C1900" s="29">
        <f>板块策略指数!C1900</f>
        <v>-3.5420683687537985E-3</v>
      </c>
      <c r="D1900" s="29">
        <f>板块策略指数!E1900</f>
        <v>-3.74162695175978E-3</v>
      </c>
      <c r="E1900" s="29">
        <f>板块策略指数!F1900</f>
        <v>-3.24709013054225E-3</v>
      </c>
      <c r="F1900">
        <f t="shared" si="293"/>
        <v>0.30031920286630059</v>
      </c>
      <c r="G1900">
        <f t="shared" si="294"/>
        <v>0.20043554862353991</v>
      </c>
      <c r="H1900">
        <f t="shared" si="295"/>
        <v>0.30212319467578258</v>
      </c>
      <c r="I1900">
        <f t="shared" si="296"/>
        <v>0.197122053834377</v>
      </c>
      <c r="J1900">
        <f t="shared" si="297"/>
        <v>-2.9297184697734562E-3</v>
      </c>
      <c r="K1900" s="28">
        <f t="shared" si="298"/>
        <v>4.4738377000000131</v>
      </c>
      <c r="L1900" s="28">
        <f t="shared" si="299"/>
        <v>3.0664095000000087</v>
      </c>
      <c r="M1900" s="28">
        <f t="shared" si="300"/>
        <v>3.295533829278698</v>
      </c>
      <c r="N1900" s="28">
        <f t="shared" si="301"/>
        <v>2.0099550603146925</v>
      </c>
      <c r="O1900" s="7">
        <f t="shared" si="302"/>
        <v>3.5917610972088587</v>
      </c>
      <c r="P1900" s="7">
        <f>[1]!S_PQ_PctChange("H00906.CSI",$A$3,$A1900)/100</f>
        <v>1.4106955378525097</v>
      </c>
    </row>
    <row r="1901" spans="1:16" x14ac:dyDescent="0.3">
      <c r="A1901" s="3">
        <v>20161028</v>
      </c>
      <c r="B1901" s="29">
        <f>板块策略指数!B1901</f>
        <v>-3.0012581483736321E-3</v>
      </c>
      <c r="C1901" s="29">
        <f>板块策略指数!C1901</f>
        <v>-6.6577161006534926E-3</v>
      </c>
      <c r="D1901" s="29">
        <f>板块策略指数!E1901</f>
        <v>-1.1330141662269E-3</v>
      </c>
      <c r="E1901" s="29">
        <f>板块策略指数!F1901</f>
        <v>4.3137453129381302E-3</v>
      </c>
      <c r="F1901">
        <f t="shared" si="293"/>
        <v>0.2999360831663142</v>
      </c>
      <c r="G1901">
        <f t="shared" si="294"/>
        <v>0.19944569873965706</v>
      </c>
      <c r="H1901">
        <f t="shared" si="295"/>
        <v>0.3023031903498028</v>
      </c>
      <c r="I1901">
        <f t="shared" si="296"/>
        <v>0.19831502774422602</v>
      </c>
      <c r="J1901">
        <f t="shared" si="297"/>
        <v>-1.7277539576384237E-3</v>
      </c>
      <c r="K1901" s="28">
        <f t="shared" si="298"/>
        <v>4.4574093000000135</v>
      </c>
      <c r="L1901" s="28">
        <f t="shared" si="299"/>
        <v>3.0393365000000081</v>
      </c>
      <c r="M1901" s="28">
        <f t="shared" si="300"/>
        <v>3.2906669285986183</v>
      </c>
      <c r="N1901" s="28">
        <f t="shared" si="301"/>
        <v>2.0229392398482791</v>
      </c>
      <c r="O1901" s="7">
        <f t="shared" si="302"/>
        <v>3.5838276638006255</v>
      </c>
      <c r="P1901" s="7">
        <f>[1]!S_PQ_PctChange("H00906.CSI",$A$3,$A1901)/100</f>
        <v>1.4009740324055395</v>
      </c>
    </row>
    <row r="1902" spans="1:16" x14ac:dyDescent="0.3">
      <c r="A1902" s="3">
        <v>20161031</v>
      </c>
      <c r="B1902" s="29">
        <f>板块策略指数!B1902</f>
        <v>-5.1804800493889906E-3</v>
      </c>
      <c r="C1902" s="29">
        <f>板块策略指数!C1902</f>
        <v>-8.195157793860694E-4</v>
      </c>
      <c r="D1902" s="29">
        <f>板块策略指数!E1902</f>
        <v>3.5085103881229598E-3</v>
      </c>
      <c r="E1902" s="29">
        <f>板块策略指数!F1902</f>
        <v>-1.95889778190576E-3</v>
      </c>
      <c r="F1902">
        <f t="shared" si="293"/>
        <v>0.3</v>
      </c>
      <c r="G1902">
        <f t="shared" si="294"/>
        <v>0.2</v>
      </c>
      <c r="H1902">
        <f t="shared" si="295"/>
        <v>0.3</v>
      </c>
      <c r="I1902">
        <f t="shared" si="296"/>
        <v>0.2</v>
      </c>
      <c r="J1902">
        <f t="shared" si="297"/>
        <v>-1.0451067764445452E-3</v>
      </c>
      <c r="K1902" s="28">
        <f t="shared" si="298"/>
        <v>4.4291373000000132</v>
      </c>
      <c r="L1902" s="28">
        <f t="shared" si="299"/>
        <v>3.0360262000000082</v>
      </c>
      <c r="M1902" s="28">
        <f t="shared" si="300"/>
        <v>3.3057207780895821</v>
      </c>
      <c r="N1902" s="28">
        <f t="shared" si="301"/>
        <v>2.0170176108765046</v>
      </c>
      <c r="O1902" s="7">
        <f t="shared" si="302"/>
        <v>3.5790370744471334</v>
      </c>
      <c r="P1902" s="7">
        <f>[1]!S_PQ_PctChange("H00906.CSI",$A$3,$A1902)/100</f>
        <v>1.3986370844397737</v>
      </c>
    </row>
    <row r="1903" spans="1:16" x14ac:dyDescent="0.3">
      <c r="A1903" s="3">
        <v>20161101</v>
      </c>
      <c r="B1903" s="29">
        <f>板块策略指数!B1903</f>
        <v>7.6789363938170431E-3</v>
      </c>
      <c r="C1903" s="29">
        <f>板块策略指数!C1903</f>
        <v>9.5124010840168562E-3</v>
      </c>
      <c r="D1903" s="29">
        <f>板块策略指数!E1903</f>
        <v>7.0247653567911102E-3</v>
      </c>
      <c r="E1903" s="29">
        <f>板块策略指数!F1903</f>
        <v>7.9748369849148293E-3</v>
      </c>
      <c r="F1903">
        <f t="shared" si="293"/>
        <v>0.29993165399481003</v>
      </c>
      <c r="G1903">
        <f t="shared" si="294"/>
        <v>0.20031825167711828</v>
      </c>
      <c r="H1903">
        <f t="shared" si="295"/>
        <v>0.29973694257032318</v>
      </c>
      <c r="I1903">
        <f t="shared" si="296"/>
        <v>0.20001315175774845</v>
      </c>
      <c r="J1903">
        <f t="shared" si="297"/>
        <v>7.9085581389687822E-3</v>
      </c>
      <c r="K1903" s="28">
        <f t="shared" si="298"/>
        <v>4.4708273000000123</v>
      </c>
      <c r="L1903" s="28">
        <f t="shared" si="299"/>
        <v>3.074418500000009</v>
      </c>
      <c r="M1903" s="28">
        <f t="shared" si="300"/>
        <v>3.3359674562475217</v>
      </c>
      <c r="N1903" s="28">
        <f t="shared" si="301"/>
        <v>2.041077834503862</v>
      </c>
      <c r="O1903" s="7">
        <f t="shared" si="302"/>
        <v>3.6152506553708923</v>
      </c>
      <c r="P1903" s="7">
        <f>[1]!S_PQ_PctChange("H00906.CSI",$A$3,$A1903)/100</f>
        <v>1.4163293913300954</v>
      </c>
    </row>
    <row r="1904" spans="1:16" x14ac:dyDescent="0.3">
      <c r="A1904" s="3">
        <v>20161102</v>
      </c>
      <c r="B1904" s="29">
        <f>板块策略指数!B1904</f>
        <v>-4.19049967086336E-3</v>
      </c>
      <c r="C1904" s="29">
        <f>板块策略指数!C1904</f>
        <v>-4.2597735112385789E-3</v>
      </c>
      <c r="D1904" s="29">
        <f>板块策略指数!E1904</f>
        <v>-8.7236168597928099E-3</v>
      </c>
      <c r="E1904" s="29">
        <f>板块策略指数!F1904</f>
        <v>-7.4676627303598697E-3</v>
      </c>
      <c r="F1904">
        <f t="shared" si="293"/>
        <v>0.30054375032575664</v>
      </c>
      <c r="G1904">
        <f t="shared" si="294"/>
        <v>0.2007130947188433</v>
      </c>
      <c r="H1904">
        <f t="shared" si="295"/>
        <v>0.29898139650744532</v>
      </c>
      <c r="I1904">
        <f t="shared" si="296"/>
        <v>0.19976175844795471</v>
      </c>
      <c r="J1904">
        <f t="shared" si="297"/>
        <v>-6.2185948843309375E-3</v>
      </c>
      <c r="K1904" s="28">
        <f t="shared" si="298"/>
        <v>4.4479018000000119</v>
      </c>
      <c r="L1904" s="28">
        <f t="shared" si="299"/>
        <v>3.0570624000000084</v>
      </c>
      <c r="M1904" s="28">
        <f t="shared" si="300"/>
        <v>3.2981421374426878</v>
      </c>
      <c r="N1904" s="28">
        <f t="shared" si="301"/>
        <v>2.0183680908990143</v>
      </c>
      <c r="O1904" s="7">
        <f t="shared" si="302"/>
        <v>3.5865502812554979</v>
      </c>
      <c r="P1904" s="7">
        <f>[1]!S_PQ_PctChange("H00906.CSI",$A$3,$A1904)/100</f>
        <v>1.3975012432792544</v>
      </c>
    </row>
    <row r="1905" spans="1:16" x14ac:dyDescent="0.3">
      <c r="A1905" s="3">
        <v>20161103</v>
      </c>
      <c r="B1905" s="29">
        <f>板块策略指数!B1905</f>
        <v>1.5042855581574753E-3</v>
      </c>
      <c r="C1905" s="29">
        <f>板块策略指数!C1905</f>
        <v>3.0542295824683464E-3</v>
      </c>
      <c r="D1905" s="29">
        <f>板块策略指数!E1905</f>
        <v>3.17119150886599E-3</v>
      </c>
      <c r="E1905" s="29">
        <f>板块策略指数!F1905</f>
        <v>6.4436481962850001E-3</v>
      </c>
      <c r="F1905">
        <f t="shared" si="293"/>
        <v>0.30000570035868801</v>
      </c>
      <c r="G1905">
        <f t="shared" si="294"/>
        <v>0.20066383777640531</v>
      </c>
      <c r="H1905">
        <f t="shared" si="295"/>
        <v>0.29894287797442687</v>
      </c>
      <c r="I1905">
        <f t="shared" si="296"/>
        <v>0.20038758389047961</v>
      </c>
      <c r="J1905">
        <f t="shared" si="297"/>
        <v>3.3004492551117737E-3</v>
      </c>
      <c r="K1905" s="28">
        <f t="shared" si="298"/>
        <v>4.4560970000000122</v>
      </c>
      <c r="L1905" s="28">
        <f t="shared" si="299"/>
        <v>3.0694536000000081</v>
      </c>
      <c r="M1905" s="28">
        <f t="shared" si="300"/>
        <v>3.3117723692928447</v>
      </c>
      <c r="N1905" s="28">
        <f t="shared" si="301"/>
        <v>2.0378173930036603</v>
      </c>
      <c r="O1905" s="7">
        <f t="shared" si="302"/>
        <v>3.6016879577148009</v>
      </c>
      <c r="P1905" s="7">
        <f>[1]!S_PQ_PctChange("H00906.CSI",$A$3,$A1905)/100</f>
        <v>1.4166490470277546</v>
      </c>
    </row>
    <row r="1906" spans="1:16" x14ac:dyDescent="0.3">
      <c r="A1906" s="3">
        <v>20161104</v>
      </c>
      <c r="B1906" s="29">
        <f>板块策略指数!B1906</f>
        <v>-4.6549025796277683E-3</v>
      </c>
      <c r="C1906" s="29">
        <f>板块策略指数!C1906</f>
        <v>-4.7145149904154323E-3</v>
      </c>
      <c r="D1906" s="29">
        <f>板块策略指数!E1906</f>
        <v>-4.2864953997966797E-3</v>
      </c>
      <c r="E1906" s="29">
        <f>板块策略指数!F1906</f>
        <v>-1.90163936799158E-3</v>
      </c>
      <c r="F1906">
        <f t="shared" si="293"/>
        <v>0.29980994553052909</v>
      </c>
      <c r="G1906">
        <f t="shared" si="294"/>
        <v>0.20052089372475196</v>
      </c>
      <c r="H1906">
        <f t="shared" si="295"/>
        <v>0.29885839220086613</v>
      </c>
      <c r="I1906">
        <f t="shared" si="296"/>
        <v>0.20081076854385263</v>
      </c>
      <c r="J1906">
        <f t="shared" si="297"/>
        <v>-4.0050121693560575E-3</v>
      </c>
      <c r="K1906" s="28">
        <f t="shared" si="298"/>
        <v>4.4306994000000133</v>
      </c>
      <c r="L1906" s="28">
        <f t="shared" si="299"/>
        <v>3.0502681000000083</v>
      </c>
      <c r="M1906" s="28">
        <f t="shared" si="300"/>
        <v>3.2932899768669008</v>
      </c>
      <c r="N1906" s="28">
        <f t="shared" si="301"/>
        <v>2.0320405598563549</v>
      </c>
      <c r="O1906" s="7">
        <f t="shared" si="302"/>
        <v>3.5832581414445741</v>
      </c>
      <c r="P1906" s="7">
        <f>[1]!S_PQ_PctChange("H00906.CSI",$A$3,$A1906)/100</f>
        <v>1.4088005926037135</v>
      </c>
    </row>
    <row r="1907" spans="1:16" x14ac:dyDescent="0.3">
      <c r="A1907" s="3">
        <v>20161107</v>
      </c>
      <c r="B1907" s="29">
        <f>板块策略指数!B1907</f>
        <v>-3.4377708329796286E-3</v>
      </c>
      <c r="C1907" s="29">
        <f>板块策略指数!C1907</f>
        <v>-4.618879426771757E-3</v>
      </c>
      <c r="D1907" s="29">
        <f>板块策略指数!E1907</f>
        <v>-2.5438381103238899E-4</v>
      </c>
      <c r="E1907" s="29">
        <f>板块策略指数!F1907</f>
        <v>-9.8075235391934098E-4</v>
      </c>
      <c r="F1907">
        <f t="shared" si="293"/>
        <v>0.29944698353786708</v>
      </c>
      <c r="G1907">
        <f t="shared" si="294"/>
        <v>0.20004076881913918</v>
      </c>
      <c r="H1907">
        <f t="shared" si="295"/>
        <v>0.29945009028513769</v>
      </c>
      <c r="I1907">
        <f t="shared" si="296"/>
        <v>0.20106215735785596</v>
      </c>
      <c r="J1907">
        <f t="shared" si="297"/>
        <v>-2.2298300875540108E-3</v>
      </c>
      <c r="K1907" s="28">
        <f t="shared" si="298"/>
        <v>4.4120299000000136</v>
      </c>
      <c r="L1907" s="28">
        <f t="shared" si="299"/>
        <v>3.031560400000008</v>
      </c>
      <c r="M1907" s="28">
        <f t="shared" si="300"/>
        <v>3.292197833400718</v>
      </c>
      <c r="N1907" s="28">
        <f t="shared" si="301"/>
        <v>2.029066878940097</v>
      </c>
      <c r="O1907" s="7">
        <f t="shared" si="302"/>
        <v>3.5730382545417543</v>
      </c>
      <c r="P1907" s="7">
        <f>[1]!S_PQ_PctChange("H00906.CSI",$A$3,$A1907)/100</f>
        <v>1.410712948974985</v>
      </c>
    </row>
    <row r="1908" spans="1:16" x14ac:dyDescent="0.3">
      <c r="A1908" s="3">
        <v>20161108</v>
      </c>
      <c r="B1908" s="29">
        <f>板块策略指数!B1908</f>
        <v>1.1623568450721131E-2</v>
      </c>
      <c r="C1908" s="29">
        <f>板块策略指数!C1908</f>
        <v>6.9870217000841586E-3</v>
      </c>
      <c r="D1908" s="29">
        <f>板块策略指数!E1908</f>
        <v>7.8433016994641693E-3</v>
      </c>
      <c r="E1908" s="29">
        <f>板块策略指数!F1908</f>
        <v>3.6067474937128401E-3</v>
      </c>
      <c r="F1908">
        <f t="shared" si="293"/>
        <v>0.3005376933477697</v>
      </c>
      <c r="G1908">
        <f t="shared" si="294"/>
        <v>0.19984921914227441</v>
      </c>
      <c r="H1908">
        <f t="shared" si="295"/>
        <v>0.2994177410594337</v>
      </c>
      <c r="I1908">
        <f t="shared" si="296"/>
        <v>0.20019534645052209</v>
      </c>
      <c r="J1908">
        <f t="shared" si="297"/>
        <v>7.9521895373242685E-3</v>
      </c>
      <c r="K1908" s="28">
        <f t="shared" si="298"/>
        <v>4.474937000000013</v>
      </c>
      <c r="L1908" s="28">
        <f t="shared" si="299"/>
        <v>3.0597290000000088</v>
      </c>
      <c r="M1908" s="28">
        <f t="shared" si="300"/>
        <v>3.3258628359618658</v>
      </c>
      <c r="N1908" s="28">
        <f t="shared" si="301"/>
        <v>2.0399919583140029</v>
      </c>
      <c r="O1908" s="7">
        <f t="shared" si="302"/>
        <v>3.6094039215033051</v>
      </c>
      <c r="P1908" s="7">
        <f>[1]!S_PQ_PctChange("H00906.CSI",$A$3,$A1908)/100</f>
        <v>1.4219066847241901</v>
      </c>
    </row>
    <row r="1909" spans="1:16" x14ac:dyDescent="0.3">
      <c r="A1909" s="3">
        <v>20161109</v>
      </c>
      <c r="B1909" s="29">
        <f>板块策略指数!B1909</f>
        <v>-9.688988202055963E-3</v>
      </c>
      <c r="C1909" s="29">
        <f>板块策略指数!C1909</f>
        <v>-6.9485918887688645E-3</v>
      </c>
      <c r="D1909" s="29">
        <f>板块策略指数!E1909</f>
        <v>-7.5056117639708203E-3</v>
      </c>
      <c r="E1909" s="29">
        <f>板块策略指数!F1909</f>
        <v>-1.9122585104907901E-3</v>
      </c>
      <c r="F1909">
        <f t="shared" si="293"/>
        <v>0.29970294298588973</v>
      </c>
      <c r="G1909">
        <f t="shared" si="294"/>
        <v>0.1998456216070349</v>
      </c>
      <c r="H1909">
        <f t="shared" si="295"/>
        <v>0.29924440555057036</v>
      </c>
      <c r="I1909">
        <f t="shared" si="296"/>
        <v>0.20120702985650493</v>
      </c>
      <c r="J1909">
        <f t="shared" si="297"/>
        <v>-6.9307154028763699E-3</v>
      </c>
      <c r="K1909" s="28">
        <f t="shared" si="298"/>
        <v>4.421890400000013</v>
      </c>
      <c r="L1909" s="28">
        <f t="shared" si="299"/>
        <v>3.0315196000000091</v>
      </c>
      <c r="M1909" s="28">
        <f t="shared" si="300"/>
        <v>3.2933945889709459</v>
      </c>
      <c r="N1909" s="28">
        <f t="shared" si="301"/>
        <v>2.0341787078198932</v>
      </c>
      <c r="O1909" s="7">
        <f t="shared" si="302"/>
        <v>3.5774574547464635</v>
      </c>
      <c r="P1909" s="7">
        <f>[1]!S_PQ_PctChange("H00906.CSI",$A$3,$A1909)/100</f>
        <v>1.4072654945957752</v>
      </c>
    </row>
    <row r="1910" spans="1:16" x14ac:dyDescent="0.3">
      <c r="A1910" s="3">
        <v>20161110</v>
      </c>
      <c r="B1910" s="29">
        <f>板块策略指数!B1910</f>
        <v>9.948153876367492E-3</v>
      </c>
      <c r="C1910" s="29">
        <f>板块策略指数!C1910</f>
        <v>8.6777452353202066E-3</v>
      </c>
      <c r="D1910" s="29">
        <f>板块策略指数!E1910</f>
        <v>9.8970221760045392E-3</v>
      </c>
      <c r="E1910" s="29">
        <f>板块策略指数!F1910</f>
        <v>9.9228784609653696E-3</v>
      </c>
      <c r="F1910">
        <f t="shared" si="293"/>
        <v>0.29978435555718697</v>
      </c>
      <c r="G1910">
        <f t="shared" si="294"/>
        <v>0.19964845543723223</v>
      </c>
      <c r="H1910">
        <f t="shared" si="295"/>
        <v>0.29931053928820661</v>
      </c>
      <c r="I1910">
        <f t="shared" si="296"/>
        <v>0.20125664971737414</v>
      </c>
      <c r="J1910">
        <f t="shared" si="297"/>
        <v>9.6738818052610961E-3</v>
      </c>
      <c r="K1910" s="28">
        <f t="shared" si="298"/>
        <v>4.4758282000000129</v>
      </c>
      <c r="L1910" s="28">
        <f t="shared" si="299"/>
        <v>3.0665041000000093</v>
      </c>
      <c r="M1910" s="28">
        <f t="shared" si="300"/>
        <v>3.3358864104283299</v>
      </c>
      <c r="N1910" s="28">
        <f t="shared" si="301"/>
        <v>2.0642864943664385</v>
      </c>
      <c r="O1910" s="7">
        <f t="shared" si="302"/>
        <v>3.6217392371322923</v>
      </c>
      <c r="P1910" s="7">
        <f>[1]!S_PQ_PctChange("H00906.CSI",$A$3,$A1910)/100</f>
        <v>1.4354813132782223</v>
      </c>
    </row>
    <row r="1911" spans="1:16" x14ac:dyDescent="0.3">
      <c r="A1911" s="3">
        <v>20161111</v>
      </c>
      <c r="B1911" s="29">
        <f>板块策略指数!B1911</f>
        <v>7.2683069203063321E-6</v>
      </c>
      <c r="C1911" s="29">
        <f>板块策略指数!C1911</f>
        <v>-2.4002680828479356E-3</v>
      </c>
      <c r="D1911" s="29">
        <f>板块策略指数!E1911</f>
        <v>-1.27794100689803E-3</v>
      </c>
      <c r="E1911" s="29">
        <f>板块策略指数!F1911</f>
        <v>2.6779829990290298E-3</v>
      </c>
      <c r="F1911">
        <f t="shared" si="293"/>
        <v>0.29988266793359869</v>
      </c>
      <c r="G1911">
        <f t="shared" si="294"/>
        <v>0.19923311382423681</v>
      </c>
      <c r="H1911">
        <f t="shared" si="295"/>
        <v>0.29902389623132875</v>
      </c>
      <c r="I1911">
        <f t="shared" si="296"/>
        <v>0.20186032201083579</v>
      </c>
      <c r="J1911">
        <f t="shared" si="297"/>
        <v>-3.2057021623827561E-4</v>
      </c>
      <c r="K1911" s="28">
        <f t="shared" si="298"/>
        <v>4.4758680000000135</v>
      </c>
      <c r="L1911" s="28">
        <f t="shared" si="299"/>
        <v>3.0567434000000091</v>
      </c>
      <c r="M1911" s="28">
        <f t="shared" si="300"/>
        <v>3.3303454033831912</v>
      </c>
      <c r="N1911" s="28">
        <f t="shared" si="301"/>
        <v>2.0724926015025065</v>
      </c>
      <c r="O1911" s="7">
        <f t="shared" si="302"/>
        <v>3.6202576451856476</v>
      </c>
      <c r="P1911" s="7">
        <f>[1]!S_PQ_PctChange("H00906.CSI",$A$3,$A1911)/100</f>
        <v>1.4541010491504516</v>
      </c>
    </row>
    <row r="1912" spans="1:16" x14ac:dyDescent="0.3">
      <c r="A1912" s="3">
        <v>20161114</v>
      </c>
      <c r="B1912" s="29">
        <f>板块策略指数!B1912</f>
        <v>2.8692620055852038E-3</v>
      </c>
      <c r="C1912" s="29">
        <f>板块策略指数!C1912</f>
        <v>-1.207618899435528E-4</v>
      </c>
      <c r="D1912" s="29">
        <f>板块策略指数!E1912</f>
        <v>-3.80813879477849E-3</v>
      </c>
      <c r="E1912" s="29">
        <f>板块策略指数!F1912</f>
        <v>9.3579430353323202E-5</v>
      </c>
      <c r="F1912">
        <f t="shared" si="293"/>
        <v>0.30082838038959731</v>
      </c>
      <c r="G1912">
        <f t="shared" si="294"/>
        <v>0.1992655363410212</v>
      </c>
      <c r="H1912">
        <f t="shared" si="295"/>
        <v>0.29796963192332249</v>
      </c>
      <c r="I1912">
        <f t="shared" si="296"/>
        <v>0.20193645134605911</v>
      </c>
      <c r="J1912">
        <f t="shared" si="297"/>
        <v>-2.8345234798898285E-4</v>
      </c>
      <c r="K1912" s="28">
        <f t="shared" si="298"/>
        <v>4.4915797000000133</v>
      </c>
      <c r="L1912" s="28">
        <f t="shared" si="299"/>
        <v>3.0562535000000093</v>
      </c>
      <c r="M1912" s="28">
        <f t="shared" si="300"/>
        <v>3.3138548470577769</v>
      </c>
      <c r="N1912" s="28">
        <f t="shared" si="301"/>
        <v>2.0727801236099199</v>
      </c>
      <c r="O1912" s="7">
        <f t="shared" si="302"/>
        <v>3.6189480223078059</v>
      </c>
      <c r="P1912" s="7">
        <f>[1]!S_PQ_PctChange("H00906.CSI",$A$3,$A1912)/100</f>
        <v>1.4641353292526669</v>
      </c>
    </row>
    <row r="1913" spans="1:16" x14ac:dyDescent="0.3">
      <c r="A1913" s="3">
        <v>20161115</v>
      </c>
      <c r="B1913" s="29">
        <f>板块策略指数!B1913</f>
        <v>6.5631024165960783E-3</v>
      </c>
      <c r="C1913" s="29">
        <f>板块策略指数!C1913</f>
        <v>4.4689021531816014E-3</v>
      </c>
      <c r="D1913" s="29">
        <f>板块策略指数!E1913</f>
        <v>3.61463726681184E-3</v>
      </c>
      <c r="E1913" s="29">
        <f>板块策略指数!F1913</f>
        <v>3.1515025195915599E-3</v>
      </c>
      <c r="F1913">
        <f t="shared" si="293"/>
        <v>0.30142273780176049</v>
      </c>
      <c r="G1913">
        <f t="shared" si="294"/>
        <v>0.19924383229874271</v>
      </c>
      <c r="H1913">
        <f t="shared" si="295"/>
        <v>0.29768379209484291</v>
      </c>
      <c r="I1913">
        <f t="shared" si="296"/>
        <v>0.20164963780465398</v>
      </c>
      <c r="J1913">
        <f t="shared" si="297"/>
        <v>4.5783210258676585E-3</v>
      </c>
      <c r="K1913" s="28">
        <f t="shared" si="298"/>
        <v>4.5276215000000128</v>
      </c>
      <c r="L1913" s="28">
        <f t="shared" si="299"/>
        <v>3.07438050000001</v>
      </c>
      <c r="M1913" s="28">
        <f t="shared" si="300"/>
        <v>3.3294478675515684</v>
      </c>
      <c r="N1913" s="28">
        <f t="shared" si="301"/>
        <v>2.0824639979116277</v>
      </c>
      <c r="O1913" s="7">
        <f t="shared" si="302"/>
        <v>3.6400950491557271</v>
      </c>
      <c r="P1913" s="7">
        <f>[1]!S_PQ_PctChange("H00906.CSI",$A$3,$A1913)/100</f>
        <v>1.4668151824987987</v>
      </c>
    </row>
    <row r="1914" spans="1:16" x14ac:dyDescent="0.3">
      <c r="A1914" s="3">
        <v>20161116</v>
      </c>
      <c r="B1914" s="29">
        <f>板块策略指数!B1914</f>
        <v>1.2284668912298112E-3</v>
      </c>
      <c r="C1914" s="29">
        <f>板块策略指数!C1914</f>
        <v>7.864017609548067E-4</v>
      </c>
      <c r="D1914" s="29">
        <f>板块策略指数!E1914</f>
        <v>-1.0608889014793799E-3</v>
      </c>
      <c r="E1914" s="29">
        <f>板块策略指数!F1914</f>
        <v>-6.6964875454609402E-4</v>
      </c>
      <c r="F1914">
        <f t="shared" si="293"/>
        <v>0.30177005199362533</v>
      </c>
      <c r="G1914">
        <f t="shared" si="294"/>
        <v>0.19938533885443926</v>
      </c>
      <c r="H1914">
        <f t="shared" si="295"/>
        <v>0.29734534585339623</v>
      </c>
      <c r="I1914">
        <f t="shared" si="296"/>
        <v>0.20149926329853929</v>
      </c>
      <c r="J1914">
        <f t="shared" si="297"/>
        <v>7.6129694238151181E-5</v>
      </c>
      <c r="K1914" s="28">
        <f t="shared" si="298"/>
        <v>4.5344120000000139</v>
      </c>
      <c r="L1914" s="28">
        <f t="shared" si="299"/>
        <v>3.0775846000000104</v>
      </c>
      <c r="M1914" s="28">
        <f t="shared" si="300"/>
        <v>3.3248548043593491</v>
      </c>
      <c r="N1914" s="28">
        <f t="shared" si="301"/>
        <v>2.080399829734493</v>
      </c>
      <c r="O1914" s="7">
        <f t="shared" si="302"/>
        <v>3.6404482981730553</v>
      </c>
      <c r="P1914" s="7">
        <f>[1]!S_PQ_PctChange("H00906.CSI",$A$3,$A1914)/100</f>
        <v>1.4670962105265355</v>
      </c>
    </row>
    <row r="1915" spans="1:16" x14ac:dyDescent="0.3">
      <c r="A1915" s="3">
        <v>20161117</v>
      </c>
      <c r="B1915" s="29">
        <f>板块策略指数!B1915</f>
        <v>-5.2924502187405402E-3</v>
      </c>
      <c r="C1915" s="29">
        <f>板块策略指数!C1915</f>
        <v>1.3873899759185002E-3</v>
      </c>
      <c r="D1915" s="29">
        <f>板块策略指数!E1915</f>
        <v>7.4539917628355405E-4</v>
      </c>
      <c r="E1915" s="29">
        <f>板块策略指数!F1915</f>
        <v>8.3949287551196203E-4</v>
      </c>
      <c r="F1915">
        <f t="shared" si="293"/>
        <v>0.30045227336086705</v>
      </c>
      <c r="G1915">
        <f t="shared" si="294"/>
        <v>0.1998477584561317</v>
      </c>
      <c r="H1915">
        <f t="shared" si="295"/>
        <v>0.29784388620990676</v>
      </c>
      <c r="I1915">
        <f t="shared" si="296"/>
        <v>0.20185608197309457</v>
      </c>
      <c r="J1915">
        <f t="shared" si="297"/>
        <v>-9.2967958538034141E-4</v>
      </c>
      <c r="K1915" s="28">
        <f t="shared" si="298"/>
        <v>4.5051214000000135</v>
      </c>
      <c r="L1915" s="28">
        <f t="shared" si="299"/>
        <v>3.0832418000000104</v>
      </c>
      <c r="M1915" s="28">
        <f t="shared" si="300"/>
        <v>3.3280785475680643</v>
      </c>
      <c r="N1915" s="28">
        <f t="shared" si="301"/>
        <v>2.0829858034452835</v>
      </c>
      <c r="O1915" s="7">
        <f t="shared" si="302"/>
        <v>3.6361341681232311</v>
      </c>
      <c r="P1915" s="7">
        <f>[1]!S_PQ_PctChange("H00906.CSI",$A$3,$A1915)/100</f>
        <v>1.46970417773107</v>
      </c>
    </row>
    <row r="1916" spans="1:16" x14ac:dyDescent="0.3">
      <c r="A1916" s="3">
        <v>20161118</v>
      </c>
      <c r="B1916" s="29">
        <f>板块策略指数!B1916</f>
        <v>-3.6588112298486697E-3</v>
      </c>
      <c r="C1916" s="29">
        <f>板块策略指数!C1916</f>
        <v>-4.4250134782612329E-3</v>
      </c>
      <c r="D1916" s="29">
        <f>板块策略指数!E1916</f>
        <v>-3.6516990102923E-3</v>
      </c>
      <c r="E1916" s="29">
        <f>板块策略指数!F1916</f>
        <v>-7.45978493757516E-4</v>
      </c>
      <c r="F1916">
        <f t="shared" si="293"/>
        <v>0.30032056111598843</v>
      </c>
      <c r="G1916">
        <f t="shared" si="294"/>
        <v>0.19960653047346003</v>
      </c>
      <c r="H1916">
        <f t="shared" si="295"/>
        <v>0.29771544260769411</v>
      </c>
      <c r="I1916">
        <f t="shared" si="296"/>
        <v>0.20235746580285752</v>
      </c>
      <c r="J1916">
        <f t="shared" si="297"/>
        <v>-3.2218436970553924E-3</v>
      </c>
      <c r="K1916" s="28">
        <f t="shared" si="298"/>
        <v>4.484979200000013</v>
      </c>
      <c r="L1916" s="28">
        <f t="shared" si="299"/>
        <v>3.0651734000000106</v>
      </c>
      <c r="M1916" s="28">
        <f t="shared" si="300"/>
        <v>3.3122737074194424</v>
      </c>
      <c r="N1916" s="28">
        <f t="shared" si="301"/>
        <v>2.0806859623393534</v>
      </c>
      <c r="O1916" s="7">
        <f t="shared" si="302"/>
        <v>3.62119726847496</v>
      </c>
      <c r="P1916" s="7">
        <f>[1]!S_PQ_PctChange("H00906.CSI",$A$3,$A1916)/100</f>
        <v>1.4563039731764453</v>
      </c>
    </row>
    <row r="1917" spans="1:16" x14ac:dyDescent="0.3">
      <c r="A1917" s="3">
        <v>20161121</v>
      </c>
      <c r="B1917" s="29">
        <f>板块策略指数!B1917</f>
        <v>-1.3112173697933915E-4</v>
      </c>
      <c r="C1917" s="29">
        <f>板块策略指数!C1917</f>
        <v>-5.9999900619246726E-4</v>
      </c>
      <c r="D1917" s="29">
        <f>板块策略指数!E1917</f>
        <v>3.1349238332299902E-3</v>
      </c>
      <c r="E1917" s="29">
        <f>板块策略指数!F1917</f>
        <v>8.6127687700879793E-3</v>
      </c>
      <c r="F1917">
        <f t="shared" si="293"/>
        <v>0.29952726314822437</v>
      </c>
      <c r="G1917">
        <f t="shared" si="294"/>
        <v>0.19898591303691948</v>
      </c>
      <c r="H1917">
        <f t="shared" si="295"/>
        <v>0.29789893697759573</v>
      </c>
      <c r="I1917">
        <f t="shared" si="296"/>
        <v>0.20358788683726042</v>
      </c>
      <c r="J1917">
        <f t="shared" si="297"/>
        <v>2.5170310248747328E-3</v>
      </c>
      <c r="K1917" s="28">
        <f t="shared" si="298"/>
        <v>4.4842600000000132</v>
      </c>
      <c r="L1917" s="28">
        <f t="shared" si="299"/>
        <v>3.0627343000000105</v>
      </c>
      <c r="M1917" s="28">
        <f t="shared" si="300"/>
        <v>3.3257923570402426</v>
      </c>
      <c r="N1917" s="28">
        <f t="shared" si="301"/>
        <v>2.1072191981862378</v>
      </c>
      <c r="O1917" s="7">
        <f t="shared" si="302"/>
        <v>3.632828965371778</v>
      </c>
      <c r="P1917" s="7">
        <f>[1]!S_PQ_PctChange("H00906.CSI",$A$3,$A1917)/100</f>
        <v>1.4691929996861828</v>
      </c>
    </row>
    <row r="1918" spans="1:16" x14ac:dyDescent="0.3">
      <c r="A1918" s="3">
        <v>20161122</v>
      </c>
      <c r="B1918" s="29">
        <f>板块策略指数!B1918</f>
        <v>4.7226426172355136E-3</v>
      </c>
      <c r="C1918" s="29">
        <f>板块策略指数!C1918</f>
        <v>5.8950200115227992E-3</v>
      </c>
      <c r="D1918" s="29">
        <f>板块策略指数!E1918</f>
        <v>3.3371466020144101E-3</v>
      </c>
      <c r="E1918" s="29">
        <f>板块策略指数!F1918</f>
        <v>6.6543648036602602E-3</v>
      </c>
      <c r="F1918">
        <f t="shared" si="293"/>
        <v>0.29946353162904527</v>
      </c>
      <c r="G1918">
        <f t="shared" si="294"/>
        <v>0.19917571470291712</v>
      </c>
      <c r="H1918">
        <f t="shared" si="295"/>
        <v>0.29742484159111193</v>
      </c>
      <c r="I1918">
        <f t="shared" si="296"/>
        <v>0.20393591207692566</v>
      </c>
      <c r="J1918">
        <f t="shared" si="297"/>
        <v>4.9364666512314182E-3</v>
      </c>
      <c r="K1918" s="28">
        <f t="shared" si="298"/>
        <v>4.5101602000000138</v>
      </c>
      <c r="L1918" s="28">
        <f t="shared" si="299"/>
        <v>3.0866842000000112</v>
      </c>
      <c r="M1918" s="28">
        <f t="shared" si="300"/>
        <v>3.3402281603055597</v>
      </c>
      <c r="N1918" s="28">
        <f t="shared" si="301"/>
        <v>2.1278957682559061</v>
      </c>
      <c r="O1918" s="7">
        <f t="shared" si="302"/>
        <v>3.6556987710601954</v>
      </c>
      <c r="P1918" s="7">
        <f>[1]!S_PQ_PctChange("H00906.CSI",$A$3,$A1918)/100</f>
        <v>1.4884492319818343</v>
      </c>
    </row>
    <row r="1919" spans="1:16" x14ac:dyDescent="0.3">
      <c r="A1919" s="3">
        <v>20161123</v>
      </c>
      <c r="B1919" s="29">
        <f>板块策略指数!B1919</f>
        <v>-4.5628618928357156E-3</v>
      </c>
      <c r="C1919" s="29">
        <f>板块策略指数!C1919</f>
        <v>-3.8204322222891805E-3</v>
      </c>
      <c r="D1919" s="29">
        <f>板块策略指数!E1919</f>
        <v>1.22364398349365E-2</v>
      </c>
      <c r="E1919" s="29">
        <f>板块策略指数!F1919</f>
        <v>9.1480811861023702E-3</v>
      </c>
      <c r="F1919">
        <f t="shared" si="293"/>
        <v>0.29709362910643089</v>
      </c>
      <c r="G1919">
        <f t="shared" si="294"/>
        <v>0.19774684876217627</v>
      </c>
      <c r="H1919">
        <f t="shared" si="295"/>
        <v>0.3000507826209694</v>
      </c>
      <c r="I1919">
        <f t="shared" si="296"/>
        <v>0.20510873951042335</v>
      </c>
      <c r="J1919">
        <f t="shared" si="297"/>
        <v>3.3776954048740362E-3</v>
      </c>
      <c r="K1919" s="28">
        <f t="shared" si="298"/>
        <v>4.4850181000000138</v>
      </c>
      <c r="L1919" s="28">
        <f t="shared" si="299"/>
        <v>3.0710713000000105</v>
      </c>
      <c r="M1919" s="28">
        <f t="shared" si="300"/>
        <v>3.3933371010590365</v>
      </c>
      <c r="N1919" s="28">
        <f t="shared" si="301"/>
        <v>2.1565100126855774</v>
      </c>
      <c r="O1919" s="7">
        <f t="shared" si="302"/>
        <v>3.6714243034056837</v>
      </c>
      <c r="P1919" s="7">
        <f>[1]!S_PQ_PctChange("H00906.CSI",$A$3,$A1919)/100</f>
        <v>1.4882478572329663</v>
      </c>
    </row>
    <row r="1920" spans="1:16" x14ac:dyDescent="0.3">
      <c r="A1920" s="3">
        <v>20161124</v>
      </c>
      <c r="B1920" s="29">
        <f>板块策略指数!B1920</f>
        <v>-4.6268762540637382E-3</v>
      </c>
      <c r="C1920" s="29">
        <f>板块策略指数!C1920</f>
        <v>2.6317888365158058E-3</v>
      </c>
      <c r="D1920" s="29">
        <f>板块策略指数!E1920</f>
        <v>1.6121241677675199E-2</v>
      </c>
      <c r="E1920" s="29">
        <f>板块策略指数!F1920</f>
        <v>1.2407022582752499E-3</v>
      </c>
      <c r="F1920">
        <f t="shared" si="293"/>
        <v>0.29447119708960084</v>
      </c>
      <c r="G1920">
        <f t="shared" si="294"/>
        <v>0.19743066770202342</v>
      </c>
      <c r="H1920">
        <f t="shared" si="295"/>
        <v>0.30360146788094061</v>
      </c>
      <c r="I1920">
        <f t="shared" si="296"/>
        <v>0.20449666732743507</v>
      </c>
      <c r="J1920">
        <f t="shared" si="297"/>
        <v>4.2374825497931154E-3</v>
      </c>
      <c r="K1920" s="28">
        <f t="shared" si="298"/>
        <v>4.4596396000000134</v>
      </c>
      <c r="L1920" s="28">
        <f t="shared" si="299"/>
        <v>3.0817855000000103</v>
      </c>
      <c r="M1920" s="28">
        <f t="shared" si="300"/>
        <v>3.4641631502367067</v>
      </c>
      <c r="N1920" s="28">
        <f t="shared" si="301"/>
        <v>2.1604263017865848</v>
      </c>
      <c r="O1920" s="7">
        <f t="shared" si="302"/>
        <v>3.6912193823740447</v>
      </c>
      <c r="P1920" s="7">
        <f>[1]!S_PQ_PctChange("H00906.CSI",$A$3,$A1920)/100</f>
        <v>1.4943511333389632</v>
      </c>
    </row>
    <row r="1921" spans="1:16" x14ac:dyDescent="0.3">
      <c r="A1921" s="3">
        <v>20161125</v>
      </c>
      <c r="B1921" s="29">
        <f>板块策略指数!B1921</f>
        <v>9.3526869429256081E-3</v>
      </c>
      <c r="C1921" s="29">
        <f>板块策略指数!C1921</f>
        <v>5.9446533875922494E-3</v>
      </c>
      <c r="D1921" s="29">
        <f>板块策略指数!E1921</f>
        <v>6.7221767636644596E-3</v>
      </c>
      <c r="E1921" s="29">
        <f>板块策略指数!F1921</f>
        <v>1.20655961725212E-2</v>
      </c>
      <c r="F1921">
        <f t="shared" si="293"/>
        <v>0.29473887954901418</v>
      </c>
      <c r="G1921">
        <f t="shared" si="294"/>
        <v>0.19694291597274774</v>
      </c>
      <c r="H1921">
        <f t="shared" si="295"/>
        <v>0.30308550410554197</v>
      </c>
      <c r="I1921">
        <f t="shared" si="296"/>
        <v>0.20523270037269611</v>
      </c>
      <c r="J1921">
        <f t="shared" si="297"/>
        <v>8.4359907470599391E-3</v>
      </c>
      <c r="K1921" s="28">
        <f t="shared" si="298"/>
        <v>4.5107019000000133</v>
      </c>
      <c r="L1921" s="28">
        <f t="shared" si="299"/>
        <v>3.1060503000000104</v>
      </c>
      <c r="M1921" s="28">
        <f t="shared" si="300"/>
        <v>3.4941720440344355</v>
      </c>
      <c r="N1921" s="28">
        <f t="shared" si="301"/>
        <v>2.1985587292769559</v>
      </c>
      <c r="O1921" s="7">
        <f t="shared" si="302"/>
        <v>3.7307944656761807</v>
      </c>
      <c r="P1921" s="7">
        <f>[1]!S_PQ_PctChange("H00906.CSI",$A$3,$A1921)/100</f>
        <v>1.5140175174658581</v>
      </c>
    </row>
    <row r="1922" spans="1:16" x14ac:dyDescent="0.3">
      <c r="A1922" s="3">
        <v>20161128</v>
      </c>
      <c r="B1922" s="29">
        <f>板块策略指数!B1922</f>
        <v>5.5972906101125423E-4</v>
      </c>
      <c r="C1922" s="29">
        <f>板块策略指数!C1922</f>
        <v>-9.7202900802249804E-4</v>
      </c>
      <c r="D1922" s="29">
        <f>板块策略指数!E1922</f>
        <v>5.6144870095883601E-3</v>
      </c>
      <c r="E1922" s="29">
        <f>板块策略指数!F1922</f>
        <v>-4.4256929396867704E-3</v>
      </c>
      <c r="F1922">
        <f t="shared" ref="F1922:F1985" si="303">IF(MID($A1922,6,1)&lt;&gt;MID($A1923,6,1),0.3,F1921*(1+B1922)/(1+$J1922))</f>
        <v>0.29467786135895269</v>
      </c>
      <c r="G1922">
        <f t="shared" ref="G1922:G1985" si="304">IF(MID($A1922,6,1)&lt;&gt;MID($A1923,6,1),0.2,G1921*(1+C1922)/(1+$J1922))</f>
        <v>0.19660070622572862</v>
      </c>
      <c r="H1922">
        <f t="shared" ref="H1922:H1985" si="305">IF(MID($A1922,6,1)&lt;&gt;MID($A1923,6,1),0.3,H1921*(1+D1922)/(1+$J1922))</f>
        <v>0.30455360779236723</v>
      </c>
      <c r="I1922">
        <f t="shared" ref="I1922:I1985" si="306">IF(MID($A1922,6,1)&lt;&gt;MID($A1923,6,1),0.2,I1921*(1+E1922)/(1+$J1922))</f>
        <v>0.20416782462295149</v>
      </c>
      <c r="J1922">
        <f t="shared" si="297"/>
        <v>7.6691240160624405E-4</v>
      </c>
      <c r="K1922" s="28">
        <f t="shared" si="298"/>
        <v>4.5137864000000132</v>
      </c>
      <c r="L1922" s="28">
        <f t="shared" si="299"/>
        <v>3.1020591000000106</v>
      </c>
      <c r="M1922" s="28">
        <f t="shared" si="300"/>
        <v>3.5194045145945223</v>
      </c>
      <c r="N1922" s="28">
        <f t="shared" si="301"/>
        <v>2.1844028904916213</v>
      </c>
      <c r="O1922" s="7">
        <f t="shared" si="302"/>
        <v>3.7344225706213585</v>
      </c>
      <c r="P1922" s="7">
        <f>[1]!S_PQ_PctChange("H00906.CSI",$A$3,$A1922)/100</f>
        <v>1.522993003230962</v>
      </c>
    </row>
    <row r="1923" spans="1:16" x14ac:dyDescent="0.3">
      <c r="A1923" s="3">
        <v>20161129</v>
      </c>
      <c r="B1923" s="29">
        <f>板块策略指数!B1923</f>
        <v>7.1366565814018476E-4</v>
      </c>
      <c r="C1923" s="29">
        <f>板块策略指数!C1923</f>
        <v>-1.443982121076798E-3</v>
      </c>
      <c r="D1923" s="29">
        <f>板块策略指数!E1923</f>
        <v>1.80570261901595E-2</v>
      </c>
      <c r="E1923" s="29">
        <f>板块策略指数!F1923</f>
        <v>3.0538179331934499E-3</v>
      </c>
      <c r="F1923">
        <f t="shared" si="303"/>
        <v>0.29311504036370434</v>
      </c>
      <c r="G1923">
        <f t="shared" si="304"/>
        <v>0.19513639196030483</v>
      </c>
      <c r="H1923">
        <f t="shared" si="305"/>
        <v>0.30818863405274821</v>
      </c>
      <c r="I1923">
        <f t="shared" si="306"/>
        <v>0.20355993362324271</v>
      </c>
      <c r="J1923">
        <f t="shared" ref="J1923:J1986" si="307">SUMPRODUCT(F1922:I1922,B1923:E1923)</f>
        <v>6.0492374015140597E-3</v>
      </c>
      <c r="K1923" s="28">
        <f t="shared" ref="K1923:K1986" si="308">(1+K1922)*(1+B1923)-1</f>
        <v>4.5177214000000134</v>
      </c>
      <c r="L1923" s="28">
        <f t="shared" ref="L1923:L1986" si="309">(1+L1922)*(1+C1923)-1</f>
        <v>3.0961358000000105</v>
      </c>
      <c r="M1923" s="28">
        <f t="shared" ref="M1923:M1986" si="310">(1+M1922)*(1+D1923)-1</f>
        <v>3.6010115202784814</v>
      </c>
      <c r="N1923" s="28">
        <f t="shared" ref="N1923:N1986" si="311">(1+N1922)*(1+E1923)-1</f>
        <v>2.1941274771451176</v>
      </c>
      <c r="O1923" s="7">
        <f t="shared" si="302"/>
        <v>3.7630622167101331</v>
      </c>
      <c r="P1923" s="7">
        <f>[1]!S_PQ_PctChange("H00906.CSI",$A$3,$A1923)/100</f>
        <v>1.5318633967119042</v>
      </c>
    </row>
    <row r="1924" spans="1:16" x14ac:dyDescent="0.3">
      <c r="A1924" s="3">
        <v>20161130</v>
      </c>
      <c r="B1924" s="29">
        <f>板块策略指数!B1924</f>
        <v>2.2852730476750002E-3</v>
      </c>
      <c r="C1924" s="29">
        <f>板块策略指数!C1924</f>
        <v>8.358609594924987E-4</v>
      </c>
      <c r="D1924" s="29">
        <f>板块策略指数!E1924</f>
        <v>-1.31932461278006E-2</v>
      </c>
      <c r="E1924" s="29">
        <f>板块策略指数!F1924</f>
        <v>-6.1113501991634199E-3</v>
      </c>
      <c r="F1924">
        <f t="shared" si="303"/>
        <v>0.3</v>
      </c>
      <c r="G1924">
        <f t="shared" si="304"/>
        <v>0.2</v>
      </c>
      <c r="H1924">
        <f t="shared" si="305"/>
        <v>0.3</v>
      </c>
      <c r="I1924">
        <f t="shared" si="306"/>
        <v>0.2</v>
      </c>
      <c r="J1924">
        <f t="shared" si="307"/>
        <v>-4.4770797503114849E-3</v>
      </c>
      <c r="K1924" s="28">
        <f t="shared" si="308"/>
        <v>4.5303309000000134</v>
      </c>
      <c r="L1924" s="28">
        <f t="shared" si="309"/>
        <v>3.0995596000000099</v>
      </c>
      <c r="M1924" s="28">
        <f t="shared" si="310"/>
        <v>3.540309242854601</v>
      </c>
      <c r="N1924" s="28">
        <f t="shared" si="311"/>
        <v>2.1746070455515132</v>
      </c>
      <c r="O1924" s="7">
        <f t="shared" ref="O1924:O1987" si="312">(1+O1923)*(1+J1924)-1</f>
        <v>3.7417376073102258</v>
      </c>
      <c r="P1924" s="7">
        <f>[1]!S_PQ_PctChange("H00906.CSI",$A$3,$A1924)/100</f>
        <v>1.5148482990792953</v>
      </c>
    </row>
    <row r="1925" spans="1:16" x14ac:dyDescent="0.3">
      <c r="A1925" s="3">
        <v>20161201</v>
      </c>
      <c r="B1925" s="29">
        <f>板块策略指数!B1925</f>
        <v>4.7443092419660431E-3</v>
      </c>
      <c r="C1925" s="29">
        <f>板块策略指数!C1925</f>
        <v>1.0974593466088404E-3</v>
      </c>
      <c r="D1925" s="29">
        <f>板块策略指数!E1925</f>
        <v>1.71583782373762E-2</v>
      </c>
      <c r="E1925" s="29">
        <f>板块策略指数!F1925</f>
        <v>3.61843387425889E-3</v>
      </c>
      <c r="F1925">
        <f t="shared" si="303"/>
        <v>0.29917529413361404</v>
      </c>
      <c r="G1925">
        <f t="shared" si="304"/>
        <v>0.19872626571191848</v>
      </c>
      <c r="H1925">
        <f t="shared" si="305"/>
        <v>0.30287173979539517</v>
      </c>
      <c r="I1925">
        <f t="shared" si="306"/>
        <v>0.19922670035907236</v>
      </c>
      <c r="J1925">
        <f t="shared" si="307"/>
        <v>7.5139848879762182E-3</v>
      </c>
      <c r="K1925" s="28">
        <f t="shared" si="308"/>
        <v>4.5565685000000142</v>
      </c>
      <c r="L1925" s="28">
        <f t="shared" si="309"/>
        <v>3.1040587000000102</v>
      </c>
      <c r="M1925" s="28">
        <f t="shared" si="310"/>
        <v>3.6182135861581548</v>
      </c>
      <c r="N1925" s="28">
        <f t="shared" si="311"/>
        <v>2.1860941512225978</v>
      </c>
      <c r="O1925" s="7">
        <f t="shared" si="312"/>
        <v>3.7773669520343027</v>
      </c>
      <c r="P1925" s="7">
        <f>[1]!S_PQ_PctChange("H00906.CSI",$A$3,$A1925)/100</f>
        <v>1.5327760210267973</v>
      </c>
    </row>
    <row r="1926" spans="1:16" x14ac:dyDescent="0.3">
      <c r="A1926" s="3">
        <v>20161202</v>
      </c>
      <c r="B1926" s="29">
        <f>板块策略指数!B1926</f>
        <v>-1.4974637674312957E-2</v>
      </c>
      <c r="C1926" s="29">
        <f>板块策略指数!C1926</f>
        <v>-1.1895833751110679E-2</v>
      </c>
      <c r="D1926" s="29">
        <f>板块策略指数!E1926</f>
        <v>-2.1154195156465001E-2</v>
      </c>
      <c r="E1926" s="29">
        <f>板块策略指数!F1926</f>
        <v>-4.60379431367469E-3</v>
      </c>
      <c r="F1926">
        <f t="shared" si="303"/>
        <v>0.29893057953990765</v>
      </c>
      <c r="G1926">
        <f t="shared" si="304"/>
        <v>0.19918434728917583</v>
      </c>
      <c r="H1926">
        <f t="shared" si="305"/>
        <v>0.30072548970045598</v>
      </c>
      <c r="I1926">
        <f t="shared" si="306"/>
        <v>0.20115958347046053</v>
      </c>
      <c r="J1926">
        <f t="shared" si="307"/>
        <v>-1.4168262890900051E-2</v>
      </c>
      <c r="K1926" s="28">
        <f t="shared" si="308"/>
        <v>4.4733609000000136</v>
      </c>
      <c r="L1926" s="28">
        <f t="shared" si="309"/>
        <v>3.0552375000000103</v>
      </c>
      <c r="M1926" s="28">
        <f t="shared" si="310"/>
        <v>3.5205189946823268</v>
      </c>
      <c r="N1926" s="28">
        <f t="shared" si="311"/>
        <v>2.1714260290863669</v>
      </c>
      <c r="O1926" s="7">
        <f t="shared" si="312"/>
        <v>3.7096799611315827</v>
      </c>
      <c r="P1926" s="7">
        <f>[1]!S_PQ_PctChange("H00906.CSI",$A$3,$A1926)/100</f>
        <v>1.5030332364774481</v>
      </c>
    </row>
    <row r="1927" spans="1:16" x14ac:dyDescent="0.3">
      <c r="A1927" s="3">
        <v>20161205</v>
      </c>
      <c r="B1927" s="29">
        <f>板块策略指数!B1927</f>
        <v>-1.0646475002223444E-3</v>
      </c>
      <c r="C1927" s="29">
        <f>板块策略指数!C1927</f>
        <v>-6.0378707782220205E-3</v>
      </c>
      <c r="D1927" s="29">
        <f>板块策略指数!E1927</f>
        <v>-2.4173707699306698E-2</v>
      </c>
      <c r="E1927" s="29">
        <f>板块策略指数!F1927</f>
        <v>-8.2781631253242994E-3</v>
      </c>
      <c r="F1927">
        <f t="shared" si="303"/>
        <v>0.30176754097036751</v>
      </c>
      <c r="G1927">
        <f t="shared" si="304"/>
        <v>0.20007362514324598</v>
      </c>
      <c r="H1927">
        <f t="shared" si="305"/>
        <v>0.29655657195747515</v>
      </c>
      <c r="I1927">
        <f t="shared" si="306"/>
        <v>0.20160226192891131</v>
      </c>
      <c r="J1927">
        <f t="shared" si="307"/>
        <v>-1.0455786976164172E-2</v>
      </c>
      <c r="K1927" s="28">
        <f t="shared" si="308"/>
        <v>4.4675337000000139</v>
      </c>
      <c r="L1927" s="28">
        <f t="shared" si="309"/>
        <v>3.03075250000001</v>
      </c>
      <c r="M1927" s="28">
        <f t="shared" si="310"/>
        <v>3.4112412898557123</v>
      </c>
      <c r="N1927" s="28">
        <f t="shared" si="311"/>
        <v>2.1451724470776905</v>
      </c>
      <c r="O1927" s="7">
        <f t="shared" si="312"/>
        <v>3.660436550732082</v>
      </c>
      <c r="P1927" s="7">
        <f>[1]!S_PQ_PctChange("H00906.CSI",$A$3,$A1927)/100</f>
        <v>1.4692649899859982</v>
      </c>
    </row>
    <row r="1928" spans="1:16" x14ac:dyDescent="0.3">
      <c r="A1928" s="3">
        <v>20161206</v>
      </c>
      <c r="B1928" s="29">
        <f>板块策略指数!B1928</f>
        <v>-2.9420760589002016E-3</v>
      </c>
      <c r="C1928" s="29">
        <f>板块策略指数!C1928</f>
        <v>1.7021883630910304E-3</v>
      </c>
      <c r="D1928" s="29">
        <f>板块策略指数!E1928</f>
        <v>5.0107163474343696E-3</v>
      </c>
      <c r="E1928" s="29">
        <f>板块策略指数!F1928</f>
        <v>-4.1632413124657996E-3</v>
      </c>
      <c r="F1928">
        <f t="shared" si="303"/>
        <v>0.30084981887517936</v>
      </c>
      <c r="G1928">
        <f t="shared" si="304"/>
        <v>0.20039427256888781</v>
      </c>
      <c r="H1928">
        <f t="shared" si="305"/>
        <v>0.29801291571990435</v>
      </c>
      <c r="I1928">
        <f t="shared" si="306"/>
        <v>0.20074299283602848</v>
      </c>
      <c r="J1928">
        <f t="shared" si="307"/>
        <v>9.9381936335589524E-5</v>
      </c>
      <c r="K1928" s="28">
        <f t="shared" si="308"/>
        <v>4.4514478000000137</v>
      </c>
      <c r="L1928" s="28">
        <f t="shared" si="309"/>
        <v>3.03761360000001</v>
      </c>
      <c r="M1928" s="28">
        <f t="shared" si="310"/>
        <v>3.4333447686992704</v>
      </c>
      <c r="N1928" s="28">
        <f t="shared" si="311"/>
        <v>2.1320783352111876</v>
      </c>
      <c r="O1928" s="7">
        <f t="shared" si="312"/>
        <v>3.6608997139406627</v>
      </c>
      <c r="P1928" s="7">
        <f>[1]!S_PQ_PctChange("H00906.CSI",$A$3,$A1928)/100</f>
        <v>1.4646785666997162</v>
      </c>
    </row>
    <row r="1929" spans="1:16" x14ac:dyDescent="0.3">
      <c r="A1929" s="3">
        <v>20161207</v>
      </c>
      <c r="B1929" s="29">
        <f>板块策略指数!B1929</f>
        <v>2.4751589843710672E-3</v>
      </c>
      <c r="C1929" s="29">
        <f>板块策略指数!C1929</f>
        <v>4.7735375173096643E-3</v>
      </c>
      <c r="D1929" s="29">
        <f>板块策略指数!E1929</f>
        <v>6.4474819221061802E-3</v>
      </c>
      <c r="E1929" s="29">
        <f>板块策略指数!F1929</f>
        <v>8.3279900967132497E-5</v>
      </c>
      <c r="F1929">
        <f t="shared" si="303"/>
        <v>0.30050082985530402</v>
      </c>
      <c r="G1929">
        <f t="shared" si="304"/>
        <v>0.20062072479598808</v>
      </c>
      <c r="H1929">
        <f t="shared" si="305"/>
        <v>0.29884672837733439</v>
      </c>
      <c r="I1929">
        <f t="shared" si="306"/>
        <v>0.20003171697137351</v>
      </c>
      <c r="J1929">
        <f t="shared" si="307"/>
        <v>3.6393914537183394E-3</v>
      </c>
      <c r="K1929" s="28">
        <f t="shared" si="308"/>
        <v>4.4649410000000129</v>
      </c>
      <c r="L1929" s="28">
        <f t="shared" si="309"/>
        <v>3.0568873000000103</v>
      </c>
      <c r="M1929" s="28">
        <f t="shared" si="310"/>
        <v>3.4619286789499224</v>
      </c>
      <c r="N1929" s="28">
        <f t="shared" si="311"/>
        <v>2.1323391743847653</v>
      </c>
      <c r="O1929" s="7">
        <f t="shared" si="312"/>
        <v>3.6778625525262161</v>
      </c>
      <c r="P1929" s="7">
        <f>[1]!S_PQ_PctChange("H00906.CSI",$A$3,$A1929)/100</f>
        <v>1.480598588135206</v>
      </c>
    </row>
    <row r="1930" spans="1:16" x14ac:dyDescent="0.3">
      <c r="A1930" s="3">
        <v>20161208</v>
      </c>
      <c r="B1930" s="29">
        <f>板块策略指数!B1930</f>
        <v>-5.3876702420025957E-3</v>
      </c>
      <c r="C1930" s="29">
        <f>板块策略指数!C1930</f>
        <v>-6.2716556114338342E-3</v>
      </c>
      <c r="D1930" s="29">
        <f>板块策略指数!E1930</f>
        <v>3.46893037124649E-3</v>
      </c>
      <c r="E1930" s="29">
        <f>板块策略指数!F1930</f>
        <v>3.8841380911597799E-3</v>
      </c>
      <c r="F1930">
        <f t="shared" si="303"/>
        <v>0.29920005791367688</v>
      </c>
      <c r="G1930">
        <f t="shared" si="304"/>
        <v>0.19957476726036905</v>
      </c>
      <c r="H1930">
        <f t="shared" si="305"/>
        <v>0.30020270071186572</v>
      </c>
      <c r="I1930">
        <f t="shared" si="306"/>
        <v>0.20102247411408838</v>
      </c>
      <c r="J1930">
        <f t="shared" si="307"/>
        <v>-1.0635941694007987E-3</v>
      </c>
      <c r="K1930" s="28">
        <f t="shared" si="308"/>
        <v>4.4354977000000133</v>
      </c>
      <c r="L1930" s="28">
        <f t="shared" si="309"/>
        <v>3.0314439000000108</v>
      </c>
      <c r="M1930" s="28">
        <f t="shared" si="310"/>
        <v>3.4774067988586674</v>
      </c>
      <c r="N1930" s="28">
        <f t="shared" si="311"/>
        <v>2.1445056122864252</v>
      </c>
      <c r="O1930" s="7">
        <f t="shared" si="312"/>
        <v>3.6728872051900909</v>
      </c>
      <c r="P1930" s="7">
        <f>[1]!S_PQ_PctChange("H00906.CSI",$A$3,$A1930)/100</f>
        <v>1.4743410098659551</v>
      </c>
    </row>
    <row r="1931" spans="1:16" x14ac:dyDescent="0.3">
      <c r="A1931" s="3">
        <v>20161209</v>
      </c>
      <c r="B1931" s="29">
        <f>板块策略指数!B1931</f>
        <v>-5.4759106971933444E-3</v>
      </c>
      <c r="C1931" s="29">
        <f>板块策略指数!C1931</f>
        <v>-3.0997578807930816E-3</v>
      </c>
      <c r="D1931" s="29">
        <f>板块策略指数!E1931</f>
        <v>3.8687045361184402E-3</v>
      </c>
      <c r="E1931" s="29">
        <f>板块策略指数!F1931</f>
        <v>1.0806898988439799E-2</v>
      </c>
      <c r="F1931">
        <f t="shared" si="303"/>
        <v>0.29724159570252728</v>
      </c>
      <c r="G1931">
        <f t="shared" si="304"/>
        <v>0.19874212850398715</v>
      </c>
      <c r="H1931">
        <f t="shared" si="305"/>
        <v>0.30103993679905711</v>
      </c>
      <c r="I1931">
        <f t="shared" si="306"/>
        <v>0.20297633899442857</v>
      </c>
      <c r="J1931">
        <f t="shared" si="307"/>
        <v>1.0767988668030635E-3</v>
      </c>
      <c r="K1931" s="28">
        <f t="shared" si="308"/>
        <v>4.4057334000000132</v>
      </c>
      <c r="L1931" s="28">
        <f t="shared" si="309"/>
        <v>3.0189474000000107</v>
      </c>
      <c r="M1931" s="28">
        <f t="shared" si="310"/>
        <v>3.4947285628514599</v>
      </c>
      <c r="N1931" s="28">
        <f t="shared" si="311"/>
        <v>2.1784879668069865</v>
      </c>
      <c r="O1931" s="7">
        <f t="shared" si="312"/>
        <v>3.677918964837338</v>
      </c>
      <c r="P1931" s="7">
        <f>[1]!S_PQ_PctChange("H00906.CSI",$A$3,$A1931)/100</f>
        <v>1.484613676384575</v>
      </c>
    </row>
    <row r="1932" spans="1:16" x14ac:dyDescent="0.3">
      <c r="A1932" s="3">
        <v>20161212</v>
      </c>
      <c r="B1932" s="29">
        <f>板块策略指数!B1932</f>
        <v>-4.2782428005051144E-2</v>
      </c>
      <c r="C1932" s="29">
        <f>板块策略指数!C1932</f>
        <v>-3.2014477223563528E-2</v>
      </c>
      <c r="D1932" s="29">
        <f>板块策略指数!E1932</f>
        <v>-2.9996431066689699E-2</v>
      </c>
      <c r="E1932" s="29">
        <f>板块策略指数!F1932</f>
        <v>-7.7144084142891601E-3</v>
      </c>
      <c r="F1932">
        <f t="shared" si="303"/>
        <v>0.29322646435503624</v>
      </c>
      <c r="G1932">
        <f t="shared" si="304"/>
        <v>0.19826301944452121</v>
      </c>
      <c r="H1932">
        <f t="shared" si="305"/>
        <v>0.30094030964686524</v>
      </c>
      <c r="I1932">
        <f t="shared" si="306"/>
        <v>0.20757020655357741</v>
      </c>
      <c r="J1932">
        <f t="shared" si="307"/>
        <v>-2.9675308604557096E-2</v>
      </c>
      <c r="K1932" s="28">
        <f t="shared" si="308"/>
        <v>4.1744630000000118</v>
      </c>
      <c r="L1932" s="28">
        <f t="shared" si="309"/>
        <v>2.8902829000000105</v>
      </c>
      <c r="M1932" s="28">
        <f t="shared" si="310"/>
        <v>3.3599027473524048</v>
      </c>
      <c r="N1932" s="28">
        <f t="shared" si="311"/>
        <v>2.1539678124911337</v>
      </c>
      <c r="O1932" s="7">
        <f t="shared" si="312"/>
        <v>3.5391002759286794</v>
      </c>
      <c r="P1932" s="7">
        <f>[1]!S_PQ_PctChange("H00906.CSI",$A$3,$A1932)/100</f>
        <v>1.4123660151570601</v>
      </c>
    </row>
    <row r="1933" spans="1:16" x14ac:dyDescent="0.3">
      <c r="A1933" s="3">
        <v>20161213</v>
      </c>
      <c r="B1933" s="29">
        <f>板块策略指数!B1933</f>
        <v>2.4579555405073246E-3</v>
      </c>
      <c r="C1933" s="29">
        <f>板块策略指数!C1933</f>
        <v>6.5864104638766764E-4</v>
      </c>
      <c r="D1933" s="29">
        <f>板块策略指数!E1933</f>
        <v>4.46705070892673E-3</v>
      </c>
      <c r="E1933" s="29">
        <f>板块策略指数!F1933</f>
        <v>-1.04171308143854E-2</v>
      </c>
      <c r="F1933">
        <f t="shared" si="303"/>
        <v>0.29393739874278879</v>
      </c>
      <c r="G1933">
        <f t="shared" si="304"/>
        <v>0.19838698712255487</v>
      </c>
      <c r="H1933">
        <f t="shared" si="305"/>
        <v>0.30227454398998643</v>
      </c>
      <c r="I1933">
        <f t="shared" si="306"/>
        <v>0.2054010701446701</v>
      </c>
      <c r="J1933">
        <f t="shared" si="307"/>
        <v>3.3351403986798048E-5</v>
      </c>
      <c r="K1933" s="28">
        <f t="shared" si="308"/>
        <v>4.1871816000000122</v>
      </c>
      <c r="L1933" s="28">
        <f t="shared" si="309"/>
        <v>2.8928452000000102</v>
      </c>
      <c r="M1933" s="28">
        <f t="shared" si="310"/>
        <v>3.3793786540108171</v>
      </c>
      <c r="N1933" s="28">
        <f t="shared" si="311"/>
        <v>2.1211125172040526</v>
      </c>
      <c r="O1933" s="7">
        <f t="shared" si="312"/>
        <v>3.5392516612957179</v>
      </c>
      <c r="P1933" s="7">
        <f>[1]!S_PQ_PctChange("H00906.CSI",$A$3,$A1933)/100</f>
        <v>1.4136234214002501</v>
      </c>
    </row>
    <row r="1934" spans="1:16" x14ac:dyDescent="0.3">
      <c r="A1934" s="3">
        <v>20161214</v>
      </c>
      <c r="B1934" s="29">
        <f>板块策略指数!B1934</f>
        <v>-1.2395343937833269E-2</v>
      </c>
      <c r="C1934" s="29">
        <f>板块策略指数!C1934</f>
        <v>-8.4844113503409653E-3</v>
      </c>
      <c r="D1934" s="29">
        <f>板块策略指数!E1934</f>
        <v>-1.01015161837335E-2</v>
      </c>
      <c r="E1934" s="29">
        <f>板块策略指数!F1934</f>
        <v>-3.3043325474504498E-4</v>
      </c>
      <c r="F1934">
        <f t="shared" si="303"/>
        <v>0.29276722780912245</v>
      </c>
      <c r="G1934">
        <f t="shared" si="304"/>
        <v>0.19837969293712598</v>
      </c>
      <c r="H1934">
        <f t="shared" si="305"/>
        <v>0.3017704558729295</v>
      </c>
      <c r="I1934">
        <f t="shared" si="306"/>
        <v>0.20708262338082226</v>
      </c>
      <c r="J1934">
        <f t="shared" si="307"/>
        <v>-8.4479545010929906E-3</v>
      </c>
      <c r="K1934" s="28">
        <f t="shared" si="308"/>
        <v>4.1228847000000117</v>
      </c>
      <c r="L1934" s="28">
        <f t="shared" si="309"/>
        <v>2.8598167000000099</v>
      </c>
      <c r="M1934" s="28">
        <f t="shared" si="310"/>
        <v>3.3351402896626299</v>
      </c>
      <c r="N1934" s="28">
        <f t="shared" si="311"/>
        <v>2.1200811978365675</v>
      </c>
      <c r="O1934" s="7">
        <f t="shared" si="312"/>
        <v>3.5009042697920805</v>
      </c>
      <c r="P1934" s="7">
        <f>[1]!S_PQ_PctChange("H00906.CSI",$A$3,$A1934)/100</f>
        <v>1.3961963474175763</v>
      </c>
    </row>
    <row r="1935" spans="1:16" x14ac:dyDescent="0.3">
      <c r="A1935" s="3">
        <v>20161215</v>
      </c>
      <c r="B1935" s="29">
        <f>板块策略指数!B1935</f>
        <v>3.7195644867822402E-3</v>
      </c>
      <c r="C1935" s="29">
        <f>板块策略指数!C1935</f>
        <v>-1.2391780158886566E-3</v>
      </c>
      <c r="D1935" s="29">
        <f>板块策略指数!E1935</f>
        <v>-1.15040463634552E-2</v>
      </c>
      <c r="E1935" s="29">
        <f>板块策略指数!F1935</f>
        <v>-2.41855060946982E-2</v>
      </c>
      <c r="F1935">
        <f t="shared" si="303"/>
        <v>0.29611759726283393</v>
      </c>
      <c r="G1935">
        <f t="shared" si="304"/>
        <v>0.199658626273366</v>
      </c>
      <c r="H1935">
        <f t="shared" si="305"/>
        <v>0.30059446656466476</v>
      </c>
      <c r="I1935">
        <f t="shared" si="306"/>
        <v>0.20362930989913547</v>
      </c>
      <c r="J1935">
        <f t="shared" si="307"/>
        <v>-7.6368405362000919E-3</v>
      </c>
      <c r="K1935" s="28">
        <f t="shared" si="308"/>
        <v>4.1419396000000122</v>
      </c>
      <c r="L1935" s="28">
        <f t="shared" si="309"/>
        <v>2.8550337000000097</v>
      </c>
      <c r="M1935" s="28">
        <f t="shared" si="310"/>
        <v>3.2852686347782685</v>
      </c>
      <c r="N1935" s="28">
        <f t="shared" si="311"/>
        <v>2.044620455010338</v>
      </c>
      <c r="O1935" s="7">
        <f t="shared" si="312"/>
        <v>3.4665315816149764</v>
      </c>
      <c r="P1935" s="7">
        <f>[1]!S_PQ_PctChange("H00906.CSI",$A$3,$A1935)/100</f>
        <v>1.3815640713668356</v>
      </c>
    </row>
    <row r="1936" spans="1:16" x14ac:dyDescent="0.3">
      <c r="A1936" s="3">
        <v>20161216</v>
      </c>
      <c r="B1936" s="29">
        <f>板块策略指数!B1936</f>
        <v>8.0407984566757563E-3</v>
      </c>
      <c r="C1936" s="29">
        <f>板块策略指数!C1936</f>
        <v>9.2827463479761563E-3</v>
      </c>
      <c r="D1936" s="29">
        <f>板块策略指数!E1936</f>
        <v>9.4910057345762196E-3</v>
      </c>
      <c r="E1936" s="29">
        <f>板块策略指数!F1936</f>
        <v>-3.9551395877355996E-3</v>
      </c>
      <c r="F1936">
        <f t="shared" si="303"/>
        <v>0.29663516780658422</v>
      </c>
      <c r="G1936">
        <f t="shared" si="304"/>
        <v>0.2002540181714807</v>
      </c>
      <c r="H1936">
        <f t="shared" si="305"/>
        <v>0.30155306494368589</v>
      </c>
      <c r="I1936">
        <f t="shared" si="306"/>
        <v>0.20155774907824933</v>
      </c>
      <c r="J1936">
        <f t="shared" si="307"/>
        <v>6.281963764088315E-3</v>
      </c>
      <c r="K1936" s="28">
        <f t="shared" si="308"/>
        <v>4.1832849000000119</v>
      </c>
      <c r="L1936" s="28">
        <f t="shared" si="309"/>
        <v>2.8908190000000094</v>
      </c>
      <c r="M1936" s="28">
        <f t="shared" si="310"/>
        <v>3.3259401439651493</v>
      </c>
      <c r="N1936" s="28">
        <f t="shared" si="311"/>
        <v>2.032578556119097</v>
      </c>
      <c r="O1936" s="7">
        <f t="shared" si="312"/>
        <v>3.4945901711618381</v>
      </c>
      <c r="P1936" s="7">
        <f>[1]!S_PQ_PctChange("H00906.CSI",$A$3,$A1936)/100</f>
        <v>1.3886784958041276</v>
      </c>
    </row>
    <row r="1937" spans="1:16" x14ac:dyDescent="0.3">
      <c r="A1937" s="3">
        <v>20161219</v>
      </c>
      <c r="B1937" s="29">
        <f>板块策略指数!B1937</f>
        <v>-6.5757527625000577E-3</v>
      </c>
      <c r="C1937" s="29">
        <f>板块策略指数!C1937</f>
        <v>3.2183455462716267E-4</v>
      </c>
      <c r="D1937" s="29">
        <f>板块策略指数!E1937</f>
        <v>-3.1850365644660599E-3</v>
      </c>
      <c r="E1937" s="29">
        <f>板块策略指数!F1937</f>
        <v>-8.1468088653246593E-3</v>
      </c>
      <c r="F1937">
        <f t="shared" si="303"/>
        <v>0.29601327146704814</v>
      </c>
      <c r="G1937">
        <f t="shared" si="304"/>
        <v>0.20122168272494692</v>
      </c>
      <c r="H1937">
        <f t="shared" si="305"/>
        <v>0.30194794934662988</v>
      </c>
      <c r="I1937">
        <f t="shared" si="306"/>
        <v>0.20081709646137511</v>
      </c>
      <c r="J1937">
        <f t="shared" si="307"/>
        <v>-4.4886608564463091E-3</v>
      </c>
      <c r="K1937" s="28">
        <f t="shared" si="308"/>
        <v>4.1492009000000118</v>
      </c>
      <c r="L1937" s="28">
        <f t="shared" si="309"/>
        <v>2.8920712000000095</v>
      </c>
      <c r="M1937" s="28">
        <f t="shared" si="310"/>
        <v>3.3121618664309285</v>
      </c>
      <c r="N1937" s="28">
        <f t="shared" si="311"/>
        <v>2.0078727182533123</v>
      </c>
      <c r="O1937" s="7">
        <f t="shared" si="312"/>
        <v>3.474415480194776</v>
      </c>
      <c r="P1937" s="7">
        <f>[1]!S_PQ_PctChange("H00906.CSI",$A$3,$A1937)/100</f>
        <v>1.380402061393494</v>
      </c>
    </row>
    <row r="1938" spans="1:16" x14ac:dyDescent="0.3">
      <c r="A1938" s="3">
        <v>20161220</v>
      </c>
      <c r="B1938" s="29">
        <f>板块策略指数!B1938</f>
        <v>-1.3087661815641687E-3</v>
      </c>
      <c r="C1938" s="29">
        <f>板块策略指数!C1938</f>
        <v>-2.7904679647175325E-3</v>
      </c>
      <c r="D1938" s="29">
        <f>板块策略指数!E1938</f>
        <v>-5.1597245102588804E-3</v>
      </c>
      <c r="E1938" s="29">
        <f>板块策略指数!F1938</f>
        <v>-1.0798476984353199E-2</v>
      </c>
      <c r="F1938">
        <f t="shared" si="303"/>
        <v>0.29701452155091368</v>
      </c>
      <c r="G1938">
        <f t="shared" si="304"/>
        <v>0.20160275395383553</v>
      </c>
      <c r="H1938">
        <f t="shared" si="305"/>
        <v>0.30180102216824978</v>
      </c>
      <c r="I1938">
        <f t="shared" si="306"/>
        <v>0.19958170232700104</v>
      </c>
      <c r="J1938">
        <f t="shared" si="307"/>
        <v>-4.6754018477097748E-3</v>
      </c>
      <c r="K1938" s="28">
        <f t="shared" si="308"/>
        <v>4.142461800000012</v>
      </c>
      <c r="L1938" s="28">
        <f t="shared" si="309"/>
        <v>2.8812105000000101</v>
      </c>
      <c r="M1938" s="28">
        <f t="shared" si="310"/>
        <v>3.2899122991565006</v>
      </c>
      <c r="N1938" s="28">
        <f t="shared" si="311"/>
        <v>1.97539227393339</v>
      </c>
      <c r="O1938" s="7">
        <f t="shared" si="312"/>
        <v>3.4534957897912522</v>
      </c>
      <c r="P1938" s="7">
        <f>[1]!S_PQ_PctChange("H00906.CSI",$A$3,$A1938)/100</f>
        <v>1.3681654306854873</v>
      </c>
    </row>
    <row r="1939" spans="1:16" x14ac:dyDescent="0.3">
      <c r="A1939" s="3">
        <v>20161221</v>
      </c>
      <c r="B1939" s="29">
        <f>板块策略指数!B1939</f>
        <v>8.7187424513294077E-3</v>
      </c>
      <c r="C1939" s="29">
        <f>板块策略指数!C1939</f>
        <v>7.2073390505358846E-3</v>
      </c>
      <c r="D1939" s="29">
        <f>板块策略指数!E1939</f>
        <v>5.3514142553063001E-3</v>
      </c>
      <c r="E1939" s="29">
        <f>板块策略指数!F1939</f>
        <v>3.7994799343614599E-3</v>
      </c>
      <c r="F1939">
        <f t="shared" si="303"/>
        <v>0.29769411474039342</v>
      </c>
      <c r="G1939">
        <f t="shared" si="304"/>
        <v>0.20176127673924871</v>
      </c>
      <c r="H1939">
        <f t="shared" si="305"/>
        <v>0.30148178292338784</v>
      </c>
      <c r="I1939">
        <f t="shared" si="306"/>
        <v>0.19906282559697006</v>
      </c>
      <c r="J1939">
        <f t="shared" si="307"/>
        <v>6.4159814845286276E-3</v>
      </c>
      <c r="K1939" s="28">
        <f t="shared" si="308"/>
        <v>4.1872976000000115</v>
      </c>
      <c r="L1939" s="28">
        <f t="shared" si="309"/>
        <v>2.90918370000001</v>
      </c>
      <c r="M1939" s="28">
        <f t="shared" si="310"/>
        <v>3.312869396988221</v>
      </c>
      <c r="N1939" s="28">
        <f t="shared" si="311"/>
        <v>1.9866972171750539</v>
      </c>
      <c r="O1939" s="7">
        <f t="shared" si="312"/>
        <v>3.4820693363199791</v>
      </c>
      <c r="P1939" s="7">
        <f>[1]!S_PQ_PctChange("H00906.CSI",$A$3,$A1939)/100</f>
        <v>1.3882215841619256</v>
      </c>
    </row>
    <row r="1940" spans="1:16" x14ac:dyDescent="0.3">
      <c r="A1940" s="3">
        <v>20161222</v>
      </c>
      <c r="B1940" s="29">
        <f>板块策略指数!B1940</f>
        <v>-1.2535428852201581E-3</v>
      </c>
      <c r="C1940" s="29">
        <f>板块策略指数!C1940</f>
        <v>-8.3053144829191479E-4</v>
      </c>
      <c r="D1940" s="29">
        <f>板块策略指数!E1940</f>
        <v>1.35227972110423E-3</v>
      </c>
      <c r="E1940" s="29">
        <f>板块策略指数!F1940</f>
        <v>-3.1240950887520399E-3</v>
      </c>
      <c r="F1940">
        <f t="shared" si="303"/>
        <v>0.29754557291944084</v>
      </c>
      <c r="G1940">
        <f t="shared" si="304"/>
        <v>0.20174601478272958</v>
      </c>
      <c r="H1940">
        <f t="shared" si="305"/>
        <v>0.30211755273620372</v>
      </c>
      <c r="I1940">
        <f t="shared" si="306"/>
        <v>0.19859085956162589</v>
      </c>
      <c r="J1940">
        <f t="shared" si="307"/>
        <v>-7.5494491935516081E-4</v>
      </c>
      <c r="K1940" s="28">
        <f t="shared" si="308"/>
        <v>4.1807951000000116</v>
      </c>
      <c r="L1940" s="28">
        <f t="shared" si="309"/>
        <v>2.90593700000001</v>
      </c>
      <c r="M1940" s="28">
        <f t="shared" si="310"/>
        <v>3.3187016028135394</v>
      </c>
      <c r="N1940" s="28">
        <f t="shared" si="311"/>
        <v>1.9773664910672881</v>
      </c>
      <c r="O1940" s="7">
        <f t="shared" si="312"/>
        <v>3.4786856208463268</v>
      </c>
      <c r="P1940" s="7">
        <f>[1]!S_PQ_PctChange("H00906.CSI",$A$3,$A1940)/100</f>
        <v>1.3861306855916182</v>
      </c>
    </row>
    <row r="1941" spans="1:16" x14ac:dyDescent="0.3">
      <c r="A1941" s="3">
        <v>20161223</v>
      </c>
      <c r="B1941" s="29">
        <f>板块策略指数!B1941</f>
        <v>-8.6319568978900849E-3</v>
      </c>
      <c r="C1941" s="29">
        <f>板块策略指数!C1941</f>
        <v>-7.4440524770368862E-3</v>
      </c>
      <c r="D1941" s="29">
        <f>板块策略指数!E1941</f>
        <v>-1.1783059614464599E-2</v>
      </c>
      <c r="E1941" s="29">
        <f>板块策略指数!F1941</f>
        <v>-5.75547564780451E-3</v>
      </c>
      <c r="F1941">
        <f t="shared" si="303"/>
        <v>0.29758792985847055</v>
      </c>
      <c r="G1941">
        <f t="shared" si="304"/>
        <v>0.20201651032717502</v>
      </c>
      <c r="H1941">
        <f t="shared" si="305"/>
        <v>0.30120013116912592</v>
      </c>
      <c r="I1941">
        <f t="shared" si="306"/>
        <v>0.19919542864522852</v>
      </c>
      <c r="J1941">
        <f t="shared" si="307"/>
        <v>-8.7730624722246672E-3</v>
      </c>
      <c r="K1941" s="28">
        <f t="shared" si="308"/>
        <v>4.1360747000000115</v>
      </c>
      <c r="L1941" s="28">
        <f t="shared" si="309"/>
        <v>2.8768610000000101</v>
      </c>
      <c r="M1941" s="28">
        <f t="shared" si="310"/>
        <v>3.2678140843705039</v>
      </c>
      <c r="N1941" s="28">
        <f t="shared" si="311"/>
        <v>1.9602303307333613</v>
      </c>
      <c r="O1941" s="7">
        <f t="shared" si="312"/>
        <v>3.4393938321011879</v>
      </c>
      <c r="P1941" s="7">
        <f>[1]!S_PQ_PctChange("H00906.CSI",$A$3,$A1941)/100</f>
        <v>1.365327626238457</v>
      </c>
    </row>
    <row r="1942" spans="1:16" x14ac:dyDescent="0.3">
      <c r="A1942" s="3">
        <v>20161226</v>
      </c>
      <c r="B1942" s="29">
        <f>板块策略指数!B1942</f>
        <v>4.93522806434265E-3</v>
      </c>
      <c r="C1942" s="29">
        <f>板块策略指数!C1942</f>
        <v>3.9389856897113374E-3</v>
      </c>
      <c r="D1942" s="29">
        <f>板块策略指数!E1942</f>
        <v>3.4915182557641502E-3</v>
      </c>
      <c r="E1942" s="29">
        <f>板块策略指数!F1942</f>
        <v>5.0135260665778603E-3</v>
      </c>
      <c r="F1942">
        <f t="shared" si="303"/>
        <v>0.29777179175688973</v>
      </c>
      <c r="G1942">
        <f t="shared" si="304"/>
        <v>0.2019409315556264</v>
      </c>
      <c r="H1942">
        <f t="shared" si="305"/>
        <v>0.30095324742537705</v>
      </c>
      <c r="I1942">
        <f t="shared" si="306"/>
        <v>0.1993340292621068</v>
      </c>
      <c r="J1942">
        <f t="shared" si="307"/>
        <v>4.3147216767828846E-3</v>
      </c>
      <c r="K1942" s="28">
        <f t="shared" si="308"/>
        <v>4.1614224000000117</v>
      </c>
      <c r="L1942" s="28">
        <f t="shared" si="309"/>
        <v>2.8921319000000105</v>
      </c>
      <c r="M1942" s="28">
        <f t="shared" si="310"/>
        <v>3.2827152351582916</v>
      </c>
      <c r="N1942" s="28">
        <f t="shared" si="311"/>
        <v>1.975071522659567</v>
      </c>
      <c r="O1942" s="7">
        <f t="shared" si="312"/>
        <v>3.4585485809003309</v>
      </c>
      <c r="P1942" s="7">
        <f>[1]!S_PQ_PctChange("H00906.CSI",$A$3,$A1942)/100</f>
        <v>1.3741747180075836</v>
      </c>
    </row>
    <row r="1943" spans="1:16" x14ac:dyDescent="0.3">
      <c r="A1943" s="3">
        <v>20161227</v>
      </c>
      <c r="B1943" s="29">
        <f>板块策略指数!B1943</f>
        <v>-3.4951605588414683E-4</v>
      </c>
      <c r="C1943" s="29">
        <f>板块策略指数!C1943</f>
        <v>-1.3969207980849515E-3</v>
      </c>
      <c r="D1943" s="29">
        <f>板块策略指数!E1943</f>
        <v>-4.4097725198271801E-4</v>
      </c>
      <c r="E1943" s="29">
        <f>板块策略指数!F1943</f>
        <v>-1.39831213070701E-5</v>
      </c>
      <c r="F1943">
        <f t="shared" si="303"/>
        <v>0.29782308180385997</v>
      </c>
      <c r="G1943">
        <f t="shared" si="304"/>
        <v>0.201764090817251</v>
      </c>
      <c r="H1943">
        <f t="shared" si="305"/>
        <v>0.30097754555507228</v>
      </c>
      <c r="I1943">
        <f t="shared" si="306"/>
        <v>0.19943528182381673</v>
      </c>
      <c r="J1943">
        <f t="shared" si="307"/>
        <v>-5.2167235741984474E-4</v>
      </c>
      <c r="K1943" s="28">
        <f t="shared" si="308"/>
        <v>4.1596184000000118</v>
      </c>
      <c r="L1943" s="28">
        <f t="shared" si="309"/>
        <v>2.8866949000000104</v>
      </c>
      <c r="M1943" s="28">
        <f t="shared" si="310"/>
        <v>3.2808266551628673</v>
      </c>
      <c r="N1943" s="28">
        <f t="shared" si="311"/>
        <v>1.9750299218735683</v>
      </c>
      <c r="O1943" s="7">
        <f t="shared" si="312"/>
        <v>3.4562226793514617</v>
      </c>
      <c r="P1943" s="7">
        <f>[1]!S_PQ_PctChange("H00906.CSI",$A$3,$A1943)/100</f>
        <v>1.3704987296136082</v>
      </c>
    </row>
    <row r="1944" spans="1:16" x14ac:dyDescent="0.3">
      <c r="A1944" s="3">
        <v>20161228</v>
      </c>
      <c r="B1944" s="29">
        <f>板块策略指数!B1944</f>
        <v>-3.3249164318044045E-3</v>
      </c>
      <c r="C1944" s="29">
        <f>板块策略指数!C1944</f>
        <v>-3.2726005841106545E-3</v>
      </c>
      <c r="D1944" s="29">
        <f>板块策略指数!E1944</f>
        <v>-3.6075059552686602E-3</v>
      </c>
      <c r="E1944" s="29">
        <f>板块策略指数!F1944</f>
        <v>-3.5221313306849598E-3</v>
      </c>
      <c r="F1944">
        <f t="shared" si="303"/>
        <v>0.29785709976119623</v>
      </c>
      <c r="G1944">
        <f t="shared" si="304"/>
        <v>0.20179772860375814</v>
      </c>
      <c r="H1944">
        <f t="shared" si="305"/>
        <v>0.30092657723528826</v>
      </c>
      <c r="I1944">
        <f t="shared" si="306"/>
        <v>0.19941859439975732</v>
      </c>
      <c r="J1944">
        <f t="shared" si="307"/>
        <v>-3.4387456824690895E-3</v>
      </c>
      <c r="K1944" s="28">
        <f t="shared" si="308"/>
        <v>4.1424631000000112</v>
      </c>
      <c r="L1944" s="28">
        <f t="shared" si="309"/>
        <v>2.8739753000000108</v>
      </c>
      <c r="M1944" s="28">
        <f t="shared" si="310"/>
        <v>3.2653835475108943</v>
      </c>
      <c r="N1944" s="28">
        <f t="shared" si="311"/>
        <v>1.9645514757760125</v>
      </c>
      <c r="O1944" s="7">
        <f t="shared" si="312"/>
        <v>3.4408988628527215</v>
      </c>
      <c r="P1944" s="7">
        <f>[1]!S_PQ_PctChange("H00906.CSI",$A$3,$A1944)/100</f>
        <v>1.3611404076704856</v>
      </c>
    </row>
    <row r="1945" spans="1:16" x14ac:dyDescent="0.3">
      <c r="A1945" s="3">
        <v>20161229</v>
      </c>
      <c r="B1945" s="29">
        <f>板块策略指数!B1945</f>
        <v>1.3827615019737101E-3</v>
      </c>
      <c r="C1945" s="29">
        <f>板块策略指数!C1945</f>
        <v>-4.5165491891494105E-3</v>
      </c>
      <c r="D1945" s="29">
        <f>板块策略指数!E1945</f>
        <v>2.40529165701206E-4</v>
      </c>
      <c r="E1945" s="29">
        <f>板块策略指数!F1945</f>
        <v>-2.7203680215508999E-3</v>
      </c>
      <c r="F1945">
        <f t="shared" si="303"/>
        <v>0.29855846959234528</v>
      </c>
      <c r="G1945">
        <f t="shared" si="304"/>
        <v>0.20108128260538771</v>
      </c>
      <c r="H1945">
        <f t="shared" si="305"/>
        <v>0.30129111312879953</v>
      </c>
      <c r="I1945">
        <f t="shared" si="306"/>
        <v>0.19906913467346746</v>
      </c>
      <c r="J1945">
        <f t="shared" si="307"/>
        <v>-9.6967438540617747E-4</v>
      </c>
      <c r="K1945" s="28">
        <f t="shared" si="308"/>
        <v>4.1495739000000116</v>
      </c>
      <c r="L1945" s="28">
        <f t="shared" si="309"/>
        <v>2.8564783000000107</v>
      </c>
      <c r="M1945" s="28">
        <f t="shared" si="310"/>
        <v>3.2664094966569728</v>
      </c>
      <c r="N1945" s="28">
        <f t="shared" si="311"/>
        <v>1.9564868047430699</v>
      </c>
      <c r="O1945" s="7">
        <f t="shared" si="312"/>
        <v>3.4365926369772337</v>
      </c>
      <c r="P1945" s="7">
        <f>[1]!S_PQ_PctChange("H00906.CSI",$A$3,$A1945)/100</f>
        <v>1.3570825214224573</v>
      </c>
    </row>
    <row r="1946" spans="1:16" x14ac:dyDescent="0.3">
      <c r="A1946" s="3">
        <v>20161230</v>
      </c>
      <c r="B1946" s="29">
        <f>板块策略指数!B1946</f>
        <v>3.3367809324961802E-3</v>
      </c>
      <c r="C1946" s="29">
        <f>板块策略指数!C1946</f>
        <v>1.0619170345130586E-2</v>
      </c>
      <c r="D1946" s="29">
        <f>板块策略指数!E1946</f>
        <v>9.2156805361849302E-3</v>
      </c>
      <c r="E1946" s="29">
        <f>板块策略指数!F1946</f>
        <v>6.3716293259427903E-3</v>
      </c>
      <c r="F1946">
        <f t="shared" si="303"/>
        <v>0.3</v>
      </c>
      <c r="G1946">
        <f t="shared" si="304"/>
        <v>0.2</v>
      </c>
      <c r="H1946">
        <f t="shared" si="305"/>
        <v>0.3</v>
      </c>
      <c r="I1946">
        <f t="shared" si="306"/>
        <v>0.2</v>
      </c>
      <c r="J1946">
        <f t="shared" si="307"/>
        <v>7.1765379851370242E-3</v>
      </c>
      <c r="K1946" s="28">
        <f t="shared" si="308"/>
        <v>4.1667569000000118</v>
      </c>
      <c r="L1946" s="28">
        <f t="shared" si="309"/>
        <v>2.8974309000000105</v>
      </c>
      <c r="M1946" s="28">
        <f t="shared" si="310"/>
        <v>3.3057273636147091</v>
      </c>
      <c r="N1946" s="28">
        <f t="shared" si="311"/>
        <v>1.9753244427699337</v>
      </c>
      <c r="O1946" s="7">
        <f t="shared" si="312"/>
        <v>3.4684320125610801</v>
      </c>
      <c r="P1946" s="7">
        <f>[1]!S_PQ_PctChange("H00906.CSI",$A$3,$A1946)/100</f>
        <v>1.3644900157117137</v>
      </c>
    </row>
    <row r="1947" spans="1:16" x14ac:dyDescent="0.3">
      <c r="A1947" s="3">
        <v>20170103</v>
      </c>
      <c r="B1947" s="29">
        <f>板块策略指数!B1947</f>
        <v>6.0701326977470292E-3</v>
      </c>
      <c r="C1947" s="29">
        <f>板块策略指数!C1947</f>
        <v>5.2509718645686052E-3</v>
      </c>
      <c r="D1947" s="29">
        <f>板块策略指数!E1947</f>
        <v>1.02141029720528E-2</v>
      </c>
      <c r="E1947" s="29">
        <f>板块策略指数!F1947</f>
        <v>9.4704856794548802E-3</v>
      </c>
      <c r="F1947">
        <f t="shared" si="303"/>
        <v>0.2994762717096312</v>
      </c>
      <c r="G1947">
        <f t="shared" si="304"/>
        <v>0.19948828840870231</v>
      </c>
      <c r="H1947">
        <f t="shared" si="305"/>
        <v>0.30070980476810377</v>
      </c>
      <c r="I1947">
        <f t="shared" si="306"/>
        <v>0.20032563511356277</v>
      </c>
      <c r="J1947">
        <f t="shared" si="307"/>
        <v>7.8295622097446452E-3</v>
      </c>
      <c r="K1947" s="28">
        <f t="shared" si="308"/>
        <v>4.1981198000000122</v>
      </c>
      <c r="L1947" s="28">
        <f t="shared" si="309"/>
        <v>2.9178962000000106</v>
      </c>
      <c r="M1947" s="28">
        <f t="shared" si="310"/>
        <v>3.349706506276255</v>
      </c>
      <c r="N1947" s="28">
        <f t="shared" si="311"/>
        <v>2.0035022102969187</v>
      </c>
      <c r="O1947" s="7">
        <f t="shared" si="312"/>
        <v>3.5034178789834414</v>
      </c>
      <c r="P1947" s="7">
        <f>[1]!S_PQ_PctChange("H00906.CSI",$A$3,$A1947)/100</f>
        <v>1.3870352820236937</v>
      </c>
    </row>
    <row r="1948" spans="1:16" x14ac:dyDescent="0.3">
      <c r="A1948" s="3">
        <v>20170104</v>
      </c>
      <c r="B1948" s="29">
        <f>板块策略指数!B1948</f>
        <v>1.0648831140828874E-2</v>
      </c>
      <c r="C1948" s="29">
        <f>板块策略指数!C1948</f>
        <v>5.569825969355611E-3</v>
      </c>
      <c r="D1948" s="29">
        <f>板块策略指数!E1948</f>
        <v>1.42729142471001E-2</v>
      </c>
      <c r="E1948" s="29">
        <f>板块策略指数!F1948</f>
        <v>2.2516837655586E-3</v>
      </c>
      <c r="F1948">
        <f t="shared" si="303"/>
        <v>0.29995279211070569</v>
      </c>
      <c r="G1948">
        <f t="shared" si="304"/>
        <v>0.19880158850095181</v>
      </c>
      <c r="H1948">
        <f t="shared" si="305"/>
        <v>0.30226831826683914</v>
      </c>
      <c r="I1948">
        <f t="shared" si="306"/>
        <v>0.19897730112150333</v>
      </c>
      <c r="J1948">
        <f t="shared" si="307"/>
        <v>9.0432625346097244E-3</v>
      </c>
      <c r="K1948" s="28">
        <f t="shared" si="308"/>
        <v>4.2534737000000113</v>
      </c>
      <c r="L1948" s="28">
        <f t="shared" si="309"/>
        <v>2.9397182000000099</v>
      </c>
      <c r="M1948" s="28">
        <f t="shared" si="310"/>
        <v>3.4117894942403897</v>
      </c>
      <c r="N1948" s="28">
        <f t="shared" si="311"/>
        <v>2.0102651474636635</v>
      </c>
      <c r="O1948" s="7">
        <f t="shared" si="312"/>
        <v>3.5441434691661442</v>
      </c>
      <c r="P1948" s="7">
        <f>[1]!S_PQ_PctChange("H00906.CSI",$A$3,$A1948)/100</f>
        <v>1.4084456454991203</v>
      </c>
    </row>
    <row r="1949" spans="1:16" x14ac:dyDescent="0.3">
      <c r="A1949" s="3">
        <v>20170105</v>
      </c>
      <c r="B1949" s="29">
        <f>板块策略指数!B1949</f>
        <v>-2.7654273780792966E-3</v>
      </c>
      <c r="C1949" s="29">
        <f>板块策略指数!C1949</f>
        <v>-3.1182179476693674E-3</v>
      </c>
      <c r="D1949" s="29">
        <f>板块策略指数!E1949</f>
        <v>-2.96755499511338E-3</v>
      </c>
      <c r="E1949" s="29">
        <f>板块策略指数!F1949</f>
        <v>-1.20731870236566E-3</v>
      </c>
      <c r="F1949">
        <f t="shared" si="303"/>
        <v>0.29989902262186791</v>
      </c>
      <c r="G1949">
        <f t="shared" si="304"/>
        <v>0.1986956341501242</v>
      </c>
      <c r="H1949">
        <f t="shared" si="305"/>
        <v>0.30215287847761896</v>
      </c>
      <c r="I1949">
        <f t="shared" si="306"/>
        <v>0.19925246475038894</v>
      </c>
      <c r="J1949">
        <f t="shared" si="307"/>
        <v>-2.586631219450635E-3</v>
      </c>
      <c r="K1949" s="28">
        <f t="shared" si="308"/>
        <v>4.2389456000000116</v>
      </c>
      <c r="L1949" s="28">
        <f t="shared" si="309"/>
        <v>2.9274333000000099</v>
      </c>
      <c r="M1949" s="28">
        <f t="shared" si="310"/>
        <v>3.3986972662893677</v>
      </c>
      <c r="N1949" s="28">
        <f t="shared" si="311"/>
        <v>2.006630798052051</v>
      </c>
      <c r="O1949" s="7">
        <f t="shared" si="312"/>
        <v>3.532389445803136</v>
      </c>
      <c r="P1949" s="7">
        <f>[1]!S_PQ_PctChange("H00906.CSI",$A$3,$A1949)/100</f>
        <v>1.4087065516907034</v>
      </c>
    </row>
    <row r="1950" spans="1:16" x14ac:dyDescent="0.3">
      <c r="A1950" s="3">
        <v>20170106</v>
      </c>
      <c r="B1950" s="29">
        <f>板块策略指数!B1950</f>
        <v>-1.026515717208433E-2</v>
      </c>
      <c r="C1950" s="29">
        <f>板块策略指数!C1950</f>
        <v>-7.9623249107757688E-3</v>
      </c>
      <c r="D1950" s="29">
        <f>板块策略指数!E1950</f>
        <v>-3.57264942940571E-3</v>
      </c>
      <c r="E1950" s="29">
        <f>板块策略指数!F1950</f>
        <v>-7.0547577406814598E-3</v>
      </c>
      <c r="F1950">
        <f t="shared" si="303"/>
        <v>0.29895678364468714</v>
      </c>
      <c r="G1950">
        <f t="shared" si="304"/>
        <v>0.19853221733431867</v>
      </c>
      <c r="H1950">
        <f t="shared" si="305"/>
        <v>0.30324027255241914</v>
      </c>
      <c r="I1950">
        <f t="shared" si="306"/>
        <v>0.1992707264685751</v>
      </c>
      <c r="J1950">
        <f t="shared" si="307"/>
        <v>-7.1457539773578955E-3</v>
      </c>
      <c r="K1950" s="28">
        <f t="shared" si="308"/>
        <v>4.1851670000000123</v>
      </c>
      <c r="L1950" s="28">
        <f t="shared" si="309"/>
        <v>2.8961618000000096</v>
      </c>
      <c r="M1950" s="28">
        <f t="shared" si="310"/>
        <v>3.3829822630108302</v>
      </c>
      <c r="N1950" s="28">
        <f t="shared" si="311"/>
        <v>1.985419746156122</v>
      </c>
      <c r="O1950" s="7">
        <f t="shared" si="312"/>
        <v>3.5000021058938531</v>
      </c>
      <c r="P1950" s="7">
        <f>[1]!S_PQ_PctChange("H00906.CSI",$A$3,$A1950)/100</f>
        <v>1.3955105889859536</v>
      </c>
    </row>
    <row r="1951" spans="1:16" x14ac:dyDescent="0.3">
      <c r="A1951" s="3">
        <v>20170109</v>
      </c>
      <c r="B1951" s="29">
        <f>板块策略指数!B1951</f>
        <v>-2.7443860535255036E-3</v>
      </c>
      <c r="C1951" s="29">
        <f>板块策略指数!C1951</f>
        <v>4.498427144375817E-3</v>
      </c>
      <c r="D1951" s="29">
        <f>板块策略指数!E1951</f>
        <v>5.3186232649614701E-3</v>
      </c>
      <c r="E1951" s="29">
        <f>板块策略指数!F1951</f>
        <v>2.4604106991410598E-3</v>
      </c>
      <c r="F1951">
        <f t="shared" si="303"/>
        <v>0.29748907239374428</v>
      </c>
      <c r="G1951">
        <f t="shared" si="304"/>
        <v>0.19899234474737038</v>
      </c>
      <c r="H1951">
        <f t="shared" si="305"/>
        <v>0.30419125270595787</v>
      </c>
      <c r="I1951">
        <f t="shared" si="306"/>
        <v>0.19932733015292753</v>
      </c>
      <c r="J1951">
        <f t="shared" si="307"/>
        <v>2.1757384837479449E-3</v>
      </c>
      <c r="K1951" s="28">
        <f t="shared" si="308"/>
        <v>4.1709369000000116</v>
      </c>
      <c r="L1951" s="28">
        <f t="shared" si="309"/>
        <v>2.9136884000000096</v>
      </c>
      <c r="M1951" s="28">
        <f t="shared" si="310"/>
        <v>3.4062936944447939</v>
      </c>
      <c r="N1951" s="28">
        <f t="shared" si="311"/>
        <v>1.9927651048409913</v>
      </c>
      <c r="O1951" s="7">
        <f t="shared" si="312"/>
        <v>3.5097929336525935</v>
      </c>
      <c r="P1951" s="7">
        <f>[1]!S_PQ_PctChange("H00906.CSI",$A$3,$A1951)/100</f>
        <v>1.4085876973217102</v>
      </c>
    </row>
    <row r="1952" spans="1:16" x14ac:dyDescent="0.3">
      <c r="A1952" s="3">
        <v>20170110</v>
      </c>
      <c r="B1952" s="29">
        <f>板块策略指数!B1952</f>
        <v>-1.4531602580568367E-3</v>
      </c>
      <c r="C1952" s="29">
        <f>板块策略指数!C1952</f>
        <v>-2.3454090008800999E-3</v>
      </c>
      <c r="D1952" s="29">
        <f>板块策略指数!E1952</f>
        <v>-5.9635537281830099E-4</v>
      </c>
      <c r="E1952" s="29">
        <f>板块策略指数!F1952</f>
        <v>-9.6452315682126399E-4</v>
      </c>
      <c r="F1952">
        <f t="shared" si="303"/>
        <v>0.29743531296574155</v>
      </c>
      <c r="G1952">
        <f t="shared" si="304"/>
        <v>0.19877860779936268</v>
      </c>
      <c r="H1952">
        <f t="shared" si="305"/>
        <v>0.30439724679874358</v>
      </c>
      <c r="I1952">
        <f t="shared" si="306"/>
        <v>0.19938883243615224</v>
      </c>
      <c r="J1952">
        <f t="shared" si="307"/>
        <v>-1.2726796473208843E-3</v>
      </c>
      <c r="K1952" s="28">
        <f t="shared" si="308"/>
        <v>4.1634227000000115</v>
      </c>
      <c r="L1952" s="28">
        <f t="shared" si="309"/>
        <v>2.9045092000000095</v>
      </c>
      <c r="M1952" s="28">
        <f t="shared" si="310"/>
        <v>3.4036659775258959</v>
      </c>
      <c r="N1952" s="28">
        <f t="shared" si="311"/>
        <v>1.9898785135944457</v>
      </c>
      <c r="O1952" s="7">
        <f t="shared" si="312"/>
        <v>3.5040534119723024</v>
      </c>
      <c r="P1952" s="7">
        <f>[1]!S_PQ_PctChange("H00906.CSI",$A$3,$A1952)/100</f>
        <v>1.4033400162851337</v>
      </c>
    </row>
    <row r="1953" spans="1:16" x14ac:dyDescent="0.3">
      <c r="A1953" s="3">
        <v>20170111</v>
      </c>
      <c r="B1953" s="29">
        <f>板块策略指数!B1953</f>
        <v>-1.0827701555404395E-2</v>
      </c>
      <c r="C1953" s="29">
        <f>板块策略指数!C1953</f>
        <v>-7.3438167337395392E-3</v>
      </c>
      <c r="D1953" s="29">
        <f>板块策略指数!E1953</f>
        <v>-1.03246452682607E-2</v>
      </c>
      <c r="E1953" s="29">
        <f>板块策略指数!F1953</f>
        <v>-3.5234567004028298E-3</v>
      </c>
      <c r="F1953">
        <f t="shared" si="303"/>
        <v>0.29674471851587919</v>
      </c>
      <c r="G1953">
        <f t="shared" si="304"/>
        <v>0.1990155542733695</v>
      </c>
      <c r="H1953">
        <f t="shared" si="305"/>
        <v>0.30384493361821879</v>
      </c>
      <c r="I1953">
        <f t="shared" si="306"/>
        <v>0.20039479359253251</v>
      </c>
      <c r="J1953">
        <f t="shared" si="307"/>
        <v>-8.525665978562651E-3</v>
      </c>
      <c r="K1953" s="28">
        <f t="shared" si="308"/>
        <v>4.107514700000011</v>
      </c>
      <c r="L1953" s="28">
        <f t="shared" si="309"/>
        <v>2.8758352000000094</v>
      </c>
      <c r="M1953" s="28">
        <f t="shared" si="310"/>
        <v>3.3581996884280327</v>
      </c>
      <c r="N1953" s="28">
        <f t="shared" si="311"/>
        <v>1.9793438061123307</v>
      </c>
      <c r="O1953" s="7">
        <f t="shared" si="312"/>
        <v>3.4656533570322212</v>
      </c>
      <c r="P1953" s="7">
        <f>[1]!S_PQ_PctChange("H00906.CSI",$A$3,$A1953)/100</f>
        <v>1.384435968251287</v>
      </c>
    </row>
    <row r="1954" spans="1:16" x14ac:dyDescent="0.3">
      <c r="A1954" s="3">
        <v>20170112</v>
      </c>
      <c r="B1954" s="29">
        <f>板块策略指数!B1954</f>
        <v>-5.1065149161488525E-3</v>
      </c>
      <c r="C1954" s="29">
        <f>板块策略指数!C1954</f>
        <v>-1.0652181496261711E-2</v>
      </c>
      <c r="D1954" s="29">
        <f>板块策略指数!E1954</f>
        <v>-6.0529930264170903E-3</v>
      </c>
      <c r="E1954" s="29">
        <f>板块策略指数!F1954</f>
        <v>-2.9676107728044402E-4</v>
      </c>
      <c r="F1954">
        <f t="shared" si="303"/>
        <v>0.29687225502100884</v>
      </c>
      <c r="G1954">
        <f t="shared" si="304"/>
        <v>0.19799127268387928</v>
      </c>
      <c r="H1954">
        <f t="shared" si="305"/>
        <v>0.30368633879702123</v>
      </c>
      <c r="I1954">
        <f t="shared" si="306"/>
        <v>0.20145013349809063</v>
      </c>
      <c r="J1954">
        <f t="shared" si="307"/>
        <v>-5.5339217752199384E-3</v>
      </c>
      <c r="K1954" s="28">
        <f t="shared" si="308"/>
        <v>4.0814331000000115</v>
      </c>
      <c r="L1954" s="28">
        <f t="shared" si="309"/>
        <v>2.8345491000000096</v>
      </c>
      <c r="M1954" s="28">
        <f t="shared" si="310"/>
        <v>3.331819536106245</v>
      </c>
      <c r="N1954" s="28">
        <f t="shared" si="311"/>
        <v>1.9784596528348399</v>
      </c>
      <c r="O1954" s="7">
        <f t="shared" si="312"/>
        <v>3.4409407806791563</v>
      </c>
      <c r="P1954" s="7">
        <f>[1]!S_PQ_PctChange("H00906.CSI",$A$3,$A1954)/100</f>
        <v>1.3693093518579338</v>
      </c>
    </row>
    <row r="1955" spans="1:16" x14ac:dyDescent="0.3">
      <c r="A1955" s="3">
        <v>20170113</v>
      </c>
      <c r="B1955" s="29">
        <f>板块策略指数!B1955</f>
        <v>-7.8377692308889049E-3</v>
      </c>
      <c r="C1955" s="29">
        <f>板块策略指数!C1955</f>
        <v>-8.1645583831486575E-3</v>
      </c>
      <c r="D1955" s="29">
        <f>板块策略指数!E1955</f>
        <v>-3.30477302988957E-3</v>
      </c>
      <c r="E1955" s="29">
        <f>板块策略指数!F1955</f>
        <v>1.00965711567705E-2</v>
      </c>
      <c r="F1955">
        <f t="shared" si="303"/>
        <v>0.29540595230058703</v>
      </c>
      <c r="G1955">
        <f t="shared" si="304"/>
        <v>0.1969484695813925</v>
      </c>
      <c r="H1955">
        <f t="shared" si="305"/>
        <v>0.30356701093286759</v>
      </c>
      <c r="I1955">
        <f t="shared" si="306"/>
        <v>0.20407856718515285</v>
      </c>
      <c r="J1955">
        <f t="shared" si="307"/>
        <v>-2.9129863456876194E-3</v>
      </c>
      <c r="K1955" s="28">
        <f t="shared" si="308"/>
        <v>4.0416060000000114</v>
      </c>
      <c r="L1955" s="28">
        <f t="shared" si="309"/>
        <v>2.8032417000000094</v>
      </c>
      <c r="M1955" s="28">
        <f t="shared" si="310"/>
        <v>3.3175038557329728</v>
      </c>
      <c r="N1955" s="28">
        <f t="shared" si="311"/>
        <v>2.0085318826572567</v>
      </c>
      <c r="O1955" s="7">
        <f t="shared" si="312"/>
        <v>3.4280043808230305</v>
      </c>
      <c r="P1955" s="7">
        <f>[1]!S_PQ_PctChange("H00906.CSI",$A$3,$A1955)/100</f>
        <v>1.3616104558482085</v>
      </c>
    </row>
    <row r="1956" spans="1:16" x14ac:dyDescent="0.3">
      <c r="A1956" s="3">
        <v>20170116</v>
      </c>
      <c r="B1956" s="29">
        <f>板块策略指数!B1956</f>
        <v>-1.9992438917281492E-2</v>
      </c>
      <c r="C1956" s="29">
        <f>板块策略指数!C1956</f>
        <v>-1.4772135044691019E-2</v>
      </c>
      <c r="D1956" s="29">
        <f>板块策略指数!E1956</f>
        <v>-1.8236880121687701E-3</v>
      </c>
      <c r="E1956" s="29">
        <f>板块策略指数!F1956</f>
        <v>7.9699242588916804E-3</v>
      </c>
      <c r="F1956">
        <f t="shared" si="303"/>
        <v>0.29175896853961392</v>
      </c>
      <c r="G1956">
        <f t="shared" si="304"/>
        <v>0.19555316232151593</v>
      </c>
      <c r="H1956">
        <f t="shared" si="305"/>
        <v>0.30537774250176108</v>
      </c>
      <c r="I1956">
        <f t="shared" si="306"/>
        <v>0.20731012663710913</v>
      </c>
      <c r="J1956">
        <f t="shared" si="307"/>
        <v>-7.7423556420717797E-3</v>
      </c>
      <c r="K1956" s="28">
        <f t="shared" si="308"/>
        <v>3.9408120000000109</v>
      </c>
      <c r="L1956" s="28">
        <f t="shared" si="309"/>
        <v>2.7470597000000092</v>
      </c>
      <c r="M1956" s="28">
        <f t="shared" si="310"/>
        <v>3.30963007570878</v>
      </c>
      <c r="N1956" s="28">
        <f t="shared" si="311"/>
        <v>2.0325096538924958</v>
      </c>
      <c r="O1956" s="7">
        <f t="shared" si="312"/>
        <v>3.3937211961220468</v>
      </c>
      <c r="P1956" s="7">
        <f>[1]!S_PQ_PctChange("H00906.CSI",$A$3,$A1956)/100</f>
        <v>1.3428945938986008</v>
      </c>
    </row>
    <row r="1957" spans="1:16" x14ac:dyDescent="0.3">
      <c r="A1957" s="3">
        <v>20170117</v>
      </c>
      <c r="B1957" s="29">
        <f>板块策略指数!B1957</f>
        <v>1.4862455806859297E-2</v>
      </c>
      <c r="C1957" s="29">
        <f>板块策略指数!C1957</f>
        <v>5.2897208976948433E-3</v>
      </c>
      <c r="D1957" s="29">
        <f>板块策略指数!E1957</f>
        <v>8.1196135455068597E-3</v>
      </c>
      <c r="E1957" s="29">
        <f>板块策略指数!F1957</f>
        <v>-4.68792894234938E-3</v>
      </c>
      <c r="F1957">
        <f t="shared" si="303"/>
        <v>0.29407248380732998</v>
      </c>
      <c r="G1957">
        <f t="shared" si="304"/>
        <v>0.19524461913502839</v>
      </c>
      <c r="H1957">
        <f t="shared" si="305"/>
        <v>0.30575420106798479</v>
      </c>
      <c r="I1957">
        <f t="shared" si="306"/>
        <v>0.20492869598965685</v>
      </c>
      <c r="J1957">
        <f t="shared" si="307"/>
        <v>6.8783705373266849E-3</v>
      </c>
      <c r="K1957" s="28">
        <f t="shared" si="308"/>
        <v>4.0142446000000112</v>
      </c>
      <c r="L1957" s="28">
        <f t="shared" si="309"/>
        <v>2.7668806000000092</v>
      </c>
      <c r="M1957" s="28">
        <f t="shared" si="310"/>
        <v>3.3446226064476283</v>
      </c>
      <c r="N1957" s="28">
        <f t="shared" si="311"/>
        <v>2.0182934641180594</v>
      </c>
      <c r="O1957" s="7">
        <f t="shared" si="312"/>
        <v>3.4239428385466804</v>
      </c>
      <c r="P1957" s="7">
        <f>[1]!S_PQ_PctChange("H00906.CSI",$A$3,$A1957)/100</f>
        <v>1.3521004903264009</v>
      </c>
    </row>
    <row r="1958" spans="1:16" x14ac:dyDescent="0.3">
      <c r="A1958" s="3">
        <v>20170118</v>
      </c>
      <c r="B1958" s="29">
        <f>板块策略指数!B1958</f>
        <v>-3.1789434444421797E-3</v>
      </c>
      <c r="C1958" s="29">
        <f>板块策略指数!C1958</f>
        <v>-1.0699303821841068E-3</v>
      </c>
      <c r="D1958" s="29">
        <f>板块策略指数!E1958</f>
        <v>1.03960903535319E-2</v>
      </c>
      <c r="E1958" s="29">
        <f>板块策略指数!F1958</f>
        <v>5.2937559639749197E-3</v>
      </c>
      <c r="F1958">
        <f t="shared" si="303"/>
        <v>0.29222597120264232</v>
      </c>
      <c r="G1958">
        <f t="shared" si="304"/>
        <v>0.19442915008755787</v>
      </c>
      <c r="H1958">
        <f t="shared" si="305"/>
        <v>0.30797205267541733</v>
      </c>
      <c r="I1958">
        <f t="shared" si="306"/>
        <v>0.20537282603438256</v>
      </c>
      <c r="J1958">
        <f t="shared" si="307"/>
        <v>3.1197528622989067E-3</v>
      </c>
      <c r="K1958" s="28">
        <f t="shared" si="308"/>
        <v>3.9983046000000115</v>
      </c>
      <c r="L1958" s="28">
        <f t="shared" si="309"/>
        <v>2.7628503000000095</v>
      </c>
      <c r="M1958" s="28">
        <f t="shared" si="310"/>
        <v>3.3897896956162548</v>
      </c>
      <c r="N1958" s="28">
        <f t="shared" si="311"/>
        <v>2.0342715731447609</v>
      </c>
      <c r="O1958" s="7">
        <f t="shared" si="312"/>
        <v>3.4377444468798828</v>
      </c>
      <c r="P1958" s="7">
        <f>[1]!S_PQ_PctChange("H00906.CSI",$A$3,$A1958)/100</f>
        <v>1.3570804883871981</v>
      </c>
    </row>
    <row r="1959" spans="1:16" x14ac:dyDescent="0.3">
      <c r="A1959" s="3">
        <v>20170119</v>
      </c>
      <c r="B1959" s="29">
        <f>板块策略指数!B1959</f>
        <v>-1.0029400769229041E-4</v>
      </c>
      <c r="C1959" s="29">
        <f>板块策略指数!C1959</f>
        <v>-6.7451527370095295E-4</v>
      </c>
      <c r="D1959" s="29">
        <f>板块策略指数!E1959</f>
        <v>-1.78215295378951E-3</v>
      </c>
      <c r="E1959" s="29">
        <f>板块策略指数!F1959</f>
        <v>-1.8870686807692699E-3</v>
      </c>
      <c r="F1959">
        <f t="shared" si="303"/>
        <v>0.29251751341245713</v>
      </c>
      <c r="G1959">
        <f t="shared" si="304"/>
        <v>0.19451135635847286</v>
      </c>
      <c r="H1959">
        <f t="shared" si="305"/>
        <v>0.30776076981200667</v>
      </c>
      <c r="I1959">
        <f t="shared" si="306"/>
        <v>0.2052103604170635</v>
      </c>
      <c r="J1959">
        <f t="shared" si="307"/>
        <v>-1.0968598764411102E-3</v>
      </c>
      <c r="K1959" s="28">
        <f t="shared" si="308"/>
        <v>3.9978033000000108</v>
      </c>
      <c r="L1959" s="28">
        <f t="shared" si="309"/>
        <v>2.7603122000000093</v>
      </c>
      <c r="M1959" s="28">
        <f t="shared" si="310"/>
        <v>3.3819664189436978</v>
      </c>
      <c r="N1959" s="28">
        <f t="shared" si="311"/>
        <v>2.028545694290131</v>
      </c>
      <c r="O1959" s="7">
        <f t="shared" si="312"/>
        <v>3.4328768630542008</v>
      </c>
      <c r="P1959" s="7">
        <f>[1]!S_PQ_PctChange("H00906.CSI",$A$3,$A1959)/100</f>
        <v>1.3492202527844759</v>
      </c>
    </row>
    <row r="1960" spans="1:16" x14ac:dyDescent="0.3">
      <c r="A1960" s="3">
        <v>20170120</v>
      </c>
      <c r="B1960" s="29">
        <f>板块策略指数!B1960</f>
        <v>1.5368872160295047E-2</v>
      </c>
      <c r="C1960" s="29">
        <f>板块策略指数!C1960</f>
        <v>1.1075436768255609E-2</v>
      </c>
      <c r="D1960" s="29">
        <f>板块策略指数!E1960</f>
        <v>9.9469463243870501E-3</v>
      </c>
      <c r="E1960" s="29">
        <f>板块策略指数!F1960</f>
        <v>4.9688369710960498E-3</v>
      </c>
      <c r="F1960">
        <f t="shared" si="303"/>
        <v>0.29385979781727778</v>
      </c>
      <c r="G1960">
        <f t="shared" si="304"/>
        <v>0.19457766132020132</v>
      </c>
      <c r="H1960">
        <f t="shared" si="305"/>
        <v>0.30752206143318167</v>
      </c>
      <c r="I1960">
        <f t="shared" si="306"/>
        <v>0.20404047942933951</v>
      </c>
      <c r="J1960">
        <f t="shared" si="307"/>
        <v>1.0730899180103663E-2</v>
      </c>
      <c r="K1960" s="28">
        <f t="shared" si="308"/>
        <v>4.0746139000000126</v>
      </c>
      <c r="L1960" s="28">
        <f t="shared" si="309"/>
        <v>2.8019593000000094</v>
      </c>
      <c r="M1960" s="28">
        <f t="shared" si="310"/>
        <v>3.4255536037081971</v>
      </c>
      <c r="N1960" s="28">
        <f t="shared" si="311"/>
        <v>2.0435940441045735</v>
      </c>
      <c r="O1960" s="7">
        <f t="shared" si="312"/>
        <v>3.4804456177494494</v>
      </c>
      <c r="P1960" s="7">
        <f>[1]!S_PQ_PctChange("H00906.CSI",$A$3,$A1960)/100</f>
        <v>1.3708887596086976</v>
      </c>
    </row>
    <row r="1961" spans="1:16" x14ac:dyDescent="0.3">
      <c r="A1961" s="3">
        <v>20170123</v>
      </c>
      <c r="B1961" s="29">
        <f>板块策略指数!B1961</f>
        <v>6.09335027439216E-3</v>
      </c>
      <c r="C1961" s="29">
        <f>板块策略指数!C1961</f>
        <v>3.8089571342859643E-3</v>
      </c>
      <c r="D1961" s="29">
        <f>板块策略指数!E1961</f>
        <v>-1.7446340146106399E-4</v>
      </c>
      <c r="E1961" s="29">
        <f>板块策略指数!F1961</f>
        <v>-6.6041963046524499E-4</v>
      </c>
      <c r="F1961">
        <f t="shared" si="303"/>
        <v>0.29495920323145663</v>
      </c>
      <c r="G1961">
        <f t="shared" si="304"/>
        <v>0.19486217389404817</v>
      </c>
      <c r="H1961">
        <f t="shared" si="305"/>
        <v>0.30674959610084213</v>
      </c>
      <c r="I1961">
        <f t="shared" si="306"/>
        <v>0.20342902677365318</v>
      </c>
      <c r="J1961">
        <f t="shared" si="307"/>
        <v>2.3433249680343661E-3</v>
      </c>
      <c r="K1961" s="28">
        <f t="shared" si="308"/>
        <v>4.1055353000000112</v>
      </c>
      <c r="L1961" s="28">
        <f t="shared" si="309"/>
        <v>2.816440800000009</v>
      </c>
      <c r="M1961" s="28">
        <f t="shared" si="310"/>
        <v>3.4247815065731455</v>
      </c>
      <c r="N1961" s="28">
        <f t="shared" si="311"/>
        <v>2.0415839948506798</v>
      </c>
      <c r="O1961" s="7">
        <f t="shared" si="312"/>
        <v>3.490944757833442</v>
      </c>
      <c r="P1961" s="7">
        <f>[1]!S_PQ_PctChange("H00906.CSI",$A$3,$A1961)/100</f>
        <v>1.381163824066342</v>
      </c>
    </row>
    <row r="1962" spans="1:16" x14ac:dyDescent="0.3">
      <c r="A1962" s="3">
        <v>20170124</v>
      </c>
      <c r="B1962" s="29">
        <f>板块策略指数!B1962</f>
        <v>-3.6686652621909532E-3</v>
      </c>
      <c r="C1962" s="29">
        <f>板块策略指数!C1962</f>
        <v>-4.0495846286938151E-3</v>
      </c>
      <c r="D1962" s="29">
        <f>板块策略指数!E1962</f>
        <v>2.2677931449549701E-4</v>
      </c>
      <c r="E1962" s="29">
        <f>板块策略指数!F1962</f>
        <v>3.9265753400384998E-3</v>
      </c>
      <c r="F1962">
        <f t="shared" si="303"/>
        <v>0.29417211409107247</v>
      </c>
      <c r="G1962">
        <f t="shared" si="304"/>
        <v>0.19426788916413121</v>
      </c>
      <c r="H1962">
        <f t="shared" si="305"/>
        <v>0.30712717028987896</v>
      </c>
      <c r="I1962">
        <f t="shared" si="306"/>
        <v>0.20443282645491748</v>
      </c>
      <c r="J1962">
        <f t="shared" si="307"/>
        <v>-1.0028735836709875E-3</v>
      </c>
      <c r="K1962" s="28">
        <f t="shared" si="308"/>
        <v>4.086804800000011</v>
      </c>
      <c r="L1962" s="28">
        <f t="shared" si="309"/>
        <v>2.8009858000000087</v>
      </c>
      <c r="M1962" s="28">
        <f t="shared" si="310"/>
        <v>3.4257849554899984</v>
      </c>
      <c r="N1962" s="28">
        <f t="shared" si="311"/>
        <v>2.0535270035595166</v>
      </c>
      <c r="O1962" s="7">
        <f t="shared" si="312"/>
        <v>3.4864409079700849</v>
      </c>
      <c r="P1962" s="7">
        <f>[1]!S_PQ_PctChange("H00906.CSI",$A$3,$A1962)/100</f>
        <v>1.3805680926063197</v>
      </c>
    </row>
    <row r="1963" spans="1:16" x14ac:dyDescent="0.3">
      <c r="A1963" s="3">
        <v>20170125</v>
      </c>
      <c r="B1963" s="29">
        <f>板块策略指数!B1963</f>
        <v>8.8606899167824205E-3</v>
      </c>
      <c r="C1963" s="29">
        <f>板块策略指数!C1963</f>
        <v>9.3238180474128317E-3</v>
      </c>
      <c r="D1963" s="29">
        <f>板块策略指数!E1963</f>
        <v>4.9036668145348399E-3</v>
      </c>
      <c r="E1963" s="29">
        <f>板块策略指数!F1963</f>
        <v>1.1924873059408301E-3</v>
      </c>
      <c r="F1963">
        <f t="shared" si="303"/>
        <v>0.29495945488326847</v>
      </c>
      <c r="G1963">
        <f t="shared" si="304"/>
        <v>0.19487725940081882</v>
      </c>
      <c r="H1963">
        <f t="shared" si="305"/>
        <v>0.30674132524172731</v>
      </c>
      <c r="I1963">
        <f t="shared" si="306"/>
        <v>0.20342196047418548</v>
      </c>
      <c r="J1963">
        <f t="shared" si="307"/>
        <v>6.16771919940422E-3</v>
      </c>
      <c r="K1963" s="28">
        <f t="shared" si="308"/>
        <v>4.131877400000012</v>
      </c>
      <c r="L1963" s="28">
        <f t="shared" si="309"/>
        <v>2.8364255000000091</v>
      </c>
      <c r="M1963" s="28">
        <f t="shared" si="310"/>
        <v>3.4474875303045023</v>
      </c>
      <c r="N1963" s="28">
        <f t="shared" si="311"/>
        <v>2.0571682957496087</v>
      </c>
      <c r="O1963" s="7">
        <f t="shared" si="312"/>
        <v>3.5141120156951651</v>
      </c>
      <c r="P1963" s="7">
        <f>[1]!S_PQ_PctChange("H00906.CSI",$A$3,$A1963)/100</f>
        <v>1.3879158990655336</v>
      </c>
    </row>
    <row r="1964" spans="1:16" x14ac:dyDescent="0.3">
      <c r="A1964" s="3">
        <v>20170126</v>
      </c>
      <c r="B1964" s="29">
        <f>板块策略指数!B1964</f>
        <v>2.929200919725762E-3</v>
      </c>
      <c r="C1964" s="29">
        <f>板块策略指数!C1964</f>
        <v>6.0172418309700892E-3</v>
      </c>
      <c r="D1964" s="29">
        <f>板块策略指数!E1964</f>
        <v>2.7284485985387798E-3</v>
      </c>
      <c r="E1964" s="29">
        <f>板块策略指数!F1964</f>
        <v>4.4974087093097798E-3</v>
      </c>
      <c r="F1964">
        <f t="shared" si="303"/>
        <v>0.3</v>
      </c>
      <c r="G1964">
        <f t="shared" si="304"/>
        <v>0.2</v>
      </c>
      <c r="H1964">
        <f t="shared" si="305"/>
        <v>0.3</v>
      </c>
      <c r="I1964">
        <f t="shared" si="306"/>
        <v>0.2</v>
      </c>
      <c r="J1964">
        <f t="shared" si="307"/>
        <v>3.7884187393684861E-3</v>
      </c>
      <c r="K1964" s="28">
        <f t="shared" si="308"/>
        <v>4.1469097000000117</v>
      </c>
      <c r="L1964" s="28">
        <f t="shared" si="309"/>
        <v>2.8595102000000097</v>
      </c>
      <c r="M1964" s="28">
        <f t="shared" si="310"/>
        <v>3.4596222714235809</v>
      </c>
      <c r="N1964" s="28">
        <f t="shared" si="311"/>
        <v>2.0709176310687383</v>
      </c>
      <c r="O1964" s="7">
        <f t="shared" si="312"/>
        <v>3.5312133622470325</v>
      </c>
      <c r="P1964" s="7">
        <f>[1]!S_PQ_PctChange("H00906.CSI",$A$3,$A1964)/100</f>
        <v>1.3989407365009061</v>
      </c>
    </row>
    <row r="1965" spans="1:16" x14ac:dyDescent="0.3">
      <c r="A1965" s="3">
        <v>20170203</v>
      </c>
      <c r="B1965" s="29">
        <f>板块策略指数!B1965</f>
        <v>-1.9012573700292737E-3</v>
      </c>
      <c r="C1965" s="29">
        <f>板块策略指数!C1965</f>
        <v>5.0882104159227044E-4</v>
      </c>
      <c r="D1965" s="29">
        <f>板块策略指数!E1965</f>
        <v>-6.6560586755793497E-3</v>
      </c>
      <c r="E1965" s="29">
        <f>板块策略指数!F1965</f>
        <v>-1.1022657228179999E-2</v>
      </c>
      <c r="F1965">
        <f t="shared" si="303"/>
        <v>0.30083450852744564</v>
      </c>
      <c r="G1965">
        <f t="shared" si="304"/>
        <v>0.20104061625694808</v>
      </c>
      <c r="H1965">
        <f t="shared" si="305"/>
        <v>0.29940137545873569</v>
      </c>
      <c r="I1965">
        <f t="shared" si="306"/>
        <v>0.19872349975687054</v>
      </c>
      <c r="J1965">
        <f t="shared" si="307"/>
        <v>-4.6699620510001327E-3</v>
      </c>
      <c r="K1965" s="28">
        <f t="shared" si="308"/>
        <v>4.1371241000000119</v>
      </c>
      <c r="L1965" s="28">
        <f t="shared" si="309"/>
        <v>2.8614740000000096</v>
      </c>
      <c r="M1965" s="28">
        <f t="shared" si="310"/>
        <v>3.4299387639140653</v>
      </c>
      <c r="N1965" s="28">
        <f t="shared" si="311"/>
        <v>2.0370679586454932</v>
      </c>
      <c r="O1965" s="7">
        <f t="shared" si="312"/>
        <v>3.5100527678003539</v>
      </c>
      <c r="P1965" s="7">
        <f>[1]!S_PQ_PctChange("H00906.CSI",$A$3,$A1965)/100</f>
        <v>1.3853212769129555</v>
      </c>
    </row>
    <row r="1966" spans="1:16" x14ac:dyDescent="0.3">
      <c r="A1966" s="3">
        <v>20170206</v>
      </c>
      <c r="B1966" s="29">
        <f>板块策略指数!B1966</f>
        <v>1.0282212181714651E-2</v>
      </c>
      <c r="C1966" s="29">
        <f>板块策略指数!C1966</f>
        <v>4.6763489796900455E-3</v>
      </c>
      <c r="D1966" s="29">
        <f>板块策略指数!E1966</f>
        <v>6.8773635514724797E-3</v>
      </c>
      <c r="E1966" s="29">
        <f>板块策略指数!F1966</f>
        <v>1.4543488299741301E-3</v>
      </c>
      <c r="F1966">
        <f t="shared" si="303"/>
        <v>0.30200054063664006</v>
      </c>
      <c r="G1966">
        <f t="shared" si="304"/>
        <v>0.20069998822774021</v>
      </c>
      <c r="H1966">
        <f t="shared" si="305"/>
        <v>0.29954890053283539</v>
      </c>
      <c r="I1966">
        <f t="shared" si="306"/>
        <v>0.19775057060278423</v>
      </c>
      <c r="J1966">
        <f t="shared" si="307"/>
        <v>6.3814857251708835E-3</v>
      </c>
      <c r="K1966" s="28">
        <f t="shared" si="308"/>
        <v>4.1899451000000116</v>
      </c>
      <c r="L1966" s="28">
        <f t="shared" si="309"/>
        <v>2.8795316000000089</v>
      </c>
      <c r="M1966" s="28">
        <f t="shared" si="310"/>
        <v>3.4604050633042629</v>
      </c>
      <c r="N1966" s="28">
        <f t="shared" si="311"/>
        <v>2.0414849148777012</v>
      </c>
      <c r="O1966" s="7">
        <f t="shared" si="312"/>
        <v>3.5388336051578397</v>
      </c>
      <c r="P1966" s="7">
        <f>[1]!S_PQ_PctChange("H00906.CSI",$A$3,$A1966)/100</f>
        <v>1.3955805983796186</v>
      </c>
    </row>
    <row r="1967" spans="1:16" x14ac:dyDescent="0.3">
      <c r="A1967" s="3">
        <v>20170207</v>
      </c>
      <c r="B1967" s="29">
        <f>板块策略指数!B1967</f>
        <v>-3.0887802647469333E-3</v>
      </c>
      <c r="C1967" s="29">
        <f>板块策略指数!C1967</f>
        <v>-2.6777201660116955E-3</v>
      </c>
      <c r="D1967" s="29">
        <f>板块策略指数!E1967</f>
        <v>-1.4148442841069001E-3</v>
      </c>
      <c r="E1967" s="29">
        <f>板块策略指数!F1967</f>
        <v>-1.3644419207934899E-3</v>
      </c>
      <c r="F1967">
        <f t="shared" si="303"/>
        <v>0.30172061027687547</v>
      </c>
      <c r="G1967">
        <f t="shared" si="304"/>
        <v>0.20059663404478448</v>
      </c>
      <c r="H1967">
        <f t="shared" si="305"/>
        <v>0.29977375570090781</v>
      </c>
      <c r="I1967">
        <f t="shared" si="306"/>
        <v>0.19790899997743217</v>
      </c>
      <c r="J1967">
        <f t="shared" si="307"/>
        <v>-2.1638659337777479E-3</v>
      </c>
      <c r="K1967" s="28">
        <f t="shared" si="308"/>
        <v>4.173914500000012</v>
      </c>
      <c r="L1967" s="28">
        <f t="shared" si="309"/>
        <v>2.8691433000000095</v>
      </c>
      <c r="M1967" s="28">
        <f t="shared" si="310"/>
        <v>3.4540942846956453</v>
      </c>
      <c r="N1967" s="28">
        <f t="shared" si="311"/>
        <v>2.0373349853583811</v>
      </c>
      <c r="O1967" s="7">
        <f t="shared" si="312"/>
        <v>3.5290121777405536</v>
      </c>
      <c r="P1967" s="7">
        <f>[1]!S_PQ_PctChange("H00906.CSI",$A$3,$A1967)/100</f>
        <v>1.3914430588527216</v>
      </c>
    </row>
    <row r="1968" spans="1:16" x14ac:dyDescent="0.3">
      <c r="A1968" s="3">
        <v>20170208</v>
      </c>
      <c r="B1968" s="29">
        <f>板块策略指数!B1968</f>
        <v>9.1211982726037907E-3</v>
      </c>
      <c r="C1968" s="29">
        <f>板块策略指数!C1968</f>
        <v>3.5419210242225128E-3</v>
      </c>
      <c r="D1968" s="29">
        <f>板块策略指数!E1968</f>
        <v>3.7629870121147998E-3</v>
      </c>
      <c r="E1968" s="29">
        <f>板块策略指数!F1968</f>
        <v>2.5936033910728801E-3</v>
      </c>
      <c r="F1968">
        <f t="shared" si="303"/>
        <v>0.30292655899747323</v>
      </c>
      <c r="G1968">
        <f t="shared" si="304"/>
        <v>0.20028489875797367</v>
      </c>
      <c r="H1968">
        <f t="shared" si="305"/>
        <v>0.29937382841877019</v>
      </c>
      <c r="I1968">
        <f t="shared" si="306"/>
        <v>0.19741471382578271</v>
      </c>
      <c r="J1968">
        <f t="shared" si="307"/>
        <v>5.1038931475185911E-3</v>
      </c>
      <c r="K1968" s="28">
        <f t="shared" si="308"/>
        <v>4.2211068000000118</v>
      </c>
      <c r="L1968" s="28">
        <f t="shared" si="309"/>
        <v>2.8828475000000089</v>
      </c>
      <c r="M1968" s="28">
        <f t="shared" si="310"/>
        <v>3.4708549836396898</v>
      </c>
      <c r="N1968" s="28">
        <f t="shared" si="311"/>
        <v>2.0452126276762312</v>
      </c>
      <c r="O1968" s="7">
        <f t="shared" si="312"/>
        <v>3.5521277719595528</v>
      </c>
      <c r="P1968" s="7">
        <f>[1]!S_PQ_PctChange("H00906.CSI",$A$3,$A1968)/100</f>
        <v>1.4042844914857526</v>
      </c>
    </row>
    <row r="1969" spans="1:16" x14ac:dyDescent="0.3">
      <c r="A1969" s="3">
        <v>20170209</v>
      </c>
      <c r="B1969" s="29">
        <f>板块策略指数!B1969</f>
        <v>7.6600616558937388E-4</v>
      </c>
      <c r="C1969" s="29">
        <f>板块策略指数!C1969</f>
        <v>1.759301646536552E-3</v>
      </c>
      <c r="D1969" s="29">
        <f>板块策略指数!E1969</f>
        <v>3.05355467338161E-3</v>
      </c>
      <c r="E1969" s="29">
        <f>板块策略指数!F1969</f>
        <v>2.7603940126690201E-3</v>
      </c>
      <c r="F1969">
        <f t="shared" si="303"/>
        <v>0.30254036080393232</v>
      </c>
      <c r="G1969">
        <f t="shared" si="304"/>
        <v>0.20022809381778484</v>
      </c>
      <c r="H1969">
        <f t="shared" si="305"/>
        <v>0.29967559512032166</v>
      </c>
      <c r="I1969">
        <f t="shared" si="306"/>
        <v>0.19755595025796102</v>
      </c>
      <c r="J1969">
        <f t="shared" si="307"/>
        <v>2.0435019109878859E-3</v>
      </c>
      <c r="K1969" s="28">
        <f t="shared" si="308"/>
        <v>4.2251062000000124</v>
      </c>
      <c r="L1969" s="28">
        <f t="shared" si="309"/>
        <v>2.8896786000000088</v>
      </c>
      <c r="M1969" s="28">
        <f t="shared" si="310"/>
        <v>3.4845069837689948</v>
      </c>
      <c r="N1969" s="28">
        <f t="shared" si="311"/>
        <v>2.0536186143809729</v>
      </c>
      <c r="O1969" s="7">
        <f t="shared" si="312"/>
        <v>3.5614300537606134</v>
      </c>
      <c r="P1969" s="7">
        <f>[1]!S_PQ_PctChange("H00906.CSI",$A$3,$A1969)/100</f>
        <v>1.4152679384084146</v>
      </c>
    </row>
    <row r="1970" spans="1:16" x14ac:dyDescent="0.3">
      <c r="A1970" s="3">
        <v>20170210</v>
      </c>
      <c r="B1970" s="29">
        <f>板块策略指数!B1970</f>
        <v>-3.0899467651011826E-3</v>
      </c>
      <c r="C1970" s="29">
        <f>板块策略指数!C1970</f>
        <v>-3.812705759288269E-3</v>
      </c>
      <c r="D1970" s="29">
        <f>板块策略指数!E1970</f>
        <v>2.9575198739935E-3</v>
      </c>
      <c r="E1970" s="29">
        <f>板块策略指数!F1970</f>
        <v>3.4919599876222901E-3</v>
      </c>
      <c r="F1970">
        <f t="shared" si="303"/>
        <v>0.30164235483464857</v>
      </c>
      <c r="G1970">
        <f t="shared" si="304"/>
        <v>0.19948903871058171</v>
      </c>
      <c r="H1970">
        <f t="shared" si="305"/>
        <v>0.30059859185508175</v>
      </c>
      <c r="I1970">
        <f t="shared" si="306"/>
        <v>0.19827001459968771</v>
      </c>
      <c r="J1970">
        <f t="shared" si="307"/>
        <v>-1.2209041371235522E-4</v>
      </c>
      <c r="K1970" s="28">
        <f t="shared" si="308"/>
        <v>4.2089609000000117</v>
      </c>
      <c r="L1970" s="28">
        <f t="shared" si="309"/>
        <v>2.8748484000000083</v>
      </c>
      <c r="M1970" s="28">
        <f t="shared" si="310"/>
        <v>3.4977700022985543</v>
      </c>
      <c r="N1970" s="28">
        <f t="shared" si="311"/>
        <v>2.0642817283998496</v>
      </c>
      <c r="O1970" s="7">
        <f t="shared" si="312"/>
        <v>3.5608731468782295</v>
      </c>
      <c r="P1970" s="7">
        <f>[1]!S_PQ_PctChange("H00906.CSI",$A$3,$A1970)/100</f>
        <v>1.4245402473213453</v>
      </c>
    </row>
    <row r="1971" spans="1:16" x14ac:dyDescent="0.3">
      <c r="A1971" s="3">
        <v>20170213</v>
      </c>
      <c r="B1971" s="29">
        <f>板块策略指数!B1971</f>
        <v>4.9655968813281139E-3</v>
      </c>
      <c r="C1971" s="29">
        <f>板块策略指数!C1971</f>
        <v>5.7024940640258747E-3</v>
      </c>
      <c r="D1971" s="29">
        <f>板块策略指数!E1971</f>
        <v>1.1141517579038E-2</v>
      </c>
      <c r="E1971" s="29">
        <f>板块策略指数!F1971</f>
        <v>5.0457845028187599E-3</v>
      </c>
      <c r="F1971">
        <f t="shared" si="303"/>
        <v>0.3010374511071251</v>
      </c>
      <c r="G1971">
        <f t="shared" si="304"/>
        <v>0.19923497312908656</v>
      </c>
      <c r="H1971">
        <f t="shared" si="305"/>
        <v>0.30183937685786166</v>
      </c>
      <c r="I1971">
        <f t="shared" si="306"/>
        <v>0.19788819890592643</v>
      </c>
      <c r="J1971">
        <f t="shared" si="307"/>
        <v>6.984971657956935E-3</v>
      </c>
      <c r="K1971" s="28">
        <f t="shared" si="308"/>
        <v>4.2348265000000112</v>
      </c>
      <c r="L1971" s="28">
        <f t="shared" si="309"/>
        <v>2.8969447000000081</v>
      </c>
      <c r="M1971" s="28">
        <f t="shared" si="310"/>
        <v>3.547881985845633</v>
      </c>
      <c r="N1971" s="28">
        <f t="shared" si="311"/>
        <v>2.07974343365728</v>
      </c>
      <c r="O1971" s="7">
        <f t="shared" si="312"/>
        <v>3.5927307165447102</v>
      </c>
      <c r="P1971" s="7">
        <f>[1]!S_PQ_PctChange("H00906.CSI",$A$3,$A1971)/100</f>
        <v>1.4396218241643441</v>
      </c>
    </row>
    <row r="1972" spans="1:16" x14ac:dyDescent="0.3">
      <c r="A1972" s="3">
        <v>20170214</v>
      </c>
      <c r="B1972" s="29">
        <f>板块策略指数!B1972</f>
        <v>4.6120917283505253E-3</v>
      </c>
      <c r="C1972" s="29">
        <f>板块策略指数!C1972</f>
        <v>-9.0132148911429785E-4</v>
      </c>
      <c r="D1972" s="29">
        <f>板块策略指数!E1972</f>
        <v>-3.4507519427421702E-4</v>
      </c>
      <c r="E1972" s="29">
        <f>板块策略指数!F1972</f>
        <v>-3.48182749354444E-3</v>
      </c>
      <c r="F1972">
        <f t="shared" si="303"/>
        <v>0.30230020700680171</v>
      </c>
      <c r="G1972">
        <f t="shared" si="304"/>
        <v>0.19897269184080424</v>
      </c>
      <c r="H1972">
        <f t="shared" si="305"/>
        <v>0.30160985009683888</v>
      </c>
      <c r="I1972">
        <f t="shared" si="306"/>
        <v>0.19711725105555489</v>
      </c>
      <c r="J1972">
        <f t="shared" si="307"/>
        <v>4.1566772230306121E-4</v>
      </c>
      <c r="K1972" s="28">
        <f t="shared" si="308"/>
        <v>4.2589700000000112</v>
      </c>
      <c r="L1972" s="28">
        <f t="shared" si="309"/>
        <v>2.8934323000000082</v>
      </c>
      <c r="M1972" s="28">
        <f t="shared" si="310"/>
        <v>3.5463126245858314</v>
      </c>
      <c r="N1972" s="28">
        <f t="shared" si="311"/>
        <v>2.069020298296909</v>
      </c>
      <c r="O1972" s="7">
        <f t="shared" si="312"/>
        <v>3.5946397664608076</v>
      </c>
      <c r="P1972" s="7">
        <f>[1]!S_PQ_PctChange("H00906.CSI",$A$3,$A1972)/100</f>
        <v>1.4399781787548855</v>
      </c>
    </row>
    <row r="1973" spans="1:16" x14ac:dyDescent="0.3">
      <c r="A1973" s="3">
        <v>20170215</v>
      </c>
      <c r="B1973" s="29">
        <f>板块策略指数!B1973</f>
        <v>-3.4032709827210347E-3</v>
      </c>
      <c r="C1973" s="29">
        <f>板块策略指数!C1973</f>
        <v>-7.9139940355453849E-3</v>
      </c>
      <c r="D1973" s="29">
        <f>板块策略指数!E1973</f>
        <v>-7.9380790597743892E-3</v>
      </c>
      <c r="E1973" s="29">
        <f>板块策略指数!F1973</f>
        <v>4.4646179578334199E-3</v>
      </c>
      <c r="F1973">
        <f t="shared" si="303"/>
        <v>0.30251705011045954</v>
      </c>
      <c r="G1973">
        <f t="shared" si="304"/>
        <v>0.19821419543283633</v>
      </c>
      <c r="H1973">
        <f t="shared" si="305"/>
        <v>0.30045280007439029</v>
      </c>
      <c r="I1973">
        <f t="shared" si="306"/>
        <v>0.1988159543823135</v>
      </c>
      <c r="J1973">
        <f t="shared" si="307"/>
        <v>-4.1176278354553659E-3</v>
      </c>
      <c r="K1973" s="28">
        <f t="shared" si="308"/>
        <v>4.2410723000000106</v>
      </c>
      <c r="L1973" s="28">
        <f t="shared" si="309"/>
        <v>2.8626197000000082</v>
      </c>
      <c r="M1973" s="28">
        <f t="shared" si="310"/>
        <v>3.5102236355414185</v>
      </c>
      <c r="N1973" s="28">
        <f t="shared" si="311"/>
        <v>2.0827223014336407</v>
      </c>
      <c r="O1973" s="7">
        <f t="shared" si="312"/>
        <v>3.5757207498645389</v>
      </c>
      <c r="P1973" s="7">
        <f>[1]!S_PQ_PctChange("H00906.CSI",$A$3,$A1973)/100</f>
        <v>1.4257810243786992</v>
      </c>
    </row>
    <row r="1974" spans="1:16" x14ac:dyDescent="0.3">
      <c r="A1974" s="3">
        <v>20170216</v>
      </c>
      <c r="B1974" s="29">
        <f>板块策略指数!B1974</f>
        <v>5.6146143986603239E-3</v>
      </c>
      <c r="C1974" s="29">
        <f>板块策略指数!C1974</f>
        <v>4.3645767146063517E-3</v>
      </c>
      <c r="D1974" s="29">
        <f>板块策略指数!E1974</f>
        <v>4.9176544572362701E-3</v>
      </c>
      <c r="E1974" s="29">
        <f>板块策略指数!F1974</f>
        <v>1.61064513618949E-3</v>
      </c>
      <c r="F1974">
        <f t="shared" si="303"/>
        <v>0.30289452775810599</v>
      </c>
      <c r="G1974">
        <f t="shared" si="304"/>
        <v>0.19821482579280328</v>
      </c>
      <c r="H1974">
        <f t="shared" si="305"/>
        <v>0.30061920772941458</v>
      </c>
      <c r="I1974">
        <f t="shared" si="306"/>
        <v>0.19827143871967567</v>
      </c>
      <c r="J1974">
        <f t="shared" si="307"/>
        <v>4.361382648678711E-3</v>
      </c>
      <c r="K1974" s="28">
        <f t="shared" si="308"/>
        <v>4.2704989000000104</v>
      </c>
      <c r="L1974" s="28">
        <f t="shared" si="309"/>
        <v>2.879478400000008</v>
      </c>
      <c r="M1974" s="28">
        <f t="shared" si="310"/>
        <v>3.5324033569058706</v>
      </c>
      <c r="N1974" s="28">
        <f t="shared" si="311"/>
        <v>2.0876874731146677</v>
      </c>
      <c r="O1974" s="7">
        <f t="shared" si="312"/>
        <v>3.5956772189481976</v>
      </c>
      <c r="P1974" s="7">
        <f>[1]!S_PQ_PctChange("H00906.CSI",$A$3,$A1974)/100</f>
        <v>1.4407852937527434</v>
      </c>
    </row>
    <row r="1975" spans="1:16" x14ac:dyDescent="0.3">
      <c r="A1975" s="3">
        <v>20170217</v>
      </c>
      <c r="B1975" s="29">
        <f>板块策略指数!B1975</f>
        <v>-5.9285279425823987E-3</v>
      </c>
      <c r="C1975" s="29">
        <f>板块策略指数!C1975</f>
        <v>-5.9853922630423075E-3</v>
      </c>
      <c r="D1975" s="29">
        <f>板块策略指数!E1975</f>
        <v>-6.3549478153155704E-4</v>
      </c>
      <c r="E1975" s="29">
        <f>板块策略指数!F1975</f>
        <v>-7.0397223461471101E-3</v>
      </c>
      <c r="F1975">
        <f t="shared" si="303"/>
        <v>0.30248082278371402</v>
      </c>
      <c r="G1975">
        <f t="shared" si="304"/>
        <v>0.19793277328833908</v>
      </c>
      <c r="H1975">
        <f t="shared" si="305"/>
        <v>0.30180710130248345</v>
      </c>
      <c r="I1975">
        <f t="shared" si="306"/>
        <v>0.19777930262546298</v>
      </c>
      <c r="J1975">
        <f t="shared" si="307"/>
        <v>-4.5689299716875874E-3</v>
      </c>
      <c r="K1975" s="28">
        <f t="shared" si="308"/>
        <v>4.239252600000011</v>
      </c>
      <c r="L1975" s="28">
        <f t="shared" si="309"/>
        <v>2.8562582000000081</v>
      </c>
      <c r="M1975" s="28">
        <f t="shared" si="310"/>
        <v>3.5295230382247604</v>
      </c>
      <c r="N1975" s="28">
        <f t="shared" si="311"/>
        <v>2.0659510106122636</v>
      </c>
      <c r="O1975" s="7">
        <f t="shared" si="312"/>
        <v>3.5746798915623437</v>
      </c>
      <c r="P1975" s="7">
        <f>[1]!S_PQ_PctChange("H00906.CSI",$A$3,$A1975)/100</f>
        <v>1.4251326425183783</v>
      </c>
    </row>
    <row r="1976" spans="1:16" x14ac:dyDescent="0.3">
      <c r="A1976" s="3">
        <v>20170220</v>
      </c>
      <c r="B1976" s="29">
        <f>板块策略指数!B1976</f>
        <v>1.3398743171879215E-2</v>
      </c>
      <c r="C1976" s="29">
        <f>板块策略指数!C1976</f>
        <v>1.0805993229395188E-2</v>
      </c>
      <c r="D1976" s="29">
        <f>板块策略指数!E1976</f>
        <v>2.5115016677418899E-2</v>
      </c>
      <c r="E1976" s="29">
        <f>板块策略指数!F1976</f>
        <v>1.3909399013866799E-2</v>
      </c>
      <c r="F1976">
        <f t="shared" si="303"/>
        <v>0.3015512731634501</v>
      </c>
      <c r="G1976">
        <f t="shared" si="304"/>
        <v>0.19681966005870583</v>
      </c>
      <c r="H1976">
        <f t="shared" si="305"/>
        <v>0.30435820143960718</v>
      </c>
      <c r="I1976">
        <f t="shared" si="306"/>
        <v>0.19727086533823629</v>
      </c>
      <c r="J1976">
        <f t="shared" si="307"/>
        <v>1.6522604686404103E-2</v>
      </c>
      <c r="K1976" s="28">
        <f t="shared" si="308"/>
        <v>4.3094520000000109</v>
      </c>
      <c r="L1976" s="28">
        <f t="shared" si="309"/>
        <v>2.8979289000000077</v>
      </c>
      <c r="M1976" s="28">
        <f t="shared" si="310"/>
        <v>3.6432820848705285</v>
      </c>
      <c r="N1976" s="28">
        <f t="shared" si="311"/>
        <v>2.1085965465758378</v>
      </c>
      <c r="O1976" s="7">
        <f t="shared" si="312"/>
        <v>3.6502655189774709</v>
      </c>
      <c r="P1976" s="7">
        <f>[1]!S_PQ_PctChange("H00906.CSI",$A$3,$A1976)/100</f>
        <v>1.4589339388650664</v>
      </c>
    </row>
    <row r="1977" spans="1:16" x14ac:dyDescent="0.3">
      <c r="A1977" s="3">
        <v>20170221</v>
      </c>
      <c r="B1977" s="29">
        <f>板块策略指数!B1977</f>
        <v>5.3141642489657774E-3</v>
      </c>
      <c r="C1977" s="29">
        <f>板块策略指数!C1977</f>
        <v>6.7877584940043501E-3</v>
      </c>
      <c r="D1977" s="29">
        <f>板块策略指数!E1977</f>
        <v>2.5240831553616301E-3</v>
      </c>
      <c r="E1977" s="29">
        <f>板块策略指数!F1977</f>
        <v>1.86213802772465E-3</v>
      </c>
      <c r="F1977">
        <f t="shared" si="303"/>
        <v>0.30192372037606907</v>
      </c>
      <c r="G1977">
        <f t="shared" si="304"/>
        <v>0.19735160833984305</v>
      </c>
      <c r="H1977">
        <f t="shared" si="305"/>
        <v>0.30388837699990762</v>
      </c>
      <c r="I1977">
        <f t="shared" si="306"/>
        <v>0.19683629428417967</v>
      </c>
      <c r="J1977">
        <f t="shared" si="307"/>
        <v>4.074028303984201E-3</v>
      </c>
      <c r="K1977" s="28">
        <f t="shared" si="308"/>
        <v>4.3376673000000112</v>
      </c>
      <c r="L1977" s="28">
        <f t="shared" si="309"/>
        <v>2.9243871000000077</v>
      </c>
      <c r="M1977" s="28">
        <f t="shared" si="310"/>
        <v>3.6550021149665426</v>
      </c>
      <c r="N1977" s="28">
        <f t="shared" si="311"/>
        <v>2.1143851824180699</v>
      </c>
      <c r="O1977" s="7">
        <f t="shared" si="312"/>
        <v>3.6692108323228272</v>
      </c>
      <c r="P1977" s="7">
        <f>[1]!S_PQ_PctChange("H00906.CSI",$A$3,$A1977)/100</f>
        <v>1.4702374063891519</v>
      </c>
    </row>
    <row r="1978" spans="1:16" x14ac:dyDescent="0.3">
      <c r="A1978" s="3">
        <v>20170222</v>
      </c>
      <c r="B1978" s="29">
        <f>板块策略指数!B1978</f>
        <v>3.2188405598077997E-3</v>
      </c>
      <c r="C1978" s="29">
        <f>板块策略指数!C1978</f>
        <v>3.4630630602164717E-3</v>
      </c>
      <c r="D1978" s="29">
        <f>板块策略指数!E1978</f>
        <v>9.5933423536431195E-3</v>
      </c>
      <c r="E1978" s="29">
        <f>板块策略指数!F1978</f>
        <v>-5.5224078067173197E-4</v>
      </c>
      <c r="F1978">
        <f t="shared" si="303"/>
        <v>0.3015500815233107</v>
      </c>
      <c r="G1978">
        <f t="shared" si="304"/>
        <v>0.19715536393841926</v>
      </c>
      <c r="H1978">
        <f t="shared" si="305"/>
        <v>0.3054408389378791</v>
      </c>
      <c r="I1978">
        <f t="shared" si="306"/>
        <v>0.1958537156003903</v>
      </c>
      <c r="J1978">
        <f t="shared" si="307"/>
        <v>4.4618895908636342E-3</v>
      </c>
      <c r="K1978" s="28">
        <f t="shared" si="308"/>
        <v>4.3548484000000105</v>
      </c>
      <c r="L1978" s="28">
        <f t="shared" si="309"/>
        <v>2.9379775000000072</v>
      </c>
      <c r="M1978" s="28">
        <f t="shared" si="310"/>
        <v>3.6996591439123501</v>
      </c>
      <c r="N1978" s="28">
        <f t="shared" si="311"/>
        <v>2.1126652919136188</v>
      </c>
      <c r="O1978" s="7">
        <f t="shared" si="312"/>
        <v>3.6900443355331163</v>
      </c>
      <c r="P1978" s="7">
        <f>[1]!S_PQ_PctChange("H00906.CSI",$A$3,$A1978)/100</f>
        <v>1.4782081557033933</v>
      </c>
    </row>
    <row r="1979" spans="1:16" x14ac:dyDescent="0.3">
      <c r="A1979" s="3">
        <v>20170223</v>
      </c>
      <c r="B1979" s="29">
        <f>板块策略指数!B1979</f>
        <v>1.9492428581171222E-3</v>
      </c>
      <c r="C1979" s="29">
        <f>板块策略指数!C1979</f>
        <v>1.1004836873750558E-2</v>
      </c>
      <c r="D1979" s="29">
        <f>板块策略指数!E1979</f>
        <v>-3.3726484990882701E-3</v>
      </c>
      <c r="E1979" s="29">
        <f>板块策略指数!F1979</f>
        <v>-3.7347210790839398E-3</v>
      </c>
      <c r="F1979">
        <f t="shared" si="303"/>
        <v>0.3018372901820684</v>
      </c>
      <c r="G1979">
        <f t="shared" si="304"/>
        <v>0.1991267255357432</v>
      </c>
      <c r="H1979">
        <f t="shared" si="305"/>
        <v>0.30410784752466691</v>
      </c>
      <c r="I1979">
        <f t="shared" si="306"/>
        <v>0.1949281367575208</v>
      </c>
      <c r="J1979">
        <f t="shared" si="307"/>
        <v>9.9585337462738781E-4</v>
      </c>
      <c r="K1979" s="28">
        <f t="shared" si="308"/>
        <v>4.3652863000000108</v>
      </c>
      <c r="L1979" s="28">
        <f t="shared" si="309"/>
        <v>2.9813143000000073</v>
      </c>
      <c r="M1979" s="28">
        <f t="shared" si="310"/>
        <v>3.6838088455544078</v>
      </c>
      <c r="N1979" s="28">
        <f t="shared" si="311"/>
        <v>2.1010403552357761</v>
      </c>
      <c r="O1979" s="7">
        <f t="shared" si="312"/>
        <v>3.6947149320118093</v>
      </c>
      <c r="P1979" s="7">
        <f>[1]!S_PQ_PctChange("H00906.CSI",$A$3,$A1979)/100</f>
        <v>1.4699623210798647</v>
      </c>
    </row>
    <row r="1980" spans="1:16" x14ac:dyDescent="0.3">
      <c r="A1980" s="3">
        <v>20170224</v>
      </c>
      <c r="B1980" s="29">
        <f>板块策略指数!B1980</f>
        <v>2.2603267229187947E-3</v>
      </c>
      <c r="C1980" s="29">
        <f>板块策略指数!C1980</f>
        <v>2.1254790158114216E-3</v>
      </c>
      <c r="D1980" s="29">
        <f>板块策略指数!E1980</f>
        <v>-3.87355945316237E-3</v>
      </c>
      <c r="E1980" s="29">
        <f>板块策略指数!F1980</f>
        <v>-8.9893065831517498E-4</v>
      </c>
      <c r="F1980">
        <f t="shared" si="303"/>
        <v>0.30259449861509513</v>
      </c>
      <c r="G1980">
        <f t="shared" si="304"/>
        <v>0.19959940920680799</v>
      </c>
      <c r="H1980">
        <f t="shared" si="305"/>
        <v>0.30300492690687231</v>
      </c>
      <c r="I1980">
        <f t="shared" si="306"/>
        <v>0.19480116527122393</v>
      </c>
      <c r="J1980">
        <f t="shared" si="307"/>
        <v>-2.477161362742364E-4</v>
      </c>
      <c r="K1980" s="28">
        <f t="shared" si="308"/>
        <v>4.3774136000000112</v>
      </c>
      <c r="L1980" s="28">
        <f t="shared" si="309"/>
        <v>2.9897765000000072</v>
      </c>
      <c r="M1980" s="28">
        <f t="shared" si="310"/>
        <v>3.6656658335239047</v>
      </c>
      <c r="N1980" s="28">
        <f t="shared" si="311"/>
        <v>2.0982527349877822</v>
      </c>
      <c r="O1980" s="7">
        <f t="shared" si="312"/>
        <v>3.6935519753679422</v>
      </c>
      <c r="P1980" s="7">
        <f>[1]!S_PQ_PctChange("H00906.CSI",$A$3,$A1980)/100</f>
        <v>1.47047230015524</v>
      </c>
    </row>
    <row r="1981" spans="1:16" x14ac:dyDescent="0.3">
      <c r="A1981" s="3">
        <v>20170227</v>
      </c>
      <c r="B1981" s="29">
        <f>板块策略指数!B1981</f>
        <v>-3.6343866129248405E-3</v>
      </c>
      <c r="C1981" s="29">
        <f>板块策略指数!C1981</f>
        <v>-7.2256929680146187E-3</v>
      </c>
      <c r="D1981" s="29">
        <f>板块策略指数!E1981</f>
        <v>-1.0742804450891799E-2</v>
      </c>
      <c r="E1981" s="29">
        <f>板块策略指数!F1981</f>
        <v>-6.3194127304524398E-3</v>
      </c>
      <c r="F1981">
        <f t="shared" si="303"/>
        <v>0.30362869855062008</v>
      </c>
      <c r="G1981">
        <f t="shared" si="304"/>
        <v>0.19955969887759017</v>
      </c>
      <c r="H1981">
        <f t="shared" si="305"/>
        <v>0.30187139901079946</v>
      </c>
      <c r="I1981">
        <f t="shared" si="306"/>
        <v>0.19494020356098971</v>
      </c>
      <c r="J1981">
        <f t="shared" si="307"/>
        <v>-7.028141083576145E-3</v>
      </c>
      <c r="K1981" s="28">
        <f t="shared" si="308"/>
        <v>4.3578700000000117</v>
      </c>
      <c r="L1981" s="28">
        <f t="shared" si="309"/>
        <v>2.9609476000000075</v>
      </c>
      <c r="M1981" s="28">
        <f t="shared" si="310"/>
        <v>3.6155434978411503</v>
      </c>
      <c r="N1981" s="28">
        <f t="shared" si="311"/>
        <v>2.0786735972121413</v>
      </c>
      <c r="O1981" s="7">
        <f t="shared" si="312"/>
        <v>3.6605650299019583</v>
      </c>
      <c r="P1981" s="7">
        <f>[1]!S_PQ_PctChange("H00906.CSI",$A$3,$A1981)/100</f>
        <v>1.4507781312131383</v>
      </c>
    </row>
    <row r="1982" spans="1:16" x14ac:dyDescent="0.3">
      <c r="A1982" s="3">
        <v>20170228</v>
      </c>
      <c r="B1982" s="29">
        <f>板块策略指数!B1982</f>
        <v>4.5645004451396051E-4</v>
      </c>
      <c r="C1982" s="29">
        <f>板块策略指数!C1982</f>
        <v>-1.4856041014023802E-3</v>
      </c>
      <c r="D1982" s="29">
        <f>板块策略指数!E1982</f>
        <v>5.7556977812348196E-3</v>
      </c>
      <c r="E1982" s="29">
        <f>板块策略指数!F1982</f>
        <v>-5.55513126625607E-6</v>
      </c>
      <c r="F1982">
        <f t="shared" si="303"/>
        <v>0.3</v>
      </c>
      <c r="G1982">
        <f t="shared" si="304"/>
        <v>0.2</v>
      </c>
      <c r="H1982">
        <f t="shared" si="305"/>
        <v>0.3</v>
      </c>
      <c r="I1982">
        <f t="shared" si="306"/>
        <v>0.2</v>
      </c>
      <c r="J1982">
        <f t="shared" si="307"/>
        <v>1.5785222489268318E-3</v>
      </c>
      <c r="K1982" s="28">
        <f t="shared" si="308"/>
        <v>4.3603156000000114</v>
      </c>
      <c r="L1982" s="28">
        <f t="shared" si="309"/>
        <v>2.9550632000000072</v>
      </c>
      <c r="M1982" s="28">
        <f t="shared" si="310"/>
        <v>3.6421091713108673</v>
      </c>
      <c r="N1982" s="28">
        <f t="shared" si="311"/>
        <v>2.0786564947761828</v>
      </c>
      <c r="O1982" s="7">
        <f t="shared" si="312"/>
        <v>3.6679218354942291</v>
      </c>
      <c r="P1982" s="7">
        <f>[1]!S_PQ_PctChange("H00906.CSI",$A$3,$A1982)/100</f>
        <v>1.4570932600189539</v>
      </c>
    </row>
    <row r="1983" spans="1:16" x14ac:dyDescent="0.3">
      <c r="A1983" s="3">
        <v>20170301</v>
      </c>
      <c r="B1983" s="29">
        <f>板块策略指数!B1983</f>
        <v>4.0396875139214999E-4</v>
      </c>
      <c r="C1983" s="29">
        <f>板块策略指数!C1983</f>
        <v>3.3744087831520284E-4</v>
      </c>
      <c r="D1983" s="29">
        <f>板块策略指数!E1983</f>
        <v>1.5531106757710499E-3</v>
      </c>
      <c r="E1983" s="29">
        <f>板块策略指数!F1983</f>
        <v>-8.38308265656545E-4</v>
      </c>
      <c r="F1983">
        <f t="shared" si="303"/>
        <v>0.29997511763668899</v>
      </c>
      <c r="G1983">
        <f t="shared" si="304"/>
        <v>0.19997011265917802</v>
      </c>
      <c r="H1983">
        <f t="shared" si="305"/>
        <v>0.30031969242318957</v>
      </c>
      <c r="I1983">
        <f t="shared" si="306"/>
        <v>0.19973507728094353</v>
      </c>
      <c r="J1983">
        <f t="shared" si="307"/>
        <v>4.8695035068069156E-4</v>
      </c>
      <c r="K1983" s="28">
        <f t="shared" si="308"/>
        <v>4.3624810000000114</v>
      </c>
      <c r="L1983" s="28">
        <f t="shared" si="309"/>
        <v>2.9563978000000075</v>
      </c>
      <c r="M1983" s="28">
        <f t="shared" si="310"/>
        <v>3.6493188806229249</v>
      </c>
      <c r="N1983" s="28">
        <f t="shared" si="311"/>
        <v>2.0760756315894948</v>
      </c>
      <c r="O1983" s="7">
        <f t="shared" si="312"/>
        <v>3.6701948816689729</v>
      </c>
      <c r="P1983" s="7">
        <f>[1]!S_PQ_PctChange("H00906.CSI",$A$3,$A1983)/100</f>
        <v>1.4617929077304339</v>
      </c>
    </row>
    <row r="1984" spans="1:16" x14ac:dyDescent="0.3">
      <c r="A1984" s="3">
        <v>20170302</v>
      </c>
      <c r="B1984" s="29">
        <f>板块策略指数!B1984</f>
        <v>-3.0036656540135386E-3</v>
      </c>
      <c r="C1984" s="29">
        <f>板块策略指数!C1984</f>
        <v>-5.0115031405589009E-3</v>
      </c>
      <c r="D1984" s="29">
        <f>板块策略指数!E1984</f>
        <v>-3.87385834320362E-3</v>
      </c>
      <c r="E1984" s="29">
        <f>板块策略指数!F1984</f>
        <v>-7.2629468565680701E-3</v>
      </c>
      <c r="F1984">
        <f t="shared" si="303"/>
        <v>0.30043121166507047</v>
      </c>
      <c r="G1984">
        <f t="shared" si="304"/>
        <v>0.19987082570131059</v>
      </c>
      <c r="H1984">
        <f t="shared" si="305"/>
        <v>0.30051378848240806</v>
      </c>
      <c r="I1984">
        <f t="shared" si="306"/>
        <v>0.19918417415121098</v>
      </c>
      <c r="J1984">
        <f t="shared" si="307"/>
        <v>-4.5172370033193087E-3</v>
      </c>
      <c r="K1984" s="28">
        <f t="shared" si="308"/>
        <v>4.3463739000000112</v>
      </c>
      <c r="L1984" s="28">
        <f t="shared" si="309"/>
        <v>2.9365703000000072</v>
      </c>
      <c r="M1984" s="28">
        <f t="shared" si="310"/>
        <v>3.6313080778870095</v>
      </c>
      <c r="N1984" s="28">
        <f t="shared" si="311"/>
        <v>2.0537342577504765</v>
      </c>
      <c r="O1984" s="7">
        <f t="shared" si="312"/>
        <v>3.6490985045367852</v>
      </c>
      <c r="P1984" s="7">
        <f>[1]!S_PQ_PctChange("H00906.CSI",$A$3,$A1984)/100</f>
        <v>1.4463796854946582</v>
      </c>
    </row>
    <row r="1985" spans="1:16" x14ac:dyDescent="0.3">
      <c r="A1985" s="3">
        <v>20170303</v>
      </c>
      <c r="B1985" s="29">
        <f>板块策略指数!B1985</f>
        <v>1.0200988748654516E-2</v>
      </c>
      <c r="C1985" s="29">
        <f>板块策略指数!C1985</f>
        <v>1.5389792480017808E-3</v>
      </c>
      <c r="D1985" s="29">
        <f>板块策略指数!E1985</f>
        <v>2.3302896441547401E-3</v>
      </c>
      <c r="E1985" s="29">
        <f>板块策略指数!F1985</f>
        <v>-2.8721942514722699E-3</v>
      </c>
      <c r="F1985">
        <f t="shared" si="303"/>
        <v>0.3024372312955208</v>
      </c>
      <c r="G1985">
        <f t="shared" si="304"/>
        <v>0.19948014629391872</v>
      </c>
      <c r="H1985">
        <f t="shared" si="305"/>
        <v>0.30016335652754861</v>
      </c>
      <c r="I1985">
        <f t="shared" si="306"/>
        <v>0.19791926588301195</v>
      </c>
      <c r="J1985">
        <f t="shared" si="307"/>
        <v>3.5004809922202298E-3</v>
      </c>
      <c r="K1985" s="28">
        <f t="shared" si="308"/>
        <v>4.4009122000000112</v>
      </c>
      <c r="L1985" s="28">
        <f t="shared" si="309"/>
        <v>2.9426286000000075</v>
      </c>
      <c r="M1985" s="28">
        <f t="shared" si="310"/>
        <v>3.6421003671398005</v>
      </c>
      <c r="N1985" s="28">
        <f t="shared" si="311"/>
        <v>2.0449633397698417</v>
      </c>
      <c r="O1985" s="7">
        <f t="shared" si="312"/>
        <v>3.665372585482876</v>
      </c>
      <c r="P1985" s="7">
        <f>[1]!S_PQ_PctChange("H00906.CSI",$A$3,$A1985)/100</f>
        <v>1.4448284274628655</v>
      </c>
    </row>
    <row r="1986" spans="1:16" x14ac:dyDescent="0.3">
      <c r="A1986" s="3">
        <v>20170306</v>
      </c>
      <c r="B1986" s="29">
        <f>板块策略指数!B1986</f>
        <v>1.6143347044227065E-2</v>
      </c>
      <c r="C1986" s="29">
        <f>板块策略指数!C1986</f>
        <v>4.9905791278437766E-3</v>
      </c>
      <c r="D1986" s="29">
        <f>板块策略指数!E1986</f>
        <v>8.2761445666891999E-3</v>
      </c>
      <c r="E1986" s="29">
        <f>板块策略指数!F1986</f>
        <v>1.6369980225739E-3</v>
      </c>
      <c r="F1986">
        <f t="shared" ref="F1986:F2049" si="313">IF(MID($A1986,6,1)&lt;&gt;MID($A1987,6,1),0.3,F1985*(1+B1986)/(1+$J1986))</f>
        <v>0.30467317121134846</v>
      </c>
      <c r="G1986">
        <f t="shared" ref="G1986:G2049" si="314">IF(MID($A1986,6,1)&lt;&gt;MID($A1987,6,1),0.2,G1985*(1+C1986)/(1+$J1986))</f>
        <v>0.19874931935135151</v>
      </c>
      <c r="H1986">
        <f t="shared" ref="H1986:H2049" si="315">IF(MID($A1986,6,1)&lt;&gt;MID($A1987,6,1),0.3,H1985*(1+D1986)/(1+$J1986))</f>
        <v>0.30004137465184794</v>
      </c>
      <c r="I1986">
        <f t="shared" ref="I1986:I2049" si="316">IF(MID($A1986,6,1)&lt;&gt;MID($A1987,6,1),0.2,I1985*(1+E1986)/(1+$J1986))</f>
        <v>0.19653613478545226</v>
      </c>
      <c r="J1986">
        <f t="shared" si="307"/>
        <v>8.68605941753685E-3</v>
      </c>
      <c r="K1986" s="28">
        <f t="shared" si="308"/>
        <v>4.4881010000000119</v>
      </c>
      <c r="L1986" s="28">
        <f t="shared" si="309"/>
        <v>2.9623046000000071</v>
      </c>
      <c r="M1986" s="28">
        <f t="shared" si="310"/>
        <v>3.6805190608713305</v>
      </c>
      <c r="N1986" s="28">
        <f t="shared" si="311"/>
        <v>2.0499479387358548</v>
      </c>
      <c r="O1986" s="7">
        <f t="shared" si="312"/>
        <v>3.7058962889653282</v>
      </c>
      <c r="P1986" s="7">
        <f>[1]!S_PQ_PctChange("H00906.CSI",$A$3,$A1986)/100</f>
        <v>1.4615228789447396</v>
      </c>
    </row>
    <row r="1987" spans="1:16" x14ac:dyDescent="0.3">
      <c r="A1987" s="3">
        <v>20170307</v>
      </c>
      <c r="B1987" s="29">
        <f>板块策略指数!B1987</f>
        <v>2.818971443856455E-3</v>
      </c>
      <c r="C1987" s="29">
        <f>板块策略指数!C1987</f>
        <v>4.7972838837276573E-3</v>
      </c>
      <c r="D1987" s="29">
        <f>板块策略指数!E1987</f>
        <v>5.5268350406851002E-3</v>
      </c>
      <c r="E1987" s="29">
        <f>板块策略指数!F1987</f>
        <v>3.56732006530049E-3</v>
      </c>
      <c r="F1987">
        <f t="shared" si="313"/>
        <v>0.30426274076257137</v>
      </c>
      <c r="G1987">
        <f t="shared" si="314"/>
        <v>0.19887313553662817</v>
      </c>
      <c r="H1987">
        <f t="shared" si="315"/>
        <v>0.30044627957980541</v>
      </c>
      <c r="I1987">
        <f t="shared" si="316"/>
        <v>0.19641784412099519</v>
      </c>
      <c r="J1987">
        <f t="shared" ref="J1987:J2050" si="317">SUMPRODUCT(F1986:I1986,B1987:E1987)</f>
        <v>4.1717083562379641E-3</v>
      </c>
      <c r="K1987" s="28">
        <f t="shared" ref="K1987:K2050" si="318">(1+K1986)*(1+B1987)-1</f>
        <v>4.503571800000012</v>
      </c>
      <c r="L1987" s="28">
        <f t="shared" ref="L1987:L2050" si="319">(1+L1986)*(1+C1987)-1</f>
        <v>2.9813129000000069</v>
      </c>
      <c r="M1987" s="28">
        <f t="shared" ref="M1987:M2050" si="320">(1+M1986)*(1+D1987)-1</f>
        <v>3.706387517625549</v>
      </c>
      <c r="N1987" s="28">
        <f t="shared" ref="N1987:N2050" si="321">(1+N1986)*(1+E1987)-1</f>
        <v>2.0608280792158293</v>
      </c>
      <c r="O1987" s="7">
        <f t="shared" si="312"/>
        <v>3.7255279158375947</v>
      </c>
      <c r="P1987" s="7">
        <f>[1]!S_PQ_PctChange("H00906.CSI",$A$3,$A1987)/100</f>
        <v>1.4659260684121578</v>
      </c>
    </row>
    <row r="1988" spans="1:16" x14ac:dyDescent="0.3">
      <c r="A1988" s="3">
        <v>20170308</v>
      </c>
      <c r="B1988" s="29">
        <f>板块策略指数!B1988</f>
        <v>-6.3235297484443989E-3</v>
      </c>
      <c r="C1988" s="29">
        <f>板块策略指数!C1988</f>
        <v>-2.7789827822876849E-3</v>
      </c>
      <c r="D1988" s="29">
        <f>板块策略指数!E1988</f>
        <v>-4.8552178996848399E-3</v>
      </c>
      <c r="E1988" s="29">
        <f>板块策略指数!F1988</f>
        <v>-6.7044384131343301E-5</v>
      </c>
      <c r="F1988">
        <f t="shared" si="313"/>
        <v>0.30353726756933064</v>
      </c>
      <c r="G1988">
        <f t="shared" si="314"/>
        <v>0.19910665916501308</v>
      </c>
      <c r="H1988">
        <f t="shared" si="315"/>
        <v>0.30017280386925521</v>
      </c>
      <c r="I1988">
        <f t="shared" si="316"/>
        <v>0.19718326939640113</v>
      </c>
      <c r="J1988">
        <f t="shared" si="317"/>
        <v>-3.9485803799722873E-3</v>
      </c>
      <c r="K1988" s="28">
        <f t="shared" si="318"/>
        <v>4.468769800000012</v>
      </c>
      <c r="L1988" s="28">
        <f t="shared" si="319"/>
        <v>2.9702489000000067</v>
      </c>
      <c r="M1988" s="28">
        <f t="shared" si="320"/>
        <v>3.6835369807071201</v>
      </c>
      <c r="N1988" s="28">
        <f t="shared" si="321"/>
        <v>2.0606228678823264</v>
      </c>
      <c r="O1988" s="7">
        <f t="shared" ref="O1988:O2051" si="322">(1+O1987)*(1+J1988)-1</f>
        <v>3.7068687890241074</v>
      </c>
      <c r="P1988" s="7">
        <f>[1]!S_PQ_PctChange("H00906.CSI",$A$3,$A1988)/100</f>
        <v>1.4603624328446747</v>
      </c>
    </row>
    <row r="1989" spans="1:16" x14ac:dyDescent="0.3">
      <c r="A1989" s="3">
        <v>20170309</v>
      </c>
      <c r="B1989" s="29">
        <f>板块策略指数!B1989</f>
        <v>-3.0429695541399878E-3</v>
      </c>
      <c r="C1989" s="29">
        <f>板块策略指数!C1989</f>
        <v>-7.7271729739664778E-3</v>
      </c>
      <c r="D1989" s="29">
        <f>板块策略指数!E1989</f>
        <v>-5.82273916550513E-3</v>
      </c>
      <c r="E1989" s="29">
        <f>板块策略指数!F1989</f>
        <v>-6.0216323384002599E-3</v>
      </c>
      <c r="F1989">
        <f t="shared" si="313"/>
        <v>0.30425579686142706</v>
      </c>
      <c r="G1989">
        <f t="shared" si="314"/>
        <v>0.19864026443119145</v>
      </c>
      <c r="H1989">
        <f t="shared" si="315"/>
        <v>0.30004442953655791</v>
      </c>
      <c r="I1989">
        <f t="shared" si="316"/>
        <v>0.19705950917082365</v>
      </c>
      <c r="J1989">
        <f t="shared" si="317"/>
        <v>-5.3973793524948223E-3</v>
      </c>
      <c r="K1989" s="28">
        <f t="shared" si="318"/>
        <v>4.4521285000000121</v>
      </c>
      <c r="L1989" s="28">
        <f t="shared" si="319"/>
        <v>2.9395701000000063</v>
      </c>
      <c r="M1989" s="28">
        <f t="shared" si="320"/>
        <v>3.6562659664964654</v>
      </c>
      <c r="N1989" s="28">
        <f t="shared" si="321"/>
        <v>2.0421929222454387</v>
      </c>
      <c r="O1989" s="7">
        <f t="shared" si="322"/>
        <v>3.6814640326073267</v>
      </c>
      <c r="P1989" s="7">
        <f>[1]!S_PQ_PctChange("H00906.CSI",$A$3,$A1989)/100</f>
        <v>1.4429372876390416</v>
      </c>
    </row>
    <row r="1990" spans="1:16" x14ac:dyDescent="0.3">
      <c r="A1990" s="3">
        <v>20170310</v>
      </c>
      <c r="B1990" s="29">
        <f>板块策略指数!B1990</f>
        <v>2.9065162348979956E-3</v>
      </c>
      <c r="C1990" s="29">
        <f>板块策略指数!C1990</f>
        <v>2.6990000761758404E-3</v>
      </c>
      <c r="D1990" s="29">
        <f>板块策略指数!E1990</f>
        <v>8.5195792303876892E-3</v>
      </c>
      <c r="E1990" s="29">
        <f>板块策略指数!F1990</f>
        <v>-1.633991572875E-3</v>
      </c>
      <c r="F1990">
        <f t="shared" si="313"/>
        <v>0.30402898253444499</v>
      </c>
      <c r="G1990">
        <f t="shared" si="314"/>
        <v>0.19845111261627141</v>
      </c>
      <c r="H1990">
        <f t="shared" si="315"/>
        <v>0.30149879021381937</v>
      </c>
      <c r="I1990">
        <f t="shared" si="316"/>
        <v>0.1960211146354644</v>
      </c>
      <c r="J1990">
        <f t="shared" si="317"/>
        <v>3.6547132147041108E-3</v>
      </c>
      <c r="K1990" s="28">
        <f t="shared" si="318"/>
        <v>4.4679752000000121</v>
      </c>
      <c r="L1990" s="28">
        <f t="shared" si="319"/>
        <v>2.9502030000000059</v>
      </c>
      <c r="M1990" s="28">
        <f t="shared" si="320"/>
        <v>3.6959353933157892</v>
      </c>
      <c r="N1990" s="28">
        <f t="shared" si="321"/>
        <v>2.0372220046474294</v>
      </c>
      <c r="O1990" s="7">
        <f t="shared" si="322"/>
        <v>3.6985734410714581</v>
      </c>
      <c r="P1990" s="7">
        <f>[1]!S_PQ_PctChange("H00906.CSI",$A$3,$A1990)/100</f>
        <v>1.4443756861494002</v>
      </c>
    </row>
    <row r="1991" spans="1:16" x14ac:dyDescent="0.3">
      <c r="A1991" s="3">
        <v>20170313</v>
      </c>
      <c r="B1991" s="29">
        <f>板块策略指数!B1991</f>
        <v>1.4244194084859862E-2</v>
      </c>
      <c r="C1991" s="29">
        <f>板块策略指数!C1991</f>
        <v>7.0910026649263899E-3</v>
      </c>
      <c r="D1991" s="29">
        <f>板块策略指数!E1991</f>
        <v>5.6024836115888803E-3</v>
      </c>
      <c r="E1991" s="29">
        <f>板块策略指数!F1991</f>
        <v>8.1375194824454492E-3</v>
      </c>
      <c r="F1991">
        <f t="shared" si="313"/>
        <v>0.30560244450827828</v>
      </c>
      <c r="G1991">
        <f t="shared" si="314"/>
        <v>0.19807130435834919</v>
      </c>
      <c r="H1991">
        <f t="shared" si="315"/>
        <v>0.30047698892540209</v>
      </c>
      <c r="I1991">
        <f t="shared" si="316"/>
        <v>0.1958492622079705</v>
      </c>
      <c r="J1991">
        <f t="shared" si="317"/>
        <v>9.0221328734662529E-3</v>
      </c>
      <c r="K1991" s="28">
        <f t="shared" si="318"/>
        <v>4.5458621000000132</v>
      </c>
      <c r="L1991" s="28">
        <f t="shared" si="319"/>
        <v>2.9782139000000063</v>
      </c>
      <c r="M1991" s="28">
        <f t="shared" si="320"/>
        <v>3.722244294397921</v>
      </c>
      <c r="N1991" s="28">
        <f t="shared" si="321"/>
        <v>2.0619374578827596</v>
      </c>
      <c r="O1991" s="7">
        <f t="shared" si="322"/>
        <v>3.740964594972545</v>
      </c>
      <c r="P1991" s="7">
        <f>[1]!S_PQ_PctChange("H00906.CSI",$A$3,$A1991)/100</f>
        <v>1.4662724663428404</v>
      </c>
    </row>
    <row r="1992" spans="1:16" x14ac:dyDescent="0.3">
      <c r="A1992" s="3">
        <v>20170314</v>
      </c>
      <c r="B1992" s="29">
        <f>板块策略指数!B1992</f>
        <v>-4.2964465344351652E-3</v>
      </c>
      <c r="C1992" s="29">
        <f>板块策略指数!C1992</f>
        <v>-2.0531827109649818E-4</v>
      </c>
      <c r="D1992" s="29">
        <f>板块策略指数!E1992</f>
        <v>-1.2456497407466001E-3</v>
      </c>
      <c r="E1992" s="29">
        <f>板块策略指数!F1992</f>
        <v>2.4603898642699702E-3</v>
      </c>
      <c r="F1992">
        <f t="shared" si="313"/>
        <v>0.30466908680347277</v>
      </c>
      <c r="G1992">
        <f t="shared" si="314"/>
        <v>0.19827770971497033</v>
      </c>
      <c r="H1992">
        <f t="shared" si="315"/>
        <v>0.30047712311266128</v>
      </c>
      <c r="I1992">
        <f t="shared" si="316"/>
        <v>0.19657608036889568</v>
      </c>
      <c r="J1992">
        <f t="shared" si="317"/>
        <v>-1.2460957650811957E-3</v>
      </c>
      <c r="K1992" s="28">
        <f t="shared" si="318"/>
        <v>4.5220346000000129</v>
      </c>
      <c r="L1992" s="28">
        <f t="shared" si="319"/>
        <v>2.9773971000000063</v>
      </c>
      <c r="M1992" s="28">
        <f t="shared" si="320"/>
        <v>3.7163620320168622</v>
      </c>
      <c r="N1992" s="28">
        <f t="shared" si="321"/>
        <v>2.0694710177691626</v>
      </c>
      <c r="O1992" s="7">
        <f t="shared" si="322"/>
        <v>3.7350568990683497</v>
      </c>
      <c r="P1992" s="7">
        <f>[1]!S_PQ_PctChange("H00906.CSI",$A$3,$A1992)/100</f>
        <v>1.4639414610955246</v>
      </c>
    </row>
    <row r="1993" spans="1:16" x14ac:dyDescent="0.3">
      <c r="A1993" s="3">
        <v>20170315</v>
      </c>
      <c r="B1993" s="29">
        <f>板块策略指数!B1993</f>
        <v>-2.4490429668803117E-3</v>
      </c>
      <c r="C1993" s="29">
        <f>板块策略指数!C1993</f>
        <v>3.194501248064903E-3</v>
      </c>
      <c r="D1993" s="29">
        <f>板块策略指数!E1993</f>
        <v>5.0129852898277696E-3</v>
      </c>
      <c r="E1993" s="29">
        <f>板块策略指数!F1993</f>
        <v>-1.5689996364788301E-3</v>
      </c>
      <c r="F1993">
        <f t="shared" si="313"/>
        <v>0.30359350667617857</v>
      </c>
      <c r="G1993">
        <f t="shared" si="314"/>
        <v>0.19869550156954169</v>
      </c>
      <c r="H1993">
        <f t="shared" si="315"/>
        <v>0.30165608038895458</v>
      </c>
      <c r="I1993">
        <f t="shared" si="316"/>
        <v>0.1960549113653253</v>
      </c>
      <c r="J1993">
        <f t="shared" si="317"/>
        <v>1.0851103063403392E-3</v>
      </c>
      <c r="K1993" s="28">
        <f t="shared" si="318"/>
        <v>4.5085109000000134</v>
      </c>
      <c r="L1993" s="28">
        <f t="shared" si="319"/>
        <v>2.9901029000000063</v>
      </c>
      <c r="M1993" s="28">
        <f t="shared" si="320"/>
        <v>3.7400050855048645</v>
      </c>
      <c r="N1993" s="28">
        <f t="shared" si="321"/>
        <v>2.0646550188581005</v>
      </c>
      <c r="O1993" s="7">
        <f t="shared" si="322"/>
        <v>3.7401949581106368</v>
      </c>
      <c r="P1993" s="7">
        <f>[1]!S_PQ_PctChange("H00906.CSI",$A$3,$A1993)/100</f>
        <v>1.4666163620762815</v>
      </c>
    </row>
    <row r="1994" spans="1:16" x14ac:dyDescent="0.3">
      <c r="A1994" s="3">
        <v>20170316</v>
      </c>
      <c r="B1994" s="29">
        <f>板块策略指数!B1994</f>
        <v>1.5244809627226125E-2</v>
      </c>
      <c r="C1994" s="29">
        <f>板块策略指数!C1994</f>
        <v>3.8596999591163279E-3</v>
      </c>
      <c r="D1994" s="29">
        <f>板块策略指数!E1994</f>
        <v>-1.15307349259049E-3</v>
      </c>
      <c r="E1994" s="29">
        <f>板块策略指数!F1994</f>
        <v>4.1830104926185501E-3</v>
      </c>
      <c r="F1994">
        <f t="shared" si="313"/>
        <v>0.30642382126505707</v>
      </c>
      <c r="G1994">
        <f t="shared" si="314"/>
        <v>0.19829890790303165</v>
      </c>
      <c r="H1994">
        <f t="shared" si="315"/>
        <v>0.29955066567610561</v>
      </c>
      <c r="I1994">
        <f t="shared" si="316"/>
        <v>0.19572660515580587</v>
      </c>
      <c r="J1994">
        <f t="shared" si="317"/>
        <v>5.8673983538202103E-3</v>
      </c>
      <c r="K1994" s="28">
        <f t="shared" si="318"/>
        <v>4.5924871000000138</v>
      </c>
      <c r="L1994" s="28">
        <f t="shared" si="319"/>
        <v>3.0055035000000059</v>
      </c>
      <c r="M1994" s="28">
        <f t="shared" si="320"/>
        <v>3.7345395112860249</v>
      </c>
      <c r="N1994" s="28">
        <f t="shared" si="321"/>
        <v>2.0774745029582404</v>
      </c>
      <c r="O1994" s="7">
        <f t="shared" si="322"/>
        <v>3.7680075702046425</v>
      </c>
      <c r="P1994" s="7">
        <f>[1]!S_PQ_PctChange("H00906.CSI",$A$3,$A1994)/100</f>
        <v>1.4820298970867127</v>
      </c>
    </row>
    <row r="1995" spans="1:16" x14ac:dyDescent="0.3">
      <c r="A1995" s="3">
        <v>20170317</v>
      </c>
      <c r="B1995" s="29">
        <f>板块策略指数!B1995</f>
        <v>-9.3665303224391896E-3</v>
      </c>
      <c r="C1995" s="29">
        <f>板块策略指数!C1995</f>
        <v>-6.0958628546947773E-3</v>
      </c>
      <c r="D1995" s="29">
        <f>板块策略指数!E1995</f>
        <v>-1.04930608110506E-2</v>
      </c>
      <c r="E1995" s="29">
        <f>板块策略指数!F1995</f>
        <v>-9.7261990935304209E-3</v>
      </c>
      <c r="F1995">
        <f t="shared" si="313"/>
        <v>0.3063493795568788</v>
      </c>
      <c r="G1995">
        <f t="shared" si="314"/>
        <v>0.19890527676789377</v>
      </c>
      <c r="H1995">
        <f t="shared" si="315"/>
        <v>0.29913733286079797</v>
      </c>
      <c r="I1995">
        <f t="shared" si="316"/>
        <v>0.19560801081442972</v>
      </c>
      <c r="J1995">
        <f t="shared" si="317"/>
        <v>-9.1258102407857245E-3</v>
      </c>
      <c r="K1995" s="28">
        <f t="shared" si="318"/>
        <v>4.5401049000000135</v>
      </c>
      <c r="L1995" s="28">
        <f t="shared" si="319"/>
        <v>2.9810865000000057</v>
      </c>
      <c r="M1995" s="28">
        <f t="shared" si="320"/>
        <v>3.6848597002817787</v>
      </c>
      <c r="N1995" s="28">
        <f t="shared" si="321"/>
        <v>2.0475423732372051</v>
      </c>
      <c r="O1995" s="7">
        <f t="shared" si="322"/>
        <v>3.7244956378923249</v>
      </c>
      <c r="P1995" s="7">
        <f>[1]!S_PQ_PctChange("H00906.CSI",$A$3,$A1995)/100</f>
        <v>1.4573690751357704</v>
      </c>
    </row>
    <row r="1996" spans="1:16" x14ac:dyDescent="0.3">
      <c r="A1996" s="3">
        <v>20170320</v>
      </c>
      <c r="B1996" s="29">
        <f>板块策略指数!B1996</f>
        <v>4.3960539447546673E-3</v>
      </c>
      <c r="C1996" s="29">
        <f>板块策略指数!C1996</f>
        <v>7.9289410064313625E-3</v>
      </c>
      <c r="D1996" s="29">
        <f>板块策略指数!E1996</f>
        <v>3.4912999072702101E-3</v>
      </c>
      <c r="E1996" s="29">
        <f>板块策略指数!F1996</f>
        <v>-5.17131476886982E-3</v>
      </c>
      <c r="F1996">
        <f t="shared" si="313"/>
        <v>0.30678903581122591</v>
      </c>
      <c r="G1996">
        <f t="shared" si="314"/>
        <v>0.19989137331566198</v>
      </c>
      <c r="H1996">
        <f t="shared" si="315"/>
        <v>0.29929679091105632</v>
      </c>
      <c r="I1996">
        <f t="shared" si="316"/>
        <v>0.1940227999620561</v>
      </c>
      <c r="J1996">
        <f t="shared" si="317"/>
        <v>2.9566641510787479E-3</v>
      </c>
      <c r="K1996" s="28">
        <f t="shared" si="318"/>
        <v>4.5644595000000132</v>
      </c>
      <c r="L1996" s="28">
        <f t="shared" si="319"/>
        <v>3.0126523000000063</v>
      </c>
      <c r="M1996" s="28">
        <f t="shared" si="320"/>
        <v>3.7012159505189466</v>
      </c>
      <c r="N1996" s="28">
        <f t="shared" si="321"/>
        <v>2.0317825723537273</v>
      </c>
      <c r="O1996" s="7">
        <f t="shared" si="322"/>
        <v>3.7384643847768091</v>
      </c>
      <c r="P1996" s="7">
        <f>[1]!S_PQ_PctChange("H00906.CSI",$A$3,$A1996)/100</f>
        <v>1.4609805276925467</v>
      </c>
    </row>
    <row r="1997" spans="1:16" x14ac:dyDescent="0.3">
      <c r="A1997" s="3">
        <v>20170321</v>
      </c>
      <c r="B1997" s="29">
        <f>板块策略指数!B1997</f>
        <v>6.2462131317516309E-3</v>
      </c>
      <c r="C1997" s="29">
        <f>板块策略指数!C1997</f>
        <v>1.0448625214798698E-2</v>
      </c>
      <c r="D1997" s="29">
        <f>板块策略指数!E1997</f>
        <v>1.5442525441992601E-2</v>
      </c>
      <c r="E1997" s="29">
        <f>板块策略指数!F1997</f>
        <v>-8.6465373169496401E-4</v>
      </c>
      <c r="F1997">
        <f t="shared" si="313"/>
        <v>0.30611587272007856</v>
      </c>
      <c r="G1997">
        <f t="shared" si="314"/>
        <v>0.20028574712189776</v>
      </c>
      <c r="H1997">
        <f t="shared" si="315"/>
        <v>0.30136940675839413</v>
      </c>
      <c r="I1997">
        <f t="shared" si="316"/>
        <v>0.19222897339962974</v>
      </c>
      <c r="J1997">
        <f t="shared" si="317"/>
        <v>8.4589955179378961E-3</v>
      </c>
      <c r="K1997" s="28">
        <f t="shared" si="318"/>
        <v>4.5992163000000126</v>
      </c>
      <c r="L1997" s="28">
        <f t="shared" si="319"/>
        <v>3.0545790000000057</v>
      </c>
      <c r="M1997" s="28">
        <f t="shared" si="320"/>
        <v>3.7738145974431365</v>
      </c>
      <c r="N1997" s="28">
        <f t="shared" si="321"/>
        <v>2.0291611302388537</v>
      </c>
      <c r="O1997" s="7">
        <f t="shared" si="322"/>
        <v>3.778547033769545</v>
      </c>
      <c r="P1997" s="7">
        <f>[1]!S_PQ_PctChange("H00906.CSI",$A$3,$A1997)/100</f>
        <v>1.4713460361546646</v>
      </c>
    </row>
    <row r="1998" spans="1:16" x14ac:dyDescent="0.3">
      <c r="A1998" s="3">
        <v>20170322</v>
      </c>
      <c r="B1998" s="29">
        <f>板块策略指数!B1998</f>
        <v>2.2631381466724325E-3</v>
      </c>
      <c r="C1998" s="29">
        <f>板块策略指数!C1998</f>
        <v>9.7769213523770954E-3</v>
      </c>
      <c r="D1998" s="29">
        <f>板块策略指数!E1998</f>
        <v>-1.7823861792861699E-4</v>
      </c>
      <c r="E1998" s="29">
        <f>板块策略指数!F1998</f>
        <v>-1.18008459003169E-2</v>
      </c>
      <c r="F1998">
        <f t="shared" si="313"/>
        <v>0.30670781572677258</v>
      </c>
      <c r="G1998">
        <f t="shared" si="314"/>
        <v>0.20217745314625793</v>
      </c>
      <c r="H1998">
        <f t="shared" si="315"/>
        <v>0.30121665697476813</v>
      </c>
      <c r="I1998">
        <f t="shared" si="316"/>
        <v>0.18989807415220161</v>
      </c>
      <c r="J1998">
        <f t="shared" si="317"/>
        <v>3.2878034725588407E-4</v>
      </c>
      <c r="K1998" s="28">
        <f t="shared" si="318"/>
        <v>4.6118881000000131</v>
      </c>
      <c r="L1998" s="28">
        <f t="shared" si="319"/>
        <v>3.0942203000000053</v>
      </c>
      <c r="M1998" s="28">
        <f t="shared" si="320"/>
        <v>3.7729637193270404</v>
      </c>
      <c r="N1998" s="28">
        <f t="shared" si="321"/>
        <v>1.9934144665336753</v>
      </c>
      <c r="O1998" s="7">
        <f t="shared" si="322"/>
        <v>3.7801181261226864</v>
      </c>
      <c r="P1998" s="7">
        <f>[1]!S_PQ_PctChange("H00906.CSI",$A$3,$A1998)/100</f>
        <v>1.4613634681287837</v>
      </c>
    </row>
    <row r="1999" spans="1:16" x14ac:dyDescent="0.3">
      <c r="A1999" s="3">
        <v>20170323</v>
      </c>
      <c r="B1999" s="29">
        <f>板块策略指数!B1999</f>
        <v>3.8928074848818793E-3</v>
      </c>
      <c r="C1999" s="29">
        <f>板块策略指数!C1999</f>
        <v>-3.4836913880771951E-4</v>
      </c>
      <c r="D1999" s="29">
        <f>板块策略指数!E1999</f>
        <v>5.1534775480278003E-3</v>
      </c>
      <c r="E1999" s="29">
        <f>板块策略指数!F1999</f>
        <v>5.8087979185960101E-3</v>
      </c>
      <c r="F1999">
        <f t="shared" si="313"/>
        <v>0.30674261596184427</v>
      </c>
      <c r="G1999">
        <f t="shared" si="314"/>
        <v>0.20134615078929008</v>
      </c>
      <c r="H1999">
        <f t="shared" si="315"/>
        <v>0.30162913940074815</v>
      </c>
      <c r="I1999">
        <f t="shared" si="316"/>
        <v>0.19028209384811764</v>
      </c>
      <c r="J1999">
        <f t="shared" si="317"/>
        <v>3.7789149121862111E-3</v>
      </c>
      <c r="K1999" s="28">
        <f t="shared" si="318"/>
        <v>4.6337341000000123</v>
      </c>
      <c r="L1999" s="28">
        <f t="shared" si="319"/>
        <v>3.0927940000000049</v>
      </c>
      <c r="M1999" s="28">
        <f t="shared" si="320"/>
        <v>3.7975610806921436</v>
      </c>
      <c r="N1999" s="28">
        <f t="shared" si="321"/>
        <v>2.0108026062563717</v>
      </c>
      <c r="O1999" s="7">
        <f t="shared" si="322"/>
        <v>3.7981817857915035</v>
      </c>
      <c r="P1999" s="7">
        <f>[1]!S_PQ_PctChange("H00906.CSI",$A$3,$A1999)/100</f>
        <v>1.4687344720415947</v>
      </c>
    </row>
    <row r="2000" spans="1:16" x14ac:dyDescent="0.3">
      <c r="A2000" s="3">
        <v>20170324</v>
      </c>
      <c r="B2000" s="29">
        <f>板块策略指数!B2000</f>
        <v>1.4613185240673808E-2</v>
      </c>
      <c r="C2000" s="29">
        <f>板块策略指数!C2000</f>
        <v>2.5712508374475828E-3</v>
      </c>
      <c r="D2000" s="29">
        <f>板块策略指数!E2000</f>
        <v>6.9270875397525102E-3</v>
      </c>
      <c r="E2000" s="29">
        <f>板块策略指数!F2000</f>
        <v>3.9991998432911402E-3</v>
      </c>
      <c r="F2000">
        <f t="shared" si="313"/>
        <v>0.30880083520901402</v>
      </c>
      <c r="G2000">
        <f t="shared" si="314"/>
        <v>0.20029145699993584</v>
      </c>
      <c r="H2000">
        <f t="shared" si="315"/>
        <v>0.3013527552230591</v>
      </c>
      <c r="I2000">
        <f t="shared" si="316"/>
        <v>0.18955495256799124</v>
      </c>
      <c r="J2000">
        <f t="shared" si="317"/>
        <v>7.8505857001608045E-3</v>
      </c>
      <c r="K2000" s="28">
        <f t="shared" si="318"/>
        <v>4.7160609000000138</v>
      </c>
      <c r="L2000" s="28">
        <f t="shared" si="319"/>
        <v>3.1033176000000058</v>
      </c>
      <c r="M2000" s="28">
        <f t="shared" si="320"/>
        <v>3.8307942062754075</v>
      </c>
      <c r="N2000" s="28">
        <f t="shared" si="321"/>
        <v>2.0228434075674926</v>
      </c>
      <c r="O2000" s="7">
        <f t="shared" si="322"/>
        <v>3.8358503231058103</v>
      </c>
      <c r="P2000" s="7">
        <f>[1]!S_PQ_PctChange("H00906.CSI",$A$3,$A2000)/100</f>
        <v>1.4864502370310597</v>
      </c>
    </row>
    <row r="2001" spans="1:16" x14ac:dyDescent="0.3">
      <c r="A2001" s="3">
        <v>20170327</v>
      </c>
      <c r="B2001" s="29">
        <f>板块策略指数!B2001</f>
        <v>-9.7919705509086786E-3</v>
      </c>
      <c r="C2001" s="29">
        <f>板块策略指数!C2001</f>
        <v>-6.8397581508192551E-3</v>
      </c>
      <c r="D2001" s="29">
        <f>板块策略指数!E2001</f>
        <v>-8.5161887823078999E-3</v>
      </c>
      <c r="E2001" s="29">
        <f>板块策略指数!F2001</f>
        <v>3.1555587903410501E-3</v>
      </c>
      <c r="F2001">
        <f t="shared" si="313"/>
        <v>0.30773485690210006</v>
      </c>
      <c r="G2001">
        <f t="shared" si="314"/>
        <v>0.20019514114377507</v>
      </c>
      <c r="H2001">
        <f t="shared" si="315"/>
        <v>0.30069940956046848</v>
      </c>
      <c r="I2001">
        <f t="shared" si="316"/>
        <v>0.19137059239365661</v>
      </c>
      <c r="J2001">
        <f t="shared" si="317"/>
        <v>-6.3619389667370343E-3</v>
      </c>
      <c r="K2001" s="28">
        <f t="shared" si="318"/>
        <v>4.6600894000000137</v>
      </c>
      <c r="L2001" s="28">
        <f t="shared" si="319"/>
        <v>3.0752519000000058</v>
      </c>
      <c r="M2001" s="28">
        <f t="shared" si="320"/>
        <v>3.7896542508462874</v>
      </c>
      <c r="N2001" s="28">
        <f t="shared" si="321"/>
        <v>2.0323821676540668</v>
      </c>
      <c r="O2001" s="7">
        <f t="shared" si="322"/>
        <v>3.8050849384979362</v>
      </c>
      <c r="P2001" s="7">
        <f>[1]!S_PQ_PctChange("H00906.CSI",$A$3,$A2001)/100</f>
        <v>1.4772150961729933</v>
      </c>
    </row>
    <row r="2002" spans="1:16" x14ac:dyDescent="0.3">
      <c r="A2002" s="3">
        <v>20170328</v>
      </c>
      <c r="B2002" s="29">
        <f>板块策略指数!B2002</f>
        <v>-3.2060270991478741E-3</v>
      </c>
      <c r="C2002" s="29">
        <f>板块策略指数!C2002</f>
        <v>-1.3581982502725425E-4</v>
      </c>
      <c r="D2002" s="29">
        <f>板块策略指数!E2002</f>
        <v>-3.0154201002082202E-3</v>
      </c>
      <c r="E2002" s="29">
        <f>板块策略指数!F2002</f>
        <v>-2.51276803010482E-3</v>
      </c>
      <c r="F2002">
        <f t="shared" si="313"/>
        <v>0.30748664957755589</v>
      </c>
      <c r="G2002">
        <f t="shared" si="314"/>
        <v>0.20064979142693737</v>
      </c>
      <c r="H2002">
        <f t="shared" si="315"/>
        <v>0.30051433014298401</v>
      </c>
      <c r="I2002">
        <f t="shared" si="316"/>
        <v>0.19134922885252303</v>
      </c>
      <c r="J2002">
        <f t="shared" si="317"/>
        <v>-2.4014017098003618E-3</v>
      </c>
      <c r="K2002" s="28">
        <f t="shared" si="318"/>
        <v>4.6419430000000137</v>
      </c>
      <c r="L2002" s="28">
        <f t="shared" si="319"/>
        <v>3.0746984000000053</v>
      </c>
      <c r="M2002" s="28">
        <f t="shared" si="320"/>
        <v>3.7752114311452383</v>
      </c>
      <c r="N2002" s="28">
        <f t="shared" si="321"/>
        <v>2.0247624946881255</v>
      </c>
      <c r="O2002" s="7">
        <f t="shared" si="322"/>
        <v>3.7935459993108909</v>
      </c>
      <c r="P2002" s="7">
        <f>[1]!S_PQ_PctChange("H00906.CSI",$A$3,$A2002)/100</f>
        <v>1.4711363728774329</v>
      </c>
    </row>
    <row r="2003" spans="1:16" x14ac:dyDescent="0.3">
      <c r="A2003" s="3">
        <v>20170329</v>
      </c>
      <c r="B2003" s="29">
        <f>板块策略指数!B2003</f>
        <v>-7.7143282021814004E-3</v>
      </c>
      <c r="C2003" s="29">
        <f>板块策略指数!C2003</f>
        <v>-7.6587018072307219E-3</v>
      </c>
      <c r="D2003" s="29">
        <f>板块策略指数!E2003</f>
        <v>2.3244273910655601E-4</v>
      </c>
      <c r="E2003" s="29">
        <f>板块策略指数!F2003</f>
        <v>-3.4740617845342202E-3</v>
      </c>
      <c r="F2003">
        <f t="shared" si="313"/>
        <v>0.30649495075885236</v>
      </c>
      <c r="G2003">
        <f t="shared" si="314"/>
        <v>0.20001387228746476</v>
      </c>
      <c r="H2003">
        <f t="shared" si="315"/>
        <v>0.30194404080463427</v>
      </c>
      <c r="I2003">
        <f t="shared" si="316"/>
        <v>0.19154713614904889</v>
      </c>
      <c r="J2003">
        <f t="shared" si="317"/>
        <v>-4.5036765222697976E-3</v>
      </c>
      <c r="K2003" s="28">
        <f t="shared" si="318"/>
        <v>4.5984192000000137</v>
      </c>
      <c r="L2003" s="28">
        <f t="shared" si="319"/>
        <v>3.0434915000000053</v>
      </c>
      <c r="M2003" s="28">
        <f t="shared" si="320"/>
        <v>3.7763213943701066</v>
      </c>
      <c r="N2003" s="28">
        <f t="shared" si="321"/>
        <v>2.0142542828980372</v>
      </c>
      <c r="O2003" s="7">
        <f t="shared" si="322"/>
        <v>3.7719574187353739</v>
      </c>
      <c r="P2003" s="7">
        <f>[1]!S_PQ_PctChange("H00906.CSI",$A$3,$A2003)/100</f>
        <v>1.4670950636861324</v>
      </c>
    </row>
    <row r="2004" spans="1:16" x14ac:dyDescent="0.3">
      <c r="A2004" s="3">
        <v>20170330</v>
      </c>
      <c r="B2004" s="29">
        <f>板块策略指数!B2004</f>
        <v>-1.6263198011324372E-2</v>
      </c>
      <c r="C2004" s="29">
        <f>板块策略指数!C2004</f>
        <v>-1.4329744479492527E-2</v>
      </c>
      <c r="D2004" s="29">
        <f>板块策略指数!E2004</f>
        <v>-9.3670303266911795E-3</v>
      </c>
      <c r="E2004" s="29">
        <f>板块策略指数!F2004</f>
        <v>-3.2716261185745201E-3</v>
      </c>
      <c r="F2004">
        <f t="shared" si="313"/>
        <v>0.30495813561168866</v>
      </c>
      <c r="G2004">
        <f t="shared" si="314"/>
        <v>0.19940211009752862</v>
      </c>
      <c r="H2004">
        <f t="shared" si="315"/>
        <v>0.30253611201030772</v>
      </c>
      <c r="I2004">
        <f t="shared" si="316"/>
        <v>0.19310364228047536</v>
      </c>
      <c r="J2004">
        <f t="shared" si="317"/>
        <v>-1.1305725356639616E-2</v>
      </c>
      <c r="K2004" s="28">
        <f t="shared" si="318"/>
        <v>4.5073710000000133</v>
      </c>
      <c r="L2004" s="28">
        <f t="shared" si="319"/>
        <v>2.9855493000000051</v>
      </c>
      <c r="M2004" s="28">
        <f t="shared" si="320"/>
        <v>3.7315814470190176</v>
      </c>
      <c r="N2004" s="28">
        <f t="shared" si="321"/>
        <v>2.0043927698580828</v>
      </c>
      <c r="O2004" s="7">
        <f t="shared" si="322"/>
        <v>3.7180069787455725</v>
      </c>
      <c r="P2004" s="7">
        <f>[1]!S_PQ_PctChange("H00906.CSI",$A$3,$A2004)/100</f>
        <v>1.4410132022181978</v>
      </c>
    </row>
    <row r="2005" spans="1:16" x14ac:dyDescent="0.3">
      <c r="A2005" s="3">
        <v>20170331</v>
      </c>
      <c r="B2005" s="29">
        <f>板块策略指数!B2005</f>
        <v>6.6531562881816967E-3</v>
      </c>
      <c r="C2005" s="29">
        <f>板块策略指数!C2005</f>
        <v>8.3086916024348468E-3</v>
      </c>
      <c r="D2005" s="29">
        <f>板块策略指数!E2005</f>
        <v>1.23953039859242E-2</v>
      </c>
      <c r="E2005" s="29">
        <f>板块策略指数!F2005</f>
        <v>6.3691529743081102E-3</v>
      </c>
      <c r="F2005">
        <f t="shared" si="313"/>
        <v>0.3</v>
      </c>
      <c r="G2005">
        <f t="shared" si="314"/>
        <v>0.2</v>
      </c>
      <c r="H2005">
        <f t="shared" si="315"/>
        <v>0.3</v>
      </c>
      <c r="I2005">
        <f t="shared" si="316"/>
        <v>0.2</v>
      </c>
      <c r="J2005">
        <f t="shared" si="317"/>
        <v>8.6656384879199942E-3</v>
      </c>
      <c r="K2005" s="28">
        <f t="shared" si="318"/>
        <v>4.5440124000000131</v>
      </c>
      <c r="L2005" s="28">
        <f t="shared" si="319"/>
        <v>3.0186640000000056</v>
      </c>
      <c r="M2005" s="28">
        <f t="shared" si="320"/>
        <v>3.790230837388977</v>
      </c>
      <c r="N2005" s="28">
        <f t="shared" si="321"/>
        <v>2.0235282070042144</v>
      </c>
      <c r="O2005" s="7">
        <f t="shared" si="322"/>
        <v>3.7588915216068655</v>
      </c>
      <c r="P2005" s="7">
        <f>[1]!S_PQ_PctChange("H00906.CSI",$A$3,$A2005)/100</f>
        <v>1.4535956574366864</v>
      </c>
    </row>
    <row r="2006" spans="1:16" x14ac:dyDescent="0.3">
      <c r="A2006" s="3">
        <v>20170405</v>
      </c>
      <c r="B2006" s="29">
        <f>板块策略指数!B2006</f>
        <v>1.6252524976315109E-2</v>
      </c>
      <c r="C2006" s="29">
        <f>板块策略指数!C2006</f>
        <v>9.5914214276187106E-3</v>
      </c>
      <c r="D2006" s="29">
        <f>板块策略指数!E2006</f>
        <v>8.9629532053001008E-3</v>
      </c>
      <c r="E2006" s="29">
        <f>板块策略指数!F2006</f>
        <v>7.18768372340784E-3</v>
      </c>
      <c r="F2006">
        <f t="shared" si="313"/>
        <v>0.30158233827851422</v>
      </c>
      <c r="G2006">
        <f t="shared" si="314"/>
        <v>0.19973706278510275</v>
      </c>
      <c r="H2006">
        <f t="shared" si="315"/>
        <v>0.29941909041863518</v>
      </c>
      <c r="I2006">
        <f t="shared" si="316"/>
        <v>0.19926150851774779</v>
      </c>
      <c r="J2006">
        <f t="shared" si="317"/>
        <v>1.0920464484689873E-2</v>
      </c>
      <c r="K2006" s="28">
        <f t="shared" si="318"/>
        <v>4.6341166000000138</v>
      </c>
      <c r="L2006" s="28">
        <f t="shared" si="319"/>
        <v>3.0572087000000057</v>
      </c>
      <c r="M2006" s="28">
        <f t="shared" si="320"/>
        <v>3.8331654522270799</v>
      </c>
      <c r="N2006" s="28">
        <f t="shared" si="321"/>
        <v>2.0452603714849635</v>
      </c>
      <c r="O2006" s="7">
        <f t="shared" si="322"/>
        <v>3.8108608274550653</v>
      </c>
      <c r="P2006" s="7">
        <f>[1]!S_PQ_PctChange("H00906.CSI",$A$3,$A2006)/100</f>
        <v>1.4931834412927185</v>
      </c>
    </row>
    <row r="2007" spans="1:16" x14ac:dyDescent="0.3">
      <c r="A2007" s="3">
        <v>20170406</v>
      </c>
      <c r="B2007" s="29">
        <f>板块策略指数!B2007</f>
        <v>1.0944217945364247E-3</v>
      </c>
      <c r="C2007" s="29">
        <f>板块策略指数!C2007</f>
        <v>1.2939684369699289E-3</v>
      </c>
      <c r="D2007" s="29">
        <f>板块策略指数!E2007</f>
        <v>3.1212854776742401E-3</v>
      </c>
      <c r="E2007" s="29">
        <f>板块策略指数!F2007</f>
        <v>-1.8191942268557301E-3</v>
      </c>
      <c r="F2007">
        <f t="shared" si="313"/>
        <v>0.3015624066072875</v>
      </c>
      <c r="G2007">
        <f t="shared" si="314"/>
        <v>0.19976367275648879</v>
      </c>
      <c r="H2007">
        <f t="shared" si="315"/>
        <v>0.30000547987395842</v>
      </c>
      <c r="I2007">
        <f t="shared" si="316"/>
        <v>0.19866844076226528</v>
      </c>
      <c r="J2007">
        <f t="shared" si="317"/>
        <v>1.1605888115283321E-3</v>
      </c>
      <c r="K2007" s="28">
        <f t="shared" si="318"/>
        <v>4.6402827000000126</v>
      </c>
      <c r="L2007" s="28">
        <f t="shared" si="319"/>
        <v>3.0624586000000056</v>
      </c>
      <c r="M2007" s="28">
        <f t="shared" si="320"/>
        <v>3.8482511413643135</v>
      </c>
      <c r="N2007" s="28">
        <f t="shared" si="321"/>
        <v>2.0397204513978857</v>
      </c>
      <c r="O2007" s="7">
        <f t="shared" si="322"/>
        <v>3.8164442587052294</v>
      </c>
      <c r="P2007" s="7">
        <f>[1]!S_PQ_PctChange("H00906.CSI",$A$3,$A2007)/100</f>
        <v>1.5004913168542791</v>
      </c>
    </row>
    <row r="2008" spans="1:16" x14ac:dyDescent="0.3">
      <c r="A2008" s="3">
        <v>20170407</v>
      </c>
      <c r="B2008" s="29">
        <f>板块策略指数!B2008</f>
        <v>5.6733503801148829E-3</v>
      </c>
      <c r="C2008" s="29">
        <f>板块策略指数!C2008</f>
        <v>-8.7491353142645802E-4</v>
      </c>
      <c r="D2008" s="29">
        <f>板块策略指数!E2008</f>
        <v>-9.9093198953154093E-4</v>
      </c>
      <c r="E2008" s="29">
        <f>板块策略指数!F2008</f>
        <v>-5.1909665778067696E-4</v>
      </c>
      <c r="F2008">
        <f t="shared" si="313"/>
        <v>0.30292924508514391</v>
      </c>
      <c r="G2008">
        <f t="shared" si="314"/>
        <v>0.19936248480880003</v>
      </c>
      <c r="H2008">
        <f t="shared" si="315"/>
        <v>0.29936820832920924</v>
      </c>
      <c r="I2008">
        <f t="shared" si="316"/>
        <v>0.19834006177684679</v>
      </c>
      <c r="J2008">
        <f t="shared" si="317"/>
        <v>1.1356801031236581E-3</v>
      </c>
      <c r="K2008" s="28">
        <f t="shared" si="318"/>
        <v>4.6722820000000134</v>
      </c>
      <c r="L2008" s="28">
        <f t="shared" si="319"/>
        <v>3.0589043000000062</v>
      </c>
      <c r="M2008" s="28">
        <f t="shared" si="320"/>
        <v>3.8434468542150526</v>
      </c>
      <c r="N2008" s="28">
        <f t="shared" si="321"/>
        <v>2.0381425426709772</v>
      </c>
      <c r="O2008" s="7">
        <f t="shared" si="322"/>
        <v>3.8219141986176455</v>
      </c>
      <c r="P2008" s="7">
        <f>[1]!S_PQ_PctChange("H00906.CSI",$A$3,$A2008)/100</f>
        <v>1.5043921380962657</v>
      </c>
    </row>
    <row r="2009" spans="1:16" x14ac:dyDescent="0.3">
      <c r="A2009" s="3">
        <v>20170410</v>
      </c>
      <c r="B2009" s="29">
        <f>板块策略指数!B2009</f>
        <v>-7.0151836597687799E-3</v>
      </c>
      <c r="C2009" s="29">
        <f>板块策略指数!C2009</f>
        <v>-9.4950994533180462E-3</v>
      </c>
      <c r="D2009" s="29">
        <f>板块策略指数!E2009</f>
        <v>-8.2075609351296101E-3</v>
      </c>
      <c r="E2009" s="29">
        <f>板块策略指数!F2009</f>
        <v>-2.8535844978655801E-3</v>
      </c>
      <c r="F2009">
        <f t="shared" si="313"/>
        <v>0.30293716189948527</v>
      </c>
      <c r="G2009">
        <f t="shared" si="314"/>
        <v>0.19886978697674662</v>
      </c>
      <c r="H2009">
        <f t="shared" si="315"/>
        <v>0.29901654100535185</v>
      </c>
      <c r="I2009">
        <f t="shared" si="316"/>
        <v>0.19917651011841625</v>
      </c>
      <c r="J2009">
        <f t="shared" si="317"/>
        <v>-7.0411338482022296E-3</v>
      </c>
      <c r="K2009" s="28">
        <f t="shared" si="318"/>
        <v>4.6324899000000128</v>
      </c>
      <c r="L2009" s="28">
        <f t="shared" si="319"/>
        <v>3.020364600000006</v>
      </c>
      <c r="M2009" s="28">
        <f t="shared" si="320"/>
        <v>3.8036939690230209</v>
      </c>
      <c r="N2009" s="28">
        <f t="shared" si="321"/>
        <v>2.0294729462089056</v>
      </c>
      <c r="O2009" s="7">
        <f t="shared" si="322"/>
        <v>3.7879624553406313</v>
      </c>
      <c r="P2009" s="7">
        <f>[1]!S_PQ_PctChange("H00906.CSI",$A$3,$A2009)/100</f>
        <v>1.4968935221241151</v>
      </c>
    </row>
    <row r="2010" spans="1:16" x14ac:dyDescent="0.3">
      <c r="A2010" s="3">
        <v>20170411</v>
      </c>
      <c r="B2010" s="29">
        <f>板块策略指数!B2010</f>
        <v>4.3593509151267833E-4</v>
      </c>
      <c r="C2010" s="29">
        <f>板块策略指数!C2010</f>
        <v>-3.9912549225013007E-3</v>
      </c>
      <c r="D2010" s="29">
        <f>板块策略指数!E2010</f>
        <v>-1.2610634187806E-3</v>
      </c>
      <c r="E2010" s="29">
        <f>板块策略指数!F2010</f>
        <v>6.9569230820832305E-4</v>
      </c>
      <c r="F2010">
        <f t="shared" si="313"/>
        <v>0.30334228924169376</v>
      </c>
      <c r="G2010">
        <f t="shared" si="314"/>
        <v>0.19825451415400824</v>
      </c>
      <c r="H2010">
        <f t="shared" si="315"/>
        <v>0.29890853735724365</v>
      </c>
      <c r="I2010">
        <f t="shared" si="316"/>
        <v>0.19949465924705437</v>
      </c>
      <c r="J2010">
        <f t="shared" si="317"/>
        <v>-9.0019233221948084E-4</v>
      </c>
      <c r="K2010" s="28">
        <f t="shared" si="318"/>
        <v>4.6349453000000134</v>
      </c>
      <c r="L2010" s="28">
        <f t="shared" si="319"/>
        <v>3.0043183000000058</v>
      </c>
      <c r="M2010" s="28">
        <f t="shared" si="320"/>
        <v>3.797636206283669</v>
      </c>
      <c r="N2010" s="28">
        <f t="shared" si="321"/>
        <v>2.0315805272355085</v>
      </c>
      <c r="O2010" s="7">
        <f t="shared" si="322"/>
        <v>3.7836523682513787</v>
      </c>
      <c r="P2010" s="7">
        <f>[1]!S_PQ_PctChange("H00906.CSI",$A$3,$A2010)/100</f>
        <v>1.5101759148919307</v>
      </c>
    </row>
    <row r="2011" spans="1:16" x14ac:dyDescent="0.3">
      <c r="A2011" s="3">
        <v>20170412</v>
      </c>
      <c r="B2011" s="29">
        <f>板块策略指数!B2011</f>
        <v>-8.8404939795955258E-3</v>
      </c>
      <c r="C2011" s="29">
        <f>板块策略指数!C2011</f>
        <v>1.2189340692522651E-4</v>
      </c>
      <c r="D2011" s="29">
        <f>板块策略指数!E2011</f>
        <v>-2.59965174380223E-3</v>
      </c>
      <c r="E2011" s="29">
        <f>板块策略指数!F2011</f>
        <v>-1.27092045265751E-3</v>
      </c>
      <c r="F2011">
        <f t="shared" si="313"/>
        <v>0.30177357364152219</v>
      </c>
      <c r="G2011">
        <f t="shared" si="314"/>
        <v>0.19901266459245792</v>
      </c>
      <c r="H2011">
        <f t="shared" si="315"/>
        <v>0.29923509710777818</v>
      </c>
      <c r="I2011">
        <f t="shared" si="316"/>
        <v>0.19997866465824174</v>
      </c>
      <c r="J2011">
        <f t="shared" si="317"/>
        <v>-3.6881297066405352E-3</v>
      </c>
      <c r="K2011" s="28">
        <f t="shared" si="318"/>
        <v>4.5851296000000135</v>
      </c>
      <c r="L2011" s="28">
        <f t="shared" si="319"/>
        <v>3.0048064000000059</v>
      </c>
      <c r="M2011" s="28">
        <f t="shared" si="320"/>
        <v>3.7851640229538743</v>
      </c>
      <c r="N2011" s="28">
        <f t="shared" si="321"/>
        <v>2.0277276295395668</v>
      </c>
      <c r="O2011" s="7">
        <f t="shared" si="322"/>
        <v>3.766009637845789</v>
      </c>
      <c r="P2011" s="7">
        <f>[1]!S_PQ_PctChange("H00906.CSI",$A$3,$A2011)/100</f>
        <v>1.5002648158747731</v>
      </c>
    </row>
    <row r="2012" spans="1:16" x14ac:dyDescent="0.3">
      <c r="A2012" s="3">
        <v>20170413</v>
      </c>
      <c r="B2012" s="29">
        <f>板块策略指数!B2012</f>
        <v>-2.8713747304996679E-4</v>
      </c>
      <c r="C2012" s="29">
        <f>板块策略指数!C2012</f>
        <v>7.6465868612276113E-3</v>
      </c>
      <c r="D2012" s="29">
        <f>板块策略指数!E2012</f>
        <v>6.8407561338932697E-3</v>
      </c>
      <c r="E2012" s="29">
        <f>板块策略指数!F2012</f>
        <v>-3.5000016361897701E-3</v>
      </c>
      <c r="F2012">
        <f t="shared" si="313"/>
        <v>0.30084990281338753</v>
      </c>
      <c r="G2012">
        <f t="shared" si="314"/>
        <v>0.1999780561112379</v>
      </c>
      <c r="H2012">
        <f t="shared" si="315"/>
        <v>0.30044619429912306</v>
      </c>
      <c r="I2012">
        <f t="shared" si="316"/>
        <v>0.19872584677625144</v>
      </c>
      <c r="J2012">
        <f t="shared" si="317"/>
        <v>2.7821857974311918E-3</v>
      </c>
      <c r="K2012" s="28">
        <f t="shared" si="318"/>
        <v>4.583525900000013</v>
      </c>
      <c r="L2012" s="28">
        <f t="shared" si="319"/>
        <v>3.0354295000000064</v>
      </c>
      <c r="M2012" s="28">
        <f t="shared" si="320"/>
        <v>3.8178981630955811</v>
      </c>
      <c r="N2012" s="28">
        <f t="shared" si="321"/>
        <v>2.017130577882241</v>
      </c>
      <c r="O2012" s="7">
        <f t="shared" si="322"/>
        <v>3.779269562170624</v>
      </c>
      <c r="P2012" s="7">
        <f>[1]!S_PQ_PctChange("H00906.CSI",$A$3,$A2012)/100</f>
        <v>1.5074165126251493</v>
      </c>
    </row>
    <row r="2013" spans="1:16" x14ac:dyDescent="0.3">
      <c r="A2013" s="3">
        <v>20170414</v>
      </c>
      <c r="B2013" s="29">
        <f>板块策略指数!B2013</f>
        <v>-1.1445509727106245E-2</v>
      </c>
      <c r="C2013" s="29">
        <f>板块策略指数!C2013</f>
        <v>-7.9196278859536597E-3</v>
      </c>
      <c r="D2013" s="29">
        <f>板块策略指数!E2013</f>
        <v>-1.0776889189000599E-2</v>
      </c>
      <c r="E2013" s="29">
        <f>板块策略指数!F2013</f>
        <v>-6.9028176110096798E-3</v>
      </c>
      <c r="F2013">
        <f t="shared" si="313"/>
        <v>0.30030045046723347</v>
      </c>
      <c r="G2013">
        <f t="shared" si="314"/>
        <v>0.20032478942375403</v>
      </c>
      <c r="H2013">
        <f t="shared" si="315"/>
        <v>0.30010031847160834</v>
      </c>
      <c r="I2013">
        <f t="shared" si="316"/>
        <v>0.19927444163740415</v>
      </c>
      <c r="J2013">
        <f t="shared" si="317"/>
        <v>-9.6367758969154727E-3</v>
      </c>
      <c r="K2013" s="28">
        <f t="shared" si="318"/>
        <v>4.5196196000000137</v>
      </c>
      <c r="L2013" s="28">
        <f t="shared" si="319"/>
        <v>3.0034704000000065</v>
      </c>
      <c r="M2013" s="28">
        <f t="shared" si="320"/>
        <v>3.7659762084680111</v>
      </c>
      <c r="N2013" s="28">
        <f t="shared" si="321"/>
        <v>1.9963038757945197</v>
      </c>
      <c r="O2013" s="7">
        <f t="shared" si="322"/>
        <v>3.733212812449036</v>
      </c>
      <c r="P2013" s="7">
        <f>[1]!S_PQ_PctChange("H00906.CSI",$A$3,$A2013)/100</f>
        <v>1.483476688383653</v>
      </c>
    </row>
    <row r="2014" spans="1:16" x14ac:dyDescent="0.3">
      <c r="A2014" s="3">
        <v>20170417</v>
      </c>
      <c r="B2014" s="29">
        <f>板块策略指数!B2014</f>
        <v>-2.4479404341560093E-3</v>
      </c>
      <c r="C2014" s="29">
        <f>板块策略指数!C2014</f>
        <v>-7.0438887221450756E-4</v>
      </c>
      <c r="D2014" s="29">
        <f>板块策略指数!E2014</f>
        <v>3.3555496160241698E-3</v>
      </c>
      <c r="E2014" s="29">
        <f>板块策略指数!F2014</f>
        <v>-1.4804188672587399E-3</v>
      </c>
      <c r="F2014">
        <f t="shared" si="313"/>
        <v>0.29961453923773279</v>
      </c>
      <c r="G2014">
        <f t="shared" si="314"/>
        <v>0.20021656489867498</v>
      </c>
      <c r="H2014">
        <f t="shared" si="315"/>
        <v>0.30115677965131166</v>
      </c>
      <c r="I2014">
        <f t="shared" si="316"/>
        <v>0.19901211621228063</v>
      </c>
      <c r="J2014">
        <f t="shared" si="317"/>
        <v>-1.6423230233913875E-4</v>
      </c>
      <c r="K2014" s="28">
        <f t="shared" si="318"/>
        <v>4.5061079000000142</v>
      </c>
      <c r="L2014" s="28">
        <f t="shared" si="319"/>
        <v>3.0006504000000067</v>
      </c>
      <c r="M2014" s="28">
        <f t="shared" si="320"/>
        <v>3.7819686781043167</v>
      </c>
      <c r="N2014" s="28">
        <f t="shared" si="321"/>
        <v>1.9918680910047533</v>
      </c>
      <c r="O2014" s="7">
        <f t="shared" si="322"/>
        <v>3.7324354660113865</v>
      </c>
      <c r="P2014" s="7">
        <f>[1]!S_PQ_PctChange("H00906.CSI",$A$3,$A2014)/100</f>
        <v>1.472093671838917</v>
      </c>
    </row>
    <row r="2015" spans="1:16" x14ac:dyDescent="0.3">
      <c r="A2015" s="3">
        <v>20170418</v>
      </c>
      <c r="B2015" s="29">
        <f>板块策略指数!B2015</f>
        <v>3.1415657510090343E-3</v>
      </c>
      <c r="C2015" s="29">
        <f>板块策略指数!C2015</f>
        <v>4.6140497555096993E-3</v>
      </c>
      <c r="D2015" s="29">
        <f>板块策略指数!E2015</f>
        <v>9.7530695307892698E-3</v>
      </c>
      <c r="E2015" s="29">
        <f>板块策略指数!F2015</f>
        <v>-1.25156398427986E-2</v>
      </c>
      <c r="F2015">
        <f t="shared" si="313"/>
        <v>0.29986266336489037</v>
      </c>
      <c r="G2015">
        <f t="shared" si="314"/>
        <v>0.20067650893424518</v>
      </c>
      <c r="H2015">
        <f t="shared" si="315"/>
        <v>0.30339268833764044</v>
      </c>
      <c r="I2015">
        <f t="shared" si="316"/>
        <v>0.19606813936322404</v>
      </c>
      <c r="J2015">
        <f t="shared" si="317"/>
        <v>2.3115070080350778E-3</v>
      </c>
      <c r="K2015" s="28">
        <f t="shared" si="318"/>
        <v>4.5234057000000139</v>
      </c>
      <c r="L2015" s="28">
        <f t="shared" si="319"/>
        <v>3.0191096000000064</v>
      </c>
      <c r="M2015" s="28">
        <f t="shared" si="320"/>
        <v>3.8286075511159243</v>
      </c>
      <c r="N2015" s="28">
        <f t="shared" si="321"/>
        <v>1.9544229475205763</v>
      </c>
      <c r="O2015" s="7">
        <f t="shared" si="322"/>
        <v>3.7433745237561453</v>
      </c>
      <c r="P2015" s="7">
        <f>[1]!S_PQ_PctChange("H00906.CSI",$A$3,$A2015)/100</f>
        <v>1.4591625771380494</v>
      </c>
    </row>
    <row r="2016" spans="1:16" x14ac:dyDescent="0.3">
      <c r="A2016" s="3">
        <v>20170419</v>
      </c>
      <c r="B2016" s="29">
        <f>板块策略指数!B2016</f>
        <v>3.0851617508377773E-3</v>
      </c>
      <c r="C2016" s="29">
        <f>板块策略指数!C2016</f>
        <v>-2.3984168035626027E-3</v>
      </c>
      <c r="D2016" s="29">
        <f>板块策略指数!E2016</f>
        <v>-2.89392043769574E-6</v>
      </c>
      <c r="E2016" s="29">
        <f>板块策略指数!F2016</f>
        <v>-6.9438888209882197E-3</v>
      </c>
      <c r="F2016">
        <f t="shared" si="313"/>
        <v>0.30106432613871975</v>
      </c>
      <c r="G2016">
        <f t="shared" si="314"/>
        <v>0.20037925827431988</v>
      </c>
      <c r="H2016">
        <f t="shared" si="315"/>
        <v>0.30367074238075209</v>
      </c>
      <c r="I2016">
        <f t="shared" si="316"/>
        <v>0.19488567320620825</v>
      </c>
      <c r="J2016">
        <f t="shared" si="317"/>
        <v>-9.1853444696814981E-4</v>
      </c>
      <c r="K2016" s="28">
        <f t="shared" si="318"/>
        <v>4.5404463000000135</v>
      </c>
      <c r="L2016" s="28">
        <f t="shared" si="319"/>
        <v>3.0094701000000068</v>
      </c>
      <c r="M2016" s="28">
        <f t="shared" si="320"/>
        <v>3.8285935775098467</v>
      </c>
      <c r="N2016" s="28">
        <f t="shared" si="321"/>
        <v>1.9339077630428174</v>
      </c>
      <c r="O2016" s="7">
        <f t="shared" si="322"/>
        <v>3.7390175708612041</v>
      </c>
      <c r="P2016" s="7">
        <f>[1]!S_PQ_PctChange("H00906.CSI",$A$3,$A2016)/100</f>
        <v>1.4431230236551471</v>
      </c>
    </row>
    <row r="2017" spans="1:16" x14ac:dyDescent="0.3">
      <c r="A2017" s="3">
        <v>20170420</v>
      </c>
      <c r="B2017" s="29">
        <f>板块策略指数!B2017</f>
        <v>1.2423006428200673E-2</v>
      </c>
      <c r="C2017" s="29">
        <f>板块策略指数!C2017</f>
        <v>1.8439743446397028E-2</v>
      </c>
      <c r="D2017" s="29">
        <f>板块策略指数!E2017</f>
        <v>1.4872305333002E-2</v>
      </c>
      <c r="E2017" s="29">
        <f>板块策略指数!F2017</f>
        <v>-2.86950667836604E-3</v>
      </c>
      <c r="F2017">
        <f t="shared" si="313"/>
        <v>0.30137119207665752</v>
      </c>
      <c r="G2017">
        <f t="shared" si="314"/>
        <v>0.20177554823562199</v>
      </c>
      <c r="H2017">
        <f t="shared" si="315"/>
        <v>0.30471566758005114</v>
      </c>
      <c r="I2017">
        <f t="shared" si="316"/>
        <v>0.19213759210766937</v>
      </c>
      <c r="J2017">
        <f t="shared" si="317"/>
        <v>1.1392124434083866E-2</v>
      </c>
      <c r="K2017" s="28">
        <f t="shared" si="318"/>
        <v>4.6092753000000144</v>
      </c>
      <c r="L2017" s="28">
        <f t="shared" si="319"/>
        <v>3.083403700000007</v>
      </c>
      <c r="M2017" s="28">
        <f t="shared" si="320"/>
        <v>3.9004058955235452</v>
      </c>
      <c r="N2017" s="28">
        <f t="shared" si="321"/>
        <v>1.9254888951230562</v>
      </c>
      <c r="O2017" s="7">
        <f t="shared" si="322"/>
        <v>3.7930050487237645</v>
      </c>
      <c r="P2017" s="7">
        <f>[1]!S_PQ_PctChange("H00906.CSI",$A$3,$A2017)/100</f>
        <v>1.4506400933319572</v>
      </c>
    </row>
    <row r="2018" spans="1:16" x14ac:dyDescent="0.3">
      <c r="A2018" s="3">
        <v>20170421</v>
      </c>
      <c r="B2018" s="29">
        <f>板块策略指数!B2018</f>
        <v>-5.4869833185046644E-3</v>
      </c>
      <c r="C2018" s="29">
        <f>板块策略指数!C2018</f>
        <v>-1.3307770671804858E-3</v>
      </c>
      <c r="D2018" s="29">
        <f>板块策略指数!E2018</f>
        <v>-5.21782884348605E-3</v>
      </c>
      <c r="E2018" s="29">
        <f>板块策略指数!F2018</f>
        <v>8.9031739617942002E-3</v>
      </c>
      <c r="F2018">
        <f t="shared" si="313"/>
        <v>0.30025847603690276</v>
      </c>
      <c r="G2018">
        <f t="shared" si="314"/>
        <v>0.20187069128641902</v>
      </c>
      <c r="H2018">
        <f t="shared" si="315"/>
        <v>0.30367276674163596</v>
      </c>
      <c r="I2018">
        <f t="shared" si="316"/>
        <v>0.19419806593504235</v>
      </c>
      <c r="J2018">
        <f t="shared" si="317"/>
        <v>-1.8014567681386817E-3</v>
      </c>
      <c r="K2018" s="28">
        <f t="shared" si="318"/>
        <v>4.5784973000000146</v>
      </c>
      <c r="L2018" s="28">
        <f t="shared" si="319"/>
        <v>3.0779696000000074</v>
      </c>
      <c r="M2018" s="28">
        <f t="shared" si="320"/>
        <v>3.874836416297093</v>
      </c>
      <c r="N2018" s="28">
        <f t="shared" si="321"/>
        <v>1.9515350316796338</v>
      </c>
      <c r="O2018" s="7">
        <f t="shared" si="322"/>
        <v>3.7843706573390179</v>
      </c>
      <c r="P2018" s="7">
        <f>[1]!S_PQ_PctChange("H00906.CSI",$A$3,$A2018)/100</f>
        <v>1.4479824992154569</v>
      </c>
    </row>
    <row r="2019" spans="1:16" x14ac:dyDescent="0.3">
      <c r="A2019" s="3">
        <v>20170424</v>
      </c>
      <c r="B2019" s="29">
        <f>板块策略指数!B2019</f>
        <v>-7.0527236788301669E-3</v>
      </c>
      <c r="C2019" s="29">
        <f>板块策略指数!C2019</f>
        <v>-1.3434847577088379E-2</v>
      </c>
      <c r="D2019" s="29">
        <f>板块策略指数!E2019</f>
        <v>-1.0974032868792999E-2</v>
      </c>
      <c r="E2019" s="29">
        <f>板块策略指数!F2019</f>
        <v>-1.1708038651059201E-3</v>
      </c>
      <c r="F2019">
        <f t="shared" si="313"/>
        <v>0.30066328815228127</v>
      </c>
      <c r="G2019">
        <f t="shared" si="314"/>
        <v>0.20084359169676627</v>
      </c>
      <c r="H2019">
        <f t="shared" si="315"/>
        <v>0.30288131238828947</v>
      </c>
      <c r="I2019">
        <f t="shared" si="316"/>
        <v>0.19561180776266315</v>
      </c>
      <c r="J2019">
        <f t="shared" si="317"/>
        <v>-8.3896248012022921E-3</v>
      </c>
      <c r="K2019" s="28">
        <f t="shared" si="318"/>
        <v>4.5391537000000142</v>
      </c>
      <c r="L2019" s="28">
        <f t="shared" si="319"/>
        <v>3.0231827000000076</v>
      </c>
      <c r="M2019" s="28">
        <f t="shared" si="320"/>
        <v>3.82133980123466</v>
      </c>
      <c r="N2019" s="28">
        <f t="shared" si="321"/>
        <v>1.9480793630565478</v>
      </c>
      <c r="O2019" s="7">
        <f t="shared" si="322"/>
        <v>3.744231582614062</v>
      </c>
      <c r="P2019" s="7">
        <f>[1]!S_PQ_PctChange("H00906.CSI",$A$3,$A2019)/100</f>
        <v>1.4119280263814995</v>
      </c>
    </row>
    <row r="2020" spans="1:16" x14ac:dyDescent="0.3">
      <c r="A2020" s="3">
        <v>20170425</v>
      </c>
      <c r="B2020" s="29">
        <f>板块策略指数!B2020</f>
        <v>1.0927156616000825E-2</v>
      </c>
      <c r="C2020" s="29">
        <f>板块策略指数!C2020</f>
        <v>3.8641049038114445E-4</v>
      </c>
      <c r="D2020" s="29">
        <f>板块策略指数!E2020</f>
        <v>1.4030553524250301E-2</v>
      </c>
      <c r="E2020" s="29">
        <f>板块策略指数!F2020</f>
        <v>1.53254584835592E-3</v>
      </c>
      <c r="F2020">
        <f t="shared" si="313"/>
        <v>0.30156260523370793</v>
      </c>
      <c r="G2020">
        <f t="shared" si="314"/>
        <v>0.19934391507282817</v>
      </c>
      <c r="H2020">
        <f t="shared" si="315"/>
        <v>0.3047198458109297</v>
      </c>
      <c r="I2020">
        <f t="shared" si="316"/>
        <v>0.19437363388253437</v>
      </c>
      <c r="J2020">
        <f t="shared" si="317"/>
        <v>7.9123794379143565E-3</v>
      </c>
      <c r="K2020" s="28">
        <f t="shared" si="318"/>
        <v>4.5996809000000143</v>
      </c>
      <c r="L2020" s="28">
        <f t="shared" si="319"/>
        <v>3.024737300000008</v>
      </c>
      <c r="M2020" s="28">
        <f t="shared" si="320"/>
        <v>3.8889858673744806</v>
      </c>
      <c r="N2020" s="28">
        <f t="shared" si="321"/>
        <v>1.9525974298450239</v>
      </c>
      <c r="O2020" s="7">
        <f t="shared" si="322"/>
        <v>3.7817697430370414</v>
      </c>
      <c r="P2020" s="7">
        <f>[1]!S_PQ_PctChange("H00906.CSI",$A$3,$A2020)/100</f>
        <v>1.4192956419022122</v>
      </c>
    </row>
    <row r="2021" spans="1:16" x14ac:dyDescent="0.3">
      <c r="A2021" s="3">
        <v>20170426</v>
      </c>
      <c r="B2021" s="29">
        <f>板块策略指数!B2021</f>
        <v>4.2360806666679619E-3</v>
      </c>
      <c r="C2021" s="29">
        <f>板块策略指数!C2021</f>
        <v>2.2026282311644765E-4</v>
      </c>
      <c r="D2021" s="29">
        <f>板块策略指数!E2021</f>
        <v>2.5414428256642801E-3</v>
      </c>
      <c r="E2021" s="29">
        <f>板块策略指数!F2021</f>
        <v>1.2875270937354E-3</v>
      </c>
      <c r="F2021">
        <f t="shared" si="313"/>
        <v>0.30213123649903439</v>
      </c>
      <c r="G2021">
        <f t="shared" si="314"/>
        <v>0.19892114596983301</v>
      </c>
      <c r="H2021">
        <f t="shared" si="315"/>
        <v>0.30477924927397348</v>
      </c>
      <c r="I2021">
        <f t="shared" si="316"/>
        <v>0.19416836825715927</v>
      </c>
      <c r="J2021">
        <f t="shared" si="317"/>
        <v>2.3460409612308403E-3</v>
      </c>
      <c r="K2021" s="28">
        <f t="shared" si="318"/>
        <v>4.6234016000000135</v>
      </c>
      <c r="L2021" s="28">
        <f t="shared" si="319"/>
        <v>3.025623800000008</v>
      </c>
      <c r="M2021" s="28">
        <f t="shared" si="320"/>
        <v>3.901410945431893</v>
      </c>
      <c r="N2021" s="28">
        <f t="shared" si="321"/>
        <v>1.9563989790328429</v>
      </c>
      <c r="O2021" s="7">
        <f t="shared" si="322"/>
        <v>3.7929879707213807</v>
      </c>
      <c r="P2021" s="7">
        <f>[1]!S_PQ_PctChange("H00906.CSI",$A$3,$A2021)/100</f>
        <v>1.4232307119689473</v>
      </c>
    </row>
    <row r="2022" spans="1:16" x14ac:dyDescent="0.3">
      <c r="A2022" s="3">
        <v>20170427</v>
      </c>
      <c r="B2022" s="29">
        <f>板块策略指数!B2022</f>
        <v>3.1076386221463455E-3</v>
      </c>
      <c r="C2022" s="29">
        <f>板块策略指数!C2022</f>
        <v>1.6885830215929093E-3</v>
      </c>
      <c r="D2022" s="29">
        <f>板块策略指数!E2022</f>
        <v>-1.8944661767949901E-4</v>
      </c>
      <c r="E2022" s="29">
        <f>板块策略指数!F2022</f>
        <v>6.9450916145810901E-6</v>
      </c>
      <c r="F2022">
        <f t="shared" si="313"/>
        <v>0.30270133423589468</v>
      </c>
      <c r="G2022">
        <f t="shared" si="314"/>
        <v>0.19901455778308411</v>
      </c>
      <c r="H2022">
        <f t="shared" si="315"/>
        <v>0.30435068331567622</v>
      </c>
      <c r="I2022">
        <f t="shared" si="316"/>
        <v>0.19393342466534505</v>
      </c>
      <c r="J2022">
        <f t="shared" si="317"/>
        <v>1.2184186884140443E-3</v>
      </c>
      <c r="K2022" s="28">
        <f t="shared" si="318"/>
        <v>4.6408771000000124</v>
      </c>
      <c r="L2022" s="28">
        <f t="shared" si="319"/>
        <v>3.0324214000000085</v>
      </c>
      <c r="M2022" s="28">
        <f t="shared" si="320"/>
        <v>3.9004823897064238</v>
      </c>
      <c r="N2022" s="28">
        <f t="shared" si="321"/>
        <v>1.9564195114946012</v>
      </c>
      <c r="O2022" s="7">
        <f t="shared" si="322"/>
        <v>3.7988278368382513</v>
      </c>
      <c r="P2022" s="7">
        <f>[1]!S_PQ_PctChange("H00906.CSI",$A$3,$A2022)/100</f>
        <v>1.4258925285432937</v>
      </c>
    </row>
    <row r="2023" spans="1:16" x14ac:dyDescent="0.3">
      <c r="A2023" s="3">
        <v>20170428</v>
      </c>
      <c r="B2023" s="29">
        <f>板块策略指数!B2023</f>
        <v>1.492285658909351E-3</v>
      </c>
      <c r="C2023" s="29">
        <f>板块策略指数!C2023</f>
        <v>-6.4159961059626104E-3</v>
      </c>
      <c r="D2023" s="29">
        <f>板块策略指数!E2023</f>
        <v>-1.6050951539813701E-2</v>
      </c>
      <c r="E2023" s="29">
        <f>板块策略指数!F2023</f>
        <v>6.4604637619977397E-4</v>
      </c>
      <c r="F2023">
        <f t="shared" si="313"/>
        <v>0.3</v>
      </c>
      <c r="G2023">
        <f t="shared" si="314"/>
        <v>0.2</v>
      </c>
      <c r="H2023">
        <f t="shared" si="315"/>
        <v>0.3</v>
      </c>
      <c r="I2023">
        <f t="shared" si="316"/>
        <v>0.2</v>
      </c>
      <c r="J2023">
        <f t="shared" si="317"/>
        <v>-5.5849878505332346E-3</v>
      </c>
      <c r="K2023" s="28">
        <f t="shared" si="318"/>
        <v>4.6492949000000117</v>
      </c>
      <c r="L2023" s="28">
        <f t="shared" si="319"/>
        <v>3.0065494000000079</v>
      </c>
      <c r="M2023" s="28">
        <f t="shared" si="320"/>
        <v>3.8218249843475354</v>
      </c>
      <c r="N2023" s="28">
        <f t="shared" si="321"/>
        <v>1.9583294956065282</v>
      </c>
      <c r="O2023" s="7">
        <f t="shared" si="322"/>
        <v>3.7720264416727094</v>
      </c>
      <c r="P2023" s="7">
        <f>[1]!S_PQ_PctChange("H00906.CSI",$A$3,$A2023)/100</f>
        <v>1.4246897536065526</v>
      </c>
    </row>
    <row r="2024" spans="1:16" x14ac:dyDescent="0.3">
      <c r="A2024" s="3">
        <v>20170502</v>
      </c>
      <c r="B2024" s="29">
        <f>板块策略指数!B2024</f>
        <v>-5.6768323423866422E-3</v>
      </c>
      <c r="C2024" s="29">
        <f>板块策略指数!C2024</f>
        <v>-3.7098257168624148E-3</v>
      </c>
      <c r="D2024" s="29">
        <f>板块策略指数!E2024</f>
        <v>4.82627129883541E-4</v>
      </c>
      <c r="E2024" s="29">
        <f>板块策略指数!F2024</f>
        <v>-7.8425296531533396E-3</v>
      </c>
      <c r="F2024">
        <f t="shared" si="313"/>
        <v>0.29945546342217916</v>
      </c>
      <c r="G2024">
        <f t="shared" si="314"/>
        <v>0.20003190481537891</v>
      </c>
      <c r="H2024">
        <f t="shared" si="315"/>
        <v>0.3013104778185991</v>
      </c>
      <c r="I2024">
        <f t="shared" si="316"/>
        <v>0.1992021539438428</v>
      </c>
      <c r="J2024">
        <f t="shared" si="317"/>
        <v>-3.8687326377540815E-3</v>
      </c>
      <c r="K2024" s="28">
        <f t="shared" si="318"/>
        <v>4.6172248000000113</v>
      </c>
      <c r="L2024" s="28">
        <f t="shared" si="319"/>
        <v>2.9916858000000084</v>
      </c>
      <c r="M2024" s="28">
        <f t="shared" si="320"/>
        <v>3.8241521279005317</v>
      </c>
      <c r="N2024" s="28">
        <f t="shared" si="321"/>
        <v>1.9351287088134357</v>
      </c>
      <c r="O2024" s="7">
        <f t="shared" si="322"/>
        <v>3.7535647472295848</v>
      </c>
      <c r="P2024" s="7">
        <f>[1]!S_PQ_PctChange("H00906.CSI",$A$3,$A2024)/100</f>
        <v>1.4185769900026797</v>
      </c>
    </row>
    <row r="2025" spans="1:16" x14ac:dyDescent="0.3">
      <c r="A2025" s="3">
        <v>20170503</v>
      </c>
      <c r="B2025" s="29">
        <f>板块策略指数!B2025</f>
        <v>-1.814258884565205E-3</v>
      </c>
      <c r="C2025" s="29">
        <f>板块策略指数!C2025</f>
        <v>-2.0211009593992372E-3</v>
      </c>
      <c r="D2025" s="29">
        <f>板块策略指数!E2025</f>
        <v>7.6756613283138805E-4</v>
      </c>
      <c r="E2025" s="29">
        <f>板块策略指数!F2025</f>
        <v>-6.1607580091460898E-3</v>
      </c>
      <c r="F2025">
        <f t="shared" si="313"/>
        <v>0.29949425123379309</v>
      </c>
      <c r="G2025">
        <f t="shared" si="314"/>
        <v>0.20001635892616815</v>
      </c>
      <c r="H2025">
        <f t="shared" si="315"/>
        <v>0.30212895171598725</v>
      </c>
      <c r="I2025">
        <f t="shared" si="316"/>
        <v>0.19836043812405144</v>
      </c>
      <c r="J2025">
        <f t="shared" si="317"/>
        <v>-1.9435349568859804E-3</v>
      </c>
      <c r="K2025" s="28">
        <f t="shared" si="318"/>
        <v>4.6070337000000112</v>
      </c>
      <c r="L2025" s="28">
        <f t="shared" si="319"/>
        <v>2.983618200000008</v>
      </c>
      <c r="M2025" s="28">
        <f t="shared" si="320"/>
        <v>3.8278549836935349</v>
      </c>
      <c r="N2025" s="28">
        <f t="shared" si="321"/>
        <v>1.9170460911127387</v>
      </c>
      <c r="O2025" s="7">
        <f t="shared" si="322"/>
        <v>3.7443260279735231</v>
      </c>
      <c r="P2025" s="7">
        <f>[1]!S_PQ_PctChange("H00906.CSI",$A$3,$A2025)/100</f>
        <v>1.4097576309196511</v>
      </c>
    </row>
    <row r="2026" spans="1:16" x14ac:dyDescent="0.3">
      <c r="A2026" s="3">
        <v>20170504</v>
      </c>
      <c r="B2026" s="29">
        <f>板块策略指数!B2026</f>
        <v>6.2273033957330704E-3</v>
      </c>
      <c r="C2026" s="29">
        <f>板块策略指数!C2026</f>
        <v>-8.4965471841655566E-4</v>
      </c>
      <c r="D2026" s="29">
        <f>板块策略指数!E2026</f>
        <v>-2.3413185850381202E-3</v>
      </c>
      <c r="E2026" s="29">
        <f>板块策略指数!F2026</f>
        <v>-3.0951761654565398E-3</v>
      </c>
      <c r="F2026">
        <f t="shared" si="313"/>
        <v>0.30124670001139436</v>
      </c>
      <c r="G2026">
        <f t="shared" si="314"/>
        <v>0.19977174817463547</v>
      </c>
      <c r="H2026">
        <f t="shared" si="315"/>
        <v>0.30130895552776837</v>
      </c>
      <c r="I2026">
        <f t="shared" si="316"/>
        <v>0.19767259628620162</v>
      </c>
      <c r="J2026">
        <f t="shared" si="317"/>
        <v>3.7375609460680833E-4</v>
      </c>
      <c r="K2026" s="28">
        <f t="shared" si="318"/>
        <v>4.6419504000000105</v>
      </c>
      <c r="L2026" s="28">
        <f t="shared" si="319"/>
        <v>2.9802335000000078</v>
      </c>
      <c r="M2026" s="28">
        <f t="shared" si="320"/>
        <v>3.8165514370943443</v>
      </c>
      <c r="N2026" s="28">
        <f t="shared" si="321"/>
        <v>1.9080173195779886</v>
      </c>
      <c r="O2026" s="7">
        <f t="shared" si="322"/>
        <v>3.7460992487412801</v>
      </c>
      <c r="P2026" s="7">
        <f>[1]!S_PQ_PctChange("H00906.CSI",$A$3,$A2026)/100</f>
        <v>1.4029857468589606</v>
      </c>
    </row>
    <row r="2027" spans="1:16" x14ac:dyDescent="0.3">
      <c r="A2027" s="3">
        <v>20170505</v>
      </c>
      <c r="B2027" s="29">
        <f>板块策略指数!B2027</f>
        <v>-9.6074045599549816E-3</v>
      </c>
      <c r="C2027" s="29">
        <f>板块策略指数!C2027</f>
        <v>-5.3259186929610451E-3</v>
      </c>
      <c r="D2027" s="29">
        <f>板块策略指数!E2027</f>
        <v>-2.0537154991566199E-5</v>
      </c>
      <c r="E2027" s="29">
        <f>板块策略指数!F2027</f>
        <v>-4.1009064179147797E-3</v>
      </c>
      <c r="F2027">
        <f t="shared" si="313"/>
        <v>0.2997839670930923</v>
      </c>
      <c r="G2027">
        <f t="shared" si="314"/>
        <v>0.1996611605018159</v>
      </c>
      <c r="H2027">
        <f t="shared" si="315"/>
        <v>0.30274838858860231</v>
      </c>
      <c r="I2027">
        <f t="shared" si="316"/>
        <v>0.19780648381648919</v>
      </c>
      <c r="J2027">
        <f t="shared" si="317"/>
        <v>-4.7749918547656412E-3</v>
      </c>
      <c r="K2027" s="28">
        <f t="shared" si="318"/>
        <v>4.5877459000000105</v>
      </c>
      <c r="L2027" s="28">
        <f t="shared" si="319"/>
        <v>2.9590351000000079</v>
      </c>
      <c r="M2027" s="28">
        <f t="shared" si="320"/>
        <v>3.8164525188309559</v>
      </c>
      <c r="N2027" s="28">
        <f t="shared" si="321"/>
        <v>1.8960918126887236</v>
      </c>
      <c r="O2027" s="7">
        <f t="shared" si="322"/>
        <v>3.7234366634866314</v>
      </c>
      <c r="P2027" s="7">
        <f>[1]!S_PQ_PctChange("H00906.CSI",$A$3,$A2027)/100</f>
        <v>1.382279856165362</v>
      </c>
    </row>
    <row r="2028" spans="1:16" x14ac:dyDescent="0.3">
      <c r="A2028" s="3">
        <v>20170508</v>
      </c>
      <c r="B2028" s="29">
        <f>板块策略指数!B2028</f>
        <v>-1.8553921716447465E-2</v>
      </c>
      <c r="C2028" s="29">
        <f>板块策略指数!C2028</f>
        <v>-8.7979770626434289E-3</v>
      </c>
      <c r="D2028" s="29">
        <f>板块策略指数!E2028</f>
        <v>-1.26704884824663E-2</v>
      </c>
      <c r="E2028" s="29">
        <f>板块策略指数!F2028</f>
        <v>-6.3650032837624397E-4</v>
      </c>
      <c r="F2028">
        <f t="shared" si="313"/>
        <v>0.29757868170509433</v>
      </c>
      <c r="G2028">
        <f t="shared" si="314"/>
        <v>0.20016251070490612</v>
      </c>
      <c r="H2028">
        <f t="shared" si="315"/>
        <v>0.30232281846403436</v>
      </c>
      <c r="I2028">
        <f t="shared" si="316"/>
        <v>0.19993598912596491</v>
      </c>
      <c r="J2028">
        <f t="shared" si="317"/>
        <v>-1.1280656430288305E-2</v>
      </c>
      <c r="K2028" s="28">
        <f t="shared" si="318"/>
        <v>4.4840713000000099</v>
      </c>
      <c r="L2028" s="28">
        <f t="shared" si="319"/>
        <v>2.9242036000000078</v>
      </c>
      <c r="M2028" s="28">
        <f t="shared" si="320"/>
        <v>3.7554257126647625</v>
      </c>
      <c r="N2028" s="28">
        <f t="shared" si="321"/>
        <v>1.8942484492989395</v>
      </c>
      <c r="O2028" s="7">
        <f t="shared" si="322"/>
        <v>3.670153197315611</v>
      </c>
      <c r="P2028" s="7">
        <f>[1]!S_PQ_PctChange("H00906.CSI",$A$3,$A2028)/100</f>
        <v>1.3574860007277221</v>
      </c>
    </row>
    <row r="2029" spans="1:16" x14ac:dyDescent="0.3">
      <c r="A2029" s="3">
        <v>20170509</v>
      </c>
      <c r="B2029" s="29">
        <f>板块策略指数!B2029</f>
        <v>1.0903796965586495E-2</v>
      </c>
      <c r="C2029" s="29">
        <f>板块策略指数!C2029</f>
        <v>-3.79187766914027E-3</v>
      </c>
      <c r="D2029" s="29">
        <f>板块策略指数!E2029</f>
        <v>-8.4622123022489708E-3</v>
      </c>
      <c r="E2029" s="29">
        <f>板块策略指数!F2029</f>
        <v>-9.4424739435759397E-5</v>
      </c>
      <c r="F2029">
        <f t="shared" si="313"/>
        <v>0.30085093295365217</v>
      </c>
      <c r="G2029">
        <f t="shared" si="314"/>
        <v>0.19942175666932993</v>
      </c>
      <c r="H2029">
        <f t="shared" si="315"/>
        <v>0.29979191546200373</v>
      </c>
      <c r="I2029">
        <f t="shared" si="316"/>
        <v>0.19993539491501383</v>
      </c>
      <c r="J2029">
        <f t="shared" si="317"/>
        <v>-9.1453005275730651E-5</v>
      </c>
      <c r="K2029" s="28">
        <f t="shared" si="318"/>
        <v>4.5438685000000101</v>
      </c>
      <c r="L2029" s="28">
        <f t="shared" si="319"/>
        <v>2.9093235000000082</v>
      </c>
      <c r="M2029" s="28">
        <f t="shared" si="320"/>
        <v>3.7151842906966195</v>
      </c>
      <c r="N2029" s="28">
        <f t="shared" si="321"/>
        <v>1.8939751606432522</v>
      </c>
      <c r="O2029" s="7">
        <f t="shared" si="322"/>
        <v>3.669726097770619</v>
      </c>
      <c r="P2029" s="7">
        <f>[1]!S_PQ_PctChange("H00906.CSI",$A$3,$A2029)/100</f>
        <v>1.3591258782451674</v>
      </c>
    </row>
    <row r="2030" spans="1:16" x14ac:dyDescent="0.3">
      <c r="A2030" s="3">
        <v>20170510</v>
      </c>
      <c r="B2030" s="29">
        <f>板块策略指数!B2030</f>
        <v>-3.4042834890472945E-3</v>
      </c>
      <c r="C2030" s="29">
        <f>板块策略指数!C2030</f>
        <v>-6.8899900455922604E-3</v>
      </c>
      <c r="D2030" s="29">
        <f>板块策略指数!E2030</f>
        <v>-5.2118605417524697E-3</v>
      </c>
      <c r="E2030" s="29">
        <f>板块策略指数!F2030</f>
        <v>4.6314345249533302E-3</v>
      </c>
      <c r="F2030">
        <f t="shared" si="313"/>
        <v>0.30073939945582773</v>
      </c>
      <c r="G2030">
        <f t="shared" si="314"/>
        <v>0.19865058405230082</v>
      </c>
      <c r="H2030">
        <f t="shared" si="315"/>
        <v>0.29913722809277532</v>
      </c>
      <c r="I2030">
        <f t="shared" si="316"/>
        <v>0.2014727883990958</v>
      </c>
      <c r="J2030">
        <f t="shared" si="317"/>
        <v>-3.0346817462080333E-3</v>
      </c>
      <c r="K2030" s="28">
        <f t="shared" si="318"/>
        <v>4.5249956000000102</v>
      </c>
      <c r="L2030" s="28">
        <f t="shared" si="319"/>
        <v>2.8823883000000086</v>
      </c>
      <c r="M2030" s="28">
        <f t="shared" si="320"/>
        <v>3.6906094077448461</v>
      </c>
      <c r="N2030" s="28">
        <f t="shared" si="321"/>
        <v>1.9073784171166128</v>
      </c>
      <c r="O2030" s="7">
        <f t="shared" si="322"/>
        <v>3.6555549652219232</v>
      </c>
      <c r="P2030" s="7">
        <f>[1]!S_PQ_PctChange("H00906.CSI",$A$3,$A2030)/100</f>
        <v>1.3384174332252179</v>
      </c>
    </row>
    <row r="2031" spans="1:16" x14ac:dyDescent="0.3">
      <c r="A2031" s="3">
        <v>20170511</v>
      </c>
      <c r="B2031" s="29">
        <f>板块策略指数!B2031</f>
        <v>-3.5200028032605376E-4</v>
      </c>
      <c r="C2031" s="29">
        <f>板块策略指数!C2031</f>
        <v>1.6714968979274776E-3</v>
      </c>
      <c r="D2031" s="29">
        <f>板块策略指数!E2031</f>
        <v>1.0357590973395499E-2</v>
      </c>
      <c r="E2031" s="29">
        <f>板块策略指数!F2031</f>
        <v>7.5084819592038899E-3</v>
      </c>
      <c r="F2031">
        <f t="shared" si="313"/>
        <v>0.2991862914387502</v>
      </c>
      <c r="G2031">
        <f t="shared" si="314"/>
        <v>0.19802472696821519</v>
      </c>
      <c r="H2031">
        <f t="shared" si="315"/>
        <v>0.30078060932116946</v>
      </c>
      <c r="I2031">
        <f t="shared" si="316"/>
        <v>0.20200837227186477</v>
      </c>
      <c r="J2031">
        <f t="shared" si="317"/>
        <v>4.8372793325667553E-3</v>
      </c>
      <c r="K2031" s="28">
        <f t="shared" si="318"/>
        <v>4.5230508000000107</v>
      </c>
      <c r="L2031" s="28">
        <f t="shared" si="319"/>
        <v>2.8888777000000085</v>
      </c>
      <c r="M2031" s="28">
        <f t="shared" si="320"/>
        <v>3.7391928214062284</v>
      </c>
      <c r="N2031" s="28">
        <f t="shared" si="321"/>
        <v>1.9292084155101117</v>
      </c>
      <c r="O2031" s="7">
        <f t="shared" si="322"/>
        <v>3.6780751850368203</v>
      </c>
      <c r="P2031" s="7">
        <f>[1]!S_PQ_PctChange("H00906.CSI",$A$3,$A2031)/100</f>
        <v>1.3467128947607119</v>
      </c>
    </row>
    <row r="2032" spans="1:16" x14ac:dyDescent="0.3">
      <c r="A2032" s="3">
        <v>20170512</v>
      </c>
      <c r="B2032" s="29">
        <f>板块策略指数!B2032</f>
        <v>-2.9398063838196788E-3</v>
      </c>
      <c r="C2032" s="29">
        <f>板块策略指数!C2032</f>
        <v>5.480887197866869E-3</v>
      </c>
      <c r="D2032" s="29">
        <f>板块策略指数!E2032</f>
        <v>3.71501524650496E-3</v>
      </c>
      <c r="E2032" s="29">
        <f>板块策略指数!F2032</f>
        <v>2.1877131670365198E-2</v>
      </c>
      <c r="F2032">
        <f t="shared" si="313"/>
        <v>0.2966034755289701</v>
      </c>
      <c r="G2032">
        <f t="shared" si="314"/>
        <v>0.19797320323495385</v>
      </c>
      <c r="H2032">
        <f t="shared" si="315"/>
        <v>0.30017424235291901</v>
      </c>
      <c r="I2032">
        <f t="shared" si="316"/>
        <v>0.20524907888315655</v>
      </c>
      <c r="J2032">
        <f t="shared" si="317"/>
        <v>5.7425697295671319E-3</v>
      </c>
      <c r="K2032" s="28">
        <f t="shared" si="318"/>
        <v>4.5068141000000104</v>
      </c>
      <c r="L2032" s="28">
        <f t="shared" si="319"/>
        <v>2.9101922000000084</v>
      </c>
      <c r="M2032" s="28">
        <f t="shared" si="320"/>
        <v>3.7567989949938791</v>
      </c>
      <c r="N2032" s="28">
        <f t="shared" si="321"/>
        <v>1.9932910937061683</v>
      </c>
      <c r="O2032" s="7">
        <f t="shared" si="322"/>
        <v>3.704939357987052</v>
      </c>
      <c r="P2032" s="7">
        <f>[1]!S_PQ_PctChange("H00906.CSI",$A$3,$A2032)/100</f>
        <v>1.360630167949564</v>
      </c>
    </row>
    <row r="2033" spans="1:16" x14ac:dyDescent="0.3">
      <c r="A2033" s="3">
        <v>20170515</v>
      </c>
      <c r="B2033" s="29">
        <f>板块策略指数!B2033</f>
        <v>1.4868034132475999E-2</v>
      </c>
      <c r="C2033" s="29">
        <f>板块策略指数!C2033</f>
        <v>9.3835285129974331E-3</v>
      </c>
      <c r="D2033" s="29">
        <f>板块策略指数!E2033</f>
        <v>4.4341619310410496E-3</v>
      </c>
      <c r="E2033" s="29">
        <f>板块策略指数!F2033</f>
        <v>2.1451864363905902E-3</v>
      </c>
      <c r="F2033">
        <f t="shared" si="313"/>
        <v>0.29861286225145817</v>
      </c>
      <c r="G2033">
        <f t="shared" si="314"/>
        <v>0.1982372775046182</v>
      </c>
      <c r="H2033">
        <f t="shared" si="315"/>
        <v>0.29910081704767277</v>
      </c>
      <c r="I2033">
        <f t="shared" si="316"/>
        <v>0.20404904319625039</v>
      </c>
      <c r="J2033">
        <f t="shared" si="317"/>
        <v>8.0389165335625744E-3</v>
      </c>
      <c r="K2033" s="28">
        <f t="shared" si="318"/>
        <v>4.588689600000011</v>
      </c>
      <c r="L2033" s="28">
        <f t="shared" si="319"/>
        <v>2.9468836000000089</v>
      </c>
      <c r="M2033" s="28">
        <f t="shared" si="320"/>
        <v>3.7778914120110958</v>
      </c>
      <c r="N2033" s="28">
        <f t="shared" si="321"/>
        <v>1.9997122611605556</v>
      </c>
      <c r="O2033" s="7">
        <f t="shared" si="322"/>
        <v>3.7427619727813832</v>
      </c>
      <c r="P2033" s="7">
        <f>[1]!S_PQ_PctChange("H00906.CSI",$A$3,$A2033)/100</f>
        <v>1.3711560776807135</v>
      </c>
    </row>
    <row r="2034" spans="1:16" x14ac:dyDescent="0.3">
      <c r="A2034" s="3">
        <v>20170516</v>
      </c>
      <c r="B2034" s="29">
        <f>板块策略指数!B2034</f>
        <v>2.9254281719278272E-2</v>
      </c>
      <c r="C2034" s="29">
        <f>板块策略指数!C2034</f>
        <v>1.8028020892230035E-2</v>
      </c>
      <c r="D2034" s="29">
        <f>板块策略指数!E2034</f>
        <v>1.61805419973673E-2</v>
      </c>
      <c r="E2034" s="29">
        <f>板块策略指数!F2034</f>
        <v>-1.9779422567002699E-3</v>
      </c>
      <c r="F2034">
        <f t="shared" si="313"/>
        <v>0.3022866124675912</v>
      </c>
      <c r="G2034">
        <f t="shared" si="314"/>
        <v>0.19848732452596207</v>
      </c>
      <c r="H2034">
        <f t="shared" si="315"/>
        <v>0.29893460696285462</v>
      </c>
      <c r="I2034">
        <f t="shared" si="316"/>
        <v>0.20029145604359164</v>
      </c>
      <c r="J2034">
        <f t="shared" si="317"/>
        <v>1.6745546684485874E-2</v>
      </c>
      <c r="K2034" s="28">
        <f t="shared" si="318"/>
        <v>4.7521827000000121</v>
      </c>
      <c r="L2034" s="28">
        <f t="shared" si="319"/>
        <v>3.0180381000000098</v>
      </c>
      <c r="M2034" s="28">
        <f t="shared" si="320"/>
        <v>3.8552002846620015</v>
      </c>
      <c r="N2034" s="28">
        <f t="shared" si="321"/>
        <v>1.9937790035212641</v>
      </c>
      <c r="O2034" s="7">
        <f t="shared" si="322"/>
        <v>3.8221821148099986</v>
      </c>
      <c r="P2034" s="7">
        <f>[1]!S_PQ_PctChange("H00906.CSI",$A$3,$A2034)/100</f>
        <v>1.3999475581161374</v>
      </c>
    </row>
    <row r="2035" spans="1:16" x14ac:dyDescent="0.3">
      <c r="A2035" s="3">
        <v>20170517</v>
      </c>
      <c r="B2035" s="29">
        <f>板块策略指数!B2035</f>
        <v>-6.5526256667752768E-3</v>
      </c>
      <c r="C2035" s="29">
        <f>板块策略指数!C2035</f>
        <v>-5.7241119739507452E-3</v>
      </c>
      <c r="D2035" s="29">
        <f>板块策略指数!E2035</f>
        <v>-7.2540604726574502E-3</v>
      </c>
      <c r="E2035" s="29">
        <f>板块策略指数!F2035</f>
        <v>-8.1394851674233097E-3</v>
      </c>
      <c r="F2035">
        <f t="shared" si="313"/>
        <v>0.30239712737231694</v>
      </c>
      <c r="G2035">
        <f t="shared" si="314"/>
        <v>0.19872548545037133</v>
      </c>
      <c r="H2035">
        <f t="shared" si="315"/>
        <v>0.29883275304566698</v>
      </c>
      <c r="I2035">
        <f t="shared" si="316"/>
        <v>0.20004463413164419</v>
      </c>
      <c r="J2035">
        <f t="shared" si="317"/>
        <v>-6.9156937384812628E-3</v>
      </c>
      <c r="K2035" s="28">
        <f t="shared" si="318"/>
        <v>4.7144908000000116</v>
      </c>
      <c r="L2035" s="28">
        <f t="shared" si="319"/>
        <v>2.9950384000000096</v>
      </c>
      <c r="M2035" s="28">
        <f t="shared" si="320"/>
        <v>3.8199803681901994</v>
      </c>
      <c r="N2035" s="28">
        <f t="shared" si="321"/>
        <v>1.9694111837275594</v>
      </c>
      <c r="O2035" s="7">
        <f t="shared" si="322"/>
        <v>3.7888333801527914</v>
      </c>
      <c r="P2035" s="7">
        <f>[1]!S_PQ_PctChange("H00906.CSI",$A$3,$A2035)/100</f>
        <v>1.3921189648827039</v>
      </c>
    </row>
    <row r="2036" spans="1:16" x14ac:dyDescent="0.3">
      <c r="A2036" s="3">
        <v>20170518</v>
      </c>
      <c r="B2036" s="29">
        <f>板块策略指数!B2036</f>
        <v>-4.8305966298868245E-3</v>
      </c>
      <c r="C2036" s="29">
        <f>板块策略指数!C2036</f>
        <v>-1.5246411649012584E-4</v>
      </c>
      <c r="D2036" s="29">
        <f>板块策略指数!E2036</f>
        <v>-1.8907481370829E-3</v>
      </c>
      <c r="E2036" s="29">
        <f>板块策略指数!F2036</f>
        <v>-3.8717868308951902E-3</v>
      </c>
      <c r="F2036">
        <f t="shared" si="313"/>
        <v>0.30179061877218255</v>
      </c>
      <c r="G2036">
        <f t="shared" si="314"/>
        <v>0.19925921100420968</v>
      </c>
      <c r="H2036">
        <f t="shared" si="315"/>
        <v>0.29911441023030461</v>
      </c>
      <c r="I2036">
        <f t="shared" si="316"/>
        <v>0.19983575999330261</v>
      </c>
      <c r="J2036">
        <f t="shared" si="317"/>
        <v>-2.8306047010780285E-3</v>
      </c>
      <c r="K2036" s="28">
        <f t="shared" si="318"/>
        <v>4.6868864000000121</v>
      </c>
      <c r="L2036" s="28">
        <f t="shared" si="319"/>
        <v>2.9944293000000095</v>
      </c>
      <c r="M2036" s="28">
        <f t="shared" si="320"/>
        <v>3.810866999288268</v>
      </c>
      <c r="N2036" s="28">
        <f t="shared" si="321"/>
        <v>1.95791425661089</v>
      </c>
      <c r="O2036" s="7">
        <f t="shared" si="322"/>
        <v>3.7752780858742518</v>
      </c>
      <c r="P2036" s="7">
        <f>[1]!S_PQ_PctChange("H00906.CSI",$A$3,$A2036)/100</f>
        <v>1.3806376328380019</v>
      </c>
    </row>
    <row r="2037" spans="1:16" x14ac:dyDescent="0.3">
      <c r="A2037" s="3">
        <v>20170519</v>
      </c>
      <c r="B2037" s="29">
        <f>板块策略指数!B2037</f>
        <v>-3.6981220514621942E-3</v>
      </c>
      <c r="C2037" s="29">
        <f>板块策略指数!C2037</f>
        <v>1.1851004597829354E-3</v>
      </c>
      <c r="D2037" s="29">
        <f>板块策略指数!E2037</f>
        <v>8.4320580832227196E-3</v>
      </c>
      <c r="E2037" s="29">
        <f>板块策略指数!F2037</f>
        <v>2.12946433254653E-3</v>
      </c>
      <c r="F2037">
        <f t="shared" si="313"/>
        <v>0.30005411527838655</v>
      </c>
      <c r="G2037">
        <f t="shared" si="314"/>
        <v>0.19908369253729327</v>
      </c>
      <c r="H2037">
        <f t="shared" si="315"/>
        <v>0.30101413026255092</v>
      </c>
      <c r="I2037">
        <f t="shared" si="316"/>
        <v>0.19984806192176854</v>
      </c>
      <c r="J2037">
        <f t="shared" si="317"/>
        <v>2.0677768442351483E-3</v>
      </c>
      <c r="K2037" s="28">
        <f t="shared" si="318"/>
        <v>4.6658556000000111</v>
      </c>
      <c r="L2037" s="28">
        <f t="shared" si="319"/>
        <v>2.9991631000000099</v>
      </c>
      <c r="M2037" s="28">
        <f t="shared" si="320"/>
        <v>3.8514325092569255</v>
      </c>
      <c r="N2037" s="28">
        <f t="shared" si="321"/>
        <v>1.9642130295190734</v>
      </c>
      <c r="O2037" s="7">
        <f t="shared" si="322"/>
        <v>3.7851522953250063</v>
      </c>
      <c r="P2037" s="7">
        <f>[1]!S_PQ_PctChange("H00906.CSI",$A$3,$A2037)/100</f>
        <v>1.3834943601516749</v>
      </c>
    </row>
    <row r="2038" spans="1:16" x14ac:dyDescent="0.3">
      <c r="A2038" s="3">
        <v>20170522</v>
      </c>
      <c r="B2038" s="29">
        <f>板块策略指数!B2038</f>
        <v>1.3314317435128725E-3</v>
      </c>
      <c r="C2038" s="29">
        <f>板块策略指数!C2038</f>
        <v>-2.2612231044043899E-4</v>
      </c>
      <c r="D2038" s="29">
        <f>板块策略指数!E2038</f>
        <v>3.6985606920428098E-3</v>
      </c>
      <c r="E2038" s="29">
        <f>板块策略指数!F2038</f>
        <v>6.06164010284413E-3</v>
      </c>
      <c r="F2038">
        <f t="shared" si="313"/>
        <v>0.29965078935126432</v>
      </c>
      <c r="G2038">
        <f t="shared" si="314"/>
        <v>0.19850683370620106</v>
      </c>
      <c r="H2038">
        <f t="shared" si="315"/>
        <v>0.30132014922523515</v>
      </c>
      <c r="I2038">
        <f t="shared" si="316"/>
        <v>0.20052222771729866</v>
      </c>
      <c r="J2038">
        <f t="shared" si="317"/>
        <v>2.6792103658849617E-3</v>
      </c>
      <c r="K2038" s="28">
        <f t="shared" si="318"/>
        <v>4.6733993000000114</v>
      </c>
      <c r="L2038" s="28">
        <f t="shared" si="319"/>
        <v>2.9982588000000101</v>
      </c>
      <c r="M2038" s="28">
        <f t="shared" si="320"/>
        <v>3.8693758268357614</v>
      </c>
      <c r="N2038" s="28">
        <f t="shared" si="321"/>
        <v>1.9821810220921794</v>
      </c>
      <c r="O2038" s="7">
        <f t="shared" si="322"/>
        <v>3.7979727249569795</v>
      </c>
      <c r="P2038" s="7">
        <f>[1]!S_PQ_PctChange("H00906.CSI",$A$3,$A2038)/100</f>
        <v>1.3775972546725925</v>
      </c>
    </row>
    <row r="2039" spans="1:16" x14ac:dyDescent="0.3">
      <c r="A2039" s="3">
        <v>20170523</v>
      </c>
      <c r="B2039" s="29">
        <f>板块策略指数!B2039</f>
        <v>-1.0469261347425403E-2</v>
      </c>
      <c r="C2039" s="29">
        <f>板块策略指数!C2039</f>
        <v>-2.7503722370348176E-3</v>
      </c>
      <c r="D2039" s="29">
        <f>板块策略指数!E2039</f>
        <v>7.3231625596799797E-3</v>
      </c>
      <c r="E2039" s="29">
        <f>板块策略指数!F2039</f>
        <v>1.4848911196565199E-2</v>
      </c>
      <c r="F2039">
        <f t="shared" si="313"/>
        <v>0.296069248307824</v>
      </c>
      <c r="G2039">
        <f t="shared" si="314"/>
        <v>0.1976641596502903</v>
      </c>
      <c r="H2039">
        <f t="shared" si="315"/>
        <v>0.30307183571835616</v>
      </c>
      <c r="I2039">
        <f t="shared" si="316"/>
        <v>0.20319475632352879</v>
      </c>
      <c r="J2039">
        <f t="shared" si="317"/>
        <v>1.5010630766270927E-3</v>
      </c>
      <c r="K2039" s="28">
        <f t="shared" si="318"/>
        <v>4.614003000000011</v>
      </c>
      <c r="L2039" s="28">
        <f t="shared" si="319"/>
        <v>2.9872621000000099</v>
      </c>
      <c r="M2039" s="28">
        <f t="shared" si="320"/>
        <v>3.9050350575798554</v>
      </c>
      <c r="N2039" s="28">
        <f t="shared" si="321"/>
        <v>2.0264631632613086</v>
      </c>
      <c r="O2039" s="7">
        <f t="shared" si="322"/>
        <v>3.8051747846570763</v>
      </c>
      <c r="P2039" s="7">
        <f>[1]!S_PQ_PctChange("H00906.CSI",$A$3,$A2039)/100</f>
        <v>1.3701050505808745</v>
      </c>
    </row>
    <row r="2040" spans="1:16" x14ac:dyDescent="0.3">
      <c r="A2040" s="3">
        <v>20170524</v>
      </c>
      <c r="B2040" s="29">
        <f>板块策略指数!B2040</f>
        <v>4.8765025597600695E-3</v>
      </c>
      <c r="C2040" s="29">
        <f>板块策略指数!C2040</f>
        <v>5.0538438393605352E-4</v>
      </c>
      <c r="D2040" s="29">
        <f>板块策略指数!E2040</f>
        <v>-1.04436253254262E-4</v>
      </c>
      <c r="E2040" s="29">
        <f>板块策略指数!F2040</f>
        <v>-6.8925133954286799E-4</v>
      </c>
      <c r="F2040">
        <f t="shared" si="313"/>
        <v>0.29710540959584586</v>
      </c>
      <c r="G2040">
        <f t="shared" si="314"/>
        <v>0.19749310045668267</v>
      </c>
      <c r="H2040">
        <f t="shared" si="315"/>
        <v>0.30262499014627603</v>
      </c>
      <c r="I2040">
        <f t="shared" si="316"/>
        <v>0.20277649980119469</v>
      </c>
      <c r="J2040">
        <f t="shared" si="317"/>
        <v>1.3719748818170477E-3</v>
      </c>
      <c r="K2040" s="28">
        <f t="shared" si="318"/>
        <v>4.6413797000000123</v>
      </c>
      <c r="L2040" s="28">
        <f t="shared" si="319"/>
        <v>2.9892772000000098</v>
      </c>
      <c r="M2040" s="28">
        <f t="shared" si="320"/>
        <v>3.9045227940963612</v>
      </c>
      <c r="N2040" s="28">
        <f t="shared" si="321"/>
        <v>2.0243771694719537</v>
      </c>
      <c r="O2040" s="7">
        <f t="shared" si="322"/>
        <v>3.8117673637643668</v>
      </c>
      <c r="P2040" s="7">
        <f>[1]!S_PQ_PctChange("H00906.CSI",$A$3,$A2040)/100</f>
        <v>1.3741480800327788</v>
      </c>
    </row>
    <row r="2041" spans="1:16" x14ac:dyDescent="0.3">
      <c r="A2041" s="3">
        <v>20170525</v>
      </c>
      <c r="B2041" s="29">
        <f>板块策略指数!B2041</f>
        <v>4.9845076019257818E-3</v>
      </c>
      <c r="C2041" s="29">
        <f>板块策略指数!C2041</f>
        <v>6.730542565455079E-4</v>
      </c>
      <c r="D2041" s="29">
        <f>板块策略指数!E2041</f>
        <v>8.5722957852102301E-4</v>
      </c>
      <c r="E2041" s="29">
        <f>板块策略指数!F2041</f>
        <v>3.9253261399480099E-2</v>
      </c>
      <c r="F2041">
        <f t="shared" si="313"/>
        <v>0.29567895050423654</v>
      </c>
      <c r="G2041">
        <f t="shared" si="314"/>
        <v>0.19570170757510894</v>
      </c>
      <c r="H2041">
        <f t="shared" si="315"/>
        <v>0.29993517492100596</v>
      </c>
      <c r="I2041">
        <f t="shared" si="316"/>
        <v>0.2086841669996477</v>
      </c>
      <c r="J2041">
        <f t="shared" si="317"/>
        <v>9.8329057897254477E-3</v>
      </c>
      <c r="K2041" s="28">
        <f t="shared" si="318"/>
        <v>4.6694992000000113</v>
      </c>
      <c r="L2041" s="28">
        <f t="shared" si="319"/>
        <v>2.9919622000000095</v>
      </c>
      <c r="M2041" s="28">
        <f t="shared" si="320"/>
        <v>3.9087270961039913</v>
      </c>
      <c r="N2041" s="28">
        <f t="shared" si="321"/>
        <v>2.1430938370758557</v>
      </c>
      <c r="O2041" s="7">
        <f t="shared" si="322"/>
        <v>3.8590810189343374</v>
      </c>
      <c r="P2041" s="7">
        <f>[1]!S_PQ_PctChange("H00906.CSI",$A$3,$A2041)/100</f>
        <v>1.4113701406547623</v>
      </c>
    </row>
    <row r="2042" spans="1:16" x14ac:dyDescent="0.3">
      <c r="A2042" s="3">
        <v>20170526</v>
      </c>
      <c r="B2042" s="29">
        <f>板块策略指数!B2042</f>
        <v>-1.1642121759184675E-2</v>
      </c>
      <c r="C2042" s="29">
        <f>板块策略指数!C2042</f>
        <v>-2.6289828095065484E-3</v>
      </c>
      <c r="D2042" s="29">
        <f>板块策略指数!E2042</f>
        <v>3.47631884384753E-3</v>
      </c>
      <c r="E2042" s="29">
        <f>板块策略指数!F2042</f>
        <v>-3.1989734265562798E-3</v>
      </c>
      <c r="F2042">
        <f t="shared" si="313"/>
        <v>0.29328709581176354</v>
      </c>
      <c r="G2042">
        <f t="shared" si="314"/>
        <v>0.19588883236572038</v>
      </c>
      <c r="H2042">
        <f t="shared" si="315"/>
        <v>0.30205974213675996</v>
      </c>
      <c r="I2042">
        <f t="shared" si="316"/>
        <v>0.20876432968575526</v>
      </c>
      <c r="J2042">
        <f t="shared" si="317"/>
        <v>-3.5817315726686073E-3</v>
      </c>
      <c r="K2042" s="28">
        <f t="shared" si="318"/>
        <v>4.6034942000000107</v>
      </c>
      <c r="L2042" s="28">
        <f t="shared" si="319"/>
        <v>2.9814674000000094</v>
      </c>
      <c r="M2042" s="28">
        <f t="shared" si="320"/>
        <v>3.9257913966074831</v>
      </c>
      <c r="N2042" s="28">
        <f t="shared" si="321"/>
        <v>2.1330391634138772</v>
      </c>
      <c r="O2042" s="7">
        <f t="shared" si="322"/>
        <v>3.8416770950346653</v>
      </c>
      <c r="P2042" s="7">
        <f>[1]!S_PQ_PctChange("H00906.CSI",$A$3,$A2042)/100</f>
        <v>1.4077076537000721</v>
      </c>
    </row>
    <row r="2043" spans="1:16" x14ac:dyDescent="0.3">
      <c r="A2043" s="3">
        <v>20170531</v>
      </c>
      <c r="B2043" s="29">
        <f>板块策略指数!B2043</f>
        <v>4.2630899841031916E-3</v>
      </c>
      <c r="C2043" s="29">
        <f>板块策略指数!C2043</f>
        <v>1.3757741680869131E-3</v>
      </c>
      <c r="D2043" s="29">
        <f>板块策略指数!E2043</f>
        <v>2.6607135020562801E-3</v>
      </c>
      <c r="E2043" s="29">
        <f>板块策略指数!F2043</f>
        <v>3.9307382611372798E-3</v>
      </c>
      <c r="F2043">
        <f t="shared" si="313"/>
        <v>0.3</v>
      </c>
      <c r="G2043">
        <f t="shared" si="314"/>
        <v>0.2</v>
      </c>
      <c r="H2043">
        <f t="shared" si="315"/>
        <v>0.3</v>
      </c>
      <c r="I2043">
        <f t="shared" si="316"/>
        <v>0.2</v>
      </c>
      <c r="J2043">
        <f t="shared" si="317"/>
        <v>3.1441004485946986E-3</v>
      </c>
      <c r="K2043" s="28">
        <f t="shared" si="318"/>
        <v>4.6273824000000108</v>
      </c>
      <c r="L2043" s="28">
        <f t="shared" si="319"/>
        <v>2.9869450000000093</v>
      </c>
      <c r="M2043" s="28">
        <f t="shared" si="320"/>
        <v>3.938897516284749</v>
      </c>
      <c r="N2043" s="28">
        <f t="shared" si="321"/>
        <v>2.1453543203271499</v>
      </c>
      <c r="O2043" s="7">
        <f t="shared" si="322"/>
        <v>3.8568998141611139</v>
      </c>
      <c r="P2043" s="7">
        <f>[1]!S_PQ_PctChange("H00906.CSI",$A$3,$A2043)/100</f>
        <v>1.4126165476559103</v>
      </c>
    </row>
    <row r="2044" spans="1:16" x14ac:dyDescent="0.3">
      <c r="A2044" s="3">
        <v>20170601</v>
      </c>
      <c r="B2044" s="29">
        <f>板块策略指数!B2044</f>
        <v>-1.293443289014934E-3</v>
      </c>
      <c r="C2044" s="29">
        <f>板块策略指数!C2044</f>
        <v>-4.3785404614308512E-4</v>
      </c>
      <c r="D2044" s="29">
        <f>板块策略指数!E2044</f>
        <v>2.7208116195525001E-3</v>
      </c>
      <c r="E2044" s="29">
        <f>板块策略指数!F2044</f>
        <v>4.5513755919704404E-3</v>
      </c>
      <c r="F2044">
        <f t="shared" si="313"/>
        <v>0.29923764621044202</v>
      </c>
      <c r="G2044">
        <f t="shared" si="314"/>
        <v>0.19966266820244691</v>
      </c>
      <c r="H2044">
        <f t="shared" si="315"/>
        <v>0.30044041811782224</v>
      </c>
      <c r="I2044">
        <f t="shared" si="316"/>
        <v>0.20065926746928875</v>
      </c>
      <c r="J2044">
        <f t="shared" si="317"/>
        <v>1.2509148083267409E-3</v>
      </c>
      <c r="K2044" s="28">
        <f t="shared" si="318"/>
        <v>4.6201037000000102</v>
      </c>
      <c r="L2044" s="28">
        <f t="shared" si="319"/>
        <v>2.9851993000000094</v>
      </c>
      <c r="M2044" s="28">
        <f t="shared" si="320"/>
        <v>3.9523353260348353</v>
      </c>
      <c r="N2044" s="28">
        <f t="shared" si="321"/>
        <v>2.1596700092087855</v>
      </c>
      <c r="O2044" s="7">
        <f t="shared" si="322"/>
        <v>3.8629753820612081</v>
      </c>
      <c r="P2044" s="7">
        <f>[1]!S_PQ_PctChange("H00906.CSI",$A$3,$A2044)/100</f>
        <v>1.4022696492857789</v>
      </c>
    </row>
    <row r="2045" spans="1:16" x14ac:dyDescent="0.3">
      <c r="A2045" s="3">
        <v>20170602</v>
      </c>
      <c r="B2045" s="29">
        <f>板块策略指数!B2045</f>
        <v>5.4802725437255694E-3</v>
      </c>
      <c r="C2045" s="29">
        <f>板块策略指数!C2045</f>
        <v>-1.5925175937876192E-3</v>
      </c>
      <c r="D2045" s="29">
        <f>板块策略指数!E2045</f>
        <v>-2.3728226620431101E-3</v>
      </c>
      <c r="E2045" s="29">
        <f>板块策略指数!F2045</f>
        <v>-6.94023363940069E-3</v>
      </c>
      <c r="F2045">
        <f t="shared" si="313"/>
        <v>0.30111349552178968</v>
      </c>
      <c r="G2045">
        <f t="shared" si="314"/>
        <v>0.19950102620361992</v>
      </c>
      <c r="H2045">
        <f t="shared" si="315"/>
        <v>0.29996256990163672</v>
      </c>
      <c r="I2045">
        <f t="shared" si="316"/>
        <v>0.19942290837295365</v>
      </c>
      <c r="J2045">
        <f t="shared" si="317"/>
        <v>-7.8357648621035997E-4</v>
      </c>
      <c r="K2045" s="28">
        <f t="shared" si="318"/>
        <v>4.6509034000000105</v>
      </c>
      <c r="L2045" s="28">
        <f t="shared" si="319"/>
        <v>2.9788528000000092</v>
      </c>
      <c r="M2045" s="28">
        <f t="shared" si="320"/>
        <v>3.9405843125431836</v>
      </c>
      <c r="N2045" s="28">
        <f t="shared" si="321"/>
        <v>2.1377411611214692</v>
      </c>
      <c r="O2045" s="7">
        <f t="shared" si="322"/>
        <v>3.8591648688988052</v>
      </c>
      <c r="P2045" s="7">
        <f>[1]!S_PQ_PctChange("H00906.CSI",$A$3,$A2045)/100</f>
        <v>1.4038717853281577</v>
      </c>
    </row>
    <row r="2046" spans="1:16" x14ac:dyDescent="0.3">
      <c r="A2046" s="3">
        <v>20170605</v>
      </c>
      <c r="B2046" s="29">
        <f>板块策略指数!B2046</f>
        <v>9.6495721374391299E-3</v>
      </c>
      <c r="C2046" s="29">
        <f>板块策略指数!C2046</f>
        <v>-3.9643587719555718E-3</v>
      </c>
      <c r="D2046" s="29">
        <f>板块策略指数!E2046</f>
        <v>-4.6484918019652696E-3</v>
      </c>
      <c r="E2046" s="29">
        <f>板块策略指数!F2046</f>
        <v>-1.0533852903029601E-2</v>
      </c>
      <c r="F2046">
        <f t="shared" si="313"/>
        <v>0.30443934244368931</v>
      </c>
      <c r="G2046">
        <f t="shared" si="314"/>
        <v>0.19898479971160318</v>
      </c>
      <c r="H2046">
        <f t="shared" si="315"/>
        <v>0.29898089234988628</v>
      </c>
      <c r="I2046">
        <f t="shared" si="316"/>
        <v>0.19759496549482125</v>
      </c>
      <c r="J2046">
        <f t="shared" si="317"/>
        <v>-1.3803423760297311E-3</v>
      </c>
      <c r="K2046" s="28">
        <f t="shared" si="318"/>
        <v>4.7054322000000113</v>
      </c>
      <c r="L2046" s="28">
        <f t="shared" si="319"/>
        <v>2.963079200000009</v>
      </c>
      <c r="M2046" s="28">
        <f t="shared" si="320"/>
        <v>3.9176180468694088</v>
      </c>
      <c r="N2046" s="28">
        <f t="shared" si="321"/>
        <v>2.1046886572824346</v>
      </c>
      <c r="O2046" s="7">
        <f t="shared" si="322"/>
        <v>3.8524575577181492</v>
      </c>
      <c r="P2046" s="7">
        <f>[1]!S_PQ_PctChange("H00906.CSI",$A$3,$A2046)/100</f>
        <v>1.4005291104584545</v>
      </c>
    </row>
    <row r="2047" spans="1:16" x14ac:dyDescent="0.3">
      <c r="A2047" s="3">
        <v>20170606</v>
      </c>
      <c r="B2047" s="29">
        <f>板块策略指数!B2047</f>
        <v>6.4480303525470614E-3</v>
      </c>
      <c r="C2047" s="29">
        <f>板块策略指数!C2047</f>
        <v>6.5917178743235046E-3</v>
      </c>
      <c r="D2047" s="29">
        <f>板块策略指数!E2047</f>
        <v>1.57968311386084E-2</v>
      </c>
      <c r="E2047" s="29">
        <f>板块策略指数!F2047</f>
        <v>4.6966339861248801E-3</v>
      </c>
      <c r="F2047">
        <f t="shared" si="313"/>
        <v>0.30369172514779796</v>
      </c>
      <c r="G2047">
        <f t="shared" si="314"/>
        <v>0.19852448776800138</v>
      </c>
      <c r="H2047">
        <f t="shared" si="315"/>
        <v>0.30101706473355022</v>
      </c>
      <c r="I2047">
        <f t="shared" si="316"/>
        <v>0.19676672235065035</v>
      </c>
      <c r="J2047">
        <f t="shared" si="317"/>
        <v>8.9256676821157944E-3</v>
      </c>
      <c r="K2047" s="28">
        <f t="shared" si="318"/>
        <v>4.7422210000000113</v>
      </c>
      <c r="L2047" s="28">
        <f t="shared" si="319"/>
        <v>2.9892027000000088</v>
      </c>
      <c r="M2047" s="28">
        <f t="shared" si="320"/>
        <v>3.9953008287599774</v>
      </c>
      <c r="N2047" s="28">
        <f t="shared" si="321"/>
        <v>2.119270243546564</v>
      </c>
      <c r="O2047" s="7">
        <f t="shared" si="322"/>
        <v>3.8957689813199128</v>
      </c>
      <c r="P2047" s="7">
        <f>[1]!S_PQ_PctChange("H00906.CSI",$A$3,$A2047)/100</f>
        <v>1.4156924778737996</v>
      </c>
    </row>
    <row r="2048" spans="1:16" x14ac:dyDescent="0.3">
      <c r="A2048" s="3">
        <v>20170607</v>
      </c>
      <c r="B2048" s="29">
        <f>板块策略指数!B2048</f>
        <v>2.4513372090694666E-2</v>
      </c>
      <c r="C2048" s="29">
        <f>板块策略指数!C2048</f>
        <v>1.7476950970678994E-2</v>
      </c>
      <c r="D2048" s="29">
        <f>板块策略指数!E2048</f>
        <v>1.4575952226312101E-2</v>
      </c>
      <c r="E2048" s="29">
        <f>板块策略指数!F2048</f>
        <v>7.6005921698559303E-3</v>
      </c>
      <c r="F2048">
        <f t="shared" si="313"/>
        <v>0.30599633194197917</v>
      </c>
      <c r="G2048">
        <f t="shared" si="314"/>
        <v>0.19865719299964832</v>
      </c>
      <c r="H2048">
        <f t="shared" si="315"/>
        <v>0.30035945769349243</v>
      </c>
      <c r="I2048">
        <f t="shared" si="316"/>
        <v>0.19498701736488006</v>
      </c>
      <c r="J2048">
        <f t="shared" si="317"/>
        <v>1.6797264962660961E-2</v>
      </c>
      <c r="K2048" s="28">
        <f t="shared" si="318"/>
        <v>4.8829822000000123</v>
      </c>
      <c r="L2048" s="28">
        <f t="shared" si="319"/>
        <v>3.0589218000000091</v>
      </c>
      <c r="M2048" s="28">
        <f t="shared" si="320"/>
        <v>4.0681120949960397</v>
      </c>
      <c r="N2048" s="28">
        <f t="shared" si="321"/>
        <v>2.1429785445353287</v>
      </c>
      <c r="O2048" s="7">
        <f t="shared" si="322"/>
        <v>3.9780045100951194</v>
      </c>
      <c r="P2048" s="7">
        <f>[1]!S_PQ_PctChange("H00906.CSI",$A$3,$A2048)/100</f>
        <v>1.4495770765370002</v>
      </c>
    </row>
    <row r="2049" spans="1:16" x14ac:dyDescent="0.3">
      <c r="A2049" s="3">
        <v>20170608</v>
      </c>
      <c r="B2049" s="29">
        <f>板块策略指数!B2049</f>
        <v>2.902354523527152E-3</v>
      </c>
      <c r="C2049" s="29">
        <f>板块策略指数!C2049</f>
        <v>1.0787076508840442E-2</v>
      </c>
      <c r="D2049" s="29">
        <f>板块策略指数!E2049</f>
        <v>2.06121154991055E-2</v>
      </c>
      <c r="E2049" s="29">
        <f>板块策略指数!F2049</f>
        <v>6.5515300519868903E-3</v>
      </c>
      <c r="F2049">
        <f t="shared" si="313"/>
        <v>0.30369577363541578</v>
      </c>
      <c r="G2049">
        <f t="shared" si="314"/>
        <v>0.19871371924217393</v>
      </c>
      <c r="H2049">
        <f t="shared" si="315"/>
        <v>0.30336530317222599</v>
      </c>
      <c r="I2049">
        <f t="shared" si="316"/>
        <v>0.19422520395018422</v>
      </c>
      <c r="J2049">
        <f t="shared" si="317"/>
        <v>1.0499547315353467E-2</v>
      </c>
      <c r="K2049" s="28">
        <f t="shared" si="318"/>
        <v>4.9000567000000119</v>
      </c>
      <c r="L2049" s="28">
        <f t="shared" si="319"/>
        <v>3.1027057000000093</v>
      </c>
      <c r="M2049" s="28">
        <f t="shared" si="320"/>
        <v>4.1725766068605115</v>
      </c>
      <c r="N2049" s="28">
        <f t="shared" si="321"/>
        <v>2.1635698629226021</v>
      </c>
      <c r="O2049" s="7">
        <f t="shared" si="322"/>
        <v>4.0302713039849065</v>
      </c>
      <c r="P2049" s="7">
        <f>[1]!S_PQ_PctChange("H00906.CSI",$A$3,$A2049)/100</f>
        <v>1.4641372059005981</v>
      </c>
    </row>
    <row r="2050" spans="1:16" x14ac:dyDescent="0.3">
      <c r="A2050" s="3">
        <v>20170609</v>
      </c>
      <c r="B2050" s="29">
        <f>板块策略指数!B2050</f>
        <v>1.2464693771502276E-2</v>
      </c>
      <c r="C2050" s="29">
        <f>板块策略指数!C2050</f>
        <v>1.8392496444478491E-3</v>
      </c>
      <c r="D2050" s="29">
        <f>板块策略指数!E2050</f>
        <v>4.1250390489337299E-3</v>
      </c>
      <c r="E2050" s="29">
        <f>板块策略指数!F2050</f>
        <v>4.84766131039147E-3</v>
      </c>
      <c r="F2050">
        <f t="shared" ref="F2050:F2113" si="323">IF(MID($A2050,6,1)&lt;&gt;MID($A2051,6,1),0.3,F2049*(1+B2050)/(1+$J2050))</f>
        <v>0.30554291758508195</v>
      </c>
      <c r="G2050">
        <f t="shared" ref="G2050:G2113" si="324">IF(MID($A2050,6,1)&lt;&gt;MID($A2051,6,1),0.2,G2049*(1+C2050)/(1+$J2050))</f>
        <v>0.19782422810193201</v>
      </c>
      <c r="H2050">
        <f t="shared" ref="H2050:H2113" si="325">IF(MID($A2050,6,1)&lt;&gt;MID($A2051,6,1),0.3,H2049*(1+D2050)/(1+$J2050))</f>
        <v>0.30269642387046225</v>
      </c>
      <c r="I2050">
        <f t="shared" ref="I2050:I2113" si="326">IF(MID($A2050,6,1)&lt;&gt;MID($A2051,6,1),0.2,I2049*(1+E2050)/(1+$J2050))</f>
        <v>0.19393643044252379</v>
      </c>
      <c r="J2050">
        <f t="shared" si="317"/>
        <v>6.3438906838972622E-3</v>
      </c>
      <c r="K2050" s="28">
        <f t="shared" si="318"/>
        <v>4.9735991000000119</v>
      </c>
      <c r="L2050" s="28">
        <f t="shared" si="319"/>
        <v>3.1102516000000087</v>
      </c>
      <c r="M2050" s="28">
        <f t="shared" si="320"/>
        <v>4.193913687347413</v>
      </c>
      <c r="N2050" s="28">
        <f t="shared" si="321"/>
        <v>2.178905778149812</v>
      </c>
      <c r="O2050" s="7">
        <f t="shared" si="322"/>
        <v>4.0621827952477325</v>
      </c>
      <c r="P2050" s="7">
        <f>[1]!S_PQ_PctChange("H00906.CSI",$A$3,$A2050)/100</f>
        <v>1.473767537535565</v>
      </c>
    </row>
    <row r="2051" spans="1:16" x14ac:dyDescent="0.3">
      <c r="A2051" s="3">
        <v>20170612</v>
      </c>
      <c r="B2051" s="29">
        <f>板块策略指数!B2051</f>
        <v>-1.3903544347326637E-2</v>
      </c>
      <c r="C2051" s="29">
        <f>板块策略指数!C2051</f>
        <v>2.3857420309745746E-3</v>
      </c>
      <c r="D2051" s="29">
        <f>板块策略指数!E2051</f>
        <v>8.6662828565988708E-3</v>
      </c>
      <c r="E2051" s="29">
        <f>板块策略指数!F2051</f>
        <v>-1.68513917247448E-3</v>
      </c>
      <c r="F2051">
        <f t="shared" si="323"/>
        <v>0.30174128340069767</v>
      </c>
      <c r="G2051">
        <f t="shared" si="324"/>
        <v>0.19859004512175066</v>
      </c>
      <c r="H2051">
        <f t="shared" si="325"/>
        <v>0.30577213658993779</v>
      </c>
      <c r="I2051">
        <f t="shared" si="326"/>
        <v>0.19389653488761388</v>
      </c>
      <c r="J2051">
        <f t="shared" ref="J2051:J2114" si="327">SUMPRODUCT(F2050:I2050,B2051:E2051)</f>
        <v>-1.4797289758940709E-3</v>
      </c>
      <c r="K2051" s="28">
        <f t="shared" ref="K2051:K2114" si="328">(1+K2050)*(1+B2051)-1</f>
        <v>4.8905449000000107</v>
      </c>
      <c r="L2051" s="28">
        <f t="shared" ref="L2051:L2114" si="329">(1+L2050)*(1+C2051)-1</f>
        <v>3.1200576000000089</v>
      </c>
      <c r="M2051" s="28">
        <f t="shared" ref="M2051:M2114" si="330">(1+M2050)*(1+D2051)-1</f>
        <v>4.2389256124947261</v>
      </c>
      <c r="N2051" s="28">
        <f t="shared" ref="N2051:N2114" si="331">(1+N2050)*(1+E2051)-1</f>
        <v>2.1735488794974462</v>
      </c>
      <c r="O2051" s="7">
        <f t="shared" si="322"/>
        <v>4.0546921366843316</v>
      </c>
      <c r="P2051" s="7">
        <f>[1]!S_PQ_PctChange("H00906.CSI",$A$3,$A2051)/100</f>
        <v>1.4655526676029056</v>
      </c>
    </row>
    <row r="2052" spans="1:16" x14ac:dyDescent="0.3">
      <c r="A2052" s="3">
        <v>20170613</v>
      </c>
      <c r="B2052" s="29">
        <f>板块策略指数!B2052</f>
        <v>8.9660126349261678E-3</v>
      </c>
      <c r="C2052" s="29">
        <f>板块策略指数!C2052</f>
        <v>6.1181426201419187E-3</v>
      </c>
      <c r="D2052" s="29">
        <f>板块策略指数!E2052</f>
        <v>5.4276043466458899E-3</v>
      </c>
      <c r="E2052" s="29">
        <f>板块策略指数!F2052</f>
        <v>-2.4854224369102698E-3</v>
      </c>
      <c r="F2052">
        <f t="shared" si="323"/>
        <v>0.30290246831912737</v>
      </c>
      <c r="G2052">
        <f t="shared" si="324"/>
        <v>0.19879158522516777</v>
      </c>
      <c r="H2052">
        <f t="shared" si="325"/>
        <v>0.30587237460645383</v>
      </c>
      <c r="I2052">
        <f t="shared" si="326"/>
        <v>0.19243357184925111</v>
      </c>
      <c r="J2052">
        <f t="shared" si="327"/>
        <v>5.0981137578346991E-3</v>
      </c>
      <c r="K2052" s="28">
        <f t="shared" si="328"/>
        <v>4.9433596000000115</v>
      </c>
      <c r="L2052" s="28">
        <f t="shared" si="329"/>
        <v>3.1452647000000091</v>
      </c>
      <c r="M2052" s="28">
        <f t="shared" si="330"/>
        <v>4.267360427920857</v>
      </c>
      <c r="N2052" s="28">
        <f t="shared" si="331"/>
        <v>2.1656612699077118</v>
      </c>
      <c r="O2052" s="7">
        <f t="shared" ref="O2052:O2115" si="332">(1+O2051)*(1+J2052)-1</f>
        <v>4.0804615322079814</v>
      </c>
      <c r="P2052" s="7">
        <f>[1]!S_PQ_PctChange("H00906.CSI",$A$3,$A2052)/100</f>
        <v>1.4786053273864446</v>
      </c>
    </row>
    <row r="2053" spans="1:16" x14ac:dyDescent="0.3">
      <c r="A2053" s="3">
        <v>20170614</v>
      </c>
      <c r="B2053" s="29">
        <f>板块策略指数!B2053</f>
        <v>-1.1522472912458379E-2</v>
      </c>
      <c r="C2053" s="29">
        <f>板块策略指数!C2053</f>
        <v>-9.9153861030876183E-3</v>
      </c>
      <c r="D2053" s="29">
        <f>板块策略指数!E2053</f>
        <v>-1.42454393833182E-2</v>
      </c>
      <c r="E2053" s="29">
        <f>板块策略指数!F2053</f>
        <v>-1.0604734574465299E-2</v>
      </c>
      <c r="F2053">
        <f t="shared" si="323"/>
        <v>0.3030057106186036</v>
      </c>
      <c r="G2053">
        <f t="shared" si="324"/>
        <v>0.19918265157094217</v>
      </c>
      <c r="H2053">
        <f t="shared" si="325"/>
        <v>0.30513375305943657</v>
      </c>
      <c r="I2053">
        <f t="shared" si="326"/>
        <v>0.19267788475101777</v>
      </c>
      <c r="J2053">
        <f t="shared" si="327"/>
        <v>-1.1859274132041754E-2</v>
      </c>
      <c r="K2053" s="28">
        <f t="shared" si="328"/>
        <v>4.8748774000000124</v>
      </c>
      <c r="L2053" s="28">
        <f t="shared" si="329"/>
        <v>3.104162800000009</v>
      </c>
      <c r="M2053" s="28">
        <f t="shared" si="330"/>
        <v>4.1923245642348208</v>
      </c>
      <c r="N2053" s="28">
        <f t="shared" si="331"/>
        <v>2.1320902723876758</v>
      </c>
      <c r="O2053" s="7">
        <f t="shared" si="332"/>
        <v>4.0202109461802342</v>
      </c>
      <c r="P2053" s="7">
        <f>[1]!S_PQ_PctChange("H00906.CSI",$A$3,$A2053)/100</f>
        <v>1.457019340942098</v>
      </c>
    </row>
    <row r="2054" spans="1:16" x14ac:dyDescent="0.3">
      <c r="A2054" s="3">
        <v>20170615</v>
      </c>
      <c r="B2054" s="29">
        <f>板块策略指数!B2054</f>
        <v>1.1817676399510835E-2</v>
      </c>
      <c r="C2054" s="29">
        <f>板块策略指数!C2054</f>
        <v>1.4733820987801874E-3</v>
      </c>
      <c r="D2054" s="29">
        <f>板块策略指数!E2054</f>
        <v>-2.4040826974870001E-3</v>
      </c>
      <c r="E2054" s="29">
        <f>板块策略指数!F2054</f>
        <v>-6.6750706786122896E-3</v>
      </c>
      <c r="F2054">
        <f t="shared" si="323"/>
        <v>0.30601899419154222</v>
      </c>
      <c r="G2054">
        <f t="shared" si="324"/>
        <v>0.19910686206642683</v>
      </c>
      <c r="H2054">
        <f t="shared" si="325"/>
        <v>0.30383669369429445</v>
      </c>
      <c r="I2054">
        <f t="shared" si="326"/>
        <v>0.19103745004773667</v>
      </c>
      <c r="J2054">
        <f t="shared" si="327"/>
        <v>1.8545903134386597E-3</v>
      </c>
      <c r="K2054" s="28">
        <f t="shared" si="328"/>
        <v>4.9443048000000118</v>
      </c>
      <c r="L2054" s="28">
        <f t="shared" si="329"/>
        <v>3.1102098000000087</v>
      </c>
      <c r="M2054" s="28">
        <f t="shared" si="330"/>
        <v>4.1798417865902069</v>
      </c>
      <c r="N2054" s="28">
        <f t="shared" si="331"/>
        <v>2.1111833484476938</v>
      </c>
      <c r="O2054" s="7">
        <f t="shared" si="332"/>
        <v>4.0295213807724384</v>
      </c>
      <c r="P2054" s="7">
        <f>[1]!S_PQ_PctChange("H00906.CSI",$A$3,$A2054)/100</f>
        <v>1.4604314517852655</v>
      </c>
    </row>
    <row r="2055" spans="1:16" x14ac:dyDescent="0.3">
      <c r="A2055" s="3">
        <v>20170616</v>
      </c>
      <c r="B2055" s="29">
        <f>板块策略指数!B2055</f>
        <v>-1.0727747338932225E-3</v>
      </c>
      <c r="C2055" s="29">
        <f>板块策略指数!C2055</f>
        <v>-1.6535408971092588E-3</v>
      </c>
      <c r="D2055" s="29">
        <f>板块策略指数!E2055</f>
        <v>-6.8318517061868702E-3</v>
      </c>
      <c r="E2055" s="29">
        <f>板块策略指数!F2055</f>
        <v>-9.7870628952894593E-4</v>
      </c>
      <c r="F2055">
        <f t="shared" si="323"/>
        <v>0.30658601487805143</v>
      </c>
      <c r="G2055">
        <f t="shared" si="324"/>
        <v>0.19935981272988093</v>
      </c>
      <c r="H2055">
        <f t="shared" si="325"/>
        <v>0.30264472701592143</v>
      </c>
      <c r="I2055">
        <f t="shared" si="326"/>
        <v>0.19140944537614654</v>
      </c>
      <c r="J2055">
        <f t="shared" si="327"/>
        <v>-2.9202575724968671E-3</v>
      </c>
      <c r="K2055" s="28">
        <f t="shared" si="328"/>
        <v>4.9379279000000116</v>
      </c>
      <c r="L2055" s="28">
        <f t="shared" si="329"/>
        <v>3.1034134000000098</v>
      </c>
      <c r="M2055" s="28">
        <f t="shared" si="330"/>
        <v>4.1444538756427125</v>
      </c>
      <c r="N2055" s="28">
        <f t="shared" si="331"/>
        <v>2.1081384137366905</v>
      </c>
      <c r="O2055" s="7">
        <f t="shared" si="332"/>
        <v>4.0148338828742025</v>
      </c>
      <c r="P2055" s="7">
        <f>[1]!S_PQ_PctChange("H00906.CSI",$A$3,$A2055)/100</f>
        <v>1.4570075076343079</v>
      </c>
    </row>
    <row r="2056" spans="1:16" x14ac:dyDescent="0.3">
      <c r="A2056" s="3">
        <v>20170619</v>
      </c>
      <c r="B2056" s="29">
        <f>板块策略指数!B2056</f>
        <v>4.3108977459966231E-3</v>
      </c>
      <c r="C2056" s="29">
        <f>板块策略指数!C2056</f>
        <v>6.6979115484684226E-3</v>
      </c>
      <c r="D2056" s="29">
        <f>板块策略指数!E2056</f>
        <v>1.0621745126555501E-2</v>
      </c>
      <c r="E2056" s="29">
        <f>板块策略指数!F2056</f>
        <v>1.0574267444962E-2</v>
      </c>
      <c r="F2056">
        <f t="shared" si="323"/>
        <v>0.305495609235652</v>
      </c>
      <c r="G2056">
        <f t="shared" si="324"/>
        <v>0.19912291518499942</v>
      </c>
      <c r="H2056">
        <f t="shared" si="325"/>
        <v>0.30346332166688567</v>
      </c>
      <c r="I2056">
        <f t="shared" si="326"/>
        <v>0.19191815391246328</v>
      </c>
      <c r="J2056">
        <f t="shared" si="327"/>
        <v>7.8955851736341523E-3</v>
      </c>
      <c r="K2056" s="28">
        <f t="shared" si="328"/>
        <v>4.9635257000000124</v>
      </c>
      <c r="L2056" s="28">
        <f t="shared" si="329"/>
        <v>3.13089770000001</v>
      </c>
      <c r="M2056" s="28">
        <f t="shared" si="330"/>
        <v>4.1990969535251104</v>
      </c>
      <c r="N2056" s="28">
        <f t="shared" si="331"/>
        <v>2.1410047005795025</v>
      </c>
      <c r="O2056" s="7">
        <f t="shared" si="332"/>
        <v>4.0544289309280623</v>
      </c>
      <c r="P2056" s="7">
        <f>[1]!S_PQ_PctChange("H00906.CSI",$A$3,$A2056)/100</f>
        <v>1.4799485902724996</v>
      </c>
    </row>
    <row r="2057" spans="1:16" x14ac:dyDescent="0.3">
      <c r="A2057" s="3">
        <v>20170620</v>
      </c>
      <c r="B2057" s="29">
        <f>板块策略指数!B2057</f>
        <v>-2.3479734479889811E-3</v>
      </c>
      <c r="C2057" s="29">
        <f>板块策略指数!C2057</f>
        <v>-6.1773497804121433E-3</v>
      </c>
      <c r="D2057" s="29">
        <f>板块策略指数!E2057</f>
        <v>-2.6806333691040702E-3</v>
      </c>
      <c r="E2057" s="29">
        <f>板块策略指数!F2057</f>
        <v>-1.8636360379538999E-3</v>
      </c>
      <c r="F2057">
        <f t="shared" si="323"/>
        <v>0.30573173408565441</v>
      </c>
      <c r="G2057">
        <f t="shared" si="324"/>
        <v>0.19851192012484259</v>
      </c>
      <c r="H2057">
        <f t="shared" si="325"/>
        <v>0.30359660983232856</v>
      </c>
      <c r="I2057">
        <f t="shared" si="326"/>
        <v>0.19215973595717478</v>
      </c>
      <c r="J2057">
        <f t="shared" si="327"/>
        <v>-3.1184869696838759E-3</v>
      </c>
      <c r="K2057" s="28">
        <f t="shared" si="328"/>
        <v>4.9495235000000122</v>
      </c>
      <c r="L2057" s="28">
        <f t="shared" si="329"/>
        <v>3.1053797000000101</v>
      </c>
      <c r="M2057" s="28">
        <f t="shared" si="330"/>
        <v>4.1851600807422837</v>
      </c>
      <c r="N2057" s="28">
        <f t="shared" si="331"/>
        <v>2.1351510110241199</v>
      </c>
      <c r="O2057" s="7">
        <f t="shared" si="332"/>
        <v>4.0386667601677697</v>
      </c>
      <c r="P2057" s="7">
        <f>[1]!S_PQ_PctChange("H00906.CSI",$A$3,$A2057)/100</f>
        <v>1.4775182269430345</v>
      </c>
    </row>
    <row r="2058" spans="1:16" x14ac:dyDescent="0.3">
      <c r="A2058" s="3">
        <v>20170621</v>
      </c>
      <c r="B2058" s="29">
        <f>板块策略指数!B2058</f>
        <v>1.376229541743975E-2</v>
      </c>
      <c r="C2058" s="29">
        <f>板块策略指数!C2058</f>
        <v>1.1840415150881016E-2</v>
      </c>
      <c r="D2058" s="29">
        <f>板块策略指数!E2058</f>
        <v>2.18441509040685E-2</v>
      </c>
      <c r="E2058" s="29">
        <f>板块策略指数!F2058</f>
        <v>6.7736767788957701E-3</v>
      </c>
      <c r="F2058">
        <f t="shared" si="323"/>
        <v>0.30551198610874675</v>
      </c>
      <c r="G2058">
        <f t="shared" si="324"/>
        <v>0.1979931711576611</v>
      </c>
      <c r="H2058">
        <f t="shared" si="325"/>
        <v>0.30579697171069231</v>
      </c>
      <c r="I2058">
        <f t="shared" si="326"/>
        <v>0.19069787102290015</v>
      </c>
      <c r="J2058">
        <f t="shared" si="327"/>
        <v>1.4491472090082426E-2</v>
      </c>
      <c r="K2058" s="28">
        <f t="shared" si="328"/>
        <v>5.0314026000000123</v>
      </c>
      <c r="L2058" s="28">
        <f t="shared" si="329"/>
        <v>3.1539891000000102</v>
      </c>
      <c r="M2058" s="28">
        <f t="shared" si="330"/>
        <v>4.2984255000077702</v>
      </c>
      <c r="N2058" s="28">
        <f t="shared" si="331"/>
        <v>2.1563875106258252</v>
      </c>
      <c r="O2058" s="7">
        <f t="shared" si="332"/>
        <v>4.1116844588939667</v>
      </c>
      <c r="P2058" s="7">
        <f>[1]!S_PQ_PctChange("H00906.CSI",$A$3,$A2058)/100</f>
        <v>1.4999544912876619</v>
      </c>
    </row>
    <row r="2059" spans="1:16" x14ac:dyDescent="0.3">
      <c r="A2059" s="3">
        <v>20170622</v>
      </c>
      <c r="B2059" s="29">
        <f>板块策略指数!B2059</f>
        <v>-9.3144669201821635E-3</v>
      </c>
      <c r="C2059" s="29">
        <f>板块策略指数!C2059</f>
        <v>-1.1698177060695546E-2</v>
      </c>
      <c r="D2059" s="29">
        <f>板块策略指数!E2059</f>
        <v>-5.5548887094867602E-3</v>
      </c>
      <c r="E2059" s="29">
        <f>板块策略指数!F2059</f>
        <v>1.2902110012418901E-2</v>
      </c>
      <c r="F2059">
        <f t="shared" si="323"/>
        <v>0.30400395374081635</v>
      </c>
      <c r="G2059">
        <f t="shared" si="324"/>
        <v>0.19654181635718651</v>
      </c>
      <c r="H2059">
        <f t="shared" si="325"/>
        <v>0.30544228127584272</v>
      </c>
      <c r="I2059">
        <f t="shared" si="326"/>
        <v>0.19401194862615476</v>
      </c>
      <c r="J2059">
        <f t="shared" si="327"/>
        <v>-4.4001036958194305E-3</v>
      </c>
      <c r="K2059" s="28">
        <f t="shared" si="328"/>
        <v>4.9752233000000121</v>
      </c>
      <c r="L2059" s="28">
        <f t="shared" si="329"/>
        <v>3.1053950000000112</v>
      </c>
      <c r="M2059" s="28">
        <f t="shared" si="330"/>
        <v>4.2689933360197205</v>
      </c>
      <c r="N2059" s="28">
        <f t="shared" si="331"/>
        <v>2.1971115695297447</v>
      </c>
      <c r="O2059" s="7">
        <f t="shared" si="332"/>
        <v>4.0891925172145243</v>
      </c>
      <c r="P2059" s="7">
        <f>[1]!S_PQ_PctChange("H00906.CSI",$A$3,$A2059)/100</f>
        <v>1.4916970840018888</v>
      </c>
    </row>
    <row r="2060" spans="1:16" x14ac:dyDescent="0.3">
      <c r="A2060" s="3">
        <v>20170623</v>
      </c>
      <c r="B2060" s="29">
        <f>板块策略指数!B2060</f>
        <v>8.1519296525704964E-3</v>
      </c>
      <c r="C2060" s="29">
        <f>板块策略指数!C2060</f>
        <v>9.5380834243719657E-3</v>
      </c>
      <c r="D2060" s="29">
        <f>板块策略指数!E2060</f>
        <v>1.3183654900891399E-2</v>
      </c>
      <c r="E2060" s="29">
        <f>板块策略指数!F2060</f>
        <v>1.05494542402364E-2</v>
      </c>
      <c r="F2060">
        <f t="shared" si="323"/>
        <v>0.30331963561447189</v>
      </c>
      <c r="G2060">
        <f t="shared" si="324"/>
        <v>0.19636902329712244</v>
      </c>
      <c r="H2060">
        <f t="shared" si="325"/>
        <v>0.30627576806368878</v>
      </c>
      <c r="I2060">
        <f t="shared" si="326"/>
        <v>0.19403557302471733</v>
      </c>
      <c r="J2060">
        <f t="shared" si="327"/>
        <v>1.0426416888363297E-2</v>
      </c>
      <c r="K2060" s="28">
        <f t="shared" si="328"/>
        <v>5.0239329000000126</v>
      </c>
      <c r="L2060" s="28">
        <f t="shared" si="329"/>
        <v>3.1445526000000106</v>
      </c>
      <c r="M2060" s="28">
        <f t="shared" si="330"/>
        <v>4.3384579258369014</v>
      </c>
      <c r="N2060" s="28">
        <f t="shared" si="331"/>
        <v>2.2308393517334295</v>
      </c>
      <c r="O2060" s="7">
        <f t="shared" si="332"/>
        <v>4.1422545600241412</v>
      </c>
      <c r="P2060" s="7">
        <f>[1]!S_PQ_PctChange("H00906.CSI",$A$3,$A2060)/100</f>
        <v>1.5101691381077338</v>
      </c>
    </row>
    <row r="2061" spans="1:16" x14ac:dyDescent="0.3">
      <c r="A2061" s="3">
        <v>20170626</v>
      </c>
      <c r="B2061" s="29">
        <f>板块策略指数!B2061</f>
        <v>1.831220596763284E-2</v>
      </c>
      <c r="C2061" s="29">
        <f>板块策略指数!C2061</f>
        <v>1.4385822971579634E-2</v>
      </c>
      <c r="D2061" s="29">
        <f>板块策略指数!E2061</f>
        <v>1.4654170175232699E-2</v>
      </c>
      <c r="E2061" s="29">
        <f>板块策略指数!F2061</f>
        <v>9.4609123755072799E-3</v>
      </c>
      <c r="F2061">
        <f t="shared" si="323"/>
        <v>0.30439841015301267</v>
      </c>
      <c r="G2061">
        <f t="shared" si="324"/>
        <v>0.19630757386070993</v>
      </c>
      <c r="H2061">
        <f t="shared" si="325"/>
        <v>0.30626092300374036</v>
      </c>
      <c r="I2061">
        <f t="shared" si="326"/>
        <v>0.1930330929825376</v>
      </c>
      <c r="J2061">
        <f t="shared" si="327"/>
        <v>1.4703352427527541E-2</v>
      </c>
      <c r="K2061" s="28">
        <f t="shared" si="328"/>
        <v>5.1342444000000125</v>
      </c>
      <c r="L2061" s="28">
        <f t="shared" si="329"/>
        <v>3.2041754000000111</v>
      </c>
      <c r="M2061" s="28">
        <f t="shared" si="330"/>
        <v>4.416688596755435</v>
      </c>
      <c r="N2061" s="28">
        <f t="shared" si="331"/>
        <v>2.2614060397395206</v>
      </c>
      <c r="O2061" s="7">
        <f t="shared" si="332"/>
        <v>4.2178629410922364</v>
      </c>
      <c r="P2061" s="7">
        <f>[1]!S_PQ_PctChange("H00906.CSI",$A$3,$A2061)/100</f>
        <v>1.5446909108727769</v>
      </c>
    </row>
    <row r="2062" spans="1:16" x14ac:dyDescent="0.3">
      <c r="A2062" s="3">
        <v>20170627</v>
      </c>
      <c r="B2062" s="29">
        <f>板块策略指数!B2062</f>
        <v>-6.860176617677693E-4</v>
      </c>
      <c r="C2062" s="29">
        <f>板块策略指数!C2062</f>
        <v>3.1043661974712289E-3</v>
      </c>
      <c r="D2062" s="29">
        <f>板块策略指数!E2062</f>
        <v>3.0912404356591601E-3</v>
      </c>
      <c r="E2062" s="29">
        <f>板块策略指数!F2062</f>
        <v>4.51909922569378E-3</v>
      </c>
      <c r="F2062">
        <f t="shared" si="323"/>
        <v>0.30351588849803773</v>
      </c>
      <c r="G2062">
        <f t="shared" si="324"/>
        <v>0.1964808657505859</v>
      </c>
      <c r="H2062">
        <f t="shared" si="325"/>
        <v>0.30652726598008723</v>
      </c>
      <c r="I2062">
        <f t="shared" si="326"/>
        <v>0.19347597977128958</v>
      </c>
      <c r="J2062">
        <f t="shared" si="327"/>
        <v>2.2196497611038984E-3</v>
      </c>
      <c r="K2062" s="28">
        <f t="shared" si="328"/>
        <v>5.1300362000000126</v>
      </c>
      <c r="L2062" s="28">
        <f t="shared" si="329"/>
        <v>3.217226700000011</v>
      </c>
      <c r="M2062" s="28">
        <f t="shared" si="330"/>
        <v>4.4334328835730989</v>
      </c>
      <c r="N2062" s="28">
        <f t="shared" si="331"/>
        <v>2.2761446572483806</v>
      </c>
      <c r="O2062" s="7">
        <f t="shared" si="332"/>
        <v>4.2294447693229049</v>
      </c>
      <c r="P2062" s="7">
        <f>[1]!S_PQ_PctChange("H00906.CSI",$A$3,$A2062)/100</f>
        <v>1.5482516939354034</v>
      </c>
    </row>
    <row r="2063" spans="1:16" x14ac:dyDescent="0.3">
      <c r="A2063" s="3">
        <v>20170628</v>
      </c>
      <c r="B2063" s="29">
        <f>板块策略指数!B2063</f>
        <v>-1.1064094531774397E-2</v>
      </c>
      <c r="C2063" s="29">
        <f>板块策略指数!C2063</f>
        <v>-1.026705536128752E-2</v>
      </c>
      <c r="D2063" s="29">
        <f>板块策略指数!E2063</f>
        <v>-1.3677356332918699E-2</v>
      </c>
      <c r="E2063" s="29">
        <f>板块策略指数!F2063</f>
        <v>-3.2442798657206502E-3</v>
      </c>
      <c r="F2063">
        <f t="shared" si="323"/>
        <v>0.3032495656090517</v>
      </c>
      <c r="G2063">
        <f t="shared" si="324"/>
        <v>0.19646667780620181</v>
      </c>
      <c r="H2063">
        <f t="shared" si="325"/>
        <v>0.30544901358133897</v>
      </c>
      <c r="I2063">
        <f t="shared" si="326"/>
        <v>0.19483474300340792</v>
      </c>
      <c r="J2063">
        <f t="shared" si="327"/>
        <v>-1.0195581276570324E-2</v>
      </c>
      <c r="K2063" s="28">
        <f t="shared" si="328"/>
        <v>5.0622129000000138</v>
      </c>
      <c r="L2063" s="28">
        <f t="shared" si="329"/>
        <v>3.1739282000000113</v>
      </c>
      <c r="M2063" s="28">
        <f t="shared" si="330"/>
        <v>4.3591178859134718</v>
      </c>
      <c r="N2063" s="28">
        <f t="shared" si="331"/>
        <v>2.2655159270996816</v>
      </c>
      <c r="O2063" s="7">
        <f t="shared" si="332"/>
        <v>4.1761275401459379</v>
      </c>
      <c r="P2063" s="7">
        <f>[1]!S_PQ_PctChange("H00906.CSI",$A$3,$A2063)/100</f>
        <v>1.5308923356655892</v>
      </c>
    </row>
    <row r="2064" spans="1:16" x14ac:dyDescent="0.3">
      <c r="A2064" s="3">
        <v>20170629</v>
      </c>
      <c r="B2064" s="29">
        <f>板块策略指数!B2064</f>
        <v>1.3098863617937212E-2</v>
      </c>
      <c r="C2064" s="29">
        <f>板块策略指数!C2064</f>
        <v>6.7391432368192859E-3</v>
      </c>
      <c r="D2064" s="29">
        <f>板块策略指数!E2064</f>
        <v>2.1441236472563999E-3</v>
      </c>
      <c r="E2064" s="29">
        <f>板块策略指数!F2064</f>
        <v>6.5148238789997899E-3</v>
      </c>
      <c r="F2064">
        <f t="shared" si="323"/>
        <v>0.30501940493462026</v>
      </c>
      <c r="G2064">
        <f t="shared" si="324"/>
        <v>0.19637278981938341</v>
      </c>
      <c r="H2064">
        <f t="shared" si="325"/>
        <v>0.30390956225061483</v>
      </c>
      <c r="I2064">
        <f t="shared" si="326"/>
        <v>0.19469824299538185</v>
      </c>
      <c r="J2064">
        <f t="shared" si="327"/>
        <v>7.2204762743379681E-3</v>
      </c>
      <c r="K2064" s="28">
        <f t="shared" si="328"/>
        <v>5.141621000000014</v>
      </c>
      <c r="L2064" s="28">
        <f t="shared" si="329"/>
        <v>3.2020569000000112</v>
      </c>
      <c r="M2064" s="28">
        <f t="shared" si="330"/>
        <v>4.3706084973010935</v>
      </c>
      <c r="N2064" s="28">
        <f t="shared" si="331"/>
        <v>2.2867901882388049</v>
      </c>
      <c r="O2064" s="7">
        <f t="shared" si="332"/>
        <v>4.2135016462425092</v>
      </c>
      <c r="P2064" s="7">
        <f>[1]!S_PQ_PctChange("H00906.CSI",$A$3,$A2064)/100</f>
        <v>1.5466796363890374</v>
      </c>
    </row>
    <row r="2065" spans="1:16" x14ac:dyDescent="0.3">
      <c r="A2065" s="3">
        <v>20170630</v>
      </c>
      <c r="B2065" s="29">
        <f>板块策略指数!B2065</f>
        <v>1.2392330949760127E-3</v>
      </c>
      <c r="C2065" s="29">
        <f>板块策略指数!C2065</f>
        <v>5.0660665732537476E-3</v>
      </c>
      <c r="D2065" s="29">
        <f>板块策略指数!E2065</f>
        <v>3.91509164177168E-3</v>
      </c>
      <c r="E2065" s="29">
        <f>板块策略指数!F2065</f>
        <v>-3.3658083608770401E-3</v>
      </c>
      <c r="F2065">
        <f t="shared" si="323"/>
        <v>0.3</v>
      </c>
      <c r="G2065">
        <f t="shared" si="324"/>
        <v>0.2</v>
      </c>
      <c r="H2065">
        <f t="shared" si="325"/>
        <v>0.3</v>
      </c>
      <c r="I2065">
        <f t="shared" si="326"/>
        <v>0.2</v>
      </c>
      <c r="J2065">
        <f t="shared" si="327"/>
        <v>1.9073445805053795E-3</v>
      </c>
      <c r="K2065" s="28">
        <f t="shared" si="328"/>
        <v>5.1492319000000135</v>
      </c>
      <c r="L2065" s="28">
        <f t="shared" si="329"/>
        <v>3.223344800000012</v>
      </c>
      <c r="M2065" s="28">
        <f t="shared" si="330"/>
        <v>4.3916349217401045</v>
      </c>
      <c r="N2065" s="28">
        <f t="shared" si="331"/>
        <v>2.275727482342782</v>
      </c>
      <c r="O2065" s="7">
        <f t="shared" si="332"/>
        <v>4.2234455903529255</v>
      </c>
      <c r="P2065" s="7">
        <f>[1]!S_PQ_PctChange("H00906.CSI",$A$3,$A2065)/100</f>
        <v>1.5485806286145021</v>
      </c>
    </row>
    <row r="2066" spans="1:16" x14ac:dyDescent="0.3">
      <c r="A2066" s="3">
        <v>20170703</v>
      </c>
      <c r="B2066" s="29">
        <f>板块策略指数!B2066</f>
        <v>-7.1334112476714017E-3</v>
      </c>
      <c r="C2066" s="29">
        <f>板块策略指数!C2066</f>
        <v>-8.5474906050755559E-4</v>
      </c>
      <c r="D2066" s="29">
        <f>板块策略指数!E2066</f>
        <v>-9.9561070417702596E-3</v>
      </c>
      <c r="E2066" s="29">
        <f>板块策略指数!F2066</f>
        <v>-4.0582442639817799E-3</v>
      </c>
      <c r="F2066">
        <f t="shared" si="323"/>
        <v>0.29969092458916574</v>
      </c>
      <c r="G2066">
        <f t="shared" si="324"/>
        <v>0.20105740116216481</v>
      </c>
      <c r="H2066">
        <f t="shared" si="325"/>
        <v>0.29883891050998268</v>
      </c>
      <c r="I2066">
        <f t="shared" si="326"/>
        <v>0.20041276373868672</v>
      </c>
      <c r="J2066">
        <f t="shared" si="327"/>
        <v>-6.1094541517303655E-3</v>
      </c>
      <c r="K2066" s="28">
        <f t="shared" si="328"/>
        <v>5.1053669000000133</v>
      </c>
      <c r="L2066" s="28">
        <f t="shared" si="329"/>
        <v>3.2197349000000131</v>
      </c>
      <c r="M2066" s="28">
        <f t="shared" si="330"/>
        <v>4.3379552273291129</v>
      </c>
      <c r="N2066" s="28">
        <f t="shared" si="331"/>
        <v>2.2624337800771968</v>
      </c>
      <c r="O2066" s="7">
        <f t="shared" si="332"/>
        <v>4.1915331890046064</v>
      </c>
      <c r="P2066" s="7">
        <f>[1]!S_PQ_PctChange("H00906.CSI",$A$3,$A2066)/100</f>
        <v>1.5451473533529967</v>
      </c>
    </row>
    <row r="2067" spans="1:16" x14ac:dyDescent="0.3">
      <c r="A2067" s="3">
        <v>20170704</v>
      </c>
      <c r="B2067" s="29">
        <f>板块策略指数!B2067</f>
        <v>-4.8240344081533128E-3</v>
      </c>
      <c r="C2067" s="29">
        <f>板块策略指数!C2067</f>
        <v>-9.9914807444420155E-3</v>
      </c>
      <c r="D2067" s="29">
        <f>板块策略指数!E2067</f>
        <v>-9.4257645975327903E-3</v>
      </c>
      <c r="E2067" s="29">
        <f>板块策略指数!F2067</f>
        <v>-1.0565262211149401E-2</v>
      </c>
      <c r="F2067">
        <f t="shared" si="323"/>
        <v>0.3007682839535174</v>
      </c>
      <c r="G2067">
        <f t="shared" si="324"/>
        <v>0.20073244010954922</v>
      </c>
      <c r="H2067">
        <f t="shared" si="325"/>
        <v>0.29852639729132213</v>
      </c>
      <c r="I2067">
        <f t="shared" si="326"/>
        <v>0.19997287864561117</v>
      </c>
      <c r="J2067">
        <f t="shared" si="327"/>
        <v>-8.3887791066793622E-3</v>
      </c>
      <c r="K2067" s="28">
        <f t="shared" si="328"/>
        <v>5.0759144000000127</v>
      </c>
      <c r="L2067" s="28">
        <f t="shared" si="329"/>
        <v>3.1775735000000127</v>
      </c>
      <c r="M2067" s="28">
        <f t="shared" si="330"/>
        <v>4.287640917924139</v>
      </c>
      <c r="N2067" s="28">
        <f t="shared" si="331"/>
        <v>2.2279653117441698</v>
      </c>
      <c r="O2067" s="7">
        <f t="shared" si="332"/>
        <v>4.1479825638570524</v>
      </c>
      <c r="P2067" s="7">
        <f>[1]!S_PQ_PctChange("H00906.CSI",$A$3,$A2067)/100</f>
        <v>1.5264092844028658</v>
      </c>
    </row>
    <row r="2068" spans="1:16" x14ac:dyDescent="0.3">
      <c r="A2068" s="3">
        <v>20170705</v>
      </c>
      <c r="B2068" s="29">
        <f>板块策略指数!B2068</f>
        <v>4.2069223358381092E-3</v>
      </c>
      <c r="C2068" s="29">
        <f>板块策略指数!C2068</f>
        <v>4.0039750347898506E-3</v>
      </c>
      <c r="D2068" s="29">
        <f>板块策略指数!E2068</f>
        <v>1.26848763750112E-2</v>
      </c>
      <c r="E2068" s="29">
        <f>板块策略指数!F2068</f>
        <v>1.50108397149977E-2</v>
      </c>
      <c r="F2068">
        <f t="shared" si="323"/>
        <v>0.29938179820045596</v>
      </c>
      <c r="G2068">
        <f t="shared" si="324"/>
        <v>0.1997667205244705</v>
      </c>
      <c r="H2068">
        <f t="shared" si="325"/>
        <v>0.29965891855855237</v>
      </c>
      <c r="I2068">
        <f t="shared" si="326"/>
        <v>0.20119256271652111</v>
      </c>
      <c r="J2068">
        <f t="shared" si="327"/>
        <v>8.8575677635606906E-3</v>
      </c>
      <c r="K2068" s="28">
        <f t="shared" si="328"/>
        <v>5.101475300000013</v>
      </c>
      <c r="L2068" s="28">
        <f t="shared" si="329"/>
        <v>3.1943004000000119</v>
      </c>
      <c r="M2068" s="28">
        <f t="shared" si="330"/>
        <v>4.3547139892834572</v>
      </c>
      <c r="N2068" s="28">
        <f t="shared" si="331"/>
        <v>2.2764197816443343</v>
      </c>
      <c r="O2068" s="7">
        <f t="shared" si="332"/>
        <v>4.1935811682620452</v>
      </c>
      <c r="P2068" s="7">
        <f>[1]!S_PQ_PctChange("H00906.CSI",$A$3,$A2068)/100</f>
        <v>1.5539518556399003</v>
      </c>
    </row>
    <row r="2069" spans="1:16" x14ac:dyDescent="0.3">
      <c r="A2069" s="3">
        <v>20170706</v>
      </c>
      <c r="B2069" s="29">
        <f>板块策略指数!B2069</f>
        <v>-5.6317527008592483E-4</v>
      </c>
      <c r="C2069" s="29">
        <f>板块策略指数!C2069</f>
        <v>-9.1340858656666305E-3</v>
      </c>
      <c r="D2069" s="29">
        <f>板块策略指数!E2069</f>
        <v>3.7787069613035202E-4</v>
      </c>
      <c r="E2069" s="29">
        <f>板块策略指数!F2069</f>
        <v>2.2584730888236498E-3</v>
      </c>
      <c r="F2069">
        <f t="shared" si="323"/>
        <v>0.29964038222616035</v>
      </c>
      <c r="G2069">
        <f t="shared" si="324"/>
        <v>0.19822463716183056</v>
      </c>
      <c r="H2069">
        <f t="shared" si="325"/>
        <v>0.30020013735985063</v>
      </c>
      <c r="I2069">
        <f t="shared" si="326"/>
        <v>0.20193484325215844</v>
      </c>
      <c r="J2069">
        <f t="shared" si="327"/>
        <v>-1.4256704907093774E-3</v>
      </c>
      <c r="K2069" s="28">
        <f t="shared" si="328"/>
        <v>5.0980391000000136</v>
      </c>
      <c r="L2069" s="28">
        <f t="shared" si="329"/>
        <v>3.1559893000000114</v>
      </c>
      <c r="M2069" s="28">
        <f t="shared" si="330"/>
        <v>4.3567373787861667</v>
      </c>
      <c r="N2069" s="28">
        <f t="shared" si="331"/>
        <v>2.2838194875488673</v>
      </c>
      <c r="O2069" s="7">
        <f t="shared" si="332"/>
        <v>4.18617683284935</v>
      </c>
      <c r="P2069" s="7">
        <f>[1]!S_PQ_PctChange("H00906.CSI",$A$3,$A2069)/100</f>
        <v>1.5560677761826271</v>
      </c>
    </row>
    <row r="2070" spans="1:16" x14ac:dyDescent="0.3">
      <c r="A2070" s="3">
        <v>20170707</v>
      </c>
      <c r="B2070" s="29">
        <f>板块策略指数!B2070</f>
        <v>-3.7454335115692751E-3</v>
      </c>
      <c r="C2070" s="29">
        <f>板块策略指数!C2070</f>
        <v>-5.7005680933778884E-3</v>
      </c>
      <c r="D2070" s="29">
        <f>板块策略指数!E2070</f>
        <v>-7.5949779972493501E-3</v>
      </c>
      <c r="E2070" s="29">
        <f>板块策略指数!F2070</f>
        <v>9.6742124928471407E-5</v>
      </c>
      <c r="F2070">
        <f t="shared" si="323"/>
        <v>0.29987134470840532</v>
      </c>
      <c r="G2070">
        <f t="shared" si="324"/>
        <v>0.19798811578196995</v>
      </c>
      <c r="H2070">
        <f t="shared" si="325"/>
        <v>0.29927065878528136</v>
      </c>
      <c r="I2070">
        <f t="shared" si="326"/>
        <v>0.20286988072434331</v>
      </c>
      <c r="J2070">
        <f t="shared" si="327"/>
        <v>-4.5127540031214136E-3</v>
      </c>
      <c r="K2070" s="28">
        <f t="shared" si="328"/>
        <v>5.0751993000000137</v>
      </c>
      <c r="L2070" s="28">
        <f t="shared" si="329"/>
        <v>3.1322978000000115</v>
      </c>
      <c r="M2070" s="28">
        <f t="shared" si="330"/>
        <v>4.3160530762572424</v>
      </c>
      <c r="N2070" s="28">
        <f t="shared" si="331"/>
        <v>2.2841371712239744</v>
      </c>
      <c r="O2070" s="7">
        <f t="shared" si="332"/>
        <v>4.1627728925860135</v>
      </c>
      <c r="P2070" s="7">
        <f>[1]!S_PQ_PctChange("H00906.CSI",$A$3,$A2070)/100</f>
        <v>1.558871905225109</v>
      </c>
    </row>
    <row r="2071" spans="1:16" x14ac:dyDescent="0.3">
      <c r="A2071" s="3">
        <v>20170710</v>
      </c>
      <c r="B2071" s="29">
        <f>板块策略指数!B2071</f>
        <v>-1.2552427703894409E-2</v>
      </c>
      <c r="C2071" s="29">
        <f>板块策略指数!C2071</f>
        <v>-7.0813870191060576E-3</v>
      </c>
      <c r="D2071" s="29">
        <f>板块策略指数!E2071</f>
        <v>-2.3718303877093899E-3</v>
      </c>
      <c r="E2071" s="29">
        <f>板块策略指数!F2071</f>
        <v>2.2890820379580399E-4</v>
      </c>
      <c r="F2071">
        <f t="shared" si="323"/>
        <v>0.29784351741860249</v>
      </c>
      <c r="G2071">
        <f t="shared" si="324"/>
        <v>0.19773880854001777</v>
      </c>
      <c r="H2071">
        <f t="shared" si="325"/>
        <v>0.30031151286770635</v>
      </c>
      <c r="I2071">
        <f t="shared" si="326"/>
        <v>0.20410616117367336</v>
      </c>
      <c r="J2071">
        <f t="shared" si="327"/>
        <v>-5.8295245106134257E-3</v>
      </c>
      <c r="K2071" s="28">
        <f t="shared" si="328"/>
        <v>4.998940800000014</v>
      </c>
      <c r="L2071" s="28">
        <f t="shared" si="329"/>
        <v>3.1030354000000111</v>
      </c>
      <c r="M2071" s="28">
        <f t="shared" si="330"/>
        <v>4.3034443000282998</v>
      </c>
      <c r="N2071" s="28">
        <f t="shared" si="331"/>
        <v>2.2848889371648586</v>
      </c>
      <c r="O2071" s="7">
        <f t="shared" si="332"/>
        <v>4.1326763814659522</v>
      </c>
      <c r="P2071" s="7">
        <f>[1]!S_PQ_PctChange("H00906.CSI",$A$3,$A2071)/100</f>
        <v>1.5568344911208487</v>
      </c>
    </row>
    <row r="2072" spans="1:16" x14ac:dyDescent="0.3">
      <c r="A2072" s="3">
        <v>20170711</v>
      </c>
      <c r="B2072" s="29">
        <f>板块策略指数!B2072</f>
        <v>-3.6867508344140165E-3</v>
      </c>
      <c r="C2072" s="29">
        <f>板块策略指数!C2072</f>
        <v>-2.6578127987879284E-3</v>
      </c>
      <c r="D2072" s="29">
        <f>板块策略指数!E2072</f>
        <v>1.3185414790504099E-2</v>
      </c>
      <c r="E2072" s="29">
        <f>板块策略指数!F2072</f>
        <v>1.56425727252496E-2</v>
      </c>
      <c r="F2072">
        <f t="shared" si="323"/>
        <v>0.2951138027047322</v>
      </c>
      <c r="G2072">
        <f t="shared" si="324"/>
        <v>0.19612888864478695</v>
      </c>
      <c r="H2072">
        <f t="shared" si="325"/>
        <v>0.3025982246094705</v>
      </c>
      <c r="I2072">
        <f t="shared" si="326"/>
        <v>0.20615908404101047</v>
      </c>
      <c r="J2072">
        <f t="shared" si="327"/>
        <v>5.5288497608326458E-3</v>
      </c>
      <c r="K2072" s="28">
        <f t="shared" si="328"/>
        <v>4.9768242000000136</v>
      </c>
      <c r="L2072" s="28">
        <f t="shared" si="329"/>
        <v>3.0921303000000107</v>
      </c>
      <c r="M2072" s="28">
        <f t="shared" si="330"/>
        <v>4.3733724129425076</v>
      </c>
      <c r="N2072" s="28">
        <f t="shared" si="331"/>
        <v>2.3362730512588277</v>
      </c>
      <c r="O2072" s="7">
        <f t="shared" si="332"/>
        <v>4.1610541780500512</v>
      </c>
      <c r="P2072" s="7">
        <f>[1]!S_PQ_PctChange("H00906.CSI",$A$3,$A2072)/100</f>
        <v>1.5586623462060953</v>
      </c>
    </row>
    <row r="2073" spans="1:16" x14ac:dyDescent="0.3">
      <c r="A2073" s="3">
        <v>20170712</v>
      </c>
      <c r="B2073" s="29">
        <f>板块策略指数!B2073</f>
        <v>-1.8962076883573447E-3</v>
      </c>
      <c r="C2073" s="29">
        <f>板块策略指数!C2073</f>
        <v>-9.0294778736639617E-3</v>
      </c>
      <c r="D2073" s="29">
        <f>板块策略指数!E2073</f>
        <v>-1.1583980884003101E-2</v>
      </c>
      <c r="E2073" s="29">
        <f>板块策略指数!F2073</f>
        <v>4.7676603779599896E-3</v>
      </c>
      <c r="F2073">
        <f t="shared" si="323"/>
        <v>0.29599062865073456</v>
      </c>
      <c r="G2073">
        <f t="shared" si="324"/>
        <v>0.19530575312876594</v>
      </c>
      <c r="H2073">
        <f t="shared" si="325"/>
        <v>0.3005514891228887</v>
      </c>
      <c r="I2073">
        <f t="shared" si="326"/>
        <v>0.20815212909761097</v>
      </c>
      <c r="J2073">
        <f t="shared" si="327"/>
        <v>-4.8529340749040271E-3</v>
      </c>
      <c r="K2073" s="28">
        <f t="shared" si="328"/>
        <v>4.965490900000014</v>
      </c>
      <c r="L2073" s="28">
        <f t="shared" si="329"/>
        <v>3.0551805000000112</v>
      </c>
      <c r="M2073" s="28">
        <f t="shared" si="330"/>
        <v>4.3111273696283519</v>
      </c>
      <c r="N2073" s="28">
        <f t="shared" si="331"/>
        <v>2.3521792680953704</v>
      </c>
      <c r="O2073" s="7">
        <f t="shared" si="332"/>
        <v>4.1360079223669661</v>
      </c>
      <c r="P2073" s="7">
        <f>[1]!S_PQ_PctChange("H00906.CSI",$A$3,$A2073)/100</f>
        <v>1.5538642787364316</v>
      </c>
    </row>
    <row r="2074" spans="1:16" x14ac:dyDescent="0.3">
      <c r="A2074" s="3">
        <v>20170713</v>
      </c>
      <c r="B2074" s="29">
        <f>板块策略指数!B2074</f>
        <v>-5.008757954856574E-3</v>
      </c>
      <c r="C2074" s="29">
        <f>板块策略指数!C2074</f>
        <v>5.4895706861876848E-3</v>
      </c>
      <c r="D2074" s="29">
        <f>板块策略指数!E2074</f>
        <v>-4.4527111876676304E-3</v>
      </c>
      <c r="E2074" s="29">
        <f>板块策略指数!F2074</f>
        <v>1.58218012504159E-2</v>
      </c>
      <c r="F2074">
        <f t="shared" si="323"/>
        <v>0.2940538664727213</v>
      </c>
      <c r="G2074">
        <f t="shared" si="324"/>
        <v>0.19607502627089793</v>
      </c>
      <c r="H2074">
        <f t="shared" si="325"/>
        <v>0.29875174669874982</v>
      </c>
      <c r="I2074">
        <f t="shared" si="326"/>
        <v>0.211119360557631</v>
      </c>
      <c r="J2074">
        <f t="shared" si="327"/>
        <v>1.5446719597477774E-3</v>
      </c>
      <c r="K2074" s="28">
        <f t="shared" si="328"/>
        <v>4.9356112000000145</v>
      </c>
      <c r="L2074" s="28">
        <f t="shared" si="329"/>
        <v>3.0774417000000112</v>
      </c>
      <c r="M2074" s="28">
        <f t="shared" si="330"/>
        <v>4.2874784533704799</v>
      </c>
      <c r="N2074" s="28">
        <f t="shared" si="331"/>
        <v>2.4052167822309398</v>
      </c>
      <c r="O2074" s="7">
        <f t="shared" si="332"/>
        <v>4.1439413697896894</v>
      </c>
      <c r="P2074" s="7">
        <f>[1]!S_PQ_PctChange("H00906.CSI",$A$3,$A2074)/100</f>
        <v>1.5715648741551176</v>
      </c>
    </row>
    <row r="2075" spans="1:16" x14ac:dyDescent="0.3">
      <c r="A2075" s="3">
        <v>20170714</v>
      </c>
      <c r="B2075" s="29">
        <f>板块策略指数!B2075</f>
        <v>-8.7770236702840957E-4</v>
      </c>
      <c r="C2075" s="29">
        <f>板块策略指数!C2075</f>
        <v>-2.9463817962130452E-3</v>
      </c>
      <c r="D2075" s="29">
        <f>板块策略指数!E2075</f>
        <v>2.06768007547254E-4</v>
      </c>
      <c r="E2075" s="29">
        <f>板块策略指数!F2075</f>
        <v>1.0141841001426901E-2</v>
      </c>
      <c r="F2075">
        <f t="shared" si="323"/>
        <v>0.29339467260321817</v>
      </c>
      <c r="G2075">
        <f t="shared" si="324"/>
        <v>0.19523041339547356</v>
      </c>
      <c r="H2075">
        <f t="shared" si="325"/>
        <v>0.2984055664760642</v>
      </c>
      <c r="I2075">
        <f t="shared" si="326"/>
        <v>0.2129693475252441</v>
      </c>
      <c r="J2075">
        <f t="shared" si="327"/>
        <v>1.3671076277810418E-3</v>
      </c>
      <c r="K2075" s="28">
        <f t="shared" si="328"/>
        <v>4.9304015000000136</v>
      </c>
      <c r="L2075" s="28">
        <f t="shared" si="329"/>
        <v>3.0654280000000114</v>
      </c>
      <c r="M2075" s="28">
        <f t="shared" si="330"/>
        <v>4.2885717347552328</v>
      </c>
      <c r="N2075" s="28">
        <f t="shared" si="331"/>
        <v>2.4397519494117166</v>
      </c>
      <c r="O2075" s="7">
        <f t="shared" si="332"/>
        <v>4.1509736912731876</v>
      </c>
      <c r="P2075" s="7">
        <f>[1]!S_PQ_PctChange("H00906.CSI",$A$3,$A2075)/100</f>
        <v>1.5794205223962292</v>
      </c>
    </row>
    <row r="2076" spans="1:16" x14ac:dyDescent="0.3">
      <c r="A2076" s="3">
        <v>20170717</v>
      </c>
      <c r="B2076" s="29">
        <f>板块策略指数!B2076</f>
        <v>-3.8192456278044497E-2</v>
      </c>
      <c r="C2076" s="29">
        <f>板块策略指数!C2076</f>
        <v>-3.0112868804957279E-2</v>
      </c>
      <c r="D2076" s="29">
        <f>板块策略指数!E2076</f>
        <v>-1.77559262044008E-2</v>
      </c>
      <c r="E2076" s="29">
        <f>板块策略指数!F2076</f>
        <v>5.5667051223062701E-3</v>
      </c>
      <c r="F2076">
        <f t="shared" si="323"/>
        <v>0.28830041144011415</v>
      </c>
      <c r="G2076">
        <f t="shared" si="324"/>
        <v>0.19345213641300849</v>
      </c>
      <c r="H2076">
        <f t="shared" si="325"/>
        <v>0.29945474347761208</v>
      </c>
      <c r="I2076">
        <f t="shared" si="326"/>
        <v>0.21879270866926542</v>
      </c>
      <c r="J2076">
        <f t="shared" si="327"/>
        <v>-2.1197340690493473E-2</v>
      </c>
      <c r="K2076" s="28">
        <f t="shared" si="328"/>
        <v>4.7039049000000137</v>
      </c>
      <c r="L2076" s="28">
        <f t="shared" si="329"/>
        <v>2.9430063000000115</v>
      </c>
      <c r="M2076" s="28">
        <f t="shared" si="330"/>
        <v>4.1946682453062385</v>
      </c>
      <c r="N2076" s="28">
        <f t="shared" si="331"/>
        <v>2.4589000342079697</v>
      </c>
      <c r="O2076" s="7">
        <f t="shared" si="332"/>
        <v>4.0417867470515008</v>
      </c>
      <c r="P2076" s="7">
        <f>[1]!S_PQ_PctChange("H00906.CSI",$A$3,$A2076)/100</f>
        <v>1.5303708881861886</v>
      </c>
    </row>
    <row r="2077" spans="1:16" x14ac:dyDescent="0.3">
      <c r="A2077" s="3">
        <v>20170718</v>
      </c>
      <c r="B2077" s="29">
        <f>板块策略指数!B2077</f>
        <v>-1.7650189083622534E-3</v>
      </c>
      <c r="C2077" s="29">
        <f>板块策略指数!C2077</f>
        <v>1.9685487187778259E-4</v>
      </c>
      <c r="D2077" s="29">
        <f>板块策略指数!E2077</f>
        <v>-2.9426492036007199E-3</v>
      </c>
      <c r="E2077" s="29">
        <f>板块策略指数!F2077</f>
        <v>-5.1637059883694603E-3</v>
      </c>
      <c r="F2077">
        <f t="shared" si="323"/>
        <v>0.28850755799957134</v>
      </c>
      <c r="G2077">
        <f t="shared" si="324"/>
        <v>0.19397160650499734</v>
      </c>
      <c r="H2077">
        <f t="shared" si="325"/>
        <v>0.2993163801943548</v>
      </c>
      <c r="I2077">
        <f t="shared" si="326"/>
        <v>0.21820445530107668</v>
      </c>
      <c r="J2077">
        <f t="shared" si="327"/>
        <v>-2.4817451643282668E-3</v>
      </c>
      <c r="K2077" s="28">
        <f t="shared" si="328"/>
        <v>4.6938374000000138</v>
      </c>
      <c r="L2077" s="28">
        <f t="shared" si="329"/>
        <v>2.9437825000000113</v>
      </c>
      <c r="M2077" s="28">
        <f t="shared" si="330"/>
        <v>4.1793821589312179</v>
      </c>
      <c r="N2077" s="28">
        <f t="shared" si="331"/>
        <v>2.4410392913881584</v>
      </c>
      <c r="O2077" s="7">
        <f t="shared" si="332"/>
        <v>4.0292743171724315</v>
      </c>
      <c r="P2077" s="7">
        <f>[1]!S_PQ_PctChange("H00906.CSI",$A$3,$A2077)/100</f>
        <v>1.5400865551729281</v>
      </c>
    </row>
    <row r="2078" spans="1:16" x14ac:dyDescent="0.3">
      <c r="A2078" s="3">
        <v>20170719</v>
      </c>
      <c r="B2078" s="29">
        <f>板块策略指数!B2078</f>
        <v>2.4570213403003031E-2</v>
      </c>
      <c r="C2078" s="29">
        <f>板块策略指数!C2078</f>
        <v>1.0112854854444957E-2</v>
      </c>
      <c r="D2078" s="29">
        <f>板块策略指数!E2078</f>
        <v>7.69778495714021E-3</v>
      </c>
      <c r="E2078" s="29">
        <f>板块策略指数!F2078</f>
        <v>1.41517645408391E-2</v>
      </c>
      <c r="F2078">
        <f t="shared" si="323"/>
        <v>0.29138792383579004</v>
      </c>
      <c r="G2078">
        <f t="shared" si="324"/>
        <v>0.19314376334353409</v>
      </c>
      <c r="H2078">
        <f t="shared" si="325"/>
        <v>0.29732636188918293</v>
      </c>
      <c r="I2078">
        <f t="shared" si="326"/>
        <v>0.21814195093149299</v>
      </c>
      <c r="J2078">
        <f t="shared" si="327"/>
        <v>1.4442350172965942E-2</v>
      </c>
      <c r="K2078" s="28">
        <f t="shared" si="328"/>
        <v>4.8337362000000139</v>
      </c>
      <c r="L2078" s="28">
        <f t="shared" si="329"/>
        <v>2.9836654000000111</v>
      </c>
      <c r="M2078" s="28">
        <f t="shared" si="330"/>
        <v>4.2192519290015191</v>
      </c>
      <c r="N2078" s="28">
        <f t="shared" si="331"/>
        <v>2.4897360692156596</v>
      </c>
      <c r="O2078" s="7">
        <f t="shared" si="332"/>
        <v>4.10190885797694</v>
      </c>
      <c r="P2078" s="7">
        <f>[1]!S_PQ_PctChange("H00906.CSI",$A$3,$A2078)/100</f>
        <v>1.58627263315599</v>
      </c>
    </row>
    <row r="2079" spans="1:16" x14ac:dyDescent="0.3">
      <c r="A2079" s="3">
        <v>20170720</v>
      </c>
      <c r="B2079" s="29">
        <f>板块策略指数!B2079</f>
        <v>5.0510168766287455E-3</v>
      </c>
      <c r="C2079" s="29">
        <f>板块策略指数!C2079</f>
        <v>2.9426919238749964E-3</v>
      </c>
      <c r="D2079" s="29">
        <f>板块策略指数!E2079</f>
        <v>1.1459510247204501E-2</v>
      </c>
      <c r="E2079" s="29">
        <f>板块策略指数!F2079</f>
        <v>5.4894580920379101E-4</v>
      </c>
      <c r="F2079">
        <f t="shared" si="323"/>
        <v>0.2912383671560631</v>
      </c>
      <c r="G2079">
        <f t="shared" si="324"/>
        <v>0.19263967571915208</v>
      </c>
      <c r="H2079">
        <f t="shared" si="325"/>
        <v>0.29906862232685438</v>
      </c>
      <c r="I2079">
        <f t="shared" si="326"/>
        <v>0.21705333479793054</v>
      </c>
      <c r="J2079">
        <f t="shared" si="327"/>
        <v>5.5671305140867358E-3</v>
      </c>
      <c r="K2079" s="28">
        <f t="shared" si="328"/>
        <v>4.8632025000000132</v>
      </c>
      <c r="L2079" s="28">
        <f t="shared" si="329"/>
        <v>2.995388100000012</v>
      </c>
      <c r="M2079" s="28">
        <f t="shared" si="330"/>
        <v>4.2790619999646546</v>
      </c>
      <c r="N2079" s="28">
        <f t="shared" si="331"/>
        <v>2.4916517452060831</v>
      </c>
      <c r="O2079" s="7">
        <f t="shared" si="332"/>
        <v>4.1303118504602727</v>
      </c>
      <c r="P2079" s="7">
        <f>[1]!S_PQ_PctChange("H00906.CSI",$A$3,$A2079)/100</f>
        <v>1.6002291074349666</v>
      </c>
    </row>
    <row r="2080" spans="1:16" x14ac:dyDescent="0.3">
      <c r="A2080" s="3">
        <v>20170721</v>
      </c>
      <c r="B2080" s="29">
        <f>板块策略指数!B2080</f>
        <v>3.1324178211480811E-3</v>
      </c>
      <c r="C2080" s="29">
        <f>板块策略指数!C2080</f>
        <v>-3.6833718356421986E-3</v>
      </c>
      <c r="D2080" s="29">
        <f>板块策略指数!E2080</f>
        <v>3.1572154995794599E-3</v>
      </c>
      <c r="E2080" s="29">
        <f>板块策略指数!F2080</f>
        <v>-1.2831242246614799E-2</v>
      </c>
      <c r="F2080">
        <f t="shared" si="323"/>
        <v>0.29263001139888167</v>
      </c>
      <c r="G2080">
        <f t="shared" si="324"/>
        <v>0.19224503319943634</v>
      </c>
      <c r="H2080">
        <f t="shared" si="325"/>
        <v>0.30050511079053444</v>
      </c>
      <c r="I2080">
        <f t="shared" si="326"/>
        <v>0.21461984461114761</v>
      </c>
      <c r="J2080">
        <f t="shared" si="327"/>
        <v>-1.6381231338690634E-3</v>
      </c>
      <c r="K2080" s="28">
        <f t="shared" si="328"/>
        <v>4.8815685000000126</v>
      </c>
      <c r="L2080" s="28">
        <f t="shared" si="329"/>
        <v>2.980671600000012</v>
      </c>
      <c r="M2080" s="28">
        <f t="shared" si="330"/>
        <v>4.2957291363341836</v>
      </c>
      <c r="N2080" s="28">
        <f t="shared" si="331"/>
        <v>2.4468495158225285</v>
      </c>
      <c r="O2080" s="7">
        <f t="shared" si="332"/>
        <v>4.1219077679340712</v>
      </c>
      <c r="P2080" s="7">
        <f>[1]!S_PQ_PctChange("H00906.CSI",$A$3,$A2080)/100</f>
        <v>1.5943289263384408</v>
      </c>
    </row>
    <row r="2081" spans="1:16" x14ac:dyDescent="0.3">
      <c r="A2081" s="3">
        <v>20170724</v>
      </c>
      <c r="B2081" s="29">
        <f>板块策略指数!B2081</f>
        <v>1.6509371607249543E-3</v>
      </c>
      <c r="C2081" s="29">
        <f>板块策略指数!C2081</f>
        <v>1.7817847621491045E-3</v>
      </c>
      <c r="D2081" s="29">
        <f>板块策略指数!E2081</f>
        <v>1.1750198173567501E-2</v>
      </c>
      <c r="E2081" s="29">
        <f>板块策略指数!F2081</f>
        <v>6.7746688693332401E-3</v>
      </c>
      <c r="F2081">
        <f t="shared" si="323"/>
        <v>0.29141979372437121</v>
      </c>
      <c r="G2081">
        <f t="shared" si="324"/>
        <v>0.19147498295304002</v>
      </c>
      <c r="H2081">
        <f t="shared" si="325"/>
        <v>0.30227967127281913</v>
      </c>
      <c r="I2081">
        <f t="shared" si="326"/>
        <v>0.21482555204976977</v>
      </c>
      <c r="J2081">
        <f t="shared" si="327"/>
        <v>5.8106260149023009E-3</v>
      </c>
      <c r="K2081" s="28">
        <f t="shared" si="328"/>
        <v>4.8912786000000121</v>
      </c>
      <c r="L2081" s="28">
        <f t="shared" si="329"/>
        <v>2.9877643000000114</v>
      </c>
      <c r="M2081" s="28">
        <f t="shared" si="330"/>
        <v>4.3579550031596455</v>
      </c>
      <c r="N2081" s="28">
        <f t="shared" si="331"/>
        <v>2.4702007799346481</v>
      </c>
      <c r="O2081" s="7">
        <f t="shared" si="332"/>
        <v>4.1516692584563586</v>
      </c>
      <c r="P2081" s="7">
        <f>[1]!S_PQ_PctChange("H00906.CSI",$A$3,$A2081)/100</f>
        <v>1.6067789214904336</v>
      </c>
    </row>
    <row r="2082" spans="1:16" x14ac:dyDescent="0.3">
      <c r="A2082" s="3">
        <v>20170725</v>
      </c>
      <c r="B2082" s="29">
        <f>板块策略指数!B2082</f>
        <v>-2.6096542098686848E-3</v>
      </c>
      <c r="C2082" s="29">
        <f>板块策略指数!C2082</f>
        <v>-2.98994602063109E-3</v>
      </c>
      <c r="D2082" s="29">
        <f>板块策略指数!E2082</f>
        <v>-4.7529293928912598E-3</v>
      </c>
      <c r="E2082" s="29">
        <f>板块策略指数!F2082</f>
        <v>-3.63782949285698E-3</v>
      </c>
      <c r="F2082">
        <f t="shared" si="323"/>
        <v>0.29169516177218618</v>
      </c>
      <c r="G2082">
        <f t="shared" si="324"/>
        <v>0.19158283539181803</v>
      </c>
      <c r="H2082">
        <f t="shared" si="325"/>
        <v>0.30191512358410166</v>
      </c>
      <c r="I2082">
        <f t="shared" si="326"/>
        <v>0.21480687925189418</v>
      </c>
      <c r="J2082">
        <f t="shared" si="327"/>
        <v>-3.5512174183947413E-3</v>
      </c>
      <c r="K2082" s="28">
        <f t="shared" si="328"/>
        <v>4.8759044000000129</v>
      </c>
      <c r="L2082" s="28">
        <f t="shared" si="329"/>
        <v>2.9758411000000118</v>
      </c>
      <c r="M2082" s="28">
        <f t="shared" si="330"/>
        <v>4.332489021339339</v>
      </c>
      <c r="N2082" s="28">
        <f t="shared" si="331"/>
        <v>2.4575767811912668</v>
      </c>
      <c r="O2082" s="7">
        <f t="shared" si="332"/>
        <v>4.1333745608519195</v>
      </c>
      <c r="P2082" s="7">
        <f>[1]!S_PQ_PctChange("H00906.CSI",$A$3,$A2082)/100</f>
        <v>1.593264554186645</v>
      </c>
    </row>
    <row r="2083" spans="1:16" x14ac:dyDescent="0.3">
      <c r="A2083" s="3">
        <v>20170726</v>
      </c>
      <c r="B2083" s="29">
        <f>板块策略指数!B2083</f>
        <v>-1.4981506506470808E-2</v>
      </c>
      <c r="C2083" s="29">
        <f>板块策略指数!C2083</f>
        <v>-1.0835292185092629E-2</v>
      </c>
      <c r="D2083" s="29">
        <f>板块策略指数!E2083</f>
        <v>-1.35664208593478E-2</v>
      </c>
      <c r="E2083" s="29">
        <f>板块策略指数!F2083</f>
        <v>-1.36303332387371E-3</v>
      </c>
      <c r="F2083">
        <f t="shared" si="323"/>
        <v>0.2904722755208558</v>
      </c>
      <c r="G2083">
        <f t="shared" si="324"/>
        <v>0.19158269852557419</v>
      </c>
      <c r="H2083">
        <f t="shared" si="325"/>
        <v>0.30108130712672737</v>
      </c>
      <c r="I2083">
        <f t="shared" si="326"/>
        <v>0.21686371882684269</v>
      </c>
      <c r="J2083">
        <f t="shared" si="327"/>
        <v>-1.0834585528076488E-2</v>
      </c>
      <c r="K2083" s="28">
        <f t="shared" si="328"/>
        <v>4.7878745000000125</v>
      </c>
      <c r="L2083" s="28">
        <f t="shared" si="329"/>
        <v>2.9327617000000115</v>
      </c>
      <c r="M2083" s="28">
        <f t="shared" si="330"/>
        <v>4.2601462310479983</v>
      </c>
      <c r="N2083" s="28">
        <f t="shared" si="331"/>
        <v>2.4528639888186512</v>
      </c>
      <c r="O2083" s="7">
        <f t="shared" si="332"/>
        <v>4.0777565751247176</v>
      </c>
      <c r="P2083" s="7">
        <f>[1]!S_PQ_PctChange("H00906.CSI",$A$3,$A2083)/100</f>
        <v>1.5854231893214563</v>
      </c>
    </row>
    <row r="2084" spans="1:16" x14ac:dyDescent="0.3">
      <c r="A2084" s="3">
        <v>20170727</v>
      </c>
      <c r="B2084" s="29">
        <f>板块策略指数!B2084</f>
        <v>2.4995082391644892E-2</v>
      </c>
      <c r="C2084" s="29">
        <f>板块策略指数!C2084</f>
        <v>9.2356981609132745E-3</v>
      </c>
      <c r="D2084" s="29">
        <f>板块策略指数!E2084</f>
        <v>-6.6405872642852695E-4</v>
      </c>
      <c r="E2084" s="29">
        <f>板块策略指数!F2084</f>
        <v>-6.8853653531137098E-4</v>
      </c>
      <c r="F2084">
        <f t="shared" si="323"/>
        <v>0.29517042001401705</v>
      </c>
      <c r="G2084">
        <f t="shared" si="324"/>
        <v>0.19168814492637348</v>
      </c>
      <c r="H2084">
        <f t="shared" si="325"/>
        <v>0.29829204019198174</v>
      </c>
      <c r="I2084">
        <f t="shared" si="326"/>
        <v>0.21484939486762783</v>
      </c>
      <c r="J2084">
        <f t="shared" si="327"/>
        <v>8.6805241726100307E-3</v>
      </c>
      <c r="K2084" s="28">
        <f t="shared" si="328"/>
        <v>4.9325429000000138</v>
      </c>
      <c r="L2084" s="28">
        <f t="shared" si="329"/>
        <v>2.9690835000000115</v>
      </c>
      <c r="M2084" s="28">
        <f t="shared" si="330"/>
        <v>4.2566531850409808</v>
      </c>
      <c r="N2084" s="28">
        <f t="shared" si="331"/>
        <v>2.4504865658108885</v>
      </c>
      <c r="O2084" s="7">
        <f t="shared" si="332"/>
        <v>4.1218341638177174</v>
      </c>
      <c r="P2084" s="7">
        <f>[1]!S_PQ_PctChange("H00906.CSI",$A$3,$A2084)/100</f>
        <v>1.5936069903050281</v>
      </c>
    </row>
    <row r="2085" spans="1:16" x14ac:dyDescent="0.3">
      <c r="A2085" s="3">
        <v>20170728</v>
      </c>
      <c r="B2085" s="29">
        <f>板块策略指数!B2085</f>
        <v>-1.0058587186955277E-3</v>
      </c>
      <c r="C2085" s="29">
        <f>板块策略指数!C2085</f>
        <v>1.5475612946917656E-3</v>
      </c>
      <c r="D2085" s="29">
        <f>板块策略指数!E2085</f>
        <v>6.9945494296693202E-3</v>
      </c>
      <c r="E2085" s="29">
        <f>板块策略指数!F2085</f>
        <v>1.51843826651043E-3</v>
      </c>
      <c r="F2085">
        <f t="shared" si="323"/>
        <v>0.29416387834046548</v>
      </c>
      <c r="G2085">
        <f t="shared" si="324"/>
        <v>0.19152276391793857</v>
      </c>
      <c r="H2085">
        <f t="shared" si="325"/>
        <v>0.29965556850660763</v>
      </c>
      <c r="I2085">
        <f t="shared" si="326"/>
        <v>0.21465778923498841</v>
      </c>
      <c r="J2085">
        <f t="shared" si="327"/>
        <v>2.4124033755705413E-3</v>
      </c>
      <c r="K2085" s="28">
        <f t="shared" si="328"/>
        <v>4.9265756000000138</v>
      </c>
      <c r="L2085" s="28">
        <f t="shared" si="329"/>
        <v>2.9752259000000114</v>
      </c>
      <c r="M2085" s="28">
        <f t="shared" si="330"/>
        <v>4.2934211055783784</v>
      </c>
      <c r="N2085" s="28">
        <f t="shared" si="331"/>
        <v>2.4557259166504957</v>
      </c>
      <c r="O2085" s="7">
        <f t="shared" si="332"/>
        <v>4.1341900938436238</v>
      </c>
      <c r="P2085" s="7">
        <f>[1]!S_PQ_PctChange("H00906.CSI",$A$3,$A2085)/100</f>
        <v>1.6022109519088112</v>
      </c>
    </row>
    <row r="2086" spans="1:16" x14ac:dyDescent="0.3">
      <c r="A2086" s="3">
        <v>20170731</v>
      </c>
      <c r="B2086" s="29">
        <f>板块策略指数!B2086</f>
        <v>5.0496782661475347E-3</v>
      </c>
      <c r="C2086" s="29">
        <f>板块策略指数!C2086</f>
        <v>6.301126182539747E-3</v>
      </c>
      <c r="D2086" s="29">
        <f>板块策略指数!E2086</f>
        <v>1.42274717172729E-3</v>
      </c>
      <c r="E2086" s="29">
        <f>板块策略指数!F2086</f>
        <v>-2.0244575959351501E-3</v>
      </c>
      <c r="F2086">
        <f t="shared" si="323"/>
        <v>0.3</v>
      </c>
      <c r="G2086">
        <f t="shared" si="324"/>
        <v>0.2</v>
      </c>
      <c r="H2086">
        <f t="shared" si="325"/>
        <v>0.3</v>
      </c>
      <c r="I2086">
        <f t="shared" si="326"/>
        <v>0.2</v>
      </c>
      <c r="J2086">
        <f t="shared" si="327"/>
        <v>2.6840105660589082E-3</v>
      </c>
      <c r="K2086" s="28">
        <f t="shared" si="328"/>
        <v>4.9565029000000145</v>
      </c>
      <c r="L2086" s="28">
        <f t="shared" si="329"/>
        <v>3.0002743000000116</v>
      </c>
      <c r="M2086" s="28">
        <f t="shared" si="330"/>
        <v>4.3009523054851009</v>
      </c>
      <c r="N2086" s="28">
        <f t="shared" si="331"/>
        <v>2.4487299460690624</v>
      </c>
      <c r="O2086" s="7">
        <f t="shared" si="332"/>
        <v>4.147970314303655</v>
      </c>
      <c r="P2086" s="7">
        <f>[1]!S_PQ_PctChange("H00906.CSI",$A$3,$A2086)/100</f>
        <v>1.6198609820915657</v>
      </c>
    </row>
    <row r="2087" spans="1:16" x14ac:dyDescent="0.3">
      <c r="A2087" s="3">
        <v>20170801</v>
      </c>
      <c r="B2087" s="29">
        <f>板块策略指数!B2087</f>
        <v>-1.2795763097841861E-3</v>
      </c>
      <c r="C2087" s="29">
        <f>板块策略指数!C2087</f>
        <v>2.2808435911511406E-4</v>
      </c>
      <c r="D2087" s="29">
        <f>板块策略指数!E2087</f>
        <v>2.58011138408613E-3</v>
      </c>
      <c r="E2087" s="29">
        <f>板块策略指数!F2087</f>
        <v>1.62742280390713E-2</v>
      </c>
      <c r="F2087">
        <f t="shared" si="323"/>
        <v>0.29851442291146052</v>
      </c>
      <c r="G2087">
        <f t="shared" si="324"/>
        <v>0.19931003865863436</v>
      </c>
      <c r="H2087">
        <f t="shared" si="325"/>
        <v>0.29966807153746633</v>
      </c>
      <c r="I2087">
        <f t="shared" si="326"/>
        <v>0.2025074668924389</v>
      </c>
      <c r="J2087">
        <f t="shared" si="327"/>
        <v>3.6906230019278659E-3</v>
      </c>
      <c r="K2087" s="28">
        <f t="shared" si="328"/>
        <v>4.9488811000000137</v>
      </c>
      <c r="L2087" s="28">
        <f t="shared" si="329"/>
        <v>3.0011867000000123</v>
      </c>
      <c r="M2087" s="28">
        <f t="shared" si="330"/>
        <v>4.3146293528749808</v>
      </c>
      <c r="N2087" s="28">
        <f t="shared" si="331"/>
        <v>2.5048553636565645</v>
      </c>
      <c r="O2087" s="7">
        <f t="shared" si="332"/>
        <v>4.1669695319588653</v>
      </c>
      <c r="P2087" s="7">
        <f>[1]!S_PQ_PctChange("H00906.CSI",$A$3,$A2087)/100</f>
        <v>1.6351261055280839</v>
      </c>
    </row>
    <row r="2088" spans="1:16" x14ac:dyDescent="0.3">
      <c r="A2088" s="3">
        <v>20170802</v>
      </c>
      <c r="B2088" s="29">
        <f>板块策略指数!B2088</f>
        <v>-9.0471635077728849E-3</v>
      </c>
      <c r="C2088" s="29">
        <f>板块策略指数!C2088</f>
        <v>-7.6778471746895387E-3</v>
      </c>
      <c r="D2088" s="29">
        <f>板块策略指数!E2088</f>
        <v>-7.4584661303471796E-3</v>
      </c>
      <c r="E2088" s="29">
        <f>板块策略指数!F2088</f>
        <v>3.0241513488886299E-3</v>
      </c>
      <c r="F2088">
        <f t="shared" si="323"/>
        <v>0.29755549440544371</v>
      </c>
      <c r="G2088">
        <f t="shared" si="324"/>
        <v>0.19894431338946872</v>
      </c>
      <c r="H2088">
        <f t="shared" si="325"/>
        <v>0.29918432222125663</v>
      </c>
      <c r="I2088">
        <f t="shared" si="326"/>
        <v>0.20431586998383106</v>
      </c>
      <c r="J2088">
        <f t="shared" si="327"/>
        <v>-5.8536317434567655E-3</v>
      </c>
      <c r="K2088" s="28">
        <f t="shared" si="328"/>
        <v>4.8950606000000132</v>
      </c>
      <c r="L2088" s="28">
        <f t="shared" si="329"/>
        <v>2.9704662000000117</v>
      </c>
      <c r="M2088" s="28">
        <f t="shared" si="330"/>
        <v>4.2749903698512135</v>
      </c>
      <c r="N2088" s="28">
        <f t="shared" si="331"/>
        <v>2.5154545767322261</v>
      </c>
      <c r="O2088" s="7">
        <f t="shared" si="332"/>
        <v>4.1367239950891168</v>
      </c>
      <c r="P2088" s="7">
        <f>[1]!S_PQ_PctChange("H00906.CSI",$A$3,$A2088)/100</f>
        <v>1.6268870998178611</v>
      </c>
    </row>
    <row r="2089" spans="1:16" x14ac:dyDescent="0.3">
      <c r="A2089" s="3">
        <v>20170803</v>
      </c>
      <c r="B2089" s="29">
        <f>板块策略指数!B2089</f>
        <v>-6.1900805565933935E-3</v>
      </c>
      <c r="C2089" s="29">
        <f>板块策略指数!C2089</f>
        <v>-2.5414899640751735E-3</v>
      </c>
      <c r="D2089" s="29">
        <f>板块策略指数!E2089</f>
        <v>-9.9409900381927704E-3</v>
      </c>
      <c r="E2089" s="29">
        <f>板块策略指数!F2089</f>
        <v>-1.41126659122188E-2</v>
      </c>
      <c r="F2089">
        <f t="shared" si="323"/>
        <v>0.29816004608126057</v>
      </c>
      <c r="G2089">
        <f t="shared" si="324"/>
        <v>0.20008038547479756</v>
      </c>
      <c r="H2089">
        <f t="shared" si="325"/>
        <v>0.2986606858286488</v>
      </c>
      <c r="I2089">
        <f t="shared" si="326"/>
        <v>0.2030988826152931</v>
      </c>
      <c r="J2089">
        <f t="shared" si="327"/>
        <v>-8.2051374367469419E-3</v>
      </c>
      <c r="K2089" s="28">
        <f t="shared" si="328"/>
        <v>4.8585697000000128</v>
      </c>
      <c r="L2089" s="28">
        <f t="shared" si="329"/>
        <v>2.9603753000000119</v>
      </c>
      <c r="M2089" s="28">
        <f t="shared" si="330"/>
        <v>4.2225517431329598</v>
      </c>
      <c r="N2089" s="28">
        <f t="shared" si="331"/>
        <v>2.4658421407612234</v>
      </c>
      <c r="O2089" s="7">
        <f t="shared" si="332"/>
        <v>4.0945764687347754</v>
      </c>
      <c r="P2089" s="7">
        <f>[1]!S_PQ_PctChange("H00906.CSI",$A$3,$A2089)/100</f>
        <v>1.6113802537019484</v>
      </c>
    </row>
    <row r="2090" spans="1:16" x14ac:dyDescent="0.3">
      <c r="A2090" s="3">
        <v>20170804</v>
      </c>
      <c r="B2090" s="29">
        <f>板块策略指数!B2090</f>
        <v>-9.19809830034116E-3</v>
      </c>
      <c r="C2090" s="29">
        <f>板块策略指数!C2090</f>
        <v>-4.6221882052441187E-3</v>
      </c>
      <c r="D2090" s="29">
        <f>板块策略指数!E2090</f>
        <v>-6.6403556435755797E-3</v>
      </c>
      <c r="E2090" s="29">
        <f>板块策略指数!F2090</f>
        <v>-6.9979691658714196E-3</v>
      </c>
      <c r="F2090">
        <f t="shared" si="323"/>
        <v>0.29752155583808493</v>
      </c>
      <c r="G2090">
        <f t="shared" si="324"/>
        <v>0.20057399697300443</v>
      </c>
      <c r="H2090">
        <f t="shared" si="325"/>
        <v>0.29879046128294784</v>
      </c>
      <c r="I2090">
        <f t="shared" si="326"/>
        <v>0.20311398590596291</v>
      </c>
      <c r="J2090">
        <f t="shared" si="327"/>
        <v>-7.0718074997531705E-3</v>
      </c>
      <c r="K2090" s="28">
        <f t="shared" si="328"/>
        <v>4.804682000000013</v>
      </c>
      <c r="L2090" s="28">
        <f t="shared" si="329"/>
        <v>2.9420697000000118</v>
      </c>
      <c r="M2090" s="28">
        <f t="shared" si="330"/>
        <v>4.1878721421915817</v>
      </c>
      <c r="N2090" s="28">
        <f t="shared" si="331"/>
        <v>2.4415882843263987</v>
      </c>
      <c r="O2090" s="7">
        <f t="shared" si="332"/>
        <v>4.0585486046551109</v>
      </c>
      <c r="P2090" s="7">
        <f>[1]!S_PQ_PctChange("H00906.CSI",$A$3,$A2090)/100</f>
        <v>1.5971455663671328</v>
      </c>
    </row>
    <row r="2091" spans="1:16" x14ac:dyDescent="0.3">
      <c r="A2091" s="3">
        <v>20170807</v>
      </c>
      <c r="B2091" s="29">
        <f>板块策略指数!B2091</f>
        <v>5.2710036484342401E-3</v>
      </c>
      <c r="C2091" s="29">
        <f>板块策略指数!C2091</f>
        <v>1.141484129517035E-2</v>
      </c>
      <c r="D2091" s="29">
        <f>板块策略指数!E2091</f>
        <v>1.2145770046055399E-2</v>
      </c>
      <c r="E2091" s="29">
        <f>板块策略指数!F2091</f>
        <v>-2.5795724466962002E-4</v>
      </c>
      <c r="F2091">
        <f t="shared" si="323"/>
        <v>0.29688264777921503</v>
      </c>
      <c r="G2091">
        <f t="shared" si="324"/>
        <v>0.20136647775791716</v>
      </c>
      <c r="H2091">
        <f t="shared" si="325"/>
        <v>0.30018778453366329</v>
      </c>
      <c r="I2091">
        <f t="shared" si="326"/>
        <v>0.20156308992920477</v>
      </c>
      <c r="J2091">
        <f t="shared" si="327"/>
        <v>7.434403060234537E-3</v>
      </c>
      <c r="K2091" s="28">
        <f t="shared" si="328"/>
        <v>4.8352785000000136</v>
      </c>
      <c r="L2091" s="28">
        <f t="shared" si="329"/>
        <v>2.9870678000000122</v>
      </c>
      <c r="M2091" s="28">
        <f t="shared" si="330"/>
        <v>4.2508828442589772</v>
      </c>
      <c r="N2091" s="28">
        <f t="shared" si="331"/>
        <v>2.4407005016952867</v>
      </c>
      <c r="O2091" s="7">
        <f t="shared" si="332"/>
        <v>4.096155893881904</v>
      </c>
      <c r="P2091" s="7">
        <f>[1]!S_PQ_PctChange("H00906.CSI",$A$3,$A2091)/100</f>
        <v>1.6159437923092888</v>
      </c>
    </row>
    <row r="2092" spans="1:16" x14ac:dyDescent="0.3">
      <c r="A2092" s="3">
        <v>20170808</v>
      </c>
      <c r="B2092" s="29">
        <f>板块策略指数!B2092</f>
        <v>5.0013722566969333E-3</v>
      </c>
      <c r="C2092" s="29">
        <f>板块策略指数!C2092</f>
        <v>3.7721706162107947E-3</v>
      </c>
      <c r="D2092" s="29">
        <f>板块策略指数!E2092</f>
        <v>4.4681676663100604E-3</v>
      </c>
      <c r="E2092" s="29">
        <f>板块策略指数!F2092</f>
        <v>-5.1944450383524705E-4</v>
      </c>
      <c r="F2092">
        <f t="shared" si="323"/>
        <v>0.29733245477792142</v>
      </c>
      <c r="G2092">
        <f t="shared" si="324"/>
        <v>0.20142490679848221</v>
      </c>
      <c r="H2092">
        <f t="shared" si="325"/>
        <v>0.30048309288244074</v>
      </c>
      <c r="I2092">
        <f t="shared" si="326"/>
        <v>0.20075954554115599</v>
      </c>
      <c r="J2092">
        <f t="shared" si="327"/>
        <v>3.4809978620207638E-3</v>
      </c>
      <c r="K2092" s="28">
        <f t="shared" si="328"/>
        <v>4.8644629000000128</v>
      </c>
      <c r="L2092" s="28">
        <f t="shared" si="329"/>
        <v>3.0021077000000123</v>
      </c>
      <c r="M2092" s="28">
        <f t="shared" si="330"/>
        <v>4.2743446692032778</v>
      </c>
      <c r="N2092" s="28">
        <f t="shared" si="331"/>
        <v>2.438913248730338</v>
      </c>
      <c r="O2092" s="7">
        <f t="shared" si="332"/>
        <v>4.1138956016530308</v>
      </c>
      <c r="P2092" s="7">
        <f>[1]!S_PQ_PctChange("H00906.CSI",$A$3,$A2092)/100</f>
        <v>1.6191982125971034</v>
      </c>
    </row>
    <row r="2093" spans="1:16" x14ac:dyDescent="0.3">
      <c r="A2093" s="3">
        <v>20170809</v>
      </c>
      <c r="B2093" s="29">
        <f>板块策略指数!B2093</f>
        <v>5.8710747407064142E-3</v>
      </c>
      <c r="C2093" s="29">
        <f>板块策略指数!C2093</f>
        <v>1.5725738715127505E-2</v>
      </c>
      <c r="D2093" s="29">
        <f>板块策略指数!E2093</f>
        <v>1.14144967210943E-2</v>
      </c>
      <c r="E2093" s="29">
        <f>板块策略指数!F2093</f>
        <v>-1.15976760127099E-2</v>
      </c>
      <c r="F2093">
        <f t="shared" si="323"/>
        <v>0.29728999511589854</v>
      </c>
      <c r="G2093">
        <f t="shared" si="324"/>
        <v>0.20336924997907421</v>
      </c>
      <c r="H2093">
        <f t="shared" si="325"/>
        <v>0.30209592901217558</v>
      </c>
      <c r="I2093">
        <f t="shared" si="326"/>
        <v>0.19724482589285197</v>
      </c>
      <c r="J2093">
        <f t="shared" si="327"/>
        <v>6.0147356326764167E-3</v>
      </c>
      <c r="K2093" s="28">
        <f t="shared" si="328"/>
        <v>4.8988936000000134</v>
      </c>
      <c r="L2093" s="28">
        <f t="shared" si="329"/>
        <v>3.0650438000000122</v>
      </c>
      <c r="M2093" s="28">
        <f t="shared" si="330"/>
        <v>4.3345486591358195</v>
      </c>
      <c r="N2093" s="28">
        <f t="shared" si="331"/>
        <v>2.3990298470357478</v>
      </c>
      <c r="O2093" s="7">
        <f t="shared" si="332"/>
        <v>4.1446543317500808</v>
      </c>
      <c r="P2093" s="7">
        <f>[1]!S_PQ_PctChange("H00906.CSI",$A$3,$A2093)/100</f>
        <v>1.622897919735768</v>
      </c>
    </row>
    <row r="2094" spans="1:16" x14ac:dyDescent="0.3">
      <c r="A2094" s="3">
        <v>20170810</v>
      </c>
      <c r="B2094" s="29">
        <f>板块策略指数!B2094</f>
        <v>2.5288131998176516E-3</v>
      </c>
      <c r="C2094" s="29">
        <f>板块策略指数!C2094</f>
        <v>-1.6793914988074226E-3</v>
      </c>
      <c r="D2094" s="29">
        <f>板块策略指数!E2094</f>
        <v>-3.72815309221057E-3</v>
      </c>
      <c r="E2094" s="29">
        <f>板块策略指数!F2094</f>
        <v>-5.7189926642467201E-3</v>
      </c>
      <c r="F2094">
        <f t="shared" si="323"/>
        <v>0.29859240450000918</v>
      </c>
      <c r="G2094">
        <f t="shared" si="324"/>
        <v>0.20340279777160628</v>
      </c>
      <c r="H2094">
        <f t="shared" si="325"/>
        <v>0.3015256967903297</v>
      </c>
      <c r="I2094">
        <f t="shared" si="326"/>
        <v>0.1964791009380551</v>
      </c>
      <c r="J2094">
        <f t="shared" si="327"/>
        <v>-1.8440473099436987E-3</v>
      </c>
      <c r="K2094" s="28">
        <f t="shared" si="328"/>
        <v>4.9138108000000127</v>
      </c>
      <c r="L2094" s="28">
        <f t="shared" si="329"/>
        <v>3.0582170000000124</v>
      </c>
      <c r="M2094" s="28">
        <f t="shared" si="330"/>
        <v>4.3146606450567146</v>
      </c>
      <c r="N2094" s="28">
        <f t="shared" si="331"/>
        <v>2.3795908202749949</v>
      </c>
      <c r="O2094" s="7">
        <f t="shared" si="332"/>
        <v>4.1351673457690268</v>
      </c>
      <c r="P2094" s="7">
        <f>[1]!S_PQ_PctChange("H00906.CSI",$A$3,$A2094)/100</f>
        <v>1.6094824934812548</v>
      </c>
    </row>
    <row r="2095" spans="1:16" x14ac:dyDescent="0.3">
      <c r="A2095" s="3">
        <v>20170811</v>
      </c>
      <c r="B2095" s="29">
        <f>板块策略指数!B2095</f>
        <v>-8.1620467127558136E-3</v>
      </c>
      <c r="C2095" s="29">
        <f>板块策略指数!C2095</f>
        <v>-4.3137170831427478E-3</v>
      </c>
      <c r="D2095" s="29">
        <f>板块策略指数!E2095</f>
        <v>-1.6052972063599E-2</v>
      </c>
      <c r="E2095" s="29">
        <f>板块策略指数!F2095</f>
        <v>-1.77341272860643E-2</v>
      </c>
      <c r="F2095">
        <f t="shared" si="323"/>
        <v>0.29964291803121307</v>
      </c>
      <c r="G2095">
        <f t="shared" si="324"/>
        <v>0.20491039250926885</v>
      </c>
      <c r="H2095">
        <f t="shared" si="325"/>
        <v>0.30017919377103697</v>
      </c>
      <c r="I2095">
        <f t="shared" si="326"/>
        <v>0.19526749568848131</v>
      </c>
      <c r="J2095">
        <f t="shared" si="327"/>
        <v>-1.1639316249228891E-2</v>
      </c>
      <c r="K2095" s="28">
        <f t="shared" si="328"/>
        <v>4.8655420000000129</v>
      </c>
      <c r="L2095" s="28">
        <f t="shared" si="329"/>
        <v>3.0407110000000124</v>
      </c>
      <c r="M2095" s="28">
        <f t="shared" si="330"/>
        <v>4.2293445461941097</v>
      </c>
      <c r="N2095" s="28">
        <f t="shared" si="331"/>
        <v>2.3196567264934238</v>
      </c>
      <c r="O2095" s="7">
        <f t="shared" si="332"/>
        <v>4.0753975090389076</v>
      </c>
      <c r="P2095" s="7">
        <f>[1]!S_PQ_PctChange("H00906.CSI",$A$3,$A2095)/100</f>
        <v>1.5602984704276777</v>
      </c>
    </row>
    <row r="2096" spans="1:16" x14ac:dyDescent="0.3">
      <c r="A2096" s="3">
        <v>20170814</v>
      </c>
      <c r="B2096" s="29">
        <f>板块策略指数!B2096</f>
        <v>3.5063528656004775E-2</v>
      </c>
      <c r="C2096" s="29">
        <f>板块策略指数!C2096</f>
        <v>1.464536810477182E-2</v>
      </c>
      <c r="D2096" s="29">
        <f>板块策略指数!E2096</f>
        <v>1.34762867230731E-2</v>
      </c>
      <c r="E2096" s="29">
        <f>板块策略指数!F2096</f>
        <v>3.46191747828477E-3</v>
      </c>
      <c r="F2096">
        <f t="shared" si="323"/>
        <v>0.30459700987355148</v>
      </c>
      <c r="G2096">
        <f t="shared" si="324"/>
        <v>0.20418925011843711</v>
      </c>
      <c r="H2096">
        <f t="shared" si="325"/>
        <v>0.29877811999103465</v>
      </c>
      <c r="I2096">
        <f t="shared" si="326"/>
        <v>0.19243562001697695</v>
      </c>
      <c r="J2096">
        <f t="shared" si="327"/>
        <v>1.822882700957211E-2</v>
      </c>
      <c r="K2096" s="28">
        <f t="shared" si="328"/>
        <v>5.0712086000000136</v>
      </c>
      <c r="L2096" s="28">
        <f t="shared" si="329"/>
        <v>3.0998887000000135</v>
      </c>
      <c r="M2096" s="28">
        <f t="shared" si="330"/>
        <v>4.2998166926723602</v>
      </c>
      <c r="N2096" s="28">
        <f t="shared" si="331"/>
        <v>2.3311491041367773</v>
      </c>
      <c r="O2096" s="7">
        <f t="shared" si="332"/>
        <v>4.1679160522359906</v>
      </c>
      <c r="P2096" s="7">
        <f>[1]!S_PQ_PctChange("H00906.CSI",$A$3,$A2096)/100</f>
        <v>1.5995460075879131</v>
      </c>
    </row>
    <row r="2097" spans="1:16" x14ac:dyDescent="0.3">
      <c r="A2097" s="3">
        <v>20170815</v>
      </c>
      <c r="B2097" s="29">
        <f>板块策略指数!B2097</f>
        <v>7.2463001847770788E-3</v>
      </c>
      <c r="C2097" s="29">
        <f>板块策略指数!C2097</f>
        <v>-2.0971788819536393E-3</v>
      </c>
      <c r="D2097" s="29">
        <f>板块策略指数!E2097</f>
        <v>8.4433105080088697E-4</v>
      </c>
      <c r="E2097" s="29">
        <f>板块策略指数!F2097</f>
        <v>9.4750047674998592E-3</v>
      </c>
      <c r="F2097">
        <f t="shared" si="323"/>
        <v>0.30562615199772536</v>
      </c>
      <c r="G2097">
        <f t="shared" si="324"/>
        <v>0.20297863216163142</v>
      </c>
      <c r="H2097">
        <f t="shared" si="325"/>
        <v>0.29788217812647849</v>
      </c>
      <c r="I2097">
        <f t="shared" si="326"/>
        <v>0.19351303771416484</v>
      </c>
      <c r="J2097">
        <f t="shared" si="327"/>
        <v>3.8545760467649176E-3</v>
      </c>
      <c r="K2097" s="28">
        <f t="shared" si="328"/>
        <v>5.1152024000000145</v>
      </c>
      <c r="L2097" s="28">
        <f t="shared" si="329"/>
        <v>3.0912905000000137</v>
      </c>
      <c r="M2097" s="28">
        <f t="shared" si="330"/>
        <v>4.3042914924695364</v>
      </c>
      <c r="N2097" s="28">
        <f t="shared" si="331"/>
        <v>2.3627117577797261</v>
      </c>
      <c r="O2097" s="7">
        <f t="shared" si="332"/>
        <v>4.1878361776626321</v>
      </c>
      <c r="P2097" s="7">
        <f>[1]!S_PQ_PctChange("H00906.CSI",$A$3,$A2097)/100</f>
        <v>1.6078916173264646</v>
      </c>
    </row>
    <row r="2098" spans="1:16" x14ac:dyDescent="0.3">
      <c r="A2098" s="3">
        <v>20170816</v>
      </c>
      <c r="B2098" s="29">
        <f>板块策略指数!B2098</f>
        <v>1.4532994034670021E-2</v>
      </c>
      <c r="C2098" s="29">
        <f>板块策略指数!C2098</f>
        <v>-1.8546715272358801E-4</v>
      </c>
      <c r="D2098" s="29">
        <f>板块策略指数!E2098</f>
        <v>-4.1083061850551803E-3</v>
      </c>
      <c r="E2098" s="29">
        <f>板块策略指数!F2098</f>
        <v>-4.2038811539326804E-3</v>
      </c>
      <c r="F2098">
        <f t="shared" si="323"/>
        <v>0.30933570399230387</v>
      </c>
      <c r="G2098">
        <f t="shared" si="324"/>
        <v>0.20246181582993672</v>
      </c>
      <c r="H2098">
        <f t="shared" si="325"/>
        <v>0.29595793731262032</v>
      </c>
      <c r="I2098">
        <f t="shared" si="326"/>
        <v>0.19224454286513923</v>
      </c>
      <c r="J2098">
        <f t="shared" si="327"/>
        <v>2.3667201677497873E-3</v>
      </c>
      <c r="K2098" s="28">
        <f t="shared" si="328"/>
        <v>5.2040746000000153</v>
      </c>
      <c r="L2098" s="28">
        <f t="shared" si="329"/>
        <v>3.0905317000000139</v>
      </c>
      <c r="M2098" s="28">
        <f t="shared" si="330"/>
        <v>4.2824998389236884</v>
      </c>
      <c r="N2098" s="28">
        <f t="shared" si="331"/>
        <v>2.3485753171950883</v>
      </c>
      <c r="O2098" s="7">
        <f t="shared" si="332"/>
        <v>4.2001143341712881</v>
      </c>
      <c r="P2098" s="7">
        <f>[1]!S_PQ_PctChange("H00906.CSI",$A$3,$A2098)/100</f>
        <v>1.6060516161587728</v>
      </c>
    </row>
    <row r="2099" spans="1:16" x14ac:dyDescent="0.3">
      <c r="A2099" s="3">
        <v>20170817</v>
      </c>
      <c r="B2099" s="29">
        <f>板块策略指数!B2099</f>
        <v>2.2119979021528618E-3</v>
      </c>
      <c r="C2099" s="29">
        <f>板块策略指数!C2099</f>
        <v>1.8054376647417664E-3</v>
      </c>
      <c r="D2099" s="29">
        <f>板块策略指数!E2099</f>
        <v>9.1726740930583503E-4</v>
      </c>
      <c r="E2099" s="29">
        <f>板块策略指数!F2099</f>
        <v>3.3938560237367901E-3</v>
      </c>
      <c r="F2099">
        <f t="shared" si="323"/>
        <v>0.3094092712989579</v>
      </c>
      <c r="G2099">
        <f t="shared" si="324"/>
        <v>0.20242781522957937</v>
      </c>
      <c r="H2099">
        <f t="shared" si="325"/>
        <v>0.29564589211153819</v>
      </c>
      <c r="I2099">
        <f t="shared" si="326"/>
        <v>0.19251702135992474</v>
      </c>
      <c r="J2099">
        <f t="shared" si="327"/>
        <v>1.9737049865189574E-3</v>
      </c>
      <c r="K2099" s="28">
        <f t="shared" si="328"/>
        <v>5.2177980000000153</v>
      </c>
      <c r="L2099" s="28">
        <f t="shared" si="329"/>
        <v>3.0979169000000146</v>
      </c>
      <c r="M2099" s="28">
        <f t="shared" si="330"/>
        <v>4.2873453038655969</v>
      </c>
      <c r="N2099" s="28">
        <f t="shared" si="331"/>
        <v>2.359939899706287</v>
      </c>
      <c r="O2099" s="7">
        <f t="shared" si="332"/>
        <v>4.2103778257631106</v>
      </c>
      <c r="P2099" s="7">
        <f>[1]!S_PQ_PctChange("H00906.CSI",$A$3,$A2099)/100</f>
        <v>1.6215794181765859</v>
      </c>
    </row>
    <row r="2100" spans="1:16" x14ac:dyDescent="0.3">
      <c r="A2100" s="3">
        <v>20170818</v>
      </c>
      <c r="B2100" s="29">
        <f>板块策略指数!B2100</f>
        <v>-7.2415507869506126E-3</v>
      </c>
      <c r="C2100" s="29">
        <f>板块策略指数!C2100</f>
        <v>1.0396013642930907E-3</v>
      </c>
      <c r="D2100" s="29">
        <f>板块策略指数!E2100</f>
        <v>-1.45070256641588E-3</v>
      </c>
      <c r="E2100" s="29">
        <f>板块策略指数!F2100</f>
        <v>8.0289189461735799E-3</v>
      </c>
      <c r="F2100">
        <f t="shared" si="323"/>
        <v>0.30744947714648274</v>
      </c>
      <c r="G2100">
        <f t="shared" si="324"/>
        <v>0.20282350819468817</v>
      </c>
      <c r="H2100">
        <f t="shared" si="325"/>
        <v>0.29548688062617717</v>
      </c>
      <c r="I2100">
        <f t="shared" si="326"/>
        <v>0.19424013403265206</v>
      </c>
      <c r="J2100">
        <f t="shared" si="327"/>
        <v>-9.1334941336016114E-4</v>
      </c>
      <c r="K2100" s="28">
        <f t="shared" si="328"/>
        <v>5.1727715000000147</v>
      </c>
      <c r="L2100" s="28">
        <f t="shared" si="329"/>
        <v>3.1021771000000138</v>
      </c>
      <c r="M2100" s="28">
        <f t="shared" si="330"/>
        <v>4.279674938463752</v>
      </c>
      <c r="N2100" s="28">
        <f t="shared" si="331"/>
        <v>2.3869165848250433</v>
      </c>
      <c r="O2100" s="7">
        <f t="shared" si="332"/>
        <v>4.2056189302325651</v>
      </c>
      <c r="P2100" s="7">
        <f>[1]!S_PQ_PctChange("H00906.CSI",$A$3,$A2100)/100</f>
        <v>1.6217878824843064</v>
      </c>
    </row>
    <row r="2101" spans="1:16" x14ac:dyDescent="0.3">
      <c r="A2101" s="3">
        <v>20170821</v>
      </c>
      <c r="B2101" s="29">
        <f>板块策略指数!B2101</f>
        <v>3.6477455872131553E-3</v>
      </c>
      <c r="C2101" s="29">
        <f>板块策略指数!C2101</f>
        <v>5.7868296324894604E-3</v>
      </c>
      <c r="D2101" s="29">
        <f>板块策略指数!E2101</f>
        <v>6.0994806568847801E-3</v>
      </c>
      <c r="E2101" s="29">
        <f>板块策略指数!F2101</f>
        <v>-3.0151873968546102E-4</v>
      </c>
      <c r="F2101">
        <f t="shared" si="323"/>
        <v>0.30732968476486916</v>
      </c>
      <c r="G2101">
        <f t="shared" si="324"/>
        <v>0.20317659276959477</v>
      </c>
      <c r="H2101">
        <f t="shared" si="325"/>
        <v>0.29609329054105099</v>
      </c>
      <c r="I2101">
        <f t="shared" si="326"/>
        <v>0.19340043192448525</v>
      </c>
      <c r="J2101">
        <f t="shared" si="327"/>
        <v>4.0389520332712939E-3</v>
      </c>
      <c r="K2101" s="28">
        <f t="shared" si="328"/>
        <v>5.1952882000000153</v>
      </c>
      <c r="L2101" s="28">
        <f t="shared" si="329"/>
        <v>3.1259157000000135</v>
      </c>
      <c r="M2101" s="28">
        <f t="shared" si="330"/>
        <v>4.3118782136255511</v>
      </c>
      <c r="N2101" s="28">
        <f t="shared" si="331"/>
        <v>2.3858953660049673</v>
      </c>
      <c r="O2101" s="7">
        <f t="shared" si="332"/>
        <v>4.2266441753952639</v>
      </c>
      <c r="P2101" s="7">
        <f>[1]!S_PQ_PctChange("H00906.CSI",$A$3,$A2101)/100</f>
        <v>1.6365492302094444</v>
      </c>
    </row>
    <row r="2102" spans="1:16" x14ac:dyDescent="0.3">
      <c r="A2102" s="3">
        <v>20170822</v>
      </c>
      <c r="B2102" s="29">
        <f>板块策略指数!B2102</f>
        <v>-9.3972383722197381E-3</v>
      </c>
      <c r="C2102" s="29">
        <f>板块策略指数!C2102</f>
        <v>-3.2573132795707138E-3</v>
      </c>
      <c r="D2102" s="29">
        <f>板块策略指数!E2102</f>
        <v>1.5296251298324E-3</v>
      </c>
      <c r="E2102" s="29">
        <f>板块策略指数!F2102</f>
        <v>9.8323188574785097E-3</v>
      </c>
      <c r="F2102">
        <f t="shared" si="323"/>
        <v>0.30480599151452564</v>
      </c>
      <c r="G2102">
        <f t="shared" si="324"/>
        <v>0.20275715351827994</v>
      </c>
      <c r="H2102">
        <f t="shared" si="325"/>
        <v>0.29690111004813108</v>
      </c>
      <c r="I2102">
        <f t="shared" si="326"/>
        <v>0.19553574491906353</v>
      </c>
      <c r="J2102">
        <f t="shared" si="327"/>
        <v>-1.1953736684789937E-3</v>
      </c>
      <c r="K2102" s="28">
        <f t="shared" si="328"/>
        <v>5.1370696000000153</v>
      </c>
      <c r="L2102" s="28">
        <f t="shared" si="329"/>
        <v>3.1124763000000142</v>
      </c>
      <c r="M2102" s="28">
        <f t="shared" si="330"/>
        <v>4.3200033960277224</v>
      </c>
      <c r="N2102" s="28">
        <f t="shared" si="331"/>
        <v>2.419186568861587</v>
      </c>
      <c r="O2102" s="7">
        <f t="shared" si="332"/>
        <v>4.2203963825734876</v>
      </c>
      <c r="P2102" s="7">
        <f>[1]!S_PQ_PctChange("H00906.CSI",$A$3,$A2102)/100</f>
        <v>1.639046318798695</v>
      </c>
    </row>
    <row r="2103" spans="1:16" x14ac:dyDescent="0.3">
      <c r="A2103" s="3">
        <v>20170823</v>
      </c>
      <c r="B2103" s="29">
        <f>板块策略指数!B2103</f>
        <v>-1.6789283276173828E-3</v>
      </c>
      <c r="C2103" s="29">
        <f>板块策略指数!C2103</f>
        <v>-5.0669228172817169E-3</v>
      </c>
      <c r="D2103" s="29">
        <f>板块策略指数!E2103</f>
        <v>-1.5642864743485401E-4</v>
      </c>
      <c r="E2103" s="29">
        <f>板块策略指数!F2103</f>
        <v>9.7772914012203092E-3</v>
      </c>
      <c r="F2103">
        <f t="shared" si="323"/>
        <v>0.30419499626810542</v>
      </c>
      <c r="G2103">
        <f t="shared" si="324"/>
        <v>0.20166400299526507</v>
      </c>
      <c r="H2103">
        <f t="shared" si="325"/>
        <v>0.296757844849934</v>
      </c>
      <c r="I2103">
        <f t="shared" si="326"/>
        <v>0.19738315588669589</v>
      </c>
      <c r="J2103">
        <f t="shared" si="327"/>
        <v>3.2626385725152631E-4</v>
      </c>
      <c r="K2103" s="28">
        <f t="shared" si="328"/>
        <v>5.1267659000000156</v>
      </c>
      <c r="L2103" s="28">
        <f t="shared" si="329"/>
        <v>3.0916387000000141</v>
      </c>
      <c r="M2103" s="28">
        <f t="shared" si="330"/>
        <v>4.3191711950921334</v>
      </c>
      <c r="N2103" s="28">
        <f t="shared" si="331"/>
        <v>2.4526169523004859</v>
      </c>
      <c r="O2103" s="7">
        <f t="shared" si="332"/>
        <v>4.2220996092336476</v>
      </c>
      <c r="P2103" s="7">
        <f>[1]!S_PQ_PctChange("H00906.CSI",$A$3,$A2103)/100</f>
        <v>1.6347909153558802</v>
      </c>
    </row>
    <row r="2104" spans="1:16" x14ac:dyDescent="0.3">
      <c r="A2104" s="3">
        <v>20170824</v>
      </c>
      <c r="B2104" s="29">
        <f>板块策略指数!B2104</f>
        <v>-9.8168268515042064E-3</v>
      </c>
      <c r="C2104" s="29">
        <f>板块策略指数!C2104</f>
        <v>-7.3984049471425804E-3</v>
      </c>
      <c r="D2104" s="29">
        <f>板块策略指数!E2104</f>
        <v>-1.558990401136E-3</v>
      </c>
      <c r="E2104" s="29">
        <f>板块策略指数!F2104</f>
        <v>-3.3926422416533401E-3</v>
      </c>
      <c r="F2104">
        <f t="shared" si="323"/>
        <v>0.30290823775981734</v>
      </c>
      <c r="G2104">
        <f t="shared" si="324"/>
        <v>0.20130141557474746</v>
      </c>
      <c r="H2104">
        <f t="shared" si="325"/>
        <v>0.29796695015110669</v>
      </c>
      <c r="I2104">
        <f t="shared" si="326"/>
        <v>0.19782339651432884</v>
      </c>
      <c r="J2104">
        <f t="shared" si="327"/>
        <v>-5.6105146289136092E-3</v>
      </c>
      <c r="K2104" s="28">
        <f t="shared" si="328"/>
        <v>5.0666205000000151</v>
      </c>
      <c r="L2104" s="28">
        <f t="shared" si="329"/>
        <v>3.0613671000000142</v>
      </c>
      <c r="M2104" s="28">
        <f t="shared" si="330"/>
        <v>4.3108786582569856</v>
      </c>
      <c r="N2104" s="28">
        <f t="shared" si="331"/>
        <v>2.4409034581838629</v>
      </c>
      <c r="O2104" s="7">
        <f t="shared" si="332"/>
        <v>4.192800942982398</v>
      </c>
      <c r="P2104" s="7">
        <f>[1]!S_PQ_PctChange("H00906.CSI",$A$3,$A2104)/100</f>
        <v>1.6189496088752935</v>
      </c>
    </row>
    <row r="2105" spans="1:16" x14ac:dyDescent="0.3">
      <c r="A2105" s="3">
        <v>20170825</v>
      </c>
      <c r="B2105" s="29">
        <f>板块策略指数!B2105</f>
        <v>7.8349881948277383E-3</v>
      </c>
      <c r="C2105" s="29">
        <f>板块策略指数!C2105</f>
        <v>6.0376960260499187E-3</v>
      </c>
      <c r="D2105" s="29">
        <f>板块策略指数!E2105</f>
        <v>7.4007849948590403E-3</v>
      </c>
      <c r="E2105" s="29">
        <f>板块策略指数!F2105</f>
        <v>2.5898891204370899E-2</v>
      </c>
      <c r="F2105">
        <f t="shared" si="323"/>
        <v>0.30198467047858313</v>
      </c>
      <c r="G2105">
        <f t="shared" si="324"/>
        <v>0.20032975724472479</v>
      </c>
      <c r="H2105">
        <f t="shared" si="325"/>
        <v>0.29693046785738891</v>
      </c>
      <c r="I2105">
        <f t="shared" si="326"/>
        <v>0.20075510441930347</v>
      </c>
      <c r="J2105">
        <f t="shared" si="327"/>
        <v>1.0917275181464068E-2</v>
      </c>
      <c r="K2105" s="28">
        <f t="shared" si="328"/>
        <v>5.1141524000000143</v>
      </c>
      <c r="L2105" s="28">
        <f t="shared" si="329"/>
        <v>3.0858884000000142</v>
      </c>
      <c r="M2105" s="28">
        <f t="shared" si="330"/>
        <v>4.3501833293405303</v>
      </c>
      <c r="N2105" s="28">
        <f t="shared" si="331"/>
        <v>2.5300190424921105</v>
      </c>
      <c r="O2105" s="7">
        <f t="shared" si="332"/>
        <v>4.2494921798395033</v>
      </c>
      <c r="P2105" s="7">
        <f>[1]!S_PQ_PctChange("H00906.CSI",$A$3,$A2105)/100</f>
        <v>1.6580426353558382</v>
      </c>
    </row>
    <row r="2106" spans="1:16" x14ac:dyDescent="0.3">
      <c r="A2106" s="3">
        <v>20170828</v>
      </c>
      <c r="B2106" s="29">
        <f>板块策略指数!B2106</f>
        <v>1.650259813608837E-2</v>
      </c>
      <c r="C2106" s="29">
        <f>板块策略指数!C2106</f>
        <v>4.5309118085556195E-3</v>
      </c>
      <c r="D2106" s="29">
        <f>板块策略指数!E2106</f>
        <v>6.9062974527964796E-3</v>
      </c>
      <c r="E2106" s="29">
        <f>板块策略指数!F2106</f>
        <v>1.0200190843726699E-2</v>
      </c>
      <c r="F2106">
        <f t="shared" si="323"/>
        <v>0.30393203097977534</v>
      </c>
      <c r="G2106">
        <f t="shared" si="324"/>
        <v>0.19924702789968954</v>
      </c>
      <c r="H2106">
        <f t="shared" si="325"/>
        <v>0.29602398535037888</v>
      </c>
      <c r="I2106">
        <f t="shared" si="326"/>
        <v>0.20079695577015649</v>
      </c>
      <c r="J2106">
        <f t="shared" si="327"/>
        <v>9.9896386346226603E-3</v>
      </c>
      <c r="K2106" s="28">
        <f t="shared" si="328"/>
        <v>5.2150518000000154</v>
      </c>
      <c r="L2106" s="28">
        <f t="shared" si="329"/>
        <v>3.104401200000015</v>
      </c>
      <c r="M2106" s="28">
        <f t="shared" si="330"/>
        <v>4.3871332868399486</v>
      </c>
      <c r="N2106" s="28">
        <f t="shared" si="331"/>
        <v>2.5660259104075198</v>
      </c>
      <c r="O2106" s="7">
        <f t="shared" si="332"/>
        <v>4.3019327097313784</v>
      </c>
      <c r="P2106" s="7">
        <f>[1]!S_PQ_PctChange("H00906.CSI",$A$3,$A2106)/100</f>
        <v>1.6908721408486826</v>
      </c>
    </row>
    <row r="2107" spans="1:16" x14ac:dyDescent="0.3">
      <c r="A2107" s="3">
        <v>20170829</v>
      </c>
      <c r="B2107" s="29">
        <f>板块策略指数!B2107</f>
        <v>-1.265492268302572E-3</v>
      </c>
      <c r="C2107" s="29">
        <f>板块策略指数!C2107</f>
        <v>-5.5339132051710959E-3</v>
      </c>
      <c r="D2107" s="29">
        <f>板块策略指数!E2107</f>
        <v>-4.6887897801239798E-3</v>
      </c>
      <c r="E2107" s="29">
        <f>板块策略指数!F2107</f>
        <v>3.3655849651022698E-3</v>
      </c>
      <c r="F2107">
        <f t="shared" si="323"/>
        <v>0.30421651160999602</v>
      </c>
      <c r="G2107">
        <f t="shared" si="324"/>
        <v>0.198581178419066</v>
      </c>
      <c r="H2107">
        <f t="shared" si="325"/>
        <v>0.29528545209905288</v>
      </c>
      <c r="I2107">
        <f t="shared" si="326"/>
        <v>0.20191685787188535</v>
      </c>
      <c r="J2107">
        <f t="shared" si="327"/>
        <v>-2.1994344158836722E-3</v>
      </c>
      <c r="K2107" s="28">
        <f t="shared" si="328"/>
        <v>5.2071867000000154</v>
      </c>
      <c r="L2107" s="28">
        <f t="shared" si="329"/>
        <v>3.0816878000000152</v>
      </c>
      <c r="M2107" s="28">
        <f t="shared" si="330"/>
        <v>4.361874151340448</v>
      </c>
      <c r="N2107" s="28">
        <f t="shared" si="331"/>
        <v>2.5780276735967522</v>
      </c>
      <c r="O2107" s="7">
        <f t="shared" si="332"/>
        <v>4.2902714564588962</v>
      </c>
      <c r="P2107" s="7">
        <f>[1]!S_PQ_PctChange("H00906.CSI",$A$3,$A2107)/100</f>
        <v>1.6857850174684645</v>
      </c>
    </row>
    <row r="2108" spans="1:16" x14ac:dyDescent="0.3">
      <c r="A2108" s="3">
        <v>20170830</v>
      </c>
      <c r="B2108" s="29">
        <f>板块策略指数!B2108</f>
        <v>5.9497324287023264E-3</v>
      </c>
      <c r="C2108" s="29">
        <f>板块策略指数!C2108</f>
        <v>2.1936268619074752E-3</v>
      </c>
      <c r="D2108" s="29">
        <f>板块策略指数!E2108</f>
        <v>2.2979953622916799E-3</v>
      </c>
      <c r="E2108" s="29">
        <f>板块策略指数!F2108</f>
        <v>-5.7340718052446204E-3</v>
      </c>
      <c r="F2108">
        <f t="shared" si="323"/>
        <v>0.30548691288164226</v>
      </c>
      <c r="G2108">
        <f t="shared" si="324"/>
        <v>0.19866587226322435</v>
      </c>
      <c r="H2108">
        <f t="shared" si="325"/>
        <v>0.29544215397377804</v>
      </c>
      <c r="I2108">
        <f t="shared" si="326"/>
        <v>0.2004050608813556</v>
      </c>
      <c r="J2108">
        <f t="shared" si="327"/>
        <v>1.766378689471058E-3</v>
      </c>
      <c r="K2108" s="28">
        <f t="shared" si="328"/>
        <v>5.2441178000000157</v>
      </c>
      <c r="L2108" s="28">
        <f t="shared" si="329"/>
        <v>3.0906415000000145</v>
      </c>
      <c r="M2108" s="28">
        <f t="shared" si="330"/>
        <v>4.3741957132734202</v>
      </c>
      <c r="N2108" s="28">
        <f t="shared" si="331"/>
        <v>2.5575110059951958</v>
      </c>
      <c r="O2108" s="7">
        <f t="shared" si="332"/>
        <v>4.299616079221102</v>
      </c>
      <c r="P2108" s="7">
        <f>[1]!S_PQ_PctChange("H00906.CSI",$A$3,$A2108)/100</f>
        <v>1.6909239050541256</v>
      </c>
    </row>
    <row r="2109" spans="1:16" x14ac:dyDescent="0.3">
      <c r="A2109" s="3">
        <v>20170831</v>
      </c>
      <c r="B2109" s="29">
        <f>板块策略指数!B2109</f>
        <v>2.2599509573633888E-3</v>
      </c>
      <c r="C2109" s="29">
        <f>板块策略指数!C2109</f>
        <v>-1.3167616864006102E-3</v>
      </c>
      <c r="D2109" s="29">
        <f>板块策略指数!E2109</f>
        <v>-4.0928155244186401E-3</v>
      </c>
      <c r="E2109" s="29">
        <f>板块策略指数!F2109</f>
        <v>-7.3706622603480201E-3</v>
      </c>
      <c r="F2109">
        <f t="shared" si="323"/>
        <v>0.3</v>
      </c>
      <c r="G2109">
        <f t="shared" si="324"/>
        <v>0.2</v>
      </c>
      <c r="H2109">
        <f t="shared" si="325"/>
        <v>0.3</v>
      </c>
      <c r="I2109">
        <f t="shared" si="326"/>
        <v>0.2</v>
      </c>
      <c r="J2109">
        <f t="shared" si="327"/>
        <v>-2.2575184211352339E-3</v>
      </c>
      <c r="K2109" s="28">
        <f t="shared" si="328"/>
        <v>5.2582292000000148</v>
      </c>
      <c r="L2109" s="28">
        <f t="shared" si="329"/>
        <v>3.0852551000000146</v>
      </c>
      <c r="M2109" s="28">
        <f t="shared" si="330"/>
        <v>4.3522001216268702</v>
      </c>
      <c r="N2109" s="28">
        <f t="shared" si="331"/>
        <v>2.5312897938825345</v>
      </c>
      <c r="O2109" s="7">
        <f t="shared" si="332"/>
        <v>4.2876520982973165</v>
      </c>
      <c r="P2109" s="7">
        <f>[1]!S_PQ_PctChange("H00906.CSI",$A$3,$A2109)/100</f>
        <v>1.6867242797581627</v>
      </c>
    </row>
    <row r="2110" spans="1:16" x14ac:dyDescent="0.3">
      <c r="A2110" s="3">
        <v>20170901</v>
      </c>
      <c r="B2110" s="29">
        <f>板块策略指数!B2110</f>
        <v>7.3528946494960312E-3</v>
      </c>
      <c r="C2110" s="29">
        <f>板块策略指数!C2110</f>
        <v>4.1212114269192617E-3</v>
      </c>
      <c r="D2110" s="29">
        <f>板块策略指数!E2110</f>
        <v>-7.8701303538090495E-4</v>
      </c>
      <c r="E2110" s="29">
        <f>板块策略指数!F2110</f>
        <v>-4.0852077041895196E-3</v>
      </c>
      <c r="F2110">
        <f t="shared" si="323"/>
        <v>0.30160959670948767</v>
      </c>
      <c r="G2110">
        <f t="shared" si="324"/>
        <v>0.20042800309239631</v>
      </c>
      <c r="H2110">
        <f t="shared" si="325"/>
        <v>0.29917244257300962</v>
      </c>
      <c r="I2110">
        <f t="shared" si="326"/>
        <v>0.19878995762510654</v>
      </c>
      <c r="J2110">
        <f t="shared" si="327"/>
        <v>1.9769652287804861E-3</v>
      </c>
      <c r="K2110" s="28">
        <f t="shared" si="328"/>
        <v>5.3042453000000149</v>
      </c>
      <c r="L2110" s="28">
        <f t="shared" si="329"/>
        <v>3.1020913000000148</v>
      </c>
      <c r="M2110" s="28">
        <f t="shared" si="330"/>
        <v>4.3479878703631831</v>
      </c>
      <c r="N2110" s="28">
        <f t="shared" si="331"/>
        <v>2.5168637416108397</v>
      </c>
      <c r="O2110" s="7">
        <f t="shared" si="332"/>
        <v>4.2981056026375386</v>
      </c>
      <c r="P2110" s="7">
        <f>[1]!S_PQ_PctChange("H00906.CSI",$A$3,$A2110)/100</f>
        <v>1.6975380985594639</v>
      </c>
    </row>
    <row r="2111" spans="1:16" x14ac:dyDescent="0.3">
      <c r="A2111" s="3">
        <v>20170904</v>
      </c>
      <c r="B2111" s="29">
        <f>板块策略指数!B2111</f>
        <v>1.8515443870815176E-2</v>
      </c>
      <c r="C2111" s="29">
        <f>板块策略指数!C2111</f>
        <v>5.754284406102728E-3</v>
      </c>
      <c r="D2111" s="29">
        <f>板块策略指数!E2111</f>
        <v>2.8348025310390799E-3</v>
      </c>
      <c r="E2111" s="29">
        <f>板块策略指数!F2111</f>
        <v>4.2217731959257104E-3</v>
      </c>
      <c r="F2111">
        <f t="shared" si="323"/>
        <v>0.30462751613851291</v>
      </c>
      <c r="G2111">
        <f t="shared" si="324"/>
        <v>0.19989716993757406</v>
      </c>
      <c r="H2111">
        <f t="shared" si="325"/>
        <v>0.29751395368867489</v>
      </c>
      <c r="I2111">
        <f t="shared" si="326"/>
        <v>0.19796136023523844</v>
      </c>
      <c r="J2111">
        <f t="shared" si="327"/>
        <v>8.4250962036586004E-3</v>
      </c>
      <c r="K2111" s="28">
        <f t="shared" si="328"/>
        <v>5.4209712000000163</v>
      </c>
      <c r="L2111" s="28">
        <f t="shared" si="329"/>
        <v>3.1256959000000144</v>
      </c>
      <c r="M2111" s="28">
        <f t="shared" si="330"/>
        <v>4.3631483599140557</v>
      </c>
      <c r="N2111" s="28">
        <f t="shared" si="331"/>
        <v>2.5317111426888954</v>
      </c>
      <c r="O2111" s="7">
        <f t="shared" si="332"/>
        <v>4.3427426520369021</v>
      </c>
      <c r="P2111" s="7">
        <f>[1]!S_PQ_PctChange("H00906.CSI",$A$3,$A2111)/100</f>
        <v>1.7105770483872815</v>
      </c>
    </row>
    <row r="2112" spans="1:16" x14ac:dyDescent="0.3">
      <c r="A2112" s="3">
        <v>20170905</v>
      </c>
      <c r="B2112" s="29">
        <f>板块策略指数!B2112</f>
        <v>-2.0300978767822941E-3</v>
      </c>
      <c r="C2112" s="29">
        <f>板块策略指数!C2112</f>
        <v>6.182859963091346E-3</v>
      </c>
      <c r="D2112" s="29">
        <f>板块策略指数!E2112</f>
        <v>9.3477021742008001E-4</v>
      </c>
      <c r="E2112" s="29">
        <f>板块策略指数!F2112</f>
        <v>1.01266503835703E-2</v>
      </c>
      <c r="F2112">
        <f t="shared" si="323"/>
        <v>0.30312992317150605</v>
      </c>
      <c r="G2112">
        <f t="shared" si="324"/>
        <v>0.20055144574480299</v>
      </c>
      <c r="H2112">
        <f t="shared" si="325"/>
        <v>0.29693087072263497</v>
      </c>
      <c r="I2112">
        <f t="shared" si="326"/>
        <v>0.19938776036105618</v>
      </c>
      <c r="J2112">
        <f t="shared" si="327"/>
        <v>2.9003052027533806E-3</v>
      </c>
      <c r="K2112" s="28">
        <f t="shared" si="328"/>
        <v>5.4079360000000154</v>
      </c>
      <c r="L2112" s="28">
        <f t="shared" si="329"/>
        <v>3.1512045000000146</v>
      </c>
      <c r="M2112" s="28">
        <f t="shared" si="330"/>
        <v>4.3681616712725084</v>
      </c>
      <c r="N2112" s="28">
        <f t="shared" si="331"/>
        <v>2.5674755466866652</v>
      </c>
      <c r="O2112" s="7">
        <f t="shared" si="332"/>
        <v>4.3582382363475771</v>
      </c>
      <c r="P2112" s="7">
        <f>[1]!S_PQ_PctChange("H00906.CSI",$A$3,$A2112)/100</f>
        <v>1.7172010421651513</v>
      </c>
    </row>
    <row r="2113" spans="1:16" x14ac:dyDescent="0.3">
      <c r="A2113" s="3">
        <v>20170906</v>
      </c>
      <c r="B2113" s="29">
        <f>板块策略指数!B2113</f>
        <v>-1.1722963525224016E-4</v>
      </c>
      <c r="C2113" s="29">
        <f>板块策略指数!C2113</f>
        <v>-3.6051223205215595E-3</v>
      </c>
      <c r="D2113" s="29">
        <f>板块策略指数!E2113</f>
        <v>-2.3807940429343101E-3</v>
      </c>
      <c r="E2113" s="29">
        <f>板块策略指数!F2113</f>
        <v>-6.5122172164189598E-3</v>
      </c>
      <c r="F2113">
        <f t="shared" si="323"/>
        <v>0.3039344426961425</v>
      </c>
      <c r="G2113">
        <f t="shared" si="324"/>
        <v>0.20038227703211867</v>
      </c>
      <c r="H2113">
        <f t="shared" si="325"/>
        <v>0.29704495270028902</v>
      </c>
      <c r="I2113">
        <f t="shared" si="326"/>
        <v>0.19863832757145</v>
      </c>
      <c r="J2113">
        <f t="shared" si="327"/>
        <v>-2.7639359577411281E-3</v>
      </c>
      <c r="K2113" s="28">
        <f t="shared" si="328"/>
        <v>5.4071848000000156</v>
      </c>
      <c r="L2113" s="28">
        <f t="shared" si="329"/>
        <v>3.1362389000000146</v>
      </c>
      <c r="M2113" s="28">
        <f t="shared" si="330"/>
        <v>4.3553811839440346</v>
      </c>
      <c r="N2113" s="28">
        <f t="shared" si="331"/>
        <v>2.5442433710123789</v>
      </c>
      <c r="O2113" s="7">
        <f t="shared" si="332"/>
        <v>4.3434284090159929</v>
      </c>
      <c r="P2113" s="7">
        <f>[1]!S_PQ_PctChange("H00906.CSI",$A$3,$A2113)/100</f>
        <v>1.7174479777554663</v>
      </c>
    </row>
    <row r="2114" spans="1:16" x14ac:dyDescent="0.3">
      <c r="A2114" s="3">
        <v>20170907</v>
      </c>
      <c r="B2114" s="29">
        <f>板块策略指数!B2114</f>
        <v>-4.8141580058686222E-3</v>
      </c>
      <c r="C2114" s="29">
        <f>板块策略指数!C2114</f>
        <v>-7.1195113995959323E-4</v>
      </c>
      <c r="D2114" s="29">
        <f>板块策略指数!E2114</f>
        <v>-5.5898916320038803E-3</v>
      </c>
      <c r="E2114" s="29">
        <f>板块策略指数!F2114</f>
        <v>-5.7643930232555705E-4</v>
      </c>
      <c r="F2114">
        <f t="shared" ref="F2114:F2177" si="333">IF(MID($A2114,6,1)&lt;&gt;MID($A2115,6,1),0.3,F2113*(1+B2114)/(1+$J2114))</f>
        <v>0.30349731886784698</v>
      </c>
      <c r="G2114">
        <f t="shared" ref="G2114:G2177" si="334">IF(MID($A2114,6,1)&lt;&gt;MID($A2115,6,1),0.2,G2113*(1+C2114)/(1+$J2114))</f>
        <v>0.20091888177077535</v>
      </c>
      <c r="H2114">
        <f t="shared" ref="H2114:H2177" si="335">IF(MID($A2114,6,1)&lt;&gt;MID($A2115,6,1),0.3,H2113*(1+D2114)/(1+$J2114))</f>
        <v>0.29638652802514409</v>
      </c>
      <c r="I2114">
        <f t="shared" ref="I2114:I2177" si="336">IF(MID($A2114,6,1)&lt;&gt;MID($A2115,6,1),0.2,I2113*(1+E2114)/(1+$J2114))</f>
        <v>0.1991972713362338</v>
      </c>
      <c r="J2114">
        <f t="shared" si="327"/>
        <v>-3.3808028555143048E-3</v>
      </c>
      <c r="K2114" s="28">
        <f t="shared" si="328"/>
        <v>5.3763396000000157</v>
      </c>
      <c r="L2114" s="28">
        <f t="shared" si="329"/>
        <v>3.1332941000000147</v>
      </c>
      <c r="M2114" s="28">
        <f t="shared" si="330"/>
        <v>4.325445183477715</v>
      </c>
      <c r="N2114" s="28">
        <f t="shared" si="331"/>
        <v>2.5422003298363207</v>
      </c>
      <c r="O2114" s="7">
        <f t="shared" si="332"/>
        <v>4.3253633309925554</v>
      </c>
      <c r="P2114" s="7">
        <f>[1]!S_PQ_PctChange("H00906.CSI",$A$3,$A2114)/100</f>
        <v>1.7018940590539398</v>
      </c>
    </row>
    <row r="2115" spans="1:16" x14ac:dyDescent="0.3">
      <c r="A2115" s="3">
        <v>20170908</v>
      </c>
      <c r="B2115" s="29">
        <f>板块策略指数!B2115</f>
        <v>2.2922242096384495E-4</v>
      </c>
      <c r="C2115" s="29">
        <f>板块策略指数!C2115</f>
        <v>4.2995730693346093E-3</v>
      </c>
      <c r="D2115" s="29">
        <f>板块策略指数!E2115</f>
        <v>-2.7216120550875899E-3</v>
      </c>
      <c r="E2115" s="29">
        <f>板块策略指数!F2115</f>
        <v>-6.0837398072002702E-5</v>
      </c>
      <c r="F2115">
        <f t="shared" si="333"/>
        <v>0.30353208244461399</v>
      </c>
      <c r="G2115">
        <f t="shared" si="334"/>
        <v>0.20175961221383465</v>
      </c>
      <c r="H2115">
        <f t="shared" si="335"/>
        <v>0.29554598979748098</v>
      </c>
      <c r="I2115">
        <f t="shared" si="336"/>
        <v>0.19916231554407066</v>
      </c>
      <c r="J2115">
        <f t="shared" ref="J2115:J2178" si="337">SUMPRODUCT(F2114:I2114,B2115:E2115)</f>
        <v>1.1466601203944686E-4</v>
      </c>
      <c r="K2115" s="28">
        <f t="shared" ref="K2115:K2178" si="338">(1+K2114)*(1+B2115)-1</f>
        <v>5.3778012000000155</v>
      </c>
      <c r="L2115" s="28">
        <f t="shared" ref="L2115:L2178" si="339">(1+L2114)*(1+C2115)-1</f>
        <v>3.1510655000000147</v>
      </c>
      <c r="M2115" s="28">
        <f t="shared" ref="M2115:M2178" si="340">(1+M2114)*(1+D2115)-1</f>
        <v>4.3109513876676537</v>
      </c>
      <c r="N2115" s="28">
        <f t="shared" ref="N2115:N2178" si="341">(1+N2114)*(1+E2115)-1</f>
        <v>2.5419848315848035</v>
      </c>
      <c r="O2115" s="7">
        <f t="shared" si="332"/>
        <v>4.3259739691683814</v>
      </c>
      <c r="P2115" s="7">
        <f>[1]!S_PQ_PctChange("H00906.CSI",$A$3,$A2115)/100</f>
        <v>1.7017385579211741</v>
      </c>
    </row>
    <row r="2116" spans="1:16" x14ac:dyDescent="0.3">
      <c r="A2116" s="3">
        <v>20170911</v>
      </c>
      <c r="B2116" s="29">
        <f>板块策略指数!B2116</f>
        <v>1.7868070268481303E-3</v>
      </c>
      <c r="C2116" s="29">
        <f>板块策略指数!C2116</f>
        <v>-4.4375353749535554E-3</v>
      </c>
      <c r="D2116" s="29">
        <f>板块策略指数!E2116</f>
        <v>4.0520022685950298E-3</v>
      </c>
      <c r="E2116" s="29">
        <f>板块策略指数!F2116</f>
        <v>-4.3889284060868502E-3</v>
      </c>
      <c r="F2116">
        <f t="shared" si="333"/>
        <v>0.304083411722186</v>
      </c>
      <c r="G2116">
        <f t="shared" si="334"/>
        <v>0.20087022614130515</v>
      </c>
      <c r="H2116">
        <f t="shared" si="335"/>
        <v>0.29675230243665213</v>
      </c>
      <c r="I2116">
        <f t="shared" si="336"/>
        <v>0.198294059699857</v>
      </c>
      <c r="J2116">
        <f t="shared" si="337"/>
        <v>-2.9518281629768305E-5</v>
      </c>
      <c r="K2116" s="28">
        <f t="shared" si="338"/>
        <v>5.3891971000000156</v>
      </c>
      <c r="L2116" s="28">
        <f t="shared" si="339"/>
        <v>3.1326450000000152</v>
      </c>
      <c r="M2116" s="28">
        <f t="shared" si="340"/>
        <v>4.3324713747388808</v>
      </c>
      <c r="N2116" s="28">
        <f t="shared" si="341"/>
        <v>2.5264393137435324</v>
      </c>
      <c r="O2116" s="7">
        <f t="shared" ref="O2116:O2179" si="342">(1+O2115)*(1+J2116)-1</f>
        <v>4.3258167555688063</v>
      </c>
      <c r="P2116" s="7">
        <f>[1]!S_PQ_PctChange("H00906.CSI",$A$3,$A2116)/100</f>
        <v>1.7103291223438917</v>
      </c>
    </row>
    <row r="2117" spans="1:16" x14ac:dyDescent="0.3">
      <c r="A2117" s="3">
        <v>20170912</v>
      </c>
      <c r="B2117" s="29">
        <f>板块策略指数!B2117</f>
        <v>-8.7702725589732813E-4</v>
      </c>
      <c r="C2117" s="29">
        <f>板块策略指数!C2117</f>
        <v>-2.402069376876162E-3</v>
      </c>
      <c r="D2117" s="29">
        <f>板块策略指数!E2117</f>
        <v>2.1429915677229302E-3</v>
      </c>
      <c r="E2117" s="29">
        <f>板块策略指数!F2117</f>
        <v>4.72845070199628E-3</v>
      </c>
      <c r="F2117">
        <f t="shared" si="333"/>
        <v>0.30356647188522584</v>
      </c>
      <c r="G2117">
        <f t="shared" si="334"/>
        <v>0.20022266482296971</v>
      </c>
      <c r="H2117">
        <f t="shared" si="335"/>
        <v>0.2971432847896901</v>
      </c>
      <c r="I2117">
        <f t="shared" si="336"/>
        <v>0.19906757850211473</v>
      </c>
      <c r="J2117">
        <f t="shared" si="337"/>
        <v>8.2436770852676656E-4</v>
      </c>
      <c r="K2117" s="28">
        <f t="shared" si="338"/>
        <v>5.3835936000000153</v>
      </c>
      <c r="L2117" s="28">
        <f t="shared" si="339"/>
        <v>3.1227181000000153</v>
      </c>
      <c r="M2117" s="28">
        <f t="shared" si="340"/>
        <v>4.3438988159300695</v>
      </c>
      <c r="N2117" s="28">
        <f t="shared" si="341"/>
        <v>2.5431139081921499</v>
      </c>
      <c r="O2117" s="7">
        <f t="shared" si="342"/>
        <v>4.3302071869236274</v>
      </c>
      <c r="P2117" s="7">
        <f>[1]!S_PQ_PctChange("H00906.CSI",$A$3,$A2117)/100</f>
        <v>1.7159009943106289</v>
      </c>
    </row>
    <row r="2118" spans="1:16" x14ac:dyDescent="0.3">
      <c r="A2118" s="3">
        <v>20170913</v>
      </c>
      <c r="B2118" s="29">
        <f>板块策略指数!B2118</f>
        <v>-1.3084166260207669E-3</v>
      </c>
      <c r="C2118" s="29">
        <f>板块策略指数!C2118</f>
        <v>3.6080322833617457E-3</v>
      </c>
      <c r="D2118" s="29">
        <f>板块策略指数!E2118</f>
        <v>6.35866139288756E-3</v>
      </c>
      <c r="E2118" s="29">
        <f>板块策略指数!F2118</f>
        <v>-2.7898398739355998E-3</v>
      </c>
      <c r="F2118">
        <f t="shared" si="333"/>
        <v>0.30266706945181621</v>
      </c>
      <c r="G2118">
        <f t="shared" si="334"/>
        <v>0.20061220178716305</v>
      </c>
      <c r="H2118">
        <f t="shared" si="335"/>
        <v>0.29853735967500816</v>
      </c>
      <c r="I2118">
        <f t="shared" si="336"/>
        <v>0.198183369086013</v>
      </c>
      <c r="J2118">
        <f t="shared" si="337"/>
        <v>1.6592852846598889E-3</v>
      </c>
      <c r="K2118" s="28">
        <f t="shared" si="338"/>
        <v>5.3752412000000156</v>
      </c>
      <c r="L2118" s="28">
        <f t="shared" si="339"/>
        <v>3.1375930000000158</v>
      </c>
      <c r="M2118" s="28">
        <f t="shared" si="340"/>
        <v>4.3778788590184226</v>
      </c>
      <c r="N2118" s="28">
        <f t="shared" si="341"/>
        <v>2.5332291877331796</v>
      </c>
      <c r="O2118" s="7">
        <f t="shared" si="342"/>
        <v>4.3390515212730785</v>
      </c>
      <c r="P2118" s="7">
        <f>[1]!S_PQ_PctChange("H00906.CSI",$A$3,$A2118)/100</f>
        <v>1.7229621949274208</v>
      </c>
    </row>
    <row r="2119" spans="1:16" x14ac:dyDescent="0.3">
      <c r="A2119" s="3">
        <v>20170914</v>
      </c>
      <c r="B2119" s="29">
        <f>板块策略指数!B2119</f>
        <v>-2.4296963070198014E-3</v>
      </c>
      <c r="C2119" s="29">
        <f>板块策略指数!C2119</f>
        <v>1.9499259593688746E-4</v>
      </c>
      <c r="D2119" s="29">
        <f>板块策略指数!E2119</f>
        <v>-2.9529655497787699E-3</v>
      </c>
      <c r="E2119" s="29">
        <f>板块策略指数!F2119</f>
        <v>-4.4850613045644398E-4</v>
      </c>
      <c r="F2119">
        <f t="shared" si="333"/>
        <v>0.30243575858674304</v>
      </c>
      <c r="G2119">
        <f t="shared" si="334"/>
        <v>0.20098630922278998</v>
      </c>
      <c r="H2119">
        <f t="shared" si="335"/>
        <v>0.29815272868584469</v>
      </c>
      <c r="I2119">
        <f t="shared" si="336"/>
        <v>0.19842520350462264</v>
      </c>
      <c r="J2119">
        <f t="shared" si="337"/>
        <v>-1.6667281613322916E-3</v>
      </c>
      <c r="K2119" s="28">
        <f t="shared" si="338"/>
        <v>5.3597513000000152</v>
      </c>
      <c r="L2119" s="28">
        <f t="shared" si="339"/>
        <v>3.1383998000000162</v>
      </c>
      <c r="M2119" s="28">
        <f t="shared" si="340"/>
        <v>4.361998168016858</v>
      </c>
      <c r="N2119" s="28">
        <f t="shared" si="341"/>
        <v>2.5316445127821736</v>
      </c>
      <c r="O2119" s="7">
        <f t="shared" si="342"/>
        <v>4.330152773747769</v>
      </c>
      <c r="P2119" s="7">
        <f>[1]!S_PQ_PctChange("H00906.CSI",$A$3,$A2119)/100</f>
        <v>1.7151376156353964</v>
      </c>
    </row>
    <row r="2120" spans="1:16" x14ac:dyDescent="0.3">
      <c r="A2120" s="3">
        <v>20170915</v>
      </c>
      <c r="B2120" s="29">
        <f>板块策略指数!B2120</f>
        <v>-2.7239587183228247E-3</v>
      </c>
      <c r="C2120" s="29">
        <f>板块策略指数!C2120</f>
        <v>-1.1743669618406269E-5</v>
      </c>
      <c r="D2120" s="29">
        <f>板块策略指数!E2120</f>
        <v>6.0926903457030101E-3</v>
      </c>
      <c r="E2120" s="29">
        <f>板块策略指数!F2120</f>
        <v>2.7256902632905801E-3</v>
      </c>
      <c r="F2120">
        <f t="shared" si="333"/>
        <v>0.30115080941111466</v>
      </c>
      <c r="G2120">
        <f t="shared" si="334"/>
        <v>0.20067666976731019</v>
      </c>
      <c r="H2120">
        <f t="shared" si="335"/>
        <v>0.29951066569591556</v>
      </c>
      <c r="I2120">
        <f t="shared" si="336"/>
        <v>0.19866185512565987</v>
      </c>
      <c r="J2120">
        <f t="shared" si="337"/>
        <v>1.5312150586449856E-3</v>
      </c>
      <c r="K2120" s="28">
        <f t="shared" si="338"/>
        <v>5.3424276000000148</v>
      </c>
      <c r="L2120" s="28">
        <f t="shared" si="339"/>
        <v>3.1383512000000158</v>
      </c>
      <c r="M2120" s="28">
        <f t="shared" si="340"/>
        <v>4.3946671624888118</v>
      </c>
      <c r="N2120" s="28">
        <f t="shared" si="341"/>
        <v>2.5412706818440678</v>
      </c>
      <c r="O2120" s="7">
        <f t="shared" si="342"/>
        <v>4.3383143839398102</v>
      </c>
      <c r="P2120" s="7">
        <f>[1]!S_PQ_PctChange("H00906.CSI",$A$3,$A2120)/100</f>
        <v>1.7100515348373626</v>
      </c>
    </row>
    <row r="2121" spans="1:16" x14ac:dyDescent="0.3">
      <c r="A2121" s="3">
        <v>20170918</v>
      </c>
      <c r="B2121" s="29">
        <f>板块策略指数!B2121</f>
        <v>7.4960414211113525E-3</v>
      </c>
      <c r="C2121" s="29">
        <f>板块策略指数!C2121</f>
        <v>5.9303328340040273E-3</v>
      </c>
      <c r="D2121" s="29">
        <f>板块策略指数!E2121</f>
        <v>9.1814005190949607E-3</v>
      </c>
      <c r="E2121" s="29">
        <f>板块策略指数!F2121</f>
        <v>-3.1260604244528101E-3</v>
      </c>
      <c r="F2121">
        <f t="shared" si="333"/>
        <v>0.30172570008846317</v>
      </c>
      <c r="G2121">
        <f t="shared" si="334"/>
        <v>0.20074729860188417</v>
      </c>
      <c r="H2121">
        <f t="shared" si="335"/>
        <v>0.30058440912750434</v>
      </c>
      <c r="I2121">
        <f t="shared" si="336"/>
        <v>0.19694259218214857</v>
      </c>
      <c r="J2121">
        <f t="shared" si="337"/>
        <v>5.5764168034248421E-3</v>
      </c>
      <c r="K2121" s="28">
        <f t="shared" si="338"/>
        <v>5.3899707000000152</v>
      </c>
      <c r="L2121" s="28">
        <f t="shared" si="339"/>
        <v>3.1628930000000164</v>
      </c>
      <c r="M2121" s="28">
        <f t="shared" si="340"/>
        <v>4.4441977623748308</v>
      </c>
      <c r="N2121" s="28">
        <f t="shared" si="341"/>
        <v>2.5302004557132798</v>
      </c>
      <c r="O2121" s="7">
        <f t="shared" si="342"/>
        <v>4.3680830499723768</v>
      </c>
      <c r="P2121" s="7">
        <f>[1]!S_PQ_PctChange("H00906.CSI",$A$3,$A2121)/100</f>
        <v>1.7216059518931726</v>
      </c>
    </row>
    <row r="2122" spans="1:16" x14ac:dyDescent="0.3">
      <c r="A2122" s="3">
        <v>20170919</v>
      </c>
      <c r="B2122" s="29">
        <f>板块策略指数!B2122</f>
        <v>-5.6504797432012747E-3</v>
      </c>
      <c r="C2122" s="29">
        <f>板块策略指数!C2122</f>
        <v>-3.71851978900252E-3</v>
      </c>
      <c r="D2122" s="29">
        <f>板块策略指数!E2122</f>
        <v>-4.3020993823889601E-3</v>
      </c>
      <c r="E2122" s="29">
        <f>板块策略指数!F2122</f>
        <v>3.9046335317751298E-3</v>
      </c>
      <c r="F2122">
        <f t="shared" si="333"/>
        <v>0.30091619122254426</v>
      </c>
      <c r="G2122">
        <f t="shared" si="334"/>
        <v>0.20059770090034074</v>
      </c>
      <c r="H2122">
        <f t="shared" si="335"/>
        <v>0.30018447396815745</v>
      </c>
      <c r="I2122">
        <f t="shared" si="336"/>
        <v>0.19830163390895766</v>
      </c>
      <c r="J2122">
        <f t="shared" si="337"/>
        <v>-2.9755331103870435E-3</v>
      </c>
      <c r="K2122" s="28">
        <f t="shared" si="338"/>
        <v>5.3538643000000148</v>
      </c>
      <c r="L2122" s="28">
        <f t="shared" si="339"/>
        <v>3.1474132000000159</v>
      </c>
      <c r="M2122" s="28">
        <f t="shared" si="340"/>
        <v>4.4207762825437147</v>
      </c>
      <c r="N2122" s="28">
        <f t="shared" si="341"/>
        <v>2.5439845947865458</v>
      </c>
      <c r="O2122" s="7">
        <f t="shared" si="342"/>
        <v>4.3521101411178771</v>
      </c>
      <c r="P2122" s="7">
        <f>[1]!S_PQ_PctChange("H00906.CSI",$A$3,$A2122)/100</f>
        <v>1.712135656623472</v>
      </c>
    </row>
    <row r="2123" spans="1:16" x14ac:dyDescent="0.3">
      <c r="A2123" s="3">
        <v>20170920</v>
      </c>
      <c r="B2123" s="29">
        <f>板块策略指数!B2123</f>
        <v>8.1820759061536578E-3</v>
      </c>
      <c r="C2123" s="29">
        <f>板块策略指数!C2123</f>
        <v>2.5942435636748026E-3</v>
      </c>
      <c r="D2123" s="29">
        <f>板块策略指数!E2123</f>
        <v>7.0118031890365499E-3</v>
      </c>
      <c r="E2123" s="29">
        <f>板块策略指数!F2123</f>
        <v>-2.1823917833421898E-3</v>
      </c>
      <c r="F2123">
        <f t="shared" si="333"/>
        <v>0.3019727536962824</v>
      </c>
      <c r="G2123">
        <f t="shared" si="334"/>
        <v>0.20018631676674048</v>
      </c>
      <c r="H2123">
        <f t="shared" si="335"/>
        <v>0.30088879713939426</v>
      </c>
      <c r="I2123">
        <f t="shared" si="336"/>
        <v>0.19695213239758297</v>
      </c>
      <c r="J2123">
        <f t="shared" si="337"/>
        <v>4.6545810078251239E-3</v>
      </c>
      <c r="K2123" s="28">
        <f t="shared" si="338"/>
        <v>5.4058521000000148</v>
      </c>
      <c r="L2123" s="28">
        <f t="shared" si="339"/>
        <v>3.1581726000000154</v>
      </c>
      <c r="M2123" s="28">
        <f t="shared" si="340"/>
        <v>4.4587856989687085</v>
      </c>
      <c r="N2123" s="28">
        <f t="shared" si="341"/>
        <v>2.536250231926592</v>
      </c>
      <c r="O2123" s="7">
        <f t="shared" si="342"/>
        <v>4.3770219713325123</v>
      </c>
      <c r="P2123" s="7">
        <f>[1]!S_PQ_PctChange("H00906.CSI",$A$3,$A2123)/100</f>
        <v>1.7241098172666205</v>
      </c>
    </row>
    <row r="2124" spans="1:16" x14ac:dyDescent="0.3">
      <c r="A2124" s="3">
        <v>20170921</v>
      </c>
      <c r="B2124" s="29">
        <f>板块策略指数!B2124</f>
        <v>-5.5576368989225444E-3</v>
      </c>
      <c r="C2124" s="29">
        <f>板块策略指数!C2124</f>
        <v>-5.9737539514352874E-3</v>
      </c>
      <c r="D2124" s="29">
        <f>板块策略指数!E2124</f>
        <v>5.2659065415031005E-4</v>
      </c>
      <c r="E2124" s="29">
        <f>板块策略指数!F2124</f>
        <v>2.77306561360451E-3</v>
      </c>
      <c r="F2124">
        <f t="shared" si="333"/>
        <v>0.30094740788237828</v>
      </c>
      <c r="G2124">
        <f t="shared" si="334"/>
        <v>0.199423103843588</v>
      </c>
      <c r="H2124">
        <f t="shared" si="335"/>
        <v>0.30170178810959947</v>
      </c>
      <c r="I2124">
        <f t="shared" si="336"/>
        <v>0.19792770016443428</v>
      </c>
      <c r="J2124">
        <f t="shared" si="337"/>
        <v>-2.1695123048303473E-3</v>
      </c>
      <c r="K2124" s="28">
        <f t="shared" si="338"/>
        <v>5.3702507000000148</v>
      </c>
      <c r="L2124" s="28">
        <f t="shared" si="339"/>
        <v>3.1333327000000155</v>
      </c>
      <c r="M2124" s="28">
        <f t="shared" si="340"/>
        <v>4.4616602445007949</v>
      </c>
      <c r="N2124" s="28">
        <f t="shared" si="341"/>
        <v>2.5460564858458485</v>
      </c>
      <c r="O2124" s="7">
        <f t="shared" si="342"/>
        <v>4.3653564560023632</v>
      </c>
      <c r="P2124" s="7">
        <f>[1]!S_PQ_PctChange("H00906.CSI",$A$3,$A2124)/100</f>
        <v>1.7124371713911275</v>
      </c>
    </row>
    <row r="2125" spans="1:16" x14ac:dyDescent="0.3">
      <c r="A2125" s="3">
        <v>20170922</v>
      </c>
      <c r="B2125" s="29">
        <f>板块策略指数!B2125</f>
        <v>2.5816880330943371E-3</v>
      </c>
      <c r="C2125" s="29">
        <f>板块策略指数!C2125</f>
        <v>-1.0567743554733651E-3</v>
      </c>
      <c r="D2125" s="29">
        <f>板块策略指数!E2125</f>
        <v>6.8794675676421297E-3</v>
      </c>
      <c r="E2125" s="29">
        <f>板块策略指数!F2125</f>
        <v>-1.9938265030376099E-4</v>
      </c>
      <c r="F2125">
        <f t="shared" si="333"/>
        <v>0.30094122344127816</v>
      </c>
      <c r="G2125">
        <f t="shared" si="334"/>
        <v>0.19869529555943147</v>
      </c>
      <c r="H2125">
        <f t="shared" si="335"/>
        <v>0.30298887043917166</v>
      </c>
      <c r="I2125">
        <f t="shared" si="336"/>
        <v>0.19737461056011879</v>
      </c>
      <c r="J2125">
        <f t="shared" si="337"/>
        <v>2.6022914164622051E-3</v>
      </c>
      <c r="K2125" s="28">
        <f t="shared" si="338"/>
        <v>5.3866967000000168</v>
      </c>
      <c r="L2125" s="28">
        <f t="shared" si="339"/>
        <v>3.128964700000016</v>
      </c>
      <c r="M2125" s="28">
        <f t="shared" si="340"/>
        <v>4.499233559018319</v>
      </c>
      <c r="N2125" s="28">
        <f t="shared" si="341"/>
        <v>2.5453494637055738</v>
      </c>
      <c r="O2125" s="7">
        <f t="shared" si="342"/>
        <v>4.3793186770540791</v>
      </c>
      <c r="P2125" s="7">
        <f>[1]!S_PQ_PctChange("H00906.CSI",$A$3,$A2125)/100</f>
        <v>1.707741381233729</v>
      </c>
    </row>
    <row r="2126" spans="1:16" x14ac:dyDescent="0.3">
      <c r="A2126" s="3">
        <v>20170925</v>
      </c>
      <c r="B2126" s="29">
        <f>板块策略指数!B2126</f>
        <v>-1.1319278712577686E-2</v>
      </c>
      <c r="C2126" s="29">
        <f>板块策略指数!C2126</f>
        <v>7.0114186251094886E-3</v>
      </c>
      <c r="D2126" s="29">
        <f>板块策略指数!E2126</f>
        <v>-1.63706768113372E-3</v>
      </c>
      <c r="E2126" s="29">
        <f>板块策略指数!F2126</f>
        <v>-6.4899716873449498E-3</v>
      </c>
      <c r="F2126">
        <f t="shared" si="333"/>
        <v>0.29866681390399596</v>
      </c>
      <c r="G2126">
        <f t="shared" si="334"/>
        <v>0.20084970619387316</v>
      </c>
      <c r="H2126">
        <f t="shared" si="335"/>
        <v>0.30364374912990133</v>
      </c>
      <c r="I2126">
        <f t="shared" si="336"/>
        <v>0.19683973077222963</v>
      </c>
      <c r="J2126">
        <f t="shared" si="337"/>
        <v>-3.7902706101039991E-3</v>
      </c>
      <c r="K2126" s="28">
        <f t="shared" si="338"/>
        <v>5.3144039000000163</v>
      </c>
      <c r="L2126" s="28">
        <f t="shared" si="339"/>
        <v>3.1579146000000158</v>
      </c>
      <c r="M2126" s="28">
        <f t="shared" si="340"/>
        <v>4.4902309414878445</v>
      </c>
      <c r="N2126" s="28">
        <f t="shared" si="341"/>
        <v>2.5223402460643807</v>
      </c>
      <c r="O2126" s="7">
        <f t="shared" si="342"/>
        <v>4.3589296035700578</v>
      </c>
      <c r="P2126" s="7">
        <f>[1]!S_PQ_PctChange("H00906.CSI",$A$3,$A2126)/100</f>
        <v>1.688093972102586</v>
      </c>
    </row>
    <row r="2127" spans="1:16" x14ac:dyDescent="0.3">
      <c r="A2127" s="3">
        <v>20170926</v>
      </c>
      <c r="B2127" s="29">
        <f>板块策略指数!B2127</f>
        <v>2.3774690751092774E-3</v>
      </c>
      <c r="C2127" s="29">
        <f>板块策略指数!C2127</f>
        <v>-3.6253269848303569E-3</v>
      </c>
      <c r="D2127" s="29">
        <f>板块策略指数!E2127</f>
        <v>-2.2944123962822401E-3</v>
      </c>
      <c r="E2127" s="29">
        <f>板块策略指数!F2127</f>
        <v>-6.9435874000408195E-4</v>
      </c>
      <c r="F2127">
        <f t="shared" si="333"/>
        <v>0.29963200252610667</v>
      </c>
      <c r="G2127">
        <f t="shared" si="334"/>
        <v>0.20029209625850508</v>
      </c>
      <c r="H2127">
        <f t="shared" si="335"/>
        <v>0.30320522502682223</v>
      </c>
      <c r="I2127">
        <f t="shared" si="336"/>
        <v>0.19687067618856607</v>
      </c>
      <c r="J2127">
        <f t="shared" si="337"/>
        <v>-8.514361154407376E-4</v>
      </c>
      <c r="K2127" s="28">
        <f t="shared" si="338"/>
        <v>5.3294162000000158</v>
      </c>
      <c r="L2127" s="28">
        <f t="shared" si="339"/>
        <v>3.1428408000000161</v>
      </c>
      <c r="M2127" s="28">
        <f t="shared" si="340"/>
        <v>4.4776340875572425</v>
      </c>
      <c r="N2127" s="28">
        <f t="shared" si="341"/>
        <v>2.5198944783292574</v>
      </c>
      <c r="O2127" s="7">
        <f t="shared" si="342"/>
        <v>4.3543668173654737</v>
      </c>
      <c r="P2127" s="7">
        <f>[1]!S_PQ_PctChange("H00906.CSI",$A$3,$A2127)/100</f>
        <v>1.6937121347182993</v>
      </c>
    </row>
    <row r="2128" spans="1:16" x14ac:dyDescent="0.3">
      <c r="A2128" s="3">
        <v>20170927</v>
      </c>
      <c r="B2128" s="29">
        <f>板块策略指数!B2128</f>
        <v>1.7870510711556681E-2</v>
      </c>
      <c r="C2128" s="29">
        <f>板块策略指数!C2128</f>
        <v>1.0344592531772302E-3</v>
      </c>
      <c r="D2128" s="29">
        <f>板块策略指数!E2128</f>
        <v>4.5675084725688604E-3</v>
      </c>
      <c r="E2128" s="29">
        <f>板块策略指数!F2128</f>
        <v>-5.0056780043592798E-3</v>
      </c>
      <c r="F2128">
        <f t="shared" si="333"/>
        <v>0.30317926955695373</v>
      </c>
      <c r="G2128">
        <f t="shared" si="334"/>
        <v>0.19931115816063552</v>
      </c>
      <c r="H2128">
        <f t="shared" si="335"/>
        <v>0.30278515696214242</v>
      </c>
      <c r="I2128">
        <f t="shared" si="336"/>
        <v>0.19472441532026849</v>
      </c>
      <c r="J2128">
        <f t="shared" si="337"/>
        <v>5.9611921437175593E-3</v>
      </c>
      <c r="K2128" s="28">
        <f t="shared" si="338"/>
        <v>5.4425261000000162</v>
      </c>
      <c r="L2128" s="28">
        <f t="shared" si="339"/>
        <v>3.1471264000000163</v>
      </c>
      <c r="M2128" s="28">
        <f t="shared" si="340"/>
        <v>4.5026532276617921</v>
      </c>
      <c r="N2128" s="28">
        <f t="shared" si="341"/>
        <v>2.5022750199614192</v>
      </c>
      <c r="O2128" s="7">
        <f t="shared" si="342"/>
        <v>4.3862852267717347</v>
      </c>
      <c r="P2128" s="7">
        <f>[1]!S_PQ_PctChange("H00906.CSI",$A$3,$A2128)/100</f>
        <v>1.7011820275512768</v>
      </c>
    </row>
    <row r="2129" spans="1:16" x14ac:dyDescent="0.3">
      <c r="A2129" s="3">
        <v>20170928</v>
      </c>
      <c r="B2129" s="29">
        <f>板块策略指数!B2129</f>
        <v>1.0367905222766604E-2</v>
      </c>
      <c r="C2129" s="29">
        <f>板块策略指数!C2129</f>
        <v>5.5850962247014115E-3</v>
      </c>
      <c r="D2129" s="29">
        <f>板块策略指数!E2129</f>
        <v>4.9544807424013798E-3</v>
      </c>
      <c r="E2129" s="29">
        <f>板块策略指数!F2129</f>
        <v>-4.0156109200868003E-3</v>
      </c>
      <c r="F2129">
        <f t="shared" si="333"/>
        <v>0.30480628013039079</v>
      </c>
      <c r="G2129">
        <f t="shared" si="334"/>
        <v>0.19943221240321429</v>
      </c>
      <c r="H2129">
        <f t="shared" si="335"/>
        <v>0.30277906165994184</v>
      </c>
      <c r="I2129">
        <f t="shared" si="336"/>
        <v>0.19298244580645313</v>
      </c>
      <c r="J2129">
        <f t="shared" si="337"/>
        <v>4.9747116699442621E-3</v>
      </c>
      <c r="K2129" s="28">
        <f t="shared" si="338"/>
        <v>5.5093216000000158</v>
      </c>
      <c r="L2129" s="28">
        <f t="shared" si="339"/>
        <v>3.1702885000000167</v>
      </c>
      <c r="M2129" s="28">
        <f t="shared" si="340"/>
        <v>4.529916017110355</v>
      </c>
      <c r="N2129" s="28">
        <f t="shared" si="341"/>
        <v>2.4882112461461148</v>
      </c>
      <c r="O2129" s="7">
        <f t="shared" si="342"/>
        <v>4.4130804427470052</v>
      </c>
      <c r="P2129" s="7">
        <f>[1]!S_PQ_PctChange("H00906.CSI",$A$3,$A2129)/100</f>
        <v>1.7000763691449885</v>
      </c>
    </row>
    <row r="2130" spans="1:16" x14ac:dyDescent="0.3">
      <c r="A2130" s="3">
        <v>20170929</v>
      </c>
      <c r="B2130" s="29">
        <f>板块策略指数!B2130</f>
        <v>6.3211656342190611E-3</v>
      </c>
      <c r="C2130" s="29">
        <f>板块策略指数!C2130</f>
        <v>3.6415706011707601E-3</v>
      </c>
      <c r="D2130" s="29">
        <f>板块策略指数!E2130</f>
        <v>4.7790935801246904E-3</v>
      </c>
      <c r="E2130" s="29">
        <f>板块策略指数!F2130</f>
        <v>3.1887371309048001E-3</v>
      </c>
      <c r="F2130">
        <f t="shared" si="333"/>
        <v>0.3</v>
      </c>
      <c r="G2130">
        <f t="shared" si="334"/>
        <v>0.2</v>
      </c>
      <c r="H2130">
        <f t="shared" si="335"/>
        <v>0.3</v>
      </c>
      <c r="I2130">
        <f t="shared" si="336"/>
        <v>0.2</v>
      </c>
      <c r="J2130">
        <f t="shared" si="337"/>
        <v>4.7153572249994287E-3</v>
      </c>
      <c r="K2130" s="28">
        <f t="shared" si="338"/>
        <v>5.5504681000000158</v>
      </c>
      <c r="L2130" s="28">
        <f t="shared" si="339"/>
        <v>3.1854749000000169</v>
      </c>
      <c r="M2130" s="28">
        <f t="shared" si="340"/>
        <v>4.5563440032463554</v>
      </c>
      <c r="N2130" s="28">
        <f t="shared" si="341"/>
        <v>2.4993342348671401</v>
      </c>
      <c r="O2130" s="7">
        <f t="shared" si="342"/>
        <v>4.4386050507222148</v>
      </c>
      <c r="P2130" s="7">
        <f>[1]!S_PQ_PctChange("H00906.CSI",$A$3,$A2130)/100</f>
        <v>1.7112990886789126</v>
      </c>
    </row>
    <row r="2131" spans="1:16" x14ac:dyDescent="0.3">
      <c r="A2131" s="3">
        <v>20171009</v>
      </c>
      <c r="B2131" s="29">
        <f>板块策略指数!B2131</f>
        <v>1.7306518903587909E-2</v>
      </c>
      <c r="C2131" s="29">
        <f>板块策略指数!C2131</f>
        <v>1.1331641243386642E-2</v>
      </c>
      <c r="D2131" s="29">
        <f>板块策略指数!E2131</f>
        <v>1.90018280031563E-2</v>
      </c>
      <c r="E2131" s="29">
        <f>板块策略指数!F2131</f>
        <v>8.8851392349101801E-3</v>
      </c>
      <c r="F2131">
        <f t="shared" si="333"/>
        <v>0.30070073159170285</v>
      </c>
      <c r="G2131">
        <f t="shared" si="334"/>
        <v>0.199289764197769</v>
      </c>
      <c r="H2131">
        <f t="shared" si="335"/>
        <v>0.30120183983886489</v>
      </c>
      <c r="I2131">
        <f t="shared" si="336"/>
        <v>0.19880766437166331</v>
      </c>
      <c r="J2131">
        <f t="shared" si="337"/>
        <v>1.4935860167682627E-2</v>
      </c>
      <c r="K2131" s="28">
        <f t="shared" si="338"/>
        <v>5.6638339000000153</v>
      </c>
      <c r="L2131" s="28">
        <f t="shared" si="339"/>
        <v>3.2329032000000169</v>
      </c>
      <c r="M2131" s="28">
        <f t="shared" si="340"/>
        <v>4.6619246963224112</v>
      </c>
      <c r="N2131" s="28">
        <f t="shared" si="341"/>
        <v>2.5304263067734221</v>
      </c>
      <c r="O2131" s="7">
        <f t="shared" si="342"/>
        <v>4.519835295267054</v>
      </c>
      <c r="P2131" s="7">
        <f>[1]!S_PQ_PctChange("H00906.CSI",$A$3,$A2131)/100</f>
        <v>1.7431867254265985</v>
      </c>
    </row>
    <row r="2132" spans="1:16" x14ac:dyDescent="0.3">
      <c r="A2132" s="3">
        <v>20171010</v>
      </c>
      <c r="B2132" s="29">
        <f>板块策略指数!B2132</f>
        <v>1.5541203690567042E-3</v>
      </c>
      <c r="C2132" s="29">
        <f>板块策略指数!C2132</f>
        <v>2.0251490749894793E-2</v>
      </c>
      <c r="D2132" s="29">
        <f>板块策略指数!E2132</f>
        <v>3.37807394947228E-3</v>
      </c>
      <c r="E2132" s="29">
        <f>板块策略指数!F2132</f>
        <v>4.6938872023757497E-3</v>
      </c>
      <c r="F2132">
        <f t="shared" si="333"/>
        <v>0.29923681143197367</v>
      </c>
      <c r="G2132">
        <f t="shared" si="334"/>
        <v>0.20202184963529435</v>
      </c>
      <c r="H2132">
        <f t="shared" si="335"/>
        <v>0.3002813353798518</v>
      </c>
      <c r="I2132">
        <f t="shared" si="336"/>
        <v>0.19846000355288027</v>
      </c>
      <c r="J2132">
        <f t="shared" si="337"/>
        <v>6.4539027883779064E-3</v>
      </c>
      <c r="K2132" s="28">
        <f t="shared" si="338"/>
        <v>5.6741903000000162</v>
      </c>
      <c r="L2132" s="28">
        <f t="shared" si="339"/>
        <v>3.3186258000000173</v>
      </c>
      <c r="M2132" s="28">
        <f t="shared" si="340"/>
        <v>4.6810510966429311</v>
      </c>
      <c r="N2132" s="28">
        <f t="shared" si="341"/>
        <v>2.5469977296337167</v>
      </c>
      <c r="O2132" s="7">
        <f t="shared" si="342"/>
        <v>4.555459775670565</v>
      </c>
      <c r="P2132" s="7">
        <f>[1]!S_PQ_PctChange("H00906.CSI",$A$3,$A2132)/100</f>
        <v>1.7502175347727222</v>
      </c>
    </row>
    <row r="2133" spans="1:16" x14ac:dyDescent="0.3">
      <c r="A2133" s="3">
        <v>20171011</v>
      </c>
      <c r="B2133" s="29">
        <f>板块策略指数!B2133</f>
        <v>-2.7490825366486408E-3</v>
      </c>
      <c r="C2133" s="29">
        <f>板块策略指数!C2133</f>
        <v>8.1087136560894276E-3</v>
      </c>
      <c r="D2133" s="29">
        <f>板块策略指数!E2133</f>
        <v>1.3008297214692099E-2</v>
      </c>
      <c r="E2133" s="29">
        <f>板块策略指数!F2133</f>
        <v>1.3028986289793901E-3</v>
      </c>
      <c r="F2133">
        <f t="shared" si="333"/>
        <v>0.2969353774439496</v>
      </c>
      <c r="G2133">
        <f t="shared" si="334"/>
        <v>0.20265073911576495</v>
      </c>
      <c r="H2133">
        <f t="shared" si="335"/>
        <v>0.30268006705170281</v>
      </c>
      <c r="I2133">
        <f t="shared" si="336"/>
        <v>0.19773381638858262</v>
      </c>
      <c r="J2133">
        <f t="shared" si="337"/>
        <v>4.9802327635181378E-3</v>
      </c>
      <c r="K2133" s="28">
        <f t="shared" si="338"/>
        <v>5.6558424000000169</v>
      </c>
      <c r="L2133" s="28">
        <f t="shared" si="339"/>
        <v>3.3536443000000169</v>
      </c>
      <c r="M2133" s="28">
        <f t="shared" si="340"/>
        <v>4.7549518977999146</v>
      </c>
      <c r="N2133" s="28">
        <f t="shared" si="341"/>
        <v>2.5516191081126496</v>
      </c>
      <c r="O2133" s="7">
        <f t="shared" si="342"/>
        <v>4.5831272584617668</v>
      </c>
      <c r="P2133" s="7">
        <f>[1]!S_PQ_PctChange("H00906.CSI",$A$3,$A2133)/100</f>
        <v>1.7521761296638609</v>
      </c>
    </row>
    <row r="2134" spans="1:16" x14ac:dyDescent="0.3">
      <c r="A2134" s="3">
        <v>20171012</v>
      </c>
      <c r="B2134" s="29">
        <f>板块策略指数!B2134</f>
        <v>5.4072944996413951E-3</v>
      </c>
      <c r="C2134" s="29">
        <f>板块策略指数!C2134</f>
        <v>2.442482496790176E-3</v>
      </c>
      <c r="D2134" s="29">
        <f>板块策略指数!E2134</f>
        <v>3.2875066536449098E-3</v>
      </c>
      <c r="E2134" s="29">
        <f>板块策略指数!F2134</f>
        <v>3.0251332166817001E-3</v>
      </c>
      <c r="F2134">
        <f t="shared" si="333"/>
        <v>0.29744229564517244</v>
      </c>
      <c r="G2134">
        <f t="shared" si="334"/>
        <v>0.20239808753367222</v>
      </c>
      <c r="H2134">
        <f t="shared" si="335"/>
        <v>0.30255753616719699</v>
      </c>
      <c r="I2134">
        <f t="shared" si="336"/>
        <v>0.19760208065395846</v>
      </c>
      <c r="J2134">
        <f t="shared" si="337"/>
        <v>3.6938217868299605E-3</v>
      </c>
      <c r="K2134" s="28">
        <f t="shared" si="338"/>
        <v>5.6918325000000181</v>
      </c>
      <c r="L2134" s="28">
        <f t="shared" si="339"/>
        <v>3.3642780000000174</v>
      </c>
      <c r="M2134" s="28">
        <f t="shared" si="340"/>
        <v>4.7738713404553375</v>
      </c>
      <c r="N2134" s="28">
        <f t="shared" si="341"/>
        <v>2.5623632290496028</v>
      </c>
      <c r="O2134" s="7">
        <f t="shared" si="342"/>
        <v>4.6037503355677165</v>
      </c>
      <c r="P2134" s="7">
        <f>[1]!S_PQ_PctChange("H00906.CSI",$A$3,$A2134)/100</f>
        <v>1.7565191621392535</v>
      </c>
    </row>
    <row r="2135" spans="1:16" x14ac:dyDescent="0.3">
      <c r="A2135" s="3">
        <v>20171013</v>
      </c>
      <c r="B2135" s="29">
        <f>板块策略指数!B2135</f>
        <v>1.3676597553809037E-2</v>
      </c>
      <c r="C2135" s="29">
        <f>板块策略指数!C2135</f>
        <v>2.0438661331840164E-3</v>
      </c>
      <c r="D2135" s="29">
        <f>板块策略指数!E2135</f>
        <v>2.84536209665661E-3</v>
      </c>
      <c r="E2135" s="29">
        <f>板块策略指数!F2135</f>
        <v>-2.9597293590137999E-3</v>
      </c>
      <c r="F2135">
        <f t="shared" si="333"/>
        <v>0.30008258821673678</v>
      </c>
      <c r="G2135">
        <f t="shared" si="334"/>
        <v>0.20185141160316786</v>
      </c>
      <c r="H2135">
        <f t="shared" si="335"/>
        <v>0.30198168058003411</v>
      </c>
      <c r="I2135">
        <f t="shared" si="336"/>
        <v>0.19608431960006137</v>
      </c>
      <c r="J2135">
        <f t="shared" si="337"/>
        <v>4.7577102355056151E-3</v>
      </c>
      <c r="K2135" s="28">
        <f t="shared" si="338"/>
        <v>5.7833540000000188</v>
      </c>
      <c r="L2135" s="28">
        <f t="shared" si="339"/>
        <v>3.3731980000000181</v>
      </c>
      <c r="M2135" s="28">
        <f t="shared" si="340"/>
        <v>4.7903000951184413</v>
      </c>
      <c r="N2135" s="28">
        <f t="shared" si="341"/>
        <v>2.5518195980131133</v>
      </c>
      <c r="O2135" s="7">
        <f t="shared" si="342"/>
        <v>4.6304113558964648</v>
      </c>
      <c r="P2135" s="7">
        <f>[1]!S_PQ_PctChange("H00906.CSI",$A$3,$A2135)/100</f>
        <v>1.7665183593509715</v>
      </c>
    </row>
    <row r="2136" spans="1:16" x14ac:dyDescent="0.3">
      <c r="A2136" s="3">
        <v>20171016</v>
      </c>
      <c r="B2136" s="29">
        <f>板块策略指数!B2136</f>
        <v>-7.3305771746543617E-3</v>
      </c>
      <c r="C2136" s="29">
        <f>板块策略指数!C2136</f>
        <v>-1.0301042852393116E-2</v>
      </c>
      <c r="D2136" s="29">
        <f>板块策略指数!E2136</f>
        <v>-3.84039667040791E-3</v>
      </c>
      <c r="E2136" s="29">
        <f>板块策略指数!F2136</f>
        <v>3.8337353669960798E-3</v>
      </c>
      <c r="F2136">
        <f t="shared" si="333"/>
        <v>0.29928557690500251</v>
      </c>
      <c r="G2136">
        <f t="shared" si="334"/>
        <v>0.20071288341696336</v>
      </c>
      <c r="H2136">
        <f t="shared" si="335"/>
        <v>0.30223855918281523</v>
      </c>
      <c r="I2136">
        <f t="shared" si="336"/>
        <v>0.19776298049521898</v>
      </c>
      <c r="J2136">
        <f t="shared" si="337"/>
        <v>-4.6870526620927172E-3</v>
      </c>
      <c r="K2136" s="28">
        <f t="shared" si="338"/>
        <v>5.7336281000000184</v>
      </c>
      <c r="L2136" s="28">
        <f t="shared" si="339"/>
        <v>3.3281495000000181</v>
      </c>
      <c r="M2136" s="28">
        <f t="shared" si="340"/>
        <v>4.768063045912486</v>
      </c>
      <c r="N2136" s="28">
        <f t="shared" si="341"/>
        <v>2.5654363344232061</v>
      </c>
      <c r="O2136" s="7">
        <f t="shared" si="342"/>
        <v>4.6040213213621337</v>
      </c>
      <c r="P2136" s="7">
        <f>[1]!S_PQ_PctChange("H00906.CSI",$A$3,$A2136)/100</f>
        <v>1.7521532971140283</v>
      </c>
    </row>
    <row r="2137" spans="1:16" x14ac:dyDescent="0.3">
      <c r="A2137" s="3">
        <v>20171017</v>
      </c>
      <c r="B2137" s="29">
        <f>板块策略指数!B2137</f>
        <v>-1.6578135641319067E-3</v>
      </c>
      <c r="C2137" s="29">
        <f>板块策略指数!C2137</f>
        <v>3.1713322287041279E-3</v>
      </c>
      <c r="D2137" s="29">
        <f>板块策略指数!E2137</f>
        <v>3.48564118534312E-3</v>
      </c>
      <c r="E2137" s="29">
        <f>板块策略指数!F2137</f>
        <v>-1.7254977063028401E-3</v>
      </c>
      <c r="F2137">
        <f t="shared" si="333"/>
        <v>0.29853487946751878</v>
      </c>
      <c r="G2137">
        <f t="shared" si="334"/>
        <v>0.20117788173414738</v>
      </c>
      <c r="H2137">
        <f t="shared" si="335"/>
        <v>0.30303368082178977</v>
      </c>
      <c r="I2137">
        <f t="shared" si="336"/>
        <v>0.1972535579765442</v>
      </c>
      <c r="J2137">
        <f t="shared" si="337"/>
        <v>8.5262314740446521E-4</v>
      </c>
      <c r="K2137" s="28">
        <f t="shared" si="338"/>
        <v>5.7224650000000192</v>
      </c>
      <c r="L2137" s="28">
        <f t="shared" si="339"/>
        <v>3.3418755000000182</v>
      </c>
      <c r="M2137" s="28">
        <f t="shared" si="340"/>
        <v>4.7881684440249748</v>
      </c>
      <c r="N2137" s="28">
        <f t="shared" si="341"/>
        <v>2.55928418220619</v>
      </c>
      <c r="O2137" s="7">
        <f t="shared" si="342"/>
        <v>4.6087994396592746</v>
      </c>
      <c r="P2137" s="7">
        <f>[1]!S_PQ_PctChange("H00906.CSI",$A$3,$A2137)/100</f>
        <v>1.7512337917567198</v>
      </c>
    </row>
    <row r="2138" spans="1:16" x14ac:dyDescent="0.3">
      <c r="A2138" s="3">
        <v>20171018</v>
      </c>
      <c r="B2138" s="29">
        <f>板块策略指数!B2138</f>
        <v>6.1299091925357489E-3</v>
      </c>
      <c r="C2138" s="29">
        <f>板块策略指数!C2138</f>
        <v>1.2043919730079794E-2</v>
      </c>
      <c r="D2138" s="29">
        <f>板块策略指数!E2138</f>
        <v>1.1251744847352901E-2</v>
      </c>
      <c r="E2138" s="29">
        <f>板块策略指数!F2138</f>
        <v>7.6019832487751902E-3</v>
      </c>
      <c r="F2138">
        <f t="shared" si="333"/>
        <v>0.29763787195388158</v>
      </c>
      <c r="G2138">
        <f t="shared" si="334"/>
        <v>0.20175236897483487</v>
      </c>
      <c r="H2138">
        <f t="shared" si="335"/>
        <v>0.303661153130456</v>
      </c>
      <c r="I2138">
        <f t="shared" si="336"/>
        <v>0.19694860594082761</v>
      </c>
      <c r="J2138">
        <f t="shared" si="337"/>
        <v>9.1621378612740043E-3</v>
      </c>
      <c r="K2138" s="28">
        <f t="shared" si="338"/>
        <v>5.7636731000000196</v>
      </c>
      <c r="L2138" s="28">
        <f t="shared" si="339"/>
        <v>3.3941687000000194</v>
      </c>
      <c r="M2138" s="28">
        <f t="shared" si="340"/>
        <v>4.853295438490643</v>
      </c>
      <c r="N2138" s="28">
        <f t="shared" si="341"/>
        <v>2.5863418009369523</v>
      </c>
      <c r="O2138" s="7">
        <f t="shared" si="342"/>
        <v>4.6601880333616696</v>
      </c>
      <c r="P2138" s="7">
        <f>[1]!S_PQ_PctChange("H00906.CSI",$A$3,$A2138)/100</f>
        <v>1.7612270462499882</v>
      </c>
    </row>
    <row r="2139" spans="1:16" x14ac:dyDescent="0.3">
      <c r="A2139" s="3">
        <v>20171019</v>
      </c>
      <c r="B2139" s="29">
        <f>板块策略指数!B2139</f>
        <v>-1.4507960179210863E-2</v>
      </c>
      <c r="C2139" s="29">
        <f>板块策略指数!C2139</f>
        <v>7.4084547550484544E-3</v>
      </c>
      <c r="D2139" s="29">
        <f>板块策略指数!E2139</f>
        <v>9.7543798611349607E-3</v>
      </c>
      <c r="E2139" s="29">
        <f>板块策略指数!F2139</f>
        <v>-1.7965222809739399E-3</v>
      </c>
      <c r="F2139">
        <f t="shared" si="333"/>
        <v>0.29338290171180464</v>
      </c>
      <c r="G2139">
        <f t="shared" si="334"/>
        <v>0.20329079887211396</v>
      </c>
      <c r="H2139">
        <f t="shared" si="335"/>
        <v>0.30668919158392866</v>
      </c>
      <c r="I2139">
        <f t="shared" si="336"/>
        <v>0.1966371078321528</v>
      </c>
      <c r="J2139">
        <f t="shared" si="337"/>
        <v>-2.152414189327847E-4</v>
      </c>
      <c r="K2139" s="28">
        <f t="shared" si="338"/>
        <v>5.6655460000000195</v>
      </c>
      <c r="L2139" s="28">
        <f t="shared" si="339"/>
        <v>3.4267227000000196</v>
      </c>
      <c r="M2139" s="28">
        <f t="shared" si="340"/>
        <v>4.9103907056371296</v>
      </c>
      <c r="N2139" s="28">
        <f t="shared" si="341"/>
        <v>2.5798988579843809</v>
      </c>
      <c r="O2139" s="7">
        <f t="shared" si="342"/>
        <v>4.6589697264579426</v>
      </c>
      <c r="P2139" s="7">
        <f>[1]!S_PQ_PctChange("H00906.CSI",$A$3,$A2139)/100</f>
        <v>1.7474711647832415</v>
      </c>
    </row>
    <row r="2140" spans="1:16" x14ac:dyDescent="0.3">
      <c r="A2140" s="3">
        <v>20171020</v>
      </c>
      <c r="B2140" s="29">
        <f>板块策略指数!B2140</f>
        <v>6.5503711173848104E-3</v>
      </c>
      <c r="C2140" s="29">
        <f>板块策略指数!C2140</f>
        <v>-2.3535470157190277E-3</v>
      </c>
      <c r="D2140" s="29">
        <f>板块策略指数!E2140</f>
        <v>-7.6035350519729804E-3</v>
      </c>
      <c r="E2140" s="29">
        <f>板块策略指数!F2140</f>
        <v>-4.36564826073149E-3</v>
      </c>
      <c r="F2140">
        <f t="shared" si="333"/>
        <v>0.29582148590089979</v>
      </c>
      <c r="G2140">
        <f t="shared" si="334"/>
        <v>0.20316728946428264</v>
      </c>
      <c r="H2140">
        <f t="shared" si="335"/>
        <v>0.30488992996710268</v>
      </c>
      <c r="I2140">
        <f t="shared" si="336"/>
        <v>0.19612129466771491</v>
      </c>
      <c r="J2140">
        <f t="shared" si="337"/>
        <v>-1.7470580333734159E-3</v>
      </c>
      <c r="K2140" s="28">
        <f t="shared" si="338"/>
        <v>5.7092078000000201</v>
      </c>
      <c r="L2140" s="28">
        <f t="shared" si="339"/>
        <v>3.4163042000000186</v>
      </c>
      <c r="M2140" s="28">
        <f t="shared" si="340"/>
        <v>4.8654508427359628</v>
      </c>
      <c r="N2140" s="28">
        <f t="shared" si="341"/>
        <v>2.5642702787614269</v>
      </c>
      <c r="O2140" s="7">
        <f t="shared" si="342"/>
        <v>4.6490831779367179</v>
      </c>
      <c r="P2140" s="7">
        <f>[1]!S_PQ_PctChange("H00906.CSI",$A$3,$A2140)/100</f>
        <v>1.7535171509982199</v>
      </c>
    </row>
    <row r="2141" spans="1:16" x14ac:dyDescent="0.3">
      <c r="A2141" s="3">
        <v>20171023</v>
      </c>
      <c r="B2141" s="29">
        <f>板块策略指数!B2141</f>
        <v>9.9155074612534786E-3</v>
      </c>
      <c r="C2141" s="29">
        <f>板块策略指数!C2141</f>
        <v>1.6225558012964814E-2</v>
      </c>
      <c r="D2141" s="29">
        <f>板块策略指数!E2141</f>
        <v>5.5948682057270103E-3</v>
      </c>
      <c r="E2141" s="29">
        <f>板块策略指数!F2141</f>
        <v>-5.4109326585574501E-3</v>
      </c>
      <c r="F2141">
        <f t="shared" si="333"/>
        <v>0.29671498557156251</v>
      </c>
      <c r="G2141">
        <f t="shared" si="334"/>
        <v>0.2050541794148632</v>
      </c>
      <c r="H2141">
        <f t="shared" si="335"/>
        <v>0.30450249445806521</v>
      </c>
      <c r="I2141">
        <f t="shared" si="336"/>
        <v>0.19372834055550925</v>
      </c>
      <c r="J2141">
        <f t="shared" si="337"/>
        <v>6.8743426492521654E-3</v>
      </c>
      <c r="K2141" s="28">
        <f t="shared" si="338"/>
        <v>5.7757330000000211</v>
      </c>
      <c r="L2141" s="28">
        <f t="shared" si="339"/>
        <v>3.4879612000000195</v>
      </c>
      <c r="M2141" s="28">
        <f t="shared" si="340"/>
        <v>4.898267267168241</v>
      </c>
      <c r="N2141" s="28">
        <f t="shared" si="341"/>
        <v>2.544984252306151</v>
      </c>
      <c r="O2141" s="7">
        <f t="shared" si="342"/>
        <v>4.6879169113559813</v>
      </c>
      <c r="P2141" s="7">
        <f>[1]!S_PQ_PctChange("H00906.CSI",$A$3,$A2141)/100</f>
        <v>1.7603339703510477</v>
      </c>
    </row>
    <row r="2142" spans="1:16" x14ac:dyDescent="0.3">
      <c r="A2142" s="3">
        <v>20171024</v>
      </c>
      <c r="B2142" s="29">
        <f>板块策略指数!B2142</f>
        <v>5.8957458919935103E-4</v>
      </c>
      <c r="C2142" s="29">
        <f>板块策略指数!C2142</f>
        <v>2.8157551807713103E-3</v>
      </c>
      <c r="D2142" s="29">
        <f>板块策略指数!E2142</f>
        <v>5.3606162756526902E-3</v>
      </c>
      <c r="E2142" s="29">
        <f>板块策略指数!F2142</f>
        <v>9.0649431711127097E-3</v>
      </c>
      <c r="F2142">
        <f t="shared" si="333"/>
        <v>0.29566563619157527</v>
      </c>
      <c r="G2142">
        <f t="shared" si="334"/>
        <v>0.20478359889236949</v>
      </c>
      <c r="H2142">
        <f t="shared" si="335"/>
        <v>0.30487240731863718</v>
      </c>
      <c r="I2142">
        <f t="shared" si="336"/>
        <v>0.19467835759741811</v>
      </c>
      <c r="J2142">
        <f t="shared" si="337"/>
        <v>4.1407754092922643E-3</v>
      </c>
      <c r="K2142" s="28">
        <f t="shared" si="338"/>
        <v>5.7797278000000203</v>
      </c>
      <c r="L2142" s="28">
        <f t="shared" si="339"/>
        <v>3.5005982000000202</v>
      </c>
      <c r="M2142" s="28">
        <f t="shared" si="340"/>
        <v>4.9298856146787733</v>
      </c>
      <c r="N2142" s="28">
        <f t="shared" si="341"/>
        <v>2.577119333095796</v>
      </c>
      <c r="O2142" s="7">
        <f t="shared" si="342"/>
        <v>4.7114692978326227</v>
      </c>
      <c r="P2142" s="7">
        <f>[1]!S_PQ_PctChange("H00906.CSI",$A$3,$A2142)/100</f>
        <v>1.7737009686631069</v>
      </c>
    </row>
    <row r="2143" spans="1:16" x14ac:dyDescent="0.3">
      <c r="A2143" s="3">
        <v>20171025</v>
      </c>
      <c r="B2143" s="29">
        <f>板块策略指数!B2143</f>
        <v>1.8550036772862849E-2</v>
      </c>
      <c r="C2143" s="29">
        <f>板块策略指数!C2143</f>
        <v>1.0975740958168589E-2</v>
      </c>
      <c r="D2143" s="29">
        <f>板块策略指数!E2143</f>
        <v>9.6144979141851907E-3</v>
      </c>
      <c r="E2143" s="29">
        <f>板块策略指数!F2143</f>
        <v>9.9123529205799604E-5</v>
      </c>
      <c r="F2143">
        <f t="shared" si="333"/>
        <v>0.29796713545778497</v>
      </c>
      <c r="G2143">
        <f t="shared" si="334"/>
        <v>0.20484296394360194</v>
      </c>
      <c r="H2143">
        <f t="shared" si="335"/>
        <v>0.30455016837401533</v>
      </c>
      <c r="I2143">
        <f t="shared" si="336"/>
        <v>0.19263973222459774</v>
      </c>
      <c r="J2143">
        <f t="shared" si="337"/>
        <v>1.0682752487872458E-2</v>
      </c>
      <c r="K2143" s="28">
        <f t="shared" si="338"/>
        <v>5.9054920000000211</v>
      </c>
      <c r="L2143" s="28">
        <f t="shared" si="339"/>
        <v>3.5499956000000203</v>
      </c>
      <c r="M2143" s="28">
        <f t="shared" si="340"/>
        <v>4.9868984875524589</v>
      </c>
      <c r="N2143" s="28">
        <f t="shared" si="341"/>
        <v>2.5774739097884827</v>
      </c>
      <c r="O2143" s="7">
        <f t="shared" si="342"/>
        <v>4.7724835106834513</v>
      </c>
      <c r="P2143" s="7">
        <f>[1]!S_PQ_PctChange("H00906.CSI",$A$3,$A2143)/100</f>
        <v>1.7878140909152511</v>
      </c>
    </row>
    <row r="2144" spans="1:16" x14ac:dyDescent="0.3">
      <c r="A2144" s="3">
        <v>20171026</v>
      </c>
      <c r="B2144" s="29">
        <f>板块策略指数!B2144</f>
        <v>1.5665646995174289E-3</v>
      </c>
      <c r="C2144" s="29">
        <f>板块策略指数!C2144</f>
        <v>-7.2275674288564407E-3</v>
      </c>
      <c r="D2144" s="29">
        <f>板块策略指数!E2144</f>
        <v>5.1082486486775701E-3</v>
      </c>
      <c r="E2144" s="29">
        <f>板块策略指数!F2144</f>
        <v>-3.3848796903432799E-3</v>
      </c>
      <c r="F2144">
        <f t="shared" si="333"/>
        <v>0.29846677424344559</v>
      </c>
      <c r="G2144">
        <f t="shared" si="334"/>
        <v>0.20338483537193155</v>
      </c>
      <c r="H2144">
        <f t="shared" si="335"/>
        <v>0.30613958494101018</v>
      </c>
      <c r="I2144">
        <f t="shared" si="336"/>
        <v>0.19200880544361262</v>
      </c>
      <c r="J2144">
        <f t="shared" si="337"/>
        <v>-1.100758693138162E-4</v>
      </c>
      <c r="K2144" s="28">
        <f t="shared" si="338"/>
        <v>5.9163099000000203</v>
      </c>
      <c r="L2144" s="28">
        <f t="shared" si="339"/>
        <v>3.5171102000000198</v>
      </c>
      <c r="M2144" s="28">
        <f t="shared" si="340"/>
        <v>5.0174810536612684</v>
      </c>
      <c r="N2144" s="28">
        <f t="shared" si="341"/>
        <v>2.5653645910085068</v>
      </c>
      <c r="O2144" s="7">
        <f t="shared" si="342"/>
        <v>4.7718480995429138</v>
      </c>
      <c r="P2144" s="7">
        <f>[1]!S_PQ_PctChange("H00906.CSI",$A$3,$A2144)/100</f>
        <v>1.7990321188293468</v>
      </c>
    </row>
    <row r="2145" spans="1:16" x14ac:dyDescent="0.3">
      <c r="A2145" s="3">
        <v>20171027</v>
      </c>
      <c r="B2145" s="29">
        <f>板块策略指数!B2145</f>
        <v>9.4190400577629201E-4</v>
      </c>
      <c r="C2145" s="29">
        <f>板块策略指数!C2145</f>
        <v>8.6362736955145384E-4</v>
      </c>
      <c r="D2145" s="29">
        <f>板块策略指数!E2145</f>
        <v>1.0582527852686501E-2</v>
      </c>
      <c r="E2145" s="29">
        <f>板块策略指数!F2145</f>
        <v>1.4760362301644001E-2</v>
      </c>
      <c r="F2145">
        <f t="shared" si="333"/>
        <v>0.29680954914139757</v>
      </c>
      <c r="G2145">
        <f t="shared" si="334"/>
        <v>0.20223973203439538</v>
      </c>
      <c r="H2145">
        <f t="shared" si="335"/>
        <v>0.30737198416062617</v>
      </c>
      <c r="I2145">
        <f t="shared" si="336"/>
        <v>0.19357873466358094</v>
      </c>
      <c r="J2145">
        <f t="shared" si="337"/>
        <v>6.5306259785316689E-3</v>
      </c>
      <c r="K2145" s="28">
        <f t="shared" si="338"/>
        <v>5.922824400000021</v>
      </c>
      <c r="L2145" s="28">
        <f t="shared" si="339"/>
        <v>3.5210113000000201</v>
      </c>
      <c r="M2145" s="28">
        <f t="shared" si="340"/>
        <v>5.0811612145146521</v>
      </c>
      <c r="N2145" s="28">
        <f t="shared" si="341"/>
        <v>2.6179906641092447</v>
      </c>
      <c r="O2145" s="7">
        <f t="shared" si="342"/>
        <v>4.8095418806859271</v>
      </c>
      <c r="P2145" s="7">
        <f>[1]!S_PQ_PctChange("H00906.CSI",$A$3,$A2145)/100</f>
        <v>1.808652389546237</v>
      </c>
    </row>
    <row r="2146" spans="1:16" x14ac:dyDescent="0.3">
      <c r="A2146" s="3">
        <v>20171030</v>
      </c>
      <c r="B2146" s="29">
        <f>板块策略指数!B2146</f>
        <v>-4.2132803484081103E-3</v>
      </c>
      <c r="C2146" s="29">
        <f>板块策略指数!C2146</f>
        <v>-6.3851200725819198E-3</v>
      </c>
      <c r="D2146" s="29">
        <f>板块策略指数!E2146</f>
        <v>-5.3059689735151603E-3</v>
      </c>
      <c r="E2146" s="29">
        <f>板块策略指数!F2146</f>
        <v>1.6501812077888999E-4</v>
      </c>
      <c r="F2146">
        <f t="shared" si="333"/>
        <v>0.29678795548121739</v>
      </c>
      <c r="G2146">
        <f t="shared" si="334"/>
        <v>0.20178395994008314</v>
      </c>
      <c r="H2146">
        <f t="shared" si="335"/>
        <v>0.30701236365591622</v>
      </c>
      <c r="I2146">
        <f t="shared" si="336"/>
        <v>0.19441572092278334</v>
      </c>
      <c r="J2146">
        <f t="shared" si="337"/>
        <v>-4.1408290253708638E-3</v>
      </c>
      <c r="K2146" s="28">
        <f t="shared" si="338"/>
        <v>5.8936566000000212</v>
      </c>
      <c r="L2146" s="28">
        <f t="shared" si="339"/>
        <v>3.4921441000000204</v>
      </c>
      <c r="M2146" s="28">
        <f t="shared" si="340"/>
        <v>5.0488947617874933</v>
      </c>
      <c r="N2146" s="28">
        <f t="shared" si="341"/>
        <v>2.6185876981296317</v>
      </c>
      <c r="O2146" s="7">
        <f t="shared" si="342"/>
        <v>4.7854855610422753</v>
      </c>
      <c r="P2146" s="7">
        <f>[1]!S_PQ_PctChange("H00906.CSI",$A$3,$A2146)/100</f>
        <v>1.7886037426615244</v>
      </c>
    </row>
    <row r="2147" spans="1:16" x14ac:dyDescent="0.3">
      <c r="A2147" s="3">
        <v>20171031</v>
      </c>
      <c r="B2147" s="29">
        <f>板块策略指数!B2147</f>
        <v>1.4560066714086045E-2</v>
      </c>
      <c r="C2147" s="29">
        <f>板块策略指数!C2147</f>
        <v>-1.187829215006713E-3</v>
      </c>
      <c r="D2147" s="29">
        <f>板块策略指数!E2147</f>
        <v>-7.2545951791594598E-3</v>
      </c>
      <c r="E2147" s="29">
        <f>板块策略指数!F2147</f>
        <v>-5.8412986011536303E-3</v>
      </c>
      <c r="F2147">
        <f t="shared" si="333"/>
        <v>0.3</v>
      </c>
      <c r="G2147">
        <f t="shared" si="334"/>
        <v>0.2</v>
      </c>
      <c r="H2147">
        <f t="shared" si="335"/>
        <v>0.3</v>
      </c>
      <c r="I2147">
        <f t="shared" si="336"/>
        <v>0.2</v>
      </c>
      <c r="J2147">
        <f t="shared" si="337"/>
        <v>7.1867685701805972E-4</v>
      </c>
      <c r="K2147" s="28">
        <f t="shared" si="338"/>
        <v>5.9940287000000207</v>
      </c>
      <c r="L2147" s="28">
        <f t="shared" si="339"/>
        <v>3.48680820000002</v>
      </c>
      <c r="M2147" s="28">
        <f t="shared" si="340"/>
        <v>5.0050124790093866</v>
      </c>
      <c r="N2147" s="28">
        <f t="shared" si="341"/>
        <v>2.5974504468703952</v>
      </c>
      <c r="O2147" s="7">
        <f t="shared" si="342"/>
        <v>4.7896434556216079</v>
      </c>
      <c r="P2147" s="7">
        <f>[1]!S_PQ_PctChange("H00906.CSI",$A$3,$A2147)/100</f>
        <v>1.7927148006009443</v>
      </c>
    </row>
    <row r="2148" spans="1:16" x14ac:dyDescent="0.3">
      <c r="A2148" s="3">
        <v>20171101</v>
      </c>
      <c r="B2148" s="29">
        <f>板块策略指数!B2148</f>
        <v>-7.8538568193178247E-3</v>
      </c>
      <c r="C2148" s="29">
        <f>板块策略指数!C2148</f>
        <v>-3.8125988982547938E-3</v>
      </c>
      <c r="D2148" s="29">
        <f>板块策略指数!E2148</f>
        <v>-7.5133521697297503E-3</v>
      </c>
      <c r="E2148" s="29">
        <f>板块策略指数!F2148</f>
        <v>-4.6058053650785396E-3</v>
      </c>
      <c r="F2148">
        <f t="shared" si="333"/>
        <v>0.29952903181897078</v>
      </c>
      <c r="G2148">
        <f t="shared" si="334"/>
        <v>0.20049939202550354</v>
      </c>
      <c r="H2148">
        <f t="shared" si="335"/>
        <v>0.29963183021084278</v>
      </c>
      <c r="I2148">
        <f t="shared" si="336"/>
        <v>0.20033974594468285</v>
      </c>
      <c r="J2148">
        <f t="shared" si="337"/>
        <v>-6.2938435493809395E-3</v>
      </c>
      <c r="K2148" s="28">
        <f t="shared" si="338"/>
        <v>5.9390986000000208</v>
      </c>
      <c r="L2148" s="28">
        <f t="shared" si="339"/>
        <v>3.4697018000000197</v>
      </c>
      <c r="M2148" s="28">
        <f t="shared" si="340"/>
        <v>4.9598947054709672</v>
      </c>
      <c r="N2148" s="28">
        <f t="shared" si="341"/>
        <v>2.5808812903015954</v>
      </c>
      <c r="O2148" s="7">
        <f t="shared" si="342"/>
        <v>4.7532043455052282</v>
      </c>
      <c r="P2148" s="7">
        <f>[1]!S_PQ_PctChange("H00906.CSI",$A$3,$A2148)/100</f>
        <v>1.7867571732260723</v>
      </c>
    </row>
    <row r="2149" spans="1:16" x14ac:dyDescent="0.3">
      <c r="A2149" s="3">
        <v>20171102</v>
      </c>
      <c r="B2149" s="29">
        <f>板块策略指数!B2149</f>
        <v>-8.9928395022374295E-3</v>
      </c>
      <c r="C2149" s="29">
        <f>板块策略指数!C2149</f>
        <v>5.0193505079029993E-4</v>
      </c>
      <c r="D2149" s="29">
        <f>板块策略指数!E2149</f>
        <v>1.0093646386121499E-3</v>
      </c>
      <c r="E2149" s="29">
        <f>板块策略指数!F2149</f>
        <v>1.1725084865779601E-3</v>
      </c>
      <c r="F2149">
        <f t="shared" si="333"/>
        <v>0.29744685927194159</v>
      </c>
      <c r="G2149">
        <f t="shared" si="334"/>
        <v>0.20101324075939231</v>
      </c>
      <c r="H2149">
        <f t="shared" si="335"/>
        <v>0.30055209519755582</v>
      </c>
      <c r="I2149">
        <f t="shared" si="336"/>
        <v>0.20098780477111022</v>
      </c>
      <c r="J2149">
        <f t="shared" si="337"/>
        <v>-2.0556410105523498E-3</v>
      </c>
      <c r="K2149" s="28">
        <f t="shared" si="338"/>
        <v>5.8766964000000206</v>
      </c>
      <c r="L2149" s="28">
        <f t="shared" si="339"/>
        <v>3.4719453000000202</v>
      </c>
      <c r="M2149" s="28">
        <f t="shared" si="340"/>
        <v>4.9659104124365223</v>
      </c>
      <c r="N2149" s="28">
        <f t="shared" si="341"/>
        <v>2.5850799040039019</v>
      </c>
      <c r="O2149" s="7">
        <f t="shared" si="342"/>
        <v>4.7413778227105201</v>
      </c>
      <c r="P2149" s="7">
        <f>[1]!S_PQ_PctChange("H00906.CSI",$A$3,$A2149)/100</f>
        <v>1.7791054019310706</v>
      </c>
    </row>
    <row r="2150" spans="1:16" x14ac:dyDescent="0.3">
      <c r="A2150" s="3">
        <v>20171103</v>
      </c>
      <c r="B2150" s="29">
        <f>板块策略指数!B2150</f>
        <v>5.3677955013398384E-3</v>
      </c>
      <c r="C2150" s="29">
        <f>板块策略指数!C2150</f>
        <v>1.1905109841123082E-3</v>
      </c>
      <c r="D2150" s="29">
        <f>板块策略指数!E2150</f>
        <v>5.8442292289877197E-4</v>
      </c>
      <c r="E2150" s="29">
        <f>板块策略指数!F2150</f>
        <v>-2.6689803443740901E-3</v>
      </c>
      <c r="F2150">
        <f t="shared" si="333"/>
        <v>0.29860300614834712</v>
      </c>
      <c r="G2150">
        <f t="shared" si="334"/>
        <v>0.20095610693677041</v>
      </c>
      <c r="H2150">
        <f t="shared" si="335"/>
        <v>0.30028477681499516</v>
      </c>
      <c r="I2150">
        <f t="shared" si="336"/>
        <v>0.20015611009988729</v>
      </c>
      <c r="J2150">
        <f t="shared" si="337"/>
        <v>1.4751594177293762E-3</v>
      </c>
      <c r="K2150" s="28">
        <f t="shared" si="338"/>
        <v>5.9136091000000199</v>
      </c>
      <c r="L2150" s="28">
        <f t="shared" si="339"/>
        <v>3.4772692000000198</v>
      </c>
      <c r="M2150" s="28">
        <f t="shared" si="340"/>
        <v>4.9693970272375108</v>
      </c>
      <c r="N2150" s="28">
        <f t="shared" si="341"/>
        <v>2.5755113962071046</v>
      </c>
      <c r="O2150" s="7">
        <f t="shared" si="342"/>
        <v>4.7498472702764341</v>
      </c>
      <c r="P2150" s="7">
        <f>[1]!S_PQ_PctChange("H00906.CSI",$A$3,$A2150)/100</f>
        <v>1.7701211063465103</v>
      </c>
    </row>
    <row r="2151" spans="1:16" x14ac:dyDescent="0.3">
      <c r="A2151" s="3">
        <v>20171106</v>
      </c>
      <c r="B2151" s="29">
        <f>板块策略指数!B2151</f>
        <v>2.7670019700708925E-2</v>
      </c>
      <c r="C2151" s="29">
        <f>板块策略指数!C2151</f>
        <v>3.1343011494595931E-2</v>
      </c>
      <c r="D2151" s="29">
        <f>板块策略指数!E2151</f>
        <v>2.4264344087578899E-2</v>
      </c>
      <c r="E2151" s="29">
        <f>板块策略指数!F2151</f>
        <v>-1.1101874955024399E-2</v>
      </c>
      <c r="F2151">
        <f t="shared" si="333"/>
        <v>0.30095902854861312</v>
      </c>
      <c r="G2151">
        <f t="shared" si="334"/>
        <v>0.20326558419756954</v>
      </c>
      <c r="H2151">
        <f t="shared" si="335"/>
        <v>0.301651079778197</v>
      </c>
      <c r="I2151">
        <f t="shared" si="336"/>
        <v>0.19412430747562037</v>
      </c>
      <c r="J2151">
        <f t="shared" si="337"/>
        <v>1.9625025675531947E-2</v>
      </c>
      <c r="K2151" s="28">
        <f t="shared" si="338"/>
        <v>6.1049088000000209</v>
      </c>
      <c r="L2151" s="28">
        <f t="shared" si="339"/>
        <v>3.6176003000000208</v>
      </c>
      <c r="M2151" s="28">
        <f t="shared" si="340"/>
        <v>5.1142405307017729</v>
      </c>
      <c r="N2151" s="28">
        <f t="shared" si="341"/>
        <v>2.535816515786149</v>
      </c>
      <c r="O2151" s="7">
        <f t="shared" si="342"/>
        <v>4.8626881705859963</v>
      </c>
      <c r="P2151" s="7">
        <f>[1]!S_PQ_PctChange("H00906.CSI",$A$3,$A2151)/100</f>
        <v>1.7941837988984077</v>
      </c>
    </row>
    <row r="2152" spans="1:16" x14ac:dyDescent="0.3">
      <c r="A2152" s="3">
        <v>20171107</v>
      </c>
      <c r="B2152" s="29">
        <f>板块策略指数!B2152</f>
        <v>4.3493028369343371E-3</v>
      </c>
      <c r="C2152" s="29">
        <f>板块策略指数!C2152</f>
        <v>-2.1488650717559669E-3</v>
      </c>
      <c r="D2152" s="29">
        <f>板块策略指数!E2152</f>
        <v>3.0415392367937099E-3</v>
      </c>
      <c r="E2152" s="29">
        <f>板块策略指数!F2152</f>
        <v>1.29961075955125E-2</v>
      </c>
      <c r="F2152">
        <f t="shared" si="333"/>
        <v>0.30097005245163072</v>
      </c>
      <c r="G2152">
        <f t="shared" si="334"/>
        <v>0.20195784751055418</v>
      </c>
      <c r="H2152">
        <f t="shared" si="335"/>
        <v>0.30126933466031269</v>
      </c>
      <c r="I2152">
        <f t="shared" si="336"/>
        <v>0.19580276537750246</v>
      </c>
      <c r="J2152">
        <f t="shared" si="337"/>
        <v>4.3125156243193456E-3</v>
      </c>
      <c r="K2152" s="28">
        <f t="shared" si="338"/>
        <v>6.1358102000000212</v>
      </c>
      <c r="L2152" s="28">
        <f t="shared" si="339"/>
        <v>3.6076777000000213</v>
      </c>
      <c r="M2152" s="28">
        <f t="shared" si="340"/>
        <v>5.1328372331790968</v>
      </c>
      <c r="N2152" s="28">
        <f t="shared" si="341"/>
        <v>2.5817683676632961</v>
      </c>
      <c r="O2152" s="7">
        <f t="shared" si="342"/>
        <v>4.887971104922161</v>
      </c>
      <c r="P2152" s="7">
        <f>[1]!S_PQ_PctChange("H00906.CSI",$A$3,$A2152)/100</f>
        <v>1.8158323924029123</v>
      </c>
    </row>
    <row r="2153" spans="1:16" x14ac:dyDescent="0.3">
      <c r="A2153" s="3">
        <v>20171108</v>
      </c>
      <c r="B2153" s="29">
        <f>板块策略指数!B2153</f>
        <v>-3.9074890192567083E-3</v>
      </c>
      <c r="C2153" s="29">
        <f>板块策略指数!C2153</f>
        <v>-9.9545591046873976E-3</v>
      </c>
      <c r="D2153" s="29">
        <f>板块策略指数!E2153</f>
        <v>-3.6942711183865998E-3</v>
      </c>
      <c r="E2153" s="29">
        <f>板块策略指数!F2153</f>
        <v>2.6028318464915998E-3</v>
      </c>
      <c r="F2153">
        <f t="shared" si="333"/>
        <v>0.30093448699492548</v>
      </c>
      <c r="G2153">
        <f t="shared" si="334"/>
        <v>0.20070808313793409</v>
      </c>
      <c r="H2153">
        <f t="shared" si="335"/>
        <v>0.30129821421838221</v>
      </c>
      <c r="I2153">
        <f t="shared" si="336"/>
        <v>0.19705921564875836</v>
      </c>
      <c r="J2153">
        <f t="shared" si="337"/>
        <v>-3.7897674333145729E-3</v>
      </c>
      <c r="K2153" s="28">
        <f t="shared" si="338"/>
        <v>6.1079271000000208</v>
      </c>
      <c r="L2153" s="28">
        <f t="shared" si="339"/>
        <v>3.5618103000000216</v>
      </c>
      <c r="M2153" s="28">
        <f t="shared" si="340"/>
        <v>5.1101808697147977</v>
      </c>
      <c r="N2153" s="28">
        <f t="shared" si="341"/>
        <v>2.5910911084374066</v>
      </c>
      <c r="O2153" s="7">
        <f t="shared" si="342"/>
        <v>4.8656570637804295</v>
      </c>
      <c r="P2153" s="7">
        <f>[1]!S_PQ_PctChange("H00906.CSI",$A$3,$A2153)/100</f>
        <v>1.8138047264420738</v>
      </c>
    </row>
    <row r="2154" spans="1:16" x14ac:dyDescent="0.3">
      <c r="A2154" s="3">
        <v>20171109</v>
      </c>
      <c r="B2154" s="29">
        <f>板块策略指数!B2154</f>
        <v>2.0261462726594345E-2</v>
      </c>
      <c r="C2154" s="29">
        <f>板块策略指数!C2154</f>
        <v>6.3977890531746991E-3</v>
      </c>
      <c r="D2154" s="29">
        <f>板块策略指数!E2154</f>
        <v>1.0090100661806101E-2</v>
      </c>
      <c r="E2154" s="29">
        <f>板块策略指数!F2154</f>
        <v>1.80713442917661E-3</v>
      </c>
      <c r="F2154">
        <f t="shared" si="333"/>
        <v>0.30375804598235789</v>
      </c>
      <c r="G2154">
        <f t="shared" si="334"/>
        <v>0.19983837255319317</v>
      </c>
      <c r="H2154">
        <f t="shared" si="335"/>
        <v>0.30109325000384524</v>
      </c>
      <c r="I2154">
        <f t="shared" si="336"/>
        <v>0.19531033146060384</v>
      </c>
      <c r="J2154">
        <f t="shared" si="337"/>
        <v>1.0777702672449329E-2</v>
      </c>
      <c r="K2154" s="28">
        <f t="shared" si="338"/>
        <v>6.2519441000000207</v>
      </c>
      <c r="L2154" s="28">
        <f t="shared" si="339"/>
        <v>3.5909958000000222</v>
      </c>
      <c r="M2154" s="28">
        <f t="shared" si="340"/>
        <v>5.1718332097520623</v>
      </c>
      <c r="N2154" s="28">
        <f t="shared" si="341"/>
        <v>2.5975806928177736</v>
      </c>
      <c r="O2154" s="7">
        <f t="shared" si="342"/>
        <v>4.9288753715924072</v>
      </c>
      <c r="P2154" s="7">
        <f>[1]!S_PQ_PctChange("H00906.CSI",$A$3,$A2154)/100</f>
        <v>1.8337112172459775</v>
      </c>
    </row>
    <row r="2155" spans="1:16" x14ac:dyDescent="0.3">
      <c r="A2155" s="3">
        <v>20171110</v>
      </c>
      <c r="B2155" s="29">
        <f>板块策略指数!B2155</f>
        <v>1.3336134237438544E-2</v>
      </c>
      <c r="C2155" s="29">
        <f>板块策略指数!C2155</f>
        <v>4.8792682406723492E-3</v>
      </c>
      <c r="D2155" s="29">
        <f>板块策略指数!E2155</f>
        <v>2.1063196062561799E-2</v>
      </c>
      <c r="E2155" s="29">
        <f>板块策略指数!F2155</f>
        <v>3.4815789320541499E-3</v>
      </c>
      <c r="F2155">
        <f t="shared" si="333"/>
        <v>0.30414466980902333</v>
      </c>
      <c r="G2155">
        <f t="shared" si="334"/>
        <v>0.19842283968245963</v>
      </c>
      <c r="H2155">
        <f t="shared" si="335"/>
        <v>0.30377535145813594</v>
      </c>
      <c r="I2155">
        <f t="shared" si="336"/>
        <v>0.19365713905038126</v>
      </c>
      <c r="J2155">
        <f t="shared" si="337"/>
        <v>1.2047997594559878E-2</v>
      </c>
      <c r="K2155" s="28">
        <f t="shared" si="338"/>
        <v>6.3486570000000215</v>
      </c>
      <c r="L2155" s="28">
        <f t="shared" si="339"/>
        <v>3.6133965000000225</v>
      </c>
      <c r="M2155" s="28">
        <f t="shared" si="340"/>
        <v>5.3018317427144996</v>
      </c>
      <c r="N2155" s="28">
        <f t="shared" si="341"/>
        <v>2.6101059539642528</v>
      </c>
      <c r="O2155" s="7">
        <f t="shared" si="342"/>
        <v>5.0003064478077972</v>
      </c>
      <c r="P2155" s="7">
        <f>[1]!S_PQ_PctChange("H00906.CSI",$A$3,$A2155)/100</f>
        <v>1.8554277871088884</v>
      </c>
    </row>
    <row r="2156" spans="1:16" x14ac:dyDescent="0.3">
      <c r="A2156" s="3">
        <v>20171113</v>
      </c>
      <c r="B2156" s="29">
        <f>板块策略指数!B2156</f>
        <v>6.9184614277139674E-3</v>
      </c>
      <c r="C2156" s="29">
        <f>板块策略指数!C2156</f>
        <v>1.2960082663602708E-4</v>
      </c>
      <c r="D2156" s="29">
        <f>板块策略指数!E2156</f>
        <v>-1.3930892941362401E-4</v>
      </c>
      <c r="E2156" s="29">
        <f>板块策略指数!F2156</f>
        <v>6.3532374847175598E-3</v>
      </c>
      <c r="F2156">
        <f t="shared" si="333"/>
        <v>0.30523612170065528</v>
      </c>
      <c r="G2156">
        <f t="shared" si="334"/>
        <v>0.19779228852379702</v>
      </c>
      <c r="H2156">
        <f t="shared" si="335"/>
        <v>0.30272859144959446</v>
      </c>
      <c r="I2156">
        <f t="shared" si="336"/>
        <v>0.19424299832595343</v>
      </c>
      <c r="J2156">
        <f t="shared" si="337"/>
        <v>3.3179601065690058E-3</v>
      </c>
      <c r="K2156" s="28">
        <f t="shared" si="338"/>
        <v>6.3994984000000219</v>
      </c>
      <c r="L2156" s="28">
        <f t="shared" si="339"/>
        <v>3.6139944000000224</v>
      </c>
      <c r="M2156" s="28">
        <f t="shared" si="340"/>
        <v>5.3009538412810775</v>
      </c>
      <c r="N2156" s="28">
        <f t="shared" si="341"/>
        <v>2.6330418144347805</v>
      </c>
      <c r="O2156" s="7">
        <f t="shared" si="342"/>
        <v>5.0202152252288119</v>
      </c>
      <c r="P2156" s="7">
        <f>[1]!S_PQ_PctChange("H00906.CSI",$A$3,$A2156)/100</f>
        <v>1.8671029873107323</v>
      </c>
    </row>
    <row r="2157" spans="1:16" x14ac:dyDescent="0.3">
      <c r="A2157" s="3">
        <v>20171114</v>
      </c>
      <c r="B2157" s="29">
        <f>板块策略指数!B2157</f>
        <v>-1.8468535651011173E-2</v>
      </c>
      <c r="C2157" s="29">
        <f>板块策略指数!C2157</f>
        <v>-1.3022750959558889E-2</v>
      </c>
      <c r="D2157" s="29">
        <f>板块策略指数!E2157</f>
        <v>-1.60469200457313E-2</v>
      </c>
      <c r="E2157" s="29">
        <f>板块策略指数!F2157</f>
        <v>1.1752547273703999E-3</v>
      </c>
      <c r="F2157">
        <f t="shared" si="333"/>
        <v>0.30349655462212433</v>
      </c>
      <c r="G2157">
        <f t="shared" si="334"/>
        <v>0.19775620058180327</v>
      </c>
      <c r="H2157">
        <f t="shared" si="335"/>
        <v>0.30174594460922394</v>
      </c>
      <c r="I2157">
        <f t="shared" si="336"/>
        <v>0.19700130018684875</v>
      </c>
      <c r="J2157">
        <f t="shared" si="337"/>
        <v>-1.2842640411278885E-2</v>
      </c>
      <c r="K2157" s="28">
        <f t="shared" si="338"/>
        <v>6.2628405000000216</v>
      </c>
      <c r="L2157" s="28">
        <f t="shared" si="339"/>
        <v>3.5539075000000233</v>
      </c>
      <c r="M2157" s="28">
        <f t="shared" si="340"/>
        <v>5.1998429387781968</v>
      </c>
      <c r="N2157" s="28">
        <f t="shared" si="341"/>
        <v>2.6373115640019296</v>
      </c>
      <c r="O2157" s="7">
        <f t="shared" si="342"/>
        <v>4.9428997658926921</v>
      </c>
      <c r="P2157" s="7">
        <f>[1]!S_PQ_PctChange("H00906.CSI",$A$3,$A2157)/100</f>
        <v>1.8459594206162284</v>
      </c>
    </row>
    <row r="2158" spans="1:16" x14ac:dyDescent="0.3">
      <c r="A2158" s="3">
        <v>20171115</v>
      </c>
      <c r="B2158" s="29">
        <f>板块策略指数!B2158</f>
        <v>-1.4250650279322588E-2</v>
      </c>
      <c r="C2158" s="29">
        <f>板块策略指数!C2158</f>
        <v>1.4129843436652128E-3</v>
      </c>
      <c r="D2158" s="29">
        <f>板块策略指数!E2158</f>
        <v>1.6202937510627899E-3</v>
      </c>
      <c r="E2158" s="29">
        <f>板块策略指数!F2158</f>
        <v>-4.35094529771652E-3</v>
      </c>
      <c r="F2158">
        <f t="shared" si="333"/>
        <v>0.30049787539176642</v>
      </c>
      <c r="G2158">
        <f t="shared" si="334"/>
        <v>0.19891359613575241</v>
      </c>
      <c r="H2158">
        <f t="shared" si="335"/>
        <v>0.30357478664575632</v>
      </c>
      <c r="I2158">
        <f t="shared" si="336"/>
        <v>0.19701374182672513</v>
      </c>
      <c r="J2158">
        <f t="shared" si="337"/>
        <v>-4.4138216578475586E-3</v>
      </c>
      <c r="K2158" s="28">
        <f t="shared" si="338"/>
        <v>6.1593403000000206</v>
      </c>
      <c r="L2158" s="28">
        <f t="shared" si="339"/>
        <v>3.5603421000000228</v>
      </c>
      <c r="M2158" s="28">
        <f t="shared" si="340"/>
        <v>5.2098885055494701</v>
      </c>
      <c r="N2158" s="28">
        <f t="shared" si="341"/>
        <v>2.6214858203562055</v>
      </c>
      <c r="O2158" s="7">
        <f t="shared" si="342"/>
        <v>4.916668866195578</v>
      </c>
      <c r="P2158" s="7">
        <f>[1]!S_PQ_PctChange("H00906.CSI",$A$3,$A2158)/100</f>
        <v>1.8240111889919999</v>
      </c>
    </row>
    <row r="2159" spans="1:16" x14ac:dyDescent="0.3">
      <c r="A2159" s="3">
        <v>20171116</v>
      </c>
      <c r="B2159" s="29">
        <f>板块策略指数!B2159</f>
        <v>1.1984791392022571E-2</v>
      </c>
      <c r="C2159" s="29">
        <f>板块策略指数!C2159</f>
        <v>1.8156883449599051E-2</v>
      </c>
      <c r="D2159" s="29">
        <f>板块策略指数!E2159</f>
        <v>1.3806686982273201E-2</v>
      </c>
      <c r="E2159" s="29">
        <f>板块策略指数!F2159</f>
        <v>5.7899728908780996E-3</v>
      </c>
      <c r="F2159">
        <f t="shared" si="333"/>
        <v>0.30033158350336986</v>
      </c>
      <c r="G2159">
        <f t="shared" si="334"/>
        <v>0.20001602179967862</v>
      </c>
      <c r="H2159">
        <f t="shared" si="335"/>
        <v>0.30395302108707711</v>
      </c>
      <c r="I2159">
        <f t="shared" si="336"/>
        <v>0.19569937360987461</v>
      </c>
      <c r="J2159">
        <f t="shared" si="337"/>
        <v>1.254512161112931E-2</v>
      </c>
      <c r="K2159" s="28">
        <f t="shared" si="338"/>
        <v>6.2451435000000215</v>
      </c>
      <c r="L2159" s="28">
        <f t="shared" si="339"/>
        <v>3.6431437000000235</v>
      </c>
      <c r="M2159" s="28">
        <f t="shared" si="340"/>
        <v>5.2956264923404088</v>
      </c>
      <c r="N2159" s="28">
        <f t="shared" si="341"/>
        <v>2.6424541250807674</v>
      </c>
      <c r="O2159" s="7">
        <f t="shared" si="342"/>
        <v>4.9908941966547848</v>
      </c>
      <c r="P2159" s="7">
        <f>[1]!S_PQ_PctChange("H00906.CSI",$A$3,$A2159)/100</f>
        <v>1.8422911994595252</v>
      </c>
    </row>
    <row r="2160" spans="1:16" x14ac:dyDescent="0.3">
      <c r="A2160" s="3">
        <v>20171117</v>
      </c>
      <c r="B2160" s="29">
        <f>板块策略指数!B2160</f>
        <v>-3.3279892937938427E-2</v>
      </c>
      <c r="C2160" s="29">
        <f>板块策略指数!C2160</f>
        <v>-1.8795433791980062E-2</v>
      </c>
      <c r="D2160" s="29">
        <f>板块策略指数!E2160</f>
        <v>-7.0385752873165898E-3</v>
      </c>
      <c r="E2160" s="29">
        <f>板块策略指数!F2160</f>
        <v>2.52068277215973E-2</v>
      </c>
      <c r="F2160">
        <f t="shared" si="333"/>
        <v>0.29355417701003739</v>
      </c>
      <c r="G2160">
        <f t="shared" si="334"/>
        <v>0.19843160836916918</v>
      </c>
      <c r="H2160">
        <f t="shared" si="335"/>
        <v>0.30515841333889149</v>
      </c>
      <c r="I2160">
        <f t="shared" si="336"/>
        <v>0.20285580128190214</v>
      </c>
      <c r="J2160">
        <f t="shared" si="337"/>
        <v>-1.0960826666864869E-2</v>
      </c>
      <c r="K2160" s="28">
        <f t="shared" si="338"/>
        <v>6.0040259000000207</v>
      </c>
      <c r="L2160" s="28">
        <f t="shared" si="339"/>
        <v>3.5558738000000236</v>
      </c>
      <c r="M2160" s="28">
        <f t="shared" si="340"/>
        <v>5.2513142512932465</v>
      </c>
      <c r="N2160" s="28">
        <f t="shared" si="341"/>
        <v>2.7342688386954999</v>
      </c>
      <c r="O2160" s="7">
        <f t="shared" si="342"/>
        <v>4.9252290437857251</v>
      </c>
      <c r="P2160" s="7">
        <f>[1]!S_PQ_PctChange("H00906.CSI",$A$3,$A2160)/100</f>
        <v>1.8274792343693473</v>
      </c>
    </row>
    <row r="2161" spans="1:16" x14ac:dyDescent="0.3">
      <c r="A2161" s="3">
        <v>20171120</v>
      </c>
      <c r="B2161" s="29">
        <f>板块策略指数!B2161</f>
        <v>2.7429495941755436E-2</v>
      </c>
      <c r="C2161" s="29">
        <f>板块策略指数!C2161</f>
        <v>9.3721428367923663E-3</v>
      </c>
      <c r="D2161" s="29">
        <f>板块策略指数!E2161</f>
        <v>1.9741308827748399E-3</v>
      </c>
      <c r="E2161" s="29">
        <f>板块策略指数!F2161</f>
        <v>7.1363068115062002E-3</v>
      </c>
      <c r="F2161">
        <f t="shared" si="333"/>
        <v>0.29804110123304051</v>
      </c>
      <c r="G2161">
        <f t="shared" si="334"/>
        <v>0.19792380557051278</v>
      </c>
      <c r="H2161">
        <f t="shared" si="335"/>
        <v>0.30214660770618251</v>
      </c>
      <c r="I2161">
        <f t="shared" si="336"/>
        <v>0.20188848549026428</v>
      </c>
      <c r="J2161">
        <f t="shared" si="337"/>
        <v>1.1961836368304937E-2</v>
      </c>
      <c r="K2161" s="28">
        <f t="shared" si="338"/>
        <v>6.1961428000000209</v>
      </c>
      <c r="L2161" s="28">
        <f t="shared" si="339"/>
        <v>3.5985721000000233</v>
      </c>
      <c r="M2161" s="28">
        <f t="shared" si="340"/>
        <v>5.2636551638146543</v>
      </c>
      <c r="N2161" s="28">
        <f t="shared" si="341"/>
        <v>2.760917726845078</v>
      </c>
      <c r="O2161" s="7">
        <f t="shared" si="342"/>
        <v>4.9961056640522177</v>
      </c>
      <c r="P2161" s="7">
        <f>[1]!S_PQ_PctChange("H00906.CSI",$A$3,$A2161)/100</f>
        <v>1.8474136663757861</v>
      </c>
    </row>
    <row r="2162" spans="1:16" x14ac:dyDescent="0.3">
      <c r="A2162" s="3">
        <v>20171121</v>
      </c>
      <c r="B2162" s="29">
        <f>板块策略指数!B2162</f>
        <v>1.2534409406105786E-2</v>
      </c>
      <c r="C2162" s="29">
        <f>板块策略指数!C2162</f>
        <v>3.6075981063773562E-3</v>
      </c>
      <c r="D2162" s="29">
        <f>板块策略指数!E2162</f>
        <v>2.1031397353575201E-2</v>
      </c>
      <c r="E2162" s="29">
        <f>板块策略指数!F2162</f>
        <v>2.1065974310666698E-2</v>
      </c>
      <c r="F2162">
        <f t="shared" si="333"/>
        <v>0.29730031792823192</v>
      </c>
      <c r="G2162">
        <f t="shared" si="334"/>
        <v>0.19569124516207073</v>
      </c>
      <c r="H2162">
        <f t="shared" si="335"/>
        <v>0.30392487240373944</v>
      </c>
      <c r="I2162">
        <f t="shared" si="336"/>
        <v>0.20308356450595802</v>
      </c>
      <c r="J2162">
        <f t="shared" si="337"/>
        <v>1.5057341743545578E-2</v>
      </c>
      <c r="K2162" s="28">
        <f t="shared" si="338"/>
        <v>6.2863422000000213</v>
      </c>
      <c r="L2162" s="28">
        <f t="shared" si="339"/>
        <v>3.6151619000000235</v>
      </c>
      <c r="M2162" s="28">
        <f t="shared" si="340"/>
        <v>5.3953885844506129</v>
      </c>
      <c r="N2162" s="28">
        <f t="shared" si="341"/>
        <v>2.8401451230633272</v>
      </c>
      <c r="O2162" s="7">
        <f t="shared" si="342"/>
        <v>5.0863910761662607</v>
      </c>
      <c r="P2162" s="7">
        <f>[1]!S_PQ_PctChange("H00906.CSI",$A$3,$A2162)/100</f>
        <v>1.8875314468851294</v>
      </c>
    </row>
    <row r="2163" spans="1:16" x14ac:dyDescent="0.3">
      <c r="A2163" s="3">
        <v>20171122</v>
      </c>
      <c r="B2163" s="29">
        <f>板块策略指数!B2163</f>
        <v>-4.1776379923523085E-3</v>
      </c>
      <c r="C2163" s="29">
        <f>板块策略指数!C2163</f>
        <v>-9.4923647207262197E-3</v>
      </c>
      <c r="D2163" s="29">
        <f>板块策略指数!E2163</f>
        <v>-1.24354313000872E-2</v>
      </c>
      <c r="E2163" s="29">
        <f>板块策略指数!F2163</f>
        <v>1.4782223774458699E-2</v>
      </c>
      <c r="F2163">
        <f t="shared" si="333"/>
        <v>0.29721058907528725</v>
      </c>
      <c r="G2163">
        <f t="shared" si="334"/>
        <v>0.19458808972627606</v>
      </c>
      <c r="H2163">
        <f t="shared" si="335"/>
        <v>0.3013136272453168</v>
      </c>
      <c r="I2163">
        <f t="shared" si="336"/>
        <v>0.20688769395312009</v>
      </c>
      <c r="J2163">
        <f t="shared" si="337"/>
        <v>-3.8769959507695081E-3</v>
      </c>
      <c r="K2163" s="28">
        <f t="shared" si="338"/>
        <v>6.2559025000000217</v>
      </c>
      <c r="L2163" s="28">
        <f t="shared" si="339"/>
        <v>3.5713531000000236</v>
      </c>
      <c r="M2163" s="28">
        <f t="shared" si="340"/>
        <v>5.3158591690713157</v>
      </c>
      <c r="N2163" s="28">
        <f t="shared" si="341"/>
        <v>2.8969110075988453</v>
      </c>
      <c r="O2163" s="7">
        <f t="shared" si="342"/>
        <v>5.0627941626091646</v>
      </c>
      <c r="P2163" s="7">
        <f>[1]!S_PQ_PctChange("H00906.CSI",$A$3,$A2163)/100</f>
        <v>1.890562650327319</v>
      </c>
    </row>
    <row r="2164" spans="1:16" x14ac:dyDescent="0.3">
      <c r="A2164" s="3">
        <v>20171123</v>
      </c>
      <c r="B2164" s="29">
        <f>板块策略指数!B2164</f>
        <v>-5.2710272774475729E-2</v>
      </c>
      <c r="C2164" s="29">
        <f>板块策略指数!C2164</f>
        <v>-3.6750891109242879E-2</v>
      </c>
      <c r="D2164" s="29">
        <f>板块策略指数!E2164</f>
        <v>-3.98700763699096E-2</v>
      </c>
      <c r="E2164" s="29">
        <f>板块策略指数!F2164</f>
        <v>-2.04325527283559E-2</v>
      </c>
      <c r="F2164">
        <f t="shared" si="333"/>
        <v>0.29298805900586156</v>
      </c>
      <c r="G2164">
        <f t="shared" si="334"/>
        <v>0.19505526840458481</v>
      </c>
      <c r="H2164">
        <f t="shared" si="335"/>
        <v>0.30105898512234902</v>
      </c>
      <c r="I2164">
        <f t="shared" si="336"/>
        <v>0.21089768746720475</v>
      </c>
      <c r="J2164">
        <f t="shared" si="337"/>
        <v>-3.9057977963417305E-2</v>
      </c>
      <c r="K2164" s="28">
        <f t="shared" si="338"/>
        <v>5.87344190000002</v>
      </c>
      <c r="L2164" s="28">
        <f t="shared" si="339"/>
        <v>3.4033518000000225</v>
      </c>
      <c r="M2164" s="28">
        <f t="shared" si="340"/>
        <v>5.0640453816588487</v>
      </c>
      <c r="N2164" s="28">
        <f t="shared" si="341"/>
        <v>2.8172871679583715</v>
      </c>
      <c r="O2164" s="7">
        <f t="shared" si="342"/>
        <v>4.8259936818092415</v>
      </c>
      <c r="P2164" s="7">
        <f>[1]!S_PQ_PctChange("H00906.CSI",$A$3,$A2164)/100</f>
        <v>1.8079710620888969</v>
      </c>
    </row>
    <row r="2165" spans="1:16" x14ac:dyDescent="0.3">
      <c r="A2165" s="3">
        <v>20171124</v>
      </c>
      <c r="B2165" s="29">
        <f>板块策略指数!B2165</f>
        <v>-1.0866098977282402E-2</v>
      </c>
      <c r="C2165" s="29">
        <f>板块策略指数!C2165</f>
        <v>-2.4026697117410494E-3</v>
      </c>
      <c r="D2165" s="29">
        <f>板块策略指数!E2165</f>
        <v>-6.3907027056889199E-4</v>
      </c>
      <c r="E2165" s="29">
        <f>板块策略指数!F2165</f>
        <v>3.9599589518713903E-3</v>
      </c>
      <c r="F2165">
        <f t="shared" si="333"/>
        <v>0.29067923320429245</v>
      </c>
      <c r="G2165">
        <f t="shared" si="334"/>
        <v>0.1951739994253251</v>
      </c>
      <c r="H2165">
        <f t="shared" si="335"/>
        <v>0.30177479127332107</v>
      </c>
      <c r="I2165">
        <f t="shared" si="336"/>
        <v>0.21237197609706149</v>
      </c>
      <c r="J2165">
        <f t="shared" si="337"/>
        <v>-3.0095422954953682E-3</v>
      </c>
      <c r="K2165" s="28">
        <f t="shared" si="338"/>
        <v>5.7987544000000195</v>
      </c>
      <c r="L2165" s="28">
        <f t="shared" si="339"/>
        <v>3.3927720000000221</v>
      </c>
      <c r="M2165" s="28">
        <f t="shared" si="340"/>
        <v>5.0601700305360504</v>
      </c>
      <c r="N2165" s="28">
        <f t="shared" si="341"/>
        <v>2.8324034684509916</v>
      </c>
      <c r="O2165" s="7">
        <f t="shared" si="342"/>
        <v>4.8084601074105482</v>
      </c>
      <c r="P2165" s="7">
        <f>[1]!S_PQ_PctChange("H00906.CSI",$A$3,$A2165)/100</f>
        <v>1.8093043161859841</v>
      </c>
    </row>
    <row r="2166" spans="1:16" x14ac:dyDescent="0.3">
      <c r="A2166" s="3">
        <v>20171127</v>
      </c>
      <c r="B2166" s="29">
        <f>板块策略指数!B2166</f>
        <v>-2.4536994600069671E-2</v>
      </c>
      <c r="C2166" s="29">
        <f>板块策略指数!C2166</f>
        <v>-1.3958907951516698E-2</v>
      </c>
      <c r="D2166" s="29">
        <f>板块策略指数!E2166</f>
        <v>-1.7354620267583901E-2</v>
      </c>
      <c r="E2166" s="29">
        <f>板块策略指数!F2166</f>
        <v>-6.0067224861521896E-3</v>
      </c>
      <c r="F2166">
        <f t="shared" si="333"/>
        <v>0.28826564824460321</v>
      </c>
      <c r="G2166">
        <f t="shared" si="334"/>
        <v>0.19565234533701489</v>
      </c>
      <c r="H2166">
        <f t="shared" si="335"/>
        <v>0.30147260757584093</v>
      </c>
      <c r="I2166">
        <f t="shared" si="336"/>
        <v>0.21460939884254107</v>
      </c>
      <c r="J2166">
        <f t="shared" si="337"/>
        <v>-1.6369657101122276E-2</v>
      </c>
      <c r="K2166" s="28">
        <f t="shared" si="338"/>
        <v>5.631933400000019</v>
      </c>
      <c r="L2166" s="28">
        <f t="shared" si="339"/>
        <v>3.3314537000000222</v>
      </c>
      <c r="M2166" s="28">
        <f t="shared" si="340"/>
        <v>4.954998080899105</v>
      </c>
      <c r="N2166" s="28">
        <f t="shared" si="341"/>
        <v>2.8093832843610391</v>
      </c>
      <c r="O2166" s="7">
        <f t="shared" si="342"/>
        <v>4.7133776071666897</v>
      </c>
      <c r="P2166" s="7">
        <f>[1]!S_PQ_PctChange("H00906.CSI",$A$3,$A2166)/100</f>
        <v>1.7721102488956446</v>
      </c>
    </row>
    <row r="2167" spans="1:16" x14ac:dyDescent="0.3">
      <c r="A2167" s="3">
        <v>20171128</v>
      </c>
      <c r="B2167" s="29">
        <f>板块策略指数!B2167</f>
        <v>2.4394560415820908E-2</v>
      </c>
      <c r="C2167" s="29">
        <f>板块策略指数!C2167</f>
        <v>1.1977110594533264E-2</v>
      </c>
      <c r="D2167" s="29">
        <f>板块策略指数!E2167</f>
        <v>8.1268584533107594E-3</v>
      </c>
      <c r="E2167" s="29">
        <f>板块策略指数!F2167</f>
        <v>-1.3975805982668701E-2</v>
      </c>
      <c r="F2167">
        <f t="shared" si="333"/>
        <v>0.29271422254536816</v>
      </c>
      <c r="G2167">
        <f t="shared" si="334"/>
        <v>0.19626344462351084</v>
      </c>
      <c r="H2167">
        <f t="shared" si="335"/>
        <v>0.30126363492275687</v>
      </c>
      <c r="I2167">
        <f t="shared" si="336"/>
        <v>0.20975869790836424</v>
      </c>
      <c r="J2167">
        <f t="shared" si="337"/>
        <v>8.8261494391288341E-3</v>
      </c>
      <c r="K2167" s="28">
        <f t="shared" si="338"/>
        <v>5.7937165000000199</v>
      </c>
      <c r="L2167" s="28">
        <f t="shared" si="339"/>
        <v>3.3833320000000224</v>
      </c>
      <c r="M2167" s="28">
        <f t="shared" si="340"/>
        <v>5.0033935073923095</v>
      </c>
      <c r="N2167" s="28">
        <f t="shared" si="341"/>
        <v>2.756144082665188</v>
      </c>
      <c r="O2167" s="7">
        <f t="shared" si="342"/>
        <v>4.7638047317297154</v>
      </c>
      <c r="P2167" s="7">
        <f>[1]!S_PQ_PctChange("H00906.CSI",$A$3,$A2167)/100</f>
        <v>1.7872667352685745</v>
      </c>
    </row>
    <row r="2168" spans="1:16" x14ac:dyDescent="0.3">
      <c r="A2168" s="3">
        <v>20171129</v>
      </c>
      <c r="B2168" s="29">
        <f>板块策略指数!B2168</f>
        <v>-8.9939137142387472E-3</v>
      </c>
      <c r="C2168" s="29">
        <f>板块策略指数!C2168</f>
        <v>-8.1807857584140515E-3</v>
      </c>
      <c r="D2168" s="29">
        <f>板块策略指数!E2168</f>
        <v>-1.8173444595504299E-2</v>
      </c>
      <c r="E2168" s="29">
        <f>板块策略指数!F2168</f>
        <v>1.1459913756692801E-2</v>
      </c>
      <c r="F2168">
        <f t="shared" si="333"/>
        <v>0.29221751577503308</v>
      </c>
      <c r="G2168">
        <f t="shared" si="334"/>
        <v>0.1960911675529978</v>
      </c>
      <c r="H2168">
        <f t="shared" si="335"/>
        <v>0.29796659908252771</v>
      </c>
      <c r="I2168">
        <f t="shared" si="336"/>
        <v>0.21372471758944153</v>
      </c>
      <c r="J2168">
        <f t="shared" si="337"/>
        <v>-7.3094170433397445E-3</v>
      </c>
      <c r="K2168" s="28">
        <f t="shared" si="338"/>
        <v>5.7326144000000196</v>
      </c>
      <c r="L2168" s="28">
        <f t="shared" si="339"/>
        <v>3.3474729000000218</v>
      </c>
      <c r="M2168" s="28">
        <f t="shared" si="340"/>
        <v>4.8942911681007049</v>
      </c>
      <c r="N2168" s="28">
        <f t="shared" si="341"/>
        <v>2.7991891699102434</v>
      </c>
      <c r="O2168" s="7">
        <f t="shared" si="342"/>
        <v>4.7216746791891282</v>
      </c>
      <c r="P2168" s="7">
        <f>[1]!S_PQ_PctChange("H00906.CSI",$A$3,$A2168)/100</f>
        <v>1.7884330719579795</v>
      </c>
    </row>
    <row r="2169" spans="1:16" x14ac:dyDescent="0.3">
      <c r="A2169" s="3">
        <v>20171130</v>
      </c>
      <c r="B2169" s="29">
        <f>板块策略指数!B2169</f>
        <v>-1.3146052148775995E-2</v>
      </c>
      <c r="C2169" s="29">
        <f>板块策略指数!C2169</f>
        <v>-4.8016400516263137E-3</v>
      </c>
      <c r="D2169" s="29">
        <f>板块策略指数!E2169</f>
        <v>-8.7894983869375495E-3</v>
      </c>
      <c r="E2169" s="29">
        <f>板块策略指数!F2169</f>
        <v>-1.4803401077614801E-2</v>
      </c>
      <c r="F2169">
        <f t="shared" si="333"/>
        <v>0.3</v>
      </c>
      <c r="G2169">
        <f t="shared" si="334"/>
        <v>0.2</v>
      </c>
      <c r="H2169">
        <f t="shared" si="335"/>
        <v>0.3</v>
      </c>
      <c r="I2169">
        <f t="shared" si="336"/>
        <v>0.2</v>
      </c>
      <c r="J2169">
        <f t="shared" si="337"/>
        <v>-1.05658955617306E-2</v>
      </c>
      <c r="K2169" s="28">
        <f t="shared" si="338"/>
        <v>5.6441071000000198</v>
      </c>
      <c r="L2169" s="28">
        <f t="shared" si="339"/>
        <v>3.3265979000000216</v>
      </c>
      <c r="M2169" s="28">
        <f t="shared" si="340"/>
        <v>4.8424833053865433</v>
      </c>
      <c r="N2169" s="28">
        <f t="shared" si="341"/>
        <v>2.7429482488583314</v>
      </c>
      <c r="O2169" s="7">
        <f t="shared" si="342"/>
        <v>4.6612200620906172</v>
      </c>
      <c r="P2169" s="7">
        <f>[1]!S_PQ_PctChange("H00906.CSI",$A$3,$A2169)/100</f>
        <v>1.7579006877914671</v>
      </c>
    </row>
    <row r="2170" spans="1:16" x14ac:dyDescent="0.3">
      <c r="A2170" s="3">
        <v>20171201</v>
      </c>
      <c r="B2170" s="29">
        <f>板块策略指数!B2170</f>
        <v>1.8334818835174918E-2</v>
      </c>
      <c r="C2170" s="29">
        <f>板块策略指数!C2170</f>
        <v>9.2045761867541771E-3</v>
      </c>
      <c r="D2170" s="29">
        <f>板块策略指数!E2170</f>
        <v>-3.4508401450645399E-4</v>
      </c>
      <c r="E2170" s="29">
        <f>板块策略指数!F2170</f>
        <v>-8.6582063002660099E-3</v>
      </c>
      <c r="F2170">
        <f t="shared" si="333"/>
        <v>0.30382751229663935</v>
      </c>
      <c r="G2170">
        <f t="shared" si="334"/>
        <v>0.20073562585367788</v>
      </c>
      <c r="H2170">
        <f t="shared" si="335"/>
        <v>0.29825422902301674</v>
      </c>
      <c r="I2170">
        <f t="shared" si="336"/>
        <v>0.19718263282666593</v>
      </c>
      <c r="J2170">
        <f t="shared" si="337"/>
        <v>5.5061944234981721E-3</v>
      </c>
      <c r="K2170" s="28">
        <f t="shared" si="338"/>
        <v>5.7659256000000187</v>
      </c>
      <c r="L2170" s="28">
        <f t="shared" si="339"/>
        <v>3.3664224000000225</v>
      </c>
      <c r="M2170" s="28">
        <f t="shared" si="340"/>
        <v>4.8404671577928333</v>
      </c>
      <c r="N2170" s="28">
        <f t="shared" si="341"/>
        <v>2.7105410307484967</v>
      </c>
      <c r="O2170" s="7">
        <f t="shared" si="342"/>
        <v>4.6923918404266969</v>
      </c>
      <c r="P2170" s="7">
        <f>[1]!S_PQ_PctChange("H00906.CSI",$A$3,$A2170)/100</f>
        <v>1.7600255224118677</v>
      </c>
    </row>
    <row r="2171" spans="1:16" x14ac:dyDescent="0.3">
      <c r="A2171" s="3">
        <v>20171204</v>
      </c>
      <c r="B2171" s="29">
        <f>板块策略指数!B2171</f>
        <v>1.2273265316426311E-3</v>
      </c>
      <c r="C2171" s="29">
        <f>板块策略指数!C2171</f>
        <v>1.5013206234924226E-3</v>
      </c>
      <c r="D2171" s="29">
        <f>板块策略指数!E2171</f>
        <v>1.0004601055820199E-2</v>
      </c>
      <c r="E2171" s="29">
        <f>板块策略指数!F2171</f>
        <v>3.0505239894617498E-3</v>
      </c>
      <c r="F2171">
        <f t="shared" si="333"/>
        <v>0.30291010501267734</v>
      </c>
      <c r="G2171">
        <f t="shared" si="334"/>
        <v>0.20018427164310973</v>
      </c>
      <c r="H2171">
        <f t="shared" si="335"/>
        <v>0.29996040554919751</v>
      </c>
      <c r="I2171">
        <f t="shared" si="336"/>
        <v>0.19694521779501539</v>
      </c>
      <c r="J2171">
        <f t="shared" si="337"/>
        <v>4.2596890281779137E-3</v>
      </c>
      <c r="K2171" s="28">
        <f t="shared" si="338"/>
        <v>5.7742296000000195</v>
      </c>
      <c r="L2171" s="28">
        <f t="shared" si="339"/>
        <v>3.3729778000000215</v>
      </c>
      <c r="M2171" s="28">
        <f t="shared" si="340"/>
        <v>4.8988987016861705</v>
      </c>
      <c r="N2171" s="28">
        <f t="shared" si="341"/>
        <v>2.7218601251766774</v>
      </c>
      <c r="O2171" s="7">
        <f t="shared" si="342"/>
        <v>4.7166396594934517</v>
      </c>
      <c r="P2171" s="7">
        <f>[1]!S_PQ_PctChange("H00906.CSI",$A$3,$A2171)/100</f>
        <v>1.7662476528868578</v>
      </c>
    </row>
    <row r="2172" spans="1:16" x14ac:dyDescent="0.3">
      <c r="A2172" s="3">
        <v>20171205</v>
      </c>
      <c r="B2172" s="29">
        <f>板块策略指数!B2172</f>
        <v>-1.6437367283801477E-2</v>
      </c>
      <c r="C2172" s="29">
        <f>板块策略指数!C2172</f>
        <v>-8.0888130737823086E-3</v>
      </c>
      <c r="D2172" s="29">
        <f>板块策略指数!E2172</f>
        <v>8.5783207771536495E-4</v>
      </c>
      <c r="E2172" s="29">
        <f>板块策略指数!F2172</f>
        <v>1.7635094091833701E-2</v>
      </c>
      <c r="F2172">
        <f t="shared" si="333"/>
        <v>0.29878793476959109</v>
      </c>
      <c r="G2172">
        <f t="shared" si="334"/>
        <v>0.19913610792962658</v>
      </c>
      <c r="H2172">
        <f t="shared" si="335"/>
        <v>0.30108117224009512</v>
      </c>
      <c r="I2172">
        <f t="shared" si="336"/>
        <v>0.20099478506068713</v>
      </c>
      <c r="J2172">
        <f t="shared" si="337"/>
        <v>-2.8678346990242383E-3</v>
      </c>
      <c r="K2172" s="28">
        <f t="shared" si="338"/>
        <v>5.6628791000000192</v>
      </c>
      <c r="L2172" s="28">
        <f t="shared" si="339"/>
        <v>3.3376056000000212</v>
      </c>
      <c r="M2172" s="28">
        <f t="shared" si="340"/>
        <v>4.9039589662156695</v>
      </c>
      <c r="N2172" s="28">
        <f t="shared" si="341"/>
        <v>2.7874954786808122</v>
      </c>
      <c r="O2172" s="7">
        <f t="shared" si="342"/>
        <v>4.7002452819161382</v>
      </c>
      <c r="P2172" s="7">
        <f>[1]!S_PQ_PctChange("H00906.CSI",$A$3,$A2172)/100</f>
        <v>1.760024531958793</v>
      </c>
    </row>
    <row r="2173" spans="1:16" x14ac:dyDescent="0.3">
      <c r="A2173" s="3">
        <v>20171206</v>
      </c>
      <c r="B2173" s="29">
        <f>板块策略指数!B2173</f>
        <v>1.441780626035967E-2</v>
      </c>
      <c r="C2173" s="29">
        <f>板块策略指数!C2173</f>
        <v>3.7818099460219371E-3</v>
      </c>
      <c r="D2173" s="29">
        <f>板块策略指数!E2173</f>
        <v>-5.1304906550077101E-3</v>
      </c>
      <c r="E2173" s="29">
        <f>板块策略指数!F2173</f>
        <v>-1.1066189576178101E-2</v>
      </c>
      <c r="F2173">
        <f t="shared" si="333"/>
        <v>0.30270470051610265</v>
      </c>
      <c r="G2173">
        <f t="shared" si="334"/>
        <v>0.19963127505672454</v>
      </c>
      <c r="H2173">
        <f t="shared" si="335"/>
        <v>0.29914997007573335</v>
      </c>
      <c r="I2173">
        <f t="shared" si="336"/>
        <v>0.19851405435143932</v>
      </c>
      <c r="J2173">
        <f t="shared" si="337"/>
        <v>1.2920209341399981E-3</v>
      </c>
      <c r="K2173" s="28">
        <f t="shared" si="338"/>
        <v>5.7589432000000196</v>
      </c>
      <c r="L2173" s="28">
        <f t="shared" si="339"/>
        <v>3.3540096000000217</v>
      </c>
      <c r="M2173" s="28">
        <f t="shared" si="340"/>
        <v>4.8736687599119515</v>
      </c>
      <c r="N2173" s="28">
        <f t="shared" si="341"/>
        <v>2.745582335694813</v>
      </c>
      <c r="O2173" s="7">
        <f t="shared" si="342"/>
        <v>4.7076101181501073</v>
      </c>
      <c r="P2173" s="7">
        <f>[1]!S_PQ_PctChange("H00906.CSI",$A$3,$A2173)/100</f>
        <v>1.7523301190524598</v>
      </c>
    </row>
    <row r="2174" spans="1:16" x14ac:dyDescent="0.3">
      <c r="A2174" s="3">
        <v>20171207</v>
      </c>
      <c r="B2174" s="29">
        <f>板块策略指数!B2174</f>
        <v>-1.1863999685631239E-2</v>
      </c>
      <c r="C2174" s="29">
        <f>板块策略指数!C2174</f>
        <v>-3.1331809649662993E-3</v>
      </c>
      <c r="D2174" s="29">
        <f>板块策略指数!E2174</f>
        <v>-1.32490330622282E-2</v>
      </c>
      <c r="E2174" s="29">
        <f>板块策略指数!F2174</f>
        <v>-1.0980390811539601E-2</v>
      </c>
      <c r="F2174">
        <f t="shared" si="333"/>
        <v>0.30224466041697617</v>
      </c>
      <c r="G2174">
        <f t="shared" si="334"/>
        <v>0.20108907274162227</v>
      </c>
      <c r="H2174">
        <f t="shared" si="335"/>
        <v>0.29827666222584193</v>
      </c>
      <c r="I2174">
        <f t="shared" si="336"/>
        <v>0.19838960461555949</v>
      </c>
      <c r="J2174">
        <f t="shared" si="337"/>
        <v>-1.0359979125241807E-2</v>
      </c>
      <c r="K2174" s="28">
        <f t="shared" si="338"/>
        <v>5.6787551000000196</v>
      </c>
      <c r="L2174" s="28">
        <f t="shared" si="339"/>
        <v>3.3403677000000211</v>
      </c>
      <c r="M2174" s="28">
        <f t="shared" si="340"/>
        <v>4.7958483283153006</v>
      </c>
      <c r="N2174" s="28">
        <f t="shared" si="341"/>
        <v>2.7044543778320849</v>
      </c>
      <c r="O2174" s="7">
        <f t="shared" si="342"/>
        <v>4.6484793964710533</v>
      </c>
      <c r="P2174" s="7">
        <f>[1]!S_PQ_PctChange("H00906.CSI",$A$3,$A2174)/100</f>
        <v>1.7253628446646381</v>
      </c>
    </row>
    <row r="2175" spans="1:16" x14ac:dyDescent="0.3">
      <c r="A2175" s="3">
        <v>20171208</v>
      </c>
      <c r="B2175" s="29">
        <f>板块策略指数!B2175</f>
        <v>1.753055745373865E-2</v>
      </c>
      <c r="C2175" s="29">
        <f>板块策略指数!C2175</f>
        <v>9.0785626296131898E-3</v>
      </c>
      <c r="D2175" s="29">
        <f>板块策略指数!E2175</f>
        <v>1.46480120521981E-2</v>
      </c>
      <c r="E2175" s="29">
        <f>板块策略指数!F2175</f>
        <v>3.0290509370421701E-3</v>
      </c>
      <c r="F2175">
        <f t="shared" si="333"/>
        <v>0.30386813294539605</v>
      </c>
      <c r="G2175">
        <f t="shared" si="334"/>
        <v>0.20048990556481353</v>
      </c>
      <c r="H2175">
        <f t="shared" si="335"/>
        <v>0.29902929937972328</v>
      </c>
      <c r="I2175">
        <f t="shared" si="336"/>
        <v>0.196612662110067</v>
      </c>
      <c r="J2175">
        <f t="shared" si="337"/>
        <v>1.209420948647493E-2</v>
      </c>
      <c r="K2175" s="28">
        <f t="shared" si="338"/>
        <v>5.7958374000000195</v>
      </c>
      <c r="L2175" s="28">
        <f t="shared" si="339"/>
        <v>3.3797720000000222</v>
      </c>
      <c r="M2175" s="28">
        <f t="shared" si="340"/>
        <v>4.8807459844811758</v>
      </c>
      <c r="N2175" s="28">
        <f t="shared" si="341"/>
        <v>2.7156753588364868</v>
      </c>
      <c r="O2175" s="7">
        <f t="shared" si="342"/>
        <v>4.7167932895720117</v>
      </c>
      <c r="P2175" s="7">
        <f>[1]!S_PQ_PctChange("H00906.CSI",$A$3,$A2175)/100</f>
        <v>1.7496073114203405</v>
      </c>
    </row>
    <row r="2176" spans="1:16" x14ac:dyDescent="0.3">
      <c r="A2176" s="3">
        <v>20171211</v>
      </c>
      <c r="B2176" s="29">
        <f>板块策略指数!B2176</f>
        <v>2.1026562524877265E-2</v>
      </c>
      <c r="C2176" s="29">
        <f>板块策略指数!C2176</f>
        <v>2.6113322793971876E-2</v>
      </c>
      <c r="D2176" s="29">
        <f>板块策略指数!E2176</f>
        <v>2.5883151301504499E-2</v>
      </c>
      <c r="E2176" s="29">
        <f>板块策略指数!F2176</f>
        <v>5.5844564289744304E-3</v>
      </c>
      <c r="F2176">
        <f t="shared" si="333"/>
        <v>0.30403608012057509</v>
      </c>
      <c r="G2176">
        <f t="shared" si="334"/>
        <v>0.20160010977843243</v>
      </c>
      <c r="H2176">
        <f t="shared" si="335"/>
        <v>0.3006177133763871</v>
      </c>
      <c r="I2176">
        <f t="shared" si="336"/>
        <v>0.19374609672460522</v>
      </c>
      <c r="J2176">
        <f t="shared" si="337"/>
        <v>2.0462555362007601E-2</v>
      </c>
      <c r="K2176" s="28">
        <f t="shared" si="338"/>
        <v>5.9387305000000197</v>
      </c>
      <c r="L2176" s="28">
        <f t="shared" si="339"/>
        <v>3.4941424000000225</v>
      </c>
      <c r="M2176" s="28">
        <f t="shared" si="340"/>
        <v>5.0329582225632175</v>
      </c>
      <c r="N2176" s="28">
        <f t="shared" si="341"/>
        <v>2.7364253859821233</v>
      </c>
      <c r="O2176" s="7">
        <f t="shared" si="342"/>
        <v>4.8337734887530335</v>
      </c>
      <c r="P2176" s="7">
        <f>[1]!S_PQ_PctChange("H00906.CSI",$A$3,$A2176)/100</f>
        <v>1.7927598922804089</v>
      </c>
    </row>
    <row r="2177" spans="1:16" x14ac:dyDescent="0.3">
      <c r="A2177" s="3">
        <v>20171212</v>
      </c>
      <c r="B2177" s="29">
        <f>板块策略指数!B2177</f>
        <v>-1.100172430677337E-2</v>
      </c>
      <c r="C2177" s="29">
        <f>板块策略指数!C2177</f>
        <v>-6.530678689665009E-3</v>
      </c>
      <c r="D2177" s="29">
        <f>板块策略指数!E2177</f>
        <v>-1.0256697667364799E-2</v>
      </c>
      <c r="E2177" s="29">
        <f>板块策略指数!F2177</f>
        <v>-1.6104941986593301E-2</v>
      </c>
      <c r="F2177">
        <f t="shared" si="333"/>
        <v>0.30399409167468844</v>
      </c>
      <c r="G2177">
        <f t="shared" si="334"/>
        <v>0.20248353238250838</v>
      </c>
      <c r="H2177">
        <f t="shared" si="335"/>
        <v>0.30080262539542685</v>
      </c>
      <c r="I2177">
        <f t="shared" si="336"/>
        <v>0.1927197505473762</v>
      </c>
      <c r="J2177">
        <f t="shared" si="337"/>
        <v>-1.0865121320997553E-2</v>
      </c>
      <c r="K2177" s="28">
        <f t="shared" si="338"/>
        <v>5.8623925000000199</v>
      </c>
      <c r="L2177" s="28">
        <f t="shared" si="339"/>
        <v>3.4647926000000222</v>
      </c>
      <c r="M2177" s="28">
        <f t="shared" si="340"/>
        <v>4.971079994034544</v>
      </c>
      <c r="N2177" s="28">
        <f t="shared" si="341"/>
        <v>2.6762504719036468</v>
      </c>
      <c r="O2177" s="7">
        <f t="shared" si="342"/>
        <v>4.7703888320385124</v>
      </c>
      <c r="P2177" s="7">
        <f>[1]!S_PQ_PctChange("H00906.CSI",$A$3,$A2177)/100</f>
        <v>1.7595060037095072</v>
      </c>
    </row>
    <row r="2178" spans="1:16" x14ac:dyDescent="0.3">
      <c r="A2178" s="3">
        <v>20171213</v>
      </c>
      <c r="B2178" s="29">
        <f>板块策略指数!B2178</f>
        <v>7.9652249561650637E-3</v>
      </c>
      <c r="C2178" s="29">
        <f>板块策略指数!C2178</f>
        <v>7.788917227644695E-3</v>
      </c>
      <c r="D2178" s="29">
        <f>板块策略指数!E2178</f>
        <v>1.7307201975336198E-2</v>
      </c>
      <c r="E2178" s="29">
        <f>板块策略指数!F2178</f>
        <v>5.2667096314091798E-3</v>
      </c>
      <c r="F2178">
        <f t="shared" ref="F2178:F2241" si="343">IF(MID($A2178,6,1)&lt;&gt;MID($A2179,6,1),0.3,F2177*(1+B2178)/(1+$J2178))</f>
        <v>0.30331571993545725</v>
      </c>
      <c r="G2178">
        <f t="shared" ref="G2178:G2241" si="344">IF(MID($A2178,6,1)&lt;&gt;MID($A2179,6,1),0.2,G2177*(1+C2178)/(1+$J2178))</f>
        <v>0.20199634616604981</v>
      </c>
      <c r="H2178">
        <f t="shared" ref="H2178:H2241" si="345">IF(MID($A2178,6,1)&lt;&gt;MID($A2179,6,1),0.3,H2177*(1+D2178)/(1+$J2178))</f>
        <v>0.30291303934140557</v>
      </c>
      <c r="I2178">
        <f t="shared" ref="I2178:I2241" si="346">IF(MID($A2178,6,1)&lt;&gt;MID($A2179,6,1),0.2,I2177*(1+E2178)/(1+$J2178))</f>
        <v>0.19177489455708707</v>
      </c>
      <c r="J2178">
        <f t="shared" si="337"/>
        <v>1.0219559558023119E-2</v>
      </c>
      <c r="K2178" s="28">
        <f t="shared" si="338"/>
        <v>5.9170530000000197</v>
      </c>
      <c r="L2178" s="28">
        <f t="shared" si="339"/>
        <v>3.4995685000000227</v>
      </c>
      <c r="M2178" s="28">
        <f t="shared" si="340"/>
        <v>5.0744226815021891</v>
      </c>
      <c r="N2178" s="28">
        <f t="shared" si="341"/>
        <v>2.6956122156714941</v>
      </c>
      <c r="O2178" s="7">
        <f t="shared" si="342"/>
        <v>4.8293596643804824</v>
      </c>
      <c r="P2178" s="7">
        <f>[1]!S_PQ_PctChange("H00906.CSI",$A$3,$A2178)/100</f>
        <v>1.78191364917318</v>
      </c>
    </row>
    <row r="2179" spans="1:16" x14ac:dyDescent="0.3">
      <c r="A2179" s="3">
        <v>20171214</v>
      </c>
      <c r="B2179" s="29">
        <f>板块策略指数!B2179</f>
        <v>-1.7173932309033346E-3</v>
      </c>
      <c r="C2179" s="29">
        <f>板块策略指数!C2179</f>
        <v>-1.0286764164163754E-3</v>
      </c>
      <c r="D2179" s="29">
        <f>板块策略指数!E2179</f>
        <v>-2.33656395706689E-3</v>
      </c>
      <c r="E2179" s="29">
        <f>板块策略指数!F2179</f>
        <v>-6.9007603914999901E-3</v>
      </c>
      <c r="F2179">
        <f t="shared" si="343"/>
        <v>0.30363279446838087</v>
      </c>
      <c r="G2179">
        <f t="shared" si="344"/>
        <v>0.20234700863175967</v>
      </c>
      <c r="H2179">
        <f t="shared" si="345"/>
        <v>0.30304161898151022</v>
      </c>
      <c r="I2179">
        <f t="shared" si="346"/>
        <v>0.19097857791834899</v>
      </c>
      <c r="J2179">
        <f t="shared" ref="J2179:J2242" si="347">SUMPRODUCT(F2178:I2178,B2179:E2179)</f>
        <v>-2.7598695280413666E-3</v>
      </c>
      <c r="K2179" s="28">
        <f t="shared" ref="K2179:K2242" si="348">(1+K2178)*(1+B2179)-1</f>
        <v>5.9051737000000202</v>
      </c>
      <c r="L2179" s="28">
        <f t="shared" ref="L2179:L2242" si="349">(1+L2178)*(1+C2179)-1</f>
        <v>3.4949399000000225</v>
      </c>
      <c r="M2179" s="28">
        <f t="shared" ref="M2179:M2242" si="350">(1+M2178)*(1+D2179)-1</f>
        <v>5.060229404404601</v>
      </c>
      <c r="N2179" s="28">
        <f t="shared" ref="N2179:N2242" si="351">(1+N2178)*(1+E2179)-1</f>
        <v>2.6701096812712448</v>
      </c>
      <c r="O2179" s="7">
        <f t="shared" si="342"/>
        <v>4.813271392274765</v>
      </c>
      <c r="P2179" s="7">
        <f>[1]!S_PQ_PctChange("H00906.CSI",$A$3,$A2179)/100</f>
        <v>1.7705566450539378</v>
      </c>
    </row>
    <row r="2180" spans="1:16" x14ac:dyDescent="0.3">
      <c r="A2180" s="3">
        <v>20171215</v>
      </c>
      <c r="B2180" s="29">
        <f>板块策略指数!B2180</f>
        <v>-1.6960514693497193E-2</v>
      </c>
      <c r="C2180" s="29">
        <f>板块策略指数!C2180</f>
        <v>-1.1833951328248016E-2</v>
      </c>
      <c r="D2180" s="29">
        <f>板块策略指数!E2180</f>
        <v>-8.4075078269850705E-3</v>
      </c>
      <c r="E2180" s="29">
        <f>板块策略指数!F2180</f>
        <v>-1.27610573674536E-2</v>
      </c>
      <c r="F2180">
        <f t="shared" si="343"/>
        <v>0.3022702443967753</v>
      </c>
      <c r="G2180">
        <f t="shared" si="344"/>
        <v>0.20248948464614058</v>
      </c>
      <c r="H2180">
        <f t="shared" si="345"/>
        <v>0.30430652566841115</v>
      </c>
      <c r="I2180">
        <f t="shared" si="346"/>
        <v>0.19093374528867268</v>
      </c>
      <c r="J2180">
        <f t="shared" si="347"/>
        <v>-1.2529246495833445E-2</v>
      </c>
      <c r="K2180" s="28">
        <f t="shared" si="348"/>
        <v>5.7880584000000193</v>
      </c>
      <c r="L2180" s="28">
        <f t="shared" si="349"/>
        <v>3.4417470000000225</v>
      </c>
      <c r="M2180" s="28">
        <f t="shared" si="350"/>
        <v>5.0092779782537447</v>
      </c>
      <c r="N2180" s="28">
        <f t="shared" si="351"/>
        <v>2.6232752010836955</v>
      </c>
      <c r="O2180" s="7">
        <f t="shared" ref="O2180:O2243" si="352">(1+O2179)*(1+J2180)-1</f>
        <v>4.740435482053778</v>
      </c>
      <c r="P2180" s="7">
        <f>[1]!S_PQ_PctChange("H00906.CSI",$A$3,$A2180)/100</f>
        <v>1.7419893197881056</v>
      </c>
    </row>
    <row r="2181" spans="1:16" x14ac:dyDescent="0.3">
      <c r="A2181" s="3">
        <v>20171218</v>
      </c>
      <c r="B2181" s="29">
        <f>板块策略指数!B2181</f>
        <v>-1.028852374045576E-2</v>
      </c>
      <c r="C2181" s="29">
        <f>板块策略指数!C2181</f>
        <v>-4.8976450031935868E-3</v>
      </c>
      <c r="D2181" s="29">
        <f>板块策略指数!E2181</f>
        <v>7.0005353586464897E-3</v>
      </c>
      <c r="E2181" s="29">
        <f>板块策略指数!F2181</f>
        <v>5.8419952512774704E-4</v>
      </c>
      <c r="F2181">
        <f t="shared" si="343"/>
        <v>0.29971774012943225</v>
      </c>
      <c r="G2181">
        <f t="shared" si="344"/>
        <v>0.20187320362838926</v>
      </c>
      <c r="H2181">
        <f t="shared" si="345"/>
        <v>0.30700780252225635</v>
      </c>
      <c r="I2181">
        <f t="shared" si="346"/>
        <v>0.19140125371992187</v>
      </c>
      <c r="J2181">
        <f t="shared" si="347"/>
        <v>-1.8597842020489203E-3</v>
      </c>
      <c r="K2181" s="28">
        <f t="shared" si="348"/>
        <v>5.718219300000019</v>
      </c>
      <c r="L2181" s="28">
        <f t="shared" si="349"/>
        <v>3.4199929000000227</v>
      </c>
      <c r="M2181" s="28">
        <f t="shared" si="350"/>
        <v>5.0513461412204457</v>
      </c>
      <c r="N2181" s="28">
        <f t="shared" si="351"/>
        <v>2.6253919167355755</v>
      </c>
      <c r="O2181" s="7">
        <f t="shared" si="352"/>
        <v>4.7297595108313732</v>
      </c>
      <c r="P2181" s="7">
        <f>[1]!S_PQ_PctChange("H00906.CSI",$A$3,$A2181)/100</f>
        <v>1.7400763899966325</v>
      </c>
    </row>
    <row r="2182" spans="1:16" x14ac:dyDescent="0.3">
      <c r="A2182" s="3">
        <v>20171219</v>
      </c>
      <c r="B2182" s="29">
        <f>板块策略指数!B2182</f>
        <v>1.674647625748097E-2</v>
      </c>
      <c r="C2182" s="29">
        <f>板块策略指数!C2182</f>
        <v>1.159148920804829E-2</v>
      </c>
      <c r="D2182" s="29">
        <f>板块策略指数!E2182</f>
        <v>9.0691665471603899E-3</v>
      </c>
      <c r="E2182" s="29">
        <f>板块策略指数!F2182</f>
        <v>1.7264828043275799E-2</v>
      </c>
      <c r="F2182">
        <f t="shared" si="343"/>
        <v>0.30069322116964425</v>
      </c>
      <c r="G2182">
        <f t="shared" si="344"/>
        <v>0.20150338871443674</v>
      </c>
      <c r="H2182">
        <f t="shared" si="345"/>
        <v>0.3056812926425993</v>
      </c>
      <c r="I2182">
        <f t="shared" si="346"/>
        <v>0.1921220974733194</v>
      </c>
      <c r="J2182">
        <f t="shared" si="347"/>
        <v>1.3448041705369923E-2</v>
      </c>
      <c r="K2182" s="28">
        <f t="shared" si="348"/>
        <v>5.8307258000000193</v>
      </c>
      <c r="L2182" s="28">
        <f t="shared" si="349"/>
        <v>3.4712272000000226</v>
      </c>
      <c r="M2182" s="28">
        <f t="shared" si="350"/>
        <v>5.1062268072096897</v>
      </c>
      <c r="N2182" s="28">
        <f t="shared" si="351"/>
        <v>2.6879836847674974</v>
      </c>
      <c r="O2182" s="7">
        <f t="shared" si="352"/>
        <v>4.8068135556947738</v>
      </c>
      <c r="P2182" s="7">
        <f>[1]!S_PQ_PctChange("H00906.CSI",$A$3,$A2182)/100</f>
        <v>1.7713877915711402</v>
      </c>
    </row>
    <row r="2183" spans="1:16" x14ac:dyDescent="0.3">
      <c r="A2183" s="3">
        <v>20171220</v>
      </c>
      <c r="B2183" s="29">
        <f>板块策略指数!B2183</f>
        <v>-9.0974080675292994E-3</v>
      </c>
      <c r="C2183" s="29">
        <f>板块策略指数!C2183</f>
        <v>-2.817347326927428E-4</v>
      </c>
      <c r="D2183" s="29">
        <f>板块策略指数!E2183</f>
        <v>5.5445687497128601E-3</v>
      </c>
      <c r="E2183" s="29">
        <f>板块策略指数!F2183</f>
        <v>-4.1019661381588596E-3</v>
      </c>
      <c r="F2183">
        <f t="shared" si="343"/>
        <v>0.29852055477999334</v>
      </c>
      <c r="G2183">
        <f t="shared" si="344"/>
        <v>0.20182716470965878</v>
      </c>
      <c r="H2183">
        <f t="shared" si="345"/>
        <v>0.30795681827093691</v>
      </c>
      <c r="I2183">
        <f t="shared" si="346"/>
        <v>0.19169546223941064</v>
      </c>
      <c r="J2183">
        <f t="shared" si="347"/>
        <v>-1.8855068351458612E-3</v>
      </c>
      <c r="K2183" s="28">
        <f t="shared" si="348"/>
        <v>5.7685839000000181</v>
      </c>
      <c r="L2183" s="28">
        <f t="shared" si="349"/>
        <v>3.4699675000000223</v>
      </c>
      <c r="M2183" s="28">
        <f t="shared" si="350"/>
        <v>5.1400832015436038</v>
      </c>
      <c r="N2183" s="28">
        <f t="shared" si="351"/>
        <v>2.6728557005744991</v>
      </c>
      <c r="O2183" s="7">
        <f t="shared" si="352"/>
        <v>4.7958647690450933</v>
      </c>
      <c r="P2183" s="7">
        <f>[1]!S_PQ_PctChange("H00906.CSI",$A$3,$A2183)/100</f>
        <v>1.7629035184020969</v>
      </c>
    </row>
    <row r="2184" spans="1:16" x14ac:dyDescent="0.3">
      <c r="A2184" s="3">
        <v>20171221</v>
      </c>
      <c r="B2184" s="29">
        <f>板块策略指数!B2184</f>
        <v>2.0278791254992101E-2</v>
      </c>
      <c r="C2184" s="29">
        <f>板块策略指数!C2184</f>
        <v>1.1704044828066494E-2</v>
      </c>
      <c r="D2184" s="29">
        <f>板块策略指数!E2184</f>
        <v>5.5435693580399396E-3</v>
      </c>
      <c r="E2184" s="29">
        <f>板块策略指数!F2184</f>
        <v>8.1660851737175993E-3</v>
      </c>
      <c r="F2184">
        <f t="shared" si="343"/>
        <v>0.30105533214345259</v>
      </c>
      <c r="G2184">
        <f t="shared" si="344"/>
        <v>0.20183028345598406</v>
      </c>
      <c r="H2184">
        <f t="shared" si="345"/>
        <v>0.30608633516570577</v>
      </c>
      <c r="I2184">
        <f t="shared" si="346"/>
        <v>0.19102804923485708</v>
      </c>
      <c r="J2184">
        <f t="shared" si="347"/>
        <v>1.1688411652419758E-2</v>
      </c>
      <c r="K2184" s="28">
        <f t="shared" si="348"/>
        <v>5.9058426000000184</v>
      </c>
      <c r="L2184" s="28">
        <f t="shared" si="349"/>
        <v>3.5222842000000227</v>
      </c>
      <c r="M2184" s="28">
        <f t="shared" si="350"/>
        <v>5.1741211786354961</v>
      </c>
      <c r="N2184" s="28">
        <f t="shared" si="351"/>
        <v>2.7028485530561643</v>
      </c>
      <c r="O2184" s="7">
        <f t="shared" si="352"/>
        <v>4.8636092223474501</v>
      </c>
      <c r="P2184" s="7">
        <f>[1]!S_PQ_PctChange("H00906.CSI",$A$3,$A2184)/100</f>
        <v>1.7863816872524518</v>
      </c>
    </row>
    <row r="2185" spans="1:16" x14ac:dyDescent="0.3">
      <c r="A2185" s="3">
        <v>20171222</v>
      </c>
      <c r="B2185" s="29">
        <f>板块策略指数!B2185</f>
        <v>-6.4627015970505916E-3</v>
      </c>
      <c r="C2185" s="29">
        <f>板块策略指数!C2185</f>
        <v>1.2035510727078599E-3</v>
      </c>
      <c r="D2185" s="29">
        <f>板块策略指数!E2185</f>
        <v>-9.6030024829722304E-4</v>
      </c>
      <c r="E2185" s="29">
        <f>板块策略指数!F2185</f>
        <v>-5.7050408172300603E-3</v>
      </c>
      <c r="F2185">
        <f t="shared" si="343"/>
        <v>0.30003575431947316</v>
      </c>
      <c r="G2185">
        <f t="shared" si="344"/>
        <v>0.20269882142055268</v>
      </c>
      <c r="H2185">
        <f t="shared" si="345"/>
        <v>0.3067391431782065</v>
      </c>
      <c r="I2185">
        <f t="shared" si="346"/>
        <v>0.19052628108176708</v>
      </c>
      <c r="J2185">
        <f t="shared" si="347"/>
        <v>-3.0864753234664142E-3</v>
      </c>
      <c r="K2185" s="28">
        <f t="shared" si="348"/>
        <v>5.8612122000000175</v>
      </c>
      <c r="L2185" s="28">
        <f t="shared" si="349"/>
        <v>3.5277270000000218</v>
      </c>
      <c r="M2185" s="28">
        <f t="shared" si="350"/>
        <v>5.1681921685346355</v>
      </c>
      <c r="N2185" s="28">
        <f t="shared" si="351"/>
        <v>2.6817236509209574</v>
      </c>
      <c r="O2185" s="7">
        <f t="shared" si="352"/>
        <v>4.8455113371762248</v>
      </c>
      <c r="P2185" s="7">
        <f>[1]!S_PQ_PctChange("H00906.CSI",$A$3,$A2185)/100</f>
        <v>1.7801781668694492</v>
      </c>
    </row>
    <row r="2186" spans="1:16" x14ac:dyDescent="0.3">
      <c r="A2186" s="3">
        <v>20171225</v>
      </c>
      <c r="B2186" s="29">
        <f>板块策略指数!B2186</f>
        <v>-1.4218201850687593E-2</v>
      </c>
      <c r="C2186" s="29">
        <f>板块策略指数!C2186</f>
        <v>-2.1454032012088045E-3</v>
      </c>
      <c r="D2186" s="29">
        <f>板块策略指数!E2186</f>
        <v>1.9543017387976601E-3</v>
      </c>
      <c r="E2186" s="29">
        <f>板块策略指数!F2186</f>
        <v>1.82862666345276E-3</v>
      </c>
      <c r="F2186">
        <f t="shared" si="343"/>
        <v>0.29688398426744772</v>
      </c>
      <c r="G2186">
        <f t="shared" si="344"/>
        <v>0.20302590233090401</v>
      </c>
      <c r="H2186">
        <f t="shared" si="345"/>
        <v>0.30849638395727819</v>
      </c>
      <c r="I2186">
        <f t="shared" si="346"/>
        <v>0.19159372944436956</v>
      </c>
      <c r="J2186">
        <f t="shared" si="347"/>
        <v>-3.7529773391493989E-3</v>
      </c>
      <c r="K2186" s="28">
        <f t="shared" si="348"/>
        <v>5.7636581000000175</v>
      </c>
      <c r="L2186" s="28">
        <f t="shared" si="349"/>
        <v>3.5180132000000226</v>
      </c>
      <c r="M2186" s="28">
        <f t="shared" si="350"/>
        <v>5.180246677214841</v>
      </c>
      <c r="N2186" s="28">
        <f t="shared" si="351"/>
        <v>2.6884561489564964</v>
      </c>
      <c r="O2186" s="7">
        <f t="shared" si="352"/>
        <v>4.8235732655920618</v>
      </c>
      <c r="P2186" s="7">
        <f>[1]!S_PQ_PctChange("H00906.CSI",$A$3,$A2186)/100</f>
        <v>1.7669007784961166</v>
      </c>
    </row>
    <row r="2187" spans="1:16" x14ac:dyDescent="0.3">
      <c r="A2187" s="3">
        <v>20171226</v>
      </c>
      <c r="B2187" s="29">
        <f>板块策略指数!B2187</f>
        <v>7.3548957183398498E-4</v>
      </c>
      <c r="C2187" s="29">
        <f>板块策略指数!C2187</f>
        <v>-1.3812265975673976E-3</v>
      </c>
      <c r="D2187" s="29">
        <f>板块策略指数!E2187</f>
        <v>-6.1960887107234798E-3</v>
      </c>
      <c r="E2187" s="29">
        <f>板块策略指数!F2187</f>
        <v>9.4469829940728497E-3</v>
      </c>
      <c r="F2187">
        <f t="shared" si="343"/>
        <v>0.29715094074357906</v>
      </c>
      <c r="G2187">
        <f t="shared" si="344"/>
        <v>0.2027786436158758</v>
      </c>
      <c r="H2187">
        <f t="shared" si="345"/>
        <v>0.30663506560111298</v>
      </c>
      <c r="I2187">
        <f t="shared" si="346"/>
        <v>0.19343535003943155</v>
      </c>
      <c r="J2187">
        <f t="shared" si="347"/>
        <v>-1.6355795992608626E-4</v>
      </c>
      <c r="K2187" s="28">
        <f t="shared" si="348"/>
        <v>5.7686327000000173</v>
      </c>
      <c r="L2187" s="28">
        <f t="shared" si="349"/>
        <v>3.5117728000000215</v>
      </c>
      <c r="M2187" s="28">
        <f t="shared" si="350"/>
        <v>5.1419533205486632</v>
      </c>
      <c r="N2187" s="28">
        <f t="shared" si="351"/>
        <v>2.7233009314700718</v>
      </c>
      <c r="O2187" s="7">
        <f t="shared" si="352"/>
        <v>4.8226207738292617</v>
      </c>
      <c r="P2187" s="7">
        <f>[1]!S_PQ_PctChange("H00906.CSI",$A$3,$A2187)/100</f>
        <v>1.7770400987533845</v>
      </c>
    </row>
    <row r="2188" spans="1:16" x14ac:dyDescent="0.3">
      <c r="A2188" s="3">
        <v>20171227</v>
      </c>
      <c r="B2188" s="29">
        <f>板块策略指数!B2188</f>
        <v>-1.8888083556373291E-2</v>
      </c>
      <c r="C2188" s="29">
        <f>板块策略指数!C2188</f>
        <v>-1.722063664198694E-2</v>
      </c>
      <c r="D2188" s="29">
        <f>板块策略指数!E2188</f>
        <v>-1.58209660506324E-2</v>
      </c>
      <c r="E2188" s="29">
        <f>板块策略指数!F2188</f>
        <v>-1.4020838121602101E-2</v>
      </c>
      <c r="F2188">
        <f t="shared" si="343"/>
        <v>0.29648005187793247</v>
      </c>
      <c r="G2188">
        <f t="shared" si="344"/>
        <v>0.20266467661226947</v>
      </c>
      <c r="H2188">
        <f t="shared" si="345"/>
        <v>0.30689919155950574</v>
      </c>
      <c r="I2188">
        <f t="shared" si="346"/>
        <v>0.19395607995029174</v>
      </c>
      <c r="J2188">
        <f t="shared" si="347"/>
        <v>-1.6667977830790569E-2</v>
      </c>
      <c r="K2188" s="28">
        <f t="shared" si="348"/>
        <v>5.6407862000000168</v>
      </c>
      <c r="L2188" s="28">
        <f t="shared" si="349"/>
        <v>3.4340772000000213</v>
      </c>
      <c r="M2188" s="28">
        <f t="shared" si="350"/>
        <v>5.0447816855796939</v>
      </c>
      <c r="N2188" s="28">
        <f t="shared" si="351"/>
        <v>2.6710971318319192</v>
      </c>
      <c r="O2188" s="7">
        <f t="shared" si="352"/>
        <v>4.7255694598539755</v>
      </c>
      <c r="P2188" s="7">
        <f>[1]!S_PQ_PctChange("H00906.CSI",$A$3,$A2188)/100</f>
        <v>1.7399518535547358</v>
      </c>
    </row>
    <row r="2189" spans="1:16" x14ac:dyDescent="0.3">
      <c r="A2189" s="3">
        <v>20171228</v>
      </c>
      <c r="B2189" s="29">
        <f>板块策略指数!B2189</f>
        <v>-9.713759494319235E-4</v>
      </c>
      <c r="C2189" s="29">
        <f>板块策略指数!C2189</f>
        <v>4.4351054600493354E-3</v>
      </c>
      <c r="D2189" s="29">
        <f>板块策略指数!E2189</f>
        <v>1.6626715647695502E-2</v>
      </c>
      <c r="E2189" s="29">
        <f>板块策略指数!F2189</f>
        <v>-9.2324905651118702E-4</v>
      </c>
      <c r="F2189">
        <f t="shared" si="343"/>
        <v>0.29456180554770339</v>
      </c>
      <c r="G2189">
        <f t="shared" si="344"/>
        <v>0.20244309422859996</v>
      </c>
      <c r="H2189">
        <f t="shared" si="345"/>
        <v>0.31028464632671904</v>
      </c>
      <c r="I2189">
        <f t="shared" si="346"/>
        <v>0.19271045389697711</v>
      </c>
      <c r="J2189">
        <f t="shared" si="347"/>
        <v>5.5345014446704748E-3</v>
      </c>
      <c r="K2189" s="28">
        <f t="shared" si="348"/>
        <v>5.6343355000000175</v>
      </c>
      <c r="L2189" s="28">
        <f t="shared" si="349"/>
        <v>3.4537428000000219</v>
      </c>
      <c r="M2189" s="28">
        <f t="shared" si="350"/>
        <v>5.1452865518182254</v>
      </c>
      <c r="N2189" s="28">
        <f t="shared" si="351"/>
        <v>2.6677077948685946</v>
      </c>
      <c r="O2189" s="7">
        <f t="shared" si="352"/>
        <v>4.7572576323010978</v>
      </c>
      <c r="P2189" s="7">
        <f>[1]!S_PQ_PctChange("H00906.CSI",$A$3,$A2189)/100</f>
        <v>1.7575997985731218</v>
      </c>
    </row>
    <row r="2190" spans="1:16" x14ac:dyDescent="0.3">
      <c r="A2190" s="3">
        <v>20171229</v>
      </c>
      <c r="B2190" s="29">
        <f>板块策略指数!B2190</f>
        <v>1.2276949213677769E-2</v>
      </c>
      <c r="C2190" s="29">
        <f>板块策略指数!C2190</f>
        <v>1.1055667606131135E-2</v>
      </c>
      <c r="D2190" s="29">
        <f>板块策略指数!E2190</f>
        <v>3.6327811950193E-3</v>
      </c>
      <c r="E2190" s="29">
        <f>板块策略指数!F2190</f>
        <v>6.2189723835190504E-3</v>
      </c>
      <c r="F2190">
        <f t="shared" si="343"/>
        <v>0.3</v>
      </c>
      <c r="G2190">
        <f t="shared" si="344"/>
        <v>0.2</v>
      </c>
      <c r="H2190">
        <f t="shared" si="345"/>
        <v>0.3</v>
      </c>
      <c r="I2190">
        <f t="shared" si="346"/>
        <v>0.2</v>
      </c>
      <c r="J2190">
        <f t="shared" si="347"/>
        <v>8.1801211050261061E-3</v>
      </c>
      <c r="K2190" s="28">
        <f t="shared" si="348"/>
        <v>5.7157849000000178</v>
      </c>
      <c r="L2190" s="28">
        <f t="shared" si="349"/>
        <v>3.5029819000000213</v>
      </c>
      <c r="M2190" s="28">
        <f t="shared" si="350"/>
        <v>5.1676110332416751</v>
      </c>
      <c r="N2190" s="28">
        <f t="shared" si="351"/>
        <v>2.6905171683556999</v>
      </c>
      <c r="O2190" s="7">
        <f t="shared" si="352"/>
        <v>4.8043526969661565</v>
      </c>
      <c r="P2190" s="7">
        <f>[1]!S_PQ_PctChange("H00906.CSI",$A$3,$A2190)/100</f>
        <v>1.769069140922706</v>
      </c>
    </row>
    <row r="2191" spans="1:16" x14ac:dyDescent="0.3">
      <c r="A2191" s="3">
        <v>20180102</v>
      </c>
      <c r="B2191" s="29">
        <f>板块策略指数!B2191</f>
        <v>5.4163140335242877E-3</v>
      </c>
      <c r="C2191" s="29">
        <f>板块策略指数!C2191</f>
        <v>4.4704821043140795E-3</v>
      </c>
      <c r="D2191" s="29">
        <f>板块策略指数!E2191</f>
        <v>8.4108012987196192E-3</v>
      </c>
      <c r="E2191" s="29">
        <f>板块策略指数!F2191</f>
        <v>2.0225231716185E-2</v>
      </c>
      <c r="F2191">
        <f t="shared" si="343"/>
        <v>0.2989086285955842</v>
      </c>
      <c r="G2191">
        <f t="shared" si="344"/>
        <v>0.19908495620487454</v>
      </c>
      <c r="H2191">
        <f t="shared" si="345"/>
        <v>0.29979888477035782</v>
      </c>
      <c r="I2191">
        <f t="shared" si="346"/>
        <v>0.20220753042918349</v>
      </c>
      <c r="J2191">
        <f t="shared" si="347"/>
        <v>9.0872773637729887E-3</v>
      </c>
      <c r="K2191" s="28">
        <f t="shared" si="348"/>
        <v>5.7521597000000186</v>
      </c>
      <c r="L2191" s="28">
        <f t="shared" si="349"/>
        <v>3.5231124000000209</v>
      </c>
      <c r="M2191" s="28">
        <f t="shared" si="350"/>
        <v>5.2194855841300614</v>
      </c>
      <c r="N2191" s="28">
        <f t="shared" si="351"/>
        <v>2.7651587332382532</v>
      </c>
      <c r="O2191" s="7">
        <f t="shared" si="352"/>
        <v>4.8570984598406515</v>
      </c>
      <c r="P2191" s="7">
        <f>[1]!S_PQ_PctChange("H00906.CSI",$A$3,$A2191)/100</f>
        <v>1.8071845380891758</v>
      </c>
    </row>
    <row r="2192" spans="1:16" x14ac:dyDescent="0.3">
      <c r="A2192" s="3">
        <v>20180103</v>
      </c>
      <c r="B2192" s="29">
        <f>板块策略指数!B2192</f>
        <v>1.4559400898056319E-2</v>
      </c>
      <c r="C2192" s="29">
        <f>板块策略指数!C2192</f>
        <v>2.7051726594281367E-3</v>
      </c>
      <c r="D2192" s="29">
        <f>板块策略指数!E2192</f>
        <v>4.5075668439138001E-3</v>
      </c>
      <c r="E2192" s="29">
        <f>板块策略指数!F2192</f>
        <v>3.1763009158307701E-4</v>
      </c>
      <c r="F2192">
        <f t="shared" si="343"/>
        <v>0.30136015775339964</v>
      </c>
      <c r="G2192">
        <f t="shared" si="344"/>
        <v>0.19837256205087384</v>
      </c>
      <c r="H2192">
        <f t="shared" si="345"/>
        <v>0.29926307128138835</v>
      </c>
      <c r="I2192">
        <f t="shared" si="346"/>
        <v>0.20100420891433834</v>
      </c>
      <c r="J2192">
        <f t="shared" si="347"/>
        <v>6.3060804452824146E-3</v>
      </c>
      <c r="K2192" s="28">
        <f t="shared" si="348"/>
        <v>5.8504671000000181</v>
      </c>
      <c r="L2192" s="28">
        <f t="shared" si="349"/>
        <v>3.5353482000000209</v>
      </c>
      <c r="M2192" s="28">
        <f t="shared" si="350"/>
        <v>5.247520331135286</v>
      </c>
      <c r="N2192" s="28">
        <f t="shared" si="351"/>
        <v>2.7663546609515164</v>
      </c>
      <c r="O2192" s="7">
        <f t="shared" si="352"/>
        <v>4.8940337939043461</v>
      </c>
      <c r="P2192" s="7">
        <f>[1]!S_PQ_PctChange("H00906.CSI",$A$3,$A2192)/100</f>
        <v>1.8258532231949514</v>
      </c>
    </row>
    <row r="2193" spans="1:16" x14ac:dyDescent="0.3">
      <c r="A2193" s="3">
        <v>20180104</v>
      </c>
      <c r="B2193" s="29">
        <f>板块策略指数!B2193</f>
        <v>2.1087467159720701E-3</v>
      </c>
      <c r="C2193" s="29">
        <f>板块策略指数!C2193</f>
        <v>6.4270478725314247E-3</v>
      </c>
      <c r="D2193" s="29">
        <f>板块策略指数!E2193</f>
        <v>1.19366089812207E-2</v>
      </c>
      <c r="E2193" s="29">
        <f>板块策略指数!F2193</f>
        <v>-8.7002035651450097E-4</v>
      </c>
      <c r="F2193">
        <f t="shared" si="343"/>
        <v>0.30040119533950327</v>
      </c>
      <c r="G2193">
        <f t="shared" si="344"/>
        <v>0.19859342759807408</v>
      </c>
      <c r="H2193">
        <f t="shared" si="345"/>
        <v>0.30123636999006798</v>
      </c>
      <c r="I2193">
        <f t="shared" si="346"/>
        <v>0.19976900707235484</v>
      </c>
      <c r="J2193">
        <f t="shared" si="347"/>
        <v>5.3077507067895262E-3</v>
      </c>
      <c r="K2193" s="28">
        <f t="shared" si="348"/>
        <v>5.8649130000000183</v>
      </c>
      <c r="L2193" s="28">
        <f t="shared" si="349"/>
        <v>3.5644971000000201</v>
      </c>
      <c r="M2193" s="28">
        <f t="shared" si="350"/>
        <v>5.3220945384302745</v>
      </c>
      <c r="N2193" s="28">
        <f t="shared" si="351"/>
        <v>2.7630778557266353</v>
      </c>
      <c r="O2193" s="7">
        <f t="shared" si="352"/>
        <v>4.9253178559397837</v>
      </c>
      <c r="P2193" s="7">
        <f>[1]!S_PQ_PctChange("H00906.CSI",$A$3,$A2193)/100</f>
        <v>1.8380834941516349</v>
      </c>
    </row>
    <row r="2194" spans="1:16" x14ac:dyDescent="0.3">
      <c r="A2194" s="3">
        <v>20180105</v>
      </c>
      <c r="B2194" s="29">
        <f>板块策略指数!B2194</f>
        <v>-7.4335974833184271E-3</v>
      </c>
      <c r="C2194" s="29">
        <f>板块策略指数!C2194</f>
        <v>1.6323813635462563E-4</v>
      </c>
      <c r="D2194" s="29">
        <f>板块策略指数!E2194</f>
        <v>4.62763544169437E-3</v>
      </c>
      <c r="E2194" s="29">
        <f>板块策略指数!F2194</f>
        <v>9.8171374862240594E-3</v>
      </c>
      <c r="F2194">
        <f t="shared" si="343"/>
        <v>0.29782428718358611</v>
      </c>
      <c r="G2194">
        <f t="shared" si="344"/>
        <v>0.19839679089719364</v>
      </c>
      <c r="H2194">
        <f t="shared" si="345"/>
        <v>0.30228138965469342</v>
      </c>
      <c r="I2194">
        <f t="shared" si="346"/>
        <v>0.20149753226452696</v>
      </c>
      <c r="J2194">
        <f t="shared" si="347"/>
        <v>1.1545283613609793E-3</v>
      </c>
      <c r="K2194" s="28">
        <f t="shared" si="348"/>
        <v>5.8138820000000182</v>
      </c>
      <c r="L2194" s="28">
        <f t="shared" si="349"/>
        <v>3.5652422000000197</v>
      </c>
      <c r="M2194" s="28">
        <f t="shared" si="350"/>
        <v>5.3513508871820568</v>
      </c>
      <c r="N2194" s="28">
        <f t="shared" si="351"/>
        <v>2.8000205084076693</v>
      </c>
      <c r="O2194" s="7">
        <f t="shared" si="352"/>
        <v>4.9321588034545449</v>
      </c>
      <c r="P2194" s="7">
        <f>[1]!S_PQ_PctChange("H00906.CSI",$A$3,$A2194)/100</f>
        <v>1.8430871066989034</v>
      </c>
    </row>
    <row r="2195" spans="1:16" x14ac:dyDescent="0.3">
      <c r="A2195" s="3">
        <v>20180108</v>
      </c>
      <c r="B2195" s="29">
        <f>板块策略指数!B2195</f>
        <v>-5.8308905261347009E-3</v>
      </c>
      <c r="C2195" s="29">
        <f>板块策略指数!C2195</f>
        <v>1.9621740988901167E-3</v>
      </c>
      <c r="D2195" s="29">
        <f>板块策略指数!E2195</f>
        <v>8.4329100623315896E-3</v>
      </c>
      <c r="E2195" s="29">
        <f>板块策略指数!F2195</f>
        <v>5.2978201194508103E-3</v>
      </c>
      <c r="F2195">
        <f t="shared" si="343"/>
        <v>0.2954173106421682</v>
      </c>
      <c r="G2195">
        <f t="shared" si="344"/>
        <v>0.198335992566541</v>
      </c>
      <c r="H2195">
        <f t="shared" si="345"/>
        <v>0.304140310442648</v>
      </c>
      <c r="I2195">
        <f t="shared" si="346"/>
        <v>0.20210638634864303</v>
      </c>
      <c r="J2195">
        <f t="shared" si="347"/>
        <v>2.2693176827351391E-3</v>
      </c>
      <c r="K2195" s="28">
        <f t="shared" si="348"/>
        <v>5.7741510000000185</v>
      </c>
      <c r="L2195" s="28">
        <f t="shared" si="349"/>
        <v>3.5742000000000207</v>
      </c>
      <c r="M2195" s="28">
        <f t="shared" si="350"/>
        <v>5.4049112579879726</v>
      </c>
      <c r="N2195" s="28">
        <f t="shared" si="351"/>
        <v>2.8201523335114373</v>
      </c>
      <c r="O2195" s="7">
        <f t="shared" si="352"/>
        <v>4.9456207563240167</v>
      </c>
      <c r="P2195" s="7">
        <f>[1]!S_PQ_PctChange("H00906.CSI",$A$3,$A2195)/100</f>
        <v>1.8572979710308113</v>
      </c>
    </row>
    <row r="2196" spans="1:16" x14ac:dyDescent="0.3">
      <c r="A2196" s="3">
        <v>20180109</v>
      </c>
      <c r="B2196" s="29">
        <f>板块策略指数!B2196</f>
        <v>8.7850861310886826E-3</v>
      </c>
      <c r="C2196" s="29">
        <f>板块策略指数!C2196</f>
        <v>1.5413864719513908E-2</v>
      </c>
      <c r="D2196" s="29">
        <f>板块策略指数!E2196</f>
        <v>1.3747986678616901E-2</v>
      </c>
      <c r="E2196" s="29">
        <f>板块策略指数!F2196</f>
        <v>2.8664586801167798E-3</v>
      </c>
      <c r="F2196">
        <f t="shared" si="343"/>
        <v>0.29494134198925098</v>
      </c>
      <c r="G2196">
        <f t="shared" si="344"/>
        <v>0.19931761498178657</v>
      </c>
      <c r="H2196">
        <f t="shared" si="345"/>
        <v>0.30514414998809158</v>
      </c>
      <c r="I2196">
        <f t="shared" si="346"/>
        <v>0.200596893040871</v>
      </c>
      <c r="J2196">
        <f t="shared" si="347"/>
        <v>1.0413037218889245E-2</v>
      </c>
      <c r="K2196" s="28">
        <f t="shared" si="348"/>
        <v>5.8336625000000195</v>
      </c>
      <c r="L2196" s="28">
        <f t="shared" si="349"/>
        <v>3.6447061000000218</v>
      </c>
      <c r="M2196" s="28">
        <f t="shared" si="350"/>
        <v>5.4929658926405152</v>
      </c>
      <c r="N2196" s="28">
        <f t="shared" si="351"/>
        <v>2.8311026423271999</v>
      </c>
      <c r="O2196" s="7">
        <f t="shared" si="352"/>
        <v>5.0075327265490195</v>
      </c>
      <c r="P2196" s="7">
        <f>[1]!S_PQ_PctChange("H00906.CSI",$A$3,$A2196)/100</f>
        <v>1.8720129238487546</v>
      </c>
    </row>
    <row r="2197" spans="1:16" x14ac:dyDescent="0.3">
      <c r="A2197" s="3">
        <v>20180110</v>
      </c>
      <c r="B2197" s="29">
        <f>板块策略指数!B2197</f>
        <v>-1.5482181041318928E-5</v>
      </c>
      <c r="C2197" s="29">
        <f>板块策略指数!C2197</f>
        <v>-6.8841384818729345E-3</v>
      </c>
      <c r="D2197" s="29">
        <f>板块策略指数!E2197</f>
        <v>9.4280364555004905E-3</v>
      </c>
      <c r="E2197" s="29">
        <f>板块策略指数!F2197</f>
        <v>1.44972082118773E-2</v>
      </c>
      <c r="F2197">
        <f t="shared" si="343"/>
        <v>0.2936423097064072</v>
      </c>
      <c r="G2197">
        <f t="shared" si="344"/>
        <v>0.19707670994401699</v>
      </c>
      <c r="H2197">
        <f t="shared" si="345"/>
        <v>0.30666916779895176</v>
      </c>
      <c r="I2197">
        <f t="shared" si="346"/>
        <v>0.20261181255062416</v>
      </c>
      <c r="J2197">
        <f t="shared" si="347"/>
        <v>4.408308696675127E-3</v>
      </c>
      <c r="K2197" s="28">
        <f t="shared" si="348"/>
        <v>5.8335567000000195</v>
      </c>
      <c r="L2197" s="28">
        <f t="shared" si="349"/>
        <v>3.6127313000000214</v>
      </c>
      <c r="M2197" s="28">
        <f t="shared" si="350"/>
        <v>5.5541818117806505</v>
      </c>
      <c r="N2197" s="28">
        <f t="shared" si="351"/>
        <v>2.8866429350140903</v>
      </c>
      <c r="O2197" s="7">
        <f t="shared" si="352"/>
        <v>5.0340157853130254</v>
      </c>
      <c r="P2197" s="7">
        <f>[1]!S_PQ_PctChange("H00906.CSI",$A$3,$A2197)/100</f>
        <v>1.8767779414631804</v>
      </c>
    </row>
    <row r="2198" spans="1:16" x14ac:dyDescent="0.3">
      <c r="A2198" s="3">
        <v>20180111</v>
      </c>
      <c r="B2198" s="29">
        <f>板块策略指数!B2198</f>
        <v>1.240114097538687E-2</v>
      </c>
      <c r="C2198" s="29">
        <f>板块策略指数!C2198</f>
        <v>-4.25821465039671E-4</v>
      </c>
      <c r="D2198" s="29">
        <f>板块策略指数!E2198</f>
        <v>-5.6267640722852501E-3</v>
      </c>
      <c r="E2198" s="29">
        <f>板块策略指数!F2198</f>
        <v>1.1604413087679399E-3</v>
      </c>
      <c r="F2198">
        <f t="shared" si="343"/>
        <v>0.29667054856764907</v>
      </c>
      <c r="G2198">
        <f t="shared" si="344"/>
        <v>0.19658641796769699</v>
      </c>
      <c r="H2198">
        <f t="shared" si="345"/>
        <v>0.30431455067076502</v>
      </c>
      <c r="I2198">
        <f t="shared" si="346"/>
        <v>0.20242848279388898</v>
      </c>
      <c r="J2198">
        <f t="shared" si="347"/>
        <v>2.0671442471331407E-3</v>
      </c>
      <c r="K2198" s="28">
        <f t="shared" si="348"/>
        <v>5.9183006000000189</v>
      </c>
      <c r="L2198" s="28">
        <f t="shared" si="349"/>
        <v>3.6107671000000208</v>
      </c>
      <c r="M2198" s="28">
        <f t="shared" si="350"/>
        <v>5.5173029770388977</v>
      </c>
      <c r="N2198" s="28">
        <f t="shared" si="351"/>
        <v>2.8911531560283121</v>
      </c>
      <c r="O2198" s="7">
        <f t="shared" si="352"/>
        <v>5.0464889663307462</v>
      </c>
      <c r="P2198" s="7">
        <f>[1]!S_PQ_PctChange("H00906.CSI",$A$3,$A2198)/100</f>
        <v>1.8779738874866161</v>
      </c>
    </row>
    <row r="2199" spans="1:16" x14ac:dyDescent="0.3">
      <c r="A2199" s="3">
        <v>20180112</v>
      </c>
      <c r="B2199" s="29">
        <f>板块策略指数!B2199</f>
        <v>-1.1435958709281754E-2</v>
      </c>
      <c r="C2199" s="29">
        <f>板块策略指数!C2199</f>
        <v>4.2212498653423948E-3</v>
      </c>
      <c r="D2199" s="29">
        <f>板块策略指数!E2199</f>
        <v>1.0424743954032201E-2</v>
      </c>
      <c r="E2199" s="29">
        <f>板块策略指数!F2199</f>
        <v>5.8764709184640999E-3</v>
      </c>
      <c r="F2199">
        <f t="shared" si="343"/>
        <v>0.29275114940866598</v>
      </c>
      <c r="G2199">
        <f t="shared" si="344"/>
        <v>0.19706172566935939</v>
      </c>
      <c r="H2199">
        <f t="shared" si="345"/>
        <v>0.30693474729317016</v>
      </c>
      <c r="I2199">
        <f t="shared" si="346"/>
        <v>0.20325237762880455</v>
      </c>
      <c r="J2199">
        <f t="shared" si="347"/>
        <v>1.7990946111308651E-3</v>
      </c>
      <c r="K2199" s="28">
        <f t="shared" si="348"/>
        <v>5.8391832000000194</v>
      </c>
      <c r="L2199" s="28">
        <f t="shared" si="349"/>
        <v>3.6302303000000213</v>
      </c>
      <c r="M2199" s="28">
        <f t="shared" si="350"/>
        <v>5.5852441918453799</v>
      </c>
      <c r="N2199" s="28">
        <f t="shared" si="351"/>
        <v>2.914019404389002</v>
      </c>
      <c r="O2199" s="7">
        <f t="shared" si="352"/>
        <v>5.0573671720463338</v>
      </c>
      <c r="P2199" s="7">
        <f>[1]!S_PQ_PctChange("H00906.CSI",$A$3,$A2199)/100</f>
        <v>1.8847248677745143</v>
      </c>
    </row>
    <row r="2200" spans="1:16" x14ac:dyDescent="0.3">
      <c r="A2200" s="3">
        <v>20180115</v>
      </c>
      <c r="B2200" s="29">
        <f>板块策略指数!B2200</f>
        <v>-2.165646037965472E-2</v>
      </c>
      <c r="C2200" s="29">
        <f>板块策略指数!C2200</f>
        <v>-1.0613467757748579E-2</v>
      </c>
      <c r="D2200" s="29">
        <f>板块策略指数!E2200</f>
        <v>-1.57065922230363E-3</v>
      </c>
      <c r="E2200" s="29">
        <f>板块策略指数!F2200</f>
        <v>1.74547757682556E-2</v>
      </c>
      <c r="F2200">
        <f t="shared" si="343"/>
        <v>0.2879563195796116</v>
      </c>
      <c r="G2200">
        <f t="shared" si="344"/>
        <v>0.19602203777103963</v>
      </c>
      <c r="H2200">
        <f t="shared" si="345"/>
        <v>0.30810590040888819</v>
      </c>
      <c r="I2200">
        <f t="shared" si="346"/>
        <v>0.20791574224046053</v>
      </c>
      <c r="J2200">
        <f t="shared" si="347"/>
        <v>-5.3658271555510548E-3</v>
      </c>
      <c r="K2200" s="28">
        <f t="shared" si="348"/>
        <v>5.6910707000000187</v>
      </c>
      <c r="L2200" s="28">
        <f t="shared" si="349"/>
        <v>3.5810875000000202</v>
      </c>
      <c r="M2200" s="28">
        <f t="shared" si="350"/>
        <v>5.5749010173243372</v>
      </c>
      <c r="N2200" s="28">
        <f t="shared" si="351"/>
        <v>2.982337735445213</v>
      </c>
      <c r="O2200" s="7">
        <f t="shared" si="352"/>
        <v>5.024864386783424</v>
      </c>
      <c r="P2200" s="7">
        <f>[1]!S_PQ_PctChange("H00906.CSI",$A$3,$A2200)/100</f>
        <v>1.8678768960660248</v>
      </c>
    </row>
    <row r="2201" spans="1:16" x14ac:dyDescent="0.3">
      <c r="A2201" s="3">
        <v>20180116</v>
      </c>
      <c r="B2201" s="29">
        <f>板块策略指数!B2201</f>
        <v>-2.2655417465549058E-3</v>
      </c>
      <c r="C2201" s="29">
        <f>板块策略指数!C2201</f>
        <v>9.7336276593713734E-3</v>
      </c>
      <c r="D2201" s="29">
        <f>板块策略指数!E2201</f>
        <v>4.8000436821915397E-3</v>
      </c>
      <c r="E2201" s="29">
        <f>板块策略指数!F2201</f>
        <v>1.7305733501667E-2</v>
      </c>
      <c r="F2201">
        <f t="shared" si="343"/>
        <v>0.28549598645899021</v>
      </c>
      <c r="G2201">
        <f t="shared" si="344"/>
        <v>0.19668450236633547</v>
      </c>
      <c r="H2201">
        <f t="shared" si="345"/>
        <v>0.30763665625193193</v>
      </c>
      <c r="I2201">
        <f t="shared" si="346"/>
        <v>0.21018285492274236</v>
      </c>
      <c r="J2201">
        <f t="shared" si="347"/>
        <v>6.3326846722209333E-3</v>
      </c>
      <c r="K2201" s="28">
        <f t="shared" si="348"/>
        <v>5.6759118000000184</v>
      </c>
      <c r="L2201" s="28">
        <f t="shared" si="349"/>
        <v>3.6256781000000204</v>
      </c>
      <c r="M2201" s="28">
        <f t="shared" si="350"/>
        <v>5.6064608294135798</v>
      </c>
      <c r="N2201" s="28">
        <f t="shared" si="351"/>
        <v>3.0512550110084602</v>
      </c>
      <c r="O2201" s="7">
        <f t="shared" si="352"/>
        <v>5.063017953137817</v>
      </c>
      <c r="P2201" s="7">
        <f>[1]!S_PQ_PctChange("H00906.CSI",$A$3,$A2201)/100</f>
        <v>1.8902681729894062</v>
      </c>
    </row>
    <row r="2202" spans="1:16" x14ac:dyDescent="0.3">
      <c r="A2202" s="3">
        <v>20180117</v>
      </c>
      <c r="B2202" s="29">
        <f>板块策略指数!B2202</f>
        <v>-4.8620624376733285E-3</v>
      </c>
      <c r="C2202" s="29">
        <f>板块策略指数!C2202</f>
        <v>-7.3206347843357451E-3</v>
      </c>
      <c r="D2202" s="29">
        <f>板块策略指数!E2202</f>
        <v>-1.50518947877652E-2</v>
      </c>
      <c r="E2202" s="29">
        <f>板块策略指数!F2202</f>
        <v>7.1551772568019603E-3</v>
      </c>
      <c r="F2202">
        <f t="shared" si="343"/>
        <v>0.28580976244776463</v>
      </c>
      <c r="G2202">
        <f t="shared" si="344"/>
        <v>0.19641420984914837</v>
      </c>
      <c r="H2202">
        <f t="shared" si="345"/>
        <v>0.30482122210789897</v>
      </c>
      <c r="I2202">
        <f t="shared" si="346"/>
        <v>0.21295480559518803</v>
      </c>
      <c r="J2202">
        <f t="shared" si="347"/>
        <v>-5.9545737208825684E-3</v>
      </c>
      <c r="K2202" s="28">
        <f t="shared" si="348"/>
        <v>5.6434531000000181</v>
      </c>
      <c r="L2202" s="28">
        <f t="shared" si="349"/>
        <v>3.5918152000000205</v>
      </c>
      <c r="M2202" s="28">
        <f t="shared" si="350"/>
        <v>5.507021076089754</v>
      </c>
      <c r="N2202" s="28">
        <f t="shared" si="351"/>
        <v>3.080242458724733</v>
      </c>
      <c r="O2202" s="7">
        <f t="shared" si="352"/>
        <v>5.0269152657648233</v>
      </c>
      <c r="P2202" s="7">
        <f>[1]!S_PQ_PctChange("H00906.CSI",$A$3,$A2202)/100</f>
        <v>1.8811062214006671</v>
      </c>
    </row>
    <row r="2203" spans="1:16" x14ac:dyDescent="0.3">
      <c r="A2203" s="3">
        <v>20180118</v>
      </c>
      <c r="B2203" s="29">
        <f>板块策略指数!B2203</f>
        <v>-2.581609253777894E-3</v>
      </c>
      <c r="C2203" s="29">
        <f>板块策略指数!C2203</f>
        <v>-3.4704793868882613E-3</v>
      </c>
      <c r="D2203" s="29">
        <f>板块策略指数!E2203</f>
        <v>7.0810114963855203E-4</v>
      </c>
      <c r="E2203" s="29">
        <f>板块策略指数!F2203</f>
        <v>1.26445341256337E-2</v>
      </c>
      <c r="F2203">
        <f t="shared" si="343"/>
        <v>0.28464805586391018</v>
      </c>
      <c r="G2203">
        <f t="shared" si="344"/>
        <v>0.19544153460775013</v>
      </c>
      <c r="H2203">
        <f t="shared" si="345"/>
        <v>0.30458352384192533</v>
      </c>
      <c r="I2203">
        <f t="shared" si="346"/>
        <v>0.21532688568641442</v>
      </c>
      <c r="J2203">
        <f t="shared" si="347"/>
        <v>1.4890579702462521E-3</v>
      </c>
      <c r="K2203" s="28">
        <f t="shared" si="348"/>
        <v>5.6263023000000185</v>
      </c>
      <c r="L2203" s="28">
        <f t="shared" si="349"/>
        <v>3.5758794000000202</v>
      </c>
      <c r="M2203" s="28">
        <f t="shared" si="350"/>
        <v>5.5116287051944557</v>
      </c>
      <c r="N2203" s="28">
        <f t="shared" si="351"/>
        <v>3.1318352237349369</v>
      </c>
      <c r="O2203" s="7">
        <f t="shared" si="352"/>
        <v>5.0358896919773093</v>
      </c>
      <c r="P2203" s="7">
        <f>[1]!S_PQ_PctChange("H00906.CSI",$A$3,$A2203)/100</f>
        <v>1.8951610633087181</v>
      </c>
    </row>
    <row r="2204" spans="1:16" x14ac:dyDescent="0.3">
      <c r="A2204" s="3">
        <v>20180119</v>
      </c>
      <c r="B2204" s="29">
        <f>板块策略指数!B2204</f>
        <v>6.3493028381756767E-3</v>
      </c>
      <c r="C2204" s="29">
        <f>板块策略指数!C2204</f>
        <v>-4.5754046752193248E-3</v>
      </c>
      <c r="D2204" s="29">
        <f>板块策略指数!E2204</f>
        <v>-7.46212525476205E-3</v>
      </c>
      <c r="E2204" s="29">
        <f>板块策略指数!F2204</f>
        <v>3.7105264211322198E-3</v>
      </c>
      <c r="F2204">
        <f t="shared" si="343"/>
        <v>0.28661609877245919</v>
      </c>
      <c r="G2204">
        <f t="shared" si="344"/>
        <v>0.19465646833701519</v>
      </c>
      <c r="H2204">
        <f t="shared" si="345"/>
        <v>0.30248030583455932</v>
      </c>
      <c r="I2204">
        <f t="shared" si="346"/>
        <v>0.21624712705596633</v>
      </c>
      <c r="J2204">
        <f t="shared" si="347"/>
        <v>-5.6077170912411766E-4</v>
      </c>
      <c r="K2204" s="28">
        <f t="shared" si="348"/>
        <v>5.668374700000018</v>
      </c>
      <c r="L2204" s="28">
        <f t="shared" si="349"/>
        <v>3.5549429000000199</v>
      </c>
      <c r="M2204" s="28">
        <f t="shared" si="350"/>
        <v>5.4630381161837906</v>
      </c>
      <c r="N2204" s="28">
        <f t="shared" si="351"/>
        <v>3.1471665075003701</v>
      </c>
      <c r="O2204" s="7">
        <f t="shared" si="352"/>
        <v>5.032504935798654</v>
      </c>
      <c r="P2204" s="7">
        <f>[1]!S_PQ_PctChange("H00906.CSI",$A$3,$A2204)/100</f>
        <v>1.9005678423865953</v>
      </c>
    </row>
    <row r="2205" spans="1:16" x14ac:dyDescent="0.3">
      <c r="A2205" s="3">
        <v>20180122</v>
      </c>
      <c r="B2205" s="29">
        <f>板块策略指数!B2205</f>
        <v>1.7530433615255532E-2</v>
      </c>
      <c r="C2205" s="29">
        <f>板块策略指数!C2205</f>
        <v>1.6501216733144898E-2</v>
      </c>
      <c r="D2205" s="29">
        <f>板块策略指数!E2205</f>
        <v>3.4566959197435701E-2</v>
      </c>
      <c r="E2205" s="29">
        <f>板块策略指数!F2205</f>
        <v>-3.1677078485589901E-3</v>
      </c>
      <c r="F2205">
        <f t="shared" si="343"/>
        <v>0.28648181359611424</v>
      </c>
      <c r="G2205">
        <f t="shared" si="344"/>
        <v>0.1943684681516735</v>
      </c>
      <c r="H2205">
        <f t="shared" si="345"/>
        <v>0.30740064697009922</v>
      </c>
      <c r="I2205">
        <f t="shared" si="346"/>
        <v>0.21174907128211318</v>
      </c>
      <c r="J2205">
        <f t="shared" si="347"/>
        <v>1.8007389733339329E-2</v>
      </c>
      <c r="K2205" s="28">
        <f t="shared" si="348"/>
        <v>5.7852742000000177</v>
      </c>
      <c r="L2205" s="28">
        <f t="shared" si="349"/>
        <v>3.6301050000000199</v>
      </c>
      <c r="M2205" s="28">
        <f t="shared" si="350"/>
        <v>5.6864456910373882</v>
      </c>
      <c r="N2205" s="28">
        <f t="shared" si="351"/>
        <v>3.1340294956052803</v>
      </c>
      <c r="O2205" s="7">
        <f t="shared" si="352"/>
        <v>5.1411346032458729</v>
      </c>
      <c r="P2205" s="7">
        <f>[1]!S_PQ_PctChange("H00906.CSI",$A$3,$A2205)/100</f>
        <v>1.9352607550171661</v>
      </c>
    </row>
    <row r="2206" spans="1:16" x14ac:dyDescent="0.3">
      <c r="A2206" s="3">
        <v>20180123</v>
      </c>
      <c r="B2206" s="29">
        <f>板块策略指数!B2206</f>
        <v>-2.800152129445203E-3</v>
      </c>
      <c r="C2206" s="29">
        <f>板块策略指数!C2206</f>
        <v>-1.1052449134521095E-3</v>
      </c>
      <c r="D2206" s="29">
        <f>板块策略指数!E2206</f>
        <v>2.5807547640970701E-3</v>
      </c>
      <c r="E2206" s="29">
        <f>板块策略指数!F2206</f>
        <v>2.5549781948642301E-2</v>
      </c>
      <c r="F2206">
        <f t="shared" si="343"/>
        <v>0.28420560254340327</v>
      </c>
      <c r="G2206">
        <f t="shared" si="344"/>
        <v>0.19315187070458298</v>
      </c>
      <c r="H2206">
        <f t="shared" si="345"/>
        <v>0.3066037871779243</v>
      </c>
      <c r="I2206">
        <f t="shared" si="346"/>
        <v>0.21603873957408948</v>
      </c>
      <c r="J2206">
        <f t="shared" si="347"/>
        <v>5.1864508620915132E-3</v>
      </c>
      <c r="K2206" s="28">
        <f t="shared" si="348"/>
        <v>5.7662744000000181</v>
      </c>
      <c r="L2206" s="28">
        <f t="shared" si="349"/>
        <v>3.6249876000000212</v>
      </c>
      <c r="M2206" s="28">
        <f t="shared" si="350"/>
        <v>5.7037017676094086</v>
      </c>
      <c r="N2206" s="28">
        <f t="shared" si="351"/>
        <v>3.2396530477872512</v>
      </c>
      <c r="O2206" s="7">
        <f t="shared" si="352"/>
        <v>5.1729852961030982</v>
      </c>
      <c r="P2206" s="7">
        <f>[1]!S_PQ_PctChange("H00906.CSI",$A$3,$A2206)/100</f>
        <v>1.9594330229566168</v>
      </c>
    </row>
    <row r="2207" spans="1:16" x14ac:dyDescent="0.3">
      <c r="A2207" s="3">
        <v>20180124</v>
      </c>
      <c r="B2207" s="29">
        <f>板块策略指数!B2207</f>
        <v>1.6330537821522592E-2</v>
      </c>
      <c r="C2207" s="29">
        <f>板块策略指数!C2207</f>
        <v>5.2964033892760462E-3</v>
      </c>
      <c r="D2207" s="29">
        <f>板块策略指数!E2207</f>
        <v>-7.5598219506986903E-3</v>
      </c>
      <c r="E2207" s="29">
        <f>板块策略指数!F2207</f>
        <v>7.1205329583919402E-3</v>
      </c>
      <c r="F2207">
        <f t="shared" si="343"/>
        <v>0.28744276652403422</v>
      </c>
      <c r="G2207">
        <f t="shared" si="344"/>
        <v>0.19323100899448767</v>
      </c>
      <c r="H2207">
        <f t="shared" si="345"/>
        <v>0.30280680235523527</v>
      </c>
      <c r="I2207">
        <f t="shared" si="346"/>
        <v>0.21651942212624281</v>
      </c>
      <c r="J2207">
        <f t="shared" si="347"/>
        <v>4.8846814890201621E-3</v>
      </c>
      <c r="K2207" s="28">
        <f t="shared" si="348"/>
        <v>5.8767713000000183</v>
      </c>
      <c r="L2207" s="28">
        <f t="shared" si="349"/>
        <v>3.6494834000000207</v>
      </c>
      <c r="M2207" s="28">
        <f t="shared" si="350"/>
        <v>5.6530229758356976</v>
      </c>
      <c r="N2207" s="28">
        <f t="shared" si="351"/>
        <v>3.2698416370461665</v>
      </c>
      <c r="O2207" s="7">
        <f t="shared" si="352"/>
        <v>5.2031383631109671</v>
      </c>
      <c r="P2207" s="7">
        <f>[1]!S_PQ_PctChange("H00906.CSI",$A$3,$A2207)/100</f>
        <v>1.9676864684300899</v>
      </c>
    </row>
    <row r="2208" spans="1:16" x14ac:dyDescent="0.3">
      <c r="A2208" s="3">
        <v>20180125</v>
      </c>
      <c r="B2208" s="29">
        <f>板块策略指数!B2208</f>
        <v>-5.692889626851578E-3</v>
      </c>
      <c r="C2208" s="29">
        <f>板块策略指数!C2208</f>
        <v>-1.0391498547989179E-2</v>
      </c>
      <c r="D2208" s="29">
        <f>板块策略指数!E2208</f>
        <v>-1.3475312634475801E-3</v>
      </c>
      <c r="E2208" s="29">
        <f>板块策略指数!F2208</f>
        <v>-1.2084630397944799E-2</v>
      </c>
      <c r="F2208">
        <f t="shared" si="343"/>
        <v>0.2877252083040262</v>
      </c>
      <c r="G2208">
        <f t="shared" si="344"/>
        <v>0.19250686569644437</v>
      </c>
      <c r="H2208">
        <f t="shared" si="345"/>
        <v>0.30442897886499332</v>
      </c>
      <c r="I2208">
        <f t="shared" si="346"/>
        <v>0.21533894713453619</v>
      </c>
      <c r="J2208">
        <f t="shared" si="347"/>
        <v>-6.6689385165814045E-3</v>
      </c>
      <c r="K2208" s="28">
        <f t="shared" si="348"/>
        <v>5.8376226000000182</v>
      </c>
      <c r="L2208" s="28">
        <f t="shared" si="349"/>
        <v>3.6011683000000207</v>
      </c>
      <c r="M2208" s="28">
        <f t="shared" si="350"/>
        <v>5.6440578193793245</v>
      </c>
      <c r="N2208" s="28">
        <f t="shared" si="351"/>
        <v>3.218242179004708</v>
      </c>
      <c r="O2208" s="7">
        <f t="shared" si="352"/>
        <v>5.1617700147575327</v>
      </c>
      <c r="P2208" s="7">
        <f>[1]!S_PQ_PctChange("H00906.CSI",$A$3,$A2208)/100</f>
        <v>1.9537704463398589</v>
      </c>
    </row>
    <row r="2209" spans="1:16" x14ac:dyDescent="0.3">
      <c r="A2209" s="3">
        <v>20180126</v>
      </c>
      <c r="B2209" s="29">
        <f>板块策略指数!B2209</f>
        <v>-3.8194708201647865E-3</v>
      </c>
      <c r="C2209" s="29">
        <f>板块策略指数!C2209</f>
        <v>-1.6639252252534026E-4</v>
      </c>
      <c r="D2209" s="29">
        <f>板块策略指数!E2209</f>
        <v>8.1739123374963193E-3</v>
      </c>
      <c r="E2209" s="29">
        <f>板块策略指数!F2209</f>
        <v>3.5091508786442502E-3</v>
      </c>
      <c r="F2209">
        <f t="shared" si="343"/>
        <v>0.28602187377664007</v>
      </c>
      <c r="G2209">
        <f t="shared" si="344"/>
        <v>0.19206898399024844</v>
      </c>
      <c r="H2209">
        <f t="shared" si="345"/>
        <v>0.30627019259484112</v>
      </c>
      <c r="I2209">
        <f t="shared" si="346"/>
        <v>0.21563894963827046</v>
      </c>
      <c r="J2209">
        <f t="shared" si="347"/>
        <v>2.113042901449719E-3</v>
      </c>
      <c r="K2209" s="28">
        <f t="shared" si="348"/>
        <v>5.8115065000000188</v>
      </c>
      <c r="L2209" s="28">
        <f t="shared" si="349"/>
        <v>3.6004027000000196</v>
      </c>
      <c r="M2209" s="28">
        <f t="shared" si="350"/>
        <v>5.6983657655601885</v>
      </c>
      <c r="N2209" s="28">
        <f t="shared" si="351"/>
        <v>3.2330446272534967</v>
      </c>
      <c r="O2209" s="7">
        <f t="shared" si="352"/>
        <v>5.1747900991475824</v>
      </c>
      <c r="P2209" s="7">
        <f>[1]!S_PQ_PctChange("H00906.CSI",$A$3,$A2209)/100</f>
        <v>1.9624531228985453</v>
      </c>
    </row>
    <row r="2210" spans="1:16" x14ac:dyDescent="0.3">
      <c r="A2210" s="3">
        <v>20180129</v>
      </c>
      <c r="B2210" s="29">
        <f>板块策略指数!B2210</f>
        <v>-3.0719151482862125E-2</v>
      </c>
      <c r="C2210" s="29">
        <f>板块策略指数!C2210</f>
        <v>-2.3041569817355164E-2</v>
      </c>
      <c r="D2210" s="29">
        <f>板块策略指数!E2210</f>
        <v>-2.6421173413275E-2</v>
      </c>
      <c r="E2210" s="29">
        <f>板块策略指数!F2210</f>
        <v>-1.1715287460888299E-2</v>
      </c>
      <c r="F2210">
        <f t="shared" si="343"/>
        <v>0.28400338490394444</v>
      </c>
      <c r="G2210">
        <f t="shared" si="344"/>
        <v>0.19222415513222704</v>
      </c>
      <c r="H2210">
        <f t="shared" si="345"/>
        <v>0.30545728609798156</v>
      </c>
      <c r="I2210">
        <f t="shared" si="346"/>
        <v>0.21831517386584706</v>
      </c>
      <c r="J2210">
        <f t="shared" si="347"/>
        <v>-2.3830210324958242E-2</v>
      </c>
      <c r="K2210" s="28">
        <f t="shared" si="348"/>
        <v>5.6022628000000187</v>
      </c>
      <c r="L2210" s="28">
        <f t="shared" si="349"/>
        <v>3.4944022000000201</v>
      </c>
      <c r="M2210" s="28">
        <f t="shared" si="350"/>
        <v>5.5213870820827786</v>
      </c>
      <c r="N2210" s="28">
        <f t="shared" si="351"/>
        <v>3.1834532926104533</v>
      </c>
      <c r="O2210" s="7">
        <f t="shared" si="352"/>
        <v>5.0276435523724254</v>
      </c>
      <c r="P2210" s="7">
        <f>[1]!S_PQ_PctChange("H00906.CSI",$A$3,$A2210)/100</f>
        <v>1.9137029704209008</v>
      </c>
    </row>
    <row r="2211" spans="1:16" x14ac:dyDescent="0.3">
      <c r="A2211" s="3">
        <v>20180130</v>
      </c>
      <c r="B2211" s="29">
        <f>板块策略指数!B2211</f>
        <v>-2.7164474579837537E-3</v>
      </c>
      <c r="C2211" s="29">
        <f>板块策略指数!C2211</f>
        <v>-4.1384814203010998E-5</v>
      </c>
      <c r="D2211" s="29">
        <f>板块策略指数!E2211</f>
        <v>-6.4604306741182799E-3</v>
      </c>
      <c r="E2211" s="29">
        <f>板块策略指数!F2211</f>
        <v>-2.07000850046355E-2</v>
      </c>
      <c r="F2211">
        <f t="shared" si="343"/>
        <v>0.28530664419419099</v>
      </c>
      <c r="G2211">
        <f t="shared" si="344"/>
        <v>0.19362422833338755</v>
      </c>
      <c r="H2211">
        <f t="shared" si="345"/>
        <v>0.30570699061937467</v>
      </c>
      <c r="I2211">
        <f t="shared" si="346"/>
        <v>0.21536213685304692</v>
      </c>
      <c r="J2211">
        <f t="shared" si="347"/>
        <v>-7.2719637114917156E-3</v>
      </c>
      <c r="K2211" s="28">
        <f t="shared" si="348"/>
        <v>5.5843281000000182</v>
      </c>
      <c r="L2211" s="28">
        <f t="shared" si="349"/>
        <v>3.4942162000000199</v>
      </c>
      <c r="M2211" s="28">
        <f t="shared" si="350"/>
        <v>5.4792561129398925</v>
      </c>
      <c r="N2211" s="28">
        <f t="shared" si="351"/>
        <v>3.0968554538404947</v>
      </c>
      <c r="O2211" s="7">
        <f t="shared" si="352"/>
        <v>4.9838107471937656</v>
      </c>
      <c r="P2211" s="7">
        <f>[1]!S_PQ_PctChange("H00906.CSI",$A$3,$A2211)/100</f>
        <v>1.8908535828858049</v>
      </c>
    </row>
    <row r="2212" spans="1:16" x14ac:dyDescent="0.3">
      <c r="A2212" s="3">
        <v>20180131</v>
      </c>
      <c r="B2212" s="29">
        <f>板块策略指数!B2212</f>
        <v>-1.6964661891621078E-2</v>
      </c>
      <c r="C2212" s="29">
        <f>板块策略指数!C2212</f>
        <v>-4.8103159790131569E-3</v>
      </c>
      <c r="D2212" s="29">
        <f>板块策略指数!E2212</f>
        <v>8.22516125150634E-3</v>
      </c>
      <c r="E2212" s="29">
        <f>板块策略指数!F2212</f>
        <v>1.5774538369721501E-2</v>
      </c>
      <c r="F2212">
        <f t="shared" si="343"/>
        <v>0.3</v>
      </c>
      <c r="G2212">
        <f t="shared" si="344"/>
        <v>0.2</v>
      </c>
      <c r="H2212">
        <f t="shared" si="345"/>
        <v>0.3</v>
      </c>
      <c r="I2212">
        <f t="shared" si="346"/>
        <v>0.2</v>
      </c>
      <c r="J2212">
        <f t="shared" si="347"/>
        <v>1.4020311106702254E-4</v>
      </c>
      <c r="K2212" s="28">
        <f t="shared" si="348"/>
        <v>5.4726272000000185</v>
      </c>
      <c r="L2212" s="28">
        <f t="shared" si="349"/>
        <v>3.4725976000000198</v>
      </c>
      <c r="M2212" s="28">
        <f t="shared" si="350"/>
        <v>5.5325490392586314</v>
      </c>
      <c r="N2212" s="28">
        <f t="shared" si="351"/>
        <v>3.1614814573923038</v>
      </c>
      <c r="O2212" s="7">
        <f t="shared" si="352"/>
        <v>4.9846496960765592</v>
      </c>
      <c r="P2212" s="7">
        <f>[1]!S_PQ_PctChange("H00906.CSI",$A$3,$A2212)/100</f>
        <v>1.8864463273478684</v>
      </c>
    </row>
    <row r="2213" spans="1:16" x14ac:dyDescent="0.3">
      <c r="A2213" s="3">
        <v>20180201</v>
      </c>
      <c r="B2213" s="29">
        <f>板块策略指数!B2213</f>
        <v>-2.8609773787064422E-2</v>
      </c>
      <c r="C2213" s="29">
        <f>板块策略指数!C2213</f>
        <v>-2.5645007724370353E-2</v>
      </c>
      <c r="D2213" s="29">
        <f>板块策略指数!E2213</f>
        <v>-1.36883564865251E-2</v>
      </c>
      <c r="E2213" s="29">
        <f>板块策略指数!F2213</f>
        <v>8.0049893680252497E-3</v>
      </c>
      <c r="F2213">
        <f t="shared" si="343"/>
        <v>0.29622101522055805</v>
      </c>
      <c r="G2213">
        <f t="shared" si="344"/>
        <v>0.19808340473175096</v>
      </c>
      <c r="H2213">
        <f t="shared" si="345"/>
        <v>0.30077123331213523</v>
      </c>
      <c r="I2213">
        <f t="shared" si="346"/>
        <v>0.20492434673555573</v>
      </c>
      <c r="J2213">
        <f t="shared" si="347"/>
        <v>-1.6217442753345877E-2</v>
      </c>
      <c r="K2213" s="28">
        <f t="shared" si="348"/>
        <v>5.2874468000000174</v>
      </c>
      <c r="L2213" s="28">
        <f t="shared" si="349"/>
        <v>3.3578978000000186</v>
      </c>
      <c r="M2213" s="28">
        <f t="shared" si="350"/>
        <v>5.4431291792435523</v>
      </c>
      <c r="N2213" s="28">
        <f t="shared" si="351"/>
        <v>3.1947940722139627</v>
      </c>
      <c r="O2213" s="7">
        <f t="shared" si="352"/>
        <v>4.8875939822316088</v>
      </c>
      <c r="P2213" s="7">
        <f>[1]!S_PQ_PctChange("H00906.CSI",$A$3,$A2213)/100</f>
        <v>1.8474443182920002</v>
      </c>
    </row>
    <row r="2214" spans="1:16" x14ac:dyDescent="0.3">
      <c r="A2214" s="3">
        <v>20180202</v>
      </c>
      <c r="B2214" s="29">
        <f>板块策略指数!B2214</f>
        <v>8.5599770005211854E-3</v>
      </c>
      <c r="C2214" s="29">
        <f>板块策略指数!C2214</f>
        <v>7.3813112368076794E-4</v>
      </c>
      <c r="D2214" s="29">
        <f>板块策略指数!E2214</f>
        <v>1.7660994577120099E-3</v>
      </c>
      <c r="E2214" s="29">
        <f>板块策略指数!F2214</f>
        <v>-1.33803868247718E-3</v>
      </c>
      <c r="F2214">
        <f t="shared" si="343"/>
        <v>0.29788123150077833</v>
      </c>
      <c r="G2214">
        <f t="shared" si="344"/>
        <v>0.19764875585346792</v>
      </c>
      <c r="H2214">
        <f t="shared" si="345"/>
        <v>0.30041953672413779</v>
      </c>
      <c r="I2214">
        <f t="shared" si="346"/>
        <v>0.2040504759216159</v>
      </c>
      <c r="J2214">
        <f t="shared" si="347"/>
        <v>2.9388518126105671E-3</v>
      </c>
      <c r="K2214" s="28">
        <f t="shared" si="348"/>
        <v>5.3412672000000176</v>
      </c>
      <c r="L2214" s="28">
        <f t="shared" si="349"/>
        <v>3.361114500000018</v>
      </c>
      <c r="M2214" s="28">
        <f t="shared" si="350"/>
        <v>5.4545083861929831</v>
      </c>
      <c r="N2214" s="28">
        <f t="shared" si="351"/>
        <v>3.1891812754803146</v>
      </c>
      <c r="O2214" s="7">
        <f t="shared" si="352"/>
        <v>4.9048967484782056</v>
      </c>
      <c r="P2214" s="7">
        <f>[1]!S_PQ_PctChange("H00906.CSI",$A$3,$A2214)/100</f>
        <v>1.862620040306227</v>
      </c>
    </row>
    <row r="2215" spans="1:16" x14ac:dyDescent="0.3">
      <c r="A2215" s="3">
        <v>20180205</v>
      </c>
      <c r="B2215" s="29">
        <f>板块策略指数!B2215</f>
        <v>-9.6781444566790362E-3</v>
      </c>
      <c r="C2215" s="29">
        <f>板块策略指数!C2215</f>
        <v>-1.1322564449981745E-2</v>
      </c>
      <c r="D2215" s="29">
        <f>板块策略指数!E2215</f>
        <v>-1.62572778220193E-2</v>
      </c>
      <c r="E2215" s="29">
        <f>板块策略指数!F2215</f>
        <v>2.0076317857980499E-2</v>
      </c>
      <c r="F2215">
        <f t="shared" si="343"/>
        <v>0.29675157641989103</v>
      </c>
      <c r="G2215">
        <f t="shared" si="344"/>
        <v>0.19657226315536763</v>
      </c>
      <c r="H2215">
        <f t="shared" si="345"/>
        <v>0.29729200836803243</v>
      </c>
      <c r="I2215">
        <f t="shared" si="346"/>
        <v>0.20938415205670885</v>
      </c>
      <c r="J2215">
        <f t="shared" si="347"/>
        <v>-5.9082500240196598E-3</v>
      </c>
      <c r="K2215" s="28">
        <f t="shared" si="348"/>
        <v>5.2798955000000172</v>
      </c>
      <c r="L2215" s="28">
        <f t="shared" si="349"/>
        <v>3.3117355000000179</v>
      </c>
      <c r="M2215" s="28">
        <f t="shared" si="350"/>
        <v>5.3495756501540903</v>
      </c>
      <c r="N2215" s="28">
        <f t="shared" si="351"/>
        <v>3.273284610331558</v>
      </c>
      <c r="O2215" s="7">
        <f t="shared" si="352"/>
        <v>4.8700091421221758</v>
      </c>
      <c r="P2215" s="7">
        <f>[1]!S_PQ_PctChange("H00906.CSI",$A$3,$A2215)/100</f>
        <v>1.8633259727031133</v>
      </c>
    </row>
    <row r="2216" spans="1:16" x14ac:dyDescent="0.3">
      <c r="A2216" s="3">
        <v>20180206</v>
      </c>
      <c r="B2216" s="29">
        <f>板块策略指数!B2216</f>
        <v>-5.2152953819056325E-2</v>
      </c>
      <c r="C2216" s="29">
        <f>板块策略指数!C2216</f>
        <v>-4.0947270536423136E-2</v>
      </c>
      <c r="D2216" s="29">
        <f>板块策略指数!E2216</f>
        <v>-2.6861931517042099E-2</v>
      </c>
      <c r="E2216" s="29">
        <f>板块策略指数!F2216</f>
        <v>-2.5211602735824502E-2</v>
      </c>
      <c r="F2216">
        <f t="shared" si="343"/>
        <v>0.29201856043008212</v>
      </c>
      <c r="G2216">
        <f t="shared" si="344"/>
        <v>0.1957239101219245</v>
      </c>
      <c r="H2216">
        <f t="shared" si="345"/>
        <v>0.30035637697966722</v>
      </c>
      <c r="I2216">
        <f t="shared" si="346"/>
        <v>0.21190115246832605</v>
      </c>
      <c r="J2216">
        <f t="shared" si="347"/>
        <v>-3.6790316530315753E-2</v>
      </c>
      <c r="K2216" s="28">
        <f t="shared" si="348"/>
        <v>4.952380400000016</v>
      </c>
      <c r="L2216" s="28">
        <f t="shared" si="349"/>
        <v>3.1351817000000173</v>
      </c>
      <c r="M2216" s="28">
        <f t="shared" si="350"/>
        <v>5.1790137838773731</v>
      </c>
      <c r="N2216" s="28">
        <f t="shared" si="351"/>
        <v>3.1655482563587665</v>
      </c>
      <c r="O2216" s="7">
        <f t="shared" si="352"/>
        <v>4.6540496477476543</v>
      </c>
      <c r="P2216" s="7">
        <f>[1]!S_PQ_PctChange("H00906.CSI",$A$3,$A2216)/100</f>
        <v>1.7656685506126728</v>
      </c>
    </row>
    <row r="2217" spans="1:16" x14ac:dyDescent="0.3">
      <c r="A2217" s="3">
        <v>20180207</v>
      </c>
      <c r="B2217" s="29">
        <f>板块策略指数!B2217</f>
        <v>7.2915534766562042E-3</v>
      </c>
      <c r="C2217" s="29">
        <f>板块策略指数!C2217</f>
        <v>-4.4203136224945198E-3</v>
      </c>
      <c r="D2217" s="29">
        <f>板块策略指数!E2217</f>
        <v>-2.2359893755718299E-2</v>
      </c>
      <c r="E2217" s="29">
        <f>板块策略指数!F2217</f>
        <v>-3.8215814390874403E-2</v>
      </c>
      <c r="F2217">
        <f t="shared" si="343"/>
        <v>0.29818822130560313</v>
      </c>
      <c r="G2217">
        <f t="shared" si="344"/>
        <v>0.19753531382270434</v>
      </c>
      <c r="H2217">
        <f t="shared" si="345"/>
        <v>0.29767386277022623</v>
      </c>
      <c r="I2217">
        <f t="shared" si="346"/>
        <v>0.20660260210146625</v>
      </c>
      <c r="J2217">
        <f t="shared" si="347"/>
        <v>-1.354980390666749E-2</v>
      </c>
      <c r="K2217" s="28">
        <f t="shared" si="348"/>
        <v>4.9957825000000167</v>
      </c>
      <c r="L2217" s="28">
        <f t="shared" si="349"/>
        <v>3.1169029000000172</v>
      </c>
      <c r="M2217" s="28">
        <f t="shared" si="350"/>
        <v>5.0408516921547557</v>
      </c>
      <c r="N2217" s="28">
        <f t="shared" si="351"/>
        <v>3.0063584373575294</v>
      </c>
      <c r="O2217" s="7">
        <f t="shared" si="352"/>
        <v>4.5774383837421109</v>
      </c>
      <c r="P2217" s="7">
        <f>[1]!S_PQ_PctChange("H00906.CSI",$A$3,$A2217)/100</f>
        <v>1.7166361190086712</v>
      </c>
    </row>
    <row r="2218" spans="1:16" x14ac:dyDescent="0.3">
      <c r="A2218" s="3">
        <v>20180208</v>
      </c>
      <c r="B2218" s="29">
        <f>板块策略指数!B2218</f>
        <v>3.0684785513817415E-2</v>
      </c>
      <c r="C2218" s="29">
        <f>板块策略指数!C2218</f>
        <v>1.6668525264465162E-2</v>
      </c>
      <c r="D2218" s="29">
        <f>板块策略指数!E2218</f>
        <v>5.8511962880213302E-3</v>
      </c>
      <c r="E2218" s="29">
        <f>板块策略指数!F2218</f>
        <v>-2.7995600127444498E-2</v>
      </c>
      <c r="F2218">
        <f t="shared" si="343"/>
        <v>0.30477785326022372</v>
      </c>
      <c r="G2218">
        <f t="shared" si="344"/>
        <v>0.19915498485887748</v>
      </c>
      <c r="H2218">
        <f t="shared" si="345"/>
        <v>0.29692139749182306</v>
      </c>
      <c r="I2218">
        <f t="shared" si="346"/>
        <v>0.19914576438907564</v>
      </c>
      <c r="J2218">
        <f t="shared" si="347"/>
        <v>8.4002483497468972E-3</v>
      </c>
      <c r="K2218" s="28">
        <f t="shared" si="348"/>
        <v>5.1797618000000174</v>
      </c>
      <c r="L2218" s="28">
        <f t="shared" si="349"/>
        <v>3.1855256000000178</v>
      </c>
      <c r="M2218" s="28">
        <f t="shared" si="350"/>
        <v>5.0761979011523781</v>
      </c>
      <c r="N2218" s="28">
        <f t="shared" si="351"/>
        <v>2.8941980285780544</v>
      </c>
      <c r="O2218" s="7">
        <f t="shared" si="352"/>
        <v>4.6242902513209563</v>
      </c>
      <c r="P2218" s="7">
        <f>[1]!S_PQ_PctChange("H00906.CSI",$A$3,$A2218)/100</f>
        <v>1.7035768909573719</v>
      </c>
    </row>
    <row r="2219" spans="1:16" x14ac:dyDescent="0.3">
      <c r="A2219" s="3">
        <v>20180209</v>
      </c>
      <c r="B2219" s="29">
        <f>板块策略指数!B2219</f>
        <v>-2.853006405521976E-2</v>
      </c>
      <c r="C2219" s="29">
        <f>板块策略指数!C2219</f>
        <v>-3.1694466281606284E-2</v>
      </c>
      <c r="D2219" s="29">
        <f>板块策略指数!E2219</f>
        <v>-2.8016056779464699E-2</v>
      </c>
      <c r="E2219" s="29">
        <f>板块策略指数!F2219</f>
        <v>-4.4191013856286397E-2</v>
      </c>
      <c r="F2219">
        <f t="shared" si="343"/>
        <v>0.30591033863514999</v>
      </c>
      <c r="G2219">
        <f t="shared" si="344"/>
        <v>0.19924387479705727</v>
      </c>
      <c r="H2219">
        <f t="shared" si="345"/>
        <v>0.29818237569953382</v>
      </c>
      <c r="I2219">
        <f t="shared" si="346"/>
        <v>0.19666341086825875</v>
      </c>
      <c r="J2219">
        <f t="shared" si="347"/>
        <v>-3.2126462593257361E-2</v>
      </c>
      <c r="K2219" s="28">
        <f t="shared" si="348"/>
        <v>5.0034528000000167</v>
      </c>
      <c r="L2219" s="28">
        <f t="shared" si="349"/>
        <v>3.0528676000000168</v>
      </c>
      <c r="M2219" s="28">
        <f t="shared" si="350"/>
        <v>4.9059667957504285</v>
      </c>
      <c r="N2219" s="28">
        <f t="shared" si="351"/>
        <v>2.7221094695380383</v>
      </c>
      <c r="O2219" s="7">
        <f t="shared" si="352"/>
        <v>4.443601700948272</v>
      </c>
      <c r="P2219" s="7">
        <f>[1]!S_PQ_PctChange("H00906.CSI",$A$3,$A2219)/100</f>
        <v>1.5921236043734235</v>
      </c>
    </row>
    <row r="2220" spans="1:16" x14ac:dyDescent="0.3">
      <c r="A2220" s="3">
        <v>20180212</v>
      </c>
      <c r="B2220" s="29">
        <f>板块策略指数!B2220</f>
        <v>3.7562434071273049E-2</v>
      </c>
      <c r="C2220" s="29">
        <f>板块策略指数!C2220</f>
        <v>3.3078948841062598E-2</v>
      </c>
      <c r="D2220" s="29">
        <f>板块策略指数!E2220</f>
        <v>2.4539591208382599E-2</v>
      </c>
      <c r="E2220" s="29">
        <f>板块策略指数!F2220</f>
        <v>-4.76698556790773E-3</v>
      </c>
      <c r="F2220">
        <f t="shared" si="343"/>
        <v>0.30982241744359612</v>
      </c>
      <c r="G2220">
        <f t="shared" si="344"/>
        <v>0.20091989162977963</v>
      </c>
      <c r="H2220">
        <f t="shared" si="345"/>
        <v>0.29820516426486327</v>
      </c>
      <c r="I2220">
        <f t="shared" si="346"/>
        <v>0.19105252666176081</v>
      </c>
      <c r="J2220">
        <f t="shared" si="347"/>
        <v>2.4461296831876991E-2</v>
      </c>
      <c r="K2220" s="28">
        <f t="shared" si="348"/>
        <v>5.2289571000000166</v>
      </c>
      <c r="L2220" s="28">
        <f t="shared" si="349"/>
        <v>3.1869322000000171</v>
      </c>
      <c r="M2220" s="28">
        <f t="shared" si="350"/>
        <v>5.0508968066084252</v>
      </c>
      <c r="N2220" s="28">
        <f t="shared" si="351"/>
        <v>2.7043662274145777</v>
      </c>
      <c r="O2220" s="7">
        <f t="shared" si="352"/>
        <v>4.5767592579896776</v>
      </c>
      <c r="P2220" s="7">
        <f>[1]!S_PQ_PctChange("H00906.CSI",$A$3,$A2220)/100</f>
        <v>1.6339529920544806</v>
      </c>
    </row>
    <row r="2221" spans="1:16" x14ac:dyDescent="0.3">
      <c r="A2221" s="3">
        <v>20180213</v>
      </c>
      <c r="B2221" s="29">
        <f>板块策略指数!B2221</f>
        <v>5.2158169463072225E-3</v>
      </c>
      <c r="C2221" s="29">
        <f>板块策略指数!C2221</f>
        <v>7.1518234759091418E-3</v>
      </c>
      <c r="D2221" s="29">
        <f>板块策略指数!E2221</f>
        <v>9.5011172504323501E-3</v>
      </c>
      <c r="E2221" s="29">
        <f>板块策略指数!F2221</f>
        <v>1.7237550277068001E-2</v>
      </c>
      <c r="F2221">
        <f t="shared" si="343"/>
        <v>0.30860555581493354</v>
      </c>
      <c r="G2221">
        <f t="shared" si="344"/>
        <v>0.20051620069788939</v>
      </c>
      <c r="H2221">
        <f t="shared" si="345"/>
        <v>0.29830020561129234</v>
      </c>
      <c r="I2221">
        <f t="shared" si="346"/>
        <v>0.19257803787588454</v>
      </c>
      <c r="J2221">
        <f t="shared" si="347"/>
        <v>9.1794803772410408E-3</v>
      </c>
      <c r="K2221" s="28">
        <f t="shared" si="348"/>
        <v>5.2614462000000177</v>
      </c>
      <c r="L2221" s="28">
        <f t="shared" si="349"/>
        <v>3.2168764000000172</v>
      </c>
      <c r="M2221" s="28">
        <f t="shared" si="350"/>
        <v>5.1083870866382792</v>
      </c>
      <c r="N2221" s="28">
        <f t="shared" si="351"/>
        <v>2.7682204265043096</v>
      </c>
      <c r="O2221" s="7">
        <f t="shared" si="352"/>
        <v>4.6279510101669921</v>
      </c>
      <c r="P2221" s="7">
        <f>[1]!S_PQ_PctChange("H00906.CSI",$A$3,$A2221)/100</f>
        <v>1.6614240421536828</v>
      </c>
    </row>
    <row r="2222" spans="1:16" x14ac:dyDescent="0.3">
      <c r="A2222" s="3">
        <v>20180214</v>
      </c>
      <c r="B2222" s="29">
        <f>板块策略指数!B2222</f>
        <v>-1.2754721105805368E-3</v>
      </c>
      <c r="C2222" s="29">
        <f>板块策略指数!C2222</f>
        <v>6.6155839900833083E-3</v>
      </c>
      <c r="D2222" s="29">
        <f>板块策略指数!E2222</f>
        <v>1.2028642328753499E-2</v>
      </c>
      <c r="E2222" s="29">
        <f>板块策略指数!F2222</f>
        <v>5.2028691851169198E-3</v>
      </c>
      <c r="F2222">
        <f t="shared" si="343"/>
        <v>0.30651902768093126</v>
      </c>
      <c r="G2222">
        <f t="shared" si="344"/>
        <v>0.20073407439700597</v>
      </c>
      <c r="H2222">
        <f t="shared" si="345"/>
        <v>0.30023017518738637</v>
      </c>
      <c r="I2222">
        <f t="shared" si="346"/>
        <v>0.19251672273467613</v>
      </c>
      <c r="J2222">
        <f t="shared" si="347"/>
        <v>5.5230188063637173E-3</v>
      </c>
      <c r="K2222" s="28">
        <f t="shared" si="348"/>
        <v>5.2534599000000171</v>
      </c>
      <c r="L2222" s="28">
        <f t="shared" si="349"/>
        <v>3.2447735000000169</v>
      </c>
      <c r="M2222" s="28">
        <f t="shared" si="350"/>
        <v>5.1818626901090274</v>
      </c>
      <c r="N2222" s="28">
        <f t="shared" si="351"/>
        <v>2.7878259844440971</v>
      </c>
      <c r="O2222" s="7">
        <f t="shared" si="352"/>
        <v>4.6590342894374386</v>
      </c>
      <c r="P2222" s="7">
        <f>[1]!S_PQ_PctChange("H00906.CSI",$A$3,$A2222)/100</f>
        <v>1.6793781935595531</v>
      </c>
    </row>
    <row r="2223" spans="1:16" x14ac:dyDescent="0.3">
      <c r="A2223" s="3">
        <v>20180222</v>
      </c>
      <c r="B2223" s="29">
        <f>板块策略指数!B2223</f>
        <v>2.1531392565577984E-2</v>
      </c>
      <c r="C2223" s="29">
        <f>板块策略指数!C2223</f>
        <v>1.8361309502144152E-2</v>
      </c>
      <c r="D2223" s="29">
        <f>板块策略指数!E2223</f>
        <v>2.4781375779231899E-2</v>
      </c>
      <c r="E2223" s="29">
        <f>板块策略指数!F2223</f>
        <v>1.77247048817042E-2</v>
      </c>
      <c r="F2223">
        <f t="shared" si="343"/>
        <v>0.30663713163815753</v>
      </c>
      <c r="G2223">
        <f t="shared" si="344"/>
        <v>0.20018824752590555</v>
      </c>
      <c r="H2223">
        <f t="shared" si="345"/>
        <v>0.30130140078562839</v>
      </c>
      <c r="I2223">
        <f t="shared" si="346"/>
        <v>0.19187322005030827</v>
      </c>
      <c r="J2223">
        <f t="shared" si="347"/>
        <v>2.1137940868295506E-2</v>
      </c>
      <c r="K2223" s="28">
        <f t="shared" si="348"/>
        <v>5.388105600000018</v>
      </c>
      <c r="L2223" s="28">
        <f t="shared" si="349"/>
        <v>3.3227131000000174</v>
      </c>
      <c r="M2223" s="28">
        <f t="shared" si="350"/>
        <v>5.3350577524482325</v>
      </c>
      <c r="N2223" s="28">
        <f t="shared" si="351"/>
        <v>2.8549640821616196</v>
      </c>
      <c r="O2223" s="7">
        <f t="shared" si="352"/>
        <v>4.7786546216192232</v>
      </c>
      <c r="P2223" s="7">
        <f>[1]!S_PQ_PctChange("H00906.CSI",$A$3,$A2223)/100</f>
        <v>1.7368991207904441</v>
      </c>
    </row>
    <row r="2224" spans="1:16" x14ac:dyDescent="0.3">
      <c r="A2224" s="3">
        <v>20180223</v>
      </c>
      <c r="B2224" s="29">
        <f>板块策略指数!B2224</f>
        <v>-5.2770417571055394E-3</v>
      </c>
      <c r="C2224" s="29">
        <f>板块策略指数!C2224</f>
        <v>-4.6267238959207331E-7</v>
      </c>
      <c r="D2224" s="29">
        <f>板块策略指数!E2224</f>
        <v>-3.0647552556612198E-3</v>
      </c>
      <c r="E2224" s="29">
        <f>板块策略指数!F2224</f>
        <v>1.0370304909266201E-2</v>
      </c>
      <c r="F2224">
        <f t="shared" si="343"/>
        <v>0.30518741566929414</v>
      </c>
      <c r="G2224">
        <f t="shared" si="344"/>
        <v>0.20029869190574429</v>
      </c>
      <c r="H2224">
        <f t="shared" si="345"/>
        <v>0.30054384410786872</v>
      </c>
      <c r="I2224">
        <f t="shared" si="346"/>
        <v>0.19397004831709269</v>
      </c>
      <c r="J2224">
        <f t="shared" si="347"/>
        <v>-5.5186082525989291E-4</v>
      </c>
      <c r="K2224" s="28">
        <f t="shared" si="348"/>
        <v>5.354395300000018</v>
      </c>
      <c r="L2224" s="28">
        <f t="shared" si="349"/>
        <v>3.322711100000018</v>
      </c>
      <c r="M2224" s="28">
        <f t="shared" si="350"/>
        <v>5.3156423509064998</v>
      </c>
      <c r="N2224" s="28">
        <f t="shared" si="351"/>
        <v>2.8949412351079054</v>
      </c>
      <c r="O2224" s="7">
        <f t="shared" si="352"/>
        <v>4.775465608510844</v>
      </c>
      <c r="P2224" s="7">
        <f>[1]!S_PQ_PctChange("H00906.CSI",$A$3,$A2224)/100</f>
        <v>1.7487527589331049</v>
      </c>
    </row>
    <row r="2225" spans="1:16" x14ac:dyDescent="0.3">
      <c r="A2225" s="3">
        <v>20180226</v>
      </c>
      <c r="B2225" s="29">
        <f>板块策略指数!B2225</f>
        <v>4.4112049497455751E-2</v>
      </c>
      <c r="C2225" s="29">
        <f>板块策略指数!C2225</f>
        <v>1.7976912683338894E-2</v>
      </c>
      <c r="D2225" s="29">
        <f>板块策略指数!E2225</f>
        <v>1.0914809143491499E-2</v>
      </c>
      <c r="E2225" s="29">
        <f>板块策略指数!F2225</f>
        <v>4.5704717566796003E-4</v>
      </c>
      <c r="F2225">
        <f t="shared" si="343"/>
        <v>0.31226949692100731</v>
      </c>
      <c r="G2225">
        <f t="shared" si="344"/>
        <v>0.19981674302057464</v>
      </c>
      <c r="H2225">
        <f t="shared" si="345"/>
        <v>0.29774071699552668</v>
      </c>
      <c r="I2225">
        <f t="shared" si="346"/>
        <v>0.19017304306289121</v>
      </c>
      <c r="J2225">
        <f t="shared" si="347"/>
        <v>2.0432226641417226E-2</v>
      </c>
      <c r="K2225" s="28">
        <f t="shared" si="348"/>
        <v>5.6347007000000193</v>
      </c>
      <c r="L2225" s="28">
        <f t="shared" si="349"/>
        <v>3.4004201000000185</v>
      </c>
      <c r="M2225" s="28">
        <f t="shared" si="350"/>
        <v>5.3845763817851955</v>
      </c>
      <c r="N2225" s="28">
        <f t="shared" si="351"/>
        <v>2.8967214069988043</v>
      </c>
      <c r="O2225" s="7">
        <f t="shared" si="352"/>
        <v>4.8934712307836481</v>
      </c>
      <c r="P2225" s="7">
        <f>[1]!S_PQ_PctChange("H00906.CSI",$A$3,$A2225)/100</f>
        <v>1.7880886028043372</v>
      </c>
    </row>
    <row r="2226" spans="1:16" x14ac:dyDescent="0.3">
      <c r="A2226" s="3">
        <v>20180227</v>
      </c>
      <c r="B2226" s="29">
        <f>板块策略指数!B2226</f>
        <v>6.4007258081738997E-3</v>
      </c>
      <c r="C2226" s="29">
        <f>板块策略指数!C2226</f>
        <v>-4.6201497897894409E-3</v>
      </c>
      <c r="D2226" s="29">
        <f>板块策略指数!E2226</f>
        <v>-1.65128303896354E-2</v>
      </c>
      <c r="E2226" s="29">
        <f>板块策略指数!F2226</f>
        <v>-2.0286424928032998E-2</v>
      </c>
      <c r="F2226">
        <f t="shared" si="343"/>
        <v>0.31670654192073289</v>
      </c>
      <c r="G2226">
        <f t="shared" si="344"/>
        <v>0.20043670286648005</v>
      </c>
      <c r="H2226">
        <f t="shared" si="345"/>
        <v>0.29509609180543228</v>
      </c>
      <c r="I2226">
        <f t="shared" si="346"/>
        <v>0.18776066340735464</v>
      </c>
      <c r="J2226">
        <f t="shared" si="347"/>
        <v>-7.6989049764816415E-3</v>
      </c>
      <c r="K2226" s="28">
        <f t="shared" si="348"/>
        <v>5.6771676000000193</v>
      </c>
      <c r="L2226" s="28">
        <f t="shared" si="349"/>
        <v>3.3800895000000182</v>
      </c>
      <c r="M2226" s="28">
        <f t="shared" si="350"/>
        <v>5.2791489548831043</v>
      </c>
      <c r="N2226" s="28">
        <f t="shared" si="351"/>
        <v>2.8176708607102641</v>
      </c>
      <c r="O2226" s="7">
        <f t="shared" si="352"/>
        <v>4.8480979557962165</v>
      </c>
      <c r="P2226" s="7">
        <f>[1]!S_PQ_PctChange("H00906.CSI",$A$3,$A2226)/100</f>
        <v>1.7557486939051692</v>
      </c>
    </row>
    <row r="2227" spans="1:16" x14ac:dyDescent="0.3">
      <c r="A2227" s="3">
        <v>20180228</v>
      </c>
      <c r="B2227" s="29">
        <f>板块策略指数!B2227</f>
        <v>9.6575679783745556E-3</v>
      </c>
      <c r="C2227" s="29">
        <f>板块策略指数!C2227</f>
        <v>-1.793707639992304E-3</v>
      </c>
      <c r="D2227" s="29">
        <f>板块策略指数!E2227</f>
        <v>-9.5901127876245693E-3</v>
      </c>
      <c r="E2227" s="29">
        <f>板块策略指数!F2227</f>
        <v>-1.2724992802714399E-2</v>
      </c>
      <c r="F2227">
        <f t="shared" si="343"/>
        <v>0.3</v>
      </c>
      <c r="G2227">
        <f t="shared" si="344"/>
        <v>0.2</v>
      </c>
      <c r="H2227">
        <f t="shared" si="345"/>
        <v>0.3</v>
      </c>
      <c r="I2227">
        <f t="shared" si="346"/>
        <v>0.2</v>
      </c>
      <c r="J2227">
        <f t="shared" si="347"/>
        <v>-2.520167781563843E-3</v>
      </c>
      <c r="K2227" s="28">
        <f t="shared" si="348"/>
        <v>5.7416528000000193</v>
      </c>
      <c r="L2227" s="28">
        <f t="shared" si="349"/>
        <v>3.372232900000018</v>
      </c>
      <c r="M2227" s="28">
        <f t="shared" si="350"/>
        <v>5.2189312081954808</v>
      </c>
      <c r="N2227" s="28">
        <f t="shared" si="351"/>
        <v>2.7690910264845932</v>
      </c>
      <c r="O2227" s="7">
        <f t="shared" si="352"/>
        <v>4.8333597677445894</v>
      </c>
      <c r="P2227" s="7">
        <f>[1]!S_PQ_PctChange("H00906.CSI",$A$3,$A2227)/100</f>
        <v>1.7393887549170781</v>
      </c>
    </row>
    <row r="2228" spans="1:16" x14ac:dyDescent="0.3">
      <c r="A2228" s="3">
        <v>20180301</v>
      </c>
      <c r="B2228" s="29">
        <f>板块策略指数!B2228</f>
        <v>2.4591106204698076E-2</v>
      </c>
      <c r="C2228" s="29">
        <f>板块策略指数!C2228</f>
        <v>1.3462480463929559E-2</v>
      </c>
      <c r="D2228" s="29">
        <f>板块策略指数!E2228</f>
        <v>6.5485214472420202E-3</v>
      </c>
      <c r="E2228" s="29">
        <f>板块策略指数!F2228</f>
        <v>2.4547778754808501E-3</v>
      </c>
      <c r="F2228">
        <f t="shared" si="343"/>
        <v>0.30357495237847654</v>
      </c>
      <c r="G2228">
        <f t="shared" si="344"/>
        <v>0.20018510954017199</v>
      </c>
      <c r="H2228">
        <f t="shared" si="345"/>
        <v>0.29822913512966365</v>
      </c>
      <c r="I2228">
        <f t="shared" si="346"/>
        <v>0.1980108029516878</v>
      </c>
      <c r="J2228">
        <f t="shared" si="347"/>
        <v>1.252533996346411E-2</v>
      </c>
      <c r="K2228" s="28">
        <f t="shared" si="348"/>
        <v>5.9074375000000208</v>
      </c>
      <c r="L2228" s="28">
        <f t="shared" si="349"/>
        <v>3.4310940000000185</v>
      </c>
      <c r="M2228" s="28">
        <f t="shared" si="350"/>
        <v>5.2596560125912717</v>
      </c>
      <c r="N2228" s="28">
        <f t="shared" si="351"/>
        <v>2.7783433077470812</v>
      </c>
      <c r="O2228" s="7">
        <f t="shared" si="352"/>
        <v>4.9064245819647851</v>
      </c>
      <c r="P2228" s="7">
        <f>[1]!S_PQ_PctChange("H00906.CSI",$A$3,$A2228)/100</f>
        <v>1.7600222382779878</v>
      </c>
    </row>
    <row r="2229" spans="1:16" x14ac:dyDescent="0.3">
      <c r="A2229" s="3">
        <v>20180302</v>
      </c>
      <c r="B2229" s="29">
        <f>板块策略指数!B2229</f>
        <v>-1.9324489001891015E-2</v>
      </c>
      <c r="C2229" s="29">
        <f>板块策略指数!C2229</f>
        <v>-5.4904725559873531E-3</v>
      </c>
      <c r="D2229" s="29">
        <f>板块策略指数!E2229</f>
        <v>2.1602080262925899E-3</v>
      </c>
      <c r="E2229" s="29">
        <f>板块策略指数!F2229</f>
        <v>-8.5600781329806894E-3</v>
      </c>
      <c r="F2229">
        <f t="shared" si="343"/>
        <v>0.30011432581465536</v>
      </c>
      <c r="G2229">
        <f t="shared" si="344"/>
        <v>0.20069482715828635</v>
      </c>
      <c r="H2229">
        <f t="shared" si="345"/>
        <v>0.30128858960792831</v>
      </c>
      <c r="I2229">
        <f t="shared" si="346"/>
        <v>0.19790225741913003</v>
      </c>
      <c r="J2229">
        <f t="shared" si="347"/>
        <v>-8.0162926515943891E-3</v>
      </c>
      <c r="K2229" s="28">
        <f t="shared" si="348"/>
        <v>5.7739548000000207</v>
      </c>
      <c r="L2229" s="28">
        <f t="shared" si="349"/>
        <v>3.4067652000000184</v>
      </c>
      <c r="M2229" s="28">
        <f t="shared" si="350"/>
        <v>5.2731781717515016</v>
      </c>
      <c r="N2229" s="28">
        <f t="shared" si="351"/>
        <v>2.7460003938195414</v>
      </c>
      <c r="O2229" s="7">
        <f t="shared" si="352"/>
        <v>4.8590769539911838</v>
      </c>
      <c r="P2229" s="7">
        <f>[1]!S_PQ_PctChange("H00906.CSI",$A$3,$A2229)/100</f>
        <v>1.7395495732189832</v>
      </c>
    </row>
    <row r="2230" spans="1:16" x14ac:dyDescent="0.3">
      <c r="A2230" s="3">
        <v>20180305</v>
      </c>
      <c r="B2230" s="29">
        <f>板块策略指数!B2230</f>
        <v>1.1793760418950437E-2</v>
      </c>
      <c r="C2230" s="29">
        <f>板块策略指数!C2230</f>
        <v>8.6101932546804212E-3</v>
      </c>
      <c r="D2230" s="29">
        <f>板块策略指数!E2230</f>
        <v>-6.9449807740169199E-3</v>
      </c>
      <c r="E2230" s="29">
        <f>板块策略指数!F2230</f>
        <v>-5.5898140511534595E-4</v>
      </c>
      <c r="F2230">
        <f t="shared" si="343"/>
        <v>0.30272611910098096</v>
      </c>
      <c r="G2230">
        <f t="shared" si="344"/>
        <v>0.20180443273455598</v>
      </c>
      <c r="H2230">
        <f t="shared" si="345"/>
        <v>0.29828208141992213</v>
      </c>
      <c r="I2230">
        <f t="shared" si="346"/>
        <v>0.19718736674454093</v>
      </c>
      <c r="J2230">
        <f t="shared" si="347"/>
        <v>3.0644305598150272E-3</v>
      </c>
      <c r="K2230" s="28">
        <f t="shared" si="348"/>
        <v>5.8538452000000198</v>
      </c>
      <c r="L2230" s="28">
        <f t="shared" si="349"/>
        <v>3.4447083000000189</v>
      </c>
      <c r="M2230" s="28">
        <f t="shared" si="350"/>
        <v>5.2296110699567047</v>
      </c>
      <c r="N2230" s="28">
        <f t="shared" si="351"/>
        <v>2.7439064492558414</v>
      </c>
      <c r="O2230" s="7">
        <f t="shared" si="352"/>
        <v>4.8770316884613027</v>
      </c>
      <c r="P2230" s="7">
        <f>[1]!S_PQ_PctChange("H00906.CSI",$A$3,$A2230)/100</f>
        <v>1.7412815107432886</v>
      </c>
    </row>
    <row r="2231" spans="1:16" x14ac:dyDescent="0.3">
      <c r="A2231" s="3">
        <v>20180306</v>
      </c>
      <c r="B2231" s="29">
        <f>板块策略指数!B2231</f>
        <v>1.01046927642895E-2</v>
      </c>
      <c r="C2231" s="29">
        <f>板块策略指数!C2231</f>
        <v>2.5146847094554989E-2</v>
      </c>
      <c r="D2231" s="29">
        <f>板块策略指数!E2231</f>
        <v>6.6250604173674404E-3</v>
      </c>
      <c r="E2231" s="29">
        <f>板块策略指数!F2231</f>
        <v>1.2371078196650001E-2</v>
      </c>
      <c r="F2231">
        <f t="shared" si="343"/>
        <v>0.30199525749286699</v>
      </c>
      <c r="G2231">
        <f t="shared" si="344"/>
        <v>0.20431517435994462</v>
      </c>
      <c r="H2231">
        <f t="shared" si="345"/>
        <v>0.29653690052064663</v>
      </c>
      <c r="I2231">
        <f t="shared" si="346"/>
        <v>0.19715266762654185</v>
      </c>
      <c r="J2231">
        <f t="shared" si="347"/>
        <v>1.2549256782433725E-2</v>
      </c>
      <c r="K2231" s="28">
        <f t="shared" si="348"/>
        <v>5.9231012000000209</v>
      </c>
      <c r="L2231" s="28">
        <f t="shared" si="349"/>
        <v>3.5564787000000191</v>
      </c>
      <c r="M2231" s="28">
        <f t="shared" si="350"/>
        <v>5.2708826196718688</v>
      </c>
      <c r="N2231" s="28">
        <f t="shared" si="351"/>
        <v>2.7902226087005273</v>
      </c>
      <c r="O2231" s="7">
        <f t="shared" si="352"/>
        <v>4.9507840682383035</v>
      </c>
      <c r="P2231" s="7">
        <f>[1]!S_PQ_PctChange("H00906.CSI",$A$3,$A2231)/100</f>
        <v>1.775316971048535</v>
      </c>
    </row>
    <row r="2232" spans="1:16" x14ac:dyDescent="0.3">
      <c r="A2232" s="3">
        <v>20180307</v>
      </c>
      <c r="B2232" s="29">
        <f>板块策略指数!B2232</f>
        <v>-1.4203071305674447E-2</v>
      </c>
      <c r="C2232" s="29">
        <f>板块策略指数!C2232</f>
        <v>-5.4318919563916095E-3</v>
      </c>
      <c r="D2232" s="29">
        <f>板块策略指数!E2232</f>
        <v>-3.7277276787918501E-3</v>
      </c>
      <c r="E2232" s="29">
        <f>板块策略指数!F2232</f>
        <v>-5.8207369682822295E-4</v>
      </c>
      <c r="F2232">
        <f t="shared" si="343"/>
        <v>0.29968971677290906</v>
      </c>
      <c r="G2232">
        <f t="shared" si="344"/>
        <v>0.20455938495519982</v>
      </c>
      <c r="H2232">
        <f t="shared" si="345"/>
        <v>0.29740005533651881</v>
      </c>
      <c r="I2232">
        <f t="shared" si="346"/>
        <v>0.19835084293537239</v>
      </c>
      <c r="J2232">
        <f t="shared" si="347"/>
        <v>-6.6192443222601238E-3</v>
      </c>
      <c r="K2232" s="28">
        <f t="shared" si="348"/>
        <v>5.8247719000000204</v>
      </c>
      <c r="L2232" s="28">
        <f t="shared" si="349"/>
        <v>3.5317284000000191</v>
      </c>
      <c r="M2232" s="28">
        <f t="shared" si="350"/>
        <v>5.247506476960063</v>
      </c>
      <c r="N2232" s="28">
        <f t="shared" si="351"/>
        <v>2.7880164198148787</v>
      </c>
      <c r="O2232" s="7">
        <f t="shared" si="352"/>
        <v>4.9113943745816213</v>
      </c>
      <c r="P2232" s="7">
        <f>[1]!S_PQ_PctChange("H00906.CSI",$A$3,$A2232)/100</f>
        <v>1.7532878350468173</v>
      </c>
    </row>
    <row r="2233" spans="1:16" x14ac:dyDescent="0.3">
      <c r="A2233" s="3">
        <v>20180308</v>
      </c>
      <c r="B2233" s="29">
        <f>板块策略指数!B2233</f>
        <v>2.8641396791591941E-3</v>
      </c>
      <c r="C2233" s="29">
        <f>板块策略指数!C2233</f>
        <v>2.9121890888253555E-2</v>
      </c>
      <c r="D2233" s="29">
        <f>板块策略指数!E2233</f>
        <v>1.6459391603561399E-2</v>
      </c>
      <c r="E2233" s="29">
        <f>板块策略指数!F2233</f>
        <v>5.2442508790300204E-3</v>
      </c>
      <c r="F2233">
        <f t="shared" si="343"/>
        <v>0.29676410950757937</v>
      </c>
      <c r="G2233">
        <f t="shared" si="344"/>
        <v>0.20786609557418842</v>
      </c>
      <c r="H2233">
        <f t="shared" si="345"/>
        <v>0.29848912363785352</v>
      </c>
      <c r="I2233">
        <f t="shared" si="346"/>
        <v>0.19688067128037887</v>
      </c>
      <c r="J2233">
        <f t="shared" si="347"/>
        <v>1.2750734854203621E-2</v>
      </c>
      <c r="K2233" s="28">
        <f t="shared" si="348"/>
        <v>5.8443190000000209</v>
      </c>
      <c r="L2233" s="28">
        <f t="shared" si="349"/>
        <v>3.6637009000000198</v>
      </c>
      <c r="M2233" s="28">
        <f t="shared" si="350"/>
        <v>5.3503366326101345</v>
      </c>
      <c r="N2233" s="28">
        <f t="shared" si="351"/>
        <v>2.807881728254273</v>
      </c>
      <c r="O2233" s="7">
        <f t="shared" si="352"/>
        <v>4.9867689968705422</v>
      </c>
      <c r="P2233" s="7">
        <f>[1]!S_PQ_PctChange("H00906.CSI",$A$3,$A2233)/100</f>
        <v>1.7792719023058787</v>
      </c>
    </row>
    <row r="2234" spans="1:16" x14ac:dyDescent="0.3">
      <c r="A2234" s="3">
        <v>20180309</v>
      </c>
      <c r="B2234" s="29">
        <f>板块策略指数!B2234</f>
        <v>3.5075746761657339E-2</v>
      </c>
      <c r="C2234" s="29">
        <f>板块策略指数!C2234</f>
        <v>8.9404318360124281E-3</v>
      </c>
      <c r="D2234" s="29">
        <f>板块策略指数!E2234</f>
        <v>1.04908694189583E-2</v>
      </c>
      <c r="E2234" s="29">
        <f>板块策略指数!F2234</f>
        <v>2.3635485836753099E-3</v>
      </c>
      <c r="F2234">
        <f t="shared" si="343"/>
        <v>0.30237631857424402</v>
      </c>
      <c r="G2234">
        <f t="shared" si="344"/>
        <v>0.20644931722259596</v>
      </c>
      <c r="H2234">
        <f t="shared" si="345"/>
        <v>0.29691023639105674</v>
      </c>
      <c r="I2234">
        <f t="shared" si="346"/>
        <v>0.19426412781210348</v>
      </c>
      <c r="J2234">
        <f t="shared" si="347"/>
        <v>1.5864382862357484E-2</v>
      </c>
      <c r="K2234" s="28">
        <f t="shared" si="348"/>
        <v>6.0843886000000218</v>
      </c>
      <c r="L2234" s="28">
        <f t="shared" si="349"/>
        <v>3.7053964000000201</v>
      </c>
      <c r="M2234" s="28">
        <f t="shared" si="350"/>
        <v>5.4169571849892746</v>
      </c>
      <c r="N2234" s="28">
        <f t="shared" si="351"/>
        <v>2.8168818417198911</v>
      </c>
      <c r="O2234" s="7">
        <f t="shared" si="352"/>
        <v>5.0817453923453879</v>
      </c>
      <c r="P2234" s="7">
        <f>[1]!S_PQ_PctChange("H00906.CSI",$A$3,$A2234)/100</f>
        <v>1.8038917507769845</v>
      </c>
    </row>
    <row r="2235" spans="1:16" x14ac:dyDescent="0.3">
      <c r="A2235" s="3">
        <v>20180312</v>
      </c>
      <c r="B2235" s="29">
        <f>板块策略指数!B2235</f>
        <v>1.4920257197635914E-2</v>
      </c>
      <c r="C2235" s="29">
        <f>板块策略指数!C2235</f>
        <v>8.9508505595832059E-3</v>
      </c>
      <c r="D2235" s="29">
        <f>板块策略指数!E2235</f>
        <v>6.3591759960985898E-3</v>
      </c>
      <c r="E2235" s="29">
        <f>板块策略指数!F2235</f>
        <v>-4.8837950017124997E-3</v>
      </c>
      <c r="F2235">
        <f t="shared" si="343"/>
        <v>0.30466417190668665</v>
      </c>
      <c r="G2235">
        <f t="shared" si="344"/>
        <v>0.20678791313188946</v>
      </c>
      <c r="H2235">
        <f t="shared" si="345"/>
        <v>0.29663327752132745</v>
      </c>
      <c r="I2235">
        <f t="shared" si="346"/>
        <v>0.19191463744009679</v>
      </c>
      <c r="J2235">
        <f t="shared" si="347"/>
        <v>7.2987877020226346E-3</v>
      </c>
      <c r="K2235" s="28">
        <f t="shared" si="348"/>
        <v>6.1900895000000222</v>
      </c>
      <c r="L2235" s="28">
        <f t="shared" si="349"/>
        <v>3.7475137000000212</v>
      </c>
      <c r="M2235" s="28">
        <f t="shared" si="350"/>
        <v>5.4577637450880507</v>
      </c>
      <c r="N2235" s="28">
        <f t="shared" si="351"/>
        <v>2.7982409732591722</v>
      </c>
      <c r="O2235" s="7">
        <f t="shared" si="352"/>
        <v>5.1261347608218708</v>
      </c>
      <c r="P2235" s="7">
        <f>[1]!S_PQ_PctChange("H00906.CSI",$A$3,$A2235)/100</f>
        <v>1.8237488231853596</v>
      </c>
    </row>
    <row r="2236" spans="1:16" x14ac:dyDescent="0.3">
      <c r="A2236" s="3">
        <v>20180313</v>
      </c>
      <c r="B2236" s="29">
        <f>板块策略指数!B2236</f>
        <v>-1.2272670597493993E-2</v>
      </c>
      <c r="C2236" s="29">
        <f>板块策略指数!C2236</f>
        <v>-1.6139416301210567E-2</v>
      </c>
      <c r="D2236" s="29">
        <f>板块策略指数!E2236</f>
        <v>-6.6521576176187796E-3</v>
      </c>
      <c r="E2236" s="29">
        <f>板块策略指数!F2236</f>
        <v>-4.8089788652431699E-3</v>
      </c>
      <c r="F2236">
        <f t="shared" si="343"/>
        <v>0.30395637762543115</v>
      </c>
      <c r="G2236">
        <f t="shared" si="344"/>
        <v>0.20549985379830779</v>
      </c>
      <c r="H2236">
        <f t="shared" si="345"/>
        <v>0.2976281659458464</v>
      </c>
      <c r="I2236">
        <f t="shared" si="346"/>
        <v>0.19291560263041507</v>
      </c>
      <c r="J2236">
        <f t="shared" si="347"/>
        <v>-9.972643992846135E-3</v>
      </c>
      <c r="K2236" s="28">
        <f t="shared" si="348"/>
        <v>6.1018479000000214</v>
      </c>
      <c r="L2236" s="28">
        <f t="shared" si="349"/>
        <v>3.6708916000000205</v>
      </c>
      <c r="M2236" s="28">
        <f t="shared" si="350"/>
        <v>5.4148056827983808</v>
      </c>
      <c r="N2236" s="28">
        <f t="shared" si="351"/>
        <v>2.7799753126936686</v>
      </c>
      <c r="O2236" s="7">
        <f t="shared" si="352"/>
        <v>5.0650409997999946</v>
      </c>
      <c r="P2236" s="7">
        <f>[1]!S_PQ_PctChange("H00906.CSI",$A$3,$A2236)/100</f>
        <v>1.8004567031257657</v>
      </c>
    </row>
    <row r="2237" spans="1:16" x14ac:dyDescent="0.3">
      <c r="A2237" s="3">
        <v>20180314</v>
      </c>
      <c r="B2237" s="29">
        <f>板块策略指数!B2237</f>
        <v>-1.7382461823773995E-2</v>
      </c>
      <c r="C2237" s="29">
        <f>板块策略指数!C2237</f>
        <v>-7.1149157047447169E-3</v>
      </c>
      <c r="D2237" s="29">
        <f>板块策略指数!E2237</f>
        <v>-1.6276280155254001E-3</v>
      </c>
      <c r="E2237" s="29">
        <f>板块策略指数!F2237</f>
        <v>-7.5555830782014603E-3</v>
      </c>
      <c r="F2237">
        <f t="shared" si="343"/>
        <v>0.30129037039271678</v>
      </c>
      <c r="G2237">
        <f t="shared" si="344"/>
        <v>0.20582588124644097</v>
      </c>
      <c r="H2237">
        <f t="shared" si="345"/>
        <v>0.29974783994982412</v>
      </c>
      <c r="I2237">
        <f t="shared" si="346"/>
        <v>0.19313590841101858</v>
      </c>
      <c r="J2237">
        <f t="shared" si="347"/>
        <v>-8.6876420711373154E-3</v>
      </c>
      <c r="K2237" s="28">
        <f t="shared" si="348"/>
        <v>5.9784003000000219</v>
      </c>
      <c r="L2237" s="28">
        <f t="shared" si="349"/>
        <v>3.6376586000000195</v>
      </c>
      <c r="M2237" s="28">
        <f t="shared" si="350"/>
        <v>5.4043647653549067</v>
      </c>
      <c r="N2237" s="28">
        <f t="shared" si="351"/>
        <v>2.7514153951850608</v>
      </c>
      <c r="O2237" s="7">
        <f t="shared" si="352"/>
        <v>5.0123500944469592</v>
      </c>
      <c r="P2237" s="7">
        <f>[1]!S_PQ_PctChange("H00906.CSI",$A$3,$A2237)/100</f>
        <v>1.7838409144696854</v>
      </c>
    </row>
    <row r="2238" spans="1:16" x14ac:dyDescent="0.3">
      <c r="A2238" s="3">
        <v>20180315</v>
      </c>
      <c r="B2238" s="29">
        <f>板块策略指数!B2238</f>
        <v>-7.3194425375693603E-4</v>
      </c>
      <c r="C2238" s="29">
        <f>板块策略指数!C2238</f>
        <v>5.0823490974519162E-3</v>
      </c>
      <c r="D2238" s="29">
        <f>板块策略指数!E2238</f>
        <v>7.3178374395433997E-3</v>
      </c>
      <c r="E2238" s="29">
        <f>板块策略指数!F2238</f>
        <v>2.4315142633994299E-3</v>
      </c>
      <c r="F2238">
        <f t="shared" si="343"/>
        <v>0.300023160864341</v>
      </c>
      <c r="G2238">
        <f t="shared" si="344"/>
        <v>0.20615276129342031</v>
      </c>
      <c r="H2238">
        <f t="shared" si="345"/>
        <v>0.30089163432514798</v>
      </c>
      <c r="I2238">
        <f t="shared" si="346"/>
        <v>0.19293244351709127</v>
      </c>
      <c r="J2238">
        <f t="shared" si="347"/>
        <v>3.4886699081469299E-3</v>
      </c>
      <c r="K2238" s="28">
        <f t="shared" si="348"/>
        <v>5.9732925000000217</v>
      </c>
      <c r="L2238" s="28">
        <f t="shared" si="349"/>
        <v>3.6612288000000195</v>
      </c>
      <c r="M2238" s="28">
        <f t="shared" si="350"/>
        <v>5.451230865611314</v>
      </c>
      <c r="N2238" s="28">
        <f t="shared" si="351"/>
        <v>2.7605370152263897</v>
      </c>
      <c r="O2238" s="7">
        <f t="shared" si="352"/>
        <v>5.0333251992987007</v>
      </c>
      <c r="P2238" s="7">
        <f>[1]!S_PQ_PctChange("H00906.CSI",$A$3,$A2238)/100</f>
        <v>1.7943305423408265</v>
      </c>
    </row>
    <row r="2239" spans="1:16" x14ac:dyDescent="0.3">
      <c r="A2239" s="3">
        <v>20180316</v>
      </c>
      <c r="B2239" s="29">
        <f>板块策略指数!B2239</f>
        <v>-1.5269185969181672E-2</v>
      </c>
      <c r="C2239" s="29">
        <f>板块策略指数!C2239</f>
        <v>-4.0571490504820867E-3</v>
      </c>
      <c r="D2239" s="29">
        <f>板块策略指数!E2239</f>
        <v>-1.02895326050856E-2</v>
      </c>
      <c r="E2239" s="29">
        <f>板块策略指数!F2239</f>
        <v>-8.3868565195323701E-3</v>
      </c>
      <c r="F2239">
        <f t="shared" si="343"/>
        <v>0.29846599937129847</v>
      </c>
      <c r="G2239">
        <f t="shared" si="344"/>
        <v>0.20741785033469654</v>
      </c>
      <c r="H2239">
        <f t="shared" si="345"/>
        <v>0.30084363734357467</v>
      </c>
      <c r="I2239">
        <f t="shared" si="346"/>
        <v>0.19327251295043088</v>
      </c>
      <c r="J2239">
        <f t="shared" si="347"/>
        <v>-1.0131632921761925E-2</v>
      </c>
      <c r="K2239" s="28">
        <f t="shared" si="348"/>
        <v>5.8668160000000213</v>
      </c>
      <c r="L2239" s="28">
        <f t="shared" si="349"/>
        <v>3.6423175000000194</v>
      </c>
      <c r="M2239" s="28">
        <f t="shared" si="350"/>
        <v>5.3848507152766718</v>
      </c>
      <c r="N2239" s="28">
        <f t="shared" si="351"/>
        <v>2.7289979308432954</v>
      </c>
      <c r="O2239" s="7">
        <f t="shared" si="352"/>
        <v>4.9721977630817902</v>
      </c>
      <c r="P2239" s="7">
        <f>[1]!S_PQ_PctChange("H00906.CSI",$A$3,$A2239)/100</f>
        <v>1.7702633145564284</v>
      </c>
    </row>
    <row r="2240" spans="1:16" x14ac:dyDescent="0.3">
      <c r="A2240" s="3">
        <v>20180319</v>
      </c>
      <c r="B2240" s="29">
        <f>板块策略指数!B2240</f>
        <v>1.1770811974574597E-2</v>
      </c>
      <c r="C2240" s="29">
        <f>板块策略指数!C2240</f>
        <v>2.6602488950831081E-2</v>
      </c>
      <c r="D2240" s="29">
        <f>板块策略指数!E2240</f>
        <v>-5.5837329611233704E-4</v>
      </c>
      <c r="E2240" s="29">
        <f>板块策略指数!F2240</f>
        <v>3.9603851792087402E-3</v>
      </c>
      <c r="F2240">
        <f t="shared" si="343"/>
        <v>0.29909931808630946</v>
      </c>
      <c r="G2240">
        <f t="shared" si="344"/>
        <v>0.2109049893027376</v>
      </c>
      <c r="H2240">
        <f t="shared" si="345"/>
        <v>0.29780821717063483</v>
      </c>
      <c r="I2240">
        <f t="shared" si="346"/>
        <v>0.19218747544031861</v>
      </c>
      <c r="J2240">
        <f t="shared" si="347"/>
        <v>9.6284687735763135E-3</v>
      </c>
      <c r="K2240" s="28">
        <f t="shared" si="348"/>
        <v>5.9476440000000217</v>
      </c>
      <c r="L2240" s="28">
        <f t="shared" si="349"/>
        <v>3.7658147000000204</v>
      </c>
      <c r="M2240" s="28">
        <f t="shared" si="350"/>
        <v>5.381285585137598</v>
      </c>
      <c r="N2240" s="28">
        <f t="shared" si="351"/>
        <v>2.7437661989819073</v>
      </c>
      <c r="O2240" s="7">
        <f t="shared" si="352"/>
        <v>5.0297008827532457</v>
      </c>
      <c r="P2240" s="7">
        <f>[1]!S_PQ_PctChange("H00906.CSI",$A$3,$A2240)/100</f>
        <v>1.7801702953739582</v>
      </c>
    </row>
    <row r="2241" spans="1:16" x14ac:dyDescent="0.3">
      <c r="A2241" s="3">
        <v>20180320</v>
      </c>
      <c r="B2241" s="29">
        <f>板块策略指数!B2241</f>
        <v>1.2126412925010915E-4</v>
      </c>
      <c r="C2241" s="29">
        <f>板块策略指数!C2241</f>
        <v>2.5350796790315915E-2</v>
      </c>
      <c r="D2241" s="29">
        <f>板块策略指数!E2241</f>
        <v>-4.6539683946976596E-3</v>
      </c>
      <c r="E2241" s="29">
        <f>板块策略指数!F2241</f>
        <v>3.3038947576228299E-3</v>
      </c>
      <c r="F2241">
        <f t="shared" si="343"/>
        <v>0.2977564230198268</v>
      </c>
      <c r="G2241">
        <f t="shared" si="344"/>
        <v>0.21525457050264071</v>
      </c>
      <c r="H2241">
        <f t="shared" si="345"/>
        <v>0.29505557201025345</v>
      </c>
      <c r="I2241">
        <f t="shared" si="346"/>
        <v>0.19193343446727948</v>
      </c>
      <c r="J2241">
        <f t="shared" si="347"/>
        <v>4.6318567064391348E-3</v>
      </c>
      <c r="K2241" s="28">
        <f t="shared" si="348"/>
        <v>5.9484865000000209</v>
      </c>
      <c r="L2241" s="28">
        <f t="shared" si="349"/>
        <v>3.8866319000000216</v>
      </c>
      <c r="M2241" s="28">
        <f t="shared" si="350"/>
        <v>5.3515872837068281</v>
      </c>
      <c r="N2241" s="28">
        <f t="shared" si="351"/>
        <v>2.7561352085004898</v>
      </c>
      <c r="O2241" s="7">
        <f t="shared" si="352"/>
        <v>5.0576295932248483</v>
      </c>
      <c r="P2241" s="7">
        <f>[1]!S_PQ_PctChange("H00906.CSI",$A$3,$A2241)/100</f>
        <v>1.7842325083380508</v>
      </c>
    </row>
    <row r="2242" spans="1:16" x14ac:dyDescent="0.3">
      <c r="A2242" s="3">
        <v>20180321</v>
      </c>
      <c r="B2242" s="29">
        <f>板块策略指数!B2242</f>
        <v>-1.1251011281377576E-2</v>
      </c>
      <c r="C2242" s="29">
        <f>板块策略指数!C2242</f>
        <v>-1.2838454232658813E-2</v>
      </c>
      <c r="D2242" s="29">
        <f>板块策略指数!E2242</f>
        <v>-7.6260179584691501E-3</v>
      </c>
      <c r="E2242" s="29">
        <f>板块策略指数!F2242</f>
        <v>8.6022819125200901E-4</v>
      </c>
      <c r="F2242">
        <f t="shared" ref="F2242:F2305" si="353">IF(MID($A2242,6,1)&lt;&gt;MID($A2243,6,1),0.3,F2241*(1+B2242)/(1+$J2242))</f>
        <v>0.29684003167239797</v>
      </c>
      <c r="G2242">
        <f t="shared" ref="G2242:G2305" si="354">IF(MID($A2242,6,1)&lt;&gt;MID($A2243,6,1),0.2,G2241*(1+C2242)/(1+$J2242))</f>
        <v>0.21424756233713879</v>
      </c>
      <c r="H2242">
        <f t="shared" ref="H2242:H2305" si="355">IF(MID($A2242,6,1)&lt;&gt;MID($A2243,6,1),0.3,H2241*(1+D2242)/(1+$J2242))</f>
        <v>0.29522590891676703</v>
      </c>
      <c r="I2242">
        <f t="shared" ref="I2242:I2305" si="356">IF(MID($A2242,6,1)&lt;&gt;MID($A2243,6,1),0.2,I2241*(1+E2242)/(1+$J2242))</f>
        <v>0.19368649707369662</v>
      </c>
      <c r="J2242">
        <f t="shared" si="347"/>
        <v>-8.1985893659914932E-3</v>
      </c>
      <c r="K2242" s="28">
        <f t="shared" si="348"/>
        <v>5.8703090000000202</v>
      </c>
      <c r="L2242" s="28">
        <f t="shared" si="349"/>
        <v>3.823895100000021</v>
      </c>
      <c r="M2242" s="28">
        <f t="shared" si="350"/>
        <v>5.3031499650164955</v>
      </c>
      <c r="N2242" s="28">
        <f t="shared" si="351"/>
        <v>2.759366341896996</v>
      </c>
      <c r="O2242" s="7">
        <f t="shared" si="352"/>
        <v>5.0079655756587194</v>
      </c>
      <c r="P2242" s="7">
        <f>[1]!S_PQ_PctChange("H00906.CSI",$A$3,$A2242)/100</f>
        <v>1.7706218064404471</v>
      </c>
    </row>
    <row r="2243" spans="1:16" x14ac:dyDescent="0.3">
      <c r="A2243" s="3">
        <v>20180322</v>
      </c>
      <c r="B2243" s="29">
        <f>板块策略指数!B2243</f>
        <v>-7.025462755750873E-3</v>
      </c>
      <c r="C2243" s="29">
        <f>板块策略指数!C2243</f>
        <v>-1.1836078276246005E-2</v>
      </c>
      <c r="D2243" s="29">
        <f>板块策略指数!E2243</f>
        <v>-1.52744848130119E-2</v>
      </c>
      <c r="E2243" s="29">
        <f>板块策略指数!F2243</f>
        <v>-5.9049908837438703E-3</v>
      </c>
      <c r="F2243">
        <f t="shared" si="353"/>
        <v>0.29781446702966508</v>
      </c>
      <c r="G2243">
        <f t="shared" si="354"/>
        <v>0.21390950973867351</v>
      </c>
      <c r="H2243">
        <f t="shared" si="355"/>
        <v>0.29373443923818499</v>
      </c>
      <c r="I2243">
        <f t="shared" si="356"/>
        <v>0.19454158399347687</v>
      </c>
      <c r="J2243">
        <f t="shared" ref="J2243:J2306" si="357">SUMPRODUCT(F2242:I2242,B2243:E2243)</f>
        <v>-1.0274430166928868E-2</v>
      </c>
      <c r="K2243" s="28">
        <f t="shared" ref="K2243:K2306" si="358">(1+K2242)*(1+B2243)-1</f>
        <v>5.8220419000000199</v>
      </c>
      <c r="L2243" s="28">
        <f t="shared" ref="L2243:L2306" si="359">(1+L2242)*(1+C2243)-1</f>
        <v>3.7667991000000214</v>
      </c>
      <c r="M2243" s="28">
        <f t="shared" ref="M2243:M2306" si="360">(1+M2242)*(1+D2243)-1</f>
        <v>5.2068725966017144</v>
      </c>
      <c r="N2243" s="28">
        <f t="shared" ref="N2243:N2306" si="361">(1+N2242)*(1+E2243)-1</f>
        <v>2.7371673179194409</v>
      </c>
      <c r="O2243" s="7">
        <f t="shared" si="352"/>
        <v>4.9462371529063009</v>
      </c>
      <c r="P2243" s="7">
        <f>[1]!S_PQ_PctChange("H00906.CSI",$A$3,$A2243)/100</f>
        <v>1.7467456839704034</v>
      </c>
    </row>
    <row r="2244" spans="1:16" x14ac:dyDescent="0.3">
      <c r="A2244" s="3">
        <v>20180323</v>
      </c>
      <c r="B2244" s="29">
        <f>板块策略指数!B2244</f>
        <v>-5.1419385155051636E-2</v>
      </c>
      <c r="C2244" s="29">
        <f>板块策略指数!C2244</f>
        <v>-2.8171608910474193E-2</v>
      </c>
      <c r="D2244" s="29">
        <f>板块策略指数!E2244</f>
        <v>-1.9920968805737599E-2</v>
      </c>
      <c r="E2244" s="29">
        <f>板块策略指数!F2244</f>
        <v>-2.7797349963491199E-2</v>
      </c>
      <c r="F2244">
        <f t="shared" si="353"/>
        <v>0.29202055787059616</v>
      </c>
      <c r="G2244">
        <f t="shared" si="354"/>
        <v>0.2148884459466455</v>
      </c>
      <c r="H2244">
        <f t="shared" si="355"/>
        <v>0.29758384902843904</v>
      </c>
      <c r="I2244">
        <f t="shared" si="356"/>
        <v>0.19550714715431974</v>
      </c>
      <c r="J2244">
        <f t="shared" si="357"/>
        <v>-3.2598826929487262E-2</v>
      </c>
      <c r="K2244" s="28">
        <f t="shared" si="358"/>
        <v>5.4712567000000183</v>
      </c>
      <c r="L2244" s="28">
        <f t="shared" si="359"/>
        <v>3.6325107000000205</v>
      </c>
      <c r="M2244" s="28">
        <f t="shared" si="360"/>
        <v>5.0832256812236247</v>
      </c>
      <c r="N2244" s="28">
        <f t="shared" si="361"/>
        <v>2.6332839701111128</v>
      </c>
      <c r="O2244" s="7">
        <f t="shared" ref="O2244:O2307" si="362">(1+O2243)*(1+J2244)-1</f>
        <v>4.7523967970770213</v>
      </c>
      <c r="P2244" s="7">
        <f>[1]!S_PQ_PctChange("H00906.CSI",$A$3,$A2244)/100</f>
        <v>1.651730894942121</v>
      </c>
    </row>
    <row r="2245" spans="1:16" x14ac:dyDescent="0.3">
      <c r="A2245" s="3">
        <v>20180326</v>
      </c>
      <c r="B2245" s="29">
        <f>板块策略指数!B2245</f>
        <v>2.4493403267405525E-2</v>
      </c>
      <c r="C2245" s="29">
        <f>板块策略指数!C2245</f>
        <v>2.978039532644804E-2</v>
      </c>
      <c r="D2245" s="29">
        <f>板块策略指数!E2245</f>
        <v>-1.2370784559222799E-2</v>
      </c>
      <c r="E2245" s="29">
        <f>板块策略指数!F2245</f>
        <v>-2.0274572840035299E-2</v>
      </c>
      <c r="F2245">
        <f t="shared" si="353"/>
        <v>0.29741633535636508</v>
      </c>
      <c r="G2245">
        <f t="shared" si="354"/>
        <v>0.21998846542426015</v>
      </c>
      <c r="H2245">
        <f t="shared" si="355"/>
        <v>0.29217665366489343</v>
      </c>
      <c r="I2245">
        <f t="shared" si="356"/>
        <v>0.19041854555448176</v>
      </c>
      <c r="J2245">
        <f t="shared" si="357"/>
        <v>5.9068705773115491E-3</v>
      </c>
      <c r="K2245" s="28">
        <f t="shared" si="358"/>
        <v>5.6297598000000191</v>
      </c>
      <c r="L2245" s="28">
        <f t="shared" si="359"/>
        <v>3.7704687000000208</v>
      </c>
      <c r="M2245" s="28">
        <f t="shared" si="360"/>
        <v>5.0079714068960755</v>
      </c>
      <c r="N2245" s="28">
        <f t="shared" si="361"/>
        <v>2.5596206896105622</v>
      </c>
      <c r="O2245" s="7">
        <f t="shared" si="362"/>
        <v>4.7863754604666964</v>
      </c>
      <c r="P2245" s="7">
        <f>[1]!S_PQ_PctChange("H00906.CSI",$A$3,$A2245)/100</f>
        <v>1.6525164284887666</v>
      </c>
    </row>
    <row r="2246" spans="1:16" x14ac:dyDescent="0.3">
      <c r="A2246" s="3">
        <v>20180327</v>
      </c>
      <c r="B2246" s="29">
        <f>板块策略指数!B2246</f>
        <v>3.4243955565328318E-2</v>
      </c>
      <c r="C2246" s="29">
        <f>板块策略指数!C2246</f>
        <v>1.4271511727977573E-2</v>
      </c>
      <c r="D2246" s="29">
        <f>板块策略指数!E2246</f>
        <v>2.4232203028185201E-3</v>
      </c>
      <c r="E2246" s="29">
        <f>板块策略指数!F2246</f>
        <v>1.81297177494746E-3</v>
      </c>
      <c r="F2246">
        <f t="shared" si="353"/>
        <v>0.30324119335834782</v>
      </c>
      <c r="G2246">
        <f t="shared" si="354"/>
        <v>0.21996547719209464</v>
      </c>
      <c r="H2246">
        <f t="shared" si="355"/>
        <v>0.2887333943421197</v>
      </c>
      <c r="I2246">
        <f t="shared" si="356"/>
        <v>0.18805993510743829</v>
      </c>
      <c r="J2246">
        <f t="shared" si="357"/>
        <v>1.4377511584355438E-2</v>
      </c>
      <c r="K2246" s="28">
        <f t="shared" si="358"/>
        <v>5.8567890000000187</v>
      </c>
      <c r="L2246" s="28">
        <f t="shared" si="359"/>
        <v>3.8385505000000206</v>
      </c>
      <c r="M2246" s="28">
        <f t="shared" si="360"/>
        <v>5.0225300451880193</v>
      </c>
      <c r="N2246" s="28">
        <f t="shared" si="361"/>
        <v>2.5660741814503454</v>
      </c>
      <c r="O2246" s="7">
        <f t="shared" si="362"/>
        <v>4.8695691406809862</v>
      </c>
      <c r="P2246" s="7">
        <f>[1]!S_PQ_PctChange("H00906.CSI",$A$3,$A2246)/100</f>
        <v>1.6847622964749251</v>
      </c>
    </row>
    <row r="2247" spans="1:16" x14ac:dyDescent="0.3">
      <c r="A2247" s="3">
        <v>20180328</v>
      </c>
      <c r="B2247" s="29">
        <f>板块策略指数!B2247</f>
        <v>-7.1079626338217319E-3</v>
      </c>
      <c r="C2247" s="29">
        <f>板块策略指数!C2247</f>
        <v>-1.2476360430670361E-2</v>
      </c>
      <c r="D2247" s="29">
        <f>板块策略指数!E2247</f>
        <v>-3.1195865849667399E-2</v>
      </c>
      <c r="E2247" s="29">
        <f>板块策略指数!F2247</f>
        <v>-7.0095804121769302E-3</v>
      </c>
      <c r="F2247">
        <f t="shared" si="353"/>
        <v>0.30574076268670453</v>
      </c>
      <c r="G2247">
        <f t="shared" si="354"/>
        <v>0.22057949878880312</v>
      </c>
      <c r="H2247">
        <f t="shared" si="355"/>
        <v>0.28405086722930922</v>
      </c>
      <c r="I2247">
        <f t="shared" si="356"/>
        <v>0.18962887129518358</v>
      </c>
      <c r="J2247">
        <f t="shared" si="357"/>
        <v>-1.5225305120839867E-2</v>
      </c>
      <c r="K2247" s="28">
        <f t="shared" si="358"/>
        <v>5.8080512000000182</v>
      </c>
      <c r="L2247" s="28">
        <f t="shared" si="359"/>
        <v>3.7781830000000198</v>
      </c>
      <c r="M2247" s="28">
        <f t="shared" si="360"/>
        <v>4.8346520058227425</v>
      </c>
      <c r="N2247" s="28">
        <f t="shared" si="361"/>
        <v>2.5410774977196811</v>
      </c>
      <c r="O2247" s="7">
        <f t="shared" si="362"/>
        <v>4.780203159586252</v>
      </c>
      <c r="P2247" s="7">
        <f>[1]!S_PQ_PctChange("H00906.CSI",$A$3,$A2247)/100</f>
        <v>1.6418714558721876</v>
      </c>
    </row>
    <row r="2248" spans="1:16" x14ac:dyDescent="0.3">
      <c r="A2248" s="3">
        <v>20180329</v>
      </c>
      <c r="B2248" s="29">
        <f>板块策略指数!B2248</f>
        <v>-2.5064882003237583E-3</v>
      </c>
      <c r="C2248" s="29">
        <f>板块策略指数!C2248</f>
        <v>-7.8568568847196246E-3</v>
      </c>
      <c r="D2248" s="29">
        <f>板块策略指数!E2248</f>
        <v>1.8714250063013801E-2</v>
      </c>
      <c r="E2248" s="29">
        <f>板块策略指数!F2248</f>
        <v>2.2621530233236299E-2</v>
      </c>
      <c r="F2248">
        <f t="shared" si="353"/>
        <v>0.30282254071327458</v>
      </c>
      <c r="G2248">
        <f t="shared" si="354"/>
        <v>0.21730226624475055</v>
      </c>
      <c r="H2248">
        <f t="shared" si="355"/>
        <v>0.287324907515211</v>
      </c>
      <c r="I2248">
        <f t="shared" si="356"/>
        <v>0.19255028552676426</v>
      </c>
      <c r="J2248">
        <f t="shared" si="357"/>
        <v>7.1060970373246725E-3</v>
      </c>
      <c r="K2248" s="28">
        <f t="shared" si="358"/>
        <v>5.7909869000000187</v>
      </c>
      <c r="L2248" s="28">
        <f t="shared" si="359"/>
        <v>3.7406415000000193</v>
      </c>
      <c r="M2248" s="28">
        <f t="shared" si="360"/>
        <v>4.9438431424903744</v>
      </c>
      <c r="N2248" s="28">
        <f t="shared" si="361"/>
        <v>2.6211820893925792</v>
      </c>
      <c r="O2248" s="7">
        <f t="shared" si="362"/>
        <v>4.8212778441337223</v>
      </c>
      <c r="P2248" s="7">
        <f>[1]!S_PQ_PctChange("H00906.CSI",$A$3,$A2248)/100</f>
        <v>1.6750357345043616</v>
      </c>
    </row>
    <row r="2249" spans="1:16" x14ac:dyDescent="0.3">
      <c r="A2249" s="3">
        <v>20180330</v>
      </c>
      <c r="B2249" s="29">
        <f>板块策略指数!B2249</f>
        <v>2.9580177808913165E-2</v>
      </c>
      <c r="C2249" s="29">
        <f>板块策略指数!C2249</f>
        <v>3.0923135613608488E-2</v>
      </c>
      <c r="D2249" s="29">
        <f>板块策略指数!E2249</f>
        <v>3.15313279523727E-3</v>
      </c>
      <c r="E2249" s="29">
        <f>板块策略指数!F2249</f>
        <v>-8.7187168458773608E-3</v>
      </c>
      <c r="F2249">
        <f t="shared" si="353"/>
        <v>0.3</v>
      </c>
      <c r="G2249">
        <f t="shared" si="354"/>
        <v>0.2</v>
      </c>
      <c r="H2249">
        <f t="shared" si="355"/>
        <v>0.3</v>
      </c>
      <c r="I2249">
        <f t="shared" si="356"/>
        <v>0.2</v>
      </c>
      <c r="J2249">
        <f t="shared" si="357"/>
        <v>1.490439421775042E-2</v>
      </c>
      <c r="K2249" s="28">
        <f t="shared" si="358"/>
        <v>5.9918655000000189</v>
      </c>
      <c r="L2249" s="28">
        <f t="shared" si="359"/>
        <v>3.8872370000000194</v>
      </c>
      <c r="M2249" s="28">
        <f t="shared" si="360"/>
        <v>4.9625848692327068</v>
      </c>
      <c r="N2249" s="28">
        <f t="shared" si="361"/>
        <v>2.5896100281078027</v>
      </c>
      <c r="O2249" s="7">
        <f t="shared" si="362"/>
        <v>4.908040463973748</v>
      </c>
      <c r="P2249" s="7">
        <f>[1]!S_PQ_PctChange("H00906.CSI",$A$3,$A2249)/100</f>
        <v>1.686621533283915</v>
      </c>
    </row>
    <row r="2250" spans="1:16" x14ac:dyDescent="0.3">
      <c r="A2250" s="3">
        <v>20180402</v>
      </c>
      <c r="B2250" s="29">
        <f>板块策略指数!B2250</f>
        <v>1.0574602729414646E-2</v>
      </c>
      <c r="C2250" s="29">
        <f>板块策略指数!C2250</f>
        <v>-6.8425779228632475E-3</v>
      </c>
      <c r="D2250" s="29">
        <f>板块策略指数!E2250</f>
        <v>-6.4167974612080996E-3</v>
      </c>
      <c r="E2250" s="29">
        <f>板块策略指数!F2250</f>
        <v>-3.1202709233798202E-3</v>
      </c>
      <c r="F2250">
        <f t="shared" si="353"/>
        <v>0.30339848191998625</v>
      </c>
      <c r="G2250">
        <f t="shared" si="354"/>
        <v>0.19877962059204887</v>
      </c>
      <c r="H2250">
        <f t="shared" si="355"/>
        <v>0.29829726028864251</v>
      </c>
      <c r="I2250">
        <f t="shared" si="356"/>
        <v>0.1995246371993224</v>
      </c>
      <c r="J2250">
        <f t="shared" si="357"/>
        <v>-7.4522818878664996E-4</v>
      </c>
      <c r="K2250" s="28">
        <f t="shared" si="358"/>
        <v>6.0658017000000193</v>
      </c>
      <c r="L2250" s="28">
        <f t="shared" si="359"/>
        <v>3.8537957000000187</v>
      </c>
      <c r="M2250" s="28">
        <f t="shared" si="360"/>
        <v>4.9243241697815767</v>
      </c>
      <c r="N2250" s="28">
        <f t="shared" si="361"/>
        <v>2.5784094723108253</v>
      </c>
      <c r="O2250" s="7">
        <f t="shared" si="362"/>
        <v>4.9036376256795027</v>
      </c>
      <c r="P2250" s="7">
        <f>[1]!S_PQ_PctChange("H00906.CSI",$A$3,$A2250)/100</f>
        <v>1.6815974339967283</v>
      </c>
    </row>
    <row r="2251" spans="1:16" x14ac:dyDescent="0.3">
      <c r="A2251" s="3">
        <v>20180403</v>
      </c>
      <c r="B2251" s="29">
        <f>板块策略指数!B2251</f>
        <v>-1.151673984850155E-2</v>
      </c>
      <c r="C2251" s="29">
        <f>板块策略指数!C2251</f>
        <v>-2.7862730192783837E-3</v>
      </c>
      <c r="D2251" s="29">
        <f>板块策略指数!E2251</f>
        <v>-4.7698059544135597E-3</v>
      </c>
      <c r="E2251" s="29">
        <f>板块策略指数!F2251</f>
        <v>-6.08540436408381E-3</v>
      </c>
      <c r="F2251">
        <f t="shared" si="353"/>
        <v>0.30192268084854873</v>
      </c>
      <c r="G2251">
        <f t="shared" si="354"/>
        <v>0.19955982850681225</v>
      </c>
      <c r="H2251">
        <f t="shared" si="355"/>
        <v>0.29887240941840965</v>
      </c>
      <c r="I2251">
        <f t="shared" si="356"/>
        <v>0.19964508122622943</v>
      </c>
      <c r="J2251">
        <f t="shared" si="357"/>
        <v>-6.6850238266058159E-3</v>
      </c>
      <c r="K2251" s="28">
        <f t="shared" si="358"/>
        <v>5.9844267000000189</v>
      </c>
      <c r="L2251" s="28">
        <f t="shared" si="359"/>
        <v>3.8402717000000193</v>
      </c>
      <c r="M2251" s="28">
        <f t="shared" si="360"/>
        <v>4.8960662930806764</v>
      </c>
      <c r="N2251" s="28">
        <f t="shared" si="361"/>
        <v>2.5566334036915461</v>
      </c>
      <c r="O2251" s="7">
        <f t="shared" si="362"/>
        <v>4.8641716674881881</v>
      </c>
      <c r="P2251" s="7">
        <f>[1]!S_PQ_PctChange("H00906.CSI",$A$3,$A2251)/100</f>
        <v>1.6619803118780347</v>
      </c>
    </row>
    <row r="2252" spans="1:16" x14ac:dyDescent="0.3">
      <c r="A2252" s="3">
        <v>20180404</v>
      </c>
      <c r="B2252" s="29">
        <f>板块策略指数!B2252</f>
        <v>-2.2148546565747541E-2</v>
      </c>
      <c r="C2252" s="29">
        <f>板块策略指数!C2252</f>
        <v>-2.017882591177687E-3</v>
      </c>
      <c r="D2252" s="29">
        <f>板块策略指数!E2252</f>
        <v>1.32748267075647E-2</v>
      </c>
      <c r="E2252" s="29">
        <f>板块策略指数!F2252</f>
        <v>-3.2332246169807502E-3</v>
      </c>
      <c r="F2252">
        <f t="shared" si="353"/>
        <v>0.29635214414382605</v>
      </c>
      <c r="G2252">
        <f t="shared" si="354"/>
        <v>0.19991037346488863</v>
      </c>
      <c r="H2252">
        <f t="shared" si="355"/>
        <v>0.30398526118918084</v>
      </c>
      <c r="I2252">
        <f t="shared" si="356"/>
        <v>0.19975222120210454</v>
      </c>
      <c r="J2252">
        <f t="shared" si="357"/>
        <v>-3.7678548084497665E-3</v>
      </c>
      <c r="K2252" s="28">
        <f t="shared" si="358"/>
        <v>5.829731800000018</v>
      </c>
      <c r="L2252" s="28">
        <f t="shared" si="359"/>
        <v>3.8305046000000198</v>
      </c>
      <c r="M2252" s="28">
        <f t="shared" si="360"/>
        <v>4.9743355513776351</v>
      </c>
      <c r="N2252" s="28">
        <f t="shared" si="361"/>
        <v>2.5451340090171546</v>
      </c>
      <c r="O2252" s="7">
        <f t="shared" si="362"/>
        <v>4.8420763200732679</v>
      </c>
      <c r="P2252" s="7">
        <f>[1]!S_PQ_PctChange("H00906.CSI",$A$3,$A2252)/100</f>
        <v>1.6532720399267271</v>
      </c>
    </row>
    <row r="2253" spans="1:16" x14ac:dyDescent="0.3">
      <c r="A2253" s="3">
        <v>20180409</v>
      </c>
      <c r="B2253" s="29">
        <f>板块策略指数!B2253</f>
        <v>-1.511025659894801E-3</v>
      </c>
      <c r="C2253" s="29">
        <f>板块策略指数!C2253</f>
        <v>2.9843673060574601E-3</v>
      </c>
      <c r="D2253" s="29">
        <f>板块策略指数!E2253</f>
        <v>-1.08030723018847E-2</v>
      </c>
      <c r="E2253" s="29">
        <f>板块策略指数!F2253</f>
        <v>2.3076864354652901E-4</v>
      </c>
      <c r="F2253">
        <f t="shared" si="353"/>
        <v>0.29682124944861066</v>
      </c>
      <c r="G2253">
        <f t="shared" si="354"/>
        <v>0.20112827835961339</v>
      </c>
      <c r="H2253">
        <f t="shared" si="355"/>
        <v>0.30163305141588076</v>
      </c>
      <c r="I2253">
        <f t="shared" si="356"/>
        <v>0.20041742077589525</v>
      </c>
      <c r="J2253">
        <f t="shared" si="357"/>
        <v>-3.0890679176576231E-3</v>
      </c>
      <c r="K2253" s="28">
        <f t="shared" si="358"/>
        <v>5.8194119000000182</v>
      </c>
      <c r="L2253" s="28">
        <f t="shared" si="359"/>
        <v>3.8449206000000196</v>
      </c>
      <c r="M2253" s="28">
        <f t="shared" si="360"/>
        <v>4.9097943724603823</v>
      </c>
      <c r="N2253" s="28">
        <f t="shared" si="361"/>
        <v>2.5459521147836064</v>
      </c>
      <c r="O2253" s="7">
        <f t="shared" si="362"/>
        <v>4.8240297495404221</v>
      </c>
      <c r="P2253" s="7">
        <f>[1]!S_PQ_PctChange("H00906.CSI",$A$3,$A2253)/100</f>
        <v>1.6532197023010833</v>
      </c>
    </row>
    <row r="2254" spans="1:16" x14ac:dyDescent="0.3">
      <c r="A2254" s="3">
        <v>20180410</v>
      </c>
      <c r="B2254" s="29">
        <f>板块策略指数!B2254</f>
        <v>3.2842274859507803E-3</v>
      </c>
      <c r="C2254" s="29">
        <f>板块策略指数!C2254</f>
        <v>1.0213954796286956E-2</v>
      </c>
      <c r="D2254" s="29">
        <f>板块策略指数!E2254</f>
        <v>1.43787883102366E-2</v>
      </c>
      <c r="E2254" s="29">
        <f>板块策略指数!F2254</f>
        <v>2.9054588754463501E-2</v>
      </c>
      <c r="F2254">
        <f t="shared" si="353"/>
        <v>0.29391948359826858</v>
      </c>
      <c r="G2254">
        <f t="shared" si="354"/>
        <v>0.20053764095476168</v>
      </c>
      <c r="H2254">
        <f t="shared" si="355"/>
        <v>0.30198716768963002</v>
      </c>
      <c r="I2254">
        <f t="shared" si="356"/>
        <v>0.20355570775733983</v>
      </c>
      <c r="J2254">
        <f t="shared" si="357"/>
        <v>1.3189307182827058E-2</v>
      </c>
      <c r="K2254" s="28">
        <f t="shared" si="358"/>
        <v>5.8418084000000183</v>
      </c>
      <c r="L2254" s="28">
        <f t="shared" si="359"/>
        <v>3.8944064000000189</v>
      </c>
      <c r="M2254" s="28">
        <f t="shared" si="360"/>
        <v>4.9947700546990177</v>
      </c>
      <c r="N2254" s="28">
        <f t="shared" si="361"/>
        <v>2.6489782952216645</v>
      </c>
      <c r="O2254" s="7">
        <f t="shared" si="362"/>
        <v>4.900844666949034</v>
      </c>
      <c r="P2254" s="7">
        <f>[1]!S_PQ_PctChange("H00906.CSI",$A$3,$A2254)/100</f>
        <v>1.6952634448792012</v>
      </c>
    </row>
    <row r="2255" spans="1:16" x14ac:dyDescent="0.3">
      <c r="A2255" s="3">
        <v>20180411</v>
      </c>
      <c r="B2255" s="29">
        <f>板块策略指数!B2255</f>
        <v>7.2744217742197999E-3</v>
      </c>
      <c r="C2255" s="29">
        <f>板块策略指数!C2255</f>
        <v>-1.0970073919485091E-3</v>
      </c>
      <c r="D2255" s="29">
        <f>板块策略指数!E2255</f>
        <v>5.0840690074737804E-4</v>
      </c>
      <c r="E2255" s="29">
        <f>板块策略指数!F2255</f>
        <v>6.4540805817845598E-3</v>
      </c>
      <c r="F2255">
        <f t="shared" si="353"/>
        <v>0.2950586861199217</v>
      </c>
      <c r="G2255">
        <f t="shared" si="354"/>
        <v>0.19964178232697402</v>
      </c>
      <c r="H2255">
        <f t="shared" si="355"/>
        <v>0.30112128395926818</v>
      </c>
      <c r="I2255">
        <f t="shared" si="356"/>
        <v>0.20417824759383632</v>
      </c>
      <c r="J2255">
        <f t="shared" si="357"/>
        <v>3.3854003176020178E-3</v>
      </c>
      <c r="K2255" s="28">
        <f t="shared" si="358"/>
        <v>5.8915786000000185</v>
      </c>
      <c r="L2255" s="28">
        <f t="shared" si="359"/>
        <v>3.8890372000000184</v>
      </c>
      <c r="M2255" s="28">
        <f t="shared" si="360"/>
        <v>4.99781783716322</v>
      </c>
      <c r="N2255" s="28">
        <f t="shared" si="361"/>
        <v>2.6725290951802081</v>
      </c>
      <c r="O2255" s="7">
        <f t="shared" si="362"/>
        <v>4.9208213883586431</v>
      </c>
      <c r="P2255" s="7">
        <f>[1]!S_PQ_PctChange("H00906.CSI",$A$3,$A2255)/100</f>
        <v>1.7035939893051917</v>
      </c>
    </row>
    <row r="2256" spans="1:16" x14ac:dyDescent="0.3">
      <c r="A2256" s="3">
        <v>20180412</v>
      </c>
      <c r="B2256" s="29">
        <f>板块策略指数!B2256</f>
        <v>-4.2448039408561058E-3</v>
      </c>
      <c r="C2256" s="29">
        <f>板块策略指数!C2256</f>
        <v>6.6534367952856346E-3</v>
      </c>
      <c r="D2256" s="29">
        <f>板块策略指数!E2256</f>
        <v>-8.2614331566102598E-3</v>
      </c>
      <c r="E2256" s="29">
        <f>板块策略指数!F2256</f>
        <v>-1.44426472549696E-2</v>
      </c>
      <c r="F2256">
        <f t="shared" si="353"/>
        <v>0.29538972442136141</v>
      </c>
      <c r="G2256">
        <f t="shared" si="354"/>
        <v>0.20205323918034135</v>
      </c>
      <c r="H2256">
        <f t="shared" si="355"/>
        <v>0.30024311288027511</v>
      </c>
      <c r="I2256">
        <f t="shared" si="356"/>
        <v>0.20231392351802241</v>
      </c>
      <c r="J2256">
        <f t="shared" si="357"/>
        <v>-5.3607300598127496E-3</v>
      </c>
      <c r="K2256" s="28">
        <f t="shared" si="358"/>
        <v>5.8623252000000186</v>
      </c>
      <c r="L2256" s="28">
        <f t="shared" si="359"/>
        <v>3.9215661000000193</v>
      </c>
      <c r="M2256" s="28">
        <f t="shared" si="360"/>
        <v>4.9482672660159714</v>
      </c>
      <c r="N2256" s="28">
        <f t="shared" si="361"/>
        <v>2.6194880529249076</v>
      </c>
      <c r="O2256" s="7">
        <f t="shared" si="362"/>
        <v>4.8890814631632864</v>
      </c>
      <c r="P2256" s="7">
        <f>[1]!S_PQ_PctChange("H00906.CSI",$A$3,$A2256)/100</f>
        <v>1.6793724593575399</v>
      </c>
    </row>
    <row r="2257" spans="1:16" x14ac:dyDescent="0.3">
      <c r="A2257" s="3">
        <v>20180413</v>
      </c>
      <c r="B2257" s="29">
        <f>板块策略指数!B2257</f>
        <v>4.8777927341587504E-4</v>
      </c>
      <c r="C2257" s="29">
        <f>板块策略指数!C2257</f>
        <v>-1.9791565940768294E-2</v>
      </c>
      <c r="D2257" s="29">
        <f>板块策略指数!E2257</f>
        <v>-6.6360192613695397E-3</v>
      </c>
      <c r="E2257" s="29">
        <f>板块策略指数!F2257</f>
        <v>-8.8484368035997296E-3</v>
      </c>
      <c r="F2257">
        <f t="shared" si="353"/>
        <v>0.29780830426913163</v>
      </c>
      <c r="G2257">
        <f t="shared" si="354"/>
        <v>0.19957855965939236</v>
      </c>
      <c r="H2257">
        <f t="shared" si="355"/>
        <v>0.30054609841788332</v>
      </c>
      <c r="I2257">
        <f t="shared" si="356"/>
        <v>0.20206703765359288</v>
      </c>
      <c r="J2257">
        <f t="shared" si="357"/>
        <v>-7.6374460685353718E-3</v>
      </c>
      <c r="K2257" s="28">
        <f t="shared" si="358"/>
        <v>5.8656725000000183</v>
      </c>
      <c r="L2257" s="28">
        <f t="shared" si="359"/>
        <v>3.8241606000000194</v>
      </c>
      <c r="M2257" s="28">
        <f t="shared" si="360"/>
        <v>4.9087944498669156</v>
      </c>
      <c r="N2257" s="28">
        <f t="shared" si="361"/>
        <v>2.5874612416272176</v>
      </c>
      <c r="O2257" s="7">
        <f t="shared" si="362"/>
        <v>4.844103921095166</v>
      </c>
      <c r="P2257" s="7">
        <f>[1]!S_PQ_PctChange("H00906.CSI",$A$3,$A2257)/100</f>
        <v>1.6626356790389893</v>
      </c>
    </row>
    <row r="2258" spans="1:16" x14ac:dyDescent="0.3">
      <c r="A2258" s="3">
        <v>20180416</v>
      </c>
      <c r="B2258" s="29">
        <f>板块策略指数!B2258</f>
        <v>6.6386359093009491E-3</v>
      </c>
      <c r="C2258" s="29">
        <f>板块策略指数!C2258</f>
        <v>1.9304083699038133E-3</v>
      </c>
      <c r="D2258" s="29">
        <f>板块策略指数!E2258</f>
        <v>-1.03880092781085E-2</v>
      </c>
      <c r="E2258" s="29">
        <f>板块策略指数!F2258</f>
        <v>-3.0295015128395199E-2</v>
      </c>
      <c r="F2258">
        <f t="shared" si="353"/>
        <v>0.30186257948792483</v>
      </c>
      <c r="G2258">
        <f t="shared" si="354"/>
        <v>0.20134939159136048</v>
      </c>
      <c r="H2258">
        <f t="shared" si="355"/>
        <v>0.2994848953014001</v>
      </c>
      <c r="I2258">
        <f t="shared" si="356"/>
        <v>0.1973031336193149</v>
      </c>
      <c r="J2258">
        <f t="shared" si="357"/>
        <v>-6.8813905967009623E-3</v>
      </c>
      <c r="K2258" s="28">
        <f t="shared" si="358"/>
        <v>5.9112512000000184</v>
      </c>
      <c r="L2258" s="28">
        <f t="shared" si="359"/>
        <v>3.8334732000000198</v>
      </c>
      <c r="M2258" s="28">
        <f t="shared" si="360"/>
        <v>4.8474138382992624</v>
      </c>
      <c r="N2258" s="28">
        <f t="shared" si="361"/>
        <v>2.4787790490395896</v>
      </c>
      <c r="O2258" s="7">
        <f t="shared" si="362"/>
        <v>4.8038883593263986</v>
      </c>
      <c r="P2258" s="7">
        <f>[1]!S_PQ_PctChange("H00906.CSI",$A$3,$A2258)/100</f>
        <v>1.6293700614185167</v>
      </c>
    </row>
    <row r="2259" spans="1:16" x14ac:dyDescent="0.3">
      <c r="A2259" s="3">
        <v>20180417</v>
      </c>
      <c r="B2259" s="29">
        <f>板块策略指数!B2259</f>
        <v>-3.8494578232086206E-2</v>
      </c>
      <c r="C2259" s="29">
        <f>板块策略指数!C2259</f>
        <v>-2.7309120075394291E-2</v>
      </c>
      <c r="D2259" s="29">
        <f>板块策略指数!E2259</f>
        <v>-1.8699320986242302E-2</v>
      </c>
      <c r="E2259" s="29">
        <f>板块策略指数!F2259</f>
        <v>-6.3328019746883299E-3</v>
      </c>
      <c r="F2259">
        <f t="shared" si="353"/>
        <v>0.29736998761194855</v>
      </c>
      <c r="G2259">
        <f t="shared" si="354"/>
        <v>0.20066021994157562</v>
      </c>
      <c r="H2259">
        <f t="shared" si="355"/>
        <v>0.30110165396575533</v>
      </c>
      <c r="I2259">
        <f t="shared" si="356"/>
        <v>0.20086813848072083</v>
      </c>
      <c r="J2259">
        <f t="shared" si="357"/>
        <v>-2.3968393255481953E-2</v>
      </c>
      <c r="K2259" s="28">
        <f t="shared" si="358"/>
        <v>5.6452055000000181</v>
      </c>
      <c r="L2259" s="28">
        <f t="shared" si="359"/>
        <v>3.7014753000000189</v>
      </c>
      <c r="M2259" s="28">
        <f t="shared" si="360"/>
        <v>4.7380711699975091</v>
      </c>
      <c r="N2259" s="28">
        <f t="shared" si="361"/>
        <v>2.4567486302083275</v>
      </c>
      <c r="O2259" s="7">
        <f t="shared" si="362"/>
        <v>4.6647784807191499</v>
      </c>
      <c r="P2259" s="7">
        <f>[1]!S_PQ_PctChange("H00906.CSI",$A$3,$A2259)/100</f>
        <v>1.5847464492257266</v>
      </c>
    </row>
    <row r="2260" spans="1:16" x14ac:dyDescent="0.3">
      <c r="A2260" s="3">
        <v>20180418</v>
      </c>
      <c r="B2260" s="29">
        <f>板块策略指数!B2260</f>
        <v>1.969930049567312E-2</v>
      </c>
      <c r="C2260" s="29">
        <f>板块策略指数!C2260</f>
        <v>7.6775262437303142E-3</v>
      </c>
      <c r="D2260" s="29">
        <f>板块策略指数!E2260</f>
        <v>-6.0272193438495698E-3</v>
      </c>
      <c r="E2260" s="29">
        <f>板块策略指数!F2260</f>
        <v>1.04544869683831E-2</v>
      </c>
      <c r="F2260">
        <f t="shared" si="353"/>
        <v>0.30091581474837897</v>
      </c>
      <c r="G2260">
        <f t="shared" si="354"/>
        <v>0.20065898608567478</v>
      </c>
      <c r="H2260">
        <f t="shared" si="355"/>
        <v>0.29700474620979495</v>
      </c>
      <c r="I2260">
        <f t="shared" si="356"/>
        <v>0.2014204529561516</v>
      </c>
      <c r="J2260">
        <f t="shared" si="357"/>
        <v>7.6837224718990793E-3</v>
      </c>
      <c r="K2260" s="28">
        <f t="shared" si="358"/>
        <v>5.7761114000000182</v>
      </c>
      <c r="L2260" s="28">
        <f t="shared" si="359"/>
        <v>3.7375710000000186</v>
      </c>
      <c r="M2260" s="28">
        <f t="shared" si="360"/>
        <v>4.7034865564453145</v>
      </c>
      <c r="N2260" s="28">
        <f t="shared" si="361"/>
        <v>2.4928871637158165</v>
      </c>
      <c r="O2260" s="7">
        <f t="shared" si="362"/>
        <v>4.7083050664297819</v>
      </c>
      <c r="P2260" s="7">
        <f>[1]!S_PQ_PctChange("H00906.CSI",$A$3,$A2260)/100</f>
        <v>1.6029831404035</v>
      </c>
    </row>
    <row r="2261" spans="1:16" x14ac:dyDescent="0.3">
      <c r="A2261" s="3">
        <v>20180419</v>
      </c>
      <c r="B2261" s="29">
        <f>板块策略指数!B2261</f>
        <v>-8.4114614762681157E-4</v>
      </c>
      <c r="C2261" s="29">
        <f>板块策略指数!C2261</f>
        <v>7.7729705792271651E-3</v>
      </c>
      <c r="D2261" s="29">
        <f>板块策略指数!E2261</f>
        <v>2.1202886041916402E-2</v>
      </c>
      <c r="E2261" s="29">
        <f>板块策略指数!F2261</f>
        <v>5.57210427732321E-3</v>
      </c>
      <c r="F2261">
        <f t="shared" si="353"/>
        <v>0.2980617257924012</v>
      </c>
      <c r="G2261">
        <f t="shared" si="354"/>
        <v>0.2004693476600313</v>
      </c>
      <c r="H2261">
        <f t="shared" si="355"/>
        <v>0.30067829625220627</v>
      </c>
      <c r="I2261">
        <f t="shared" si="356"/>
        <v>0.20079063029536157</v>
      </c>
      <c r="J2261">
        <f t="shared" si="357"/>
        <v>8.7262957722178576E-3</v>
      </c>
      <c r="K2261" s="28">
        <f t="shared" si="358"/>
        <v>5.7704117000000181</v>
      </c>
      <c r="L2261" s="28">
        <f t="shared" si="359"/>
        <v>3.7743960000000181</v>
      </c>
      <c r="M2261" s="28">
        <f t="shared" si="360"/>
        <v>4.8244169319432268</v>
      </c>
      <c r="N2261" s="28">
        <f t="shared" si="361"/>
        <v>2.5123498952209644</v>
      </c>
      <c r="O2261" s="7">
        <f t="shared" si="362"/>
        <v>4.758117424797498</v>
      </c>
      <c r="P2261" s="7">
        <f>[1]!S_PQ_PctChange("H00906.CSI",$A$3,$A2261)/100</f>
        <v>1.6300482611293041</v>
      </c>
    </row>
    <row r="2262" spans="1:16" x14ac:dyDescent="0.3">
      <c r="A2262" s="3">
        <v>20180420</v>
      </c>
      <c r="B2262" s="29">
        <f>板块策略指数!B2262</f>
        <v>-2.2232783864532174E-2</v>
      </c>
      <c r="C2262" s="29">
        <f>板块策略指数!C2262</f>
        <v>-9.1549800226038928E-3</v>
      </c>
      <c r="D2262" s="29">
        <f>板块策略指数!E2262</f>
        <v>-9.7435787641430294E-3</v>
      </c>
      <c r="E2262" s="29">
        <f>板块策略指数!F2262</f>
        <v>-1.0628673722931E-2</v>
      </c>
      <c r="F2262">
        <f t="shared" si="353"/>
        <v>0.29543094008786824</v>
      </c>
      <c r="G2262">
        <f t="shared" si="354"/>
        <v>0.20135758844406973</v>
      </c>
      <c r="H2262">
        <f t="shared" si="355"/>
        <v>0.3018311379653435</v>
      </c>
      <c r="I2262">
        <f t="shared" si="356"/>
        <v>0.20138033350271894</v>
      </c>
      <c r="J2262">
        <f t="shared" si="357"/>
        <v>-1.3525855559036699E-2</v>
      </c>
      <c r="K2262" s="28">
        <f t="shared" si="358"/>
        <v>5.6198866000000178</v>
      </c>
      <c r="L2262" s="28">
        <f t="shared" si="359"/>
        <v>3.7306865000000178</v>
      </c>
      <c r="M2262" s="28">
        <f t="shared" si="360"/>
        <v>4.7676662668116299</v>
      </c>
      <c r="N2262" s="28">
        <f t="shared" si="361"/>
        <v>2.4750182741838902</v>
      </c>
      <c r="O2262" s="7">
        <f t="shared" si="362"/>
        <v>4.6802339602177145</v>
      </c>
      <c r="P2262" s="7">
        <f>[1]!S_PQ_PctChange("H00906.CSI",$A$3,$A2262)/100</f>
        <v>1.589796717325735</v>
      </c>
    </row>
    <row r="2263" spans="1:16" x14ac:dyDescent="0.3">
      <c r="A2263" s="3">
        <v>20180423</v>
      </c>
      <c r="B2263" s="29">
        <f>板块策略指数!B2263</f>
        <v>-2.5360026559971618E-2</v>
      </c>
      <c r="C2263" s="29">
        <f>板块策略指数!C2263</f>
        <v>-9.8259311835607946E-3</v>
      </c>
      <c r="D2263" s="29">
        <f>板块策略指数!E2263</f>
        <v>-1.5901207011214901E-3</v>
      </c>
      <c r="E2263" s="29">
        <f>板块策略指数!F2263</f>
        <v>4.5823648988359798E-3</v>
      </c>
      <c r="F2263">
        <f t="shared" si="353"/>
        <v>0.2905619422077374</v>
      </c>
      <c r="G2263">
        <f t="shared" si="354"/>
        <v>0.20119541704994889</v>
      </c>
      <c r="H2263">
        <f t="shared" si="355"/>
        <v>0.30409651622232342</v>
      </c>
      <c r="I2263">
        <f t="shared" si="356"/>
        <v>0.2041461245199907</v>
      </c>
      <c r="J2263">
        <f t="shared" si="357"/>
        <v>-9.0278120637679142E-3</v>
      </c>
      <c r="K2263" s="28">
        <f t="shared" si="358"/>
        <v>5.4520061000000171</v>
      </c>
      <c r="L2263" s="28">
        <f t="shared" si="359"/>
        <v>3.6842031000000173</v>
      </c>
      <c r="M2263" s="28">
        <f t="shared" si="360"/>
        <v>4.7584949812836124</v>
      </c>
      <c r="N2263" s="28">
        <f t="shared" si="361"/>
        <v>2.4909420759463239</v>
      </c>
      <c r="O2263" s="7">
        <f t="shared" si="362"/>
        <v>4.6289538755466371</v>
      </c>
      <c r="P2263" s="7">
        <f>[1]!S_PQ_PctChange("H00906.CSI",$A$3,$A2263)/100</f>
        <v>1.58594578364126</v>
      </c>
    </row>
    <row r="2264" spans="1:16" x14ac:dyDescent="0.3">
      <c r="A2264" s="3">
        <v>20180424</v>
      </c>
      <c r="B2264" s="29">
        <f>板块策略指数!B2264</f>
        <v>3.0328830594255066E-2</v>
      </c>
      <c r="C2264" s="29">
        <f>板块策略指数!C2264</f>
        <v>2.1304349506109287E-2</v>
      </c>
      <c r="D2264" s="29">
        <f>板块策略指数!E2264</f>
        <v>2.3692565907240799E-2</v>
      </c>
      <c r="E2264" s="29">
        <f>板块策略指数!F2264</f>
        <v>2.1738403775890699E-2</v>
      </c>
      <c r="F2264">
        <f t="shared" si="353"/>
        <v>0.29214624514299981</v>
      </c>
      <c r="G2264">
        <f t="shared" si="354"/>
        <v>0.20052059840278116</v>
      </c>
      <c r="H2264">
        <f t="shared" si="355"/>
        <v>0.30378527630628438</v>
      </c>
      <c r="I2264">
        <f t="shared" si="356"/>
        <v>0.20354788014793523</v>
      </c>
      <c r="J2264">
        <f t="shared" si="357"/>
        <v>2.4741379043074264E-2</v>
      </c>
      <c r="K2264" s="28">
        <f t="shared" si="358"/>
        <v>5.647687900000018</v>
      </c>
      <c r="L2264" s="28">
        <f t="shared" si="359"/>
        <v>3.7839970000000189</v>
      </c>
      <c r="M2264" s="28">
        <f t="shared" si="360"/>
        <v>4.8949285031541905</v>
      </c>
      <c r="N2264" s="28">
        <f t="shared" si="361"/>
        <v>2.5668295843514914</v>
      </c>
      <c r="O2264" s="7">
        <f t="shared" si="362"/>
        <v>4.7682219569975182</v>
      </c>
      <c r="P2264" s="7">
        <f>[1]!S_PQ_PctChange("H00906.CSI",$A$3,$A2264)/100</f>
        <v>1.640552954313006</v>
      </c>
    </row>
    <row r="2265" spans="1:16" x14ac:dyDescent="0.3">
      <c r="A2265" s="3">
        <v>20180425</v>
      </c>
      <c r="B2265" s="29">
        <f>板块策略指数!B2265</f>
        <v>4.1854100882202996E-3</v>
      </c>
      <c r="C2265" s="29">
        <f>板块策略指数!C2265</f>
        <v>2.4310529458943974E-2</v>
      </c>
      <c r="D2265" s="29">
        <f>板块策略指数!E2265</f>
        <v>7.04901280558102E-4</v>
      </c>
      <c r="E2265" s="29">
        <f>板块策略指数!F2265</f>
        <v>-1.1568599448419301E-2</v>
      </c>
      <c r="F2265">
        <f t="shared" si="353"/>
        <v>0.29221274374157541</v>
      </c>
      <c r="G2265">
        <f t="shared" si="354"/>
        <v>0.20458583697332275</v>
      </c>
      <c r="H2265">
        <f t="shared" si="355"/>
        <v>0.30280126409913</v>
      </c>
      <c r="I2265">
        <f t="shared" si="356"/>
        <v>0.20040015518597235</v>
      </c>
      <c r="J2265">
        <f t="shared" si="357"/>
        <v>3.9568884925297526E-3</v>
      </c>
      <c r="K2265" s="28">
        <f t="shared" si="358"/>
        <v>5.6755112000000185</v>
      </c>
      <c r="L2265" s="28">
        <f t="shared" si="359"/>
        <v>3.9002985000000194</v>
      </c>
      <c r="M2265" s="28">
        <f t="shared" si="360"/>
        <v>4.8990838458048618</v>
      </c>
      <c r="N2265" s="28">
        <f t="shared" si="361"/>
        <v>2.5255663615893571</v>
      </c>
      <c r="O2265" s="7">
        <f t="shared" si="362"/>
        <v>4.79104616808152</v>
      </c>
      <c r="P2265" s="7">
        <f>[1]!S_PQ_PctChange("H00906.CSI",$A$3,$A2265)/100</f>
        <v>1.633385253926104</v>
      </c>
    </row>
    <row r="2266" spans="1:16" x14ac:dyDescent="0.3">
      <c r="A2266" s="3">
        <v>20180426</v>
      </c>
      <c r="B2266" s="29">
        <f>板块策略指数!B2266</f>
        <v>-2.9270252741093451E-2</v>
      </c>
      <c r="C2266" s="29">
        <f>板块策略指数!C2266</f>
        <v>-1.9071940209356642E-2</v>
      </c>
      <c r="D2266" s="29">
        <f>板块策略指数!E2266</f>
        <v>-2.01236641727402E-2</v>
      </c>
      <c r="E2266" s="29">
        <f>板块策略指数!F2266</f>
        <v>-1.38163882964004E-2</v>
      </c>
      <c r="F2266">
        <f t="shared" si="353"/>
        <v>0.28983816033525073</v>
      </c>
      <c r="G2266">
        <f t="shared" si="354"/>
        <v>0.20505520467529084</v>
      </c>
      <c r="H2266">
        <f t="shared" si="355"/>
        <v>0.3031705609504417</v>
      </c>
      <c r="I2266">
        <f t="shared" si="356"/>
        <v>0.2019360740390172</v>
      </c>
      <c r="J2266">
        <f t="shared" si="357"/>
        <v>-2.1317267022441078E-2</v>
      </c>
      <c r="K2266" s="28">
        <f t="shared" si="358"/>
        <v>5.4801173000000185</v>
      </c>
      <c r="L2266" s="28">
        <f t="shared" si="359"/>
        <v>3.8068403000000188</v>
      </c>
      <c r="M2266" s="28">
        <f t="shared" si="360"/>
        <v>4.7803726635650481</v>
      </c>
      <c r="N2266" s="28">
        <f t="shared" si="361"/>
        <v>2.4768557677729111</v>
      </c>
      <c r="O2266" s="7">
        <f t="shared" si="362"/>
        <v>4.6675968905772418</v>
      </c>
      <c r="P2266" s="7">
        <f>[1]!S_PQ_PctChange("H00906.CSI",$A$3,$A2266)/100</f>
        <v>1.5833465741270718</v>
      </c>
    </row>
    <row r="2267" spans="1:16" x14ac:dyDescent="0.3">
      <c r="A2267" s="3">
        <v>20180427</v>
      </c>
      <c r="B2267" s="29">
        <f>板块策略指数!B2267</f>
        <v>1.2663505335004249E-3</v>
      </c>
      <c r="C2267" s="29">
        <f>板块策略指数!C2267</f>
        <v>2.1730574240213438E-2</v>
      </c>
      <c r="D2267" s="29">
        <f>板块策略指数!E2267</f>
        <v>-5.3879954854225802E-3</v>
      </c>
      <c r="E2267" s="29">
        <f>板块策略指数!F2267</f>
        <v>5.8781708384963299E-4</v>
      </c>
      <c r="F2267">
        <f t="shared" si="353"/>
        <v>0.3</v>
      </c>
      <c r="G2267">
        <f t="shared" si="354"/>
        <v>0.2</v>
      </c>
      <c r="H2267">
        <f t="shared" si="355"/>
        <v>0.3</v>
      </c>
      <c r="I2267">
        <f t="shared" si="356"/>
        <v>0.2</v>
      </c>
      <c r="J2267">
        <f t="shared" si="357"/>
        <v>3.3082239179595433E-3</v>
      </c>
      <c r="K2267" s="28">
        <f t="shared" si="358"/>
        <v>5.4883234000000192</v>
      </c>
      <c r="L2267" s="28">
        <f t="shared" si="359"/>
        <v>3.9112957000000188</v>
      </c>
      <c r="M2267" s="28">
        <f t="shared" si="360"/>
        <v>4.7492280417496993</v>
      </c>
      <c r="N2267" s="28">
        <f t="shared" si="361"/>
        <v>2.4788995229912891</v>
      </c>
      <c r="O2267" s="7">
        <f t="shared" si="362"/>
        <v>4.6863465701680029</v>
      </c>
      <c r="P2267" s="7">
        <f>[1]!S_PQ_PctChange("H00906.CSI",$A$3,$A2267)/100</f>
        <v>1.5858727507592607</v>
      </c>
    </row>
    <row r="2268" spans="1:16" x14ac:dyDescent="0.3">
      <c r="A2268" s="3">
        <v>20180502</v>
      </c>
      <c r="B2268" s="29">
        <f>板块策略指数!B2268</f>
        <v>-6.9512564678891051E-4</v>
      </c>
      <c r="C2268" s="29">
        <f>板块策略指数!C2268</f>
        <v>7.0827134273345549E-3</v>
      </c>
      <c r="D2268" s="29">
        <f>板块策略指数!E2268</f>
        <v>1.30561489670204E-2</v>
      </c>
      <c r="E2268" s="29">
        <f>板块策略指数!F2268</f>
        <v>-2.6468914926372502E-3</v>
      </c>
      <c r="F2268">
        <f t="shared" si="353"/>
        <v>0.29842008136194925</v>
      </c>
      <c r="G2268">
        <f t="shared" si="354"/>
        <v>0.20049517285617494</v>
      </c>
      <c r="H2268">
        <f t="shared" si="355"/>
        <v>0.30252659239216867</v>
      </c>
      <c r="I2268">
        <f t="shared" si="356"/>
        <v>0.19855815338970706</v>
      </c>
      <c r="J2268">
        <f t="shared" si="357"/>
        <v>4.5954713830089079E-3</v>
      </c>
      <c r="K2268" s="28">
        <f t="shared" si="358"/>
        <v>5.4838132000000188</v>
      </c>
      <c r="L2268" s="28">
        <f t="shared" si="359"/>
        <v>3.9460810000000199</v>
      </c>
      <c r="M2268" s="28">
        <f t="shared" si="360"/>
        <v>4.8242908195081542</v>
      </c>
      <c r="N2268" s="28">
        <f t="shared" si="361"/>
        <v>2.4696912534401436</v>
      </c>
      <c r="O2268" s="7">
        <f t="shared" si="362"/>
        <v>4.7124780131050814</v>
      </c>
      <c r="P2268" s="7">
        <f>[1]!S_PQ_PctChange("H00906.CSI",$A$3,$A2268)/100</f>
        <v>1.5886788607078923</v>
      </c>
    </row>
    <row r="2269" spans="1:16" x14ac:dyDescent="0.3">
      <c r="A2269" s="3">
        <v>20180503</v>
      </c>
      <c r="B2269" s="29">
        <f>板块策略指数!B2269</f>
        <v>1.6959264033084814E-2</v>
      </c>
      <c r="C2269" s="29">
        <f>板块策略指数!C2269</f>
        <v>-4.0395618268291645E-4</v>
      </c>
      <c r="D2269" s="29">
        <f>板块策略指数!E2269</f>
        <v>1.2742945708922499E-2</v>
      </c>
      <c r="E2269" s="29">
        <f>板块策略指数!F2269</f>
        <v>2.3787057048858199E-4</v>
      </c>
      <c r="F2269">
        <f t="shared" si="353"/>
        <v>0.30080918743368812</v>
      </c>
      <c r="G2269">
        <f t="shared" si="354"/>
        <v>0.19864971428643816</v>
      </c>
      <c r="H2269">
        <f t="shared" si="355"/>
        <v>0.3036842562165063</v>
      </c>
      <c r="I2269">
        <f t="shared" si="356"/>
        <v>0.19685684206336729</v>
      </c>
      <c r="J2269">
        <f t="shared" si="357"/>
        <v>8.8823047714993181E-3</v>
      </c>
      <c r="K2269" s="28">
        <f t="shared" si="358"/>
        <v>5.5937739000000199</v>
      </c>
      <c r="L2269" s="28">
        <f t="shared" si="359"/>
        <v>3.9440830000000195</v>
      </c>
      <c r="M2269" s="28">
        <f t="shared" si="360"/>
        <v>4.8985094412141228</v>
      </c>
      <c r="N2269" s="28">
        <f t="shared" si="361"/>
        <v>2.4705165908780189</v>
      </c>
      <c r="O2269" s="7">
        <f t="shared" si="362"/>
        <v>4.7632179838179702</v>
      </c>
      <c r="P2269" s="7">
        <f>[1]!S_PQ_PctChange("H00906.CSI",$A$3,$A2269)/100</f>
        <v>1.6100176509163777</v>
      </c>
    </row>
    <row r="2270" spans="1:16" x14ac:dyDescent="0.3">
      <c r="A2270" s="3">
        <v>20180504</v>
      </c>
      <c r="B2270" s="29">
        <f>板块策略指数!B2270</f>
        <v>-4.7580491044740998E-3</v>
      </c>
      <c r="C2270" s="29">
        <f>板块策略指数!C2270</f>
        <v>1.5484286974955842E-2</v>
      </c>
      <c r="D2270" s="29">
        <f>板块策略指数!E2270</f>
        <v>-3.3759246021741302E-3</v>
      </c>
      <c r="E2270" s="29">
        <f>板块策略指数!F2270</f>
        <v>-8.4834366098330196E-3</v>
      </c>
      <c r="F2270">
        <f t="shared" si="353"/>
        <v>0.29969276580109916</v>
      </c>
      <c r="G2270">
        <f t="shared" si="354"/>
        <v>0.20193780992155116</v>
      </c>
      <c r="H2270">
        <f t="shared" si="355"/>
        <v>0.30297733493219831</v>
      </c>
      <c r="I2270">
        <f t="shared" si="356"/>
        <v>0.19539208934515129</v>
      </c>
      <c r="J2270">
        <f t="shared" si="357"/>
        <v>-1.0505533940929901E-3</v>
      </c>
      <c r="K2270" s="28">
        <f t="shared" si="358"/>
        <v>5.56240040000002</v>
      </c>
      <c r="L2270" s="28">
        <f t="shared" si="359"/>
        <v>4.0206386000000203</v>
      </c>
      <c r="M2270" s="28">
        <f t="shared" si="360"/>
        <v>4.878596518075371</v>
      </c>
      <c r="N2270" s="28">
        <f t="shared" si="361"/>
        <v>2.4410746833759314</v>
      </c>
      <c r="O2270" s="7">
        <f t="shared" si="362"/>
        <v>4.7571634156041727</v>
      </c>
      <c r="P2270" s="7">
        <f>[1]!S_PQ_PctChange("H00906.CSI",$A$3,$A2270)/100</f>
        <v>1.6021007509719474</v>
      </c>
    </row>
    <row r="2271" spans="1:16" x14ac:dyDescent="0.3">
      <c r="A2271" s="3">
        <v>20180507</v>
      </c>
      <c r="B2271" s="29">
        <f>板块策略指数!B2271</f>
        <v>2.015425636021842E-2</v>
      </c>
      <c r="C2271" s="29">
        <f>板块策略指数!C2271</f>
        <v>2.3268155568895145E-2</v>
      </c>
      <c r="D2271" s="29">
        <f>板块策略指数!E2271</f>
        <v>2.3810769756186199E-2</v>
      </c>
      <c r="E2271" s="29">
        <f>板块策略指数!F2271</f>
        <v>8.7374336676578207E-3</v>
      </c>
      <c r="F2271">
        <f t="shared" si="353"/>
        <v>0.29983798952595564</v>
      </c>
      <c r="G2271">
        <f t="shared" si="354"/>
        <v>0.20265235377564814</v>
      </c>
      <c r="H2271">
        <f t="shared" si="355"/>
        <v>0.30421063059163689</v>
      </c>
      <c r="I2271">
        <f t="shared" si="356"/>
        <v>0.19329902610675928</v>
      </c>
      <c r="J2271">
        <f t="shared" si="357"/>
        <v>1.9660154191006696E-2</v>
      </c>
      <c r="K2271" s="28">
        <f t="shared" si="358"/>
        <v>5.6946607000000204</v>
      </c>
      <c r="L2271" s="28">
        <f t="shared" si="359"/>
        <v>4.137459600000021</v>
      </c>
      <c r="M2271" s="28">
        <f t="shared" si="360"/>
        <v>5.0185704262567814</v>
      </c>
      <c r="N2271" s="28">
        <f t="shared" si="361"/>
        <v>2.4711408451673851</v>
      </c>
      <c r="O2271" s="7">
        <f t="shared" si="362"/>
        <v>4.8703501360577732</v>
      </c>
      <c r="P2271" s="7">
        <f>[1]!S_PQ_PctChange("H00906.CSI",$A$3,$A2271)/100</f>
        <v>1.6451932269690992</v>
      </c>
    </row>
    <row r="2272" spans="1:16" x14ac:dyDescent="0.3">
      <c r="A2272" s="3">
        <v>20180508</v>
      </c>
      <c r="B2272" s="29">
        <f>板块策略指数!B2272</f>
        <v>5.7430095000930081E-3</v>
      </c>
      <c r="C2272" s="29">
        <f>板块策略指数!C2272</f>
        <v>-3.4709761999880901E-3</v>
      </c>
      <c r="D2272" s="29">
        <f>板块策略指数!E2272</f>
        <v>1.3203814787294601E-2</v>
      </c>
      <c r="E2272" s="29">
        <f>板块策略指数!F2272</f>
        <v>1.6527010057573101E-2</v>
      </c>
      <c r="F2272">
        <f t="shared" si="353"/>
        <v>0.29909839214191164</v>
      </c>
      <c r="G2272">
        <f t="shared" si="354"/>
        <v>0.20030048595010846</v>
      </c>
      <c r="H2272">
        <f t="shared" si="355"/>
        <v>0.30571137696307032</v>
      </c>
      <c r="I2272">
        <f t="shared" si="356"/>
        <v>0.19488974494490946</v>
      </c>
      <c r="J2272">
        <f t="shared" si="357"/>
        <v>8.2299666967530771E-3</v>
      </c>
      <c r="K2272" s="28">
        <f t="shared" si="358"/>
        <v>5.7331082000000197</v>
      </c>
      <c r="L2272" s="28">
        <f t="shared" si="359"/>
        <v>4.1196276000000207</v>
      </c>
      <c r="M2272" s="28">
        <f t="shared" si="360"/>
        <v>5.0980385154493648</v>
      </c>
      <c r="N2272" s="28">
        <f t="shared" si="361"/>
        <v>2.5285084248267196</v>
      </c>
      <c r="O2272" s="7">
        <f t="shared" si="362"/>
        <v>4.9186629221758089</v>
      </c>
      <c r="P2272" s="7">
        <f>[1]!S_PQ_PctChange("H00906.CSI",$A$3,$A2272)/100</f>
        <v>1.6704113090974679</v>
      </c>
    </row>
    <row r="2273" spans="1:16" x14ac:dyDescent="0.3">
      <c r="A2273" s="3">
        <v>20180509</v>
      </c>
      <c r="B2273" s="29">
        <f>板块策略指数!B2273</f>
        <v>-3.4081288044650487E-3</v>
      </c>
      <c r="C2273" s="29">
        <f>板块策略指数!C2273</f>
        <v>1.1441652513945501E-3</v>
      </c>
      <c r="D2273" s="29">
        <f>板块策略指数!E2273</f>
        <v>3.0589930785784397E-4</v>
      </c>
      <c r="E2273" s="29">
        <f>板块策略指数!F2273</f>
        <v>-2.4527514193523601E-3</v>
      </c>
      <c r="F2273">
        <f t="shared" si="353"/>
        <v>0.29842958800876856</v>
      </c>
      <c r="G2273">
        <f t="shared" si="354"/>
        <v>0.20076549966732446</v>
      </c>
      <c r="H2273">
        <f t="shared" si="355"/>
        <v>0.30616454173296009</v>
      </c>
      <c r="I2273">
        <f t="shared" si="356"/>
        <v>0.19464037059094674</v>
      </c>
      <c r="J2273">
        <f t="shared" si="357"/>
        <v>-1.1746881896800498E-3</v>
      </c>
      <c r="K2273" s="28">
        <f t="shared" si="358"/>
        <v>5.7101609000000195</v>
      </c>
      <c r="L2273" s="28">
        <f t="shared" si="359"/>
        <v>4.1254853000000216</v>
      </c>
      <c r="M2273" s="28">
        <f t="shared" si="360"/>
        <v>5.0999039012105305</v>
      </c>
      <c r="N2273" s="28">
        <f t="shared" si="361"/>
        <v>2.5198538707795293</v>
      </c>
      <c r="O2273" s="7">
        <f t="shared" si="362"/>
        <v>4.9117103387424317</v>
      </c>
      <c r="P2273" s="7">
        <f>[1]!S_PQ_PctChange("H00906.CSI",$A$3,$A2273)/100</f>
        <v>1.6657058750548659</v>
      </c>
    </row>
    <row r="2274" spans="1:16" x14ac:dyDescent="0.3">
      <c r="A2274" s="3">
        <v>20180510</v>
      </c>
      <c r="B2274" s="29">
        <f>板块策略指数!B2274</f>
        <v>4.8263373237444011E-3</v>
      </c>
      <c r="C2274" s="29">
        <f>板块策略指数!C2274</f>
        <v>2.247469132337572E-2</v>
      </c>
      <c r="D2274" s="29">
        <f>板块策略指数!E2274</f>
        <v>7.1073318798860804E-3</v>
      </c>
      <c r="E2274" s="29">
        <f>板块策略指数!F2274</f>
        <v>1.9894867872123998E-3</v>
      </c>
      <c r="F2274">
        <f t="shared" si="353"/>
        <v>0.29733786624827019</v>
      </c>
      <c r="G2274">
        <f t="shared" si="354"/>
        <v>0.20354431752444327</v>
      </c>
      <c r="H2274">
        <f t="shared" si="355"/>
        <v>0.305736986631511</v>
      </c>
      <c r="I2274">
        <f t="shared" si="356"/>
        <v>0.19338082959577535</v>
      </c>
      <c r="J2274">
        <f t="shared" si="357"/>
        <v>8.515711946020986E-3</v>
      </c>
      <c r="K2274" s="28">
        <f t="shared" si="358"/>
        <v>5.7425464000000206</v>
      </c>
      <c r="L2274" s="28">
        <f t="shared" si="359"/>
        <v>4.2406790000000223</v>
      </c>
      <c r="M2274" s="28">
        <f t="shared" si="360"/>
        <v>5.1432579426718448</v>
      </c>
      <c r="N2274" s="28">
        <f t="shared" si="361"/>
        <v>2.5268565735483635</v>
      </c>
      <c r="O2274" s="7">
        <f t="shared" si="362"/>
        <v>4.9620527610954772</v>
      </c>
      <c r="P2274" s="7">
        <f>[1]!S_PQ_PctChange("H00906.CSI",$A$3,$A2274)/100</f>
        <v>1.6780298741499045</v>
      </c>
    </row>
    <row r="2275" spans="1:16" x14ac:dyDescent="0.3">
      <c r="A2275" s="3">
        <v>20180511</v>
      </c>
      <c r="B2275" s="29">
        <f>板块策略指数!B2275</f>
        <v>-1.3298981524250224E-2</v>
      </c>
      <c r="C2275" s="29">
        <f>板块策略指数!C2275</f>
        <v>-2.6565603426578929E-2</v>
      </c>
      <c r="D2275" s="29">
        <f>板块策略指数!E2275</f>
        <v>-4.7813783391080699E-3</v>
      </c>
      <c r="E2275" s="29">
        <f>板块策略指数!F2275</f>
        <v>8.0450402277765898E-5</v>
      </c>
      <c r="F2275">
        <f t="shared" si="353"/>
        <v>0.29658906710484134</v>
      </c>
      <c r="G2275">
        <f t="shared" si="354"/>
        <v>0.20030187352032475</v>
      </c>
      <c r="H2275">
        <f t="shared" si="355"/>
        <v>0.30759963469090673</v>
      </c>
      <c r="I2275">
        <f t="shared" si="356"/>
        <v>0.19550942468392704</v>
      </c>
      <c r="J2275">
        <f t="shared" si="357"/>
        <v>-1.0807855048594044E-2</v>
      </c>
      <c r="K2275" s="28">
        <f t="shared" si="358"/>
        <v>5.6528774000000199</v>
      </c>
      <c r="L2275" s="28">
        <f t="shared" si="359"/>
        <v>4.1014572000000218</v>
      </c>
      <c r="M2275" s="28">
        <f t="shared" si="360"/>
        <v>5.1138847022132001</v>
      </c>
      <c r="N2275" s="28">
        <f t="shared" si="361"/>
        <v>2.5271403105784813</v>
      </c>
      <c r="O2275" s="7">
        <f t="shared" si="362"/>
        <v>4.8976157590614875</v>
      </c>
      <c r="P2275" s="7">
        <f>[1]!S_PQ_PctChange("H00906.CSI",$A$3,$A2275)/100</f>
        <v>1.6621635456968982</v>
      </c>
    </row>
    <row r="2276" spans="1:16" x14ac:dyDescent="0.3">
      <c r="A2276" s="3">
        <v>20180514</v>
      </c>
      <c r="B2276" s="29">
        <f>板块策略指数!B2276</f>
        <v>2.0483016867257615E-3</v>
      </c>
      <c r="C2276" s="29">
        <f>板块策略指数!C2276</f>
        <v>2.5689130548816456E-3</v>
      </c>
      <c r="D2276" s="29">
        <f>板块策略指数!E2276</f>
        <v>1.6137769954995398E-2</v>
      </c>
      <c r="E2276" s="29">
        <f>板块策略指数!F2276</f>
        <v>7.3395564095110602E-3</v>
      </c>
      <c r="F2276">
        <f t="shared" si="353"/>
        <v>0.29497804507340758</v>
      </c>
      <c r="G2276">
        <f t="shared" si="354"/>
        <v>0.19931736836585456</v>
      </c>
      <c r="H2276">
        <f t="shared" si="355"/>
        <v>0.31023036839693818</v>
      </c>
      <c r="I2276">
        <f t="shared" si="356"/>
        <v>0.19547421816379951</v>
      </c>
      <c r="J2276">
        <f t="shared" si="357"/>
        <v>7.5209865781600931E-3</v>
      </c>
      <c r="K2276" s="28">
        <f t="shared" si="358"/>
        <v>5.6665045000000189</v>
      </c>
      <c r="L2276" s="28">
        <f t="shared" si="359"/>
        <v>4.1145624000000218</v>
      </c>
      <c r="M2276" s="28">
        <f t="shared" si="360"/>
        <v>5.2125491670688824</v>
      </c>
      <c r="N2276" s="28">
        <f t="shared" si="361"/>
        <v>2.5530279558522326</v>
      </c>
      <c r="O2276" s="7">
        <f t="shared" si="362"/>
        <v>4.9419716480285336</v>
      </c>
      <c r="P2276" s="7">
        <f>[1]!S_PQ_PctChange("H00906.CSI",$A$3,$A2276)/100</f>
        <v>1.677911541072004</v>
      </c>
    </row>
    <row r="2277" spans="1:16" x14ac:dyDescent="0.3">
      <c r="A2277" s="3">
        <v>20180515</v>
      </c>
      <c r="B2277" s="29">
        <f>板块策略指数!B2277</f>
        <v>1.1392447121276213E-2</v>
      </c>
      <c r="C2277" s="29">
        <f>板块策略指数!C2277</f>
        <v>2.2951992921232133E-2</v>
      </c>
      <c r="D2277" s="29">
        <f>板块策略指数!E2277</f>
        <v>6.2817588880066796E-3</v>
      </c>
      <c r="E2277" s="29">
        <f>板块策略指数!F2277</f>
        <v>-2.2381005902674298E-3</v>
      </c>
      <c r="F2277">
        <f t="shared" si="353"/>
        <v>0.29554666927732082</v>
      </c>
      <c r="G2277">
        <f t="shared" si="354"/>
        <v>0.20198404599218442</v>
      </c>
      <c r="H2277">
        <f t="shared" si="355"/>
        <v>0.30925774081646651</v>
      </c>
      <c r="I2277">
        <f t="shared" si="356"/>
        <v>0.19321154391402803</v>
      </c>
      <c r="J2277">
        <f t="shared" si="357"/>
        <v>9.446554019200526E-3</v>
      </c>
      <c r="K2277" s="28">
        <f t="shared" si="358"/>
        <v>5.7424523000000196</v>
      </c>
      <c r="L2277" s="28">
        <f t="shared" si="359"/>
        <v>4.2319518000000222</v>
      </c>
      <c r="M2277" s="28">
        <f t="shared" si="360"/>
        <v>5.2515749030162953</v>
      </c>
      <c r="N2277" s="28">
        <f t="shared" si="361"/>
        <v>2.5450759218870029</v>
      </c>
      <c r="O2277" s="7">
        <f t="shared" si="362"/>
        <v>4.9981028041821931</v>
      </c>
      <c r="P2277" s="7">
        <f>[1]!S_PQ_PctChange("H00906.CSI",$A$3,$A2277)/100</f>
        <v>1.6916898901848185</v>
      </c>
    </row>
    <row r="2278" spans="1:16" x14ac:dyDescent="0.3">
      <c r="A2278" s="3">
        <v>20180516</v>
      </c>
      <c r="B2278" s="29">
        <f>板块策略指数!B2278</f>
        <v>-6.5340024726611391E-3</v>
      </c>
      <c r="C2278" s="29">
        <f>板块策略指数!C2278</f>
        <v>1.230001774863451E-2</v>
      </c>
      <c r="D2278" s="29">
        <f>板块策略指数!E2278</f>
        <v>-8.3956305809542798E-4</v>
      </c>
      <c r="E2278" s="29">
        <f>板块策略指数!F2278</f>
        <v>-1.37297376559286E-2</v>
      </c>
      <c r="F2278">
        <f t="shared" si="353"/>
        <v>0.29430986727887742</v>
      </c>
      <c r="G2278">
        <f t="shared" si="354"/>
        <v>0.20495195149541948</v>
      </c>
      <c r="H2278">
        <f t="shared" si="355"/>
        <v>0.30972877455476283</v>
      </c>
      <c r="I2278">
        <f t="shared" si="356"/>
        <v>0.19100940667093999</v>
      </c>
      <c r="J2278">
        <f t="shared" si="357"/>
        <v>-2.3590805018559894E-3</v>
      </c>
      <c r="K2278" s="28">
        <f t="shared" si="358"/>
        <v>5.6983971000000198</v>
      </c>
      <c r="L2278" s="28">
        <f t="shared" si="359"/>
        <v>4.2963049000000231</v>
      </c>
      <c r="M2278" s="28">
        <f t="shared" si="360"/>
        <v>5.2463263116728065</v>
      </c>
      <c r="N2278" s="28">
        <f t="shared" si="361"/>
        <v>2.4964029595091453</v>
      </c>
      <c r="O2278" s="7">
        <f t="shared" si="362"/>
        <v>4.9839527968087189</v>
      </c>
      <c r="P2278" s="7">
        <f>[1]!S_PQ_PctChange("H00906.CSI",$A$3,$A2278)/100</f>
        <v>1.6740699384980768</v>
      </c>
    </row>
    <row r="2279" spans="1:16" x14ac:dyDescent="0.3">
      <c r="A2279" s="3">
        <v>20180517</v>
      </c>
      <c r="B2279" s="29">
        <f>板块策略指数!B2279</f>
        <v>-7.372793709109933E-3</v>
      </c>
      <c r="C2279" s="29">
        <f>板块策略指数!C2279</f>
        <v>-1.4661391567543673E-2</v>
      </c>
      <c r="D2279" s="29">
        <f>板块策略指数!E2279</f>
        <v>-1.1180892487223501E-2</v>
      </c>
      <c r="E2279" s="29">
        <f>板块策略指数!F2279</f>
        <v>-5.08184062561044E-3</v>
      </c>
      <c r="F2279">
        <f t="shared" si="353"/>
        <v>0.2949742384326734</v>
      </c>
      <c r="G2279">
        <f t="shared" si="354"/>
        <v>0.20390630239901847</v>
      </c>
      <c r="H2279">
        <f t="shared" si="355"/>
        <v>0.30923703142536768</v>
      </c>
      <c r="I2279">
        <f t="shared" si="356"/>
        <v>0.19188242774294023</v>
      </c>
      <c r="J2279">
        <f t="shared" si="357"/>
        <v>-9.6084902425996686E-3</v>
      </c>
      <c r="K2279" s="28">
        <f t="shared" si="358"/>
        <v>5.649011200000019</v>
      </c>
      <c r="L2279" s="28">
        <f t="shared" si="359"/>
        <v>4.218653700000023</v>
      </c>
      <c r="M2279" s="28">
        <f t="shared" si="360"/>
        <v>5.1764868087418776</v>
      </c>
      <c r="N2279" s="28">
        <f t="shared" si="361"/>
        <v>2.478634796906007</v>
      </c>
      <c r="O2279" s="7">
        <f t="shared" si="362"/>
        <v>4.9264560447484049</v>
      </c>
      <c r="P2279" s="7">
        <f>[1]!S_PQ_PctChange("H00906.CSI",$A$3,$A2279)/100</f>
        <v>1.656207065162429</v>
      </c>
    </row>
    <row r="2280" spans="1:16" x14ac:dyDescent="0.3">
      <c r="A2280" s="3">
        <v>20180518</v>
      </c>
      <c r="B2280" s="29">
        <f>板块策略指数!B2280</f>
        <v>4.7001274415058433E-3</v>
      </c>
      <c r="C2280" s="29">
        <f>板块策略指数!C2280</f>
        <v>1.96889860693392E-3</v>
      </c>
      <c r="D2280" s="29">
        <f>板块策略指数!E2280</f>
        <v>9.0582989298441594E-3</v>
      </c>
      <c r="E2280" s="29">
        <f>板块策略指数!F2280</f>
        <v>1.3073934381817E-2</v>
      </c>
      <c r="F2280">
        <f t="shared" si="353"/>
        <v>0.29427199849589203</v>
      </c>
      <c r="G2280">
        <f t="shared" si="354"/>
        <v>0.20286787646911669</v>
      </c>
      <c r="H2280">
        <f t="shared" si="355"/>
        <v>0.30983904610268997</v>
      </c>
      <c r="I2280">
        <f t="shared" si="356"/>
        <v>0.19302107893230111</v>
      </c>
      <c r="J2280">
        <f t="shared" si="357"/>
        <v>7.0977070874967043E-3</v>
      </c>
      <c r="K2280" s="28">
        <f t="shared" si="358"/>
        <v>5.6802624000000197</v>
      </c>
      <c r="L2280" s="28">
        <f t="shared" si="359"/>
        <v>4.228928700000024</v>
      </c>
      <c r="M2280" s="28">
        <f t="shared" si="360"/>
        <v>5.2324352725917009</v>
      </c>
      <c r="N2280" s="28">
        <f t="shared" si="361"/>
        <v>2.524114239979061</v>
      </c>
      <c r="O2280" s="7">
        <f t="shared" si="362"/>
        <v>4.9685202938209532</v>
      </c>
      <c r="P2280" s="7">
        <f>[1]!S_PQ_PctChange("H00906.CSI",$A$3,$A2280)/100</f>
        <v>1.6786447891221141</v>
      </c>
    </row>
    <row r="2281" spans="1:16" x14ac:dyDescent="0.3">
      <c r="A2281" s="3">
        <v>20180521</v>
      </c>
      <c r="B2281" s="29">
        <f>板块策略指数!B2281</f>
        <v>2.7849444955934735E-2</v>
      </c>
      <c r="C2281" s="29">
        <f>板块策略指数!C2281</f>
        <v>8.4562254597196423E-4</v>
      </c>
      <c r="D2281" s="29">
        <f>板块策略指数!E2281</f>
        <v>1.1086624132242201E-3</v>
      </c>
      <c r="E2281" s="29">
        <f>板块策略指数!F2281</f>
        <v>1.7504789692677201E-3</v>
      </c>
      <c r="F2281">
        <f t="shared" si="353"/>
        <v>0.2997550523516051</v>
      </c>
      <c r="G2281">
        <f t="shared" si="354"/>
        <v>0.20121874903251197</v>
      </c>
      <c r="H2281">
        <f t="shared" si="355"/>
        <v>0.30740111160062855</v>
      </c>
      <c r="I2281">
        <f t="shared" si="356"/>
        <v>0.19162508701525421</v>
      </c>
      <c r="J2281">
        <f t="shared" si="357"/>
        <v>9.0482477182396506E-3</v>
      </c>
      <c r="K2281" s="28">
        <f t="shared" si="358"/>
        <v>5.8663040000000208</v>
      </c>
      <c r="L2281" s="28">
        <f t="shared" si="359"/>
        <v>4.2333504000000231</v>
      </c>
      <c r="M2281" s="28">
        <f t="shared" si="360"/>
        <v>5.2393449393212759</v>
      </c>
      <c r="N2281" s="28">
        <f t="shared" si="361"/>
        <v>2.5302831278414413</v>
      </c>
      <c r="O2281" s="7">
        <f t="shared" si="362"/>
        <v>5.0225249439507857</v>
      </c>
      <c r="P2281" s="7">
        <f>[1]!S_PQ_PctChange("H00906.CSI",$A$3,$A2281)/100</f>
        <v>1.6971005789458866</v>
      </c>
    </row>
    <row r="2282" spans="1:16" x14ac:dyDescent="0.3">
      <c r="A2282" s="3">
        <v>20180522</v>
      </c>
      <c r="B2282" s="29">
        <f>板块策略指数!B2282</f>
        <v>7.033288942639296E-3</v>
      </c>
      <c r="C2282" s="29">
        <f>板块策略指数!C2282</f>
        <v>2.0434194507594983E-2</v>
      </c>
      <c r="D2282" s="29">
        <f>板块策略指数!E2282</f>
        <v>2.4647401440929099E-3</v>
      </c>
      <c r="E2282" s="29">
        <f>板块策略指数!F2282</f>
        <v>-9.8472916839348803E-3</v>
      </c>
      <c r="F2282">
        <f t="shared" si="353"/>
        <v>0.30033440907060049</v>
      </c>
      <c r="G2282">
        <f t="shared" si="354"/>
        <v>0.20429051390679623</v>
      </c>
      <c r="H2282">
        <f t="shared" si="355"/>
        <v>0.30659798242011832</v>
      </c>
      <c r="I2282">
        <f t="shared" si="356"/>
        <v>0.18877709460248479</v>
      </c>
      <c r="J2282">
        <f t="shared" si="357"/>
        <v>5.0906826858123401E-3</v>
      </c>
      <c r="K2282" s="28">
        <f t="shared" si="358"/>
        <v>5.9145967000000201</v>
      </c>
      <c r="L2282" s="28">
        <f t="shared" si="359"/>
        <v>4.3402897000000236</v>
      </c>
      <c r="M2282" s="28">
        <f t="shared" si="360"/>
        <v>5.2547233032660641</v>
      </c>
      <c r="N2282" s="28">
        <f t="shared" si="361"/>
        <v>2.4955194001547127</v>
      </c>
      <c r="O2282" s="7">
        <f t="shared" si="362"/>
        <v>5.053183707407829</v>
      </c>
      <c r="P2282" s="7">
        <f>[1]!S_PQ_PctChange("H00906.CSI",$A$3,$A2282)/100</f>
        <v>1.6922992794714526</v>
      </c>
    </row>
    <row r="2283" spans="1:16" x14ac:dyDescent="0.3">
      <c r="A2283" s="3">
        <v>20180523</v>
      </c>
      <c r="B2283" s="29">
        <f>板块策略指数!B2283</f>
        <v>-1.2544187862757098E-2</v>
      </c>
      <c r="C2283" s="29">
        <f>板块策略指数!C2283</f>
        <v>-3.901586088110602E-3</v>
      </c>
      <c r="D2283" s="29">
        <f>板块策略指数!E2283</f>
        <v>-1.2382399248524601E-2</v>
      </c>
      <c r="E2283" s="29">
        <f>板块策略指数!F2283</f>
        <v>-1.24172923948159E-2</v>
      </c>
      <c r="F2283">
        <f t="shared" si="353"/>
        <v>0.2997760688174288</v>
      </c>
      <c r="G2283">
        <f t="shared" si="354"/>
        <v>0.20569543209260438</v>
      </c>
      <c r="H2283">
        <f t="shared" si="355"/>
        <v>0.30607813861802308</v>
      </c>
      <c r="I2283">
        <f t="shared" si="356"/>
        <v>0.18845036047194352</v>
      </c>
      <c r="J2283">
        <f t="shared" si="357"/>
        <v>-1.0705027284264382E-2</v>
      </c>
      <c r="K2283" s="28">
        <f t="shared" si="358"/>
        <v>5.8278587000000197</v>
      </c>
      <c r="L2283" s="28">
        <f t="shared" si="359"/>
        <v>4.3194541000000228</v>
      </c>
      <c r="M2283" s="28">
        <f t="shared" si="360"/>
        <v>5.1772748221359732</v>
      </c>
      <c r="N2283" s="28">
        <f t="shared" si="361"/>
        <v>2.4521145136912401</v>
      </c>
      <c r="O2283" s="7">
        <f t="shared" si="362"/>
        <v>4.988384210663364</v>
      </c>
      <c r="P2283" s="7">
        <f>[1]!S_PQ_PctChange("H00906.CSI",$A$3,$A2283)/100</f>
        <v>1.6569534497480598</v>
      </c>
    </row>
    <row r="2284" spans="1:16" x14ac:dyDescent="0.3">
      <c r="A2284" s="3">
        <v>20180524</v>
      </c>
      <c r="B2284" s="29">
        <f>板块策略指数!B2284</f>
        <v>-7.913520530235937E-3</v>
      </c>
      <c r="C2284" s="29">
        <f>板块策略指数!C2284</f>
        <v>6.4980540014434951E-3</v>
      </c>
      <c r="D2284" s="29">
        <f>板块策略指数!E2284</f>
        <v>-1.02331236258062E-2</v>
      </c>
      <c r="E2284" s="29">
        <f>板块策略指数!F2284</f>
        <v>-7.0809358025886501E-3</v>
      </c>
      <c r="F2284">
        <f t="shared" si="353"/>
        <v>0.29904921464268092</v>
      </c>
      <c r="G2284">
        <f t="shared" si="354"/>
        <v>0.20817748720125087</v>
      </c>
      <c r="H2284">
        <f t="shared" si="355"/>
        <v>0.3046220962201564</v>
      </c>
      <c r="I2284">
        <f t="shared" si="356"/>
        <v>0.18815120193591162</v>
      </c>
      <c r="J2284">
        <f t="shared" si="357"/>
        <v>-5.5022043855835461E-3</v>
      </c>
      <c r="K2284" s="28">
        <f t="shared" si="358"/>
        <v>5.7738263000000192</v>
      </c>
      <c r="L2284" s="28">
        <f t="shared" si="359"/>
        <v>4.354020200000023</v>
      </c>
      <c r="M2284" s="28">
        <f t="shared" si="360"/>
        <v>5.1140620052104762</v>
      </c>
      <c r="N2284" s="28">
        <f t="shared" si="361"/>
        <v>2.4276703124366081</v>
      </c>
      <c r="O2284" s="7">
        <f t="shared" si="362"/>
        <v>4.9554348967968922</v>
      </c>
      <c r="P2284" s="7">
        <f>[1]!S_PQ_PctChange("H00906.CSI",$A$3,$A2284)/100</f>
        <v>1.6407636601724223</v>
      </c>
    </row>
    <row r="2285" spans="1:16" x14ac:dyDescent="0.3">
      <c r="A2285" s="3">
        <v>20180525</v>
      </c>
      <c r="B2285" s="29">
        <f>板块策略指数!B2285</f>
        <v>-1.9794115476506998E-2</v>
      </c>
      <c r="C2285" s="29">
        <f>板块策略指数!C2285</f>
        <v>8.1656583962832745E-3</v>
      </c>
      <c r="D2285" s="29">
        <f>板块策略指数!E2285</f>
        <v>4.3100289580593597E-3</v>
      </c>
      <c r="E2285" s="29">
        <f>板块策略指数!F2285</f>
        <v>-1.4117843478533799E-3</v>
      </c>
      <c r="F2285">
        <f t="shared" si="353"/>
        <v>0.29406262757091728</v>
      </c>
      <c r="G2285">
        <f t="shared" si="354"/>
        <v>0.21054528674469639</v>
      </c>
      <c r="H2285">
        <f t="shared" si="355"/>
        <v>0.30690860399243819</v>
      </c>
      <c r="I2285">
        <f t="shared" si="356"/>
        <v>0.18848348169194801</v>
      </c>
      <c r="J2285">
        <f t="shared" si="357"/>
        <v>-3.1722073074632075E-3</v>
      </c>
      <c r="K2285" s="28">
        <f t="shared" si="358"/>
        <v>5.6397444000000183</v>
      </c>
      <c r="L2285" s="28">
        <f t="shared" si="359"/>
        <v>4.3977393000000236</v>
      </c>
      <c r="M2285" s="28">
        <f t="shared" si="360"/>
        <v>5.1404137895043034</v>
      </c>
      <c r="N2285" s="28">
        <f t="shared" si="361"/>
        <v>2.4228311811399084</v>
      </c>
      <c r="O2285" s="7">
        <f t="shared" si="362"/>
        <v>4.9365430226981513</v>
      </c>
      <c r="P2285" s="7">
        <f>[1]!S_PQ_PctChange("H00906.CSI",$A$3,$A2285)/100</f>
        <v>1.6283148639899414</v>
      </c>
    </row>
    <row r="2286" spans="1:16" x14ac:dyDescent="0.3">
      <c r="A2286" s="3">
        <v>20180528</v>
      </c>
      <c r="B2286" s="29">
        <f>板块策略指数!B2286</f>
        <v>-3.1054659272727108E-3</v>
      </c>
      <c r="C2286" s="29">
        <f>板块策略指数!C2286</f>
        <v>1.0347924732118772E-2</v>
      </c>
      <c r="D2286" s="29">
        <f>板块策略指数!E2286</f>
        <v>1.9852887423611899E-2</v>
      </c>
      <c r="E2286" s="29">
        <f>板块策略指数!F2286</f>
        <v>-1.4495192650904099E-3</v>
      </c>
      <c r="F2286">
        <f t="shared" si="353"/>
        <v>0.29108698260192228</v>
      </c>
      <c r="G2286">
        <f t="shared" si="354"/>
        <v>0.21122738060856869</v>
      </c>
      <c r="H2286">
        <f t="shared" si="355"/>
        <v>0.31079951293519686</v>
      </c>
      <c r="I2286">
        <f t="shared" si="356"/>
        <v>0.186886123854312</v>
      </c>
      <c r="J2286">
        <f t="shared" si="357"/>
        <v>7.0853168360666798E-3</v>
      </c>
      <c r="K2286" s="28">
        <f t="shared" si="358"/>
        <v>5.6191249000000187</v>
      </c>
      <c r="L2286" s="28">
        <f t="shared" si="359"/>
        <v>4.4535947000000231</v>
      </c>
      <c r="M2286" s="28">
        <f t="shared" si="360"/>
        <v>5.2623187332017265</v>
      </c>
      <c r="N2286" s="28">
        <f t="shared" si="361"/>
        <v>2.417869721401694</v>
      </c>
      <c r="O2286" s="7">
        <f t="shared" si="362"/>
        <v>4.9786053109249089</v>
      </c>
      <c r="P2286" s="7">
        <f>[1]!S_PQ_PctChange("H00906.CSI",$A$3,$A2286)/100</f>
        <v>1.6339031566260789</v>
      </c>
    </row>
    <row r="2287" spans="1:16" x14ac:dyDescent="0.3">
      <c r="A2287" s="3">
        <v>20180529</v>
      </c>
      <c r="B2287" s="29">
        <f>板块策略指数!B2287</f>
        <v>-4.7142485557267744E-3</v>
      </c>
      <c r="C2287" s="29">
        <f>板块策略指数!C2287</f>
        <v>-4.0395906208431608E-2</v>
      </c>
      <c r="D2287" s="29">
        <f>板块策略指数!E2287</f>
        <v>-4.2646035597220704E-3</v>
      </c>
      <c r="E2287" s="29">
        <f>板块策略指数!F2287</f>
        <v>-5.5799368740202301E-3</v>
      </c>
      <c r="F2287">
        <f t="shared" si="353"/>
        <v>0.29331464351247327</v>
      </c>
      <c r="G2287">
        <f t="shared" si="354"/>
        <v>0.20521328849284073</v>
      </c>
      <c r="H2287">
        <f t="shared" si="355"/>
        <v>0.31331951789476853</v>
      </c>
      <c r="I2287">
        <f t="shared" si="356"/>
        <v>0.18815255009991733</v>
      </c>
      <c r="J2287">
        <f t="shared" si="357"/>
        <v>-1.2273227325999118E-2</v>
      </c>
      <c r="K2287" s="28">
        <f t="shared" si="358"/>
        <v>5.5879207000000184</v>
      </c>
      <c r="L2287" s="28">
        <f t="shared" si="359"/>
        <v>4.2332918000000221</v>
      </c>
      <c r="M2287" s="28">
        <f t="shared" si="360"/>
        <v>5.2356124264400004</v>
      </c>
      <c r="N2287" s="28">
        <f t="shared" si="361"/>
        <v>2.3987982241126473</v>
      </c>
      <c r="O2287" s="7">
        <f t="shared" si="362"/>
        <v>4.9052285288515023</v>
      </c>
      <c r="P2287" s="7">
        <f>[1]!S_PQ_PctChange("H00906.CSI",$A$3,$A2287)/100</f>
        <v>1.6128517541966536</v>
      </c>
    </row>
    <row r="2288" spans="1:16" x14ac:dyDescent="0.3">
      <c r="A2288" s="3">
        <v>20180530</v>
      </c>
      <c r="B2288" s="29">
        <f>板块策略指数!B2288</f>
        <v>-2.9356075885977141E-2</v>
      </c>
      <c r="C2288" s="29">
        <f>板块策略指数!C2288</f>
        <v>-1.3201289482845144E-2</v>
      </c>
      <c r="D2288" s="29">
        <f>板块策略指数!E2288</f>
        <v>-8.3589005878505207E-3</v>
      </c>
      <c r="E2288" s="29">
        <f>板块策略指数!F2288</f>
        <v>-2.4746175426262999E-2</v>
      </c>
      <c r="F2288">
        <f t="shared" si="353"/>
        <v>0.29009837157555357</v>
      </c>
      <c r="G2288">
        <f t="shared" si="354"/>
        <v>0.206341060581161</v>
      </c>
      <c r="H2288">
        <f t="shared" si="355"/>
        <v>0.31658736126173986</v>
      </c>
      <c r="I2288">
        <f t="shared" si="356"/>
        <v>0.18697320658154543</v>
      </c>
      <c r="J2288">
        <f t="shared" si="357"/>
        <v>-1.8594709674528018E-2</v>
      </c>
      <c r="K2288" s="28">
        <f t="shared" si="358"/>
        <v>5.3945252000000181</v>
      </c>
      <c r="L2288" s="28">
        <f t="shared" si="359"/>
        <v>4.164205600000022</v>
      </c>
      <c r="M2288" s="28">
        <f t="shared" si="360"/>
        <v>5.1834895620630235</v>
      </c>
      <c r="N2288" s="28">
        <f t="shared" si="361"/>
        <v>2.3146909670202844</v>
      </c>
      <c r="O2288" s="7">
        <f t="shared" si="362"/>
        <v>4.7954225187957684</v>
      </c>
      <c r="P2288" s="7">
        <f>[1]!S_PQ_PctChange("H00906.CSI",$A$3,$A2288)/100</f>
        <v>1.5542516501469521</v>
      </c>
    </row>
    <row r="2289" spans="1:16" x14ac:dyDescent="0.3">
      <c r="A2289" s="3">
        <v>20180531</v>
      </c>
      <c r="B2289" s="29">
        <f>板块策略指数!B2289</f>
        <v>1.3767433428833707E-2</v>
      </c>
      <c r="C2289" s="29">
        <f>板块策略指数!C2289</f>
        <v>2.6991121344975152E-2</v>
      </c>
      <c r="D2289" s="29">
        <f>板块策略指数!E2289</f>
        <v>3.7801973378689797E-2</v>
      </c>
      <c r="E2289" s="29">
        <f>板块策略指数!F2289</f>
        <v>1.43666812104325E-2</v>
      </c>
      <c r="F2289">
        <f t="shared" si="353"/>
        <v>0.3</v>
      </c>
      <c r="G2289">
        <f t="shared" si="354"/>
        <v>0.2</v>
      </c>
      <c r="H2289">
        <f t="shared" si="355"/>
        <v>0.3</v>
      </c>
      <c r="I2289">
        <f t="shared" si="356"/>
        <v>0.2</v>
      </c>
      <c r="J2289">
        <f t="shared" si="357"/>
        <v>2.4217098079371828E-2</v>
      </c>
      <c r="K2289" s="28">
        <f t="shared" si="358"/>
        <v>5.4825614000000185</v>
      </c>
      <c r="L2289" s="28">
        <f t="shared" si="359"/>
        <v>4.3035933000000233</v>
      </c>
      <c r="M2289" s="28">
        <f t="shared" si="360"/>
        <v>5.4172376698755365</v>
      </c>
      <c r="N2289" s="28">
        <f t="shared" si="361"/>
        <v>2.3623120754545655</v>
      </c>
      <c r="O2289" s="7">
        <f t="shared" si="362"/>
        <v>4.9357708343448463</v>
      </c>
      <c r="P2289" s="7">
        <f>[1]!S_PQ_PctChange("H00906.CSI",$A$3,$A2289)/100</f>
        <v>1.603188007802685</v>
      </c>
    </row>
    <row r="2290" spans="1:16" x14ac:dyDescent="0.3">
      <c r="A2290" s="3">
        <v>20180601</v>
      </c>
      <c r="B2290" s="29">
        <f>板块策略指数!B2290</f>
        <v>-1.5438789364956795E-2</v>
      </c>
      <c r="C2290" s="29">
        <f>板块策略指数!C2290</f>
        <v>-3.453288923945206E-2</v>
      </c>
      <c r="D2290" s="29">
        <f>板块策略指数!E2290</f>
        <v>-1.44594436093121E-2</v>
      </c>
      <c r="E2290" s="29">
        <f>板块策略指数!F2290</f>
        <v>5.6845567056852003E-4</v>
      </c>
      <c r="F2290">
        <f t="shared" si="353"/>
        <v>0.30009862473050253</v>
      </c>
      <c r="G2290">
        <f t="shared" si="354"/>
        <v>0.19618577225543452</v>
      </c>
      <c r="H2290">
        <f t="shared" si="355"/>
        <v>0.30039713366141507</v>
      </c>
      <c r="I2290">
        <f t="shared" si="356"/>
        <v>0.20331846935264788</v>
      </c>
      <c r="J2290">
        <f t="shared" si="357"/>
        <v>-1.5762356606057376E-2</v>
      </c>
      <c r="K2290" s="28">
        <f t="shared" si="358"/>
        <v>5.382478500000019</v>
      </c>
      <c r="L2290" s="28">
        <f t="shared" si="359"/>
        <v>4.1204449000000221</v>
      </c>
      <c r="M2290" s="28">
        <f t="shared" si="360"/>
        <v>5.3244479836604182</v>
      </c>
      <c r="N2290" s="28">
        <f t="shared" si="361"/>
        <v>2.3642234008200784</v>
      </c>
      <c r="O2290" s="7">
        <f t="shared" si="362"/>
        <v>4.8422090977220682</v>
      </c>
      <c r="P2290" s="7">
        <f>[1]!S_PQ_PctChange("H00906.CSI",$A$3,$A2290)/100</f>
        <v>1.5792378098684572</v>
      </c>
    </row>
    <row r="2291" spans="1:16" x14ac:dyDescent="0.3">
      <c r="A2291" s="3">
        <v>20180604</v>
      </c>
      <c r="B2291" s="29">
        <f>板块策略指数!B2291</f>
        <v>-5.7895377164216581E-3</v>
      </c>
      <c r="C2291" s="29">
        <f>板块策略指数!C2291</f>
        <v>-1.6782721360795929E-3</v>
      </c>
      <c r="D2291" s="29">
        <f>板块策略指数!E2291</f>
        <v>1.30778758653543E-2</v>
      </c>
      <c r="E2291" s="29">
        <f>板块策略指数!F2291</f>
        <v>1.51222374267101E-2</v>
      </c>
      <c r="F2291">
        <f t="shared" si="353"/>
        <v>0.29689556710971565</v>
      </c>
      <c r="G2291">
        <f t="shared" si="354"/>
        <v>0.19489442259528775</v>
      </c>
      <c r="H2291">
        <f t="shared" si="355"/>
        <v>0.3028307656569143</v>
      </c>
      <c r="I2291">
        <f t="shared" si="356"/>
        <v>0.20537924463808221</v>
      </c>
      <c r="J2291">
        <f t="shared" si="357"/>
        <v>4.9365011695231848E-3</v>
      </c>
      <c r="K2291" s="28">
        <f t="shared" si="358"/>
        <v>5.345526900000019</v>
      </c>
      <c r="L2291" s="28">
        <f t="shared" si="359"/>
        <v>4.1118514000000213</v>
      </c>
      <c r="M2291" s="28">
        <f t="shared" si="360"/>
        <v>5.4071583293076193</v>
      </c>
      <c r="N2291" s="28">
        <f t="shared" si="361"/>
        <v>2.415097985843774</v>
      </c>
      <c r="O2291" s="7">
        <f t="shared" si="362"/>
        <v>4.8710491697655725</v>
      </c>
      <c r="P2291" s="7">
        <f>[1]!S_PQ_PctChange("H00906.CSI",$A$3,$A2291)/100</f>
        <v>1.597844513463385</v>
      </c>
    </row>
    <row r="2292" spans="1:16" x14ac:dyDescent="0.3">
      <c r="A2292" s="3">
        <v>20180605</v>
      </c>
      <c r="B2292" s="29">
        <f>板块策略指数!B2292</f>
        <v>3.29672387016436E-2</v>
      </c>
      <c r="C2292" s="29">
        <f>板块策略指数!C2292</f>
        <v>3.2101872131885596E-2</v>
      </c>
      <c r="D2292" s="29">
        <f>板块策略指数!E2292</f>
        <v>1.11423158139792E-2</v>
      </c>
      <c r="E2292" s="29">
        <f>板块策略指数!F2292</f>
        <v>1.57313820143667E-3</v>
      </c>
      <c r="F2292">
        <f t="shared" si="353"/>
        <v>0.30074617478589771</v>
      </c>
      <c r="G2292">
        <f t="shared" si="354"/>
        <v>0.19725672929501334</v>
      </c>
      <c r="H2292">
        <f t="shared" si="355"/>
        <v>0.30027704374279379</v>
      </c>
      <c r="I2292">
        <f t="shared" si="356"/>
        <v>0.20172005217629502</v>
      </c>
      <c r="J2292">
        <f t="shared" si="357"/>
        <v>1.9741628828398285E-2</v>
      </c>
      <c r="K2292" s="28">
        <f t="shared" si="358"/>
        <v>5.5547214000000196</v>
      </c>
      <c r="L2292" s="28">
        <f t="shared" si="359"/>
        <v>4.2759514000000216</v>
      </c>
      <c r="M2292" s="28">
        <f t="shared" si="360"/>
        <v>5.4785489108829317</v>
      </c>
      <c r="N2292" s="28">
        <f t="shared" si="361"/>
        <v>2.4204704069469538</v>
      </c>
      <c r="O2292" s="7">
        <f t="shared" si="362"/>
        <v>4.9869532433083599</v>
      </c>
      <c r="P2292" s="7">
        <f>[1]!S_PQ_PctChange("H00906.CSI",$A$3,$A2292)/100</f>
        <v>1.629085644998681</v>
      </c>
    </row>
    <row r="2293" spans="1:16" x14ac:dyDescent="0.3">
      <c r="A2293" s="3">
        <v>20180606</v>
      </c>
      <c r="B2293" s="29">
        <f>板块策略指数!B2293</f>
        <v>2.3022488797158546E-3</v>
      </c>
      <c r="C2293" s="29">
        <f>板块策略指数!C2293</f>
        <v>8.6491888458260086E-3</v>
      </c>
      <c r="D2293" s="29">
        <f>板块策略指数!E2293</f>
        <v>-1.8056224191036101E-3</v>
      </c>
      <c r="E2293" s="29">
        <f>板块策略指数!F2293</f>
        <v>-8.8236044118576301E-3</v>
      </c>
      <c r="F2293">
        <f t="shared" si="353"/>
        <v>0.30141553365445345</v>
      </c>
      <c r="G2293">
        <f t="shared" si="354"/>
        <v>0.19894763674919194</v>
      </c>
      <c r="H2293">
        <f t="shared" si="355"/>
        <v>0.29971195329003314</v>
      </c>
      <c r="I2293">
        <f t="shared" si="356"/>
        <v>0.19992487630632122</v>
      </c>
      <c r="J2293">
        <f t="shared" si="357"/>
        <v>7.6418342295159637E-5</v>
      </c>
      <c r="K2293" s="28">
        <f t="shared" si="358"/>
        <v>5.5698120000000184</v>
      </c>
      <c r="L2293" s="28">
        <f t="shared" si="359"/>
        <v>4.3215841000000221</v>
      </c>
      <c r="M2293" s="28">
        <f t="shared" si="360"/>
        <v>5.4668510977261819</v>
      </c>
      <c r="N2293" s="28">
        <f t="shared" si="361"/>
        <v>2.3902895291735882</v>
      </c>
      <c r="O2293" s="7">
        <f t="shared" si="362"/>
        <v>4.987410756350612</v>
      </c>
      <c r="P2293" s="7">
        <f>[1]!S_PQ_PctChange("H00906.CSI",$A$3,$A2293)/100</f>
        <v>1.6246436193449036</v>
      </c>
    </row>
    <row r="2294" spans="1:16" x14ac:dyDescent="0.3">
      <c r="A2294" s="3">
        <v>20180607</v>
      </c>
      <c r="B2294" s="29">
        <f>板块策略指数!B2294</f>
        <v>-9.8426256337320103E-3</v>
      </c>
      <c r="C2294" s="29">
        <f>板块策略指数!C2294</f>
        <v>-1.4306097314143659E-2</v>
      </c>
      <c r="D2294" s="29">
        <f>板块策略指数!E2294</f>
        <v>-7.0124519835560103E-3</v>
      </c>
      <c r="E2294" s="29">
        <f>板块策略指数!F2294</f>
        <v>7.5296812315502198E-3</v>
      </c>
      <c r="F2294">
        <f t="shared" si="353"/>
        <v>0.30037397919569442</v>
      </c>
      <c r="G2294">
        <f t="shared" si="354"/>
        <v>0.19736643932282888</v>
      </c>
      <c r="H2294">
        <f t="shared" si="355"/>
        <v>0.29952999411371106</v>
      </c>
      <c r="I2294">
        <f t="shared" si="356"/>
        <v>0.20272958736776533</v>
      </c>
      <c r="J2294">
        <f t="shared" si="357"/>
        <v>-6.4092296022056133E-3</v>
      </c>
      <c r="K2294" s="28">
        <f t="shared" si="358"/>
        <v>5.5051478000000174</v>
      </c>
      <c r="L2294" s="28">
        <f t="shared" si="359"/>
        <v>4.2454530000000226</v>
      </c>
      <c r="M2294" s="28">
        <f t="shared" si="360"/>
        <v>5.4215026149185706</v>
      </c>
      <c r="N2294" s="28">
        <f t="shared" si="361"/>
        <v>2.4158173286109275</v>
      </c>
      <c r="O2294" s="7">
        <f t="shared" si="362"/>
        <v>4.9490360660904456</v>
      </c>
      <c r="P2294" s="7">
        <f>[1]!S_PQ_PctChange("H00906.CSI",$A$3,$A2294)/100</f>
        <v>1.6200539640538514</v>
      </c>
    </row>
    <row r="2295" spans="1:16" x14ac:dyDescent="0.3">
      <c r="A2295" s="3">
        <v>20180608</v>
      </c>
      <c r="B2295" s="29">
        <f>板块策略指数!B2295</f>
        <v>-5.1276928711749895E-3</v>
      </c>
      <c r="C2295" s="29">
        <f>板块策略指数!C2295</f>
        <v>-5.5155007584664654E-3</v>
      </c>
      <c r="D2295" s="29">
        <f>板块策略指数!E2295</f>
        <v>-5.8008103354087901E-3</v>
      </c>
      <c r="E2295" s="29">
        <f>板块策略指数!F2295</f>
        <v>-1.8359931969027299E-2</v>
      </c>
      <c r="F2295">
        <f t="shared" si="353"/>
        <v>0.30127055598487823</v>
      </c>
      <c r="G2295">
        <f t="shared" si="354"/>
        <v>0.19787838776473682</v>
      </c>
      <c r="H2295">
        <f t="shared" si="355"/>
        <v>0.30022078877267427</v>
      </c>
      <c r="I2295">
        <f t="shared" si="356"/>
        <v>0.20063026747771029</v>
      </c>
      <c r="J2295">
        <f t="shared" si="357"/>
        <v>-8.0884183753900125E-3</v>
      </c>
      <c r="K2295" s="28">
        <f t="shared" si="358"/>
        <v>5.4717914000000176</v>
      </c>
      <c r="L2295" s="28">
        <f t="shared" si="359"/>
        <v>4.2165217000000217</v>
      </c>
      <c r="M2295" s="28">
        <f t="shared" si="360"/>
        <v>5.3842526961810959</v>
      </c>
      <c r="N2295" s="28">
        <f t="shared" si="361"/>
        <v>2.3531031548390065</v>
      </c>
      <c r="O2295" s="7">
        <f t="shared" si="362"/>
        <v>4.9009177734576221</v>
      </c>
      <c r="P2295" s="7">
        <f>[1]!S_PQ_PctChange("H00906.CSI",$A$3,$A2295)/100</f>
        <v>1.5873623400548609</v>
      </c>
    </row>
    <row r="2296" spans="1:16" x14ac:dyDescent="0.3">
      <c r="A2296" s="3">
        <v>20180611</v>
      </c>
      <c r="B2296" s="29">
        <f>板块策略指数!B2296</f>
        <v>-7.2051920585697819E-3</v>
      </c>
      <c r="C2296" s="29">
        <f>板块策略指数!C2296</f>
        <v>-2.5476401257949435E-2</v>
      </c>
      <c r="D2296" s="29">
        <f>板块策略指数!E2296</f>
        <v>-4.3602062871708203E-3</v>
      </c>
      <c r="E2296" s="29">
        <f>板块策略指数!F2296</f>
        <v>5.07730034020582E-3</v>
      </c>
      <c r="F2296">
        <f t="shared" si="353"/>
        <v>0.30136074424793163</v>
      </c>
      <c r="G2296">
        <f t="shared" si="354"/>
        <v>0.19429481770914889</v>
      </c>
      <c r="H2296">
        <f t="shared" si="355"/>
        <v>0.30117124298601516</v>
      </c>
      <c r="I2296">
        <f t="shared" si="356"/>
        <v>0.20317319505690401</v>
      </c>
      <c r="J2296">
        <f t="shared" si="357"/>
        <v>-7.5023058698595272E-3</v>
      </c>
      <c r="K2296" s="28">
        <f t="shared" si="358"/>
        <v>5.4251609000000176</v>
      </c>
      <c r="L2296" s="28">
        <f t="shared" si="359"/>
        <v>4.0836235000000203</v>
      </c>
      <c r="M2296" s="28">
        <f t="shared" si="360"/>
        <v>5.3564160374363201</v>
      </c>
      <c r="N2296" s="28">
        <f t="shared" si="361"/>
        <v>2.3701278666278158</v>
      </c>
      <c r="O2296" s="7">
        <f t="shared" si="362"/>
        <v>4.8566472834082521</v>
      </c>
      <c r="P2296" s="7">
        <f>[1]!S_PQ_PctChange("H00906.CSI",$A$3,$A2296)/100</f>
        <v>1.5834284168285273</v>
      </c>
    </row>
    <row r="2297" spans="1:16" x14ac:dyDescent="0.3">
      <c r="A2297" s="3">
        <v>20180612</v>
      </c>
      <c r="B2297" s="29">
        <f>板块策略指数!B2297</f>
        <v>7.7631674562422572E-3</v>
      </c>
      <c r="C2297" s="29">
        <f>板块策略指数!C2297</f>
        <v>2.1122984422430185E-2</v>
      </c>
      <c r="D2297" s="29">
        <f>板块策略指数!E2297</f>
        <v>2.3385939681878101E-2</v>
      </c>
      <c r="E2297" s="29">
        <f>板块策略指数!F2297</f>
        <v>2.5359786488147501E-3</v>
      </c>
      <c r="F2297">
        <f t="shared" si="353"/>
        <v>0.29950656256778924</v>
      </c>
      <c r="G2297">
        <f t="shared" si="354"/>
        <v>0.1956592798020553</v>
      </c>
      <c r="H2297">
        <f t="shared" si="355"/>
        <v>0.30395838541239595</v>
      </c>
      <c r="I2297">
        <f t="shared" si="356"/>
        <v>0.20087577221775918</v>
      </c>
      <c r="J2297">
        <f t="shared" si="357"/>
        <v>1.4002015737226739E-2</v>
      </c>
      <c r="K2297" s="28">
        <f t="shared" si="358"/>
        <v>5.4750405000000173</v>
      </c>
      <c r="L2297" s="28">
        <f t="shared" si="359"/>
        <v>4.1910048000000204</v>
      </c>
      <c r="M2297" s="28">
        <f t="shared" si="360"/>
        <v>5.5050667994807281</v>
      </c>
      <c r="N2297" s="28">
        <f t="shared" si="361"/>
        <v>2.3786744389413599</v>
      </c>
      <c r="O2297" s="7">
        <f t="shared" si="362"/>
        <v>4.9386521508379202</v>
      </c>
      <c r="P2297" s="7">
        <f>[1]!S_PQ_PctChange("H00906.CSI",$A$3,$A2297)/100</f>
        <v>1.6140868491811036</v>
      </c>
    </row>
    <row r="2298" spans="1:16" x14ac:dyDescent="0.3">
      <c r="A2298" s="3">
        <v>20180613</v>
      </c>
      <c r="B2298" s="29">
        <f>板块策略指数!B2298</f>
        <v>-1.8227237343148687E-2</v>
      </c>
      <c r="C2298" s="29">
        <f>板块策略指数!C2298</f>
        <v>-1.8485997161859693E-2</v>
      </c>
      <c r="D2298" s="29">
        <f>板块策略指数!E2298</f>
        <v>-1.0058429001788599E-2</v>
      </c>
      <c r="E2298" s="29">
        <f>板块策略指数!F2298</f>
        <v>-4.9837517376751699E-3</v>
      </c>
      <c r="F2298">
        <f t="shared" si="353"/>
        <v>0.29796098156218159</v>
      </c>
      <c r="G2298">
        <f t="shared" si="354"/>
        <v>0.19459829226094333</v>
      </c>
      <c r="H2298">
        <f t="shared" si="355"/>
        <v>0.3049058558661733</v>
      </c>
      <c r="I2298">
        <f t="shared" si="356"/>
        <v>0.20253487031070141</v>
      </c>
      <c r="J2298">
        <f t="shared" si="357"/>
        <v>-1.3134592910881992E-2</v>
      </c>
      <c r="K2298" s="28">
        <f t="shared" si="358"/>
        <v>5.3570184000000172</v>
      </c>
      <c r="L2298" s="28">
        <f t="shared" si="359"/>
        <v>4.0950439000000198</v>
      </c>
      <c r="M2298" s="28">
        <f t="shared" si="360"/>
        <v>5.4396360469262595</v>
      </c>
      <c r="N2298" s="28">
        <f t="shared" si="361"/>
        <v>2.3618359643352473</v>
      </c>
      <c r="O2298" s="7">
        <f t="shared" si="362"/>
        <v>4.8606503723973304</v>
      </c>
      <c r="P2298" s="7">
        <f>[1]!S_PQ_PctChange("H00906.CSI",$A$3,$A2298)/100</f>
        <v>1.5852477748689733</v>
      </c>
    </row>
    <row r="2299" spans="1:16" x14ac:dyDescent="0.3">
      <c r="A2299" s="3">
        <v>20180614</v>
      </c>
      <c r="B2299" s="29">
        <f>板块策略指数!B2299</f>
        <v>-6.0838584327520089E-3</v>
      </c>
      <c r="C2299" s="29">
        <f>板块策略指数!C2299</f>
        <v>-8.750582109802672E-3</v>
      </c>
      <c r="D2299" s="29">
        <f>板块策略指数!E2299</f>
        <v>-1.0102890896909701E-2</v>
      </c>
      <c r="E2299" s="29">
        <f>板块策略指数!F2299</f>
        <v>2.00992013009036E-3</v>
      </c>
      <c r="F2299">
        <f t="shared" si="353"/>
        <v>0.2979924904853265</v>
      </c>
      <c r="G2299">
        <f t="shared" si="354"/>
        <v>0.19409669916753403</v>
      </c>
      <c r="H2299">
        <f t="shared" si="355"/>
        <v>0.30370504132951254</v>
      </c>
      <c r="I2299">
        <f t="shared" si="356"/>
        <v>0.20420576901762658</v>
      </c>
      <c r="J2299">
        <f t="shared" si="357"/>
        <v>-6.1889524479270116E-3</v>
      </c>
      <c r="K2299" s="28">
        <f t="shared" si="358"/>
        <v>5.318343200000017</v>
      </c>
      <c r="L2299" s="28">
        <f t="shared" si="359"/>
        <v>4.0504593000000204</v>
      </c>
      <c r="M2299" s="28">
        <f t="shared" si="360"/>
        <v>5.3745771065283563</v>
      </c>
      <c r="N2299" s="28">
        <f t="shared" si="361"/>
        <v>2.368592986114026</v>
      </c>
      <c r="O2299" s="7">
        <f t="shared" si="362"/>
        <v>4.8243790859286371</v>
      </c>
      <c r="P2299" s="7">
        <f>[1]!S_PQ_PctChange("H00906.CSI",$A$3,$A2299)/100</f>
        <v>1.5755309610418318</v>
      </c>
    </row>
    <row r="2300" spans="1:16" x14ac:dyDescent="0.3">
      <c r="A2300" s="3">
        <v>20180615</v>
      </c>
      <c r="B2300" s="29">
        <f>板块策略指数!B2300</f>
        <v>-2.1901311090540335E-2</v>
      </c>
      <c r="C2300" s="29">
        <f>板块策略指数!C2300</f>
        <v>-1.7125234530649593E-2</v>
      </c>
      <c r="D2300" s="29">
        <f>板块策略指数!E2300</f>
        <v>-8.6563888289948494E-3</v>
      </c>
      <c r="E2300" s="29">
        <f>板块策略指数!F2300</f>
        <v>6.2844676604735103E-3</v>
      </c>
      <c r="F2300">
        <f t="shared" si="353"/>
        <v>0.29476627993045651</v>
      </c>
      <c r="G2300">
        <f t="shared" si="354"/>
        <v>0.19293283178115472</v>
      </c>
      <c r="H2300">
        <f t="shared" si="355"/>
        <v>0.30448508018117115</v>
      </c>
      <c r="I2300">
        <f t="shared" si="356"/>
        <v>0.20781580810721717</v>
      </c>
      <c r="J2300">
        <f t="shared" si="357"/>
        <v>-1.1196042107233791E-2</v>
      </c>
      <c r="K2300" s="28">
        <f t="shared" si="358"/>
        <v>5.1799632000000164</v>
      </c>
      <c r="L2300" s="28">
        <f t="shared" si="359"/>
        <v>3.9639690000000192</v>
      </c>
      <c r="M2300" s="28">
        <f t="shared" si="360"/>
        <v>5.3193962884738379</v>
      </c>
      <c r="N2300" s="28">
        <f t="shared" si="361"/>
        <v>2.3897627997965571</v>
      </c>
      <c r="O2300" s="7">
        <f t="shared" si="362"/>
        <v>4.7591690924340879</v>
      </c>
      <c r="P2300" s="7">
        <f>[1]!S_PQ_PctChange("H00906.CSI",$A$3,$A2300)/100</f>
        <v>1.5571707238752364</v>
      </c>
    </row>
    <row r="2301" spans="1:16" x14ac:dyDescent="0.3">
      <c r="A2301" s="3">
        <v>20180619</v>
      </c>
      <c r="B2301" s="29">
        <f>板块策略指数!B2301</f>
        <v>-6.1161966142452201E-2</v>
      </c>
      <c r="C2301" s="29">
        <f>板块策略指数!C2301</f>
        <v>-3.4658334892905332E-2</v>
      </c>
      <c r="D2301" s="29">
        <f>板块策略指数!E2301</f>
        <v>-3.15804255579622E-2</v>
      </c>
      <c r="E2301" s="29">
        <f>板块策略指数!F2301</f>
        <v>-2.28763655619829E-2</v>
      </c>
      <c r="F2301">
        <f t="shared" si="353"/>
        <v>0.28799405822587626</v>
      </c>
      <c r="G2301">
        <f t="shared" si="354"/>
        <v>0.19382163010655076</v>
      </c>
      <c r="H2301">
        <f t="shared" si="355"/>
        <v>0.30686307172690291</v>
      </c>
      <c r="I2301">
        <f t="shared" si="356"/>
        <v>0.21132123994066959</v>
      </c>
      <c r="J2301">
        <f t="shared" si="357"/>
        <v>-3.9085054732742215E-2</v>
      </c>
      <c r="K2301" s="28">
        <f t="shared" si="358"/>
        <v>4.8019845000000148</v>
      </c>
      <c r="L2301" s="28">
        <f t="shared" si="359"/>
        <v>3.7919261000000182</v>
      </c>
      <c r="M2301" s="28">
        <f t="shared" si="360"/>
        <v>5.1198270644144275</v>
      </c>
      <c r="N2301" s="28">
        <f t="shared" si="361"/>
        <v>2.3122173468200002</v>
      </c>
      <c r="O2301" s="7">
        <f t="shared" si="362"/>
        <v>4.5340716532411838</v>
      </c>
      <c r="P2301" s="7">
        <f>[1]!S_PQ_PctChange("H00906.CSI",$A$3,$A2301)/100</f>
        <v>1.4501838072390649</v>
      </c>
    </row>
    <row r="2302" spans="1:16" x14ac:dyDescent="0.3">
      <c r="A2302" s="3">
        <v>20180620</v>
      </c>
      <c r="B2302" s="29">
        <f>板块策略指数!B2302</f>
        <v>1.2255392960805184E-2</v>
      </c>
      <c r="C2302" s="29">
        <f>板块策略指数!C2302</f>
        <v>2.6772658284525859E-2</v>
      </c>
      <c r="D2302" s="29">
        <f>板块策略指数!E2302</f>
        <v>8.6250766091390506E-3</v>
      </c>
      <c r="E2302" s="29">
        <f>板块策略指数!F2302</f>
        <v>-3.9654807334875801E-3</v>
      </c>
      <c r="F2302">
        <f t="shared" si="353"/>
        <v>0.28848654613653224</v>
      </c>
      <c r="G2302">
        <f t="shared" si="354"/>
        <v>0.19693752449680546</v>
      </c>
      <c r="H2302">
        <f t="shared" si="355"/>
        <v>0.30628542218279037</v>
      </c>
      <c r="I2302">
        <f t="shared" si="356"/>
        <v>0.20829050718387157</v>
      </c>
      <c r="J2302">
        <f t="shared" si="357"/>
        <v>1.0527327821526412E-2</v>
      </c>
      <c r="K2302" s="28">
        <f t="shared" si="358"/>
        <v>4.8730901000000157</v>
      </c>
      <c r="L2302" s="28">
        <f t="shared" si="359"/>
        <v>3.920218700000019</v>
      </c>
      <c r="M2302" s="28">
        <f t="shared" si="360"/>
        <v>5.1726110416796853</v>
      </c>
      <c r="N2302" s="28">
        <f t="shared" si="361"/>
        <v>2.2990828127460623</v>
      </c>
      <c r="O2302" s="7">
        <f t="shared" si="362"/>
        <v>4.59233063972267</v>
      </c>
      <c r="P2302" s="7">
        <f>[1]!S_PQ_PctChange("H00906.CSI",$A$3,$A2302)/100</f>
        <v>1.4645340648089935</v>
      </c>
    </row>
    <row r="2303" spans="1:16" x14ac:dyDescent="0.3">
      <c r="A2303" s="3">
        <v>20180621</v>
      </c>
      <c r="B2303" s="29">
        <f>板块策略指数!B2303</f>
        <v>-3.0967667259182693E-2</v>
      </c>
      <c r="C2303" s="29">
        <f>板块策略指数!C2303</f>
        <v>-4.7107662104533673E-3</v>
      </c>
      <c r="D2303" s="29">
        <f>板块策略指数!E2303</f>
        <v>-1.0648469122024299E-2</v>
      </c>
      <c r="E2303" s="29">
        <f>板块策略指数!F2303</f>
        <v>-4.6374106241904396E-3</v>
      </c>
      <c r="F2303">
        <f t="shared" si="353"/>
        <v>0.28354766014388705</v>
      </c>
      <c r="G2303">
        <f t="shared" si="354"/>
        <v>0.19881081993931551</v>
      </c>
      <c r="H2303">
        <f t="shared" si="355"/>
        <v>0.30735422862065703</v>
      </c>
      <c r="I2303">
        <f t="shared" si="356"/>
        <v>0.21028729129614007</v>
      </c>
      <c r="J2303">
        <f t="shared" si="357"/>
        <v>-1.408888147704899E-2</v>
      </c>
      <c r="K2303" s="28">
        <f t="shared" si="358"/>
        <v>4.6912142000000152</v>
      </c>
      <c r="L2303" s="28">
        <f t="shared" si="359"/>
        <v>3.8970407000000176</v>
      </c>
      <c r="M2303" s="28">
        <f t="shared" si="360"/>
        <v>5.1068821836000931</v>
      </c>
      <c r="N2303" s="28">
        <f t="shared" si="361"/>
        <v>2.2837836110601497</v>
      </c>
      <c r="O2303" s="7">
        <f t="shared" si="362"/>
        <v>4.5135409561591473</v>
      </c>
      <c r="P2303" s="7">
        <f>[1]!S_PQ_PctChange("H00906.CSI",$A$3,$A2303)/100</f>
        <v>1.430582636627789</v>
      </c>
    </row>
    <row r="2304" spans="1:16" x14ac:dyDescent="0.3">
      <c r="A2304" s="3">
        <v>20180622</v>
      </c>
      <c r="B2304" s="29">
        <f>板块策略指数!B2304</f>
        <v>1.8578056682526437E-2</v>
      </c>
      <c r="C2304" s="29">
        <f>板块策略指数!C2304</f>
        <v>9.4393538530321321E-3</v>
      </c>
      <c r="D2304" s="29">
        <f>板块策略指数!E2304</f>
        <v>2.6184581193848299E-3</v>
      </c>
      <c r="E2304" s="29">
        <f>板块策略指数!F2304</f>
        <v>1.7573002587739999E-3</v>
      </c>
      <c r="F2304">
        <f t="shared" si="353"/>
        <v>0.28643266512777754</v>
      </c>
      <c r="G2304">
        <f t="shared" si="354"/>
        <v>0.19903177160730201</v>
      </c>
      <c r="H2304">
        <f t="shared" si="355"/>
        <v>0.30561667643194151</v>
      </c>
      <c r="I2304">
        <f t="shared" si="356"/>
        <v>0.20891888683297874</v>
      </c>
      <c r="J2304">
        <f t="shared" si="357"/>
        <v>8.3187422684401404E-3</v>
      </c>
      <c r="K2304" s="28">
        <f t="shared" si="358"/>
        <v>4.796945900000015</v>
      </c>
      <c r="L2304" s="28">
        <f t="shared" si="359"/>
        <v>3.9432656000000179</v>
      </c>
      <c r="M2304" s="28">
        <f t="shared" si="360"/>
        <v>5.1228727988378679</v>
      </c>
      <c r="N2304" s="28">
        <f t="shared" si="361"/>
        <v>2.2895542048496238</v>
      </c>
      <c r="O2304" s="7">
        <f t="shared" si="362"/>
        <v>4.5594066823599242</v>
      </c>
      <c r="P2304" s="7">
        <f>[1]!S_PQ_PctChange("H00906.CSI",$A$3,$A2304)/100</f>
        <v>1.4484094366198657</v>
      </c>
    </row>
    <row r="2305" spans="1:16" x14ac:dyDescent="0.3">
      <c r="A2305" s="3">
        <v>20180625</v>
      </c>
      <c r="B2305" s="29">
        <f>板块策略指数!B2305</f>
        <v>-1.2435565424200257E-2</v>
      </c>
      <c r="C2305" s="29">
        <f>板块策略指数!C2305</f>
        <v>-1.8739838700957752E-3</v>
      </c>
      <c r="D2305" s="29">
        <f>板块策略指数!E2305</f>
        <v>-1.07082344393796E-3</v>
      </c>
      <c r="E2305" s="29">
        <f>板块策略指数!F2305</f>
        <v>-2.3964538609240998E-2</v>
      </c>
      <c r="F2305">
        <f t="shared" si="353"/>
        <v>0.28551712573887361</v>
      </c>
      <c r="G2305">
        <f t="shared" si="354"/>
        <v>0.20051735267887247</v>
      </c>
      <c r="H2305">
        <f t="shared" si="355"/>
        <v>0.30814556710638946</v>
      </c>
      <c r="I2305">
        <f t="shared" si="356"/>
        <v>0.20581995447586429</v>
      </c>
      <c r="J2305">
        <f t="shared" si="357"/>
        <v>-9.2688407081434852E-3</v>
      </c>
      <c r="K2305" s="28">
        <f t="shared" si="358"/>
        <v>4.724857600000016</v>
      </c>
      <c r="L2305" s="28">
        <f t="shared" si="359"/>
        <v>3.9340020000000191</v>
      </c>
      <c r="M2305" s="28">
        <f t="shared" si="360"/>
        <v>5.1163162831006224</v>
      </c>
      <c r="N2305" s="28">
        <f t="shared" si="361"/>
        <v>2.2107215561003142</v>
      </c>
      <c r="O2305" s="7">
        <f t="shared" si="362"/>
        <v>4.5078774273893414</v>
      </c>
      <c r="P2305" s="7">
        <f>[1]!S_PQ_PctChange("H00906.CSI",$A$3,$A2305)/100</f>
        <v>1.4197028745033395</v>
      </c>
    </row>
    <row r="2306" spans="1:16" x14ac:dyDescent="0.3">
      <c r="A2306" s="3">
        <v>20180626</v>
      </c>
      <c r="B2306" s="29">
        <f>板块策略指数!B2306</f>
        <v>1.9445147421658017E-2</v>
      </c>
      <c r="C2306" s="29">
        <f>板块策略指数!C2306</f>
        <v>-1.6314950824909856E-3</v>
      </c>
      <c r="D2306" s="29">
        <f>板块策略指数!E2306</f>
        <v>-6.9526740260691501E-3</v>
      </c>
      <c r="E2306" s="29">
        <f>板块策略指数!F2306</f>
        <v>-1.5935381568815399E-2</v>
      </c>
      <c r="F2306">
        <f t="shared" ref="F2306:F2369" si="363">IF(MID($A2306,6,1)&lt;&gt;MID($A2307,6,1),0.3,F2305*(1+B2306)/(1+$J2306))</f>
        <v>0.29112653874657862</v>
      </c>
      <c r="G2306">
        <f t="shared" ref="G2306:G2369" si="364">IF(MID($A2306,6,1)&lt;&gt;MID($A2307,6,1),0.2,G2305*(1+C2306)/(1+$J2306))</f>
        <v>0.20022975010671093</v>
      </c>
      <c r="H2306">
        <f t="shared" ref="H2306:H2369" si="365">IF(MID($A2306,6,1)&lt;&gt;MID($A2307,6,1),0.3,H2305*(1+D2306)/(1+$J2306))</f>
        <v>0.30606357153248021</v>
      </c>
      <c r="I2306">
        <f t="shared" ref="I2306:I2369" si="366">IF(MID($A2306,6,1)&lt;&gt;MID($A2307,6,1),0.2,I2305*(1+E2306)/(1+$J2306))</f>
        <v>0.20258013961423005</v>
      </c>
      <c r="J2306">
        <f t="shared" si="357"/>
        <v>-1.9747566316728011E-4</v>
      </c>
      <c r="K2306" s="28">
        <f t="shared" si="358"/>
        <v>4.8361783000000154</v>
      </c>
      <c r="L2306" s="28">
        <f t="shared" si="359"/>
        <v>3.9259522000000189</v>
      </c>
      <c r="M2306" s="28">
        <f t="shared" si="360"/>
        <v>5.0737915297438851</v>
      </c>
      <c r="N2306" s="28">
        <f t="shared" si="361"/>
        <v>2.1595574829926352</v>
      </c>
      <c r="O2306" s="7">
        <f t="shared" si="362"/>
        <v>4.5067897556417238</v>
      </c>
      <c r="P2306" s="7">
        <f>[1]!S_PQ_PctChange("H00906.CSI",$A$3,$A2306)/100</f>
        <v>1.4089267450479954</v>
      </c>
    </row>
    <row r="2307" spans="1:16" x14ac:dyDescent="0.3">
      <c r="A2307" s="3">
        <v>20180627</v>
      </c>
      <c r="B2307" s="29">
        <f>板块策略指数!B2307</f>
        <v>-1.3863695699632609E-2</v>
      </c>
      <c r="C2307" s="29">
        <f>板块策略指数!C2307</f>
        <v>-2.7108261424055161E-2</v>
      </c>
      <c r="D2307" s="29">
        <f>板块策略指数!E2307</f>
        <v>-2.6115039966911099E-2</v>
      </c>
      <c r="E2307" s="29">
        <f>板块策略指数!F2307</f>
        <v>-1.9676236102485499E-2</v>
      </c>
      <c r="F2307">
        <f t="shared" si="363"/>
        <v>0.29338138113433004</v>
      </c>
      <c r="G2307">
        <f t="shared" si="364"/>
        <v>0.19907050818777827</v>
      </c>
      <c r="H2307">
        <f t="shared" si="365"/>
        <v>0.30460224860734469</v>
      </c>
      <c r="I2307">
        <f t="shared" si="366"/>
        <v>0.20294586207054671</v>
      </c>
      <c r="J2307">
        <f t="shared" ref="J2307:J2370" si="367">SUMPRODUCT(F2306:I2306,B2307:E2307)</f>
        <v>-2.1442847213746168E-2</v>
      </c>
      <c r="K2307" s="28">
        <f t="shared" ref="K2307:K2370" si="368">(1+K2306)*(1+B2307)-1</f>
        <v>4.7552673000000159</v>
      </c>
      <c r="L2307" s="28">
        <f t="shared" ref="L2307:L2370" si="369">(1+L2306)*(1+C2307)-1</f>
        <v>3.7924182000000188</v>
      </c>
      <c r="M2307" s="28">
        <f t="shared" ref="M2307:M2370" si="370">(1+M2306)*(1+D2307)-1</f>
        <v>4.9151742211939373</v>
      </c>
      <c r="N2307" s="28">
        <f t="shared" ref="N2307:N2370" si="371">(1+N2306)*(1+E2307)-1</f>
        <v>2.0973892839778974</v>
      </c>
      <c r="O2307" s="7">
        <f t="shared" si="362"/>
        <v>4.3887085042732759</v>
      </c>
      <c r="P2307" s="7">
        <f>[1]!S_PQ_PctChange("H00906.CSI",$A$3,$A2307)/100</f>
        <v>1.3663946569748224</v>
      </c>
    </row>
    <row r="2308" spans="1:16" x14ac:dyDescent="0.3">
      <c r="A2308" s="3">
        <v>20180628</v>
      </c>
      <c r="B2308" s="29">
        <f>板块策略指数!B2308</f>
        <v>-5.1932600941054854E-3</v>
      </c>
      <c r="C2308" s="29">
        <f>板块策略指数!C2308</f>
        <v>-1.3675016925693163E-2</v>
      </c>
      <c r="D2308" s="29">
        <f>板块策略指数!E2308</f>
        <v>-1.7272751089618898E-2</v>
      </c>
      <c r="E2308" s="29">
        <f>板块策略指数!F2308</f>
        <v>-7.0083440633575697E-3</v>
      </c>
      <c r="F2308">
        <f t="shared" si="363"/>
        <v>0.29508289313135727</v>
      </c>
      <c r="G2308">
        <f t="shared" si="364"/>
        <v>0.19851792354480463</v>
      </c>
      <c r="H2308">
        <f t="shared" si="365"/>
        <v>0.30264873875089721</v>
      </c>
      <c r="I2308">
        <f t="shared" si="366"/>
        <v>0.20375044457294061</v>
      </c>
      <c r="J2308">
        <f t="shared" si="367"/>
        <v>-1.0929531637030657E-2</v>
      </c>
      <c r="K2308" s="28">
        <f t="shared" si="368"/>
        <v>4.7253787000000154</v>
      </c>
      <c r="L2308" s="28">
        <f t="shared" si="369"/>
        <v>3.7268818000000188</v>
      </c>
      <c r="M2308" s="28">
        <f t="shared" si="370"/>
        <v>4.8130028892195238</v>
      </c>
      <c r="N2308" s="28">
        <f t="shared" si="371"/>
        <v>2.0756817141776236</v>
      </c>
      <c r="O2308" s="7">
        <f t="shared" ref="O2308:O2371" si="372">(1+O2307)*(1+J2308)-1</f>
        <v>4.3298124441930845</v>
      </c>
      <c r="P2308" s="7">
        <f>[1]!S_PQ_PctChange("H00906.CSI",$A$3,$A2308)/100</f>
        <v>1.342389879863255</v>
      </c>
    </row>
    <row r="2309" spans="1:16" x14ac:dyDescent="0.3">
      <c r="A2309" s="3">
        <v>20180629</v>
      </c>
      <c r="B2309" s="29">
        <f>板块策略指数!B2309</f>
        <v>4.734593364103587E-2</v>
      </c>
      <c r="C2309" s="29">
        <f>板块策略指数!C2309</f>
        <v>4.1748113946915202E-2</v>
      </c>
      <c r="D2309" s="29">
        <f>板块策略指数!E2309</f>
        <v>3.0709284689435699E-2</v>
      </c>
      <c r="E2309" s="29">
        <f>板块策略指数!F2309</f>
        <v>1.9522927540580399E-2</v>
      </c>
      <c r="F2309">
        <f t="shared" si="363"/>
        <v>0.3</v>
      </c>
      <c r="G2309">
        <f t="shared" si="364"/>
        <v>0.2</v>
      </c>
      <c r="H2309">
        <f t="shared" si="365"/>
        <v>0.3</v>
      </c>
      <c r="I2309">
        <f t="shared" si="366"/>
        <v>0.2</v>
      </c>
      <c r="J2309">
        <f t="shared" si="367"/>
        <v>3.5530655414414136E-2</v>
      </c>
      <c r="K2309" s="28">
        <f t="shared" si="368"/>
        <v>4.9964521000000159</v>
      </c>
      <c r="L2309" s="28">
        <f t="shared" si="369"/>
        <v>3.9242202000000193</v>
      </c>
      <c r="M2309" s="28">
        <f t="shared" si="370"/>
        <v>4.9915160498450781</v>
      </c>
      <c r="N2309" s="28">
        <f t="shared" si="371"/>
        <v>2.1357280254214013</v>
      </c>
      <c r="O2309" s="7">
        <f t="shared" si="372"/>
        <v>4.5191841735711655</v>
      </c>
      <c r="P2309" s="7">
        <f>[1]!S_PQ_PctChange("H00906.CSI",$A$3,$A2309)/100</f>
        <v>1.4078522598490131</v>
      </c>
    </row>
    <row r="2310" spans="1:16" x14ac:dyDescent="0.3">
      <c r="A2310" s="3">
        <v>20180702</v>
      </c>
      <c r="B2310" s="29">
        <f>板块策略指数!B2310</f>
        <v>-1.4869425872675654E-2</v>
      </c>
      <c r="C2310" s="29">
        <f>板块策略指数!C2310</f>
        <v>-3.5419009084930856E-3</v>
      </c>
      <c r="D2310" s="29">
        <f>板块策略指数!E2310</f>
        <v>-2.6986268842169599E-2</v>
      </c>
      <c r="E2310" s="29">
        <f>板块策略指数!F2310</f>
        <v>-4.0091866101351098E-2</v>
      </c>
      <c r="F2310">
        <f t="shared" si="363"/>
        <v>0.30196605524485687</v>
      </c>
      <c r="G2310">
        <f t="shared" si="364"/>
        <v>0.20362547483684221</v>
      </c>
      <c r="H2310">
        <f t="shared" si="365"/>
        <v>0.29825195340941169</v>
      </c>
      <c r="I2310">
        <f t="shared" si="366"/>
        <v>0.19615651650888916</v>
      </c>
      <c r="J2310">
        <f t="shared" si="367"/>
        <v>-2.1283461816422412E-2</v>
      </c>
      <c r="K2310" s="28">
        <f t="shared" si="368"/>
        <v>4.9072883000000154</v>
      </c>
      <c r="L2310" s="28">
        <f t="shared" si="369"/>
        <v>3.9067791000000192</v>
      </c>
      <c r="M2310" s="28">
        <f t="shared" si="370"/>
        <v>4.8298273869517852</v>
      </c>
      <c r="N2310" s="28">
        <f t="shared" si="371"/>
        <v>2.0100108372959524</v>
      </c>
      <c r="O2310" s="7">
        <f t="shared" si="372"/>
        <v>4.4017168279551608</v>
      </c>
      <c r="P2310" s="7">
        <f>[1]!S_PQ_PctChange("H00906.CSI",$A$3,$A2310)/100</f>
        <v>1.3458478643225247</v>
      </c>
    </row>
    <row r="2311" spans="1:16" x14ac:dyDescent="0.3">
      <c r="A2311" s="3">
        <v>20180703</v>
      </c>
      <c r="B2311" s="29">
        <f>板块策略指数!B2311</f>
        <v>1.3064386920137193E-2</v>
      </c>
      <c r="C2311" s="29">
        <f>板块策略指数!C2311</f>
        <v>-8.6900997846019439E-3</v>
      </c>
      <c r="D2311" s="29">
        <f>板块策略指数!E2311</f>
        <v>-1.1095157632385701E-2</v>
      </c>
      <c r="E2311" s="29">
        <f>板块策略指数!F2311</f>
        <v>9.7895549658954008E-3</v>
      </c>
      <c r="F2311">
        <f t="shared" si="363"/>
        <v>0.305670613600734</v>
      </c>
      <c r="G2311">
        <f t="shared" si="364"/>
        <v>0.20169729238753054</v>
      </c>
      <c r="H2311">
        <f t="shared" si="365"/>
        <v>0.29471097888466802</v>
      </c>
      <c r="I2311">
        <f t="shared" si="366"/>
        <v>0.19792111512706731</v>
      </c>
      <c r="J2311">
        <f t="shared" si="367"/>
        <v>7.8660825048518256E-4</v>
      </c>
      <c r="K2311" s="28">
        <f t="shared" si="368"/>
        <v>4.9844634000000152</v>
      </c>
      <c r="L2311" s="28">
        <f t="shared" si="369"/>
        <v>3.8641387000000202</v>
      </c>
      <c r="M2311" s="28">
        <f t="shared" si="370"/>
        <v>4.7651445331239559</v>
      </c>
      <c r="N2311" s="28">
        <f t="shared" si="371"/>
        <v>2.0394775038356023</v>
      </c>
      <c r="O2311" s="7">
        <f t="shared" si="372"/>
        <v>4.4059658629788157</v>
      </c>
      <c r="P2311" s="7">
        <f>[1]!S_PQ_PctChange("H00906.CSI",$A$3,$A2311)/100</f>
        <v>1.3534971334202845</v>
      </c>
    </row>
    <row r="2312" spans="1:16" x14ac:dyDescent="0.3">
      <c r="A2312" s="3">
        <v>20180704</v>
      </c>
      <c r="B2312" s="29">
        <f>板块策略指数!B2312</f>
        <v>-2.7639019398130172E-2</v>
      </c>
      <c r="C2312" s="29">
        <f>板块策略指数!C2312</f>
        <v>-1.8553726685466492E-2</v>
      </c>
      <c r="D2312" s="29">
        <f>板块策略指数!E2312</f>
        <v>-1.47680672485015E-2</v>
      </c>
      <c r="E2312" s="29">
        <f>板块策略指数!F2312</f>
        <v>-7.5676084045348804E-3</v>
      </c>
      <c r="F2312">
        <f t="shared" si="363"/>
        <v>0.30268280959348093</v>
      </c>
      <c r="G2312">
        <f t="shared" si="364"/>
        <v>0.20159193030630762</v>
      </c>
      <c r="H2312">
        <f t="shared" si="365"/>
        <v>0.29569320140287353</v>
      </c>
      <c r="I2312">
        <f t="shared" si="366"/>
        <v>0.20003205869733767</v>
      </c>
      <c r="J2312">
        <f t="shared" si="367"/>
        <v>-1.8040773504216893E-2</v>
      </c>
      <c r="K2312" s="28">
        <f t="shared" si="368"/>
        <v>4.8190587000000145</v>
      </c>
      <c r="L2312" s="28">
        <f t="shared" si="369"/>
        <v>3.7738908000000198</v>
      </c>
      <c r="M2312" s="28">
        <f t="shared" si="370"/>
        <v>4.6800044909614504</v>
      </c>
      <c r="N2312" s="28">
        <f t="shared" si="371"/>
        <v>2.0164759283321816</v>
      </c>
      <c r="O2312" s="7">
        <f t="shared" si="372"/>
        <v>4.3084380572732863</v>
      </c>
      <c r="P2312" s="7">
        <f>[1]!S_PQ_PctChange("H00906.CSI",$A$3,$A2312)/100</f>
        <v>1.321854399227655</v>
      </c>
    </row>
    <row r="2313" spans="1:16" x14ac:dyDescent="0.3">
      <c r="A2313" s="3">
        <v>20180705</v>
      </c>
      <c r="B2313" s="29">
        <f>板块策略指数!B2313</f>
        <v>-2.2557943950625492E-2</v>
      </c>
      <c r="C2313" s="29">
        <f>板块策略指数!C2313</f>
        <v>-2.7229529422834825E-2</v>
      </c>
      <c r="D2313" s="29">
        <f>板块策略指数!E2313</f>
        <v>-5.4168601517509398E-3</v>
      </c>
      <c r="E2313" s="29">
        <f>板块策略指数!F2313</f>
        <v>2.25299342898939E-3</v>
      </c>
      <c r="F2313">
        <f t="shared" si="363"/>
        <v>0.29989394326230384</v>
      </c>
      <c r="G2313">
        <f t="shared" si="364"/>
        <v>0.19877988677522057</v>
      </c>
      <c r="H2313">
        <f t="shared" si="365"/>
        <v>0.29810643364513512</v>
      </c>
      <c r="I2313">
        <f t="shared" si="366"/>
        <v>0.20321973631734022</v>
      </c>
      <c r="J2313">
        <f t="shared" si="367"/>
        <v>-1.346821305729983E-2</v>
      </c>
      <c r="K2313" s="28">
        <f t="shared" si="368"/>
        <v>4.6877927000000144</v>
      </c>
      <c r="L2313" s="28">
        <f t="shared" si="369"/>
        <v>3.643900000000019</v>
      </c>
      <c r="M2313" s="28">
        <f t="shared" si="370"/>
        <v>4.6492367009725948</v>
      </c>
      <c r="N2313" s="28">
        <f t="shared" si="371"/>
        <v>2.0232720287774186</v>
      </c>
      <c r="O2313" s="7">
        <f t="shared" si="372"/>
        <v>4.236942882516451</v>
      </c>
      <c r="P2313" s="7">
        <f>[1]!S_PQ_PctChange("H00906.CSI",$A$3,$A2313)/100</f>
        <v>1.2958251881600193</v>
      </c>
    </row>
    <row r="2314" spans="1:16" x14ac:dyDescent="0.3">
      <c r="A2314" s="3">
        <v>20180706</v>
      </c>
      <c r="B2314" s="29">
        <f>板块策略指数!B2314</f>
        <v>2.8794474172731373E-3</v>
      </c>
      <c r="C2314" s="29">
        <f>板块策略指数!C2314</f>
        <v>2.5834966299878121E-3</v>
      </c>
      <c r="D2314" s="29">
        <f>板块策略指数!E2314</f>
        <v>1.0260213623202299E-2</v>
      </c>
      <c r="E2314" s="29">
        <f>板块策略指数!F2314</f>
        <v>8.8100261428069003E-3</v>
      </c>
      <c r="F2314">
        <f t="shared" si="363"/>
        <v>0.2988965176087266</v>
      </c>
      <c r="G2314">
        <f t="shared" si="364"/>
        <v>0.19806029413445037</v>
      </c>
      <c r="H2314">
        <f t="shared" si="365"/>
        <v>0.29930159281103946</v>
      </c>
      <c r="I2314">
        <f t="shared" si="366"/>
        <v>0.20374159544578344</v>
      </c>
      <c r="J2314">
        <f t="shared" si="367"/>
        <v>6.2260828893157989E-3</v>
      </c>
      <c r="K2314" s="28">
        <f t="shared" si="368"/>
        <v>4.704170400000014</v>
      </c>
      <c r="L2314" s="28">
        <f t="shared" si="369"/>
        <v>3.6558975000000196</v>
      </c>
      <c r="M2314" s="28">
        <f t="shared" si="370"/>
        <v>4.7071990763326088</v>
      </c>
      <c r="N2314" s="28">
        <f t="shared" si="371"/>
        <v>2.0499071343877642</v>
      </c>
      <c r="O2314" s="7">
        <f t="shared" si="372"/>
        <v>4.2695485229896102</v>
      </c>
      <c r="P2314" s="7">
        <f>[1]!S_PQ_PctChange("H00906.CSI",$A$3,$A2314)/100</f>
        <v>1.310155845184886</v>
      </c>
    </row>
    <row r="2315" spans="1:16" x14ac:dyDescent="0.3">
      <c r="A2315" s="3">
        <v>20180709</v>
      </c>
      <c r="B2315" s="29">
        <f>板块策略指数!B2315</f>
        <v>3.2759435096819632E-2</v>
      </c>
      <c r="C2315" s="29">
        <f>板块策略指数!C2315</f>
        <v>3.935980119837252E-2</v>
      </c>
      <c r="D2315" s="29">
        <f>板块策略指数!E2315</f>
        <v>2.6750491611171701E-2</v>
      </c>
      <c r="E2315" s="29">
        <f>板块策略指数!F2315</f>
        <v>3.1353510856399598E-2</v>
      </c>
      <c r="F2315">
        <f t="shared" si="363"/>
        <v>0.29912175434865285</v>
      </c>
      <c r="G2315">
        <f t="shared" si="364"/>
        <v>0.19947630194099103</v>
      </c>
      <c r="H2315">
        <f t="shared" si="365"/>
        <v>0.29778438468370338</v>
      </c>
      <c r="I2315">
        <f t="shared" si="366"/>
        <v>0.20361755902665246</v>
      </c>
      <c r="J2315">
        <f t="shared" si="367"/>
        <v>3.1981773944103224E-2</v>
      </c>
      <c r="K2315" s="28">
        <f t="shared" si="368"/>
        <v>4.8910358000000143</v>
      </c>
      <c r="L2315" s="28">
        <f t="shared" si="369"/>
        <v>3.8391527000000201</v>
      </c>
      <c r="M2315" s="28">
        <f t="shared" si="370"/>
        <v>4.8598694573473304</v>
      </c>
      <c r="N2315" s="28">
        <f t="shared" si="371"/>
        <v>2.1455324308368016</v>
      </c>
      <c r="O2315" s="7">
        <f t="shared" si="372"/>
        <v>4.4380780326393472</v>
      </c>
      <c r="P2315" s="7">
        <f>[1]!S_PQ_PctChange("H00906.CSI",$A$3,$A2315)/100</f>
        <v>1.3719815942541209</v>
      </c>
    </row>
    <row r="2316" spans="1:16" x14ac:dyDescent="0.3">
      <c r="A2316" s="3">
        <v>20180710</v>
      </c>
      <c r="B2316" s="29">
        <f>板块策略指数!B2316</f>
        <v>7.2046413297981856E-3</v>
      </c>
      <c r="C2316" s="29">
        <f>板块策略指数!C2316</f>
        <v>9.7132500075892657E-3</v>
      </c>
      <c r="D2316" s="29">
        <f>板块策略指数!E2316</f>
        <v>-1.4652173467895701E-5</v>
      </c>
      <c r="E2316" s="29">
        <f>板块策略指数!F2316</f>
        <v>-1.30358029833391E-3</v>
      </c>
      <c r="F2316">
        <f t="shared" si="363"/>
        <v>0.30012947440805116</v>
      </c>
      <c r="G2316">
        <f t="shared" si="364"/>
        <v>0.20064682580152485</v>
      </c>
      <c r="H2316">
        <f t="shared" si="365"/>
        <v>0.29664599336730973</v>
      </c>
      <c r="I2316">
        <f t="shared" si="366"/>
        <v>0.20257770642311387</v>
      </c>
      <c r="J2316">
        <f t="shared" si="367"/>
        <v>3.8228331185618525E-3</v>
      </c>
      <c r="K2316" s="28">
        <f t="shared" si="368"/>
        <v>4.933478600000015</v>
      </c>
      <c r="L2316" s="28">
        <f t="shared" si="369"/>
        <v>3.8861566000000201</v>
      </c>
      <c r="M2316" s="28">
        <f t="shared" si="370"/>
        <v>4.8597835975235428</v>
      </c>
      <c r="N2316" s="28">
        <f t="shared" si="371"/>
        <v>2.1414319767321923</v>
      </c>
      <c r="O2316" s="7">
        <f t="shared" si="372"/>
        <v>4.458866897443845</v>
      </c>
      <c r="P2316" s="7">
        <f>[1]!S_PQ_PctChange("H00906.CSI",$A$3,$A2316)/100</f>
        <v>1.3807306311688285</v>
      </c>
    </row>
    <row r="2317" spans="1:16" x14ac:dyDescent="0.3">
      <c r="A2317" s="3">
        <v>20180711</v>
      </c>
      <c r="B2317" s="29">
        <f>板块策略指数!B2317</f>
        <v>-2.7447019021860187E-2</v>
      </c>
      <c r="C2317" s="29">
        <f>板块策略指数!C2317</f>
        <v>-2.6657557393883454E-3</v>
      </c>
      <c r="D2317" s="29">
        <f>板块策略指数!E2317</f>
        <v>-1.1573851898066499E-2</v>
      </c>
      <c r="E2317" s="29">
        <f>板块策略指数!F2317</f>
        <v>-1.6728031883410901E-2</v>
      </c>
      <c r="F2317">
        <f t="shared" si="363"/>
        <v>0.29651586064630558</v>
      </c>
      <c r="G2317">
        <f t="shared" si="364"/>
        <v>0.20328205224848103</v>
      </c>
      <c r="H2317">
        <f t="shared" si="365"/>
        <v>0.29785762650436881</v>
      </c>
      <c r="I2317">
        <f t="shared" si="366"/>
        <v>0.20234446060084413</v>
      </c>
      <c r="J2317">
        <f t="shared" si="367"/>
        <v>-1.559459794587131E-2</v>
      </c>
      <c r="K2317" s="28">
        <f t="shared" si="368"/>
        <v>4.7706223000000145</v>
      </c>
      <c r="L2317" s="28">
        <f t="shared" si="369"/>
        <v>3.8731313000000203</v>
      </c>
      <c r="M2317" s="28">
        <f t="shared" si="370"/>
        <v>4.791963330011086</v>
      </c>
      <c r="N2317" s="28">
        <f t="shared" si="371"/>
        <v>2.0888820024658497</v>
      </c>
      <c r="O2317" s="7">
        <f t="shared" si="372"/>
        <v>4.373738062938183</v>
      </c>
      <c r="P2317" s="7">
        <f>[1]!S_PQ_PctChange("H00906.CSI",$A$3,$A2317)/100</f>
        <v>1.3385941509054304</v>
      </c>
    </row>
    <row r="2318" spans="1:16" x14ac:dyDescent="0.3">
      <c r="A2318" s="3">
        <v>20180712</v>
      </c>
      <c r="B2318" s="29">
        <f>板块策略指数!B2318</f>
        <v>4.2083225582100627E-2</v>
      </c>
      <c r="C2318" s="29">
        <f>板块策略指数!C2318</f>
        <v>2.7657268335864488E-2</v>
      </c>
      <c r="D2318" s="29">
        <f>板块策略指数!E2318</f>
        <v>1.8223843056546701E-2</v>
      </c>
      <c r="E2318" s="29">
        <f>板块策略指数!F2318</f>
        <v>2.02345131588599E-2</v>
      </c>
      <c r="F2318">
        <f t="shared" si="363"/>
        <v>0.30068828525695496</v>
      </c>
      <c r="G2318">
        <f t="shared" si="364"/>
        <v>0.20328882670006676</v>
      </c>
      <c r="H2318">
        <f t="shared" si="365"/>
        <v>0.29513326436787823</v>
      </c>
      <c r="I2318">
        <f t="shared" si="366"/>
        <v>0.2008896236750996</v>
      </c>
      <c r="J2318">
        <f t="shared" si="367"/>
        <v>2.7623022408411965E-2</v>
      </c>
      <c r="K2318" s="28">
        <f t="shared" si="368"/>
        <v>5.0134687000000158</v>
      </c>
      <c r="L2318" s="28">
        <f t="shared" si="369"/>
        <v>4.0079088000000205</v>
      </c>
      <c r="M2318" s="28">
        <f t="shared" si="370"/>
        <v>4.8975151607264813</v>
      </c>
      <c r="N2318" s="28">
        <f t="shared" si="371"/>
        <v>2.1513840259909105</v>
      </c>
      <c r="O2318" s="7">
        <f t="shared" si="372"/>
        <v>4.5221769498676609</v>
      </c>
      <c r="P2318" s="7">
        <f>[1]!S_PQ_PctChange("H00906.CSI",$A$3,$A2318)/100</f>
        <v>1.3952259640496809</v>
      </c>
    </row>
    <row r="2319" spans="1:16" x14ac:dyDescent="0.3">
      <c r="A2319" s="3">
        <v>20180713</v>
      </c>
      <c r="B2319" s="29">
        <f>板块策略指数!B2319</f>
        <v>4.8586101396020974E-3</v>
      </c>
      <c r="C2319" s="29">
        <f>板块策略指数!C2319</f>
        <v>2.0172631738021973E-2</v>
      </c>
      <c r="D2319" s="29">
        <f>板块策略指数!E2319</f>
        <v>1.05156193596623E-2</v>
      </c>
      <c r="E2319" s="29">
        <f>板块策略指数!F2319</f>
        <v>-1.76359817079673E-3</v>
      </c>
      <c r="F2319">
        <f t="shared" si="363"/>
        <v>0.29965874311536034</v>
      </c>
      <c r="G2319">
        <f t="shared" si="364"/>
        <v>0.20568028473034441</v>
      </c>
      <c r="H2319">
        <f t="shared" si="365"/>
        <v>0.29577855247847301</v>
      </c>
      <c r="I2319">
        <f t="shared" si="366"/>
        <v>0.19888241967582188</v>
      </c>
      <c r="J2319">
        <f t="shared" si="367"/>
        <v>8.3110182847057675E-3</v>
      </c>
      <c r="K2319" s="28">
        <f t="shared" si="368"/>
        <v>5.0426858000000161</v>
      </c>
      <c r="L2319" s="28">
        <f t="shared" si="369"/>
        <v>4.1089315000000202</v>
      </c>
      <c r="M2319" s="28">
        <f t="shared" si="370"/>
        <v>4.9595311853245185</v>
      </c>
      <c r="N2319" s="28">
        <f t="shared" si="371"/>
        <v>2.145826250887195</v>
      </c>
      <c r="O2319" s="7">
        <f t="shared" si="372"/>
        <v>4.5680718634693918</v>
      </c>
      <c r="P2319" s="7">
        <f>[1]!S_PQ_PctChange("H00906.CSI",$A$3,$A2319)/100</f>
        <v>1.4070913833710228</v>
      </c>
    </row>
    <row r="2320" spans="1:16" x14ac:dyDescent="0.3">
      <c r="A2320" s="3">
        <v>20180716</v>
      </c>
      <c r="B2320" s="29">
        <f>板块策略指数!B2320</f>
        <v>3.1572715563002495E-3</v>
      </c>
      <c r="C2320" s="29">
        <f>板块策略指数!C2320</f>
        <v>2.0829012876763821E-3</v>
      </c>
      <c r="D2320" s="29">
        <f>板块策略指数!E2320</f>
        <v>-1.35056931506378E-3</v>
      </c>
      <c r="E2320" s="29">
        <f>板块策略指数!F2320</f>
        <v>-1.4976816412096101E-2</v>
      </c>
      <c r="F2320">
        <f t="shared" si="363"/>
        <v>0.30120834190064316</v>
      </c>
      <c r="G2320">
        <f t="shared" si="364"/>
        <v>0.20652248060010475</v>
      </c>
      <c r="H2320">
        <f t="shared" si="365"/>
        <v>0.29597208654834761</v>
      </c>
      <c r="I2320">
        <f t="shared" si="366"/>
        <v>0.19629709095090409</v>
      </c>
      <c r="J2320">
        <f t="shared" si="367"/>
        <v>-2.0035791679603515E-3</v>
      </c>
      <c r="K2320" s="28">
        <f t="shared" si="368"/>
        <v>5.0617642000000149</v>
      </c>
      <c r="L2320" s="28">
        <f t="shared" si="369"/>
        <v>4.119572900000021</v>
      </c>
      <c r="M2320" s="28">
        <f t="shared" si="370"/>
        <v>4.9514824253734533</v>
      </c>
      <c r="N2320" s="28">
        <f t="shared" si="371"/>
        <v>2.0987117886633047</v>
      </c>
      <c r="O2320" s="7">
        <f t="shared" si="372"/>
        <v>4.5569157906780386</v>
      </c>
      <c r="P2320" s="7">
        <f>[1]!S_PQ_PctChange("H00906.CSI",$A$3,$A2320)/100</f>
        <v>1.3975546756161925</v>
      </c>
    </row>
    <row r="2321" spans="1:16" x14ac:dyDescent="0.3">
      <c r="A2321" s="3">
        <v>20180717</v>
      </c>
      <c r="B2321" s="29">
        <f>板块策略指数!B2321</f>
        <v>2.6211841100659262E-4</v>
      </c>
      <c r="C2321" s="29">
        <f>板块策略指数!C2321</f>
        <v>-1.3204246002630527E-2</v>
      </c>
      <c r="D2321" s="29">
        <f>板块策略指数!E2321</f>
        <v>-1.04130163844468E-2</v>
      </c>
      <c r="E2321" s="29">
        <f>板块策略指数!F2321</f>
        <v>-3.72939183690878E-3</v>
      </c>
      <c r="F2321">
        <f t="shared" si="363"/>
        <v>0.30324689143766076</v>
      </c>
      <c r="G2321">
        <f t="shared" si="364"/>
        <v>0.20512100966209335</v>
      </c>
      <c r="H2321">
        <f t="shared" si="365"/>
        <v>0.29479510576543916</v>
      </c>
      <c r="I2321">
        <f t="shared" si="366"/>
        <v>0.19683699313480638</v>
      </c>
      <c r="J2321">
        <f t="shared" si="367"/>
        <v>-6.4620523421244393E-3</v>
      </c>
      <c r="K2321" s="28">
        <f t="shared" si="368"/>
        <v>5.0633531000000156</v>
      </c>
      <c r="L2321" s="28">
        <f t="shared" si="369"/>
        <v>4.0519728000000201</v>
      </c>
      <c r="M2321" s="28">
        <f t="shared" si="370"/>
        <v>4.8895095413662926</v>
      </c>
      <c r="N2321" s="28">
        <f t="shared" si="371"/>
        <v>2.0871554782137305</v>
      </c>
      <c r="O2321" s="7">
        <f t="shared" si="372"/>
        <v>4.5210067099778994</v>
      </c>
      <c r="P2321" s="7">
        <f>[1]!S_PQ_PctChange("H00906.CSI",$A$3,$A2321)/100</f>
        <v>1.3880906879687054</v>
      </c>
    </row>
    <row r="2322" spans="1:16" x14ac:dyDescent="0.3">
      <c r="A2322" s="3">
        <v>20180718</v>
      </c>
      <c r="B2322" s="29">
        <f>板块策略指数!B2322</f>
        <v>-1.0441004994414704E-2</v>
      </c>
      <c r="C2322" s="29">
        <f>板块策略指数!C2322</f>
        <v>-3.9164898116631095E-3</v>
      </c>
      <c r="D2322" s="29">
        <f>板块策略指数!E2322</f>
        <v>-5.1442498586216703E-3</v>
      </c>
      <c r="E2322" s="29">
        <f>板块策略指数!F2322</f>
        <v>-4.4131377025147002E-3</v>
      </c>
      <c r="F2322">
        <f t="shared" si="363"/>
        <v>0.30199981493053762</v>
      </c>
      <c r="G2322">
        <f t="shared" si="364"/>
        <v>0.20562434147937375</v>
      </c>
      <c r="H2322">
        <f t="shared" si="365"/>
        <v>0.29515423007537067</v>
      </c>
      <c r="I2322">
        <f t="shared" si="366"/>
        <v>0.19722161351471762</v>
      </c>
      <c r="J2322">
        <f t="shared" si="367"/>
        <v>-6.3547250893500502E-3</v>
      </c>
      <c r="K2322" s="28">
        <f t="shared" si="368"/>
        <v>5.000045600000016</v>
      </c>
      <c r="L2322" s="28">
        <f t="shared" si="369"/>
        <v>4.0321868000000203</v>
      </c>
      <c r="M2322" s="28">
        <f t="shared" si="370"/>
        <v>4.859212432740768</v>
      </c>
      <c r="N2322" s="28">
        <f t="shared" si="371"/>
        <v>2.0735314359793007</v>
      </c>
      <c r="O2322" s="7">
        <f t="shared" si="372"/>
        <v>4.4859222301195327</v>
      </c>
      <c r="P2322" s="7">
        <f>[1]!S_PQ_PctChange("H00906.CSI",$A$3,$A2322)/100</f>
        <v>1.3747142542878799</v>
      </c>
    </row>
    <row r="2323" spans="1:16" x14ac:dyDescent="0.3">
      <c r="A2323" s="3">
        <v>20180719</v>
      </c>
      <c r="B2323" s="29">
        <f>板块策略指数!B2323</f>
        <v>-4.4939325127796434E-3</v>
      </c>
      <c r="C2323" s="29">
        <f>板块策略指数!C2323</f>
        <v>-1.9587329309794344E-2</v>
      </c>
      <c r="D2323" s="29">
        <f>板块策略指数!E2323</f>
        <v>-3.2682065415435501E-3</v>
      </c>
      <c r="E2323" s="29">
        <f>板块策略指数!F2323</f>
        <v>2.28059789211551E-3</v>
      </c>
      <c r="F2323">
        <f t="shared" si="363"/>
        <v>0.30242685781161754</v>
      </c>
      <c r="G2323">
        <f t="shared" si="364"/>
        <v>0.20279311622310287</v>
      </c>
      <c r="H2323">
        <f t="shared" si="365"/>
        <v>0.29593551818950059</v>
      </c>
      <c r="I2323">
        <f t="shared" si="366"/>
        <v>0.19884450777577858</v>
      </c>
      <c r="J2323">
        <f t="shared" si="367"/>
        <v>-5.8996402672711681E-3</v>
      </c>
      <c r="K2323" s="28">
        <f t="shared" si="368"/>
        <v>4.9730818000000152</v>
      </c>
      <c r="L2323" s="28">
        <f t="shared" si="369"/>
        <v>3.9336197000000199</v>
      </c>
      <c r="M2323" s="28">
        <f t="shared" si="370"/>
        <v>4.8400633163397915</v>
      </c>
      <c r="N2323" s="28">
        <f t="shared" si="371"/>
        <v>2.0805409252935454</v>
      </c>
      <c r="O2323" s="7">
        <f t="shared" si="372"/>
        <v>4.4535572624276014</v>
      </c>
      <c r="P2323" s="7">
        <f>[1]!S_PQ_PctChange("H00906.CSI",$A$3,$A2323)/100</f>
        <v>1.3680367239148543</v>
      </c>
    </row>
    <row r="2324" spans="1:16" x14ac:dyDescent="0.3">
      <c r="A2324" s="3">
        <v>20180720</v>
      </c>
      <c r="B2324" s="29">
        <f>板块策略指数!B2324</f>
        <v>1.0805226206679451E-2</v>
      </c>
      <c r="C2324" s="29">
        <f>板块策略指数!C2324</f>
        <v>4.0824184320489522E-3</v>
      </c>
      <c r="D2324" s="29">
        <f>板块策略指数!E2324</f>
        <v>5.7922765235523298E-3</v>
      </c>
      <c r="E2324" s="29">
        <f>板块策略指数!F2324</f>
        <v>3.7284566166646903E-2</v>
      </c>
      <c r="F2324">
        <f t="shared" si="363"/>
        <v>0.30170500744405382</v>
      </c>
      <c r="G2324">
        <f t="shared" si="364"/>
        <v>0.20096353147179202</v>
      </c>
      <c r="H2324">
        <f t="shared" si="365"/>
        <v>0.29376501325920612</v>
      </c>
      <c r="I2324">
        <f t="shared" si="366"/>
        <v>0.20356644782494768</v>
      </c>
      <c r="J2324">
        <f t="shared" si="367"/>
        <v>1.3223648526726339E-2</v>
      </c>
      <c r="K2324" s="28">
        <f t="shared" si="368"/>
        <v>5.0376223000000149</v>
      </c>
      <c r="L2324" s="28">
        <f t="shared" si="369"/>
        <v>3.9537608000000199</v>
      </c>
      <c r="M2324" s="28">
        <f t="shared" si="370"/>
        <v>4.8738905779830857</v>
      </c>
      <c r="N2324" s="28">
        <f t="shared" si="371"/>
        <v>2.1953975572517166</v>
      </c>
      <c r="O2324" s="7">
        <f t="shared" si="372"/>
        <v>4.52567318688632</v>
      </c>
      <c r="P2324" s="7">
        <f>[1]!S_PQ_PctChange("H00906.CSI",$A$3,$A2324)/100</f>
        <v>1.4090821940516518</v>
      </c>
    </row>
    <row r="2325" spans="1:16" x14ac:dyDescent="0.3">
      <c r="A2325" s="3">
        <v>20180723</v>
      </c>
      <c r="B2325" s="29">
        <f>板块策略指数!B2325</f>
        <v>1.1236294128567838E-2</v>
      </c>
      <c r="C2325" s="29">
        <f>板块策略指数!C2325</f>
        <v>-4.4739301905735981E-2</v>
      </c>
      <c r="D2325" s="29">
        <f>板块策略指数!E2325</f>
        <v>-2.04810430756576E-3</v>
      </c>
      <c r="E2325" s="29">
        <f>板块策略指数!F2325</f>
        <v>1.6855471498611701E-2</v>
      </c>
      <c r="F2325">
        <f t="shared" si="363"/>
        <v>0.30594293620133794</v>
      </c>
      <c r="G2325">
        <f t="shared" si="364"/>
        <v>0.19250606984230434</v>
      </c>
      <c r="H2325">
        <f t="shared" si="365"/>
        <v>0.29397807530936804</v>
      </c>
      <c r="I2325">
        <f t="shared" si="366"/>
        <v>0.20757291864698935</v>
      </c>
      <c r="J2325">
        <f t="shared" si="367"/>
        <v>-2.7713748325375012E-3</v>
      </c>
      <c r="K2325" s="28">
        <f t="shared" si="368"/>
        <v>5.1054628000000148</v>
      </c>
      <c r="L2325" s="28">
        <f t="shared" si="369"/>
        <v>3.7321330000000188</v>
      </c>
      <c r="M2325" s="28">
        <f t="shared" si="370"/>
        <v>4.8618602373881483</v>
      </c>
      <c r="N2325" s="28">
        <f t="shared" si="371"/>
        <v>2.2492574897047066</v>
      </c>
      <c r="O2325" s="7">
        <f t="shared" si="372"/>
        <v>4.510359475283356</v>
      </c>
      <c r="P2325" s="7">
        <f>[1]!S_PQ_PctChange("H00906.CSI",$A$3,$A2325)/100</f>
        <v>1.4307366260163872</v>
      </c>
    </row>
    <row r="2326" spans="1:16" x14ac:dyDescent="0.3">
      <c r="A2326" s="3">
        <v>20180724</v>
      </c>
      <c r="B2326" s="29">
        <f>板块策略指数!B2326</f>
        <v>8.1047254927176793E-3</v>
      </c>
      <c r="C2326" s="29">
        <f>板块策略指数!C2326</f>
        <v>1.3490343572338297E-2</v>
      </c>
      <c r="D2326" s="29">
        <f>板块策略指数!E2326</f>
        <v>1.8566538428742198E-2</v>
      </c>
      <c r="E2326" s="29">
        <f>板块策略指数!F2326</f>
        <v>9.5061914556610703E-3</v>
      </c>
      <c r="F2326">
        <f t="shared" si="363"/>
        <v>0.30461244562178058</v>
      </c>
      <c r="G2326">
        <f t="shared" si="364"/>
        <v>0.19269285229208233</v>
      </c>
      <c r="H2326">
        <f t="shared" si="365"/>
        <v>0.29573716788640925</v>
      </c>
      <c r="I2326">
        <f t="shared" si="366"/>
        <v>0.20695753419972754</v>
      </c>
      <c r="J2326">
        <f t="shared" si="367"/>
        <v>1.250793967438881E-2</v>
      </c>
      <c r="K2326" s="28">
        <f t="shared" si="368"/>
        <v>5.1549459000000155</v>
      </c>
      <c r="L2326" s="28">
        <f t="shared" si="369"/>
        <v>3.7959711000000196</v>
      </c>
      <c r="M2326" s="28">
        <f t="shared" si="370"/>
        <v>4.9706946907495304</v>
      </c>
      <c r="N2326" s="28">
        <f t="shared" si="371"/>
        <v>2.2801455534905806</v>
      </c>
      <c r="O2326" s="7">
        <f t="shared" si="372"/>
        <v>4.5792827191843966</v>
      </c>
      <c r="P2326" s="7">
        <f>[1]!S_PQ_PctChange("H00906.CSI",$A$3,$A2326)/100</f>
        <v>1.4702689966293314</v>
      </c>
    </row>
    <row r="2327" spans="1:16" x14ac:dyDescent="0.3">
      <c r="A2327" s="3">
        <v>20180725</v>
      </c>
      <c r="B2327" s="29">
        <f>板块策略指数!B2327</f>
        <v>1.0658095305111294E-3</v>
      </c>
      <c r="C2327" s="29">
        <f>板块策略指数!C2327</f>
        <v>1.2129785352543134E-2</v>
      </c>
      <c r="D2327" s="29">
        <f>板块策略指数!E2327</f>
        <v>-3.5454257149579601E-3</v>
      </c>
      <c r="E2327" s="29">
        <f>板块策略指数!F2327</f>
        <v>1.36253580844771E-3</v>
      </c>
      <c r="F2327">
        <f t="shared" si="363"/>
        <v>0.30436020349846316</v>
      </c>
      <c r="G2327">
        <f t="shared" si="364"/>
        <v>0.19466120374044801</v>
      </c>
      <c r="H2327">
        <f t="shared" si="365"/>
        <v>0.29413114147898056</v>
      </c>
      <c r="I2327">
        <f t="shared" si="366"/>
        <v>0.20684745128210785</v>
      </c>
      <c r="J2327">
        <f t="shared" si="367"/>
        <v>1.8954546762101105E-3</v>
      </c>
      <c r="K2327" s="28">
        <f t="shared" si="368"/>
        <v>5.1615059000000159</v>
      </c>
      <c r="L2327" s="28">
        <f t="shared" si="369"/>
        <v>3.85414520000002</v>
      </c>
      <c r="M2327" s="28">
        <f t="shared" si="370"/>
        <v>4.9495260362567839</v>
      </c>
      <c r="N2327" s="28">
        <f t="shared" si="371"/>
        <v>2.2846148692641322</v>
      </c>
      <c r="O2327" s="7">
        <f t="shared" si="372"/>
        <v>4.5898579967043736</v>
      </c>
      <c r="P2327" s="7">
        <f>[1]!S_PQ_PctChange("H00906.CSI",$A$3,$A2327)/100</f>
        <v>1.4687956716158039</v>
      </c>
    </row>
    <row r="2328" spans="1:16" x14ac:dyDescent="0.3">
      <c r="A2328" s="3">
        <v>20180726</v>
      </c>
      <c r="B2328" s="29">
        <f>板块策略指数!B2328</f>
        <v>-2.3033427591134883E-2</v>
      </c>
      <c r="C2328" s="29">
        <f>板块策略指数!C2328</f>
        <v>-1.3054862882964502E-2</v>
      </c>
      <c r="D2328" s="29">
        <f>板块策略指数!E2328</f>
        <v>-9.9264127748520305E-3</v>
      </c>
      <c r="E2328" s="29">
        <f>板块策略指数!F2328</f>
        <v>-9.2778396174124107E-3</v>
      </c>
      <c r="F2328">
        <f t="shared" si="363"/>
        <v>0.30169123205134585</v>
      </c>
      <c r="G2328">
        <f t="shared" si="364"/>
        <v>0.19492499630950255</v>
      </c>
      <c r="H2328">
        <f t="shared" si="365"/>
        <v>0.29546333913603834</v>
      </c>
      <c r="I2328">
        <f t="shared" si="366"/>
        <v>0.20792043250311285</v>
      </c>
      <c r="J2328">
        <f t="shared" si="367"/>
        <v>-1.4390498630893979E-2</v>
      </c>
      <c r="K2328" s="28">
        <f t="shared" si="368"/>
        <v>5.0195853000000152</v>
      </c>
      <c r="L2328" s="28">
        <f t="shared" si="369"/>
        <v>3.7907750000000195</v>
      </c>
      <c r="M2328" s="28">
        <f t="shared" si="370"/>
        <v>4.89046858500617</v>
      </c>
      <c r="N2328" s="28">
        <f t="shared" si="371"/>
        <v>2.2541407393021315</v>
      </c>
      <c r="O2328" s="7">
        <f t="shared" si="372"/>
        <v>4.5094171528559075</v>
      </c>
      <c r="P2328" s="7">
        <f>[1]!S_PQ_PctChange("H00906.CSI",$A$3,$A2328)/100</f>
        <v>1.4433409754607431</v>
      </c>
    </row>
    <row r="2329" spans="1:16" x14ac:dyDescent="0.3">
      <c r="A2329" s="3">
        <v>20180727</v>
      </c>
      <c r="B2329" s="29">
        <f>板块策略指数!B2329</f>
        <v>-1.0706136185162127E-2</v>
      </c>
      <c r="C2329" s="29">
        <f>板块策略指数!C2329</f>
        <v>-7.6072451743193562E-3</v>
      </c>
      <c r="D2329" s="29">
        <f>板块策略指数!E2329</f>
        <v>-5.7745074035606301E-3</v>
      </c>
      <c r="E2329" s="29">
        <f>板块策略指数!F2329</f>
        <v>-1.9964335759461902E-3</v>
      </c>
      <c r="F2329">
        <f t="shared" si="363"/>
        <v>0.30051501755557769</v>
      </c>
      <c r="G2329">
        <f t="shared" si="364"/>
        <v>0.19477324302880247</v>
      </c>
      <c r="H2329">
        <f t="shared" si="365"/>
        <v>0.29577854757181699</v>
      </c>
      <c r="I2329">
        <f t="shared" si="366"/>
        <v>0.20893319184380243</v>
      </c>
      <c r="J2329">
        <f t="shared" si="367"/>
        <v>-6.8340442256370057E-3</v>
      </c>
      <c r="K2329" s="28">
        <f t="shared" si="368"/>
        <v>4.9551388000000154</v>
      </c>
      <c r="L2329" s="28">
        <f t="shared" si="369"/>
        <v>3.7543304000000202</v>
      </c>
      <c r="M2329" s="28">
        <f t="shared" si="370"/>
        <v>4.8564540305516104</v>
      </c>
      <c r="N2329" s="28">
        <f t="shared" si="371"/>
        <v>2.2476440634693344</v>
      </c>
      <c r="O2329" s="7">
        <f t="shared" si="372"/>
        <v>4.4717655523758069</v>
      </c>
      <c r="P2329" s="7">
        <f>[1]!S_PQ_PctChange("H00906.CSI",$A$3,$A2329)/100</f>
        <v>1.4333923956140651</v>
      </c>
    </row>
    <row r="2330" spans="1:16" x14ac:dyDescent="0.3">
      <c r="A2330" s="3">
        <v>20180730</v>
      </c>
      <c r="B2330" s="29">
        <f>板块策略指数!B2330</f>
        <v>-2.1958497424106958E-2</v>
      </c>
      <c r="C2330" s="29">
        <f>板块策略指数!C2330</f>
        <v>-3.0961815358898873E-2</v>
      </c>
      <c r="D2330" s="29">
        <f>板块策略指数!E2330</f>
        <v>-7.5172670358700502E-3</v>
      </c>
      <c r="E2330" s="29">
        <f>板块策略指数!F2330</f>
        <v>8.5803718731081204E-3</v>
      </c>
      <c r="F2330">
        <f t="shared" si="363"/>
        <v>0.29780553331399362</v>
      </c>
      <c r="G2330">
        <f t="shared" si="364"/>
        <v>0.19124033021557119</v>
      </c>
      <c r="H2330">
        <f t="shared" si="365"/>
        <v>0.29743969738488119</v>
      </c>
      <c r="I2330">
        <f t="shared" si="366"/>
        <v>0.21351443908555362</v>
      </c>
      <c r="J2330">
        <f t="shared" si="367"/>
        <v>-1.3060113269335205E-2</v>
      </c>
      <c r="K2330" s="28">
        <f t="shared" si="368"/>
        <v>4.8243729000000162</v>
      </c>
      <c r="L2330" s="28">
        <f t="shared" si="369"/>
        <v>3.6071277000000199</v>
      </c>
      <c r="M2330" s="28">
        <f t="shared" si="370"/>
        <v>4.812429501720656</v>
      </c>
      <c r="N2330" s="28">
        <f t="shared" si="371"/>
        <v>2.2755100572453935</v>
      </c>
      <c r="O2330" s="7">
        <f t="shared" si="372"/>
        <v>4.4003036744785327</v>
      </c>
      <c r="P2330" s="7">
        <f>[1]!S_PQ_PctChange("H00906.CSI",$A$3,$A2330)/100</f>
        <v>1.422813522707961</v>
      </c>
    </row>
    <row r="2331" spans="1:16" x14ac:dyDescent="0.3">
      <c r="A2331" s="3">
        <v>20180731</v>
      </c>
      <c r="B2331" s="29">
        <f>板块策略指数!B2331</f>
        <v>4.5331918909244715E-4</v>
      </c>
      <c r="C2331" s="29">
        <f>板块策略指数!C2331</f>
        <v>2.9687694569438096E-3</v>
      </c>
      <c r="D2331" s="29">
        <f>板块策略指数!E2331</f>
        <v>5.1378983493338497E-4</v>
      </c>
      <c r="E2331" s="29">
        <f>板块策略指数!F2331</f>
        <v>2.2672256801619102E-3</v>
      </c>
      <c r="F2331">
        <f t="shared" si="363"/>
        <v>0.3</v>
      </c>
      <c r="G2331">
        <f t="shared" si="364"/>
        <v>0.2</v>
      </c>
      <c r="H2331">
        <f t="shared" si="365"/>
        <v>0.3</v>
      </c>
      <c r="I2331">
        <f t="shared" si="366"/>
        <v>0.2</v>
      </c>
      <c r="J2331">
        <f t="shared" si="367"/>
        <v>1.3396563265511265E-3</v>
      </c>
      <c r="K2331" s="28">
        <f t="shared" si="368"/>
        <v>4.8270132000000165</v>
      </c>
      <c r="L2331" s="28">
        <f t="shared" si="369"/>
        <v>3.6208052000000199</v>
      </c>
      <c r="M2331" s="28">
        <f t="shared" si="370"/>
        <v>4.8154158689149069</v>
      </c>
      <c r="N2331" s="28">
        <f t="shared" si="371"/>
        <v>2.2829363777628089</v>
      </c>
      <c r="O2331" s="7">
        <f t="shared" si="372"/>
        <v>4.4075382254613453</v>
      </c>
      <c r="P2331" s="7">
        <f>[1]!S_PQ_PctChange("H00906.CSI",$A$3,$A2331)/100</f>
        <v>1.4247955235691339</v>
      </c>
    </row>
    <row r="2332" spans="1:16" x14ac:dyDescent="0.3">
      <c r="A2332" s="3">
        <v>20180801</v>
      </c>
      <c r="B2332" s="29">
        <f>板块策略指数!B2332</f>
        <v>-1.6469655500351493E-2</v>
      </c>
      <c r="C2332" s="29">
        <f>板块策略指数!C2332</f>
        <v>-1.7101564896092165E-2</v>
      </c>
      <c r="D2332" s="29">
        <f>板块策略指数!E2332</f>
        <v>-1.9641133782132499E-2</v>
      </c>
      <c r="E2332" s="29">
        <f>板块策略指数!F2332</f>
        <v>-2.3021731287560201E-2</v>
      </c>
      <c r="F2332">
        <f t="shared" si="363"/>
        <v>0.30073024300295742</v>
      </c>
      <c r="G2332">
        <f t="shared" si="364"/>
        <v>0.2003580176853611</v>
      </c>
      <c r="H2332">
        <f t="shared" si="365"/>
        <v>0.29976051244030377</v>
      </c>
      <c r="I2332">
        <f t="shared" si="366"/>
        <v>0.19915122687137771</v>
      </c>
      <c r="J2332">
        <f t="shared" si="367"/>
        <v>-1.8857896021475671E-2</v>
      </c>
      <c r="K2332" s="28">
        <f t="shared" si="368"/>
        <v>4.7310443000000157</v>
      </c>
      <c r="L2332" s="28">
        <f t="shared" si="369"/>
        <v>3.5417822000000196</v>
      </c>
      <c r="M2332" s="28">
        <f t="shared" si="370"/>
        <v>4.7011945078348125</v>
      </c>
      <c r="N2332" s="28">
        <f t="shared" si="371"/>
        <v>2.207357498639797</v>
      </c>
      <c r="O2332" s="7">
        <f t="shared" si="372"/>
        <v>4.3055634318734404</v>
      </c>
      <c r="P2332" s="7">
        <f>[1]!S_PQ_PctChange("H00906.CSI",$A$3,$A2332)/100</f>
        <v>1.379040396931889</v>
      </c>
    </row>
    <row r="2333" spans="1:16" x14ac:dyDescent="0.3">
      <c r="A2333" s="3">
        <v>20180802</v>
      </c>
      <c r="B2333" s="29">
        <f>板块策略指数!B2333</f>
        <v>-2.6607279933257413E-2</v>
      </c>
      <c r="C2333" s="29">
        <f>板块策略指数!C2333</f>
        <v>-2.0205724528137171E-3</v>
      </c>
      <c r="D2333" s="29">
        <f>板块策略指数!E2333</f>
        <v>-2.8911946389677898E-2</v>
      </c>
      <c r="E2333" s="29">
        <f>板块策略指数!F2333</f>
        <v>-2.2971763316217E-2</v>
      </c>
      <c r="F2333">
        <f t="shared" si="363"/>
        <v>0.29920582692019754</v>
      </c>
      <c r="G2333">
        <f t="shared" si="364"/>
        <v>0.20437753785935442</v>
      </c>
      <c r="H2333">
        <f t="shared" si="365"/>
        <v>0.29753487759736635</v>
      </c>
      <c r="I2333">
        <f t="shared" si="366"/>
        <v>0.19888175762308166</v>
      </c>
      <c r="J2333">
        <f t="shared" si="367"/>
        <v>-2.1647966364451578E-2</v>
      </c>
      <c r="K2333" s="28">
        <f t="shared" si="368"/>
        <v>4.5785568000000163</v>
      </c>
      <c r="L2333" s="28">
        <f t="shared" si="369"/>
        <v>3.5326052000000194</v>
      </c>
      <c r="M2333" s="28">
        <f t="shared" si="370"/>
        <v>4.5363618778671668</v>
      </c>
      <c r="N2333" s="28">
        <f t="shared" si="371"/>
        <v>2.1336788413105499</v>
      </c>
      <c r="O2333" s="7">
        <f t="shared" si="372"/>
        <v>4.1907087731557802</v>
      </c>
      <c r="P2333" s="7">
        <f>[1]!S_PQ_PctChange("H00906.CSI",$A$3,$A2333)/100</f>
        <v>1.3267477065798405</v>
      </c>
    </row>
    <row r="2334" spans="1:16" x14ac:dyDescent="0.3">
      <c r="A2334" s="3">
        <v>20180803</v>
      </c>
      <c r="B2334" s="29">
        <f>板块策略指数!B2334</f>
        <v>-3.1546671712655211E-2</v>
      </c>
      <c r="C2334" s="29">
        <f>板块策略指数!C2334</f>
        <v>-2.8082106070036736E-2</v>
      </c>
      <c r="D2334" s="29">
        <f>板块策略指数!E2334</f>
        <v>-2.6158681554313199E-2</v>
      </c>
      <c r="E2334" s="29">
        <f>板块策略指数!F2334</f>
        <v>-1.94347665718149E-3</v>
      </c>
      <c r="F2334">
        <f t="shared" si="363"/>
        <v>0.29669407493585348</v>
      </c>
      <c r="G2334">
        <f t="shared" si="364"/>
        <v>0.20338685052412633</v>
      </c>
      <c r="H2334">
        <f t="shared" si="365"/>
        <v>0.29667859200033803</v>
      </c>
      <c r="I2334">
        <f t="shared" si="366"/>
        <v>0.20324048253968216</v>
      </c>
      <c r="J2334">
        <f t="shared" si="367"/>
        <v>-2.3347941860715097E-2</v>
      </c>
      <c r="K2334" s="28">
        <f t="shared" si="368"/>
        <v>4.402571900000015</v>
      </c>
      <c r="L2334" s="28">
        <f t="shared" si="369"/>
        <v>3.4053201000000186</v>
      </c>
      <c r="M2334" s="28">
        <f t="shared" si="370"/>
        <v>4.3915379505345999</v>
      </c>
      <c r="N2334" s="28">
        <f t="shared" si="371"/>
        <v>2.127588609631359</v>
      </c>
      <c r="O2334" s="7">
        <f t="shared" si="372"/>
        <v>4.0695164065042349</v>
      </c>
      <c r="P2334" s="7">
        <f>[1]!S_PQ_PctChange("H00906.CSI",$A$3,$A2334)/100</f>
        <v>1.2903432389066645</v>
      </c>
    </row>
    <row r="2335" spans="1:16" x14ac:dyDescent="0.3">
      <c r="A2335" s="3">
        <v>20180806</v>
      </c>
      <c r="B2335" s="29">
        <f>板块策略指数!B2335</f>
        <v>-2.031763797535021E-2</v>
      </c>
      <c r="C2335" s="29">
        <f>板块策略指数!C2335</f>
        <v>-3.9478130090932616E-2</v>
      </c>
      <c r="D2335" s="29">
        <f>板块策略指数!E2335</f>
        <v>-1.8773237310644401E-2</v>
      </c>
      <c r="E2335" s="29">
        <f>板块策略指数!F2335</f>
        <v>-5.2169809252482498E-5</v>
      </c>
      <c r="F2335">
        <f t="shared" si="363"/>
        <v>0.29648829316417663</v>
      </c>
      <c r="G2335">
        <f t="shared" si="364"/>
        <v>0.19927073204812429</v>
      </c>
      <c r="H2335">
        <f t="shared" si="365"/>
        <v>0.29694018961612789</v>
      </c>
      <c r="I2335">
        <f t="shared" si="366"/>
        <v>0.20730078517157111</v>
      </c>
      <c r="J2335">
        <f t="shared" si="367"/>
        <v>-1.9637675977571295E-2</v>
      </c>
      <c r="K2335" s="28">
        <f t="shared" si="368"/>
        <v>4.2928044000000147</v>
      </c>
      <c r="L2335" s="28">
        <f t="shared" si="369"/>
        <v>3.2314063000000175</v>
      </c>
      <c r="M2335" s="28">
        <f t="shared" si="370"/>
        <v>4.2903213291198687</v>
      </c>
      <c r="N2335" s="28">
        <f t="shared" si="371"/>
        <v>2.1274254439301741</v>
      </c>
      <c r="O2335" s="7">
        <f t="shared" si="372"/>
        <v>3.9699628859503235</v>
      </c>
      <c r="P2335" s="7">
        <f>[1]!S_PQ_PctChange("H00906.CSI",$A$3,$A2335)/100</f>
        <v>1.2564545220438363</v>
      </c>
    </row>
    <row r="2336" spans="1:16" x14ac:dyDescent="0.3">
      <c r="A2336" s="3">
        <v>20180807</v>
      </c>
      <c r="B2336" s="29">
        <f>板块策略指数!B2336</f>
        <v>3.0734670640766525E-2</v>
      </c>
      <c r="C2336" s="29">
        <f>板块策略指数!C2336</f>
        <v>2.3899548478717399E-2</v>
      </c>
      <c r="D2336" s="29">
        <f>板块策略指数!E2336</f>
        <v>2.82799718876422E-2</v>
      </c>
      <c r="E2336" s="29">
        <f>板块策略指数!F2336</f>
        <v>2.5147164804124201E-2</v>
      </c>
      <c r="F2336">
        <f t="shared" si="363"/>
        <v>0.29742588261166342</v>
      </c>
      <c r="G2336">
        <f t="shared" si="364"/>
        <v>0.19857528395654822</v>
      </c>
      <c r="H2336">
        <f t="shared" si="365"/>
        <v>0.29716980757355388</v>
      </c>
      <c r="I2336">
        <f t="shared" si="366"/>
        <v>0.20682902585823446</v>
      </c>
      <c r="J2336">
        <f t="shared" si="367"/>
        <v>2.7485437783606733E-2</v>
      </c>
      <c r="K2336" s="28">
        <f t="shared" si="368"/>
        <v>4.4554770000000152</v>
      </c>
      <c r="L2336" s="28">
        <f t="shared" si="369"/>
        <v>3.3325350000000187</v>
      </c>
      <c r="M2336" s="28">
        <f t="shared" si="370"/>
        <v>4.4399314675839729</v>
      </c>
      <c r="N2336" s="28">
        <f t="shared" si="371"/>
        <v>2.2060713269812973</v>
      </c>
      <c r="O2336" s="7">
        <f t="shared" si="372"/>
        <v>4.1065644916389452</v>
      </c>
      <c r="P2336" s="7">
        <f>[1]!S_PQ_PctChange("H00906.CSI",$A$3,$A2336)/100</f>
        <v>1.3214011366230971</v>
      </c>
    </row>
    <row r="2337" spans="1:16" x14ac:dyDescent="0.3">
      <c r="A2337" s="3">
        <v>20180808</v>
      </c>
      <c r="B2337" s="29">
        <f>板块策略指数!B2337</f>
        <v>-2.3119884842333696E-2</v>
      </c>
      <c r="C2337" s="29">
        <f>板块策略指数!C2337</f>
        <v>-2.3118797655414108E-2</v>
      </c>
      <c r="D2337" s="29">
        <f>板块策略指数!E2337</f>
        <v>-2.2063248522468298E-2</v>
      </c>
      <c r="E2337" s="29">
        <f>板块策略指数!F2337</f>
        <v>-1.2684029358849901E-2</v>
      </c>
      <c r="F2337">
        <f t="shared" si="363"/>
        <v>0.2966749465258362</v>
      </c>
      <c r="G2337">
        <f t="shared" si="364"/>
        <v>0.19807414471261889</v>
      </c>
      <c r="H2337">
        <f t="shared" si="365"/>
        <v>0.29674013835572094</v>
      </c>
      <c r="I2337">
        <f t="shared" si="366"/>
        <v>0.20851077040582383</v>
      </c>
      <c r="J2337">
        <f t="shared" si="367"/>
        <v>-2.064723071838653E-2</v>
      </c>
      <c r="K2337" s="28">
        <f t="shared" si="368"/>
        <v>4.3293470000000145</v>
      </c>
      <c r="L2337" s="28">
        <f t="shared" si="369"/>
        <v>3.2323720000000185</v>
      </c>
      <c r="M2337" s="28">
        <f t="shared" si="370"/>
        <v>4.3199089076694719</v>
      </c>
      <c r="N2337" s="28">
        <f t="shared" si="371"/>
        <v>2.1654054241432994</v>
      </c>
      <c r="O2337" s="7">
        <f t="shared" si="372"/>
        <v>4.0011280764017556</v>
      </c>
      <c r="P2337" s="7">
        <f>[1]!S_PQ_PctChange("H00906.CSI",$A$3,$A2337)/100</f>
        <v>1.2851973660203697</v>
      </c>
    </row>
    <row r="2338" spans="1:16" x14ac:dyDescent="0.3">
      <c r="A2338" s="3">
        <v>20180809</v>
      </c>
      <c r="B2338" s="29">
        <f>板块策略指数!B2338</f>
        <v>4.7427893135875844E-2</v>
      </c>
      <c r="C2338" s="29">
        <f>板块策略指数!C2338</f>
        <v>3.5773320492622086E-2</v>
      </c>
      <c r="D2338" s="29">
        <f>板块策略指数!E2338</f>
        <v>2.5575079306467401E-2</v>
      </c>
      <c r="E2338" s="29">
        <f>板块策略指数!F2338</f>
        <v>2.03101403583364E-2</v>
      </c>
      <c r="F2338">
        <f t="shared" si="363"/>
        <v>0.30082428688286822</v>
      </c>
      <c r="G2338">
        <f t="shared" si="364"/>
        <v>0.19860967357498244</v>
      </c>
      <c r="H2338">
        <f t="shared" si="365"/>
        <v>0.29461282071750333</v>
      </c>
      <c r="I2338">
        <f t="shared" si="366"/>
        <v>0.20595321882464573</v>
      </c>
      <c r="J2338">
        <f t="shared" si="367"/>
        <v>3.2980473105052373E-2</v>
      </c>
      <c r="K2338" s="28">
        <f t="shared" si="368"/>
        <v>4.5821067000000157</v>
      </c>
      <c r="L2338" s="28">
        <f t="shared" si="369"/>
        <v>3.383778000000019</v>
      </c>
      <c r="M2338" s="28">
        <f t="shared" si="370"/>
        <v>4.4559659998863008</v>
      </c>
      <c r="N2338" s="28">
        <f t="shared" si="371"/>
        <v>2.2296952525986891</v>
      </c>
      <c r="O2338" s="7">
        <f t="shared" si="372"/>
        <v>4.1660676464204469</v>
      </c>
      <c r="P2338" s="7">
        <f>[1]!S_PQ_PctChange("H00906.CSI",$A$3,$A2338)/100</f>
        <v>1.3428610227522708</v>
      </c>
    </row>
    <row r="2339" spans="1:16" x14ac:dyDescent="0.3">
      <c r="A2339" s="3">
        <v>20180810</v>
      </c>
      <c r="B2339" s="29">
        <f>板块策略指数!B2339</f>
        <v>8.3114856976846813E-3</v>
      </c>
      <c r="C2339" s="29">
        <f>板块策略指数!C2339</f>
        <v>2.0952133068782075E-2</v>
      </c>
      <c r="D2339" s="29">
        <f>板块策略指数!E2339</f>
        <v>3.9312866549428196E-3</v>
      </c>
      <c r="E2339" s="29">
        <f>板块策略指数!F2339</f>
        <v>-1.79169784899066E-3</v>
      </c>
      <c r="F2339">
        <f t="shared" si="363"/>
        <v>0.30108128880641416</v>
      </c>
      <c r="G2339">
        <f t="shared" si="364"/>
        <v>0.20127133848682061</v>
      </c>
      <c r="H2339">
        <f t="shared" si="365"/>
        <v>0.2935835970943293</v>
      </c>
      <c r="I2339">
        <f t="shared" si="366"/>
        <v>0.20406377561243566</v>
      </c>
      <c r="J2339">
        <f t="shared" si="367"/>
        <v>7.4507945787345171E-3</v>
      </c>
      <c r="K2339" s="28">
        <f t="shared" si="368"/>
        <v>4.6285023000000161</v>
      </c>
      <c r="L2339" s="28">
        <f t="shared" si="369"/>
        <v>3.4756275000000185</v>
      </c>
      <c r="M2339" s="28">
        <f t="shared" si="370"/>
        <v>4.4774149662114757</v>
      </c>
      <c r="N2339" s="28">
        <f t="shared" si="371"/>
        <v>2.2239086145617124</v>
      </c>
      <c r="O2339" s="7">
        <f t="shared" si="372"/>
        <v>4.2045589552337725</v>
      </c>
      <c r="P2339" s="7">
        <f>[1]!S_PQ_PctChange("H00906.CSI",$A$3,$A2339)/100</f>
        <v>1.350009018335893</v>
      </c>
    </row>
    <row r="2340" spans="1:16" x14ac:dyDescent="0.3">
      <c r="A2340" s="3">
        <v>20180813</v>
      </c>
      <c r="B2340" s="29">
        <f>板块策略指数!B2340</f>
        <v>1.3996778503581629E-2</v>
      </c>
      <c r="C2340" s="29">
        <f>板块策略指数!C2340</f>
        <v>9.7159113442752288E-3</v>
      </c>
      <c r="D2340" s="29">
        <f>板块策略指数!E2340</f>
        <v>-6.2679416254756599E-3</v>
      </c>
      <c r="E2340" s="29">
        <f>板块策略指数!F2340</f>
        <v>-1.3704664893555801E-2</v>
      </c>
      <c r="F2340">
        <f t="shared" si="363"/>
        <v>0.30482818211429286</v>
      </c>
      <c r="G2340">
        <f t="shared" si="364"/>
        <v>0.20291582085440499</v>
      </c>
      <c r="H2340">
        <f t="shared" si="365"/>
        <v>0.29129689970870382</v>
      </c>
      <c r="I2340">
        <f t="shared" si="366"/>
        <v>0.20095909732259817</v>
      </c>
      <c r="J2340">
        <f t="shared" si="367"/>
        <v>1.5329120814112141E-3</v>
      </c>
      <c r="K2340" s="28">
        <f t="shared" si="368"/>
        <v>4.7072832000000169</v>
      </c>
      <c r="L2340" s="28">
        <f t="shared" si="369"/>
        <v>3.5191123000000193</v>
      </c>
      <c r="M2340" s="28">
        <f t="shared" si="370"/>
        <v>4.4430828489447558</v>
      </c>
      <c r="N2340" s="28">
        <f t="shared" si="371"/>
        <v>2.1797260273516965</v>
      </c>
      <c r="O2340" s="7">
        <f t="shared" si="372"/>
        <v>4.2125370865346667</v>
      </c>
      <c r="P2340" s="7">
        <f>[1]!S_PQ_PctChange("H00906.CSI",$A$3,$A2340)/100</f>
        <v>1.3453697882619844</v>
      </c>
    </row>
    <row r="2341" spans="1:16" x14ac:dyDescent="0.3">
      <c r="A2341" s="3">
        <v>20180814</v>
      </c>
      <c r="B2341" s="29">
        <f>板块策略指数!B2341</f>
        <v>-1.2607399611780212E-2</v>
      </c>
      <c r="C2341" s="29">
        <f>板块策略指数!C2341</f>
        <v>-2.9015875529358887E-3</v>
      </c>
      <c r="D2341" s="29">
        <f>板块策略指数!E2341</f>
        <v>-1.9882616556307002E-3</v>
      </c>
      <c r="E2341" s="29">
        <f>板块策略指数!F2341</f>
        <v>-5.2952588249613498E-3</v>
      </c>
      <c r="F2341">
        <f t="shared" si="363"/>
        <v>0.30282480467263329</v>
      </c>
      <c r="G2341">
        <f t="shared" si="364"/>
        <v>0.2035637278224729</v>
      </c>
      <c r="H2341">
        <f t="shared" si="365"/>
        <v>0.29249468122237637</v>
      </c>
      <c r="I2341">
        <f t="shared" si="366"/>
        <v>0.20111678628251728</v>
      </c>
      <c r="J2341">
        <f t="shared" si="367"/>
        <v>-6.0751736145809856E-3</v>
      </c>
      <c r="K2341" s="28">
        <f t="shared" si="368"/>
        <v>4.635329200000017</v>
      </c>
      <c r="L2341" s="28">
        <f t="shared" si="369"/>
        <v>3.5059997000000198</v>
      </c>
      <c r="M2341" s="28">
        <f t="shared" si="370"/>
        <v>4.4322605760277778</v>
      </c>
      <c r="N2341" s="28">
        <f t="shared" si="371"/>
        <v>2.162888555044403</v>
      </c>
      <c r="O2341" s="7">
        <f t="shared" si="372"/>
        <v>4.1808700187615262</v>
      </c>
      <c r="P2341" s="7">
        <f>[1]!S_PQ_PctChange("H00906.CSI",$A$3,$A2341)/100</f>
        <v>1.3343146116850528</v>
      </c>
    </row>
    <row r="2342" spans="1:16" x14ac:dyDescent="0.3">
      <c r="A2342" s="3">
        <v>20180815</v>
      </c>
      <c r="B2342" s="29">
        <f>板块策略指数!B2342</f>
        <v>-2.635876179159162E-2</v>
      </c>
      <c r="C2342" s="29">
        <f>板块策略指数!C2342</f>
        <v>-3.4237929487656207E-2</v>
      </c>
      <c r="D2342" s="29">
        <f>板块策略指数!E2342</f>
        <v>-2.4360233694866801E-2</v>
      </c>
      <c r="E2342" s="29">
        <f>板块策略指数!F2342</f>
        <v>-1.9074721864237799E-2</v>
      </c>
      <c r="F2342">
        <f t="shared" si="363"/>
        <v>0.30268627971261119</v>
      </c>
      <c r="G2342">
        <f t="shared" si="364"/>
        <v>0.20182402822192069</v>
      </c>
      <c r="H2342">
        <f t="shared" si="365"/>
        <v>0.29296099128266234</v>
      </c>
      <c r="I2342">
        <f t="shared" si="366"/>
        <v>0.20252870078280555</v>
      </c>
      <c r="J2342">
        <f t="shared" si="367"/>
        <v>-2.5913173000032499E-2</v>
      </c>
      <c r="K2342" s="28">
        <f t="shared" si="368"/>
        <v>4.4867889000000165</v>
      </c>
      <c r="L2342" s="28">
        <f t="shared" si="369"/>
        <v>3.3517236000000192</v>
      </c>
      <c r="M2342" s="28">
        <f t="shared" si="370"/>
        <v>4.2999294389043294</v>
      </c>
      <c r="N2342" s="28">
        <f t="shared" si="371"/>
        <v>2.1025573355693501</v>
      </c>
      <c r="O2342" s="7">
        <f t="shared" si="372"/>
        <v>4.0466172376746776</v>
      </c>
      <c r="P2342" s="7">
        <f>[1]!S_PQ_PctChange("H00906.CSI",$A$3,$A2342)/100</f>
        <v>1.2804916192031124</v>
      </c>
    </row>
    <row r="2343" spans="1:16" x14ac:dyDescent="0.3">
      <c r="A2343" s="3">
        <v>20180816</v>
      </c>
      <c r="B2343" s="29">
        <f>板块策略指数!B2343</f>
        <v>-2.2839770635242678E-3</v>
      </c>
      <c r="C2343" s="29">
        <f>板块策略指数!C2343</f>
        <v>-2.8493537595082204E-3</v>
      </c>
      <c r="D2343" s="29">
        <f>板块策略指数!E2343</f>
        <v>-1.9401030240901201E-2</v>
      </c>
      <c r="E2343" s="29">
        <f>板块策略指数!F2343</f>
        <v>3.7777436709815699E-3</v>
      </c>
      <c r="F2343">
        <f t="shared" si="363"/>
        <v>0.30387442670916981</v>
      </c>
      <c r="G2343">
        <f t="shared" si="364"/>
        <v>0.20250143969470297</v>
      </c>
      <c r="H2343">
        <f t="shared" si="365"/>
        <v>0.28906512562709075</v>
      </c>
      <c r="I2343">
        <f t="shared" si="366"/>
        <v>0.20455900796903626</v>
      </c>
      <c r="J2343">
        <f t="shared" si="367"/>
        <v>-6.1850401075852785E-3</v>
      </c>
      <c r="K2343" s="28">
        <f t="shared" si="368"/>
        <v>4.4742572000000171</v>
      </c>
      <c r="L2343" s="28">
        <f t="shared" si="369"/>
        <v>3.3393240000000182</v>
      </c>
      <c r="M2343" s="28">
        <f t="shared" si="370"/>
        <v>4.197105347585504</v>
      </c>
      <c r="N2343" s="28">
        <f t="shared" si="371"/>
        <v>2.1142780019076546</v>
      </c>
      <c r="O2343" s="7">
        <f t="shared" si="372"/>
        <v>4.0154037076520286</v>
      </c>
      <c r="P2343" s="7">
        <f>[1]!S_PQ_PctChange("H00906.CSI",$A$3,$A2343)/100</f>
        <v>1.2674527736335133</v>
      </c>
    </row>
    <row r="2344" spans="1:16" x14ac:dyDescent="0.3">
      <c r="A2344" s="3">
        <v>20180817</v>
      </c>
      <c r="B2344" s="29">
        <f>板块策略指数!B2344</f>
        <v>-1.843044568676825E-2</v>
      </c>
      <c r="C2344" s="29">
        <f>板块策略指数!C2344</f>
        <v>-3.2777570884312664E-2</v>
      </c>
      <c r="D2344" s="29">
        <f>板块策略指数!E2344</f>
        <v>-1.68839538970595E-2</v>
      </c>
      <c r="E2344" s="29">
        <f>板块策略指数!F2344</f>
        <v>-7.4927963132482497E-3</v>
      </c>
      <c r="F2344">
        <f t="shared" si="363"/>
        <v>0.30394282276512591</v>
      </c>
      <c r="G2344">
        <f t="shared" si="364"/>
        <v>0.19958648737058091</v>
      </c>
      <c r="H2344">
        <f t="shared" si="365"/>
        <v>0.28958572154690593</v>
      </c>
      <c r="I2344">
        <f t="shared" si="366"/>
        <v>0.20688496831738692</v>
      </c>
      <c r="J2344">
        <f t="shared" si="367"/>
        <v>-1.8651327645917311E-2</v>
      </c>
      <c r="K2344" s="28">
        <f t="shared" si="368"/>
        <v>4.373364200000017</v>
      </c>
      <c r="L2344" s="28">
        <f t="shared" si="369"/>
        <v>3.1970915000000186</v>
      </c>
      <c r="M2344" s="28">
        <f t="shared" si="370"/>
        <v>4.1093576604987083</v>
      </c>
      <c r="N2344" s="28">
        <f t="shared" si="371"/>
        <v>2.0909433511765307</v>
      </c>
      <c r="O2344" s="7">
        <f t="shared" si="372"/>
        <v>3.9218597698240627</v>
      </c>
      <c r="P2344" s="7">
        <f>[1]!S_PQ_PctChange("H00906.CSI",$A$3,$A2344)/100</f>
        <v>1.2333835336654997</v>
      </c>
    </row>
    <row r="2345" spans="1:16" x14ac:dyDescent="0.3">
      <c r="A2345" s="3">
        <v>20180820</v>
      </c>
      <c r="B2345" s="29">
        <f>板块策略指数!B2345</f>
        <v>1.5897787088394323E-2</v>
      </c>
      <c r="C2345" s="29">
        <f>板块策略指数!C2345</f>
        <v>-1.4419414015634523E-2</v>
      </c>
      <c r="D2345" s="29">
        <f>板块策略指数!E2345</f>
        <v>3.8207283095099999E-3</v>
      </c>
      <c r="E2345" s="29">
        <f>板块策略指数!F2345</f>
        <v>1.6760838882668199E-2</v>
      </c>
      <c r="F2345">
        <f t="shared" si="363"/>
        <v>0.30677220385548787</v>
      </c>
      <c r="G2345">
        <f t="shared" si="364"/>
        <v>0.19543276409863325</v>
      </c>
      <c r="H2345">
        <f t="shared" si="365"/>
        <v>0.2888067925772469</v>
      </c>
      <c r="I2345">
        <f t="shared" si="366"/>
        <v>0.2089882394686316</v>
      </c>
      <c r="J2345">
        <f t="shared" si="367"/>
        <v>6.5280920756007055E-3</v>
      </c>
      <c r="K2345" s="28">
        <f t="shared" si="368"/>
        <v>4.4587888000000175</v>
      </c>
      <c r="L2345" s="28">
        <f t="shared" si="369"/>
        <v>3.1365719000000176</v>
      </c>
      <c r="M2345" s="28">
        <f t="shared" si="370"/>
        <v>4.128879127955587</v>
      </c>
      <c r="N2345" s="28">
        <f t="shared" si="371"/>
        <v>2.142750154681055</v>
      </c>
      <c r="O2345" s="7">
        <f t="shared" si="372"/>
        <v>3.9539901235846697</v>
      </c>
      <c r="P2345" s="7">
        <f>[1]!S_PQ_PctChange("H00906.CSI",$A$3,$A2345)/100</f>
        <v>1.2563844605210619</v>
      </c>
    </row>
    <row r="2346" spans="1:16" x14ac:dyDescent="0.3">
      <c r="A2346" s="3">
        <v>20180821</v>
      </c>
      <c r="B2346" s="29">
        <f>板块策略指数!B2346</f>
        <v>9.8525702258346476E-3</v>
      </c>
      <c r="C2346" s="29">
        <f>板块策略指数!C2346</f>
        <v>3.798468968954706E-2</v>
      </c>
      <c r="D2346" s="29">
        <f>板块策略指数!E2346</f>
        <v>2.5640604953056801E-2</v>
      </c>
      <c r="E2346" s="29">
        <f>板块策略指数!F2346</f>
        <v>1.01921603060133E-2</v>
      </c>
      <c r="F2346">
        <f t="shared" si="363"/>
        <v>0.30372589967330066</v>
      </c>
      <c r="G2346">
        <f t="shared" si="364"/>
        <v>0.19888231562054101</v>
      </c>
      <c r="H2346">
        <f t="shared" si="365"/>
        <v>0.29040925669787493</v>
      </c>
      <c r="I2346">
        <f t="shared" si="366"/>
        <v>0.20698252800828293</v>
      </c>
      <c r="J2346">
        <f t="shared" si="367"/>
        <v>1.9981170096245688E-2</v>
      </c>
      <c r="K2346" s="28">
        <f t="shared" si="368"/>
        <v>4.512571900000018</v>
      </c>
      <c r="L2346" s="28">
        <f t="shared" si="369"/>
        <v>3.2936983000000186</v>
      </c>
      <c r="M2346" s="28">
        <f t="shared" si="370"/>
        <v>4.2603866915274748</v>
      </c>
      <c r="N2346" s="28">
        <f t="shared" si="371"/>
        <v>2.1747815680593123</v>
      </c>
      <c r="O2346" s="7">
        <f t="shared" si="372"/>
        <v>4.0529766428991367</v>
      </c>
      <c r="P2346" s="7">
        <f>[1]!S_PQ_PctChange("H00906.CSI",$A$3,$A2346)/100</f>
        <v>1.2942348854254306</v>
      </c>
    </row>
    <row r="2347" spans="1:16" x14ac:dyDescent="0.3">
      <c r="A2347" s="3">
        <v>20180822</v>
      </c>
      <c r="B2347" s="29">
        <f>板块策略指数!B2347</f>
        <v>-1.5787258938064853E-2</v>
      </c>
      <c r="C2347" s="29">
        <f>板块策略指数!C2347</f>
        <v>-6.33409664577514E-3</v>
      </c>
      <c r="D2347" s="29">
        <f>板块策略指数!E2347</f>
        <v>-9.3003481730264403E-3</v>
      </c>
      <c r="E2347" s="29">
        <f>板块策略指数!F2347</f>
        <v>-6.8734702698979705E-4</v>
      </c>
      <c r="F2347">
        <f t="shared" si="363"/>
        <v>0.3016146417719725</v>
      </c>
      <c r="G2347">
        <f t="shared" si="364"/>
        <v>0.19939679156630724</v>
      </c>
      <c r="H2347">
        <f t="shared" si="365"/>
        <v>0.29029133721655298</v>
      </c>
      <c r="I2347">
        <f t="shared" si="366"/>
        <v>0.2086972294451668</v>
      </c>
      <c r="J2347">
        <f t="shared" si="367"/>
        <v>-8.8979152578405399E-3</v>
      </c>
      <c r="K2347" s="28">
        <f t="shared" si="368"/>
        <v>4.4255435000000176</v>
      </c>
      <c r="L2347" s="28">
        <f t="shared" si="369"/>
        <v>3.2665016000000184</v>
      </c>
      <c r="M2347" s="28">
        <f t="shared" si="370"/>
        <v>4.2114632637715141</v>
      </c>
      <c r="N2347" s="28">
        <f t="shared" si="371"/>
        <v>2.1725993913871648</v>
      </c>
      <c r="O2347" s="7">
        <f t="shared" si="372"/>
        <v>4.0080156849307729</v>
      </c>
      <c r="P2347" s="7">
        <f>[1]!S_PQ_PctChange("H00906.CSI",$A$3,$A2347)/100</f>
        <v>1.2783174704454012</v>
      </c>
    </row>
    <row r="2348" spans="1:16" x14ac:dyDescent="0.3">
      <c r="A2348" s="3">
        <v>20180823</v>
      </c>
      <c r="B2348" s="29">
        <f>板块策略指数!B2348</f>
        <v>1.1931707855627714E-2</v>
      </c>
      <c r="C2348" s="29">
        <f>板块策略指数!C2348</f>
        <v>6.9390340788810147E-3</v>
      </c>
      <c r="D2348" s="29">
        <f>板块策略指数!E2348</f>
        <v>-3.7902082439714602E-4</v>
      </c>
      <c r="E2348" s="29">
        <f>板块策略指数!F2348</f>
        <v>4.1243575969078603E-3</v>
      </c>
      <c r="F2348">
        <f t="shared" si="363"/>
        <v>0.30347357084404591</v>
      </c>
      <c r="G2348">
        <f t="shared" si="364"/>
        <v>0.19963587736211347</v>
      </c>
      <c r="H2348">
        <f t="shared" si="365"/>
        <v>0.28852715156861325</v>
      </c>
      <c r="I2348">
        <f t="shared" si="366"/>
        <v>0.20836340022522692</v>
      </c>
      <c r="J2348">
        <f t="shared" si="367"/>
        <v>5.7331144642697521E-3</v>
      </c>
      <c r="K2348" s="28">
        <f t="shared" si="368"/>
        <v>4.4902795000000184</v>
      </c>
      <c r="L2348" s="28">
        <f t="shared" si="369"/>
        <v>3.2961070000000188</v>
      </c>
      <c r="M2348" s="28">
        <f t="shared" si="370"/>
        <v>4.2094880106689638</v>
      </c>
      <c r="N2348" s="28">
        <f t="shared" si="371"/>
        <v>2.1856843257889778</v>
      </c>
      <c r="O2348" s="7">
        <f t="shared" si="372"/>
        <v>4.03672721209134</v>
      </c>
      <c r="P2348" s="7">
        <f>[1]!S_PQ_PctChange("H00906.CSI",$A$3,$A2348)/100</f>
        <v>1.2885320130072548</v>
      </c>
    </row>
    <row r="2349" spans="1:16" x14ac:dyDescent="0.3">
      <c r="A2349" s="3">
        <v>20180824</v>
      </c>
      <c r="B2349" s="29">
        <f>板块策略指数!B2349</f>
        <v>-7.0071296005967919E-3</v>
      </c>
      <c r="C2349" s="29">
        <f>板块策略指数!C2349</f>
        <v>2.3199608389642412E-3</v>
      </c>
      <c r="D2349" s="29">
        <f>板块策略指数!E2349</f>
        <v>-2.8505998033589199E-3</v>
      </c>
      <c r="E2349" s="29">
        <f>板块策略指数!F2349</f>
        <v>1.40281511394331E-2</v>
      </c>
      <c r="F2349">
        <f t="shared" si="363"/>
        <v>0.30121541690590181</v>
      </c>
      <c r="G2349">
        <f t="shared" si="364"/>
        <v>0.2000115903919388</v>
      </c>
      <c r="H2349">
        <f t="shared" si="365"/>
        <v>0.28757896196018828</v>
      </c>
      <c r="I2349">
        <f t="shared" si="366"/>
        <v>0.21119403074197057</v>
      </c>
      <c r="J2349">
        <f t="shared" si="367"/>
        <v>4.3714660503272381E-4</v>
      </c>
      <c r="K2349" s="28">
        <f t="shared" si="368"/>
        <v>4.4518084000000187</v>
      </c>
      <c r="L2349" s="28">
        <f t="shared" si="369"/>
        <v>3.3060738000000196</v>
      </c>
      <c r="M2349" s="28">
        <f t="shared" si="370"/>
        <v>4.19463784517015</v>
      </c>
      <c r="N2349" s="28">
        <f t="shared" si="371"/>
        <v>2.2303735869936685</v>
      </c>
      <c r="O2349" s="7">
        <f t="shared" si="372"/>
        <v>4.0389290002925824</v>
      </c>
      <c r="P2349" s="7">
        <f>[1]!S_PQ_PctChange("H00906.CSI",$A$3,$A2349)/100</f>
        <v>1.2907056404738746</v>
      </c>
    </row>
    <row r="2350" spans="1:16" x14ac:dyDescent="0.3">
      <c r="A2350" s="3">
        <v>20180827</v>
      </c>
      <c r="B2350" s="29">
        <f>板块策略指数!B2350</f>
        <v>3.9723314561091343E-2</v>
      </c>
      <c r="C2350" s="29">
        <f>板块策略指数!C2350</f>
        <v>3.5561327351147462E-2</v>
      </c>
      <c r="D2350" s="29">
        <f>板块策略指数!E2350</f>
        <v>3.1497880662999002E-2</v>
      </c>
      <c r="E2350" s="29">
        <f>板块策略指数!F2350</f>
        <v>1.7089252480665E-2</v>
      </c>
      <c r="F2350">
        <f t="shared" si="363"/>
        <v>0.30354459905539771</v>
      </c>
      <c r="G2350">
        <f t="shared" si="364"/>
        <v>0.20075136995410792</v>
      </c>
      <c r="H2350">
        <f t="shared" si="365"/>
        <v>0.28751001859622627</v>
      </c>
      <c r="I2350">
        <f t="shared" si="366"/>
        <v>0.2081940123942676</v>
      </c>
      <c r="J2350">
        <f t="shared" si="367"/>
        <v>3.1745228335124769E-2</v>
      </c>
      <c r="K2350" s="28">
        <f t="shared" si="368"/>
        <v>4.6683723000000192</v>
      </c>
      <c r="L2350" s="28">
        <f t="shared" si="369"/>
        <v>3.4592035000000196</v>
      </c>
      <c r="M2350" s="28">
        <f t="shared" si="370"/>
        <v>4.3582579281048179</v>
      </c>
      <c r="N2350" s="28">
        <f t="shared" si="371"/>
        <v>2.2855782568286744</v>
      </c>
      <c r="O2350" s="7">
        <f t="shared" si="372"/>
        <v>4.198890951971352</v>
      </c>
      <c r="P2350" s="7">
        <f>[1]!S_PQ_PctChange("H00906.CSI",$A$3,$A2350)/100</f>
        <v>1.3455287820450663</v>
      </c>
    </row>
    <row r="2351" spans="1:16" x14ac:dyDescent="0.3">
      <c r="A2351" s="3">
        <v>20180828</v>
      </c>
      <c r="B2351" s="29">
        <f>板块策略指数!B2351</f>
        <v>1.7519491442013939E-3</v>
      </c>
      <c r="C2351" s="29">
        <f>板块策略指数!C2351</f>
        <v>-3.2185568566223451E-3</v>
      </c>
      <c r="D2351" s="29">
        <f>板块策略指数!E2351</f>
        <v>-3.5242689447225601E-4</v>
      </c>
      <c r="E2351" s="29">
        <f>板块策略指数!F2351</f>
        <v>-3.5539298449769898E-3</v>
      </c>
      <c r="F2351">
        <f t="shared" si="363"/>
        <v>0.30436723740147587</v>
      </c>
      <c r="G2351">
        <f t="shared" si="364"/>
        <v>0.20029663734805048</v>
      </c>
      <c r="H2351">
        <f t="shared" si="365"/>
        <v>0.28768359361974005</v>
      </c>
      <c r="I2351">
        <f t="shared" si="366"/>
        <v>0.20765253163073308</v>
      </c>
      <c r="J2351">
        <f t="shared" si="367"/>
        <v>-9.5556817487708933E-4</v>
      </c>
      <c r="K2351" s="28">
        <f t="shared" si="368"/>
        <v>4.6783030000000183</v>
      </c>
      <c r="L2351" s="28">
        <f t="shared" si="369"/>
        <v>3.4448513000000203</v>
      </c>
      <c r="M2351" s="28">
        <f t="shared" si="370"/>
        <v>4.3563695339034343</v>
      </c>
      <c r="N2351" s="28">
        <f t="shared" si="371"/>
        <v>2.2739015422037232</v>
      </c>
      <c r="O2351" s="7">
        <f t="shared" si="372"/>
        <v>4.1939230572329915</v>
      </c>
      <c r="P2351" s="7">
        <f>[1]!S_PQ_PctChange("H00906.CSI",$A$3,$A2351)/100</f>
        <v>1.343912101981219</v>
      </c>
    </row>
    <row r="2352" spans="1:16" x14ac:dyDescent="0.3">
      <c r="A2352" s="3">
        <v>20180829</v>
      </c>
      <c r="B2352" s="29">
        <f>板块策略指数!B2352</f>
        <v>-4.5252252301435855E-3</v>
      </c>
      <c r="C2352" s="29">
        <f>板块策略指数!C2352</f>
        <v>-5.7871902261388049E-3</v>
      </c>
      <c r="D2352" s="29">
        <f>板块策略指数!E2352</f>
        <v>-7.6094810556259201E-3</v>
      </c>
      <c r="E2352" s="29">
        <f>板块策略指数!F2352</f>
        <v>-9.60248708662286E-4</v>
      </c>
      <c r="F2352">
        <f t="shared" si="363"/>
        <v>0.30448951980389238</v>
      </c>
      <c r="G2352">
        <f t="shared" si="364"/>
        <v>0.20012309002012998</v>
      </c>
      <c r="H2352">
        <f t="shared" si="365"/>
        <v>0.28690749187581394</v>
      </c>
      <c r="I2352">
        <f t="shared" si="366"/>
        <v>0.20847989830016325</v>
      </c>
      <c r="J2352">
        <f t="shared" si="367"/>
        <v>-4.9250059749200307E-3</v>
      </c>
      <c r="K2352" s="28">
        <f t="shared" si="368"/>
        <v>4.6526074000000186</v>
      </c>
      <c r="L2352" s="28">
        <f t="shared" si="369"/>
        <v>3.4191281000000195</v>
      </c>
      <c r="M2352" s="28">
        <f t="shared" si="370"/>
        <v>4.3156103414082647</v>
      </c>
      <c r="N2352" s="28">
        <f t="shared" si="371"/>
        <v>2.2707577824755347</v>
      </c>
      <c r="O2352" s="7">
        <f t="shared" si="372"/>
        <v>4.1683429551428439</v>
      </c>
      <c r="P2352" s="7">
        <f>[1]!S_PQ_PctChange("H00906.CSI",$A$3,$A2352)/100</f>
        <v>1.3331031833161824</v>
      </c>
    </row>
    <row r="2353" spans="1:16" x14ac:dyDescent="0.3">
      <c r="A2353" s="3">
        <v>20180830</v>
      </c>
      <c r="B2353" s="29">
        <f>板块策略指数!B2353</f>
        <v>-1.9901682894163143E-2</v>
      </c>
      <c r="C2353" s="29">
        <f>板块策略指数!C2353</f>
        <v>-1.365119965633038E-2</v>
      </c>
      <c r="D2353" s="29">
        <f>板块策略指数!E2353</f>
        <v>-4.6409178629836303E-3</v>
      </c>
      <c r="E2353" s="29">
        <f>板块策略指数!F2353</f>
        <v>-1.13188245608105E-2</v>
      </c>
      <c r="F2353">
        <f t="shared" si="363"/>
        <v>0.30220206507984232</v>
      </c>
      <c r="G2353">
        <f t="shared" si="364"/>
        <v>0.19988635829351822</v>
      </c>
      <c r="H2353">
        <f t="shared" si="365"/>
        <v>0.28918589560823993</v>
      </c>
      <c r="I2353">
        <f t="shared" si="366"/>
        <v>0.20872568101839922</v>
      </c>
      <c r="J2353">
        <f t="shared" si="367"/>
        <v>-1.2483035622825107E-2</v>
      </c>
      <c r="K2353" s="28">
        <f t="shared" si="368"/>
        <v>4.5401110000000182</v>
      </c>
      <c r="L2353" s="28">
        <f t="shared" si="369"/>
        <v>3.3588017000000194</v>
      </c>
      <c r="M2353" s="28">
        <f t="shared" si="370"/>
        <v>4.2909410304221627</v>
      </c>
      <c r="N2353" s="28">
        <f t="shared" si="371"/>
        <v>2.2337366489547885</v>
      </c>
      <c r="O2353" s="7">
        <f t="shared" si="372"/>
        <v>4.1038263459228181</v>
      </c>
      <c r="P2353" s="7">
        <f>[1]!S_PQ_PctChange("H00906.CSI",$A$3,$A2353)/100</f>
        <v>1.3059743608189276</v>
      </c>
    </row>
    <row r="2354" spans="1:16" x14ac:dyDescent="0.3">
      <c r="A2354" s="3">
        <v>20180831</v>
      </c>
      <c r="B2354" s="29">
        <f>板块策略指数!B2354</f>
        <v>-1.3885209159166589E-2</v>
      </c>
      <c r="C2354" s="29">
        <f>板块策略指数!C2354</f>
        <v>-2.1232372190733081E-2</v>
      </c>
      <c r="D2354" s="29">
        <f>板块策略指数!E2354</f>
        <v>-1.51592469490948E-2</v>
      </c>
      <c r="E2354" s="29">
        <f>板块策略指数!F2354</f>
        <v>7.6599844301330298E-3</v>
      </c>
      <c r="F2354">
        <f t="shared" si="363"/>
        <v>0.3</v>
      </c>
      <c r="G2354">
        <f t="shared" si="364"/>
        <v>0.2</v>
      </c>
      <c r="H2354">
        <f t="shared" si="365"/>
        <v>0.3</v>
      </c>
      <c r="I2354">
        <f t="shared" si="366"/>
        <v>0.2</v>
      </c>
      <c r="J2354">
        <f t="shared" si="367"/>
        <v>-1.1225205376054497E-2</v>
      </c>
      <c r="K2354" s="28">
        <f t="shared" si="368"/>
        <v>4.4631854000000182</v>
      </c>
      <c r="L2354" s="28">
        <f t="shared" si="369"/>
        <v>3.2662540000000195</v>
      </c>
      <c r="M2354" s="28">
        <f t="shared" si="370"/>
        <v>4.2107343487488951</v>
      </c>
      <c r="N2354" s="28">
        <f t="shared" si="371"/>
        <v>2.2585070213369329</v>
      </c>
      <c r="O2354" s="7">
        <f t="shared" si="372"/>
        <v>4.0465348469861162</v>
      </c>
      <c r="P2354" s="7">
        <f>[1]!S_PQ_PctChange("H00906.CSI",$A$3,$A2354)/100</f>
        <v>1.2912735349895792</v>
      </c>
    </row>
    <row r="2355" spans="1:16" x14ac:dyDescent="0.3">
      <c r="A2355" s="3">
        <v>20180903</v>
      </c>
      <c r="B2355" s="29">
        <f>板块策略指数!B2355</f>
        <v>-1.5981152680632569E-3</v>
      </c>
      <c r="C2355" s="29">
        <f>板块策略指数!C2355</f>
        <v>-2.1149936220394615E-3</v>
      </c>
      <c r="D2355" s="29">
        <f>板块策略指数!E2355</f>
        <v>-1.9675105617233402E-3</v>
      </c>
      <c r="E2355" s="29">
        <f>板块策略指数!F2355</f>
        <v>-3.0991467778353002E-3</v>
      </c>
      <c r="F2355">
        <f t="shared" si="363"/>
        <v>0.30015464686219856</v>
      </c>
      <c r="G2355">
        <f t="shared" si="364"/>
        <v>0.19999950339228262</v>
      </c>
      <c r="H2355">
        <f t="shared" si="365"/>
        <v>0.3000435936724794</v>
      </c>
      <c r="I2355">
        <f t="shared" si="366"/>
        <v>0.19980225607303936</v>
      </c>
      <c r="J2355">
        <f t="shared" si="367"/>
        <v>-2.1125158289109318E-3</v>
      </c>
      <c r="K2355" s="28">
        <f t="shared" si="368"/>
        <v>4.4544546000000178</v>
      </c>
      <c r="L2355" s="28">
        <f t="shared" si="369"/>
        <v>3.2572309000000192</v>
      </c>
      <c r="M2355" s="28">
        <f t="shared" si="370"/>
        <v>4.2004821738833966</v>
      </c>
      <c r="N2355" s="28">
        <f t="shared" si="371"/>
        <v>2.248408429801203</v>
      </c>
      <c r="O2355" s="7">
        <f t="shared" si="372"/>
        <v>4.0358739622407072</v>
      </c>
      <c r="P2355" s="7">
        <f>[1]!S_PQ_PctChange("H00906.CSI",$A$3,$A2355)/100</f>
        <v>1.2874943309593738</v>
      </c>
    </row>
    <row r="2356" spans="1:16" x14ac:dyDescent="0.3">
      <c r="A2356" s="3">
        <v>20180904</v>
      </c>
      <c r="B2356" s="29">
        <f>板块策略指数!B2356</f>
        <v>1.6398779815675762E-2</v>
      </c>
      <c r="C2356" s="29">
        <f>板块策略指数!C2356</f>
        <v>7.1291881302469806E-3</v>
      </c>
      <c r="D2356" s="29">
        <f>板块策略指数!E2356</f>
        <v>8.2891385852764399E-3</v>
      </c>
      <c r="E2356" s="29">
        <f>板块策略指数!F2356</f>
        <v>1.52088373458586E-2</v>
      </c>
      <c r="F2356">
        <f t="shared" si="363"/>
        <v>0.30149688293969934</v>
      </c>
      <c r="G2356">
        <f t="shared" si="364"/>
        <v>0.19906170526605182</v>
      </c>
      <c r="H2356">
        <f t="shared" si="365"/>
        <v>0.29898064024607857</v>
      </c>
      <c r="I2356">
        <f t="shared" si="366"/>
        <v>0.20046077154817021</v>
      </c>
      <c r="J2356">
        <f t="shared" si="367"/>
        <v>1.1873866993710659E-2</v>
      </c>
      <c r="K2356" s="28">
        <f t="shared" si="368"/>
        <v>4.5439010000000177</v>
      </c>
      <c r="L2356" s="28">
        <f t="shared" si="369"/>
        <v>3.2875815000000195</v>
      </c>
      <c r="M2356" s="28">
        <f t="shared" si="370"/>
        <v>4.2435896913329749</v>
      </c>
      <c r="N2356" s="28">
        <f t="shared" si="371"/>
        <v>2.2978129452429652</v>
      </c>
      <c r="O2356" s="7">
        <f t="shared" si="372"/>
        <v>4.0956692598654438</v>
      </c>
      <c r="P2356" s="7">
        <f>[1]!S_PQ_PctChange("H00906.CSI",$A$3,$A2356)/100</f>
        <v>1.315316522738196</v>
      </c>
    </row>
    <row r="2357" spans="1:16" x14ac:dyDescent="0.3">
      <c r="A2357" s="3">
        <v>20180905</v>
      </c>
      <c r="B2357" s="29">
        <f>板块策略指数!B2357</f>
        <v>-1.3998572485331227E-2</v>
      </c>
      <c r="C2357" s="29">
        <f>板块策略指数!C2357</f>
        <v>-1.4633774308430169E-2</v>
      </c>
      <c r="D2357" s="29">
        <f>板块策略指数!E2357</f>
        <v>-2.0265913341740702E-2</v>
      </c>
      <c r="E2357" s="29">
        <f>板块策略指数!F2357</f>
        <v>-2.33242188580704E-2</v>
      </c>
      <c r="F2357">
        <f t="shared" si="363"/>
        <v>0.30268480679445325</v>
      </c>
      <c r="G2357">
        <f t="shared" si="364"/>
        <v>0.19971728083764839</v>
      </c>
      <c r="H2357">
        <f t="shared" si="365"/>
        <v>0.29825074537708479</v>
      </c>
      <c r="I2357">
        <f t="shared" si="366"/>
        <v>0.19934716699081359</v>
      </c>
      <c r="J2357">
        <f t="shared" si="367"/>
        <v>-1.7868256692379805E-2</v>
      </c>
      <c r="K2357" s="28">
        <f t="shared" si="368"/>
        <v>4.4662943000000173</v>
      </c>
      <c r="L2357" s="28">
        <f t="shared" si="369"/>
        <v>3.2248380000000187</v>
      </c>
      <c r="M2357" s="28">
        <f t="shared" si="370"/>
        <v>4.1373235570487763</v>
      </c>
      <c r="N2357" s="28">
        <f t="shared" si="371"/>
        <v>2.2208940343551404</v>
      </c>
      <c r="O2357" s="7">
        <f t="shared" si="372"/>
        <v>4.0046185335106994</v>
      </c>
      <c r="P2357" s="7">
        <f>[1]!S_PQ_PctChange("H00906.CSI",$A$3,$A2357)/100</f>
        <v>1.2724268289758607</v>
      </c>
    </row>
    <row r="2358" spans="1:16" x14ac:dyDescent="0.3">
      <c r="A2358" s="3">
        <v>20180906</v>
      </c>
      <c r="B2358" s="29">
        <f>板块策略指数!B2358</f>
        <v>-6.4354749432351975E-3</v>
      </c>
      <c r="C2358" s="29">
        <f>板块策略指数!C2358</f>
        <v>-9.9271025303217554E-3</v>
      </c>
      <c r="D2358" s="29">
        <f>板块策略指数!E2358</f>
        <v>-1.3488263465143801E-2</v>
      </c>
      <c r="E2358" s="29">
        <f>板块策略指数!F2358</f>
        <v>-7.5892453503302003E-3</v>
      </c>
      <c r="F2358">
        <f t="shared" si="363"/>
        <v>0.30361096289368716</v>
      </c>
      <c r="G2358">
        <f t="shared" si="364"/>
        <v>0.19962437383992282</v>
      </c>
      <c r="H2358">
        <f t="shared" si="365"/>
        <v>0.29703973200141515</v>
      </c>
      <c r="I2358">
        <f t="shared" si="366"/>
        <v>0.1997249312649749</v>
      </c>
      <c r="J2358">
        <f t="shared" si="367"/>
        <v>-9.4663136062842594E-3</v>
      </c>
      <c r="K2358" s="28">
        <f t="shared" si="368"/>
        <v>4.4311161000000183</v>
      </c>
      <c r="L2358" s="28">
        <f t="shared" si="369"/>
        <v>3.1828976000000191</v>
      </c>
      <c r="M2358" s="28">
        <f t="shared" si="370"/>
        <v>4.0680299834056131</v>
      </c>
      <c r="N2358" s="28">
        <f t="shared" si="371"/>
        <v>2.1964498792810043</v>
      </c>
      <c r="O2358" s="7">
        <f t="shared" si="372"/>
        <v>3.9572432449926644</v>
      </c>
      <c r="P2358" s="7">
        <f>[1]!S_PQ_PctChange("H00906.CSI",$A$3,$A2358)/100</f>
        <v>1.2527373516535873</v>
      </c>
    </row>
    <row r="2359" spans="1:16" x14ac:dyDescent="0.3">
      <c r="A2359" s="3">
        <v>20180907</v>
      </c>
      <c r="B2359" s="29">
        <f>板块策略指数!B2359</f>
        <v>-1.1095362148491101E-2</v>
      </c>
      <c r="C2359" s="29">
        <f>板块策略指数!C2359</f>
        <v>1.5032521953202968E-2</v>
      </c>
      <c r="D2359" s="29">
        <f>板块策略指数!E2359</f>
        <v>6.6504745717115296E-3</v>
      </c>
      <c r="E2359" s="29">
        <f>板块策略指数!F2359</f>
        <v>6.9108081908839701E-3</v>
      </c>
      <c r="F2359">
        <f t="shared" si="363"/>
        <v>0.29934786779241201</v>
      </c>
      <c r="G2359">
        <f t="shared" si="364"/>
        <v>0.20202161123531867</v>
      </c>
      <c r="H2359">
        <f t="shared" si="365"/>
        <v>0.29812442120630361</v>
      </c>
      <c r="I2359">
        <f t="shared" si="366"/>
        <v>0.20050609976596576</v>
      </c>
      <c r="J2359">
        <f t="shared" si="367"/>
        <v>2.9879000719586291E-3</v>
      </c>
      <c r="K2359" s="28">
        <f t="shared" si="368"/>
        <v>4.3708559000000182</v>
      </c>
      <c r="L2359" s="28">
        <f t="shared" si="369"/>
        <v>3.2457771000000193</v>
      </c>
      <c r="M2359" s="28">
        <f t="shared" si="370"/>
        <v>4.1017347879389234</v>
      </c>
      <c r="N2359" s="28">
        <f t="shared" si="371"/>
        <v>2.2185399312884897</v>
      </c>
      <c r="O2359" s="7">
        <f t="shared" si="372"/>
        <v>3.9720549924410946</v>
      </c>
      <c r="P2359" s="7">
        <f>[1]!S_PQ_PctChange("H00906.CSI",$A$3,$A2359)/100</f>
        <v>1.2602201725056479</v>
      </c>
    </row>
    <row r="2360" spans="1:16" x14ac:dyDescent="0.3">
      <c r="A2360" s="3">
        <v>20180910</v>
      </c>
      <c r="B2360" s="29">
        <f>板块策略指数!B2360</f>
        <v>-3.1447464453477375E-2</v>
      </c>
      <c r="C2360" s="29">
        <f>板块策略指数!C2360</f>
        <v>-1.9484630976035144E-2</v>
      </c>
      <c r="D2360" s="29">
        <f>板块策略指数!E2360</f>
        <v>-9.89559035195192E-3</v>
      </c>
      <c r="E2360" s="29">
        <f>板块策略指数!F2360</f>
        <v>-6.1952047612568997E-3</v>
      </c>
      <c r="F2360">
        <f t="shared" si="363"/>
        <v>0.29511107561965483</v>
      </c>
      <c r="G2360">
        <f t="shared" si="364"/>
        <v>0.20162222053086615</v>
      </c>
      <c r="H2360">
        <f t="shared" si="365"/>
        <v>0.30044480950001945</v>
      </c>
      <c r="I2360">
        <f t="shared" si="366"/>
        <v>0.20282189434945969</v>
      </c>
      <c r="J2360">
        <f t="shared" si="367"/>
        <v>-1.7542341465831852E-2</v>
      </c>
      <c r="K2360" s="28">
        <f t="shared" si="368"/>
        <v>4.201956100000019</v>
      </c>
      <c r="L2360" s="28">
        <f t="shared" si="369"/>
        <v>3.1630497000000179</v>
      </c>
      <c r="M2360" s="28">
        <f t="shared" si="370"/>
        <v>4.0512501103931777</v>
      </c>
      <c r="N2360" s="28">
        <f t="shared" si="371"/>
        <v>2.1986004173818756</v>
      </c>
      <c r="O2360" s="7">
        <f t="shared" si="372"/>
        <v>3.8848335059767987</v>
      </c>
      <c r="P2360" s="7">
        <f>[1]!S_PQ_PctChange("H00906.CSI",$A$3,$A2360)/100</f>
        <v>1.2253913592873742</v>
      </c>
    </row>
    <row r="2361" spans="1:16" x14ac:dyDescent="0.3">
      <c r="A2361" s="3">
        <v>20180911</v>
      </c>
      <c r="B2361" s="29">
        <f>板块策略指数!B2361</f>
        <v>9.6873366539943148E-3</v>
      </c>
      <c r="C2361" s="29">
        <f>板块策略指数!C2361</f>
        <v>3.7451150294940156E-3</v>
      </c>
      <c r="D2361" s="29">
        <f>板块策略指数!E2361</f>
        <v>4.6228184233978201E-4</v>
      </c>
      <c r="E2361" s="29">
        <f>板块策略指数!F2361</f>
        <v>-6.6044633692626999E-3</v>
      </c>
      <c r="F2361">
        <f t="shared" si="363"/>
        <v>0.29725255661533323</v>
      </c>
      <c r="G2361">
        <f t="shared" si="364"/>
        <v>0.20189009773666616</v>
      </c>
      <c r="H2361">
        <f t="shared" si="365"/>
        <v>0.29986004767991808</v>
      </c>
      <c r="I2361">
        <f t="shared" si="366"/>
        <v>0.20099729796808263</v>
      </c>
      <c r="J2361">
        <f t="shared" si="367"/>
        <v>2.4132991565816919E-3</v>
      </c>
      <c r="K2361" s="28">
        <f t="shared" si="368"/>
        <v>4.252349200000018</v>
      </c>
      <c r="L2361" s="28">
        <f t="shared" si="369"/>
        <v>3.1786408000000188</v>
      </c>
      <c r="M2361" s="28">
        <f t="shared" si="370"/>
        <v>4.0535852116003301</v>
      </c>
      <c r="N2361" s="28">
        <f t="shared" si="371"/>
        <v>2.1774753780923688</v>
      </c>
      <c r="O2361" s="7">
        <f t="shared" si="372"/>
        <v>3.8966220705568144</v>
      </c>
      <c r="P2361" s="7">
        <f>[1]!S_PQ_PctChange("H00906.CSI",$A$3,$A2361)/100</f>
        <v>1.2221203098137221</v>
      </c>
    </row>
    <row r="2362" spans="1:16" x14ac:dyDescent="0.3">
      <c r="A2362" s="3">
        <v>20180912</v>
      </c>
      <c r="B2362" s="29">
        <f>板块策略指数!B2362</f>
        <v>-1.4848155945153015E-2</v>
      </c>
      <c r="C2362" s="29">
        <f>板块策略指数!C2362</f>
        <v>-2.3895329792405204E-2</v>
      </c>
      <c r="D2362" s="29">
        <f>板块策略指数!E2362</f>
        <v>-8.9950776448900708E-3</v>
      </c>
      <c r="E2362" s="29">
        <f>板块策略指数!F2362</f>
        <v>-2.0169203631486099E-3</v>
      </c>
      <c r="F2362">
        <f t="shared" si="363"/>
        <v>0.29649784867278089</v>
      </c>
      <c r="G2362">
        <f t="shared" si="364"/>
        <v>0.19952815296849963</v>
      </c>
      <c r="H2362">
        <f t="shared" si="365"/>
        <v>0.30087575336151706</v>
      </c>
      <c r="I2362">
        <f t="shared" si="366"/>
        <v>0.20309824499720253</v>
      </c>
      <c r="J2362">
        <f t="shared" si="367"/>
        <v>-1.2340542737649427E-2</v>
      </c>
      <c r="K2362" s="28">
        <f t="shared" si="368"/>
        <v>4.1743615000000185</v>
      </c>
      <c r="L2362" s="28">
        <f t="shared" si="369"/>
        <v>3.0787908000000188</v>
      </c>
      <c r="M2362" s="28">
        <f t="shared" si="370"/>
        <v>4.0081278202369175</v>
      </c>
      <c r="N2362" s="28">
        <f t="shared" si="371"/>
        <v>2.1710666632988911</v>
      </c>
      <c r="O2362" s="7">
        <f t="shared" si="372"/>
        <v>3.8361950966249907</v>
      </c>
      <c r="P2362" s="7">
        <f>[1]!S_PQ_PctChange("H00906.CSI",$A$3,$A2362)/100</f>
        <v>1.2098452078231192</v>
      </c>
    </row>
    <row r="2363" spans="1:16" x14ac:dyDescent="0.3">
      <c r="A2363" s="3">
        <v>20180913</v>
      </c>
      <c r="B2363" s="29">
        <f>板块策略指数!B2363</f>
        <v>1.3566446797348758E-2</v>
      </c>
      <c r="C2363" s="29">
        <f>板块策略指数!C2363</f>
        <v>-1.5128037456591394E-2</v>
      </c>
      <c r="D2363" s="29">
        <f>板块策略指数!E2363</f>
        <v>7.7323945634938298E-3</v>
      </c>
      <c r="E2363" s="29">
        <f>板块策略指数!F2363</f>
        <v>1.4306314187053601E-2</v>
      </c>
      <c r="F2363">
        <f t="shared" si="363"/>
        <v>0.29865783168620558</v>
      </c>
      <c r="G2363">
        <f t="shared" si="364"/>
        <v>0.19529183778655615</v>
      </c>
      <c r="H2363">
        <f t="shared" si="365"/>
        <v>0.30132318291406024</v>
      </c>
      <c r="I2363">
        <f t="shared" si="366"/>
        <v>0.20472714761317809</v>
      </c>
      <c r="J2363">
        <f t="shared" si="367"/>
        <v>6.2360302611445565E-3</v>
      </c>
      <c r="K2363" s="28">
        <f t="shared" si="368"/>
        <v>4.244559200000019</v>
      </c>
      <c r="L2363" s="28">
        <f t="shared" si="369"/>
        <v>3.0170867000000179</v>
      </c>
      <c r="M2363" s="28">
        <f t="shared" si="370"/>
        <v>4.0468526405673995</v>
      </c>
      <c r="N2363" s="28">
        <f t="shared" si="371"/>
        <v>2.2164329392921367</v>
      </c>
      <c r="O2363" s="7">
        <f t="shared" si="372"/>
        <v>3.866353755596343</v>
      </c>
      <c r="P2363" s="7">
        <f>[1]!S_PQ_PctChange("H00906.CSI",$A$3,$A2363)/100</f>
        <v>1.23095608956615</v>
      </c>
    </row>
    <row r="2364" spans="1:16" x14ac:dyDescent="0.3">
      <c r="A2364" s="3">
        <v>20180914</v>
      </c>
      <c r="B2364" s="29">
        <f>板块策略指数!B2364</f>
        <v>-1.5043361508818383E-2</v>
      </c>
      <c r="C2364" s="29">
        <f>板块策略指数!C2364</f>
        <v>-1.2125379320291913E-2</v>
      </c>
      <c r="D2364" s="29">
        <f>板块策略指数!E2364</f>
        <v>1.02000575314366E-2</v>
      </c>
      <c r="E2364" s="29">
        <f>板块策略指数!F2364</f>
        <v>1.5011401926326999E-3</v>
      </c>
      <c r="F2364">
        <f t="shared" si="363"/>
        <v>0.29519227344198862</v>
      </c>
      <c r="G2364">
        <f t="shared" si="364"/>
        <v>0.19359756338253969</v>
      </c>
      <c r="H2364">
        <f t="shared" si="365"/>
        <v>0.305459686463108</v>
      </c>
      <c r="I2364">
        <f t="shared" si="366"/>
        <v>0.20575047671236377</v>
      </c>
      <c r="J2364">
        <f t="shared" si="367"/>
        <v>-3.4799673897301375E-3</v>
      </c>
      <c r="K2364" s="28">
        <f t="shared" si="368"/>
        <v>4.1656634000000192</v>
      </c>
      <c r="L2364" s="28">
        <f t="shared" si="369"/>
        <v>2.9683780000000182</v>
      </c>
      <c r="M2364" s="28">
        <f t="shared" si="370"/>
        <v>4.0983308278538688</v>
      </c>
      <c r="N2364" s="28">
        <f t="shared" si="371"/>
        <v>2.2212612560542162</v>
      </c>
      <c r="O2364" s="7">
        <f t="shared" si="372"/>
        <v>3.8494190032199773</v>
      </c>
      <c r="P2364" s="7">
        <f>[1]!S_PQ_PctChange("H00906.CSI",$A$3,$A2364)/100</f>
        <v>1.2279086218418884</v>
      </c>
    </row>
    <row r="2365" spans="1:16" x14ac:dyDescent="0.3">
      <c r="A2365" s="3">
        <v>20180917</v>
      </c>
      <c r="B2365" s="29">
        <f>板块策略指数!B2365</f>
        <v>-2.1509841310992192E-2</v>
      </c>
      <c r="C2365" s="29">
        <f>板块策略指数!C2365</f>
        <v>-2.590360595689227E-2</v>
      </c>
      <c r="D2365" s="29">
        <f>板块策略指数!E2365</f>
        <v>-1.03914407075345E-2</v>
      </c>
      <c r="E2365" s="29">
        <f>板块策略指数!F2365</f>
        <v>-9.83558430759361E-3</v>
      </c>
      <c r="F2365">
        <f t="shared" si="363"/>
        <v>0.29370718822264902</v>
      </c>
      <c r="G2365">
        <f t="shared" si="364"/>
        <v>0.19175864420616245</v>
      </c>
      <c r="H2365">
        <f t="shared" si="365"/>
        <v>0.30737636641440697</v>
      </c>
      <c r="I2365">
        <f t="shared" si="366"/>
        <v>0.20715780115678165</v>
      </c>
      <c r="J2365">
        <f t="shared" si="367"/>
        <v>-1.6562256334499467E-2</v>
      </c>
      <c r="K2365" s="28">
        <f t="shared" si="368"/>
        <v>4.0545508000000181</v>
      </c>
      <c r="L2365" s="28">
        <f t="shared" si="369"/>
        <v>2.8655827000000178</v>
      </c>
      <c r="M2365" s="28">
        <f t="shared" si="370"/>
        <v>4.0453518253488303</v>
      </c>
      <c r="N2365" s="28">
        <f t="shared" si="371"/>
        <v>2.1895782693935102</v>
      </c>
      <c r="O2365" s="7">
        <f t="shared" si="372"/>
        <v>3.769101682615255</v>
      </c>
      <c r="P2365" s="7">
        <f>[1]!S_PQ_PctChange("H00906.CSI",$A$3,$A2365)/100</f>
        <v>1.2007286606885006</v>
      </c>
    </row>
    <row r="2366" spans="1:16" x14ac:dyDescent="0.3">
      <c r="A2366" s="3">
        <v>20180918</v>
      </c>
      <c r="B2366" s="29">
        <f>板块策略指数!B2366</f>
        <v>1.5415316431284156E-2</v>
      </c>
      <c r="C2366" s="29">
        <f>板块策略指数!C2366</f>
        <v>2.2213054709707771E-2</v>
      </c>
      <c r="D2366" s="29">
        <f>板块策略指数!E2366</f>
        <v>1.49913804228203E-2</v>
      </c>
      <c r="E2366" s="29">
        <f>板块策略指数!F2366</f>
        <v>1.66572783713663E-2</v>
      </c>
      <c r="F2366">
        <f t="shared" si="363"/>
        <v>0.29329400078354873</v>
      </c>
      <c r="G2366">
        <f t="shared" si="364"/>
        <v>0.19277080795740173</v>
      </c>
      <c r="H2366">
        <f t="shared" si="365"/>
        <v>0.30681580003447417</v>
      </c>
      <c r="I2366">
        <f t="shared" si="366"/>
        <v>0.20711939122457543</v>
      </c>
      <c r="J2366">
        <f t="shared" si="367"/>
        <v>1.6845815701976984E-2</v>
      </c>
      <c r="K2366" s="28">
        <f t="shared" si="368"/>
        <v>4.1324683000000189</v>
      </c>
      <c r="L2366" s="28">
        <f t="shared" si="369"/>
        <v>2.9514491000000178</v>
      </c>
      <c r="M2366" s="28">
        <f t="shared" si="370"/>
        <v>4.1209886139296055</v>
      </c>
      <c r="N2366" s="28">
        <f t="shared" si="371"/>
        <v>2.2427079625140589</v>
      </c>
      <c r="O2366" s="7">
        <f t="shared" si="372"/>
        <v>3.8494410906245804</v>
      </c>
      <c r="P2366" s="7">
        <f>[1]!S_PQ_PctChange("H00906.CSI",$A$3,$A2366)/100</f>
        <v>1.2436970172766291</v>
      </c>
    </row>
    <row r="2367" spans="1:16" x14ac:dyDescent="0.3">
      <c r="A2367" s="3">
        <v>20180919</v>
      </c>
      <c r="B2367" s="29">
        <f>板块策略指数!B2367</f>
        <v>1.0383015906790725E-2</v>
      </c>
      <c r="C2367" s="29">
        <f>板块策略指数!C2367</f>
        <v>1.5620623836455435E-2</v>
      </c>
      <c r="D2367" s="29">
        <f>板块策略指数!E2367</f>
        <v>1.8418508094881599E-2</v>
      </c>
      <c r="E2367" s="29">
        <f>板块策略指数!F2367</f>
        <v>1.21113062455329E-2</v>
      </c>
      <c r="F2367">
        <f t="shared" si="363"/>
        <v>0.29218555199214946</v>
      </c>
      <c r="G2367">
        <f t="shared" si="364"/>
        <v>0.19303777317011203</v>
      </c>
      <c r="H2367">
        <f t="shared" si="365"/>
        <v>0.30808710692868779</v>
      </c>
      <c r="I2367">
        <f t="shared" si="366"/>
        <v>0.2066895679090508</v>
      </c>
      <c r="J2367">
        <f t="shared" si="367"/>
        <v>1.4216052226335749E-2</v>
      </c>
      <c r="K2367" s="28">
        <f t="shared" si="368"/>
        <v>4.185758800000019</v>
      </c>
      <c r="L2367" s="28">
        <f t="shared" si="369"/>
        <v>3.0131732000000184</v>
      </c>
      <c r="M2367" s="28">
        <f t="shared" si="370"/>
        <v>4.2153095841690638</v>
      </c>
      <c r="N2367" s="28">
        <f t="shared" si="371"/>
        <v>2.2819813917128946</v>
      </c>
      <c r="O2367" s="7">
        <f t="shared" si="372"/>
        <v>3.9183809984374376</v>
      </c>
      <c r="P2367" s="7">
        <f>[1]!S_PQ_PctChange("H00906.CSI",$A$3,$A2367)/100</f>
        <v>1.2722754460427228</v>
      </c>
    </row>
    <row r="2368" spans="1:16" x14ac:dyDescent="0.3">
      <c r="A2368" s="3">
        <v>20180920</v>
      </c>
      <c r="B2368" s="29">
        <f>板块策略指数!B2368</f>
        <v>-2.0490733198002373E-3</v>
      </c>
      <c r="C2368" s="29">
        <f>板块策略指数!C2368</f>
        <v>-3.6364989181130541E-3</v>
      </c>
      <c r="D2368" s="29">
        <f>板块策略指数!E2368</f>
        <v>1.25238909811016E-3</v>
      </c>
      <c r="E2368" s="29">
        <f>板块策略指数!F2368</f>
        <v>1.43840539285048E-3</v>
      </c>
      <c r="F2368">
        <f t="shared" si="363"/>
        <v>0.29176702103978175</v>
      </c>
      <c r="G2368">
        <f t="shared" si="364"/>
        <v>0.19245464052311873</v>
      </c>
      <c r="H2368">
        <f t="shared" si="365"/>
        <v>0.30866356487083269</v>
      </c>
      <c r="I2368">
        <f t="shared" si="366"/>
        <v>0.2071147735662669</v>
      </c>
      <c r="J2368">
        <f t="shared" si="367"/>
        <v>-6.1754294919418203E-4</v>
      </c>
      <c r="K2368" s="28">
        <f t="shared" si="368"/>
        <v>4.1751328000000196</v>
      </c>
      <c r="L2368" s="28">
        <f t="shared" si="369"/>
        <v>2.998579300000018</v>
      </c>
      <c r="M2368" s="28">
        <f t="shared" si="370"/>
        <v>4.221841181035547</v>
      </c>
      <c r="N2368" s="28">
        <f t="shared" si="371"/>
        <v>2.2867022114459692</v>
      </c>
      <c r="O2368" s="7">
        <f t="shared" si="372"/>
        <v>3.9153436869304024</v>
      </c>
      <c r="P2368" s="7">
        <f>[1]!S_PQ_PctChange("H00906.CSI",$A$3,$A2368)/100</f>
        <v>1.2706825889817828</v>
      </c>
    </row>
    <row r="2369" spans="1:16" x14ac:dyDescent="0.3">
      <c r="A2369" s="3">
        <v>20180921</v>
      </c>
      <c r="B2369" s="29">
        <f>板块策略指数!B2369</f>
        <v>2.2183971781361701E-2</v>
      </c>
      <c r="C2369" s="29">
        <f>板块策略指数!C2369</f>
        <v>2.50291897424668E-2</v>
      </c>
      <c r="D2369" s="29">
        <f>板块策略指数!E2369</f>
        <v>3.2259706757154102E-2</v>
      </c>
      <c r="E2369" s="29">
        <f>板块策略指数!F2369</f>
        <v>3.9977439291082897E-2</v>
      </c>
      <c r="F2369">
        <f t="shared" si="363"/>
        <v>0.28968605584211493</v>
      </c>
      <c r="G2369">
        <f t="shared" si="364"/>
        <v>0.19161387033531627</v>
      </c>
      <c r="H2369">
        <f t="shared" si="365"/>
        <v>0.30948290579292037</v>
      </c>
      <c r="I2369">
        <f t="shared" si="366"/>
        <v>0.20921716802964851</v>
      </c>
      <c r="J2369">
        <f t="shared" si="367"/>
        <v>2.9526849451832551E-2</v>
      </c>
      <c r="K2369" s="28">
        <f t="shared" si="368"/>
        <v>4.2899378000000192</v>
      </c>
      <c r="L2369" s="28">
        <f t="shared" si="369"/>
        <v>3.0986605000000189</v>
      </c>
      <c r="M2369" s="28">
        <f t="shared" si="370"/>
        <v>4.3902962462681856</v>
      </c>
      <c r="N2369" s="28">
        <f t="shared" si="371"/>
        <v>2.4180961495719187</v>
      </c>
      <c r="O2369" s="7">
        <f t="shared" si="372"/>
        <v>4.0604782999784117</v>
      </c>
      <c r="P2369" s="7">
        <f>[1]!S_PQ_PctChange("H00906.CSI",$A$3,$A2369)/100</f>
        <v>1.3312616704043243</v>
      </c>
    </row>
    <row r="2370" spans="1:16" x14ac:dyDescent="0.3">
      <c r="A2370" s="3">
        <v>20180925</v>
      </c>
      <c r="B2370" s="29">
        <f>板块策略指数!B2370</f>
        <v>-7.0989870618137288E-3</v>
      </c>
      <c r="C2370" s="29">
        <f>板块策略指数!C2370</f>
        <v>-6.2903477855751273E-4</v>
      </c>
      <c r="D2370" s="29">
        <f>板块策略指数!E2370</f>
        <v>-7.29770987598145E-3</v>
      </c>
      <c r="E2370" s="29">
        <f>板块策略指数!F2370</f>
        <v>-1.5670009102882899E-2</v>
      </c>
      <c r="F2370">
        <f t="shared" ref="F2370:F2433" si="373">IF(MID($A2370,6,1)&lt;&gt;MID($A2371,6,1),0.3,F2369*(1+B2370)/(1+$J2370))</f>
        <v>0.28986559006028034</v>
      </c>
      <c r="G2370">
        <f t="shared" ref="G2370:G2433" si="374">IF(MID($A2370,6,1)&lt;&gt;MID($A2371,6,1),0.2,G2369*(1+C2370)/(1+$J2370))</f>
        <v>0.19298199407193647</v>
      </c>
      <c r="H2370">
        <f t="shared" ref="H2370:H2433" si="375">IF(MID($A2370,6,1)&lt;&gt;MID($A2371,6,1),0.3,H2369*(1+D2370)/(1+$J2370))</f>
        <v>0.3096127297758679</v>
      </c>
      <c r="I2370">
        <f t="shared" ref="I2370:I2433" si="376">IF(MID($A2370,6,1)&lt;&gt;MID($A2371,6,1),0.2,I2369*(1+E2370)/(1+$J2370))</f>
        <v>0.20753968609191531</v>
      </c>
      <c r="J2370">
        <f t="shared" si="367"/>
        <v>-7.7139607364623518E-3</v>
      </c>
      <c r="K2370" s="28">
        <f t="shared" si="368"/>
        <v>4.2523846000000196</v>
      </c>
      <c r="L2370" s="28">
        <f t="shared" si="369"/>
        <v>3.0960823000000195</v>
      </c>
      <c r="M2370" s="28">
        <f t="shared" si="370"/>
        <v>4.3509594281173287</v>
      </c>
      <c r="N2370" s="28">
        <f t="shared" si="371"/>
        <v>2.3645345517935978</v>
      </c>
      <c r="O2370" s="7">
        <f t="shared" si="372"/>
        <v>4.0214419690646581</v>
      </c>
      <c r="P2370" s="7">
        <f>[1]!S_PQ_PctChange("H00906.CSI",$A$3,$A2370)/100</f>
        <v>1.3138525288352167</v>
      </c>
    </row>
    <row r="2371" spans="1:16" x14ac:dyDescent="0.3">
      <c r="A2371" s="3">
        <v>20180926</v>
      </c>
      <c r="B2371" s="29">
        <f>板块策略指数!B2371</f>
        <v>9.5176008245854617E-3</v>
      </c>
      <c r="C2371" s="29">
        <f>板块策略指数!C2371</f>
        <v>1.3405345883797194E-2</v>
      </c>
      <c r="D2371" s="29">
        <f>板块策略指数!E2371</f>
        <v>1.48923022404266E-2</v>
      </c>
      <c r="E2371" s="29">
        <f>板块策略指数!F2371</f>
        <v>9.8389721256689298E-3</v>
      </c>
      <c r="F2371">
        <f t="shared" si="373"/>
        <v>0.28915494921899476</v>
      </c>
      <c r="G2371">
        <f t="shared" si="374"/>
        <v>0.19325024455115516</v>
      </c>
      <c r="H2371">
        <f t="shared" si="375"/>
        <v>0.31049802247599984</v>
      </c>
      <c r="I2371">
        <f t="shared" si="376"/>
        <v>0.20709678375385029</v>
      </c>
      <c r="J2371">
        <f t="shared" ref="J2371:J2434" si="377">SUMPRODUCT(F2370:I2370,B2371:E2371)</f>
        <v>1.1998638894590071E-2</v>
      </c>
      <c r="K2371" s="28">
        <f t="shared" ref="K2371:K2434" si="378">(1+K2370)*(1+B2371)-1</f>
        <v>4.3023747000000192</v>
      </c>
      <c r="L2371" s="28">
        <f t="shared" ref="L2371:L2434" si="379">(1+L2370)*(1+C2371)-1</f>
        <v>3.15099170000002</v>
      </c>
      <c r="M2371" s="28">
        <f t="shared" ref="M2371:M2434" si="380">(1+M2370)*(1+D2371)-1</f>
        <v>4.4306475331971118</v>
      </c>
      <c r="N2371" s="28">
        <f t="shared" ref="N2371:N2434" si="381">(1+N2370)*(1+E2371)-1</f>
        <v>2.397638113464545</v>
      </c>
      <c r="O2371" s="7">
        <f t="shared" si="372"/>
        <v>4.0816924379816042</v>
      </c>
      <c r="P2371" s="7">
        <f>[1]!S_PQ_PctChange("H00906.CSI",$A$3,$A2371)/100</f>
        <v>1.3360153760020517</v>
      </c>
    </row>
    <row r="2372" spans="1:16" x14ac:dyDescent="0.3">
      <c r="A2372" s="3">
        <v>20180927</v>
      </c>
      <c r="B2372" s="29">
        <f>板块策略指数!B2372</f>
        <v>-1.7096849077829268E-2</v>
      </c>
      <c r="C2372" s="29">
        <f>板块策略指数!C2372</f>
        <v>4.4980335662921167E-3</v>
      </c>
      <c r="D2372" s="29">
        <f>板块策略指数!E2372</f>
        <v>-4.1640300476925504E-3</v>
      </c>
      <c r="E2372" s="29">
        <f>板块策略指数!F2372</f>
        <v>-2.4364624582604E-3</v>
      </c>
      <c r="F2372">
        <f t="shared" si="373"/>
        <v>0.28589002808337349</v>
      </c>
      <c r="G2372">
        <f t="shared" si="374"/>
        <v>0.19526607331298892</v>
      </c>
      <c r="H2372">
        <f t="shared" si="375"/>
        <v>0.31103144463250793</v>
      </c>
      <c r="I2372">
        <f t="shared" si="376"/>
        <v>0.20781245397112968</v>
      </c>
      <c r="J2372">
        <f t="shared" si="377"/>
        <v>-5.8718990744011917E-3</v>
      </c>
      <c r="K2372" s="28">
        <f t="shared" si="378"/>
        <v>4.2117208000000188</v>
      </c>
      <c r="L2372" s="28">
        <f t="shared" si="379"/>
        <v>3.1696630000000203</v>
      </c>
      <c r="M2372" s="28">
        <f t="shared" si="380"/>
        <v>4.4080341536904522</v>
      </c>
      <c r="N2372" s="28">
        <f t="shared" si="381"/>
        <v>2.3893598957543341</v>
      </c>
      <c r="O2372" s="7">
        <f t="shared" ref="O2372:O2435" si="382">(1+O2371)*(1+J2372)-1</f>
        <v>4.0518532528586286</v>
      </c>
      <c r="P2372" s="7">
        <f>[1]!S_PQ_PctChange("H00906.CSI",$A$3,$A2372)/100</f>
        <v>1.3219458336852048</v>
      </c>
    </row>
    <row r="2373" spans="1:16" x14ac:dyDescent="0.3">
      <c r="A2373" s="3">
        <v>20180928</v>
      </c>
      <c r="B2373" s="29">
        <f>板块策略指数!B2373</f>
        <v>9.0131842826268928E-3</v>
      </c>
      <c r="C2373" s="29">
        <f>板块策略指数!C2373</f>
        <v>9.3385244802757939E-3</v>
      </c>
      <c r="D2373" s="29">
        <f>板块策略指数!E2373</f>
        <v>1.20542357258297E-2</v>
      </c>
      <c r="E2373" s="29">
        <f>板块策略指数!F2373</f>
        <v>1.0717582173089499E-2</v>
      </c>
      <c r="F2373">
        <f t="shared" si="373"/>
        <v>0.3</v>
      </c>
      <c r="G2373">
        <f t="shared" si="374"/>
        <v>0.2</v>
      </c>
      <c r="H2373">
        <f t="shared" si="375"/>
        <v>0.3</v>
      </c>
      <c r="I2373">
        <f t="shared" si="376"/>
        <v>0.2</v>
      </c>
      <c r="J2373">
        <f t="shared" si="377"/>
        <v>1.0376769917254058E-2</v>
      </c>
      <c r="K2373" s="28">
        <f t="shared" si="378"/>
        <v>4.2586950000000181</v>
      </c>
      <c r="L2373" s="28">
        <f t="shared" si="379"/>
        <v>3.2086015000000208</v>
      </c>
      <c r="M2373" s="28">
        <f t="shared" si="380"/>
        <v>4.4732238721923752</v>
      </c>
      <c r="N2373" s="28">
        <f t="shared" si="381"/>
        <v>2.4256856389512556</v>
      </c>
      <c r="O2373" s="7">
        <f t="shared" si="382"/>
        <v>4.1042751717192747</v>
      </c>
      <c r="P2373" s="7">
        <f>[1]!S_PQ_PctChange("H00906.CSI",$A$3,$A2373)/100</f>
        <v>1.3456097385516657</v>
      </c>
    </row>
    <row r="2374" spans="1:16" x14ac:dyDescent="0.3">
      <c r="A2374" s="3">
        <v>20181008</v>
      </c>
      <c r="B2374" s="29">
        <f>板块策略指数!B2374</f>
        <v>-5.0297193505232707E-2</v>
      </c>
      <c r="C2374" s="29">
        <f>板块策略指数!C2374</f>
        <v>-4.5307615843410129E-2</v>
      </c>
      <c r="D2374" s="29">
        <f>板块策略指数!E2374</f>
        <v>-3.9678903397045599E-2</v>
      </c>
      <c r="E2374" s="29">
        <f>板块策略指数!F2374</f>
        <v>-4.2072257251784401E-2</v>
      </c>
      <c r="F2374">
        <f t="shared" si="373"/>
        <v>0.29817011003784605</v>
      </c>
      <c r="G2374">
        <f t="shared" si="374"/>
        <v>0.19982443018984064</v>
      </c>
      <c r="H2374">
        <f t="shared" si="375"/>
        <v>0.30150384424218885</v>
      </c>
      <c r="I2374">
        <f t="shared" si="376"/>
        <v>0.20050161553012444</v>
      </c>
      <c r="J2374">
        <f t="shared" si="377"/>
        <v>-4.4468803689722398E-2</v>
      </c>
      <c r="K2374" s="28">
        <f t="shared" si="378"/>
        <v>3.9941974000000169</v>
      </c>
      <c r="L2374" s="28">
        <f t="shared" si="379"/>
        <v>3.01791980000002</v>
      </c>
      <c r="M2374" s="28">
        <f t="shared" si="380"/>
        <v>4.2560523508972503</v>
      </c>
      <c r="N2374" s="28">
        <f t="shared" si="381"/>
        <v>2.2815593114855548</v>
      </c>
      <c r="O2374" s="7">
        <f t="shared" si="382"/>
        <v>3.8772941611297664</v>
      </c>
      <c r="P2374" s="7">
        <f>[1]!S_PQ_PctChange("H00906.CSI",$A$3,$A2374)/100</f>
        <v>1.2507848558682255</v>
      </c>
    </row>
    <row r="2375" spans="1:16" x14ac:dyDescent="0.3">
      <c r="A2375" s="3">
        <v>20181009</v>
      </c>
      <c r="B2375" s="29">
        <f>板块策略指数!B2375</f>
        <v>-8.5133599244594793E-3</v>
      </c>
      <c r="C2375" s="29">
        <f>板块策略指数!C2375</f>
        <v>-6.0379751731231583E-3</v>
      </c>
      <c r="D2375" s="29">
        <f>板块策略指数!E2375</f>
        <v>1.72227103019184E-3</v>
      </c>
      <c r="E2375" s="29">
        <f>板块策略指数!F2375</f>
        <v>-8.3039857944808195E-4</v>
      </c>
      <c r="F2375">
        <f t="shared" si="373"/>
        <v>0.29663793260348109</v>
      </c>
      <c r="G2375">
        <f t="shared" si="374"/>
        <v>0.19929393801227102</v>
      </c>
      <c r="H2375">
        <f t="shared" si="375"/>
        <v>0.30305112236362425</v>
      </c>
      <c r="I2375">
        <f t="shared" si="376"/>
        <v>0.20101700702062356</v>
      </c>
      <c r="J2375">
        <f t="shared" si="377"/>
        <v>-3.3921893342210778E-3</v>
      </c>
      <c r="K2375" s="28">
        <f t="shared" si="378"/>
        <v>3.9516800000000174</v>
      </c>
      <c r="L2375" s="28">
        <f t="shared" si="379"/>
        <v>2.9936597000000198</v>
      </c>
      <c r="M2375" s="28">
        <f t="shared" si="380"/>
        <v>4.2651046975943725</v>
      </c>
      <c r="N2375" s="28">
        <f t="shared" si="381"/>
        <v>2.2788343092949224</v>
      </c>
      <c r="O2375" s="7">
        <f t="shared" si="382"/>
        <v>3.8607494558965234</v>
      </c>
      <c r="P2375" s="7">
        <f>[1]!S_PQ_PctChange("H00906.CSI",$A$3,$A2375)/100</f>
        <v>1.2482857342437157</v>
      </c>
    </row>
    <row r="2376" spans="1:16" x14ac:dyDescent="0.3">
      <c r="A2376" s="3">
        <v>20181010</v>
      </c>
      <c r="B2376" s="29">
        <f>板块策略指数!B2376</f>
        <v>-9.8356517384009016E-4</v>
      </c>
      <c r="C2376" s="29">
        <f>板块策略指数!C2376</f>
        <v>-9.9487695458879404E-3</v>
      </c>
      <c r="D2376" s="29">
        <f>板块策略指数!E2376</f>
        <v>-9.3092297977252995E-3</v>
      </c>
      <c r="E2376" s="29">
        <f>板块策略指数!F2376</f>
        <v>3.7951555543190899E-3</v>
      </c>
      <c r="F2376">
        <f t="shared" si="373"/>
        <v>0.29763575831763767</v>
      </c>
      <c r="G2376">
        <f t="shared" si="374"/>
        <v>0.19816983363975549</v>
      </c>
      <c r="H2376">
        <f t="shared" si="375"/>
        <v>0.30153643904675559</v>
      </c>
      <c r="I2376">
        <f t="shared" si="376"/>
        <v>0.20265796899585115</v>
      </c>
      <c r="J2376">
        <f t="shared" si="377"/>
        <v>-4.3327739287598969E-3</v>
      </c>
      <c r="K2376" s="28">
        <f t="shared" si="378"/>
        <v>3.9468097000000171</v>
      </c>
      <c r="L2376" s="28">
        <f t="shared" si="379"/>
        <v>2.9539277000000195</v>
      </c>
      <c r="M2376" s="28">
        <f t="shared" si="380"/>
        <v>4.2160906280553831</v>
      </c>
      <c r="N2376" s="28">
        <f t="shared" si="381"/>
        <v>2.2912779955355354</v>
      </c>
      <c r="O2376" s="7">
        <f t="shared" si="382"/>
        <v>3.8396889273797816</v>
      </c>
      <c r="P2376" s="7">
        <f>[1]!S_PQ_PctChange("H00906.CSI",$A$3,$A2376)/100</f>
        <v>1.2440186017513293</v>
      </c>
    </row>
    <row r="2377" spans="1:16" x14ac:dyDescent="0.3">
      <c r="A2377" s="3">
        <v>20181011</v>
      </c>
      <c r="B2377" s="29">
        <f>板块策略指数!B2377</f>
        <v>-7.1379357892016687E-2</v>
      </c>
      <c r="C2377" s="29">
        <f>板块策略指数!C2377</f>
        <v>-5.09850496254649E-2</v>
      </c>
      <c r="D2377" s="29">
        <f>板块策略指数!E2377</f>
        <v>-4.3080670731219198E-2</v>
      </c>
      <c r="E2377" s="29">
        <f>板块策略指数!F2377</f>
        <v>-4.2094048989210799E-2</v>
      </c>
      <c r="F2377">
        <f t="shared" si="373"/>
        <v>0.29181913860482345</v>
      </c>
      <c r="G2377">
        <f t="shared" si="374"/>
        <v>0.1985641907678527</v>
      </c>
      <c r="H2377">
        <f t="shared" si="375"/>
        <v>0.30465300077499602</v>
      </c>
      <c r="I2377">
        <f t="shared" si="376"/>
        <v>0.20496366985232764</v>
      </c>
      <c r="J2377">
        <f t="shared" si="377"/>
        <v>-5.2869834635812449E-2</v>
      </c>
      <c r="K2377" s="28">
        <f t="shared" si="378"/>
        <v>3.5937096000000164</v>
      </c>
      <c r="L2377" s="28">
        <f t="shared" si="379"/>
        <v>2.7523365000000179</v>
      </c>
      <c r="M2377" s="28">
        <f t="shared" si="380"/>
        <v>3.9913779452039302</v>
      </c>
      <c r="N2377" s="28">
        <f t="shared" si="381"/>
        <v>2.1527347783543509</v>
      </c>
      <c r="O2377" s="7">
        <f t="shared" si="382"/>
        <v>3.5838153741004399</v>
      </c>
      <c r="P2377" s="7">
        <f>[1]!S_PQ_PctChange("H00906.CSI",$A$3,$A2377)/100</f>
        <v>1.1246364255278332</v>
      </c>
    </row>
    <row r="2378" spans="1:16" x14ac:dyDescent="0.3">
      <c r="A2378" s="3">
        <v>20181012</v>
      </c>
      <c r="B2378" s="29">
        <f>板块策略指数!B2378</f>
        <v>4.2240153796400731E-3</v>
      </c>
      <c r="C2378" s="29">
        <f>板块策略指数!C2378</f>
        <v>8.2480076080597309E-3</v>
      </c>
      <c r="D2378" s="29">
        <f>板块策略指数!E2378</f>
        <v>1.45334701232859E-2</v>
      </c>
      <c r="E2378" s="29">
        <f>板块策略指数!F2378</f>
        <v>1.9386768390965401E-2</v>
      </c>
      <c r="F2378">
        <f t="shared" si="373"/>
        <v>0.28978542551389302</v>
      </c>
      <c r="G2378">
        <f t="shared" si="374"/>
        <v>0.19797049441939987</v>
      </c>
      <c r="H2378">
        <f t="shared" si="375"/>
        <v>0.30563564620464068</v>
      </c>
      <c r="I2378">
        <f t="shared" si="376"/>
        <v>0.20660843386206632</v>
      </c>
      <c r="J2378">
        <f t="shared" si="377"/>
        <v>1.127165596640374E-2</v>
      </c>
      <c r="K2378" s="28">
        <f t="shared" si="378"/>
        <v>3.6131135000000167</v>
      </c>
      <c r="L2378" s="28">
        <f t="shared" si="379"/>
        <v>2.7832858000000185</v>
      </c>
      <c r="M2378" s="28">
        <f t="shared" si="380"/>
        <v>4.0639199874445797</v>
      </c>
      <c r="N2378" s="28">
        <f t="shared" si="381"/>
        <v>2.2138561173004483</v>
      </c>
      <c r="O2378" s="7">
        <f t="shared" si="382"/>
        <v>3.6354825640108119</v>
      </c>
      <c r="P2378" s="7">
        <f>[1]!S_PQ_PctChange("H00906.CSI",$A$3,$A2378)/100</f>
        <v>1.1454374518457353</v>
      </c>
    </row>
    <row r="2379" spans="1:16" x14ac:dyDescent="0.3">
      <c r="A2379" s="3">
        <v>20181015</v>
      </c>
      <c r="B2379" s="29">
        <f>板块策略指数!B2379</f>
        <v>-1.4103403265495354E-2</v>
      </c>
      <c r="C2379" s="29">
        <f>板块策略指数!C2379</f>
        <v>-8.9618394676923823E-3</v>
      </c>
      <c r="D2379" s="29">
        <f>板块策略指数!E2379</f>
        <v>-2.1963225810085099E-2</v>
      </c>
      <c r="E2379" s="29">
        <f>板块策略指数!F2379</f>
        <v>-1.34433806110098E-2</v>
      </c>
      <c r="F2379">
        <f t="shared" si="373"/>
        <v>0.29015271549402205</v>
      </c>
      <c r="G2379">
        <f t="shared" si="374"/>
        <v>0.19925516050606998</v>
      </c>
      <c r="H2379">
        <f t="shared" si="375"/>
        <v>0.30358333095207973</v>
      </c>
      <c r="I2379">
        <f t="shared" si="376"/>
        <v>0.20700879304782813</v>
      </c>
      <c r="J2379">
        <f t="shared" si="377"/>
        <v>-1.5351401033868159E-2</v>
      </c>
      <c r="K2379" s="28">
        <f t="shared" si="378"/>
        <v>3.5480529000000161</v>
      </c>
      <c r="L2379" s="28">
        <f t="shared" si="379"/>
        <v>2.749380600000018</v>
      </c>
      <c r="M2379" s="28">
        <f t="shared" si="380"/>
        <v>3.9526999692761313</v>
      </c>
      <c r="N2379" s="28">
        <f t="shared" si="381"/>
        <v>2.1706510262865564</v>
      </c>
      <c r="O2379" s="7">
        <f t="shared" si="382"/>
        <v>3.5643214121851789</v>
      </c>
      <c r="P2379" s="7">
        <f>[1]!S_PQ_PctChange("H00906.CSI",$A$3,$A2379)/100</f>
        <v>1.1132473098773192</v>
      </c>
    </row>
    <row r="2380" spans="1:16" x14ac:dyDescent="0.3">
      <c r="A2380" s="3">
        <v>20181016</v>
      </c>
      <c r="B2380" s="29">
        <f>板块策略指数!B2380</f>
        <v>-2.4752746389559328E-2</v>
      </c>
      <c r="C2380" s="29">
        <f>板块策略指数!C2380</f>
        <v>-2.2621683165480761E-2</v>
      </c>
      <c r="D2380" s="29">
        <f>板块策略指数!E2380</f>
        <v>-1.2419851355923E-2</v>
      </c>
      <c r="E2380" s="29">
        <f>板块策略指数!F2380</f>
        <v>4.7697685059238997E-4</v>
      </c>
      <c r="F2380">
        <f t="shared" si="373"/>
        <v>0.28738524561414719</v>
      </c>
      <c r="G2380">
        <f t="shared" si="374"/>
        <v>0.19778591929770423</v>
      </c>
      <c r="H2380">
        <f t="shared" si="375"/>
        <v>0.30449023238753742</v>
      </c>
      <c r="I2380">
        <f t="shared" si="376"/>
        <v>0.21033860270061105</v>
      </c>
      <c r="J2380">
        <f t="shared" si="377"/>
        <v>-1.5361285133328744E-2</v>
      </c>
      <c r="K2380" s="28">
        <f t="shared" si="378"/>
        <v>3.4354761000000158</v>
      </c>
      <c r="L2380" s="28">
        <f t="shared" si="379"/>
        <v>2.6645633000000175</v>
      </c>
      <c r="M2380" s="28">
        <f t="shared" si="380"/>
        <v>3.8911881718472374</v>
      </c>
      <c r="N2380" s="28">
        <f t="shared" si="381"/>
        <v>2.1721633534274019</v>
      </c>
      <c r="O2380" s="7">
        <f t="shared" si="382"/>
        <v>3.4942075695324446</v>
      </c>
      <c r="P2380" s="7">
        <f>[1]!S_PQ_PctChange("H00906.CSI",$A$3,$A2380)/100</f>
        <v>1.0884165470303611</v>
      </c>
    </row>
    <row r="2381" spans="1:16" x14ac:dyDescent="0.3">
      <c r="A2381" s="3">
        <v>20181017</v>
      </c>
      <c r="B2381" s="29">
        <f>板块策略指数!B2381</f>
        <v>1.2064116409059317E-2</v>
      </c>
      <c r="C2381" s="29">
        <f>板块策略指数!C2381</f>
        <v>2.9787996839901736E-4</v>
      </c>
      <c r="D2381" s="29">
        <f>板块策略指数!E2381</f>
        <v>1.1101364337433299E-3</v>
      </c>
      <c r="E2381" s="29">
        <f>板块策略指数!F2381</f>
        <v>6.6284517210645098E-3</v>
      </c>
      <c r="F2381">
        <f t="shared" si="373"/>
        <v>0.28933093172987834</v>
      </c>
      <c r="G2381">
        <f t="shared" si="374"/>
        <v>0.19680996752443622</v>
      </c>
      <c r="H2381">
        <f t="shared" si="375"/>
        <v>0.30323379098618081</v>
      </c>
      <c r="I2381">
        <f t="shared" si="376"/>
        <v>0.21062530975950453</v>
      </c>
      <c r="J2381">
        <f t="shared" si="377"/>
        <v>5.2582104944948948E-3</v>
      </c>
      <c r="K2381" s="28">
        <f t="shared" si="378"/>
        <v>3.4889862000000162</v>
      </c>
      <c r="L2381" s="28">
        <f t="shared" si="379"/>
        <v>2.6656549000000176</v>
      </c>
      <c r="M2381" s="28">
        <f t="shared" si="380"/>
        <v>3.8966180580410992</v>
      </c>
      <c r="N2381" s="28">
        <f t="shared" si="381"/>
        <v>2.1931898850669254</v>
      </c>
      <c r="O2381" s="7">
        <f t="shared" si="382"/>
        <v>3.517839058938999</v>
      </c>
      <c r="P2381" s="7">
        <f>[1]!S_PQ_PctChange("H00906.CSI",$A$3,$A2381)/100</f>
        <v>1.1013162078783765</v>
      </c>
    </row>
    <row r="2382" spans="1:16" x14ac:dyDescent="0.3">
      <c r="A2382" s="3">
        <v>20181018</v>
      </c>
      <c r="B2382" s="29">
        <f>板块策略指数!B2382</f>
        <v>-1.5958592164974937E-2</v>
      </c>
      <c r="C2382" s="29">
        <f>板块策略指数!C2382</f>
        <v>-2.9200648429834428E-2</v>
      </c>
      <c r="D2382" s="29">
        <f>板块策略指数!E2382</f>
        <v>-1.8298507418287001E-2</v>
      </c>
      <c r="E2382" s="29">
        <f>板块策略指数!F2382</f>
        <v>-2.04589331116302E-2</v>
      </c>
      <c r="F2382">
        <f t="shared" si="373"/>
        <v>0.29058998262221952</v>
      </c>
      <c r="G2382">
        <f t="shared" si="374"/>
        <v>0.19500644584628279</v>
      </c>
      <c r="H2382">
        <f t="shared" si="375"/>
        <v>0.30382915548626788</v>
      </c>
      <c r="I2382">
        <f t="shared" si="376"/>
        <v>0.2105744160452297</v>
      </c>
      <c r="J2382">
        <f t="shared" si="377"/>
        <v>-2.0222187907179542E-2</v>
      </c>
      <c r="K2382" s="28">
        <f t="shared" si="378"/>
        <v>3.4173483000000155</v>
      </c>
      <c r="L2382" s="28">
        <f t="shared" si="379"/>
        <v>2.5586154000000172</v>
      </c>
      <c r="M2382" s="28">
        <f t="shared" si="380"/>
        <v>3.8070172561815161</v>
      </c>
      <c r="N2382" s="28">
        <f t="shared" si="381"/>
        <v>2.1278606267956071</v>
      </c>
      <c r="O2382" s="7">
        <f t="shared" si="382"/>
        <v>3.4264784685547394</v>
      </c>
      <c r="P2382" s="7">
        <f>[1]!S_PQ_PctChange("H00906.CSI",$A$3,$A2382)/100</f>
        <v>1.0495619069662214</v>
      </c>
    </row>
    <row r="2383" spans="1:16" x14ac:dyDescent="0.3">
      <c r="A2383" s="3">
        <v>20181019</v>
      </c>
      <c r="B2383" s="29">
        <f>板块策略指数!B2383</f>
        <v>3.2287809408191863E-2</v>
      </c>
      <c r="C2383" s="29">
        <f>板块策略指数!C2383</f>
        <v>3.4834025615693126E-2</v>
      </c>
      <c r="D2383" s="29">
        <f>板块策略指数!E2383</f>
        <v>2.7422421334699E-2</v>
      </c>
      <c r="E2383" s="29">
        <f>板块策略指数!F2383</f>
        <v>3.5426954707383697E-2</v>
      </c>
      <c r="F2383">
        <f t="shared" si="373"/>
        <v>0.29068028647436578</v>
      </c>
      <c r="G2383">
        <f t="shared" si="374"/>
        <v>0.19554819379275601</v>
      </c>
      <c r="H2383">
        <f t="shared" si="375"/>
        <v>0.30249111826203184</v>
      </c>
      <c r="I2383">
        <f t="shared" si="376"/>
        <v>0.21128040147084634</v>
      </c>
      <c r="J2383">
        <f t="shared" si="377"/>
        <v>3.1967114919949031E-2</v>
      </c>
      <c r="K2383" s="28">
        <f t="shared" si="378"/>
        <v>3.559974800000016</v>
      </c>
      <c r="L2383" s="28">
        <f t="shared" si="379"/>
        <v>2.6825763000000178</v>
      </c>
      <c r="M2383" s="28">
        <f t="shared" si="380"/>
        <v>3.9388373087436941</v>
      </c>
      <c r="N2383" s="28">
        <f t="shared" si="381"/>
        <v>2.2386712035521041</v>
      </c>
      <c r="O2383" s="7">
        <f t="shared" si="382"/>
        <v>3.5679802144497081</v>
      </c>
      <c r="P2383" s="7">
        <f>[1]!S_PQ_PctChange("H00906.CSI",$A$3,$A2383)/100</f>
        <v>1.1093584262013412</v>
      </c>
    </row>
    <row r="2384" spans="1:16" x14ac:dyDescent="0.3">
      <c r="A2384" s="3">
        <v>20181022</v>
      </c>
      <c r="B2384" s="29">
        <f>板块策略指数!B2384</f>
        <v>5.4324094071748041E-2</v>
      </c>
      <c r="C2384" s="29">
        <f>板块策略指数!C2384</f>
        <v>5.5179087531736941E-2</v>
      </c>
      <c r="D2384" s="29">
        <f>板块策略指数!E2384</f>
        <v>4.0957451239390603E-2</v>
      </c>
      <c r="E2384" s="29">
        <f>板块策略指数!F2384</f>
        <v>3.7417265161335402E-2</v>
      </c>
      <c r="F2384">
        <f t="shared" si="373"/>
        <v>0.29274838169069889</v>
      </c>
      <c r="G2384">
        <f t="shared" si="374"/>
        <v>0.19709916132714447</v>
      </c>
      <c r="H2384">
        <f t="shared" si="375"/>
        <v>0.30078099918934037</v>
      </c>
      <c r="I2384">
        <f t="shared" si="376"/>
        <v>0.20937145779281624</v>
      </c>
      <c r="J2384">
        <f t="shared" si="377"/>
        <v>4.6875914160993626E-2</v>
      </c>
      <c r="K2384" s="28">
        <f t="shared" si="378"/>
        <v>3.807691300000017</v>
      </c>
      <c r="L2384" s="28">
        <f t="shared" si="379"/>
        <v>2.8857775000000183</v>
      </c>
      <c r="M2384" s="28">
        <f t="shared" si="380"/>
        <v>4.1411194969958469</v>
      </c>
      <c r="N2384" s="28">
        <f t="shared" si="381"/>
        <v>2.3598534227457946</v>
      </c>
      <c r="O2384" s="7">
        <f t="shared" si="382"/>
        <v>3.7821084628713697</v>
      </c>
      <c r="P2384" s="7">
        <f>[1]!S_PQ_PctChange("H00906.CSI",$A$3,$A2384)/100</f>
        <v>1.2036819311124245</v>
      </c>
    </row>
    <row r="2385" spans="1:16" x14ac:dyDescent="0.3">
      <c r="A2385" s="3">
        <v>20181023</v>
      </c>
      <c r="B2385" s="29">
        <f>板块策略指数!B2385</f>
        <v>-2.809674988907878E-2</v>
      </c>
      <c r="C2385" s="29">
        <f>板块策略指数!C2385</f>
        <v>-1.7106357736643464E-2</v>
      </c>
      <c r="D2385" s="29">
        <f>板块策略指数!E2385</f>
        <v>-3.1078079305211399E-2</v>
      </c>
      <c r="E2385" s="29">
        <f>板块策略指数!F2385</f>
        <v>-2.3113227947957799E-2</v>
      </c>
      <c r="F2385">
        <f t="shared" si="373"/>
        <v>0.29205337058798958</v>
      </c>
      <c r="G2385">
        <f t="shared" si="374"/>
        <v>0.19885475835911992</v>
      </c>
      <c r="H2385">
        <f t="shared" si="375"/>
        <v>0.29914645765583769</v>
      </c>
      <c r="I2385">
        <f t="shared" si="376"/>
        <v>0.20994541339705272</v>
      </c>
      <c r="J2385">
        <f t="shared" si="377"/>
        <v>-2.5783872800119303E-2</v>
      </c>
      <c r="K2385" s="28">
        <f t="shared" si="378"/>
        <v>3.6726108000000171</v>
      </c>
      <c r="L2385" s="28">
        <f t="shared" si="379"/>
        <v>2.8193060000000179</v>
      </c>
      <c r="M2385" s="28">
        <f t="shared" si="380"/>
        <v>3.9813433775506413</v>
      </c>
      <c r="N2385" s="28">
        <f t="shared" si="381"/>
        <v>2.282196364714145</v>
      </c>
      <c r="O2385" s="7">
        <f t="shared" si="382"/>
        <v>3.6588071865483203</v>
      </c>
      <c r="P2385" s="7">
        <f>[1]!S_PQ_PctChange("H00906.CSI",$A$3,$A2385)/100</f>
        <v>1.1494432611136651</v>
      </c>
    </row>
    <row r="2386" spans="1:16" x14ac:dyDescent="0.3">
      <c r="A2386" s="3">
        <v>20181024</v>
      </c>
      <c r="B2386" s="29">
        <f>板块策略指数!B2386</f>
        <v>-9.7938822552909449E-3</v>
      </c>
      <c r="C2386" s="29">
        <f>板块策略指数!C2386</f>
        <v>-1.6105229588831066E-2</v>
      </c>
      <c r="D2386" s="29">
        <f>板块策略指数!E2386</f>
        <v>-9.2996888054484601E-3</v>
      </c>
      <c r="E2386" s="29">
        <f>板块策略指数!F2386</f>
        <v>1.6867253837451201E-2</v>
      </c>
      <c r="F2386">
        <f t="shared" si="373"/>
        <v>0.2907350067538782</v>
      </c>
      <c r="G2386">
        <f t="shared" si="374"/>
        <v>0.19669537089463418</v>
      </c>
      <c r="H2386">
        <f t="shared" si="375"/>
        <v>0.29794469925882289</v>
      </c>
      <c r="I2386">
        <f t="shared" si="376"/>
        <v>0.21462492309266468</v>
      </c>
      <c r="J2386">
        <f t="shared" si="377"/>
        <v>-5.3037042456796114E-3</v>
      </c>
      <c r="K2386" s="28">
        <f t="shared" si="378"/>
        <v>3.6268478000000162</v>
      </c>
      <c r="L2386" s="28">
        <f t="shared" si="379"/>
        <v>2.7577952000000177</v>
      </c>
      <c r="M2386" s="28">
        <f t="shared" si="380"/>
        <v>3.9350184343063388</v>
      </c>
      <c r="N2386" s="28">
        <f t="shared" si="381"/>
        <v>2.3375580039421382</v>
      </c>
      <c r="O2386" s="7">
        <f t="shared" si="382"/>
        <v>3.6340982510932216</v>
      </c>
      <c r="P2386" s="7">
        <f>[1]!S_PQ_PctChange("H00906.CSI",$A$3,$A2386)/100</f>
        <v>1.1510786033986093</v>
      </c>
    </row>
    <row r="2387" spans="1:16" x14ac:dyDescent="0.3">
      <c r="A2387" s="3">
        <v>20181025</v>
      </c>
      <c r="B2387" s="29">
        <f>板块策略指数!B2387</f>
        <v>-1.0845915441610095E-2</v>
      </c>
      <c r="C2387" s="29">
        <f>板块策略指数!C2387</f>
        <v>-9.4301839546764559E-3</v>
      </c>
      <c r="D2387" s="29">
        <f>板块策略指数!E2387</f>
        <v>-8.9649751682955494E-3</v>
      </c>
      <c r="E2387" s="29">
        <f>板块策略指数!F2387</f>
        <v>1.4361845760919799E-2</v>
      </c>
      <c r="F2387">
        <f t="shared" si="373"/>
        <v>0.28890978504467718</v>
      </c>
      <c r="G2387">
        <f t="shared" si="374"/>
        <v>0.19574027973052363</v>
      </c>
      <c r="H2387">
        <f t="shared" si="375"/>
        <v>0.29663721962583589</v>
      </c>
      <c r="I2387">
        <f t="shared" si="376"/>
        <v>0.21871271559896327</v>
      </c>
      <c r="J2387">
        <f t="shared" si="377"/>
        <v>-4.5968176182127245E-3</v>
      </c>
      <c r="K2387" s="28">
        <f t="shared" si="378"/>
        <v>3.5766654000000164</v>
      </c>
      <c r="L2387" s="28">
        <f t="shared" si="379"/>
        <v>2.7223585000000172</v>
      </c>
      <c r="M2387" s="28">
        <f t="shared" si="380"/>
        <v>3.8907761165877019</v>
      </c>
      <c r="N2387" s="28">
        <f t="shared" si="381"/>
        <v>2.3854914972128785</v>
      </c>
      <c r="O2387" s="7">
        <f t="shared" si="382"/>
        <v>3.6127961466080674</v>
      </c>
      <c r="P2387" s="7">
        <f>[1]!S_PQ_PctChange("H00906.CSI",$A$3,$A2387)/100</f>
        <v>1.1530270331134522</v>
      </c>
    </row>
    <row r="2388" spans="1:16" x14ac:dyDescent="0.3">
      <c r="A2388" s="3">
        <v>20181026</v>
      </c>
      <c r="B2388" s="29">
        <f>板块策略指数!B2388</f>
        <v>-3.5848371174349459E-3</v>
      </c>
      <c r="C2388" s="29">
        <f>板块策略指数!C2388</f>
        <v>-1.0635138985135309E-2</v>
      </c>
      <c r="D2388" s="29">
        <f>板块策略指数!E2388</f>
        <v>-8.3788125656059E-3</v>
      </c>
      <c r="E2388" s="29">
        <f>板块策略指数!F2388</f>
        <v>-3.4353273578929099E-3</v>
      </c>
      <c r="F2388">
        <f t="shared" si="373"/>
        <v>0.28971500836070824</v>
      </c>
      <c r="G2388">
        <f t="shared" si="374"/>
        <v>0.19489697623590158</v>
      </c>
      <c r="H2388">
        <f t="shared" si="375"/>
        <v>0.29603281463831599</v>
      </c>
      <c r="I2388">
        <f t="shared" si="376"/>
        <v>0.2193552007650742</v>
      </c>
      <c r="J2388">
        <f t="shared" si="377"/>
        <v>-6.3542370395852131E-3</v>
      </c>
      <c r="K2388" s="28">
        <f t="shared" si="378"/>
        <v>3.5602588000000157</v>
      </c>
      <c r="L2388" s="28">
        <f t="shared" si="379"/>
        <v>2.6827707000000172</v>
      </c>
      <c r="M2388" s="28">
        <f t="shared" si="380"/>
        <v>3.8497972202064714</v>
      </c>
      <c r="N2388" s="28">
        <f t="shared" si="381"/>
        <v>2.3738612256525893</v>
      </c>
      <c r="O2388" s="7">
        <f t="shared" si="382"/>
        <v>3.583485346477234</v>
      </c>
      <c r="P2388" s="7">
        <f>[1]!S_PQ_PctChange("H00906.CSI",$A$3,$A2388)/100</f>
        <v>1.1422772809873667</v>
      </c>
    </row>
    <row r="2389" spans="1:16" x14ac:dyDescent="0.3">
      <c r="A2389" s="3">
        <v>20181029</v>
      </c>
      <c r="B2389" s="29">
        <f>板块策略指数!B2389</f>
        <v>-8.2147311463989584E-3</v>
      </c>
      <c r="C2389" s="29">
        <f>板块策略指数!C2389</f>
        <v>-2.5563063157855531E-2</v>
      </c>
      <c r="D2389" s="29">
        <f>板块策略指数!E2389</f>
        <v>-5.5311740014923103E-2</v>
      </c>
      <c r="E2389" s="29">
        <f>板块策略指数!F2389</f>
        <v>-2.32927199277622E-2</v>
      </c>
      <c r="F2389">
        <f t="shared" si="373"/>
        <v>0.29586960301276033</v>
      </c>
      <c r="G2389">
        <f t="shared" si="374"/>
        <v>0.19555572777458147</v>
      </c>
      <c r="H2389">
        <f t="shared" si="375"/>
        <v>0.2879652444330667</v>
      </c>
      <c r="I2389">
        <f t="shared" si="376"/>
        <v>0.22060942477959142</v>
      </c>
      <c r="J2389">
        <f t="shared" si="377"/>
        <v>-2.8845563950832744E-2</v>
      </c>
      <c r="K2389" s="28">
        <f t="shared" si="378"/>
        <v>3.5227975000000162</v>
      </c>
      <c r="L2389" s="28">
        <f t="shared" si="379"/>
        <v>2.5886278000000171</v>
      </c>
      <c r="M2389" s="28">
        <f t="shared" si="380"/>
        <v>3.5815464972373139</v>
      </c>
      <c r="N2389" s="28">
        <f t="shared" si="381"/>
        <v>2.2952748210483271</v>
      </c>
      <c r="O2389" s="7">
        <f t="shared" si="382"/>
        <v>3.4512721267977202</v>
      </c>
      <c r="P2389" s="7">
        <f>[1]!S_PQ_PctChange("H00906.CSI",$A$3,$A2389)/100</f>
        <v>1.0836946923183586</v>
      </c>
    </row>
    <row r="2390" spans="1:16" x14ac:dyDescent="0.3">
      <c r="A2390" s="3">
        <v>20181030</v>
      </c>
      <c r="B2390" s="29">
        <f>板块策略指数!B2390</f>
        <v>5.0716177321668502E-3</v>
      </c>
      <c r="C2390" s="29">
        <f>板块策略指数!C2390</f>
        <v>1.6857306851382019E-2</v>
      </c>
      <c r="D2390" s="29">
        <f>板块策略指数!E2390</f>
        <v>-8.1740420294319801E-5</v>
      </c>
      <c r="E2390" s="29">
        <f>板块策略指数!F2390</f>
        <v>1.9525070619254799E-2</v>
      </c>
      <c r="F2390">
        <f t="shared" si="373"/>
        <v>0.29469403676999278</v>
      </c>
      <c r="G2390">
        <f t="shared" si="374"/>
        <v>0.19706275237598109</v>
      </c>
      <c r="H2390">
        <f t="shared" si="375"/>
        <v>0.28535045096265055</v>
      </c>
      <c r="I2390">
        <f t="shared" si="376"/>
        <v>0.22289275989137536</v>
      </c>
      <c r="J2390">
        <f t="shared" si="377"/>
        <v>9.0809566326747193E-3</v>
      </c>
      <c r="K2390" s="28">
        <f t="shared" si="378"/>
        <v>3.5457354000000159</v>
      </c>
      <c r="L2390" s="28">
        <f t="shared" si="379"/>
        <v>2.6491224000000173</v>
      </c>
      <c r="M2390" s="28">
        <f t="shared" si="380"/>
        <v>3.5811719997010316</v>
      </c>
      <c r="N2390" s="28">
        <f t="shared" si="381"/>
        <v>2.3596152946391484</v>
      </c>
      <c r="O2390" s="7">
        <f t="shared" si="382"/>
        <v>3.491693935941405</v>
      </c>
      <c r="P2390" s="7">
        <f>[1]!S_PQ_PctChange("H00906.CSI",$A$3,$A2390)/100</f>
        <v>1.1059291648812444</v>
      </c>
    </row>
    <row r="2391" spans="1:16" x14ac:dyDescent="0.3">
      <c r="A2391" s="3">
        <v>20181031</v>
      </c>
      <c r="B2391" s="29">
        <f>板块策略指数!B2391</f>
        <v>1.8581569881960212E-2</v>
      </c>
      <c r="C2391" s="29">
        <f>板块策略指数!C2391</f>
        <v>3.070604044413526E-2</v>
      </c>
      <c r="D2391" s="29">
        <f>板块策略指数!E2391</f>
        <v>2.3765574924756599E-2</v>
      </c>
      <c r="E2391" s="29">
        <f>板块策略指数!F2391</f>
        <v>4.8510030131274796E-3</v>
      </c>
      <c r="F2391">
        <f t="shared" si="373"/>
        <v>0.3</v>
      </c>
      <c r="G2391">
        <f t="shared" si="374"/>
        <v>0.2</v>
      </c>
      <c r="H2391">
        <f t="shared" si="375"/>
        <v>0.3</v>
      </c>
      <c r="I2391">
        <f t="shared" si="376"/>
        <v>0.2</v>
      </c>
      <c r="J2391">
        <f t="shared" si="377"/>
        <v>1.9389665654531377E-2</v>
      </c>
      <c r="K2391" s="28">
        <f t="shared" si="378"/>
        <v>3.6302023000000165</v>
      </c>
      <c r="L2391" s="28">
        <f t="shared" si="379"/>
        <v>2.761172500000018</v>
      </c>
      <c r="M2391" s="28">
        <f t="shared" si="380"/>
        <v>3.6900461861031228</v>
      </c>
      <c r="N2391" s="28">
        <f t="shared" si="381"/>
        <v>2.3759127985563921</v>
      </c>
      <c r="O2391" s="7">
        <f t="shared" si="382"/>
        <v>3.5787863795817945</v>
      </c>
      <c r="P2391" s="7">
        <f>[1]!S_PQ_PctChange("H00906.CSI",$A$3,$A2391)/100</f>
        <v>1.13651201002547</v>
      </c>
    </row>
    <row r="2392" spans="1:16" x14ac:dyDescent="0.3">
      <c r="A2392" s="3">
        <v>20181101</v>
      </c>
      <c r="B2392" s="29">
        <f>板块策略指数!B2392</f>
        <v>1.783224460840508E-2</v>
      </c>
      <c r="C2392" s="29">
        <f>板块策略指数!C2392</f>
        <v>9.6341234016785928E-3</v>
      </c>
      <c r="D2392" s="29">
        <f>板块策略指数!E2392</f>
        <v>1.4156445303991501E-2</v>
      </c>
      <c r="E2392" s="29">
        <f>板块策略指数!F2392</f>
        <v>-8.97521792771903E-4</v>
      </c>
      <c r="F2392">
        <f t="shared" si="373"/>
        <v>0.30192466196843315</v>
      </c>
      <c r="G2392">
        <f t="shared" si="374"/>
        <v>0.19966187488792386</v>
      </c>
      <c r="H2392">
        <f t="shared" si="375"/>
        <v>0.30083429126311528</v>
      </c>
      <c r="I2392">
        <f t="shared" si="376"/>
        <v>0.19757917188052779</v>
      </c>
      <c r="J2392">
        <f t="shared" si="377"/>
        <v>1.1343927295500312E-2</v>
      </c>
      <c r="K2392" s="28">
        <f t="shared" si="378"/>
        <v>3.7127692000000172</v>
      </c>
      <c r="L2392" s="28">
        <f t="shared" si="379"/>
        <v>2.7974081000000179</v>
      </c>
      <c r="M2392" s="28">
        <f t="shared" si="380"/>
        <v>3.7564405684098858</v>
      </c>
      <c r="N2392" s="28">
        <f t="shared" si="381"/>
        <v>2.3728828432491902</v>
      </c>
      <c r="O2392" s="7">
        <f t="shared" si="382"/>
        <v>3.6307277993733971</v>
      </c>
      <c r="P2392" s="7">
        <f>[1]!S_PQ_PctChange("H00906.CSI",$A$3,$A2392)/100</f>
        <v>1.1516511374050333</v>
      </c>
    </row>
    <row r="2393" spans="1:16" x14ac:dyDescent="0.3">
      <c r="A2393" s="3">
        <v>20181102</v>
      </c>
      <c r="B2393" s="29">
        <f>板块策略指数!B2393</f>
        <v>5.5502781676641542E-2</v>
      </c>
      <c r="C2393" s="29">
        <f>板块策略指数!C2393</f>
        <v>4.7463347434266986E-2</v>
      </c>
      <c r="D2393" s="29">
        <f>板块策略指数!E2393</f>
        <v>4.4090808150184201E-2</v>
      </c>
      <c r="E2393" s="29">
        <f>板块策略指数!F2393</f>
        <v>2.35917418869411E-2</v>
      </c>
      <c r="F2393">
        <f t="shared" si="373"/>
        <v>0.30520462374266355</v>
      </c>
      <c r="G2393">
        <f t="shared" si="374"/>
        <v>0.20029362098076334</v>
      </c>
      <c r="H2393">
        <f t="shared" si="375"/>
        <v>0.30081448785841897</v>
      </c>
      <c r="I2393">
        <f t="shared" si="376"/>
        <v>0.19368726741815417</v>
      </c>
      <c r="J2393">
        <f t="shared" si="377"/>
        <v>4.4159543379530056E-2</v>
      </c>
      <c r="K2393" s="28">
        <f t="shared" si="378"/>
        <v>3.9743410000000186</v>
      </c>
      <c r="L2393" s="28">
        <f t="shared" si="379"/>
        <v>2.9776458000000181</v>
      </c>
      <c r="M2393" s="28">
        <f t="shared" si="380"/>
        <v>3.9661558769893999</v>
      </c>
      <c r="N2393" s="28">
        <f t="shared" si="381"/>
        <v>2.4524550247020174</v>
      </c>
      <c r="O2393" s="7">
        <f t="shared" si="382"/>
        <v>3.8352186245086228</v>
      </c>
      <c r="P2393" s="7">
        <f>[1]!S_PQ_PctChange("H00906.CSI",$A$3,$A2393)/100</f>
        <v>1.2266689916249374</v>
      </c>
    </row>
    <row r="2394" spans="1:16" x14ac:dyDescent="0.3">
      <c r="A2394" s="3">
        <v>20181105</v>
      </c>
      <c r="B2394" s="29">
        <f>板块策略指数!B2394</f>
        <v>-5.2200080372456466E-3</v>
      </c>
      <c r="C2394" s="29">
        <f>板块策略指数!C2394</f>
        <v>-5.9513846104647314E-3</v>
      </c>
      <c r="D2394" s="29">
        <f>板块策略指数!E2394</f>
        <v>-6.8886749546036097E-3</v>
      </c>
      <c r="E2394" s="29">
        <f>板块策略指数!F2394</f>
        <v>-9.7042979498994895E-3</v>
      </c>
      <c r="F2394">
        <f t="shared" si="373"/>
        <v>0.30567075924215525</v>
      </c>
      <c r="G2394">
        <f t="shared" si="374"/>
        <v>0.20045204345588347</v>
      </c>
      <c r="H2394">
        <f t="shared" si="375"/>
        <v>0.30076855453019857</v>
      </c>
      <c r="I2394">
        <f t="shared" si="376"/>
        <v>0.19310864277176271</v>
      </c>
      <c r="J2394">
        <f t="shared" si="377"/>
        <v>-6.7370071430402391E-3</v>
      </c>
      <c r="K2394" s="28">
        <f t="shared" si="378"/>
        <v>3.9483749000000179</v>
      </c>
      <c r="L2394" s="28">
        <f t="shared" si="379"/>
        <v>2.9539733000000181</v>
      </c>
      <c r="M2394" s="28">
        <f t="shared" si="380"/>
        <v>3.931945643378925</v>
      </c>
      <c r="N2394" s="28">
        <f t="shared" si="381"/>
        <v>2.4189513724836815</v>
      </c>
      <c r="O2394" s="7">
        <f t="shared" si="382"/>
        <v>3.8026437220971472</v>
      </c>
      <c r="P2394" s="7">
        <f>[1]!S_PQ_PctChange("H00906.CSI",$A$3,$A2394)/100</f>
        <v>1.2127669401359733</v>
      </c>
    </row>
    <row r="2395" spans="1:16" x14ac:dyDescent="0.3">
      <c r="A2395" s="3">
        <v>20181106</v>
      </c>
      <c r="B2395" s="29">
        <f>板块策略指数!B2395</f>
        <v>-9.9836817133641693E-3</v>
      </c>
      <c r="C2395" s="29">
        <f>板块策略指数!C2395</f>
        <v>1.7489748855916308E-3</v>
      </c>
      <c r="D2395" s="29">
        <f>板块策略指数!E2395</f>
        <v>-8.3091414778339E-3</v>
      </c>
      <c r="E2395" s="29">
        <f>板块策略指数!F2395</f>
        <v>-2.04167675710769E-3</v>
      </c>
      <c r="F2395">
        <f t="shared" si="373"/>
        <v>0.30432157520943015</v>
      </c>
      <c r="G2395">
        <f t="shared" si="374"/>
        <v>0.20193234518039752</v>
      </c>
      <c r="H2395">
        <f t="shared" si="375"/>
        <v>0.29994749065718274</v>
      </c>
      <c r="I2395">
        <f t="shared" si="376"/>
        <v>0.19379858895298954</v>
      </c>
      <c r="J2395">
        <f t="shared" si="377"/>
        <v>-5.594527878804924E-3</v>
      </c>
      <c r="K2395" s="28">
        <f t="shared" si="378"/>
        <v>3.8989719000000171</v>
      </c>
      <c r="L2395" s="28">
        <f t="shared" si="379"/>
        <v>2.9608887000000181</v>
      </c>
      <c r="M2395" s="28">
        <f t="shared" si="380"/>
        <v>3.8909654092671033</v>
      </c>
      <c r="N2395" s="28">
        <f t="shared" si="381"/>
        <v>2.4119709789328003</v>
      </c>
      <c r="O2395" s="7">
        <f t="shared" si="382"/>
        <v>3.7757751979019076</v>
      </c>
      <c r="P2395" s="7">
        <f>[1]!S_PQ_PctChange("H00906.CSI",$A$3,$A2395)/100</f>
        <v>1.202223358636803</v>
      </c>
    </row>
    <row r="2396" spans="1:16" x14ac:dyDescent="0.3">
      <c r="A2396" s="3">
        <v>20181107</v>
      </c>
      <c r="B2396" s="29">
        <f>板块策略指数!B2396</f>
        <v>-5.5575946455213923E-3</v>
      </c>
      <c r="C2396" s="29">
        <f>板块策略指数!C2396</f>
        <v>-1.8935901935341309E-3</v>
      </c>
      <c r="D2396" s="29">
        <f>板块策略指数!E2396</f>
        <v>-3.3104163141961301E-4</v>
      </c>
      <c r="E2396" s="29">
        <f>板块策略指数!F2396</f>
        <v>-7.3488054217380801E-3</v>
      </c>
      <c r="F2396">
        <f t="shared" si="373"/>
        <v>0.3037228176976482</v>
      </c>
      <c r="G2396">
        <f t="shared" si="374"/>
        <v>0.20227759218554286</v>
      </c>
      <c r="H2396">
        <f t="shared" si="375"/>
        <v>0.30093069027693076</v>
      </c>
      <c r="I2396">
        <f t="shared" si="376"/>
        <v>0.19306889983987807</v>
      </c>
      <c r="J2396">
        <f t="shared" si="377"/>
        <v>-3.5971562933618064E-3</v>
      </c>
      <c r="K2396" s="28">
        <f t="shared" si="378"/>
        <v>3.8717454000000169</v>
      </c>
      <c r="L2396" s="28">
        <f t="shared" si="379"/>
        <v>2.9533884000000183</v>
      </c>
      <c r="M2396" s="28">
        <f t="shared" si="380"/>
        <v>3.889346296098803</v>
      </c>
      <c r="N2396" s="28">
        <f t="shared" si="381"/>
        <v>2.3868970681040058</v>
      </c>
      <c r="O2396" s="7">
        <f t="shared" si="382"/>
        <v>3.7585959880930941</v>
      </c>
      <c r="P2396" s="7">
        <f>[1]!S_PQ_PctChange("H00906.CSI",$A$3,$A2396)/100</f>
        <v>1.1885124645913026</v>
      </c>
    </row>
    <row r="2397" spans="1:16" x14ac:dyDescent="0.3">
      <c r="A2397" s="3">
        <v>20181108</v>
      </c>
      <c r="B2397" s="29">
        <f>板块策略指数!B2397</f>
        <v>-1.0921178270112273E-2</v>
      </c>
      <c r="C2397" s="29">
        <f>板块策略指数!C2397</f>
        <v>-2.79949726164008E-3</v>
      </c>
      <c r="D2397" s="29">
        <f>板块策略指数!E2397</f>
        <v>-2.6754824063218502E-3</v>
      </c>
      <c r="E2397" s="29">
        <f>板块策略指数!F2397</f>
        <v>3.22452454354008E-3</v>
      </c>
      <c r="F2397">
        <f t="shared" si="373"/>
        <v>0.30163220276757591</v>
      </c>
      <c r="G2397">
        <f t="shared" si="374"/>
        <v>0.20253479595340376</v>
      </c>
      <c r="H2397">
        <f t="shared" si="375"/>
        <v>0.30135080750083981</v>
      </c>
      <c r="I2397">
        <f t="shared" si="376"/>
        <v>0.1944821937781803</v>
      </c>
      <c r="J2397">
        <f t="shared" si="377"/>
        <v>-4.0658659634216525E-3</v>
      </c>
      <c r="K2397" s="28">
        <f t="shared" si="378"/>
        <v>3.818540200000017</v>
      </c>
      <c r="L2397" s="28">
        <f t="shared" si="379"/>
        <v>2.9423209000000186</v>
      </c>
      <c r="M2397" s="28">
        <f t="shared" si="380"/>
        <v>3.8762649361051755</v>
      </c>
      <c r="N2397" s="28">
        <f t="shared" si="381"/>
        <v>2.3978182008265509</v>
      </c>
      <c r="O2397" s="7">
        <f t="shared" si="382"/>
        <v>3.7392481746314319</v>
      </c>
      <c r="P2397" s="7">
        <f>[1]!S_PQ_PctChange("H00906.CSI",$A$3,$A2397)/100</f>
        <v>1.1799405102605727</v>
      </c>
    </row>
    <row r="2398" spans="1:16" x14ac:dyDescent="0.3">
      <c r="A2398" s="3">
        <v>20181109</v>
      </c>
      <c r="B2398" s="29">
        <f>板块策略指数!B2398</f>
        <v>-1.094294076865839E-3</v>
      </c>
      <c r="C2398" s="29">
        <f>板块策略指数!C2398</f>
        <v>-8.0633212785899688E-3</v>
      </c>
      <c r="D2398" s="29">
        <f>板块策略指数!E2398</f>
        <v>-9.4786574878151404E-3</v>
      </c>
      <c r="E2398" s="29">
        <f>板块策略指数!F2398</f>
        <v>-2.3900435487862901E-2</v>
      </c>
      <c r="F2398">
        <f t="shared" si="373"/>
        <v>0.30418205958994116</v>
      </c>
      <c r="G2398">
        <f t="shared" si="374"/>
        <v>0.20282196815418327</v>
      </c>
      <c r="H2398">
        <f t="shared" si="375"/>
        <v>0.30134750056510451</v>
      </c>
      <c r="I2398">
        <f t="shared" si="376"/>
        <v>0.19164847169077087</v>
      </c>
      <c r="J2398">
        <f t="shared" si="377"/>
        <v>-9.4677876766569372E-3</v>
      </c>
      <c r="K2398" s="28">
        <f t="shared" si="378"/>
        <v>3.8132673000000175</v>
      </c>
      <c r="L2398" s="28">
        <f t="shared" si="379"/>
        <v>2.9105327000000183</v>
      </c>
      <c r="M2398" s="28">
        <f t="shared" si="380"/>
        <v>3.8300444909559914</v>
      </c>
      <c r="N2398" s="28">
        <f t="shared" si="381"/>
        <v>2.3166088661182096</v>
      </c>
      <c r="O2398" s="7">
        <f t="shared" si="382"/>
        <v>3.6943779791670375</v>
      </c>
      <c r="P2398" s="7">
        <f>[1]!S_PQ_PctChange("H00906.CSI",$A$3,$A2398)/100</f>
        <v>1.154793271591616</v>
      </c>
    </row>
    <row r="2399" spans="1:16" x14ac:dyDescent="0.3">
      <c r="A2399" s="3">
        <v>20181112</v>
      </c>
      <c r="B2399" s="29">
        <f>板块策略指数!B2399</f>
        <v>3.9166222910578828E-2</v>
      </c>
      <c r="C2399" s="29">
        <f>板块策略指数!C2399</f>
        <v>2.2136779472525479E-2</v>
      </c>
      <c r="D2399" s="29">
        <f>板块策略指数!E2399</f>
        <v>1.30211333941501E-2</v>
      </c>
      <c r="E2399" s="29">
        <f>板块策略指数!F2399</f>
        <v>5.7146203558703099E-3</v>
      </c>
      <c r="F2399">
        <f t="shared" si="373"/>
        <v>0.30946616089206902</v>
      </c>
      <c r="G2399">
        <f t="shared" si="374"/>
        <v>0.20296378703626122</v>
      </c>
      <c r="H2399">
        <f t="shared" si="375"/>
        <v>0.29886884723149088</v>
      </c>
      <c r="I2399">
        <f t="shared" si="376"/>
        <v>0.18870120484017866</v>
      </c>
      <c r="J2399">
        <f t="shared" si="377"/>
        <v>2.1422571792858811E-2</v>
      </c>
      <c r="K2399" s="28">
        <f t="shared" si="378"/>
        <v>4.0017848000000189</v>
      </c>
      <c r="L2399" s="28">
        <f t="shared" si="379"/>
        <v>2.9970993000000186</v>
      </c>
      <c r="M2399" s="28">
        <f t="shared" si="380"/>
        <v>3.892937144572409</v>
      </c>
      <c r="N2399" s="28">
        <f t="shared" si="381"/>
        <v>2.3355620266569885</v>
      </c>
      <c r="O2399" s="7">
        <f t="shared" si="382"/>
        <v>3.7949436284485589</v>
      </c>
      <c r="P2399" s="7">
        <f>[1]!S_PQ_PctChange("H00906.CSI",$A$3,$A2399)/100</f>
        <v>1.187559492345883</v>
      </c>
    </row>
    <row r="2400" spans="1:16" x14ac:dyDescent="0.3">
      <c r="A2400" s="3">
        <v>20181113</v>
      </c>
      <c r="B2400" s="29">
        <f>板块策略指数!B2400</f>
        <v>1.0976901685174408E-2</v>
      </c>
      <c r="C2400" s="29">
        <f>板块策略指数!C2400</f>
        <v>1.5733109257505869E-2</v>
      </c>
      <c r="D2400" s="29">
        <f>板块策略指数!E2400</f>
        <v>1.7916907444033701E-2</v>
      </c>
      <c r="E2400" s="29">
        <f>板块策略指数!F2400</f>
        <v>5.4653041304933998E-3</v>
      </c>
      <c r="F2400">
        <f t="shared" si="373"/>
        <v>0.30885532692653328</v>
      </c>
      <c r="G2400">
        <f t="shared" si="374"/>
        <v>0.20351614258862669</v>
      </c>
      <c r="H2400">
        <f t="shared" si="375"/>
        <v>0.30032651197061033</v>
      </c>
      <c r="I2400">
        <f t="shared" si="376"/>
        <v>0.18730201851422959</v>
      </c>
      <c r="J2400">
        <f t="shared" si="377"/>
        <v>1.2976346007753039E-2</v>
      </c>
      <c r="K2400" s="28">
        <f t="shared" si="378"/>
        <v>4.0566889000000188</v>
      </c>
      <c r="L2400" s="28">
        <f t="shared" si="379"/>
        <v>3.0599861000000192</v>
      </c>
      <c r="M2400" s="28">
        <f t="shared" si="380"/>
        <v>3.9806034465211875</v>
      </c>
      <c r="N2400" s="28">
        <f t="shared" si="381"/>
        <v>2.3537918875787942</v>
      </c>
      <c r="O2400" s="7">
        <f t="shared" si="382"/>
        <v>3.8571644760589781</v>
      </c>
      <c r="P2400" s="7">
        <f>[1]!S_PQ_PctChange("H00906.CSI",$A$3,$A2400)/100</f>
        <v>1.2138511734783775</v>
      </c>
    </row>
    <row r="2401" spans="1:16" x14ac:dyDescent="0.3">
      <c r="A2401" s="3">
        <v>20181114</v>
      </c>
      <c r="B2401" s="29">
        <f>板块策略指数!B2401</f>
        <v>-8.0937152372574251E-3</v>
      </c>
      <c r="C2401" s="29">
        <f>板块策略指数!C2401</f>
        <v>-5.4931715160305809E-3</v>
      </c>
      <c r="D2401" s="29">
        <f>板块策略指数!E2401</f>
        <v>-9.8698480573002796E-3</v>
      </c>
      <c r="E2401" s="29">
        <f>板块策略指数!F2401</f>
        <v>-1.01874576049728E-2</v>
      </c>
      <c r="F2401">
        <f t="shared" si="373"/>
        <v>0.30897878349991303</v>
      </c>
      <c r="G2401">
        <f t="shared" si="374"/>
        <v>0.2041312771495512</v>
      </c>
      <c r="H2401">
        <f t="shared" si="375"/>
        <v>0.29990857206973237</v>
      </c>
      <c r="I2401">
        <f t="shared" si="376"/>
        <v>0.18698136728080333</v>
      </c>
      <c r="J2401">
        <f t="shared" si="377"/>
        <v>-8.4900445568421093E-3</v>
      </c>
      <c r="K2401" s="28">
        <f t="shared" si="378"/>
        <v>4.0157615000000177</v>
      </c>
      <c r="L2401" s="28">
        <f t="shared" si="379"/>
        <v>3.0376839000000189</v>
      </c>
      <c r="M2401" s="28">
        <f t="shared" si="380"/>
        <v>3.9314456472703574</v>
      </c>
      <c r="N2401" s="28">
        <f t="shared" si="381"/>
        <v>2.3196252749081836</v>
      </c>
      <c r="O2401" s="7">
        <f t="shared" si="382"/>
        <v>3.8159269332373267</v>
      </c>
      <c r="P2401" s="7">
        <f>[1]!S_PQ_PctChange("H00906.CSI",$A$3,$A2401)/100</f>
        <v>1.1949246056693537</v>
      </c>
    </row>
    <row r="2402" spans="1:16" x14ac:dyDescent="0.3">
      <c r="A2402" s="3">
        <v>20181115</v>
      </c>
      <c r="B2402" s="29">
        <f>板块策略指数!B2402</f>
        <v>1.9119250387005092E-2</v>
      </c>
      <c r="C2402" s="29">
        <f>板块策略指数!C2402</f>
        <v>5.1823769562546074E-3</v>
      </c>
      <c r="D2402" s="29">
        <f>板块策略指数!E2402</f>
        <v>6.1817436298663101E-3</v>
      </c>
      <c r="E2402" s="29">
        <f>板块策略指数!F2402</f>
        <v>1.2406008262451799E-2</v>
      </c>
      <c r="F2402">
        <f t="shared" si="373"/>
        <v>0.31141735508250873</v>
      </c>
      <c r="G2402">
        <f t="shared" si="374"/>
        <v>0.2029287435169605</v>
      </c>
      <c r="H2402">
        <f t="shared" si="375"/>
        <v>0.29843823298988564</v>
      </c>
      <c r="I2402">
        <f t="shared" si="376"/>
        <v>0.18721566841064505</v>
      </c>
      <c r="J2402">
        <f t="shared" si="377"/>
        <v>1.1138978245102281E-2</v>
      </c>
      <c r="K2402" s="28">
        <f t="shared" si="378"/>
        <v>4.1116591000000176</v>
      </c>
      <c r="L2402" s="28">
        <f t="shared" si="379"/>
        <v>3.0586087000000193</v>
      </c>
      <c r="M2402" s="28">
        <f t="shared" si="380"/>
        <v>3.9619305799864026</v>
      </c>
      <c r="N2402" s="28">
        <f t="shared" si="381"/>
        <v>2.3608085734969384</v>
      </c>
      <c r="O2402" s="7">
        <f t="shared" si="382"/>
        <v>3.86957143857666</v>
      </c>
      <c r="P2402" s="7">
        <f>[1]!S_PQ_PctChange("H00906.CSI",$A$3,$A2402)/100</f>
        <v>1.2232015196677914</v>
      </c>
    </row>
    <row r="2403" spans="1:16" x14ac:dyDescent="0.3">
      <c r="A2403" s="3">
        <v>20181116</v>
      </c>
      <c r="B2403" s="29">
        <f>板块策略指数!B2403</f>
        <v>1.2324785117223524E-2</v>
      </c>
      <c r="C2403" s="29">
        <f>板块策略指数!C2403</f>
        <v>-1.1478169846726142E-2</v>
      </c>
      <c r="D2403" s="29">
        <f>板块策略指数!E2403</f>
        <v>7.4600506048198003E-3</v>
      </c>
      <c r="E2403" s="29">
        <f>板块策略指数!F2403</f>
        <v>5.2943049560300404E-3</v>
      </c>
      <c r="F2403">
        <f t="shared" si="373"/>
        <v>0.31377247946459974</v>
      </c>
      <c r="G2403">
        <f t="shared" si="374"/>
        <v>0.19965583111457277</v>
      </c>
      <c r="H2403">
        <f t="shared" si="375"/>
        <v>0.29925020838940475</v>
      </c>
      <c r="I2403">
        <f t="shared" si="376"/>
        <v>0.18732148103142271</v>
      </c>
      <c r="J2403">
        <f t="shared" si="377"/>
        <v>4.7264425599261219E-3</v>
      </c>
      <c r="K2403" s="28">
        <f t="shared" si="378"/>
        <v>4.1746592000000176</v>
      </c>
      <c r="L2403" s="28">
        <f t="shared" si="379"/>
        <v>3.0120233000000187</v>
      </c>
      <c r="M2403" s="28">
        <f t="shared" si="380"/>
        <v>3.9989468332107032</v>
      </c>
      <c r="N2403" s="28">
        <f t="shared" si="381"/>
        <v>2.3786017189838717</v>
      </c>
      <c r="O2403" s="7">
        <f t="shared" si="382"/>
        <v>3.8925871882725493</v>
      </c>
      <c r="P2403" s="7">
        <f>[1]!S_PQ_PctChange("H00906.CSI",$A$3,$A2403)/100</f>
        <v>1.2357317415188547</v>
      </c>
    </row>
    <row r="2404" spans="1:16" x14ac:dyDescent="0.3">
      <c r="A2404" s="3">
        <v>20181119</v>
      </c>
      <c r="B2404" s="29">
        <f>板块策略指数!B2404</f>
        <v>-4.9831300967607796E-3</v>
      </c>
      <c r="C2404" s="29">
        <f>板块策略指数!C2404</f>
        <v>1.8761605895957767E-3</v>
      </c>
      <c r="D2404" s="29">
        <f>板块策略指数!E2404</f>
        <v>5.48753580040281E-3</v>
      </c>
      <c r="E2404" s="29">
        <f>板块策略指数!F2404</f>
        <v>1.8345660273913E-2</v>
      </c>
      <c r="F2404">
        <f t="shared" si="373"/>
        <v>0.31099921678709341</v>
      </c>
      <c r="G2404">
        <f t="shared" si="374"/>
        <v>0.19925537392813855</v>
      </c>
      <c r="H2404">
        <f t="shared" si="375"/>
        <v>0.29972650848092031</v>
      </c>
      <c r="I2404">
        <f t="shared" si="376"/>
        <v>0.19001890080384765</v>
      </c>
      <c r="J2404">
        <f t="shared" si="377"/>
        <v>3.8896998006884296E-3</v>
      </c>
      <c r="K2404" s="28">
        <f t="shared" si="378"/>
        <v>4.1488732000000175</v>
      </c>
      <c r="L2404" s="28">
        <f t="shared" si="379"/>
        <v>3.0195505000000189</v>
      </c>
      <c r="M2404" s="28">
        <f t="shared" si="380"/>
        <v>4.0263787329222565</v>
      </c>
      <c r="N2404" s="28">
        <f t="shared" si="381"/>
        <v>2.4405843983212079</v>
      </c>
      <c r="O2404" s="7">
        <f t="shared" si="382"/>
        <v>3.9116178836836246</v>
      </c>
      <c r="P2404" s="7">
        <f>[1]!S_PQ_PctChange("H00906.CSI",$A$3,$A2404)/100</f>
        <v>1.2562751457790537</v>
      </c>
    </row>
    <row r="2405" spans="1:16" x14ac:dyDescent="0.3">
      <c r="A2405" s="3">
        <v>20181120</v>
      </c>
      <c r="B2405" s="29">
        <f>板块策略指数!B2405</f>
        <v>-3.9334023607339882E-2</v>
      </c>
      <c r="C2405" s="29">
        <f>板块策略指数!C2405</f>
        <v>-2.0042763488106418E-2</v>
      </c>
      <c r="D2405" s="29">
        <f>板块策略指数!E2405</f>
        <v>-2.43446757516118E-2</v>
      </c>
      <c r="E2405" s="29">
        <f>板块策略指数!F2405</f>
        <v>-1.99403435578995E-2</v>
      </c>
      <c r="F2405">
        <f t="shared" si="373"/>
        <v>0.30715547828502754</v>
      </c>
      <c r="G2405">
        <f t="shared" si="374"/>
        <v>0.20074453363440464</v>
      </c>
      <c r="H2405">
        <f t="shared" si="375"/>
        <v>0.30064094930428514</v>
      </c>
      <c r="I2405">
        <f t="shared" si="376"/>
        <v>0.19145903877628262</v>
      </c>
      <c r="J2405">
        <f t="shared" si="377"/>
        <v>-2.7312265695997508E-2</v>
      </c>
      <c r="K2405" s="28">
        <f t="shared" si="378"/>
        <v>3.9463473000000171</v>
      </c>
      <c r="L2405" s="28">
        <f t="shared" si="379"/>
        <v>2.9389876000000186</v>
      </c>
      <c r="M2405" s="28">
        <f t="shared" si="380"/>
        <v>3.9040131724644667</v>
      </c>
      <c r="N2405" s="28">
        <f t="shared" si="381"/>
        <v>2.3719779633787339</v>
      </c>
      <c r="O2405" s="7">
        <f t="shared" si="382"/>
        <v>3.777470471047244</v>
      </c>
      <c r="P2405" s="7">
        <f>[1]!S_PQ_PctChange("H00906.CSI",$A$3,$A2405)/100</f>
        <v>1.2011473616936539</v>
      </c>
    </row>
    <row r="2406" spans="1:16" x14ac:dyDescent="0.3">
      <c r="A2406" s="3">
        <v>20181121</v>
      </c>
      <c r="B2406" s="29">
        <f>板块策略指数!B2406</f>
        <v>3.0206330234838152E-3</v>
      </c>
      <c r="C2406" s="29">
        <f>板块策略指数!C2406</f>
        <v>1.8254233651306798E-2</v>
      </c>
      <c r="D2406" s="29">
        <f>板块策略指数!E2406</f>
        <v>3.48269740885777E-3</v>
      </c>
      <c r="E2406" s="29">
        <f>板块策略指数!F2406</f>
        <v>2.0093674995302299E-3</v>
      </c>
      <c r="F2406">
        <f t="shared" si="373"/>
        <v>0.30623850316829543</v>
      </c>
      <c r="G2406">
        <f t="shared" si="374"/>
        <v>0.20318498599161119</v>
      </c>
      <c r="H2406">
        <f t="shared" si="375"/>
        <v>0.29988150617735959</v>
      </c>
      <c r="I2406">
        <f t="shared" si="376"/>
        <v>0.19069500466273379</v>
      </c>
      <c r="J2406">
        <f t="shared" si="377"/>
        <v>6.0239946273836931E-3</v>
      </c>
      <c r="K2406" s="28">
        <f t="shared" si="378"/>
        <v>3.9612884000000177</v>
      </c>
      <c r="L2406" s="28">
        <f t="shared" si="379"/>
        <v>3.010890800000019</v>
      </c>
      <c r="M2406" s="28">
        <f t="shared" si="380"/>
        <v>3.9210923664332133</v>
      </c>
      <c r="N2406" s="28">
        <f t="shared" si="381"/>
        <v>2.3787535063074796</v>
      </c>
      <c r="O2406" s="7">
        <f t="shared" si="382"/>
        <v>3.8062499274973165</v>
      </c>
      <c r="P2406" s="7">
        <f>[1]!S_PQ_PctChange("H00906.CSI",$A$3,$A2406)/100</f>
        <v>1.2073559386002497</v>
      </c>
    </row>
    <row r="2407" spans="1:16" x14ac:dyDescent="0.3">
      <c r="A2407" s="3">
        <v>20181122</v>
      </c>
      <c r="B2407" s="29">
        <f>板块策略指数!B2407</f>
        <v>2.5040874463173467E-3</v>
      </c>
      <c r="C2407" s="29">
        <f>板块策略指数!C2407</f>
        <v>4.4992997565527762E-3</v>
      </c>
      <c r="D2407" s="29">
        <f>板块策略指数!E2407</f>
        <v>2.5878712486807798E-3</v>
      </c>
      <c r="E2407" s="29">
        <f>板块策略指数!F2407</f>
        <v>-6.0301781658037004E-3</v>
      </c>
      <c r="F2407">
        <f t="shared" si="373"/>
        <v>0.30660456747311471</v>
      </c>
      <c r="G2407">
        <f t="shared" si="374"/>
        <v>0.20383273251947082</v>
      </c>
      <c r="H2407">
        <f t="shared" si="375"/>
        <v>0.30026506401487091</v>
      </c>
      <c r="I2407">
        <f t="shared" si="376"/>
        <v>0.18929763599254359</v>
      </c>
      <c r="J2407">
        <f t="shared" si="377"/>
        <v>1.3071680237724038E-3</v>
      </c>
      <c r="K2407" s="28">
        <f t="shared" si="378"/>
        <v>3.9737119000000174</v>
      </c>
      <c r="L2407" s="28">
        <f t="shared" si="379"/>
        <v>3.0289370000000186</v>
      </c>
      <c r="M2407" s="28">
        <f t="shared" si="380"/>
        <v>3.9338275198804089</v>
      </c>
      <c r="N2407" s="28">
        <f t="shared" si="381"/>
        <v>2.3583790206861117</v>
      </c>
      <c r="O2407" s="7">
        <f t="shared" si="382"/>
        <v>3.812532503716799</v>
      </c>
      <c r="P2407" s="7">
        <f>[1]!S_PQ_PctChange("H00906.CSI",$A$3,$A2407)/100</f>
        <v>1.2006975917394125</v>
      </c>
    </row>
    <row r="2408" spans="1:16" x14ac:dyDescent="0.3">
      <c r="A2408" s="3">
        <v>20181123</v>
      </c>
      <c r="B2408" s="29">
        <f>板块策略指数!B2408</f>
        <v>-3.4588794738995669E-2</v>
      </c>
      <c r="C2408" s="29">
        <f>板块策略指数!C2408</f>
        <v>-2.2939847408882229E-2</v>
      </c>
      <c r="D2408" s="29">
        <f>板块策略指数!E2408</f>
        <v>-2.1845331127117201E-2</v>
      </c>
      <c r="E2408" s="29">
        <f>板块策略指数!F2408</f>
        <v>-1.69044003667485E-2</v>
      </c>
      <c r="F2408">
        <f t="shared" si="373"/>
        <v>0.30360177269111377</v>
      </c>
      <c r="G2408">
        <f t="shared" si="374"/>
        <v>0.20427187529442917</v>
      </c>
      <c r="H2408">
        <f t="shared" si="375"/>
        <v>0.30124904896239996</v>
      </c>
      <c r="I2408">
        <f t="shared" si="376"/>
        <v>0.19087730305205713</v>
      </c>
      <c r="J2408">
        <f t="shared" si="377"/>
        <v>-2.5040327007905153E-2</v>
      </c>
      <c r="K2408" s="28">
        <f t="shared" si="378"/>
        <v>3.8016772000000163</v>
      </c>
      <c r="L2408" s="28">
        <f t="shared" si="379"/>
        <v>2.9365138000000184</v>
      </c>
      <c r="M2408" s="28">
        <f t="shared" si="380"/>
        <v>3.826046423984538</v>
      </c>
      <c r="N2408" s="28">
        <f t="shared" si="381"/>
        <v>2.301607637137145</v>
      </c>
      <c r="O2408" s="7">
        <f t="shared" si="382"/>
        <v>3.6920251160875575</v>
      </c>
      <c r="P2408" s="7">
        <f>[1]!S_PQ_PctChange("H00906.CSI",$A$3,$A2408)/100</f>
        <v>1.1432479250008076</v>
      </c>
    </row>
    <row r="2409" spans="1:16" x14ac:dyDescent="0.3">
      <c r="A2409" s="3">
        <v>20181126</v>
      </c>
      <c r="B2409" s="29">
        <f>板块策略指数!B2409</f>
        <v>-5.2095963468764463E-3</v>
      </c>
      <c r="C2409" s="29">
        <f>板块策略指数!C2409</f>
        <v>-6.4074715043549845E-3</v>
      </c>
      <c r="D2409" s="29">
        <f>板块策略指数!E2409</f>
        <v>-2.3478600004708302E-3</v>
      </c>
      <c r="E2409" s="29">
        <f>板块策略指数!F2409</f>
        <v>4.56083675642701E-3</v>
      </c>
      <c r="F2409">
        <f t="shared" si="373"/>
        <v>0.30284606368542449</v>
      </c>
      <c r="G2409">
        <f t="shared" si="374"/>
        <v>0.20351805149827257</v>
      </c>
      <c r="H2409">
        <f t="shared" si="375"/>
        <v>0.30136364915124414</v>
      </c>
      <c r="I2409">
        <f t="shared" si="376"/>
        <v>0.19227223566505888</v>
      </c>
      <c r="J2409">
        <f t="shared" si="377"/>
        <v>-2.7272392785182673E-3</v>
      </c>
      <c r="K2409" s="28">
        <f t="shared" si="378"/>
        <v>3.7766624000000162</v>
      </c>
      <c r="L2409" s="28">
        <f t="shared" si="379"/>
        <v>2.9112907000000181</v>
      </c>
      <c r="M2409" s="28">
        <f t="shared" si="380"/>
        <v>3.8147155426252493</v>
      </c>
      <c r="N2409" s="28">
        <f t="shared" si="381"/>
        <v>2.3166657306039</v>
      </c>
      <c r="O2409" s="7">
        <f t="shared" si="382"/>
        <v>3.6792288408951697</v>
      </c>
      <c r="P2409" s="7">
        <f>[1]!S_PQ_PctChange("H00906.CSI",$A$3,$A2409)/100</f>
        <v>1.1412369924840253</v>
      </c>
    </row>
    <row r="2410" spans="1:16" x14ac:dyDescent="0.3">
      <c r="A2410" s="3">
        <v>20181127</v>
      </c>
      <c r="B2410" s="29">
        <f>板块策略指数!B2410</f>
        <v>5.3225239447526737E-3</v>
      </c>
      <c r="C2410" s="29">
        <f>板块策略指数!C2410</f>
        <v>2.1052641267497903E-3</v>
      </c>
      <c r="D2410" s="29">
        <f>板块策略指数!E2410</f>
        <v>-3.4034456762083798E-3</v>
      </c>
      <c r="E2410" s="29">
        <f>板块策略指数!F2410</f>
        <v>-3.9726400867747197E-3</v>
      </c>
      <c r="F2410">
        <f t="shared" si="373"/>
        <v>0.30438161148976878</v>
      </c>
      <c r="G2410">
        <f t="shared" si="374"/>
        <v>0.20389536125938007</v>
      </c>
      <c r="H2410">
        <f t="shared" si="375"/>
        <v>0.30026265001014651</v>
      </c>
      <c r="I2410">
        <f t="shared" si="376"/>
        <v>0.19146037724070475</v>
      </c>
      <c r="J2410">
        <f t="shared" si="377"/>
        <v>2.5086147885810444E-4</v>
      </c>
      <c r="K2410" s="28">
        <f t="shared" si="378"/>
        <v>3.802086300000016</v>
      </c>
      <c r="L2410" s="28">
        <f t="shared" si="379"/>
        <v>2.9195250000000184</v>
      </c>
      <c r="M2410" s="28">
        <f t="shared" si="380"/>
        <v>3.7983289198295278</v>
      </c>
      <c r="N2410" s="28">
        <f t="shared" si="381"/>
        <v>2.3034898113680713</v>
      </c>
      <c r="O2410" s="7">
        <f t="shared" si="382"/>
        <v>3.6804026791621123</v>
      </c>
      <c r="P2410" s="7">
        <f>[1]!S_PQ_PctChange("H00906.CSI",$A$3,$A2410)/100</f>
        <v>1.1415119214059848</v>
      </c>
    </row>
    <row r="2411" spans="1:16" x14ac:dyDescent="0.3">
      <c r="A2411" s="3">
        <v>20181128</v>
      </c>
      <c r="B2411" s="29">
        <f>板块策略指数!B2411</f>
        <v>1.8930688521778493E-2</v>
      </c>
      <c r="C2411" s="29">
        <f>板块策略指数!C2411</f>
        <v>1.0965308296285867E-2</v>
      </c>
      <c r="D2411" s="29">
        <f>板块策略指数!E2411</f>
        <v>1.6883746064257601E-2</v>
      </c>
      <c r="E2411" s="29">
        <f>板块策略指数!F2411</f>
        <v>1.11330476416321E-2</v>
      </c>
      <c r="F2411">
        <f t="shared" si="373"/>
        <v>0.30550045595847308</v>
      </c>
      <c r="G2411">
        <f t="shared" si="374"/>
        <v>0.20304505000284118</v>
      </c>
      <c r="H2411">
        <f t="shared" si="375"/>
        <v>0.30076093542551047</v>
      </c>
      <c r="I2411">
        <f t="shared" si="376"/>
        <v>0.1906935586131755</v>
      </c>
      <c r="J2411">
        <f t="shared" si="377"/>
        <v>1.519902481191948E-2</v>
      </c>
      <c r="K2411" s="28">
        <f t="shared" si="378"/>
        <v>3.8929931000000169</v>
      </c>
      <c r="L2411" s="28">
        <f t="shared" si="379"/>
        <v>2.9625038000000186</v>
      </c>
      <c r="M2411" s="28">
        <f t="shared" si="380"/>
        <v>3.8793426868447138</v>
      </c>
      <c r="N2411" s="28">
        <f t="shared" si="381"/>
        <v>2.3402677208216782</v>
      </c>
      <c r="O2411" s="7">
        <f t="shared" si="382"/>
        <v>3.7515402356124712</v>
      </c>
      <c r="P2411" s="7">
        <f>[1]!S_PQ_PctChange("H00906.CSI",$A$3,$A2411)/100</f>
        <v>1.1694924292894697</v>
      </c>
    </row>
    <row r="2412" spans="1:16" x14ac:dyDescent="0.3">
      <c r="A2412" s="3">
        <v>20181129</v>
      </c>
      <c r="B2412" s="29">
        <f>板块策略指数!B2412</f>
        <v>-2.557328355930032E-2</v>
      </c>
      <c r="C2412" s="29">
        <f>板块策略指数!C2412</f>
        <v>-1.0394412744790275E-2</v>
      </c>
      <c r="D2412" s="29">
        <f>板块策略指数!E2412</f>
        <v>-1.14342285172844E-2</v>
      </c>
      <c r="E2412" s="29">
        <f>板块策略指数!F2412</f>
        <v>-1.04027665858526E-2</v>
      </c>
      <c r="F2412">
        <f t="shared" si="373"/>
        <v>0.30232728860048819</v>
      </c>
      <c r="G2412">
        <f t="shared" si="374"/>
        <v>0.20406609250820887</v>
      </c>
      <c r="H2412">
        <f t="shared" si="375"/>
        <v>0.30195574695187954</v>
      </c>
      <c r="I2412">
        <f t="shared" si="376"/>
        <v>0.19165087193942362</v>
      </c>
      <c r="J2412">
        <f t="shared" si="377"/>
        <v>-1.5345893687643653E-2</v>
      </c>
      <c r="K2412" s="28">
        <f t="shared" si="378"/>
        <v>3.7678632000000167</v>
      </c>
      <c r="L2412" s="28">
        <f t="shared" si="379"/>
        <v>2.9213159000000184</v>
      </c>
      <c r="M2412" s="28">
        <f t="shared" si="380"/>
        <v>3.8235511675491907</v>
      </c>
      <c r="N2412" s="28">
        <f t="shared" si="381"/>
        <v>2.3055196953877126</v>
      </c>
      <c r="O2412" s="7">
        <f t="shared" si="382"/>
        <v>3.6786236043042013</v>
      </c>
      <c r="P2412" s="7">
        <f>[1]!S_PQ_PctChange("H00906.CSI",$A$3,$A2412)/100</f>
        <v>1.1368350541152283</v>
      </c>
    </row>
    <row r="2413" spans="1:16" x14ac:dyDescent="0.3">
      <c r="A2413" s="3">
        <v>20181130</v>
      </c>
      <c r="B2413" s="29">
        <f>板块策略指数!B2413</f>
        <v>1.5242656290977475E-2</v>
      </c>
      <c r="C2413" s="29">
        <f>板块策略指数!C2413</f>
        <v>1.3047864876175881E-2</v>
      </c>
      <c r="D2413" s="29">
        <f>板块策略指数!E2413</f>
        <v>8.5967190859627205E-3</v>
      </c>
      <c r="E2413" s="29">
        <f>板块策略指数!F2413</f>
        <v>9.2576458211475095E-3</v>
      </c>
      <c r="F2413">
        <f t="shared" si="373"/>
        <v>0.3</v>
      </c>
      <c r="G2413">
        <f t="shared" si="374"/>
        <v>0.2</v>
      </c>
      <c r="H2413">
        <f t="shared" si="375"/>
        <v>0.3</v>
      </c>
      <c r="I2413">
        <f t="shared" si="376"/>
        <v>0.2</v>
      </c>
      <c r="J2413">
        <f t="shared" si="377"/>
        <v>1.1640962375043345E-2</v>
      </c>
      <c r="K2413" s="28">
        <f t="shared" si="378"/>
        <v>3.8405381000000176</v>
      </c>
      <c r="L2413" s="28">
        <f t="shared" si="379"/>
        <v>2.9724807000000184</v>
      </c>
      <c r="M2413" s="28">
        <f t="shared" si="380"/>
        <v>3.8650178819333787</v>
      </c>
      <c r="N2413" s="28">
        <f t="shared" si="381"/>
        <v>2.3361210259824396</v>
      </c>
      <c r="O2413" s="7">
        <f t="shared" si="382"/>
        <v>3.7330872856488959</v>
      </c>
      <c r="P2413" s="7">
        <f>[1]!S_PQ_PctChange("H00906.CSI",$A$3,$A2413)/100</f>
        <v>1.1586459776658042</v>
      </c>
    </row>
    <row r="2414" spans="1:16" x14ac:dyDescent="0.3">
      <c r="A2414" s="3">
        <v>20181203</v>
      </c>
      <c r="B2414" s="29">
        <f>板块策略指数!B2414</f>
        <v>4.1712242694670693E-2</v>
      </c>
      <c r="C2414" s="29">
        <f>板块策略指数!C2414</f>
        <v>3.3304353121212188E-2</v>
      </c>
      <c r="D2414" s="29">
        <f>板块策略指数!E2414</f>
        <v>3.9242294986684599E-2</v>
      </c>
      <c r="E2414" s="29">
        <f>板块策略指数!F2414</f>
        <v>1.9738058649918799E-2</v>
      </c>
      <c r="F2414">
        <f t="shared" si="373"/>
        <v>0.30197625848011861</v>
      </c>
      <c r="G2414">
        <f t="shared" si="374"/>
        <v>0.19969262760421191</v>
      </c>
      <c r="H2414">
        <f t="shared" si="375"/>
        <v>0.30126025886244123</v>
      </c>
      <c r="I2414">
        <f t="shared" si="376"/>
        <v>0.1970708550532283</v>
      </c>
      <c r="J2414">
        <f t="shared" si="377"/>
        <v>3.4894843658632782E-2</v>
      </c>
      <c r="K2414" s="28">
        <f t="shared" si="378"/>
        <v>4.0424478000000192</v>
      </c>
      <c r="L2414" s="28">
        <f t="shared" si="379"/>
        <v>3.1047816000000195</v>
      </c>
      <c r="M2414" s="28">
        <f t="shared" si="380"/>
        <v>4.0559323487717043</v>
      </c>
      <c r="N2414" s="28">
        <f t="shared" si="381"/>
        <v>2.4019695784565083</v>
      </c>
      <c r="O2414" s="7">
        <f t="shared" si="382"/>
        <v>3.8982476265042765</v>
      </c>
      <c r="P2414" s="7">
        <f>[1]!S_PQ_PctChange("H00906.CSI",$A$3,$A2414)/100</f>
        <v>1.2206520934528968</v>
      </c>
    </row>
    <row r="2415" spans="1:16" x14ac:dyDescent="0.3">
      <c r="A2415" s="3">
        <v>20181204</v>
      </c>
      <c r="B2415" s="29">
        <f>板块策略指数!B2415</f>
        <v>-1.3873817394797205E-3</v>
      </c>
      <c r="C2415" s="29">
        <f>板块策略指数!C2415</f>
        <v>9.7624438776474035E-3</v>
      </c>
      <c r="D2415" s="29">
        <f>板块策略指数!E2415</f>
        <v>7.8959644792679596E-4</v>
      </c>
      <c r="E2415" s="29">
        <f>板块策略指数!F2415</f>
        <v>5.8338715765041702E-4</v>
      </c>
      <c r="F2415">
        <f t="shared" si="373"/>
        <v>0.30099042448548247</v>
      </c>
      <c r="G2415">
        <f t="shared" si="374"/>
        <v>0.20126306198356819</v>
      </c>
      <c r="H2415">
        <f t="shared" si="375"/>
        <v>0.30093136647322216</v>
      </c>
      <c r="I2415">
        <f t="shared" si="376"/>
        <v>0.19681514705772732</v>
      </c>
      <c r="J2415">
        <f t="shared" si="377"/>
        <v>1.8833743592788674E-3</v>
      </c>
      <c r="K2415" s="28">
        <f t="shared" si="378"/>
        <v>4.0354520000000198</v>
      </c>
      <c r="L2415" s="28">
        <f t="shared" si="379"/>
        <v>3.1448543000000191</v>
      </c>
      <c r="M2415" s="28">
        <f t="shared" si="380"/>
        <v>4.0599244949952524</v>
      </c>
      <c r="N2415" s="28">
        <f t="shared" si="381"/>
        <v>2.4039542438192969</v>
      </c>
      <c r="O2415" s="7">
        <f t="shared" si="382"/>
        <v>3.9074728604894329</v>
      </c>
      <c r="P2415" s="7">
        <f>[1]!S_PQ_PctChange("H00906.CSI",$A$3,$A2415)/100</f>
        <v>1.2266168103866204</v>
      </c>
    </row>
    <row r="2416" spans="1:16" x14ac:dyDescent="0.3">
      <c r="A2416" s="3">
        <v>20181205</v>
      </c>
      <c r="B2416" s="29">
        <f>板块策略指数!B2416</f>
        <v>-3.6362773391544782E-3</v>
      </c>
      <c r="C2416" s="29">
        <f>板块策略指数!C2416</f>
        <v>9.8535188558980837E-3</v>
      </c>
      <c r="D2416" s="29">
        <f>板块策略指数!E2416</f>
        <v>-1.33719776349737E-3</v>
      </c>
      <c r="E2416" s="29">
        <f>板块策略指数!F2416</f>
        <v>-5.9282312204555496E-3</v>
      </c>
      <c r="F2416">
        <f t="shared" si="373"/>
        <v>0.30010015970485737</v>
      </c>
      <c r="G2416">
        <f t="shared" si="374"/>
        <v>0.20338461575690026</v>
      </c>
      <c r="H2416">
        <f t="shared" si="375"/>
        <v>0.30073361267061688</v>
      </c>
      <c r="I2416">
        <f t="shared" si="376"/>
        <v>0.1957816118676256</v>
      </c>
      <c r="J2416">
        <f t="shared" si="377"/>
        <v>-6.8050573326854276E-4</v>
      </c>
      <c r="K2416" s="28">
        <f t="shared" si="378"/>
        <v>4.0171417000000194</v>
      </c>
      <c r="L2416" s="28">
        <f t="shared" si="379"/>
        <v>3.1856957000000197</v>
      </c>
      <c r="M2416" s="28">
        <f t="shared" si="380"/>
        <v>4.0531583752770795</v>
      </c>
      <c r="N2416" s="28">
        <f t="shared" si="381"/>
        <v>2.3837748159980849</v>
      </c>
      <c r="O2416" s="7">
        <f t="shared" si="382"/>
        <v>3.9041332970720104</v>
      </c>
      <c r="P2416" s="7">
        <f>[1]!S_PQ_PctChange("H00906.CSI",$A$3,$A2416)/100</f>
        <v>1.2145501205746299</v>
      </c>
    </row>
    <row r="2417" spans="1:16" x14ac:dyDescent="0.3">
      <c r="A2417" s="3">
        <v>20181206</v>
      </c>
      <c r="B2417" s="29">
        <f>板块策略指数!B2417</f>
        <v>-3.2788888541856492E-2</v>
      </c>
      <c r="C2417" s="29">
        <f>板块策略指数!C2417</f>
        <v>-4.4293114762260437E-2</v>
      </c>
      <c r="D2417" s="29">
        <f>板块策略指数!E2417</f>
        <v>-2.1515937431706898E-2</v>
      </c>
      <c r="E2417" s="29">
        <f>板块策略指数!F2417</f>
        <v>-1.35435514901721E-2</v>
      </c>
      <c r="F2417">
        <f t="shared" si="373"/>
        <v>0.29861259216678832</v>
      </c>
      <c r="G2417">
        <f t="shared" si="374"/>
        <v>0.1999693467905464</v>
      </c>
      <c r="H2417">
        <f t="shared" si="375"/>
        <v>0.30273061390023231</v>
      </c>
      <c r="I2417">
        <f t="shared" si="376"/>
        <v>0.19868744714243314</v>
      </c>
      <c r="J2417">
        <f t="shared" si="377"/>
        <v>-2.7970632749544769E-2</v>
      </c>
      <c r="K2417" s="28">
        <f t="shared" si="378"/>
        <v>3.8526352000000186</v>
      </c>
      <c r="L2417" s="28">
        <f t="shared" si="379"/>
        <v>3.0002982000000191</v>
      </c>
      <c r="M2417" s="28">
        <f t="shared" si="380"/>
        <v>3.9444349358421125</v>
      </c>
      <c r="N2417" s="28">
        <f t="shared" si="381"/>
        <v>2.3379464875464673</v>
      </c>
      <c r="O2417" s="7">
        <f t="shared" si="382"/>
        <v>3.7669615856647951</v>
      </c>
      <c r="P2417" s="7">
        <f>[1]!S_PQ_PctChange("H00906.CSI",$A$3,$A2417)/100</f>
        <v>1.1673284457080539</v>
      </c>
    </row>
    <row r="2418" spans="1:16" x14ac:dyDescent="0.3">
      <c r="A2418" s="3">
        <v>20181207</v>
      </c>
      <c r="B2418" s="29">
        <f>板块策略指数!B2418</f>
        <v>2.4322866882719486E-3</v>
      </c>
      <c r="C2418" s="29">
        <f>板块策略指数!C2418</f>
        <v>-4.0585249369659557E-2</v>
      </c>
      <c r="D2418" s="29">
        <f>板块策略指数!E2418</f>
        <v>-4.7167375292539698E-4</v>
      </c>
      <c r="E2418" s="29">
        <f>板块策略指数!F2418</f>
        <v>9.2425481644256395E-4</v>
      </c>
      <c r="F2418">
        <f t="shared" si="373"/>
        <v>0.30155492417628044</v>
      </c>
      <c r="G2418">
        <f t="shared" si="374"/>
        <v>0.1932738421531254</v>
      </c>
      <c r="H2418">
        <f t="shared" si="375"/>
        <v>0.30482789630767898</v>
      </c>
      <c r="I2418">
        <f t="shared" si="376"/>
        <v>0.2003433373629154</v>
      </c>
      <c r="J2418">
        <f t="shared" si="377"/>
        <v>-7.3486466277002584E-3</v>
      </c>
      <c r="K2418" s="28">
        <f t="shared" si="378"/>
        <v>3.864438200000019</v>
      </c>
      <c r="L2418" s="28">
        <f t="shared" si="379"/>
        <v>2.837945100000018</v>
      </c>
      <c r="M2418" s="28">
        <f t="shared" si="380"/>
        <v>3.9421027756598281</v>
      </c>
      <c r="N2418" s="28">
        <f t="shared" si="381"/>
        <v>2.3410316006646097</v>
      </c>
      <c r="O2418" s="7">
        <f t="shared" si="382"/>
        <v>3.7319308694839224</v>
      </c>
      <c r="P2418" s="7">
        <f>[1]!S_PQ_PctChange("H00906.CSI",$A$3,$A2418)/100</f>
        <v>1.1674091415691072</v>
      </c>
    </row>
    <row r="2419" spans="1:16" x14ac:dyDescent="0.3">
      <c r="A2419" s="3">
        <v>20181210</v>
      </c>
      <c r="B2419" s="29">
        <f>板块策略指数!B2419</f>
        <v>-2.0574009964809533E-3</v>
      </c>
      <c r="C2419" s="29">
        <f>板块策略指数!C2419</f>
        <v>-1.7372994730956361E-2</v>
      </c>
      <c r="D2419" s="29">
        <f>板块策略指数!E2419</f>
        <v>-1.5666655765038701E-2</v>
      </c>
      <c r="E2419" s="29">
        <f>板块策略指数!F2419</f>
        <v>-1.0423528187868901E-2</v>
      </c>
      <c r="F2419">
        <f t="shared" si="373"/>
        <v>0.30423302447324951</v>
      </c>
      <c r="G2419">
        <f t="shared" si="374"/>
        <v>0.19199775227508617</v>
      </c>
      <c r="H2419">
        <f t="shared" si="375"/>
        <v>0.30334111209913223</v>
      </c>
      <c r="I2419">
        <f t="shared" si="376"/>
        <v>0.20042811115253223</v>
      </c>
      <c r="J2419">
        <f t="shared" si="377"/>
        <v>-1.0842082986139352E-2</v>
      </c>
      <c r="K2419" s="28">
        <f t="shared" si="378"/>
        <v>3.8544301000000187</v>
      </c>
      <c r="L2419" s="28">
        <f t="shared" si="379"/>
        <v>2.7712685000000179</v>
      </c>
      <c r="M2419" s="28">
        <f t="shared" si="380"/>
        <v>3.864676552718123</v>
      </c>
      <c r="N2419" s="28">
        <f t="shared" si="381"/>
        <v>2.3062062635985217</v>
      </c>
      <c r="O2419" s="7">
        <f t="shared" si="382"/>
        <v>3.6806268823123034</v>
      </c>
      <c r="P2419" s="7">
        <f>[1]!S_PQ_PctChange("H00906.CSI",$A$3,$A2419)/100</f>
        <v>1.1422656040669046</v>
      </c>
    </row>
    <row r="2420" spans="1:16" x14ac:dyDescent="0.3">
      <c r="A2420" s="3">
        <v>20181211</v>
      </c>
      <c r="B2420" s="29">
        <f>板块策略指数!B2420</f>
        <v>5.7387168887240913E-3</v>
      </c>
      <c r="C2420" s="29">
        <f>板块策略指数!C2420</f>
        <v>9.392781235279344E-3</v>
      </c>
      <c r="D2420" s="29">
        <f>板块策略指数!E2420</f>
        <v>4.9817495450486899E-3</v>
      </c>
      <c r="E2420" s="29">
        <f>板块策略指数!F2420</f>
        <v>4.1210927107233099E-3</v>
      </c>
      <c r="F2420">
        <f t="shared" si="373"/>
        <v>0.30418834148961649</v>
      </c>
      <c r="G2420">
        <f t="shared" si="374"/>
        <v>0.19266701992659224</v>
      </c>
      <c r="H2420">
        <f t="shared" si="375"/>
        <v>0.30306828452897561</v>
      </c>
      <c r="I2420">
        <f t="shared" si="376"/>
        <v>0.20007635405481583</v>
      </c>
      <c r="J2420">
        <f t="shared" si="377"/>
        <v>5.8864523555266458E-3</v>
      </c>
      <c r="K2420" s="28">
        <f t="shared" si="378"/>
        <v>3.8822883000000195</v>
      </c>
      <c r="L2420" s="28">
        <f t="shared" si="379"/>
        <v>2.8066912000000186</v>
      </c>
      <c r="M2420" s="28">
        <f t="shared" si="380"/>
        <v>3.8889111529214349</v>
      </c>
      <c r="N2420" s="28">
        <f t="shared" si="381"/>
        <v>2.3198314461315857</v>
      </c>
      <c r="O2420" s="7">
        <f t="shared" si="382"/>
        <v>3.708179169449032</v>
      </c>
      <c r="P2420" s="7">
        <f>[1]!S_PQ_PctChange("H00906.CSI",$A$3,$A2420)/100</f>
        <v>1.1543146742399837</v>
      </c>
    </row>
    <row r="2421" spans="1:16" x14ac:dyDescent="0.3">
      <c r="A2421" s="3">
        <v>20181212</v>
      </c>
      <c r="B2421" s="29">
        <f>板块策略指数!B2421</f>
        <v>-5.5149344621865702E-3</v>
      </c>
      <c r="C2421" s="29">
        <f>板块策略指数!C2421</f>
        <v>-7.4864491241108154E-3</v>
      </c>
      <c r="D2421" s="29">
        <f>板块策略指数!E2421</f>
        <v>6.9347237897819502E-3</v>
      </c>
      <c r="E2421" s="29">
        <f>板块策略指数!F2421</f>
        <v>3.0986182287640399E-3</v>
      </c>
      <c r="F2421">
        <f t="shared" si="373"/>
        <v>0.30263130547084632</v>
      </c>
      <c r="G2421">
        <f t="shared" si="374"/>
        <v>0.19130082617390443</v>
      </c>
      <c r="H2421">
        <f t="shared" si="375"/>
        <v>0.30529158174968823</v>
      </c>
      <c r="I2421">
        <f t="shared" si="376"/>
        <v>0.20077628660556127</v>
      </c>
      <c r="J2421">
        <f t="shared" si="377"/>
        <v>-3.9831552958054781E-4</v>
      </c>
      <c r="K2421" s="28">
        <f t="shared" si="378"/>
        <v>3.8553628000000195</v>
      </c>
      <c r="L2421" s="28">
        <f t="shared" si="379"/>
        <v>2.7781926000000183</v>
      </c>
      <c r="M2421" s="28">
        <f t="shared" si="380"/>
        <v>3.9228144013997293</v>
      </c>
      <c r="N2421" s="28">
        <f t="shared" si="381"/>
        <v>2.3301183363669931</v>
      </c>
      <c r="O2421" s="7">
        <f t="shared" si="382"/>
        <v>3.7063038285697925</v>
      </c>
      <c r="P2421" s="7">
        <f>[1]!S_PQ_PctChange("H00906.CSI",$A$3,$A2421)/100</f>
        <v>1.1596605665183075</v>
      </c>
    </row>
    <row r="2422" spans="1:16" x14ac:dyDescent="0.3">
      <c r="A2422" s="3">
        <v>20181213</v>
      </c>
      <c r="B2422" s="29">
        <f>板块策略指数!B2422</f>
        <v>1.4320145139308758E-2</v>
      </c>
      <c r="C2422" s="29">
        <f>板块策略指数!C2422</f>
        <v>1.4014796387034406E-2</v>
      </c>
      <c r="D2422" s="29">
        <f>板块策略指数!E2422</f>
        <v>2.1296903881205E-2</v>
      </c>
      <c r="E2422" s="29">
        <f>板块策略指数!F2422</f>
        <v>9.9323982684048507E-3</v>
      </c>
      <c r="F2422">
        <f t="shared" si="373"/>
        <v>0.30227650292740216</v>
      </c>
      <c r="G2422">
        <f t="shared" si="374"/>
        <v>0.19101902532969467</v>
      </c>
      <c r="H2422">
        <f t="shared" si="375"/>
        <v>0.30703107363663634</v>
      </c>
      <c r="I2422">
        <f t="shared" si="376"/>
        <v>0.19967339810626714</v>
      </c>
      <c r="J2422">
        <f t="shared" si="377"/>
        <v>1.5510721859221718E-2</v>
      </c>
      <c r="K2422" s="28">
        <f t="shared" si="378"/>
        <v>3.9248923000000202</v>
      </c>
      <c r="L2422" s="28">
        <f t="shared" si="379"/>
        <v>2.8311432000000192</v>
      </c>
      <c r="M2422" s="28">
        <f t="shared" si="380"/>
        <v>4.0276551065313511</v>
      </c>
      <c r="N2422" s="28">
        <f t="shared" si="381"/>
        <v>2.3631943979647074</v>
      </c>
      <c r="O2422" s="7">
        <f t="shared" si="382"/>
        <v>3.7793019982397285</v>
      </c>
      <c r="P2422" s="7">
        <f>[1]!S_PQ_PctChange("H00906.CSI",$A$3,$A2422)/100</f>
        <v>1.1909737404825278</v>
      </c>
    </row>
    <row r="2423" spans="1:16" x14ac:dyDescent="0.3">
      <c r="A2423" s="3">
        <v>20181214</v>
      </c>
      <c r="B2423" s="29">
        <f>板块策略指数!B2423</f>
        <v>-2.7938966299831641E-2</v>
      </c>
      <c r="C2423" s="29">
        <f>板块策略指数!C2423</f>
        <v>-2.8834735282147587E-2</v>
      </c>
      <c r="D2423" s="29">
        <f>板块策略指数!E2423</f>
        <v>-1.33500220558345E-2</v>
      </c>
      <c r="E2423" s="29">
        <f>板块策略指数!F2423</f>
        <v>-1.53158497871204E-2</v>
      </c>
      <c r="F2423">
        <f t="shared" si="373"/>
        <v>0.30016784785030048</v>
      </c>
      <c r="G2423">
        <f t="shared" si="374"/>
        <v>0.18951169393801903</v>
      </c>
      <c r="H2423">
        <f t="shared" si="375"/>
        <v>0.30946510807928934</v>
      </c>
      <c r="I2423">
        <f t="shared" si="376"/>
        <v>0.20085535013239147</v>
      </c>
      <c r="J2423">
        <f t="shared" si="377"/>
        <v>-2.1110315434510359E-2</v>
      </c>
      <c r="K2423" s="28">
        <f t="shared" si="378"/>
        <v>3.7872959000000197</v>
      </c>
      <c r="L2423" s="28">
        <f t="shared" si="379"/>
        <v>2.7206732000000184</v>
      </c>
      <c r="M2423" s="28">
        <f t="shared" si="380"/>
        <v>3.960535799970029</v>
      </c>
      <c r="N2423" s="28">
        <f t="shared" si="381"/>
        <v>2.311684217760595</v>
      </c>
      <c r="O2423" s="7">
        <f t="shared" si="382"/>
        <v>3.6784094255001021</v>
      </c>
      <c r="P2423" s="7">
        <f>[1]!S_PQ_PctChange("H00906.CSI",$A$3,$A2423)/100</f>
        <v>1.150663395043773</v>
      </c>
    </row>
    <row r="2424" spans="1:16" x14ac:dyDescent="0.3">
      <c r="A2424" s="3">
        <v>20181217</v>
      </c>
      <c r="B2424" s="29">
        <f>板块策略指数!B2424</f>
        <v>-1.2309036506391778E-2</v>
      </c>
      <c r="C2424" s="29">
        <f>板块策略指数!C2424</f>
        <v>-1.5237376934905318E-2</v>
      </c>
      <c r="D2424" s="29">
        <f>板块策略指数!E2424</f>
        <v>-5.5300148646509903E-3</v>
      </c>
      <c r="E2424" s="29">
        <f>板块策略指数!F2424</f>
        <v>2.3655566920961499E-3</v>
      </c>
      <c r="F2424">
        <f t="shared" si="373"/>
        <v>0.29880935664176206</v>
      </c>
      <c r="G2424">
        <f t="shared" si="374"/>
        <v>0.18809467929598916</v>
      </c>
      <c r="H2424">
        <f t="shared" si="375"/>
        <v>0.3101789420294791</v>
      </c>
      <c r="I2424">
        <f t="shared" si="376"/>
        <v>0.20291702203277007</v>
      </c>
      <c r="J2424">
        <f t="shared" si="377"/>
        <v>-7.8186500414607098E-3</v>
      </c>
      <c r="K2424" s="28">
        <f t="shared" si="378"/>
        <v>3.72836890000002</v>
      </c>
      <c r="L2424" s="28">
        <f t="shared" si="379"/>
        <v>2.6639799000000175</v>
      </c>
      <c r="M2424" s="28">
        <f t="shared" si="380"/>
        <v>3.933103963259561</v>
      </c>
      <c r="N2424" s="28">
        <f t="shared" si="381"/>
        <v>2.3195181945240275</v>
      </c>
      <c r="O2424" s="7">
        <f t="shared" si="382"/>
        <v>3.6418305794514456</v>
      </c>
      <c r="P2424" s="7">
        <f>[1]!S_PQ_PctChange("H00906.CSI",$A$3,$A2424)/100</f>
        <v>1.1474611559942738</v>
      </c>
    </row>
    <row r="2425" spans="1:16" x14ac:dyDescent="0.3">
      <c r="A2425" s="3">
        <v>20181218</v>
      </c>
      <c r="B2425" s="29">
        <f>板块策略指数!B2425</f>
        <v>-7.6445177532575423E-3</v>
      </c>
      <c r="C2425" s="29">
        <f>板块策略指数!C2425</f>
        <v>-3.9650599611639765E-3</v>
      </c>
      <c r="D2425" s="29">
        <f>板块策略指数!E2425</f>
        <v>-6.1150173170589402E-3</v>
      </c>
      <c r="E2425" s="29">
        <f>板块策略指数!F2425</f>
        <v>-1.4295319273719499E-2</v>
      </c>
      <c r="F2425">
        <f t="shared" si="373"/>
        <v>0.2988644868974154</v>
      </c>
      <c r="G2425">
        <f t="shared" si="374"/>
        <v>0.18882692924985095</v>
      </c>
      <c r="H2425">
        <f t="shared" si="375"/>
        <v>0.31071433164363937</v>
      </c>
      <c r="I2425">
        <f t="shared" si="376"/>
        <v>0.20159425220909469</v>
      </c>
      <c r="J2425">
        <f t="shared" si="377"/>
        <v>-7.8275733314000281E-3</v>
      </c>
      <c r="K2425" s="28">
        <f t="shared" si="378"/>
        <v>3.6922228000000183</v>
      </c>
      <c r="L2425" s="28">
        <f t="shared" si="379"/>
        <v>2.6494520000000175</v>
      </c>
      <c r="M2425" s="28">
        <f t="shared" si="380"/>
        <v>3.9029379470973762</v>
      </c>
      <c r="N2425" s="28">
        <f t="shared" si="381"/>
        <v>2.2720646220983856</v>
      </c>
      <c r="O2425" s="7">
        <f t="shared" si="382"/>
        <v>3.6054963101988546</v>
      </c>
      <c r="P2425" s="7">
        <f>[1]!S_PQ_PctChange("H00906.CSI",$A$3,$A2425)/100</f>
        <v>1.1277675083432639</v>
      </c>
    </row>
    <row r="2426" spans="1:16" x14ac:dyDescent="0.3">
      <c r="A2426" s="3">
        <v>20181219</v>
      </c>
      <c r="B2426" s="29">
        <f>板块策略指数!B2426</f>
        <v>-1.578030352693386E-2</v>
      </c>
      <c r="C2426" s="29">
        <f>板块策略指数!C2426</f>
        <v>-2.7267628126085894E-2</v>
      </c>
      <c r="D2426" s="29">
        <f>板块策略指数!E2426</f>
        <v>-1.33032511084852E-2</v>
      </c>
      <c r="E2426" s="29">
        <f>板块策略指数!F2426</f>
        <v>-9.8479476539463599E-3</v>
      </c>
      <c r="F2426">
        <f t="shared" si="373"/>
        <v>0.298926303357618</v>
      </c>
      <c r="G2426">
        <f t="shared" si="374"/>
        <v>0.18666163558869081</v>
      </c>
      <c r="H2426">
        <f t="shared" si="375"/>
        <v>0.3115607566634242</v>
      </c>
      <c r="I2426">
        <f t="shared" si="376"/>
        <v>0.20285130439026747</v>
      </c>
      <c r="J2426">
        <f t="shared" si="377"/>
        <v>-1.5983835223590339E-2</v>
      </c>
      <c r="K2426" s="28">
        <f t="shared" si="378"/>
        <v>3.6181781000000184</v>
      </c>
      <c r="L2426" s="28">
        <f t="shared" si="379"/>
        <v>2.5499401000000166</v>
      </c>
      <c r="M2426" s="28">
        <f t="shared" si="380"/>
        <v>3.8377129324178192</v>
      </c>
      <c r="N2426" s="28">
        <f t="shared" si="381"/>
        <v>2.2398415009796309</v>
      </c>
      <c r="O2426" s="7">
        <f t="shared" si="382"/>
        <v>3.5318828160537823</v>
      </c>
      <c r="P2426" s="7">
        <f>[1]!S_PQ_PctChange("H00906.CSI",$A$3,$A2426)/100</f>
        <v>1.1014410049658188</v>
      </c>
    </row>
    <row r="2427" spans="1:16" x14ac:dyDescent="0.3">
      <c r="A2427" s="3">
        <v>20181220</v>
      </c>
      <c r="B2427" s="29">
        <f>板块策略指数!B2427</f>
        <v>3.7127411781715247E-3</v>
      </c>
      <c r="C2427" s="29">
        <f>板块策略指数!C2427</f>
        <v>-4.4733149159332727E-3</v>
      </c>
      <c r="D2427" s="29">
        <f>板块策略指数!E2427</f>
        <v>5.7742479394781504E-4</v>
      </c>
      <c r="E2427" s="29">
        <f>板块策略指数!F2427</f>
        <v>-1.2870219806532799E-2</v>
      </c>
      <c r="F2427">
        <f t="shared" si="373"/>
        <v>0.30068441442548483</v>
      </c>
      <c r="G2427">
        <f t="shared" si="374"/>
        <v>0.18622814686925598</v>
      </c>
      <c r="H2427">
        <f t="shared" si="375"/>
        <v>0.31241422409043884</v>
      </c>
      <c r="I2427">
        <f t="shared" si="376"/>
        <v>0.20067321461482077</v>
      </c>
      <c r="J2427">
        <f t="shared" si="377"/>
        <v>-2.1559982528230014E-3</v>
      </c>
      <c r="K2427" s="28">
        <f t="shared" si="378"/>
        <v>3.6353242000000181</v>
      </c>
      <c r="L2427" s="28">
        <f t="shared" si="379"/>
        <v>2.5340601000000169</v>
      </c>
      <c r="M2427" s="28">
        <f t="shared" si="380"/>
        <v>3.8405063478109991</v>
      </c>
      <c r="N2427" s="28">
        <f t="shared" si="381"/>
        <v>2.198144028723696</v>
      </c>
      <c r="O2427" s="7">
        <f t="shared" si="382"/>
        <v>3.522112084620372</v>
      </c>
      <c r="P2427" s="7">
        <f>[1]!S_PQ_PctChange("H00906.CSI",$A$3,$A2427)/100</f>
        <v>1.0906295841035409</v>
      </c>
    </row>
    <row r="2428" spans="1:16" x14ac:dyDescent="0.3">
      <c r="A2428" s="3">
        <v>20181221</v>
      </c>
      <c r="B2428" s="29">
        <f>板块策略指数!B2428</f>
        <v>-2.5504149202767988E-3</v>
      </c>
      <c r="C2428" s="29">
        <f>板块策略指数!C2428</f>
        <v>-1.9083037099454067E-2</v>
      </c>
      <c r="D2428" s="29">
        <f>板块策略指数!E2428</f>
        <v>-8.3673328355835901E-3</v>
      </c>
      <c r="E2428" s="29">
        <f>板块策略指数!F2428</f>
        <v>-1.5403798442780401E-2</v>
      </c>
      <c r="F2428">
        <f t="shared" si="373"/>
        <v>0.3029549318372482</v>
      </c>
      <c r="G2428">
        <f t="shared" si="374"/>
        <v>0.18452436594411523</v>
      </c>
      <c r="H2428">
        <f t="shared" si="375"/>
        <v>0.31293762290839217</v>
      </c>
      <c r="I2428">
        <f t="shared" si="376"/>
        <v>0.19958307931024488</v>
      </c>
      <c r="J2428">
        <f t="shared" si="377"/>
        <v>-1.0025872198840853E-2</v>
      </c>
      <c r="K2428" s="28">
        <f t="shared" si="378"/>
        <v>3.6235022000000185</v>
      </c>
      <c r="L2428" s="28">
        <f t="shared" si="379"/>
        <v>2.4666195000000162</v>
      </c>
      <c r="M2428" s="28">
        <f t="shared" si="380"/>
        <v>3.8000042201061097</v>
      </c>
      <c r="N2428" s="28">
        <f t="shared" si="381"/>
        <v>2.1488804627142546</v>
      </c>
      <c r="O2428" s="7">
        <f t="shared" si="382"/>
        <v>3.4767739667911339</v>
      </c>
      <c r="P2428" s="7">
        <f>[1]!S_PQ_PctChange("H00906.CSI",$A$3,$A2428)/100</f>
        <v>1.0676268327291569</v>
      </c>
    </row>
    <row r="2429" spans="1:16" x14ac:dyDescent="0.3">
      <c r="A2429" s="3">
        <v>20181224</v>
      </c>
      <c r="B2429" s="29">
        <f>板块策略指数!B2429</f>
        <v>1.3121654835591873E-2</v>
      </c>
      <c r="C2429" s="29">
        <f>板块策略指数!C2429</f>
        <v>2.5072552669827299E-2</v>
      </c>
      <c r="D2429" s="29">
        <f>板块策略指数!E2429</f>
        <v>7.3902189024840003E-3</v>
      </c>
      <c r="E2429" s="29">
        <f>板块策略指数!F2429</f>
        <v>-3.3532069558112401E-3</v>
      </c>
      <c r="F2429">
        <f t="shared" si="373"/>
        <v>0.30381753019008118</v>
      </c>
      <c r="G2429">
        <f t="shared" si="374"/>
        <v>0.18723262691353798</v>
      </c>
      <c r="H2429">
        <f t="shared" si="375"/>
        <v>0.31205325212364721</v>
      </c>
      <c r="I2429">
        <f t="shared" si="376"/>
        <v>0.19689659077273405</v>
      </c>
      <c r="J2429">
        <f t="shared" si="377"/>
        <v>1.0245201096619621E-2</v>
      </c>
      <c r="K2429" s="28">
        <f t="shared" si="378"/>
        <v>3.6841702000000183</v>
      </c>
      <c r="L2429" s="28">
        <f t="shared" si="379"/>
        <v>2.5535365000000168</v>
      </c>
      <c r="M2429" s="28">
        <f t="shared" si="380"/>
        <v>3.8354773020255406</v>
      </c>
      <c r="N2429" s="28">
        <f t="shared" si="381"/>
        <v>2.138321614843663</v>
      </c>
      <c r="O2429" s="7">
        <f t="shared" si="382"/>
        <v>3.5226394163450205</v>
      </c>
      <c r="P2429" s="7">
        <f>[1]!S_PQ_PctChange("H00906.CSI",$A$3,$A2429)/100</f>
        <v>1.0773695025944656</v>
      </c>
    </row>
    <row r="2430" spans="1:16" x14ac:dyDescent="0.3">
      <c r="A2430" s="3">
        <v>20181225</v>
      </c>
      <c r="B2430" s="29">
        <f>板块策略指数!B2430</f>
        <v>-1.226663369319905E-3</v>
      </c>
      <c r="C2430" s="29">
        <f>板块策略指数!C2430</f>
        <v>-1.1149456323299308E-3</v>
      </c>
      <c r="D2430" s="29">
        <f>板块策略指数!E2430</f>
        <v>-6.27966449548181E-3</v>
      </c>
      <c r="E2430" s="29">
        <f>板块策略指数!F2430</f>
        <v>-3.84973995701955E-3</v>
      </c>
      <c r="F2430">
        <f t="shared" si="373"/>
        <v>0.30444923442757771</v>
      </c>
      <c r="G2430">
        <f t="shared" si="374"/>
        <v>0.18764291163992308</v>
      </c>
      <c r="H2430">
        <f t="shared" si="375"/>
        <v>0.31112005568399814</v>
      </c>
      <c r="I2430">
        <f t="shared" si="376"/>
        <v>0.19678779824850151</v>
      </c>
      <c r="J2430">
        <f t="shared" si="377"/>
        <v>-3.2990264358075476E-3</v>
      </c>
      <c r="K2430" s="28">
        <f t="shared" si="378"/>
        <v>3.6784243000000183</v>
      </c>
      <c r="L2430" s="28">
        <f t="shared" si="379"/>
        <v>2.5495745000000167</v>
      </c>
      <c r="M2430" s="28">
        <f t="shared" si="380"/>
        <v>3.8051121268933024</v>
      </c>
      <c r="N2430" s="28">
        <f t="shared" si="381"/>
        <v>2.1262398927250215</v>
      </c>
      <c r="O2430" s="7">
        <f t="shared" si="382"/>
        <v>3.5077191093508731</v>
      </c>
      <c r="P2430" s="7">
        <f>[1]!S_PQ_PctChange("H00906.CSI",$A$3,$A2430)/100</f>
        <v>1.0607064849654435</v>
      </c>
    </row>
    <row r="2431" spans="1:16" x14ac:dyDescent="0.3">
      <c r="A2431" s="3">
        <v>20181226</v>
      </c>
      <c r="B2431" s="29">
        <f>板块策略指数!B2431</f>
        <v>-6.5203363448672032E-3</v>
      </c>
      <c r="C2431" s="29">
        <f>板块策略指数!C2431</f>
        <v>-6.5160767861049415E-3</v>
      </c>
      <c r="D2431" s="29">
        <f>板块策略指数!E2431</f>
        <v>-2.43924930539765E-3</v>
      </c>
      <c r="E2431" s="29">
        <f>板块策略指数!F2431</f>
        <v>-4.1756490464279501E-3</v>
      </c>
      <c r="F2431">
        <f t="shared" si="373"/>
        <v>0.30391941780755083</v>
      </c>
      <c r="G2431">
        <f t="shared" si="374"/>
        <v>0.18731716989970051</v>
      </c>
      <c r="H2431">
        <f t="shared" si="375"/>
        <v>0.31185444737224161</v>
      </c>
      <c r="I2431">
        <f t="shared" si="376"/>
        <v>0.19690896492050744</v>
      </c>
      <c r="J2431">
        <f t="shared" si="377"/>
        <v>-4.7884231908466553E-3</v>
      </c>
      <c r="K2431" s="28">
        <f t="shared" si="378"/>
        <v>3.6479194000000188</v>
      </c>
      <c r="L2431" s="28">
        <f t="shared" si="379"/>
        <v>2.5264452000000164</v>
      </c>
      <c r="M2431" s="28">
        <f t="shared" si="380"/>
        <v>3.7933912604754205</v>
      </c>
      <c r="N2431" s="28">
        <f t="shared" si="381"/>
        <v>2.1131858120980591</v>
      </c>
      <c r="O2431" s="7">
        <f t="shared" si="382"/>
        <v>3.4861342426298352</v>
      </c>
      <c r="P2431" s="7">
        <f>[1]!S_PQ_PctChange("H00906.CSI",$A$3,$A2431)/100</f>
        <v>1.0507991392441487</v>
      </c>
    </row>
    <row r="2432" spans="1:16" x14ac:dyDescent="0.3">
      <c r="A2432" s="3">
        <v>20181227</v>
      </c>
      <c r="B2432" s="29">
        <f>板块策略指数!B2432</f>
        <v>-1.5152026947799501E-2</v>
      </c>
      <c r="C2432" s="29">
        <f>板块策略指数!C2432</f>
        <v>-1.0524139152935178E-2</v>
      </c>
      <c r="D2432" s="29">
        <f>板块策略指数!E2432</f>
        <v>-3.6218788244068798E-3</v>
      </c>
      <c r="E2432" s="29">
        <f>板块策略指数!F2432</f>
        <v>-9.8733407963982694E-4</v>
      </c>
      <c r="F2432">
        <f t="shared" si="373"/>
        <v>0.30169791490646153</v>
      </c>
      <c r="G2432">
        <f t="shared" si="374"/>
        <v>0.18682175861412015</v>
      </c>
      <c r="H2432">
        <f t="shared" si="375"/>
        <v>0.31319930464267021</v>
      </c>
      <c r="I2432">
        <f t="shared" si="376"/>
        <v>0.19828102183674851</v>
      </c>
      <c r="J2432">
        <f t="shared" si="377"/>
        <v>-7.9002611212252473E-3</v>
      </c>
      <c r="K2432" s="28">
        <f t="shared" si="378"/>
        <v>3.5774940000000184</v>
      </c>
      <c r="L2432" s="28">
        <f t="shared" si="379"/>
        <v>2.4893324000000159</v>
      </c>
      <c r="M2432" s="28">
        <f t="shared" si="380"/>
        <v>3.7760301781720074</v>
      </c>
      <c r="N2432" s="28">
        <f t="shared" si="381"/>
        <v>2.1101120576495238</v>
      </c>
      <c r="O2432" s="7">
        <f t="shared" si="382"/>
        <v>3.4506926106881899</v>
      </c>
      <c r="P2432" s="7">
        <f>[1]!S_PQ_PctChange("H00906.CSI",$A$3,$A2432)/100</f>
        <v>1.0392267897747711</v>
      </c>
    </row>
    <row r="2433" spans="1:16" x14ac:dyDescent="0.3">
      <c r="A2433" s="3">
        <v>20181228</v>
      </c>
      <c r="B2433" s="29">
        <f>板块策略指数!B2433</f>
        <v>-6.2488558149938729E-3</v>
      </c>
      <c r="C2433" s="29">
        <f>板块策略指数!C2433</f>
        <v>4.2375154628433399E-3</v>
      </c>
      <c r="D2433" s="29">
        <f>板块策略指数!E2433</f>
        <v>9.0510716642016806E-3</v>
      </c>
      <c r="E2433" s="29">
        <f>板块策略指数!F2433</f>
        <v>6.8467619519894498E-3</v>
      </c>
      <c r="F2433">
        <f t="shared" si="373"/>
        <v>0.3</v>
      </c>
      <c r="G2433">
        <f t="shared" si="374"/>
        <v>0.2</v>
      </c>
      <c r="H2433">
        <f t="shared" si="375"/>
        <v>0.3</v>
      </c>
      <c r="I2433">
        <f t="shared" si="376"/>
        <v>0.2</v>
      </c>
      <c r="J2433">
        <f t="shared" si="377"/>
        <v>3.0987656286005326E-3</v>
      </c>
      <c r="K2433" s="28">
        <f t="shared" si="378"/>
        <v>3.5488899000000185</v>
      </c>
      <c r="L2433" s="28">
        <f t="shared" si="379"/>
        <v>2.5041185000000161</v>
      </c>
      <c r="M2433" s="28">
        <f t="shared" si="380"/>
        <v>3.8192583695850315</v>
      </c>
      <c r="N2433" s="28">
        <f t="shared" si="381"/>
        <v>2.1314062545522621</v>
      </c>
      <c r="O2433" s="7">
        <f t="shared" si="382"/>
        <v>3.4644842639736568</v>
      </c>
      <c r="P2433" s="7">
        <f>[1]!S_PQ_PctChange("H00906.CSI",$A$3,$A2433)/100</f>
        <v>1.0504764600581553</v>
      </c>
    </row>
    <row r="2434" spans="1:16" x14ac:dyDescent="0.3">
      <c r="A2434" s="3">
        <v>20190102</v>
      </c>
      <c r="B2434" s="29">
        <f>板块策略指数!B2434</f>
        <v>-6.2615496585222644E-3</v>
      </c>
      <c r="C2434" s="29">
        <f>板块策略指数!C2434</f>
        <v>-3.7688908066322573E-2</v>
      </c>
      <c r="D2434" s="29">
        <f>板块策略指数!E2434</f>
        <v>-8.1623819915619903E-3</v>
      </c>
      <c r="E2434" s="29">
        <f>板块策略指数!F2434</f>
        <v>-1.4414329765715999E-2</v>
      </c>
      <c r="F2434">
        <f t="shared" ref="F2434:F2497" si="383">IF(MID($A2434,6,1)&lt;&gt;MID($A2435,6,1),0.3,F2433*(1+B2434)/(1+$J2434))</f>
        <v>0.3025839914803537</v>
      </c>
      <c r="G2434">
        <f t="shared" ref="G2434:G2497" si="384">IF(MID($A2434,6,1)&lt;&gt;MID($A2435,6,1),0.2,G2433*(1+C2434)/(1+$J2434))</f>
        <v>0.19534310471268151</v>
      </c>
      <c r="H2434">
        <f t="shared" ref="H2434:H2497" si="385">IF(MID($A2434,6,1)&lt;&gt;MID($A2435,6,1),0.3,H2433*(1+D2434)/(1+$J2434))</f>
        <v>0.30200520595155739</v>
      </c>
      <c r="I2434">
        <f t="shared" ref="I2434:I2497" si="386">IF(MID($A2434,6,1)&lt;&gt;MID($A2435,6,1),0.2,I2433*(1+E2434)/(1+$J2434))</f>
        <v>0.2000676978554074</v>
      </c>
      <c r="J2434">
        <f t="shared" si="377"/>
        <v>-1.474782706143299E-2</v>
      </c>
      <c r="K2434" s="28">
        <f t="shared" si="378"/>
        <v>3.5204068000000186</v>
      </c>
      <c r="L2434" s="28">
        <f t="shared" si="379"/>
        <v>2.3720521000000154</v>
      </c>
      <c r="M2434" s="28">
        <f t="shared" si="380"/>
        <v>3.7799217418564464</v>
      </c>
      <c r="N2434" s="28">
        <f t="shared" si="381"/>
        <v>2.0862691321687201</v>
      </c>
      <c r="O2434" s="7">
        <f t="shared" si="382"/>
        <v>3.3986428221300846</v>
      </c>
      <c r="P2434" s="7">
        <f>[1]!S_PQ_PctChange("H00906.CSI",$A$3,$A2434)/100</f>
        <v>1.0249598866504646</v>
      </c>
    </row>
    <row r="2435" spans="1:16" x14ac:dyDescent="0.3">
      <c r="A2435" s="3">
        <v>20190103</v>
      </c>
      <c r="B2435" s="29">
        <f>板块策略指数!B2435</f>
        <v>-2.1882809308224071E-2</v>
      </c>
      <c r="C2435" s="29">
        <f>板块策略指数!C2435</f>
        <v>-2.1174880423703964E-2</v>
      </c>
      <c r="D2435" s="29">
        <f>板块策略指数!E2435</f>
        <v>-1.15516968464148E-2</v>
      </c>
      <c r="E2435" s="29">
        <f>板块策略指数!F2435</f>
        <v>7.5797900454398302E-3</v>
      </c>
      <c r="F2435">
        <f t="shared" si="383"/>
        <v>0.29977877433498534</v>
      </c>
      <c r="G2435">
        <f t="shared" si="384"/>
        <v>0.19367217613061696</v>
      </c>
      <c r="H2435">
        <f t="shared" si="385"/>
        <v>0.3023656346242275</v>
      </c>
      <c r="I2435">
        <f t="shared" si="386"/>
        <v>0.20418341491017017</v>
      </c>
      <c r="J2435">
        <f t="shared" ref="J2435:J2498" si="387">SUMPRODUCT(F2434:I2434,B2435:E2435)</f>
        <v>-1.2729956109744967E-2</v>
      </c>
      <c r="K2435" s="28">
        <f t="shared" ref="K2435:K2498" si="388">(1+K2434)*(1+B2435)-1</f>
        <v>3.4214876000000185</v>
      </c>
      <c r="L2435" s="28">
        <f t="shared" ref="L2435:L2498" si="389">(1+L2434)*(1+C2435)-1</f>
        <v>2.3006493000000154</v>
      </c>
      <c r="M2435" s="28">
        <f t="shared" ref="M2435:M2498" si="390">(1+M2434)*(1+D2435)-1</f>
        <v>3.7247055349449338</v>
      </c>
      <c r="N2435" s="28">
        <f t="shared" ref="N2435:N2498" si="391">(1+N2434)*(1+E2435)-1</f>
        <v>2.1096624042142804</v>
      </c>
      <c r="O2435" s="7">
        <f t="shared" si="382"/>
        <v>3.3426482920619245</v>
      </c>
      <c r="P2435" s="7">
        <f>[1]!S_PQ_PctChange("H00906.CSI",$A$3,$A2435)/100</f>
        <v>1.0202534100256786</v>
      </c>
    </row>
    <row r="2436" spans="1:16" x14ac:dyDescent="0.3">
      <c r="A2436" s="3">
        <v>20190104</v>
      </c>
      <c r="B2436" s="29">
        <f>板块策略指数!B2436</f>
        <v>2.2571814970147031E-2</v>
      </c>
      <c r="C2436" s="29">
        <f>板块策略指数!C2436</f>
        <v>2.9263272532468017E-2</v>
      </c>
      <c r="D2436" s="29">
        <f>板块策略指数!E2436</f>
        <v>1.5924652728084101E-2</v>
      </c>
      <c r="E2436" s="29">
        <f>板块策略指数!F2436</f>
        <v>2.31260209463796E-2</v>
      </c>
      <c r="F2436">
        <f t="shared" si="383"/>
        <v>0.29995499897403566</v>
      </c>
      <c r="G2436">
        <f t="shared" si="384"/>
        <v>0.19505411404080225</v>
      </c>
      <c r="H2436">
        <f t="shared" si="385"/>
        <v>0.30057671618515547</v>
      </c>
      <c r="I2436">
        <f t="shared" si="386"/>
        <v>0.20441417080000651</v>
      </c>
      <c r="J2436">
        <f t="shared" si="387"/>
        <v>2.1971050356746638E-2</v>
      </c>
      <c r="K2436" s="28">
        <f t="shared" si="388"/>
        <v>3.5212886000000188</v>
      </c>
      <c r="L2436" s="28">
        <f t="shared" si="389"/>
        <v>2.3972371000000154</v>
      </c>
      <c r="M2436" s="28">
        <f t="shared" si="390"/>
        <v>3.7999448298313885</v>
      </c>
      <c r="N2436" s="28">
        <f t="shared" si="391"/>
        <v>2.1815765221103085</v>
      </c>
      <c r="O2436" s="7">
        <f t="shared" ref="O2436:O2499" si="392">(1+O2435)*(1+J2436)-1</f>
        <v>3.4380608363684573</v>
      </c>
      <c r="P2436" s="7">
        <f>[1]!S_PQ_PctChange("H00906.CSI",$A$3,$A2436)/100</f>
        <v>1.0685995619069661</v>
      </c>
    </row>
    <row r="2437" spans="1:16" x14ac:dyDescent="0.3">
      <c r="A2437" s="3">
        <v>20190107</v>
      </c>
      <c r="B2437" s="29">
        <f>板块策略指数!B2437</f>
        <v>2.618503494778027E-2</v>
      </c>
      <c r="C2437" s="29">
        <f>板块策略指数!C2437</f>
        <v>4.7718188406691547E-3</v>
      </c>
      <c r="D2437" s="29">
        <f>板块策略指数!E2437</f>
        <v>1.13424684507181E-2</v>
      </c>
      <c r="E2437" s="29">
        <f>板块策略指数!F2437</f>
        <v>-1.2016225936850101E-3</v>
      </c>
      <c r="F2437">
        <f t="shared" si="383"/>
        <v>0.30417482272076318</v>
      </c>
      <c r="G2437">
        <f t="shared" si="384"/>
        <v>0.19367075385372406</v>
      </c>
      <c r="H2437">
        <f t="shared" si="385"/>
        <v>0.30039663434314567</v>
      </c>
      <c r="I2437">
        <f t="shared" si="386"/>
        <v>0.201757789082367</v>
      </c>
      <c r="J2437">
        <f t="shared" si="387"/>
        <v>1.1948748261474349E-2</v>
      </c>
      <c r="K2437" s="28">
        <f t="shared" si="388"/>
        <v>3.6396787000000197</v>
      </c>
      <c r="L2437" s="28">
        <f t="shared" si="389"/>
        <v>2.4134481000000156</v>
      </c>
      <c r="M2437" s="28">
        <f t="shared" si="390"/>
        <v>3.8543880526289387</v>
      </c>
      <c r="N2437" s="28">
        <f t="shared" si="391"/>
        <v>2.1777534678778028</v>
      </c>
      <c r="O2437" s="7">
        <f t="shared" si="392"/>
        <v>3.4910901080713321</v>
      </c>
      <c r="P2437" s="7">
        <f>[1]!S_PQ_PctChange("H00906.CSI",$A$3,$A2437)/100</f>
        <v>1.0873738605879955</v>
      </c>
    </row>
    <row r="2438" spans="1:16" x14ac:dyDescent="0.3">
      <c r="A2438" s="3">
        <v>20190108</v>
      </c>
      <c r="B2438" s="29">
        <f>板块策略指数!B2438</f>
        <v>-4.1715604143021312E-3</v>
      </c>
      <c r="C2438" s="29">
        <f>板块策略指数!C2438</f>
        <v>-7.0749574308772207E-5</v>
      </c>
      <c r="D2438" s="29">
        <f>板块策略指数!E2438</f>
        <v>-1.18320866728495E-3</v>
      </c>
      <c r="E2438" s="29">
        <f>板块策略指数!F2438</f>
        <v>-4.9138265253403203E-3</v>
      </c>
      <c r="F2438">
        <f t="shared" si="383"/>
        <v>0.30370450590985387</v>
      </c>
      <c r="G2438">
        <f t="shared" si="384"/>
        <v>0.19416759998845934</v>
      </c>
      <c r="H2438">
        <f t="shared" si="385"/>
        <v>0.30083221682468891</v>
      </c>
      <c r="I2438">
        <f t="shared" si="386"/>
        <v>0.20129567727699779</v>
      </c>
      <c r="J2438">
        <f t="shared" si="387"/>
        <v>-2.6294204499455044E-3</v>
      </c>
      <c r="K2438" s="28">
        <f t="shared" si="388"/>
        <v>3.6203240000000187</v>
      </c>
      <c r="L2438" s="28">
        <f t="shared" si="389"/>
        <v>2.4132066000000156</v>
      </c>
      <c r="M2438" s="28">
        <f t="shared" si="390"/>
        <v>3.8486442986107035</v>
      </c>
      <c r="N2438" s="28">
        <f t="shared" si="391"/>
        <v>2.1621385385963525</v>
      </c>
      <c r="O2438" s="7">
        <f t="shared" si="392"/>
        <v>3.4792811438986213</v>
      </c>
      <c r="P2438" s="7">
        <f>[1]!S_PQ_PctChange("H00906.CSI",$A$3,$A2438)/100</f>
        <v>1.0826534654910511</v>
      </c>
    </row>
    <row r="2439" spans="1:16" x14ac:dyDescent="0.3">
      <c r="A2439" s="3">
        <v>20190109</v>
      </c>
      <c r="B2439" s="29">
        <f>板块策略指数!B2439</f>
        <v>4.4454458172198683E-3</v>
      </c>
      <c r="C2439" s="29">
        <f>板块策略指数!C2439</f>
        <v>9.6993249690774126E-3</v>
      </c>
      <c r="D2439" s="29">
        <f>板块策略指数!E2439</f>
        <v>2.4199257606861199E-2</v>
      </c>
      <c r="E2439" s="29">
        <f>板块策略指数!F2439</f>
        <v>1.01190316955663E-2</v>
      </c>
      <c r="F2439">
        <f t="shared" si="383"/>
        <v>0.3012735553545704</v>
      </c>
      <c r="G2439">
        <f t="shared" si="384"/>
        <v>0.19362090767134135</v>
      </c>
      <c r="H2439">
        <f t="shared" si="385"/>
        <v>0.30429318362532615</v>
      </c>
      <c r="I2439">
        <f t="shared" si="386"/>
        <v>0.20081235334876188</v>
      </c>
      <c r="J2439">
        <f t="shared" si="387"/>
        <v>1.2550230226151881E-2</v>
      </c>
      <c r="K2439" s="28">
        <f t="shared" si="388"/>
        <v>3.6408634000000193</v>
      </c>
      <c r="L2439" s="28">
        <f t="shared" si="389"/>
        <v>2.4463124000000152</v>
      </c>
      <c r="M2439" s="28">
        <f t="shared" si="390"/>
        <v>3.9659778910368226</v>
      </c>
      <c r="N2439" s="28">
        <f t="shared" si="391"/>
        <v>2.1941363186941811</v>
      </c>
      <c r="O2439" s="7">
        <f t="shared" si="392"/>
        <v>3.5354971535022104</v>
      </c>
      <c r="P2439" s="7">
        <f>[1]!S_PQ_PctChange("H00906.CSI",$A$3,$A2439)/100</f>
        <v>1.0998968886219878</v>
      </c>
    </row>
    <row r="2440" spans="1:16" x14ac:dyDescent="0.3">
      <c r="A2440" s="3">
        <v>20190110</v>
      </c>
      <c r="B2440" s="29">
        <f>板块策略指数!B2440</f>
        <v>6.4920893814714954E-3</v>
      </c>
      <c r="C2440" s="29">
        <f>板块策略指数!C2440</f>
        <v>-7.1745672272773963E-3</v>
      </c>
      <c r="D2440" s="29">
        <f>板块策略指数!E2440</f>
        <v>-2.0820844152731701E-3</v>
      </c>
      <c r="E2440" s="29">
        <f>板块策略指数!F2440</f>
        <v>-1.2015871249749801E-3</v>
      </c>
      <c r="F2440">
        <f t="shared" si="383"/>
        <v>0.30332290672248591</v>
      </c>
      <c r="G2440">
        <f t="shared" si="384"/>
        <v>0.19229100804335919</v>
      </c>
      <c r="H2440">
        <f t="shared" si="385"/>
        <v>0.30375320862819694</v>
      </c>
      <c r="I2440">
        <f t="shared" si="386"/>
        <v>0.20063287660595772</v>
      </c>
      <c r="J2440">
        <f t="shared" si="387"/>
        <v>-3.0810900267888423E-4</v>
      </c>
      <c r="K2440" s="28">
        <f t="shared" si="388"/>
        <v>3.6709923000000195</v>
      </c>
      <c r="L2440" s="28">
        <f t="shared" si="389"/>
        <v>2.4215866000000155</v>
      </c>
      <c r="M2440" s="28">
        <f t="shared" si="390"/>
        <v>3.955638305863304</v>
      </c>
      <c r="N2440" s="28">
        <f t="shared" si="391"/>
        <v>2.1902982856182232</v>
      </c>
      <c r="O2440" s="7">
        <f t="shared" si="392"/>
        <v>3.5340997259975921</v>
      </c>
      <c r="P2440" s="7">
        <f>[1]!S_PQ_PctChange("H00906.CSI",$A$3,$A2440)/100</f>
        <v>1.0960854688022921</v>
      </c>
    </row>
    <row r="2441" spans="1:16" x14ac:dyDescent="0.3">
      <c r="A2441" s="3">
        <v>20190111</v>
      </c>
      <c r="B2441" s="29">
        <f>板块策略指数!B2441</f>
        <v>5.316857405224161E-3</v>
      </c>
      <c r="C2441" s="29">
        <f>板块策略指数!C2441</f>
        <v>-2.7002093122536504E-4</v>
      </c>
      <c r="D2441" s="29">
        <f>板块策略指数!E2441</f>
        <v>7.2413483730109397E-3</v>
      </c>
      <c r="E2441" s="29">
        <f>板块策略指数!F2441</f>
        <v>8.7213819627237604E-3</v>
      </c>
      <c r="F2441">
        <f t="shared" si="383"/>
        <v>0.30326458865156564</v>
      </c>
      <c r="G2441">
        <f t="shared" si="384"/>
        <v>0.1911856181240813</v>
      </c>
      <c r="H2441">
        <f t="shared" si="385"/>
        <v>0.30427617469559431</v>
      </c>
      <c r="I2441">
        <f t="shared" si="386"/>
        <v>0.2012736185287585</v>
      </c>
      <c r="J2441">
        <f t="shared" si="387"/>
        <v>5.5101807999806632E-3</v>
      </c>
      <c r="K2441" s="28">
        <f t="shared" si="388"/>
        <v>3.6958273000000199</v>
      </c>
      <c r="L2441" s="28">
        <f t="shared" si="389"/>
        <v>2.4206627000000149</v>
      </c>
      <c r="M2441" s="28">
        <f t="shared" si="390"/>
        <v>3.991523809246698</v>
      </c>
      <c r="N2441" s="28">
        <f t="shared" si="391"/>
        <v>2.2181220955421219</v>
      </c>
      <c r="O2441" s="7">
        <f t="shared" si="392"/>
        <v>3.5590834352529814</v>
      </c>
      <c r="P2441" s="7">
        <f>[1]!S_PQ_PctChange("H00906.CSI",$A$3,$A2441)/100</f>
        <v>1.1114219569893145</v>
      </c>
    </row>
    <row r="2442" spans="1:16" x14ac:dyDescent="0.3">
      <c r="A2442" s="3">
        <v>20190114</v>
      </c>
      <c r="B2442" s="29">
        <f>板块策略指数!B2442</f>
        <v>-1.6262842545338132E-2</v>
      </c>
      <c r="C2442" s="29">
        <f>板块策略指数!C2442</f>
        <v>-1.9792305157711115E-2</v>
      </c>
      <c r="D2442" s="29">
        <f>板块策略指数!E2442</f>
        <v>-9.0387437972131706E-3</v>
      </c>
      <c r="E2442" s="29">
        <f>板块策略指数!F2442</f>
        <v>-7.5864516832410004E-3</v>
      </c>
      <c r="F2442">
        <f t="shared" si="383"/>
        <v>0.30225996106282554</v>
      </c>
      <c r="G2442">
        <f t="shared" si="384"/>
        <v>0.18986861016793699</v>
      </c>
      <c r="H2442">
        <f t="shared" si="385"/>
        <v>0.30549525369943842</v>
      </c>
      <c r="I2442">
        <f t="shared" si="386"/>
        <v>0.2023761750697988</v>
      </c>
      <c r="J2442">
        <f t="shared" si="387"/>
        <v>-1.2993175319243652E-2</v>
      </c>
      <c r="K2442" s="28">
        <f t="shared" si="388"/>
        <v>3.6194598000000191</v>
      </c>
      <c r="L2442" s="28">
        <f t="shared" si="389"/>
        <v>2.3529599000000148</v>
      </c>
      <c r="M2442" s="28">
        <f t="shared" si="390"/>
        <v>3.9464067043772273</v>
      </c>
      <c r="N2442" s="28">
        <f t="shared" si="391"/>
        <v>2.1937079677535212</v>
      </c>
      <c r="O2442" s="7">
        <f t="shared" si="392"/>
        <v>3.4998464648836798</v>
      </c>
      <c r="P2442" s="7">
        <f>[1]!S_PQ_PctChange("H00906.CSI",$A$3,$A2442)/100</f>
        <v>1.0941164480893115</v>
      </c>
    </row>
    <row r="2443" spans="1:16" x14ac:dyDescent="0.3">
      <c r="A2443" s="3">
        <v>20190115</v>
      </c>
      <c r="B2443" s="29">
        <f>板块策略指数!B2443</f>
        <v>2.277331215221326E-2</v>
      </c>
      <c r="C2443" s="29">
        <f>板块策略指数!C2443</f>
        <v>2.5836455723791986E-2</v>
      </c>
      <c r="D2443" s="29">
        <f>板块策略指数!E2443</f>
        <v>2.8077222190191799E-2</v>
      </c>
      <c r="E2443" s="29">
        <f>板块策略指数!F2443</f>
        <v>1.36768302225876E-2</v>
      </c>
      <c r="F2443">
        <f t="shared" si="383"/>
        <v>0.30215331159196318</v>
      </c>
      <c r="G2443">
        <f t="shared" si="384"/>
        <v>0.19037006113036042</v>
      </c>
      <c r="H2443">
        <f t="shared" si="385"/>
        <v>0.30697114463273772</v>
      </c>
      <c r="I2443">
        <f t="shared" si="386"/>
        <v>0.20050548264493839</v>
      </c>
      <c r="J2443">
        <f t="shared" si="387"/>
        <v>2.3134315088035828E-2</v>
      </c>
      <c r="K2443" s="28">
        <f t="shared" si="388"/>
        <v>3.7246602000000202</v>
      </c>
      <c r="L2443" s="28">
        <f t="shared" si="389"/>
        <v>2.4395885000000153</v>
      </c>
      <c r="M2443" s="28">
        <f t="shared" si="390"/>
        <v>4.085288064459081</v>
      </c>
      <c r="N2443" s="28">
        <f t="shared" si="391"/>
        <v>2.2373877694090112</v>
      </c>
      <c r="O2443" s="7">
        <f t="shared" si="392"/>
        <v>3.6039473308500831</v>
      </c>
      <c r="P2443" s="7">
        <f>[1]!S_PQ_PctChange("H00906.CSI",$A$3,$A2443)/100</f>
        <v>1.1324306135491895</v>
      </c>
    </row>
    <row r="2444" spans="1:16" x14ac:dyDescent="0.3">
      <c r="A2444" s="3">
        <v>20190116</v>
      </c>
      <c r="B2444" s="29">
        <f>板块策略指数!B2444</f>
        <v>-5.6156631116033176E-3</v>
      </c>
      <c r="C2444" s="29">
        <f>板块策略指数!C2444</f>
        <v>1.2377934162764026E-2</v>
      </c>
      <c r="D2444" s="29">
        <f>板块策略指数!E2444</f>
        <v>2.2972697558259702E-3</v>
      </c>
      <c r="E2444" s="29">
        <f>板块策略指数!F2444</f>
        <v>2.6907033394534801E-3</v>
      </c>
      <c r="F2444">
        <f t="shared" si="383"/>
        <v>0.29988545056906157</v>
      </c>
      <c r="G2444">
        <f t="shared" si="384"/>
        <v>0.19236013911344441</v>
      </c>
      <c r="H2444">
        <f t="shared" si="385"/>
        <v>0.30709154782045023</v>
      </c>
      <c r="I2444">
        <f t="shared" si="386"/>
        <v>0.20066286249704351</v>
      </c>
      <c r="J2444">
        <f t="shared" si="387"/>
        <v>1.9042931754847292E-3</v>
      </c>
      <c r="K2444" s="28">
        <f t="shared" si="388"/>
        <v>3.6981281000000195</v>
      </c>
      <c r="L2444" s="28">
        <f t="shared" si="389"/>
        <v>2.482163500000016</v>
      </c>
      <c r="M2444" s="28">
        <f t="shared" si="390"/>
        <v>4.0969703429292252</v>
      </c>
      <c r="N2444" s="28">
        <f t="shared" si="391"/>
        <v>2.2460986194912658</v>
      </c>
      <c r="O2444" s="7">
        <f t="shared" si="392"/>
        <v>3.6127145963325118</v>
      </c>
      <c r="P2444" s="7">
        <f>[1]!S_PQ_PctChange("H00906.CSI",$A$3,$A2444)/100</f>
        <v>1.1315210648517393</v>
      </c>
    </row>
    <row r="2445" spans="1:16" x14ac:dyDescent="0.3">
      <c r="A2445" s="3">
        <v>20190117</v>
      </c>
      <c r="B2445" s="29">
        <f>板块策略指数!B2445</f>
        <v>-1.3416407270802204E-2</v>
      </c>
      <c r="C2445" s="29">
        <f>板块策略指数!C2445</f>
        <v>-3.5485697325815611E-3</v>
      </c>
      <c r="D2445" s="29">
        <f>板块策略指数!E2445</f>
        <v>-3.8977833333682398E-3</v>
      </c>
      <c r="E2445" s="29">
        <f>板块策略指数!F2445</f>
        <v>-4.8197345602849998E-3</v>
      </c>
      <c r="F2445">
        <f t="shared" si="383"/>
        <v>0.29790873000866802</v>
      </c>
      <c r="G2445">
        <f t="shared" si="384"/>
        <v>0.19300349032908326</v>
      </c>
      <c r="H2445">
        <f t="shared" si="385"/>
        <v>0.30801063746524338</v>
      </c>
      <c r="I2445">
        <f t="shared" si="386"/>
        <v>0.20107714219700507</v>
      </c>
      <c r="J2445">
        <f t="shared" si="387"/>
        <v>-6.8701067570912239E-3</v>
      </c>
      <c r="K2445" s="28">
        <f t="shared" si="388"/>
        <v>3.6350961000000188</v>
      </c>
      <c r="L2445" s="28">
        <f t="shared" si="389"/>
        <v>2.4698068000000157</v>
      </c>
      <c r="M2445" s="28">
        <f t="shared" si="390"/>
        <v>4.0771034568758839</v>
      </c>
      <c r="N2445" s="28">
        <f t="shared" si="391"/>
        <v>2.2304532857888106</v>
      </c>
      <c r="O2445" s="7">
        <f t="shared" si="392"/>
        <v>3.5810247546157141</v>
      </c>
      <c r="P2445" s="7">
        <f>[1]!S_PQ_PctChange("H00906.CSI",$A$3,$A2445)/100</f>
        <v>1.1186743150495695</v>
      </c>
    </row>
    <row r="2446" spans="1:16" x14ac:dyDescent="0.3">
      <c r="A2446" s="3">
        <v>20190118</v>
      </c>
      <c r="B2446" s="29">
        <f>板块策略指数!B2446</f>
        <v>9.9204847122802645E-3</v>
      </c>
      <c r="C2446" s="29">
        <f>板块策略指数!C2446</f>
        <v>2.68963966524015E-2</v>
      </c>
      <c r="D2446" s="29">
        <f>板块策略指数!E2446</f>
        <v>1.7406160760303099E-2</v>
      </c>
      <c r="E2446" s="29">
        <f>板块策略指数!F2446</f>
        <v>1.8157343575524901E-2</v>
      </c>
      <c r="F2446">
        <f t="shared" si="383"/>
        <v>0.2957887470285851</v>
      </c>
      <c r="G2446">
        <f t="shared" si="384"/>
        <v>0.19485117508051369</v>
      </c>
      <c r="H2446">
        <f t="shared" si="385"/>
        <v>0.30808553986182824</v>
      </c>
      <c r="I2446">
        <f t="shared" si="386"/>
        <v>0.20127453802907269</v>
      </c>
      <c r="J2446">
        <f t="shared" si="387"/>
        <v>1.7158806860553939E-2</v>
      </c>
      <c r="K2446" s="28">
        <f t="shared" si="388"/>
        <v>3.6810785000000186</v>
      </c>
      <c r="L2446" s="28">
        <f t="shared" si="389"/>
        <v>2.5631321000000158</v>
      </c>
      <c r="M2446" s="28">
        <f t="shared" si="390"/>
        <v>4.1654763358429561</v>
      </c>
      <c r="N2446" s="28">
        <f t="shared" si="391"/>
        <v>2.2891097360035615</v>
      </c>
      <c r="O2446" s="7">
        <f t="shared" si="392"/>
        <v>3.6596296736035816</v>
      </c>
      <c r="P2446" s="7">
        <f>[1]!S_PQ_PctChange("H00906.CSI",$A$3,$A2446)/100</f>
        <v>1.153212352096685</v>
      </c>
    </row>
    <row r="2447" spans="1:16" x14ac:dyDescent="0.3">
      <c r="A2447" s="3">
        <v>20190121</v>
      </c>
      <c r="B2447" s="29">
        <f>板块策略指数!B2447</f>
        <v>9.1189669218322243E-3</v>
      </c>
      <c r="C2447" s="29">
        <f>板块策略指数!C2447</f>
        <v>3.8919690909018051E-3</v>
      </c>
      <c r="D2447" s="29">
        <f>板块策略指数!E2447</f>
        <v>8.0833834139715094E-3</v>
      </c>
      <c r="E2447" s="29">
        <f>板块策略指数!F2447</f>
        <v>1.6580933645645201E-3</v>
      </c>
      <c r="F2447">
        <f t="shared" si="383"/>
        <v>0.29662331513792101</v>
      </c>
      <c r="G2447">
        <f t="shared" si="384"/>
        <v>0.19438881703271882</v>
      </c>
      <c r="H2447">
        <f t="shared" si="385"/>
        <v>0.30863774611443051</v>
      </c>
      <c r="I2447">
        <f t="shared" si="386"/>
        <v>0.20035012171492927</v>
      </c>
      <c r="J2447">
        <f t="shared" si="387"/>
        <v>6.2797480697084768E-3</v>
      </c>
      <c r="K2447" s="28">
        <f t="shared" si="388"/>
        <v>3.7237651000000183</v>
      </c>
      <c r="L2447" s="28">
        <f t="shared" si="389"/>
        <v>2.576999700000016</v>
      </c>
      <c r="M2447" s="28">
        <f t="shared" si="390"/>
        <v>4.2072308615813716</v>
      </c>
      <c r="N2447" s="28">
        <f t="shared" si="391"/>
        <v>2.2945633870321536</v>
      </c>
      <c r="O2447" s="7">
        <f t="shared" si="392"/>
        <v>3.68889097405195</v>
      </c>
      <c r="P2447" s="7">
        <f>[1]!S_PQ_PctChange("H00906.CSI",$A$3,$A2447)/100</f>
        <v>1.1653022393622732</v>
      </c>
    </row>
    <row r="2448" spans="1:16" x14ac:dyDescent="0.3">
      <c r="A2448" s="3">
        <v>20190122</v>
      </c>
      <c r="B2448" s="29">
        <f>板块策略指数!B2448</f>
        <v>-1.4738963205431086E-2</v>
      </c>
      <c r="C2448" s="29">
        <f>板块策略指数!C2448</f>
        <v>-1.8015125916840253E-2</v>
      </c>
      <c r="D2448" s="29">
        <f>板块策略指数!E2448</f>
        <v>-1.41283830769125E-2</v>
      </c>
      <c r="E2448" s="29">
        <f>板块策略指数!F2448</f>
        <v>-9.0087421086706698E-3</v>
      </c>
      <c r="F2448">
        <f t="shared" si="383"/>
        <v>0.29641282778211131</v>
      </c>
      <c r="G2448">
        <f t="shared" si="384"/>
        <v>0.19360495883193901</v>
      </c>
      <c r="H2448">
        <f t="shared" si="385"/>
        <v>0.30860986460744366</v>
      </c>
      <c r="I2448">
        <f t="shared" si="386"/>
        <v>0.2013723487785056</v>
      </c>
      <c r="J2448">
        <f t="shared" si="387"/>
        <v>-1.4039314030430974E-2</v>
      </c>
      <c r="K2448" s="28">
        <f t="shared" si="388"/>
        <v>3.654141700000018</v>
      </c>
      <c r="L2448" s="28">
        <f t="shared" si="389"/>
        <v>2.5125596000000159</v>
      </c>
      <c r="M2448" s="28">
        <f t="shared" si="390"/>
        <v>4.1336611091990285</v>
      </c>
      <c r="N2448" s="28">
        <f t="shared" si="391"/>
        <v>2.2648835151177122</v>
      </c>
      <c r="O2448" s="7">
        <f t="shared" si="392"/>
        <v>3.6230621612127809</v>
      </c>
      <c r="P2448" s="7">
        <f>[1]!S_PQ_PctChange("H00906.CSI",$A$3,$A2448)/100</f>
        <v>1.1356684046511676</v>
      </c>
    </row>
    <row r="2449" spans="1:16" x14ac:dyDescent="0.3">
      <c r="A2449" s="3">
        <v>20190123</v>
      </c>
      <c r="B2449" s="29">
        <f>板块策略指数!B2449</f>
        <v>-4.9129789065082159E-3</v>
      </c>
      <c r="C2449" s="29">
        <f>板块策略指数!C2449</f>
        <v>-3.2004866195010574E-3</v>
      </c>
      <c r="D2449" s="29">
        <f>板块策略指数!E2449</f>
        <v>4.2074900737654004E-3</v>
      </c>
      <c r="E2449" s="29">
        <f>板块策略指数!F2449</f>
        <v>4.70419469805396E-4</v>
      </c>
      <c r="F2449">
        <f t="shared" si="383"/>
        <v>0.29515806152220336</v>
      </c>
      <c r="G2449">
        <f t="shared" si="384"/>
        <v>0.19311716938658025</v>
      </c>
      <c r="H2449">
        <f t="shared" si="385"/>
        <v>0.31012005577814561</v>
      </c>
      <c r="I2449">
        <f t="shared" si="386"/>
        <v>0.20160471331307039</v>
      </c>
      <c r="J2449">
        <f t="shared" si="387"/>
        <v>-6.8269763517488395E-4</v>
      </c>
      <c r="K2449" s="28">
        <f t="shared" si="388"/>
        <v>3.6312760000000175</v>
      </c>
      <c r="L2449" s="28">
        <f t="shared" si="389"/>
        <v>2.501317700000016</v>
      </c>
      <c r="M2449" s="28">
        <f t="shared" si="390"/>
        <v>4.1552609373580589</v>
      </c>
      <c r="N2449" s="28">
        <f t="shared" si="391"/>
        <v>2.2664193798898702</v>
      </c>
      <c r="O2449" s="7">
        <f t="shared" si="392"/>
        <v>3.619906007608054</v>
      </c>
      <c r="P2449" s="7">
        <f>[1]!S_PQ_PctChange("H00906.CSI",$A$3,$A2449)/100</f>
        <v>1.1353879500436324</v>
      </c>
    </row>
    <row r="2450" spans="1:16" x14ac:dyDescent="0.3">
      <c r="A2450" s="3">
        <v>20190124</v>
      </c>
      <c r="B2450" s="29">
        <f>板块策略指数!B2450</f>
        <v>1.1624938785768835E-2</v>
      </c>
      <c r="C2450" s="29">
        <f>板块策略指数!C2450</f>
        <v>4.1112521722893158E-3</v>
      </c>
      <c r="D2450" s="29">
        <f>板块策略指数!E2450</f>
        <v>6.8967232929642098E-3</v>
      </c>
      <c r="E2450" s="29">
        <f>板块策略指数!F2450</f>
        <v>9.3848809033269306E-3</v>
      </c>
      <c r="F2450">
        <f t="shared" si="383"/>
        <v>0.29614428978375101</v>
      </c>
      <c r="G2450">
        <f t="shared" si="384"/>
        <v>0.19232330231263128</v>
      </c>
      <c r="H2450">
        <f t="shared" si="385"/>
        <v>0.30970196970058411</v>
      </c>
      <c r="I2450">
        <f t="shared" si="386"/>
        <v>0.20183043820303317</v>
      </c>
      <c r="J2450">
        <f t="shared" si="387"/>
        <v>8.2559962157617798E-3</v>
      </c>
      <c r="K2450" s="28">
        <f t="shared" si="388"/>
        <v>3.6851143000000173</v>
      </c>
      <c r="L2450" s="28">
        <f t="shared" si="389"/>
        <v>2.5157125000000158</v>
      </c>
      <c r="M2450" s="28">
        <f t="shared" si="390"/>
        <v>4.1908153455460448</v>
      </c>
      <c r="N2450" s="28">
        <f t="shared" si="391"/>
        <v>2.2970743367504558</v>
      </c>
      <c r="O2450" s="7">
        <f t="shared" si="392"/>
        <v>3.6580479341240411</v>
      </c>
      <c r="P2450" s="7">
        <f>[1]!S_PQ_PctChange("H00906.CSI",$A$3,$A2450)/100</f>
        <v>1.1472168268594194</v>
      </c>
    </row>
    <row r="2451" spans="1:16" x14ac:dyDescent="0.3">
      <c r="A2451" s="3">
        <v>20190125</v>
      </c>
      <c r="B2451" s="29">
        <f>板块策略指数!B2451</f>
        <v>4.1179571648870695E-3</v>
      </c>
      <c r="C2451" s="29">
        <f>板块策略指数!C2451</f>
        <v>-2.17822134204657E-3</v>
      </c>
      <c r="D2451" s="29">
        <f>板块策略指数!E2451</f>
        <v>6.4476475700927004E-3</v>
      </c>
      <c r="E2451" s="29">
        <f>板块策略指数!F2451</f>
        <v>1.54075940572364E-2</v>
      </c>
      <c r="F2451">
        <f t="shared" si="383"/>
        <v>0.29561753994772322</v>
      </c>
      <c r="G2451">
        <f t="shared" si="384"/>
        <v>0.19077742730126068</v>
      </c>
      <c r="H2451">
        <f t="shared" si="385"/>
        <v>0.30986837757617036</v>
      </c>
      <c r="I2451">
        <f t="shared" si="386"/>
        <v>0.20373665517484543</v>
      </c>
      <c r="J2451">
        <f t="shared" si="387"/>
        <v>5.907157390904509E-3</v>
      </c>
      <c r="K2451" s="28">
        <f t="shared" si="388"/>
        <v>3.7044074000000169</v>
      </c>
      <c r="L2451" s="28">
        <f t="shared" si="389"/>
        <v>2.5080545000000156</v>
      </c>
      <c r="M2451" s="28">
        <f t="shared" si="390"/>
        <v>4.2242838934955547</v>
      </c>
      <c r="N2451" s="28">
        <f t="shared" si="391"/>
        <v>2.347874319707639</v>
      </c>
      <c r="O2451" s="7">
        <f t="shared" si="392"/>
        <v>3.6855637564052888</v>
      </c>
      <c r="P2451" s="7">
        <f>[1]!S_PQ_PctChange("H00906.CSI",$A$3,$A2451)/100</f>
        <v>1.1581116021673199</v>
      </c>
    </row>
    <row r="2452" spans="1:16" x14ac:dyDescent="0.3">
      <c r="A2452" s="3">
        <v>20190128</v>
      </c>
      <c r="B2452" s="29">
        <f>板块策略指数!B2452</f>
        <v>-2.0857674868891042E-3</v>
      </c>
      <c r="C2452" s="29">
        <f>板块策略指数!C2452</f>
        <v>-1.0023589998388044E-2</v>
      </c>
      <c r="D2452" s="29">
        <f>板块策略指数!E2452</f>
        <v>2.7261104281787801E-3</v>
      </c>
      <c r="E2452" s="29">
        <f>板块策略指数!F2452</f>
        <v>-1.28153392256284E-3</v>
      </c>
      <c r="F2452">
        <f t="shared" si="383"/>
        <v>0.29557591190668892</v>
      </c>
      <c r="G2452">
        <f t="shared" si="384"/>
        <v>0.18923325369073007</v>
      </c>
      <c r="H2452">
        <f t="shared" si="385"/>
        <v>0.31131869765155656</v>
      </c>
      <c r="I2452">
        <f t="shared" si="386"/>
        <v>0.20387213675102409</v>
      </c>
      <c r="J2452">
        <f t="shared" si="387"/>
        <v>-1.9452241849950355E-3</v>
      </c>
      <c r="K2452" s="28">
        <f t="shared" si="388"/>
        <v>3.6945951000000159</v>
      </c>
      <c r="L2452" s="28">
        <f t="shared" si="389"/>
        <v>2.4728912000000154</v>
      </c>
      <c r="M2452" s="28">
        <f t="shared" si="390"/>
        <v>4.2385258682973799</v>
      </c>
      <c r="N2452" s="28">
        <f t="shared" si="391"/>
        <v>2.3435839051984568</v>
      </c>
      <c r="O2452" s="7">
        <f t="shared" si="392"/>
        <v>3.6764492844659928</v>
      </c>
      <c r="P2452" s="7">
        <f>[1]!S_PQ_PctChange("H00906.CSI",$A$3,$A2452)/100</f>
        <v>1.156415008179057</v>
      </c>
    </row>
    <row r="2453" spans="1:16" x14ac:dyDescent="0.3">
      <c r="A2453" s="3">
        <v>20190129</v>
      </c>
      <c r="B2453" s="29">
        <f>板块策略指数!B2453</f>
        <v>-2.0086737618756362E-2</v>
      </c>
      <c r="C2453" s="29">
        <f>板块策略指数!C2453</f>
        <v>-1.8302617715176101E-3</v>
      </c>
      <c r="D2453" s="29">
        <f>板块策略指数!E2453</f>
        <v>3.9047215750769499E-3</v>
      </c>
      <c r="E2453" s="29">
        <f>板块策略指数!F2453</f>
        <v>7.6192213617549496E-3</v>
      </c>
      <c r="F2453">
        <f t="shared" si="383"/>
        <v>0.29066029404643201</v>
      </c>
      <c r="G2453">
        <f t="shared" si="384"/>
        <v>0.18955309970736522</v>
      </c>
      <c r="H2453">
        <f t="shared" si="385"/>
        <v>0.31363659961585394</v>
      </c>
      <c r="I2453">
        <f t="shared" si="386"/>
        <v>0.20615000663034835</v>
      </c>
      <c r="J2453">
        <f t="shared" si="387"/>
        <v>-3.5145424041794215E-3</v>
      </c>
      <c r="K2453" s="28">
        <f t="shared" si="388"/>
        <v>3.6002960000000162</v>
      </c>
      <c r="L2453" s="28">
        <f t="shared" si="389"/>
        <v>2.4665349000000156</v>
      </c>
      <c r="M2453" s="28">
        <f t="shared" si="390"/>
        <v>4.2589808532769196</v>
      </c>
      <c r="N2453" s="28">
        <f t="shared" si="391"/>
        <v>2.3690594111137648</v>
      </c>
      <c r="O2453" s="7">
        <f t="shared" si="392"/>
        <v>3.6600137051547428</v>
      </c>
      <c r="P2453" s="7">
        <f>[1]!S_PQ_PctChange("H00906.CSI",$A$3,$A2453)/100</f>
        <v>1.1553531382245037</v>
      </c>
    </row>
    <row r="2454" spans="1:16" x14ac:dyDescent="0.3">
      <c r="A2454" s="3">
        <v>20190130</v>
      </c>
      <c r="B2454" s="29">
        <f>板块策略指数!B2454</f>
        <v>-1.1344487398202223E-2</v>
      </c>
      <c r="C2454" s="29">
        <f>板块策略指数!C2454</f>
        <v>-1.0438060208192334E-2</v>
      </c>
      <c r="D2454" s="29">
        <f>板块策略指数!E2454</f>
        <v>-1.0817505718549499E-2</v>
      </c>
      <c r="E2454" s="29">
        <f>板块策略指数!F2454</f>
        <v>-3.1541550697052798E-3</v>
      </c>
      <c r="F2454">
        <f t="shared" si="383"/>
        <v>0.2900660136996101</v>
      </c>
      <c r="G2454">
        <f t="shared" si="384"/>
        <v>0.18933897413735759</v>
      </c>
      <c r="H2454">
        <f t="shared" si="385"/>
        <v>0.31316217768047772</v>
      </c>
      <c r="I2454">
        <f t="shared" si="386"/>
        <v>0.20743283448255415</v>
      </c>
      <c r="J2454">
        <f t="shared" si="387"/>
        <v>-9.3189535087862731E-3</v>
      </c>
      <c r="K2454" s="28">
        <f t="shared" si="388"/>
        <v>3.548108000000016</v>
      </c>
      <c r="L2454" s="28">
        <f t="shared" si="389"/>
        <v>2.4303510000000155</v>
      </c>
      <c r="M2454" s="28">
        <f t="shared" si="390"/>
        <v>4.2020917978228542</v>
      </c>
      <c r="N2454" s="28">
        <f t="shared" si="391"/>
        <v>2.358432875292062</v>
      </c>
      <c r="O2454" s="7">
        <f t="shared" si="392"/>
        <v>3.6165872540860988</v>
      </c>
      <c r="P2454" s="7">
        <f>[1]!S_PQ_PctChange("H00906.CSI",$A$3,$A2454)/100</f>
        <v>1.1371135799457233</v>
      </c>
    </row>
    <row r="2455" spans="1:16" x14ac:dyDescent="0.3">
      <c r="A2455" s="3">
        <v>20190131</v>
      </c>
      <c r="B2455" s="29">
        <f>板块策略指数!B2455</f>
        <v>1.9479968373662135E-3</v>
      </c>
      <c r="C2455" s="29">
        <f>板块策略指数!C2455</f>
        <v>2.8461518952433941E-3</v>
      </c>
      <c r="D2455" s="29">
        <f>板块策略指数!E2455</f>
        <v>9.3477611072817404E-3</v>
      </c>
      <c r="E2455" s="29">
        <f>板块策略指数!F2455</f>
        <v>1.75245100501479E-2</v>
      </c>
      <c r="F2455">
        <f t="shared" si="383"/>
        <v>0.3</v>
      </c>
      <c r="G2455">
        <f t="shared" si="384"/>
        <v>0.2</v>
      </c>
      <c r="H2455">
        <f t="shared" si="385"/>
        <v>0.3</v>
      </c>
      <c r="I2455">
        <f t="shared" si="386"/>
        <v>0.2</v>
      </c>
      <c r="J2455">
        <f t="shared" si="387"/>
        <v>7.6664591748121548E-3</v>
      </c>
      <c r="K2455" s="28">
        <f t="shared" si="388"/>
        <v>3.5569677000000155</v>
      </c>
      <c r="L2455" s="28">
        <f t="shared" si="389"/>
        <v>2.4401143000000154</v>
      </c>
      <c r="M2455" s="28">
        <f t="shared" si="390"/>
        <v>4.2507197092070514</v>
      </c>
      <c r="N2455" s="28">
        <f t="shared" si="391"/>
        <v>2.4172877659678651</v>
      </c>
      <c r="O2455" s="7">
        <f t="shared" si="392"/>
        <v>3.6519801317965079</v>
      </c>
      <c r="P2455" s="7">
        <f>[1]!S_PQ_PctChange("H00906.CSI",$A$3,$A2455)/100</f>
        <v>1.1500165770567277</v>
      </c>
    </row>
    <row r="2456" spans="1:16" x14ac:dyDescent="0.3">
      <c r="A2456" s="3">
        <v>20190201</v>
      </c>
      <c r="B2456" s="29">
        <f>板块策略指数!B2456</f>
        <v>3.5260421090981112E-2</v>
      </c>
      <c r="C2456" s="29">
        <f>板块策略指数!C2456</f>
        <v>3.576823014281811E-2</v>
      </c>
      <c r="D2456" s="29">
        <f>板块策略指数!E2456</f>
        <v>1.7240398585914099E-2</v>
      </c>
      <c r="E2456" s="29">
        <f>板块策略指数!F2456</f>
        <v>4.1386092536251301E-3</v>
      </c>
      <c r="F2456">
        <f t="shared" si="383"/>
        <v>0.30337846574827226</v>
      </c>
      <c r="G2456">
        <f t="shared" si="384"/>
        <v>0.2023515179561545</v>
      </c>
      <c r="H2456">
        <f t="shared" si="385"/>
        <v>0.29809777823336137</v>
      </c>
      <c r="I2456">
        <f t="shared" si="386"/>
        <v>0.19617223806221201</v>
      </c>
      <c r="J2456">
        <f t="shared" si="387"/>
        <v>2.3731613782357209E-2</v>
      </c>
      <c r="K2456" s="28">
        <f t="shared" si="388"/>
        <v>3.7176483000000156</v>
      </c>
      <c r="L2456" s="28">
        <f t="shared" si="389"/>
        <v>2.5631611000000158</v>
      </c>
      <c r="M2456" s="28">
        <f t="shared" si="390"/>
        <v>4.3412442098566961</v>
      </c>
      <c r="N2456" s="28">
        <f t="shared" si="391"/>
        <v>2.4314305847383997</v>
      </c>
      <c r="O2456" s="7">
        <f t="shared" si="392"/>
        <v>3.7623791276075016</v>
      </c>
      <c r="P2456" s="7">
        <f>[1]!S_PQ_PctChange("H00906.CSI",$A$3,$A2456)/100</f>
        <v>1.1876844458206528</v>
      </c>
    </row>
    <row r="2457" spans="1:16" x14ac:dyDescent="0.3">
      <c r="A2457" s="3">
        <v>20190211</v>
      </c>
      <c r="B2457" s="29">
        <f>板块策略指数!B2457</f>
        <v>3.6250158792040611E-2</v>
      </c>
      <c r="C2457" s="29">
        <f>板块策略指数!C2457</f>
        <v>2.4888377906909738E-2</v>
      </c>
      <c r="D2457" s="29">
        <f>板块策略指数!E2457</f>
        <v>3.1905398943322998E-2</v>
      </c>
      <c r="E2457" s="29">
        <f>板块策略指数!F2457</f>
        <v>4.2603461176167201E-3</v>
      </c>
      <c r="F2457">
        <f t="shared" si="383"/>
        <v>0.30629577554005555</v>
      </c>
      <c r="G2457">
        <f t="shared" si="384"/>
        <v>0.202057363168133</v>
      </c>
      <c r="H2457">
        <f t="shared" si="385"/>
        <v>0.29970243405005598</v>
      </c>
      <c r="I2457">
        <f t="shared" si="386"/>
        <v>0.19194442724175553</v>
      </c>
      <c r="J2457">
        <f t="shared" si="387"/>
        <v>2.638040877785628E-2</v>
      </c>
      <c r="K2457" s="28">
        <f t="shared" si="388"/>
        <v>3.8886638000000158</v>
      </c>
      <c r="L2457" s="28">
        <f t="shared" si="389"/>
        <v>2.6518424000000165</v>
      </c>
      <c r="M2457" s="28">
        <f t="shared" si="390"/>
        <v>4.5116587372258872</v>
      </c>
      <c r="N2457" s="28">
        <f t="shared" si="391"/>
        <v>2.4460496667079612</v>
      </c>
      <c r="O2457" s="7">
        <f t="shared" si="392"/>
        <v>3.8880126357489182</v>
      </c>
      <c r="P2457" s="7">
        <f>[1]!S_PQ_PctChange("H00906.CSI",$A$3,$A2457)/100</f>
        <v>1.231120348389263</v>
      </c>
    </row>
    <row r="2458" spans="1:16" x14ac:dyDescent="0.3">
      <c r="A2458" s="3">
        <v>20190212</v>
      </c>
      <c r="B2458" s="29">
        <f>板块策略指数!B2458</f>
        <v>1.6115098771979298E-2</v>
      </c>
      <c r="C2458" s="29">
        <f>板块策略指数!C2458</f>
        <v>2.7971004444222465E-2</v>
      </c>
      <c r="D2458" s="29">
        <f>板块策略指数!E2458</f>
        <v>8.2523118133712801E-3</v>
      </c>
      <c r="E2458" s="29">
        <f>板块策略指数!F2458</f>
        <v>1.55442073322722E-3</v>
      </c>
      <c r="F2458">
        <f t="shared" si="383"/>
        <v>0.30712872684630793</v>
      </c>
      <c r="G2458">
        <f t="shared" si="384"/>
        <v>0.20497083661982207</v>
      </c>
      <c r="H2458">
        <f t="shared" si="385"/>
        <v>0.2981920250054953</v>
      </c>
      <c r="I2458">
        <f t="shared" si="386"/>
        <v>0.18970841152837464</v>
      </c>
      <c r="J2458">
        <f t="shared" si="387"/>
        <v>1.3359334413771129E-2</v>
      </c>
      <c r="K2458" s="28">
        <f t="shared" si="388"/>
        <v>3.9674451000000159</v>
      </c>
      <c r="L2458" s="28">
        <f t="shared" si="389"/>
        <v>2.7539881000000173</v>
      </c>
      <c r="M2458" s="28">
        <f t="shared" si="390"/>
        <v>4.5571426637343677</v>
      </c>
      <c r="N2458" s="28">
        <f t="shared" si="391"/>
        <v>2.4514062777576227</v>
      </c>
      <c r="O2458" s="7">
        <f t="shared" si="392"/>
        <v>3.953313231168627</v>
      </c>
      <c r="P2458" s="7">
        <f>[1]!S_PQ_PctChange("H00906.CSI",$A$3,$A2458)/100</f>
        <v>1.2478004643661049</v>
      </c>
    </row>
    <row r="2459" spans="1:16" x14ac:dyDescent="0.3">
      <c r="A2459" s="3">
        <v>20190213</v>
      </c>
      <c r="B2459" s="29">
        <f>板块策略指数!B2459</f>
        <v>2.6685951697785183E-2</v>
      </c>
      <c r="C2459" s="29">
        <f>板块策略指数!C2459</f>
        <v>1.2670764726185481E-2</v>
      </c>
      <c r="D2459" s="29">
        <f>板块策略指数!E2459</f>
        <v>1.36872184298638E-2</v>
      </c>
      <c r="E2459" s="29">
        <f>板块策略指数!F2459</f>
        <v>1.6436524797339098E-2</v>
      </c>
      <c r="F2459">
        <f t="shared" si="383"/>
        <v>0.30975147578198187</v>
      </c>
      <c r="G2459">
        <f t="shared" si="384"/>
        <v>0.20389927016528955</v>
      </c>
      <c r="H2459">
        <f t="shared" si="385"/>
        <v>0.29693084897717442</v>
      </c>
      <c r="I2459">
        <f t="shared" si="386"/>
        <v>0.18941840507555402</v>
      </c>
      <c r="J2459">
        <f t="shared" si="387"/>
        <v>1.7992726006805564E-2</v>
      </c>
      <c r="K2459" s="28">
        <f t="shared" si="388"/>
        <v>4.1000061000000159</v>
      </c>
      <c r="L2459" s="28">
        <f t="shared" si="389"/>
        <v>2.8015540000000172</v>
      </c>
      <c r="M2459" s="28">
        <f t="shared" si="390"/>
        <v>4.6332044892188149</v>
      </c>
      <c r="N2459" s="28">
        <f t="shared" si="391"/>
        <v>2.5081354026276776</v>
      </c>
      <c r="O2459" s="7">
        <f t="shared" si="392"/>
        <v>4.0424368389629288</v>
      </c>
      <c r="P2459" s="7">
        <f>[1]!S_PQ_PctChange("H00906.CSI",$A$3,$A2459)/100</f>
        <v>1.2909061811569951</v>
      </c>
    </row>
    <row r="2460" spans="1:16" x14ac:dyDescent="0.3">
      <c r="A2460" s="3">
        <v>20190214</v>
      </c>
      <c r="B2460" s="29">
        <f>板块策略指数!B2460</f>
        <v>-2.8248593663446303E-3</v>
      </c>
      <c r="C2460" s="29">
        <f>板块策略指数!C2460</f>
        <v>4.8439401360601117E-3</v>
      </c>
      <c r="D2460" s="29">
        <f>板块策略指数!E2460</f>
        <v>7.1366760890452597E-3</v>
      </c>
      <c r="E2460" s="29">
        <f>板块策略指数!F2460</f>
        <v>-3.4729994268842801E-3</v>
      </c>
      <c r="F2460">
        <f t="shared" si="383"/>
        <v>0.30839108828259953</v>
      </c>
      <c r="G2460">
        <f t="shared" si="384"/>
        <v>0.20456497695595341</v>
      </c>
      <c r="H2460">
        <f t="shared" si="385"/>
        <v>0.2985800069900959</v>
      </c>
      <c r="I2460">
        <f t="shared" si="386"/>
        <v>0.18846392777135093</v>
      </c>
      <c r="J2460">
        <f t="shared" si="387"/>
        <v>1.5739207785917825E-3</v>
      </c>
      <c r="K2460" s="28">
        <f t="shared" si="388"/>
        <v>4.0855993000000161</v>
      </c>
      <c r="L2460" s="28">
        <f t="shared" si="389"/>
        <v>2.8199685000000168</v>
      </c>
      <c r="M2460" s="28">
        <f t="shared" si="390"/>
        <v>4.6734068450017254</v>
      </c>
      <c r="N2460" s="28">
        <f t="shared" si="391"/>
        <v>2.4959516503849191</v>
      </c>
      <c r="O2460" s="7">
        <f t="shared" si="392"/>
        <v>4.05037323507851</v>
      </c>
      <c r="P2460" s="7">
        <f>[1]!S_PQ_PctChange("H00906.CSI",$A$3,$A2460)/100</f>
        <v>1.2959027562745198</v>
      </c>
    </row>
    <row r="2461" spans="1:16" x14ac:dyDescent="0.3">
      <c r="A2461" s="3">
        <v>20190215</v>
      </c>
      <c r="B2461" s="29">
        <f>板块策略指数!B2461</f>
        <v>-8.1887104239611302E-3</v>
      </c>
      <c r="C2461" s="29">
        <f>板块策略指数!C2461</f>
        <v>-1.0548463946757706E-2</v>
      </c>
      <c r="D2461" s="29">
        <f>板块策略指数!E2461</f>
        <v>-1.9233557589408701E-2</v>
      </c>
      <c r="E2461" s="29">
        <f>板块策略指数!F2461</f>
        <v>-2.3402943950501999E-2</v>
      </c>
      <c r="F2461">
        <f t="shared" si="383"/>
        <v>0.3104720940155693</v>
      </c>
      <c r="G2461">
        <f t="shared" si="384"/>
        <v>0.20545537720376067</v>
      </c>
      <c r="H2461">
        <f t="shared" si="385"/>
        <v>0.29724737320872247</v>
      </c>
      <c r="I2461">
        <f t="shared" si="386"/>
        <v>0.18682515557194732</v>
      </c>
      <c r="J2461">
        <f t="shared" si="387"/>
        <v>-1.483653810128008E-2</v>
      </c>
      <c r="K2461" s="28">
        <f t="shared" si="388"/>
        <v>4.0439548000000167</v>
      </c>
      <c r="L2461" s="28">
        <f t="shared" si="389"/>
        <v>2.7796737000000165</v>
      </c>
      <c r="M2461" s="28">
        <f t="shared" si="390"/>
        <v>4.5642870477202395</v>
      </c>
      <c r="N2461" s="28">
        <f t="shared" si="391"/>
        <v>2.4141360898572959</v>
      </c>
      <c r="O2461" s="7">
        <f t="shared" si="392"/>
        <v>3.9754431801505827</v>
      </c>
      <c r="P2461" s="7">
        <f>[1]!S_PQ_PctChange("H00906.CSI",$A$3,$A2461)/100</f>
        <v>1.2596693763377633</v>
      </c>
    </row>
    <row r="2462" spans="1:16" x14ac:dyDescent="0.3">
      <c r="A2462" s="3">
        <v>20190218</v>
      </c>
      <c r="B2462" s="29">
        <f>板块策略指数!B2462</f>
        <v>4.8622223973933967E-2</v>
      </c>
      <c r="C2462" s="29">
        <f>板块策略指数!C2462</f>
        <v>3.7783817158608179E-2</v>
      </c>
      <c r="D2462" s="29">
        <f>板块策略指数!E2462</f>
        <v>3.2118490461676898E-2</v>
      </c>
      <c r="E2462" s="29">
        <f>板块策略指数!F2462</f>
        <v>2.5815448692588401E-2</v>
      </c>
      <c r="F2462">
        <f t="shared" si="383"/>
        <v>0.31388245662161873</v>
      </c>
      <c r="G2462">
        <f t="shared" si="384"/>
        <v>0.20556530682173033</v>
      </c>
      <c r="H2462">
        <f t="shared" si="385"/>
        <v>0.29578285624621248</v>
      </c>
      <c r="I2462">
        <f t="shared" si="386"/>
        <v>0.18476938031043832</v>
      </c>
      <c r="J2462">
        <f t="shared" si="387"/>
        <v>3.7228844238716384E-2</v>
      </c>
      <c r="K2462" s="28">
        <f t="shared" si="388"/>
        <v>4.2892031000000168</v>
      </c>
      <c r="L2462" s="28">
        <f t="shared" si="389"/>
        <v>2.9224842000000173</v>
      </c>
      <c r="M2462" s="28">
        <f t="shared" si="390"/>
        <v>4.743003548188474</v>
      </c>
      <c r="N2462" s="28">
        <f t="shared" si="391"/>
        <v>2.5022735449145213</v>
      </c>
      <c r="O2462" s="7">
        <f t="shared" si="392"/>
        <v>4.1606731793229921</v>
      </c>
      <c r="P2462" s="7">
        <f>[1]!S_PQ_PctChange("H00906.CSI",$A$3,$A2462)/100</f>
        <v>1.3337754403085207</v>
      </c>
    </row>
    <row r="2463" spans="1:16" x14ac:dyDescent="0.3">
      <c r="A2463" s="3">
        <v>20190219</v>
      </c>
      <c r="B2463" s="29">
        <f>板块策略指数!B2463</f>
        <v>2.4291371983806713E-3</v>
      </c>
      <c r="C2463" s="29">
        <f>板块策略指数!C2463</f>
        <v>-1.2465136252174052E-2</v>
      </c>
      <c r="D2463" s="29">
        <f>板块策略指数!E2463</f>
        <v>-7.3093508555988401E-3</v>
      </c>
      <c r="E2463" s="29">
        <f>板块策略指数!F2463</f>
        <v>2.1177853947324199E-4</v>
      </c>
      <c r="F2463">
        <f t="shared" si="383"/>
        <v>0.31588406591937351</v>
      </c>
      <c r="G2463">
        <f t="shared" si="384"/>
        <v>0.20380238048845606</v>
      </c>
      <c r="H2463">
        <f t="shared" si="385"/>
        <v>0.29477722368370779</v>
      </c>
      <c r="I2463">
        <f t="shared" si="386"/>
        <v>0.18553632990846244</v>
      </c>
      <c r="J2463">
        <f t="shared" si="387"/>
        <v>-3.9227864908273529E-3</v>
      </c>
      <c r="K2463" s="28">
        <f t="shared" si="388"/>
        <v>4.3020513000000173</v>
      </c>
      <c r="L2463" s="28">
        <f t="shared" si="389"/>
        <v>2.8735899000000171</v>
      </c>
      <c r="M2463" s="28">
        <f t="shared" si="390"/>
        <v>4.7010259202898155</v>
      </c>
      <c r="N2463" s="28">
        <f t="shared" si="391"/>
        <v>2.5030152512906994</v>
      </c>
      <c r="O2463" s="7">
        <f t="shared" si="392"/>
        <v>4.1404289602915689</v>
      </c>
      <c r="P2463" s="7">
        <f>[1]!S_PQ_PctChange("H00906.CSI",$A$3,$A2463)/100</f>
        <v>1.3313605071953811</v>
      </c>
    </row>
    <row r="2464" spans="1:16" x14ac:dyDescent="0.3">
      <c r="A2464" s="3">
        <v>20190220</v>
      </c>
      <c r="B2464" s="29">
        <f>板块策略指数!B2464</f>
        <v>5.6934567947307976E-4</v>
      </c>
      <c r="C2464" s="29">
        <f>板块策略指数!C2464</f>
        <v>-9.258646610989971E-3</v>
      </c>
      <c r="D2464" s="29">
        <f>板块策略指数!E2464</f>
        <v>4.3380739623077903E-3</v>
      </c>
      <c r="E2464" s="29">
        <f>板块策略指数!F2464</f>
        <v>5.2788140754357997E-3</v>
      </c>
      <c r="F2464">
        <f t="shared" si="383"/>
        <v>0.31588982935913451</v>
      </c>
      <c r="G2464">
        <f t="shared" si="384"/>
        <v>0.20180423393394159</v>
      </c>
      <c r="H2464">
        <f t="shared" si="385"/>
        <v>0.29589292539181949</v>
      </c>
      <c r="I2464">
        <f t="shared" si="386"/>
        <v>0.18641301131510421</v>
      </c>
      <c r="J2464">
        <f t="shared" si="387"/>
        <v>5.5109019729361608E-4</v>
      </c>
      <c r="K2464" s="28">
        <f t="shared" si="388"/>
        <v>4.3050700000000166</v>
      </c>
      <c r="L2464" s="28">
        <f t="shared" si="389"/>
        <v>2.8377257000000169</v>
      </c>
      <c r="M2464" s="28">
        <f t="shared" si="390"/>
        <v>4.7257573923930662</v>
      </c>
      <c r="N2464" s="28">
        <f t="shared" si="391"/>
        <v>2.5215070175056793</v>
      </c>
      <c r="O2464" s="7">
        <f t="shared" si="392"/>
        <v>4.1432618003014694</v>
      </c>
      <c r="P2464" s="7">
        <f>[1]!S_PQ_PctChange("H00906.CSI",$A$3,$A2464)/100</f>
        <v>1.3377553935382838</v>
      </c>
    </row>
    <row r="2465" spans="1:16" x14ac:dyDescent="0.3">
      <c r="A2465" s="3">
        <v>20190221</v>
      </c>
      <c r="B2465" s="29">
        <f>板块策略指数!B2465</f>
        <v>4.2593217431627596E-3</v>
      </c>
      <c r="C2465" s="29">
        <f>板块策略指数!C2465</f>
        <v>-6.2345779428685548E-3</v>
      </c>
      <c r="D2465" s="29">
        <f>板块策略指数!E2465</f>
        <v>2.1874758411664702E-3</v>
      </c>
      <c r="E2465" s="29">
        <f>板块策略指数!F2465</f>
        <v>-5.1742306947804902E-3</v>
      </c>
      <c r="F2465">
        <f t="shared" si="383"/>
        <v>0.31730827814812135</v>
      </c>
      <c r="G2465">
        <f t="shared" si="384"/>
        <v>0.2005922005197156</v>
      </c>
      <c r="H2465">
        <f t="shared" si="385"/>
        <v>0.2966083959718373</v>
      </c>
      <c r="I2465">
        <f t="shared" si="386"/>
        <v>0.18549112536032558</v>
      </c>
      <c r="J2465">
        <f t="shared" si="387"/>
        <v>-2.2997310621509972E-4</v>
      </c>
      <c r="K2465" s="28">
        <f t="shared" si="388"/>
        <v>4.3276660000000176</v>
      </c>
      <c r="L2465" s="28">
        <f t="shared" si="389"/>
        <v>2.8137991000000171</v>
      </c>
      <c r="M2465" s="28">
        <f t="shared" si="390"/>
        <v>4.7382823483613059</v>
      </c>
      <c r="N2465" s="28">
        <f t="shared" si="391"/>
        <v>2.5032859278038164</v>
      </c>
      <c r="O2465" s="7">
        <f t="shared" si="392"/>
        <v>4.1420789884091764</v>
      </c>
      <c r="P2465" s="7">
        <f>[1]!S_PQ_PctChange("H00906.CSI",$A$3,$A2465)/100</f>
        <v>1.3319863171514152</v>
      </c>
    </row>
    <row r="2466" spans="1:16" x14ac:dyDescent="0.3">
      <c r="A2466" s="3">
        <v>20190222</v>
      </c>
      <c r="B2466" s="29">
        <f>板块策略指数!B2466</f>
        <v>4.0505748671181646E-2</v>
      </c>
      <c r="C2466" s="29">
        <f>板块策略指数!C2466</f>
        <v>1.4259115012114758E-2</v>
      </c>
      <c r="D2466" s="29">
        <f>板块策略指数!E2466</f>
        <v>7.4611425267130903E-3</v>
      </c>
      <c r="E2466" s="29">
        <f>板块策略指数!F2466</f>
        <v>2.42893197065778E-2</v>
      </c>
      <c r="F2466">
        <f t="shared" si="383"/>
        <v>0.32291754093407943</v>
      </c>
      <c r="G2466">
        <f t="shared" si="384"/>
        <v>0.1989888362869732</v>
      </c>
      <c r="H2466">
        <f t="shared" si="385"/>
        <v>0.29226546110309648</v>
      </c>
      <c r="I2466">
        <f t="shared" si="386"/>
        <v>0.18582816167585062</v>
      </c>
      <c r="J2466">
        <f t="shared" si="387"/>
        <v>2.2431567387272495E-2</v>
      </c>
      <c r="K2466" s="28">
        <f t="shared" si="388"/>
        <v>4.5434671000000186</v>
      </c>
      <c r="L2466" s="28">
        <f t="shared" si="389"/>
        <v>2.8681805000000171</v>
      </c>
      <c r="M2466" s="28">
        <f t="shared" si="390"/>
        <v>4.7810964908209508</v>
      </c>
      <c r="N2466" s="28">
        <f t="shared" si="391"/>
        <v>2.5883783597277987</v>
      </c>
      <c r="O2466" s="7">
        <f t="shared" si="392"/>
        <v>4.2574238797483552</v>
      </c>
      <c r="P2466" s="7">
        <f>[1]!S_PQ_PctChange("H00906.CSI",$A$3,$A2466)/100</f>
        <v>1.3860219963989211</v>
      </c>
    </row>
    <row r="2467" spans="1:16" x14ac:dyDescent="0.3">
      <c r="A2467" s="3">
        <v>20190225</v>
      </c>
      <c r="B2467" s="29">
        <f>板块策略指数!B2467</f>
        <v>5.551906315092954E-2</v>
      </c>
      <c r="C2467" s="29">
        <f>板块策略指数!C2467</f>
        <v>3.8873496208359511E-2</v>
      </c>
      <c r="D2467" s="29">
        <f>板块策略指数!E2467</f>
        <v>3.8443258706912703E-2</v>
      </c>
      <c r="E2467" s="29">
        <f>板块策略指数!F2467</f>
        <v>7.1201622417302698E-2</v>
      </c>
      <c r="F2467">
        <f t="shared" si="383"/>
        <v>0.32457457528417438</v>
      </c>
      <c r="G2467">
        <f t="shared" si="384"/>
        <v>0.19685577437674617</v>
      </c>
      <c r="H2467">
        <f t="shared" si="385"/>
        <v>0.28901277900174155</v>
      </c>
      <c r="I2467">
        <f t="shared" si="386"/>
        <v>0.1895568713373377</v>
      </c>
      <c r="J2467">
        <f t="shared" si="387"/>
        <v>5.0130374454996421E-2</v>
      </c>
      <c r="K2467" s="28">
        <f t="shared" si="388"/>
        <v>4.8512352000000192</v>
      </c>
      <c r="L2467" s="28">
        <f t="shared" si="389"/>
        <v>3.0185502000000177</v>
      </c>
      <c r="M2467" s="28">
        <f t="shared" si="390"/>
        <v>5.0033406788272066</v>
      </c>
      <c r="N2467" s="28">
        <f t="shared" si="391"/>
        <v>2.8438767207875575</v>
      </c>
      <c r="O2467" s="7">
        <f t="shared" si="392"/>
        <v>4.5209805075087797</v>
      </c>
      <c r="P2467" s="7">
        <f>[1]!S_PQ_PctChange("H00906.CSI",$A$3,$A2467)/100</f>
        <v>1.5263995362594445</v>
      </c>
    </row>
    <row r="2468" spans="1:16" x14ac:dyDescent="0.3">
      <c r="A2468" s="3">
        <v>20190226</v>
      </c>
      <c r="B2468" s="29">
        <f>板块策略指数!B2468</f>
        <v>-1.2164081184089126E-2</v>
      </c>
      <c r="C2468" s="29">
        <f>板块策略指数!C2468</f>
        <v>1.217147915683613E-2</v>
      </c>
      <c r="D2468" s="29">
        <f>板块策略指数!E2468</f>
        <v>-1.03341378022745E-2</v>
      </c>
      <c r="E2468" s="29">
        <f>板块策略指数!F2468</f>
        <v>-2.1893023689352802E-2</v>
      </c>
      <c r="F2468">
        <f t="shared" si="383"/>
        <v>0.32343669945873543</v>
      </c>
      <c r="G2468">
        <f t="shared" si="384"/>
        <v>0.20099823307325929</v>
      </c>
      <c r="H2468">
        <f t="shared" si="385"/>
        <v>0.28853308638480468</v>
      </c>
      <c r="I2468">
        <f t="shared" si="386"/>
        <v>0.18703198108320043</v>
      </c>
      <c r="J2468">
        <f t="shared" si="387"/>
        <v>-8.6887964888087837E-3</v>
      </c>
      <c r="K2468" s="28">
        <f t="shared" si="388"/>
        <v>4.7800603000000192</v>
      </c>
      <c r="L2468" s="28">
        <f t="shared" si="389"/>
        <v>3.0674619000000174</v>
      </c>
      <c r="M2468" s="28">
        <f t="shared" si="390"/>
        <v>4.9413013289782057</v>
      </c>
      <c r="N2468" s="28">
        <f t="shared" si="391"/>
        <v>2.759722636680404</v>
      </c>
      <c r="O2468" s="7">
        <f t="shared" si="392"/>
        <v>4.473009831460355</v>
      </c>
      <c r="P2468" s="7">
        <f>[1]!S_PQ_PctChange("H00906.CSI",$A$3,$A2468)/100</f>
        <v>1.5026020766151942</v>
      </c>
    </row>
    <row r="2469" spans="1:16" x14ac:dyDescent="0.3">
      <c r="A2469" s="3">
        <v>20190227</v>
      </c>
      <c r="B2469" s="29">
        <f>板块策略指数!B2469</f>
        <v>-1.6301144816776365E-2</v>
      </c>
      <c r="C2469" s="29">
        <f>板块策略指数!C2469</f>
        <v>-8.764777858152769E-3</v>
      </c>
      <c r="D2469" s="29">
        <f>板块策略指数!E2469</f>
        <v>-6.2142343484382998E-3</v>
      </c>
      <c r="E2469" s="29">
        <f>板块策略指数!F2469</f>
        <v>7.79068507545304E-3</v>
      </c>
      <c r="F2469">
        <f t="shared" si="383"/>
        <v>0.32052659141309242</v>
      </c>
      <c r="G2469">
        <f t="shared" si="384"/>
        <v>0.20071580333829597</v>
      </c>
      <c r="H2469">
        <f t="shared" si="385"/>
        <v>0.28886903848904233</v>
      </c>
      <c r="I2469">
        <f t="shared" si="386"/>
        <v>0.18988856675956914</v>
      </c>
      <c r="J2469">
        <f t="shared" si="387"/>
        <v>-7.3699982921214165E-3</v>
      </c>
      <c r="K2469" s="28">
        <f t="shared" si="388"/>
        <v>4.6858387000000192</v>
      </c>
      <c r="L2469" s="28">
        <f t="shared" si="389"/>
        <v>3.0318115000000176</v>
      </c>
      <c r="M2469" s="28">
        <f t="shared" si="390"/>
        <v>4.9043806901852474</v>
      </c>
      <c r="N2469" s="28">
        <f t="shared" si="391"/>
        <v>2.7890134517138327</v>
      </c>
      <c r="O2469" s="7">
        <f t="shared" si="392"/>
        <v>4.4326737583497291</v>
      </c>
      <c r="P2469" s="7">
        <f>[1]!S_PQ_PctChange("H00906.CSI",$A$3,$A2469)/100</f>
        <v>1.4968836697224748</v>
      </c>
    </row>
    <row r="2470" spans="1:16" x14ac:dyDescent="0.3">
      <c r="A2470" s="3">
        <v>20190228</v>
      </c>
      <c r="B2470" s="29">
        <f>板块策略指数!B2470</f>
        <v>4.778855228517136E-3</v>
      </c>
      <c r="C2470" s="29">
        <f>板块策略指数!C2470</f>
        <v>2.5222855780832019E-2</v>
      </c>
      <c r="D2470" s="29">
        <f>板块策略指数!E2470</f>
        <v>1.7757083125275301E-3</v>
      </c>
      <c r="E2470" s="29">
        <f>板块策略指数!F2470</f>
        <v>-7.24743606095895E-3</v>
      </c>
      <c r="F2470">
        <f t="shared" si="383"/>
        <v>0.3</v>
      </c>
      <c r="G2470">
        <f t="shared" si="384"/>
        <v>0.2</v>
      </c>
      <c r="H2470">
        <f t="shared" si="385"/>
        <v>0.3</v>
      </c>
      <c r="I2470">
        <f t="shared" si="386"/>
        <v>0.2</v>
      </c>
      <c r="J2470">
        <f t="shared" si="387"/>
        <v>5.7311178443686288E-3</v>
      </c>
      <c r="K2470" s="28">
        <f t="shared" si="388"/>
        <v>4.7130105000000189</v>
      </c>
      <c r="L2470" s="28">
        <f t="shared" si="389"/>
        <v>3.1335053000000181</v>
      </c>
      <c r="M2470" s="28">
        <f t="shared" si="390"/>
        <v>4.914865148057137</v>
      </c>
      <c r="N2470" s="28">
        <f t="shared" si="391"/>
        <v>2.7615528189884238</v>
      </c>
      <c r="O2470" s="7">
        <f t="shared" si="392"/>
        <v>4.4638090518688402</v>
      </c>
      <c r="P2470" s="7">
        <f>[1]!S_PQ_PctChange("H00906.CSI",$A$3,$A2470)/100</f>
        <v>1.4931147351267833</v>
      </c>
    </row>
    <row r="2471" spans="1:16" x14ac:dyDescent="0.3">
      <c r="A2471" s="3">
        <v>20190301</v>
      </c>
      <c r="B2471" s="29">
        <f>板块策略指数!B2471</f>
        <v>5.1781980796289147E-3</v>
      </c>
      <c r="C2471" s="29">
        <f>板块策略指数!C2471</f>
        <v>4.8467580288332653E-3</v>
      </c>
      <c r="D2471" s="29">
        <f>板块策略指数!E2471</f>
        <v>2.4188044251241301E-2</v>
      </c>
      <c r="E2471" s="29">
        <f>板块策略指数!F2471</f>
        <v>3.0925865974994499E-2</v>
      </c>
      <c r="F2471">
        <f t="shared" si="383"/>
        <v>0.29681498698765252</v>
      </c>
      <c r="G2471">
        <f t="shared" si="384"/>
        <v>0.19781141160092808</v>
      </c>
      <c r="H2471">
        <f t="shared" si="385"/>
        <v>0.30242832724398133</v>
      </c>
      <c r="I2471">
        <f t="shared" si="386"/>
        <v>0.20294527416743804</v>
      </c>
      <c r="J2471">
        <f t="shared" si="387"/>
        <v>1.5964397500026619E-2</v>
      </c>
      <c r="K2471" s="28">
        <f t="shared" si="388"/>
        <v>4.742593600000018</v>
      </c>
      <c r="L2471" s="28">
        <f t="shared" si="389"/>
        <v>3.1535394000000174</v>
      </c>
      <c r="M2471" s="28">
        <f t="shared" si="390"/>
        <v>5.0579341679984671</v>
      </c>
      <c r="N2471" s="28">
        <f t="shared" si="391"/>
        <v>2.8778820973263222</v>
      </c>
      <c r="O2471" s="7">
        <f t="shared" si="392"/>
        <v>4.5510354714371175</v>
      </c>
      <c r="P2471" s="7">
        <f>[1]!S_PQ_PctChange("H00906.CSI",$A$3,$A2471)/100</f>
        <v>1.5395684960856248</v>
      </c>
    </row>
    <row r="2472" spans="1:16" x14ac:dyDescent="0.3">
      <c r="A2472" s="3">
        <v>20190304</v>
      </c>
      <c r="B2472" s="29">
        <f>板块策略指数!B2472</f>
        <v>2.2749964406326754E-2</v>
      </c>
      <c r="C2472" s="29">
        <f>板块策略指数!C2472</f>
        <v>1.5555407997333692E-2</v>
      </c>
      <c r="D2472" s="29">
        <f>板块策略指数!E2472</f>
        <v>2.00372287669488E-2</v>
      </c>
      <c r="E2472" s="29">
        <f>板块策略指数!F2472</f>
        <v>8.7793437405125803E-3</v>
      </c>
      <c r="F2472">
        <f t="shared" si="383"/>
        <v>0.29829628802355168</v>
      </c>
      <c r="G2472">
        <f t="shared" si="384"/>
        <v>0.19740016687588902</v>
      </c>
      <c r="H2472">
        <f t="shared" si="385"/>
        <v>0.30313148021028269</v>
      </c>
      <c r="I2472">
        <f t="shared" si="386"/>
        <v>0.2011720648902765</v>
      </c>
      <c r="J2472">
        <f t="shared" si="387"/>
        <v>1.7671119504236193E-2</v>
      </c>
      <c r="K2472" s="28">
        <f t="shared" si="388"/>
        <v>4.8732374000000176</v>
      </c>
      <c r="L2472" s="28">
        <f t="shared" si="389"/>
        <v>3.2181494000000184</v>
      </c>
      <c r="M2472" s="28">
        <f t="shared" si="390"/>
        <v>5.1793183807777678</v>
      </c>
      <c r="N2472" s="28">
        <f t="shared" si="391"/>
        <v>2.9119273572439299</v>
      </c>
      <c r="O2472" s="7">
        <f t="shared" si="392"/>
        <v>4.6491284826251373</v>
      </c>
      <c r="P2472" s="7">
        <f>[1]!S_PQ_PctChange("H00906.CSI",$A$3,$A2472)/100</f>
        <v>1.5733397139363006</v>
      </c>
    </row>
    <row r="2473" spans="1:16" x14ac:dyDescent="0.3">
      <c r="A2473" s="3">
        <v>20190305</v>
      </c>
      <c r="B2473" s="29">
        <f>板块策略指数!B2473</f>
        <v>2.9789430953361416E-2</v>
      </c>
      <c r="C2473" s="29">
        <f>板块策略指数!C2473</f>
        <v>1.1101503422330189E-2</v>
      </c>
      <c r="D2473" s="29">
        <f>板块策略指数!E2473</f>
        <v>1.47883919449667E-2</v>
      </c>
      <c r="E2473" s="29">
        <f>板块策略指数!F2473</f>
        <v>3.6284658991360798E-4</v>
      </c>
      <c r="F2473">
        <f t="shared" si="383"/>
        <v>0.30245399938721207</v>
      </c>
      <c r="G2473">
        <f t="shared" si="384"/>
        <v>0.19651935223529926</v>
      </c>
      <c r="H2473">
        <f t="shared" si="385"/>
        <v>0.3028792932757281</v>
      </c>
      <c r="I2473">
        <f t="shared" si="386"/>
        <v>0.19814735510176043</v>
      </c>
      <c r="J2473">
        <f t="shared" si="387"/>
        <v>1.5633337041801729E-2</v>
      </c>
      <c r="K2473" s="28">
        <f t="shared" si="388"/>
        <v>5.0481978000000183</v>
      </c>
      <c r="L2473" s="28">
        <f t="shared" si="389"/>
        <v>3.2649772000000192</v>
      </c>
      <c r="M2473" s="28">
        <f t="shared" si="390"/>
        <v>5.2707005629454464</v>
      </c>
      <c r="N2473" s="28">
        <f t="shared" si="391"/>
        <v>2.9133467867454961</v>
      </c>
      <c r="O2473" s="7">
        <f t="shared" si="392"/>
        <v>4.7374432121864585</v>
      </c>
      <c r="P2473" s="7">
        <f>[1]!S_PQ_PctChange("H00906.CSI",$A$3,$A2473)/100</f>
        <v>1.6010121387843703</v>
      </c>
    </row>
    <row r="2474" spans="1:16" x14ac:dyDescent="0.3">
      <c r="A2474" s="3">
        <v>20190306</v>
      </c>
      <c r="B2474" s="29">
        <f>板块策略指数!B2474</f>
        <v>1.4113939858250053E-2</v>
      </c>
      <c r="C2474" s="29">
        <f>板块策略指数!C2474</f>
        <v>6.689133062657295E-3</v>
      </c>
      <c r="D2474" s="29">
        <f>板块策略指数!E2474</f>
        <v>6.76868706211533E-3</v>
      </c>
      <c r="E2474" s="29">
        <f>板块策略指数!F2474</f>
        <v>8.9883606350877193E-3</v>
      </c>
      <c r="F2474">
        <f t="shared" si="383"/>
        <v>0.30386211415255676</v>
      </c>
      <c r="G2474">
        <f t="shared" si="384"/>
        <v>0.19598876467446519</v>
      </c>
      <c r="H2474">
        <f t="shared" si="385"/>
        <v>0.30208541235527525</v>
      </c>
      <c r="I2474">
        <f t="shared" si="386"/>
        <v>0.19806370881770269</v>
      </c>
      <c r="J2474">
        <f t="shared" si="387"/>
        <v>9.4144766940489118E-3</v>
      </c>
      <c r="K2474" s="28">
        <f t="shared" si="388"/>
        <v>5.1335617000000191</v>
      </c>
      <c r="L2474" s="28">
        <f t="shared" si="389"/>
        <v>3.293506200000019</v>
      </c>
      <c r="M2474" s="28">
        <f t="shared" si="390"/>
        <v>5.3131449727162545</v>
      </c>
      <c r="N2474" s="28">
        <f t="shared" si="391"/>
        <v>2.9485213589549266</v>
      </c>
      <c r="O2474" s="7">
        <f t="shared" si="392"/>
        <v>4.7914582375910175</v>
      </c>
      <c r="P2474" s="7">
        <f>[1]!S_PQ_PctChange("H00906.CSI",$A$3,$A2474)/100</f>
        <v>1.6288765030125409</v>
      </c>
    </row>
    <row r="2475" spans="1:16" x14ac:dyDescent="0.3">
      <c r="A2475" s="3">
        <v>20190307</v>
      </c>
      <c r="B2475" s="29">
        <f>板块策略指数!B2475</f>
        <v>1.620966819327782E-3</v>
      </c>
      <c r="C2475" s="29">
        <f>板块策略指数!C2475</f>
        <v>-3.3722555239351615E-3</v>
      </c>
      <c r="D2475" s="29">
        <f>板块策略指数!E2475</f>
        <v>-1.87944741275437E-2</v>
      </c>
      <c r="E2475" s="29">
        <f>板块策略指数!F2475</f>
        <v>-1.26642658890879E-2</v>
      </c>
      <c r="F2475">
        <f t="shared" si="383"/>
        <v>0.30691873788434948</v>
      </c>
      <c r="G2475">
        <f t="shared" si="384"/>
        <v>0.19697340391039256</v>
      </c>
      <c r="H2475">
        <f t="shared" si="385"/>
        <v>0.29890500051644109</v>
      </c>
      <c r="I2475">
        <f t="shared" si="386"/>
        <v>0.19720285768881682</v>
      </c>
      <c r="J2475">
        <f t="shared" si="387"/>
        <v>-8.3542417278764693E-3</v>
      </c>
      <c r="K2475" s="28">
        <f t="shared" si="388"/>
        <v>5.1435040000000196</v>
      </c>
      <c r="L2475" s="28">
        <f t="shared" si="389"/>
        <v>3.279027400000019</v>
      </c>
      <c r="M2475" s="28">
        <f t="shared" si="390"/>
        <v>5.1944927328631065</v>
      </c>
      <c r="N2475" s="28">
        <f t="shared" si="391"/>
        <v>2.8985162345963791</v>
      </c>
      <c r="O2475" s="7">
        <f t="shared" si="392"/>
        <v>4.7430749955172811</v>
      </c>
      <c r="P2475" s="7">
        <f>[1]!S_PQ_PctChange("H00906.CSI",$A$3,$A2475)/100</f>
        <v>1.6168280062596634</v>
      </c>
    </row>
    <row r="2476" spans="1:16" x14ac:dyDescent="0.3">
      <c r="A2476" s="3">
        <v>20190308</v>
      </c>
      <c r="B2476" s="29">
        <f>板块策略指数!B2476</f>
        <v>-1.4061144910135912E-2</v>
      </c>
      <c r="C2476" s="29">
        <f>板块策略指数!C2476</f>
        <v>-2.0536068546791665E-2</v>
      </c>
      <c r="D2476" s="29">
        <f>板块策略指数!E2476</f>
        <v>-3.0236974721883501E-2</v>
      </c>
      <c r="E2476" s="29">
        <f>板块策略指数!F2476</f>
        <v>-4.16963630164226E-2</v>
      </c>
      <c r="F2476">
        <f t="shared" si="383"/>
        <v>0.31056006570279976</v>
      </c>
      <c r="G2476">
        <f t="shared" si="384"/>
        <v>0.19800140045323461</v>
      </c>
      <c r="H2476">
        <f t="shared" si="385"/>
        <v>0.29748907838087341</v>
      </c>
      <c r="I2476">
        <f t="shared" si="386"/>
        <v>0.19394945546309214</v>
      </c>
      <c r="J2476">
        <f t="shared" si="387"/>
        <v>-2.5621313060555595E-2</v>
      </c>
      <c r="K2476" s="28">
        <f t="shared" si="388"/>
        <v>5.0571193000000196</v>
      </c>
      <c r="L2476" s="28">
        <f t="shared" si="389"/>
        <v>3.1911530000000186</v>
      </c>
      <c r="M2476" s="28">
        <f t="shared" si="390"/>
        <v>5.0071900126846343</v>
      </c>
      <c r="N2476" s="28">
        <f t="shared" si="391"/>
        <v>2.7359622864532311</v>
      </c>
      <c r="O2476" s="7">
        <f t="shared" si="392"/>
        <v>4.5959298731268836</v>
      </c>
      <c r="P2476" s="7">
        <f>[1]!S_PQ_PctChange("H00906.CSI",$A$3,$A2476)/100</f>
        <v>1.5133622545631211</v>
      </c>
    </row>
    <row r="2477" spans="1:16" x14ac:dyDescent="0.3">
      <c r="A2477" s="3">
        <v>20190311</v>
      </c>
      <c r="B2477" s="29">
        <f>板块策略指数!B2477</f>
        <v>4.6819599541319826E-2</v>
      </c>
      <c r="C2477" s="29">
        <f>板块策略指数!C2477</f>
        <v>4.3816462916051908E-2</v>
      </c>
      <c r="D2477" s="29">
        <f>板块策略指数!E2477</f>
        <v>3.0420399073589E-2</v>
      </c>
      <c r="E2477" s="29">
        <f>板块策略指数!F2477</f>
        <v>5.6884192686271701E-3</v>
      </c>
      <c r="F2477">
        <f t="shared" si="383"/>
        <v>0.31460238978744848</v>
      </c>
      <c r="G2477">
        <f t="shared" si="384"/>
        <v>0.20000321010854144</v>
      </c>
      <c r="H2477">
        <f t="shared" si="385"/>
        <v>0.29664022103081994</v>
      </c>
      <c r="I2477">
        <f t="shared" si="386"/>
        <v>0.18875417907318992</v>
      </c>
      <c r="J2477">
        <f t="shared" si="387"/>
        <v>3.3369021233992921E-2</v>
      </c>
      <c r="K2477" s="28">
        <f t="shared" si="388"/>
        <v>5.3407112000000199</v>
      </c>
      <c r="L2477" s="28">
        <f t="shared" si="389"/>
        <v>3.3747945000000197</v>
      </c>
      <c r="M2477" s="28">
        <f t="shared" si="390"/>
        <v>5.1899311301813791</v>
      </c>
      <c r="N2477" s="28">
        <f t="shared" si="391"/>
        <v>2.7572140063103556</v>
      </c>
      <c r="O2477" s="7">
        <f t="shared" si="392"/>
        <v>4.7826605758871903</v>
      </c>
      <c r="P2477" s="7">
        <f>[1]!S_PQ_PctChange("H00906.CSI",$A$3,$A2477)/100</f>
        <v>1.5758641181787758</v>
      </c>
    </row>
    <row r="2478" spans="1:16" x14ac:dyDescent="0.3">
      <c r="A2478" s="3">
        <v>20190312</v>
      </c>
      <c r="B2478" s="29">
        <f>板块策略指数!B2478</f>
        <v>2.0083393799736511E-2</v>
      </c>
      <c r="C2478" s="29">
        <f>板块策略指数!C2478</f>
        <v>7.2742159660299059E-3</v>
      </c>
      <c r="D2478" s="29">
        <f>板块策略指数!E2478</f>
        <v>1.06439584209219E-2</v>
      </c>
      <c r="E2478" s="29">
        <f>板块策略指数!F2478</f>
        <v>4.8253109747876596E-3</v>
      </c>
      <c r="F2478">
        <f t="shared" si="383"/>
        <v>0.31716500403335574</v>
      </c>
      <c r="G2478">
        <f t="shared" si="384"/>
        <v>0.19910045371297988</v>
      </c>
      <c r="H2478">
        <f t="shared" si="385"/>
        <v>0.29628917625558798</v>
      </c>
      <c r="I2478">
        <f t="shared" si="386"/>
        <v>0.18744536599807618</v>
      </c>
      <c r="J2478">
        <f t="shared" si="387"/>
        <v>1.1841374019112347E-2</v>
      </c>
      <c r="K2478" s="28">
        <f t="shared" si="388"/>
        <v>5.4680542000000196</v>
      </c>
      <c r="L2478" s="28">
        <f t="shared" si="389"/>
        <v>3.4066177000000195</v>
      </c>
      <c r="M2478" s="28">
        <f t="shared" si="390"/>
        <v>5.2558164997593995</v>
      </c>
      <c r="N2478" s="28">
        <f t="shared" si="391"/>
        <v>2.7753437322896306</v>
      </c>
      <c r="O2478" s="7">
        <f t="shared" si="392"/>
        <v>4.8511352225918465</v>
      </c>
      <c r="P2478" s="7">
        <f>[1]!S_PQ_PctChange("H00906.CSI",$A$3,$A2478)/100</f>
        <v>1.6002684127833087</v>
      </c>
    </row>
    <row r="2479" spans="1:16" x14ac:dyDescent="0.3">
      <c r="A2479" s="3">
        <v>20190313</v>
      </c>
      <c r="B2479" s="29">
        <f>板块策略指数!B2479</f>
        <v>-3.8783549463762931E-2</v>
      </c>
      <c r="C2479" s="29">
        <f>板块策略指数!C2479</f>
        <v>-6.9200693311788518E-3</v>
      </c>
      <c r="D2479" s="29">
        <f>板块策略指数!E2479</f>
        <v>-1.44410850974044E-2</v>
      </c>
      <c r="E2479" s="29">
        <f>板块策略指数!F2479</f>
        <v>3.9654249675375296E-3</v>
      </c>
      <c r="F2479">
        <f t="shared" si="383"/>
        <v>0.31020407554385554</v>
      </c>
      <c r="G2479">
        <f t="shared" si="384"/>
        <v>0.20118588057762926</v>
      </c>
      <c r="H2479">
        <f t="shared" si="385"/>
        <v>0.29712515449967314</v>
      </c>
      <c r="I2479">
        <f t="shared" si="386"/>
        <v>0.19148488937884184</v>
      </c>
      <c r="J2479">
        <f t="shared" si="387"/>
        <v>-1.7214010239034024E-2</v>
      </c>
      <c r="K2479" s="28">
        <f t="shared" si="388"/>
        <v>5.217200100000019</v>
      </c>
      <c r="L2479" s="28">
        <f t="shared" si="389"/>
        <v>3.3761236000000192</v>
      </c>
      <c r="M2479" s="28">
        <f t="shared" si="390"/>
        <v>5.1654757213326272</v>
      </c>
      <c r="N2479" s="28">
        <f t="shared" si="391"/>
        <v>2.7903145745866884</v>
      </c>
      <c r="O2479" s="7">
        <f t="shared" si="392"/>
        <v>4.7504137209601778</v>
      </c>
      <c r="P2479" s="7">
        <f>[1]!S_PQ_PctChange("H00906.CSI",$A$3,$A2479)/100</f>
        <v>1.5691276297832366</v>
      </c>
    </row>
    <row r="2480" spans="1:16" x14ac:dyDescent="0.3">
      <c r="A2480" s="3">
        <v>20190314</v>
      </c>
      <c r="B2480" s="29">
        <f>板块策略指数!B2480</f>
        <v>-2.7504937471772899E-2</v>
      </c>
      <c r="C2480" s="29">
        <f>板块策略指数!C2480</f>
        <v>-1.3715677500516631E-2</v>
      </c>
      <c r="D2480" s="29">
        <f>板块策略指数!E2480</f>
        <v>-8.1447059742302194E-3</v>
      </c>
      <c r="E2480" s="29">
        <f>板块策略指数!F2480</f>
        <v>-3.92261623701532E-3</v>
      </c>
      <c r="F2480">
        <f t="shared" si="383"/>
        <v>0.30609893765747226</v>
      </c>
      <c r="G2480">
        <f t="shared" si="384"/>
        <v>0.20133836892366469</v>
      </c>
      <c r="H2480">
        <f t="shared" si="385"/>
        <v>0.29902992656772387</v>
      </c>
      <c r="I2480">
        <f t="shared" si="386"/>
        <v>0.1935327668511389</v>
      </c>
      <c r="J2480">
        <f t="shared" si="387"/>
        <v>-1.4462663114151172E-2</v>
      </c>
      <c r="K2480" s="28">
        <f t="shared" si="388"/>
        <v>5.0461964000000181</v>
      </c>
      <c r="L2480" s="28">
        <f t="shared" si="389"/>
        <v>3.3161021000000188</v>
      </c>
      <c r="M2480" s="28">
        <f t="shared" si="390"/>
        <v>5.1152597343911177</v>
      </c>
      <c r="N2480" s="28">
        <f t="shared" si="391"/>
        <v>2.7754466250930188</v>
      </c>
      <c r="O2480" s="7">
        <f t="shared" si="392"/>
        <v>4.6672474245469386</v>
      </c>
      <c r="P2480" s="7">
        <f>[1]!S_PQ_PctChange("H00906.CSI",$A$3,$A2480)/100</f>
        <v>1.5407712188932572</v>
      </c>
    </row>
    <row r="2481" spans="1:16" x14ac:dyDescent="0.3">
      <c r="A2481" s="3">
        <v>20190315</v>
      </c>
      <c r="B2481" s="29">
        <f>板块策略指数!B2481</f>
        <v>1.0408609948562025E-2</v>
      </c>
      <c r="C2481" s="29">
        <f>板块策略指数!C2481</f>
        <v>1.6591799345988565E-2</v>
      </c>
      <c r="D2481" s="29">
        <f>板块策略指数!E2481</f>
        <v>2.0181168760151899E-2</v>
      </c>
      <c r="E2481" s="29">
        <f>板块策略指数!F2481</f>
        <v>1.11311111970522E-2</v>
      </c>
      <c r="F2481">
        <f t="shared" si="383"/>
        <v>0.30479968021873793</v>
      </c>
      <c r="G2481">
        <f t="shared" si="384"/>
        <v>0.20171063398507735</v>
      </c>
      <c r="H2481">
        <f t="shared" si="385"/>
        <v>0.30064058188095993</v>
      </c>
      <c r="I2481">
        <f t="shared" si="386"/>
        <v>0.19284910391522439</v>
      </c>
      <c r="J2481">
        <f t="shared" si="387"/>
        <v>1.4715638426068168E-2</v>
      </c>
      <c r="K2481" s="28">
        <f t="shared" si="388"/>
        <v>5.1091289000000186</v>
      </c>
      <c r="L2481" s="28">
        <f t="shared" si="389"/>
        <v>3.3877140000000185</v>
      </c>
      <c r="M2481" s="28">
        <f t="shared" si="390"/>
        <v>5.238672823103026</v>
      </c>
      <c r="N2481" s="28">
        <f t="shared" si="391"/>
        <v>2.8174715412954647</v>
      </c>
      <c r="O2481" s="7">
        <f t="shared" si="392"/>
        <v>4.7506445885176376</v>
      </c>
      <c r="P2481" s="7">
        <f>[1]!S_PQ_PctChange("H00906.CSI",$A$3,$A2481)/100</f>
        <v>1.5719956169844975</v>
      </c>
    </row>
    <row r="2482" spans="1:16" x14ac:dyDescent="0.3">
      <c r="A2482" s="3">
        <v>20190318</v>
      </c>
      <c r="B2482" s="29">
        <f>板块策略指数!B2482</f>
        <v>2.5727579589947754E-2</v>
      </c>
      <c r="C2482" s="29">
        <f>板块策略指数!C2482</f>
        <v>4.1930513246761406E-2</v>
      </c>
      <c r="D2482" s="29">
        <f>板块策略指数!E2482</f>
        <v>3.3792573399561099E-2</v>
      </c>
      <c r="E2482" s="29">
        <f>板块策略指数!F2482</f>
        <v>2.1482250376850701E-2</v>
      </c>
      <c r="F2482">
        <f t="shared" si="383"/>
        <v>0.30335812152047514</v>
      </c>
      <c r="G2482">
        <f t="shared" si="384"/>
        <v>0.20392789554254934</v>
      </c>
      <c r="H2482">
        <f t="shared" si="385"/>
        <v>0.30157136220389469</v>
      </c>
      <c r="I2482">
        <f t="shared" si="386"/>
        <v>0.19114262073308042</v>
      </c>
      <c r="J2482">
        <f t="shared" si="387"/>
        <v>3.0601840107499379E-2</v>
      </c>
      <c r="K2482" s="28">
        <f t="shared" si="388"/>
        <v>5.2663020000000182</v>
      </c>
      <c r="L2482" s="28">
        <f t="shared" si="389"/>
        <v>3.5716931000000196</v>
      </c>
      <c r="M2482" s="28">
        <f t="shared" si="390"/>
        <v>5.4494936323935823</v>
      </c>
      <c r="N2482" s="28">
        <f t="shared" si="391"/>
        <v>2.8994794207520767</v>
      </c>
      <c r="O2482" s="7">
        <f t="shared" si="392"/>
        <v>4.9266248947305114</v>
      </c>
      <c r="P2482" s="7">
        <f>[1]!S_PQ_PctChange("H00906.CSI",$A$3,$A2482)/100</f>
        <v>1.6440415906884898</v>
      </c>
    </row>
    <row r="2483" spans="1:16" x14ac:dyDescent="0.3">
      <c r="A2483" s="3">
        <v>20190319</v>
      </c>
      <c r="B2483" s="29">
        <f>板块策略指数!B2483</f>
        <v>8.4517311805272777E-3</v>
      </c>
      <c r="C2483" s="29">
        <f>板块策略指数!C2483</f>
        <v>-8.4722003758302532E-3</v>
      </c>
      <c r="D2483" s="29">
        <f>板块策略指数!E2483</f>
        <v>-4.1443636927619197E-3</v>
      </c>
      <c r="E2483" s="29">
        <f>板块策略指数!F2483</f>
        <v>-5.3901782576237503E-3</v>
      </c>
      <c r="F2483">
        <f t="shared" si="383"/>
        <v>0.30636439182744796</v>
      </c>
      <c r="G2483">
        <f t="shared" si="384"/>
        <v>0.20249256281805064</v>
      </c>
      <c r="H2483">
        <f t="shared" si="385"/>
        <v>0.30075581140947361</v>
      </c>
      <c r="I2483">
        <f t="shared" si="386"/>
        <v>0.19038723394502738</v>
      </c>
      <c r="J2483">
        <f t="shared" si="387"/>
        <v>-1.4439309014123245E-3</v>
      </c>
      <c r="K2483" s="28">
        <f t="shared" si="388"/>
        <v>5.3192631000000183</v>
      </c>
      <c r="L2483" s="28">
        <f t="shared" si="389"/>
        <v>3.5329608000000183</v>
      </c>
      <c r="M2483" s="28">
        <f t="shared" si="390"/>
        <v>5.4227645851467914</v>
      </c>
      <c r="N2483" s="28">
        <f t="shared" si="391"/>
        <v>2.8784605315622875</v>
      </c>
      <c r="O2483" s="7">
        <f t="shared" si="392"/>
        <v>4.91806725790393</v>
      </c>
      <c r="P2483" s="7">
        <f>[1]!S_PQ_PctChange("H00906.CSI",$A$3,$A2483)/100</f>
        <v>1.63737552871949</v>
      </c>
    </row>
    <row r="2484" spans="1:16" x14ac:dyDescent="0.3">
      <c r="A2484" s="3">
        <v>20190320</v>
      </c>
      <c r="B2484" s="29">
        <f>板块策略指数!B2484</f>
        <v>-1.4597350757559024E-2</v>
      </c>
      <c r="C2484" s="29">
        <f>板块策略指数!C2484</f>
        <v>-2.1536696280276277E-3</v>
      </c>
      <c r="D2484" s="29">
        <f>板块策略指数!E2484</f>
        <v>-4.3599736594788297E-3</v>
      </c>
      <c r="E2484" s="29">
        <f>板块策略指数!F2484</f>
        <v>5.18296740410945E-3</v>
      </c>
      <c r="F2484">
        <f t="shared" si="383"/>
        <v>0.30348031301601991</v>
      </c>
      <c r="G2484">
        <f t="shared" si="384"/>
        <v>0.20311932876345362</v>
      </c>
      <c r="H2484">
        <f t="shared" si="385"/>
        <v>0.30101967783697031</v>
      </c>
      <c r="I2484">
        <f t="shared" si="386"/>
        <v>0.19238068038355577</v>
      </c>
      <c r="J2484">
        <f t="shared" si="387"/>
        <v>-5.2327271575590695E-3</v>
      </c>
      <c r="K2484" s="28">
        <f t="shared" si="388"/>
        <v>5.2270186000000187</v>
      </c>
      <c r="L2484" s="28">
        <f t="shared" si="389"/>
        <v>3.5231983000000184</v>
      </c>
      <c r="M2484" s="28">
        <f t="shared" si="390"/>
        <v>5.3947615007345178</v>
      </c>
      <c r="N2484" s="28">
        <f t="shared" si="391"/>
        <v>2.8985624660755001</v>
      </c>
      <c r="O2484" s="7">
        <f t="shared" si="392"/>
        <v>4.8870996266432352</v>
      </c>
      <c r="P2484" s="7">
        <f>[1]!S_PQ_PctChange("H00906.CSI",$A$3,$A2484)/100</f>
        <v>1.637373599942449</v>
      </c>
    </row>
    <row r="2485" spans="1:16" x14ac:dyDescent="0.3">
      <c r="A2485" s="3">
        <v>20190321</v>
      </c>
      <c r="B2485" s="29">
        <f>板块策略指数!B2485</f>
        <v>8.7369740633181092E-3</v>
      </c>
      <c r="C2485" s="29">
        <f>板块策略指数!C2485</f>
        <v>4.3154641263461364E-3</v>
      </c>
      <c r="D2485" s="29">
        <f>板块策略指数!E2485</f>
        <v>1.4374202807629201E-3</v>
      </c>
      <c r="E2485" s="29">
        <f>板块策略指数!F2485</f>
        <v>-3.9562053508430499E-3</v>
      </c>
      <c r="F2485">
        <f t="shared" si="383"/>
        <v>0.30515542266729168</v>
      </c>
      <c r="G2485">
        <f t="shared" si="384"/>
        <v>0.20334524969564513</v>
      </c>
      <c r="H2485">
        <f t="shared" si="385"/>
        <v>0.30049090447136828</v>
      </c>
      <c r="I2485">
        <f t="shared" si="386"/>
        <v>0.1910084231656945</v>
      </c>
      <c r="J2485">
        <f t="shared" si="387"/>
        <v>3.19964811289415E-3</v>
      </c>
      <c r="K2485" s="28">
        <f t="shared" si="388"/>
        <v>5.2814239000000178</v>
      </c>
      <c r="L2485" s="28">
        <f t="shared" si="389"/>
        <v>3.5427180000000185</v>
      </c>
      <c r="M2485" s="28">
        <f t="shared" si="390"/>
        <v>5.4039534606063162</v>
      </c>
      <c r="N2485" s="28">
        <f t="shared" si="391"/>
        <v>2.8831389523866164</v>
      </c>
      <c r="O2485" s="7">
        <f t="shared" si="392"/>
        <v>4.905936273854044</v>
      </c>
      <c r="P2485" s="7">
        <f>[1]!S_PQ_PctChange("H00906.CSI",$A$3,$A2485)/100</f>
        <v>1.6469256336553868</v>
      </c>
    </row>
    <row r="2486" spans="1:16" x14ac:dyDescent="0.3">
      <c r="A2486" s="3">
        <v>20190322</v>
      </c>
      <c r="B2486" s="29">
        <f>板块策略指数!B2486</f>
        <v>-1.174606286323091E-3</v>
      </c>
      <c r="C2486" s="29">
        <f>板块策略指数!C2486</f>
        <v>7.9779990745628034E-3</v>
      </c>
      <c r="D2486" s="29">
        <f>板块策略指数!E2486</f>
        <v>5.4839129586984501E-3</v>
      </c>
      <c r="E2486" s="29">
        <f>板块策略指数!F2486</f>
        <v>-4.2098506146949601E-3</v>
      </c>
      <c r="F2486">
        <f t="shared" si="383"/>
        <v>0.30415594618624742</v>
      </c>
      <c r="G2486">
        <f t="shared" si="384"/>
        <v>0.20453645691926972</v>
      </c>
      <c r="H2486">
        <f t="shared" si="385"/>
        <v>0.30150332210301306</v>
      </c>
      <c r="I2486">
        <f t="shared" si="386"/>
        <v>0.18980427479146936</v>
      </c>
      <c r="J2486">
        <f t="shared" si="387"/>
        <v>2.1075997734435591E-3</v>
      </c>
      <c r="K2486" s="28">
        <f t="shared" si="388"/>
        <v>5.274045700000018</v>
      </c>
      <c r="L2486" s="28">
        <f t="shared" si="389"/>
        <v>3.5789598000000185</v>
      </c>
      <c r="M2486" s="28">
        <f t="shared" si="390"/>
        <v>5.4390721839758376</v>
      </c>
      <c r="N2486" s="28">
        <f t="shared" si="391"/>
        <v>2.8667915174809657</v>
      </c>
      <c r="O2486" s="7">
        <f t="shared" si="392"/>
        <v>4.9183836238067915</v>
      </c>
      <c r="P2486" s="7">
        <f>[1]!S_PQ_PctChange("H00906.CSI",$A$3,$A2486)/100</f>
        <v>1.6492343797730715</v>
      </c>
    </row>
    <row r="2487" spans="1:16" x14ac:dyDescent="0.3">
      <c r="A2487" s="3">
        <v>20190325</v>
      </c>
      <c r="B2487" s="29">
        <f>板块策略指数!B2487</f>
        <v>-2.153341025233526E-2</v>
      </c>
      <c r="C2487" s="29">
        <f>板块策略指数!C2487</f>
        <v>-1.9654201812385357E-2</v>
      </c>
      <c r="D2487" s="29">
        <f>板块策略指数!E2487</f>
        <v>-1.5340329916016599E-2</v>
      </c>
      <c r="E2487" s="29">
        <f>板块策略指数!F2487</f>
        <v>-3.04398746673013E-2</v>
      </c>
      <c r="F2487">
        <f t="shared" si="383"/>
        <v>0.30398162349828978</v>
      </c>
      <c r="G2487">
        <f t="shared" si="384"/>
        <v>0.20481183010220627</v>
      </c>
      <c r="H2487">
        <f t="shared" si="385"/>
        <v>0.30323775308385348</v>
      </c>
      <c r="I2487">
        <f t="shared" si="386"/>
        <v>0.18796879331565</v>
      </c>
      <c r="J2487">
        <f t="shared" si="387"/>
        <v>-2.0972294340002844E-2</v>
      </c>
      <c r="K2487" s="28">
        <f t="shared" si="388"/>
        <v>5.1389441000000176</v>
      </c>
      <c r="L2487" s="28">
        <f t="shared" si="389"/>
        <v>3.4889640000000188</v>
      </c>
      <c r="M2487" s="28">
        <f t="shared" si="390"/>
        <v>5.3402946923206027</v>
      </c>
      <c r="N2487" s="28">
        <f t="shared" si="391"/>
        <v>2.7490868683242615</v>
      </c>
      <c r="O2487" s="7">
        <f t="shared" si="392"/>
        <v>4.794261540431263</v>
      </c>
      <c r="P2487" s="7">
        <f>[1]!S_PQ_PctChange("H00906.CSI",$A$3,$A2487)/100</f>
        <v>1.593649840432797</v>
      </c>
    </row>
    <row r="2488" spans="1:16" x14ac:dyDescent="0.3">
      <c r="A2488" s="3">
        <v>20190326</v>
      </c>
      <c r="B2488" s="29">
        <f>板块策略指数!B2488</f>
        <v>-2.6950302414384231E-2</v>
      </c>
      <c r="C2488" s="29">
        <f>板块策略指数!C2488</f>
        <v>-2.0586353555074169E-2</v>
      </c>
      <c r="D2488" s="29">
        <f>板块策略指数!E2488</f>
        <v>-1.08193130780371E-2</v>
      </c>
      <c r="E2488" s="29">
        <f>板块策略指数!F2488</f>
        <v>-6.3651808701192204E-3</v>
      </c>
      <c r="F2488">
        <f t="shared" si="383"/>
        <v>0.30086971431185777</v>
      </c>
      <c r="G2488">
        <f t="shared" si="384"/>
        <v>0.20404093764538397</v>
      </c>
      <c r="H2488">
        <f t="shared" si="385"/>
        <v>0.30510900100769367</v>
      </c>
      <c r="I2488">
        <f t="shared" si="386"/>
        <v>0.18998034703506414</v>
      </c>
      <c r="J2488">
        <f t="shared" si="387"/>
        <v>-1.6886004983527086E-2</v>
      </c>
      <c r="K2488" s="28">
        <f t="shared" si="388"/>
        <v>4.9734977000000171</v>
      </c>
      <c r="L2488" s="28">
        <f t="shared" si="389"/>
        <v>3.3965526000000184</v>
      </c>
      <c r="M2488" s="28">
        <f t="shared" si="390"/>
        <v>5.2716970590373693</v>
      </c>
      <c r="N2488" s="28">
        <f t="shared" si="391"/>
        <v>2.725223252309589</v>
      </c>
      <c r="O2488" s="7">
        <f t="shared" si="392"/>
        <v>4.6964196111836811</v>
      </c>
      <c r="P2488" s="7">
        <f>[1]!S_PQ_PctChange("H00906.CSI",$A$3,$A2488)/100</f>
        <v>1.5532917968591169</v>
      </c>
    </row>
    <row r="2489" spans="1:16" x14ac:dyDescent="0.3">
      <c r="A2489" s="3">
        <v>20190327</v>
      </c>
      <c r="B2489" s="29">
        <f>板块策略指数!B2489</f>
        <v>6.2300685241746786E-3</v>
      </c>
      <c r="C2489" s="29">
        <f>板块策略指数!C2489</f>
        <v>3.2296577095426944E-2</v>
      </c>
      <c r="D2489" s="29">
        <f>板块策略指数!E2489</f>
        <v>1.75762106257429E-2</v>
      </c>
      <c r="E2489" s="29">
        <f>板块策略指数!F2489</f>
        <v>1.01170639544193E-2</v>
      </c>
      <c r="F2489">
        <f t="shared" si="383"/>
        <v>0.29805017117801946</v>
      </c>
      <c r="G2489">
        <f t="shared" si="384"/>
        <v>0.20736497749764884</v>
      </c>
      <c r="H2489">
        <f t="shared" si="385"/>
        <v>0.30565786567883552</v>
      </c>
      <c r="I2489">
        <f t="shared" si="386"/>
        <v>0.18892698564549568</v>
      </c>
      <c r="J2489">
        <f t="shared" si="387"/>
        <v>1.5748966196856819E-2</v>
      </c>
      <c r="K2489" s="28">
        <f t="shared" si="388"/>
        <v>5.0107130000000177</v>
      </c>
      <c r="L2489" s="28">
        <f t="shared" si="389"/>
        <v>3.5385462000000185</v>
      </c>
      <c r="M2489" s="28">
        <f t="shared" si="390"/>
        <v>5.3819297275278624</v>
      </c>
      <c r="N2489" s="28">
        <f t="shared" si="391"/>
        <v>2.7629115741976946</v>
      </c>
      <c r="O2489" s="7">
        <f t="shared" si="392"/>
        <v>4.7861323310833255</v>
      </c>
      <c r="P2489" s="7">
        <f>[1]!S_PQ_PctChange("H00906.CSI",$A$3,$A2489)/100</f>
        <v>1.5817776964563672</v>
      </c>
    </row>
    <row r="2490" spans="1:16" x14ac:dyDescent="0.3">
      <c r="A2490" s="3">
        <v>20190328</v>
      </c>
      <c r="B2490" s="29">
        <f>板块策略指数!B2490</f>
        <v>-7.1502831694009953E-3</v>
      </c>
      <c r="C2490" s="29">
        <f>板块策略指数!C2490</f>
        <v>-1.073898950284994E-2</v>
      </c>
      <c r="D2490" s="29">
        <f>板块策略指数!E2490</f>
        <v>-3.4078077563671101E-3</v>
      </c>
      <c r="E2490" s="29">
        <f>板块策略指数!F2490</f>
        <v>-8.5584320502302101E-3</v>
      </c>
      <c r="F2490">
        <f t="shared" si="383"/>
        <v>0.29801003797282655</v>
      </c>
      <c r="G2490">
        <f t="shared" si="384"/>
        <v>0.20658762483853846</v>
      </c>
      <c r="H2490">
        <f t="shared" si="385"/>
        <v>0.30676870822147334</v>
      </c>
      <c r="I2490">
        <f t="shared" si="386"/>
        <v>0.18863362896716115</v>
      </c>
      <c r="J2490">
        <f t="shared" si="387"/>
        <v>-7.0165754537739877E-3</v>
      </c>
      <c r="K2490" s="28">
        <f t="shared" si="388"/>
        <v>4.967734700000018</v>
      </c>
      <c r="L2490" s="28">
        <f t="shared" si="389"/>
        <v>3.4898068000000189</v>
      </c>
      <c r="M2490" s="28">
        <f t="shared" si="390"/>
        <v>5.3601813379018033</v>
      </c>
      <c r="N2490" s="28">
        <f t="shared" si="391"/>
        <v>2.7307069511788988</v>
      </c>
      <c r="O2490" s="7">
        <f t="shared" si="392"/>
        <v>4.7455334969967584</v>
      </c>
      <c r="P2490" s="7">
        <f>[1]!S_PQ_PctChange("H00906.CSI",$A$3,$A2490)/100</f>
        <v>1.564840583971133</v>
      </c>
    </row>
    <row r="2491" spans="1:16" x14ac:dyDescent="0.3">
      <c r="A2491" s="3">
        <v>20190329</v>
      </c>
      <c r="B2491" s="29">
        <f>板块策略指数!B2491</f>
        <v>3.4658829589056687E-2</v>
      </c>
      <c r="C2491" s="29">
        <f>板块策略指数!C2491</f>
        <v>3.0872085631836087E-2</v>
      </c>
      <c r="D2491" s="29">
        <f>板块策略指数!E2491</f>
        <v>3.7709661191759898E-2</v>
      </c>
      <c r="E2491" s="29">
        <f>板块策略指数!F2491</f>
        <v>4.3558778548499502E-2</v>
      </c>
      <c r="F2491">
        <f t="shared" si="383"/>
        <v>0.3</v>
      </c>
      <c r="G2491">
        <f t="shared" si="384"/>
        <v>0.2</v>
      </c>
      <c r="H2491">
        <f t="shared" si="385"/>
        <v>0.3</v>
      </c>
      <c r="I2491">
        <f t="shared" si="386"/>
        <v>0.2</v>
      </c>
      <c r="J2491">
        <f t="shared" si="387"/>
        <v>3.6491264488667498E-2</v>
      </c>
      <c r="K2491" s="28">
        <f t="shared" si="388"/>
        <v>5.1745694000000189</v>
      </c>
      <c r="L2491" s="28">
        <f t="shared" si="389"/>
        <v>3.6284165000000197</v>
      </c>
      <c r="M2491" s="28">
        <f t="shared" si="390"/>
        <v>5.6000216212722354</v>
      </c>
      <c r="N2491" s="28">
        <f t="shared" si="391"/>
        <v>2.8932119890946479</v>
      </c>
      <c r="O2491" s="7">
        <f t="shared" si="392"/>
        <v>4.9551952794641654</v>
      </c>
      <c r="P2491" s="7">
        <f>[1]!S_PQ_PctChange("H00906.CSI",$A$3,$A2491)/100</f>
        <v>1.6603219806559304</v>
      </c>
    </row>
    <row r="2492" spans="1:16" x14ac:dyDescent="0.3">
      <c r="A2492" s="3">
        <v>20190401</v>
      </c>
      <c r="B2492" s="29">
        <f>板块策略指数!B2492</f>
        <v>3.9249684358556122E-2</v>
      </c>
      <c r="C2492" s="29">
        <f>板块策略指数!C2492</f>
        <v>2.3522818225196349E-2</v>
      </c>
      <c r="D2492" s="29">
        <f>板块策略指数!E2492</f>
        <v>3.19903895115001E-2</v>
      </c>
      <c r="E2492" s="29">
        <f>板块策略指数!F2492</f>
        <v>2.0704777911164301E-2</v>
      </c>
      <c r="F2492">
        <f t="shared" si="383"/>
        <v>0.30263016574871043</v>
      </c>
      <c r="G2492">
        <f t="shared" si="384"/>
        <v>0.19870032825221146</v>
      </c>
      <c r="H2492">
        <f t="shared" si="385"/>
        <v>0.30051625449538222</v>
      </c>
      <c r="I2492">
        <f t="shared" si="386"/>
        <v>0.19815325150369589</v>
      </c>
      <c r="J2492">
        <f t="shared" si="387"/>
        <v>3.0217541388288999E-2</v>
      </c>
      <c r="K2492" s="28">
        <f t="shared" si="388"/>
        <v>5.4169193000000186</v>
      </c>
      <c r="L2492" s="28">
        <f t="shared" si="389"/>
        <v>3.737289900000019</v>
      </c>
      <c r="M2492" s="28">
        <f t="shared" si="390"/>
        <v>5.811158883721057</v>
      </c>
      <c r="N2492" s="28">
        <f t="shared" si="391"/>
        <v>2.9738200786899345</v>
      </c>
      <c r="O2492" s="7">
        <f t="shared" si="392"/>
        <v>5.1351466392967176</v>
      </c>
      <c r="P2492" s="7">
        <f>[1]!S_PQ_PctChange("H00906.CSI",$A$3,$A2492)/100</f>
        <v>1.7378354638500269</v>
      </c>
    </row>
    <row r="2493" spans="1:16" x14ac:dyDescent="0.3">
      <c r="A2493" s="3">
        <v>20190402</v>
      </c>
      <c r="B2493" s="29">
        <f>板块策略指数!B2493</f>
        <v>-5.1261670066506419E-3</v>
      </c>
      <c r="C2493" s="29">
        <f>板块策略指数!C2493</f>
        <v>-8.0276911066809835E-3</v>
      </c>
      <c r="D2493" s="29">
        <f>板块策略指数!E2493</f>
        <v>-3.4513885089794299E-3</v>
      </c>
      <c r="E2493" s="29">
        <f>板块策略指数!F2493</f>
        <v>2.2224598212769301E-3</v>
      </c>
      <c r="F2493">
        <f t="shared" si="383"/>
        <v>0.30221008035840358</v>
      </c>
      <c r="G2493">
        <f t="shared" si="384"/>
        <v>0.19784580939109084</v>
      </c>
      <c r="H2493">
        <f t="shared" si="385"/>
        <v>0.30060429266631955</v>
      </c>
      <c r="I2493">
        <f t="shared" si="386"/>
        <v>0.19933981758418601</v>
      </c>
      <c r="J2493">
        <f t="shared" si="387"/>
        <v>-3.7432483364876782E-3</v>
      </c>
      <c r="K2493" s="28">
        <f t="shared" si="388"/>
        <v>5.3840251000000183</v>
      </c>
      <c r="L2493" s="28">
        <f t="shared" si="389"/>
        <v>3.6992604000000195</v>
      </c>
      <c r="M2493" s="28">
        <f t="shared" si="390"/>
        <v>5.7876509282169488</v>
      </c>
      <c r="N2493" s="28">
        <f t="shared" si="391"/>
        <v>2.9826517341518066</v>
      </c>
      <c r="O2493" s="7">
        <f t="shared" si="392"/>
        <v>5.1121812618450626</v>
      </c>
      <c r="P2493" s="7">
        <f>[1]!S_PQ_PctChange("H00906.CSI",$A$3,$A2493)/100</f>
        <v>1.7385900848349123</v>
      </c>
    </row>
    <row r="2494" spans="1:16" x14ac:dyDescent="0.3">
      <c r="A2494" s="3">
        <v>20190403</v>
      </c>
      <c r="B2494" s="29">
        <f>板块策略指数!B2494</f>
        <v>7.8535405507726037E-3</v>
      </c>
      <c r="C2494" s="29">
        <f>板块策略指数!C2494</f>
        <v>5.3872945623527268E-3</v>
      </c>
      <c r="D2494" s="29">
        <f>板块策略指数!E2494</f>
        <v>8.8644854030733595E-3</v>
      </c>
      <c r="E2494" s="29">
        <f>板块策略指数!F2494</f>
        <v>1.5042344586928399E-2</v>
      </c>
      <c r="F2494">
        <f t="shared" si="383"/>
        <v>0.30183603295548489</v>
      </c>
      <c r="G2494">
        <f t="shared" si="384"/>
        <v>0.19711739928285954</v>
      </c>
      <c r="H2494">
        <f t="shared" si="385"/>
        <v>0.30053338586940592</v>
      </c>
      <c r="I2494">
        <f t="shared" si="386"/>
        <v>0.20051318189224968</v>
      </c>
      <c r="J2494">
        <f t="shared" si="387"/>
        <v>9.1025133645024243E-3</v>
      </c>
      <c r="K2494" s="28">
        <f t="shared" si="388"/>
        <v>5.4341623000000192</v>
      </c>
      <c r="L2494" s="28">
        <f t="shared" si="389"/>
        <v>3.7245767000000196</v>
      </c>
      <c r="M2494" s="28">
        <f t="shared" si="390"/>
        <v>5.8478199607912851</v>
      </c>
      <c r="N2494" s="28">
        <f t="shared" si="391"/>
        <v>3.0425601539066456</v>
      </c>
      <c r="O2494" s="7">
        <f t="shared" si="392"/>
        <v>5.1678174734672684</v>
      </c>
      <c r="P2494" s="7">
        <f>[1]!S_PQ_PctChange("H00906.CSI",$A$3,$A2494)/100</f>
        <v>1.7721313611848739</v>
      </c>
    </row>
    <row r="2495" spans="1:16" x14ac:dyDescent="0.3">
      <c r="A2495" s="3">
        <v>20190404</v>
      </c>
      <c r="B2495" s="29">
        <f>板块策略指数!B2495</f>
        <v>-4.7933978911286618E-3</v>
      </c>
      <c r="C2495" s="29">
        <f>板块策略指数!C2495</f>
        <v>1.6164834407281655E-3</v>
      </c>
      <c r="D2495" s="29">
        <f>板块策略指数!E2495</f>
        <v>1.27837184269773E-2</v>
      </c>
      <c r="E2495" s="29">
        <f>板块策略指数!F2495</f>
        <v>9.2799930828020294E-3</v>
      </c>
      <c r="F2495">
        <f t="shared" si="383"/>
        <v>0.29902133608187537</v>
      </c>
      <c r="G2495">
        <f t="shared" si="384"/>
        <v>0.1965369755549605</v>
      </c>
      <c r="H2495">
        <f t="shared" si="385"/>
        <v>0.30298929192116075</v>
      </c>
      <c r="I2495">
        <f t="shared" si="386"/>
        <v>0.20145239644200352</v>
      </c>
      <c r="J2495">
        <f t="shared" si="387"/>
        <v>4.5745119318159879E-3</v>
      </c>
      <c r="K2495" s="28">
        <f t="shared" si="388"/>
        <v>5.4033208000000199</v>
      </c>
      <c r="L2495" s="28">
        <f t="shared" si="389"/>
        <v>3.7322139000000201</v>
      </c>
      <c r="M2495" s="28">
        <f t="shared" si="390"/>
        <v>5.9353605630086754</v>
      </c>
      <c r="N2495" s="28">
        <f t="shared" si="391"/>
        <v>3.0800750841717104</v>
      </c>
      <c r="O2495" s="7">
        <f t="shared" si="392"/>
        <v>5.196032228092907</v>
      </c>
      <c r="P2495" s="7">
        <f>[1]!S_PQ_PctChange("H00906.CSI",$A$3,$A2495)/100</f>
        <v>1.7971004225585592</v>
      </c>
    </row>
    <row r="2496" spans="1:16" x14ac:dyDescent="0.3">
      <c r="A2496" s="3">
        <v>20190408</v>
      </c>
      <c r="B2496" s="29">
        <f>板块策略指数!B2496</f>
        <v>-2.6523440774668176E-2</v>
      </c>
      <c r="C2496" s="29">
        <f>板块策略指数!C2496</f>
        <v>-5.8562652884308428E-3</v>
      </c>
      <c r="D2496" s="29">
        <f>板块策略指数!E2496</f>
        <v>-1.1843275414500701E-3</v>
      </c>
      <c r="E2496" s="29">
        <f>板块策略指数!F2496</f>
        <v>-5.2297790433803002E-4</v>
      </c>
      <c r="F2496">
        <f t="shared" si="383"/>
        <v>0.29389586213662999</v>
      </c>
      <c r="G2496">
        <f t="shared" si="384"/>
        <v>0.19726918205690497</v>
      </c>
      <c r="H2496">
        <f t="shared" si="385"/>
        <v>0.30554728136757359</v>
      </c>
      <c r="I2496">
        <f t="shared" si="386"/>
        <v>0.20328767443889156</v>
      </c>
      <c r="J2496">
        <f t="shared" si="387"/>
        <v>-9.5462410810672662E-3</v>
      </c>
      <c r="K2496" s="28">
        <f t="shared" si="388"/>
        <v>5.2334827000000184</v>
      </c>
      <c r="L2496" s="28">
        <f t="shared" si="389"/>
        <v>3.7045008000000204</v>
      </c>
      <c r="M2496" s="28">
        <f t="shared" si="390"/>
        <v>5.9271468244840175</v>
      </c>
      <c r="N2496" s="28">
        <f t="shared" si="391"/>
        <v>3.0779412950546483</v>
      </c>
      <c r="O2496" s="7">
        <f t="shared" si="392"/>
        <v>5.1368834106974699</v>
      </c>
      <c r="P2496" s="7">
        <f>[1]!S_PQ_PctChange("H00906.CSI",$A$3,$A2496)/100</f>
        <v>1.7923618865316104</v>
      </c>
    </row>
    <row r="2497" spans="1:16" x14ac:dyDescent="0.3">
      <c r="A2497" s="3">
        <v>20190409</v>
      </c>
      <c r="B2497" s="29">
        <f>板块策略指数!B2497</f>
        <v>6.4822190009447946E-3</v>
      </c>
      <c r="C2497" s="29">
        <f>板块策略指数!C2497</f>
        <v>1.6744178255852383E-2</v>
      </c>
      <c r="D2497" s="29">
        <f>板块策略指数!E2497</f>
        <v>1.6777464757711399E-2</v>
      </c>
      <c r="E2497" s="29">
        <f>板块策略指数!F2497</f>
        <v>-3.53883944218922E-4</v>
      </c>
      <c r="F2497">
        <f t="shared" si="383"/>
        <v>0.29279611701898678</v>
      </c>
      <c r="G2497">
        <f t="shared" si="384"/>
        <v>0.19853481375284701</v>
      </c>
      <c r="H2497">
        <f t="shared" si="385"/>
        <v>0.30751766662852337</v>
      </c>
      <c r="I2497">
        <f t="shared" si="386"/>
        <v>0.20115140259964298</v>
      </c>
      <c r="J2497">
        <f t="shared" si="387"/>
        <v>1.0262576191505595E-2</v>
      </c>
      <c r="K2497" s="28">
        <f t="shared" si="388"/>
        <v>5.2738895000000197</v>
      </c>
      <c r="L2497" s="28">
        <f t="shared" si="389"/>
        <v>3.7832738000000212</v>
      </c>
      <c r="M2497" s="28">
        <f t="shared" si="390"/>
        <v>6.0433667862032907</v>
      </c>
      <c r="N2497" s="28">
        <f t="shared" si="391"/>
        <v>3.0764981771048614</v>
      </c>
      <c r="O2497" s="7">
        <f t="shared" si="392"/>
        <v>5.1998636442781399</v>
      </c>
      <c r="P2497" s="7">
        <f>[1]!S_PQ_PctChange("H00906.CSI",$A$3,$A2497)/100</f>
        <v>1.8029975280376416</v>
      </c>
    </row>
    <row r="2498" spans="1:16" x14ac:dyDescent="0.3">
      <c r="A2498" s="3">
        <v>20190410</v>
      </c>
      <c r="B2498" s="29">
        <f>板块策略指数!B2498</f>
        <v>-5.7303208798943498E-3</v>
      </c>
      <c r="C2498" s="29">
        <f>板块策略指数!C2498</f>
        <v>1.568241817978298E-2</v>
      </c>
      <c r="D2498" s="29">
        <f>板块策略指数!E2498</f>
        <v>1.6920831291772E-2</v>
      </c>
      <c r="E2498" s="29">
        <f>板块策略指数!F2498</f>
        <v>-5.2841259680681202E-3</v>
      </c>
      <c r="F2498">
        <f t="shared" ref="F2498:F2561" si="393">IF(MID($A2498,6,1)&lt;&gt;MID($A2499,6,1),0.3,F2497*(1+B2498)/(1+$J2498))</f>
        <v>0.28950395906911142</v>
      </c>
      <c r="G2498">
        <f t="shared" ref="G2498:G2561" si="394">IF(MID($A2498,6,1)&lt;&gt;MID($A2499,6,1),0.2,G2497*(1+C2498)/(1+$J2498))</f>
        <v>0.20053011657533432</v>
      </c>
      <c r="H2498">
        <f t="shared" ref="H2498:H2561" si="395">IF(MID($A2498,6,1)&lt;&gt;MID($A2499,6,1),0.3,H2497*(1+D2498)/(1+$J2498))</f>
        <v>0.31098698452911511</v>
      </c>
      <c r="I2498">
        <f t="shared" ref="I2498:I2561" si="396">IF(MID($A2498,6,1)&lt;&gt;MID($A2499,6,1),0.2,I2497*(1+E2498)/(1+$J2498))</f>
        <v>0.19897893982643927</v>
      </c>
      <c r="J2498">
        <f t="shared" si="387"/>
        <v>5.5762354758821173E-3</v>
      </c>
      <c r="K2498" s="28">
        <f t="shared" si="388"/>
        <v>5.2379381000000196</v>
      </c>
      <c r="L2498" s="28">
        <f t="shared" si="389"/>
        <v>3.8582871000000214</v>
      </c>
      <c r="M2498" s="28">
        <f t="shared" si="390"/>
        <v>6.1625464073187066</v>
      </c>
      <c r="N2498" s="28">
        <f t="shared" si="391"/>
        <v>3.0549574472284391</v>
      </c>
      <c r="O2498" s="7">
        <f t="shared" si="392"/>
        <v>5.2344355438769954</v>
      </c>
      <c r="P2498" s="7">
        <f>[1]!S_PQ_PctChange("H00906.CSI",$A$3,$A2498)/100</f>
        <v>1.8075005447491912</v>
      </c>
    </row>
    <row r="2499" spans="1:16" x14ac:dyDescent="0.3">
      <c r="A2499" s="3">
        <v>20190411</v>
      </c>
      <c r="B2499" s="29">
        <f>板块策略指数!B2499</f>
        <v>-2.3609355790176988E-2</v>
      </c>
      <c r="C2499" s="29">
        <f>板块策略指数!C2499</f>
        <v>-3.1751725829459343E-2</v>
      </c>
      <c r="D2499" s="29">
        <f>板块策略指数!E2499</f>
        <v>-2.46283860234317E-2</v>
      </c>
      <c r="E2499" s="29">
        <f>板块策略指数!F2499</f>
        <v>-1.29618969304141E-2</v>
      </c>
      <c r="F2499">
        <f t="shared" si="393"/>
        <v>0.28945388089690749</v>
      </c>
      <c r="G2499">
        <f t="shared" si="394"/>
        <v>0.19882344662823737</v>
      </c>
      <c r="H2499">
        <f t="shared" si="395"/>
        <v>0.31060867840289863</v>
      </c>
      <c r="I2499">
        <f t="shared" si="396"/>
        <v>0.20111399407195671</v>
      </c>
      <c r="J2499">
        <f t="shared" ref="J2499:J2562" si="397">SUMPRODUCT(F2498:I2498,B2499:E2499)</f>
        <v>-2.3440431266976425E-2</v>
      </c>
      <c r="K2499" s="28">
        <f t="shared" ref="K2499:K2562" si="398">(1+K2498)*(1+B2499)-1</f>
        <v>5.0906644000000183</v>
      </c>
      <c r="L2499" s="28">
        <f t="shared" ref="L2499:L2562" si="399">(1+L2498)*(1+C2499)-1</f>
        <v>3.7040281000000217</v>
      </c>
      <c r="M2499" s="28">
        <f t="shared" ref="M2499:M2562" si="400">(1+M2498)*(1+D2499)-1</f>
        <v>5.9861444494885179</v>
      </c>
      <c r="N2499" s="28">
        <f t="shared" ref="N2499:N2562" si="401">(1+N2498)*(1+E2499)-1</f>
        <v>3.0023975067402491</v>
      </c>
      <c r="O2499" s="7">
        <f t="shared" si="392"/>
        <v>5.0882976860223517</v>
      </c>
      <c r="P2499" s="7">
        <f>[1]!S_PQ_PctChange("H00906.CSI",$A$3,$A2499)/100</f>
        <v>1.7471844546826016</v>
      </c>
    </row>
    <row r="2500" spans="1:16" x14ac:dyDescent="0.3">
      <c r="A2500" s="3">
        <v>20190412</v>
      </c>
      <c r="B2500" s="29">
        <f>板块策略指数!B2500</f>
        <v>4.061593017668284E-3</v>
      </c>
      <c r="C2500" s="29">
        <f>板块策略指数!C2500</f>
        <v>-9.3964574743931537E-3</v>
      </c>
      <c r="D2500" s="29">
        <f>板块策略指数!E2500</f>
        <v>-8.6857335174644803E-3</v>
      </c>
      <c r="E2500" s="29">
        <f>板块策略指数!F2500</f>
        <v>-2.26887010918419E-3</v>
      </c>
      <c r="F2500">
        <f t="shared" si="393"/>
        <v>0.29175182340111128</v>
      </c>
      <c r="G2500">
        <f t="shared" si="394"/>
        <v>0.19771577529518217</v>
      </c>
      <c r="H2500">
        <f t="shared" si="395"/>
        <v>0.30909984648219224</v>
      </c>
      <c r="I2500">
        <f t="shared" si="396"/>
        <v>0.20143255482151451</v>
      </c>
      <c r="J2500">
        <f t="shared" si="397"/>
        <v>-3.8467579380745539E-3</v>
      </c>
      <c r="K2500" s="28">
        <f t="shared" si="398"/>
        <v>5.1154022000000188</v>
      </c>
      <c r="L2500" s="28">
        <f t="shared" si="399"/>
        <v>3.659826900000021</v>
      </c>
      <c r="M2500" s="28">
        <f t="shared" si="400"/>
        <v>5.9254646604857468</v>
      </c>
      <c r="N2500" s="28">
        <f t="shared" si="401"/>
        <v>2.9933165866721327</v>
      </c>
      <c r="O2500" s="7">
        <f t="shared" ref="O2500:O2563" si="402">(1+O2499)*(1+J2500)-1</f>
        <v>5.0648774785692847</v>
      </c>
      <c r="P2500" s="7">
        <f>[1]!S_PQ_PctChange("H00906.CSI",$A$3,$A2500)/100</f>
        <v>1.7410300920495809</v>
      </c>
    </row>
    <row r="2501" spans="1:16" x14ac:dyDescent="0.3">
      <c r="A2501" s="3">
        <v>20190415</v>
      </c>
      <c r="B2501" s="29">
        <f>板块策略指数!B2501</f>
        <v>-1.3905348694808783E-2</v>
      </c>
      <c r="C2501" s="29">
        <f>板块策略指数!C2501</f>
        <v>-1.1465683414119972E-2</v>
      </c>
      <c r="D2501" s="29">
        <f>板块策略指数!E2501</f>
        <v>-4.61811060163894E-3</v>
      </c>
      <c r="E2501" s="29">
        <f>板块策略指数!F2501</f>
        <v>1.6446846346538199E-3</v>
      </c>
      <c r="F2501">
        <f t="shared" si="393"/>
        <v>0.2898455729684693</v>
      </c>
      <c r="G2501">
        <f t="shared" si="394"/>
        <v>0.19690990454924909</v>
      </c>
      <c r="H2501">
        <f t="shared" si="395"/>
        <v>0.30997239103250396</v>
      </c>
      <c r="I2501">
        <f t="shared" si="396"/>
        <v>0.20327213144977788</v>
      </c>
      <c r="J2501">
        <f t="shared" si="397"/>
        <v>-7.4200215724209394E-3</v>
      </c>
      <c r="K2501" s="28">
        <f t="shared" si="398"/>
        <v>5.0303654000000178</v>
      </c>
      <c r="L2501" s="28">
        <f t="shared" si="399"/>
        <v>3.6063988000000204</v>
      </c>
      <c r="M2501" s="28">
        <f t="shared" si="400"/>
        <v>5.8934820987158814</v>
      </c>
      <c r="N2501" s="28">
        <f t="shared" si="401"/>
        <v>2.9998843331035405</v>
      </c>
      <c r="O2501" s="7">
        <f t="shared" si="402"/>
        <v>5.0198759568442108</v>
      </c>
      <c r="P2501" s="7">
        <f>[1]!S_PQ_PctChange("H00906.CSI",$A$3,$A2501)/100</f>
        <v>1.7272944888063164</v>
      </c>
    </row>
    <row r="2502" spans="1:16" x14ac:dyDescent="0.3">
      <c r="A2502" s="3">
        <v>20190416</v>
      </c>
      <c r="B2502" s="29">
        <f>板块策略指数!B2502</f>
        <v>2.6324308639738531E-2</v>
      </c>
      <c r="C2502" s="29">
        <f>板块策略指数!C2502</f>
        <v>1.7384838672674246E-2</v>
      </c>
      <c r="D2502" s="29">
        <f>板块策略指数!E2502</f>
        <v>1.6030564320142601E-2</v>
      </c>
      <c r="E2502" s="29">
        <f>板块策略指数!F2502</f>
        <v>3.6303647023772999E-2</v>
      </c>
      <c r="F2502">
        <f t="shared" si="393"/>
        <v>0.29067328408217163</v>
      </c>
      <c r="G2502">
        <f t="shared" si="394"/>
        <v>0.19575220088604983</v>
      </c>
      <c r="H2502">
        <f t="shared" si="395"/>
        <v>0.30773976411002663</v>
      </c>
      <c r="I2502">
        <f t="shared" si="396"/>
        <v>0.20583475092175194</v>
      </c>
      <c r="J2502">
        <f t="shared" si="397"/>
        <v>2.3401783306161893E-2</v>
      </c>
      <c r="K2502" s="28">
        <f t="shared" si="398"/>
        <v>5.189110600000018</v>
      </c>
      <c r="L2502" s="28">
        <f t="shared" si="399"/>
        <v>3.6864803000000208</v>
      </c>
      <c r="M2502" s="28">
        <f t="shared" si="400"/>
        <v>6.0039885068890984</v>
      </c>
      <c r="N2502" s="28">
        <f t="shared" si="401"/>
        <v>3.1450947220684506</v>
      </c>
      <c r="O2502" s="7">
        <f t="shared" si="402"/>
        <v>5.1607517895162536</v>
      </c>
      <c r="P2502" s="7">
        <f>[1]!S_PQ_PctChange("H00906.CSI",$A$3,$A2502)/100</f>
        <v>1.7987091268686979</v>
      </c>
    </row>
    <row r="2503" spans="1:16" x14ac:dyDescent="0.3">
      <c r="A2503" s="3">
        <v>20190417</v>
      </c>
      <c r="B2503" s="29">
        <f>板块策略指数!B2503</f>
        <v>8.1044277993674984E-3</v>
      </c>
      <c r="C2503" s="29">
        <f>板块策略指数!C2503</f>
        <v>-2.6548708633216523E-4</v>
      </c>
      <c r="D2503" s="29">
        <f>板块策略指数!E2503</f>
        <v>1.19672319945538E-2</v>
      </c>
      <c r="E2503" s="29">
        <f>板块策略指数!F2503</f>
        <v>-7.34318719955083E-3</v>
      </c>
      <c r="F2503">
        <f t="shared" si="393"/>
        <v>0.29172353826130332</v>
      </c>
      <c r="G2503">
        <f t="shared" si="394"/>
        <v>0.19482835851806526</v>
      </c>
      <c r="H2503">
        <f t="shared" si="395"/>
        <v>0.3100351249623377</v>
      </c>
      <c r="I2503">
        <f t="shared" si="396"/>
        <v>0.20341297825829383</v>
      </c>
      <c r="J2503">
        <f t="shared" si="397"/>
        <v>4.4750810054552601E-3</v>
      </c>
      <c r="K2503" s="28">
        <f t="shared" si="398"/>
        <v>5.2392698000000184</v>
      </c>
      <c r="L2503" s="28">
        <f t="shared" si="399"/>
        <v>3.6852361000000213</v>
      </c>
      <c r="M2503" s="28">
        <f t="shared" si="400"/>
        <v>6.0878068622382289</v>
      </c>
      <c r="N2503" s="28">
        <f t="shared" si="401"/>
        <v>3.1146565155644321</v>
      </c>
      <c r="O2503" s="7">
        <f t="shared" si="402"/>
        <v>5.1883216528288418</v>
      </c>
      <c r="P2503" s="7">
        <f>[1]!S_PQ_PctChange("H00906.CSI",$A$3,$A2503)/100</f>
        <v>1.8031370776629894</v>
      </c>
    </row>
    <row r="2504" spans="1:16" x14ac:dyDescent="0.3">
      <c r="A2504" s="3">
        <v>20190418</v>
      </c>
      <c r="B2504" s="29">
        <f>板块策略指数!B2504</f>
        <v>-4.9972514411862077E-3</v>
      </c>
      <c r="C2504" s="29">
        <f>板块策略指数!C2504</f>
        <v>-5.4672378196694051E-3</v>
      </c>
      <c r="D2504" s="29">
        <f>板块策略指数!E2504</f>
        <v>1.42012662803171E-3</v>
      </c>
      <c r="E2504" s="29">
        <f>板块策略指数!F2504</f>
        <v>-7.7171281646509797E-3</v>
      </c>
      <c r="F2504">
        <f t="shared" si="393"/>
        <v>0.29132979389468427</v>
      </c>
      <c r="G2504">
        <f t="shared" si="394"/>
        <v>0.19447349292720492</v>
      </c>
      <c r="H2504">
        <f t="shared" si="395"/>
        <v>0.31161357136580797</v>
      </c>
      <c r="I2504">
        <f t="shared" si="396"/>
        <v>0.20258314181230291</v>
      </c>
      <c r="J2504">
        <f t="shared" si="397"/>
        <v>-3.6524637290267763E-3</v>
      </c>
      <c r="K2504" s="28">
        <f t="shared" si="398"/>
        <v>5.2080906000000189</v>
      </c>
      <c r="L2504" s="28">
        <f t="shared" si="399"/>
        <v>3.6596208000000212</v>
      </c>
      <c r="M2504" s="28">
        <f t="shared" si="400"/>
        <v>6.0978724454976403</v>
      </c>
      <c r="N2504" s="28">
        <f t="shared" si="401"/>
        <v>3.0829031838803056</v>
      </c>
      <c r="O2504" s="7">
        <f t="shared" si="402"/>
        <v>5.165719032448334</v>
      </c>
      <c r="P2504" s="7">
        <f>[1]!S_PQ_PctChange("H00906.CSI",$A$3,$A2504)/100</f>
        <v>1.7916202456949173</v>
      </c>
    </row>
    <row r="2505" spans="1:16" x14ac:dyDescent="0.3">
      <c r="A2505" s="3">
        <v>20190419</v>
      </c>
      <c r="B2505" s="29">
        <f>板块策略指数!B2505</f>
        <v>6.4654501015173997E-3</v>
      </c>
      <c r="C2505" s="29">
        <f>板块策略指数!C2505</f>
        <v>4.8572407437104149E-3</v>
      </c>
      <c r="D2505" s="29">
        <f>板块策略指数!E2505</f>
        <v>1.3594812498746601E-2</v>
      </c>
      <c r="E2505" s="29">
        <f>板块策略指数!F2505</f>
        <v>1.2744215275383599E-2</v>
      </c>
      <c r="F2505">
        <f t="shared" si="393"/>
        <v>0.2904119786030836</v>
      </c>
      <c r="G2505">
        <f t="shared" si="394"/>
        <v>0.19355105101711084</v>
      </c>
      <c r="H2505">
        <f t="shared" si="395"/>
        <v>0.31283223397556803</v>
      </c>
      <c r="I2505">
        <f t="shared" si="396"/>
        <v>0.20320473640423756</v>
      </c>
      <c r="J2505">
        <f t="shared" si="397"/>
        <v>9.6462740641316339E-3</v>
      </c>
      <c r="K2505" s="28">
        <f t="shared" si="398"/>
        <v>5.2482287000000181</v>
      </c>
      <c r="L2505" s="28">
        <f t="shared" si="399"/>
        <v>3.6822537000000217</v>
      </c>
      <c r="M2505" s="28">
        <f t="shared" si="400"/>
        <v>6.194366690534201</v>
      </c>
      <c r="N2505" s="28">
        <f t="shared" si="401"/>
        <v>3.1349365810042258</v>
      </c>
      <c r="O2505" s="7">
        <f t="shared" si="402"/>
        <v>5.225195248037763</v>
      </c>
      <c r="P2505" s="7">
        <f>[1]!S_PQ_PctChange("H00906.CSI",$A$3,$A2505)/100</f>
        <v>1.8209049196325524</v>
      </c>
    </row>
    <row r="2506" spans="1:16" x14ac:dyDescent="0.3">
      <c r="A2506" s="3">
        <v>20190422</v>
      </c>
      <c r="B2506" s="29">
        <f>板块策略指数!B2506</f>
        <v>-1.7869688412653548E-2</v>
      </c>
      <c r="C2506" s="29">
        <f>板块策略指数!C2506</f>
        <v>-1.0651750886544272E-2</v>
      </c>
      <c r="D2506" s="29">
        <f>板块策略指数!E2506</f>
        <v>-1.7987891088674501E-2</v>
      </c>
      <c r="E2506" s="29">
        <f>板块策略指数!F2506</f>
        <v>-3.2000180145456303E-2</v>
      </c>
      <c r="F2506">
        <f t="shared" si="393"/>
        <v>0.29085955890060466</v>
      </c>
      <c r="G2506">
        <f t="shared" si="394"/>
        <v>0.19527400069521625</v>
      </c>
      <c r="H2506">
        <f t="shared" si="395"/>
        <v>0.31327665973182356</v>
      </c>
      <c r="I2506">
        <f t="shared" si="396"/>
        <v>0.20058978067235553</v>
      </c>
      <c r="J2506">
        <f t="shared" si="397"/>
        <v>-1.9381009473327222E-2</v>
      </c>
      <c r="K2506" s="28">
        <f t="shared" si="398"/>
        <v>5.1365748000000186</v>
      </c>
      <c r="L2506" s="28">
        <f t="shared" si="399"/>
        <v>3.6323795000000212</v>
      </c>
      <c r="M2506" s="28">
        <f t="shared" si="400"/>
        <v>6.0649552060528844</v>
      </c>
      <c r="N2506" s="28">
        <f t="shared" si="401"/>
        <v>3.002617865522053</v>
      </c>
      <c r="O2506" s="7">
        <f t="shared" si="402"/>
        <v>5.1045446799622312</v>
      </c>
      <c r="P2506" s="7">
        <f>[1]!S_PQ_PctChange("H00906.CSI",$A$3,$A2506)/100</f>
        <v>1.7615947128572276</v>
      </c>
    </row>
    <row r="2507" spans="1:16" x14ac:dyDescent="0.3">
      <c r="A2507" s="3">
        <v>20190423</v>
      </c>
      <c r="B2507" s="29">
        <f>板块策略指数!B2507</f>
        <v>-1.4249789638350113E-2</v>
      </c>
      <c r="C2507" s="29">
        <f>板块策略指数!C2507</f>
        <v>-3.9174899206767559E-3</v>
      </c>
      <c r="D2507" s="29">
        <f>板块策略指数!E2507</f>
        <v>-2.30216385168149E-3</v>
      </c>
      <c r="E2507" s="29">
        <f>板块策略指数!F2507</f>
        <v>3.8813185840919501E-3</v>
      </c>
      <c r="F2507">
        <f t="shared" si="393"/>
        <v>0.28811289100778609</v>
      </c>
      <c r="G2507">
        <f t="shared" si="394"/>
        <v>0.19545744132242929</v>
      </c>
      <c r="H2507">
        <f t="shared" si="395"/>
        <v>0.31407946361843564</v>
      </c>
      <c r="I2507">
        <f t="shared" si="396"/>
        <v>0.20235020405134896</v>
      </c>
      <c r="J2507">
        <f t="shared" si="397"/>
        <v>-4.8523328162382411E-3</v>
      </c>
      <c r="K2507" s="28">
        <f t="shared" si="398"/>
        <v>5.0491299000000183</v>
      </c>
      <c r="L2507" s="28">
        <f t="shared" si="399"/>
        <v>3.6142322000000213</v>
      </c>
      <c r="M2507" s="28">
        <f t="shared" si="400"/>
        <v>6.0486905215637607</v>
      </c>
      <c r="N2507" s="28">
        <f t="shared" si="401"/>
        <v>3.0181533006285228</v>
      </c>
      <c r="O2507" s="7">
        <f t="shared" si="402"/>
        <v>5.0749233974834578</v>
      </c>
      <c r="P2507" s="7">
        <f>[1]!S_PQ_PctChange("H00906.CSI",$A$3,$A2507)/100</f>
        <v>1.7470133669461831</v>
      </c>
    </row>
    <row r="2508" spans="1:16" x14ac:dyDescent="0.3">
      <c r="A2508" s="3">
        <v>20190424</v>
      </c>
      <c r="B2508" s="29">
        <f>板块策略指数!B2508</f>
        <v>1.7853162650714495E-2</v>
      </c>
      <c r="C2508" s="29">
        <f>板块策略指数!C2508</f>
        <v>4.9202985493446601E-3</v>
      </c>
      <c r="D2508" s="29">
        <f>板块策略指数!E2508</f>
        <v>2.51637681415849E-3</v>
      </c>
      <c r="E2508" s="29">
        <f>板块策略指数!F2508</f>
        <v>1.10149311730326E-3</v>
      </c>
      <c r="F2508">
        <f t="shared" si="393"/>
        <v>0.29118377757380542</v>
      </c>
      <c r="G2508">
        <f t="shared" si="394"/>
        <v>0.19503079143663693</v>
      </c>
      <c r="H2508">
        <f t="shared" si="395"/>
        <v>0.31264419662757004</v>
      </c>
      <c r="I2508">
        <f t="shared" si="396"/>
        <v>0.20114123436198761</v>
      </c>
      <c r="J2508">
        <f t="shared" si="397"/>
        <v>7.118664907027188E-3</v>
      </c>
      <c r="K2508" s="28">
        <f t="shared" si="398"/>
        <v>5.1571260000000194</v>
      </c>
      <c r="L2508" s="28">
        <f t="shared" si="399"/>
        <v>3.6369356000000206</v>
      </c>
      <c r="M2508" s="28">
        <f t="shared" si="400"/>
        <v>6.0664276829624022</v>
      </c>
      <c r="N2508" s="28">
        <f t="shared" si="401"/>
        <v>3.0225792688334341</v>
      </c>
      <c r="O2508" s="7">
        <f t="shared" si="402"/>
        <v>5.1181687414860013</v>
      </c>
      <c r="P2508" s="7">
        <f>[1]!S_PQ_PctChange("H00906.CSI",$A$3,$A2508)/100</f>
        <v>1.758918248003194</v>
      </c>
    </row>
    <row r="2509" spans="1:16" x14ac:dyDescent="0.3">
      <c r="A2509" s="3">
        <v>20190425</v>
      </c>
      <c r="B2509" s="29">
        <f>板块策略指数!B2509</f>
        <v>-3.1367946668624344E-2</v>
      </c>
      <c r="C2509" s="29">
        <f>板块策略指数!C2509</f>
        <v>-1.3765190096666456E-2</v>
      </c>
      <c r="D2509" s="29">
        <f>板块策略指数!E2509</f>
        <v>-2.24618528741806E-2</v>
      </c>
      <c r="E2509" s="29">
        <f>板块策略指数!F2509</f>
        <v>-1.4328501479090001E-2</v>
      </c>
      <c r="F2509">
        <f t="shared" si="393"/>
        <v>0.2883129904295007</v>
      </c>
      <c r="G2509">
        <f t="shared" si="394"/>
        <v>0.19661729132997496</v>
      </c>
      <c r="H2509">
        <f t="shared" si="395"/>
        <v>0.31240809904069711</v>
      </c>
      <c r="I2509">
        <f t="shared" si="396"/>
        <v>0.20266161919982725</v>
      </c>
      <c r="J2509">
        <f t="shared" si="397"/>
        <v>-2.1723093545208915E-2</v>
      </c>
      <c r="K2509" s="28">
        <f t="shared" si="398"/>
        <v>4.9639896000000183</v>
      </c>
      <c r="L2509" s="28">
        <f t="shared" si="399"/>
        <v>3.5731073000000206</v>
      </c>
      <c r="M2509" s="28">
        <f t="shared" si="400"/>
        <v>5.9077026240016641</v>
      </c>
      <c r="N2509" s="28">
        <f t="shared" si="401"/>
        <v>2.9649417358301973</v>
      </c>
      <c r="O2509" s="7">
        <f t="shared" si="402"/>
        <v>4.9852631895893271</v>
      </c>
      <c r="P2509" s="7">
        <f>[1]!S_PQ_PctChange("H00906.CSI",$A$3,$A2509)/100</f>
        <v>1.6869106934526876</v>
      </c>
    </row>
    <row r="2510" spans="1:16" x14ac:dyDescent="0.3">
      <c r="A2510" s="3">
        <v>20190426</v>
      </c>
      <c r="B2510" s="29">
        <f>板块策略指数!B2510</f>
        <v>-7.0367996617565435E-3</v>
      </c>
      <c r="C2510" s="29">
        <f>板块策略指数!C2510</f>
        <v>-1.3190090685167178E-2</v>
      </c>
      <c r="D2510" s="29">
        <f>板块策略指数!E2510</f>
        <v>-1.46405192964181E-2</v>
      </c>
      <c r="E2510" s="29">
        <f>板块策略指数!F2510</f>
        <v>-1.0125273026557699E-2</v>
      </c>
      <c r="F2510">
        <f t="shared" si="393"/>
        <v>0.28954095258944995</v>
      </c>
      <c r="G2510">
        <f t="shared" si="394"/>
        <v>0.19623110313038467</v>
      </c>
      <c r="H2510">
        <f t="shared" si="395"/>
        <v>0.31133619855102845</v>
      </c>
      <c r="I2510">
        <f t="shared" si="396"/>
        <v>0.20289174572913693</v>
      </c>
      <c r="J2510">
        <f t="shared" si="397"/>
        <v>-1.1248021685213775E-2</v>
      </c>
      <c r="K2510" s="28">
        <f t="shared" si="398"/>
        <v>4.9220222000000184</v>
      </c>
      <c r="L2510" s="28">
        <f t="shared" si="399"/>
        <v>3.5127876000000207</v>
      </c>
      <c r="M2510" s="28">
        <f t="shared" si="400"/>
        <v>5.8065702704410498</v>
      </c>
      <c r="N2510" s="28">
        <f t="shared" si="401"/>
        <v>2.9247956182205228</v>
      </c>
      <c r="O2510" s="7">
        <f t="shared" si="402"/>
        <v>4.9179408194411147</v>
      </c>
      <c r="P2510" s="7">
        <f>[1]!S_PQ_PctChange("H00906.CSI",$A$3,$A2510)/100</f>
        <v>1.6539916301502258</v>
      </c>
    </row>
    <row r="2511" spans="1:16" x14ac:dyDescent="0.3">
      <c r="A2511" s="3">
        <v>20190429</v>
      </c>
      <c r="B2511" s="29">
        <f>板块策略指数!B2511</f>
        <v>-1.7298297193144685E-2</v>
      </c>
      <c r="C2511" s="29">
        <f>板块策略指数!C2511</f>
        <v>1.0206374436944604E-2</v>
      </c>
      <c r="D2511" s="29">
        <f>板块策略指数!E2511</f>
        <v>5.0622301257151701E-3</v>
      </c>
      <c r="E2511" s="29">
        <f>板块策略指数!F2511</f>
        <v>1.2395519269662999E-2</v>
      </c>
      <c r="F2511">
        <f t="shared" si="393"/>
        <v>0.28422393405700519</v>
      </c>
      <c r="G2511">
        <f t="shared" si="394"/>
        <v>0.19801901176711653</v>
      </c>
      <c r="H2511">
        <f t="shared" si="395"/>
        <v>0.31257303518130236</v>
      </c>
      <c r="I2511">
        <f t="shared" si="396"/>
        <v>0.205184018994576</v>
      </c>
      <c r="J2511">
        <f t="shared" si="397"/>
        <v>1.0852466946166157E-3</v>
      </c>
      <c r="K2511" s="28">
        <f t="shared" si="398"/>
        <v>4.8195813000000181</v>
      </c>
      <c r="L2511" s="28">
        <f t="shared" si="399"/>
        <v>3.5588468000000208</v>
      </c>
      <c r="M2511" s="28">
        <f t="shared" si="400"/>
        <v>5.8410266955168746</v>
      </c>
      <c r="N2511" s="28">
        <f t="shared" si="401"/>
        <v>2.9734454979356642</v>
      </c>
      <c r="O2511" s="7">
        <f t="shared" si="402"/>
        <v>4.9243632451543498</v>
      </c>
      <c r="P2511" s="7">
        <f>[1]!S_PQ_PctChange("H00906.CSI",$A$3,$A2511)/100</f>
        <v>1.6426855561706786</v>
      </c>
    </row>
    <row r="2512" spans="1:16" x14ac:dyDescent="0.3">
      <c r="A2512" s="3">
        <v>20190430</v>
      </c>
      <c r="B2512" s="29">
        <f>板块策略指数!B2512</f>
        <v>7.8176414512844405E-3</v>
      </c>
      <c r="C2512" s="29">
        <f>板块策略指数!C2512</f>
        <v>3.0199523265401081E-3</v>
      </c>
      <c r="D2512" s="29">
        <f>板块策略指数!E2512</f>
        <v>1.1254816870919599E-2</v>
      </c>
      <c r="E2512" s="29">
        <f>板块策略指数!F2512</f>
        <v>2.1606201144852501E-3</v>
      </c>
      <c r="F2512">
        <f t="shared" si="393"/>
        <v>0.3</v>
      </c>
      <c r="G2512">
        <f t="shared" si="394"/>
        <v>0.2</v>
      </c>
      <c r="H2512">
        <f t="shared" si="395"/>
        <v>0.3</v>
      </c>
      <c r="I2512">
        <f t="shared" si="396"/>
        <v>0.2</v>
      </c>
      <c r="J2512">
        <f t="shared" si="397"/>
        <v>6.7812457719801274E-3</v>
      </c>
      <c r="K2512" s="28">
        <f t="shared" si="398"/>
        <v>4.8650767000000181</v>
      </c>
      <c r="L2512" s="28">
        <f t="shared" si="399"/>
        <v>3.572614300000021</v>
      </c>
      <c r="M2512" s="28">
        <f t="shared" si="400"/>
        <v>5.9180211981839896</v>
      </c>
      <c r="N2512" s="28">
        <f t="shared" si="401"/>
        <v>2.9820306042023148</v>
      </c>
      <c r="O2512" s="7">
        <f t="shared" si="402"/>
        <v>4.9645378083622269</v>
      </c>
      <c r="P2512" s="7">
        <f>[1]!S_PQ_PctChange("H00906.CSI",$A$3,$A2512)/100</f>
        <v>1.6543494443558244</v>
      </c>
    </row>
    <row r="2513" spans="1:16" x14ac:dyDescent="0.3">
      <c r="A2513" s="3">
        <v>20190506</v>
      </c>
      <c r="B2513" s="29">
        <f>板块策略指数!B2513</f>
        <v>-7.814122874130526E-2</v>
      </c>
      <c r="C2513" s="29">
        <f>板块策略指数!C2513</f>
        <v>-5.8931342623846479E-2</v>
      </c>
      <c r="D2513" s="29">
        <f>板块策略指数!E2513</f>
        <v>-6.3748933763063398E-2</v>
      </c>
      <c r="E2513" s="29">
        <f>板块策略指数!F2513</f>
        <v>-4.5207679198039398E-2</v>
      </c>
      <c r="F2513">
        <f t="shared" si="393"/>
        <v>0.29527665131629727</v>
      </c>
      <c r="G2513">
        <f t="shared" si="394"/>
        <v>0.20095312533925092</v>
      </c>
      <c r="H2513">
        <f t="shared" si="395"/>
        <v>0.29988658593798456</v>
      </c>
      <c r="I2513">
        <f t="shared" si="396"/>
        <v>0.20388363740646728</v>
      </c>
      <c r="J2513">
        <f t="shared" si="397"/>
        <v>-6.3394853115687766E-2</v>
      </c>
      <c r="K2513" s="28">
        <f t="shared" si="398"/>
        <v>4.4067724000000172</v>
      </c>
      <c r="L2513" s="28">
        <f t="shared" si="399"/>
        <v>3.3031440000000201</v>
      </c>
      <c r="M2513" s="28">
        <f t="shared" si="400"/>
        <v>5.4770047230494896</v>
      </c>
      <c r="N2513" s="28">
        <f t="shared" si="401"/>
        <v>2.8020122420907616</v>
      </c>
      <c r="O2513" s="7">
        <f t="shared" si="402"/>
        <v>4.5864168100981368</v>
      </c>
      <c r="P2513" s="7">
        <f>[1]!S_PQ_PctChange("H00906.CSI",$A$3,$A2513)/100</f>
        <v>1.4887117020466931</v>
      </c>
    </row>
    <row r="2514" spans="1:16" x14ac:dyDescent="0.3">
      <c r="A2514" s="3">
        <v>20190507</v>
      </c>
      <c r="B2514" s="29">
        <f>板块策略指数!B2514</f>
        <v>9.0934843123783183E-3</v>
      </c>
      <c r="C2514" s="29">
        <f>板块策略指数!C2514</f>
        <v>1.9465372295233301E-2</v>
      </c>
      <c r="D2514" s="29">
        <f>板块策略指数!E2514</f>
        <v>1.89994295603985E-2</v>
      </c>
      <c r="E2514" s="29">
        <f>板块策略指数!F2514</f>
        <v>2.0693430971499599E-3</v>
      </c>
      <c r="F2514">
        <f t="shared" si="393"/>
        <v>0.29422035059255702</v>
      </c>
      <c r="G2514">
        <f t="shared" si="394"/>
        <v>0.20229234256975745</v>
      </c>
      <c r="H2514">
        <f t="shared" si="395"/>
        <v>0.30174715260889906</v>
      </c>
      <c r="I2514">
        <f t="shared" si="396"/>
        <v>0.20174015422878652</v>
      </c>
      <c r="J2514">
        <f t="shared" si="397"/>
        <v>1.2716300258501579E-2</v>
      </c>
      <c r="K2514" s="28">
        <f t="shared" si="398"/>
        <v>4.4559388000000171</v>
      </c>
      <c r="L2514" s="28">
        <f t="shared" si="399"/>
        <v>3.3869063000000201</v>
      </c>
      <c r="M2514" s="28">
        <f t="shared" si="400"/>
        <v>5.6000641180474373</v>
      </c>
      <c r="N2514" s="28">
        <f t="shared" si="401"/>
        <v>2.8098799098792115</v>
      </c>
      <c r="O2514" s="7">
        <f t="shared" si="402"/>
        <v>4.6574553636244849</v>
      </c>
      <c r="P2514" s="7">
        <f>[1]!S_PQ_PctChange("H00906.CSI",$A$3,$A2514)/100</f>
        <v>1.5152426036613398</v>
      </c>
    </row>
    <row r="2515" spans="1:16" x14ac:dyDescent="0.3">
      <c r="A2515" s="3">
        <v>20190508</v>
      </c>
      <c r="B2515" s="29">
        <f>板块策略指数!B2515</f>
        <v>-8.2506973868548567E-3</v>
      </c>
      <c r="C2515" s="29">
        <f>板块策略指数!C2515</f>
        <v>-9.44319234718995E-3</v>
      </c>
      <c r="D2515" s="29">
        <f>板块策略指数!E2515</f>
        <v>-1.3941489144855801E-2</v>
      </c>
      <c r="E2515" s="29">
        <f>板块策略指数!F2515</f>
        <v>-1.7204968356091799E-2</v>
      </c>
      <c r="F2515">
        <f t="shared" si="393"/>
        <v>0.29534151715935103</v>
      </c>
      <c r="G2515">
        <f t="shared" si="394"/>
        <v>0.20281903859727454</v>
      </c>
      <c r="H2515">
        <f t="shared" si="395"/>
        <v>0.30115893707871189</v>
      </c>
      <c r="I2515">
        <f t="shared" si="396"/>
        <v>0.20068050716466268</v>
      </c>
      <c r="J2515">
        <f t="shared" si="397"/>
        <v>-1.2015546201290857E-2</v>
      </c>
      <c r="K2515" s="28">
        <f t="shared" si="398"/>
        <v>4.4109235000000169</v>
      </c>
      <c r="L2515" s="28">
        <f t="shared" si="399"/>
        <v>3.3454799000000204</v>
      </c>
      <c r="M2515" s="28">
        <f t="shared" si="400"/>
        <v>5.5080493957903265</v>
      </c>
      <c r="N2515" s="28">
        <f t="shared" si="401"/>
        <v>2.7443310465892301</v>
      </c>
      <c r="O2515" s="7">
        <f t="shared" si="402"/>
        <v>4.5894779473211145</v>
      </c>
      <c r="P2515" s="7">
        <f>[1]!S_PQ_PctChange("H00906.CSI",$A$3,$A2515)/100</f>
        <v>1.4850098576145512</v>
      </c>
    </row>
    <row r="2516" spans="1:16" x14ac:dyDescent="0.3">
      <c r="A2516" s="3">
        <v>20190509</v>
      </c>
      <c r="B2516" s="29">
        <f>板块策略指数!B2516</f>
        <v>-1.3362155277190629E-2</v>
      </c>
      <c r="C2516" s="29">
        <f>板块策略指数!C2516</f>
        <v>-3.0220436642682601E-2</v>
      </c>
      <c r="D2516" s="29">
        <f>板块策略指数!E2516</f>
        <v>-1.72231070967136E-2</v>
      </c>
      <c r="E2516" s="29">
        <f>板块策略指数!F2516</f>
        <v>-2.1280314809066801E-2</v>
      </c>
      <c r="F2516">
        <f t="shared" si="393"/>
        <v>0.29720036722914694</v>
      </c>
      <c r="G2516">
        <f t="shared" si="394"/>
        <v>0.2006082631895014</v>
      </c>
      <c r="H2516">
        <f t="shared" si="395"/>
        <v>0.30186847645366321</v>
      </c>
      <c r="I2516">
        <f t="shared" si="396"/>
        <v>0.20032289312768853</v>
      </c>
      <c r="J2516">
        <f t="shared" si="397"/>
        <v>-1.9533116112889336E-2</v>
      </c>
      <c r="K2516" s="28">
        <f t="shared" si="398"/>
        <v>4.3386219000000166</v>
      </c>
      <c r="L2516" s="28">
        <f t="shared" si="399"/>
        <v>3.2141576000000187</v>
      </c>
      <c r="M2516" s="28">
        <f t="shared" si="400"/>
        <v>5.3959605640559278</v>
      </c>
      <c r="N2516" s="28">
        <f t="shared" si="401"/>
        <v>2.6646505031684486</v>
      </c>
      <c r="O2516" s="7">
        <f t="shared" si="402"/>
        <v>4.4802980255656566</v>
      </c>
      <c r="P2516" s="7">
        <f>[1]!S_PQ_PctChange("H00906.CSI",$A$3,$A2516)/100</f>
        <v>1.4429827963513793</v>
      </c>
    </row>
    <row r="2517" spans="1:16" x14ac:dyDescent="0.3">
      <c r="A2517" s="3">
        <v>20190510</v>
      </c>
      <c r="B2517" s="29">
        <f>板块策略指数!B2517</f>
        <v>4.3303066658457207E-2</v>
      </c>
      <c r="C2517" s="29">
        <f>板块策略指数!C2517</f>
        <v>3.1552593097135442E-2</v>
      </c>
      <c r="D2517" s="29">
        <f>板块策略指数!E2517</f>
        <v>3.8462311054370799E-2</v>
      </c>
      <c r="E2517" s="29">
        <f>板块策略指数!F2517</f>
        <v>3.1098331366932099E-2</v>
      </c>
      <c r="F2517">
        <f t="shared" si="393"/>
        <v>0.29899536628950107</v>
      </c>
      <c r="G2517">
        <f t="shared" si="394"/>
        <v>0.19954682645363683</v>
      </c>
      <c r="H2517">
        <f t="shared" si="395"/>
        <v>0.30228258978235378</v>
      </c>
      <c r="I2517">
        <f t="shared" si="396"/>
        <v>0.19917521747450848</v>
      </c>
      <c r="J2517">
        <f t="shared" si="397"/>
        <v>3.7039665163120288E-2</v>
      </c>
      <c r="K2517" s="28">
        <f t="shared" si="398"/>
        <v>4.5698006000000175</v>
      </c>
      <c r="L2517" s="28">
        <f t="shared" si="399"/>
        <v>3.3471252000000202</v>
      </c>
      <c r="M2517" s="28">
        <f t="shared" si="400"/>
        <v>5.6419639887621349</v>
      </c>
      <c r="N2517" s="28">
        <f t="shared" si="401"/>
        <v>2.7786150188599756</v>
      </c>
      <c r="O2517" s="7">
        <f t="shared" si="402"/>
        <v>4.6832864294267171</v>
      </c>
      <c r="P2517" s="7">
        <f>[1]!S_PQ_PctChange("H00906.CSI",$A$3,$A2517)/100</f>
        <v>1.5315669384678419</v>
      </c>
    </row>
    <row r="2518" spans="1:16" x14ac:dyDescent="0.3">
      <c r="A2518" s="3">
        <v>20190513</v>
      </c>
      <c r="B2518" s="29">
        <f>板块策略指数!B2518</f>
        <v>-2.519027341840566E-2</v>
      </c>
      <c r="C2518" s="29">
        <f>板块策略指数!C2518</f>
        <v>-7.2867926601241405E-3</v>
      </c>
      <c r="D2518" s="29">
        <f>板块策略指数!E2518</f>
        <v>-1.1126104949594399E-2</v>
      </c>
      <c r="E2518" s="29">
        <f>板块策略指数!F2518</f>
        <v>-1.6736226901526999E-2</v>
      </c>
      <c r="F2518">
        <f t="shared" si="393"/>
        <v>0.29610729414783493</v>
      </c>
      <c r="G2518">
        <f t="shared" si="394"/>
        <v>0.20124885544568394</v>
      </c>
      <c r="H2518">
        <f t="shared" si="395"/>
        <v>0.3036818528734988</v>
      </c>
      <c r="I2518">
        <f t="shared" si="396"/>
        <v>0.19896199753298249</v>
      </c>
      <c r="J2518">
        <f t="shared" si="397"/>
        <v>-1.568250082919033E-2</v>
      </c>
      <c r="K2518" s="28">
        <f t="shared" si="398"/>
        <v>4.4294958000000175</v>
      </c>
      <c r="L2518" s="28">
        <f t="shared" si="399"/>
        <v>3.3154486000000194</v>
      </c>
      <c r="M2518" s="28">
        <f t="shared" si="400"/>
        <v>5.5680648003517401</v>
      </c>
      <c r="N2518" s="28">
        <f t="shared" si="401"/>
        <v>2.7153752605308172</v>
      </c>
      <c r="O2518" s="7">
        <f t="shared" si="402"/>
        <v>4.5941582852847063</v>
      </c>
      <c r="P2518" s="7">
        <f>[1]!S_PQ_PctChange("H00906.CSI",$A$3,$A2518)/100</f>
        <v>1.4927616646701214</v>
      </c>
    </row>
    <row r="2519" spans="1:16" x14ac:dyDescent="0.3">
      <c r="A2519" s="3">
        <v>20190514</v>
      </c>
      <c r="B2519" s="29">
        <f>板块策略指数!B2519</f>
        <v>-2.5777531681670869E-3</v>
      </c>
      <c r="C2519" s="29">
        <f>板块策略指数!C2519</f>
        <v>-8.6168793668403333E-3</v>
      </c>
      <c r="D2519" s="29">
        <f>板块策略指数!E2519</f>
        <v>-5.3649251948206904E-3</v>
      </c>
      <c r="E2519" s="29">
        <f>板块策略指数!F2519</f>
        <v>-4.9576260426591199E-3</v>
      </c>
      <c r="F2519">
        <f t="shared" si="393"/>
        <v>0.29686186871595949</v>
      </c>
      <c r="G2519">
        <f t="shared" si="394"/>
        <v>0.20054008746944393</v>
      </c>
      <c r="H2519">
        <f t="shared" si="395"/>
        <v>0.30360496624901362</v>
      </c>
      <c r="I2519">
        <f t="shared" si="396"/>
        <v>0.19899307756558321</v>
      </c>
      <c r="J2519">
        <f t="shared" si="397"/>
        <v>-5.1130382298569697E-3</v>
      </c>
      <c r="K2519" s="28">
        <f t="shared" si="398"/>
        <v>4.4154999000000172</v>
      </c>
      <c r="L2519" s="28">
        <f t="shared" si="399"/>
        <v>3.2782629000000192</v>
      </c>
      <c r="M2519" s="28">
        <f t="shared" si="400"/>
        <v>5.5328276240231178</v>
      </c>
      <c r="N2519" s="28">
        <f t="shared" si="401"/>
        <v>2.6969558193809582</v>
      </c>
      <c r="O2519" s="7">
        <f t="shared" si="402"/>
        <v>4.5655551401081746</v>
      </c>
      <c r="P2519" s="7">
        <f>[1]!S_PQ_PctChange("H00906.CSI",$A$3,$A2519)/100</f>
        <v>1.4758684970239488</v>
      </c>
    </row>
    <row r="2520" spans="1:16" x14ac:dyDescent="0.3">
      <c r="A2520" s="3">
        <v>20190515</v>
      </c>
      <c r="B2520" s="29">
        <f>板块策略指数!B2520</f>
        <v>1.6386243493421555E-2</v>
      </c>
      <c r="C2520" s="29">
        <f>板块策略指数!C2520</f>
        <v>2.8714574786883728E-2</v>
      </c>
      <c r="D2520" s="29">
        <f>板块策略指数!E2520</f>
        <v>3.19566059056621E-2</v>
      </c>
      <c r="E2520" s="29">
        <f>板块策略指数!F2520</f>
        <v>1.8356255632181601E-2</v>
      </c>
      <c r="F2520">
        <f t="shared" si="393"/>
        <v>0.29466098956653253</v>
      </c>
      <c r="G2520">
        <f t="shared" si="394"/>
        <v>0.20146775205266815</v>
      </c>
      <c r="H2520">
        <f t="shared" si="395"/>
        <v>0.30597063966711657</v>
      </c>
      <c r="I2520">
        <f t="shared" si="396"/>
        <v>0.19790061871368309</v>
      </c>
      <c r="J2520">
        <f t="shared" si="397"/>
        <v>2.3977826262351367E-2</v>
      </c>
      <c r="K2520" s="28">
        <f t="shared" si="398"/>
        <v>4.5042396000000178</v>
      </c>
      <c r="L2520" s="28">
        <f t="shared" si="399"/>
        <v>3.40111140000002</v>
      </c>
      <c r="M2520" s="28">
        <f t="shared" si="400"/>
        <v>5.7415946218536478</v>
      </c>
      <c r="N2520" s="28">
        <f t="shared" si="401"/>
        <v>2.7648180854623967</v>
      </c>
      <c r="O2520" s="7">
        <f t="shared" si="402"/>
        <v>4.6990050543112245</v>
      </c>
      <c r="P2520" s="7">
        <f>[1]!S_PQ_PctChange("H00906.CSI",$A$3,$A2520)/100</f>
        <v>1.5317573139746674</v>
      </c>
    </row>
    <row r="2521" spans="1:16" x14ac:dyDescent="0.3">
      <c r="A2521" s="3">
        <v>20190516</v>
      </c>
      <c r="B2521" s="29">
        <f>板块策略指数!B2521</f>
        <v>-5.5638384637180949E-3</v>
      </c>
      <c r="C2521" s="29">
        <f>板块策略指数!C2521</f>
        <v>1.1002970749615627E-2</v>
      </c>
      <c r="D2521" s="29">
        <f>板块策略指数!E2521</f>
        <v>3.7078147995030799E-3</v>
      </c>
      <c r="E2521" s="29">
        <f>板块策略指数!F2521</f>
        <v>1.5868783776470099E-3</v>
      </c>
      <c r="F2521">
        <f t="shared" si="393"/>
        <v>0.29242913337050658</v>
      </c>
      <c r="G2521">
        <f t="shared" si="394"/>
        <v>0.20327270105531406</v>
      </c>
      <c r="H2521">
        <f t="shared" si="395"/>
        <v>0.30648423891003079</v>
      </c>
      <c r="I2521">
        <f t="shared" si="396"/>
        <v>0.1978139266641489</v>
      </c>
      <c r="J2521">
        <f t="shared" si="397"/>
        <v>2.0258243140496793E-3</v>
      </c>
      <c r="K2521" s="28">
        <f t="shared" si="398"/>
        <v>4.4736149000000172</v>
      </c>
      <c r="L2521" s="28">
        <f t="shared" si="399"/>
        <v>3.4495367000000199</v>
      </c>
      <c r="M2521" s="28">
        <f t="shared" si="400"/>
        <v>5.766591206164807</v>
      </c>
      <c r="N2521" s="28">
        <f t="shared" si="401"/>
        <v>2.7707923938779913</v>
      </c>
      <c r="O2521" s="7">
        <f t="shared" si="402"/>
        <v>4.7105502373161396</v>
      </c>
      <c r="P2521" s="7">
        <f>[1]!S_PQ_PctChange("H00906.CSI",$A$3,$A2521)/100</f>
        <v>1.5443968505677383</v>
      </c>
    </row>
    <row r="2522" spans="1:16" x14ac:dyDescent="0.3">
      <c r="A2522" s="3">
        <v>20190517</v>
      </c>
      <c r="B2522" s="29">
        <f>板块策略指数!B2522</f>
        <v>-3.5689741344426637E-2</v>
      </c>
      <c r="C2522" s="29">
        <f>板块策略指数!C2522</f>
        <v>-2.4832832595807111E-2</v>
      </c>
      <c r="D2522" s="29">
        <f>板块策略指数!E2522</f>
        <v>-2.68123868948335E-2</v>
      </c>
      <c r="E2522" s="29">
        <f>板块策略指数!F2522</f>
        <v>-1.8319107243399101E-2</v>
      </c>
      <c r="F2522">
        <f t="shared" si="393"/>
        <v>0.28991459201703773</v>
      </c>
      <c r="G2522">
        <f t="shared" si="394"/>
        <v>0.20379371183336087</v>
      </c>
      <c r="H2522">
        <f t="shared" si="395"/>
        <v>0.30664604582487381</v>
      </c>
      <c r="I2522">
        <f t="shared" si="396"/>
        <v>0.19964565032472803</v>
      </c>
      <c r="J2522">
        <f t="shared" si="397"/>
        <v>-2.7325905615795135E-2</v>
      </c>
      <c r="K2522" s="28">
        <f t="shared" si="398"/>
        <v>4.2782630000000168</v>
      </c>
      <c r="L2522" s="28">
        <f t="shared" si="399"/>
        <v>3.339042100000019</v>
      </c>
      <c r="M2522" s="28">
        <f t="shared" si="400"/>
        <v>5.5851627447859382</v>
      </c>
      <c r="N2522" s="28">
        <f t="shared" si="401"/>
        <v>2.7017148436219465</v>
      </c>
      <c r="O2522" s="7">
        <f t="shared" si="402"/>
        <v>4.5545042805169818</v>
      </c>
      <c r="P2522" s="7">
        <f>[1]!S_PQ_PctChange("H00906.CSI",$A$3,$A2522)/100</f>
        <v>1.475582933763711</v>
      </c>
    </row>
    <row r="2523" spans="1:16" x14ac:dyDescent="0.3">
      <c r="A2523" s="3">
        <v>20190520</v>
      </c>
      <c r="B2523" s="29">
        <f>板块策略指数!B2523</f>
        <v>-1.1348221943468928E-2</v>
      </c>
      <c r="C2523" s="29">
        <f>板块策略指数!C2523</f>
        <v>-1.5214648412837439E-2</v>
      </c>
      <c r="D2523" s="29">
        <f>板块策略指数!E2523</f>
        <v>-1.8365432272634999E-2</v>
      </c>
      <c r="E2523" s="29">
        <f>板块策略指数!F2523</f>
        <v>-7.4712335702597599E-4</v>
      </c>
      <c r="F2523">
        <f t="shared" si="393"/>
        <v>0.2901562167339507</v>
      </c>
      <c r="G2523">
        <f t="shared" si="394"/>
        <v>0.20316589831291579</v>
      </c>
      <c r="H2523">
        <f t="shared" si="395"/>
        <v>0.30472330194168079</v>
      </c>
      <c r="I2523">
        <f t="shared" si="396"/>
        <v>0.20195458301145305</v>
      </c>
      <c r="J2523">
        <f t="shared" si="397"/>
        <v>-1.2171511923905576E-2</v>
      </c>
      <c r="K2523" s="28">
        <f t="shared" si="398"/>
        <v>4.2183641000000165</v>
      </c>
      <c r="L2523" s="28">
        <f t="shared" si="399"/>
        <v>3.2730251000000186</v>
      </c>
      <c r="M2523" s="28">
        <f t="shared" si="400"/>
        <v>5.4642233843922927</v>
      </c>
      <c r="N2523" s="28">
        <f t="shared" si="401"/>
        <v>2.6989492060012266</v>
      </c>
      <c r="O2523" s="7">
        <f t="shared" si="402"/>
        <v>4.4868975654352852</v>
      </c>
      <c r="P2523" s="7">
        <f>[1]!S_PQ_PctChange("H00906.CSI",$A$3,$A2523)/100</f>
        <v>1.4573178322214191</v>
      </c>
    </row>
    <row r="2524" spans="1:16" x14ac:dyDescent="0.3">
      <c r="A2524" s="3">
        <v>20190521</v>
      </c>
      <c r="B2524" s="29">
        <f>板块策略指数!B2524</f>
        <v>2.4620340309331783E-2</v>
      </c>
      <c r="C2524" s="29">
        <f>板块策略指数!C2524</f>
        <v>1.6065901414901718E-2</v>
      </c>
      <c r="D2524" s="29">
        <f>板块策略指数!E2524</f>
        <v>1.6365665988564499E-2</v>
      </c>
      <c r="E2524" s="29">
        <f>板块策略指数!F2524</f>
        <v>7.9675035434865708E-3</v>
      </c>
      <c r="F2524">
        <f t="shared" si="393"/>
        <v>0.29232923563157437</v>
      </c>
      <c r="G2524">
        <f t="shared" si="394"/>
        <v>0.20297852286979434</v>
      </c>
      <c r="H2524">
        <f t="shared" si="395"/>
        <v>0.30453208033495266</v>
      </c>
      <c r="I2524">
        <f t="shared" si="396"/>
        <v>0.20016016116367893</v>
      </c>
      <c r="J2524">
        <f t="shared" si="397"/>
        <v>1.7003861726300491E-2</v>
      </c>
      <c r="K2524" s="28">
        <f t="shared" si="398"/>
        <v>4.3468420000000165</v>
      </c>
      <c r="L2524" s="28">
        <f t="shared" si="399"/>
        <v>3.3416751000000193</v>
      </c>
      <c r="M2524" s="28">
        <f t="shared" si="400"/>
        <v>5.5700147051767246</v>
      </c>
      <c r="N2524" s="28">
        <f t="shared" si="401"/>
        <v>2.7284205969072182</v>
      </c>
      <c r="O2524" s="7">
        <f t="shared" si="402"/>
        <v>4.5801960129443211</v>
      </c>
      <c r="P2524" s="7">
        <f>[1]!S_PQ_PctChange("H00906.CSI",$A$3,$A2524)/100</f>
        <v>1.4932516782966712</v>
      </c>
    </row>
    <row r="2525" spans="1:16" x14ac:dyDescent="0.3">
      <c r="A2525" s="3">
        <v>20190522</v>
      </c>
      <c r="B2525" s="29">
        <f>板块策略指数!B2525</f>
        <v>7.5074221381524393E-4</v>
      </c>
      <c r="C2525" s="29">
        <f>板块策略指数!C2525</f>
        <v>-6.4809087165460235E-3</v>
      </c>
      <c r="D2525" s="29">
        <f>板块策略指数!E2525</f>
        <v>-5.3831741795874102E-3</v>
      </c>
      <c r="E2525" s="29">
        <f>板块策略指数!F2525</f>
        <v>-4.7999036293186904E-3</v>
      </c>
      <c r="F2525">
        <f t="shared" si="393"/>
        <v>0.29363400607993834</v>
      </c>
      <c r="G2525">
        <f t="shared" si="394"/>
        <v>0.20241117359811708</v>
      </c>
      <c r="H2525">
        <f t="shared" si="395"/>
        <v>0.30401641227426379</v>
      </c>
      <c r="I2525">
        <f t="shared" si="396"/>
        <v>0.19993840804768109</v>
      </c>
      <c r="J2525">
        <f t="shared" si="397"/>
        <v>-3.6961200963472329E-3</v>
      </c>
      <c r="K2525" s="28">
        <f t="shared" si="398"/>
        <v>4.3508561000000174</v>
      </c>
      <c r="L2525" s="28">
        <f t="shared" si="399"/>
        <v>3.3135371000000182</v>
      </c>
      <c r="M2525" s="28">
        <f t="shared" si="400"/>
        <v>5.5346471716563075</v>
      </c>
      <c r="N2525" s="28">
        <f t="shared" si="401"/>
        <v>2.7105245373524967</v>
      </c>
      <c r="O2525" s="7">
        <f t="shared" si="402"/>
        <v>4.5595709383193208</v>
      </c>
      <c r="P2525" s="7">
        <f>[1]!S_PQ_PctChange("H00906.CSI",$A$3,$A2525)/100</f>
        <v>1.4805944178064698</v>
      </c>
    </row>
    <row r="2526" spans="1:16" x14ac:dyDescent="0.3">
      <c r="A2526" s="3">
        <v>20190523</v>
      </c>
      <c r="B2526" s="29">
        <f>板块策略指数!B2526</f>
        <v>-3.3382938479694889E-2</v>
      </c>
      <c r="C2526" s="29">
        <f>板块策略指数!C2526</f>
        <v>-2.2361045648592991E-2</v>
      </c>
      <c r="D2526" s="29">
        <f>板块策略指数!E2526</f>
        <v>-2.69012615453827E-2</v>
      </c>
      <c r="E2526" s="29">
        <f>板块策略指数!F2526</f>
        <v>-8.1749474346150403E-3</v>
      </c>
      <c r="F2526">
        <f t="shared" si="393"/>
        <v>0.29085324536971296</v>
      </c>
      <c r="G2526">
        <f t="shared" si="394"/>
        <v>0.20278045262117558</v>
      </c>
      <c r="H2526">
        <f t="shared" si="395"/>
        <v>0.30315661305464164</v>
      </c>
      <c r="I2526">
        <f t="shared" si="396"/>
        <v>0.20320968895447009</v>
      </c>
      <c r="J2526">
        <f t="shared" si="397"/>
        <v>-2.4141402449754986E-2</v>
      </c>
      <c r="K2526" s="28">
        <f t="shared" si="398"/>
        <v>4.1722288000000169</v>
      </c>
      <c r="L2526" s="28">
        <f t="shared" si="399"/>
        <v>3.2170819000000188</v>
      </c>
      <c r="M2526" s="28">
        <f t="shared" si="400"/>
        <v>5.3588569189847854</v>
      </c>
      <c r="N2526" s="28">
        <f t="shared" si="401"/>
        <v>2.6801911943047907</v>
      </c>
      <c r="O2526" s="7">
        <f t="shared" si="402"/>
        <v>4.4253550988493924</v>
      </c>
      <c r="P2526" s="7">
        <f>[1]!S_PQ_PctChange("H00906.CSI",$A$3,$A2526)/100</f>
        <v>1.4365753468931572</v>
      </c>
    </row>
    <row r="2527" spans="1:16" x14ac:dyDescent="0.3">
      <c r="A2527" s="3">
        <v>20190524</v>
      </c>
      <c r="B2527" s="29">
        <f>板块策略指数!B2527</f>
        <v>-7.644035391473721E-3</v>
      </c>
      <c r="C2527" s="29">
        <f>板块策略指数!C2527</f>
        <v>-3.4908499168583738E-3</v>
      </c>
      <c r="D2527" s="29">
        <f>板块策略指数!E2527</f>
        <v>5.2279352010865801E-3</v>
      </c>
      <c r="E2527" s="29">
        <f>板块策略指数!F2527</f>
        <v>4.5259891592585502E-3</v>
      </c>
      <c r="F2527">
        <f t="shared" si="393"/>
        <v>0.28875312358829869</v>
      </c>
      <c r="G2527">
        <f t="shared" si="394"/>
        <v>0.2021588094880615</v>
      </c>
      <c r="H2527">
        <f t="shared" si="395"/>
        <v>0.3048715423865791</v>
      </c>
      <c r="I2527">
        <f t="shared" si="396"/>
        <v>0.20421652453706099</v>
      </c>
      <c r="J2527">
        <f t="shared" si="397"/>
        <v>-4.2656064940943203E-4</v>
      </c>
      <c r="K2527" s="28">
        <f t="shared" si="398"/>
        <v>4.1326921000000167</v>
      </c>
      <c r="L2527" s="28">
        <f t="shared" si="399"/>
        <v>3.2023607000000194</v>
      </c>
      <c r="M2527" s="28">
        <f t="shared" si="400"/>
        <v>5.3921006109102194</v>
      </c>
      <c r="N2527" s="28">
        <f t="shared" si="401"/>
        <v>2.6968476997542132</v>
      </c>
      <c r="O2527" s="7">
        <f t="shared" si="402"/>
        <v>4.4230408558551506</v>
      </c>
      <c r="P2527" s="7">
        <f>[1]!S_PQ_PctChange("H00906.CSI",$A$3,$A2527)/100</f>
        <v>1.4386318923804966</v>
      </c>
    </row>
    <row r="2528" spans="1:16" x14ac:dyDescent="0.3">
      <c r="A2528" s="3">
        <v>20190527</v>
      </c>
      <c r="B2528" s="29">
        <f>板块策略指数!B2528</f>
        <v>3.2369972085409079E-2</v>
      </c>
      <c r="C2528" s="29">
        <f>板块策略指数!C2528</f>
        <v>1.1984359172214673E-2</v>
      </c>
      <c r="D2528" s="29">
        <f>板块策略指数!E2528</f>
        <v>1.2132110554036299E-2</v>
      </c>
      <c r="E2528" s="29">
        <f>板块策略指数!F2528</f>
        <v>7.2185160775828597E-3</v>
      </c>
      <c r="F2528">
        <f t="shared" si="393"/>
        <v>0.29313362311447089</v>
      </c>
      <c r="G2528">
        <f t="shared" si="394"/>
        <v>0.201173166861641</v>
      </c>
      <c r="H2528">
        <f t="shared" si="395"/>
        <v>0.30342940974140797</v>
      </c>
      <c r="I2528">
        <f t="shared" si="396"/>
        <v>0.20226380028248037</v>
      </c>
      <c r="J2528">
        <f t="shared" si="397"/>
        <v>1.6942549855552567E-2</v>
      </c>
      <c r="K2528" s="28">
        <f t="shared" si="398"/>
        <v>4.2988372000000172</v>
      </c>
      <c r="L2528" s="28">
        <f t="shared" si="399"/>
        <v>3.2527233000000191</v>
      </c>
      <c r="M2528" s="28">
        <f t="shared" si="400"/>
        <v>5.4696502821943058</v>
      </c>
      <c r="N2528" s="28">
        <f t="shared" si="401"/>
        <v>2.7235334543112644</v>
      </c>
      <c r="O2528" s="7">
        <f t="shared" si="402"/>
        <v>4.5149209959241752</v>
      </c>
      <c r="P2528" s="7">
        <f>[1]!S_PQ_PctChange("H00906.CSI",$A$3,$A2528)/100</f>
        <v>1.4764461396830759</v>
      </c>
    </row>
    <row r="2529" spans="1:16" x14ac:dyDescent="0.3">
      <c r="A2529" s="3">
        <v>20190528</v>
      </c>
      <c r="B2529" s="29">
        <f>板块策略指数!B2529</f>
        <v>2.7459231999050048E-3</v>
      </c>
      <c r="C2529" s="29">
        <f>板块策略指数!C2529</f>
        <v>6.5249013496833661E-3</v>
      </c>
      <c r="D2529" s="29">
        <f>板块策略指数!E2529</f>
        <v>1.4289263075097499E-2</v>
      </c>
      <c r="E2529" s="29">
        <f>板块策略指数!F2529</f>
        <v>8.0997963946767299E-3</v>
      </c>
      <c r="F2529">
        <f t="shared" si="393"/>
        <v>0.29157919291094536</v>
      </c>
      <c r="G2529">
        <f t="shared" si="394"/>
        <v>0.20086051183228015</v>
      </c>
      <c r="H2529">
        <f t="shared" si="395"/>
        <v>0.30529485761919467</v>
      </c>
      <c r="I2529">
        <f t="shared" si="396"/>
        <v>0.20226543763758012</v>
      </c>
      <c r="J2529">
        <f t="shared" si="397"/>
        <v>8.0916357451760127E-3</v>
      </c>
      <c r="K2529" s="28">
        <f t="shared" si="398"/>
        <v>4.3133874000000167</v>
      </c>
      <c r="L2529" s="28">
        <f t="shared" si="399"/>
        <v>3.2804719000000189</v>
      </c>
      <c r="M2529" s="28">
        <f t="shared" si="400"/>
        <v>5.5620968170804588</v>
      </c>
      <c r="N2529" s="28">
        <f t="shared" si="401"/>
        <v>2.7536933171599531</v>
      </c>
      <c r="O2529" s="7">
        <f t="shared" si="402"/>
        <v>4.5595457277866167</v>
      </c>
      <c r="P2529" s="7">
        <f>[1]!S_PQ_PctChange("H00906.CSI",$A$3,$A2529)/100</f>
        <v>1.4944579458837288</v>
      </c>
    </row>
    <row r="2530" spans="1:16" x14ac:dyDescent="0.3">
      <c r="A2530" s="3">
        <v>20190529</v>
      </c>
      <c r="B2530" s="29">
        <f>板块策略指数!B2530</f>
        <v>-2.9941916149384003E-3</v>
      </c>
      <c r="C2530" s="29">
        <f>板块策略指数!C2530</f>
        <v>-6.243260234928643E-3</v>
      </c>
      <c r="D2530" s="29">
        <f>板块策略指数!E2530</f>
        <v>-5.1016575713801096E-4</v>
      </c>
      <c r="E2530" s="29">
        <f>板块策略指数!F2530</f>
        <v>-4.6268915566041596E-3</v>
      </c>
      <c r="F2530">
        <f t="shared" si="393"/>
        <v>0.29164486031294318</v>
      </c>
      <c r="G2530">
        <f t="shared" si="394"/>
        <v>0.20025103130505906</v>
      </c>
      <c r="H2530">
        <f t="shared" si="395"/>
        <v>0.30612442308753224</v>
      </c>
      <c r="I2530">
        <f t="shared" si="396"/>
        <v>0.20197968529446586</v>
      </c>
      <c r="J2530">
        <f t="shared" si="397"/>
        <v>-3.21867964858015E-3</v>
      </c>
      <c r="K2530" s="28">
        <f t="shared" si="398"/>
        <v>4.2974781000000171</v>
      </c>
      <c r="L2530" s="28">
        <f t="shared" si="399"/>
        <v>3.2537478000000197</v>
      </c>
      <c r="M2530" s="28">
        <f t="shared" si="400"/>
        <v>5.5587490599893599</v>
      </c>
      <c r="N2530" s="28">
        <f t="shared" si="401"/>
        <v>2.7363253852447045</v>
      </c>
      <c r="O2530" s="7">
        <f t="shared" si="402"/>
        <v>4.5416513310972393</v>
      </c>
      <c r="P2530" s="7">
        <f>[1]!S_PQ_PctChange("H00906.CSI",$A$3,$A2530)/100</f>
        <v>1.4906544496886327</v>
      </c>
    </row>
    <row r="2531" spans="1:16" x14ac:dyDescent="0.3">
      <c r="A2531" s="3">
        <v>20190530</v>
      </c>
      <c r="B2531" s="29">
        <f>板块策略指数!B2531</f>
        <v>-1.1254166392872862E-2</v>
      </c>
      <c r="C2531" s="29">
        <f>板块策略指数!C2531</f>
        <v>-6.8841645948075382E-3</v>
      </c>
      <c r="D2531" s="29">
        <f>板块策略指数!E2531</f>
        <v>-2.27637888337336E-3</v>
      </c>
      <c r="E2531" s="29">
        <f>板块策略指数!F2531</f>
        <v>-3.7471075072549602E-3</v>
      </c>
      <c r="F2531">
        <f t="shared" si="393"/>
        <v>0.29013667414581407</v>
      </c>
      <c r="G2531">
        <f t="shared" si="394"/>
        <v>0.2000959520644035</v>
      </c>
      <c r="H2531">
        <f t="shared" si="395"/>
        <v>0.30730658654422471</v>
      </c>
      <c r="I2531">
        <f t="shared" si="396"/>
        <v>0.20246078724555799</v>
      </c>
      <c r="J2531">
        <f t="shared" si="397"/>
        <v>-6.1144756128532068E-3</v>
      </c>
      <c r="K2531" s="28">
        <f t="shared" si="398"/>
        <v>4.2378594000000165</v>
      </c>
      <c r="L2531" s="28">
        <f t="shared" si="399"/>
        <v>3.2244643000000188</v>
      </c>
      <c r="M2531" s="28">
        <f t="shared" si="400"/>
        <v>5.5438188621278552</v>
      </c>
      <c r="N2531" s="28">
        <f t="shared" si="401"/>
        <v>2.722324972344107</v>
      </c>
      <c r="O2531" s="7">
        <f t="shared" si="402"/>
        <v>4.5077670391783098</v>
      </c>
      <c r="P2531" s="7">
        <f>[1]!S_PQ_PctChange("H00906.CSI",$A$3,$A2531)/100</f>
        <v>1.4765160969476319</v>
      </c>
    </row>
    <row r="2532" spans="1:16" x14ac:dyDescent="0.3">
      <c r="A2532" s="3">
        <v>20190531</v>
      </c>
      <c r="B2532" s="29">
        <f>板块策略指数!B2532</f>
        <v>-5.993478939126793E-4</v>
      </c>
      <c r="C2532" s="29">
        <f>板块策略指数!C2532</f>
        <v>2.8086638109357403E-3</v>
      </c>
      <c r="D2532" s="29">
        <f>板块策略指数!E2532</f>
        <v>-3.5290287109828599E-3</v>
      </c>
      <c r="E2532" s="29">
        <f>板块策略指数!F2532</f>
        <v>-3.07886447487901E-3</v>
      </c>
      <c r="F2532">
        <f t="shared" si="393"/>
        <v>0.3</v>
      </c>
      <c r="G2532">
        <f t="shared" si="394"/>
        <v>0.2</v>
      </c>
      <c r="H2532">
        <f t="shared" si="395"/>
        <v>0.3</v>
      </c>
      <c r="I2532">
        <f t="shared" si="396"/>
        <v>0.2</v>
      </c>
      <c r="J2532">
        <f t="shared" si="397"/>
        <v>-1.3197336377131939E-3</v>
      </c>
      <c r="K2532" s="28">
        <f t="shared" si="398"/>
        <v>4.2347201000000156</v>
      </c>
      <c r="L2532" s="28">
        <f t="shared" si="399"/>
        <v>3.2363294000000185</v>
      </c>
      <c r="M2532" s="28">
        <f t="shared" si="400"/>
        <v>5.5207255374839352</v>
      </c>
      <c r="N2532" s="28">
        <f t="shared" si="401"/>
        <v>2.7108644382228015</v>
      </c>
      <c r="O2532" s="7">
        <f t="shared" si="402"/>
        <v>4.5004982537480185</v>
      </c>
      <c r="P2532" s="7">
        <f>[1]!S_PQ_PctChange("H00906.CSI",$A$3,$A2532)/100</f>
        <v>1.4701286650673455</v>
      </c>
    </row>
    <row r="2533" spans="1:16" x14ac:dyDescent="0.3">
      <c r="A2533" s="3">
        <v>20190603</v>
      </c>
      <c r="B2533" s="29">
        <f>板块策略指数!B2533</f>
        <v>-7.0882490928215183E-3</v>
      </c>
      <c r="C2533" s="29">
        <f>板块策略指数!C2533</f>
        <v>-8.1384842264625515E-3</v>
      </c>
      <c r="D2533" s="29">
        <f>板块策略指数!E2533</f>
        <v>-2.2545863427692599E-3</v>
      </c>
      <c r="E2533" s="29">
        <f>板块策略指数!F2533</f>
        <v>3.00964405620414E-3</v>
      </c>
      <c r="F2533">
        <f t="shared" si="393"/>
        <v>0.29901835251769932</v>
      </c>
      <c r="G2533">
        <f t="shared" si="394"/>
        <v>0.19913471403766758</v>
      </c>
      <c r="H2533">
        <f t="shared" si="395"/>
        <v>0.30047402455584998</v>
      </c>
      <c r="I2533">
        <f t="shared" si="396"/>
        <v>0.2013729088887832</v>
      </c>
      <c r="J2533">
        <f t="shared" si="397"/>
        <v>-3.8286186647289158E-3</v>
      </c>
      <c r="K2533" s="28">
        <f t="shared" si="398"/>
        <v>4.1976151000000161</v>
      </c>
      <c r="L2533" s="28">
        <f t="shared" si="399"/>
        <v>3.2018521000000186</v>
      </c>
      <c r="M2533" s="28">
        <f t="shared" si="400"/>
        <v>5.5060239987421777</v>
      </c>
      <c r="N2533" s="28">
        <f t="shared" si="401"/>
        <v>2.7220328193226782</v>
      </c>
      <c r="O2533" s="7">
        <f t="shared" si="402"/>
        <v>4.4794389434684101</v>
      </c>
      <c r="P2533" s="7">
        <f>[1]!S_PQ_PctChange("H00906.CSI",$A$3,$A2533)/100</f>
        <v>1.4651298483981248</v>
      </c>
    </row>
    <row r="2534" spans="1:16" x14ac:dyDescent="0.3">
      <c r="A2534" s="3">
        <v>20190604</v>
      </c>
      <c r="B2534" s="29">
        <f>板块策略指数!B2534</f>
        <v>-1.3720677392983584E-2</v>
      </c>
      <c r="C2534" s="29">
        <f>板块策略指数!C2534</f>
        <v>-1.6084740345810752E-2</v>
      </c>
      <c r="D2534" s="29">
        <f>板块策略指数!E2534</f>
        <v>-1.52176344495844E-2</v>
      </c>
      <c r="E2534" s="29">
        <f>板块策略指数!F2534</f>
        <v>-2.7315064278208398E-3</v>
      </c>
      <c r="F2534">
        <f t="shared" si="393"/>
        <v>0.29862705064891881</v>
      </c>
      <c r="G2534">
        <f t="shared" si="394"/>
        <v>0.19839743057948819</v>
      </c>
      <c r="H2534">
        <f t="shared" si="395"/>
        <v>0.29962536048311977</v>
      </c>
      <c r="I2534">
        <f t="shared" si="396"/>
        <v>0.20335015828847333</v>
      </c>
      <c r="J2534">
        <f t="shared" si="397"/>
        <v>-1.2428319780915015E-2</v>
      </c>
      <c r="K2534" s="28">
        <f t="shared" si="398"/>
        <v>4.1263003000000156</v>
      </c>
      <c r="L2534" s="28">
        <f t="shared" si="399"/>
        <v>3.1342664000000191</v>
      </c>
      <c r="M2534" s="28">
        <f t="shared" si="400"/>
        <v>5.4070177038090961</v>
      </c>
      <c r="N2534" s="28">
        <f t="shared" si="401"/>
        <v>2.7118660627521383</v>
      </c>
      <c r="O2534" s="7">
        <f t="shared" si="402"/>
        <v>4.4113387240589859</v>
      </c>
      <c r="P2534" s="7">
        <f>[1]!S_PQ_PctChange("H00906.CSI",$A$3,$A2534)/100</f>
        <v>1.4408036953282934</v>
      </c>
    </row>
    <row r="2535" spans="1:16" x14ac:dyDescent="0.3">
      <c r="A2535" s="3">
        <v>20190605</v>
      </c>
      <c r="B2535" s="29">
        <f>板块策略指数!B2535</f>
        <v>-4.3423129152238065E-5</v>
      </c>
      <c r="C2535" s="29">
        <f>板块策略指数!C2535</f>
        <v>-2.8510910666037531E-2</v>
      </c>
      <c r="D2535" s="29">
        <f>板块策略指数!E2535</f>
        <v>-7.9041127303875996E-5</v>
      </c>
      <c r="E2535" s="29">
        <f>板块策略指数!F2535</f>
        <v>6.1715510291362203E-3</v>
      </c>
      <c r="F2535">
        <f t="shared" si="393"/>
        <v>0.29994528718038788</v>
      </c>
      <c r="G2535">
        <f t="shared" si="394"/>
        <v>0.19360016682212564</v>
      </c>
      <c r="H2535">
        <f t="shared" si="395"/>
        <v>0.30093728424663924</v>
      </c>
      <c r="I2535">
        <f t="shared" si="396"/>
        <v>0.20551726175084734</v>
      </c>
      <c r="J2535">
        <f t="shared" si="397"/>
        <v>-4.4381555882130261E-3</v>
      </c>
      <c r="K2535" s="28">
        <f t="shared" si="398"/>
        <v>4.1260777000000148</v>
      </c>
      <c r="L2535" s="28">
        <f t="shared" si="399"/>
        <v>3.016394700000018</v>
      </c>
      <c r="M2535" s="28">
        <f t="shared" si="400"/>
        <v>5.4065112859071318</v>
      </c>
      <c r="N2535" s="28">
        <f t="shared" si="401"/>
        <v>2.7347740335717323</v>
      </c>
      <c r="O2535" s="7">
        <f t="shared" si="402"/>
        <v>4.3873223608610896</v>
      </c>
      <c r="P2535" s="7">
        <f>[1]!S_PQ_PctChange("H00906.CSI",$A$3,$A2535)/100</f>
        <v>1.4393972519618792</v>
      </c>
    </row>
    <row r="2536" spans="1:16" x14ac:dyDescent="0.3">
      <c r="A2536" s="3">
        <v>20190606</v>
      </c>
      <c r="B2536" s="29">
        <f>板块策略指数!B2536</f>
        <v>-2.4835187340215302E-2</v>
      </c>
      <c r="C2536" s="29">
        <f>板块策略指数!C2536</f>
        <v>-1.7161908912985975E-2</v>
      </c>
      <c r="D2536" s="29">
        <f>板块策略指数!E2536</f>
        <v>-1.32362437829037E-2</v>
      </c>
      <c r="E2536" s="29">
        <f>板块策略指数!F2536</f>
        <v>-3.0520113221439399E-3</v>
      </c>
      <c r="F2536">
        <f t="shared" si="393"/>
        <v>0.2970656323864645</v>
      </c>
      <c r="G2536">
        <f t="shared" si="394"/>
        <v>0.19325024508640781</v>
      </c>
      <c r="H2536">
        <f t="shared" si="395"/>
        <v>0.30159319171637505</v>
      </c>
      <c r="I2536">
        <f t="shared" si="396"/>
        <v>0.20809093081075267</v>
      </c>
      <c r="J2536">
        <f t="shared" si="397"/>
        <v>-1.5382266094892929E-2</v>
      </c>
      <c r="K2536" s="28">
        <f t="shared" si="398"/>
        <v>3.9987706000000145</v>
      </c>
      <c r="L2536" s="28">
        <f t="shared" si="399"/>
        <v>2.9474657000000182</v>
      </c>
      <c r="M2536" s="28">
        <f t="shared" si="400"/>
        <v>5.3217131407289413</v>
      </c>
      <c r="N2536" s="28">
        <f t="shared" si="401"/>
        <v>2.723375460935622</v>
      </c>
      <c r="O2536" s="7">
        <f t="shared" si="402"/>
        <v>4.3044531347673578</v>
      </c>
      <c r="P2536" s="7">
        <f>[1]!S_PQ_PctChange("H00906.CSI",$A$3,$A2536)/100</f>
        <v>1.4109848544086105</v>
      </c>
    </row>
    <row r="2537" spans="1:16" x14ac:dyDescent="0.3">
      <c r="A2537" s="3">
        <v>20190610</v>
      </c>
      <c r="B2537" s="29">
        <f>板块策略指数!B2537</f>
        <v>2.0015921514782112E-2</v>
      </c>
      <c r="C2537" s="29">
        <f>板块策略指数!C2537</f>
        <v>8.2787293123281185E-3</v>
      </c>
      <c r="D2537" s="29">
        <f>板块策略指数!E2537</f>
        <v>1.5095981741226399E-2</v>
      </c>
      <c r="E2537" s="29">
        <f>板块策略指数!F2537</f>
        <v>1.35376431821223E-2</v>
      </c>
      <c r="F2537">
        <f t="shared" si="393"/>
        <v>0.29855843244274144</v>
      </c>
      <c r="G2537">
        <f t="shared" si="394"/>
        <v>0.19198647679664127</v>
      </c>
      <c r="H2537">
        <f t="shared" si="395"/>
        <v>0.30164673022726846</v>
      </c>
      <c r="I2537">
        <f t="shared" si="396"/>
        <v>0.20780836053334895</v>
      </c>
      <c r="J2537">
        <f t="shared" si="397"/>
        <v>1.4915814937378286E-2</v>
      </c>
      <c r="K2537" s="28">
        <f t="shared" si="398"/>
        <v>4.0988256000000156</v>
      </c>
      <c r="L2537" s="28">
        <f t="shared" si="399"/>
        <v>2.9801457000000182</v>
      </c>
      <c r="M2537" s="28">
        <f t="shared" si="400"/>
        <v>5.417145606874656</v>
      </c>
      <c r="N2537" s="28">
        <f t="shared" si="401"/>
        <v>2.7737811893588389</v>
      </c>
      <c r="O2537" s="7">
        <f t="shared" si="402"/>
        <v>4.3835733760695437</v>
      </c>
      <c r="P2537" s="7">
        <f>[1]!S_PQ_PctChange("H00906.CSI",$A$3,$A2537)/100</f>
        <v>1.4405396613901584</v>
      </c>
    </row>
    <row r="2538" spans="1:16" x14ac:dyDescent="0.3">
      <c r="A2538" s="3">
        <v>20190611</v>
      </c>
      <c r="B2538" s="29">
        <f>板块策略指数!B2538</f>
        <v>3.6836305991716979E-2</v>
      </c>
      <c r="C2538" s="29">
        <f>板块策略指数!C2538</f>
        <v>3.253406024809604E-2</v>
      </c>
      <c r="D2538" s="29">
        <f>板块策略指数!E2538</f>
        <v>3.8325172183633197E-2</v>
      </c>
      <c r="E2538" s="29">
        <f>板块策略指数!F2538</f>
        <v>2.0892123494195398E-2</v>
      </c>
      <c r="F2538">
        <f t="shared" si="393"/>
        <v>0.29962482476156982</v>
      </c>
      <c r="G2538">
        <f t="shared" si="394"/>
        <v>0.19187274137294535</v>
      </c>
      <c r="H2538">
        <f t="shared" si="395"/>
        <v>0.30315885624972305</v>
      </c>
      <c r="I2538">
        <f t="shared" si="396"/>
        <v>0.20534357761576197</v>
      </c>
      <c r="J2538">
        <f t="shared" si="397"/>
        <v>3.3146110182768834E-2</v>
      </c>
      <c r="K2538" s="28">
        <f t="shared" si="398"/>
        <v>4.2866475000000159</v>
      </c>
      <c r="L2538" s="28">
        <f t="shared" si="399"/>
        <v>3.1096360000000196</v>
      </c>
      <c r="M2538" s="28">
        <f t="shared" si="400"/>
        <v>5.6630838171855729</v>
      </c>
      <c r="N2538" s="28">
        <f t="shared" si="401"/>
        <v>2.8526234920069955</v>
      </c>
      <c r="O2538" s="7">
        <f t="shared" si="402"/>
        <v>4.5620178923697656</v>
      </c>
      <c r="P2538" s="7">
        <f>[1]!S_PQ_PctChange("H00906.CSI",$A$3,$A2538)/100</f>
        <v>1.5195172427454522</v>
      </c>
    </row>
    <row r="2539" spans="1:16" x14ac:dyDescent="0.3">
      <c r="A2539" s="3">
        <v>20190612</v>
      </c>
      <c r="B2539" s="29">
        <f>板块策略指数!B2539</f>
        <v>-8.1652881150105754E-3</v>
      </c>
      <c r="C2539" s="29">
        <f>板块策略指数!C2539</f>
        <v>-5.204743193801209E-3</v>
      </c>
      <c r="D2539" s="29">
        <f>板块策略指数!E2539</f>
        <v>-1.05701868929998E-2</v>
      </c>
      <c r="E2539" s="29">
        <f>板块策略指数!F2539</f>
        <v>-5.68856811235347E-3</v>
      </c>
      <c r="F2539">
        <f t="shared" si="393"/>
        <v>0.29951986660724017</v>
      </c>
      <c r="G2539">
        <f t="shared" si="394"/>
        <v>0.19237805232636515</v>
      </c>
      <c r="H2539">
        <f t="shared" si="395"/>
        <v>0.30231784921429738</v>
      </c>
      <c r="I2539">
        <f t="shared" si="396"/>
        <v>0.20578423185209754</v>
      </c>
      <c r="J2539">
        <f t="shared" si="397"/>
        <v>-7.8177280618538254E-3</v>
      </c>
      <c r="K2539" s="28">
        <f t="shared" si="398"/>
        <v>4.2434805000000155</v>
      </c>
      <c r="L2539" s="28">
        <f t="shared" si="399"/>
        <v>3.0882464000000196</v>
      </c>
      <c r="M2539" s="28">
        <f t="shared" si="400"/>
        <v>5.592653775954199</v>
      </c>
      <c r="N2539" s="28">
        <f t="shared" si="401"/>
        <v>2.8307075808614606</v>
      </c>
      <c r="O2539" s="7">
        <f t="shared" si="402"/>
        <v>4.5185355490120536</v>
      </c>
      <c r="P2539" s="7">
        <f>[1]!S_PQ_PctChange("H00906.CSI",$A$3,$A2539)/100</f>
        <v>1.5006335250641967</v>
      </c>
    </row>
    <row r="2540" spans="1:16" x14ac:dyDescent="0.3">
      <c r="A2540" s="3">
        <v>20190613</v>
      </c>
      <c r="B2540" s="29">
        <f>板块策略指数!B2540</f>
        <v>3.3351702175682895E-3</v>
      </c>
      <c r="C2540" s="29">
        <f>板块策略指数!C2540</f>
        <v>4.6964145800996778E-3</v>
      </c>
      <c r="D2540" s="29">
        <f>板块策略指数!E2540</f>
        <v>-5.0194310833310196E-3</v>
      </c>
      <c r="E2540" s="29">
        <f>板块策略指数!F2540</f>
        <v>-7.4657811120833802E-4</v>
      </c>
      <c r="F2540">
        <f t="shared" si="393"/>
        <v>0.30044931063795083</v>
      </c>
      <c r="G2540">
        <f t="shared" si="394"/>
        <v>0.19323683615802456</v>
      </c>
      <c r="H2540">
        <f t="shared" si="395"/>
        <v>0.30073081477399133</v>
      </c>
      <c r="I2540">
        <f t="shared" si="396"/>
        <v>0.20558303843003359</v>
      </c>
      <c r="J2540">
        <f t="shared" si="397"/>
        <v>2.31339215990592E-4</v>
      </c>
      <c r="K2540" s="28">
        <f t="shared" si="398"/>
        <v>4.2609684000000163</v>
      </c>
      <c r="L2540" s="28">
        <f t="shared" si="399"/>
        <v>3.1074465000000195</v>
      </c>
      <c r="M2540" s="28">
        <f t="shared" si="400"/>
        <v>5.5595624046695349</v>
      </c>
      <c r="N2540" s="28">
        <f t="shared" si="401"/>
        <v>2.8278476584311494</v>
      </c>
      <c r="O2540" s="7">
        <f t="shared" si="402"/>
        <v>4.5198122026993781</v>
      </c>
      <c r="P2540" s="7">
        <f>[1]!S_PQ_PctChange("H00906.CSI",$A$3,$A2540)/100</f>
        <v>1.4996997884600747</v>
      </c>
    </row>
    <row r="2541" spans="1:16" x14ac:dyDescent="0.3">
      <c r="A2541" s="3">
        <v>20190614</v>
      </c>
      <c r="B2541" s="29">
        <f>板块策略指数!B2541</f>
        <v>-1.689251735478968E-2</v>
      </c>
      <c r="C2541" s="29">
        <f>板块策略指数!C2541</f>
        <v>-6.6039082919278312E-3</v>
      </c>
      <c r="D2541" s="29">
        <f>板块策略指数!E2541</f>
        <v>-7.6116101250265997E-3</v>
      </c>
      <c r="E2541" s="29">
        <f>板块策略指数!F2541</f>
        <v>-3.9397645208701301E-3</v>
      </c>
      <c r="F2541">
        <f t="shared" si="393"/>
        <v>0.29819201657663247</v>
      </c>
      <c r="G2541">
        <f t="shared" si="394"/>
        <v>0.19379214231789835</v>
      </c>
      <c r="H2541">
        <f t="shared" si="395"/>
        <v>0.30128908894459877</v>
      </c>
      <c r="I2541">
        <f t="shared" si="396"/>
        <v>0.20672675216087075</v>
      </c>
      <c r="J2541">
        <f t="shared" si="397"/>
        <v>-9.4504580143365963E-3</v>
      </c>
      <c r="K2541" s="28">
        <f t="shared" si="398"/>
        <v>4.1720974000000162</v>
      </c>
      <c r="L2541" s="28">
        <f t="shared" si="399"/>
        <v>3.0803213000000191</v>
      </c>
      <c r="M2541" s="28">
        <f t="shared" si="400"/>
        <v>5.5096335730544084</v>
      </c>
      <c r="N2541" s="28">
        <f t="shared" si="401"/>
        <v>2.8127668400351666</v>
      </c>
      <c r="O2541" s="7">
        <f t="shared" si="402"/>
        <v>4.4676474492307445</v>
      </c>
      <c r="P2541" s="7">
        <f>[1]!S_PQ_PctChange("H00906.CSI",$A$3,$A2541)/100</f>
        <v>1.4750041963932912</v>
      </c>
    </row>
    <row r="2542" spans="1:16" x14ac:dyDescent="0.3">
      <c r="A2542" s="3">
        <v>20190617</v>
      </c>
      <c r="B2542" s="29">
        <f>板块策略指数!B2542</f>
        <v>-5.4183821054876761E-3</v>
      </c>
      <c r="C2542" s="29">
        <f>板块策略指数!C2542</f>
        <v>2.5382069789454615E-3</v>
      </c>
      <c r="D2542" s="29">
        <f>板块策略指数!E2542</f>
        <v>-4.63644619105796E-3</v>
      </c>
      <c r="E2542" s="29">
        <f>板块策略指数!F2542</f>
        <v>2.95308663816796E-3</v>
      </c>
      <c r="F2542">
        <f t="shared" si="393"/>
        <v>0.29714392113741478</v>
      </c>
      <c r="G2542">
        <f t="shared" si="394"/>
        <v>0.19465587066845882</v>
      </c>
      <c r="H2542">
        <f t="shared" si="395"/>
        <v>0.3004661474670563</v>
      </c>
      <c r="I2542">
        <f t="shared" si="396"/>
        <v>0.20773406072707049</v>
      </c>
      <c r="J2542">
        <f t="shared" si="397"/>
        <v>-1.9102623578084094E-3</v>
      </c>
      <c r="K2542" s="28">
        <f t="shared" si="398"/>
        <v>4.1440730000000165</v>
      </c>
      <c r="L2542" s="28">
        <f t="shared" si="399"/>
        <v>3.0906780000000191</v>
      </c>
      <c r="M2542" s="28">
        <f t="shared" si="400"/>
        <v>5.4794520072694368</v>
      </c>
      <c r="N2542" s="28">
        <f t="shared" si="401"/>
        <v>2.8240262708449242</v>
      </c>
      <c r="O2542" s="7">
        <f t="shared" si="402"/>
        <v>4.4572028081227115</v>
      </c>
      <c r="P2542" s="7">
        <f>[1]!S_PQ_PctChange("H00906.CSI",$A$3,$A2542)/100</f>
        <v>1.4760663269933909</v>
      </c>
    </row>
    <row r="2543" spans="1:16" x14ac:dyDescent="0.3">
      <c r="A2543" s="3">
        <v>20190618</v>
      </c>
      <c r="B2543" s="29">
        <f>板块策略指数!B2543</f>
        <v>4.4370287902211949E-3</v>
      </c>
      <c r="C2543" s="29">
        <f>板块策略指数!C2543</f>
        <v>5.0165522683525646E-3</v>
      </c>
      <c r="D2543" s="29">
        <f>板块策略指数!E2543</f>
        <v>3.7089076272476401E-3</v>
      </c>
      <c r="E2543" s="29">
        <f>板块策略指数!F2543</f>
        <v>3.7515754454891599E-3</v>
      </c>
      <c r="F2543">
        <f t="shared" si="393"/>
        <v>0.29721741200849361</v>
      </c>
      <c r="G2543">
        <f t="shared" si="394"/>
        <v>0.19481635087271201</v>
      </c>
      <c r="H2543">
        <f t="shared" si="395"/>
        <v>0.30032259680102458</v>
      </c>
      <c r="I2543">
        <f t="shared" si="396"/>
        <v>0.20764364031777005</v>
      </c>
      <c r="J2543">
        <f t="shared" si="397"/>
        <v>4.1886686699616369E-3</v>
      </c>
      <c r="K2543" s="28">
        <f t="shared" si="398"/>
        <v>4.1668974000000158</v>
      </c>
      <c r="L2543" s="28">
        <f t="shared" si="399"/>
        <v>3.111199100000019</v>
      </c>
      <c r="M2543" s="28">
        <f t="shared" si="400"/>
        <v>5.5034836962395834</v>
      </c>
      <c r="N2543" s="28">
        <f t="shared" si="401"/>
        <v>2.8383723939055314</v>
      </c>
      <c r="O2543" s="7">
        <f t="shared" si="402"/>
        <v>4.4800612225507219</v>
      </c>
      <c r="P2543" s="7">
        <f>[1]!S_PQ_PctChange("H00906.CSI",$A$3,$A2543)/100</f>
        <v>1.4821561537892129</v>
      </c>
    </row>
    <row r="2544" spans="1:16" x14ac:dyDescent="0.3">
      <c r="A2544" s="3">
        <v>20190619</v>
      </c>
      <c r="B2544" s="29">
        <f>板块策略指数!B2544</f>
        <v>2.6858555387610453E-2</v>
      </c>
      <c r="C2544" s="29">
        <f>板块策略指数!C2544</f>
        <v>1.4874808665919378E-2</v>
      </c>
      <c r="D2544" s="29">
        <f>板块策略指数!E2544</f>
        <v>1.23944798049168E-2</v>
      </c>
      <c r="E2544" s="29">
        <f>板块策略指数!F2544</f>
        <v>1.4042823489663099E-2</v>
      </c>
      <c r="F2544">
        <f t="shared" si="393"/>
        <v>0.29994551732409136</v>
      </c>
      <c r="G2544">
        <f t="shared" si="394"/>
        <v>0.19431010143725569</v>
      </c>
      <c r="H2544">
        <f t="shared" si="395"/>
        <v>0.29881010535960406</v>
      </c>
      <c r="I2544">
        <f t="shared" si="396"/>
        <v>0.20693427587904908</v>
      </c>
      <c r="J2544">
        <f t="shared" si="397"/>
        <v>1.7518931617560577E-2</v>
      </c>
      <c r="K2544" s="28">
        <f t="shared" si="398"/>
        <v>4.3056728000000168</v>
      </c>
      <c r="L2544" s="28">
        <f t="shared" si="399"/>
        <v>3.1723524000000189</v>
      </c>
      <c r="M2544" s="28">
        <f t="shared" si="400"/>
        <v>5.5840909935742298</v>
      </c>
      <c r="N2544" s="28">
        <f t="shared" si="401"/>
        <v>2.8922739799207422</v>
      </c>
      <c r="O2544" s="7">
        <f t="shared" si="402"/>
        <v>4.5760660403686337</v>
      </c>
      <c r="P2544" s="7">
        <f>[1]!S_PQ_PctChange("H00906.CSI",$A$3,$A2544)/100</f>
        <v>1.5181421289736718</v>
      </c>
    </row>
    <row r="2545" spans="1:16" x14ac:dyDescent="0.3">
      <c r="A2545" s="3">
        <v>20190620</v>
      </c>
      <c r="B2545" s="29">
        <f>板块策略指数!B2545</f>
        <v>2.2212885046360181E-2</v>
      </c>
      <c r="C2545" s="29">
        <f>板块策略指数!C2545</f>
        <v>2.2213176432556367E-2</v>
      </c>
      <c r="D2545" s="29">
        <f>板块策略指数!E2545</f>
        <v>2.7403869024205701E-2</v>
      </c>
      <c r="E2545" s="29">
        <f>板块策略指数!F2545</f>
        <v>3.3710151617751601E-2</v>
      </c>
      <c r="F2545">
        <f t="shared" si="393"/>
        <v>0.29879666021940832</v>
      </c>
      <c r="G2545">
        <f t="shared" si="394"/>
        <v>0.19356590631638515</v>
      </c>
      <c r="H2545">
        <f t="shared" si="395"/>
        <v>0.29917719747258203</v>
      </c>
      <c r="I2545">
        <f t="shared" si="396"/>
        <v>0.20846023599162469</v>
      </c>
      <c r="J2545">
        <f t="shared" si="397"/>
        <v>2.6143238667520843E-2</v>
      </c>
      <c r="K2545" s="28">
        <f t="shared" si="398"/>
        <v>4.4235271000000171</v>
      </c>
      <c r="L2545" s="28">
        <f t="shared" si="399"/>
        <v>3.2650336000000193</v>
      </c>
      <c r="M2545" s="28">
        <f t="shared" si="400"/>
        <v>5.7645205608055905</v>
      </c>
      <c r="N2545" s="28">
        <f t="shared" si="401"/>
        <v>3.0234831259216994</v>
      </c>
      <c r="O2545" s="7">
        <f t="shared" si="402"/>
        <v>4.7218424656878488</v>
      </c>
      <c r="P2545" s="7">
        <f>[1]!S_PQ_PctChange("H00906.CSI",$A$3,$A2545)/100</f>
        <v>1.5884695623344249</v>
      </c>
    </row>
    <row r="2546" spans="1:16" x14ac:dyDescent="0.3">
      <c r="A2546" s="3">
        <v>20190621</v>
      </c>
      <c r="B2546" s="29">
        <f>板块策略指数!B2546</f>
        <v>1.8200499081123801E-2</v>
      </c>
      <c r="C2546" s="29">
        <f>板块策略指数!C2546</f>
        <v>7.4397772622472368E-3</v>
      </c>
      <c r="D2546" s="29">
        <f>板块策略指数!E2546</f>
        <v>8.4714134081604003E-4</v>
      </c>
      <c r="E2546" s="29">
        <f>板块策略指数!F2546</f>
        <v>-3.24967210599861E-3</v>
      </c>
      <c r="F2546">
        <f t="shared" si="393"/>
        <v>0.30228386165074866</v>
      </c>
      <c r="G2546">
        <f t="shared" si="394"/>
        <v>0.19375542751807942</v>
      </c>
      <c r="H2546">
        <f t="shared" si="395"/>
        <v>0.29751040550984098</v>
      </c>
      <c r="I2546">
        <f t="shared" si="396"/>
        <v>0.20645030532133127</v>
      </c>
      <c r="J2546">
        <f t="shared" si="397"/>
        <v>6.4543535264217607E-3</v>
      </c>
      <c r="K2546" s="28">
        <f t="shared" si="398"/>
        <v>4.5222380000000175</v>
      </c>
      <c r="L2546" s="28">
        <f t="shared" si="399"/>
        <v>3.2967645000000196</v>
      </c>
      <c r="M2546" s="28">
        <f t="shared" si="400"/>
        <v>5.7702510658234489</v>
      </c>
      <c r="N2546" s="28">
        <f t="shared" si="401"/>
        <v>3.0104081250384356</v>
      </c>
      <c r="O2546" s="7">
        <f t="shared" si="402"/>
        <v>4.7587732597838901</v>
      </c>
      <c r="P2546" s="7">
        <f>[1]!S_PQ_PctChange("H00906.CSI",$A$3,$A2546)/100</f>
        <v>1.5997956017627977</v>
      </c>
    </row>
    <row r="2547" spans="1:16" x14ac:dyDescent="0.3">
      <c r="A2547" s="3">
        <v>20190624</v>
      </c>
      <c r="B2547" s="29">
        <f>板块策略指数!B2547</f>
        <v>-3.7895867581224474E-3</v>
      </c>
      <c r="C2547" s="29">
        <f>板块策略指数!C2547</f>
        <v>4.3214842237688633E-3</v>
      </c>
      <c r="D2547" s="29">
        <f>板块策略指数!E2547</f>
        <v>7.5717027624481199E-3</v>
      </c>
      <c r="E2547" s="29">
        <f>板块策略指数!F2547</f>
        <v>1.8082493268149599E-3</v>
      </c>
      <c r="F2547">
        <f t="shared" si="393"/>
        <v>0.30044198010359346</v>
      </c>
      <c r="G2547">
        <f t="shared" si="394"/>
        <v>0.19414276335777389</v>
      </c>
      <c r="H2547">
        <f t="shared" si="395"/>
        <v>0.29906989539618839</v>
      </c>
      <c r="I2547">
        <f t="shared" si="396"/>
        <v>0.20634536114244473</v>
      </c>
      <c r="J2547">
        <f t="shared" si="397"/>
        <v>2.31775408885714E-3</v>
      </c>
      <c r="K2547" s="28">
        <f t="shared" si="398"/>
        <v>4.5013110000000172</v>
      </c>
      <c r="L2547" s="28">
        <f t="shared" si="399"/>
        <v>3.31533290000002</v>
      </c>
      <c r="M2547" s="28">
        <f t="shared" si="400"/>
        <v>5.8215133945210127</v>
      </c>
      <c r="N2547" s="28">
        <f t="shared" si="401"/>
        <v>3.0176599428307895</v>
      </c>
      <c r="O2547" s="7">
        <f t="shared" si="402"/>
        <v>4.7721206800535549</v>
      </c>
      <c r="P2547" s="7">
        <f>[1]!S_PQ_PctChange("H00906.CSI",$A$3,$A2547)/100</f>
        <v>1.6042052552397572</v>
      </c>
    </row>
    <row r="2548" spans="1:16" x14ac:dyDescent="0.3">
      <c r="A2548" s="3">
        <v>20190625</v>
      </c>
      <c r="B2548" s="29">
        <f>板块策略指数!B2548</f>
        <v>-1.4289648412896433E-2</v>
      </c>
      <c r="C2548" s="29">
        <f>板块策略指数!C2548</f>
        <v>-4.8805736401009289E-3</v>
      </c>
      <c r="D2548" s="29">
        <f>板块策略指数!E2548</f>
        <v>-4.5216736051911796E-3</v>
      </c>
      <c r="E2548" s="29">
        <f>板块策略指数!F2548</f>
        <v>-1.6863864723090701E-2</v>
      </c>
      <c r="F2548">
        <f t="shared" si="393"/>
        <v>0.29916217509193915</v>
      </c>
      <c r="G2548">
        <f t="shared" si="394"/>
        <v>0.19516105652720622</v>
      </c>
      <c r="H2548">
        <f t="shared" si="395"/>
        <v>0.30074696751752639</v>
      </c>
      <c r="I2548">
        <f t="shared" si="396"/>
        <v>0.20492980086332874</v>
      </c>
      <c r="J2548">
        <f t="shared" si="397"/>
        <v>-1.0072815026078796E-2</v>
      </c>
      <c r="K2548" s="28">
        <f t="shared" si="398"/>
        <v>4.4226992000000172</v>
      </c>
      <c r="L2548" s="28">
        <f t="shared" si="399"/>
        <v>3.2942716000000196</v>
      </c>
      <c r="M2548" s="28">
        <f t="shared" si="400"/>
        <v>5.7906687374575485</v>
      </c>
      <c r="N2548" s="28">
        <f t="shared" si="401"/>
        <v>2.949906669051511</v>
      </c>
      <c r="O2548" s="7">
        <f t="shared" si="402"/>
        <v>4.7139791761351715</v>
      </c>
      <c r="P2548" s="7">
        <f>[1]!S_PQ_PctChange("H00906.CSI",$A$3,$A2548)/100</f>
        <v>1.5777683945381202</v>
      </c>
    </row>
    <row r="2549" spans="1:16" x14ac:dyDescent="0.3">
      <c r="A2549" s="3">
        <v>20190626</v>
      </c>
      <c r="B2549" s="29">
        <f>板块策略指数!B2549</f>
        <v>8.8599050450742633E-3</v>
      </c>
      <c r="C2549" s="29">
        <f>板块策略指数!C2549</f>
        <v>1.6260895095689808E-2</v>
      </c>
      <c r="D2549" s="29">
        <f>板块策略指数!E2549</f>
        <v>3.69940464353393E-4</v>
      </c>
      <c r="E2549" s="29">
        <f>板块策略指数!F2549</f>
        <v>-4.2865619494642203E-3</v>
      </c>
      <c r="F2549">
        <f t="shared" si="393"/>
        <v>0.30029417909971073</v>
      </c>
      <c r="G2549">
        <f t="shared" si="394"/>
        <v>0.19733664696375947</v>
      </c>
      <c r="H2549">
        <f t="shared" si="395"/>
        <v>0.29934448400517039</v>
      </c>
      <c r="I2549">
        <f t="shared" si="396"/>
        <v>0.20302468993135997</v>
      </c>
      <c r="J2549">
        <f t="shared" si="397"/>
        <v>5.056856117469634E-3</v>
      </c>
      <c r="K2549" s="28">
        <f t="shared" si="398"/>
        <v>4.470743800000017</v>
      </c>
      <c r="L2549" s="28">
        <f t="shared" si="399"/>
        <v>3.36410030000002</v>
      </c>
      <c r="M2549" s="28">
        <f t="shared" si="400"/>
        <v>5.7931808806035532</v>
      </c>
      <c r="N2549" s="28">
        <f t="shared" si="401"/>
        <v>2.9329751494200198</v>
      </c>
      <c r="O2549" s="7">
        <f t="shared" si="402"/>
        <v>4.7428739466871042</v>
      </c>
      <c r="P2549" s="7">
        <f>[1]!S_PQ_PctChange("H00906.CSI",$A$3,$A2549)/100</f>
        <v>1.5735856069444316</v>
      </c>
    </row>
    <row r="2550" spans="1:16" x14ac:dyDescent="0.3">
      <c r="A2550" s="3">
        <v>20190627</v>
      </c>
      <c r="B2550" s="29">
        <f>板块策略指数!B2550</f>
        <v>2.2404485474168966E-2</v>
      </c>
      <c r="C2550" s="29">
        <f>板块策略指数!C2550</f>
        <v>1.115357041633527E-2</v>
      </c>
      <c r="D2550" s="29">
        <f>板块策略指数!E2550</f>
        <v>1.40038640453275E-2</v>
      </c>
      <c r="E2550" s="29">
        <f>板块策略指数!F2550</f>
        <v>1.16054555919333E-2</v>
      </c>
      <c r="F2550">
        <f t="shared" si="393"/>
        <v>0.30234272162147363</v>
      </c>
      <c r="G2550">
        <f t="shared" si="394"/>
        <v>0.19649645626385182</v>
      </c>
      <c r="H2550">
        <f t="shared" si="395"/>
        <v>0.29891019502996574</v>
      </c>
      <c r="I2550">
        <f t="shared" si="396"/>
        <v>0.20225062708470942</v>
      </c>
      <c r="J2550">
        <f t="shared" si="397"/>
        <v>1.5477118241042292E-2</v>
      </c>
      <c r="K2550" s="28">
        <f t="shared" si="398"/>
        <v>4.5933130000000171</v>
      </c>
      <c r="L2550" s="28">
        <f t="shared" si="399"/>
        <v>3.4127756000000202</v>
      </c>
      <c r="M2550" s="28">
        <f t="shared" si="400"/>
        <v>5.8883116620908433</v>
      </c>
      <c r="N2550" s="28">
        <f t="shared" si="401"/>
        <v>2.9786191178607915</v>
      </c>
      <c r="O2550" s="7">
        <f t="shared" si="402"/>
        <v>4.8317570858033818</v>
      </c>
      <c r="P2550" s="7">
        <f>[1]!S_PQ_PctChange("H00906.CSI",$A$3,$A2550)/100</f>
        <v>1.6011650334616752</v>
      </c>
    </row>
    <row r="2551" spans="1:16" x14ac:dyDescent="0.3">
      <c r="A2551" s="3">
        <v>20190628</v>
      </c>
      <c r="B2551" s="29">
        <f>板块策略指数!B2551</f>
        <v>-9.8998929614702406E-3</v>
      </c>
      <c r="C2551" s="29">
        <f>板块策略指数!C2551</f>
        <v>-6.8877964245451159E-3</v>
      </c>
      <c r="D2551" s="29">
        <f>板块策略指数!E2551</f>
        <v>1.59246962274452E-4</v>
      </c>
      <c r="E2551" s="29">
        <f>板块策略指数!F2551</f>
        <v>-2.3192182920887101E-3</v>
      </c>
      <c r="F2551">
        <f t="shared" si="393"/>
        <v>0.3</v>
      </c>
      <c r="G2551">
        <f t="shared" si="394"/>
        <v>0.2</v>
      </c>
      <c r="H2551">
        <f t="shared" si="395"/>
        <v>0.3</v>
      </c>
      <c r="I2551">
        <f t="shared" si="396"/>
        <v>0.2</v>
      </c>
      <c r="J2551">
        <f t="shared" si="397"/>
        <v>-4.7680509839920122E-3</v>
      </c>
      <c r="K2551" s="28">
        <f t="shared" si="398"/>
        <v>4.5379398000000171</v>
      </c>
      <c r="L2551" s="28">
        <f t="shared" si="399"/>
        <v>3.38238130000002</v>
      </c>
      <c r="M2551" s="28">
        <f t="shared" si="400"/>
        <v>5.8894086047982306</v>
      </c>
      <c r="N2551" s="28">
        <f t="shared" si="401"/>
        <v>2.9693918316253951</v>
      </c>
      <c r="O2551" s="7">
        <f t="shared" si="402"/>
        <v>4.8039509706920143</v>
      </c>
      <c r="P2551" s="7">
        <f>[1]!S_PQ_PctChange("H00906.CSI",$A$3,$A2551)/100</f>
        <v>1.591444414209561</v>
      </c>
    </row>
    <row r="2552" spans="1:16" x14ac:dyDescent="0.3">
      <c r="A2552" s="3">
        <v>20190701</v>
      </c>
      <c r="B2552" s="29">
        <f>板块策略指数!B2552</f>
        <v>5.2250062378792844E-2</v>
      </c>
      <c r="C2552" s="29">
        <f>板块策略指数!C2552</f>
        <v>2.7787061796745127E-2</v>
      </c>
      <c r="D2552" s="29">
        <f>板块策略指数!E2552</f>
        <v>3.99751735345018E-2</v>
      </c>
      <c r="E2552" s="29">
        <f>板块策略指数!F2552</f>
        <v>1.8308492276518099E-2</v>
      </c>
      <c r="F2552">
        <f t="shared" si="393"/>
        <v>0.30444505105416531</v>
      </c>
      <c r="G2552">
        <f t="shared" si="394"/>
        <v>0.19824481884983725</v>
      </c>
      <c r="H2552">
        <f t="shared" si="395"/>
        <v>0.30089358615575873</v>
      </c>
      <c r="I2552">
        <f t="shared" si="396"/>
        <v>0.19641654394023875</v>
      </c>
      <c r="J2552">
        <f t="shared" si="397"/>
        <v>3.6886681588641036E-2</v>
      </c>
      <c r="K2552" s="28">
        <f t="shared" si="398"/>
        <v>4.827297500000018</v>
      </c>
      <c r="L2552" s="28">
        <f t="shared" si="399"/>
        <v>3.5041548000000207</v>
      </c>
      <c r="M2552" s="28">
        <f t="shared" si="400"/>
        <v>6.1648139093251295</v>
      </c>
      <c r="N2552" s="28">
        <f t="shared" si="401"/>
        <v>3.042065411317183</v>
      </c>
      <c r="O2552" s="7">
        <f t="shared" si="402"/>
        <v>5.0180394621040145</v>
      </c>
      <c r="P2552" s="7">
        <f>[1]!S_PQ_PctChange("H00906.CSI",$A$3,$A2552)/100</f>
        <v>1.6670972531087194</v>
      </c>
    </row>
    <row r="2553" spans="1:16" x14ac:dyDescent="0.3">
      <c r="A2553" s="3">
        <v>20190702</v>
      </c>
      <c r="B2553" s="29">
        <f>板块策略指数!B2553</f>
        <v>-6.2530014985504694E-3</v>
      </c>
      <c r="C2553" s="29">
        <f>板块策略指数!C2553</f>
        <v>1.2322711466310971E-2</v>
      </c>
      <c r="D2553" s="29">
        <f>板块策略指数!E2553</f>
        <v>3.2962320625314402E-3</v>
      </c>
      <c r="E2553" s="29">
        <f>板块策略指数!F2553</f>
        <v>-1.9992187631390902E-3</v>
      </c>
      <c r="F2553">
        <f t="shared" si="393"/>
        <v>0.30219734819766197</v>
      </c>
      <c r="G2553">
        <f t="shared" si="394"/>
        <v>0.20045953867702712</v>
      </c>
      <c r="H2553">
        <f t="shared" si="395"/>
        <v>0.30154213960500342</v>
      </c>
      <c r="I2553">
        <f t="shared" si="396"/>
        <v>0.1958009735203074</v>
      </c>
      <c r="J2553">
        <f t="shared" si="397"/>
        <v>1.1383537879700802E-3</v>
      </c>
      <c r="K2553" s="28">
        <f t="shared" si="398"/>
        <v>4.7908594000000182</v>
      </c>
      <c r="L2553" s="28">
        <f t="shared" si="399"/>
        <v>3.5596582000000199</v>
      </c>
      <c r="M2553" s="28">
        <f t="shared" si="400"/>
        <v>6.1884307986551175</v>
      </c>
      <c r="N2553" s="28">
        <f t="shared" si="401"/>
        <v>3.0339844383050423</v>
      </c>
      <c r="O2553" s="7">
        <f t="shared" si="402"/>
        <v>5.0248901201218539</v>
      </c>
      <c r="P2553" s="7">
        <f>[1]!S_PQ_PctChange("H00906.CSI",$A$3,$A2553)/100</f>
        <v>1.6658667976149892</v>
      </c>
    </row>
    <row r="2554" spans="1:16" x14ac:dyDescent="0.3">
      <c r="A2554" s="3">
        <v>20190703</v>
      </c>
      <c r="B2554" s="29">
        <f>板块策略指数!B2554</f>
        <v>-1.8941782630744013E-2</v>
      </c>
      <c r="C2554" s="29">
        <f>板块策略指数!C2554</f>
        <v>-1.42562221001565E-2</v>
      </c>
      <c r="D2554" s="29">
        <f>板块策略指数!E2554</f>
        <v>-1.49535497665545E-2</v>
      </c>
      <c r="E2554" s="29">
        <f>板块策略指数!F2554</f>
        <v>-3.93190068689019E-3</v>
      </c>
      <c r="F2554">
        <f t="shared" si="393"/>
        <v>0.3006403518682394</v>
      </c>
      <c r="G2554">
        <f t="shared" si="394"/>
        <v>0.20037918839403707</v>
      </c>
      <c r="H2554">
        <f t="shared" si="395"/>
        <v>0.30120804310387911</v>
      </c>
      <c r="I2554">
        <f t="shared" si="396"/>
        <v>0.19777241663384426</v>
      </c>
      <c r="J2554">
        <f t="shared" si="397"/>
        <v>-1.3860947560196995E-2</v>
      </c>
      <c r="K2554" s="28">
        <f t="shared" si="398"/>
        <v>4.6811702000000173</v>
      </c>
      <c r="L2554" s="28">
        <f t="shared" si="399"/>
        <v>3.4946547000000194</v>
      </c>
      <c r="M2554" s="28">
        <f t="shared" si="400"/>
        <v>6.0809382409639952</v>
      </c>
      <c r="N2554" s="28">
        <f t="shared" si="401"/>
        <v>3.0181232121211661</v>
      </c>
      <c r="O2554" s="7">
        <f t="shared" si="402"/>
        <v>4.9413794341108961</v>
      </c>
      <c r="P2554" s="7">
        <f>[1]!S_PQ_PctChange("H00906.CSI",$A$3,$A2554)/100</f>
        <v>1.6392178756970965</v>
      </c>
    </row>
    <row r="2555" spans="1:16" x14ac:dyDescent="0.3">
      <c r="A2555" s="3">
        <v>20190704</v>
      </c>
      <c r="B2555" s="29">
        <f>板块策略指数!B2555</f>
        <v>-9.4621703113206869E-3</v>
      </c>
      <c r="C2555" s="29">
        <f>板块策略指数!C2555</f>
        <v>-1.2455417320489553E-2</v>
      </c>
      <c r="D2555" s="29">
        <f>板块策略指数!E2555</f>
        <v>-9.8198132696686296E-3</v>
      </c>
      <c r="E2555" s="29">
        <f>板块策略指数!F2555</f>
        <v>7.6576561005187204E-4</v>
      </c>
      <c r="F2555">
        <f t="shared" si="393"/>
        <v>0.30024167335395036</v>
      </c>
      <c r="G2555">
        <f t="shared" si="394"/>
        <v>0.19950875507855337</v>
      </c>
      <c r="H2555">
        <f t="shared" si="395"/>
        <v>0.30070000200956726</v>
      </c>
      <c r="I2555">
        <f t="shared" si="396"/>
        <v>0.19954956955792882</v>
      </c>
      <c r="J2555">
        <f t="shared" si="397"/>
        <v>-8.146876048948733E-3</v>
      </c>
      <c r="K2555" s="28">
        <f t="shared" si="398"/>
        <v>4.6274140000000177</v>
      </c>
      <c r="L2555" s="28">
        <f t="shared" si="399"/>
        <v>3.4386719000000188</v>
      </c>
      <c r="M2555" s="28">
        <f t="shared" si="400"/>
        <v>6.0114047496636731</v>
      </c>
      <c r="N2555" s="28">
        <f t="shared" si="401"/>
        <v>3.02120015269396</v>
      </c>
      <c r="O2555" s="7">
        <f t="shared" si="402"/>
        <v>4.8929757523014219</v>
      </c>
      <c r="P2555" s="7">
        <f>[1]!S_PQ_PctChange("H00906.CSI",$A$3,$A2555)/100</f>
        <v>1.6270283697038126</v>
      </c>
    </row>
    <row r="2556" spans="1:16" x14ac:dyDescent="0.3">
      <c r="A2556" s="3">
        <v>20190705</v>
      </c>
      <c r="B2556" s="29">
        <f>板块策略指数!B2556</f>
        <v>7.4194114739026861E-3</v>
      </c>
      <c r="C2556" s="29">
        <f>板块策略指数!C2556</f>
        <v>1.6329479094861724E-2</v>
      </c>
      <c r="D2556" s="29">
        <f>板块策略指数!E2556</f>
        <v>1.3926728819567699E-2</v>
      </c>
      <c r="E2556" s="29">
        <f>板块策略指数!F2556</f>
        <v>3.8117152577275099E-4</v>
      </c>
      <c r="F2556">
        <f t="shared" si="393"/>
        <v>0.2995488917017482</v>
      </c>
      <c r="G2556">
        <f t="shared" si="394"/>
        <v>0.20080887899137981</v>
      </c>
      <c r="H2556">
        <f t="shared" si="395"/>
        <v>0.30194402034821421</v>
      </c>
      <c r="I2556">
        <f t="shared" si="396"/>
        <v>0.19769820895865747</v>
      </c>
      <c r="J2556">
        <f t="shared" si="397"/>
        <v>9.7493205594495636E-3</v>
      </c>
      <c r="K2556" s="28">
        <f t="shared" si="398"/>
        <v>4.6691661000000186</v>
      </c>
      <c r="L2556" s="28">
        <f t="shared" si="399"/>
        <v>3.51115310000002</v>
      </c>
      <c r="M2556" s="28">
        <f t="shared" si="400"/>
        <v>6.1090506822564681</v>
      </c>
      <c r="N2556" s="28">
        <f t="shared" si="401"/>
        <v>3.0227329196915997</v>
      </c>
      <c r="O2556" s="7">
        <f t="shared" si="402"/>
        <v>4.9504282619596722</v>
      </c>
      <c r="P2556" s="7">
        <f>[1]!S_PQ_PctChange("H00906.CSI",$A$3,$A2556)/100</f>
        <v>1.6414545272567471</v>
      </c>
    </row>
    <row r="2557" spans="1:16" x14ac:dyDescent="0.3">
      <c r="A2557" s="3">
        <v>20190708</v>
      </c>
      <c r="B2557" s="29">
        <f>板块策略指数!B2557</f>
        <v>-3.1117116148704927E-2</v>
      </c>
      <c r="C2557" s="29">
        <f>板块策略指数!C2557</f>
        <v>-2.2212569110101877E-2</v>
      </c>
      <c r="D2557" s="29">
        <f>板块策略指数!E2557</f>
        <v>-2.0522937792970299E-2</v>
      </c>
      <c r="E2557" s="29">
        <f>板块策略指数!F2557</f>
        <v>-1.93972658060249E-2</v>
      </c>
      <c r="F2557">
        <f t="shared" si="393"/>
        <v>0.2973076287173127</v>
      </c>
      <c r="G2557">
        <f t="shared" si="394"/>
        <v>0.20113813279178286</v>
      </c>
      <c r="H2557">
        <f t="shared" si="395"/>
        <v>0.30296171842564129</v>
      </c>
      <c r="I2557">
        <f t="shared" si="396"/>
        <v>0.19859252006526282</v>
      </c>
      <c r="J2557">
        <f t="shared" si="397"/>
        <v>-2.381316181292913E-2</v>
      </c>
      <c r="K2557" s="28">
        <f t="shared" si="398"/>
        <v>4.4927580000000171</v>
      </c>
      <c r="L2557" s="28">
        <f t="shared" si="399"/>
        <v>3.4109488000000194</v>
      </c>
      <c r="M2557" s="28">
        <f t="shared" si="400"/>
        <v>5.9631520773374458</v>
      </c>
      <c r="N2557" s="28">
        <f t="shared" si="401"/>
        <v>2.9447028999816953</v>
      </c>
      <c r="O2557" s="7">
        <f t="shared" si="402"/>
        <v>4.8087297509014002</v>
      </c>
      <c r="P2557" s="7">
        <f>[1]!S_PQ_PctChange("H00906.CSI",$A$3,$A2557)/100</f>
        <v>1.5740575317700856</v>
      </c>
    </row>
    <row r="2558" spans="1:16" x14ac:dyDescent="0.3">
      <c r="A2558" s="3">
        <v>20190709</v>
      </c>
      <c r="B2558" s="29">
        <f>板块策略指数!B2558</f>
        <v>-7.5852604465735923E-4</v>
      </c>
      <c r="C2558" s="29">
        <f>板块策略指数!C2558</f>
        <v>3.9281798056680408E-4</v>
      </c>
      <c r="D2558" s="29">
        <f>板块策略指数!E2558</f>
        <v>-2.6370044040944E-3</v>
      </c>
      <c r="E2558" s="29">
        <f>板块策略指数!F2558</f>
        <v>-2.2944671144834602E-3</v>
      </c>
      <c r="F2558">
        <f t="shared" si="393"/>
        <v>0.29749893303102976</v>
      </c>
      <c r="G2558">
        <f t="shared" si="394"/>
        <v>0.20149946039068059</v>
      </c>
      <c r="H2558">
        <f t="shared" si="395"/>
        <v>0.30258675538090307</v>
      </c>
      <c r="I2558">
        <f t="shared" si="396"/>
        <v>0.19841485119738625</v>
      </c>
      <c r="J2558">
        <f t="shared" si="397"/>
        <v>-1.401080296751722E-3</v>
      </c>
      <c r="K2558" s="28">
        <f t="shared" si="398"/>
        <v>4.4885916000000172</v>
      </c>
      <c r="L2558" s="28">
        <f t="shared" si="399"/>
        <v>3.4126815000000192</v>
      </c>
      <c r="M2558" s="28">
        <f t="shared" si="400"/>
        <v>5.9447902146431275</v>
      </c>
      <c r="N2558" s="28">
        <f t="shared" si="401"/>
        <v>2.93565190890128</v>
      </c>
      <c r="O2558" s="7">
        <f t="shared" si="402"/>
        <v>4.8005912540982569</v>
      </c>
      <c r="P2558" s="7">
        <f>[1]!S_PQ_PctChange("H00906.CSI",$A$3,$A2558)/100</f>
        <v>1.5717962231417797</v>
      </c>
    </row>
    <row r="2559" spans="1:16" x14ac:dyDescent="0.3">
      <c r="A2559" s="3">
        <v>20190710</v>
      </c>
      <c r="B2559" s="29">
        <f>板块策略指数!B2559</f>
        <v>-1.993771954174452E-4</v>
      </c>
      <c r="C2559" s="29">
        <f>板块策略指数!C2559</f>
        <v>2.8428292411314914E-3</v>
      </c>
      <c r="D2559" s="29">
        <f>板块策略指数!E2559</f>
        <v>-1.1238149169527001E-3</v>
      </c>
      <c r="E2559" s="29">
        <f>板块策略指数!F2559</f>
        <v>-3.4805174853010201E-3</v>
      </c>
      <c r="F2559">
        <f t="shared" si="393"/>
        <v>0.29759351121941041</v>
      </c>
      <c r="G2559">
        <f t="shared" si="394"/>
        <v>0.2021768394068745</v>
      </c>
      <c r="H2559">
        <f t="shared" si="395"/>
        <v>0.30240308370728625</v>
      </c>
      <c r="I2559">
        <f t="shared" si="396"/>
        <v>0.19782656566642853</v>
      </c>
      <c r="J2559">
        <f t="shared" si="397"/>
        <v>-5.1712381314184507E-4</v>
      </c>
      <c r="K2559" s="28">
        <f t="shared" si="398"/>
        <v>4.487497300000018</v>
      </c>
      <c r="L2559" s="28">
        <f t="shared" si="399"/>
        <v>3.4252260000000199</v>
      </c>
      <c r="M2559" s="28">
        <f t="shared" si="400"/>
        <v>5.9369855558048048</v>
      </c>
      <c r="N2559" s="28">
        <f t="shared" si="401"/>
        <v>2.9219538036162911</v>
      </c>
      <c r="O2559" s="7">
        <f t="shared" si="402"/>
        <v>4.7975916302304604</v>
      </c>
      <c r="P2559" s="7">
        <f>[1]!S_PQ_PctChange("H00906.CSI",$A$3,$A2559)/100</f>
        <v>1.56472501373602</v>
      </c>
    </row>
    <row r="2560" spans="1:16" x14ac:dyDescent="0.3">
      <c r="A2560" s="3">
        <v>20190711</v>
      </c>
      <c r="B2560" s="29">
        <f>板块策略指数!B2560</f>
        <v>-2.5175228787812447E-3</v>
      </c>
      <c r="C2560" s="29">
        <f>板块策略指数!C2560</f>
        <v>9.6966798983829695E-4</v>
      </c>
      <c r="D2560" s="29">
        <f>板块策略指数!E2560</f>
        <v>-1.8753222333569399E-3</v>
      </c>
      <c r="E2560" s="29">
        <f>板块策略指数!F2560</f>
        <v>4.1075488147509403E-3</v>
      </c>
      <c r="F2560">
        <f t="shared" si="393"/>
        <v>0.29693567243368846</v>
      </c>
      <c r="G2560">
        <f t="shared" si="394"/>
        <v>0.20243516805962125</v>
      </c>
      <c r="H2560">
        <f t="shared" si="395"/>
        <v>0.30192887645244332</v>
      </c>
      <c r="I2560">
        <f t="shared" si="396"/>
        <v>0.19870028305424661</v>
      </c>
      <c r="J2560">
        <f t="shared" si="397"/>
        <v>-3.076750145947708E-4</v>
      </c>
      <c r="K2560" s="28">
        <f t="shared" si="398"/>
        <v>4.4736824000000173</v>
      </c>
      <c r="L2560" s="28">
        <f t="shared" si="399"/>
        <v>3.4295170000000201</v>
      </c>
      <c r="M2560" s="28">
        <f t="shared" si="400"/>
        <v>5.9239764725595281</v>
      </c>
      <c r="N2560" s="28">
        <f t="shared" si="401"/>
        <v>2.9380634203138429</v>
      </c>
      <c r="O2560" s="7">
        <f t="shared" si="402"/>
        <v>4.7958078561410149</v>
      </c>
      <c r="P2560" s="7">
        <f>[1]!S_PQ_PctChange("H00906.CSI",$A$3,$A2560)/100</f>
        <v>1.5659197607899435</v>
      </c>
    </row>
    <row r="2561" spans="1:16" x14ac:dyDescent="0.3">
      <c r="A2561" s="3">
        <v>20190712</v>
      </c>
      <c r="B2561" s="29">
        <f>板块策略指数!B2561</f>
        <v>-1.1116282523077024E-3</v>
      </c>
      <c r="C2561" s="29">
        <f>板块策略指数!C2561</f>
        <v>4.2205504573073361E-3</v>
      </c>
      <c r="D2561" s="29">
        <f>板块策略指数!E2561</f>
        <v>7.4701006532194901E-3</v>
      </c>
      <c r="E2561" s="29">
        <f>板块策略指数!F2561</f>
        <v>1.24003106070885E-2</v>
      </c>
      <c r="F2561">
        <f t="shared" si="393"/>
        <v>0.29505839556824692</v>
      </c>
      <c r="G2561">
        <f t="shared" si="394"/>
        <v>0.20222912902233425</v>
      </c>
      <c r="H2561">
        <f t="shared" si="395"/>
        <v>0.30259758758041966</v>
      </c>
      <c r="I2561">
        <f t="shared" si="396"/>
        <v>0.20011488782899883</v>
      </c>
      <c r="J2561">
        <f t="shared" si="397"/>
        <v>5.2436900833361336E-3</v>
      </c>
      <c r="K2561" s="28">
        <f t="shared" si="398"/>
        <v>4.4675977000000175</v>
      </c>
      <c r="L2561" s="28">
        <f t="shared" si="399"/>
        <v>3.4482120000000211</v>
      </c>
      <c r="M2561" s="28">
        <f t="shared" si="400"/>
        <v>5.9756992737300711</v>
      </c>
      <c r="N2561" s="28">
        <f t="shared" si="401"/>
        <v>2.9868966299161479</v>
      </c>
      <c r="O2561" s="7">
        <f t="shared" si="402"/>
        <v>4.8261992763211836</v>
      </c>
      <c r="P2561" s="7">
        <f>[1]!S_PQ_PctChange("H00906.CSI",$A$3,$A2561)/100</f>
        <v>1.5838578564301775</v>
      </c>
    </row>
    <row r="2562" spans="1:16" x14ac:dyDescent="0.3">
      <c r="A2562" s="3">
        <v>20190715</v>
      </c>
      <c r="B2562" s="29">
        <f>板块策略指数!B2562</f>
        <v>7.9253819277888948E-3</v>
      </c>
      <c r="C2562" s="29">
        <f>板块策略指数!C2562</f>
        <v>3.8022243544147075E-3</v>
      </c>
      <c r="D2562" s="29">
        <f>板块策略指数!E2562</f>
        <v>2.0350488036204601E-4</v>
      </c>
      <c r="E2562" s="29">
        <f>板块策略指数!F2562</f>
        <v>3.3374149984703201E-4</v>
      </c>
      <c r="F2562">
        <f t="shared" ref="F2562:F2625" si="403">IF(MID($A2562,6,1)&lt;&gt;MID($A2563,6,1),0.3,F2561*(1+B2562)/(1+$J2562))</f>
        <v>0.29643765155215973</v>
      </c>
      <c r="G2562">
        <f t="shared" ref="G2562:G2625" si="404">IF(MID($A2562,6,1)&lt;&gt;MID($A2563,6,1),0.2,G2561*(1+C2562)/(1+$J2562))</f>
        <v>0.20234331962933402</v>
      </c>
      <c r="H2562">
        <f t="shared" ref="H2562:H2625" si="405">IF(MID($A2562,6,1)&lt;&gt;MID($A2563,6,1),0.3,H2561*(1+D2562)/(1+$J2562))</f>
        <v>0.30168300060052017</v>
      </c>
      <c r="I2562">
        <f t="shared" ref="I2562:I2625" si="406">IF(MID($A2562,6,1)&lt;&gt;MID($A2563,6,1),0.2,I2561*(1+E2562)/(1+$J2562))</f>
        <v>0.1995360282179858</v>
      </c>
      <c r="J2562">
        <f t="shared" si="397"/>
        <v>3.235737724083932E-3</v>
      </c>
      <c r="K2562" s="28">
        <f t="shared" si="398"/>
        <v>4.5109305000000175</v>
      </c>
      <c r="L2562" s="28">
        <f t="shared" si="399"/>
        <v>3.4651251000000212</v>
      </c>
      <c r="M2562" s="28">
        <f t="shared" si="400"/>
        <v>5.9771188625762139</v>
      </c>
      <c r="N2562" s="28">
        <f t="shared" si="401"/>
        <v>2.9882272227771511</v>
      </c>
      <c r="O2562" s="7">
        <f t="shared" si="402"/>
        <v>4.8450513291076067</v>
      </c>
      <c r="P2562" s="7">
        <f>[1]!S_PQ_PctChange("H00906.CSI",$A$3,$A2562)/100</f>
        <v>1.5998952726196025</v>
      </c>
    </row>
    <row r="2563" spans="1:16" x14ac:dyDescent="0.3">
      <c r="A2563" s="3">
        <v>20190716</v>
      </c>
      <c r="B2563" s="29">
        <f>板块策略指数!B2563</f>
        <v>-4.751665803080043E-3</v>
      </c>
      <c r="C2563" s="29">
        <f>板块策略指数!C2563</f>
        <v>-4.5257410593043711E-3</v>
      </c>
      <c r="D2563" s="29">
        <f>板块策略指数!E2563</f>
        <v>-1.05049167427173E-2</v>
      </c>
      <c r="E2563" s="29">
        <f>板块策略指数!F2563</f>
        <v>-2.8300127296096498E-3</v>
      </c>
      <c r="F2563">
        <f t="shared" si="403"/>
        <v>0.29682730932729895</v>
      </c>
      <c r="G2563">
        <f t="shared" si="404"/>
        <v>0.20265528642233033</v>
      </c>
      <c r="H2563">
        <f t="shared" si="405"/>
        <v>0.30033331621049397</v>
      </c>
      <c r="I2563">
        <f t="shared" si="406"/>
        <v>0.20018408803987645</v>
      </c>
      <c r="J2563">
        <f t="shared" ref="J2563:J2626" si="407">SUMPRODUCT(F2562:I2562,B2563:E2563)</f>
        <v>-6.0581704252224283E-3</v>
      </c>
      <c r="K2563" s="28">
        <f t="shared" ref="K2563:K2626" si="408">(1+K2562)*(1+B2563)-1</f>
        <v>4.4847444000000163</v>
      </c>
      <c r="L2563" s="28">
        <f t="shared" ref="L2563:L2626" si="409">(1+L2562)*(1+C2563)-1</f>
        <v>3.4449171000000209</v>
      </c>
      <c r="M2563" s="28">
        <f t="shared" ref="M2563:M2626" si="410">(1+M2562)*(1+D2563)-1</f>
        <v>5.9038248098208088</v>
      </c>
      <c r="N2563" s="28">
        <f t="shared" ref="N2563:N2626" si="411">(1+N2562)*(1+E2563)-1</f>
        <v>2.9769404889681157</v>
      </c>
      <c r="O2563" s="7">
        <f t="shared" si="402"/>
        <v>4.8096410120117001</v>
      </c>
      <c r="P2563" s="7">
        <f>[1]!S_PQ_PctChange("H00906.CSI",$A$3,$A2563)/100</f>
        <v>1.591992186889112</v>
      </c>
    </row>
    <row r="2564" spans="1:16" x14ac:dyDescent="0.3">
      <c r="A2564" s="3">
        <v>20190717</v>
      </c>
      <c r="B2564" s="29">
        <f>板块策略指数!B2564</f>
        <v>3.1606942339920787E-3</v>
      </c>
      <c r="C2564" s="29">
        <f>板块策略指数!C2564</f>
        <v>-5.6738516000669282E-3</v>
      </c>
      <c r="D2564" s="29">
        <f>板块策略指数!E2564</f>
        <v>-3.76589512682131E-3</v>
      </c>
      <c r="E2564" s="29">
        <f>板块策略指数!F2564</f>
        <v>-3.38954508585862E-3</v>
      </c>
      <c r="F2564">
        <f t="shared" si="403"/>
        <v>0.29836855592331174</v>
      </c>
      <c r="G2564">
        <f t="shared" si="404"/>
        <v>0.20191356059762083</v>
      </c>
      <c r="H2564">
        <f t="shared" si="405"/>
        <v>0.29980826863469867</v>
      </c>
      <c r="I2564">
        <f t="shared" si="406"/>
        <v>0.19990961484436845</v>
      </c>
      <c r="J2564">
        <f t="shared" si="407"/>
        <v>-2.021212419869019E-3</v>
      </c>
      <c r="K2564" s="28">
        <f t="shared" si="408"/>
        <v>4.5020800000000172</v>
      </c>
      <c r="L2564" s="28">
        <f t="shared" si="409"/>
        <v>3.4196973000000206</v>
      </c>
      <c r="M2564" s="28">
        <f t="shared" si="410"/>
        <v>5.8778257296130763</v>
      </c>
      <c r="N2564" s="28">
        <f t="shared" si="411"/>
        <v>2.9634604698769818</v>
      </c>
      <c r="O2564" s="7">
        <f t="shared" ref="O2564:O2627" si="412">(1+O2563)*(1+J2564)-1</f>
        <v>4.7978984934432418</v>
      </c>
      <c r="P2564" s="7">
        <f>[1]!S_PQ_PctChange("H00906.CSI",$A$3,$A2564)/100</f>
        <v>1.5909426715334405</v>
      </c>
    </row>
    <row r="2565" spans="1:16" x14ac:dyDescent="0.3">
      <c r="A2565" s="3">
        <v>20190718</v>
      </c>
      <c r="B2565" s="29">
        <f>板块策略指数!B2565</f>
        <v>-2.2161964202628771E-2</v>
      </c>
      <c r="C2565" s="29">
        <f>板块策略指数!C2565</f>
        <v>-1.4828051685802092E-2</v>
      </c>
      <c r="D2565" s="29">
        <f>板块策略指数!E2565</f>
        <v>-1.28995011597616E-2</v>
      </c>
      <c r="E2565" s="29">
        <f>板块策略指数!F2565</f>
        <v>-3.8995404778987999E-3</v>
      </c>
      <c r="F2565">
        <f t="shared" si="403"/>
        <v>0.29597475464768058</v>
      </c>
      <c r="G2565">
        <f t="shared" si="404"/>
        <v>0.20179584280476201</v>
      </c>
      <c r="H2565">
        <f t="shared" si="405"/>
        <v>0.30022003294612903</v>
      </c>
      <c r="I2565">
        <f t="shared" si="406"/>
        <v>0.20200936960142804</v>
      </c>
      <c r="J2565">
        <f t="shared" si="407"/>
        <v>-1.4253350712134516E-2</v>
      </c>
      <c r="K2565" s="28">
        <f t="shared" si="408"/>
        <v>4.3801431000000175</v>
      </c>
      <c r="L2565" s="28">
        <f t="shared" si="409"/>
        <v>3.3541618000000204</v>
      </c>
      <c r="M2565" s="28">
        <f t="shared" si="410"/>
        <v>5.7891052086372943</v>
      </c>
      <c r="N2565" s="28">
        <f t="shared" si="411"/>
        <v>2.9480047953421447</v>
      </c>
      <c r="O2565" s="7">
        <f t="shared" si="412"/>
        <v>4.7152590128228393</v>
      </c>
      <c r="P2565" s="7">
        <f>[1]!S_PQ_PctChange("H00906.CSI",$A$3,$A2565)/100</f>
        <v>1.5625424200626177</v>
      </c>
    </row>
    <row r="2566" spans="1:16" x14ac:dyDescent="0.3">
      <c r="A2566" s="3">
        <v>20190719</v>
      </c>
      <c r="B2566" s="29">
        <f>板块策略指数!B2566</f>
        <v>4.5713839841917299E-3</v>
      </c>
      <c r="C2566" s="29">
        <f>板块策略指数!C2566</f>
        <v>1.9452653321243723E-3</v>
      </c>
      <c r="D2566" s="29">
        <f>板块策略指数!E2566</f>
        <v>4.0837342162838202E-3</v>
      </c>
      <c r="E2566" s="29">
        <f>板块策略指数!F2566</f>
        <v>1.7367980969537501E-2</v>
      </c>
      <c r="F2566">
        <f t="shared" si="403"/>
        <v>0.29541346764632764</v>
      </c>
      <c r="G2566">
        <f t="shared" si="404"/>
        <v>0.20088662895668466</v>
      </c>
      <c r="H2566">
        <f t="shared" si="405"/>
        <v>0.29950523555207947</v>
      </c>
      <c r="I2566">
        <f t="shared" si="406"/>
        <v>0.20419466784490781</v>
      </c>
      <c r="J2566">
        <f t="shared" si="407"/>
        <v>6.4800744181582395E-3</v>
      </c>
      <c r="K2566" s="28">
        <f t="shared" si="408"/>
        <v>4.4047378000000172</v>
      </c>
      <c r="L2566" s="28">
        <f t="shared" si="409"/>
        <v>3.3626318000000204</v>
      </c>
      <c r="M2566" s="28">
        <f t="shared" si="410"/>
        <v>5.8168301098757569</v>
      </c>
      <c r="N2566" s="28">
        <f t="shared" si="411"/>
        <v>3.0165736674952894</v>
      </c>
      <c r="O2566" s="7">
        <f t="shared" si="412"/>
        <v>4.7522943165449814</v>
      </c>
      <c r="P2566" s="7">
        <f>[1]!S_PQ_PctChange("H00906.CSI",$A$3,$A2566)/100</f>
        <v>1.5882386303806362</v>
      </c>
    </row>
    <row r="2567" spans="1:16" x14ac:dyDescent="0.3">
      <c r="A2567" s="3">
        <v>20190722</v>
      </c>
      <c r="B2567" s="29">
        <f>板块策略指数!B2567</f>
        <v>-5.1926663306404242E-3</v>
      </c>
      <c r="C2567" s="29">
        <f>板块策略指数!C2567</f>
        <v>-8.5125909548452658E-3</v>
      </c>
      <c r="D2567" s="29">
        <f>板块策略指数!E2567</f>
        <v>-7.8361033346247798E-3</v>
      </c>
      <c r="E2567" s="29">
        <f>板块策略指数!F2567</f>
        <v>-4.6331786078222196E-3</v>
      </c>
      <c r="F2567">
        <f t="shared" si="403"/>
        <v>0.29581323698412459</v>
      </c>
      <c r="G2567">
        <f t="shared" si="404"/>
        <v>0.20048716259574859</v>
      </c>
      <c r="H2567">
        <f t="shared" si="405"/>
        <v>0.29911360925838998</v>
      </c>
      <c r="I2567">
        <f t="shared" si="406"/>
        <v>0.2045859911617364</v>
      </c>
      <c r="J2567">
        <f t="shared" si="407"/>
        <v>-6.5370736096084714E-3</v>
      </c>
      <c r="K2567" s="28">
        <f t="shared" si="408"/>
        <v>4.3766728000000175</v>
      </c>
      <c r="L2567" s="28">
        <f t="shared" si="409"/>
        <v>3.32549450000002</v>
      </c>
      <c r="M2567" s="28">
        <f t="shared" si="410"/>
        <v>5.7634127247201885</v>
      </c>
      <c r="N2567" s="28">
        <f t="shared" si="411"/>
        <v>2.9979641643023083</v>
      </c>
      <c r="O2567" s="7">
        <f t="shared" si="412"/>
        <v>4.7146911451735942</v>
      </c>
      <c r="P2567" s="7">
        <f>[1]!S_PQ_PctChange("H00906.CSI",$A$3,$A2567)/100</f>
        <v>1.562137064109421</v>
      </c>
    </row>
    <row r="2568" spans="1:16" x14ac:dyDescent="0.3">
      <c r="A2568" s="3">
        <v>20190723</v>
      </c>
      <c r="B2568" s="29">
        <f>板块策略指数!B2568</f>
        <v>1.551158180947893E-2</v>
      </c>
      <c r="C2568" s="29">
        <f>板块策略指数!C2568</f>
        <v>7.1755726426193048E-3</v>
      </c>
      <c r="D2568" s="29">
        <f>板块策略指数!E2568</f>
        <v>1.8858245696749499E-3</v>
      </c>
      <c r="E2568" s="29">
        <f>板块策略指数!F2568</f>
        <v>-1.70476109031038E-3</v>
      </c>
      <c r="F2568">
        <f t="shared" si="403"/>
        <v>0.29853815957695629</v>
      </c>
      <c r="G2568">
        <f t="shared" si="404"/>
        <v>0.20067308172169881</v>
      </c>
      <c r="H2568">
        <f t="shared" si="405"/>
        <v>0.29781856842847176</v>
      </c>
      <c r="I2568">
        <f t="shared" si="406"/>
        <v>0.20297019027287272</v>
      </c>
      <c r="J2568">
        <f t="shared" si="407"/>
        <v>6.2424469810329619E-3</v>
      </c>
      <c r="K2568" s="28">
        <f t="shared" si="408"/>
        <v>4.4600735000000178</v>
      </c>
      <c r="L2568" s="28">
        <f t="shared" si="409"/>
        <v>3.3565324000000203</v>
      </c>
      <c r="M2568" s="28">
        <f t="shared" si="410"/>
        <v>5.7761673346113174</v>
      </c>
      <c r="N2568" s="28">
        <f t="shared" si="411"/>
        <v>2.9911485905545505</v>
      </c>
      <c r="O2568" s="7">
        <f t="shared" si="412"/>
        <v>4.7503648016603188</v>
      </c>
      <c r="P2568" s="7">
        <f>[1]!S_PQ_PctChange("H00906.CSI",$A$3,$A2568)/100</f>
        <v>1.5733737542446122</v>
      </c>
    </row>
    <row r="2569" spans="1:16" x14ac:dyDescent="0.3">
      <c r="A2569" s="3">
        <v>20190724</v>
      </c>
      <c r="B2569" s="29">
        <f>板块策略指数!B2569</f>
        <v>1.7709779914134763E-2</v>
      </c>
      <c r="C2569" s="29">
        <f>板块策略指数!C2569</f>
        <v>7.0092443246835608E-3</v>
      </c>
      <c r="D2569" s="29">
        <f>板块策略指数!E2569</f>
        <v>6.0432166925144396E-3</v>
      </c>
      <c r="E2569" s="29">
        <f>板块策略指数!F2569</f>
        <v>7.1651193054336404E-3</v>
      </c>
      <c r="F2569">
        <f t="shared" si="403"/>
        <v>0.30083261224239738</v>
      </c>
      <c r="G2569">
        <f t="shared" si="404"/>
        <v>0.20008922093104467</v>
      </c>
      <c r="H2569">
        <f t="shared" si="405"/>
        <v>0.29666719446043072</v>
      </c>
      <c r="I2569">
        <f t="shared" si="406"/>
        <v>0.20241097236612668</v>
      </c>
      <c r="J2569">
        <f t="shared" si="407"/>
        <v>9.9476995340727122E-3</v>
      </c>
      <c r="K2569" s="28">
        <f t="shared" si="408"/>
        <v>4.5567702000000176</v>
      </c>
      <c r="L2569" s="28">
        <f t="shared" si="409"/>
        <v>3.3870684000000209</v>
      </c>
      <c r="M2569" s="28">
        <f t="shared" si="410"/>
        <v>5.8171171821591114</v>
      </c>
      <c r="N2569" s="28">
        <f t="shared" si="411"/>
        <v>3.0197456463715868</v>
      </c>
      <c r="O2569" s="7">
        <f t="shared" si="412"/>
        <v>4.8075677029185435</v>
      </c>
      <c r="P2569" s="7">
        <f>[1]!S_PQ_PctChange("H00906.CSI",$A$3,$A2569)/100</f>
        <v>1.5952701695342888</v>
      </c>
    </row>
    <row r="2570" spans="1:16" x14ac:dyDescent="0.3">
      <c r="A2570" s="3">
        <v>20190725</v>
      </c>
      <c r="B2570" s="29">
        <f>板块策略指数!B2570</f>
        <v>1.7483267528320631E-2</v>
      </c>
      <c r="C2570" s="29">
        <f>板块策略指数!C2570</f>
        <v>2.3495644608596245E-3</v>
      </c>
      <c r="D2570" s="29">
        <f>板块策略指数!E2570</f>
        <v>6.3825622063446198E-3</v>
      </c>
      <c r="E2570" s="29">
        <f>板块策略指数!F2570</f>
        <v>1.05693351684283E-2</v>
      </c>
      <c r="F2570">
        <f t="shared" si="403"/>
        <v>0.3031328134355018</v>
      </c>
      <c r="G2570">
        <f t="shared" si="404"/>
        <v>0.1986203115113104</v>
      </c>
      <c r="H2570">
        <f t="shared" si="405"/>
        <v>0.29567417048075562</v>
      </c>
      <c r="I2570">
        <f t="shared" si="406"/>
        <v>0.20257270457243154</v>
      </c>
      <c r="J2570">
        <f t="shared" si="407"/>
        <v>9.762505795508556E-3</v>
      </c>
      <c r="K2570" s="28">
        <f t="shared" si="408"/>
        <v>4.6539207000000173</v>
      </c>
      <c r="L2570" s="28">
        <f t="shared" si="409"/>
        <v>3.3973761000000211</v>
      </c>
      <c r="M2570" s="28">
        <f t="shared" si="410"/>
        <v>5.860627856642183</v>
      </c>
      <c r="N2570" s="28">
        <f t="shared" si="411"/>
        <v>3.0622316853999187</v>
      </c>
      <c r="O2570" s="7">
        <f t="shared" si="412"/>
        <v>4.8642641162760949</v>
      </c>
      <c r="P2570" s="7">
        <f>[1]!S_PQ_PctChange("H00906.CSI",$A$3,$A2570)/100</f>
        <v>1.6140573441052926</v>
      </c>
    </row>
    <row r="2571" spans="1:16" x14ac:dyDescent="0.3">
      <c r="A2571" s="3">
        <v>20190726</v>
      </c>
      <c r="B2571" s="29">
        <f>板块策略指数!B2571</f>
        <v>4.6380381670369309E-3</v>
      </c>
      <c r="C2571" s="29">
        <f>板块策略指数!C2571</f>
        <v>6.494850417729606E-3</v>
      </c>
      <c r="D2571" s="29">
        <f>板块策略指数!E2571</f>
        <v>-1.38248943489572E-4</v>
      </c>
      <c r="E2571" s="29">
        <f>板块策略指数!F2571</f>
        <v>-2.8915368237349598E-4</v>
      </c>
      <c r="F2571">
        <f t="shared" si="403"/>
        <v>0.30375006809807958</v>
      </c>
      <c r="G2571">
        <f t="shared" si="404"/>
        <v>0.19939259794633515</v>
      </c>
      <c r="H2571">
        <f t="shared" si="405"/>
        <v>0.29486767008513093</v>
      </c>
      <c r="I2571">
        <f t="shared" si="406"/>
        <v>0.20198966387045383</v>
      </c>
      <c r="J2571">
        <f t="shared" si="407"/>
        <v>2.5964994864223646E-3</v>
      </c>
      <c r="K2571" s="28">
        <f t="shared" si="408"/>
        <v>4.6801438000000184</v>
      </c>
      <c r="L2571" s="28">
        <f t="shared" si="409"/>
        <v>3.4259364000000199</v>
      </c>
      <c r="M2571" s="28">
        <f t="shared" si="410"/>
        <v>5.8596793820893271</v>
      </c>
      <c r="N2571" s="28">
        <f t="shared" si="411"/>
        <v>3.0610570761494316</v>
      </c>
      <c r="O2571" s="7">
        <f t="shared" si="412"/>
        <v>4.8794906750422502</v>
      </c>
      <c r="P2571" s="7">
        <f>[1]!S_PQ_PctChange("H00906.CSI",$A$3,$A2571)/100</f>
        <v>1.6191355534078362</v>
      </c>
    </row>
    <row r="2572" spans="1:16" x14ac:dyDescent="0.3">
      <c r="A2572" s="3">
        <v>20190729</v>
      </c>
      <c r="B2572" s="29">
        <f>板块策略指数!B2572</f>
        <v>4.8706689432757621E-3</v>
      </c>
      <c r="C2572" s="29">
        <f>板块策略指数!C2572</f>
        <v>-6.7535764860966871E-3</v>
      </c>
      <c r="D2572" s="29">
        <f>板块策略指数!E2572</f>
        <v>4.1840396043330997E-3</v>
      </c>
      <c r="E2572" s="29">
        <f>板块策略指数!F2572</f>
        <v>-4.3355644647560402E-3</v>
      </c>
      <c r="F2572">
        <f t="shared" si="403"/>
        <v>0.30507978520138118</v>
      </c>
      <c r="G2572">
        <f t="shared" si="404"/>
        <v>0.19794882127723815</v>
      </c>
      <c r="H2572">
        <f t="shared" si="405"/>
        <v>0.29595613753253347</v>
      </c>
      <c r="I2572">
        <f t="shared" si="406"/>
        <v>0.20101525598884662</v>
      </c>
      <c r="J2572">
        <f t="shared" si="407"/>
        <v>4.9085166295997202E-4</v>
      </c>
      <c r="K2572" s="28">
        <f t="shared" si="408"/>
        <v>4.7078099000000195</v>
      </c>
      <c r="L2572" s="28">
        <f t="shared" si="409"/>
        <v>3.3960455000000209</v>
      </c>
      <c r="M2572" s="28">
        <f t="shared" si="410"/>
        <v>5.8883805522970158</v>
      </c>
      <c r="N2572" s="28">
        <f t="shared" si="411"/>
        <v>3.0434501014007322</v>
      </c>
      <c r="O2572" s="7">
        <f t="shared" si="412"/>
        <v>4.8823766328174525</v>
      </c>
      <c r="P2572" s="7">
        <f>[1]!S_PQ_PctChange("H00906.CSI",$A$3,$A2572)/100</f>
        <v>1.616884514214044</v>
      </c>
    </row>
    <row r="2573" spans="1:16" x14ac:dyDescent="0.3">
      <c r="A2573" s="3">
        <v>20190730</v>
      </c>
      <c r="B2573" s="29">
        <f>板块策略指数!B2573</f>
        <v>9.2699303107474898E-4</v>
      </c>
      <c r="C2573" s="29">
        <f>板块策略指数!C2573</f>
        <v>7.1899847260452768E-3</v>
      </c>
      <c r="D2573" s="29">
        <f>板块策略指数!E2573</f>
        <v>3.4586346865998398E-3</v>
      </c>
      <c r="E2573" s="29">
        <f>板块策略指数!F2573</f>
        <v>6.1659399294059902E-3</v>
      </c>
      <c r="F2573">
        <f t="shared" si="403"/>
        <v>0.30415536653985031</v>
      </c>
      <c r="G2573">
        <f t="shared" si="404"/>
        <v>0.19858386945529793</v>
      </c>
      <c r="H2573">
        <f t="shared" si="405"/>
        <v>0.29580565709766443</v>
      </c>
      <c r="I2573">
        <f t="shared" si="406"/>
        <v>0.20145510690718679</v>
      </c>
      <c r="J2573">
        <f t="shared" si="407"/>
        <v>3.9691079926289993E-3</v>
      </c>
      <c r="K2573" s="28">
        <f t="shared" si="408"/>
        <v>4.7131010000000186</v>
      </c>
      <c r="L2573" s="28">
        <f t="shared" si="409"/>
        <v>3.4276530000000207</v>
      </c>
      <c r="M2573" s="28">
        <f t="shared" si="410"/>
        <v>5.9122049442096909</v>
      </c>
      <c r="N2573" s="28">
        <f t="shared" si="411"/>
        <v>3.0683817718335202</v>
      </c>
      <c r="O2573" s="7">
        <f t="shared" si="412"/>
        <v>4.9057244209264219</v>
      </c>
      <c r="P2573" s="7">
        <f>[1]!S_PQ_PctChange("H00906.CSI",$A$3,$A2573)/100</f>
        <v>1.6286348324622555</v>
      </c>
    </row>
    <row r="2574" spans="1:16" x14ac:dyDescent="0.3">
      <c r="A2574" s="3">
        <v>20190731</v>
      </c>
      <c r="B2574" s="29">
        <f>板块策略指数!B2574</f>
        <v>-1.5938104367487758E-3</v>
      </c>
      <c r="C2574" s="29">
        <f>板块策略指数!C2574</f>
        <v>-6.5107179808355864E-3</v>
      </c>
      <c r="D2574" s="29">
        <f>板块策略指数!E2574</f>
        <v>-9.1611519887945803E-3</v>
      </c>
      <c r="E2574" s="29">
        <f>板块策略指数!F2574</f>
        <v>-1.19260658124759E-2</v>
      </c>
      <c r="F2574">
        <f t="shared" si="403"/>
        <v>0.3</v>
      </c>
      <c r="G2574">
        <f t="shared" si="404"/>
        <v>0.2</v>
      </c>
      <c r="H2574">
        <f t="shared" si="405"/>
        <v>0.3</v>
      </c>
      <c r="I2574">
        <f t="shared" si="406"/>
        <v>0.2</v>
      </c>
      <c r="J2574">
        <f t="shared" si="407"/>
        <v>-6.890177014202312E-3</v>
      </c>
      <c r="K2574" s="28">
        <f t="shared" si="408"/>
        <v>4.7039954000000188</v>
      </c>
      <c r="L2574" s="28">
        <f t="shared" si="409"/>
        <v>3.3988258000000195</v>
      </c>
      <c r="M2574" s="28">
        <f t="shared" si="410"/>
        <v>5.8488811841380883</v>
      </c>
      <c r="N2574" s="28">
        <f t="shared" si="411"/>
        <v>3.0198619830723565</v>
      </c>
      <c r="O2574" s="7">
        <f t="shared" si="412"/>
        <v>4.8650329342691414</v>
      </c>
      <c r="P2574" s="7">
        <f>[1]!S_PQ_PctChange("H00906.CSI",$A$3,$A2574)/100</f>
        <v>1.6085590784407557</v>
      </c>
    </row>
    <row r="2575" spans="1:16" x14ac:dyDescent="0.3">
      <c r="A2575" s="3">
        <v>20190801</v>
      </c>
      <c r="B2575" s="29">
        <f>板块策略指数!B2575</f>
        <v>-2.0098017610602806E-3</v>
      </c>
      <c r="C2575" s="29">
        <f>板块策略指数!C2575</f>
        <v>-9.0300234212502013E-3</v>
      </c>
      <c r="D2575" s="29">
        <f>板块策略指数!E2575</f>
        <v>-9.5583962377129295E-3</v>
      </c>
      <c r="E2575" s="29">
        <f>板块策略指数!F2575</f>
        <v>-1.04679194149929E-2</v>
      </c>
      <c r="F2575">
        <f t="shared" si="403"/>
        <v>0.30162001343849482</v>
      </c>
      <c r="G2575">
        <f t="shared" si="404"/>
        <v>0.19966553992231051</v>
      </c>
      <c r="H2575">
        <f t="shared" si="405"/>
        <v>0.29933862112471515</v>
      </c>
      <c r="I2575">
        <f t="shared" si="406"/>
        <v>0.19937582551447955</v>
      </c>
      <c r="J2575">
        <f t="shared" si="407"/>
        <v>-7.3700479668805836E-3</v>
      </c>
      <c r="K2575" s="28">
        <f t="shared" si="408"/>
        <v>4.692531500000019</v>
      </c>
      <c r="L2575" s="28">
        <f t="shared" si="409"/>
        <v>3.3591043000000198</v>
      </c>
      <c r="M2575" s="28">
        <f t="shared" si="410"/>
        <v>5.7834168639950798</v>
      </c>
      <c r="N2575" s="28">
        <f t="shared" si="411"/>
        <v>2.9777823917741615</v>
      </c>
      <c r="O2575" s="7">
        <f t="shared" si="412"/>
        <v>4.8218073602162432</v>
      </c>
      <c r="P2575" s="7">
        <f>[1]!S_PQ_PctChange("H00906.CSI",$A$3,$A2575)/100</f>
        <v>1.5879031795628868</v>
      </c>
    </row>
    <row r="2576" spans="1:16" x14ac:dyDescent="0.3">
      <c r="A2576" s="3">
        <v>20190802</v>
      </c>
      <c r="B2576" s="29">
        <f>板块策略指数!B2576</f>
        <v>-2.0597479346403266E-2</v>
      </c>
      <c r="C2576" s="29">
        <f>板块策略指数!C2576</f>
        <v>-8.0269013063073488E-3</v>
      </c>
      <c r="D2576" s="29">
        <f>板块策略指数!E2576</f>
        <v>-1.2948488751504001E-2</v>
      </c>
      <c r="E2576" s="29">
        <f>板块策略指数!F2576</f>
        <v>-1.5610512009191E-2</v>
      </c>
      <c r="F2576">
        <f t="shared" si="403"/>
        <v>0.29984621965118069</v>
      </c>
      <c r="G2576">
        <f t="shared" si="404"/>
        <v>0.20103895446996375</v>
      </c>
      <c r="H2576">
        <f t="shared" si="405"/>
        <v>0.29990228656099543</v>
      </c>
      <c r="I2576">
        <f t="shared" si="406"/>
        <v>0.19921253931786023</v>
      </c>
      <c r="J2576">
        <f t="shared" si="407"/>
        <v>-1.4803649067548472E-2</v>
      </c>
      <c r="K2576" s="28">
        <f t="shared" si="408"/>
        <v>4.5752797000000189</v>
      </c>
      <c r="L2576" s="28">
        <f t="shared" si="409"/>
        <v>3.3241142000000199</v>
      </c>
      <c r="M2576" s="28">
        <f t="shared" si="410"/>
        <v>5.6955818670348766</v>
      </c>
      <c r="N2576" s="28">
        <f t="shared" si="411"/>
        <v>2.9156871719774227</v>
      </c>
      <c r="O2576" s="7">
        <f t="shared" si="412"/>
        <v>4.7356233671167312</v>
      </c>
      <c r="P2576" s="7">
        <f>[1]!S_PQ_PctChange("H00906.CSI",$A$3,$A2576)/100</f>
        <v>1.5516661505884852</v>
      </c>
    </row>
    <row r="2577" spans="1:16" x14ac:dyDescent="0.3">
      <c r="A2577" s="3">
        <v>20190805</v>
      </c>
      <c r="B2577" s="29">
        <f>板块策略指数!B2577</f>
        <v>-2.0100444467386971E-2</v>
      </c>
      <c r="C2577" s="29">
        <f>板块策略指数!C2577</f>
        <v>-1.8738057380630637E-2</v>
      </c>
      <c r="D2577" s="29">
        <f>板块策略指数!E2577</f>
        <v>-1.6649819703423802E-2</v>
      </c>
      <c r="E2577" s="29">
        <f>板块策略指数!F2577</f>
        <v>-2.12646196124265E-2</v>
      </c>
      <c r="F2577">
        <f t="shared" si="403"/>
        <v>0.29951707629402524</v>
      </c>
      <c r="G2577">
        <f t="shared" si="404"/>
        <v>0.2010974769130941</v>
      </c>
      <c r="H2577">
        <f t="shared" si="405"/>
        <v>0.30062800028626663</v>
      </c>
      <c r="I2577">
        <f t="shared" si="406"/>
        <v>0.1987574465066142</v>
      </c>
      <c r="J2577">
        <f t="shared" si="407"/>
        <v>-1.9023619621959614E-2</v>
      </c>
      <c r="K2577" s="28">
        <f t="shared" si="408"/>
        <v>4.4632141000000187</v>
      </c>
      <c r="L2577" s="28">
        <f t="shared" si="409"/>
        <v>3.2430887000000199</v>
      </c>
      <c r="M2577" s="28">
        <f t="shared" si="410"/>
        <v>5.5841016361392324</v>
      </c>
      <c r="N2577" s="28">
        <f t="shared" si="411"/>
        <v>2.8324215737440643</v>
      </c>
      <c r="O2577" s="7">
        <f t="shared" si="412"/>
        <v>4.6265110498858792</v>
      </c>
      <c r="P2577" s="7">
        <f>[1]!S_PQ_PctChange("H00906.CSI",$A$3,$A2577)/100</f>
        <v>1.5072542868372958</v>
      </c>
    </row>
    <row r="2578" spans="1:16" x14ac:dyDescent="0.3">
      <c r="A2578" s="3">
        <v>20190806</v>
      </c>
      <c r="B2578" s="29">
        <f>板块策略指数!B2578</f>
        <v>-1.5136510941425563E-2</v>
      </c>
      <c r="C2578" s="29">
        <f>板块策略指数!C2578</f>
        <v>-6.8758873695004726E-3</v>
      </c>
      <c r="D2578" s="29">
        <f>板块策略指数!E2578</f>
        <v>-1.16228663682993E-2</v>
      </c>
      <c r="E2578" s="29">
        <f>板块策略指数!F2578</f>
        <v>-8.0182284134598502E-3</v>
      </c>
      <c r="F2578">
        <f t="shared" si="403"/>
        <v>0.29826560983493233</v>
      </c>
      <c r="G2578">
        <f t="shared" si="404"/>
        <v>0.20193690922159196</v>
      </c>
      <c r="H2578">
        <f t="shared" si="405"/>
        <v>0.30043994509491045</v>
      </c>
      <c r="I2578">
        <f t="shared" si="406"/>
        <v>0.19935753584856541</v>
      </c>
      <c r="J2578">
        <f t="shared" si="407"/>
        <v>-1.1004208782875845E-2</v>
      </c>
      <c r="K2578" s="28">
        <f t="shared" si="408"/>
        <v>4.3805201000000178</v>
      </c>
      <c r="L2578" s="28">
        <f t="shared" si="409"/>
        <v>3.2139137000000195</v>
      </c>
      <c r="M2578" s="28">
        <f t="shared" si="410"/>
        <v>5.507575502667085</v>
      </c>
      <c r="N2578" s="28">
        <f t="shared" si="411"/>
        <v>2.8016923421891131</v>
      </c>
      <c r="O2578" s="7">
        <f t="shared" si="412"/>
        <v>4.5645957475737768</v>
      </c>
      <c r="P2578" s="7">
        <f>[1]!S_PQ_PctChange("H00906.CSI",$A$3,$A2578)/100</f>
        <v>1.4752784476368306</v>
      </c>
    </row>
    <row r="2579" spans="1:16" x14ac:dyDescent="0.3">
      <c r="A2579" s="3">
        <v>20190807</v>
      </c>
      <c r="B2579" s="29">
        <f>板块策略指数!B2579</f>
        <v>-3.2692750278918285E-3</v>
      </c>
      <c r="C2579" s="29">
        <f>板块策略指数!C2579</f>
        <v>7.4751412208560655E-3</v>
      </c>
      <c r="D2579" s="29">
        <f>板块策略指数!E2579</f>
        <v>-4.7372782671992004E-3</v>
      </c>
      <c r="E2579" s="29">
        <f>板块策略指数!F2579</f>
        <v>-3.59179880135429E-3</v>
      </c>
      <c r="F2579">
        <f t="shared" si="403"/>
        <v>0.29776839351656342</v>
      </c>
      <c r="G2579">
        <f t="shared" si="404"/>
        <v>0.20377345728764548</v>
      </c>
      <c r="H2579">
        <f t="shared" si="405"/>
        <v>0.29949734830702962</v>
      </c>
      <c r="I2579">
        <f t="shared" si="406"/>
        <v>0.19896080088876172</v>
      </c>
      <c r="J2579">
        <f t="shared" si="407"/>
        <v>-1.6049251765761427E-3</v>
      </c>
      <c r="K2579" s="28">
        <f t="shared" si="408"/>
        <v>4.3629297000000173</v>
      </c>
      <c r="L2579" s="28">
        <f t="shared" si="409"/>
        <v>3.2454133000000196</v>
      </c>
      <c r="M2579" s="28">
        <f t="shared" si="410"/>
        <v>5.4767473066661427</v>
      </c>
      <c r="N2579" s="28">
        <f t="shared" si="411"/>
        <v>2.7880374281913203</v>
      </c>
      <c r="O2579" s="7">
        <f t="shared" si="412"/>
        <v>4.5556649877610269</v>
      </c>
      <c r="P2579" s="7">
        <f>[1]!S_PQ_PctChange("H00906.CSI",$A$3,$A2579)/100</f>
        <v>1.4645333350014651</v>
      </c>
    </row>
    <row r="2580" spans="1:16" x14ac:dyDescent="0.3">
      <c r="A2580" s="3">
        <v>20190808</v>
      </c>
      <c r="B2580" s="29">
        <f>板块策略指数!B2580</f>
        <v>1.2851091447273675E-2</v>
      </c>
      <c r="C2580" s="29">
        <f>板块策略指数!C2580</f>
        <v>1.5157723277495776E-2</v>
      </c>
      <c r="D2580" s="29">
        <f>板块策略指数!E2580</f>
        <v>1.2887025524940299E-2</v>
      </c>
      <c r="E2580" s="29">
        <f>板块策略指数!F2580</f>
        <v>1.4539361498396901E-2</v>
      </c>
      <c r="F2580">
        <f t="shared" si="403"/>
        <v>0.29752848741694488</v>
      </c>
      <c r="G2580">
        <f t="shared" si="404"/>
        <v>0.20407297373870348</v>
      </c>
      <c r="H2580">
        <f t="shared" si="405"/>
        <v>0.29926666627220688</v>
      </c>
      <c r="I2580">
        <f t="shared" si="406"/>
        <v>0.19913187257214499</v>
      </c>
      <c r="J2580">
        <f t="shared" si="407"/>
        <v>1.3667783512470765E-2</v>
      </c>
      <c r="K2580" s="28">
        <f t="shared" si="408"/>
        <v>4.431849200000018</v>
      </c>
      <c r="L2580" s="28">
        <f t="shared" si="409"/>
        <v>3.3097641000000202</v>
      </c>
      <c r="M2580" s="28">
        <f t="shared" si="410"/>
        <v>5.5602133145257371</v>
      </c>
      <c r="N2580" s="28">
        <f t="shared" si="411"/>
        <v>2.8431130737292514</v>
      </c>
      <c r="O2580" s="7">
        <f t="shared" si="412"/>
        <v>4.6315986140815584</v>
      </c>
      <c r="P2580" s="7">
        <f>[1]!S_PQ_PctChange("H00906.CSI",$A$3,$A2580)/100</f>
        <v>1.49370749522758</v>
      </c>
    </row>
    <row r="2581" spans="1:16" x14ac:dyDescent="0.3">
      <c r="A2581" s="3">
        <v>20190809</v>
      </c>
      <c r="B2581" s="29">
        <f>板块策略指数!B2581</f>
        <v>-9.6705188354639978E-3</v>
      </c>
      <c r="C2581" s="29">
        <f>板块策略指数!C2581</f>
        <v>-9.3810238940933563E-4</v>
      </c>
      <c r="D2581" s="29">
        <f>板块策略指数!E2581</f>
        <v>-1.17993273776994E-2</v>
      </c>
      <c r="E2581" s="29">
        <f>板块策略指数!F2581</f>
        <v>-3.8296956415139701E-3</v>
      </c>
      <c r="F2581">
        <f t="shared" si="403"/>
        <v>0.29683667957347354</v>
      </c>
      <c r="G2581">
        <f t="shared" si="404"/>
        <v>0.20539373473297198</v>
      </c>
      <c r="H2581">
        <f t="shared" si="405"/>
        <v>0.29792901013754591</v>
      </c>
      <c r="I2581">
        <f t="shared" si="406"/>
        <v>0.19984057555600879</v>
      </c>
      <c r="J2581">
        <f t="shared" si="407"/>
        <v>-7.3624560189853644E-3</v>
      </c>
      <c r="K2581" s="28">
        <f t="shared" si="408"/>
        <v>4.3793204000000179</v>
      </c>
      <c r="L2581" s="28">
        <f t="shared" si="409"/>
        <v>3.3057211000000191</v>
      </c>
      <c r="M2581" s="28">
        <f t="shared" si="410"/>
        <v>5.4828072099601055</v>
      </c>
      <c r="N2581" s="28">
        <f t="shared" si="411"/>
        <v>2.8283951203409452</v>
      </c>
      <c r="O2581" s="7">
        <f t="shared" si="412"/>
        <v>4.590136216968804</v>
      </c>
      <c r="P2581" s="7">
        <f>[1]!S_PQ_PctChange("H00906.CSI",$A$3,$A2581)/100</f>
        <v>1.4683278128606678</v>
      </c>
    </row>
    <row r="2582" spans="1:16" x14ac:dyDescent="0.3">
      <c r="A2582" s="3">
        <v>20190812</v>
      </c>
      <c r="B2582" s="29">
        <f>板块策略指数!B2582</f>
        <v>3.548046701215276E-2</v>
      </c>
      <c r="C2582" s="29">
        <f>板块策略指数!C2582</f>
        <v>1.1559202011481895E-2</v>
      </c>
      <c r="D2582" s="29">
        <f>板块策略指数!E2582</f>
        <v>1.5914768675279401E-2</v>
      </c>
      <c r="E2582" s="29">
        <f>板块策略指数!F2582</f>
        <v>1.54483979162564E-2</v>
      </c>
      <c r="F2582">
        <f t="shared" si="403"/>
        <v>0.30112482664883328</v>
      </c>
      <c r="G2582">
        <f t="shared" si="404"/>
        <v>0.20354741166560339</v>
      </c>
      <c r="H2582">
        <f t="shared" si="405"/>
        <v>0.29652215975731622</v>
      </c>
      <c r="I2582">
        <f t="shared" si="406"/>
        <v>0.19880560192824717</v>
      </c>
      <c r="J2582">
        <f t="shared" si="407"/>
        <v>2.0734779698271675E-2</v>
      </c>
      <c r="K2582" s="28">
        <f t="shared" si="408"/>
        <v>4.5701812000000182</v>
      </c>
      <c r="L2582" s="28">
        <f t="shared" si="409"/>
        <v>3.3554918000000189</v>
      </c>
      <c r="M2582" s="28">
        <f t="shared" si="410"/>
        <v>5.5859795870730542</v>
      </c>
      <c r="N2582" s="28">
        <f t="shared" si="411"/>
        <v>2.8875376915406261</v>
      </c>
      <c r="O2582" s="7">
        <f t="shared" si="412"/>
        <v>4.7060464599109828</v>
      </c>
      <c r="P2582" s="7">
        <f>[1]!S_PQ_PctChange("H00906.CSI",$A$3,$A2582)/100</f>
        <v>1.5133145042990876</v>
      </c>
    </row>
    <row r="2583" spans="1:16" x14ac:dyDescent="0.3">
      <c r="A2583" s="3">
        <v>20190813</v>
      </c>
      <c r="B2583" s="29">
        <f>板块策略指数!B2583</f>
        <v>-9.3943442988892213E-3</v>
      </c>
      <c r="C2583" s="29">
        <f>板块策略指数!C2583</f>
        <v>-3.9848542476878885E-4</v>
      </c>
      <c r="D2583" s="29">
        <f>板块策略指数!E2583</f>
        <v>-3.0177696327657899E-3</v>
      </c>
      <c r="E2583" s="29">
        <f>板块策略指数!F2583</f>
        <v>-1.25782774100207E-2</v>
      </c>
      <c r="F2583">
        <f t="shared" si="403"/>
        <v>0.30018878126777054</v>
      </c>
      <c r="G2583">
        <f t="shared" si="404"/>
        <v>0.20475738816638162</v>
      </c>
      <c r="H2583">
        <f t="shared" si="405"/>
        <v>0.29750321540820651</v>
      </c>
      <c r="I2583">
        <f t="shared" si="406"/>
        <v>0.19755061515764141</v>
      </c>
      <c r="J2583">
        <f t="shared" si="407"/>
        <v>-6.3054485561580215E-3</v>
      </c>
      <c r="K2583" s="28">
        <f t="shared" si="408"/>
        <v>4.5178530000000183</v>
      </c>
      <c r="L2583" s="28">
        <f t="shared" si="409"/>
        <v>3.3537562000000189</v>
      </c>
      <c r="M2583" s="28">
        <f t="shared" si="410"/>
        <v>5.5661046178731697</v>
      </c>
      <c r="N2583" s="28">
        <f t="shared" si="411"/>
        <v>2.8386391640145168</v>
      </c>
      <c r="O2583" s="7">
        <f t="shared" si="412"/>
        <v>4.6700672774989664</v>
      </c>
      <c r="P2583" s="7">
        <f>[1]!S_PQ_PctChange("H00906.CSI",$A$3,$A2583)/100</f>
        <v>1.492595320682641</v>
      </c>
    </row>
    <row r="2584" spans="1:16" x14ac:dyDescent="0.3">
      <c r="A2584" s="3">
        <v>20190814</v>
      </c>
      <c r="B2584" s="29">
        <f>板块策略指数!B2584</f>
        <v>1.2611318206556126E-2</v>
      </c>
      <c r="C2584" s="29">
        <f>板块策略指数!C2584</f>
        <v>1.6204260587673668E-2</v>
      </c>
      <c r="D2584" s="29">
        <f>板块策略指数!E2584</f>
        <v>1.05291980642583E-2</v>
      </c>
      <c r="E2584" s="29">
        <f>板块策略指数!F2584</f>
        <v>-1.68258566789555E-3</v>
      </c>
      <c r="F2584">
        <f t="shared" si="403"/>
        <v>0.30099357947602851</v>
      </c>
      <c r="G2584">
        <f t="shared" si="404"/>
        <v>0.20603480423818754</v>
      </c>
      <c r="H2584">
        <f t="shared" si="405"/>
        <v>0.29768745086624659</v>
      </c>
      <c r="I2584">
        <f t="shared" si="406"/>
        <v>0.19528416541953739</v>
      </c>
      <c r="J2584">
        <f t="shared" si="407"/>
        <v>9.9037927637441372E-3</v>
      </c>
      <c r="K2584" s="28">
        <f t="shared" si="408"/>
        <v>4.5874404000000188</v>
      </c>
      <c r="L2584" s="28">
        <f t="shared" si="409"/>
        <v>3.4243056000000198</v>
      </c>
      <c r="M2584" s="28">
        <f t="shared" si="410"/>
        <v>5.6352404339053974</v>
      </c>
      <c r="N2584" s="28">
        <f t="shared" si="411"/>
        <v>2.8321803247729234</v>
      </c>
      <c r="O2584" s="7">
        <f t="shared" si="412"/>
        <v>4.7262224487718036</v>
      </c>
      <c r="P2584" s="7">
        <f>[1]!S_PQ_PctChange("H00906.CSI",$A$3,$A2584)/100</f>
        <v>1.5044604793584364</v>
      </c>
    </row>
    <row r="2585" spans="1:16" x14ac:dyDescent="0.3">
      <c r="A2585" s="3">
        <v>20190815</v>
      </c>
      <c r="B2585" s="29">
        <f>板块策略指数!B2585</f>
        <v>1.4478937439762227E-2</v>
      </c>
      <c r="C2585" s="29">
        <f>板块策略指数!C2585</f>
        <v>8.2809153147107035E-3</v>
      </c>
      <c r="D2585" s="29">
        <f>板块策略指数!E2585</f>
        <v>-2.6584984440752501E-3</v>
      </c>
      <c r="E2585" s="29">
        <f>板块策略指数!F2585</f>
        <v>3.0545626725878199E-3</v>
      </c>
      <c r="F2585">
        <f t="shared" si="403"/>
        <v>0.30356989477128227</v>
      </c>
      <c r="G2585">
        <f t="shared" si="404"/>
        <v>0.20652877545187209</v>
      </c>
      <c r="H2585">
        <f t="shared" si="405"/>
        <v>0.2951636364343817</v>
      </c>
      <c r="I2585">
        <f t="shared" si="406"/>
        <v>0.19473769334246391</v>
      </c>
      <c r="J2585">
        <f t="shared" si="407"/>
        <v>5.8693300700722864E-3</v>
      </c>
      <c r="K2585" s="28">
        <f t="shared" si="408"/>
        <v>4.6683406000000192</v>
      </c>
      <c r="L2585" s="28">
        <f t="shared" si="409"/>
        <v>3.4609429000000205</v>
      </c>
      <c r="M2585" s="28">
        <f t="shared" si="410"/>
        <v>5.6176006575357942</v>
      </c>
      <c r="N2585" s="28">
        <f t="shared" si="411"/>
        <v>2.8438859597475998</v>
      </c>
      <c r="O2585" s="7">
        <f t="shared" si="412"/>
        <v>4.759831538378303</v>
      </c>
      <c r="P2585" s="7">
        <f>[1]!S_PQ_PctChange("H00906.CSI",$A$3,$A2585)/100</f>
        <v>1.5145478268938242</v>
      </c>
    </row>
    <row r="2586" spans="1:16" x14ac:dyDescent="0.3">
      <c r="A2586" s="3">
        <v>20190816</v>
      </c>
      <c r="B2586" s="29">
        <f>板块策略指数!B2586</f>
        <v>1.1226760085658916E-2</v>
      </c>
      <c r="C2586" s="29">
        <f>板块策略指数!C2586</f>
        <v>8.8975359895325495E-3</v>
      </c>
      <c r="D2586" s="29">
        <f>板块策略指数!E2586</f>
        <v>9.3169123044390696E-3</v>
      </c>
      <c r="E2586" s="29">
        <f>板块策略指数!F2586</f>
        <v>1.06678013655533E-5</v>
      </c>
      <c r="F2586">
        <f t="shared" si="403"/>
        <v>0.304542334074756</v>
      </c>
      <c r="G2586">
        <f t="shared" si="404"/>
        <v>0.20671312353442106</v>
      </c>
      <c r="H2586">
        <f t="shared" si="405"/>
        <v>0.29554990269643033</v>
      </c>
      <c r="I2586">
        <f t="shared" si="406"/>
        <v>0.19319463969439243</v>
      </c>
      <c r="J2586">
        <f t="shared" si="407"/>
        <v>7.9977947294324631E-3</v>
      </c>
      <c r="K2586" s="28">
        <f t="shared" si="408"/>
        <v>4.7319777000000185</v>
      </c>
      <c r="L2586" s="28">
        <f t="shared" si="409"/>
        <v>3.5006343000000202</v>
      </c>
      <c r="M2586" s="28">
        <f t="shared" si="410"/>
        <v>5.6792562625278533</v>
      </c>
      <c r="N2586" s="28">
        <f t="shared" si="411"/>
        <v>2.8439269655594903</v>
      </c>
      <c r="O2586" s="7">
        <f t="shared" si="412"/>
        <v>4.8058974886983643</v>
      </c>
      <c r="P2586" s="7">
        <f>[1]!S_PQ_PctChange("H00906.CSI",$A$3,$A2586)/100</f>
        <v>1.5253768152659051</v>
      </c>
    </row>
    <row r="2587" spans="1:16" x14ac:dyDescent="0.3">
      <c r="A2587" s="3">
        <v>20190819</v>
      </c>
      <c r="B2587" s="29">
        <f>板块策略指数!B2587</f>
        <v>3.9480701399099961E-2</v>
      </c>
      <c r="C2587" s="29">
        <f>板块策略指数!C2587</f>
        <v>2.0147804499468128E-2</v>
      </c>
      <c r="D2587" s="29">
        <f>板块策略指数!E2587</f>
        <v>1.7265421810228901E-2</v>
      </c>
      <c r="E2587" s="29">
        <f>板块策略指数!F2587</f>
        <v>1.9035152480163901E-2</v>
      </c>
      <c r="F2587">
        <f t="shared" si="403"/>
        <v>0.30885420834136157</v>
      </c>
      <c r="G2587">
        <f t="shared" si="404"/>
        <v>0.20574086868672639</v>
      </c>
      <c r="H2587">
        <f t="shared" si="405"/>
        <v>0.2933286771996565</v>
      </c>
      <c r="I2587">
        <f t="shared" si="406"/>
        <v>0.19207624577225529</v>
      </c>
      <c r="J2587">
        <f t="shared" si="407"/>
        <v>2.4968643716395369E-2</v>
      </c>
      <c r="K2587" s="28">
        <f t="shared" si="408"/>
        <v>4.9582802000000186</v>
      </c>
      <c r="L2587" s="28">
        <f t="shared" si="409"/>
        <v>3.5913122000000213</v>
      </c>
      <c r="M2587" s="28">
        <f t="shared" si="410"/>
        <v>5.7945764392790089</v>
      </c>
      <c r="N2587" s="28">
        <f t="shared" si="411"/>
        <v>2.9170967014715292</v>
      </c>
      <c r="O2587" s="7">
        <f t="shared" si="412"/>
        <v>4.9508628745475889</v>
      </c>
      <c r="P2587" s="7">
        <f>[1]!S_PQ_PctChange("H00906.CSI",$A$3,$A2587)/100</f>
        <v>1.5865396905824594</v>
      </c>
    </row>
    <row r="2588" spans="1:16" x14ac:dyDescent="0.3">
      <c r="A2588" s="3">
        <v>20190820</v>
      </c>
      <c r="B2588" s="29">
        <f>板块策略指数!B2588</f>
        <v>-9.6631910664421439E-4</v>
      </c>
      <c r="C2588" s="29">
        <f>板块策略指数!C2588</f>
        <v>-3.725928286906884E-3</v>
      </c>
      <c r="D2588" s="29">
        <f>板块策略指数!E2588</f>
        <v>2.5503517066789798E-3</v>
      </c>
      <c r="E2588" s="29">
        <f>板块策略指数!F2588</f>
        <v>-1.8525846123931299E-3</v>
      </c>
      <c r="F2588">
        <f t="shared" si="403"/>
        <v>0.30876348455513702</v>
      </c>
      <c r="G2588">
        <f t="shared" si="404"/>
        <v>0.20511228710635168</v>
      </c>
      <c r="H2588">
        <f t="shared" si="405"/>
        <v>0.29427474878898968</v>
      </c>
      <c r="I2588">
        <f t="shared" si="406"/>
        <v>0.19184947954952128</v>
      </c>
      <c r="J2588">
        <f t="shared" si="407"/>
        <v>-6.7277364991028899E-4</v>
      </c>
      <c r="K2588" s="28">
        <f t="shared" si="408"/>
        <v>4.9525226000000186</v>
      </c>
      <c r="L2588" s="28">
        <f t="shared" si="409"/>
        <v>3.5742053000000205</v>
      </c>
      <c r="M2588" s="28">
        <f t="shared" si="410"/>
        <v>5.8119049988970843</v>
      </c>
      <c r="N2588" s="28">
        <f t="shared" si="411"/>
        <v>2.9098399483971273</v>
      </c>
      <c r="O2588" s="7">
        <f t="shared" si="412"/>
        <v>4.9468592908113642</v>
      </c>
      <c r="P2588" s="7">
        <f>[1]!S_PQ_PctChange("H00906.CSI",$A$3,$A2588)/100</f>
        <v>1.5845227110890079</v>
      </c>
    </row>
    <row r="2589" spans="1:16" x14ac:dyDescent="0.3">
      <c r="A2589" s="3">
        <v>20190821</v>
      </c>
      <c r="B2589" s="29">
        <f>板块策略指数!B2589</f>
        <v>2.91930012999865E-3</v>
      </c>
      <c r="C2589" s="29">
        <f>板块策略指数!C2589</f>
        <v>-7.5835468075732635E-3</v>
      </c>
      <c r="D2589" s="29">
        <f>板块策略指数!E2589</f>
        <v>-2.64904386889722E-3</v>
      </c>
      <c r="E2589" s="29">
        <f>板块策略指数!F2589</f>
        <v>-1.12953109576479E-3</v>
      </c>
      <c r="F2589">
        <f t="shared" si="403"/>
        <v>0.31017675867640659</v>
      </c>
      <c r="G2589">
        <f t="shared" si="404"/>
        <v>0.20389330420301099</v>
      </c>
      <c r="H2589">
        <f t="shared" si="405"/>
        <v>0.2939803731730532</v>
      </c>
      <c r="I2589">
        <f t="shared" si="406"/>
        <v>0.19194956394752896</v>
      </c>
      <c r="J2589">
        <f t="shared" si="407"/>
        <v>-1.6503520213869945E-3</v>
      </c>
      <c r="K2589" s="28">
        <f t="shared" si="408"/>
        <v>4.969899800000019</v>
      </c>
      <c r="L2589" s="28">
        <f t="shared" si="409"/>
        <v>3.5395166000000211</v>
      </c>
      <c r="M2589" s="28">
        <f t="shared" si="410"/>
        <v>5.7938599637242456</v>
      </c>
      <c r="N2589" s="28">
        <f t="shared" si="411"/>
        <v>2.9054236625959495</v>
      </c>
      <c r="O2589" s="7">
        <f t="shared" si="412"/>
        <v>4.9370448795598696</v>
      </c>
      <c r="P2589" s="7">
        <f>[1]!S_PQ_PctChange("H00906.CSI",$A$3,$A2589)/100</f>
        <v>1.5826897994801685</v>
      </c>
    </row>
    <row r="2590" spans="1:16" x14ac:dyDescent="0.3">
      <c r="A2590" s="3">
        <v>20190822</v>
      </c>
      <c r="B2590" s="29">
        <f>板块策略指数!B2590</f>
        <v>-2.2832041502606477E-3</v>
      </c>
      <c r="C2590" s="29">
        <f>板块策略指数!C2590</f>
        <v>8.8235826695732076E-3</v>
      </c>
      <c r="D2590" s="29">
        <f>板块策略指数!E2590</f>
        <v>9.72731119514883E-3</v>
      </c>
      <c r="E2590" s="29">
        <f>板块策略指数!F2590</f>
        <v>-1.6024239622445199E-3</v>
      </c>
      <c r="F2590">
        <f t="shared" si="403"/>
        <v>0.30834528259499377</v>
      </c>
      <c r="G2590">
        <f t="shared" si="404"/>
        <v>0.20494577123564126</v>
      </c>
      <c r="H2590">
        <f t="shared" si="405"/>
        <v>0.29576257042580517</v>
      </c>
      <c r="I2590">
        <f t="shared" si="406"/>
        <v>0.19094637574355952</v>
      </c>
      <c r="J2590">
        <f t="shared" si="407"/>
        <v>3.6429265569917027E-3</v>
      </c>
      <c r="K2590" s="28">
        <f t="shared" si="408"/>
        <v>4.9562693000000193</v>
      </c>
      <c r="L2590" s="28">
        <f t="shared" si="409"/>
        <v>3.5795714000000212</v>
      </c>
      <c r="M2590" s="28">
        <f t="shared" si="410"/>
        <v>5.8599459538076539</v>
      </c>
      <c r="N2590" s="28">
        <f t="shared" si="411"/>
        <v>2.899165518136289</v>
      </c>
      <c r="O2590" s="7">
        <f t="shared" si="412"/>
        <v>4.95867309802167</v>
      </c>
      <c r="P2590" s="7">
        <f>[1]!S_PQ_PctChange("H00906.CSI",$A$3,$A2590)/100</f>
        <v>1.5897592886253242</v>
      </c>
    </row>
    <row r="2591" spans="1:16" x14ac:dyDescent="0.3">
      <c r="A2591" s="3">
        <v>20190823</v>
      </c>
      <c r="B2591" s="29">
        <f>板块策略指数!B2591</f>
        <v>5.5207544091399651E-3</v>
      </c>
      <c r="C2591" s="29">
        <f>板块策略指数!C2591</f>
        <v>2.2391898944953619E-2</v>
      </c>
      <c r="D2591" s="29">
        <f>板块策略指数!E2591</f>
        <v>3.3852745771982399E-3</v>
      </c>
      <c r="E2591" s="29">
        <f>板块策略指数!F2591</f>
        <v>8.2955206407048405E-3</v>
      </c>
      <c r="F2591">
        <f t="shared" si="403"/>
        <v>0.30731960927879654</v>
      </c>
      <c r="G2591">
        <f t="shared" si="404"/>
        <v>0.20769129111507195</v>
      </c>
      <c r="H2591">
        <f t="shared" si="405"/>
        <v>0.29415271410253968</v>
      </c>
      <c r="I2591">
        <f t="shared" si="406"/>
        <v>0.19083638550359161</v>
      </c>
      <c r="J2591">
        <f t="shared" si="407"/>
        <v>8.8766606889256437E-3</v>
      </c>
      <c r="K2591" s="28">
        <f t="shared" si="408"/>
        <v>4.9891524000000196</v>
      </c>
      <c r="L2591" s="28">
        <f t="shared" si="409"/>
        <v>3.6821167000000212</v>
      </c>
      <c r="M2591" s="28">
        <f t="shared" si="410"/>
        <v>5.8831687544460332</v>
      </c>
      <c r="N2591" s="28">
        <f t="shared" si="411"/>
        <v>2.9315111261735134</v>
      </c>
      <c r="O2591" s="7">
        <f t="shared" si="412"/>
        <v>5.0115662172690376</v>
      </c>
      <c r="P2591" s="7">
        <f>[1]!S_PQ_PctChange("H00906.CSI",$A$3,$A2591)/100</f>
        <v>1.6040737334972273</v>
      </c>
    </row>
    <row r="2592" spans="1:16" x14ac:dyDescent="0.3">
      <c r="A2592" s="3">
        <v>20190826</v>
      </c>
      <c r="B2592" s="29">
        <f>板块策略指数!B2592</f>
        <v>-8.5398227635684037E-3</v>
      </c>
      <c r="C2592" s="29">
        <f>板块策略指数!C2592</f>
        <v>8.291741211832699E-3</v>
      </c>
      <c r="D2592" s="29">
        <f>板块策略指数!E2592</f>
        <v>-1.3432053968044E-2</v>
      </c>
      <c r="E2592" s="29">
        <f>板块策略指数!F2592</f>
        <v>-1.76193543629268E-2</v>
      </c>
      <c r="F2592">
        <f t="shared" si="403"/>
        <v>0.30721921252268808</v>
      </c>
      <c r="G2592">
        <f t="shared" si="404"/>
        <v>0.2111481692403423</v>
      </c>
      <c r="H2592">
        <f t="shared" si="405"/>
        <v>0.2926056346622864</v>
      </c>
      <c r="I2592">
        <f t="shared" si="406"/>
        <v>0.18902698357468295</v>
      </c>
      <c r="J2592">
        <f t="shared" si="407"/>
        <v>-8.2158215893322478E-3</v>
      </c>
      <c r="K2592" s="28">
        <f t="shared" si="408"/>
        <v>4.9380061000000195</v>
      </c>
      <c r="L2592" s="28">
        <f t="shared" si="409"/>
        <v>3.7209396000000208</v>
      </c>
      <c r="M2592" s="28">
        <f t="shared" si="410"/>
        <v>5.7907136602651592</v>
      </c>
      <c r="N2592" s="28">
        <f t="shared" si="411"/>
        <v>2.8622404384596729</v>
      </c>
      <c r="O2592" s="7">
        <f t="shared" si="412"/>
        <v>4.9621762617554985</v>
      </c>
      <c r="P2592" s="7">
        <f>[1]!S_PQ_PctChange("H00906.CSI",$A$3,$A2592)/100</f>
        <v>1.5714768802187755</v>
      </c>
    </row>
    <row r="2593" spans="1:16" x14ac:dyDescent="0.3">
      <c r="A2593" s="3">
        <v>20190827</v>
      </c>
      <c r="B2593" s="29">
        <f>板块策略指数!B2593</f>
        <v>1.9782886379992141E-2</v>
      </c>
      <c r="C2593" s="29">
        <f>板块策略指数!C2593</f>
        <v>9.8680991385699472E-3</v>
      </c>
      <c r="D2593" s="29">
        <f>板块策略指数!E2593</f>
        <v>1.7956597266866901E-2</v>
      </c>
      <c r="E2593" s="29">
        <f>板块策略指数!F2593</f>
        <v>6.5042992992090402E-3</v>
      </c>
      <c r="F2593">
        <f t="shared" si="403"/>
        <v>0.30877488602404835</v>
      </c>
      <c r="G2593">
        <f t="shared" si="404"/>
        <v>0.21015409289013512</v>
      </c>
      <c r="H2593">
        <f t="shared" si="405"/>
        <v>0.29356063961942092</v>
      </c>
      <c r="I2593">
        <f t="shared" si="406"/>
        <v>0.18751038146639534</v>
      </c>
      <c r="J2593">
        <f t="shared" si="407"/>
        <v>1.4645003458521317E-2</v>
      </c>
      <c r="K2593" s="28">
        <f t="shared" si="408"/>
        <v>5.0554770000000193</v>
      </c>
      <c r="L2593" s="28">
        <f t="shared" si="409"/>
        <v>3.7675263000000223</v>
      </c>
      <c r="M2593" s="28">
        <f t="shared" si="410"/>
        <v>5.9126517706171526</v>
      </c>
      <c r="N2593" s="28">
        <f t="shared" si="411"/>
        <v>2.8873616062369232</v>
      </c>
      <c r="O2593" s="7">
        <f t="shared" si="412"/>
        <v>5.0494923537292209</v>
      </c>
      <c r="P2593" s="7">
        <f>[1]!S_PQ_PctChange("H00906.CSI",$A$3,$A2593)/100</f>
        <v>1.6083124556250956</v>
      </c>
    </row>
    <row r="2594" spans="1:16" x14ac:dyDescent="0.3">
      <c r="A2594" s="3">
        <v>20190828</v>
      </c>
      <c r="B2594" s="29">
        <f>板块策略指数!B2594</f>
        <v>-8.1575076579434181E-3</v>
      </c>
      <c r="C2594" s="29">
        <f>板块策略指数!C2594</f>
        <v>-1.2048176850120471E-2</v>
      </c>
      <c r="D2594" s="29">
        <f>板块策略指数!E2594</f>
        <v>4.2038916550044599E-3</v>
      </c>
      <c r="E2594" s="29">
        <f>板块策略指数!F2594</f>
        <v>-8.7022765848474293E-3</v>
      </c>
      <c r="F2594">
        <f t="shared" si="403"/>
        <v>0.30793382295658278</v>
      </c>
      <c r="G2594">
        <f t="shared" si="404"/>
        <v>0.20875954082277023</v>
      </c>
      <c r="H2594">
        <f t="shared" si="405"/>
        <v>0.29640971835060231</v>
      </c>
      <c r="I2594">
        <f t="shared" si="406"/>
        <v>0.18689691787004437</v>
      </c>
      <c r="J2594">
        <f t="shared" si="407"/>
        <v>-5.4484772531557396E-3</v>
      </c>
      <c r="K2594" s="28">
        <f t="shared" si="408"/>
        <v>5.0060794000000186</v>
      </c>
      <c r="L2594" s="28">
        <f t="shared" si="409"/>
        <v>3.7100863000000217</v>
      </c>
      <c r="M2594" s="28">
        <f t="shared" si="410"/>
        <v>5.9417118097096022</v>
      </c>
      <c r="N2594" s="28">
        <f t="shared" si="411"/>
        <v>2.8535327103541328</v>
      </c>
      <c r="O2594" s="7">
        <f t="shared" si="412"/>
        <v>5.0165318322467876</v>
      </c>
      <c r="P2594" s="7">
        <f>[1]!S_PQ_PctChange("H00906.CSI",$A$3,$A2594)/100</f>
        <v>1.59983490711114</v>
      </c>
    </row>
    <row r="2595" spans="1:16" x14ac:dyDescent="0.3">
      <c r="A2595" s="3">
        <v>20190829</v>
      </c>
      <c r="B2595" s="29">
        <f>板块策略指数!B2595</f>
        <v>4.0857601716022219E-3</v>
      </c>
      <c r="C2595" s="29">
        <f>板块策略指数!C2595</f>
        <v>-2.1252264528571841E-3</v>
      </c>
      <c r="D2595" s="29">
        <f>板块策略指数!E2595</f>
        <v>1.52508886423327E-3</v>
      </c>
      <c r="E2595" s="29">
        <f>板块策略指数!F2595</f>
        <v>-8.2329159657240601E-3</v>
      </c>
      <c r="F2595">
        <f t="shared" si="403"/>
        <v>0.30927614332398062</v>
      </c>
      <c r="G2595">
        <f t="shared" si="404"/>
        <v>0.20837259291962026</v>
      </c>
      <c r="H2595">
        <f t="shared" si="405"/>
        <v>0.29694258926888178</v>
      </c>
      <c r="I2595">
        <f t="shared" si="406"/>
        <v>0.18540867448751699</v>
      </c>
      <c r="J2595">
        <f t="shared" si="407"/>
        <v>-2.7217300748753784E-4</v>
      </c>
      <c r="K2595" s="28">
        <f t="shared" si="408"/>
        <v>5.0306188000000196</v>
      </c>
      <c r="L2595" s="28">
        <f t="shared" si="409"/>
        <v>3.7000763000000214</v>
      </c>
      <c r="M2595" s="28">
        <f t="shared" si="410"/>
        <v>5.9522985370893071</v>
      </c>
      <c r="N2595" s="28">
        <f t="shared" si="411"/>
        <v>2.8218068993786183</v>
      </c>
      <c r="O2595" s="7">
        <f t="shared" si="412"/>
        <v>5.0148942946833603</v>
      </c>
      <c r="P2595" s="7">
        <f>[1]!S_PQ_PctChange("H00906.CSI",$A$3,$A2595)/100</f>
        <v>1.5941007050983307</v>
      </c>
    </row>
    <row r="2596" spans="1:16" x14ac:dyDescent="0.3">
      <c r="A2596" s="3">
        <v>20190830</v>
      </c>
      <c r="B2596" s="29">
        <f>板块策略指数!B2596</f>
        <v>-1.0997760296173921E-2</v>
      </c>
      <c r="C2596" s="29">
        <f>板块策略指数!C2596</f>
        <v>1.9246496062198944E-4</v>
      </c>
      <c r="D2596" s="29">
        <f>板块策略指数!E2596</f>
        <v>7.4654683613971703E-3</v>
      </c>
      <c r="E2596" s="29">
        <f>板块策略指数!F2596</f>
        <v>4.37887281829159E-4</v>
      </c>
      <c r="F2596">
        <f t="shared" si="403"/>
        <v>0.3</v>
      </c>
      <c r="G2596">
        <f t="shared" si="404"/>
        <v>0.2</v>
      </c>
      <c r="H2596">
        <f t="shared" si="405"/>
        <v>0.3</v>
      </c>
      <c r="I2596">
        <f t="shared" si="406"/>
        <v>0.2</v>
      </c>
      <c r="J2596">
        <f t="shared" si="407"/>
        <v>-1.0632368608742145E-3</v>
      </c>
      <c r="K2596" s="28">
        <f t="shared" si="408"/>
        <v>4.9642955000000191</v>
      </c>
      <c r="L2596" s="28">
        <f t="shared" si="409"/>
        <v>3.7009809000000216</v>
      </c>
      <c r="M2596" s="28">
        <f t="shared" si="410"/>
        <v>6.0042007018569361</v>
      </c>
      <c r="N2596" s="28">
        <f t="shared" si="411"/>
        <v>2.8234804200134631</v>
      </c>
      <c r="O2596" s="7">
        <f t="shared" si="412"/>
        <v>5.0084990373549916</v>
      </c>
      <c r="P2596" s="7">
        <f>[1]!S_PQ_PctChange("H00906.CSI",$A$3,$A2596)/100</f>
        <v>1.5930844481143334</v>
      </c>
    </row>
    <row r="2597" spans="1:16" x14ac:dyDescent="0.3">
      <c r="A2597" s="3">
        <v>20190902</v>
      </c>
      <c r="B2597" s="29">
        <f>板块策略指数!B2597</f>
        <v>2.6461163770306082E-2</v>
      </c>
      <c r="C2597" s="29">
        <f>板块策略指数!C2597</f>
        <v>1.714850617665779E-2</v>
      </c>
      <c r="D2597" s="29">
        <f>板块策略指数!E2597</f>
        <v>1.01465814001687E-2</v>
      </c>
      <c r="E2597" s="29">
        <f>板块策略指数!F2597</f>
        <v>8.7599905053946207E-3</v>
      </c>
      <c r="F2597">
        <f t="shared" si="403"/>
        <v>0.30304000357742228</v>
      </c>
      <c r="G2597">
        <f t="shared" si="404"/>
        <v>0.20019376464171751</v>
      </c>
      <c r="H2597">
        <f t="shared" si="405"/>
        <v>0.29822348321180919</v>
      </c>
      <c r="I2597">
        <f t="shared" si="406"/>
        <v>0.19854274856905113</v>
      </c>
      <c r="J2597">
        <f t="shared" si="407"/>
        <v>1.6164022887552917E-2</v>
      </c>
      <c r="K2597" s="28">
        <f t="shared" si="408"/>
        <v>5.1221177000000191</v>
      </c>
      <c r="L2597" s="28">
        <f t="shared" si="409"/>
        <v>3.7815957000000227</v>
      </c>
      <c r="M2597" s="28">
        <f t="shared" si="410"/>
        <v>6.0752693944214462</v>
      </c>
      <c r="N2597" s="28">
        <f t="shared" si="411"/>
        <v>2.8569740721903432</v>
      </c>
      <c r="O2597" s="7">
        <f t="shared" si="412"/>
        <v>5.1056205533146368</v>
      </c>
      <c r="P2597" s="7">
        <f>[1]!S_PQ_PctChange("H00906.CSI",$A$3,$A2597)/100</f>
        <v>1.6336983413560033</v>
      </c>
    </row>
    <row r="2598" spans="1:16" x14ac:dyDescent="0.3">
      <c r="A2598" s="3">
        <v>20190903</v>
      </c>
      <c r="B2598" s="29">
        <f>板块策略指数!B2598</f>
        <v>1.7449778856750833E-2</v>
      </c>
      <c r="C2598" s="29">
        <f>板块策略指数!C2598</f>
        <v>-6.501407051206721E-3</v>
      </c>
      <c r="D2598" s="29">
        <f>板块策略指数!E2598</f>
        <v>-1.2987838293717501E-3</v>
      </c>
      <c r="E2598" s="29">
        <f>板块策略指数!F2598</f>
        <v>-1.5202719301828701E-3</v>
      </c>
      <c r="F2598">
        <f t="shared" si="403"/>
        <v>0.30731468418657426</v>
      </c>
      <c r="G2598">
        <f t="shared" si="404"/>
        <v>0.19823857676430154</v>
      </c>
      <c r="H2598">
        <f t="shared" si="405"/>
        <v>0.29685733567009742</v>
      </c>
      <c r="I2598">
        <f t="shared" si="406"/>
        <v>0.19758940337902692</v>
      </c>
      <c r="J2598">
        <f t="shared" si="407"/>
        <v>3.2972730890004202E-3</v>
      </c>
      <c r="K2598" s="28">
        <f t="shared" si="408"/>
        <v>5.2289473000000202</v>
      </c>
      <c r="L2598" s="28">
        <f t="shared" si="409"/>
        <v>3.750508600000023</v>
      </c>
      <c r="M2598" s="28">
        <f t="shared" si="410"/>
        <v>6.0660801489435228</v>
      </c>
      <c r="N2598" s="28">
        <f t="shared" si="411"/>
        <v>2.8511104227729489</v>
      </c>
      <c r="O2598" s="7">
        <f t="shared" si="412"/>
        <v>5.1257524516567292</v>
      </c>
      <c r="P2598" s="7">
        <f>[1]!S_PQ_PctChange("H00906.CSI",$A$3,$A2598)/100</f>
        <v>1.6409265115095857</v>
      </c>
    </row>
    <row r="2599" spans="1:16" x14ac:dyDescent="0.3">
      <c r="A2599" s="3">
        <v>20190904</v>
      </c>
      <c r="B2599" s="29">
        <f>板块策略指数!B2599</f>
        <v>2.0034846016437759E-3</v>
      </c>
      <c r="C2599" s="29">
        <f>板块策略指数!C2599</f>
        <v>-3.2514413298823899E-4</v>
      </c>
      <c r="D2599" s="29">
        <f>板块策略指数!E2599</f>
        <v>-6.3023446350072795E-4</v>
      </c>
      <c r="E2599" s="29">
        <f>板块策略指数!F2599</f>
        <v>1.8531923308677901E-2</v>
      </c>
      <c r="F2599">
        <f t="shared" si="403"/>
        <v>0.30669566873645193</v>
      </c>
      <c r="G2599">
        <f t="shared" si="404"/>
        <v>0.19737949723256137</v>
      </c>
      <c r="H2599">
        <f t="shared" si="405"/>
        <v>0.29548068030012992</v>
      </c>
      <c r="I2599">
        <f t="shared" si="406"/>
        <v>0.20044415373085678</v>
      </c>
      <c r="J2599">
        <f t="shared" si="407"/>
        <v>4.0258660738052201E-3</v>
      </c>
      <c r="K2599" s="28">
        <f t="shared" si="408"/>
        <v>5.24142690000002</v>
      </c>
      <c r="L2599" s="28">
        <f t="shared" si="409"/>
        <v>3.7489640000000231</v>
      </c>
      <c r="M2599" s="28">
        <f t="shared" si="410"/>
        <v>6.0616268617118001</v>
      </c>
      <c r="N2599" s="28">
        <f t="shared" si="411"/>
        <v>2.922478905781027</v>
      </c>
      <c r="O2599" s="7">
        <f t="shared" si="412"/>
        <v>5.1504139106283837</v>
      </c>
      <c r="P2599" s="7">
        <f>[1]!S_PQ_PctChange("H00906.CSI",$A$3,$A2599)/100</f>
        <v>1.6652764354532152</v>
      </c>
    </row>
    <row r="2600" spans="1:16" x14ac:dyDescent="0.3">
      <c r="A2600" s="3">
        <v>20190905</v>
      </c>
      <c r="B2600" s="29">
        <f>板块策略指数!B2600</f>
        <v>1.2176702734434011E-2</v>
      </c>
      <c r="C2600" s="29">
        <f>板块策略指数!C2600</f>
        <v>6.1708195724381005E-4</v>
      </c>
      <c r="D2600" s="29">
        <f>板块策略指数!E2600</f>
        <v>5.2625046695273401E-3</v>
      </c>
      <c r="E2600" s="29">
        <f>板块策略指数!F2600</f>
        <v>1.2510278773977999E-2</v>
      </c>
      <c r="F2600">
        <f t="shared" si="403"/>
        <v>0.30799125201817934</v>
      </c>
      <c r="G2600">
        <f t="shared" si="404"/>
        <v>0.19594958705999171</v>
      </c>
      <c r="H2600">
        <f t="shared" si="405"/>
        <v>0.29470192718058696</v>
      </c>
      <c r="I2600">
        <f t="shared" si="406"/>
        <v>0.20135723374124201</v>
      </c>
      <c r="J2600">
        <f t="shared" si="407"/>
        <v>7.9189220162359589E-3</v>
      </c>
      <c r="K2600" s="28">
        <f t="shared" si="408"/>
        <v>5.3174269000000196</v>
      </c>
      <c r="L2600" s="28">
        <f t="shared" si="409"/>
        <v>3.7518945000000228</v>
      </c>
      <c r="M2600" s="28">
        <f t="shared" si="410"/>
        <v>6.0987887060460189</v>
      </c>
      <c r="N2600" s="28">
        <f t="shared" si="411"/>
        <v>2.9715502103773956</v>
      </c>
      <c r="O2600" s="7">
        <f t="shared" si="412"/>
        <v>5.1991185587542219</v>
      </c>
      <c r="P2600" s="7">
        <f>[1]!S_PQ_PctChange("H00906.CSI",$A$3,$A2600)/100</f>
        <v>1.6914495749913727</v>
      </c>
    </row>
    <row r="2601" spans="1:16" x14ac:dyDescent="0.3">
      <c r="A2601" s="3">
        <v>20190906</v>
      </c>
      <c r="B2601" s="29">
        <f>板块策略指数!B2601</f>
        <v>6.6894481992343276E-3</v>
      </c>
      <c r="C2601" s="29">
        <f>板块策略指数!C2601</f>
        <v>8.1670373784603154E-3</v>
      </c>
      <c r="D2601" s="29">
        <f>板块策略指数!E2601</f>
        <v>8.3654352637448396E-4</v>
      </c>
      <c r="E2601" s="29">
        <f>板块策略指数!F2601</f>
        <v>7.7361639967032797E-3</v>
      </c>
      <c r="F2601">
        <f t="shared" si="403"/>
        <v>0.30836635757175707</v>
      </c>
      <c r="G2601">
        <f t="shared" si="404"/>
        <v>0.1964761953012307</v>
      </c>
      <c r="H2601">
        <f t="shared" si="405"/>
        <v>0.29334536018610752</v>
      </c>
      <c r="I2601">
        <f t="shared" si="406"/>
        <v>0.20181208694090463</v>
      </c>
      <c r="J2601">
        <f t="shared" si="407"/>
        <v>5.4648826995435194E-3</v>
      </c>
      <c r="K2601" s="28">
        <f t="shared" si="408"/>
        <v>5.3596870000000196</v>
      </c>
      <c r="L2601" s="28">
        <f t="shared" si="409"/>
        <v>3.790703400000023</v>
      </c>
      <c r="M2601" s="28">
        <f t="shared" si="410"/>
        <v>6.1047271517831616</v>
      </c>
      <c r="N2601" s="28">
        <f t="shared" si="411"/>
        <v>3.0022747741260165</v>
      </c>
      <c r="O2601" s="7">
        <f t="shared" si="412"/>
        <v>5.2329960145183776</v>
      </c>
      <c r="P2601" s="7">
        <f>[1]!S_PQ_PctChange("H00906.CSI",$A$3,$A2601)/100</f>
        <v>1.7055895437347584</v>
      </c>
    </row>
    <row r="2602" spans="1:16" x14ac:dyDescent="0.3">
      <c r="A2602" s="3">
        <v>20190909</v>
      </c>
      <c r="B2602" s="29">
        <f>板块策略指数!B2602</f>
        <v>3.4046125225974243E-2</v>
      </c>
      <c r="C2602" s="29">
        <f>板块策略指数!C2602</f>
        <v>4.9639057178952149E-3</v>
      </c>
      <c r="D2602" s="29">
        <f>板块策略指数!E2602</f>
        <v>5.0976500080033398E-3</v>
      </c>
      <c r="E2602" s="29">
        <f>板块策略指数!F2602</f>
        <v>6.0574554178142396E-4</v>
      </c>
      <c r="F2602">
        <f t="shared" si="403"/>
        <v>0.31474453156400051</v>
      </c>
      <c r="G2602">
        <f t="shared" si="404"/>
        <v>0.19489993502151931</v>
      </c>
      <c r="H2602">
        <f t="shared" si="405"/>
        <v>0.29103067851718067</v>
      </c>
      <c r="I2602">
        <f t="shared" si="406"/>
        <v>0.19932485489729951</v>
      </c>
      <c r="J2602">
        <f t="shared" si="407"/>
        <v>1.309158768429418E-2</v>
      </c>
      <c r="K2602" s="28">
        <f t="shared" si="408"/>
        <v>5.576209700000021</v>
      </c>
      <c r="L2602" s="28">
        <f t="shared" si="409"/>
        <v>3.8144840000000233</v>
      </c>
      <c r="M2602" s="28">
        <f t="shared" si="410"/>
        <v>6.1409445642053102</v>
      </c>
      <c r="N2602" s="28">
        <f t="shared" si="411"/>
        <v>3.0046991342274278</v>
      </c>
      <c r="O2602" s="7">
        <f t="shared" si="412"/>
        <v>5.3145958283783008</v>
      </c>
      <c r="P2602" s="7">
        <f>[1]!S_PQ_PctChange("H00906.CSI",$A$3,$A2602)/100</f>
        <v>1.7319087490369145</v>
      </c>
    </row>
    <row r="2603" spans="1:16" x14ac:dyDescent="0.3">
      <c r="A2603" s="3">
        <v>20190910</v>
      </c>
      <c r="B2603" s="29">
        <f>板块策略指数!B2603</f>
        <v>-5.2519158566371096E-3</v>
      </c>
      <c r="C2603" s="29">
        <f>板块策略指数!C2603</f>
        <v>1.0691862305493018E-2</v>
      </c>
      <c r="D2603" s="29">
        <f>板块策略指数!E2603</f>
        <v>-2.37674612272461E-4</v>
      </c>
      <c r="E2603" s="29">
        <f>板块策略指数!F2603</f>
        <v>-4.3865109203638101E-3</v>
      </c>
      <c r="F2603">
        <f t="shared" si="403"/>
        <v>0.31325211779594569</v>
      </c>
      <c r="G2603">
        <f t="shared" si="404"/>
        <v>0.19708481969288788</v>
      </c>
      <c r="H2603">
        <f t="shared" si="405"/>
        <v>0.2911107545122173</v>
      </c>
      <c r="I2603">
        <f t="shared" si="406"/>
        <v>0.19855230799894913</v>
      </c>
      <c r="J2603">
        <f t="shared" si="407"/>
        <v>-5.1267978389407079E-4</v>
      </c>
      <c r="K2603" s="28">
        <f t="shared" si="408"/>
        <v>5.5416720000000206</v>
      </c>
      <c r="L2603" s="28">
        <f t="shared" si="409"/>
        <v>3.8659598000000228</v>
      </c>
      <c r="M2603" s="28">
        <f t="shared" si="410"/>
        <v>6.1392473429747536</v>
      </c>
      <c r="N2603" s="28">
        <f t="shared" si="411"/>
        <v>2.9871324777423678</v>
      </c>
      <c r="O2603" s="7">
        <f t="shared" si="412"/>
        <v>5.3113584627536294</v>
      </c>
      <c r="P2603" s="7">
        <f>[1]!S_PQ_PctChange("H00906.CSI",$A$3,$A2603)/100</f>
        <v>1.7224963692075437</v>
      </c>
    </row>
    <row r="2604" spans="1:16" x14ac:dyDescent="0.3">
      <c r="A2604" s="3">
        <v>20190911</v>
      </c>
      <c r="B2604" s="29">
        <f>板块策略指数!B2604</f>
        <v>-1.692469448177774E-2</v>
      </c>
      <c r="C2604" s="29">
        <f>板块策略指数!C2604</f>
        <v>-1.7630314167412453E-2</v>
      </c>
      <c r="D2604" s="29">
        <f>板块策略指数!E2604</f>
        <v>-1.6574838345597E-2</v>
      </c>
      <c r="E2604" s="29">
        <f>板块策略指数!F2604</f>
        <v>6.0533449501073604E-3</v>
      </c>
      <c r="F2604">
        <f t="shared" si="403"/>
        <v>0.31181681639864489</v>
      </c>
      <c r="G2604">
        <f t="shared" si="404"/>
        <v>0.19604097656164038</v>
      </c>
      <c r="H2604">
        <f t="shared" si="405"/>
        <v>0.28988002903853399</v>
      </c>
      <c r="I2604">
        <f t="shared" si="406"/>
        <v>0.20226217800118076</v>
      </c>
      <c r="J2604">
        <f t="shared" si="407"/>
        <v>-1.2399571764026857E-2</v>
      </c>
      <c r="K2604" s="28">
        <f t="shared" si="408"/>
        <v>5.4309562000000202</v>
      </c>
      <c r="L2604" s="28">
        <f t="shared" si="409"/>
        <v>3.7801714000000226</v>
      </c>
      <c r="M2604" s="28">
        <f t="shared" si="410"/>
        <v>6.0209154723557141</v>
      </c>
      <c r="N2604" s="28">
        <f t="shared" si="411"/>
        <v>3.0112679659919186</v>
      </c>
      <c r="O2604" s="7">
        <f t="shared" si="412"/>
        <v>5.2331003205662174</v>
      </c>
      <c r="P2604" s="7">
        <f>[1]!S_PQ_PctChange("H00906.CSI",$A$3,$A2604)/100</f>
        <v>1.7037982311550666</v>
      </c>
    </row>
    <row r="2605" spans="1:16" x14ac:dyDescent="0.3">
      <c r="A2605" s="3">
        <v>20190912</v>
      </c>
      <c r="B2605" s="29">
        <f>板块策略指数!B2605</f>
        <v>7.1074034060440707E-3</v>
      </c>
      <c r="C2605" s="29">
        <f>板块策略指数!C2605</f>
        <v>1.7388079431627688E-3</v>
      </c>
      <c r="D2605" s="29">
        <f>板块策略指数!E2605</f>
        <v>7.1632363744562602E-3</v>
      </c>
      <c r="E2605" s="29">
        <f>板块策略指数!F2605</f>
        <v>1.34856364187144E-2</v>
      </c>
      <c r="F2605">
        <f t="shared" si="403"/>
        <v>0.31173825699576496</v>
      </c>
      <c r="G2605">
        <f t="shared" si="404"/>
        <v>0.19494681191685317</v>
      </c>
      <c r="H2605">
        <f t="shared" si="405"/>
        <v>0.2898230630022664</v>
      </c>
      <c r="I2605">
        <f t="shared" si="406"/>
        <v>0.20349186808511543</v>
      </c>
      <c r="J2605">
        <f t="shared" si="407"/>
        <v>7.3611988721827958E-3</v>
      </c>
      <c r="K2605" s="28">
        <f t="shared" si="408"/>
        <v>5.4766636000000206</v>
      </c>
      <c r="L2605" s="28">
        <f t="shared" si="409"/>
        <v>3.7884832000000221</v>
      </c>
      <c r="M2605" s="28">
        <f t="shared" si="410"/>
        <v>6.071207949449275</v>
      </c>
      <c r="N2605" s="28">
        <f t="shared" si="411"/>
        <v>3.0653624673593214</v>
      </c>
      <c r="O2605" s="7">
        <f t="shared" si="412"/>
        <v>5.2789834116161725</v>
      </c>
      <c r="P2605" s="7">
        <f>[1]!S_PQ_PctChange("H00906.CSI",$A$3,$A2605)/100</f>
        <v>1.7290517089485871</v>
      </c>
    </row>
    <row r="2606" spans="1:16" x14ac:dyDescent="0.3">
      <c r="A2606" s="3">
        <v>20190916</v>
      </c>
      <c r="B2606" s="29">
        <f>板块策略指数!B2606</f>
        <v>1.1626727069783351E-2</v>
      </c>
      <c r="C2606" s="29">
        <f>板块策略指数!C2606</f>
        <v>1.7596803931566223E-3</v>
      </c>
      <c r="D2606" s="29">
        <f>板块策略指数!E2606</f>
        <v>-1.10950065377904E-3</v>
      </c>
      <c r="E2606" s="29">
        <f>板块策略指数!F2606</f>
        <v>-8.5461617634831292E-3</v>
      </c>
      <c r="F2606">
        <f t="shared" si="403"/>
        <v>0.31476252993988324</v>
      </c>
      <c r="G2606">
        <f t="shared" si="404"/>
        <v>0.19491816529990574</v>
      </c>
      <c r="H2606">
        <f t="shared" si="405"/>
        <v>0.28895050255777305</v>
      </c>
      <c r="I2606">
        <f t="shared" si="406"/>
        <v>0.20136880220243791</v>
      </c>
      <c r="J2606">
        <f t="shared" si="407"/>
        <v>1.9069064138481926E-3</v>
      </c>
      <c r="K2606" s="28">
        <f t="shared" si="408"/>
        <v>5.5519660000000215</v>
      </c>
      <c r="L2606" s="28">
        <f t="shared" si="409"/>
        <v>3.7969094000000219</v>
      </c>
      <c r="M2606" s="28">
        <f t="shared" si="410"/>
        <v>6.0633624396063537</v>
      </c>
      <c r="N2606" s="28">
        <f t="shared" si="411"/>
        <v>3.0306192220860755</v>
      </c>
      <c r="O2606" s="7">
        <f t="shared" si="412"/>
        <v>5.2909568453562299</v>
      </c>
      <c r="P2606" s="7">
        <f>[1]!S_PQ_PctChange("H00906.CSI",$A$3,$A2606)/100</f>
        <v>1.7223465501476816</v>
      </c>
    </row>
    <row r="2607" spans="1:16" x14ac:dyDescent="0.3">
      <c r="A2607" s="3">
        <v>20190917</v>
      </c>
      <c r="B2607" s="29">
        <f>板块策略指数!B2607</f>
        <v>-2.2198298953321812E-2</v>
      </c>
      <c r="C2607" s="29">
        <f>板块策略指数!C2607</f>
        <v>-1.3204606282536658E-2</v>
      </c>
      <c r="D2607" s="29">
        <f>板块策略指数!E2607</f>
        <v>-1.1334308363860301E-2</v>
      </c>
      <c r="E2607" s="29">
        <f>板块策略指数!F2607</f>
        <v>-1.6126180296814899E-2</v>
      </c>
      <c r="F2607">
        <f t="shared" si="403"/>
        <v>0.31280631823084265</v>
      </c>
      <c r="G2607">
        <f t="shared" si="404"/>
        <v>0.19548846172757872</v>
      </c>
      <c r="H2607">
        <f t="shared" si="405"/>
        <v>0.29034517857852765</v>
      </c>
      <c r="I2607">
        <f t="shared" si="406"/>
        <v>0.201360041463051</v>
      </c>
      <c r="J2607">
        <f t="shared" si="407"/>
        <v>-1.6083374077361465E-2</v>
      </c>
      <c r="K2607" s="28">
        <f t="shared" si="408"/>
        <v>5.4065235000000209</v>
      </c>
      <c r="L2607" s="28">
        <f t="shared" si="409"/>
        <v>3.7335681000000225</v>
      </c>
      <c r="M2607" s="28">
        <f t="shared" si="410"/>
        <v>5.9833041116301464</v>
      </c>
      <c r="N2607" s="28">
        <f t="shared" si="411"/>
        <v>2.9656207298029078</v>
      </c>
      <c r="O2607" s="7">
        <f t="shared" si="412"/>
        <v>5.1897770331078279</v>
      </c>
      <c r="P2607" s="7">
        <f>[1]!S_PQ_PctChange("H00906.CSI",$A$3,$A2607)/100</f>
        <v>1.6741647092186163</v>
      </c>
    </row>
    <row r="2608" spans="1:16" x14ac:dyDescent="0.3">
      <c r="A2608" s="3">
        <v>20190918</v>
      </c>
      <c r="B2608" s="29">
        <f>板块策略指数!B2608</f>
        <v>4.9808449153428769E-3</v>
      </c>
      <c r="C2608" s="29">
        <f>板块策略指数!C2608</f>
        <v>1.0317798110900576E-2</v>
      </c>
      <c r="D2608" s="29">
        <f>板块策略指数!E2608</f>
        <v>1.13060223388097E-2</v>
      </c>
      <c r="E2608" s="29">
        <f>板块策略指数!F2608</f>
        <v>1.6510222351180401E-3</v>
      </c>
      <c r="F2608">
        <f t="shared" si="403"/>
        <v>0.31212016741177301</v>
      </c>
      <c r="G2608">
        <f t="shared" si="404"/>
        <v>0.19609551618566082</v>
      </c>
      <c r="H2608">
        <f t="shared" si="405"/>
        <v>0.29153167143311726</v>
      </c>
      <c r="I2608">
        <f t="shared" si="406"/>
        <v>0.20025264496944897</v>
      </c>
      <c r="J2608">
        <f t="shared" si="407"/>
        <v>7.1901492214572022E-3</v>
      </c>
      <c r="K2608" s="28">
        <f t="shared" si="408"/>
        <v>5.4384334000000205</v>
      </c>
      <c r="L2608" s="28">
        <f t="shared" si="409"/>
        <v>3.7824081000000218</v>
      </c>
      <c r="M2608" s="28">
        <f t="shared" si="410"/>
        <v>6.0622575039149389</v>
      </c>
      <c r="N2608" s="28">
        <f t="shared" si="411"/>
        <v>2.9721680578038576</v>
      </c>
      <c r="O2608" s="7">
        <f t="shared" si="412"/>
        <v>5.2342824536234218</v>
      </c>
      <c r="P2608" s="7">
        <f>[1]!S_PQ_PctChange("H00906.CSI",$A$3,$A2608)/100</f>
        <v>1.684102758985234</v>
      </c>
    </row>
    <row r="2609" spans="1:16" x14ac:dyDescent="0.3">
      <c r="A2609" s="3">
        <v>20190919</v>
      </c>
      <c r="B2609" s="29">
        <f>板块策略指数!B2609</f>
        <v>1.316998945737329E-2</v>
      </c>
      <c r="C2609" s="29">
        <f>板块策略指数!C2609</f>
        <v>7.401835907730343E-3</v>
      </c>
      <c r="D2609" s="29">
        <f>板块策略指数!E2609</f>
        <v>4.7314531266151698E-3</v>
      </c>
      <c r="E2609" s="29">
        <f>板块策略指数!F2609</f>
        <v>8.5217469905593003E-4</v>
      </c>
      <c r="F2609">
        <f t="shared" si="403"/>
        <v>0.31399760286028577</v>
      </c>
      <c r="G2609">
        <f t="shared" si="404"/>
        <v>0.19615192993178715</v>
      </c>
      <c r="H2609">
        <f t="shared" si="405"/>
        <v>0.29084253725943116</v>
      </c>
      <c r="I2609">
        <f t="shared" si="406"/>
        <v>0.19900792994849584</v>
      </c>
      <c r="J2609">
        <f t="shared" si="407"/>
        <v>7.1121048230661406E-3</v>
      </c>
      <c r="K2609" s="28">
        <f t="shared" si="408"/>
        <v>5.5232275000000213</v>
      </c>
      <c r="L2609" s="28">
        <f t="shared" si="409"/>
        <v>3.8178067000000224</v>
      </c>
      <c r="M2609" s="28">
        <f t="shared" si="410"/>
        <v>6.0956722442627989</v>
      </c>
      <c r="N2609" s="28">
        <f t="shared" si="411"/>
        <v>2.9755530389231164</v>
      </c>
      <c r="O2609" s="7">
        <f t="shared" si="412"/>
        <v>5.278621323930194</v>
      </c>
      <c r="P2609" s="7">
        <f>[1]!S_PQ_PctChange("H00906.CSI",$A$3,$A2609)/100</f>
        <v>1.6978757387998002</v>
      </c>
    </row>
    <row r="2610" spans="1:16" x14ac:dyDescent="0.3">
      <c r="A2610" s="3">
        <v>20190920</v>
      </c>
      <c r="B2610" s="29">
        <f>板块策略指数!B2610</f>
        <v>3.8539358009512348E-3</v>
      </c>
      <c r="C2610" s="29">
        <f>板块策略指数!C2610</f>
        <v>7.3032818024849769E-3</v>
      </c>
      <c r="D2610" s="29">
        <f>板块策略指数!E2610</f>
        <v>1.82911775008589E-3</v>
      </c>
      <c r="E2610" s="29">
        <f>板块策略指数!F2610</f>
        <v>1.4077631038699799E-3</v>
      </c>
      <c r="F2610">
        <f t="shared" si="403"/>
        <v>0.31412249257618408</v>
      </c>
      <c r="G2610">
        <f t="shared" si="404"/>
        <v>0.19690421399931157</v>
      </c>
      <c r="H2610">
        <f t="shared" si="405"/>
        <v>0.29037134158752931</v>
      </c>
      <c r="I2610">
        <f t="shared" si="406"/>
        <v>0.19860195183697502</v>
      </c>
      <c r="J2610">
        <f t="shared" si="407"/>
        <v>3.454820692009529E-3</v>
      </c>
      <c r="K2610" s="28">
        <f t="shared" si="408"/>
        <v>5.548367600000021</v>
      </c>
      <c r="L2610" s="28">
        <f t="shared" si="409"/>
        <v>3.8529925000000231</v>
      </c>
      <c r="M2610" s="28">
        <f t="shared" si="410"/>
        <v>6.1086510643135723</v>
      </c>
      <c r="N2610" s="28">
        <f t="shared" si="411"/>
        <v>2.9811496758087905</v>
      </c>
      <c r="O2610" s="7">
        <f t="shared" si="412"/>
        <v>5.3003128347974</v>
      </c>
      <c r="P2610" s="7">
        <f>[1]!S_PQ_PctChange("H00906.CSI",$A$3,$A2610)/100</f>
        <v>1.7053625735932698</v>
      </c>
    </row>
    <row r="2611" spans="1:16" x14ac:dyDescent="0.3">
      <c r="A2611" s="3">
        <v>20190923</v>
      </c>
      <c r="B2611" s="29">
        <f>板块策略指数!B2611</f>
        <v>-5.3470272499668188E-3</v>
      </c>
      <c r="C2611" s="29">
        <f>板块策略指数!C2611</f>
        <v>-1.4480858975158243E-2</v>
      </c>
      <c r="D2611" s="29">
        <f>板块策略指数!E2611</f>
        <v>-1.30189820407872E-2</v>
      </c>
      <c r="E2611" s="29">
        <f>板块策略指数!F2611</f>
        <v>-1.1347251268829101E-2</v>
      </c>
      <c r="F2611">
        <f t="shared" si="403"/>
        <v>0.31577904163939574</v>
      </c>
      <c r="G2611">
        <f t="shared" si="404"/>
        <v>0.19612490978868499</v>
      </c>
      <c r="H2611">
        <f t="shared" si="405"/>
        <v>0.28965113445227519</v>
      </c>
      <c r="I2611">
        <f t="shared" si="406"/>
        <v>0.19844491411964407</v>
      </c>
      <c r="J2611">
        <f t="shared" si="407"/>
        <v>-1.0564889213432146E-2</v>
      </c>
      <c r="K2611" s="28">
        <f t="shared" si="408"/>
        <v>5.5133533000000208</v>
      </c>
      <c r="L2611" s="28">
        <f t="shared" si="409"/>
        <v>3.7827170000000221</v>
      </c>
      <c r="M2611" s="28">
        <f t="shared" si="410"/>
        <v>6.0161036637730509</v>
      </c>
      <c r="N2611" s="28">
        <f t="shared" si="411"/>
        <v>2.9359745700985709</v>
      </c>
      <c r="O2611" s="7">
        <f t="shared" si="412"/>
        <v>5.2337507276878013</v>
      </c>
      <c r="P2611" s="7">
        <f>[1]!S_PQ_PctChange("H00906.CSI",$A$3,$A2611)/100</f>
        <v>1.6777308615794915</v>
      </c>
    </row>
    <row r="2612" spans="1:16" x14ac:dyDescent="0.3">
      <c r="A2612" s="3">
        <v>20190924</v>
      </c>
      <c r="B2612" s="29">
        <f>板块策略指数!B2612</f>
        <v>9.5687270641377047E-3</v>
      </c>
      <c r="C2612" s="29">
        <f>板块策略指数!C2612</f>
        <v>1.1894598823221199E-2</v>
      </c>
      <c r="D2612" s="29">
        <f>板块策略指数!E2612</f>
        <v>2.7922570210580601E-3</v>
      </c>
      <c r="E2612" s="29">
        <f>板块策略指数!F2612</f>
        <v>-8.5978697485960805E-4</v>
      </c>
      <c r="F2612">
        <f t="shared" si="403"/>
        <v>0.31690158363604792</v>
      </c>
      <c r="G2612">
        <f t="shared" si="404"/>
        <v>0.19727554532254499</v>
      </c>
      <c r="H2612">
        <f t="shared" si="405"/>
        <v>0.28872967611021788</v>
      </c>
      <c r="I2612">
        <f t="shared" si="406"/>
        <v>0.19709319493118926</v>
      </c>
      <c r="J2612">
        <f t="shared" si="407"/>
        <v>5.9925906446438035E-3</v>
      </c>
      <c r="K2612" s="28">
        <f t="shared" si="408"/>
        <v>5.5756778000000224</v>
      </c>
      <c r="L2612" s="28">
        <f t="shared" si="409"/>
        <v>3.8396055000000224</v>
      </c>
      <c r="M2612" s="28">
        <f t="shared" si="410"/>
        <v>6.0356944284886929</v>
      </c>
      <c r="N2612" s="28">
        <f t="shared" si="411"/>
        <v>2.9325904704298216</v>
      </c>
      <c r="O2612" s="7">
        <f t="shared" si="412"/>
        <v>5.2711070439795851</v>
      </c>
      <c r="P2612" s="7">
        <f>[1]!S_PQ_PctChange("H00906.CSI",$A$3,$A2612)/100</f>
        <v>1.6844403470964608</v>
      </c>
    </row>
    <row r="2613" spans="1:16" x14ac:dyDescent="0.3">
      <c r="A2613" s="3">
        <v>20190925</v>
      </c>
      <c r="B2613" s="29">
        <f>板块策略指数!B2613</f>
        <v>-2.1933921397426184E-2</v>
      </c>
      <c r="C2613" s="29">
        <f>板块策略指数!C2613</f>
        <v>-1.3405390170748424E-2</v>
      </c>
      <c r="D2613" s="29">
        <f>板块策略指数!E2613</f>
        <v>-1.1032236988349301E-2</v>
      </c>
      <c r="E2613" s="29">
        <f>板块策略指数!F2613</f>
        <v>2.0041863362295099E-4</v>
      </c>
      <c r="F2613">
        <f t="shared" si="403"/>
        <v>0.3139508255723874</v>
      </c>
      <c r="G2613">
        <f t="shared" si="404"/>
        <v>0.19714284244210764</v>
      </c>
      <c r="H2613">
        <f t="shared" si="405"/>
        <v>0.28922949681083726</v>
      </c>
      <c r="I2613">
        <f t="shared" si="406"/>
        <v>0.19967683517466767</v>
      </c>
      <c r="J2613">
        <f t="shared" si="407"/>
        <v>-1.2741283145981601E-2</v>
      </c>
      <c r="K2613" s="28">
        <f t="shared" si="408"/>
        <v>5.431447400000021</v>
      </c>
      <c r="L2613" s="28">
        <f t="shared" si="409"/>
        <v>3.774728700000022</v>
      </c>
      <c r="M2613" s="28">
        <f t="shared" si="410"/>
        <v>5.9580749801759962</v>
      </c>
      <c r="N2613" s="28">
        <f t="shared" si="411"/>
        <v>2.9333786348385034</v>
      </c>
      <c r="O2613" s="7">
        <f t="shared" si="412"/>
        <v>5.1912050934934815</v>
      </c>
      <c r="P2613" s="7">
        <f>[1]!S_PQ_PctChange("H00906.CSI",$A$3,$A2613)/100</f>
        <v>1.6570849193614812</v>
      </c>
    </row>
    <row r="2614" spans="1:16" x14ac:dyDescent="0.3">
      <c r="A2614" s="3">
        <v>20190926</v>
      </c>
      <c r="B2614" s="29">
        <f>板块策略指数!B2614</f>
        <v>-2.7665747526754256E-2</v>
      </c>
      <c r="C2614" s="29">
        <f>板块策略指数!C2614</f>
        <v>-1.7327853622342872E-2</v>
      </c>
      <c r="D2614" s="29">
        <f>板块策略指数!E2614</f>
        <v>-1.38302844679506E-2</v>
      </c>
      <c r="E2614" s="29">
        <f>板块策略指数!F2614</f>
        <v>6.2404411062707398E-3</v>
      </c>
      <c r="F2614">
        <f t="shared" si="403"/>
        <v>0.30986848594639432</v>
      </c>
      <c r="G2614">
        <f t="shared" si="404"/>
        <v>0.19664814590316723</v>
      </c>
      <c r="H2614">
        <f t="shared" si="405"/>
        <v>0.28953057934460541</v>
      </c>
      <c r="I2614">
        <f t="shared" si="406"/>
        <v>0.20395278880583301</v>
      </c>
      <c r="J2614">
        <f t="shared" si="407"/>
        <v>-1.4855801279853226E-2</v>
      </c>
      <c r="K2614" s="28">
        <f t="shared" si="408"/>
        <v>5.2535166000000206</v>
      </c>
      <c r="L2614" s="28">
        <f t="shared" si="409"/>
        <v>3.691992900000022</v>
      </c>
      <c r="M2614" s="28">
        <f t="shared" si="410"/>
        <v>5.8618428238508322</v>
      </c>
      <c r="N2614" s="28">
        <f t="shared" si="411"/>
        <v>2.9579246525578764</v>
      </c>
      <c r="O2614" s="7">
        <f t="shared" si="412"/>
        <v>5.0992297809417275</v>
      </c>
      <c r="P2614" s="7">
        <f>[1]!S_PQ_PctChange("H00906.CSI",$A$3,$A2614)/100</f>
        <v>1.6270005327594959</v>
      </c>
    </row>
    <row r="2615" spans="1:16" x14ac:dyDescent="0.3">
      <c r="A2615" s="3">
        <v>20190927</v>
      </c>
      <c r="B2615" s="29">
        <f>板块策略指数!B2615</f>
        <v>1.8561716139044074E-2</v>
      </c>
      <c r="C2615" s="29">
        <f>板块策略指数!C2615</f>
        <v>3.6861522105031256E-3</v>
      </c>
      <c r="D2615" s="29">
        <f>板块策略指数!E2615</f>
        <v>3.7426154727465601E-3</v>
      </c>
      <c r="E2615" s="29">
        <f>板块策略指数!F2615</f>
        <v>7.0277157061634198E-4</v>
      </c>
      <c r="F2615">
        <f t="shared" si="403"/>
        <v>0.31320738382868468</v>
      </c>
      <c r="G2615">
        <f t="shared" si="404"/>
        <v>0.19586418123516633</v>
      </c>
      <c r="H2615">
        <f t="shared" si="405"/>
        <v>0.28839254904923911</v>
      </c>
      <c r="I2615">
        <f t="shared" si="406"/>
        <v>0.20253588588690982</v>
      </c>
      <c r="J2615">
        <f t="shared" si="407"/>
        <v>7.7034997220936947E-3</v>
      </c>
      <c r="K2615" s="28">
        <f t="shared" si="408"/>
        <v>5.3695926000000211</v>
      </c>
      <c r="L2615" s="28">
        <f t="shared" si="409"/>
        <v>3.7092883000000221</v>
      </c>
      <c r="M2615" s="28">
        <f t="shared" si="410"/>
        <v>5.887524062974931</v>
      </c>
      <c r="N2615" s="28">
        <f t="shared" si="411"/>
        <v>2.9607061694823353</v>
      </c>
      <c r="O2615" s="7">
        <f t="shared" si="412"/>
        <v>5.1462151958641975</v>
      </c>
      <c r="P2615" s="7">
        <f>[1]!S_PQ_PctChange("H00906.CSI",$A$3,$A2615)/100</f>
        <v>1.6374226013051043</v>
      </c>
    </row>
    <row r="2616" spans="1:16" x14ac:dyDescent="0.3">
      <c r="A2616" s="3">
        <v>20190930</v>
      </c>
      <c r="B2616" s="29">
        <f>板块策略指数!B2616</f>
        <v>-1.6559489220707817E-2</v>
      </c>
      <c r="C2616" s="29">
        <f>板块策略指数!C2616</f>
        <v>-2.6073791235079508E-3</v>
      </c>
      <c r="D2616" s="29">
        <f>板块策略指数!E2616</f>
        <v>-5.3532473030090903E-3</v>
      </c>
      <c r="E2616" s="29">
        <f>板块策略指数!F2616</f>
        <v>-1.12402304446662E-2</v>
      </c>
      <c r="F2616">
        <f t="shared" si="403"/>
        <v>0.3</v>
      </c>
      <c r="G2616">
        <f t="shared" si="404"/>
        <v>0.2</v>
      </c>
      <c r="H2616">
        <f t="shared" si="405"/>
        <v>0.3</v>
      </c>
      <c r="I2616">
        <f t="shared" si="406"/>
        <v>0.2</v>
      </c>
      <c r="J2616">
        <f t="shared" si="407"/>
        <v>-9.51763313964199E-3</v>
      </c>
      <c r="K2616" s="28">
        <f t="shared" si="408"/>
        <v>5.2641154000000201</v>
      </c>
      <c r="L2616" s="28">
        <f t="shared" si="409"/>
        <v>3.697009400000022</v>
      </c>
      <c r="M2616" s="28">
        <f t="shared" si="410"/>
        <v>5.8506534433604003</v>
      </c>
      <c r="N2616" s="28">
        <f t="shared" si="411"/>
        <v>2.9161869194137431</v>
      </c>
      <c r="O2616" s="7">
        <f t="shared" si="412"/>
        <v>5.0877177744326687</v>
      </c>
      <c r="P2616" s="7">
        <f>[1]!S_PQ_PctChange("H00906.CSI",$A$3,$A2616)/100</f>
        <v>1.6094346389590024</v>
      </c>
    </row>
    <row r="2617" spans="1:16" x14ac:dyDescent="0.3">
      <c r="A2617" s="3">
        <v>20191008</v>
      </c>
      <c r="B2617" s="29">
        <f>板块策略指数!B2617</f>
        <v>-6.7288670959030454E-3</v>
      </c>
      <c r="C2617" s="29">
        <f>板块策略指数!C2617</f>
        <v>8.4445221676583745E-3</v>
      </c>
      <c r="D2617" s="29">
        <f>板块策略指数!E2617</f>
        <v>1.1312927637687001E-2</v>
      </c>
      <c r="E2617" s="29">
        <f>板块策略指数!F2617</f>
        <v>1.2498456675134301E-2</v>
      </c>
      <c r="F2617">
        <f t="shared" si="403"/>
        <v>0.29633260042077081</v>
      </c>
      <c r="G2617">
        <f t="shared" si="404"/>
        <v>0.20057295383876297</v>
      </c>
      <c r="H2617">
        <f t="shared" si="405"/>
        <v>0.30171519110779793</v>
      </c>
      <c r="I2617">
        <f t="shared" si="406"/>
        <v>0.2013792546326684</v>
      </c>
      <c r="J2617">
        <f t="shared" si="407"/>
        <v>5.563813931093722E-3</v>
      </c>
      <c r="K2617" s="28">
        <f t="shared" si="408"/>
        <v>5.2219650000000204</v>
      </c>
      <c r="L2617" s="28">
        <f t="shared" si="409"/>
        <v>3.7366734000000221</v>
      </c>
      <c r="M2617" s="28">
        <f t="shared" si="410"/>
        <v>5.9281543900360081</v>
      </c>
      <c r="N2617" s="28">
        <f t="shared" si="411"/>
        <v>2.9651332119577631</v>
      </c>
      <c r="O2617" s="7">
        <f t="shared" si="412"/>
        <v>5.1215887033946235</v>
      </c>
      <c r="P2617" s="7">
        <f>[1]!S_PQ_PctChange("H00906.CSI",$A$3,$A2617)/100</f>
        <v>1.6216505744106544</v>
      </c>
    </row>
    <row r="2618" spans="1:16" x14ac:dyDescent="0.3">
      <c r="A2618" s="3">
        <v>20191009</v>
      </c>
      <c r="B2618" s="29">
        <f>板块策略指数!B2618</f>
        <v>-1.8372009485752996E-4</v>
      </c>
      <c r="C2618" s="29">
        <f>板块策略指数!C2618</f>
        <v>-3.0428105936119772E-3</v>
      </c>
      <c r="D2618" s="29">
        <f>板块策略指数!E2618</f>
        <v>-2.99812222932507E-3</v>
      </c>
      <c r="E2618" s="29">
        <f>板块策略指数!F2618</f>
        <v>1.04465374278518E-2</v>
      </c>
      <c r="F2618">
        <f t="shared" si="403"/>
        <v>0.29611991490149903</v>
      </c>
      <c r="G2618">
        <f t="shared" si="404"/>
        <v>0.19985584753611385</v>
      </c>
      <c r="H2618">
        <f t="shared" si="405"/>
        <v>0.30064994802011002</v>
      </c>
      <c r="I2618">
        <f t="shared" si="406"/>
        <v>0.20337428954227726</v>
      </c>
      <c r="J2618">
        <f t="shared" si="407"/>
        <v>5.3438913713640089E-4</v>
      </c>
      <c r="K2618" s="28">
        <f t="shared" si="408"/>
        <v>5.2208219000000202</v>
      </c>
      <c r="L2618" s="28">
        <f t="shared" si="409"/>
        <v>3.7222606000000216</v>
      </c>
      <c r="M2618" s="28">
        <f t="shared" si="410"/>
        <v>5.9073829363510448</v>
      </c>
      <c r="N2618" s="28">
        <f t="shared" si="411"/>
        <v>3.0065551244628983</v>
      </c>
      <c r="O2618" s="7">
        <f t="shared" si="412"/>
        <v>5.1248600138997338</v>
      </c>
      <c r="P2618" s="7">
        <f>[1]!S_PQ_PctChange("H00906.CSI",$A$3,$A2618)/100</f>
        <v>1.6296794998107713</v>
      </c>
    </row>
    <row r="2619" spans="1:16" x14ac:dyDescent="0.3">
      <c r="A2619" s="3">
        <v>20191010</v>
      </c>
      <c r="B2619" s="29">
        <f>板块策略指数!B2619</f>
        <v>2.0276179261778916E-2</v>
      </c>
      <c r="C2619" s="29">
        <f>板块策略指数!C2619</f>
        <v>3.1658989764351511E-2</v>
      </c>
      <c r="D2619" s="29">
        <f>板块策略指数!E2619</f>
        <v>8.6066390160012309E-3</v>
      </c>
      <c r="E2619" s="29">
        <f>板块策略指数!F2619</f>
        <v>8.4280460763786402E-4</v>
      </c>
      <c r="F2619">
        <f t="shared" si="403"/>
        <v>0.29763269741295451</v>
      </c>
      <c r="G2619">
        <f t="shared" si="404"/>
        <v>0.20311794963066909</v>
      </c>
      <c r="H2619">
        <f t="shared" si="405"/>
        <v>0.29872958317634341</v>
      </c>
      <c r="I2619">
        <f t="shared" si="406"/>
        <v>0.20051976978003325</v>
      </c>
      <c r="J2619">
        <f t="shared" si="407"/>
        <v>1.5090405070107065E-2</v>
      </c>
      <c r="K2619" s="28">
        <f t="shared" si="408"/>
        <v>5.3469564000000211</v>
      </c>
      <c r="L2619" s="28">
        <f t="shared" si="409"/>
        <v>3.8717626000000225</v>
      </c>
      <c r="M2619" s="28">
        <f t="shared" si="410"/>
        <v>5.9668322878295053</v>
      </c>
      <c r="N2619" s="28">
        <f t="shared" si="411"/>
        <v>3.0099318675825506</v>
      </c>
      <c r="O2619" s="7">
        <f t="shared" si="412"/>
        <v>5.2172866325071823</v>
      </c>
      <c r="P2619" s="7">
        <f>[1]!S_PQ_PctChange("H00906.CSI",$A$3,$A2619)/100</f>
        <v>1.6540105530168681</v>
      </c>
    </row>
    <row r="2620" spans="1:16" x14ac:dyDescent="0.3">
      <c r="A2620" s="3">
        <v>20191011</v>
      </c>
      <c r="B2620" s="29">
        <f>板块策略指数!B2620</f>
        <v>3.098099114088709E-3</v>
      </c>
      <c r="C2620" s="29">
        <f>板块策略指数!C2620</f>
        <v>2.0025195809007419E-3</v>
      </c>
      <c r="D2620" s="29">
        <f>板块策略指数!E2620</f>
        <v>3.8422345579118698E-3</v>
      </c>
      <c r="E2620" s="29">
        <f>板块策略指数!F2620</f>
        <v>1.8435690664322199E-2</v>
      </c>
      <c r="F2620">
        <f t="shared" si="403"/>
        <v>0.29672301712769245</v>
      </c>
      <c r="G2620">
        <f t="shared" si="404"/>
        <v>0.20227597632844987</v>
      </c>
      <c r="H2620">
        <f t="shared" si="405"/>
        <v>0.29803748176882355</v>
      </c>
      <c r="I2620">
        <f t="shared" si="406"/>
        <v>0.2029635247750344</v>
      </c>
      <c r="J2620">
        <f t="shared" si="407"/>
        <v>6.1733528432432825E-3</v>
      </c>
      <c r="K2620" s="28">
        <f t="shared" si="408"/>
        <v>5.3666199000000212</v>
      </c>
      <c r="L2620" s="28">
        <f t="shared" si="409"/>
        <v>3.8815184000000231</v>
      </c>
      <c r="M2620" s="28">
        <f t="shared" si="410"/>
        <v>5.9936004916049797</v>
      </c>
      <c r="N2620" s="28">
        <f t="shared" si="411"/>
        <v>3.08385773107831</v>
      </c>
      <c r="O2620" s="7">
        <f t="shared" si="412"/>
        <v>5.2556681366172286</v>
      </c>
      <c r="P2620" s="7">
        <f>[1]!S_PQ_PctChange("H00906.CSI",$A$3,$A2620)/100</f>
        <v>1.6747281206309288</v>
      </c>
    </row>
    <row r="2621" spans="1:16" x14ac:dyDescent="0.3">
      <c r="A2621" s="3">
        <v>20191014</v>
      </c>
      <c r="B2621" s="29">
        <f>板块策略指数!B2621</f>
        <v>1.3607110422910596E-2</v>
      </c>
      <c r="C2621" s="29">
        <f>板块策略指数!C2621</f>
        <v>4.3948620576744774E-3</v>
      </c>
      <c r="D2621" s="29">
        <f>板块策略指数!E2621</f>
        <v>7.1095017803616397E-3</v>
      </c>
      <c r="E2621" s="29">
        <f>板块策略指数!F2621</f>
        <v>1.53115766526564E-2</v>
      </c>
      <c r="F2621">
        <f t="shared" si="403"/>
        <v>0.2977375981615753</v>
      </c>
      <c r="G2621">
        <f t="shared" si="404"/>
        <v>0.20112292863745196</v>
      </c>
      <c r="H2621">
        <f t="shared" si="405"/>
        <v>0.29713949060120604</v>
      </c>
      <c r="I2621">
        <f t="shared" si="406"/>
        <v>0.20399998259976712</v>
      </c>
      <c r="J2621">
        <f t="shared" si="407"/>
        <v>1.0153107447156884E-2</v>
      </c>
      <c r="K2621" s="28">
        <f t="shared" si="408"/>
        <v>5.4532512000000208</v>
      </c>
      <c r="L2621" s="28">
        <f t="shared" si="409"/>
        <v>3.9029720000000232</v>
      </c>
      <c r="M2621" s="28">
        <f t="shared" si="410"/>
        <v>6.0433215067511838</v>
      </c>
      <c r="N2621" s="28">
        <f t="shared" si="411"/>
        <v>3.1463880317662589</v>
      </c>
      <c r="O2621" s="7">
        <f t="shared" si="412"/>
        <v>5.3191826073620589</v>
      </c>
      <c r="P2621" s="7">
        <f>[1]!S_PQ_PctChange("H00906.CSI",$A$3,$A2621)/100</f>
        <v>1.7058456019191852</v>
      </c>
    </row>
    <row r="2622" spans="1:16" x14ac:dyDescent="0.3">
      <c r="A2622" s="3">
        <v>20191015</v>
      </c>
      <c r="B2622" s="29">
        <f>板块策略指数!B2622</f>
        <v>-2.0174807390110509E-2</v>
      </c>
      <c r="C2622" s="29">
        <f>板块策略指数!C2622</f>
        <v>-1.5895460957149597E-3</v>
      </c>
      <c r="D2622" s="29">
        <f>板块策略指数!E2622</f>
        <v>3.5874370369485902E-4</v>
      </c>
      <c r="E2622" s="29">
        <f>板块策略指数!F2622</f>
        <v>-1.9185263196200199E-3</v>
      </c>
      <c r="F2622">
        <f t="shared" si="403"/>
        <v>0.29367234820081323</v>
      </c>
      <c r="G2622">
        <f t="shared" si="404"/>
        <v>0.20213963524429321</v>
      </c>
      <c r="H2622">
        <f t="shared" si="405"/>
        <v>0.29922434201697012</v>
      </c>
      <c r="I2622">
        <f t="shared" si="406"/>
        <v>0.20496367453792391</v>
      </c>
      <c r="J2622">
        <f t="shared" si="407"/>
        <v>-6.6112752761257219E-3</v>
      </c>
      <c r="K2622" s="28">
        <f t="shared" si="408"/>
        <v>5.3230581000000212</v>
      </c>
      <c r="L2622" s="28">
        <f t="shared" si="409"/>
        <v>3.8951785000000232</v>
      </c>
      <c r="M2622" s="28">
        <f t="shared" si="410"/>
        <v>6.0458482539948299</v>
      </c>
      <c r="N2622" s="28">
        <f t="shared" si="411"/>
        <v>3.1384330771959581</v>
      </c>
      <c r="O2622" s="7">
        <f t="shared" si="412"/>
        <v>5.2774047516246823</v>
      </c>
      <c r="P2622" s="7">
        <f>[1]!S_PQ_PctChange("H00906.CSI",$A$3,$A2622)/100</f>
        <v>1.6882388388970728</v>
      </c>
    </row>
    <row r="2623" spans="1:16" x14ac:dyDescent="0.3">
      <c r="A2623" s="3">
        <v>20191016</v>
      </c>
      <c r="B2623" s="29">
        <f>板块策略指数!B2623</f>
        <v>-1.5237405457337993E-3</v>
      </c>
      <c r="C2623" s="29">
        <f>板块策略指数!C2623</f>
        <v>8.1315931584516662E-3</v>
      </c>
      <c r="D2623" s="29">
        <f>板块策略指数!E2623</f>
        <v>-6.9279535907684504E-3</v>
      </c>
      <c r="E2623" s="29">
        <f>板块策略指数!F2623</f>
        <v>-1.9772794248635E-4</v>
      </c>
      <c r="F2623">
        <f t="shared" si="403"/>
        <v>0.29349409062602794</v>
      </c>
      <c r="G2623">
        <f t="shared" si="404"/>
        <v>0.20397045514598097</v>
      </c>
      <c r="H2623">
        <f t="shared" si="405"/>
        <v>0.2974241576122007</v>
      </c>
      <c r="I2623">
        <f t="shared" si="406"/>
        <v>0.20511129661579089</v>
      </c>
      <c r="J2623">
        <f t="shared" si="407"/>
        <v>-9.1730258948264395E-4</v>
      </c>
      <c r="K2623" s="28">
        <f t="shared" si="408"/>
        <v>5.3134234000000209</v>
      </c>
      <c r="L2623" s="28">
        <f t="shared" si="409"/>
        <v>3.9349841000000225</v>
      </c>
      <c r="M2623" s="28">
        <f t="shared" si="410"/>
        <v>5.9970349442835564</v>
      </c>
      <c r="N2623" s="28">
        <f t="shared" si="411"/>
        <v>3.1376147933384866</v>
      </c>
      <c r="O2623" s="7">
        <f t="shared" si="412"/>
        <v>5.2716464719907865</v>
      </c>
      <c r="P2623" s="7">
        <f>[1]!S_PQ_PctChange("H00906.CSI",$A$3,$A2623)/100</f>
        <v>1.6783277398799152</v>
      </c>
    </row>
    <row r="2624" spans="1:16" x14ac:dyDescent="0.3">
      <c r="A2624" s="3">
        <v>20191017</v>
      </c>
      <c r="B2624" s="29">
        <f>板块策略指数!B2624</f>
        <v>9.6220855392021073E-3</v>
      </c>
      <c r="C2624" s="29">
        <f>板块策略指数!C2624</f>
        <v>-1.0580378566973395E-3</v>
      </c>
      <c r="D2624" s="29">
        <f>板块策略指数!E2624</f>
        <v>-8.2684261086354795E-4</v>
      </c>
      <c r="E2624" s="29">
        <f>板块策略指数!F2624</f>
        <v>-4.0504153320860902E-4</v>
      </c>
      <c r="F2624">
        <f t="shared" si="403"/>
        <v>0.29564427893074491</v>
      </c>
      <c r="G2624">
        <f t="shared" si="404"/>
        <v>0.20329130205285537</v>
      </c>
      <c r="H2624">
        <f t="shared" si="405"/>
        <v>0.29650244176685159</v>
      </c>
      <c r="I2624">
        <f t="shared" si="406"/>
        <v>0.20456197724954864</v>
      </c>
      <c r="J2624">
        <f t="shared" si="407"/>
        <v>2.2792152209881122E-3</v>
      </c>
      <c r="K2624" s="28">
        <f t="shared" si="408"/>
        <v>5.374171700000022</v>
      </c>
      <c r="L2624" s="28">
        <f t="shared" si="409"/>
        <v>3.9297627000000235</v>
      </c>
      <c r="M2624" s="28">
        <f t="shared" si="410"/>
        <v>5.9912494976419222</v>
      </c>
      <c r="N2624" s="28">
        <f t="shared" si="411"/>
        <v>3.1359388874987664</v>
      </c>
      <c r="O2624" s="7">
        <f t="shared" si="412"/>
        <v>5.2859409040904044</v>
      </c>
      <c r="P2624" s="7">
        <f>[1]!S_PQ_PctChange("H00906.CSI",$A$3,$A2624)/100</f>
        <v>1.678597403761845</v>
      </c>
    </row>
    <row r="2625" spans="1:16" x14ac:dyDescent="0.3">
      <c r="A2625" s="3">
        <v>20191018</v>
      </c>
      <c r="B2625" s="29">
        <f>板块策略指数!B2625</f>
        <v>-1.4211995575832944E-2</v>
      </c>
      <c r="C2625" s="29">
        <f>板块策略指数!C2625</f>
        <v>-2.3127685233207368E-3</v>
      </c>
      <c r="D2625" s="29">
        <f>板块策略指数!E2625</f>
        <v>-8.5519103410771798E-3</v>
      </c>
      <c r="E2625" s="29">
        <f>板块策略指数!F2625</f>
        <v>-1.81229631816236E-2</v>
      </c>
      <c r="F2625">
        <f t="shared" si="403"/>
        <v>0.29465872252844627</v>
      </c>
      <c r="G2625">
        <f t="shared" si="404"/>
        <v>0.20505931619198459</v>
      </c>
      <c r="H2625">
        <f t="shared" si="405"/>
        <v>0.29721077335578194</v>
      </c>
      <c r="I2625">
        <f t="shared" si="406"/>
        <v>0.20307118792378762</v>
      </c>
      <c r="J2625">
        <f t="shared" si="407"/>
        <v>-1.0914792388591067E-2</v>
      </c>
      <c r="K2625" s="28">
        <f t="shared" si="408"/>
        <v>5.2835820000000222</v>
      </c>
      <c r="L2625" s="28">
        <f t="shared" si="409"/>
        <v>3.918361300000023</v>
      </c>
      <c r="M2625" s="28">
        <f t="shared" si="410"/>
        <v>5.9314609587659879</v>
      </c>
      <c r="N2625" s="28">
        <f t="shared" si="411"/>
        <v>3.0609834193191805</v>
      </c>
      <c r="O2625" s="7">
        <f t="shared" si="412"/>
        <v>5.2173311641553051</v>
      </c>
      <c r="P2625" s="7">
        <f>[1]!S_PQ_PctChange("H00906.CSI",$A$3,$A2625)/100</f>
        <v>1.6409258338311661</v>
      </c>
    </row>
    <row r="2626" spans="1:16" x14ac:dyDescent="0.3">
      <c r="A2626" s="3">
        <v>20191021</v>
      </c>
      <c r="B2626" s="29">
        <f>板块策略指数!B2626</f>
        <v>-2.6898988506874662E-3</v>
      </c>
      <c r="C2626" s="29">
        <f>板块策略指数!C2626</f>
        <v>-1.512328913290677E-2</v>
      </c>
      <c r="D2626" s="29">
        <f>板块策略指数!E2626</f>
        <v>5.9125655859418999E-3</v>
      </c>
      <c r="E2626" s="29">
        <f>板块策略指数!F2626</f>
        <v>1.1247865497463899E-2</v>
      </c>
      <c r="F2626">
        <f t="shared" ref="F2626:F2689" si="413">IF(MID($A2626,6,1)&lt;&gt;MID($A2627,6,1),0.3,F2625*(1+B2626)/(1+$J2626))</f>
        <v>0.29382274563532812</v>
      </c>
      <c r="G2626">
        <f t="shared" ref="G2626:G2689" si="414">IF(MID($A2626,6,1)&lt;&gt;MID($A2627,6,1),0.2,G2625*(1+C2626)/(1+$J2626))</f>
        <v>0.20192833577656857</v>
      </c>
      <c r="H2626">
        <f t="shared" ref="H2626:H2689" si="415">IF(MID($A2626,6,1)&lt;&gt;MID($A2627,6,1),0.3,H2625*(1+D2626)/(1+$J2626))</f>
        <v>0.29892392376536725</v>
      </c>
      <c r="I2626">
        <f t="shared" ref="I2626:I2689" si="416">IF(MID($A2626,6,1)&lt;&gt;MID($A2627,6,1),0.2,I2625*(1+E2626)/(1+$J2626))</f>
        <v>0.20532499482273653</v>
      </c>
      <c r="J2626">
        <f t="shared" si="407"/>
        <v>1.476221112497139E-4</v>
      </c>
      <c r="K2626" s="28">
        <f t="shared" si="408"/>
        <v>5.2666798000000217</v>
      </c>
      <c r="L2626" s="28">
        <f t="shared" si="409"/>
        <v>3.8439795000000236</v>
      </c>
      <c r="M2626" s="28">
        <f t="shared" si="410"/>
        <v>5.9724436762910882</v>
      </c>
      <c r="N2626" s="28">
        <f t="shared" si="411"/>
        <v>3.106660814607114</v>
      </c>
      <c r="O2626" s="7">
        <f t="shared" si="412"/>
        <v>5.2182489797080969</v>
      </c>
      <c r="P2626" s="7">
        <f>[1]!S_PQ_PctChange("H00906.CSI",$A$3,$A2626)/100</f>
        <v>1.6456072363544236</v>
      </c>
    </row>
    <row r="2627" spans="1:16" x14ac:dyDescent="0.3">
      <c r="A2627" s="3">
        <v>20191022</v>
      </c>
      <c r="B2627" s="29">
        <f>板块策略指数!B2627</f>
        <v>1.3763348815109412E-2</v>
      </c>
      <c r="C2627" s="29">
        <f>板块策略指数!C2627</f>
        <v>1.5642489816482447E-2</v>
      </c>
      <c r="D2627" s="29">
        <f>板块策略指数!E2627</f>
        <v>5.8393608418351103E-3</v>
      </c>
      <c r="E2627" s="29">
        <f>板块策略指数!F2627</f>
        <v>-1.06703910711282E-3</v>
      </c>
      <c r="F2627">
        <f t="shared" si="413"/>
        <v>0.29528912764412957</v>
      </c>
      <c r="G2627">
        <f t="shared" si="414"/>
        <v>0.20331226830585603</v>
      </c>
      <c r="H2627">
        <f t="shared" si="415"/>
        <v>0.29806759204843059</v>
      </c>
      <c r="I2627">
        <f t="shared" si="416"/>
        <v>0.20333101200158424</v>
      </c>
      <c r="J2627">
        <f t="shared" ref="J2627:J2690" si="417">SUMPRODUCT(F2626:I2626,B2627:E2627)</f>
        <v>8.7290817300160022E-3</v>
      </c>
      <c r="K2627" s="28">
        <f t="shared" ref="K2627:K2690" si="418">(1+K2626)*(1+B2627)-1</f>
        <v>5.3529303000000219</v>
      </c>
      <c r="L2627" s="28">
        <f t="shared" ref="L2627:L2690" si="419">(1+L2626)*(1+C2627)-1</f>
        <v>3.919751400000024</v>
      </c>
      <c r="M2627" s="28">
        <f t="shared" ref="M2627:M2690" si="420">(1+M2626)*(1+D2627)-1</f>
        <v>6.0131582908663228</v>
      </c>
      <c r="N2627" s="28">
        <f t="shared" ref="N2627:N2690" si="421">(1+N2626)*(1+E2627)-1</f>
        <v>3.1022788469182805</v>
      </c>
      <c r="O2627" s="7">
        <f t="shared" si="412"/>
        <v>5.2725285832695583</v>
      </c>
      <c r="P2627" s="7">
        <f>[1]!S_PQ_PctChange("H00906.CSI",$A$3,$A2627)/100</f>
        <v>1.6602531702317762</v>
      </c>
    </row>
    <row r="2628" spans="1:16" x14ac:dyDescent="0.3">
      <c r="A2628" s="3">
        <v>20191023</v>
      </c>
      <c r="B2628" s="29">
        <f>板块策略指数!B2628</f>
        <v>-4.7206404893186974E-3</v>
      </c>
      <c r="C2628" s="29">
        <f>板块策略指数!C2628</f>
        <v>-1.6851196993409024E-2</v>
      </c>
      <c r="D2628" s="29">
        <f>板块策略指数!E2628</f>
        <v>-5.6411768180324503E-3</v>
      </c>
      <c r="E2628" s="29">
        <f>板块策略指数!F2628</f>
        <v>-4.8457504476669801E-3</v>
      </c>
      <c r="F2628">
        <f t="shared" si="413"/>
        <v>0.29611209169473918</v>
      </c>
      <c r="G2628">
        <f t="shared" si="414"/>
        <v>0.20139400020143558</v>
      </c>
      <c r="H2628">
        <f t="shared" si="415"/>
        <v>0.29862184784302048</v>
      </c>
      <c r="I2628">
        <f t="shared" si="416"/>
        <v>0.2038720602608052</v>
      </c>
      <c r="J2628">
        <f t="shared" si="417"/>
        <v>-7.4867522293129022E-3</v>
      </c>
      <c r="K2628" s="28">
        <f t="shared" si="418"/>
        <v>5.3229404000000216</v>
      </c>
      <c r="L2628" s="28">
        <f t="shared" si="419"/>
        <v>3.8368477000000238</v>
      </c>
      <c r="M2628" s="28">
        <f t="shared" si="420"/>
        <v>5.9735958248946961</v>
      </c>
      <c r="N2628" s="28">
        <f t="shared" si="421"/>
        <v>3.0824002273593711</v>
      </c>
      <c r="O2628" s="7">
        <f t="shared" ref="O2628:O2691" si="422">(1+O2627)*(1+J2628)-1</f>
        <v>5.2255677159153358</v>
      </c>
      <c r="P2628" s="7">
        <f>[1]!S_PQ_PctChange("H00906.CSI",$A$3,$A2628)/100</f>
        <v>1.6425231739954977</v>
      </c>
    </row>
    <row r="2629" spans="1:16" x14ac:dyDescent="0.3">
      <c r="A2629" s="3">
        <v>20191024</v>
      </c>
      <c r="B2629" s="29">
        <f>板块策略指数!B2629</f>
        <v>-5.9524521218008988E-3</v>
      </c>
      <c r="C2629" s="29">
        <f>板块策略指数!C2629</f>
        <v>-6.5356616459104301E-3</v>
      </c>
      <c r="D2629" s="29">
        <f>板块策略指数!E2629</f>
        <v>-5.7990316739572403E-3</v>
      </c>
      <c r="E2629" s="29">
        <f>板块策略指数!F2629</f>
        <v>8.06971934489468E-3</v>
      </c>
      <c r="F2629">
        <f t="shared" si="413"/>
        <v>0.29528418036474469</v>
      </c>
      <c r="G2629">
        <f t="shared" si="414"/>
        <v>0.20071308700545357</v>
      </c>
      <c r="H2629">
        <f t="shared" si="415"/>
        <v>0.29783287956635757</v>
      </c>
      <c r="I2629">
        <f t="shared" si="416"/>
        <v>0.20616985306344454</v>
      </c>
      <c r="J2629">
        <f t="shared" si="417"/>
        <v>-3.1653633369394143E-3</v>
      </c>
      <c r="K2629" s="28">
        <f t="shared" si="418"/>
        <v>5.2853034000000214</v>
      </c>
      <c r="L2629" s="28">
        <f t="shared" si="419"/>
        <v>3.8052357000000239</v>
      </c>
      <c r="M2629" s="28">
        <f t="shared" si="420"/>
        <v>5.9331557218247557</v>
      </c>
      <c r="N2629" s="28">
        <f t="shared" si="421"/>
        <v>3.1153440514476953</v>
      </c>
      <c r="O2629" s="7">
        <f t="shared" si="422"/>
        <v>5.205861532115744</v>
      </c>
      <c r="P2629" s="7">
        <f>[1]!S_PQ_PctChange("H00906.CSI",$A$3,$A2629)/100</f>
        <v>1.6411925263538709</v>
      </c>
    </row>
    <row r="2630" spans="1:16" x14ac:dyDescent="0.3">
      <c r="A2630" s="3">
        <v>20191025</v>
      </c>
      <c r="B2630" s="29">
        <f>板块策略指数!B2630</f>
        <v>9.1506799814945958E-3</v>
      </c>
      <c r="C2630" s="29">
        <f>板块策略指数!C2630</f>
        <v>9.4541876478607453E-3</v>
      </c>
      <c r="D2630" s="29">
        <f>板块策略指数!E2630</f>
        <v>1.20276558141214E-2</v>
      </c>
      <c r="E2630" s="29">
        <f>板块策略指数!F2630</f>
        <v>-1.48171503839495E-3</v>
      </c>
      <c r="F2630">
        <f t="shared" si="413"/>
        <v>0.2956575214137141</v>
      </c>
      <c r="G2630">
        <f t="shared" si="414"/>
        <v>0.20102729947187231</v>
      </c>
      <c r="H2630">
        <f t="shared" si="415"/>
        <v>0.29905960485230959</v>
      </c>
      <c r="I2630">
        <f t="shared" si="416"/>
        <v>0.20425557426210433</v>
      </c>
      <c r="J2630">
        <f t="shared" si="417"/>
        <v>7.8763766198517039E-3</v>
      </c>
      <c r="K2630" s="28">
        <f t="shared" si="418"/>
        <v>5.3428182000000222</v>
      </c>
      <c r="L2630" s="28">
        <f t="shared" si="419"/>
        <v>3.8506653000000233</v>
      </c>
      <c r="M2630" s="28">
        <f t="shared" si="420"/>
        <v>6.0165453325525711</v>
      </c>
      <c r="N2630" s="28">
        <f t="shared" si="421"/>
        <v>3.1092462842784956</v>
      </c>
      <c r="O2630" s="7">
        <f t="shared" si="422"/>
        <v>5.2547412347933378</v>
      </c>
      <c r="P2630" s="7">
        <f>[1]!S_PQ_PctChange("H00906.CSI",$A$3,$A2630)/100</f>
        <v>1.6595601137248643</v>
      </c>
    </row>
    <row r="2631" spans="1:16" x14ac:dyDescent="0.3">
      <c r="A2631" s="3">
        <v>20191028</v>
      </c>
      <c r="B2631" s="29">
        <f>板块策略指数!B2631</f>
        <v>2.9654152786532672E-2</v>
      </c>
      <c r="C2631" s="29">
        <f>板块策略指数!C2631</f>
        <v>1.1015416792414022E-2</v>
      </c>
      <c r="D2631" s="29">
        <f>板块策略指数!E2631</f>
        <v>8.2943366033312194E-3</v>
      </c>
      <c r="E2631" s="29">
        <f>板块策略指数!F2631</f>
        <v>-3.27517535722617E-3</v>
      </c>
      <c r="F2631">
        <f t="shared" si="413"/>
        <v>0.30057955988226354</v>
      </c>
      <c r="G2631">
        <f t="shared" si="414"/>
        <v>0.20067439100632312</v>
      </c>
      <c r="H2631">
        <f t="shared" si="415"/>
        <v>0.29773111236678507</v>
      </c>
      <c r="I2631">
        <f t="shared" si="416"/>
        <v>0.2010149367446285</v>
      </c>
      <c r="J2631">
        <f t="shared" si="417"/>
        <v>1.2793401006530895E-2</v>
      </c>
      <c r="K2631" s="28">
        <f t="shared" si="418"/>
        <v>5.5309091000000228</v>
      </c>
      <c r="L2631" s="28">
        <f t="shared" si="419"/>
        <v>3.9040974000000226</v>
      </c>
      <c r="M2631" s="28">
        <f t="shared" si="420"/>
        <v>6.0747429213332946</v>
      </c>
      <c r="N2631" s="28">
        <f t="shared" si="421"/>
        <v>3.0957877821114534</v>
      </c>
      <c r="O2631" s="7">
        <f t="shared" si="422"/>
        <v>5.334760647602133</v>
      </c>
      <c r="P2631" s="7">
        <f>[1]!S_PQ_PctChange("H00906.CSI",$A$3,$A2631)/100</f>
        <v>1.6863235111665764</v>
      </c>
    </row>
    <row r="2632" spans="1:16" x14ac:dyDescent="0.3">
      <c r="A2632" s="3">
        <v>20191029</v>
      </c>
      <c r="B2632" s="29">
        <f>板块策略指数!B2632</f>
        <v>-1.1463243302528842E-2</v>
      </c>
      <c r="C2632" s="29">
        <f>板块策略指数!C2632</f>
        <v>4.1397831943550687E-3</v>
      </c>
      <c r="D2632" s="29">
        <f>板块策略指数!E2632</f>
        <v>1.0787553832009999E-2</v>
      </c>
      <c r="E2632" s="29">
        <f>板块策略指数!F2632</f>
        <v>-5.9546081645598598E-3</v>
      </c>
      <c r="F2632">
        <f t="shared" si="413"/>
        <v>0.29731234342723012</v>
      </c>
      <c r="G2632">
        <f t="shared" si="414"/>
        <v>0.20162612380919226</v>
      </c>
      <c r="H2632">
        <f t="shared" si="415"/>
        <v>0.30112358985206716</v>
      </c>
      <c r="I2632">
        <f t="shared" si="416"/>
        <v>0.19993794291151068</v>
      </c>
      <c r="J2632">
        <f t="shared" si="417"/>
        <v>-6.0004293668914645E-4</v>
      </c>
      <c r="K2632" s="28">
        <f t="shared" si="418"/>
        <v>5.4560437000000235</v>
      </c>
      <c r="L2632" s="28">
        <f t="shared" si="419"/>
        <v>3.9243993000000232</v>
      </c>
      <c r="M2632" s="28">
        <f t="shared" si="420"/>
        <v>6.1510620914448086</v>
      </c>
      <c r="N2632" s="28">
        <f t="shared" si="421"/>
        <v>3.0713989707437879</v>
      </c>
      <c r="O2632" s="7">
        <f t="shared" si="422"/>
        <v>5.3309595192199231</v>
      </c>
      <c r="P2632" s="7">
        <f>[1]!S_PQ_PctChange("H00906.CSI",$A$3,$A2632)/100</f>
        <v>1.6682220428980861</v>
      </c>
    </row>
    <row r="2633" spans="1:16" x14ac:dyDescent="0.3">
      <c r="A2633" s="3">
        <v>20191030</v>
      </c>
      <c r="B2633" s="29">
        <f>板块策略指数!B2633</f>
        <v>-7.7002576670910918E-3</v>
      </c>
      <c r="C2633" s="29">
        <f>板块策略指数!C2633</f>
        <v>-4.5382794201923576E-3</v>
      </c>
      <c r="D2633" s="29">
        <f>板块策略指数!E2633</f>
        <v>-6.6974756710895802E-3</v>
      </c>
      <c r="E2633" s="29">
        <f>板块策略指数!F2633</f>
        <v>-4.5116995467809904E-3</v>
      </c>
      <c r="F2633">
        <f t="shared" si="413"/>
        <v>0.29684058948512415</v>
      </c>
      <c r="G2633">
        <f t="shared" si="414"/>
        <v>0.20194766317684218</v>
      </c>
      <c r="H2633">
        <f t="shared" si="415"/>
        <v>0.30094961018614941</v>
      </c>
      <c r="I2633">
        <f t="shared" si="416"/>
        <v>0.20026213715188451</v>
      </c>
      <c r="J2633">
        <f t="shared" si="417"/>
        <v>-6.1232451836963258E-3</v>
      </c>
      <c r="K2633" s="28">
        <f t="shared" si="418"/>
        <v>5.4063305000000232</v>
      </c>
      <c r="L2633" s="28">
        <f t="shared" si="419"/>
        <v>3.9020510000000233</v>
      </c>
      <c r="M2633" s="28">
        <f t="shared" si="420"/>
        <v>6.103168027064906</v>
      </c>
      <c r="N2633" s="28">
        <f t="shared" si="421"/>
        <v>3.0530300418527183</v>
      </c>
      <c r="O2633" s="7">
        <f t="shared" si="422"/>
        <v>5.2921935018356834</v>
      </c>
      <c r="P2633" s="7">
        <f>[1]!S_PQ_PctChange("H00906.CSI",$A$3,$A2633)/100</f>
        <v>1.6508447000855961</v>
      </c>
    </row>
    <row r="2634" spans="1:16" x14ac:dyDescent="0.3">
      <c r="A2634" s="3">
        <v>20191031</v>
      </c>
      <c r="B2634" s="29">
        <f>板块策略指数!B2634</f>
        <v>-1.3193543480156127E-2</v>
      </c>
      <c r="C2634" s="29">
        <f>板块策略指数!C2634</f>
        <v>5.1927040334749123E-3</v>
      </c>
      <c r="D2634" s="29">
        <f>板块策略指数!E2634</f>
        <v>3.5761050578641601E-3</v>
      </c>
      <c r="E2634" s="29">
        <f>板块策略指数!F2634</f>
        <v>-3.4595468655893298E-3</v>
      </c>
      <c r="F2634">
        <f t="shared" si="413"/>
        <v>0.3</v>
      </c>
      <c r="G2634">
        <f t="shared" si="414"/>
        <v>0.2</v>
      </c>
      <c r="H2634">
        <f t="shared" si="415"/>
        <v>0.3</v>
      </c>
      <c r="I2634">
        <f t="shared" si="416"/>
        <v>0.2</v>
      </c>
      <c r="J2634">
        <f t="shared" si="417"/>
        <v>-2.4843136046490263E-3</v>
      </c>
      <c r="K2634" s="28">
        <f t="shared" si="418"/>
        <v>5.3218083000000229</v>
      </c>
      <c r="L2634" s="28">
        <f t="shared" si="419"/>
        <v>3.927505900000023</v>
      </c>
      <c r="M2634" s="28">
        <f t="shared" si="420"/>
        <v>6.1285697021733521</v>
      </c>
      <c r="N2634" s="28">
        <f t="shared" si="421"/>
        <v>3.039008394475287</v>
      </c>
      <c r="O2634" s="7">
        <f t="shared" si="422"/>
        <v>5.2765617199159882</v>
      </c>
      <c r="P2634" s="7">
        <f>[1]!S_PQ_PctChange("H00906.CSI",$A$3,$A2634)/100</f>
        <v>1.6447211457561171</v>
      </c>
    </row>
    <row r="2635" spans="1:16" x14ac:dyDescent="0.3">
      <c r="A2635" s="3">
        <v>20191101</v>
      </c>
      <c r="B2635" s="29">
        <f>板块策略指数!B2635</f>
        <v>1.107210099996237E-2</v>
      </c>
      <c r="C2635" s="29">
        <f>板块策略指数!C2635</f>
        <v>1.7102952631675255E-2</v>
      </c>
      <c r="D2635" s="29">
        <f>板块策略指数!E2635</f>
        <v>2.3677390438478899E-2</v>
      </c>
      <c r="E2635" s="29">
        <f>板块策略指数!F2635</f>
        <v>1.91556913306585E-2</v>
      </c>
      <c r="F2635">
        <f t="shared" si="413"/>
        <v>0.29805307244609808</v>
      </c>
      <c r="G2635">
        <f t="shared" si="414"/>
        <v>0.19988726799737255</v>
      </c>
      <c r="H2635">
        <f t="shared" si="415"/>
        <v>0.30176897484564646</v>
      </c>
      <c r="I2635">
        <f t="shared" si="416"/>
        <v>0.20029068471088282</v>
      </c>
      <c r="J2635">
        <f t="shared" si="417"/>
        <v>1.7676576223999131E-2</v>
      </c>
      <c r="K2635" s="28">
        <f t="shared" si="418"/>
        <v>5.3918040000000236</v>
      </c>
      <c r="L2635" s="28">
        <f t="shared" si="419"/>
        <v>4.0117808000000235</v>
      </c>
      <c r="M2635" s="28">
        <f t="shared" si="420"/>
        <v>6.297355630279621</v>
      </c>
      <c r="N2635" s="28">
        <f t="shared" si="421"/>
        <v>3.1163783925617947</v>
      </c>
      <c r="O2635" s="7">
        <f t="shared" si="422"/>
        <v>5.3875098415827187</v>
      </c>
      <c r="P2635" s="7">
        <f>[1]!S_PQ_PctChange("H00906.CSI",$A$3,$A2635)/100</f>
        <v>1.6846441197843525</v>
      </c>
    </row>
    <row r="2636" spans="1:16" x14ac:dyDescent="0.3">
      <c r="A2636" s="3">
        <v>20191104</v>
      </c>
      <c r="B2636" s="29">
        <f>板块策略指数!B2636</f>
        <v>9.2256740037711341E-3</v>
      </c>
      <c r="C2636" s="29">
        <f>板块策略指数!C2636</f>
        <v>1.3805152851058268E-2</v>
      </c>
      <c r="D2636" s="29">
        <f>板块策略指数!E2636</f>
        <v>6.4405061504287098E-3</v>
      </c>
      <c r="E2636" s="29">
        <f>板块策略指数!F2636</f>
        <v>4.9129890117157998E-3</v>
      </c>
      <c r="F2636">
        <f t="shared" si="413"/>
        <v>0.29828623589623282</v>
      </c>
      <c r="G2636">
        <f t="shared" si="414"/>
        <v>0.20095135874693473</v>
      </c>
      <c r="H2636">
        <f t="shared" si="415"/>
        <v>0.30117159955736628</v>
      </c>
      <c r="I2636">
        <f t="shared" si="416"/>
        <v>0.19959080579946617</v>
      </c>
      <c r="J2636">
        <f t="shared" si="417"/>
        <v>8.4367856415298106E-3</v>
      </c>
      <c r="K2636" s="28">
        <f t="shared" si="418"/>
        <v>5.4507727000000239</v>
      </c>
      <c r="L2636" s="28">
        <f t="shared" si="419"/>
        <v>4.0809692000000233</v>
      </c>
      <c r="M2636" s="28">
        <f t="shared" si="420"/>
        <v>6.3443542940983022</v>
      </c>
      <c r="N2636" s="28">
        <f t="shared" si="421"/>
        <v>3.1366021143725158</v>
      </c>
      <c r="O2636" s="7">
        <f t="shared" si="422"/>
        <v>5.4413998928993133</v>
      </c>
      <c r="P2636" s="7">
        <f>[1]!S_PQ_PctChange("H00906.CSI",$A$3,$A2636)/100</f>
        <v>1.7012757035605228</v>
      </c>
    </row>
    <row r="2637" spans="1:16" x14ac:dyDescent="0.3">
      <c r="A2637" s="3">
        <v>20191105</v>
      </c>
      <c r="B2637" s="29">
        <f>板块策略指数!B2637</f>
        <v>9.1182099781627092E-3</v>
      </c>
      <c r="C2637" s="29">
        <f>板块策略指数!C2637</f>
        <v>1.2503126372032664E-3</v>
      </c>
      <c r="D2637" s="29">
        <f>板块策略指数!E2637</f>
        <v>9.6119608036942406E-3</v>
      </c>
      <c r="E2637" s="29">
        <f>板块策略指数!F2637</f>
        <v>9.5961234743352202E-3</v>
      </c>
      <c r="F2637">
        <f t="shared" si="413"/>
        <v>0.29868195757333305</v>
      </c>
      <c r="G2637">
        <f t="shared" si="414"/>
        <v>0.19964909401603292</v>
      </c>
      <c r="H2637">
        <f t="shared" si="415"/>
        <v>0.30171870466574691</v>
      </c>
      <c r="I2637">
        <f t="shared" si="416"/>
        <v>0.19995024374488704</v>
      </c>
      <c r="J2637">
        <f t="shared" si="417"/>
        <v>7.7812361827271272E-3</v>
      </c>
      <c r="K2637" s="28">
        <f t="shared" si="418"/>
        <v>5.5095922000000241</v>
      </c>
      <c r="L2637" s="28">
        <f t="shared" si="419"/>
        <v>4.0873220000000234</v>
      </c>
      <c r="M2637" s="28">
        <f t="shared" si="420"/>
        <v>6.4149479397016185</v>
      </c>
      <c r="N2637" s="28">
        <f t="shared" si="421"/>
        <v>3.1762974590262303</v>
      </c>
      <c r="O2637" s="7">
        <f t="shared" si="422"/>
        <v>5.4915219468133563</v>
      </c>
      <c r="P2637" s="7">
        <f>[1]!S_PQ_PctChange("H00906.CSI",$A$3,$A2637)/100</f>
        <v>1.7188515018917649</v>
      </c>
    </row>
    <row r="2638" spans="1:16" x14ac:dyDescent="0.3">
      <c r="A2638" s="3">
        <v>20191106</v>
      </c>
      <c r="B2638" s="29">
        <f>板块策略指数!B2638</f>
        <v>-1.1068742524301274E-2</v>
      </c>
      <c r="C2638" s="29">
        <f>板块策略指数!C2638</f>
        <v>-7.3111943769237162E-3</v>
      </c>
      <c r="D2638" s="29">
        <f>板块策略指数!E2638</f>
        <v>-7.3328774498715096E-3</v>
      </c>
      <c r="E2638" s="29">
        <f>板块策略指数!F2638</f>
        <v>-7.56507117278006E-4</v>
      </c>
      <c r="F2638">
        <f t="shared" si="413"/>
        <v>0.29749690938726486</v>
      </c>
      <c r="G2638">
        <f t="shared" si="414"/>
        <v>0.19961254576928386</v>
      </c>
      <c r="H2638">
        <f t="shared" si="415"/>
        <v>0.30165688214310948</v>
      </c>
      <c r="I2638">
        <f t="shared" si="416"/>
        <v>0.2012336627003416</v>
      </c>
      <c r="J2638">
        <f t="shared" si="417"/>
        <v>-7.1294370867038114E-3</v>
      </c>
      <c r="K2638" s="28">
        <f t="shared" si="418"/>
        <v>5.4375392000000247</v>
      </c>
      <c r="L2638" s="28">
        <f t="shared" si="419"/>
        <v>4.0501276000000228</v>
      </c>
      <c r="M2638" s="28">
        <f t="shared" si="420"/>
        <v>6.3605750351626087</v>
      </c>
      <c r="N2638" s="28">
        <f t="shared" si="421"/>
        <v>3.1731380602746064</v>
      </c>
      <c r="O2638" s="7">
        <f t="shared" si="422"/>
        <v>5.4452410494965937</v>
      </c>
      <c r="P2638" s="7">
        <f>[1]!S_PQ_PctChange("H00906.CSI",$A$3,$A2638)/100</f>
        <v>1.703181595922252</v>
      </c>
    </row>
    <row r="2639" spans="1:16" x14ac:dyDescent="0.3">
      <c r="A2639" s="3">
        <v>20191107</v>
      </c>
      <c r="B2639" s="29">
        <f>板块策略指数!B2639</f>
        <v>9.398125296075836E-3</v>
      </c>
      <c r="C2639" s="29">
        <f>板块策略指数!C2639</f>
        <v>1.2042705614012687E-2</v>
      </c>
      <c r="D2639" s="29">
        <f>板块策略指数!E2639</f>
        <v>6.4240832080728304E-3</v>
      </c>
      <c r="E2639" s="29">
        <f>板块策略指数!F2639</f>
        <v>-1.54451690016335E-3</v>
      </c>
      <c r="F2639">
        <f t="shared" si="413"/>
        <v>0.29825666952782454</v>
      </c>
      <c r="G2639">
        <f t="shared" si="414"/>
        <v>0.2006466367093285</v>
      </c>
      <c r="H2639">
        <f t="shared" si="415"/>
        <v>0.30153620904587514</v>
      </c>
      <c r="I2639">
        <f t="shared" si="416"/>
        <v>0.19956048471697163</v>
      </c>
      <c r="J2639">
        <f t="shared" si="417"/>
        <v>6.8268484734326593E-3</v>
      </c>
      <c r="K2639" s="28">
        <f t="shared" si="418"/>
        <v>5.4980400000000245</v>
      </c>
      <c r="L2639" s="28">
        <f t="shared" si="419"/>
        <v>4.1109448000000235</v>
      </c>
      <c r="M2639" s="28">
        <f t="shared" si="420"/>
        <v>6.4078599816477571</v>
      </c>
      <c r="N2639" s="28">
        <f t="shared" si="421"/>
        <v>3.1666925780137971</v>
      </c>
      <c r="O2639" s="7">
        <f t="shared" si="422"/>
        <v>5.4892417335162547</v>
      </c>
      <c r="P2639" s="7">
        <f>[1]!S_PQ_PctChange("H00906.CSI",$A$3,$A2639)/100</f>
        <v>1.7109164088882216</v>
      </c>
    </row>
    <row r="2640" spans="1:16" x14ac:dyDescent="0.3">
      <c r="A2640" s="3">
        <v>20191108</v>
      </c>
      <c r="B2640" s="29">
        <f>板块策略指数!B2640</f>
        <v>2.3944758727247133E-3</v>
      </c>
      <c r="C2640" s="29">
        <f>板块策略指数!C2640</f>
        <v>-4.1313692137704529E-3</v>
      </c>
      <c r="D2640" s="29">
        <f>板块策略指数!E2640</f>
        <v>9.4928188391637299E-4</v>
      </c>
      <c r="E2640" s="29">
        <f>板块策略指数!F2640</f>
        <v>-1.04536878852939E-2</v>
      </c>
      <c r="F2640">
        <f t="shared" si="413"/>
        <v>0.29954436866988288</v>
      </c>
      <c r="G2640">
        <f t="shared" si="414"/>
        <v>0.20020101166392287</v>
      </c>
      <c r="H2640">
        <f t="shared" si="415"/>
        <v>0.30240145304348354</v>
      </c>
      <c r="I2640">
        <f t="shared" si="416"/>
        <v>0.1978531666227106</v>
      </c>
      <c r="J2640">
        <f t="shared" si="417"/>
        <v>-1.9146770995610153E-3</v>
      </c>
      <c r="K2640" s="28">
        <f t="shared" si="418"/>
        <v>5.5135994000000252</v>
      </c>
      <c r="L2640" s="28">
        <f t="shared" si="419"/>
        <v>4.0898296000000229</v>
      </c>
      <c r="M2640" s="28">
        <f t="shared" si="420"/>
        <v>6.4148921289269234</v>
      </c>
      <c r="N2640" s="28">
        <f t="shared" si="421"/>
        <v>3.12313527428927</v>
      </c>
      <c r="O2640" s="7">
        <f t="shared" si="422"/>
        <v>5.4768169309755752</v>
      </c>
      <c r="P2640" s="7">
        <f>[1]!S_PQ_PctChange("H00906.CSI",$A$3,$A2640)/100</f>
        <v>1.6987137663594176</v>
      </c>
    </row>
    <row r="2641" spans="1:16" x14ac:dyDescent="0.3">
      <c r="A2641" s="3">
        <v>20191111</v>
      </c>
      <c r="B2641" s="29">
        <f>板块策略指数!B2641</f>
        <v>-2.1652237317511366E-2</v>
      </c>
      <c r="C2641" s="29">
        <f>板块策略指数!C2641</f>
        <v>-2.2172981979593241E-2</v>
      </c>
      <c r="D2641" s="29">
        <f>板块策略指数!E2641</f>
        <v>-2.19209746375023E-2</v>
      </c>
      <c r="E2641" s="29">
        <f>板块策略指数!F2641</f>
        <v>-1.5679538633134499E-2</v>
      </c>
      <c r="F2641">
        <f t="shared" si="413"/>
        <v>0.2992396695358594</v>
      </c>
      <c r="G2641">
        <f t="shared" si="414"/>
        <v>0.19989091296048483</v>
      </c>
      <c r="H2641">
        <f t="shared" si="415"/>
        <v>0.30201086705161845</v>
      </c>
      <c r="I2641">
        <f t="shared" si="416"/>
        <v>0.19885855045203721</v>
      </c>
      <c r="J2641">
        <f t="shared" si="417"/>
        <v>-2.0656040133743753E-2</v>
      </c>
      <c r="K2641" s="28">
        <f t="shared" si="418"/>
        <v>5.3725654000000258</v>
      </c>
      <c r="L2641" s="28">
        <f t="shared" si="419"/>
        <v>3.976972900000022</v>
      </c>
      <c r="M2641" s="28">
        <f t="shared" si="420"/>
        <v>6.2523504666289007</v>
      </c>
      <c r="N2641" s="28">
        <f t="shared" si="421"/>
        <v>3.0584864154664118</v>
      </c>
      <c r="O2641" s="7">
        <f t="shared" si="422"/>
        <v>5.3430315405104327</v>
      </c>
      <c r="P2641" s="7">
        <f>[1]!S_PQ_PctChange("H00906.CSI",$A$3,$A2641)/100</f>
        <v>1.6481321618879909</v>
      </c>
    </row>
    <row r="2642" spans="1:16" x14ac:dyDescent="0.3">
      <c r="A2642" s="3">
        <v>20191112</v>
      </c>
      <c r="B2642" s="29">
        <f>板块策略指数!B2642</f>
        <v>3.6611628968136298E-4</v>
      </c>
      <c r="C2642" s="29">
        <f>板块策略指数!C2642</f>
        <v>4.898258537835278E-3</v>
      </c>
      <c r="D2642" s="29">
        <f>板块策略指数!E2642</f>
        <v>-6.6893530674708504E-4</v>
      </c>
      <c r="E2642" s="29">
        <f>板块策略指数!F2642</f>
        <v>1.6267945245462599E-3</v>
      </c>
      <c r="F2642">
        <f t="shared" si="413"/>
        <v>0.29898740639641747</v>
      </c>
      <c r="G2642">
        <f t="shared" si="414"/>
        <v>0.20062724124391446</v>
      </c>
      <c r="H2642">
        <f t="shared" si="415"/>
        <v>0.30144404875650921</v>
      </c>
      <c r="I2642">
        <f t="shared" si="416"/>
        <v>0.19894130360315876</v>
      </c>
      <c r="J2642">
        <f t="shared" si="417"/>
        <v>1.2101501576227821E-3</v>
      </c>
      <c r="K2642" s="28">
        <f t="shared" si="418"/>
        <v>5.3748985000000253</v>
      </c>
      <c r="L2642" s="28">
        <f t="shared" si="419"/>
        <v>4.0013514000000212</v>
      </c>
      <c r="M2642" s="28">
        <f t="shared" si="420"/>
        <v>6.247499113344869</v>
      </c>
      <c r="N2642" s="28">
        <f t="shared" si="421"/>
        <v>3.0650887389450379</v>
      </c>
      <c r="O2642" s="7">
        <f t="shared" si="422"/>
        <v>5.3507075611289876</v>
      </c>
      <c r="P2642" s="7">
        <f>[1]!S_PQ_PctChange("H00906.CSI",$A$3,$A2642)/100</f>
        <v>1.6492148313571184</v>
      </c>
    </row>
    <row r="2643" spans="1:16" x14ac:dyDescent="0.3">
      <c r="A2643" s="3">
        <v>20191113</v>
      </c>
      <c r="B2643" s="29">
        <f>板块策略指数!B2643</f>
        <v>1.0767496925637346E-2</v>
      </c>
      <c r="C2643" s="29">
        <f>板块策略指数!C2643</f>
        <v>1.0028989364754586E-2</v>
      </c>
      <c r="D2643" s="29">
        <f>板块策略指数!E2643</f>
        <v>2.8499141842098299E-3</v>
      </c>
      <c r="E2643" s="29">
        <f>板块策略指数!F2643</f>
        <v>-4.5655786215058796E-3</v>
      </c>
      <c r="F2643">
        <f t="shared" si="413"/>
        <v>0.30064871797542814</v>
      </c>
      <c r="G2643">
        <f t="shared" si="414"/>
        <v>0.2015946176271543</v>
      </c>
      <c r="H2643">
        <f t="shared" si="415"/>
        <v>0.30074460710596368</v>
      </c>
      <c r="I2643">
        <f t="shared" si="416"/>
        <v>0.19701205729145366</v>
      </c>
      <c r="J2643">
        <f t="shared" si="417"/>
        <v>5.1822419555247025E-3</v>
      </c>
      <c r="K2643" s="28">
        <f t="shared" si="418"/>
        <v>5.443540200000025</v>
      </c>
      <c r="L2643" s="28">
        <f t="shared" si="419"/>
        <v>4.0515099000000214</v>
      </c>
      <c r="M2643" s="28">
        <f t="shared" si="420"/>
        <v>6.2681538638680383</v>
      </c>
      <c r="N2643" s="28">
        <f t="shared" si="421"/>
        <v>3.0465292567039866</v>
      </c>
      <c r="O2643" s="7">
        <f t="shared" si="422"/>
        <v>5.3836184642995386</v>
      </c>
      <c r="P2643" s="7">
        <f>[1]!S_PQ_PctChange("H00906.CSI",$A$3,$A2643)/100</f>
        <v>1.6465203819604088</v>
      </c>
    </row>
    <row r="2644" spans="1:16" x14ac:dyDescent="0.3">
      <c r="A2644" s="3">
        <v>20191114</v>
      </c>
      <c r="B2644" s="29">
        <f>板块策略指数!B2644</f>
        <v>5.7866326340293428E-3</v>
      </c>
      <c r="C2644" s="29">
        <f>板块策略指数!C2644</f>
        <v>1.2374656535860657E-2</v>
      </c>
      <c r="D2644" s="29">
        <f>板块策略指数!E2644</f>
        <v>-3.96716379708089E-4</v>
      </c>
      <c r="E2644" s="29">
        <f>板块策略指数!F2644</f>
        <v>-3.2548498685237501E-3</v>
      </c>
      <c r="F2644">
        <f t="shared" si="413"/>
        <v>0.30134164512402661</v>
      </c>
      <c r="G2644">
        <f t="shared" si="414"/>
        <v>0.20338275999830902</v>
      </c>
      <c r="H2644">
        <f t="shared" si="415"/>
        <v>0.29958458403169058</v>
      </c>
      <c r="I2644">
        <f t="shared" si="416"/>
        <v>0.19569101084597357</v>
      </c>
      <c r="J2644">
        <f t="shared" si="417"/>
        <v>3.4738528549094006E-3</v>
      </c>
      <c r="K2644" s="28">
        <f t="shared" si="418"/>
        <v>5.4808266000000243</v>
      </c>
      <c r="L2644" s="28">
        <f t="shared" si="419"/>
        <v>4.1140206000000212</v>
      </c>
      <c r="M2644" s="28">
        <f t="shared" si="420"/>
        <v>6.2652704681800033</v>
      </c>
      <c r="N2644" s="28">
        <f t="shared" si="421"/>
        <v>3.0333584114848264</v>
      </c>
      <c r="O2644" s="7">
        <f t="shared" si="422"/>
        <v>5.4057942155263978</v>
      </c>
      <c r="P2644" s="7">
        <f>[1]!S_PQ_PctChange("H00906.CSI",$A$3,$A2644)/100</f>
        <v>1.6541417098556335</v>
      </c>
    </row>
    <row r="2645" spans="1:16" x14ac:dyDescent="0.3">
      <c r="A2645" s="3">
        <v>20191115</v>
      </c>
      <c r="B2645" s="29">
        <f>板块策略指数!B2645</f>
        <v>-4.1968566170248597E-3</v>
      </c>
      <c r="C2645" s="29">
        <f>板块策略指数!C2645</f>
        <v>-6.866691150989865E-3</v>
      </c>
      <c r="D2645" s="29">
        <f>板块策略指数!E2645</f>
        <v>-1.13363447089526E-2</v>
      </c>
      <c r="E2645" s="29">
        <f>板块策略指数!F2645</f>
        <v>-1.2232292485401799E-3</v>
      </c>
      <c r="F2645">
        <f t="shared" si="413"/>
        <v>0.30197846248284221</v>
      </c>
      <c r="G2645">
        <f t="shared" si="414"/>
        <v>0.20326612427919227</v>
      </c>
      <c r="H2645">
        <f t="shared" si="415"/>
        <v>0.29806525417226437</v>
      </c>
      <c r="I2645">
        <f t="shared" si="416"/>
        <v>0.19669015906570098</v>
      </c>
      <c r="J2645">
        <f t="shared" si="417"/>
        <v>-6.2968233578828215E-3</v>
      </c>
      <c r="K2645" s="28">
        <f t="shared" si="418"/>
        <v>5.4536275000000236</v>
      </c>
      <c r="L2645" s="28">
        <f t="shared" si="419"/>
        <v>4.0789042000000215</v>
      </c>
      <c r="M2645" s="28">
        <f t="shared" si="420"/>
        <v>6.1829088577489415</v>
      </c>
      <c r="N2645" s="28">
        <f t="shared" si="421"/>
        <v>3.0284246895060525</v>
      </c>
      <c r="O2645" s="7">
        <f t="shared" si="422"/>
        <v>5.3654580608842801</v>
      </c>
      <c r="P2645" s="7">
        <f>[1]!S_PQ_PctChange("H00906.CSI",$A$3,$A2645)/100</f>
        <v>1.6336613818175756</v>
      </c>
    </row>
    <row r="2646" spans="1:16" x14ac:dyDescent="0.3">
      <c r="A2646" s="3">
        <v>20191118</v>
      </c>
      <c r="B2646" s="29">
        <f>板块策略指数!B2646</f>
        <v>3.574020967277769E-3</v>
      </c>
      <c r="C2646" s="29">
        <f>板块策略指数!C2646</f>
        <v>4.1390424336022009E-3</v>
      </c>
      <c r="D2646" s="29">
        <f>板块策略指数!E2646</f>
        <v>5.7380433285670104E-3</v>
      </c>
      <c r="E2646" s="29">
        <f>板块策略指数!F2646</f>
        <v>1.0762033028037901E-2</v>
      </c>
      <c r="F2646">
        <f t="shared" si="413"/>
        <v>0.30132580894447702</v>
      </c>
      <c r="G2646">
        <f t="shared" si="414"/>
        <v>0.20294100700133336</v>
      </c>
      <c r="H2646">
        <f t="shared" si="415"/>
        <v>0.29806239176927735</v>
      </c>
      <c r="I2646">
        <f t="shared" si="416"/>
        <v>0.19767079228491219</v>
      </c>
      <c r="J2646">
        <f t="shared" si="417"/>
        <v>5.747701801621311E-3</v>
      </c>
      <c r="K2646" s="28">
        <f t="shared" si="418"/>
        <v>5.4766929000000237</v>
      </c>
      <c r="L2646" s="28">
        <f t="shared" si="419"/>
        <v>4.0999260000000222</v>
      </c>
      <c r="M2646" s="28">
        <f t="shared" si="420"/>
        <v>6.2241246999998525</v>
      </c>
      <c r="N2646" s="28">
        <f t="shared" si="421"/>
        <v>3.0717787290654792</v>
      </c>
      <c r="O2646" s="7">
        <f t="shared" si="422"/>
        <v>5.4020448156489689</v>
      </c>
      <c r="P2646" s="7">
        <f>[1]!S_PQ_PctChange("H00906.CSI",$A$3,$A2646)/100</f>
        <v>1.6527820263001782</v>
      </c>
    </row>
    <row r="2647" spans="1:16" x14ac:dyDescent="0.3">
      <c r="A2647" s="3">
        <v>20191119</v>
      </c>
      <c r="B2647" s="29">
        <f>板块策略指数!B2647</f>
        <v>3.110814471379365E-2</v>
      </c>
      <c r="C2647" s="29">
        <f>板块策略指数!C2647</f>
        <v>2.1449997509767772E-2</v>
      </c>
      <c r="D2647" s="29">
        <f>板块策略指数!E2647</f>
        <v>1.0910129715982601E-2</v>
      </c>
      <c r="E2647" s="29">
        <f>板块策略指数!F2647</f>
        <v>3.1855609265121301E-3</v>
      </c>
      <c r="F2647">
        <f t="shared" si="413"/>
        <v>0.30532325323888138</v>
      </c>
      <c r="G2647">
        <f t="shared" si="414"/>
        <v>0.20370714186266925</v>
      </c>
      <c r="H2647">
        <f t="shared" si="415"/>
        <v>0.29610044706665956</v>
      </c>
      <c r="I2647">
        <f t="shared" si="416"/>
        <v>0.19486915783178974</v>
      </c>
      <c r="J2647">
        <f t="shared" si="417"/>
        <v>1.7608362675328445E-2</v>
      </c>
      <c r="K2647" s="28">
        <f t="shared" si="418"/>
        <v>5.6781708000000251</v>
      </c>
      <c r="L2647" s="28">
        <f t="shared" si="419"/>
        <v>4.2093194000000222</v>
      </c>
      <c r="M2647" s="28">
        <f t="shared" si="420"/>
        <v>6.3029408375612848</v>
      </c>
      <c r="N2647" s="28">
        <f t="shared" si="421"/>
        <v>3.0847496282861933</v>
      </c>
      <c r="O2647" s="7">
        <f t="shared" si="422"/>
        <v>5.5147743426266222</v>
      </c>
      <c r="P2647" s="7">
        <f>[1]!S_PQ_PctChange("H00906.CSI",$A$3,$A2647)/100</f>
        <v>1.6836729544798192</v>
      </c>
    </row>
    <row r="2648" spans="1:16" x14ac:dyDescent="0.3">
      <c r="A2648" s="3">
        <v>20191120</v>
      </c>
      <c r="B2648" s="29">
        <f>板块策略指数!B2648</f>
        <v>-5.3573053267820048E-3</v>
      </c>
      <c r="C2648" s="29">
        <f>板块策略指数!C2648</f>
        <v>8.9942651625457841E-4</v>
      </c>
      <c r="D2648" s="29">
        <f>板块策略指数!E2648</f>
        <v>-6.1763502115606298E-3</v>
      </c>
      <c r="E2648" s="29">
        <f>板块策略指数!F2648</f>
        <v>-1.5334895472638201E-2</v>
      </c>
      <c r="F2648">
        <f t="shared" si="413"/>
        <v>0.3056035580162757</v>
      </c>
      <c r="G2648">
        <f t="shared" si="414"/>
        <v>0.20517673929859723</v>
      </c>
      <c r="H2648">
        <f t="shared" si="415"/>
        <v>0.29612823511100528</v>
      </c>
      <c r="I2648">
        <f t="shared" si="416"/>
        <v>0.19309146757412177</v>
      </c>
      <c r="J2648">
        <f t="shared" si="417"/>
        <v>-6.269608511100244E-3</v>
      </c>
      <c r="K2648" s="28">
        <f t="shared" si="418"/>
        <v>5.6423938000000247</v>
      </c>
      <c r="L2648" s="28">
        <f t="shared" si="419"/>
        <v>4.214004800000021</v>
      </c>
      <c r="M2648" s="28">
        <f t="shared" si="420"/>
        <v>6.257835317374199</v>
      </c>
      <c r="N2648" s="28">
        <f t="shared" si="421"/>
        <v>3.0221104197045268</v>
      </c>
      <c r="O2648" s="7">
        <f t="shared" si="422"/>
        <v>5.4739292579601928</v>
      </c>
      <c r="P2648" s="7">
        <f>[1]!S_PQ_PctChange("H00906.CSI",$A$3,$A2648)/100</f>
        <v>1.6595921209979172</v>
      </c>
    </row>
    <row r="2649" spans="1:16" x14ac:dyDescent="0.3">
      <c r="A2649" s="3">
        <v>20191121</v>
      </c>
      <c r="B2649" s="29">
        <f>板块策略指数!B2649</f>
        <v>-2.7073974445778219E-3</v>
      </c>
      <c r="C2649" s="29">
        <f>板块策略指数!C2649</f>
        <v>-1.4395000173379144E-2</v>
      </c>
      <c r="D2649" s="29">
        <f>板块策略指数!E2649</f>
        <v>-7.4325454804265601E-3</v>
      </c>
      <c r="E2649" s="29">
        <f>板块策略指数!F2649</f>
        <v>-4.1587101356617296E-3</v>
      </c>
      <c r="F2649">
        <f t="shared" si="413"/>
        <v>0.30685817203980131</v>
      </c>
      <c r="G2649">
        <f t="shared" si="414"/>
        <v>0.20360465887964208</v>
      </c>
      <c r="H2649">
        <f t="shared" si="415"/>
        <v>0.2959351410963923</v>
      </c>
      <c r="I2649">
        <f t="shared" si="416"/>
        <v>0.19360202798416434</v>
      </c>
      <c r="J2649">
        <f t="shared" si="417"/>
        <v>-6.7849075086151246E-3</v>
      </c>
      <c r="K2649" s="28">
        <f t="shared" si="418"/>
        <v>5.6244102000000247</v>
      </c>
      <c r="L2649" s="28">
        <f t="shared" si="419"/>
        <v>4.1389492000000212</v>
      </c>
      <c r="M2649" s="28">
        <f t="shared" si="420"/>
        <v>6.2038911262883687</v>
      </c>
      <c r="N2649" s="28">
        <f t="shared" si="421"/>
        <v>3.005383628335351</v>
      </c>
      <c r="O2649" s="7">
        <f t="shared" si="422"/>
        <v>5.4300042467276155</v>
      </c>
      <c r="P2649" s="7">
        <f>[1]!S_PQ_PctChange("H00906.CSI",$A$3,$A2649)/100</f>
        <v>1.6499671586611995</v>
      </c>
    </row>
    <row r="2650" spans="1:16" x14ac:dyDescent="0.3">
      <c r="A2650" s="3">
        <v>20191122</v>
      </c>
      <c r="B2650" s="29">
        <f>板块策略指数!B2650</f>
        <v>-2.7274926302118183E-2</v>
      </c>
      <c r="C2650" s="29">
        <f>板块策略指数!C2650</f>
        <v>-3.6823792692871914E-2</v>
      </c>
      <c r="D2650" s="29">
        <f>板块策略指数!E2650</f>
        <v>-1.5075372357585E-2</v>
      </c>
      <c r="E2650" s="29">
        <f>板块策略指数!F2650</f>
        <v>-4.3251457196808001E-3</v>
      </c>
      <c r="F2650">
        <f t="shared" si="413"/>
        <v>0.30494297540339932</v>
      </c>
      <c r="G2650">
        <f t="shared" si="414"/>
        <v>0.20034766556260181</v>
      </c>
      <c r="H2650">
        <f t="shared" si="415"/>
        <v>0.29777646162350585</v>
      </c>
      <c r="I2650">
        <f t="shared" si="416"/>
        <v>0.19693289741049308</v>
      </c>
      <c r="J2650">
        <f t="shared" si="417"/>
        <v>-2.1165719205854926E-2</v>
      </c>
      <c r="K2650" s="28">
        <f t="shared" si="418"/>
        <v>5.4437299000000241</v>
      </c>
      <c r="L2650" s="28">
        <f t="shared" si="419"/>
        <v>3.9497136000000204</v>
      </c>
      <c r="M2650" s="28">
        <f t="shared" si="420"/>
        <v>6.0952897851360692</v>
      </c>
      <c r="N2650" s="28">
        <f t="shared" si="421"/>
        <v>2.9880597604795769</v>
      </c>
      <c r="O2650" s="7">
        <f t="shared" si="422"/>
        <v>5.2939085823489238</v>
      </c>
      <c r="P2650" s="7">
        <f>[1]!S_PQ_PctChange("H00906.CSI",$A$3,$A2650)/100</f>
        <v>1.6240703555309506</v>
      </c>
    </row>
    <row r="2651" spans="1:16" x14ac:dyDescent="0.3">
      <c r="A2651" s="3">
        <v>20191125</v>
      </c>
      <c r="B2651" s="29">
        <f>板块策略指数!B2651</f>
        <v>-1.9050612285906102E-2</v>
      </c>
      <c r="C2651" s="29">
        <f>板块策略指数!C2651</f>
        <v>-8.9257689576221731E-3</v>
      </c>
      <c r="D2651" s="29">
        <f>板块策略指数!E2651</f>
        <v>2.9969541639115302E-3</v>
      </c>
      <c r="E2651" s="29">
        <f>板块策略指数!F2651</f>
        <v>1.4170468101554701E-2</v>
      </c>
      <c r="F2651">
        <f t="shared" si="413"/>
        <v>0.30030920148153306</v>
      </c>
      <c r="G2651">
        <f t="shared" si="414"/>
        <v>0.19933973466859808</v>
      </c>
      <c r="H2651">
        <f t="shared" si="415"/>
        <v>0.299842634098901</v>
      </c>
      <c r="I2651">
        <f t="shared" si="416"/>
        <v>0.20050842975096789</v>
      </c>
      <c r="J2651">
        <f t="shared" si="417"/>
        <v>-3.9145536202519577E-3</v>
      </c>
      <c r="K2651" s="28">
        <f t="shared" si="418"/>
        <v>5.3209729000000232</v>
      </c>
      <c r="L2651" s="28">
        <f t="shared" si="419"/>
        <v>3.9055336000000196</v>
      </c>
      <c r="M2651" s="28">
        <f t="shared" si="420"/>
        <v>6.1165540434017913</v>
      </c>
      <c r="N2651" s="28">
        <f t="shared" si="421"/>
        <v>3.0445724341025464</v>
      </c>
      <c r="O2651" s="7">
        <f t="shared" si="422"/>
        <v>5.269270739722355</v>
      </c>
      <c r="P2651" s="7">
        <f>[1]!S_PQ_PctChange("H00906.CSI",$A$3,$A2651)/100</f>
        <v>1.6385076687132556</v>
      </c>
    </row>
    <row r="2652" spans="1:16" x14ac:dyDescent="0.3">
      <c r="A2652" s="3">
        <v>20191126</v>
      </c>
      <c r="B2652" s="29">
        <f>板块策略指数!B2652</f>
        <v>8.2580009162830977E-3</v>
      </c>
      <c r="C2652" s="29">
        <f>板块策略指数!C2652</f>
        <v>5.7165035012705801E-3</v>
      </c>
      <c r="D2652" s="29">
        <f>板块策略指数!E2652</f>
        <v>6.8205522490560897E-3</v>
      </c>
      <c r="E2652" s="29">
        <f>板块策略指数!F2652</f>
        <v>-4.9722161867219398E-3</v>
      </c>
      <c r="F2652">
        <f t="shared" si="413"/>
        <v>0.30138242223370509</v>
      </c>
      <c r="G2652">
        <f t="shared" si="414"/>
        <v>0.19954785120106719</v>
      </c>
      <c r="H2652">
        <f t="shared" si="415"/>
        <v>0.30048518150420267</v>
      </c>
      <c r="I2652">
        <f t="shared" si="416"/>
        <v>0.19858454506102516</v>
      </c>
      <c r="J2652">
        <f t="shared" si="417"/>
        <v>4.6676010445623351E-3</v>
      </c>
      <c r="K2652" s="28">
        <f t="shared" si="418"/>
        <v>5.3731715000000246</v>
      </c>
      <c r="L2652" s="28">
        <f t="shared" si="419"/>
        <v>3.9335761000000202</v>
      </c>
      <c r="M2652" s="28">
        <f t="shared" si="420"/>
        <v>6.1650928720880449</v>
      </c>
      <c r="N2652" s="28">
        <f t="shared" si="421"/>
        <v>3.0244619455773325</v>
      </c>
      <c r="O2652" s="7">
        <f t="shared" si="422"/>
        <v>5.298533194375727</v>
      </c>
      <c r="P2652" s="7">
        <f>[1]!S_PQ_PctChange("H00906.CSI",$A$3,$A2652)/100</f>
        <v>1.6431337622516438</v>
      </c>
    </row>
    <row r="2653" spans="1:16" x14ac:dyDescent="0.3">
      <c r="A2653" s="3">
        <v>20191127</v>
      </c>
      <c r="B2653" s="29">
        <f>板块策略指数!B2653</f>
        <v>-2.9535059585326902E-3</v>
      </c>
      <c r="C2653" s="29">
        <f>板块策略指数!C2653</f>
        <v>-6.1076183663206114E-3</v>
      </c>
      <c r="D2653" s="29">
        <f>板块策略指数!E2653</f>
        <v>-8.5838960660833807E-3</v>
      </c>
      <c r="E2653" s="29">
        <f>板块策略指数!F2653</f>
        <v>-1.6297677892564799E-3</v>
      </c>
      <c r="F2653">
        <f t="shared" si="413"/>
        <v>0.30200590394699478</v>
      </c>
      <c r="G2653">
        <f t="shared" si="414"/>
        <v>0.19932809701754498</v>
      </c>
      <c r="H2653">
        <f t="shared" si="415"/>
        <v>0.29940643621697371</v>
      </c>
      <c r="I2653">
        <f t="shared" si="416"/>
        <v>0.19925956281848664</v>
      </c>
      <c r="J2653">
        <f t="shared" si="417"/>
        <v>-5.0118771632346008E-3</v>
      </c>
      <c r="K2653" s="28">
        <f t="shared" si="418"/>
        <v>5.3543483000000238</v>
      </c>
      <c r="L2653" s="28">
        <f t="shared" si="419"/>
        <v>3.9034437000000199</v>
      </c>
      <c r="M2653" s="28">
        <f t="shared" si="420"/>
        <v>6.1035884595702061</v>
      </c>
      <c r="N2653" s="28">
        <f t="shared" si="421"/>
        <v>3.017903007129342</v>
      </c>
      <c r="O2653" s="7">
        <f t="shared" si="422"/>
        <v>5.2669657196969606</v>
      </c>
      <c r="P2653" s="7">
        <f>[1]!S_PQ_PctChange("H00906.CSI",$A$3,$A2653)/100</f>
        <v>1.6374971980603803</v>
      </c>
    </row>
    <row r="2654" spans="1:16" x14ac:dyDescent="0.3">
      <c r="A2654" s="3">
        <v>20191128</v>
      </c>
      <c r="B2654" s="29">
        <f>板块策略指数!B2654</f>
        <v>-3.2114229558364077E-3</v>
      </c>
      <c r="C2654" s="29">
        <f>板块策略指数!C2654</f>
        <v>4.4981856322730673E-3</v>
      </c>
      <c r="D2654" s="29">
        <f>板块策略指数!E2654</f>
        <v>-7.61967719326395E-4</v>
      </c>
      <c r="E2654" s="29">
        <f>板块策略指数!F2654</f>
        <v>-4.3627018228039301E-3</v>
      </c>
      <c r="F2654">
        <f t="shared" si="413"/>
        <v>0.3013888718116487</v>
      </c>
      <c r="G2654">
        <f t="shared" si="414"/>
        <v>0.20045939001004398</v>
      </c>
      <c r="H2654">
        <f t="shared" si="415"/>
        <v>0.29952895732938634</v>
      </c>
      <c r="I2654">
        <f t="shared" si="416"/>
        <v>0.19862278084892104</v>
      </c>
      <c r="J2654">
        <f t="shared" si="417"/>
        <v>-1.1707020078960684E-3</v>
      </c>
      <c r="K2654" s="28">
        <f t="shared" si="418"/>
        <v>5.3339418000000238</v>
      </c>
      <c r="L2654" s="28">
        <f t="shared" si="419"/>
        <v>3.9255003000000199</v>
      </c>
      <c r="M2654" s="28">
        <f t="shared" si="420"/>
        <v>6.098175754472634</v>
      </c>
      <c r="N2654" s="28">
        <f t="shared" si="421"/>
        <v>3.0003740943562889</v>
      </c>
      <c r="O2654" s="7">
        <f t="shared" si="422"/>
        <v>5.2596289703454957</v>
      </c>
      <c r="P2654" s="7">
        <f>[1]!S_PQ_PctChange("H00906.CSI",$A$3,$A2654)/100</f>
        <v>1.6286660056695614</v>
      </c>
    </row>
    <row r="2655" spans="1:16" x14ac:dyDescent="0.3">
      <c r="A2655" s="3">
        <v>20191129</v>
      </c>
      <c r="B2655" s="29">
        <f>板块策略指数!B2655</f>
        <v>-3.9340588825744925E-3</v>
      </c>
      <c r="C2655" s="29">
        <f>板块策略指数!C2655</f>
        <v>-1.9471382429922836E-2</v>
      </c>
      <c r="D2655" s="29">
        <f>板块策略指数!E2655</f>
        <v>-1.1120543535359699E-2</v>
      </c>
      <c r="E2655" s="29">
        <f>板块策略指数!F2655</f>
        <v>-5.22880702358571E-3</v>
      </c>
      <c r="F2655">
        <f t="shared" si="413"/>
        <v>0.3</v>
      </c>
      <c r="G2655">
        <f t="shared" si="414"/>
        <v>0.2</v>
      </c>
      <c r="H2655">
        <f t="shared" si="415"/>
        <v>0.3</v>
      </c>
      <c r="I2655">
        <f t="shared" si="416"/>
        <v>0.2</v>
      </c>
      <c r="J2655">
        <f t="shared" si="417"/>
        <v>-9.4583880144436423E-3</v>
      </c>
      <c r="K2655" s="28">
        <f t="shared" si="418"/>
        <v>5.309023700000024</v>
      </c>
      <c r="L2655" s="28">
        <f t="shared" si="419"/>
        <v>3.8295940000000197</v>
      </c>
      <c r="M2655" s="28">
        <f t="shared" si="420"/>
        <v>6.0192401819733865</v>
      </c>
      <c r="N2655" s="28">
        <f t="shared" si="421"/>
        <v>2.9794569101947483</v>
      </c>
      <c r="O2655" s="7">
        <f t="shared" si="422"/>
        <v>5.2004229707175158</v>
      </c>
      <c r="P2655" s="7">
        <f>[1]!S_PQ_PctChange("H00906.CSI",$A$3,$A2655)/100</f>
        <v>1.6117803446151151</v>
      </c>
    </row>
    <row r="2656" spans="1:16" x14ac:dyDescent="0.3">
      <c r="A2656" s="3">
        <v>20191202</v>
      </c>
      <c r="B2656" s="29">
        <f>板块策略指数!B2656</f>
        <v>-3.5311327170948196E-4</v>
      </c>
      <c r="C2656" s="29">
        <f>板块策略指数!C2656</f>
        <v>-1.166565968071023E-2</v>
      </c>
      <c r="D2656" s="29">
        <f>板块策略指数!E2656</f>
        <v>2.5776232104290499E-3</v>
      </c>
      <c r="E2656" s="29">
        <f>板块策略指数!F2656</f>
        <v>3.53547241257302E-3</v>
      </c>
      <c r="F2656">
        <f t="shared" si="413"/>
        <v>0.30018184569273249</v>
      </c>
      <c r="G2656">
        <f t="shared" si="414"/>
        <v>0.1978565500660921</v>
      </c>
      <c r="H2656">
        <f t="shared" si="415"/>
        <v>0.30106191034168744</v>
      </c>
      <c r="I2656">
        <f t="shared" si="416"/>
        <v>0.20089969389948795</v>
      </c>
      <c r="J2656">
        <f t="shared" si="417"/>
        <v>-9.5868447201157123E-4</v>
      </c>
      <c r="K2656" s="28">
        <f t="shared" si="418"/>
        <v>5.306795900000024</v>
      </c>
      <c r="L2656" s="28">
        <f t="shared" si="419"/>
        <v>3.7732536000000199</v>
      </c>
      <c r="M2656" s="28">
        <f t="shared" si="420"/>
        <v>6.0373331383860176</v>
      </c>
      <c r="N2656" s="28">
        <f t="shared" si="421"/>
        <v>2.9935261703177654</v>
      </c>
      <c r="O2656" s="7">
        <f t="shared" si="422"/>
        <v>5.1944787214955852</v>
      </c>
      <c r="P2656" s="7">
        <f>[1]!S_PQ_PctChange("H00906.CSI",$A$3,$A2656)/100</f>
        <v>1.6169489979221336</v>
      </c>
    </row>
    <row r="2657" spans="1:16" x14ac:dyDescent="0.3">
      <c r="A2657" s="3">
        <v>20191203</v>
      </c>
      <c r="B2657" s="29">
        <f>板块策略指数!B2657</f>
        <v>-5.593965709276001E-4</v>
      </c>
      <c r="C2657" s="29">
        <f>板块策略指数!C2657</f>
        <v>-2.9104466605336938E-3</v>
      </c>
      <c r="D2657" s="29">
        <f>板块策略指数!E2657</f>
        <v>5.1721088257549097E-3</v>
      </c>
      <c r="E2657" s="29">
        <f>板块策略指数!F2657</f>
        <v>4.4839512841816399E-3</v>
      </c>
      <c r="F2657">
        <f t="shared" si="413"/>
        <v>0.29950052784960912</v>
      </c>
      <c r="G2657">
        <f t="shared" si="414"/>
        <v>0.19694310363978618</v>
      </c>
      <c r="H2657">
        <f t="shared" si="415"/>
        <v>0.30210118017686016</v>
      </c>
      <c r="I2657">
        <f t="shared" si="416"/>
        <v>0.2014551883337444</v>
      </c>
      <c r="J2657">
        <f t="shared" si="417"/>
        <v>1.7141777734893744E-3</v>
      </c>
      <c r="K2657" s="28">
        <f t="shared" si="418"/>
        <v>5.3032679000000238</v>
      </c>
      <c r="L2657" s="28">
        <f t="shared" si="419"/>
        <v>3.7593613000000197</v>
      </c>
      <c r="M2657" s="28">
        <f t="shared" si="420"/>
        <v>6.0737309912208408</v>
      </c>
      <c r="N2657" s="28">
        <f t="shared" si="421"/>
        <v>3.0114329471175747</v>
      </c>
      <c r="O2657" s="7">
        <f t="shared" si="422"/>
        <v>5.2050971592383268</v>
      </c>
      <c r="P2657" s="7">
        <f>[1]!S_PQ_PctChange("H00906.CSI",$A$3,$A2657)/100</f>
        <v>1.6274272616474672</v>
      </c>
    </row>
    <row r="2658" spans="1:16" x14ac:dyDescent="0.3">
      <c r="A2658" s="3">
        <v>20191204</v>
      </c>
      <c r="B2658" s="29">
        <f>板块策略指数!B2658</f>
        <v>1.6749724377097311E-3</v>
      </c>
      <c r="C2658" s="29">
        <f>板块策略指数!C2658</f>
        <v>5.6994412254435297E-3</v>
      </c>
      <c r="D2658" s="29">
        <f>板块策略指数!E2658</f>
        <v>3.3732737166394301E-3</v>
      </c>
      <c r="E2658" s="29">
        <f>板块策略指数!F2658</f>
        <v>-5.8599852567638002E-3</v>
      </c>
      <c r="F2658">
        <f t="shared" si="413"/>
        <v>0.29956402077780675</v>
      </c>
      <c r="G2658">
        <f t="shared" si="414"/>
        <v>0.19777628856943114</v>
      </c>
      <c r="H2658">
        <f t="shared" si="415"/>
        <v>0.30267753391591218</v>
      </c>
      <c r="I2658">
        <f t="shared" si="416"/>
        <v>0.19998215673684977</v>
      </c>
      <c r="J2658">
        <f t="shared" si="417"/>
        <v>1.4626663105010444E-3</v>
      </c>
      <c r="K2658" s="28">
        <f t="shared" si="418"/>
        <v>5.3138257000000237</v>
      </c>
      <c r="L2658" s="28">
        <f t="shared" si="419"/>
        <v>3.7864870000000206</v>
      </c>
      <c r="M2658" s="28">
        <f t="shared" si="420"/>
        <v>6.0975926220521037</v>
      </c>
      <c r="N2658" s="28">
        <f t="shared" si="421"/>
        <v>2.987926009188969</v>
      </c>
      <c r="O2658" s="7">
        <f t="shared" si="422"/>
        <v>5.214173145806531</v>
      </c>
      <c r="P2658" s="7">
        <f>[1]!S_PQ_PctChange("H00906.CSI",$A$3,$A2658)/100</f>
        <v>1.6260438072182137</v>
      </c>
    </row>
    <row r="2659" spans="1:16" x14ac:dyDescent="0.3">
      <c r="A2659" s="3">
        <v>20191205</v>
      </c>
      <c r="B2659" s="29">
        <f>板块策略指数!B2659</f>
        <v>2.1906623111246117E-2</v>
      </c>
      <c r="C2659" s="29">
        <f>板块策略指数!C2659</f>
        <v>1.1200113987565385E-2</v>
      </c>
      <c r="D2659" s="29">
        <f>板块策略指数!E2659</f>
        <v>2.1656911655066999E-3</v>
      </c>
      <c r="E2659" s="29">
        <f>板块策略指数!F2659</f>
        <v>6.6107995050595902E-3</v>
      </c>
      <c r="F2659">
        <f t="shared" si="413"/>
        <v>0.30286906942276781</v>
      </c>
      <c r="G2659">
        <f t="shared" si="414"/>
        <v>0.19786336505409058</v>
      </c>
      <c r="H2659">
        <f t="shared" si="415"/>
        <v>0.30010537631988138</v>
      </c>
      <c r="I2659">
        <f t="shared" si="416"/>
        <v>0.19916218920326004</v>
      </c>
      <c r="J2659">
        <f t="shared" si="417"/>
        <v>1.0755101080859928E-2</v>
      </c>
      <c r="K2659" s="28">
        <f t="shared" si="418"/>
        <v>5.4521403000000239</v>
      </c>
      <c r="L2659" s="28">
        <f t="shared" si="419"/>
        <v>3.8400962000000209</v>
      </c>
      <c r="M2659" s="28">
        <f t="shared" si="420"/>
        <v>6.1129638156900485</v>
      </c>
      <c r="N2659" s="28">
        <f t="shared" si="421"/>
        <v>3.0142893884767297</v>
      </c>
      <c r="O2659" s="7">
        <f t="shared" si="422"/>
        <v>5.2810072061236459</v>
      </c>
      <c r="P2659" s="7">
        <f>[1]!S_PQ_PctChange("H00906.CSI",$A$3,$A2659)/100</f>
        <v>1.647338287683872</v>
      </c>
    </row>
    <row r="2660" spans="1:16" x14ac:dyDescent="0.3">
      <c r="A2660" s="3">
        <v>20191206</v>
      </c>
      <c r="B2660" s="29">
        <f>板块策略指数!B2660</f>
        <v>1.4329741093819601E-2</v>
      </c>
      <c r="C2660" s="29">
        <f>板块策略指数!C2660</f>
        <v>6.4626194826458297E-3</v>
      </c>
      <c r="D2660" s="29">
        <f>板块策略指数!E2660</f>
        <v>1.07922832953834E-2</v>
      </c>
      <c r="E2660" s="29">
        <f>板块策略指数!F2660</f>
        <v>1.5445624423607201E-3</v>
      </c>
      <c r="F2660">
        <f t="shared" si="413"/>
        <v>0.30441904587099294</v>
      </c>
      <c r="G2660">
        <f t="shared" si="414"/>
        <v>0.19733348151198271</v>
      </c>
      <c r="H2660">
        <f t="shared" si="415"/>
        <v>0.30058924055740327</v>
      </c>
      <c r="I2660">
        <f t="shared" si="416"/>
        <v>0.19765823205962094</v>
      </c>
      <c r="J2660">
        <f t="shared" si="417"/>
        <v>9.1651916651482694E-3</v>
      </c>
      <c r="K2660" s="28">
        <f t="shared" si="418"/>
        <v>5.544597800000024</v>
      </c>
      <c r="L2660" s="28">
        <f t="shared" si="419"/>
        <v>3.8713759000000207</v>
      </c>
      <c r="M2660" s="28">
        <f t="shared" si="420"/>
        <v>6.1897289362587875</v>
      </c>
      <c r="N2660" s="28">
        <f t="shared" si="421"/>
        <v>3.0204897090989382</v>
      </c>
      <c r="O2660" s="7">
        <f t="shared" si="422"/>
        <v>5.3385738410179471</v>
      </c>
      <c r="P2660" s="7">
        <f>[1]!S_PQ_PctChange("H00906.CSI",$A$3,$A2660)/100</f>
        <v>1.6647201135997549</v>
      </c>
    </row>
    <row r="2661" spans="1:16" x14ac:dyDescent="0.3">
      <c r="A2661" s="3">
        <v>20191209</v>
      </c>
      <c r="B2661" s="29">
        <f>板块策略指数!B2661</f>
        <v>-2.0135691149726672E-4</v>
      </c>
      <c r="C2661" s="29">
        <f>板块策略指数!C2661</f>
        <v>-1.526373688386486E-2</v>
      </c>
      <c r="D2661" s="29">
        <f>板块策略指数!E2661</f>
        <v>-5.4256979502760702E-4</v>
      </c>
      <c r="E2661" s="29">
        <f>板块策略指数!F2661</f>
        <v>1.2253866893091199E-3</v>
      </c>
      <c r="F2661">
        <f t="shared" si="413"/>
        <v>0.30527180178712215</v>
      </c>
      <c r="G2661">
        <f t="shared" si="414"/>
        <v>0.19490502488337716</v>
      </c>
      <c r="H2661">
        <f t="shared" si="415"/>
        <v>0.30132839525904331</v>
      </c>
      <c r="I2661">
        <f t="shared" si="416"/>
        <v>0.19849477807045721</v>
      </c>
      <c r="J2661">
        <f t="shared" si="417"/>
        <v>-2.9942260950919443E-3</v>
      </c>
      <c r="K2661" s="28">
        <f t="shared" si="418"/>
        <v>5.5432800000000242</v>
      </c>
      <c r="L2661" s="28">
        <f t="shared" si="419"/>
        <v>3.7970205000000199</v>
      </c>
      <c r="M2661" s="28">
        <f t="shared" si="420"/>
        <v>6.1858280065035371</v>
      </c>
      <c r="N2661" s="28">
        <f t="shared" si="421"/>
        <v>3.0254163636729716</v>
      </c>
      <c r="O2661" s="7">
        <f t="shared" si="422"/>
        <v>5.3195947178175045</v>
      </c>
      <c r="P2661" s="7">
        <f>[1]!S_PQ_PctChange("H00906.CSI",$A$3,$A2661)/100</f>
        <v>1.6628895478008294</v>
      </c>
    </row>
    <row r="2662" spans="1:16" x14ac:dyDescent="0.3">
      <c r="A2662" s="3">
        <v>20191210</v>
      </c>
      <c r="B2662" s="29">
        <f>板块策略指数!B2662</f>
        <v>8.6943398417919197E-3</v>
      </c>
      <c r="C2662" s="29">
        <f>板块策略指数!C2662</f>
        <v>1.1176270770575359E-2</v>
      </c>
      <c r="D2662" s="29">
        <f>板块策略指数!E2662</f>
        <v>-1.8330638007903099E-3</v>
      </c>
      <c r="E2662" s="29">
        <f>板块策略指数!F2662</f>
        <v>-3.24927746709069E-3</v>
      </c>
      <c r="F2662">
        <f t="shared" si="413"/>
        <v>0.30681064220918547</v>
      </c>
      <c r="G2662">
        <f t="shared" si="414"/>
        <v>0.19636950765759048</v>
      </c>
      <c r="H2662">
        <f t="shared" si="415"/>
        <v>0.2996866413831622</v>
      </c>
      <c r="I2662">
        <f t="shared" si="416"/>
        <v>0.19713320875006177</v>
      </c>
      <c r="J2662">
        <f t="shared" si="417"/>
        <v>3.6351293382766428E-3</v>
      </c>
      <c r="K2662" s="28">
        <f t="shared" si="418"/>
        <v>5.6001695000000256</v>
      </c>
      <c r="L2662" s="28">
        <f t="shared" si="419"/>
        <v>3.8506333000000206</v>
      </c>
      <c r="M2662" s="28">
        <f t="shared" si="420"/>
        <v>6.1726559253061106</v>
      </c>
      <c r="N2662" s="28">
        <f t="shared" si="421"/>
        <v>3.0123366689868307</v>
      </c>
      <c r="O2662" s="7">
        <f t="shared" si="422"/>
        <v>5.3425672619822606</v>
      </c>
      <c r="P2662" s="7">
        <f>[1]!S_PQ_PctChange("H00906.CSI",$A$3,$A2662)/100</f>
        <v>1.6685316898067781</v>
      </c>
    </row>
    <row r="2663" spans="1:16" x14ac:dyDescent="0.3">
      <c r="A2663" s="3">
        <v>20191211</v>
      </c>
      <c r="B2663" s="29">
        <f>板块策略指数!B2663</f>
        <v>-6.9752602565737541E-3</v>
      </c>
      <c r="C2663" s="29">
        <f>板块策略指数!C2663</f>
        <v>-3.0199149459515396E-3</v>
      </c>
      <c r="D2663" s="29">
        <f>板块策略指数!E2663</f>
        <v>-6.8505832891341103E-3</v>
      </c>
      <c r="E2663" s="29">
        <f>板块策略指数!F2663</f>
        <v>8.2452170640632608E-3</v>
      </c>
      <c r="F2663">
        <f t="shared" si="413"/>
        <v>0.30563659149593903</v>
      </c>
      <c r="G2663">
        <f t="shared" si="414"/>
        <v>0.19639724622895643</v>
      </c>
      <c r="H2663">
        <f t="shared" si="415"/>
        <v>0.29857733407650372</v>
      </c>
      <c r="I2663">
        <f t="shared" si="416"/>
        <v>0.19938882819860071</v>
      </c>
      <c r="J2663">
        <f t="shared" si="417"/>
        <v>-3.160725490756567E-3</v>
      </c>
      <c r="K2663" s="28">
        <f t="shared" si="418"/>
        <v>5.5541316000000247</v>
      </c>
      <c r="L2663" s="28">
        <f t="shared" si="419"/>
        <v>3.8359848000000198</v>
      </c>
      <c r="M2663" s="28">
        <f t="shared" si="420"/>
        <v>6.1235190484855</v>
      </c>
      <c r="N2663" s="28">
        <f t="shared" si="421"/>
        <v>3.0454192557567277</v>
      </c>
      <c r="O2663" s="7">
        <f t="shared" si="422"/>
        <v>5.3225201479604758</v>
      </c>
      <c r="P2663" s="7">
        <f>[1]!S_PQ_PctChange("H00906.CSI",$A$3,$A2663)/100</f>
        <v>1.6670582605350321</v>
      </c>
    </row>
    <row r="2664" spans="1:16" x14ac:dyDescent="0.3">
      <c r="A2664" s="3">
        <v>20191212</v>
      </c>
      <c r="B2664" s="29">
        <f>板块策略指数!B2664</f>
        <v>-2.948064088306198E-4</v>
      </c>
      <c r="C2664" s="29">
        <f>板块策略指数!C2664</f>
        <v>4.4470776665798045E-4</v>
      </c>
      <c r="D2664" s="29">
        <f>板块策略指数!E2664</f>
        <v>-2.2273619092616601E-3</v>
      </c>
      <c r="E2664" s="29">
        <f>板块策略指数!F2664</f>
        <v>-2.9176978951841802E-3</v>
      </c>
      <c r="F2664">
        <f t="shared" si="413"/>
        <v>0.30592876433620586</v>
      </c>
      <c r="G2664">
        <f t="shared" si="414"/>
        <v>0.19673041214031159</v>
      </c>
      <c r="H2664">
        <f t="shared" si="415"/>
        <v>0.29828501944097002</v>
      </c>
      <c r="I2664">
        <f t="shared" si="416"/>
        <v>0.19905580408251253</v>
      </c>
      <c r="J2664">
        <f t="shared" si="417"/>
        <v>-1.2495603904470875E-3</v>
      </c>
      <c r="K2664" s="28">
        <f t="shared" si="418"/>
        <v>5.5521994000000259</v>
      </c>
      <c r="L2664" s="28">
        <f t="shared" si="419"/>
        <v>3.8381354000000201</v>
      </c>
      <c r="M2664" s="28">
        <f t="shared" si="420"/>
        <v>6.1076523934970037</v>
      </c>
      <c r="N2664" s="28">
        <f t="shared" si="421"/>
        <v>3.0336159445090685</v>
      </c>
      <c r="O2664" s="7">
        <f t="shared" si="422"/>
        <v>5.314619777215781</v>
      </c>
      <c r="P2664" s="7">
        <f>[1]!S_PQ_PctChange("H00906.CSI",$A$3,$A2664)/100</f>
        <v>1.659024017965776</v>
      </c>
    </row>
    <row r="2665" spans="1:16" x14ac:dyDescent="0.3">
      <c r="A2665" s="3">
        <v>20191213</v>
      </c>
      <c r="B2665" s="29">
        <f>板块策略指数!B2665</f>
        <v>1.8070649681387784E-2</v>
      </c>
      <c r="C2665" s="29">
        <f>板块策略指数!C2665</f>
        <v>1.6504519489057675E-2</v>
      </c>
      <c r="D2665" s="29">
        <f>板块策略指数!E2665</f>
        <v>1.8734816148328701E-2</v>
      </c>
      <c r="E2665" s="29">
        <f>板块策略指数!F2665</f>
        <v>2.22766351114672E-2</v>
      </c>
      <c r="F2665">
        <f t="shared" si="413"/>
        <v>0.30571038837434533</v>
      </c>
      <c r="G2665">
        <f t="shared" si="414"/>
        <v>0.19628756282125182</v>
      </c>
      <c r="H2665">
        <f t="shared" si="415"/>
        <v>0.29826655523952977</v>
      </c>
      <c r="I2665">
        <f t="shared" si="416"/>
        <v>0.19973549356487316</v>
      </c>
      <c r="J2665">
        <f t="shared" si="417"/>
        <v>1.8797880962432598E-2</v>
      </c>
      <c r="K2665" s="28">
        <f t="shared" si="418"/>
        <v>5.6706019000000261</v>
      </c>
      <c r="L2665" s="28">
        <f t="shared" si="419"/>
        <v>3.91798650000002</v>
      </c>
      <c r="M2665" s="28">
        <f t="shared" si="420"/>
        <v>6.2408129543353983</v>
      </c>
      <c r="N2665" s="28">
        <f t="shared" si="421"/>
        <v>3.1234713350846928</v>
      </c>
      <c r="O2665" s="7">
        <f t="shared" si="422"/>
        <v>5.4333212481109054</v>
      </c>
      <c r="P2665" s="7">
        <f>[1]!S_PQ_PctChange("H00906.CSI",$A$3,$A2665)/100</f>
        <v>1.7071913670024821</v>
      </c>
    </row>
    <row r="2666" spans="1:16" x14ac:dyDescent="0.3">
      <c r="A2666" s="3">
        <v>20191216</v>
      </c>
      <c r="B2666" s="29">
        <f>板块策略指数!B2666</f>
        <v>2.4290566642869313E-2</v>
      </c>
      <c r="C2666" s="29">
        <f>板块策略指数!C2666</f>
        <v>5.0935682723001344E-3</v>
      </c>
      <c r="D2666" s="29">
        <f>板块策略指数!E2666</f>
        <v>4.07312017688861E-3</v>
      </c>
      <c r="E2666" s="29">
        <f>板块策略指数!F2666</f>
        <v>6.3124151060030297E-4</v>
      </c>
      <c r="F2666">
        <f t="shared" si="413"/>
        <v>0.31010755820213598</v>
      </c>
      <c r="G2666">
        <f t="shared" si="414"/>
        <v>0.19537916900939423</v>
      </c>
      <c r="H2666">
        <f t="shared" si="415"/>
        <v>0.29658479399272603</v>
      </c>
      <c r="I2666">
        <f t="shared" si="416"/>
        <v>0.19792847879574382</v>
      </c>
      <c r="J2666">
        <f t="shared" si="417"/>
        <v>9.7666395233735204E-3</v>
      </c>
      <c r="K2666" s="28">
        <f t="shared" si="418"/>
        <v>5.8326346000000271</v>
      </c>
      <c r="L2666" s="28">
        <f t="shared" si="419"/>
        <v>3.9430366000000205</v>
      </c>
      <c r="M2666" s="28">
        <f t="shared" si="420"/>
        <v>6.2703056556767782</v>
      </c>
      <c r="N2666" s="28">
        <f t="shared" si="421"/>
        <v>3.1260742413591682</v>
      </c>
      <c r="O2666" s="7">
        <f t="shared" si="422"/>
        <v>5.4961531776792638</v>
      </c>
      <c r="P2666" s="7">
        <f>[1]!S_PQ_PctChange("H00906.CSI",$A$3,$A2666)/100</f>
        <v>1.7289142444876071</v>
      </c>
    </row>
    <row r="2667" spans="1:16" x14ac:dyDescent="0.3">
      <c r="A2667" s="3">
        <v>20191217</v>
      </c>
      <c r="B2667" s="29">
        <f>板块策略指数!B2667</f>
        <v>7.5376341653041554E-3</v>
      </c>
      <c r="C2667" s="29">
        <f>板块策略指数!C2667</f>
        <v>7.5427521616974981E-3</v>
      </c>
      <c r="D2667" s="29">
        <f>板块策略指数!E2667</f>
        <v>1.21730336660792E-2</v>
      </c>
      <c r="E2667" s="29">
        <f>板块策略指数!F2667</f>
        <v>1.5347851714177701E-2</v>
      </c>
      <c r="F2667">
        <f t="shared" si="413"/>
        <v>0.30921090969429871</v>
      </c>
      <c r="G2667">
        <f t="shared" si="414"/>
        <v>0.19481523706551654</v>
      </c>
      <c r="H2667">
        <f t="shared" si="415"/>
        <v>0.29708780389157829</v>
      </c>
      <c r="I2667">
        <f t="shared" si="416"/>
        <v>0.1988860493486064</v>
      </c>
      <c r="J2667">
        <f t="shared" si="417"/>
        <v>1.0459287599710196E-2</v>
      </c>
      <c r="K2667" s="28">
        <f t="shared" si="418"/>
        <v>5.884136500000027</v>
      </c>
      <c r="L2667" s="28">
        <f t="shared" si="419"/>
        <v>3.9803207000000205</v>
      </c>
      <c r="M2667" s="28">
        <f t="shared" si="420"/>
        <v>6.3588073311860178</v>
      </c>
      <c r="N2667" s="28">
        <f t="shared" si="421"/>
        <v>3.1894006169772364</v>
      </c>
      <c r="O2667" s="7">
        <f t="shared" si="422"/>
        <v>5.5640983120563829</v>
      </c>
      <c r="P2667" s="7">
        <f>[1]!S_PQ_PctChange("H00906.CSI",$A$3,$A2667)/100</f>
        <v>1.7660209955200243</v>
      </c>
    </row>
    <row r="2668" spans="1:16" x14ac:dyDescent="0.3">
      <c r="A2668" s="3">
        <v>20191218</v>
      </c>
      <c r="B2668" s="29">
        <f>板块策略指数!B2668</f>
        <v>-5.6457334917746284E-4</v>
      </c>
      <c r="C2668" s="29">
        <f>板块策略指数!C2668</f>
        <v>-1.3907457806883844E-2</v>
      </c>
      <c r="D2668" s="29">
        <f>板块策略指数!E2668</f>
        <v>-1.6003311056935799E-3</v>
      </c>
      <c r="E2668" s="29">
        <f>板块策略指数!F2668</f>
        <v>-3.5144799470223802E-4</v>
      </c>
      <c r="F2668">
        <f t="shared" si="413"/>
        <v>0.31009976066854206</v>
      </c>
      <c r="G2668">
        <f t="shared" si="414"/>
        <v>0.19276690675052122</v>
      </c>
      <c r="H2668">
        <f t="shared" si="415"/>
        <v>0.29763303618899112</v>
      </c>
      <c r="I2668">
        <f t="shared" si="416"/>
        <v>0.19950029639194553</v>
      </c>
      <c r="J2668">
        <f t="shared" si="417"/>
        <v>-3.4292938854227702E-3</v>
      </c>
      <c r="K2668" s="28">
        <f t="shared" si="418"/>
        <v>5.8802499000000275</v>
      </c>
      <c r="L2668" s="28">
        <f t="shared" si="419"/>
        <v>3.9110571000000203</v>
      </c>
      <c r="M2668" s="28">
        <f t="shared" si="420"/>
        <v>6.3470308029131148</v>
      </c>
      <c r="N2668" s="28">
        <f t="shared" si="421"/>
        <v>3.1879282605313959</v>
      </c>
      <c r="O2668" s="7">
        <f t="shared" si="422"/>
        <v>5.5415880898515342</v>
      </c>
      <c r="P2668" s="7">
        <f>[1]!S_PQ_PctChange("H00906.CSI",$A$3,$A2668)/100</f>
        <v>1.7612398700108534</v>
      </c>
    </row>
    <row r="2669" spans="1:16" x14ac:dyDescent="0.3">
      <c r="A2669" s="3">
        <v>20191219</v>
      </c>
      <c r="B2669" s="29">
        <f>板块策略指数!B2669</f>
        <v>-4.0712620045966815E-3</v>
      </c>
      <c r="C2669" s="29">
        <f>板块策略指数!C2669</f>
        <v>7.2570933862697417E-4</v>
      </c>
      <c r="D2669" s="29">
        <f>板块策略指数!E2669</f>
        <v>-1.0327593145531299E-3</v>
      </c>
      <c r="E2669" s="29">
        <f>板块策略指数!F2669</f>
        <v>1.49646999892229E-3</v>
      </c>
      <c r="F2669">
        <f t="shared" si="413"/>
        <v>0.30918709046593923</v>
      </c>
      <c r="G2669">
        <f t="shared" si="414"/>
        <v>0.19312530952556636</v>
      </c>
      <c r="H2669">
        <f t="shared" si="415"/>
        <v>0.29766244059962682</v>
      </c>
      <c r="I2669">
        <f t="shared" si="416"/>
        <v>0.20002515940886753</v>
      </c>
      <c r="J2669">
        <f t="shared" si="417"/>
        <v>-1.1314417109535295E-3</v>
      </c>
      <c r="K2669" s="28">
        <f t="shared" si="418"/>
        <v>5.8522386000000273</v>
      </c>
      <c r="L2669" s="28">
        <f t="shared" si="419"/>
        <v>3.9146211000000211</v>
      </c>
      <c r="M2669" s="28">
        <f t="shared" si="420"/>
        <v>6.3394430884170978</v>
      </c>
      <c r="N2669" s="28">
        <f t="shared" si="421"/>
        <v>3.1941953695309202</v>
      </c>
      <c r="O2669" s="7">
        <f t="shared" si="422"/>
        <v>5.5341866642307993</v>
      </c>
      <c r="P2669" s="7">
        <f>[1]!S_PQ_PctChange("H00906.CSI",$A$3,$A2669)/100</f>
        <v>1.7591455309193385</v>
      </c>
    </row>
    <row r="2670" spans="1:16" x14ac:dyDescent="0.3">
      <c r="A2670" s="3">
        <v>20191220</v>
      </c>
      <c r="B2670" s="29">
        <f>板块策略指数!B2670</f>
        <v>-1.0278640910139948E-2</v>
      </c>
      <c r="C2670" s="29">
        <f>板块策略指数!C2670</f>
        <v>-9.411569897016173E-3</v>
      </c>
      <c r="D2670" s="29">
        <f>板块策略指数!E2670</f>
        <v>-1.1965835622481499E-3</v>
      </c>
      <c r="E2670" s="29">
        <f>板块策略指数!F2670</f>
        <v>1.03640416743407E-3</v>
      </c>
      <c r="F2670">
        <f t="shared" si="413"/>
        <v>0.30759147372526691</v>
      </c>
      <c r="G2670">
        <f t="shared" si="414"/>
        <v>0.19229697018937436</v>
      </c>
      <c r="H2670">
        <f t="shared" si="415"/>
        <v>0.29884366579763016</v>
      </c>
      <c r="I2670">
        <f t="shared" si="416"/>
        <v>0.20126789028772854</v>
      </c>
      <c r="J2670">
        <f t="shared" si="417"/>
        <v>-5.1445065011502603E-3</v>
      </c>
      <c r="K2670" s="28">
        <f t="shared" si="418"/>
        <v>5.7818069000000269</v>
      </c>
      <c r="L2670" s="28">
        <f t="shared" si="419"/>
        <v>3.86836680000002</v>
      </c>
      <c r="M2670" s="28">
        <f t="shared" si="420"/>
        <v>6.3306608314614419</v>
      </c>
      <c r="N2670" s="28">
        <f t="shared" si="421"/>
        <v>3.1985422510909345</v>
      </c>
      <c r="O2670" s="7">
        <f t="shared" si="422"/>
        <v>5.5005714984569343</v>
      </c>
      <c r="P2670" s="7">
        <f>[1]!S_PQ_PctChange("H00906.CSI",$A$3,$A2670)/100</f>
        <v>1.7467870744831138</v>
      </c>
    </row>
    <row r="2671" spans="1:16" x14ac:dyDescent="0.3">
      <c r="A2671" s="3">
        <v>20191223</v>
      </c>
      <c r="B2671" s="29">
        <f>板块策略指数!B2671</f>
        <v>-2.3760083761747805E-2</v>
      </c>
      <c r="C2671" s="29">
        <f>板块策略指数!C2671</f>
        <v>-7.7754207016610712E-3</v>
      </c>
      <c r="D2671" s="29">
        <f>板块策略指数!E2671</f>
        <v>-8.5306160978219896E-3</v>
      </c>
      <c r="E2671" s="29">
        <f>板块策略指数!F2671</f>
        <v>-1.47428005993271E-2</v>
      </c>
      <c r="F2671">
        <f t="shared" si="413"/>
        <v>0.3046456495946861</v>
      </c>
      <c r="G2671">
        <f t="shared" si="414"/>
        <v>0.19357378835129918</v>
      </c>
      <c r="H2671">
        <f t="shared" si="415"/>
        <v>0.30059897117044865</v>
      </c>
      <c r="I2671">
        <f t="shared" si="416"/>
        <v>0.20118159088356602</v>
      </c>
      <c r="J2671">
        <f t="shared" si="417"/>
        <v>-1.432016198273358E-2</v>
      </c>
      <c r="K2671" s="28">
        <f t="shared" si="418"/>
        <v>5.6206706000000271</v>
      </c>
      <c r="L2671" s="28">
        <f t="shared" si="419"/>
        <v>3.8305132000000208</v>
      </c>
      <c r="M2671" s="28">
        <f t="shared" si="420"/>
        <v>6.2681257781649036</v>
      </c>
      <c r="N2671" s="28">
        <f t="shared" si="421"/>
        <v>3.1366439798752506</v>
      </c>
      <c r="O2671" s="7">
        <f t="shared" si="422"/>
        <v>5.4074822616186902</v>
      </c>
      <c r="P2671" s="7">
        <f>[1]!S_PQ_PctChange("H00906.CSI",$A$3,$A2671)/100</f>
        <v>1.708005780075629</v>
      </c>
    </row>
    <row r="2672" spans="1:16" x14ac:dyDescent="0.3">
      <c r="A2672" s="3">
        <v>20191224</v>
      </c>
      <c r="B2672" s="29">
        <f>板块策略指数!B2672</f>
        <v>1.3969627185499904E-2</v>
      </c>
      <c r="C2672" s="29">
        <f>板块策略指数!C2672</f>
        <v>3.1899302127980211E-3</v>
      </c>
      <c r="D2672" s="29">
        <f>板块策略指数!E2672</f>
        <v>6.0439344113039804E-3</v>
      </c>
      <c r="E2672" s="29">
        <f>板块策略指数!F2672</f>
        <v>2.7313274094041599E-3</v>
      </c>
      <c r="F2672">
        <f t="shared" si="413"/>
        <v>0.30668119689035694</v>
      </c>
      <c r="G2672">
        <f t="shared" si="414"/>
        <v>0.19279551928609523</v>
      </c>
      <c r="H2672">
        <f t="shared" si="415"/>
        <v>0.30024214869963756</v>
      </c>
      <c r="I2672">
        <f t="shared" si="416"/>
        <v>0.20028113512391013</v>
      </c>
      <c r="J2672">
        <f t="shared" si="417"/>
        <v>7.2395662836972491E-3</v>
      </c>
      <c r="K2672" s="28">
        <f t="shared" si="418"/>
        <v>5.7131589000000274</v>
      </c>
      <c r="L2672" s="28">
        <f t="shared" si="419"/>
        <v>3.8459222000000208</v>
      </c>
      <c r="M2672" s="28">
        <f t="shared" si="420"/>
        <v>6.3120538536612392</v>
      </c>
      <c r="N2672" s="28">
        <f t="shared" si="421"/>
        <v>3.1479425089604298</v>
      </c>
      <c r="O2672" s="7">
        <f t="shared" si="422"/>
        <v>5.4538696541632934</v>
      </c>
      <c r="P2672" s="7">
        <f>[1]!S_PQ_PctChange("H00906.CSI",$A$3,$A2672)/100</f>
        <v>1.7313031651752526</v>
      </c>
    </row>
    <row r="2673" spans="1:16" x14ac:dyDescent="0.3">
      <c r="A2673" s="3">
        <v>20191225</v>
      </c>
      <c r="B2673" s="29">
        <f>板块策略指数!B2673</f>
        <v>1.2500314866671717E-2</v>
      </c>
      <c r="C2673" s="29">
        <f>板块策略指数!C2673</f>
        <v>6.9415064071810372E-4</v>
      </c>
      <c r="D2673" s="29">
        <f>板块策略指数!E2673</f>
        <v>-4.6709121683596198E-3</v>
      </c>
      <c r="E2673" s="29">
        <f>板块策略指数!F2673</f>
        <v>-3.8789858805522398E-3</v>
      </c>
      <c r="F2673">
        <f t="shared" si="413"/>
        <v>0.3099605529926156</v>
      </c>
      <c r="G2673">
        <f t="shared" si="414"/>
        <v>0.19258497792673984</v>
      </c>
      <c r="H2673">
        <f t="shared" si="415"/>
        <v>0.29830632805327489</v>
      </c>
      <c r="I2673">
        <f t="shared" si="416"/>
        <v>0.19914814102736958</v>
      </c>
      <c r="J2673">
        <f t="shared" si="417"/>
        <v>1.7881482569550296E-3</v>
      </c>
      <c r="K2673" s="28">
        <f t="shared" si="418"/>
        <v>5.7970755000000276</v>
      </c>
      <c r="L2673" s="28">
        <f t="shared" si="419"/>
        <v>3.8492860000000206</v>
      </c>
      <c r="M2673" s="28">
        <f t="shared" si="420"/>
        <v>6.2778998923404723</v>
      </c>
      <c r="N2673" s="28">
        <f t="shared" si="421"/>
        <v>3.1318526985348303</v>
      </c>
      <c r="O2673" s="7">
        <f t="shared" si="422"/>
        <v>5.4654101299360009</v>
      </c>
      <c r="P2673" s="7">
        <f>[1]!S_PQ_PctChange("H00906.CSI",$A$3,$A2673)/100</f>
        <v>1.7328650054162145</v>
      </c>
    </row>
    <row r="2674" spans="1:16" x14ac:dyDescent="0.3">
      <c r="A2674" s="3">
        <v>20191226</v>
      </c>
      <c r="B2674" s="29">
        <f>板块策略指数!B2674</f>
        <v>8.053036927425667E-3</v>
      </c>
      <c r="C2674" s="29">
        <f>板块策略指数!C2674</f>
        <v>5.1734420283727619E-3</v>
      </c>
      <c r="D2674" s="29">
        <f>板块策略指数!E2674</f>
        <v>7.6550759799169001E-3</v>
      </c>
      <c r="E2674" s="29">
        <f>板块策略指数!F2674</f>
        <v>1.29259415048101E-2</v>
      </c>
      <c r="F2674">
        <f t="shared" si="413"/>
        <v>0.30986921127588191</v>
      </c>
      <c r="G2674">
        <f t="shared" si="414"/>
        <v>0.19197825107448321</v>
      </c>
      <c r="H2674">
        <f t="shared" si="415"/>
        <v>0.2981006895074525</v>
      </c>
      <c r="I2674">
        <f t="shared" si="416"/>
        <v>0.20005184814218238</v>
      </c>
      <c r="J2674">
        <f t="shared" si="417"/>
        <v>8.3501858263835375E-3</v>
      </c>
      <c r="K2674" s="28">
        <f t="shared" si="418"/>
        <v>5.8518126000000281</v>
      </c>
      <c r="L2674" s="28">
        <f t="shared" si="419"/>
        <v>3.8743735000000203</v>
      </c>
      <c r="M2674" s="28">
        <f t="shared" si="420"/>
        <v>6.3336127689905686</v>
      </c>
      <c r="N2674" s="28">
        <f t="shared" si="421"/>
        <v>3.1852607848225833</v>
      </c>
      <c r="O2674" s="7">
        <f t="shared" si="422"/>
        <v>5.5193975059647489</v>
      </c>
      <c r="P2674" s="7">
        <f>[1]!S_PQ_PctChange("H00906.CSI",$A$3,$A2674)/100</f>
        <v>1.7557083459746421</v>
      </c>
    </row>
    <row r="2675" spans="1:16" x14ac:dyDescent="0.3">
      <c r="A2675" s="3">
        <v>20191227</v>
      </c>
      <c r="B2675" s="29">
        <f>板块策略指数!B2675</f>
        <v>-1.6145931953830815E-2</v>
      </c>
      <c r="C2675" s="29">
        <f>板块策略指数!C2675</f>
        <v>-7.3437335074957987E-3</v>
      </c>
      <c r="D2675" s="29">
        <f>板块策略指数!E2675</f>
        <v>1.7747864202772E-3</v>
      </c>
      <c r="E2675" s="29">
        <f>板块策略指数!F2675</f>
        <v>-9.2518447354649001E-4</v>
      </c>
      <c r="F2675">
        <f t="shared" si="413"/>
        <v>0.30672760906558999</v>
      </c>
      <c r="G2675">
        <f t="shared" si="414"/>
        <v>0.19173203262123772</v>
      </c>
      <c r="H2675">
        <f t="shared" si="415"/>
        <v>0.3004532002652297</v>
      </c>
      <c r="I2675">
        <f t="shared" si="416"/>
        <v>0.2010871580479425</v>
      </c>
      <c r="J2675">
        <f t="shared" si="417"/>
        <v>-6.068984123166068E-3</v>
      </c>
      <c r="K2675" s="28">
        <f t="shared" si="418"/>
        <v>5.7411837000000272</v>
      </c>
      <c r="L2675" s="28">
        <f t="shared" si="419"/>
        <v>3.8385774000000206</v>
      </c>
      <c r="M2675" s="28">
        <f t="shared" si="420"/>
        <v>6.3466283653445448</v>
      </c>
      <c r="N2675" s="28">
        <f t="shared" si="421"/>
        <v>3.181388646526722</v>
      </c>
      <c r="O2675" s="7">
        <f t="shared" si="422"/>
        <v>5.4798313860084402</v>
      </c>
      <c r="P2675" s="7">
        <f>[1]!S_PQ_PctChange("H00906.CSI",$A$3,$A2675)/100</f>
        <v>1.7486087783334741</v>
      </c>
    </row>
    <row r="2676" spans="1:16" x14ac:dyDescent="0.3">
      <c r="A2676" s="3">
        <v>20191230</v>
      </c>
      <c r="B2676" s="29">
        <f>板块策略指数!B2676</f>
        <v>7.0219566928580879E-3</v>
      </c>
      <c r="C2676" s="29">
        <f>板块策略指数!C2676</f>
        <v>3.3217614747672545E-3</v>
      </c>
      <c r="D2676" s="29">
        <f>板块策略指数!E2676</f>
        <v>1.46308830714535E-2</v>
      </c>
      <c r="E2676" s="29">
        <f>板块策略指数!F2676</f>
        <v>1.32834005709704E-2</v>
      </c>
      <c r="F2676">
        <f t="shared" si="413"/>
        <v>0.30586628885038464</v>
      </c>
      <c r="G2676">
        <f t="shared" si="414"/>
        <v>0.19049111020156018</v>
      </c>
      <c r="H2676">
        <f t="shared" si="415"/>
        <v>0.30187330942910945</v>
      </c>
      <c r="I2676">
        <f t="shared" si="416"/>
        <v>0.20176929151894549</v>
      </c>
      <c r="J2676">
        <f t="shared" si="417"/>
        <v>9.8577329783559563E-3</v>
      </c>
      <c r="K2676" s="28">
        <f t="shared" si="418"/>
        <v>5.7885200000000276</v>
      </c>
      <c r="L2676" s="28">
        <f t="shared" si="419"/>
        <v>3.8546500000000199</v>
      </c>
      <c r="M2676" s="28">
        <f t="shared" si="420"/>
        <v>6.4541160259273243</v>
      </c>
      <c r="N2676" s="28">
        <f t="shared" si="421"/>
        <v>3.2369317068614443</v>
      </c>
      <c r="O2676" s="7">
        <f t="shared" si="422"/>
        <v>5.543707833556482</v>
      </c>
      <c r="P2676" s="7">
        <f>[1]!S_PQ_PctChange("H00906.CSI",$A$3,$A2676)/100</f>
        <v>1.7875764864354844</v>
      </c>
    </row>
    <row r="2677" spans="1:16" x14ac:dyDescent="0.3">
      <c r="A2677" s="3">
        <v>20191231</v>
      </c>
      <c r="B2677" s="29">
        <f>板块策略指数!B2677</f>
        <v>6.5674403257262436E-3</v>
      </c>
      <c r="C2677" s="29">
        <f>板块策略指数!C2677</f>
        <v>2.1508903834468001E-2</v>
      </c>
      <c r="D2677" s="29">
        <f>板块策略指数!E2677</f>
        <v>4.6463771136018503E-3</v>
      </c>
      <c r="E2677" s="29">
        <f>板块策略指数!F2677</f>
        <v>-1.39054275947512E-3</v>
      </c>
      <c r="F2677">
        <f t="shared" si="413"/>
        <v>0.3</v>
      </c>
      <c r="G2677">
        <f t="shared" si="414"/>
        <v>0.2</v>
      </c>
      <c r="H2677">
        <f t="shared" si="415"/>
        <v>0.3</v>
      </c>
      <c r="I2677">
        <f t="shared" si="416"/>
        <v>0.2</v>
      </c>
      <c r="J2677">
        <f t="shared" si="417"/>
        <v>7.2280619790552206E-3</v>
      </c>
      <c r="K2677" s="28">
        <f t="shared" si="418"/>
        <v>5.8331032000000276</v>
      </c>
      <c r="L2677" s="28">
        <f t="shared" si="419"/>
        <v>3.9590682000000204</v>
      </c>
      <c r="M2677" s="28">
        <f t="shared" si="420"/>
        <v>6.4887506600323253</v>
      </c>
      <c r="N2677" s="28">
        <f t="shared" si="421"/>
        <v>3.2310400721540775</v>
      </c>
      <c r="O2677" s="7">
        <f t="shared" si="422"/>
        <v>5.5910061593502576</v>
      </c>
      <c r="P2677" s="7">
        <f>[1]!S_PQ_PctChange("H00906.CSI",$A$3,$A2677)/100</f>
        <v>1.7986084655588188</v>
      </c>
    </row>
    <row r="2678" spans="1:16" x14ac:dyDescent="0.3">
      <c r="A2678" s="3">
        <v>20200102</v>
      </c>
      <c r="B2678" s="29">
        <f>板块策略指数!B2678</f>
        <v>2.8708786368102902E-2</v>
      </c>
      <c r="C2678" s="29">
        <f>板块策略指数!C2678</f>
        <v>2.4864146857267529E-3</v>
      </c>
      <c r="D2678" s="29">
        <f>板块策略指数!E2678</f>
        <v>1.39208827843547E-2</v>
      </c>
      <c r="E2678" s="29">
        <f>板块策略指数!F2678</f>
        <v>1.3583918781822E-2</v>
      </c>
      <c r="F2678">
        <f t="shared" si="413"/>
        <v>0.30375170723001321</v>
      </c>
      <c r="G2678">
        <f t="shared" si="414"/>
        <v>0.1973392690402101</v>
      </c>
      <c r="H2678">
        <f t="shared" si="415"/>
        <v>0.29938521301956234</v>
      </c>
      <c r="I2678">
        <f t="shared" si="416"/>
        <v>0.19952381071021438</v>
      </c>
      <c r="J2678">
        <f t="shared" si="417"/>
        <v>1.6002967439247031E-2</v>
      </c>
      <c r="K2678" s="28">
        <f t="shared" si="418"/>
        <v>6.0292733000000283</v>
      </c>
      <c r="L2678" s="28">
        <f t="shared" si="419"/>
        <v>3.9713985000000216</v>
      </c>
      <c r="M2678" s="28">
        <f t="shared" si="420"/>
        <v>6.5930006801718939</v>
      </c>
      <c r="N2678" s="28">
        <f t="shared" si="421"/>
        <v>3.2885141768568529</v>
      </c>
      <c r="O2678" s="7">
        <f t="shared" si="422"/>
        <v>5.6964818163102162</v>
      </c>
      <c r="P2678" s="7">
        <f>[1]!S_PQ_PctChange("H00906.CSI",$A$3,$A2678)/100</f>
        <v>1.8400241045000976</v>
      </c>
    </row>
    <row r="2679" spans="1:16" x14ac:dyDescent="0.3">
      <c r="A2679" s="3">
        <v>20200103</v>
      </c>
      <c r="B2679" s="29">
        <f>板块策略指数!B2679</f>
        <v>8.212228709332213E-4</v>
      </c>
      <c r="C2679" s="29">
        <f>板块策略指数!C2679</f>
        <v>-2.4472791710421255E-3</v>
      </c>
      <c r="D2679" s="29">
        <f>板块策略指数!E2679</f>
        <v>-8.2207477768511394E-3</v>
      </c>
      <c r="E2679" s="29">
        <f>板块策略指数!F2679</f>
        <v>3.5579307642195798E-4</v>
      </c>
      <c r="F2679">
        <f t="shared" si="413"/>
        <v>0.30480085424294079</v>
      </c>
      <c r="G2679">
        <f t="shared" si="414"/>
        <v>0.19737417094218579</v>
      </c>
      <c r="H2679">
        <f t="shared" si="415"/>
        <v>0.29770512495331197</v>
      </c>
      <c r="I2679">
        <f t="shared" si="416"/>
        <v>0.20011984986156151</v>
      </c>
      <c r="J2679">
        <f t="shared" si="417"/>
        <v>-2.6236775676091377E-3</v>
      </c>
      <c r="K2679" s="28">
        <f t="shared" si="418"/>
        <v>6.0350459000000285</v>
      </c>
      <c r="L2679" s="28">
        <f t="shared" si="419"/>
        <v>3.9592321000000217</v>
      </c>
      <c r="M2679" s="28">
        <f t="shared" si="420"/>
        <v>6.5305805367107421</v>
      </c>
      <c r="N2679" s="28">
        <f t="shared" si="421"/>
        <v>3.2900400005091157</v>
      </c>
      <c r="O2679" s="7">
        <f t="shared" si="422"/>
        <v>5.6789124071868606</v>
      </c>
      <c r="P2679" s="7">
        <f>[1]!S_PQ_PctChange("H00906.CSI",$A$3,$A2679)/100</f>
        <v>1.8380609222473487</v>
      </c>
    </row>
    <row r="2680" spans="1:16" x14ac:dyDescent="0.3">
      <c r="A2680" s="3">
        <v>20200106</v>
      </c>
      <c r="B2680" s="29">
        <f>板块策略指数!B2680</f>
        <v>1.2486499910398604E-2</v>
      </c>
      <c r="C2680" s="29">
        <f>板块策略指数!C2680</f>
        <v>-6.121250102410063E-3</v>
      </c>
      <c r="D2680" s="29">
        <f>板块策略指数!E2680</f>
        <v>-4.62320027321744E-3</v>
      </c>
      <c r="E2680" s="29">
        <f>板块策略指数!F2680</f>
        <v>-7.2878117622804496E-3</v>
      </c>
      <c r="F2680">
        <f t="shared" si="413"/>
        <v>0.30867992791759791</v>
      </c>
      <c r="G2680">
        <f t="shared" si="414"/>
        <v>0.19621250979613947</v>
      </c>
      <c r="H2680">
        <f t="shared" si="415"/>
        <v>0.29639904098029196</v>
      </c>
      <c r="I2680">
        <f t="shared" si="416"/>
        <v>0.19870852130597075</v>
      </c>
      <c r="J2680">
        <f t="shared" si="417"/>
        <v>-2.3706703560832758E-4</v>
      </c>
      <c r="K2680" s="28">
        <f t="shared" si="418"/>
        <v>6.1228890000000291</v>
      </c>
      <c r="L2680" s="28">
        <f t="shared" si="419"/>
        <v>3.9288754000000212</v>
      </c>
      <c r="M2680" s="28">
        <f t="shared" si="420"/>
        <v>6.4957651547159356</v>
      </c>
      <c r="N2680" s="28">
        <f t="shared" si="421"/>
        <v>3.2587749965327522</v>
      </c>
      <c r="O2680" s="7">
        <f t="shared" si="422"/>
        <v>5.6773290572214012</v>
      </c>
      <c r="P2680" s="7">
        <f>[1]!S_PQ_PctChange("H00906.CSI",$A$3,$A2680)/100</f>
        <v>1.8367323076409807</v>
      </c>
    </row>
    <row r="2681" spans="1:16" x14ac:dyDescent="0.3">
      <c r="A2681" s="3">
        <v>20200107</v>
      </c>
      <c r="B2681" s="29">
        <f>板块策略指数!B2681</f>
        <v>1.9457105115634955E-2</v>
      </c>
      <c r="C2681" s="29">
        <f>板块策略指数!C2681</f>
        <v>1.8405030080492712E-2</v>
      </c>
      <c r="D2681" s="29">
        <f>板块策略指数!E2681</f>
        <v>1.7914005477551499E-2</v>
      </c>
      <c r="E2681" s="29">
        <f>板块策略指数!F2681</f>
        <v>5.5999232978421604E-3</v>
      </c>
      <c r="F2681">
        <f t="shared" si="413"/>
        <v>0.30971814062329173</v>
      </c>
      <c r="G2681">
        <f t="shared" si="414"/>
        <v>0.19666927862328587</v>
      </c>
      <c r="H2681">
        <f t="shared" si="415"/>
        <v>0.29694579529752091</v>
      </c>
      <c r="I2681">
        <f t="shared" si="416"/>
        <v>0.19666678545590144</v>
      </c>
      <c r="J2681">
        <f t="shared" si="417"/>
        <v>1.6039761471149275E-2</v>
      </c>
      <c r="K2681" s="28">
        <f t="shared" si="418"/>
        <v>6.2614798000000293</v>
      </c>
      <c r="L2681" s="28">
        <f t="shared" si="419"/>
        <v>4.0195915000000229</v>
      </c>
      <c r="M2681" s="28">
        <f t="shared" si="420"/>
        <v>6.6300443327559568</v>
      </c>
      <c r="N2681" s="28">
        <f t="shared" si="421"/>
        <v>3.2826238098561031</v>
      </c>
      <c r="O2681" s="7">
        <f t="shared" si="422"/>
        <v>5.7844318225636071</v>
      </c>
      <c r="P2681" s="7">
        <f>[1]!S_PQ_PctChange("H00906.CSI",$A$3,$A2681)/100</f>
        <v>1.8610452199170728</v>
      </c>
    </row>
    <row r="2682" spans="1:16" x14ac:dyDescent="0.3">
      <c r="A2682" s="3">
        <v>20200108</v>
      </c>
      <c r="B2682" s="29">
        <f>板块策略指数!B2682</f>
        <v>-1.6552975882408956E-2</v>
      </c>
      <c r="C2682" s="29">
        <f>板块策略指数!C2682</f>
        <v>-9.2338589703964483E-3</v>
      </c>
      <c r="D2682" s="29">
        <f>板块策略指数!E2682</f>
        <v>-1.7332567562462599E-3</v>
      </c>
      <c r="E2682" s="29">
        <f>板块策略指数!F2682</f>
        <v>-1.7053402836710401E-2</v>
      </c>
      <c r="F2682">
        <f t="shared" si="413"/>
        <v>0.30792040186374192</v>
      </c>
      <c r="G2682">
        <f t="shared" si="414"/>
        <v>0.19698290241359739</v>
      </c>
      <c r="H2682">
        <f t="shared" si="415"/>
        <v>0.29967094281270285</v>
      </c>
      <c r="I2682">
        <f t="shared" si="416"/>
        <v>0.19542575290995778</v>
      </c>
      <c r="J2682">
        <f t="shared" si="417"/>
        <v>-1.0811294517617653E-2</v>
      </c>
      <c r="K2682" s="28">
        <f t="shared" si="418"/>
        <v>6.1412807000000287</v>
      </c>
      <c r="L2682" s="28">
        <f t="shared" si="419"/>
        <v>3.973241300000022</v>
      </c>
      <c r="M2682" s="28">
        <f t="shared" si="420"/>
        <v>6.6168195068657489</v>
      </c>
      <c r="N2682" s="28">
        <f t="shared" si="421"/>
        <v>3.2095905008285399</v>
      </c>
      <c r="O2682" s="7">
        <f t="shared" si="422"/>
        <v>5.7110833319951748</v>
      </c>
      <c r="P2682" s="7">
        <f>[1]!S_PQ_PctChange("H00906.CSI",$A$3,$A2682)/100</f>
        <v>1.8264935771724544</v>
      </c>
    </row>
    <row r="2683" spans="1:16" x14ac:dyDescent="0.3">
      <c r="A2683" s="3">
        <v>20200109</v>
      </c>
      <c r="B2683" s="29">
        <f>板块策略指数!B2683</f>
        <v>2.6298868212812312E-2</v>
      </c>
      <c r="C2683" s="29">
        <f>板块策略指数!C2683</f>
        <v>3.1147312317220656E-2</v>
      </c>
      <c r="D2683" s="29">
        <f>板块策略指数!E2683</f>
        <v>1.3035707480396201E-2</v>
      </c>
      <c r="E2683" s="29">
        <f>板块策略指数!F2683</f>
        <v>8.8236062203927903E-3</v>
      </c>
      <c r="F2683">
        <f t="shared" si="413"/>
        <v>0.30986316711779699</v>
      </c>
      <c r="G2683">
        <f t="shared" si="414"/>
        <v>0.1991621871637731</v>
      </c>
      <c r="H2683">
        <f t="shared" si="415"/>
        <v>0.29766449005979789</v>
      </c>
      <c r="I2683">
        <f t="shared" si="416"/>
        <v>0.19331015565863185</v>
      </c>
      <c r="J2683">
        <f t="shared" si="417"/>
        <v>1.9864228691161855E-2</v>
      </c>
      <c r="K2683" s="28">
        <f t="shared" si="418"/>
        <v>6.3290883000000289</v>
      </c>
      <c r="L2683" s="28">
        <f t="shared" si="419"/>
        <v>4.1281444000000223</v>
      </c>
      <c r="M2683" s="28">
        <f t="shared" si="420"/>
        <v>6.7161101378882266</v>
      </c>
      <c r="N2683" s="28">
        <f t="shared" si="421"/>
        <v>3.2467342697569572</v>
      </c>
      <c r="O2683" s="7">
        <f t="shared" si="422"/>
        <v>5.844393826067372</v>
      </c>
      <c r="P2683" s="7">
        <f>[1]!S_PQ_PctChange("H00906.CSI",$A$3,$A2683)/100</f>
        <v>1.8629132144164096</v>
      </c>
    </row>
    <row r="2684" spans="1:16" x14ac:dyDescent="0.3">
      <c r="A2684" s="3">
        <v>20200110</v>
      </c>
      <c r="B2684" s="29">
        <f>板块策略指数!B2684</f>
        <v>2.2556420830677874E-3</v>
      </c>
      <c r="C2684" s="29">
        <f>板块策略指数!C2684</f>
        <v>6.6810911174809773E-3</v>
      </c>
      <c r="D2684" s="29">
        <f>板块策略指数!E2684</f>
        <v>3.65262806558359E-3</v>
      </c>
      <c r="E2684" s="29">
        <f>板块策略指数!F2684</f>
        <v>-2.19136598839681E-3</v>
      </c>
      <c r="F2684">
        <f t="shared" si="413"/>
        <v>0.3097279465117313</v>
      </c>
      <c r="G2684">
        <f t="shared" si="414"/>
        <v>0.19995428989217648</v>
      </c>
      <c r="H2684">
        <f t="shared" si="415"/>
        <v>0.29794930901567235</v>
      </c>
      <c r="I2684">
        <f t="shared" si="416"/>
        <v>0.19236845458041957</v>
      </c>
      <c r="J2684">
        <f t="shared" si="417"/>
        <v>2.693205489539564E-3</v>
      </c>
      <c r="K2684" s="28">
        <f t="shared" si="418"/>
        <v>6.3456201000000281</v>
      </c>
      <c r="L2684" s="28">
        <f t="shared" si="419"/>
        <v>4.1624060000000229</v>
      </c>
      <c r="M2684" s="28">
        <f t="shared" si="420"/>
        <v>6.7442942183350105</v>
      </c>
      <c r="N2684" s="28">
        <f t="shared" si="421"/>
        <v>3.2374281207164524</v>
      </c>
      <c r="O2684" s="7">
        <f t="shared" si="422"/>
        <v>5.8628271850923079</v>
      </c>
      <c r="P2684" s="7">
        <f>[1]!S_PQ_PctChange("H00906.CSI",$A$3,$A2684)/100</f>
        <v>1.8601111705382953</v>
      </c>
    </row>
    <row r="2685" spans="1:16" x14ac:dyDescent="0.3">
      <c r="A2685" s="3">
        <v>20200113</v>
      </c>
      <c r="B2685" s="29">
        <f>板块策略指数!B2685</f>
        <v>2.2316904191655603E-2</v>
      </c>
      <c r="C2685" s="29">
        <f>板块策略指数!C2685</f>
        <v>9.4574506538230071E-3</v>
      </c>
      <c r="D2685" s="29">
        <f>板块策略指数!E2685</f>
        <v>8.9410311598627102E-3</v>
      </c>
      <c r="E2685" s="29">
        <f>板块策略指数!F2685</f>
        <v>7.13953689855127E-3</v>
      </c>
      <c r="F2685">
        <f t="shared" si="413"/>
        <v>0.31262580547607016</v>
      </c>
      <c r="G2685">
        <f t="shared" si="414"/>
        <v>0.19928638646918895</v>
      </c>
      <c r="H2685">
        <f t="shared" si="415"/>
        <v>0.29680215860383213</v>
      </c>
      <c r="I2685">
        <f t="shared" si="416"/>
        <v>0.1912856494509084</v>
      </c>
      <c r="J2685">
        <f t="shared" si="417"/>
        <v>1.2840622473018898E-2</v>
      </c>
      <c r="K2685" s="28">
        <f t="shared" si="418"/>
        <v>6.5095516000000275</v>
      </c>
      <c r="L2685" s="28">
        <f t="shared" si="419"/>
        <v>4.2112292000000231</v>
      </c>
      <c r="M2685" s="28">
        <f t="shared" si="420"/>
        <v>6.813536194252289</v>
      </c>
      <c r="N2685" s="28">
        <f t="shared" si="421"/>
        <v>3.2676813951392658</v>
      </c>
      <c r="O2685" s="7">
        <f t="shared" si="422"/>
        <v>5.950950158073649</v>
      </c>
      <c r="P2685" s="7">
        <f>[1]!S_PQ_PctChange("H00906.CSI",$A$3,$A2685)/100</f>
        <v>1.891382797602478</v>
      </c>
    </row>
    <row r="2686" spans="1:16" x14ac:dyDescent="0.3">
      <c r="A2686" s="3">
        <v>20200114</v>
      </c>
      <c r="B2686" s="29">
        <f>板块策略指数!B2686</f>
        <v>-4.2826258760909454E-3</v>
      </c>
      <c r="C2686" s="29">
        <f>板块策略指数!C2686</f>
        <v>-8.6478445430877623E-3</v>
      </c>
      <c r="D2686" s="29">
        <f>板块策略指数!E2686</f>
        <v>-4.3751862555574004E-3</v>
      </c>
      <c r="E2686" s="29">
        <f>板块策略指数!F2686</f>
        <v>-2.9640484807140701E-3</v>
      </c>
      <c r="F2686">
        <f t="shared" si="413"/>
        <v>0.31282850294606934</v>
      </c>
      <c r="G2686">
        <f t="shared" si="414"/>
        <v>0.19854136124034191</v>
      </c>
      <c r="H2686">
        <f t="shared" si="415"/>
        <v>0.29696698831390894</v>
      </c>
      <c r="I2686">
        <f t="shared" si="416"/>
        <v>0.19166314749967947</v>
      </c>
      <c r="J2686">
        <f t="shared" si="417"/>
        <v>-4.9278017173854695E-3</v>
      </c>
      <c r="K2686" s="28">
        <f t="shared" si="418"/>
        <v>6.4773910000000274</v>
      </c>
      <c r="L2686" s="28">
        <f t="shared" si="419"/>
        <v>4.1661633000000231</v>
      </c>
      <c r="M2686" s="28">
        <f t="shared" si="420"/>
        <v>6.7793505180878961</v>
      </c>
      <c r="N2686" s="28">
        <f t="shared" si="421"/>
        <v>3.2550317805838311</v>
      </c>
      <c r="O2686" s="7">
        <f t="shared" si="422"/>
        <v>5.9166972539472331</v>
      </c>
      <c r="P2686" s="7">
        <f>[1]!S_PQ_PctChange("H00906.CSI",$A$3,$A2686)/100</f>
        <v>1.8818546911506666</v>
      </c>
    </row>
    <row r="2687" spans="1:16" x14ac:dyDescent="0.3">
      <c r="A2687" s="3">
        <v>20200115</v>
      </c>
      <c r="B2687" s="29">
        <f>板块策略指数!B2687</f>
        <v>1.2894912142484014E-2</v>
      </c>
      <c r="C2687" s="29">
        <f>板块策略指数!C2687</f>
        <v>8.2152261814875671E-3</v>
      </c>
      <c r="D2687" s="29">
        <f>板块策略指数!E2687</f>
        <v>-2.27657559445699E-3</v>
      </c>
      <c r="E2687" s="29">
        <f>板块策略指数!F2687</f>
        <v>-1.14080068067581E-2</v>
      </c>
      <c r="F2687">
        <f t="shared" si="413"/>
        <v>0.31597690660043265</v>
      </c>
      <c r="G2687">
        <f t="shared" si="414"/>
        <v>0.19961302868398709</v>
      </c>
      <c r="H2687">
        <f t="shared" si="415"/>
        <v>0.29546291643235179</v>
      </c>
      <c r="I2687">
        <f t="shared" si="416"/>
        <v>0.18894714828322817</v>
      </c>
      <c r="J2687">
        <f t="shared" si="417"/>
        <v>2.8023959608883394E-3</v>
      </c>
      <c r="K2687" s="28">
        <f t="shared" si="418"/>
        <v>6.5738113000000276</v>
      </c>
      <c r="L2687" s="28">
        <f t="shared" si="419"/>
        <v>4.2086045000000238</v>
      </c>
      <c r="M2687" s="28">
        <f t="shared" si="420"/>
        <v>6.7616402385576908</v>
      </c>
      <c r="N2687" s="28">
        <f t="shared" si="421"/>
        <v>3.206490349067959</v>
      </c>
      <c r="O2687" s="7">
        <f t="shared" si="422"/>
        <v>5.9360805783943817</v>
      </c>
      <c r="P2687" s="7">
        <f>[1]!S_PQ_PctChange("H00906.CSI",$A$3,$A2687)/100</f>
        <v>1.8682421647342402</v>
      </c>
    </row>
    <row r="2688" spans="1:16" x14ac:dyDescent="0.3">
      <c r="A2688" s="3">
        <v>20200116</v>
      </c>
      <c r="B2688" s="29">
        <f>板块策略指数!B2688</f>
        <v>1.569474011056958E-3</v>
      </c>
      <c r="C2688" s="29">
        <f>板块策略指数!C2688</f>
        <v>6.5169087036651566E-3</v>
      </c>
      <c r="D2688" s="29">
        <f>板块策略指数!E2688</f>
        <v>-3.3447036184972101E-3</v>
      </c>
      <c r="E2688" s="29">
        <f>板块策略指数!F2688</f>
        <v>-6.3193996567062899E-3</v>
      </c>
      <c r="F2688">
        <f t="shared" si="413"/>
        <v>0.31659486861679542</v>
      </c>
      <c r="G2688">
        <f t="shared" si="414"/>
        <v>0.20099136893233061</v>
      </c>
      <c r="H2688">
        <f t="shared" si="415"/>
        <v>0.29458824166329717</v>
      </c>
      <c r="I2688">
        <f t="shared" si="416"/>
        <v>0.18782552078757639</v>
      </c>
      <c r="J2688">
        <f t="shared" si="417"/>
        <v>-3.8549100272050152E-4</v>
      </c>
      <c r="K2688" s="28">
        <f t="shared" si="418"/>
        <v>6.585698200000027</v>
      </c>
      <c r="L2688" s="28">
        <f t="shared" si="419"/>
        <v>4.2425485000000238</v>
      </c>
      <c r="M2688" s="28">
        <f t="shared" si="420"/>
        <v>6.7356798523663128</v>
      </c>
      <c r="N2688" s="28">
        <f t="shared" si="421"/>
        <v>3.1799078554001206</v>
      </c>
      <c r="O2688" s="7">
        <f t="shared" si="422"/>
        <v>5.9334067817372667</v>
      </c>
      <c r="P2688" s="7">
        <f>[1]!S_PQ_PctChange("H00906.CSI",$A$3,$A2688)/100</f>
        <v>1.8587292278532086</v>
      </c>
    </row>
    <row r="2689" spans="1:16" x14ac:dyDescent="0.3">
      <c r="A2689" s="3">
        <v>20200117</v>
      </c>
      <c r="B2689" s="29">
        <f>板块策略指数!B2689</f>
        <v>-3.3039674581306043E-3</v>
      </c>
      <c r="C2689" s="29">
        <f>板块策略指数!C2689</f>
        <v>9.2574060115991393E-3</v>
      </c>
      <c r="D2689" s="29">
        <f>板块策略指数!E2689</f>
        <v>-1.3481983741816599E-3</v>
      </c>
      <c r="E2689" s="29">
        <f>板块策略指数!F2689</f>
        <v>1.1278655047516799E-3</v>
      </c>
      <c r="F2689">
        <f t="shared" si="413"/>
        <v>0.31535039376250407</v>
      </c>
      <c r="G2689">
        <f t="shared" si="414"/>
        <v>0.20272444947378354</v>
      </c>
      <c r="H2689">
        <f t="shared" si="415"/>
        <v>0.29400605494263782</v>
      </c>
      <c r="I2689">
        <f t="shared" si="416"/>
        <v>0.18791910182107427</v>
      </c>
      <c r="J2689">
        <f t="shared" si="417"/>
        <v>6.2931810105750744E-4</v>
      </c>
      <c r="K2689" s="28">
        <f t="shared" si="418"/>
        <v>6.560635300000027</v>
      </c>
      <c r="L2689" s="28">
        <f t="shared" si="419"/>
        <v>4.2910809000000238</v>
      </c>
      <c r="M2689" s="28">
        <f t="shared" si="420"/>
        <v>6.7252506213661629</v>
      </c>
      <c r="N2689" s="28">
        <f t="shared" si="421"/>
        <v>3.1846222292832671</v>
      </c>
      <c r="O2689" s="7">
        <f t="shared" si="422"/>
        <v>5.9377701001270085</v>
      </c>
      <c r="P2689" s="7">
        <f>[1]!S_PQ_PctChange("H00906.CSI",$A$3,$A2689)/100</f>
        <v>1.859531911876783</v>
      </c>
    </row>
    <row r="2690" spans="1:16" x14ac:dyDescent="0.3">
      <c r="A2690" s="3">
        <v>20200120</v>
      </c>
      <c r="B2690" s="29">
        <f>板块策略指数!B2690</f>
        <v>1.9152623325185452E-2</v>
      </c>
      <c r="C2690" s="29">
        <f>板块策略指数!C2690</f>
        <v>1.4885276087916255E-2</v>
      </c>
      <c r="D2690" s="29">
        <f>板块策略指数!E2690</f>
        <v>1.37749373873382E-3</v>
      </c>
      <c r="E2690" s="29">
        <f>板块策略指数!F2690</f>
        <v>5.9809664113665301E-3</v>
      </c>
      <c r="F2690">
        <f t="shared" ref="F2690:F2753" si="423">IF(MID($A2690,6,1)&lt;&gt;MID($A2691,6,1),0.3,F2689*(1+B2690)/(1+$J2690))</f>
        <v>0.31802348081239712</v>
      </c>
      <c r="G2690">
        <f t="shared" ref="G2690:G2753" si="424">IF(MID($A2690,6,1)&lt;&gt;MID($A2691,6,1),0.2,G2689*(1+C2690)/(1+$J2690))</f>
        <v>0.20358682239399964</v>
      </c>
      <c r="H2690">
        <f t="shared" ref="H2690:H2753" si="425">IF(MID($A2690,6,1)&lt;&gt;MID($A2691,6,1),0.3,H2689*(1+D2690)/(1+$J2690))</f>
        <v>0.29132696421411047</v>
      </c>
      <c r="I2690">
        <f t="shared" ref="I2690:I2753" si="426">IF(MID($A2690,6,1)&lt;&gt;MID($A2691,6,1),0.2,I2689*(1+E2690)/(1+$J2690))</f>
        <v>0.1870627325794926</v>
      </c>
      <c r="J2690">
        <f t="shared" si="417"/>
        <v>1.0586326043249578E-2</v>
      </c>
      <c r="K2690" s="28">
        <f t="shared" si="418"/>
        <v>6.7054413000000288</v>
      </c>
      <c r="L2690" s="28">
        <f t="shared" si="419"/>
        <v>4.3698401000000251</v>
      </c>
      <c r="M2690" s="28">
        <f t="shared" si="420"/>
        <v>6.7358921057272445</v>
      </c>
      <c r="N2690" s="28">
        <f t="shared" si="421"/>
        <v>3.2096503142808679</v>
      </c>
      <c r="O2690" s="7">
        <f t="shared" si="422"/>
        <v>6.0112155964200609</v>
      </c>
      <c r="P2690" s="7">
        <f>[1]!S_PQ_PctChange("H00906.CSI",$A$3,$A2690)/100</f>
        <v>1.8854458654839616</v>
      </c>
    </row>
    <row r="2691" spans="1:16" x14ac:dyDescent="0.3">
      <c r="A2691" s="3">
        <v>20200121</v>
      </c>
      <c r="B2691" s="29">
        <f>板块策略指数!B2691</f>
        <v>-8.8997109094842396E-3</v>
      </c>
      <c r="C2691" s="29">
        <f>板块策略指数!C2691</f>
        <v>1.3044764591779829E-2</v>
      </c>
      <c r="D2691" s="29">
        <f>板块策略指数!E2691</f>
        <v>-2.1162297227852098E-2</v>
      </c>
      <c r="E2691" s="29">
        <f>板块策略指数!F2691</f>
        <v>-1.69213681321006E-2</v>
      </c>
      <c r="F2691">
        <f t="shared" si="423"/>
        <v>0.31821784990375379</v>
      </c>
      <c r="G2691">
        <f t="shared" si="424"/>
        <v>0.20822172876377257</v>
      </c>
      <c r="H2691">
        <f t="shared" si="425"/>
        <v>0.28789831291412177</v>
      </c>
      <c r="I2691">
        <f t="shared" si="426"/>
        <v>0.18566210841835162</v>
      </c>
      <c r="J2691">
        <f t="shared" ref="J2691:J2754" si="427">SUMPRODUCT(F2690:I2690,B2691:E2691)</f>
        <v>-9.5050800385011475E-3</v>
      </c>
      <c r="K2691" s="28">
        <f t="shared" ref="K2691:K2754" si="428">(1+K2690)*(1+B2691)-1</f>
        <v>6.6368651000000281</v>
      </c>
      <c r="L2691" s="28">
        <f t="shared" ref="L2691:L2754" si="429">(1+L2690)*(1+C2691)-1</f>
        <v>4.439888400000024</v>
      </c>
      <c r="M2691" s="28">
        <f t="shared" ref="M2691:M2754" si="430">(1+M2690)*(1+D2691)-1</f>
        <v>6.5721828576632495</v>
      </c>
      <c r="N2691" s="28">
        <f t="shared" ref="N2691:N2754" si="431">(1+N2690)*(1+E2691)-1</f>
        <v>3.1384172716055083</v>
      </c>
      <c r="O2691" s="7">
        <f t="shared" si="422"/>
        <v>5.9445734310089007</v>
      </c>
      <c r="P2691" s="7">
        <f>[1]!S_PQ_PctChange("H00906.CSI",$A$3,$A2691)/100</f>
        <v>1.8401678244541819</v>
      </c>
    </row>
    <row r="2692" spans="1:16" x14ac:dyDescent="0.3">
      <c r="A2692" s="3">
        <v>20200122</v>
      </c>
      <c r="B2692" s="29">
        <f>板块策略指数!B2692</f>
        <v>1.7134831935161413E-2</v>
      </c>
      <c r="C2692" s="29">
        <f>板块策略指数!C2692</f>
        <v>-1.07464704606808E-2</v>
      </c>
      <c r="D2692" s="29">
        <f>板块策略指数!E2692</f>
        <v>-3.5410895568062E-3</v>
      </c>
      <c r="E2692" s="29">
        <f>板块策略指数!F2692</f>
        <v>2.1965559019847302E-3</v>
      </c>
      <c r="F2692">
        <f t="shared" si="423"/>
        <v>0.3228300344926569</v>
      </c>
      <c r="G2692">
        <f t="shared" si="424"/>
        <v>0.20544923325243719</v>
      </c>
      <c r="H2692">
        <f t="shared" si="425"/>
        <v>0.28613394549984528</v>
      </c>
      <c r="I2692">
        <f t="shared" si="426"/>
        <v>0.1855867867550603</v>
      </c>
      <c r="J2692">
        <f t="shared" si="427"/>
        <v>2.6033042101764087E-3</v>
      </c>
      <c r="K2692" s="28">
        <f t="shared" si="428"/>
        <v>6.7677215000000279</v>
      </c>
      <c r="L2692" s="28">
        <f t="shared" si="429"/>
        <v>4.3814288000000241</v>
      </c>
      <c r="M2692" s="28">
        <f t="shared" si="430"/>
        <v>6.5453690800237512</v>
      </c>
      <c r="N2692" s="28">
        <f t="shared" si="431"/>
        <v>3.1475075364883294</v>
      </c>
      <c r="O2692" s="7">
        <f t="shared" ref="O2692:O2755" si="432">(1+O2691)*(1+J2692)-1</f>
        <v>5.9626522682597258</v>
      </c>
      <c r="P2692" s="7">
        <f>[1]!S_PQ_PctChange("H00906.CSI",$A$3,$A2692)/100</f>
        <v>1.8558566532903371</v>
      </c>
    </row>
    <row r="2693" spans="1:16" x14ac:dyDescent="0.3">
      <c r="A2693" s="3">
        <v>20200123</v>
      </c>
      <c r="B2693" s="29">
        <f>板块策略指数!B2693</f>
        <v>-2.2988491541567204E-2</v>
      </c>
      <c r="C2693" s="29">
        <f>板块策略指数!C2693</f>
        <v>-2.4788714105071826E-2</v>
      </c>
      <c r="D2693" s="29">
        <f>板块策略指数!E2693</f>
        <v>-3.9442611339421903E-2</v>
      </c>
      <c r="E2693" s="29">
        <f>板块策略指数!F2693</f>
        <v>-2.9035619815257499E-2</v>
      </c>
      <c r="F2693">
        <f t="shared" si="423"/>
        <v>0.3</v>
      </c>
      <c r="G2693">
        <f t="shared" si="424"/>
        <v>0.2</v>
      </c>
      <c r="H2693">
        <f t="shared" si="425"/>
        <v>0.3</v>
      </c>
      <c r="I2693">
        <f t="shared" si="426"/>
        <v>0.2</v>
      </c>
      <c r="J2693">
        <f t="shared" si="427"/>
        <v>-2.9188695209820092E-2</v>
      </c>
      <c r="K2693" s="28">
        <f t="shared" si="428"/>
        <v>6.5891533000000271</v>
      </c>
      <c r="L2693" s="28">
        <f t="shared" si="429"/>
        <v>4.2480301000000242</v>
      </c>
      <c r="M2693" s="28">
        <f t="shared" si="430"/>
        <v>6.2477600199878829</v>
      </c>
      <c r="N2693" s="28">
        <f t="shared" si="431"/>
        <v>3.0270820844779394</v>
      </c>
      <c r="O2693" s="7">
        <f t="shared" si="432"/>
        <v>5.7594215333495296</v>
      </c>
      <c r="P2693" s="7">
        <f>[1]!S_PQ_PctChange("H00906.CSI",$A$3,$A2693)/100</f>
        <v>1.7642088834257583</v>
      </c>
    </row>
    <row r="2694" spans="1:16" x14ac:dyDescent="0.3">
      <c r="A2694" s="3">
        <v>20200203</v>
      </c>
      <c r="B2694" s="29">
        <f>板块策略指数!B2694</f>
        <v>-7.5605627837297712E-2</v>
      </c>
      <c r="C2694" s="29">
        <f>板块策略指数!C2694</f>
        <v>-5.1465863353184649E-2</v>
      </c>
      <c r="D2694" s="29">
        <f>板块策略指数!E2694</f>
        <v>-8.5339512478308302E-2</v>
      </c>
      <c r="E2694" s="29">
        <f>板块策略指数!F2694</f>
        <v>-7.4244459386237097E-2</v>
      </c>
      <c r="F2694">
        <f t="shared" si="423"/>
        <v>0.299294167459075</v>
      </c>
      <c r="G2694">
        <f t="shared" si="424"/>
        <v>0.20473998492658763</v>
      </c>
      <c r="H2694">
        <f t="shared" si="425"/>
        <v>0.29614259602213733</v>
      </c>
      <c r="I2694">
        <f t="shared" si="426"/>
        <v>0.19982325159219999</v>
      </c>
      <c r="J2694">
        <f t="shared" si="427"/>
        <v>-7.3425606642566157E-2</v>
      </c>
      <c r="K2694" s="28">
        <f t="shared" si="428"/>
        <v>6.0153706000000247</v>
      </c>
      <c r="L2694" s="28">
        <f t="shared" si="429"/>
        <v>3.9779357000000237</v>
      </c>
      <c r="M2694" s="28">
        <f t="shared" si="430"/>
        <v>5.6292397133223426</v>
      </c>
      <c r="N2694" s="28">
        <f t="shared" si="431"/>
        <v>2.7280935522118739</v>
      </c>
      <c r="O2694" s="7">
        <f t="shared" si="432"/>
        <v>5.2631069067105161</v>
      </c>
      <c r="P2694" s="7">
        <f>[1]!S_PQ_PctChange("H00906.CSI",$A$3,$A2694)/100</f>
        <v>1.5409323499698169</v>
      </c>
    </row>
    <row r="2695" spans="1:16" x14ac:dyDescent="0.3">
      <c r="A2695" s="3">
        <v>20200204</v>
      </c>
      <c r="B2695" s="29">
        <f>板块策略指数!B2695</f>
        <v>4.4256478766781002E-2</v>
      </c>
      <c r="C2695" s="29">
        <f>板块策略指数!C2695</f>
        <v>3.851594547514952E-2</v>
      </c>
      <c r="D2695" s="29">
        <f>板块策略指数!E2695</f>
        <v>2.74621138381296E-2</v>
      </c>
      <c r="E2695" s="29">
        <f>板块策略指数!F2695</f>
        <v>2.0318673401728601E-2</v>
      </c>
      <c r="F2695">
        <f t="shared" si="423"/>
        <v>0.30246058461339015</v>
      </c>
      <c r="G2695">
        <f t="shared" si="424"/>
        <v>0.20576864200914924</v>
      </c>
      <c r="H2695">
        <f t="shared" si="425"/>
        <v>0.29446253823166341</v>
      </c>
      <c r="I2695">
        <f t="shared" si="426"/>
        <v>0.19730823514579712</v>
      </c>
      <c r="J2695">
        <f t="shared" si="427"/>
        <v>3.3324305134641852E-2</v>
      </c>
      <c r="K2695" s="28">
        <f t="shared" si="428"/>
        <v>6.3258462000000248</v>
      </c>
      <c r="L2695" s="28">
        <f t="shared" si="429"/>
        <v>4.169665600000025</v>
      </c>
      <c r="M2695" s="28">
        <f t="shared" si="430"/>
        <v>5.8112926489898511</v>
      </c>
      <c r="N2695" s="28">
        <f t="shared" si="431"/>
        <v>2.8038434675103576</v>
      </c>
      <c r="O2695" s="7">
        <f t="shared" si="432"/>
        <v>5.4718205923606202</v>
      </c>
      <c r="P2695" s="7">
        <f>[1]!S_PQ_PctChange("H00906.CSI",$A$3,$A2695)/100</f>
        <v>1.6023994507677051</v>
      </c>
    </row>
    <row r="2696" spans="1:16" x14ac:dyDescent="0.3">
      <c r="A2696" s="3">
        <v>20200205</v>
      </c>
      <c r="B2696" s="29">
        <f>板块策略指数!B2696</f>
        <v>2.6793628291022557E-2</v>
      </c>
      <c r="C2696" s="29">
        <f>板块策略指数!C2696</f>
        <v>3.7099653022044626E-2</v>
      </c>
      <c r="D2696" s="29">
        <f>板块策略指数!E2696</f>
        <v>1.381742871115E-2</v>
      </c>
      <c r="E2696" s="29">
        <f>板块策略指数!F2696</f>
        <v>2.1300493437197599E-3</v>
      </c>
      <c r="F2696">
        <f t="shared" si="423"/>
        <v>0.30440736754209302</v>
      </c>
      <c r="G2696">
        <f t="shared" si="424"/>
        <v>0.20917168143912679</v>
      </c>
      <c r="H2696">
        <f t="shared" si="425"/>
        <v>0.29261259218176822</v>
      </c>
      <c r="I2696">
        <f t="shared" si="426"/>
        <v>0.19380835883701186</v>
      </c>
      <c r="J2696">
        <f t="shared" si="427"/>
        <v>2.0226953105076405E-2</v>
      </c>
      <c r="K2696" s="28">
        <f t="shared" si="428"/>
        <v>6.5221322000000264</v>
      </c>
      <c r="L2696" s="28">
        <f t="shared" si="429"/>
        <v>4.3614584000000258</v>
      </c>
      <c r="M2696" s="28">
        <f t="shared" si="430"/>
        <v>5.9054071995980495</v>
      </c>
      <c r="N2696" s="28">
        <f t="shared" si="431"/>
        <v>2.8119458417919407</v>
      </c>
      <c r="O2696" s="7">
        <f t="shared" si="432"/>
        <v>5.6027258039867665</v>
      </c>
      <c r="P2696" s="7">
        <f>[1]!S_PQ_PctChange("H00906.CSI",$A$3,$A2696)/100</f>
        <v>1.6408333046623234</v>
      </c>
    </row>
    <row r="2697" spans="1:16" x14ac:dyDescent="0.3">
      <c r="A2697" s="3">
        <v>20200206</v>
      </c>
      <c r="B2697" s="29">
        <f>板块策略指数!B2697</f>
        <v>3.4238031604921761E-2</v>
      </c>
      <c r="C2697" s="29">
        <f>板块策略指数!C2697</f>
        <v>3.471178662880222E-2</v>
      </c>
      <c r="D2697" s="29">
        <f>板块策略指数!E2697</f>
        <v>2.5372472721859399E-2</v>
      </c>
      <c r="E2697" s="29">
        <f>板块策略指数!F2697</f>
        <v>1.0025471126090899E-2</v>
      </c>
      <c r="F2697">
        <f t="shared" si="423"/>
        <v>0.30653772181466038</v>
      </c>
      <c r="G2697">
        <f t="shared" si="424"/>
        <v>0.21073202764248952</v>
      </c>
      <c r="H2697">
        <f t="shared" si="425"/>
        <v>0.2921345532480078</v>
      </c>
      <c r="I2697">
        <f t="shared" si="426"/>
        <v>0.19059569729484227</v>
      </c>
      <c r="J2697">
        <f t="shared" si="427"/>
        <v>2.7050356964299985E-2</v>
      </c>
      <c r="K2697" s="28">
        <f t="shared" si="428"/>
        <v>6.7796752000000273</v>
      </c>
      <c r="L2697" s="28">
        <f t="shared" si="429"/>
        <v>4.5475642000000258</v>
      </c>
      <c r="M2697" s="28">
        <f t="shared" si="430"/>
        <v>6.0806144554031825</v>
      </c>
      <c r="N2697" s="28">
        <f t="shared" si="431"/>
        <v>2.8501623947630486</v>
      </c>
      <c r="O2697" s="7">
        <f t="shared" si="432"/>
        <v>5.7813318939220029</v>
      </c>
      <c r="P2697" s="7">
        <f>[1]!S_PQ_PctChange("H00906.CSI",$A$3,$A2697)/100</f>
        <v>1.6980068435094569</v>
      </c>
    </row>
    <row r="2698" spans="1:16" x14ac:dyDescent="0.3">
      <c r="A2698" s="3">
        <v>20200207</v>
      </c>
      <c r="B2698" s="29">
        <f>板块策略指数!B2698</f>
        <v>1.3678193146161175E-2</v>
      </c>
      <c r="C2698" s="29">
        <f>板块策略指数!C2698</f>
        <v>-1.7638245628594954E-2</v>
      </c>
      <c r="D2698" s="29">
        <f>板块策略指数!E2698</f>
        <v>7.6512551247311898E-3</v>
      </c>
      <c r="E2698" s="29">
        <f>板块策略指数!F2698</f>
        <v>-4.4565999222011196E-3</v>
      </c>
      <c r="F2698">
        <f t="shared" si="423"/>
        <v>0.31015318369442546</v>
      </c>
      <c r="G2698">
        <f t="shared" si="424"/>
        <v>0.20663039517156706</v>
      </c>
      <c r="H2698">
        <f t="shared" si="425"/>
        <v>0.29382273178885404</v>
      </c>
      <c r="I2698">
        <f t="shared" si="426"/>
        <v>0.18939368934515338</v>
      </c>
      <c r="J2698">
        <f t="shared" si="427"/>
        <v>1.8617261281088713E-3</v>
      </c>
      <c r="K2698" s="28">
        <f t="shared" si="428"/>
        <v>6.8860871000000277</v>
      </c>
      <c r="L2698" s="28">
        <f t="shared" si="429"/>
        <v>4.4497149000000258</v>
      </c>
      <c r="M2698" s="28">
        <f t="shared" si="430"/>
        <v>6.134790043041332</v>
      </c>
      <c r="N2698" s="28">
        <f t="shared" si="431"/>
        <v>2.8330037613340857</v>
      </c>
      <c r="O2698" s="7">
        <f t="shared" si="432"/>
        <v>5.7939568766922953</v>
      </c>
      <c r="P2698" s="7">
        <f>[1]!S_PQ_PctChange("H00906.CSI",$A$3,$A2698)/100</f>
        <v>1.7036306360689644</v>
      </c>
    </row>
    <row r="2699" spans="1:16" x14ac:dyDescent="0.3">
      <c r="A2699" s="3">
        <v>20200210</v>
      </c>
      <c r="B2699" s="29">
        <f>板块策略指数!B2699</f>
        <v>-2.3764003316676385E-3</v>
      </c>
      <c r="C2699" s="29">
        <f>板块策略指数!C2699</f>
        <v>-4.3335110979842058E-3</v>
      </c>
      <c r="D2699" s="29">
        <f>板块策略指数!E2699</f>
        <v>8.0512372492919093E-3</v>
      </c>
      <c r="E2699" s="29">
        <f>板块策略指数!F2699</f>
        <v>1.4121081191972101E-3</v>
      </c>
      <c r="F2699">
        <f t="shared" si="423"/>
        <v>0.30910684398411831</v>
      </c>
      <c r="G2699">
        <f t="shared" si="424"/>
        <v>0.20552930791838861</v>
      </c>
      <c r="H2699">
        <f t="shared" si="425"/>
        <v>0.29589229917249826</v>
      </c>
      <c r="I2699">
        <f t="shared" si="426"/>
        <v>0.18947154892499479</v>
      </c>
      <c r="J2699">
        <f t="shared" si="427"/>
        <v>1.000597650060078E-3</v>
      </c>
      <c r="K2699" s="28">
        <f t="shared" si="428"/>
        <v>6.8673466000000278</v>
      </c>
      <c r="L2699" s="28">
        <f t="shared" si="429"/>
        <v>4.4260985000000259</v>
      </c>
      <c r="M2699" s="28">
        <f t="shared" si="430"/>
        <v>6.1922339304017422</v>
      </c>
      <c r="N2699" s="28">
        <f t="shared" si="431"/>
        <v>2.8384163770663786</v>
      </c>
      <c r="O2699" s="7">
        <f t="shared" si="432"/>
        <v>5.8007548939777225</v>
      </c>
      <c r="P2699" s="7">
        <f>[1]!S_PQ_PctChange("H00906.CSI",$A$3,$A2699)/100</f>
        <v>1.7197871672729281</v>
      </c>
    </row>
    <row r="2700" spans="1:16" x14ac:dyDescent="0.3">
      <c r="A2700" s="3">
        <v>20200211</v>
      </c>
      <c r="B2700" s="29">
        <f>板块策略指数!B2700</f>
        <v>-4.2401335159174972E-3</v>
      </c>
      <c r="C2700" s="29">
        <f>板块策略指数!C2700</f>
        <v>3.954756810994056E-3</v>
      </c>
      <c r="D2700" s="29">
        <f>板块策略指数!E2700</f>
        <v>9.0199440041210995E-3</v>
      </c>
      <c r="E2700" s="29">
        <f>板块策略指数!F2700</f>
        <v>9.3471596683638702E-3</v>
      </c>
      <c r="F2700">
        <f t="shared" si="423"/>
        <v>0.3065875855828667</v>
      </c>
      <c r="G2700">
        <f t="shared" si="424"/>
        <v>0.20553189558322191</v>
      </c>
      <c r="H2700">
        <f t="shared" si="425"/>
        <v>0.29738888936631164</v>
      </c>
      <c r="I2700">
        <f t="shared" si="426"/>
        <v>0.19049162946759982</v>
      </c>
      <c r="J2700">
        <f t="shared" si="427"/>
        <v>3.9421169313733264E-3</v>
      </c>
      <c r="K2700" s="28">
        <f t="shared" si="428"/>
        <v>6.8339880000000282</v>
      </c>
      <c r="L2700" s="28">
        <f t="shared" si="429"/>
        <v>4.4475574000000258</v>
      </c>
      <c r="M2700" s="28">
        <f t="shared" si="430"/>
        <v>6.2571074777185061</v>
      </c>
      <c r="N2700" s="28">
        <f t="shared" si="431"/>
        <v>2.8742946678164807</v>
      </c>
      <c r="O2700" s="7">
        <f t="shared" si="432"/>
        <v>5.8275642649913921</v>
      </c>
      <c r="P2700" s="7">
        <f>[1]!S_PQ_PctChange("H00906.CSI",$A$3,$A2700)/100</f>
        <v>1.7353431711388225</v>
      </c>
    </row>
    <row r="2701" spans="1:16" x14ac:dyDescent="0.3">
      <c r="A2701" s="3">
        <v>20200212</v>
      </c>
      <c r="B2701" s="29">
        <f>板块策略指数!B2701</f>
        <v>2.2193804739042231E-2</v>
      </c>
      <c r="C2701" s="29">
        <f>板块策略指数!C2701</f>
        <v>1.2966380124787749E-2</v>
      </c>
      <c r="D2701" s="29">
        <f>板块策略指数!E2701</f>
        <v>6.0167028614416104E-3</v>
      </c>
      <c r="E2701" s="29">
        <f>板块策略指数!F2701</f>
        <v>2.2096764621827099E-3</v>
      </c>
      <c r="F2701">
        <f t="shared" si="423"/>
        <v>0.30977390301380692</v>
      </c>
      <c r="G2701">
        <f t="shared" si="424"/>
        <v>0.2057933217034883</v>
      </c>
      <c r="H2701">
        <f t="shared" si="425"/>
        <v>0.29572425627391313</v>
      </c>
      <c r="I2701">
        <f t="shared" si="426"/>
        <v>0.18870851900879165</v>
      </c>
      <c r="J2701">
        <f t="shared" si="427"/>
        <v>1.1679575147229398E-2</v>
      </c>
      <c r="K2701" s="28">
        <f t="shared" si="428"/>
        <v>7.0078540000000284</v>
      </c>
      <c r="L2701" s="28">
        <f t="shared" si="429"/>
        <v>4.5181925000000263</v>
      </c>
      <c r="M2701" s="28">
        <f t="shared" si="430"/>
        <v>6.3007713370454832</v>
      </c>
      <c r="N2701" s="28">
        <f t="shared" si="431"/>
        <v>2.8828556055515144</v>
      </c>
      <c r="O2701" s="7">
        <f t="shared" si="432"/>
        <v>5.9073073148968973</v>
      </c>
      <c r="P2701" s="7">
        <f>[1]!S_PQ_PctChange("H00906.CSI",$A$3,$A2701)/100</f>
        <v>1.7644520657202105</v>
      </c>
    </row>
    <row r="2702" spans="1:16" x14ac:dyDescent="0.3">
      <c r="A2702" s="3">
        <v>20200213</v>
      </c>
      <c r="B2702" s="29">
        <f>板块策略指数!B2702</f>
        <v>-7.1532273190795127E-3</v>
      </c>
      <c r="C2702" s="29">
        <f>板块策略指数!C2702</f>
        <v>-9.0558819758462493E-3</v>
      </c>
      <c r="D2702" s="29">
        <f>板块策略指数!E2702</f>
        <v>-7.8408623802904004E-3</v>
      </c>
      <c r="E2702" s="29">
        <f>板块策略指数!F2702</f>
        <v>-4.8506600322125197E-3</v>
      </c>
      <c r="F2702">
        <f t="shared" si="423"/>
        <v>0.30982395367869059</v>
      </c>
      <c r="G2702">
        <f t="shared" si="424"/>
        <v>0.20543213366626337</v>
      </c>
      <c r="H2702">
        <f t="shared" si="425"/>
        <v>0.29556718836394619</v>
      </c>
      <c r="I2702">
        <f t="shared" si="426"/>
        <v>0.1891767242910998</v>
      </c>
      <c r="J2702">
        <f t="shared" si="427"/>
        <v>-7.3136172453918446E-3</v>
      </c>
      <c r="K2702" s="28">
        <f t="shared" si="428"/>
        <v>6.9505720000000277</v>
      </c>
      <c r="L2702" s="28">
        <f t="shared" si="429"/>
        <v>4.4682204000000256</v>
      </c>
      <c r="M2702" s="28">
        <f t="shared" si="430"/>
        <v>6.2435269937217415</v>
      </c>
      <c r="N2702" s="28">
        <f t="shared" si="431"/>
        <v>2.8640211930548132</v>
      </c>
      <c r="O2702" s="7">
        <f t="shared" si="432"/>
        <v>5.8567899129994467</v>
      </c>
      <c r="P2702" s="7">
        <f>[1]!S_PQ_PctChange("H00906.CSI",$A$3,$A2702)/100</f>
        <v>1.7457375069983327</v>
      </c>
    </row>
    <row r="2703" spans="1:16" x14ac:dyDescent="0.3">
      <c r="A2703" s="3">
        <v>20200214</v>
      </c>
      <c r="B2703" s="29">
        <f>板块策略指数!B2703</f>
        <v>-4.2827107282375077E-5</v>
      </c>
      <c r="C2703" s="29">
        <f>板块策略指数!C2703</f>
        <v>1.2679810784510983E-3</v>
      </c>
      <c r="D2703" s="29">
        <f>板块策略指数!E2703</f>
        <v>2.8447543040946901E-3</v>
      </c>
      <c r="E2703" s="29">
        <f>板块策略指数!F2703</f>
        <v>1.3136102899066001E-2</v>
      </c>
      <c r="F2703">
        <f t="shared" si="423"/>
        <v>0.30870764887981883</v>
      </c>
      <c r="G2703">
        <f t="shared" si="424"/>
        <v>0.20496027904148847</v>
      </c>
      <c r="H2703">
        <f t="shared" si="425"/>
        <v>0.29535268675656912</v>
      </c>
      <c r="I2703">
        <f t="shared" si="426"/>
        <v>0.19097938532212355</v>
      </c>
      <c r="J2703">
        <f t="shared" si="427"/>
        <v>3.5730761423354396E-3</v>
      </c>
      <c r="K2703" s="28">
        <f t="shared" si="428"/>
        <v>6.9502315000000268</v>
      </c>
      <c r="L2703" s="28">
        <f t="shared" si="429"/>
        <v>4.4751540000000256</v>
      </c>
      <c r="M2703" s="28">
        <f t="shared" si="430"/>
        <v>6.2641330483139566</v>
      </c>
      <c r="N2703" s="28">
        <f t="shared" si="431"/>
        <v>2.914779373050953</v>
      </c>
      <c r="O2703" s="7">
        <f t="shared" si="432"/>
        <v>5.8812897454505908</v>
      </c>
      <c r="P2703" s="7">
        <f>[1]!S_PQ_PctChange("H00906.CSI",$A$3,$A2703)/100</f>
        <v>1.7612277760575168</v>
      </c>
    </row>
    <row r="2704" spans="1:16" x14ac:dyDescent="0.3">
      <c r="A2704" s="3">
        <v>20200217</v>
      </c>
      <c r="B2704" s="29">
        <f>板块策略指数!B2704</f>
        <v>3.6964005387767666E-2</v>
      </c>
      <c r="C2704" s="29">
        <f>板块策略指数!C2704</f>
        <v>2.0231869277101487E-2</v>
      </c>
      <c r="D2704" s="29">
        <f>板块策略指数!E2704</f>
        <v>1.8070850267481099E-2</v>
      </c>
      <c r="E2704" s="29">
        <f>板块策略指数!F2704</f>
        <v>1.88913511170581E-2</v>
      </c>
      <c r="F2704">
        <f t="shared" si="423"/>
        <v>0.3124624728601107</v>
      </c>
      <c r="G2704">
        <f t="shared" si="424"/>
        <v>0.20410581733040545</v>
      </c>
      <c r="H2704">
        <f t="shared" si="425"/>
        <v>0.29349838939626177</v>
      </c>
      <c r="I2704">
        <f t="shared" si="426"/>
        <v>0.18993332041322222</v>
      </c>
      <c r="J2704">
        <f t="shared" si="427"/>
        <v>2.4502933571720727E-2</v>
      </c>
      <c r="K2704" s="28">
        <f t="shared" si="428"/>
        <v>7.2441039000000274</v>
      </c>
      <c r="L2704" s="28">
        <f t="shared" si="429"/>
        <v>4.5859266000000254</v>
      </c>
      <c r="M2704" s="28">
        <f t="shared" si="430"/>
        <v>6.3954021089530997</v>
      </c>
      <c r="N2704" s="28">
        <f t="shared" si="431"/>
        <v>2.988734844733075</v>
      </c>
      <c r="O2704" s="7">
        <f t="shared" si="432"/>
        <v>6.0499015309711286</v>
      </c>
      <c r="P2704" s="7">
        <f>[1]!S_PQ_PctChange("H00906.CSI",$A$3,$A2704)/100</f>
        <v>1.8298643496320204</v>
      </c>
    </row>
    <row r="2705" spans="1:16" x14ac:dyDescent="0.3">
      <c r="A2705" s="3">
        <v>20200218</v>
      </c>
      <c r="B2705" s="29">
        <f>板块策略指数!B2705</f>
        <v>7.8190426493774945E-3</v>
      </c>
      <c r="C2705" s="29">
        <f>板块策略指数!C2705</f>
        <v>-2.3755772229445394E-3</v>
      </c>
      <c r="D2705" s="29">
        <f>板块策略指数!E2705</f>
        <v>1.3826207029000699E-4</v>
      </c>
      <c r="E2705" s="29">
        <f>板块策略指数!F2705</f>
        <v>-1.0148446265508501E-2</v>
      </c>
      <c r="F2705">
        <f t="shared" si="423"/>
        <v>0.31488316653769249</v>
      </c>
      <c r="G2705">
        <f t="shared" si="424"/>
        <v>0.20360642294402145</v>
      </c>
      <c r="H2705">
        <f t="shared" si="425"/>
        <v>0.29351802955325174</v>
      </c>
      <c r="I2705">
        <f t="shared" si="426"/>
        <v>0.1879923809650344</v>
      </c>
      <c r="J2705">
        <f t="shared" si="427"/>
        <v>7.1339869604088732E-5</v>
      </c>
      <c r="K2705" s="28">
        <f t="shared" si="428"/>
        <v>7.3085649000000252</v>
      </c>
      <c r="L2705" s="28">
        <f t="shared" si="429"/>
        <v>4.5726568000000247</v>
      </c>
      <c r="M2705" s="28">
        <f t="shared" si="430"/>
        <v>6.3964246125593114</v>
      </c>
      <c r="N2705" s="28">
        <f t="shared" si="431"/>
        <v>2.9482553834939402</v>
      </c>
      <c r="O2705" s="7">
        <f t="shared" si="432"/>
        <v>6.05040447002707</v>
      </c>
      <c r="P2705" s="7">
        <f>[1]!S_PQ_PctChange("H00906.CSI",$A$3,$A2705)/100</f>
        <v>1.8278805242520257</v>
      </c>
    </row>
    <row r="2706" spans="1:16" x14ac:dyDescent="0.3">
      <c r="A2706" s="3">
        <v>20200219</v>
      </c>
      <c r="B2706" s="29">
        <f>板块策略指数!B2706</f>
        <v>-1.4674291104111045E-2</v>
      </c>
      <c r="C2706" s="29">
        <f>板块策略指数!C2706</f>
        <v>-1.8841389981166523E-2</v>
      </c>
      <c r="D2706" s="29">
        <f>板块策略指数!E2706</f>
        <v>5.0144061872904903E-3</v>
      </c>
      <c r="E2706" s="29">
        <f>板块策略指数!F2706</f>
        <v>6.4743816625761799E-4</v>
      </c>
      <c r="F2706">
        <f t="shared" si="423"/>
        <v>0.31240664581290012</v>
      </c>
      <c r="G2706">
        <f t="shared" si="424"/>
        <v>0.20115076974057686</v>
      </c>
      <c r="H2706">
        <f t="shared" si="425"/>
        <v>0.2970284683768134</v>
      </c>
      <c r="I2706">
        <f t="shared" si="426"/>
        <v>0.18941411606970976</v>
      </c>
      <c r="J2706">
        <f t="shared" si="427"/>
        <v>-6.8633832010414732E-3</v>
      </c>
      <c r="K2706" s="28">
        <f t="shared" si="428"/>
        <v>7.1866426000000256</v>
      </c>
      <c r="L2706" s="28">
        <f t="shared" si="429"/>
        <v>4.4676602000000241</v>
      </c>
      <c r="M2706" s="28">
        <f t="shared" si="430"/>
        <v>6.4335132899003566</v>
      </c>
      <c r="N2706" s="28">
        <f t="shared" si="431"/>
        <v>2.9508116347193463</v>
      </c>
      <c r="O2706" s="7">
        <f t="shared" si="432"/>
        <v>6.0020148424269379</v>
      </c>
      <c r="P2706" s="7">
        <f>[1]!S_PQ_PctChange("H00906.CSI",$A$3,$A2706)/100</f>
        <v>1.8173818780449915</v>
      </c>
    </row>
    <row r="2707" spans="1:16" x14ac:dyDescent="0.3">
      <c r="A2707" s="3">
        <v>20200220</v>
      </c>
      <c r="B2707" s="29">
        <f>板块策略指数!B2707</f>
        <v>2.143088547678864E-2</v>
      </c>
      <c r="C2707" s="29">
        <f>板块策略指数!C2707</f>
        <v>1.4354952050604639E-2</v>
      </c>
      <c r="D2707" s="29">
        <f>板块策略指数!E2707</f>
        <v>2.5769669977961901E-2</v>
      </c>
      <c r="E2707" s="29">
        <f>板块策略指数!F2707</f>
        <v>1.81824005104297E-2</v>
      </c>
      <c r="F2707">
        <f t="shared" si="423"/>
        <v>0.31263617144255951</v>
      </c>
      <c r="G2707">
        <f t="shared" si="424"/>
        <v>0.19990406549014617</v>
      </c>
      <c r="H2707">
        <f t="shared" si="425"/>
        <v>0.29850932571202848</v>
      </c>
      <c r="I2707">
        <f t="shared" si="426"/>
        <v>0.18895043735526587</v>
      </c>
      <c r="J2707">
        <f t="shared" si="427"/>
        <v>2.0680989628010585E-2</v>
      </c>
      <c r="K2707" s="28">
        <f t="shared" si="428"/>
        <v>7.3620896000000258</v>
      </c>
      <c r="L2707" s="28">
        <f t="shared" si="429"/>
        <v>4.5461482000000233</v>
      </c>
      <c r="M2707" s="28">
        <f t="shared" si="430"/>
        <v>6.625072474157883</v>
      </c>
      <c r="N2707" s="28">
        <f t="shared" si="431"/>
        <v>3.0226468742030788</v>
      </c>
      <c r="O2707" s="7">
        <f t="shared" si="432"/>
        <v>6.1468234387583465</v>
      </c>
      <c r="P2707" s="7">
        <f>[1]!S_PQ_PctChange("H00906.CSI",$A$3,$A2707)/100</f>
        <v>1.879055879277324</v>
      </c>
    </row>
    <row r="2708" spans="1:16" x14ac:dyDescent="0.3">
      <c r="A2708" s="3">
        <v>20200221</v>
      </c>
      <c r="B2708" s="29">
        <f>板块策略指数!B2708</f>
        <v>2.6568490727485249E-2</v>
      </c>
      <c r="C2708" s="29">
        <f>板块策略指数!C2708</f>
        <v>8.3784273921855817E-3</v>
      </c>
      <c r="D2708" s="29">
        <f>板块策略指数!E2708</f>
        <v>-4.0111869306461998E-3</v>
      </c>
      <c r="E2708" s="29">
        <f>板块策略指数!F2708</f>
        <v>-6.1448213915132003E-3</v>
      </c>
      <c r="F2708">
        <f t="shared" si="423"/>
        <v>0.31851449915809105</v>
      </c>
      <c r="G2708">
        <f t="shared" si="424"/>
        <v>0.2000539937049706</v>
      </c>
      <c r="H2708">
        <f t="shared" si="425"/>
        <v>0.29506277120954599</v>
      </c>
      <c r="I2708">
        <f t="shared" si="426"/>
        <v>0.18636873592739234</v>
      </c>
      <c r="J2708">
        <f t="shared" si="427"/>
        <v>7.6227095247915202E-3</v>
      </c>
      <c r="K2708" s="28">
        <f t="shared" si="428"/>
        <v>7.5842577000000269</v>
      </c>
      <c r="L2708" s="28">
        <f t="shared" si="429"/>
        <v>4.5926162000000241</v>
      </c>
      <c r="M2708" s="28">
        <f t="shared" si="430"/>
        <v>6.5944868831043113</v>
      </c>
      <c r="N2708" s="28">
        <f t="shared" si="431"/>
        <v>2.9979284276399722</v>
      </c>
      <c r="O2708" s="7">
        <f t="shared" si="432"/>
        <v>6.2013015978569737</v>
      </c>
      <c r="P2708" s="7">
        <f>[1]!S_PQ_PctChange("H00906.CSI",$A$3,$A2708)/100</f>
        <v>1.8913404687658013</v>
      </c>
    </row>
    <row r="2709" spans="1:16" x14ac:dyDescent="0.3">
      <c r="A2709" s="3">
        <v>20200224</v>
      </c>
      <c r="B2709" s="29">
        <f>板块策略指数!B2709</f>
        <v>3.1085064000350212E-2</v>
      </c>
      <c r="C2709" s="29">
        <f>板块策略指数!C2709</f>
        <v>8.8599500176679159E-3</v>
      </c>
      <c r="D2709" s="29">
        <f>板块策略指数!E2709</f>
        <v>-4.0033205786229901E-3</v>
      </c>
      <c r="E2709" s="29">
        <f>板块策略指数!F2709</f>
        <v>-1.19737645762377E-2</v>
      </c>
      <c r="F2709">
        <f t="shared" si="423"/>
        <v>0.32572481288765187</v>
      </c>
      <c r="G2709">
        <f t="shared" si="424"/>
        <v>0.20017288478396902</v>
      </c>
      <c r="H2709">
        <f t="shared" si="425"/>
        <v>0.29147374980734081</v>
      </c>
      <c r="I2709">
        <f t="shared" si="426"/>
        <v>0.1826285525210383</v>
      </c>
      <c r="J2709">
        <f t="shared" si="427"/>
        <v>8.2607457440953356E-3</v>
      </c>
      <c r="K2709" s="28">
        <f t="shared" si="428"/>
        <v>7.8510999000000261</v>
      </c>
      <c r="L2709" s="28">
        <f t="shared" si="429"/>
        <v>4.6421665000000241</v>
      </c>
      <c r="M2709" s="28">
        <f t="shared" si="430"/>
        <v>6.5640837174810978</v>
      </c>
      <c r="N2709" s="28">
        <f t="shared" si="431"/>
        <v>2.9500581738547633</v>
      </c>
      <c r="O2709" s="7">
        <f t="shared" si="432"/>
        <v>6.2607897193834177</v>
      </c>
      <c r="P2709" s="7">
        <f>[1]!S_PQ_PctChange("H00906.CSI",$A$3,$A2709)/100</f>
        <v>1.8929571488296491</v>
      </c>
    </row>
    <row r="2710" spans="1:16" x14ac:dyDescent="0.3">
      <c r="A2710" s="3">
        <v>20200225</v>
      </c>
      <c r="B2710" s="29">
        <f>板块策略指数!B2710</f>
        <v>-2.6789890824754485E-3</v>
      </c>
      <c r="C2710" s="29">
        <f>板块策略指数!C2710</f>
        <v>1.0920574570069737E-2</v>
      </c>
      <c r="D2710" s="29">
        <f>板块策略指数!E2710</f>
        <v>-5.6470175675357196E-3</v>
      </c>
      <c r="E2710" s="29">
        <f>板块策略指数!F2710</f>
        <v>-5.5481719935743801E-3</v>
      </c>
      <c r="F2710">
        <f t="shared" si="423"/>
        <v>0.32528998218475447</v>
      </c>
      <c r="G2710">
        <f t="shared" si="424"/>
        <v>0.2026315938185039</v>
      </c>
      <c r="H2710">
        <f t="shared" si="425"/>
        <v>0.29021837478479329</v>
      </c>
      <c r="I2710">
        <f t="shared" si="426"/>
        <v>0.18186004921194837</v>
      </c>
      <c r="J2710">
        <f t="shared" si="427"/>
        <v>-1.3458223083898833E-3</v>
      </c>
      <c r="K2710" s="28">
        <f t="shared" si="428"/>
        <v>7.8273879000000264</v>
      </c>
      <c r="L2710" s="28">
        <f t="shared" si="429"/>
        <v>4.703782200000024</v>
      </c>
      <c r="M2710" s="28">
        <f t="shared" si="430"/>
        <v>6.521369203846171</v>
      </c>
      <c r="N2710" s="28">
        <f t="shared" si="431"/>
        <v>2.928142571721593</v>
      </c>
      <c r="O2710" s="7">
        <f t="shared" si="432"/>
        <v>6.2510179866025437</v>
      </c>
      <c r="P2710" s="7">
        <f>[1]!S_PQ_PctChange("H00906.CSI",$A$3,$A2710)/100</f>
        <v>1.892353545874137</v>
      </c>
    </row>
    <row r="2711" spans="1:16" x14ac:dyDescent="0.3">
      <c r="A2711" s="3">
        <v>20200226</v>
      </c>
      <c r="B2711" s="29">
        <f>板块策略指数!B2711</f>
        <v>-5.2493206965562207E-2</v>
      </c>
      <c r="C2711" s="29">
        <f>板块策略指数!C2711</f>
        <v>-3.208371105053761E-2</v>
      </c>
      <c r="D2711" s="29">
        <f>板块策略指数!E2711</f>
        <v>-1.0353652139101799E-2</v>
      </c>
      <c r="E2711" s="29">
        <f>板块策略指数!F2711</f>
        <v>4.8579279717069898E-3</v>
      </c>
      <c r="F2711">
        <f t="shared" si="423"/>
        <v>0.31634388725776991</v>
      </c>
      <c r="G2711">
        <f t="shared" si="424"/>
        <v>0.20130352740687027</v>
      </c>
      <c r="H2711">
        <f t="shared" si="425"/>
        <v>0.29478905712613446</v>
      </c>
      <c r="I2711">
        <f t="shared" si="426"/>
        <v>0.18756352820922537</v>
      </c>
      <c r="J2711">
        <f t="shared" si="427"/>
        <v>-2.5698044941325632E-2</v>
      </c>
      <c r="K2711" s="28">
        <f t="shared" si="428"/>
        <v>7.3640100000000253</v>
      </c>
      <c r="L2711" s="28">
        <f t="shared" si="429"/>
        <v>4.5207837000000231</v>
      </c>
      <c r="M2711" s="28">
        <f t="shared" si="430"/>
        <v>6.4434955634997948</v>
      </c>
      <c r="N2711" s="28">
        <f t="shared" si="431"/>
        <v>2.9472252053976122</v>
      </c>
      <c r="O2711" s="7">
        <f t="shared" si="432"/>
        <v>6.0646810005124712</v>
      </c>
      <c r="P2711" s="7">
        <f>[1]!S_PQ_PctChange("H00906.CSI",$A$3,$A2711)/100</f>
        <v>1.8463855760839989</v>
      </c>
    </row>
    <row r="2712" spans="1:16" x14ac:dyDescent="0.3">
      <c r="A2712" s="3">
        <v>20200227</v>
      </c>
      <c r="B2712" s="29">
        <f>板块策略指数!B2712</f>
        <v>8.3329646903817795E-3</v>
      </c>
      <c r="C2712" s="29">
        <f>板块策略指数!C2712</f>
        <v>1.2740401331064726E-2</v>
      </c>
      <c r="D2712" s="29">
        <f>板块策略指数!E2712</f>
        <v>7.1786397360400498E-3</v>
      </c>
      <c r="E2712" s="29">
        <f>板块策略指数!F2712</f>
        <v>9.9301954199084306E-5</v>
      </c>
      <c r="F2712">
        <f t="shared" si="423"/>
        <v>0.31665710615440207</v>
      </c>
      <c r="G2712">
        <f t="shared" si="424"/>
        <v>0.20238361393754445</v>
      </c>
      <c r="H2712">
        <f t="shared" si="425"/>
        <v>0.29474312974728845</v>
      </c>
      <c r="I2712">
        <f t="shared" si="426"/>
        <v>0.18621615016076512</v>
      </c>
      <c r="J2712">
        <f t="shared" si="427"/>
        <v>7.3355800351827252E-3</v>
      </c>
      <c r="K2712" s="28">
        <f t="shared" si="428"/>
        <v>7.4337070000000249</v>
      </c>
      <c r="L2712" s="28">
        <f t="shared" si="429"/>
        <v>4.5911207000000243</v>
      </c>
      <c r="M2712" s="28">
        <f t="shared" si="430"/>
        <v>6.4969297365269725</v>
      </c>
      <c r="N2712" s="28">
        <f t="shared" si="431"/>
        <v>2.947617172574172</v>
      </c>
      <c r="O2712" s="7">
        <f t="shared" si="432"/>
        <v>6.1165045334147647</v>
      </c>
      <c r="P2712" s="7">
        <f>[1]!S_PQ_PctChange("H00906.CSI",$A$3,$A2712)/100</f>
        <v>1.8538670937083293</v>
      </c>
    </row>
    <row r="2713" spans="1:16" x14ac:dyDescent="0.3">
      <c r="A2713" s="3">
        <v>20200228</v>
      </c>
      <c r="B2713" s="29">
        <f>板块策略指数!B2713</f>
        <v>-4.7645833558125759E-2</v>
      </c>
      <c r="C2713" s="29">
        <f>板块策略指数!C2713</f>
        <v>-3.1309071900379536E-2</v>
      </c>
      <c r="D2713" s="29">
        <f>板块策略指数!E2713</f>
        <v>-3.9026324660433001E-2</v>
      </c>
      <c r="E2713" s="29">
        <f>板块策略指数!F2713</f>
        <v>-2.7491512705014799E-2</v>
      </c>
      <c r="F2713">
        <f t="shared" si="423"/>
        <v>0.3</v>
      </c>
      <c r="G2713">
        <f t="shared" si="424"/>
        <v>0.2</v>
      </c>
      <c r="H2713">
        <f t="shared" si="425"/>
        <v>0.3</v>
      </c>
      <c r="I2713">
        <f t="shared" si="426"/>
        <v>0.2</v>
      </c>
      <c r="J2713">
        <f t="shared" si="427"/>
        <v>-3.8045939626033053E-2</v>
      </c>
      <c r="K2713" s="28">
        <f t="shared" si="428"/>
        <v>7.0318760000000236</v>
      </c>
      <c r="L2713" s="28">
        <f t="shared" si="429"/>
        <v>4.4160679000000229</v>
      </c>
      <c r="M2713" s="28">
        <f t="shared" si="430"/>
        <v>6.2043521226728169</v>
      </c>
      <c r="N2713" s="28">
        <f t="shared" si="431"/>
        <v>2.8390912049198143</v>
      </c>
      <c r="O2713" s="7">
        <f t="shared" si="432"/>
        <v>5.8457504315880762</v>
      </c>
      <c r="P2713" s="7">
        <f>[1]!S_PQ_PctChange("H00906.CSI",$A$3,$A2713)/100</f>
        <v>1.7402488852189999</v>
      </c>
    </row>
    <row r="2714" spans="1:16" x14ac:dyDescent="0.3">
      <c r="A2714" s="3">
        <v>20200302</v>
      </c>
      <c r="B2714" s="29">
        <f>板块策略指数!B2714</f>
        <v>2.9275016197959171E-2</v>
      </c>
      <c r="C2714" s="29">
        <f>板块策略指数!C2714</f>
        <v>2.6379063674589399E-2</v>
      </c>
      <c r="D2714" s="29">
        <f>板块策略指数!E2714</f>
        <v>2.80797336723606E-2</v>
      </c>
      <c r="E2714" s="29">
        <f>板块策略指数!F2714</f>
        <v>2.54453767935813E-2</v>
      </c>
      <c r="F2714">
        <f t="shared" si="423"/>
        <v>0.30049739705310502</v>
      </c>
      <c r="G2714">
        <f t="shared" si="424"/>
        <v>0.19976794809956372</v>
      </c>
      <c r="H2714">
        <f t="shared" si="425"/>
        <v>0.30014843367399552</v>
      </c>
      <c r="I2714">
        <f t="shared" si="426"/>
        <v>0.19958622117333563</v>
      </c>
      <c r="J2714">
        <f t="shared" si="427"/>
        <v>2.7571313054730071E-2</v>
      </c>
      <c r="K2714" s="28">
        <f t="shared" si="428"/>
        <v>7.2670093000000229</v>
      </c>
      <c r="L2714" s="28">
        <f t="shared" si="429"/>
        <v>4.5589387000000228</v>
      </c>
      <c r="M2714" s="28">
        <f t="shared" si="430"/>
        <v>6.4066484115593756</v>
      </c>
      <c r="N2714" s="28">
        <f t="shared" si="431"/>
        <v>2.9367783271739234</v>
      </c>
      <c r="O2714" s="7">
        <f t="shared" si="432"/>
        <v>6.0344967598319448</v>
      </c>
      <c r="P2714" s="7">
        <f>[1]!S_PQ_PctChange("H00906.CSI",$A$3,$A2714)/100</f>
        <v>1.8336547092915967</v>
      </c>
    </row>
    <row r="2715" spans="1:16" x14ac:dyDescent="0.3">
      <c r="A2715" s="3">
        <v>20200303</v>
      </c>
      <c r="B2715" s="29">
        <f>板块策略指数!B2715</f>
        <v>1.453763938550311E-2</v>
      </c>
      <c r="C2715" s="29">
        <f>板块策略指数!C2715</f>
        <v>2.6346665776328843E-2</v>
      </c>
      <c r="D2715" s="29">
        <f>板块策略指数!E2715</f>
        <v>6.36435627191256E-3</v>
      </c>
      <c r="E2715" s="29">
        <f>板块策略指数!F2715</f>
        <v>-2.5491940771005099E-4</v>
      </c>
      <c r="F2715">
        <f t="shared" si="423"/>
        <v>0.30140246931478132</v>
      </c>
      <c r="G2715">
        <f t="shared" si="424"/>
        <v>0.20270189659142576</v>
      </c>
      <c r="H2715">
        <f t="shared" si="425"/>
        <v>0.29862712649182349</v>
      </c>
      <c r="I2715">
        <f t="shared" si="426"/>
        <v>0.19726850760196918</v>
      </c>
      <c r="J2715">
        <f t="shared" si="427"/>
        <v>1.1491115321111828E-2</v>
      </c>
      <c r="K2715" s="28">
        <f t="shared" si="428"/>
        <v>7.3871921000000231</v>
      </c>
      <c r="L2715" s="28">
        <f t="shared" si="429"/>
        <v>4.7053982000000234</v>
      </c>
      <c r="M2715" s="28">
        <f t="shared" si="430"/>
        <v>6.4537869608313336</v>
      </c>
      <c r="N2715" s="28">
        <f t="shared" si="431"/>
        <v>2.9357747659744744</v>
      </c>
      <c r="O2715" s="7">
        <f t="shared" si="432"/>
        <v>6.115330973325162</v>
      </c>
      <c r="P2715" s="7">
        <f>[1]!S_PQ_PctChange("H00906.CSI",$A$3,$A2715)/100</f>
        <v>1.8517232319630677</v>
      </c>
    </row>
    <row r="2716" spans="1:16" x14ac:dyDescent="0.3">
      <c r="A2716" s="3">
        <v>20200304</v>
      </c>
      <c r="B2716" s="29">
        <f>板块策略指数!B2716</f>
        <v>-1.406929739930496E-2</v>
      </c>
      <c r="C2716" s="29">
        <f>板块策略指数!C2716</f>
        <v>6.0283259457687025E-4</v>
      </c>
      <c r="D2716" s="29">
        <f>板块策略指数!E2716</f>
        <v>1.2946349051888399E-2</v>
      </c>
      <c r="E2716" s="29">
        <f>板块策略指数!F2716</f>
        <v>1.32200579691143E-2</v>
      </c>
      <c r="F2716">
        <f t="shared" si="423"/>
        <v>0.29646356719834016</v>
      </c>
      <c r="G2716">
        <f t="shared" si="424"/>
        <v>0.20234742077650347</v>
      </c>
      <c r="H2716">
        <f t="shared" si="425"/>
        <v>0.30178234688534383</v>
      </c>
      <c r="I2716">
        <f t="shared" si="426"/>
        <v>0.19940666513981217</v>
      </c>
      <c r="J2716">
        <f t="shared" si="427"/>
        <v>2.3557064544775892E-3</v>
      </c>
      <c r="K2716" s="28">
        <f t="shared" si="428"/>
        <v>7.2691902000000219</v>
      </c>
      <c r="L2716" s="28">
        <f t="shared" si="429"/>
        <v>4.7088376000000238</v>
      </c>
      <c r="M2716" s="28">
        <f t="shared" si="430"/>
        <v>6.5502862885846707</v>
      </c>
      <c r="N2716" s="28">
        <f t="shared" si="431"/>
        <v>2.9878059365340346</v>
      </c>
      <c r="O2716" s="7">
        <f t="shared" si="432"/>
        <v>6.132092604424769</v>
      </c>
      <c r="P2716" s="7">
        <f>[1]!S_PQ_PctChange("H00906.CSI",$A$3,$A2716)/100</f>
        <v>1.864878794608182</v>
      </c>
    </row>
    <row r="2717" spans="1:16" x14ac:dyDescent="0.3">
      <c r="A2717" s="3">
        <v>20200305</v>
      </c>
      <c r="B2717" s="29">
        <f>板块策略指数!B2717</f>
        <v>7.8843028668032743E-3</v>
      </c>
      <c r="C2717" s="29">
        <f>板块策略指数!C2717</f>
        <v>2.1873910023294429E-2</v>
      </c>
      <c r="D2717" s="29">
        <f>板块策略指数!E2717</f>
        <v>3.87569074536641E-2</v>
      </c>
      <c r="E2717" s="29">
        <f>板块策略指数!F2717</f>
        <v>1.84692760957819E-2</v>
      </c>
      <c r="F2717">
        <f t="shared" si="423"/>
        <v>0.29232807644954256</v>
      </c>
      <c r="G2717">
        <f t="shared" si="424"/>
        <v>0.20229423279292988</v>
      </c>
      <c r="H2717">
        <f t="shared" si="425"/>
        <v>0.30668764021098938</v>
      </c>
      <c r="I2717">
        <f t="shared" si="426"/>
        <v>0.19869005054653777</v>
      </c>
      <c r="J2717">
        <f t="shared" si="427"/>
        <v>2.2142585071466676E-2</v>
      </c>
      <c r="K2717" s="28">
        <f t="shared" si="428"/>
        <v>7.3343870000000226</v>
      </c>
      <c r="L2717" s="28">
        <f t="shared" si="429"/>
        <v>4.8337122000000248</v>
      </c>
      <c r="M2717" s="28">
        <f t="shared" si="430"/>
        <v>6.8429120355200146</v>
      </c>
      <c r="N2717" s="28">
        <f t="shared" si="431"/>
        <v>3.0614578253922797</v>
      </c>
      <c r="O2717" s="7">
        <f t="shared" si="432"/>
        <v>6.2900155716558235</v>
      </c>
      <c r="P2717" s="7">
        <f>[1]!S_PQ_PctChange("H00906.CSI",$A$3,$A2717)/100</f>
        <v>1.9233016596865786</v>
      </c>
    </row>
    <row r="2718" spans="1:16" x14ac:dyDescent="0.3">
      <c r="A2718" s="3">
        <v>20200306</v>
      </c>
      <c r="B2718" s="29">
        <f>板块策略指数!B2718</f>
        <v>-6.0591738780548469E-3</v>
      </c>
      <c r="C2718" s="29">
        <f>板块策略指数!C2718</f>
        <v>3.2838095784018533E-3</v>
      </c>
      <c r="D2718" s="29">
        <f>板块策略指数!E2718</f>
        <v>-1.3262903083689701E-2</v>
      </c>
      <c r="E2718" s="29">
        <f>板块策略指数!F2718</f>
        <v>-2.01286709781031E-2</v>
      </c>
      <c r="F2718">
        <f t="shared" si="423"/>
        <v>0.29324703049997658</v>
      </c>
      <c r="G2718">
        <f t="shared" si="424"/>
        <v>0.20483769024957904</v>
      </c>
      <c r="H2718">
        <f t="shared" si="425"/>
        <v>0.30542198433916318</v>
      </c>
      <c r="I2718">
        <f t="shared" si="426"/>
        <v>0.19649329491128079</v>
      </c>
      <c r="J2718">
        <f t="shared" si="427"/>
        <v>-9.1739060085019933E-3</v>
      </c>
      <c r="K2718" s="28">
        <f t="shared" si="428"/>
        <v>7.2838875000000218</v>
      </c>
      <c r="L2718" s="28">
        <f t="shared" si="429"/>
        <v>4.8528690000000241</v>
      </c>
      <c r="M2718" s="28">
        <f t="shared" si="430"/>
        <v>6.7388922532990092</v>
      </c>
      <c r="N2718" s="28">
        <f t="shared" si="431"/>
        <v>2.9797060771335162</v>
      </c>
      <c r="O2718" s="7">
        <f t="shared" si="432"/>
        <v>6.2231376540009373</v>
      </c>
      <c r="P2718" s="7">
        <f>[1]!S_PQ_PctChange("H00906.CSI",$A$3,$A2718)/100</f>
        <v>1.8830733133366069</v>
      </c>
    </row>
    <row r="2719" spans="1:16" x14ac:dyDescent="0.3">
      <c r="A2719" s="3">
        <v>20200309</v>
      </c>
      <c r="B2719" s="29">
        <f>板块策略指数!B2719</f>
        <v>-4.5697119860693504E-2</v>
      </c>
      <c r="C2719" s="29">
        <f>板块策略指数!C2719</f>
        <v>-2.3176941086499502E-2</v>
      </c>
      <c r="D2719" s="29">
        <f>板块策略指数!E2719</f>
        <v>-3.2617341769783599E-2</v>
      </c>
      <c r="E2719" s="29">
        <f>板块策略指数!F2719</f>
        <v>-2.65935908253443E-2</v>
      </c>
      <c r="F2719">
        <f t="shared" si="423"/>
        <v>0.28949703484844658</v>
      </c>
      <c r="G2719">
        <f t="shared" si="424"/>
        <v>0.20699031973494289</v>
      </c>
      <c r="H2719">
        <f t="shared" si="425"/>
        <v>0.30564891220131851</v>
      </c>
      <c r="I2719">
        <f t="shared" si="426"/>
        <v>0.19786373321529163</v>
      </c>
      <c r="J2719">
        <f t="shared" si="427"/>
        <v>-3.3335571312749286E-2</v>
      </c>
      <c r="K2719" s="28">
        <f t="shared" si="428"/>
        <v>6.9053377000000209</v>
      </c>
      <c r="L2719" s="28">
        <f t="shared" si="429"/>
        <v>4.717217400000024</v>
      </c>
      <c r="M2719" s="28">
        <f t="shared" si="430"/>
        <v>6.4864701597536252</v>
      </c>
      <c r="N2719" s="28">
        <f t="shared" si="431"/>
        <v>2.8738714021130916</v>
      </c>
      <c r="O2719" s="7">
        <f t="shared" si="432"/>
        <v>5.9823502336341843</v>
      </c>
      <c r="P2719" s="7">
        <f>[1]!S_PQ_PctChange("H00906.CSI",$A$3,$A2719)/100</f>
        <v>1.7793874725409915</v>
      </c>
    </row>
    <row r="2720" spans="1:16" x14ac:dyDescent="0.3">
      <c r="A2720" s="3">
        <v>20200310</v>
      </c>
      <c r="B2720" s="29">
        <f>板块策略指数!B2720</f>
        <v>3.169590085949138E-2</v>
      </c>
      <c r="C2720" s="29">
        <f>板块策略指数!C2720</f>
        <v>1.3194530612042092E-3</v>
      </c>
      <c r="D2720" s="29">
        <f>板块策略指数!E2720</f>
        <v>1.8510829097899299E-2</v>
      </c>
      <c r="E2720" s="29">
        <f>板块策略指数!F2720</f>
        <v>1.1587126824349399E-2</v>
      </c>
      <c r="F2720">
        <f t="shared" si="423"/>
        <v>0.29356502818244756</v>
      </c>
      <c r="G2720">
        <f t="shared" si="424"/>
        <v>0.20371883395016105</v>
      </c>
      <c r="H2720">
        <f t="shared" si="425"/>
        <v>0.30598278854505129</v>
      </c>
      <c r="I2720">
        <f t="shared" si="426"/>
        <v>0.19673334932233974</v>
      </c>
      <c r="J2720">
        <f t="shared" si="427"/>
        <v>1.7399470275109245E-2</v>
      </c>
      <c r="K2720" s="28">
        <f t="shared" si="428"/>
        <v>7.1559045000000214</v>
      </c>
      <c r="L2720" s="28">
        <f t="shared" si="429"/>
        <v>4.724761000000024</v>
      </c>
      <c r="M2720" s="28">
        <f t="shared" si="430"/>
        <v>6.6250509294273474</v>
      </c>
      <c r="N2720" s="28">
        <f t="shared" si="431"/>
        <v>2.9187584413505965</v>
      </c>
      <c r="O2720" s="7">
        <f t="shared" si="432"/>
        <v>6.1038394289747044</v>
      </c>
      <c r="P2720" s="7">
        <f>[1]!S_PQ_PctChange("H00906.CSI",$A$3,$A2720)/100</f>
        <v>1.8428192152066867</v>
      </c>
    </row>
    <row r="2721" spans="1:16" x14ac:dyDescent="0.3">
      <c r="A2721" s="3">
        <v>20200311</v>
      </c>
      <c r="B2721" s="29">
        <f>板块策略指数!B2721</f>
        <v>-2.2593594616023182E-2</v>
      </c>
      <c r="C2721" s="29">
        <f>板块策略指数!C2721</f>
        <v>-1.3613232063312476E-2</v>
      </c>
      <c r="D2721" s="29">
        <f>板块策略指数!E2721</f>
        <v>-6.9215517878986697E-3</v>
      </c>
      <c r="E2721" s="29">
        <f>板块策略指数!F2721</f>
        <v>-9.28247208507617E-3</v>
      </c>
      <c r="F2721">
        <f t="shared" si="423"/>
        <v>0.29081471791074248</v>
      </c>
      <c r="G2721">
        <f t="shared" si="424"/>
        <v>0.20366448479988056</v>
      </c>
      <c r="H2721">
        <f t="shared" si="425"/>
        <v>0.30797640040432028</v>
      </c>
      <c r="I2721">
        <f t="shared" si="426"/>
        <v>0.19754439688505626</v>
      </c>
      <c r="J2721">
        <f t="shared" si="427"/>
        <v>-1.3350008542834982E-2</v>
      </c>
      <c r="K2721" s="28">
        <f t="shared" si="428"/>
        <v>6.9716333000000219</v>
      </c>
      <c r="L2721" s="28">
        <f t="shared" si="429"/>
        <v>4.6468285000000229</v>
      </c>
      <c r="M2721" s="28">
        <f t="shared" si="430"/>
        <v>6.572273744533951</v>
      </c>
      <c r="N2721" s="28">
        <f t="shared" si="431"/>
        <v>2.8823826755106032</v>
      </c>
      <c r="O2721" s="7">
        <f t="shared" si="432"/>
        <v>6.0090031119109639</v>
      </c>
      <c r="P2721" s="7">
        <f>[1]!S_PQ_PctChange("H00906.CSI",$A$3,$A2721)/100</f>
        <v>1.8037324963483559</v>
      </c>
    </row>
    <row r="2722" spans="1:16" x14ac:dyDescent="0.3">
      <c r="A2722" s="3">
        <v>20200312</v>
      </c>
      <c r="B2722" s="29">
        <f>板块策略指数!B2722</f>
        <v>-2.4737929176948031E-2</v>
      </c>
      <c r="C2722" s="29">
        <f>板块策略指数!C2722</f>
        <v>-3.3338572262288473E-2</v>
      </c>
      <c r="D2722" s="29">
        <f>板块策略指数!E2722</f>
        <v>-2.7459764588369101E-2</v>
      </c>
      <c r="E2722" s="29">
        <f>板块策略指数!F2722</f>
        <v>-8.8919981649821095E-3</v>
      </c>
      <c r="F2722">
        <f t="shared" si="423"/>
        <v>0.29065367399494324</v>
      </c>
      <c r="G2722">
        <f t="shared" si="424"/>
        <v>0.20175661975104181</v>
      </c>
      <c r="H2722">
        <f t="shared" si="425"/>
        <v>0.30694680495880777</v>
      </c>
      <c r="I2722">
        <f t="shared" si="426"/>
        <v>0.20064290129520673</v>
      </c>
      <c r="J2722">
        <f t="shared" si="427"/>
        <v>-2.4197560907532993E-2</v>
      </c>
      <c r="K2722" s="28">
        <f t="shared" si="428"/>
        <v>6.7744316000000202</v>
      </c>
      <c r="L2722" s="28">
        <f t="shared" si="429"/>
        <v>4.4585713000000222</v>
      </c>
      <c r="M2722" s="28">
        <f t="shared" si="430"/>
        <v>6.3643408901103609</v>
      </c>
      <c r="N2722" s="28">
        <f t="shared" si="431"/>
        <v>2.8478605358842048</v>
      </c>
      <c r="O2722" s="7">
        <f t="shared" si="432"/>
        <v>5.83940233220941</v>
      </c>
      <c r="P2722" s="7">
        <f>[1]!S_PQ_PctChange("H00906.CSI",$A$3,$A2722)/100</f>
        <v>1.7512857123494898</v>
      </c>
    </row>
    <row r="2723" spans="1:16" x14ac:dyDescent="0.3">
      <c r="A2723" s="3">
        <v>20200313</v>
      </c>
      <c r="B2723" s="29">
        <f>板块策略指数!B2723</f>
        <v>-8.6776890544641421E-3</v>
      </c>
      <c r="C2723" s="29">
        <f>板块策略指数!C2723</f>
        <v>-1.6910340623378737E-2</v>
      </c>
      <c r="D2723" s="29">
        <f>板块策略指数!E2723</f>
        <v>-1.7691075187727199E-2</v>
      </c>
      <c r="E2723" s="29">
        <f>板块策略指数!F2723</f>
        <v>-1.4838394640613701E-2</v>
      </c>
      <c r="F2723">
        <f t="shared" si="423"/>
        <v>0.29232380823109672</v>
      </c>
      <c r="G2723">
        <f t="shared" si="424"/>
        <v>0.20123078030153274</v>
      </c>
      <c r="H2723">
        <f t="shared" si="425"/>
        <v>0.30590367689930464</v>
      </c>
      <c r="I2723">
        <f t="shared" si="426"/>
        <v>0.20054173456806554</v>
      </c>
      <c r="J2723">
        <f t="shared" si="427"/>
        <v>-1.4341412924892209E-2</v>
      </c>
      <c r="K2723" s="28">
        <f t="shared" si="428"/>
        <v>6.7069675000000206</v>
      </c>
      <c r="L2723" s="28">
        <f t="shared" si="429"/>
        <v>4.3662650000000225</v>
      </c>
      <c r="M2723" s="28">
        <f t="shared" si="430"/>
        <v>6.2340577817153653</v>
      </c>
      <c r="N2723" s="28">
        <f t="shared" si="431"/>
        <v>2.7907644627307118</v>
      </c>
      <c r="O2723" s="7">
        <f t="shared" si="432"/>
        <v>5.7413156392037239</v>
      </c>
      <c r="P2723" s="7">
        <f>[1]!S_PQ_PctChange("H00906.CSI",$A$3,$A2723)/100</f>
        <v>1.7177012730971051</v>
      </c>
    </row>
    <row r="2724" spans="1:16" x14ac:dyDescent="0.3">
      <c r="A2724" s="3">
        <v>20200316</v>
      </c>
      <c r="B2724" s="29">
        <f>板块策略指数!B2724</f>
        <v>-5.9521296800589811E-2</v>
      </c>
      <c r="C2724" s="29">
        <f>板块策略指数!C2724</f>
        <v>-3.7387363464159933E-2</v>
      </c>
      <c r="D2724" s="29">
        <f>板块策略指数!E2724</f>
        <v>-4.1439176109086803E-2</v>
      </c>
      <c r="E2724" s="29">
        <f>板块策略指数!F2724</f>
        <v>-3.0907645762181499E-2</v>
      </c>
      <c r="F2724">
        <f t="shared" si="423"/>
        <v>0.28751687965965589</v>
      </c>
      <c r="G2724">
        <f t="shared" si="424"/>
        <v>0.20257981160457428</v>
      </c>
      <c r="H2724">
        <f t="shared" si="425"/>
        <v>0.30665818847860238</v>
      </c>
      <c r="I2724">
        <f t="shared" si="426"/>
        <v>0.20324512025716707</v>
      </c>
      <c r="J2724">
        <f t="shared" si="427"/>
        <v>-4.379764970692239E-2</v>
      </c>
      <c r="K2724" s="28">
        <f t="shared" si="428"/>
        <v>6.2482388000000197</v>
      </c>
      <c r="L2724" s="28">
        <f t="shared" si="429"/>
        <v>4.1656345000000217</v>
      </c>
      <c r="M2724" s="28">
        <f t="shared" si="430"/>
        <v>5.9342843873155529</v>
      </c>
      <c r="N2724" s="28">
        <f t="shared" si="431"/>
        <v>2.6736008575487644</v>
      </c>
      <c r="O2724" s="7">
        <f t="shared" si="432"/>
        <v>5.4460618582740823</v>
      </c>
      <c r="P2724" s="7">
        <f>[1]!S_PQ_PctChange("H00906.CSI",$A$3,$A2724)/100</f>
        <v>1.5980227950168746</v>
      </c>
    </row>
    <row r="2725" spans="1:16" x14ac:dyDescent="0.3">
      <c r="A2725" s="3">
        <v>20200317</v>
      </c>
      <c r="B2725" s="29">
        <f>板块策略指数!B2725</f>
        <v>-4.8444320018815714E-3</v>
      </c>
      <c r="C2725" s="29">
        <f>板块策略指数!C2725</f>
        <v>1.6631064392959741E-3</v>
      </c>
      <c r="D2725" s="29">
        <f>板块策略指数!E2725</f>
        <v>-1.21938233132204E-2</v>
      </c>
      <c r="E2725" s="29">
        <f>板块策略指数!F2725</f>
        <v>-3.4289021575868799E-3</v>
      </c>
      <c r="F2725">
        <f t="shared" si="423"/>
        <v>0.28770414884058637</v>
      </c>
      <c r="G2725">
        <f t="shared" si="424"/>
        <v>0.20403733470988369</v>
      </c>
      <c r="H2725">
        <f t="shared" si="425"/>
        <v>0.30459172761502856</v>
      </c>
      <c r="I2725">
        <f t="shared" si="426"/>
        <v>0.20366678883450104</v>
      </c>
      <c r="J2725">
        <f t="shared" si="427"/>
        <v>-5.4921875829825589E-3</v>
      </c>
      <c r="K2725" s="28">
        <f t="shared" si="428"/>
        <v>6.2131252000000199</v>
      </c>
      <c r="L2725" s="28">
        <f t="shared" si="429"/>
        <v>4.1742255000000217</v>
      </c>
      <c r="M2725" s="28">
        <f t="shared" si="430"/>
        <v>5.849728948693004</v>
      </c>
      <c r="N2725" s="28">
        <f t="shared" si="431"/>
        <v>2.6610044396422028</v>
      </c>
      <c r="O2725" s="7">
        <f t="shared" si="432"/>
        <v>5.4106588773769317</v>
      </c>
      <c r="P2725" s="7">
        <f>[1]!S_PQ_PctChange("H00906.CSI",$A$3,$A2725)/100</f>
        <v>1.5900731579918612</v>
      </c>
    </row>
    <row r="2726" spans="1:16" x14ac:dyDescent="0.3">
      <c r="A2726" s="3">
        <v>20200318</v>
      </c>
      <c r="B2726" s="29">
        <f>板块策略指数!B2726</f>
        <v>-1.5488335070074848E-2</v>
      </c>
      <c r="C2726" s="29">
        <f>板块策略指数!C2726</f>
        <v>-8.5979051357539943E-3</v>
      </c>
      <c r="D2726" s="29">
        <f>板块策略指数!E2726</f>
        <v>-8.5872252297322892E-3</v>
      </c>
      <c r="E2726" s="29">
        <f>板块策略指数!F2726</f>
        <v>-2.57965317008183E-2</v>
      </c>
      <c r="F2726">
        <f t="shared" si="423"/>
        <v>0.28729313379193455</v>
      </c>
      <c r="G2726">
        <f t="shared" si="424"/>
        <v>0.20517182890858907</v>
      </c>
      <c r="H2726">
        <f t="shared" si="425"/>
        <v>0.30628862667960838</v>
      </c>
      <c r="I2726">
        <f t="shared" si="426"/>
        <v>0.2012464106198677</v>
      </c>
      <c r="J2726">
        <f t="shared" si="427"/>
        <v>-1.4079846448997943E-2</v>
      </c>
      <c r="K2726" s="28">
        <f t="shared" si="428"/>
        <v>6.1014059000000191</v>
      </c>
      <c r="L2726" s="28">
        <f t="shared" si="429"/>
        <v>4.1297380000000219</v>
      </c>
      <c r="M2726" s="28">
        <f t="shared" si="430"/>
        <v>5.7909087834479598</v>
      </c>
      <c r="N2726" s="28">
        <f t="shared" si="431"/>
        <v>2.5665632225581363</v>
      </c>
      <c r="O2726" s="7">
        <f t="shared" si="432"/>
        <v>5.3203977847465591</v>
      </c>
      <c r="P2726" s="7">
        <f>[1]!S_PQ_PctChange("H00906.CSI",$A$3,$A2726)/100</f>
        <v>1.5401421769324517</v>
      </c>
    </row>
    <row r="2727" spans="1:16" x14ac:dyDescent="0.3">
      <c r="A2727" s="3">
        <v>20200319</v>
      </c>
      <c r="B2727" s="29">
        <f>板块策略指数!B2727</f>
        <v>1.6085124777897832E-2</v>
      </c>
      <c r="C2727" s="29">
        <f>板块策略指数!C2727</f>
        <v>-1.0124103804131944E-2</v>
      </c>
      <c r="D2727" s="29">
        <f>板块策略指数!E2727</f>
        <v>-1.17774441851129E-2</v>
      </c>
      <c r="E2727" s="29">
        <f>板块策略指数!F2727</f>
        <v>-2.7778965689568301E-2</v>
      </c>
      <c r="F2727">
        <f t="shared" si="423"/>
        <v>0.29386961444695375</v>
      </c>
      <c r="G2727">
        <f t="shared" si="424"/>
        <v>0.20445504060440817</v>
      </c>
      <c r="H2727">
        <f t="shared" si="425"/>
        <v>0.30470878535063173</v>
      </c>
      <c r="I2727">
        <f t="shared" si="426"/>
        <v>0.19696655959800613</v>
      </c>
      <c r="J2727">
        <f t="shared" si="427"/>
        <v>-6.6537493296896398E-3</v>
      </c>
      <c r="K2727" s="28">
        <f t="shared" si="428"/>
        <v>6.2156329000000197</v>
      </c>
      <c r="L2727" s="28">
        <f t="shared" si="429"/>
        <v>4.0778040000000217</v>
      </c>
      <c r="M2727" s="28">
        <f t="shared" si="430"/>
        <v>5.7109292342847082</v>
      </c>
      <c r="N2727" s="28">
        <f t="shared" si="431"/>
        <v>2.4674877851690176</v>
      </c>
      <c r="O2727" s="7">
        <f t="shared" si="432"/>
        <v>5.2783434422229298</v>
      </c>
      <c r="P2727" s="7">
        <f>[1]!S_PQ_PctChange("H00906.CSI",$A$3,$A2727)/100</f>
        <v>1.5204096409659733</v>
      </c>
    </row>
    <row r="2728" spans="1:16" x14ac:dyDescent="0.3">
      <c r="A2728" s="3">
        <v>20200320</v>
      </c>
      <c r="B2728" s="29">
        <f>板块策略指数!B2728</f>
        <v>1.0862151814846361E-2</v>
      </c>
      <c r="C2728" s="29">
        <f>板块策略指数!C2728</f>
        <v>2.9297310412138719E-2</v>
      </c>
      <c r="D2728" s="29">
        <f>板块策略指数!E2728</f>
        <v>1.93820190804962E-2</v>
      </c>
      <c r="E2728" s="29">
        <f>板块策略指数!F2728</f>
        <v>2.3360386405127099E-2</v>
      </c>
      <c r="F2728">
        <f t="shared" si="423"/>
        <v>0.29132572208356411</v>
      </c>
      <c r="G2728">
        <f t="shared" si="424"/>
        <v>0.20638155111525081</v>
      </c>
      <c r="H2728">
        <f t="shared" si="425"/>
        <v>0.3046170141934243</v>
      </c>
      <c r="I2728">
        <f t="shared" si="426"/>
        <v>0.19767571260776065</v>
      </c>
      <c r="J2728">
        <f t="shared" si="427"/>
        <v>1.9689125588565632E-2</v>
      </c>
      <c r="K2728" s="28">
        <f t="shared" si="428"/>
        <v>6.2940102000000202</v>
      </c>
      <c r="L2728" s="28">
        <f t="shared" si="429"/>
        <v>4.2265700000000228</v>
      </c>
      <c r="M2728" s="28">
        <f t="shared" si="430"/>
        <v>5.8410005927514748</v>
      </c>
      <c r="N2728" s="28">
        <f t="shared" si="431"/>
        <v>2.548489639685624</v>
      </c>
      <c r="O2728" s="7">
        <f t="shared" si="432"/>
        <v>5.4019585347450043</v>
      </c>
      <c r="P2728" s="7">
        <f>[1]!S_PQ_PctChange("H00906.CSI",$A$3,$A2728)/100</f>
        <v>1.5615719324365043</v>
      </c>
    </row>
    <row r="2729" spans="1:16" x14ac:dyDescent="0.3">
      <c r="A2729" s="3">
        <v>20200323</v>
      </c>
      <c r="B2729" s="29">
        <f>板块策略指数!B2729</f>
        <v>-4.2013541467216434E-2</v>
      </c>
      <c r="C2729" s="29">
        <f>板块策略指数!C2729</f>
        <v>-2.0220469638787885E-2</v>
      </c>
      <c r="D2729" s="29">
        <f>板块策略指数!E2729</f>
        <v>-3.5051529806435E-2</v>
      </c>
      <c r="E2729" s="29">
        <f>板块策略指数!F2729</f>
        <v>-2.8296051845111098E-2</v>
      </c>
      <c r="F2729">
        <f t="shared" si="423"/>
        <v>0.28851580056843606</v>
      </c>
      <c r="G2729">
        <f t="shared" si="424"/>
        <v>0.20904059581752829</v>
      </c>
      <c r="H2729">
        <f t="shared" si="425"/>
        <v>0.30387129686771924</v>
      </c>
      <c r="I2729">
        <f t="shared" si="426"/>
        <v>0.19857230674631624</v>
      </c>
      <c r="J2729">
        <f t="shared" si="427"/>
        <v>-3.2683491758572991E-2</v>
      </c>
      <c r="K2729" s="28">
        <f t="shared" si="428"/>
        <v>5.9875630000000193</v>
      </c>
      <c r="L2729" s="28">
        <f t="shared" si="429"/>
        <v>4.1208863000000227</v>
      </c>
      <c r="M2729" s="28">
        <f t="shared" si="430"/>
        <v>5.601213056568807</v>
      </c>
      <c r="N2729" s="28">
        <f t="shared" si="431"/>
        <v>2.44808139286924</v>
      </c>
      <c r="O2729" s="7">
        <f t="shared" si="432"/>
        <v>5.19272017573594</v>
      </c>
      <c r="P2729" s="7">
        <f>[1]!S_PQ_PctChange("H00906.CSI",$A$3,$A2729)/100</f>
        <v>1.4697392084924576</v>
      </c>
    </row>
    <row r="2730" spans="1:16" x14ac:dyDescent="0.3">
      <c r="A2730" s="3">
        <v>20200324</v>
      </c>
      <c r="B2730" s="29">
        <f>板块策略指数!B2730</f>
        <v>1.8513550432389645E-2</v>
      </c>
      <c r="C2730" s="29">
        <f>板块策略指数!C2730</f>
        <v>2.7870917579247902E-2</v>
      </c>
      <c r="D2730" s="29">
        <f>板块策略指数!E2730</f>
        <v>3.13198990968791E-2</v>
      </c>
      <c r="E2730" s="29">
        <f>板块策略指数!F2730</f>
        <v>2.6709746178356E-2</v>
      </c>
      <c r="F2730">
        <f t="shared" si="423"/>
        <v>0.28641374878263887</v>
      </c>
      <c r="G2730">
        <f t="shared" si="424"/>
        <v>0.20942410159536673</v>
      </c>
      <c r="H2730">
        <f t="shared" si="425"/>
        <v>0.30545027811927267</v>
      </c>
      <c r="I2730">
        <f t="shared" si="426"/>
        <v>0.19871187150272168</v>
      </c>
      <c r="J2730">
        <f t="shared" si="427"/>
        <v>2.5988639308691733E-2</v>
      </c>
      <c r="K2730" s="28">
        <f t="shared" si="428"/>
        <v>6.1169276000000199</v>
      </c>
      <c r="L2730" s="28">
        <f t="shared" si="429"/>
        <v>4.2636101000000233</v>
      </c>
      <c r="M2730" s="28">
        <f t="shared" si="430"/>
        <v>5.8079623834175429</v>
      </c>
      <c r="N2730" s="28">
        <f t="shared" si="431"/>
        <v>2.5401787716750901</v>
      </c>
      <c r="O2730" s="7">
        <f t="shared" si="432"/>
        <v>5.3536605467227991</v>
      </c>
      <c r="P2730" s="7">
        <f>[1]!S_PQ_PctChange("H00906.CSI",$A$3,$A2730)/100</f>
        <v>1.5313847472311619</v>
      </c>
    </row>
    <row r="2731" spans="1:16" x14ac:dyDescent="0.3">
      <c r="A2731" s="3">
        <v>20200325</v>
      </c>
      <c r="B2731" s="29">
        <f>板块策略指数!B2731</f>
        <v>3.8381463933959317E-2</v>
      </c>
      <c r="C2731" s="29">
        <f>板块策略指数!C2731</f>
        <v>3.6002077737482874E-2</v>
      </c>
      <c r="D2731" s="29">
        <f>板块策略指数!E2731</f>
        <v>2.61664421622308E-2</v>
      </c>
      <c r="E2731" s="29">
        <f>板块策略指数!F2731</f>
        <v>2.62967206790173E-2</v>
      </c>
      <c r="F2731">
        <f t="shared" si="423"/>
        <v>0.28825444744838841</v>
      </c>
      <c r="G2731">
        <f t="shared" si="424"/>
        <v>0.21028704367570278</v>
      </c>
      <c r="H2731">
        <f t="shared" si="425"/>
        <v>0.30379705615528002</v>
      </c>
      <c r="I2731">
        <f t="shared" si="426"/>
        <v>0.19766145272062877</v>
      </c>
      <c r="J2731">
        <f t="shared" si="427"/>
        <v>3.175069937118695E-2</v>
      </c>
      <c r="K2731" s="28">
        <f t="shared" si="428"/>
        <v>6.3900857000000197</v>
      </c>
      <c r="L2731" s="28">
        <f t="shared" si="429"/>
        <v>4.4531110000000247</v>
      </c>
      <c r="M2731" s="28">
        <f t="shared" si="430"/>
        <v>5.9861025373658805</v>
      </c>
      <c r="N2731" s="28">
        <f t="shared" si="431"/>
        <v>2.6332738639876161</v>
      </c>
      <c r="O2731" s="7">
        <f t="shared" si="432"/>
        <v>5.5553937126483657</v>
      </c>
      <c r="P2731" s="7">
        <f>[1]!S_PQ_PctChange("H00906.CSI",$A$3,$A2731)/100</f>
        <v>1.5974410862872293</v>
      </c>
    </row>
    <row r="2732" spans="1:16" x14ac:dyDescent="0.3">
      <c r="A2732" s="3">
        <v>20200326</v>
      </c>
      <c r="B2732" s="29">
        <f>板块策略指数!B2732</f>
        <v>-8.8470692565851446E-3</v>
      </c>
      <c r="C2732" s="29">
        <f>板块策略指数!C2732</f>
        <v>2.092662335316486E-2</v>
      </c>
      <c r="D2732" s="29">
        <f>板块策略指数!E2732</f>
        <v>-5.7481126102148497E-3</v>
      </c>
      <c r="E2732" s="29">
        <f>板块策略指数!F2732</f>
        <v>6.9172206907201805E-4</v>
      </c>
      <c r="F2732">
        <f t="shared" si="423"/>
        <v>0.28563544286433001</v>
      </c>
      <c r="G2732">
        <f t="shared" si="424"/>
        <v>0.21463594469362038</v>
      </c>
      <c r="H2732">
        <f t="shared" si="425"/>
        <v>0.3019780626944486</v>
      </c>
      <c r="I2732">
        <f t="shared" si="426"/>
        <v>0.19775054974760092</v>
      </c>
      <c r="J2732">
        <f t="shared" si="427"/>
        <v>2.4085779857676605E-4</v>
      </c>
      <c r="K2732" s="28">
        <f t="shared" si="428"/>
        <v>6.3247051000000196</v>
      </c>
      <c r="L2732" s="28">
        <f t="shared" si="429"/>
        <v>4.5672262000000252</v>
      </c>
      <c r="M2732" s="28">
        <f t="shared" si="430"/>
        <v>5.9459456332745937</v>
      </c>
      <c r="N2732" s="28">
        <f t="shared" si="431"/>
        <v>2.6357870797023191</v>
      </c>
      <c r="O2732" s="7">
        <f t="shared" si="432"/>
        <v>5.5569726303467988</v>
      </c>
      <c r="P2732" s="7">
        <f>[1]!S_PQ_PctChange("H00906.CSI",$A$3,$A2732)/100</f>
        <v>1.5782207188187123</v>
      </c>
    </row>
    <row r="2733" spans="1:16" x14ac:dyDescent="0.3">
      <c r="A2733" s="3">
        <v>20200327</v>
      </c>
      <c r="B2733" s="29">
        <f>板块策略指数!B2733</f>
        <v>-8.023230860174908E-3</v>
      </c>
      <c r="C2733" s="29">
        <f>板块策略指数!C2733</f>
        <v>-4.3321932922359236E-3</v>
      </c>
      <c r="D2733" s="29">
        <f>板块策略指数!E2733</f>
        <v>7.5083355362952197E-3</v>
      </c>
      <c r="E2733" s="29">
        <f>板块策略指数!F2733</f>
        <v>5.3695397698390801E-3</v>
      </c>
      <c r="F2733">
        <f t="shared" si="423"/>
        <v>0.28331323400186409</v>
      </c>
      <c r="G2733">
        <f t="shared" si="424"/>
        <v>0.21368310402560969</v>
      </c>
      <c r="H2733">
        <f t="shared" si="425"/>
        <v>0.30421267638332983</v>
      </c>
      <c r="I2733">
        <f t="shared" si="426"/>
        <v>0.19879098558919628</v>
      </c>
      <c r="J2733">
        <f t="shared" si="427"/>
        <v>1.0761856086435634E-4</v>
      </c>
      <c r="K2733" s="28">
        <f t="shared" si="428"/>
        <v>6.2659373000000196</v>
      </c>
      <c r="L2733" s="28">
        <f t="shared" si="429"/>
        <v>4.5431079000000256</v>
      </c>
      <c r="M2733" s="28">
        <f t="shared" si="430"/>
        <v>5.9980981237060842</v>
      </c>
      <c r="N2733" s="28">
        <f t="shared" si="431"/>
        <v>2.6553095830214475</v>
      </c>
      <c r="O2733" s="7">
        <f t="shared" si="432"/>
        <v>5.557678282304904</v>
      </c>
      <c r="P2733" s="7">
        <f>[1]!S_PQ_PctChange("H00906.CSI",$A$3,$A2733)/100</f>
        <v>1.5808527175425922</v>
      </c>
    </row>
    <row r="2734" spans="1:16" x14ac:dyDescent="0.3">
      <c r="A2734" s="3">
        <v>20200330</v>
      </c>
      <c r="B2734" s="29">
        <f>板块策略指数!B2734</f>
        <v>-2.7504751520495443E-2</v>
      </c>
      <c r="C2734" s="29">
        <f>板块策略指数!C2734</f>
        <v>-1.2128304412042957E-2</v>
      </c>
      <c r="D2734" s="29">
        <f>板块策略指数!E2734</f>
        <v>-9.9517737957410292E-3</v>
      </c>
      <c r="E2734" s="29">
        <f>板块策略指数!F2734</f>
        <v>-4.7844440591031301E-3</v>
      </c>
      <c r="F2734">
        <f t="shared" si="423"/>
        <v>0.27953564199401687</v>
      </c>
      <c r="G2734">
        <f t="shared" si="424"/>
        <v>0.21416749968963517</v>
      </c>
      <c r="H2734">
        <f t="shared" si="425"/>
        <v>0.30557406913510132</v>
      </c>
      <c r="I2734">
        <f t="shared" si="426"/>
        <v>0.20072278918124656</v>
      </c>
      <c r="J2734">
        <f t="shared" si="427"/>
        <v>-1.4362633928191443E-2</v>
      </c>
      <c r="K2734" s="28">
        <f t="shared" si="428"/>
        <v>6.066089500000019</v>
      </c>
      <c r="L2734" s="28">
        <f t="shared" si="429"/>
        <v>4.475879400000025</v>
      </c>
      <c r="M2734" s="28">
        <f t="shared" si="430"/>
        <v>5.9284546341785616</v>
      </c>
      <c r="N2734" s="28">
        <f t="shared" si="431"/>
        <v>2.6378209588027777</v>
      </c>
      <c r="O2734" s="7">
        <f t="shared" si="432"/>
        <v>5.4634927497173074</v>
      </c>
      <c r="P2734" s="7">
        <f>[1]!S_PQ_PctChange("H00906.CSI",$A$3,$A2734)/100</f>
        <v>1.548270929576701</v>
      </c>
    </row>
    <row r="2735" spans="1:16" x14ac:dyDescent="0.3">
      <c r="A2735" s="3">
        <v>20200331</v>
      </c>
      <c r="B2735" s="29">
        <f>板块策略指数!B2735</f>
        <v>3.153625495403102E-3</v>
      </c>
      <c r="C2735" s="29">
        <f>板块策略指数!C2735</f>
        <v>1.3487112225298437E-2</v>
      </c>
      <c r="D2735" s="29">
        <f>板块策略指数!E2735</f>
        <v>2.5283629404531001E-2</v>
      </c>
      <c r="E2735" s="29">
        <f>板块策略指数!F2735</f>
        <v>-1.1305896399694501E-2</v>
      </c>
      <c r="F2735">
        <f t="shared" si="423"/>
        <v>0.3</v>
      </c>
      <c r="G2735">
        <f t="shared" si="424"/>
        <v>0.2</v>
      </c>
      <c r="H2735">
        <f t="shared" si="425"/>
        <v>0.3</v>
      </c>
      <c r="I2735">
        <f t="shared" si="426"/>
        <v>0.2</v>
      </c>
      <c r="J2735">
        <f t="shared" si="427"/>
        <v>9.2267222908974256E-3</v>
      </c>
      <c r="K2735" s="28">
        <f t="shared" si="428"/>
        <v>6.0883733000000202</v>
      </c>
      <c r="L2735" s="28">
        <f t="shared" si="429"/>
        <v>4.5497332000000252</v>
      </c>
      <c r="M2735" s="28">
        <f t="shared" si="430"/>
        <v>6.1036311134952381</v>
      </c>
      <c r="N2735" s="28">
        <f t="shared" si="431"/>
        <v>2.5966921319219161</v>
      </c>
      <c r="O2735" s="7">
        <f t="shared" si="432"/>
        <v>5.5231296023481784</v>
      </c>
      <c r="P2735" s="7">
        <f>[1]!S_PQ_PctChange("H00906.CSI",$A$3,$A2735)/100</f>
        <v>1.5563077264723086</v>
      </c>
    </row>
    <row r="2736" spans="1:16" x14ac:dyDescent="0.3">
      <c r="A2736" s="3">
        <v>20200401</v>
      </c>
      <c r="B2736" s="29">
        <f>板块策略指数!B2736</f>
        <v>-2.3523873947214773E-3</v>
      </c>
      <c r="C2736" s="29">
        <f>板块策略指数!C2736</f>
        <v>-1.3993177185526567E-2</v>
      </c>
      <c r="D2736" s="29">
        <f>板块策略指数!E2736</f>
        <v>-9.5298401860951908E-3</v>
      </c>
      <c r="E2736" s="29">
        <f>板块策略指数!F2736</f>
        <v>2.7150600736970199E-3</v>
      </c>
      <c r="F2736">
        <f t="shared" si="423"/>
        <v>0.30104646200468355</v>
      </c>
      <c r="G2736">
        <f t="shared" si="424"/>
        <v>0.19835585348993634</v>
      </c>
      <c r="H2736">
        <f t="shared" si="425"/>
        <v>0.29888062033699681</v>
      </c>
      <c r="I2736">
        <f t="shared" si="426"/>
        <v>0.20171706416838336</v>
      </c>
      <c r="J2736">
        <f t="shared" si="427"/>
        <v>-5.8202916966109105E-3</v>
      </c>
      <c r="K2736" s="28">
        <f t="shared" si="428"/>
        <v>6.0716987000000202</v>
      </c>
      <c r="L2736" s="28">
        <f t="shared" si="429"/>
        <v>4.4720748000000254</v>
      </c>
      <c r="M2736" s="28">
        <f t="shared" si="430"/>
        <v>6.0359346442426558</v>
      </c>
      <c r="N2736" s="28">
        <f t="shared" si="431"/>
        <v>2.6064573671266773</v>
      </c>
      <c r="O2736" s="7">
        <f t="shared" si="432"/>
        <v>5.4851630852877147</v>
      </c>
      <c r="P2736" s="7">
        <f>[1]!S_PQ_PctChange("H00906.CSI",$A$3,$A2736)/100</f>
        <v>1.5477314975546235</v>
      </c>
    </row>
    <row r="2737" spans="1:16" x14ac:dyDescent="0.3">
      <c r="A2737" s="3">
        <v>20200402</v>
      </c>
      <c r="B2737" s="29">
        <f>板块策略指数!B2737</f>
        <v>3.1706073676470402E-2</v>
      </c>
      <c r="C2737" s="29">
        <f>板块策略指数!C2737</f>
        <v>1.3563173515098776E-2</v>
      </c>
      <c r="D2737" s="29">
        <f>板块策略指数!E2737</f>
        <v>9.6758460804362706E-3</v>
      </c>
      <c r="E2737" s="29">
        <f>板块策略指数!F2737</f>
        <v>7.1254170839005404E-3</v>
      </c>
      <c r="F2737">
        <f t="shared" si="423"/>
        <v>0.3055304800676189</v>
      </c>
      <c r="G2737">
        <f t="shared" si="424"/>
        <v>0.19777020845154181</v>
      </c>
      <c r="H2737">
        <f t="shared" si="425"/>
        <v>0.29685526130577822</v>
      </c>
      <c r="I2737">
        <f t="shared" si="426"/>
        <v>0.19984405017506116</v>
      </c>
      <c r="J2737">
        <f t="shared" si="427"/>
        <v>1.6564577256926512E-2</v>
      </c>
      <c r="K2737" s="28">
        <f t="shared" si="428"/>
        <v>6.2959145000000216</v>
      </c>
      <c r="L2737" s="28">
        <f t="shared" si="429"/>
        <v>4.5462935000000249</v>
      </c>
      <c r="M2737" s="28">
        <f t="shared" si="430"/>
        <v>6.1040132648923571</v>
      </c>
      <c r="N2737" s="28">
        <f t="shared" si="431"/>
        <v>2.6321548800627608</v>
      </c>
      <c r="O2737" s="7">
        <f t="shared" si="432"/>
        <v>5.5925870702377312</v>
      </c>
      <c r="P2737" s="7">
        <f>[1]!S_PQ_PctChange("H00906.CSI",$A$3,$A2737)/100</f>
        <v>1.5948783671494864</v>
      </c>
    </row>
    <row r="2738" spans="1:16" x14ac:dyDescent="0.3">
      <c r="A2738" s="3">
        <v>20200403</v>
      </c>
      <c r="B2738" s="29">
        <f>板块策略指数!B2738</f>
        <v>-8.3744950684385838E-3</v>
      </c>
      <c r="C2738" s="29">
        <f>板块策略指数!C2738</f>
        <v>9.6202085230433394E-3</v>
      </c>
      <c r="D2738" s="29">
        <f>板块策略指数!E2738</f>
        <v>1.9801936712405999E-3</v>
      </c>
      <c r="E2738" s="29">
        <f>板块策略指数!F2738</f>
        <v>-4.7817844386110501E-3</v>
      </c>
      <c r="F2738">
        <f t="shared" si="423"/>
        <v>0.30328233312998809</v>
      </c>
      <c r="G2738">
        <f t="shared" si="424"/>
        <v>0.19987744424003465</v>
      </c>
      <c r="H2738">
        <f t="shared" si="425"/>
        <v>0.29774794237323765</v>
      </c>
      <c r="I2738">
        <f t="shared" si="426"/>
        <v>0.19909228025673964</v>
      </c>
      <c r="J2738">
        <f t="shared" si="427"/>
        <v>-1.0238531131983039E-3</v>
      </c>
      <c r="K2738" s="28">
        <f t="shared" si="428"/>
        <v>6.2348149000000221</v>
      </c>
      <c r="L2738" s="28">
        <f t="shared" si="429"/>
        <v>4.5996500000000244</v>
      </c>
      <c r="M2738" s="28">
        <f t="shared" si="430"/>
        <v>6.1180805869999064</v>
      </c>
      <c r="N2738" s="28">
        <f t="shared" si="431"/>
        <v>2.6147866983786514</v>
      </c>
      <c r="O2738" s="7">
        <f t="shared" si="432"/>
        <v>5.5858372294418377</v>
      </c>
      <c r="P2738" s="7">
        <f>[1]!S_PQ_PctChange("H00906.CSI",$A$3,$A2738)/100</f>
        <v>1.5787089600555486</v>
      </c>
    </row>
    <row r="2739" spans="1:16" x14ac:dyDescent="0.3">
      <c r="A2739" s="3">
        <v>20200407</v>
      </c>
      <c r="B2739" s="29">
        <f>板块策略指数!B2739</f>
        <v>3.1393560600976755E-2</v>
      </c>
      <c r="C2739" s="29">
        <f>板块策略指数!C2739</f>
        <v>3.1715035761163655E-2</v>
      </c>
      <c r="D2739" s="29">
        <f>板块策略指数!E2739</f>
        <v>2.7663540828900001E-2</v>
      </c>
      <c r="E2739" s="29">
        <f>板块策略指数!F2739</f>
        <v>9.8865309914640907E-3</v>
      </c>
      <c r="F2739">
        <f t="shared" si="423"/>
        <v>0.3048572417531919</v>
      </c>
      <c r="G2739">
        <f t="shared" si="424"/>
        <v>0.20097800706684948</v>
      </c>
      <c r="H2739">
        <f t="shared" si="425"/>
        <v>0.29821171878172564</v>
      </c>
      <c r="I2739">
        <f t="shared" si="426"/>
        <v>0.19595303239823303</v>
      </c>
      <c r="J2739">
        <f t="shared" si="427"/>
        <v>2.6065326955727126E-2</v>
      </c>
      <c r="K2739" s="28">
        <f t="shared" si="428"/>
        <v>6.4619415000000222</v>
      </c>
      <c r="L2739" s="28">
        <f t="shared" si="429"/>
        <v>4.7772431000000255</v>
      </c>
      <c r="M2739" s="28">
        <f t="shared" si="430"/>
        <v>6.3149918999417798</v>
      </c>
      <c r="N2739" s="28">
        <f t="shared" si="431"/>
        <v>2.6505243990997043</v>
      </c>
      <c r="O2739" s="7">
        <f t="shared" si="432"/>
        <v>5.7574992301044396</v>
      </c>
      <c r="P2739" s="7">
        <f>[1]!S_PQ_PctChange("H00906.CSI",$A$3,$A2739)/100</f>
        <v>1.6430771500390446</v>
      </c>
    </row>
    <row r="2740" spans="1:16" x14ac:dyDescent="0.3">
      <c r="A2740" s="3">
        <v>20200408</v>
      </c>
      <c r="B2740" s="29">
        <f>板块策略指数!B2740</f>
        <v>-1.9055362468333545E-3</v>
      </c>
      <c r="C2740" s="29">
        <f>板块策略指数!C2740</f>
        <v>-1.1241347970971807E-3</v>
      </c>
      <c r="D2740" s="29">
        <f>板块策略指数!E2740</f>
        <v>-8.2496042593424301E-3</v>
      </c>
      <c r="E2740" s="29">
        <f>板块策略指数!F2740</f>
        <v>-6.3598924953170597E-3</v>
      </c>
      <c r="F2740">
        <f t="shared" si="423"/>
        <v>0.30565581465257236</v>
      </c>
      <c r="G2740">
        <f t="shared" si="424"/>
        <v>0.20166222502544148</v>
      </c>
      <c r="H2740">
        <f t="shared" si="425"/>
        <v>0.29709243117673972</v>
      </c>
      <c r="I2740">
        <f t="shared" si="426"/>
        <v>0.19558952914524644</v>
      </c>
      <c r="J2740">
        <f t="shared" si="427"/>
        <v>-4.5132117810971284E-3</v>
      </c>
      <c r="K2740" s="28">
        <f t="shared" si="428"/>
        <v>6.4477225000000224</v>
      </c>
      <c r="L2740" s="28">
        <f t="shared" si="429"/>
        <v>4.7707487000000262</v>
      </c>
      <c r="M2740" s="28">
        <f t="shared" si="430"/>
        <v>6.2546461116069647</v>
      </c>
      <c r="N2740" s="28">
        <f t="shared" si="431"/>
        <v>2.6273074563698979</v>
      </c>
      <c r="O2740" s="7">
        <f t="shared" si="432"/>
        <v>5.7270012049683778</v>
      </c>
      <c r="P2740" s="7">
        <f>[1]!S_PQ_PctChange("H00906.CSI",$A$3,$A2740)/100</f>
        <v>1.6344642743575866</v>
      </c>
    </row>
    <row r="2741" spans="1:16" x14ac:dyDescent="0.3">
      <c r="A2741" s="3">
        <v>20200409</v>
      </c>
      <c r="B2741" s="29">
        <f>板块策略指数!B2741</f>
        <v>7.2330433901102243E-3</v>
      </c>
      <c r="C2741" s="29">
        <f>板块策略指数!C2741</f>
        <v>3.2864487757021832E-2</v>
      </c>
      <c r="D2741" s="29">
        <f>板块策略指数!E2741</f>
        <v>4.0801323687814396E-3</v>
      </c>
      <c r="E2741" s="29">
        <f>板块策略指数!F2741</f>
        <v>-1.7766512460478201E-3</v>
      </c>
      <c r="F2741">
        <f t="shared" si="423"/>
        <v>0.30490810407561153</v>
      </c>
      <c r="G2741">
        <f t="shared" si="424"/>
        <v>0.20628813091876136</v>
      </c>
      <c r="H2741">
        <f t="shared" si="425"/>
        <v>0.29543796432089431</v>
      </c>
      <c r="I2741">
        <f t="shared" si="426"/>
        <v>0.19336580068473272</v>
      </c>
      <c r="J2741">
        <f t="shared" si="427"/>
        <v>9.7030295595183277E-3</v>
      </c>
      <c r="K2741" s="28">
        <f t="shared" si="428"/>
        <v>6.5015922000000224</v>
      </c>
      <c r="L2741" s="28">
        <f t="shared" si="429"/>
        <v>4.9604014000000269</v>
      </c>
      <c r="M2741" s="28">
        <f t="shared" si="430"/>
        <v>6.284246028030986</v>
      </c>
      <c r="N2741" s="28">
        <f t="shared" si="431"/>
        <v>2.6208629960577396</v>
      </c>
      <c r="O2741" s="7">
        <f t="shared" si="432"/>
        <v>5.7922734965071019</v>
      </c>
      <c r="P2741" s="7">
        <f>[1]!S_PQ_PctChange("H00906.CSI",$A$3,$A2741)/100</f>
        <v>1.6473504858954269</v>
      </c>
    </row>
    <row r="2742" spans="1:16" x14ac:dyDescent="0.3">
      <c r="A2742" s="3">
        <v>20200410</v>
      </c>
      <c r="B2742" s="29">
        <f>板块策略指数!B2742</f>
        <v>-2.9702854282054922E-2</v>
      </c>
      <c r="C2742" s="29">
        <f>板块策略指数!C2742</f>
        <v>-1.456945500348345E-2</v>
      </c>
      <c r="D2742" s="29">
        <f>板块策略指数!E2742</f>
        <v>1.3218301592018801E-4</v>
      </c>
      <c r="E2742" s="29">
        <f>板块策略指数!F2742</f>
        <v>6.5507435955214203E-4</v>
      </c>
      <c r="F2742">
        <f t="shared" si="423"/>
        <v>0.29941341252653175</v>
      </c>
      <c r="G2742">
        <f t="shared" si="424"/>
        <v>0.20573007787704278</v>
      </c>
      <c r="H2742">
        <f t="shared" si="425"/>
        <v>0.29903445742651502</v>
      </c>
      <c r="I2742">
        <f t="shared" si="426"/>
        <v>0.1958220521699105</v>
      </c>
      <c r="J2742">
        <f t="shared" si="427"/>
        <v>-1.1896425766765029E-2</v>
      </c>
      <c r="K2742" s="28">
        <f t="shared" si="428"/>
        <v>6.278773500000022</v>
      </c>
      <c r="L2742" s="28">
        <f t="shared" si="429"/>
        <v>4.8735616000000261</v>
      </c>
      <c r="M2742" s="28">
        <f t="shared" si="430"/>
        <v>6.2852088816396758</v>
      </c>
      <c r="N2742" s="28">
        <f t="shared" si="431"/>
        <v>2.6232349305659084</v>
      </c>
      <c r="O2742" s="7">
        <f t="shared" si="432"/>
        <v>5.7114697190683392</v>
      </c>
      <c r="P2742" s="7">
        <f>[1]!S_PQ_PctChange("H00906.CSI",$A$3,$A2742)/100</f>
        <v>1.6206629363076117</v>
      </c>
    </row>
    <row r="2743" spans="1:16" x14ac:dyDescent="0.3">
      <c r="A2743" s="3">
        <v>20200413</v>
      </c>
      <c r="B2743" s="29">
        <f>板块策略指数!B2743</f>
        <v>-1.2165236354723864E-2</v>
      </c>
      <c r="C2743" s="29">
        <f>板块策略指数!C2743</f>
        <v>6.41108454536337E-3</v>
      </c>
      <c r="D2743" s="29">
        <f>板块策略指数!E2743</f>
        <v>-7.2428285038757495E-4</v>
      </c>
      <c r="E2743" s="29">
        <f>板块策略指数!F2743</f>
        <v>-3.0484290884236699E-3</v>
      </c>
      <c r="F2743">
        <f t="shared" si="423"/>
        <v>0.29670173603793026</v>
      </c>
      <c r="G2743">
        <f t="shared" si="424"/>
        <v>0.20770059112197242</v>
      </c>
      <c r="H2743">
        <f t="shared" si="425"/>
        <v>0.29975821857811563</v>
      </c>
      <c r="I2743">
        <f t="shared" si="426"/>
        <v>0.19583945426198165</v>
      </c>
      <c r="J2743">
        <f t="shared" si="427"/>
        <v>-3.1370171775443371E-3</v>
      </c>
      <c r="K2743" s="28">
        <f t="shared" si="428"/>
        <v>6.1902255000000208</v>
      </c>
      <c r="L2743" s="28">
        <f t="shared" si="429"/>
        <v>4.911217500000026</v>
      </c>
      <c r="M2743" s="28">
        <f t="shared" si="430"/>
        <v>6.279932329785213</v>
      </c>
      <c r="N2743" s="28">
        <f t="shared" si="431"/>
        <v>2.612189755809379</v>
      </c>
      <c r="O2743" s="7">
        <f t="shared" si="432"/>
        <v>5.6904157232730528</v>
      </c>
      <c r="P2743" s="7">
        <f>[1]!S_PQ_PctChange("H00906.CSI",$A$3,$A2743)/100</f>
        <v>1.6074060868033073</v>
      </c>
    </row>
    <row r="2744" spans="1:16" x14ac:dyDescent="0.3">
      <c r="A2744" s="3">
        <v>20200414</v>
      </c>
      <c r="B2744" s="29">
        <f>板块策略指数!B2744</f>
        <v>3.1070666698840094E-2</v>
      </c>
      <c r="C2744" s="29">
        <f>板块策略指数!C2744</f>
        <v>1.9664662990323125E-2</v>
      </c>
      <c r="D2744" s="29">
        <f>板块策略指数!E2744</f>
        <v>1.25772625031249E-2</v>
      </c>
      <c r="E2744" s="29">
        <f>板块策略指数!F2744</f>
        <v>1.31058813586322E-2</v>
      </c>
      <c r="F2744">
        <f t="shared" si="423"/>
        <v>0.30002794711010267</v>
      </c>
      <c r="G2744">
        <f t="shared" si="424"/>
        <v>0.20770564158892441</v>
      </c>
      <c r="H2744">
        <f t="shared" si="425"/>
        <v>0.29768192232366786</v>
      </c>
      <c r="I2744">
        <f t="shared" si="426"/>
        <v>0.1945844889773051</v>
      </c>
      <c r="J2744">
        <f t="shared" si="427"/>
        <v>1.963986933212911E-2</v>
      </c>
      <c r="K2744" s="28">
        <f t="shared" si="428"/>
        <v>6.4136306000000225</v>
      </c>
      <c r="L2744" s="28">
        <f t="shared" si="429"/>
        <v>5.0274596000000278</v>
      </c>
      <c r="M2744" s="28">
        <f t="shared" si="430"/>
        <v>6.3714939497019065</v>
      </c>
      <c r="N2744" s="28">
        <f t="shared" si="431"/>
        <v>2.6595306861938832</v>
      </c>
      <c r="O2744" s="7">
        <f t="shared" si="432"/>
        <v>5.821814613855758</v>
      </c>
      <c r="P2744" s="7">
        <f>[1]!S_PQ_PctChange("H00906.CSI",$A$3,$A2744)/100</f>
        <v>1.660210789265991</v>
      </c>
    </row>
    <row r="2745" spans="1:16" x14ac:dyDescent="0.3">
      <c r="A2745" s="3">
        <v>20200415</v>
      </c>
      <c r="B2745" s="29">
        <f>板块策略指数!B2745</f>
        <v>-1.5831649340611613E-4</v>
      </c>
      <c r="C2745" s="29">
        <f>板块策略指数!C2745</f>
        <v>-6.3379105850829964E-3</v>
      </c>
      <c r="D2745" s="29">
        <f>板块策略指数!E2745</f>
        <v>-1.22382542401063E-2</v>
      </c>
      <c r="E2745" s="29">
        <f>板块策略指数!F2745</f>
        <v>-8.0434792995732404E-3</v>
      </c>
      <c r="F2745">
        <f t="shared" si="423"/>
        <v>0.30196501086255484</v>
      </c>
      <c r="G2745">
        <f t="shared" si="424"/>
        <v>0.20775461892313546</v>
      </c>
      <c r="H2745">
        <f t="shared" si="425"/>
        <v>0.29598407068974686</v>
      </c>
      <c r="I2745">
        <f t="shared" si="426"/>
        <v>0.19429629952456293</v>
      </c>
      <c r="J2745">
        <f t="shared" si="427"/>
        <v>-6.572162514105819E-3</v>
      </c>
      <c r="K2745" s="28">
        <f t="shared" si="428"/>
        <v>6.4124569000000218</v>
      </c>
      <c r="L2745" s="28">
        <f t="shared" si="429"/>
        <v>4.9892581000000273</v>
      </c>
      <c r="M2745" s="28">
        <f t="shared" si="430"/>
        <v>6.2812797326160492</v>
      </c>
      <c r="N2745" s="28">
        <f t="shared" si="431"/>
        <v>2.6300953268733296</v>
      </c>
      <c r="O2745" s="7">
        <f t="shared" si="432"/>
        <v>5.7769805395723957</v>
      </c>
      <c r="P2745" s="7">
        <f>[1]!S_PQ_PctChange("H00906.CSI",$A$3,$A2745)/100</f>
        <v>1.642945315521859</v>
      </c>
    </row>
    <row r="2746" spans="1:16" x14ac:dyDescent="0.3">
      <c r="A2746" s="3">
        <v>20200416</v>
      </c>
      <c r="B2746" s="29">
        <f>板块策略指数!B2746</f>
        <v>1.1816190121793427E-2</v>
      </c>
      <c r="C2746" s="29">
        <f>板块策略指数!C2746</f>
        <v>7.779193887135996E-3</v>
      </c>
      <c r="D2746" s="29">
        <f>板块策略指数!E2746</f>
        <v>-2.82793220712666E-3</v>
      </c>
      <c r="E2746" s="29">
        <f>板块策略指数!F2746</f>
        <v>-9.2326472766692295E-4</v>
      </c>
      <c r="F2746">
        <f t="shared" si="423"/>
        <v>0.30426496231461525</v>
      </c>
      <c r="G2746">
        <f t="shared" si="424"/>
        <v>0.20850178247700688</v>
      </c>
      <c r="H2746">
        <f t="shared" si="425"/>
        <v>0.29392203085326951</v>
      </c>
      <c r="I2746">
        <f t="shared" si="426"/>
        <v>0.19331122435510836</v>
      </c>
      <c r="J2746">
        <f t="shared" si="427"/>
        <v>4.167829633665264E-3</v>
      </c>
      <c r="K2746" s="28">
        <f t="shared" si="428"/>
        <v>6.5000439000000219</v>
      </c>
      <c r="L2746" s="28">
        <f t="shared" si="429"/>
        <v>5.0358497000000275</v>
      </c>
      <c r="M2746" s="28">
        <f t="shared" si="430"/>
        <v>6.2606887671510858</v>
      </c>
      <c r="N2746" s="28">
        <f t="shared" si="431"/>
        <v>2.6267437878999589</v>
      </c>
      <c r="O2746" s="7">
        <f t="shared" si="432"/>
        <v>5.8052258398919987</v>
      </c>
      <c r="P2746" s="7">
        <f>[1]!S_PQ_PctChange("H00906.CSI",$A$3,$A2746)/100</f>
        <v>1.6516433180386527</v>
      </c>
    </row>
    <row r="2747" spans="1:16" x14ac:dyDescent="0.3">
      <c r="A2747" s="3">
        <v>20200417</v>
      </c>
      <c r="B2747" s="29">
        <f>板块策略指数!B2747</f>
        <v>1.1232334253404284E-3</v>
      </c>
      <c r="C2747" s="29">
        <f>板块策略指数!C2747</f>
        <v>-1.0774456494501421E-2</v>
      </c>
      <c r="D2747" s="29">
        <f>板块策略指数!E2747</f>
        <v>9.1554313740216005E-3</v>
      </c>
      <c r="E2747" s="29">
        <f>板块策略指数!F2747</f>
        <v>1.0198176380234E-2</v>
      </c>
      <c r="F2747">
        <f t="shared" si="423"/>
        <v>0.30376902750734308</v>
      </c>
      <c r="G2747">
        <f t="shared" si="424"/>
        <v>0.2056880688364314</v>
      </c>
      <c r="H2747">
        <f t="shared" si="425"/>
        <v>0.29579730185865744</v>
      </c>
      <c r="I2747">
        <f t="shared" si="426"/>
        <v>0.19474560179756795</v>
      </c>
      <c r="J2747">
        <f t="shared" si="427"/>
        <v>2.7576721365497625E-3</v>
      </c>
      <c r="K2747" s="28">
        <f t="shared" si="428"/>
        <v>6.5084682000000225</v>
      </c>
      <c r="L2747" s="28">
        <f t="shared" si="429"/>
        <v>4.9708167000000278</v>
      </c>
      <c r="M2747" s="28">
        <f t="shared" si="430"/>
        <v>6.3271635048868671</v>
      </c>
      <c r="N2747" s="28">
        <f t="shared" si="431"/>
        <v>2.6637299607348801</v>
      </c>
      <c r="O2747" s="7">
        <f t="shared" si="432"/>
        <v>5.8239924215735979</v>
      </c>
      <c r="P2747" s="7">
        <f>[1]!S_PQ_PctChange("H00906.CSI",$A$3,$A2747)/100</f>
        <v>1.671161082075197</v>
      </c>
    </row>
    <row r="2748" spans="1:16" x14ac:dyDescent="0.3">
      <c r="A2748" s="3">
        <v>20200420</v>
      </c>
      <c r="B2748" s="29">
        <f>板块策略指数!B2748</f>
        <v>1.584091412946249E-2</v>
      </c>
      <c r="C2748" s="29">
        <f>板块策略指数!C2748</f>
        <v>1.3963165206528494E-2</v>
      </c>
      <c r="D2748" s="29">
        <f>板块策略指数!E2748</f>
        <v>6.7900319205625101E-3</v>
      </c>
      <c r="E2748" s="29">
        <f>板块策略指数!F2748</f>
        <v>-2.3855711581701302E-3</v>
      </c>
      <c r="F2748">
        <f t="shared" si="423"/>
        <v>0.3057594797567954</v>
      </c>
      <c r="G2748">
        <f t="shared" si="424"/>
        <v>0.2066531447346745</v>
      </c>
      <c r="H2748">
        <f t="shared" si="425"/>
        <v>0.295082772052563</v>
      </c>
      <c r="I2748">
        <f t="shared" si="426"/>
        <v>0.19250460345596698</v>
      </c>
      <c r="J2748">
        <f t="shared" si="427"/>
        <v>9.2279291969168328E-3</v>
      </c>
      <c r="K2748" s="28">
        <f t="shared" si="428"/>
        <v>6.627409200000022</v>
      </c>
      <c r="L2748" s="28">
        <f t="shared" si="429"/>
        <v>5.0541882000000271</v>
      </c>
      <c r="M2748" s="28">
        <f t="shared" si="430"/>
        <v>6.3769151789722294</v>
      </c>
      <c r="N2748" s="28">
        <f t="shared" si="431"/>
        <v>2.6549898722092271</v>
      </c>
      <c r="O2748" s="7">
        <f t="shared" si="432"/>
        <v>5.8869637404801765</v>
      </c>
      <c r="P2748" s="7">
        <f>[1]!S_PQ_PctChange("H00906.CSI",$A$3,$A2748)/100</f>
        <v>1.6864276129976634</v>
      </c>
    </row>
    <row r="2749" spans="1:16" x14ac:dyDescent="0.3">
      <c r="A2749" s="3">
        <v>20200421</v>
      </c>
      <c r="B2749" s="29">
        <f>板块策略指数!B2749</f>
        <v>-6.9384634562414289E-3</v>
      </c>
      <c r="C2749" s="29">
        <f>板块策略指数!C2749</f>
        <v>-7.2232640537999411E-3</v>
      </c>
      <c r="D2749" s="29">
        <f>板块策略指数!E2749</f>
        <v>-1.2720259890515199E-2</v>
      </c>
      <c r="E2749" s="29">
        <f>板块策略指数!F2749</f>
        <v>-9.8237808907259104E-3</v>
      </c>
      <c r="F2749">
        <f t="shared" si="423"/>
        <v>0.30647559456922113</v>
      </c>
      <c r="G2749">
        <f t="shared" si="424"/>
        <v>0.20707773908557334</v>
      </c>
      <c r="H2749">
        <f t="shared" si="425"/>
        <v>0.29405182833244947</v>
      </c>
      <c r="I2749">
        <f t="shared" si="426"/>
        <v>0.19239483801275611</v>
      </c>
      <c r="J2749">
        <f t="shared" si="427"/>
        <v>-9.2588638031883604E-3</v>
      </c>
      <c r="K2749" s="28">
        <f t="shared" si="428"/>
        <v>6.5744867000000227</v>
      </c>
      <c r="L2749" s="28">
        <f t="shared" si="429"/>
        <v>5.0104572000000269</v>
      </c>
      <c r="M2749" s="28">
        <f t="shared" si="430"/>
        <v>6.2830789007054166</v>
      </c>
      <c r="N2749" s="28">
        <f t="shared" si="431"/>
        <v>2.6190840525468215</v>
      </c>
      <c r="O2749" s="7">
        <f t="shared" si="432"/>
        <v>5.8231982811895735</v>
      </c>
      <c r="P2749" s="7">
        <f>[1]!S_PQ_PctChange("H00906.CSI",$A$3,$A2749)/100</f>
        <v>1.6579904019884126</v>
      </c>
    </row>
    <row r="2750" spans="1:16" x14ac:dyDescent="0.3">
      <c r="A2750" s="3">
        <v>20200422</v>
      </c>
      <c r="B2750" s="29">
        <f>板块策略指数!B2750</f>
        <v>9.3374380075153286E-3</v>
      </c>
      <c r="C2750" s="29">
        <f>板块策略指数!C2750</f>
        <v>1.5501599445712696E-2</v>
      </c>
      <c r="D2750" s="29">
        <f>板块策略指数!E2750</f>
        <v>2.35252143891687E-2</v>
      </c>
      <c r="E2750" s="29">
        <f>板块策略指数!F2750</f>
        <v>1.50808497539842E-3</v>
      </c>
      <c r="F2750">
        <f t="shared" si="423"/>
        <v>0.3052832781435787</v>
      </c>
      <c r="G2750">
        <f t="shared" si="424"/>
        <v>0.20753185328699697</v>
      </c>
      <c r="H2750">
        <f t="shared" si="425"/>
        <v>0.29702511177322999</v>
      </c>
      <c r="I2750">
        <f t="shared" si="426"/>
        <v>0.19015975679619432</v>
      </c>
      <c r="J2750">
        <f t="shared" si="427"/>
        <v>1.327951309813402E-2</v>
      </c>
      <c r="K2750" s="28">
        <f t="shared" si="428"/>
        <v>6.6452130000000222</v>
      </c>
      <c r="L2750" s="28">
        <f t="shared" si="429"/>
        <v>5.103628900000027</v>
      </c>
      <c r="M2750" s="28">
        <f t="shared" si="430"/>
        <v>6.4544148932577423</v>
      </c>
      <c r="N2750" s="28">
        <f t="shared" si="431"/>
        <v>2.6245419388311713</v>
      </c>
      <c r="O2750" s="7">
        <f t="shared" si="432"/>
        <v>5.9138070321357956</v>
      </c>
      <c r="P2750" s="7">
        <f>[1]!S_PQ_PctChange("H00906.CSI",$A$3,$A2750)/100</f>
        <v>1.6798334891993698</v>
      </c>
    </row>
    <row r="2751" spans="1:16" x14ac:dyDescent="0.3">
      <c r="A2751" s="3">
        <v>20200423</v>
      </c>
      <c r="B2751" s="29">
        <f>板块策略指数!B2751</f>
        <v>-5.6660553473133722E-3</v>
      </c>
      <c r="C2751" s="29">
        <f>板块策略指数!C2751</f>
        <v>-4.2828619544674158E-4</v>
      </c>
      <c r="D2751" s="29">
        <f>板块策略指数!E2751</f>
        <v>4.6161144903779198E-3</v>
      </c>
      <c r="E2751" s="29">
        <f>板块策略指数!F2751</f>
        <v>-2.3131773749977399E-3</v>
      </c>
      <c r="F2751">
        <f t="shared" si="423"/>
        <v>0.30382314076313133</v>
      </c>
      <c r="G2751">
        <f t="shared" si="424"/>
        <v>0.20762721996279687</v>
      </c>
      <c r="H2751">
        <f t="shared" si="425"/>
        <v>0.29866124756926005</v>
      </c>
      <c r="I2751">
        <f t="shared" si="426"/>
        <v>0.18988839170481178</v>
      </c>
      <c r="J2751">
        <f t="shared" si="427"/>
        <v>-8.8740630304258005E-4</v>
      </c>
      <c r="K2751" s="28">
        <f t="shared" si="428"/>
        <v>6.6018948000000224</v>
      </c>
      <c r="L2751" s="28">
        <f t="shared" si="429"/>
        <v>5.1010148000000273</v>
      </c>
      <c r="M2751" s="28">
        <f t="shared" si="430"/>
        <v>6.4888253258637993</v>
      </c>
      <c r="N2751" s="28">
        <f t="shared" si="431"/>
        <v>2.6161577304235366</v>
      </c>
      <c r="O2751" s="7">
        <f t="shared" si="432"/>
        <v>5.9076716761974577</v>
      </c>
      <c r="P2751" s="7">
        <f>[1]!S_PQ_PctChange("H00906.CSI",$A$3,$A2751)/100</f>
        <v>1.6710526013989364</v>
      </c>
    </row>
    <row r="2752" spans="1:16" x14ac:dyDescent="0.3">
      <c r="A2752" s="3">
        <v>20200424</v>
      </c>
      <c r="B2752" s="29">
        <f>板块策略指数!B2752</f>
        <v>-2.0774333788465434E-2</v>
      </c>
      <c r="C2752" s="29">
        <f>板块策略指数!C2752</f>
        <v>-1.9265680194711275E-2</v>
      </c>
      <c r="D2752" s="29">
        <f>板块策略指数!E2752</f>
        <v>-3.6902095728946899E-3</v>
      </c>
      <c r="E2752" s="29">
        <f>板块策略指数!F2752</f>
        <v>-8.0209563654232794E-3</v>
      </c>
      <c r="F2752">
        <f t="shared" si="423"/>
        <v>0.30141077221867868</v>
      </c>
      <c r="G2752">
        <f t="shared" si="424"/>
        <v>0.20629599410642285</v>
      </c>
      <c r="H2752">
        <f t="shared" si="425"/>
        <v>0.30145910505128598</v>
      </c>
      <c r="I2752">
        <f t="shared" si="426"/>
        <v>0.1908341286236124</v>
      </c>
      <c r="J2752">
        <f t="shared" si="427"/>
        <v>-1.293701205739088E-2</v>
      </c>
      <c r="K2752" s="28">
        <f t="shared" si="428"/>
        <v>6.4439705000000229</v>
      </c>
      <c r="L2752" s="28">
        <f t="shared" si="429"/>
        <v>4.9834746000000258</v>
      </c>
      <c r="M2752" s="28">
        <f t="shared" si="430"/>
        <v>6.4611899909565604</v>
      </c>
      <c r="N2752" s="28">
        <f t="shared" si="431"/>
        <v>2.5871526870573214</v>
      </c>
      <c r="O2752" s="7">
        <f t="shared" si="432"/>
        <v>5.8183070444339942</v>
      </c>
      <c r="P2752" s="7">
        <f>[1]!S_PQ_PctChange("H00906.CSI",$A$3,$A2752)/100</f>
        <v>1.6435054428002926</v>
      </c>
    </row>
    <row r="2753" spans="1:16" x14ac:dyDescent="0.3">
      <c r="A2753" s="3">
        <v>20200427</v>
      </c>
      <c r="B2753" s="29">
        <f>板块策略指数!B2753</f>
        <v>9.607278803697477E-3</v>
      </c>
      <c r="C2753" s="29">
        <f>板块策略指数!C2753</f>
        <v>1.6548662210415357E-2</v>
      </c>
      <c r="D2753" s="29">
        <f>板块策略指数!E2753</f>
        <v>3.1898540339849102E-3</v>
      </c>
      <c r="E2753" s="29">
        <f>板块策略指数!F2753</f>
        <v>1.4558328558257699E-2</v>
      </c>
      <c r="F2753">
        <f t="shared" si="423"/>
        <v>0.30127880919368466</v>
      </c>
      <c r="G2753">
        <f t="shared" si="424"/>
        <v>0.2076234061284164</v>
      </c>
      <c r="H2753">
        <f t="shared" si="425"/>
        <v>0.29941177796929325</v>
      </c>
      <c r="I2753">
        <f t="shared" si="426"/>
        <v>0.19168600670860569</v>
      </c>
      <c r="J2753">
        <f t="shared" si="427"/>
        <v>1.0049496531932314E-2</v>
      </c>
      <c r="K2753" s="28">
        <f t="shared" si="428"/>
        <v>6.5154868000000219</v>
      </c>
      <c r="L2753" s="28">
        <f t="shared" si="429"/>
        <v>5.0824931000000264</v>
      </c>
      <c r="M2753" s="28">
        <f t="shared" si="430"/>
        <v>6.4849900979475414</v>
      </c>
      <c r="N2753" s="28">
        <f t="shared" si="431"/>
        <v>2.6393756344641393</v>
      </c>
      <c r="O2753" s="7">
        <f t="shared" si="432"/>
        <v>5.886827597430683</v>
      </c>
      <c r="P2753" s="7">
        <f>[1]!S_PQ_PctChange("H00906.CSI",$A$3,$A2753)/100</f>
        <v>1.6560112682282462</v>
      </c>
    </row>
    <row r="2754" spans="1:16" x14ac:dyDescent="0.3">
      <c r="A2754" s="3">
        <v>20200428</v>
      </c>
      <c r="B2754" s="29">
        <f>板块策略指数!B2754</f>
        <v>3.2037844840603581E-3</v>
      </c>
      <c r="C2754" s="29">
        <f>板块策略指数!C2754</f>
        <v>5.4237463910975078E-3</v>
      </c>
      <c r="D2754" s="29">
        <f>板块策略指数!E2754</f>
        <v>7.6661358906995403E-3</v>
      </c>
      <c r="E2754" s="29">
        <f>板块策略指数!F2754</f>
        <v>6.3741923699198203E-3</v>
      </c>
      <c r="F2754">
        <f t="shared" ref="F2754:F2794" si="433">IF(MID($A2754,6,1)&lt;&gt;MID($A2755,6,1),0.3,F2753*(1+B2754)/(1+$J2754))</f>
        <v>0.30055835883049753</v>
      </c>
      <c r="G2754">
        <f t="shared" ref="G2754:G2794" si="434">IF(MID($A2754,6,1)&lt;&gt;MID($A2755,6,1),0.2,G2753*(1+C2754)/(1+$J2754))</f>
        <v>0.20758526008061368</v>
      </c>
      <c r="H2754">
        <f t="shared" ref="H2754:H2794" si="435">IF(MID($A2754,6,1)&lt;&gt;MID($A2755,6,1),0.3,H2753*(1+D2754)/(1+$J2754))</f>
        <v>0.3000244212003223</v>
      </c>
      <c r="I2754">
        <f t="shared" ref="I2754:I2794" si="436">IF(MID($A2754,6,1)&lt;&gt;MID($A2755,6,1),0.2,I2753*(1+E2754)/(1+$J2754))</f>
        <v>0.19183195988856658</v>
      </c>
      <c r="J2754">
        <f t="shared" si="427"/>
        <v>5.6085039325382332E-3</v>
      </c>
      <c r="K2754" s="28">
        <f t="shared" si="428"/>
        <v>6.539564800000023</v>
      </c>
      <c r="L2754" s="28">
        <f t="shared" si="429"/>
        <v>5.1154830000000269</v>
      </c>
      <c r="M2754" s="28">
        <f t="shared" si="430"/>
        <v>6.5423710491789473</v>
      </c>
      <c r="N2754" s="28">
        <f t="shared" si="431"/>
        <v>2.6625737148646129</v>
      </c>
      <c r="O2754" s="7">
        <f t="shared" si="432"/>
        <v>5.9254523970935855</v>
      </c>
      <c r="P2754" s="7">
        <f>[1]!S_PQ_PctChange("H00906.CSI",$A$3,$A2754)/100</f>
        <v>1.664977110108147</v>
      </c>
    </row>
    <row r="2755" spans="1:16" x14ac:dyDescent="0.3">
      <c r="A2755" s="3">
        <v>20200429</v>
      </c>
      <c r="B2755" s="29">
        <f>板块策略指数!B2755</f>
        <v>-4.1076641452833266E-3</v>
      </c>
      <c r="C2755" s="29">
        <f>板块策略指数!C2755</f>
        <v>-1.3276874451290359E-2</v>
      </c>
      <c r="D2755" s="29">
        <f>板块策略指数!E2755</f>
        <v>-7.2497904105714101E-3</v>
      </c>
      <c r="E2755" s="29">
        <f>板块策略指数!F2755</f>
        <v>2.14898341827869E-2</v>
      </c>
      <c r="F2755">
        <f t="shared" si="433"/>
        <v>0.29993664259267699</v>
      </c>
      <c r="G2755">
        <f t="shared" si="434"/>
        <v>0.20524857201060154</v>
      </c>
      <c r="H2755">
        <f t="shared" si="435"/>
        <v>0.29845916457515959</v>
      </c>
      <c r="I2755">
        <f t="shared" si="436"/>
        <v>0.19635562082156205</v>
      </c>
      <c r="J2755">
        <f t="shared" ref="J2755:J2794" si="437">SUMPRODUCT(F2754:I2754,B2755:E2755)</f>
        <v>-2.0433533929530099E-3</v>
      </c>
      <c r="K2755" s="28">
        <f t="shared" ref="K2755:K2794" si="438">(1+K2754)*(1+B2755)-1</f>
        <v>6.5085948000000231</v>
      </c>
      <c r="L2755" s="28">
        <f t="shared" ref="L2755:L2794" si="439">(1+L2754)*(1+C2755)-1</f>
        <v>5.0342885000000264</v>
      </c>
      <c r="M2755" s="28">
        <f t="shared" ref="M2755:M2794" si="440">(1+M2754)*(1+D2755)-1</f>
        <v>6.4876904398736386</v>
      </c>
      <c r="N2755" s="28">
        <f t="shared" ref="N2755:N2794" si="441">(1+N2754)*(1+E2755)-1</f>
        <v>2.7412818166792876</v>
      </c>
      <c r="O2755" s="7">
        <f t="shared" si="432"/>
        <v>5.9113012504402498</v>
      </c>
      <c r="P2755" s="7">
        <f>[1]!S_PQ_PctChange("H00906.CSI",$A$3,$A2755)/100</f>
        <v>1.6743514878169057</v>
      </c>
    </row>
    <row r="2756" spans="1:16" x14ac:dyDescent="0.3">
      <c r="A2756" s="3">
        <v>20200430</v>
      </c>
      <c r="B2756" s="29">
        <f>板块策略指数!B2756</f>
        <v>2.1881697491519983E-2</v>
      </c>
      <c r="C2756" s="29">
        <f>板块策略指数!C2756</f>
        <v>-9.3821831687363605E-3</v>
      </c>
      <c r="D2756" s="29">
        <f>板块策略指数!E2756</f>
        <v>4.7573674085988902E-3</v>
      </c>
      <c r="E2756" s="29">
        <f>板块策略指数!F2756</f>
        <v>2.7353884350257399E-3</v>
      </c>
      <c r="F2756">
        <f t="shared" si="433"/>
        <v>0.3</v>
      </c>
      <c r="G2756">
        <f t="shared" si="434"/>
        <v>0.2</v>
      </c>
      <c r="H2756">
        <f t="shared" si="435"/>
        <v>0.3</v>
      </c>
      <c r="I2756">
        <f t="shared" si="436"/>
        <v>0.2</v>
      </c>
      <c r="J2756">
        <f t="shared" si="437"/>
        <v>6.594431978805184E-3</v>
      </c>
      <c r="K2756" s="28">
        <f t="shared" si="438"/>
        <v>6.6728956000000235</v>
      </c>
      <c r="L2756" s="28">
        <f t="shared" si="439"/>
        <v>4.9776737000000262</v>
      </c>
      <c r="M2756" s="28">
        <f t="shared" si="440"/>
        <v>6.5233121343379716</v>
      </c>
      <c r="N2756" s="28">
        <f t="shared" si="441"/>
        <v>2.7515156756928039</v>
      </c>
      <c r="O2756" s="7">
        <f t="shared" ref="O2756:O2794" si="442">(1+O2755)*(1+J2756)-1</f>
        <v>5.9568773564213089</v>
      </c>
      <c r="P2756" s="7">
        <f>[1]!S_PQ_PctChange("H00906.CSI",$A$3,$A2756)/100</f>
        <v>1.7143438456894962</v>
      </c>
    </row>
    <row r="2757" spans="1:16" x14ac:dyDescent="0.3">
      <c r="A2757" s="3">
        <v>20200506</v>
      </c>
      <c r="B2757" s="29">
        <f>板块策略指数!B2757</f>
        <v>1.5668908619061672E-2</v>
      </c>
      <c r="C2757" s="29">
        <f>板块策略指数!C2757</f>
        <v>1.9358132579233914E-2</v>
      </c>
      <c r="D2757" s="29">
        <f>板块策略指数!E2757</f>
        <v>5.0933290998016701E-3</v>
      </c>
      <c r="E2757" s="29">
        <f>板块策略指数!F2757</f>
        <v>-1.1387957512572501E-2</v>
      </c>
      <c r="F2757">
        <f t="shared" si="433"/>
        <v>0.30233559005193983</v>
      </c>
      <c r="G2757">
        <f t="shared" si="434"/>
        <v>0.20228917768528171</v>
      </c>
      <c r="H2757">
        <f t="shared" si="435"/>
        <v>0.29918754244807655</v>
      </c>
      <c r="I2757">
        <f t="shared" si="436"/>
        <v>0.19618768981470186</v>
      </c>
      <c r="J2757">
        <f t="shared" si="437"/>
        <v>7.8227063289912878E-3</v>
      </c>
      <c r="K2757" s="28">
        <f t="shared" si="438"/>
        <v>6.7931215000000238</v>
      </c>
      <c r="L2757" s="28">
        <f t="shared" si="439"/>
        <v>5.0933903000000269</v>
      </c>
      <c r="M2757" s="28">
        <f t="shared" si="440"/>
        <v>6.5616308389586857</v>
      </c>
      <c r="N2757" s="28">
        <f t="shared" si="441"/>
        <v>2.7087935745702647</v>
      </c>
      <c r="O2757" s="7">
        <f t="shared" si="442"/>
        <v>6.011298964947402</v>
      </c>
      <c r="P2757" s="7">
        <f>[1]!S_PQ_PctChange("H00906.CSI",$A$3,$A2757)/100</f>
        <v>1.7389769870834488</v>
      </c>
    </row>
    <row r="2758" spans="1:16" x14ac:dyDescent="0.3">
      <c r="A2758" s="3">
        <v>20200507</v>
      </c>
      <c r="B2758" s="29">
        <f>板块策略指数!B2758</f>
        <v>-2.3770706000156858E-3</v>
      </c>
      <c r="C2758" s="29">
        <f>板块策略指数!C2758</f>
        <v>4.6986814548872916E-3</v>
      </c>
      <c r="D2758" s="29">
        <f>板块策略指数!E2758</f>
        <v>6.1015436120454604E-3</v>
      </c>
      <c r="E2758" s="29">
        <f>板块策略指数!F2758</f>
        <v>-6.2675458862192302E-3</v>
      </c>
      <c r="F2758">
        <f t="shared" si="433"/>
        <v>0.30136747218264648</v>
      </c>
      <c r="G2758">
        <f t="shared" si="434"/>
        <v>0.20307158574011372</v>
      </c>
      <c r="H2758">
        <f t="shared" si="435"/>
        <v>0.30076410287438465</v>
      </c>
      <c r="I2758">
        <f t="shared" si="436"/>
        <v>0.19479683920285501</v>
      </c>
      <c r="J2758">
        <f t="shared" si="437"/>
        <v>8.2770985546602466E-4</v>
      </c>
      <c r="K2758" s="28">
        <f t="shared" si="438"/>
        <v>6.774596700000024</v>
      </c>
      <c r="L2758" s="28">
        <f t="shared" si="439"/>
        <v>5.1220212000000274</v>
      </c>
      <c r="M2758" s="28">
        <f t="shared" si="440"/>
        <v>6.6077684593007806</v>
      </c>
      <c r="N2758" s="28">
        <f t="shared" si="441"/>
        <v>2.6855485406591306</v>
      </c>
      <c r="O2758" s="7">
        <f t="shared" si="442"/>
        <v>6.0171022862003083</v>
      </c>
      <c r="P2758" s="7">
        <f>[1]!S_PQ_PctChange("H00906.CSI",$A$3,$A2758)/100</f>
        <v>1.7325017697832577</v>
      </c>
    </row>
    <row r="2759" spans="1:16" x14ac:dyDescent="0.3">
      <c r="A2759" s="3">
        <v>20200508</v>
      </c>
      <c r="B2759" s="29">
        <f>板块策略指数!B2759</f>
        <v>1.2465019568153286E-2</v>
      </c>
      <c r="C2759" s="29">
        <f>板块策略指数!C2759</f>
        <v>7.066244723229578E-3</v>
      </c>
      <c r="D2759" s="29">
        <f>板块策略指数!E2759</f>
        <v>1.5489360735150099E-2</v>
      </c>
      <c r="E2759" s="29">
        <f>板块策略指数!F2759</f>
        <v>8.7168028826688608E-3</v>
      </c>
      <c r="F2759">
        <f t="shared" si="433"/>
        <v>0.30164063107158184</v>
      </c>
      <c r="G2759">
        <f t="shared" si="434"/>
        <v>0.20217182779990606</v>
      </c>
      <c r="H2759">
        <f t="shared" si="435"/>
        <v>0.30193594369522075</v>
      </c>
      <c r="I2759">
        <f t="shared" si="436"/>
        <v>0.19425159743329123</v>
      </c>
      <c r="J2759">
        <f t="shared" si="437"/>
        <v>1.1548154294238888E-2</v>
      </c>
      <c r="K2759" s="28">
        <f t="shared" si="438"/>
        <v>6.8715072000000239</v>
      </c>
      <c r="L2759" s="28">
        <f t="shared" si="439"/>
        <v>5.1652809000000266</v>
      </c>
      <c r="M2759" s="28">
        <f t="shared" si="440"/>
        <v>6.7256079293563875</v>
      </c>
      <c r="N2759" s="28">
        <f t="shared" si="441"/>
        <v>2.7176747408025643</v>
      </c>
      <c r="O2759" s="7">
        <f t="shared" si="442"/>
        <v>6.0981368660998054</v>
      </c>
      <c r="P2759" s="7">
        <f>[1]!S_PQ_PctChange("H00906.CSI",$A$3,$A2759)/100</f>
        <v>1.7627302412430914</v>
      </c>
    </row>
    <row r="2760" spans="1:16" x14ac:dyDescent="0.3">
      <c r="A2760" s="3">
        <v>20200511</v>
      </c>
      <c r="B2760" s="29">
        <f>板块策略指数!B2760</f>
        <v>-7.9098574666869158E-3</v>
      </c>
      <c r="C2760" s="29">
        <f>板块策略指数!C2760</f>
        <v>-1.3662702700212631E-2</v>
      </c>
      <c r="D2760" s="29">
        <f>板块策略指数!E2760</f>
        <v>-1.60928124394826E-3</v>
      </c>
      <c r="E2760" s="29">
        <f>板块策略指数!F2760</f>
        <v>1.84172777361259E-3</v>
      </c>
      <c r="F2760">
        <f t="shared" si="433"/>
        <v>0.300842026226944</v>
      </c>
      <c r="G2760">
        <f t="shared" si="434"/>
        <v>0.20046733788508883</v>
      </c>
      <c r="H2760">
        <f t="shared" si="435"/>
        <v>0.30304901812511736</v>
      </c>
      <c r="I2760">
        <f t="shared" si="436"/>
        <v>0.19564161776284966</v>
      </c>
      <c r="J2760">
        <f t="shared" si="437"/>
        <v>-5.2762892645274373E-3</v>
      </c>
      <c r="K2760" s="28">
        <f t="shared" si="438"/>
        <v>6.8092447000000238</v>
      </c>
      <c r="L2760" s="28">
        <f t="shared" si="439"/>
        <v>5.0810465000000269</v>
      </c>
      <c r="M2760" s="28">
        <f t="shared" si="440"/>
        <v>6.7131752534175764</v>
      </c>
      <c r="N2760" s="28">
        <f t="shared" si="441"/>
        <v>2.7245216856259589</v>
      </c>
      <c r="O2760" s="7">
        <f t="shared" si="442"/>
        <v>6.0606850427550567</v>
      </c>
      <c r="P2760" s="7">
        <f>[1]!S_PQ_PctChange("H00906.CSI",$A$3,$A2760)/100</f>
        <v>1.759575126908316</v>
      </c>
    </row>
    <row r="2761" spans="1:16" x14ac:dyDescent="0.3">
      <c r="A2761" s="3">
        <v>20200512</v>
      </c>
      <c r="B2761" s="29">
        <f>板块策略指数!B2761</f>
        <v>4.9076705203001539E-3</v>
      </c>
      <c r="C2761" s="29">
        <f>板块策略指数!C2761</f>
        <v>1.7553524709932621E-2</v>
      </c>
      <c r="D2761" s="29">
        <f>板块策略指数!E2761</f>
        <v>7.8763414096862192E-3</v>
      </c>
      <c r="E2761" s="29">
        <f>板块策略指数!F2761</f>
        <v>-7.2781492006950997E-3</v>
      </c>
      <c r="F2761">
        <f t="shared" si="433"/>
        <v>0.30052780972719362</v>
      </c>
      <c r="G2761">
        <f t="shared" si="434"/>
        <v>0.202778023703271</v>
      </c>
      <c r="H2761">
        <f t="shared" si="435"/>
        <v>0.30362682061932733</v>
      </c>
      <c r="I2761">
        <f t="shared" si="436"/>
        <v>0.19306734595020797</v>
      </c>
      <c r="J2761">
        <f t="shared" si="437"/>
        <v>5.9583505591618881E-3</v>
      </c>
      <c r="K2761" s="28">
        <f t="shared" si="438"/>
        <v>6.8475699000000239</v>
      </c>
      <c r="L2761" s="28">
        <f t="shared" si="439"/>
        <v>5.1877903000000263</v>
      </c>
      <c r="M2761" s="28">
        <f t="shared" si="440"/>
        <v>6.7739268550662368</v>
      </c>
      <c r="N2761" s="28">
        <f t="shared" si="441"/>
        <v>2.6974140610967487</v>
      </c>
      <c r="O2761" s="7">
        <f t="shared" si="442"/>
        <v>6.102755079427622</v>
      </c>
      <c r="P2761" s="7">
        <f>[1]!S_PQ_PctChange("H00906.CSI",$A$3,$A2761)/100</f>
        <v>1.7617156523905888</v>
      </c>
    </row>
    <row r="2762" spans="1:16" x14ac:dyDescent="0.3">
      <c r="A2762" s="3">
        <v>20200513</v>
      </c>
      <c r="B2762" s="29">
        <f>板块策略指数!B2762</f>
        <v>7.9284926152744361E-3</v>
      </c>
      <c r="C2762" s="29">
        <f>板块策略指数!C2762</f>
        <v>2.1692283269521995E-2</v>
      </c>
      <c r="D2762" s="29">
        <f>板块策略指数!E2762</f>
        <v>1.1081606971160099E-2</v>
      </c>
      <c r="E2762" s="29">
        <f>板块策略指数!F2762</f>
        <v>-9.5077712689660497E-4</v>
      </c>
      <c r="F2762">
        <f t="shared" si="433"/>
        <v>0.29992254591031892</v>
      </c>
      <c r="G2762">
        <f t="shared" si="434"/>
        <v>0.2051330913190734</v>
      </c>
      <c r="H2762">
        <f t="shared" si="435"/>
        <v>0.30396324170039829</v>
      </c>
      <c r="I2762">
        <f t="shared" si="436"/>
        <v>0.19098112107020943</v>
      </c>
      <c r="J2762">
        <f t="shared" si="437"/>
        <v>9.9625599266380781E-3</v>
      </c>
      <c r="K2762" s="28">
        <f t="shared" si="438"/>
        <v>6.9097893000000248</v>
      </c>
      <c r="L2762" s="28">
        <f t="shared" si="439"/>
        <v>5.3220176000000263</v>
      </c>
      <c r="M2762" s="28">
        <f t="shared" si="440"/>
        <v>6.8600744570966281</v>
      </c>
      <c r="N2762" s="28">
        <f t="shared" si="441"/>
        <v>2.693898644378792</v>
      </c>
      <c r="O2762" s="7">
        <f t="shared" si="442"/>
        <v>6.1735167025506517</v>
      </c>
      <c r="P2762" s="7">
        <f>[1]!S_PQ_PctChange("H00906.CSI",$A$3,$A2762)/100</f>
        <v>1.7690763868688857</v>
      </c>
    </row>
    <row r="2763" spans="1:16" x14ac:dyDescent="0.3">
      <c r="A2763" s="3">
        <v>20200514</v>
      </c>
      <c r="B2763" s="29">
        <f>板块策略指数!B2763</f>
        <v>-8.3148485383802238E-3</v>
      </c>
      <c r="C2763" s="29">
        <f>板块策略指数!C2763</f>
        <v>-8.6853601926069543E-3</v>
      </c>
      <c r="D2763" s="29">
        <f>板块策略指数!E2763</f>
        <v>-8.3015740605667798E-3</v>
      </c>
      <c r="E2763" s="29">
        <f>板块策略指数!F2763</f>
        <v>-1.1919218311051499E-2</v>
      </c>
      <c r="F2763">
        <f t="shared" si="433"/>
        <v>0.30015267624268277</v>
      </c>
      <c r="G2763">
        <f t="shared" si="434"/>
        <v>0.20521378950777489</v>
      </c>
      <c r="H2763">
        <f t="shared" si="435"/>
        <v>0.30420054436205873</v>
      </c>
      <c r="I2763">
        <f t="shared" si="436"/>
        <v>0.19043298988748364</v>
      </c>
      <c r="J2763">
        <f t="shared" si="437"/>
        <v>-9.0751843660097781E-3</v>
      </c>
      <c r="K2763" s="28">
        <f t="shared" si="438"/>
        <v>6.8440206000000234</v>
      </c>
      <c r="L2763" s="28">
        <f t="shared" si="439"/>
        <v>5.267108600000026</v>
      </c>
      <c r="M2763" s="28">
        <f t="shared" si="440"/>
        <v>6.7948234668694711</v>
      </c>
      <c r="N2763" s="28">
        <f t="shared" si="441"/>
        <v>2.6498702600175439</v>
      </c>
      <c r="O2763" s="7">
        <f t="shared" si="442"/>
        <v>6.1084157159223542</v>
      </c>
      <c r="P2763" s="7">
        <f>[1]!S_PQ_PctChange("H00906.CSI",$A$3,$A2763)/100</f>
        <v>1.7404367585285829</v>
      </c>
    </row>
    <row r="2764" spans="1:16" x14ac:dyDescent="0.3">
      <c r="A2764" s="3">
        <v>20200515</v>
      </c>
      <c r="B2764" s="29">
        <f>板块策略指数!B2764</f>
        <v>2.2530664950063972E-3</v>
      </c>
      <c r="C2764" s="29">
        <f>板块策略指数!C2764</f>
        <v>-7.37572985411476E-3</v>
      </c>
      <c r="D2764" s="29">
        <f>板块策略指数!E2764</f>
        <v>-4.7832503143235101E-3</v>
      </c>
      <c r="E2764" s="29">
        <f>板块策略指数!F2764</f>
        <v>1.11558230576906E-4</v>
      </c>
      <c r="F2764">
        <f t="shared" si="433"/>
        <v>0.30151372625147688</v>
      </c>
      <c r="G2764">
        <f t="shared" si="434"/>
        <v>0.20416387697051408</v>
      </c>
      <c r="H2764">
        <f t="shared" si="435"/>
        <v>0.30343462575429575</v>
      </c>
      <c r="I2764">
        <f t="shared" si="436"/>
        <v>0.19088777102371332</v>
      </c>
      <c r="J2764">
        <f t="shared" si="437"/>
        <v>-2.2711605175615092E-3</v>
      </c>
      <c r="K2764" s="28">
        <f t="shared" si="438"/>
        <v>6.861693700000024</v>
      </c>
      <c r="L2764" s="28">
        <f t="shared" si="439"/>
        <v>5.2208841000000268</v>
      </c>
      <c r="M2764" s="28">
        <f t="shared" si="440"/>
        <v>6.7575388750714716</v>
      </c>
      <c r="N2764" s="28">
        <f t="shared" si="441"/>
        <v>2.6502774330855865</v>
      </c>
      <c r="O2764" s="7">
        <f t="shared" si="442"/>
        <v>6.0922713628059375</v>
      </c>
      <c r="P2764" s="7">
        <f>[1]!S_PQ_PctChange("H00906.CSI",$A$3,$A2764)/100</f>
        <v>1.7370924676564941</v>
      </c>
    </row>
    <row r="2765" spans="1:16" x14ac:dyDescent="0.3">
      <c r="A2765" s="3">
        <v>20200518</v>
      </c>
      <c r="B2765" s="29">
        <f>板块策略指数!B2765</f>
        <v>-1.8255404684616488E-2</v>
      </c>
      <c r="C2765" s="29">
        <f>板块策略指数!C2765</f>
        <v>1.8089615268672074E-2</v>
      </c>
      <c r="D2765" s="29">
        <f>板块策略指数!E2765</f>
        <v>1.58463340236168E-2</v>
      </c>
      <c r="E2765" s="29">
        <f>板块策略指数!F2765</f>
        <v>3.6703863933355298E-3</v>
      </c>
      <c r="F2765">
        <f t="shared" si="433"/>
        <v>0.29491887613667317</v>
      </c>
      <c r="G2765">
        <f t="shared" si="434"/>
        <v>0.20709130981179197</v>
      </c>
      <c r="H2765">
        <f t="shared" si="435"/>
        <v>0.30710728504714907</v>
      </c>
      <c r="I2765">
        <f t="shared" si="436"/>
        <v>0.19088252900438565</v>
      </c>
      <c r="J2765">
        <f t="shared" si="437"/>
        <v>3.6979492069230267E-3</v>
      </c>
      <c r="K2765" s="28">
        <f t="shared" si="438"/>
        <v>6.7181753000000235</v>
      </c>
      <c r="L2765" s="28">
        <f t="shared" si="439"/>
        <v>5.3334175000000261</v>
      </c>
      <c r="M2765" s="28">
        <f t="shared" si="440"/>
        <v>6.880467427287047</v>
      </c>
      <c r="N2765" s="28">
        <f t="shared" si="441"/>
        <v>2.6636753617078837</v>
      </c>
      <c r="O2765" s="7">
        <f t="shared" si="442"/>
        <v>6.1184982220673092</v>
      </c>
      <c r="P2765" s="7">
        <f>[1]!S_PQ_PctChange("H00906.CSI",$A$3,$A2765)/100</f>
        <v>1.7388506782518396</v>
      </c>
    </row>
    <row r="2766" spans="1:16" x14ac:dyDescent="0.3">
      <c r="A2766" s="3">
        <v>20200519</v>
      </c>
      <c r="B2766" s="29">
        <f>板块策略指数!B2766</f>
        <v>1.6733760892940555E-2</v>
      </c>
      <c r="C2766" s="29">
        <f>板块策略指数!C2766</f>
        <v>1.1189109197364676E-2</v>
      </c>
      <c r="D2766" s="29">
        <f>板块策略指数!E2766</f>
        <v>5.79707607973938E-3</v>
      </c>
      <c r="E2766" s="29">
        <f>板块策略指数!F2766</f>
        <v>3.9419945339503604E-3</v>
      </c>
      <c r="F2766">
        <f t="shared" si="433"/>
        <v>0.29694832347919903</v>
      </c>
      <c r="G2766">
        <f t="shared" si="434"/>
        <v>0.20737926036551868</v>
      </c>
      <c r="H2766">
        <f t="shared" si="435"/>
        <v>0.30589441674703882</v>
      </c>
      <c r="I2766">
        <f t="shared" si="436"/>
        <v>0.18977799940824322</v>
      </c>
      <c r="J2766">
        <f t="shared" si="437"/>
        <v>9.7850514174177006E-3</v>
      </c>
      <c r="K2766" s="28">
        <f t="shared" si="438"/>
        <v>6.8473294000000235</v>
      </c>
      <c r="L2766" s="28">
        <f t="shared" si="439"/>
        <v>5.4042828000000265</v>
      </c>
      <c r="M2766" s="28">
        <f t="shared" si="440"/>
        <v>6.9261510965069384</v>
      </c>
      <c r="N2766" s="28">
        <f t="shared" si="441"/>
        <v>2.6781175499579044</v>
      </c>
      <c r="O2766" s="7">
        <f t="shared" si="442"/>
        <v>6.1881530931850355</v>
      </c>
      <c r="P2766" s="7">
        <f>[1]!S_PQ_PctChange("H00906.CSI",$A$3,$A2766)/100</f>
        <v>1.7650554601592856</v>
      </c>
    </row>
    <row r="2767" spans="1:16" x14ac:dyDescent="0.3">
      <c r="A2767" s="3">
        <v>20200520</v>
      </c>
      <c r="B2767" s="29">
        <f>板块策略指数!B2767</f>
        <v>-1.4692973127902543E-2</v>
      </c>
      <c r="C2767" s="29">
        <f>板块策略指数!C2767</f>
        <v>-1.4176997305615512E-2</v>
      </c>
      <c r="D2767" s="29">
        <f>板块策略指数!E2767</f>
        <v>-6.5463352013690303E-3</v>
      </c>
      <c r="E2767" s="29">
        <f>板块策略指数!F2767</f>
        <v>-4.1965770031383902E-4</v>
      </c>
      <c r="F2767">
        <f t="shared" si="433"/>
        <v>0.2953572561125738</v>
      </c>
      <c r="G2767">
        <f t="shared" si="434"/>
        <v>0.20637612598374835</v>
      </c>
      <c r="H2767">
        <f t="shared" si="435"/>
        <v>0.30677103631816893</v>
      </c>
      <c r="I2767">
        <f t="shared" si="436"/>
        <v>0.19149558158550867</v>
      </c>
      <c r="J2767">
        <f t="shared" si="437"/>
        <v>-9.3851981397532931E-3</v>
      </c>
      <c r="K2767" s="28">
        <f t="shared" si="438"/>
        <v>6.7320288000000241</v>
      </c>
      <c r="L2767" s="28">
        <f t="shared" si="439"/>
        <v>5.3134893000000263</v>
      </c>
      <c r="M2767" s="28">
        <f t="shared" si="440"/>
        <v>6.8742638545725052</v>
      </c>
      <c r="N2767" s="28">
        <f t="shared" si="441"/>
        <v>2.676573999605405</v>
      </c>
      <c r="O2767" s="7">
        <f t="shared" si="442"/>
        <v>6.1206908521466135</v>
      </c>
      <c r="P2767" s="7">
        <f>[1]!S_PQ_PctChange("H00906.CSI",$A$3,$A2767)/100</f>
        <v>1.7472523267827893</v>
      </c>
    </row>
    <row r="2768" spans="1:16" x14ac:dyDescent="0.3">
      <c r="A2768" s="3">
        <v>20200521</v>
      </c>
      <c r="B2768" s="29">
        <f>板块策略指数!B2768</f>
        <v>-1.0234700626050464E-2</v>
      </c>
      <c r="C2768" s="29">
        <f>板块策略指数!C2768</f>
        <v>6.4571424869604242E-3</v>
      </c>
      <c r="D2768" s="29">
        <f>板块策略指数!E2768</f>
        <v>-3.2520979230125499E-3</v>
      </c>
      <c r="E2768" s="29">
        <f>板块策略指数!F2768</f>
        <v>-4.4229749969834599E-3</v>
      </c>
      <c r="F2768">
        <f t="shared" si="433"/>
        <v>0.29337140825799213</v>
      </c>
      <c r="G2768">
        <f t="shared" si="434"/>
        <v>0.20844556498661693</v>
      </c>
      <c r="H2768">
        <f t="shared" si="435"/>
        <v>0.30685810654298495</v>
      </c>
      <c r="I2768">
        <f t="shared" si="436"/>
        <v>0.19132492021240574</v>
      </c>
      <c r="J2768">
        <f t="shared" si="437"/>
        <v>-3.5349226620961832E-3</v>
      </c>
      <c r="K2768" s="28">
        <f t="shared" si="438"/>
        <v>6.6528938000000233</v>
      </c>
      <c r="L2768" s="28">
        <f t="shared" si="439"/>
        <v>5.3542564000000263</v>
      </c>
      <c r="M2768" s="28">
        <f t="shared" si="440"/>
        <v>6.8486559774457971</v>
      </c>
      <c r="N2768" s="28">
        <f t="shared" si="441"/>
        <v>2.6603126047305912</v>
      </c>
      <c r="O2768" s="7">
        <f t="shared" si="442"/>
        <v>6.0955197606835796</v>
      </c>
      <c r="P2768" s="7">
        <f>[1]!S_PQ_PctChange("H00906.CSI",$A$3,$A2768)/100</f>
        <v>1.7282066439592265</v>
      </c>
    </row>
    <row r="2769" spans="1:16" x14ac:dyDescent="0.3">
      <c r="A2769" s="3">
        <v>20200522</v>
      </c>
      <c r="B2769" s="29">
        <f>板块策略指数!B2769</f>
        <v>-1.9716528667887697E-2</v>
      </c>
      <c r="C2769" s="29">
        <f>板块策略指数!C2769</f>
        <v>-2.5181860776030476E-2</v>
      </c>
      <c r="D2769" s="29">
        <f>板块策略指数!E2769</f>
        <v>-2.3092970912917999E-2</v>
      </c>
      <c r="E2769" s="29">
        <f>板块策略指数!F2769</f>
        <v>-1.8677525132219E-2</v>
      </c>
      <c r="F2769">
        <f t="shared" si="433"/>
        <v>0.29396412214437095</v>
      </c>
      <c r="G2769">
        <f t="shared" si="434"/>
        <v>0.20770221318113016</v>
      </c>
      <c r="H2769">
        <f t="shared" si="435"/>
        <v>0.30641900533943861</v>
      </c>
      <c r="I2769">
        <f t="shared" si="436"/>
        <v>0.19191465933505994</v>
      </c>
      <c r="J2769">
        <f t="shared" si="437"/>
        <v>-2.1693054312608533E-2</v>
      </c>
      <c r="K2769" s="28">
        <f t="shared" si="438"/>
        <v>6.5020053000000235</v>
      </c>
      <c r="L2769" s="28">
        <f t="shared" si="439"/>
        <v>5.1942444000000254</v>
      </c>
      <c r="M2769" s="28">
        <f t="shared" si="440"/>
        <v>6.6674071932531414</v>
      </c>
      <c r="N2769" s="28">
        <f t="shared" si="441"/>
        <v>2.5919470240639577</v>
      </c>
      <c r="O2769" s="7">
        <f t="shared" si="442"/>
        <v>5.9415962651388838</v>
      </c>
      <c r="P2769" s="7">
        <f>[1]!S_PQ_PctChange("H00906.CSI",$A$3,$A2769)/100</f>
        <v>1.6693553297322543</v>
      </c>
    </row>
    <row r="2770" spans="1:16" x14ac:dyDescent="0.3">
      <c r="A2770" s="3">
        <v>20200525</v>
      </c>
      <c r="B2770" s="29">
        <f>板块策略指数!B2770</f>
        <v>-1.1443340355944558E-2</v>
      </c>
      <c r="C2770" s="29">
        <f>板块策略指数!C2770</f>
        <v>1.4383723703249449E-2</v>
      </c>
      <c r="D2770" s="29">
        <f>板块策略指数!E2770</f>
        <v>1.20666181052001E-2</v>
      </c>
      <c r="E2770" s="29">
        <f>板块策略指数!F2770</f>
        <v>4.1194218351317596E-3</v>
      </c>
      <c r="F2770">
        <f t="shared" si="433"/>
        <v>0.28941024617768002</v>
      </c>
      <c r="G2770">
        <f t="shared" si="434"/>
        <v>0.20982701582984112</v>
      </c>
      <c r="H2770">
        <f t="shared" si="435"/>
        <v>0.30884658717713898</v>
      </c>
      <c r="I2770">
        <f t="shared" si="436"/>
        <v>0.19191615081533944</v>
      </c>
      <c r="J2770">
        <f t="shared" si="437"/>
        <v>4.1116183005692917E-3</v>
      </c>
      <c r="K2770" s="28">
        <f t="shared" si="438"/>
        <v>6.4161573000000232</v>
      </c>
      <c r="L2770" s="28">
        <f t="shared" si="439"/>
        <v>5.283340700000025</v>
      </c>
      <c r="M2770" s="28">
        <f t="shared" si="440"/>
        <v>6.759926867711191</v>
      </c>
      <c r="N2770" s="28">
        <f t="shared" si="441"/>
        <v>2.6067437690655231</v>
      </c>
      <c r="O2770" s="7">
        <f t="shared" si="442"/>
        <v>5.9701374593777929</v>
      </c>
      <c r="P2770" s="7">
        <f>[1]!S_PQ_PctChange("H00906.CSI",$A$3,$A2770)/100</f>
        <v>1.670793467597067</v>
      </c>
    </row>
    <row r="2771" spans="1:16" x14ac:dyDescent="0.3">
      <c r="A2771" s="3">
        <v>20200526</v>
      </c>
      <c r="B2771" s="29">
        <f>板块策略指数!B2771</f>
        <v>2.5309252812099878E-2</v>
      </c>
      <c r="C2771" s="29">
        <f>板块策略指数!C2771</f>
        <v>2.2545665874842736E-2</v>
      </c>
      <c r="D2771" s="29">
        <f>板块策略指数!E2771</f>
        <v>1.7757061781332201E-2</v>
      </c>
      <c r="E2771" s="29">
        <f>板块策略指数!F2771</f>
        <v>4.3858722227337298E-3</v>
      </c>
      <c r="F2771">
        <f t="shared" si="433"/>
        <v>0.29137905571373474</v>
      </c>
      <c r="G2771">
        <f t="shared" si="434"/>
        <v>0.21068502526474028</v>
      </c>
      <c r="H2771">
        <f t="shared" si="435"/>
        <v>0.30865725058474491</v>
      </c>
      <c r="I2771">
        <f t="shared" si="436"/>
        <v>0.18927866843677965</v>
      </c>
      <c r="J2771">
        <f t="shared" si="437"/>
        <v>1.8381374521750933E-2</v>
      </c>
      <c r="K2771" s="28">
        <f t="shared" si="438"/>
        <v>6.6038547000000243</v>
      </c>
      <c r="L2771" s="28">
        <f t="shared" si="439"/>
        <v>5.4250028000000254</v>
      </c>
      <c r="M2771" s="28">
        <f t="shared" si="440"/>
        <v>6.8977203685197592</v>
      </c>
      <c r="N2771" s="28">
        <f t="shared" si="441"/>
        <v>2.6225624863767854</v>
      </c>
      <c r="O2771" s="7">
        <f t="shared" si="442"/>
        <v>6.0982581664867013</v>
      </c>
      <c r="P2771" s="7">
        <f>[1]!S_PQ_PctChange("H00906.CSI",$A$3,$A2771)/100</f>
        <v>1.7069358822382568</v>
      </c>
    </row>
    <row r="2772" spans="1:16" x14ac:dyDescent="0.3">
      <c r="A2772" s="3">
        <v>20200527</v>
      </c>
      <c r="B2772" s="29">
        <f>板块策略指数!B2772</f>
        <v>-2.1392781216611065E-2</v>
      </c>
      <c r="C2772" s="29">
        <f>板块策略指数!C2772</f>
        <v>-2.2155928087689018E-2</v>
      </c>
      <c r="D2772" s="29">
        <f>板块策略指数!E2772</f>
        <v>2.88633618514013E-3</v>
      </c>
      <c r="E2772" s="29">
        <f>板块策略指数!F2772</f>
        <v>5.1008696752976902E-3</v>
      </c>
      <c r="F2772">
        <f t="shared" si="433"/>
        <v>0.28774831827288327</v>
      </c>
      <c r="G2772">
        <f t="shared" si="434"/>
        <v>0.20789752703183528</v>
      </c>
      <c r="H2772">
        <f t="shared" si="435"/>
        <v>0.31237354421629726</v>
      </c>
      <c r="I2772">
        <f t="shared" si="436"/>
        <v>0.19198061047898382</v>
      </c>
      <c r="J2772">
        <f t="shared" si="437"/>
        <v>-9.0449562477266741E-3</v>
      </c>
      <c r="K2772" s="28">
        <f t="shared" si="438"/>
        <v>6.4411871000000245</v>
      </c>
      <c r="L2772" s="28">
        <f t="shared" si="439"/>
        <v>5.2826509000000241</v>
      </c>
      <c r="M2772" s="28">
        <f t="shared" si="440"/>
        <v>6.9205158445995361</v>
      </c>
      <c r="N2772" s="28">
        <f t="shared" si="441"/>
        <v>2.6410407055104157</v>
      </c>
      <c r="O2772" s="7">
        <f t="shared" si="442"/>
        <v>6.0340547319357603</v>
      </c>
      <c r="P2772" s="7">
        <f>[1]!S_PQ_PctChange("H00906.CSI",$A$3,$A2772)/100</f>
        <v>1.6865168059035174</v>
      </c>
    </row>
    <row r="2773" spans="1:16" x14ac:dyDescent="0.3">
      <c r="A2773" s="3">
        <v>20200528</v>
      </c>
      <c r="B2773" s="29">
        <f>板块策略指数!B2773</f>
        <v>-4.498368277824967E-3</v>
      </c>
      <c r="C2773" s="29">
        <f>板块策略指数!C2773</f>
        <v>-1.0057187802683625E-2</v>
      </c>
      <c r="D2773" s="29">
        <f>板块策略指数!E2773</f>
        <v>-1.9667116892654502E-3</v>
      </c>
      <c r="E2773" s="29">
        <f>板块策略指数!F2773</f>
        <v>1.1137503691154099E-2</v>
      </c>
      <c r="F2773">
        <f t="shared" si="433"/>
        <v>0.28698812762110276</v>
      </c>
      <c r="G2773">
        <f t="shared" si="434"/>
        <v>0.20619047092889664</v>
      </c>
      <c r="H2773">
        <f t="shared" si="435"/>
        <v>0.31234059451984325</v>
      </c>
      <c r="I2773">
        <f t="shared" si="436"/>
        <v>0.19448080693015707</v>
      </c>
      <c r="J2773">
        <f t="shared" si="437"/>
        <v>-1.861426322976653E-3</v>
      </c>
      <c r="K2773" s="28">
        <f t="shared" si="438"/>
        <v>6.4077139000000241</v>
      </c>
      <c r="L2773" s="28">
        <f t="shared" si="439"/>
        <v>5.2194651000000247</v>
      </c>
      <c r="M2773" s="28">
        <f t="shared" si="440"/>
        <v>6.9049384735029502</v>
      </c>
      <c r="N2773" s="28">
        <f t="shared" si="441"/>
        <v>2.6815928098076802</v>
      </c>
      <c r="O2773" s="7">
        <f t="shared" si="442"/>
        <v>6.0209613573004761</v>
      </c>
      <c r="P2773" s="7">
        <f>[1]!S_PQ_PctChange("H00906.CSI",$A$3,$A2773)/100</f>
        <v>1.6920147587933989</v>
      </c>
    </row>
    <row r="2774" spans="1:16" x14ac:dyDescent="0.3">
      <c r="A2774" s="3">
        <v>20200529</v>
      </c>
      <c r="B2774" s="29">
        <f>板块策略指数!B2774</f>
        <v>1.1219993255949126E-2</v>
      </c>
      <c r="C2774" s="29">
        <f>板块策略指数!C2774</f>
        <v>2.4365487636549266E-2</v>
      </c>
      <c r="D2774" s="29">
        <f>板块策略指数!E2774</f>
        <v>2.0741466158881401E-2</v>
      </c>
      <c r="E2774" s="29">
        <f>板块策略指数!F2774</f>
        <v>-8.1205195941992693E-3</v>
      </c>
      <c r="F2774">
        <f t="shared" si="433"/>
        <v>0.3</v>
      </c>
      <c r="G2774">
        <f t="shared" si="434"/>
        <v>0.2</v>
      </c>
      <c r="H2774">
        <f t="shared" si="435"/>
        <v>0.3</v>
      </c>
      <c r="I2774">
        <f t="shared" si="436"/>
        <v>0.2</v>
      </c>
      <c r="J2774">
        <f t="shared" si="437"/>
        <v>1.3143052894544743E-2</v>
      </c>
      <c r="K2774" s="28">
        <f t="shared" si="438"/>
        <v>6.4908284000000247</v>
      </c>
      <c r="L2774" s="28">
        <f t="shared" si="439"/>
        <v>5.3710054000000254</v>
      </c>
      <c r="M2774" s="28">
        <f t="shared" si="440"/>
        <v>7.0688984873391512</v>
      </c>
      <c r="N2774" s="28">
        <f t="shared" si="441"/>
        <v>2.6516963632577739</v>
      </c>
      <c r="O2774" s="7">
        <f t="shared" si="442"/>
        <v>6.11323822379003</v>
      </c>
      <c r="P2774" s="7">
        <f>[1]!S_PQ_PctChange("H00906.CSI",$A$3,$A2774)/100</f>
        <v>1.704902534204515</v>
      </c>
    </row>
    <row r="2775" spans="1:16" x14ac:dyDescent="0.3">
      <c r="A2775" s="27">
        <v>20200601</v>
      </c>
      <c r="B2775" s="29">
        <f>板块策略指数!B2775</f>
        <v>3.8290284772212801E-2</v>
      </c>
      <c r="C2775" s="29">
        <f>板块策略指数!C2775</f>
        <v>1.7199414085722901E-2</v>
      </c>
      <c r="D2775" s="29">
        <f>板块策略指数!E2775</f>
        <v>2.5166404696549498E-2</v>
      </c>
      <c r="E2775" s="29">
        <f>板块策略指数!F2775</f>
        <v>1.6923506481756299E-2</v>
      </c>
      <c r="F2775">
        <f t="shared" si="433"/>
        <v>0.30363461131433789</v>
      </c>
      <c r="G2775">
        <f t="shared" si="434"/>
        <v>0.19831123868077663</v>
      </c>
      <c r="H2775">
        <f t="shared" si="435"/>
        <v>0.29979670173919021</v>
      </c>
      <c r="I2775">
        <f t="shared" si="436"/>
        <v>0.19825744826569539</v>
      </c>
      <c r="J2775">
        <f t="shared" si="437"/>
        <v>2.586159095412453E-2</v>
      </c>
      <c r="K2775" s="28">
        <f t="shared" si="438"/>
        <v>6.7776543526158051</v>
      </c>
      <c r="L2775" s="28">
        <f t="shared" si="439"/>
        <v>5.4805829600170028</v>
      </c>
      <c r="M2775" s="28">
        <f t="shared" si="440"/>
        <v>7.2719636521269031</v>
      </c>
      <c r="N2775" s="28">
        <f t="shared" si="441"/>
        <v>2.7134958703307728</v>
      </c>
      <c r="O2775" s="7">
        <f t="shared" si="442"/>
        <v>6.2971978810929308</v>
      </c>
      <c r="P2775" s="7">
        <f>[1]!S_PQ_PctChange("H00906.CSI",$A$3,$A2775)/100</f>
        <v>1.7802343099200653</v>
      </c>
    </row>
    <row r="2776" spans="1:16" x14ac:dyDescent="0.3">
      <c r="A2776" s="27">
        <v>20200602</v>
      </c>
      <c r="B2776" s="29">
        <f>板块策略指数!B2776</f>
        <v>-3.4221120439384498E-3</v>
      </c>
      <c r="C2776" s="29">
        <f>板块策略指数!C2776</f>
        <v>-1.46192783264463E-2</v>
      </c>
      <c r="D2776" s="29">
        <f>板块策略指数!E2776</f>
        <v>-3.4522152601592698E-3</v>
      </c>
      <c r="E2776" s="29">
        <f>板块策略指数!F2776</f>
        <v>1.3391178175085301E-2</v>
      </c>
      <c r="F2776">
        <f t="shared" si="433"/>
        <v>0.30329867721648313</v>
      </c>
      <c r="G2776">
        <f t="shared" si="434"/>
        <v>0.1958661481328573</v>
      </c>
      <c r="H2776">
        <f t="shared" si="435"/>
        <v>0.29945596799716906</v>
      </c>
      <c r="I2776">
        <f t="shared" si="436"/>
        <v>0.20137920665349063</v>
      </c>
      <c r="J2776">
        <f t="shared" si="437"/>
        <v>-2.3183007882977293E-3</v>
      </c>
      <c r="K2776" s="28">
        <f t="shared" si="438"/>
        <v>6.7510383479821279</v>
      </c>
      <c r="L2776" s="28">
        <f t="shared" si="439"/>
        <v>5.3858415140068896</v>
      </c>
      <c r="M2776" s="28">
        <f t="shared" si="440"/>
        <v>7.243407052975547</v>
      </c>
      <c r="N2776" s="28">
        <f t="shared" si="441"/>
        <v>2.7632239551828155</v>
      </c>
      <c r="O2776" s="7">
        <f t="shared" si="442"/>
        <v>6.2802807814928281</v>
      </c>
      <c r="P2776" s="7">
        <f>[1]!S_PQ_PctChange("H00906.CSI",$A$3,$A2776)/100</f>
        <v>1.7876470171202419</v>
      </c>
    </row>
    <row r="2777" spans="1:16" x14ac:dyDescent="0.3">
      <c r="A2777" s="27">
        <v>20200603</v>
      </c>
      <c r="B2777" s="29">
        <f>板块策略指数!B2777</f>
        <v>2.8647421259350801E-3</v>
      </c>
      <c r="C2777" s="29">
        <f>板块策略指数!C2777</f>
        <v>5.57920784720407E-3</v>
      </c>
      <c r="D2777" s="29">
        <f>板块策略指数!E2777</f>
        <v>-6.5530981931482104E-3</v>
      </c>
      <c r="E2777" s="29">
        <f>板块策略指数!F2777</f>
        <v>-2.5906426557130598E-4</v>
      </c>
      <c r="F2777">
        <f t="shared" si="433"/>
        <v>0.30418363618287547</v>
      </c>
      <c r="G2777">
        <f t="shared" si="434"/>
        <v>0.19696934262423293</v>
      </c>
      <c r="H2777">
        <f t="shared" si="435"/>
        <v>0.29750933713928435</v>
      </c>
      <c r="I2777">
        <f t="shared" si="436"/>
        <v>0.2013376840536073</v>
      </c>
      <c r="J2777">
        <f t="shared" si="437"/>
        <v>-5.2884071055798117E-5</v>
      </c>
      <c r="K2777" s="28">
        <f t="shared" si="438"/>
        <v>6.7732430740573308</v>
      </c>
      <c r="L2777" s="28">
        <f t="shared" si="439"/>
        <v>5.4214694510928387</v>
      </c>
      <c r="M2777" s="28">
        <f t="shared" si="440"/>
        <v>7.1893871971113086</v>
      </c>
      <c r="N2777" s="28">
        <f t="shared" si="441"/>
        <v>2.7622490383326856</v>
      </c>
      <c r="O2777" s="7">
        <f t="shared" si="442"/>
        <v>6.2798957706066743</v>
      </c>
      <c r="P2777" s="7">
        <f>[1]!S_PQ_PctChange("H00906.CSI",$A$3,$A2777)/100</f>
        <v>1.78892037487085</v>
      </c>
    </row>
    <row r="2778" spans="1:16" x14ac:dyDescent="0.3">
      <c r="A2778" s="27">
        <v>20200604</v>
      </c>
      <c r="B2778" s="29">
        <f>板块策略指数!B2778</f>
        <v>-4.0226209607023703E-3</v>
      </c>
      <c r="C2778" s="29">
        <f>板块策略指数!C2778</f>
        <v>9.5598407006479407E-3</v>
      </c>
      <c r="D2778" s="29">
        <f>板块策略指数!E2778</f>
        <v>7.9124645700826106E-3</v>
      </c>
      <c r="E2778" s="29">
        <f>板块策略指数!F2778</f>
        <v>-2.9790250981002399E-3</v>
      </c>
      <c r="F2778">
        <f t="shared" si="433"/>
        <v>0.302230550363421</v>
      </c>
      <c r="G2778">
        <f t="shared" si="434"/>
        <v>0.1983735393953657</v>
      </c>
      <c r="H2778">
        <f t="shared" si="435"/>
        <v>0.29914135503028516</v>
      </c>
      <c r="I2778">
        <f t="shared" si="436"/>
        <v>0.20025455521092825</v>
      </c>
      <c r="J2778">
        <f t="shared" si="437"/>
        <v>2.41362214298139E-3</v>
      </c>
      <c r="K2778" s="28">
        <f t="shared" si="438"/>
        <v>6.7419742635349929</v>
      </c>
      <c r="L2778" s="28">
        <f t="shared" si="439"/>
        <v>5.4828576761093633</v>
      </c>
      <c r="M2778" s="28">
        <f t="shared" si="440"/>
        <v>7.2541854331591402</v>
      </c>
      <c r="N2778" s="28">
        <f t="shared" si="441"/>
        <v>2.7510412040221892</v>
      </c>
      <c r="O2778" s="7">
        <f t="shared" si="442"/>
        <v>6.2974666882372068</v>
      </c>
      <c r="P2778" s="7">
        <f>[1]!S_PQ_PctChange("H00906.CSI",$A$3,$A2778)/100</f>
        <v>1.7890431389230335</v>
      </c>
    </row>
    <row r="2779" spans="1:16" x14ac:dyDescent="0.3">
      <c r="A2779" s="27">
        <v>20200605</v>
      </c>
      <c r="B2779" s="29">
        <f>板块策略指数!B2779</f>
        <v>7.6069033831682401E-3</v>
      </c>
      <c r="C2779" s="29">
        <f>板块策略指数!C2779</f>
        <v>1.0833843512386599E-2</v>
      </c>
      <c r="D2779" s="29">
        <f>板块策略指数!E2779</f>
        <v>-8.6490114488825098E-4</v>
      </c>
      <c r="E2779" s="29">
        <f>板块策略指数!F2779</f>
        <v>-1.51016414700687E-3</v>
      </c>
      <c r="F2779">
        <f t="shared" si="433"/>
        <v>0.30335045315028347</v>
      </c>
      <c r="G2779">
        <f t="shared" si="434"/>
        <v>0.19974626524991218</v>
      </c>
      <c r="H2779">
        <f t="shared" si="435"/>
        <v>0.29772535650490667</v>
      </c>
      <c r="I2779">
        <f t="shared" si="436"/>
        <v>0.19917792509489776</v>
      </c>
      <c r="J2779">
        <f t="shared" si="437"/>
        <v>3.8870415288604888E-3</v>
      </c>
      <c r="K2779" s="28">
        <f t="shared" si="438"/>
        <v>6.8008667137526793</v>
      </c>
      <c r="L2779" s="28">
        <f t="shared" si="439"/>
        <v>5.5530919416854072</v>
      </c>
      <c r="M2779" s="28">
        <f t="shared" si="440"/>
        <v>7.2470463787278803</v>
      </c>
      <c r="N2779" s="28">
        <f t="shared" si="441"/>
        <v>2.7453765160819295</v>
      </c>
      <c r="O2779" s="7">
        <f t="shared" si="442"/>
        <v>6.3258322443098614</v>
      </c>
      <c r="P2779" s="7">
        <f>[1]!S_PQ_PctChange("H00906.CSI",$A$3,$A2779)/100</f>
        <v>1.800749199557528</v>
      </c>
    </row>
    <row r="2780" spans="1:16" x14ac:dyDescent="0.3">
      <c r="A2780" s="27">
        <v>20200608</v>
      </c>
      <c r="B2780" s="29">
        <f>板块策略指数!B2780</f>
        <v>-1.3111592245446801E-3</v>
      </c>
      <c r="C2780" s="29">
        <f>板块策略指数!C2780</f>
        <v>-1.22374076545299E-2</v>
      </c>
      <c r="D2780" s="29">
        <f>板块策略指数!E2780</f>
        <v>4.7813695816409704E-3</v>
      </c>
      <c r="E2780" s="29">
        <f>板块策略指数!F2780</f>
        <v>6.2489081261035903E-3</v>
      </c>
      <c r="F2780">
        <f t="shared" si="433"/>
        <v>0.30300541647129386</v>
      </c>
      <c r="G2780">
        <f t="shared" si="434"/>
        <v>0.19733621298204765</v>
      </c>
      <c r="H2780">
        <f t="shared" si="435"/>
        <v>0.29920093379113483</v>
      </c>
      <c r="I2780">
        <f t="shared" si="436"/>
        <v>0.20045743675552377</v>
      </c>
      <c r="J2780">
        <f t="shared" si="437"/>
        <v>-1.7393770230910463E-4</v>
      </c>
      <c r="K2780" s="28">
        <f t="shared" si="438"/>
        <v>6.7906385354014986</v>
      </c>
      <c r="L2780" s="28">
        <f t="shared" si="439"/>
        <v>5.4728990841973886</v>
      </c>
      <c r="M2780" s="28">
        <f t="shared" si="440"/>
        <v>7.2864785554215121</v>
      </c>
      <c r="N2780" s="28">
        <f t="shared" si="441"/>
        <v>2.7687810298285918</v>
      </c>
      <c r="O2780" s="7">
        <f t="shared" si="442"/>
        <v>6.3245580058817845</v>
      </c>
      <c r="P2780" s="7">
        <f>[1]!S_PQ_PctChange("H00906.CSI",$A$3,$A2780)/100</f>
        <v>1.810401164772816</v>
      </c>
    </row>
    <row r="2781" spans="1:16" x14ac:dyDescent="0.3">
      <c r="A2781" s="27">
        <v>20200609</v>
      </c>
      <c r="B2781" s="29">
        <f>板块策略指数!B2781</f>
        <v>1.28939932596884E-2</v>
      </c>
      <c r="C2781" s="29">
        <f>板块策略指数!C2781</f>
        <v>2.1131609127121798E-2</v>
      </c>
      <c r="D2781" s="29">
        <f>板块策略指数!E2781</f>
        <v>1.10043148120371E-2</v>
      </c>
      <c r="E2781" s="29">
        <f>板块策略指数!F2781</f>
        <v>1.21046633852012E-3</v>
      </c>
      <c r="F2781">
        <f t="shared" si="433"/>
        <v>0.30338936954080248</v>
      </c>
      <c r="G2781">
        <f t="shared" si="434"/>
        <v>0.19919318755936963</v>
      </c>
      <c r="H2781">
        <f t="shared" si="435"/>
        <v>0.29902116251729954</v>
      </c>
      <c r="I2781">
        <f t="shared" si="436"/>
        <v>0.19839628038252857</v>
      </c>
      <c r="J2781">
        <f t="shared" si="437"/>
        <v>1.1612129763984734E-2</v>
      </c>
      <c r="K2781" s="28">
        <f t="shared" si="438"/>
        <v>6.8910909761656338</v>
      </c>
      <c r="L2781" s="28">
        <f t="shared" si="439"/>
        <v>5.6096818575639524</v>
      </c>
      <c r="M2781" s="28">
        <f t="shared" si="440"/>
        <v>7.3776655741285655</v>
      </c>
      <c r="N2781" s="28">
        <f t="shared" si="441"/>
        <v>2.7733430124024525</v>
      </c>
      <c r="O2781" s="7">
        <f t="shared" si="442"/>
        <v>6.409611723909916</v>
      </c>
      <c r="P2781" s="7">
        <f>[1]!S_PQ_PctChange("H00906.CSI",$A$3,$A2781)/100</f>
        <v>1.8281047836798354</v>
      </c>
    </row>
    <row r="2782" spans="1:16" x14ac:dyDescent="0.3">
      <c r="A2782" s="27">
        <v>20200610</v>
      </c>
      <c r="B2782" s="29">
        <f>板块策略指数!B2782</f>
        <v>9.19311185445831E-3</v>
      </c>
      <c r="C2782" s="29">
        <f>板块策略指数!C2782</f>
        <v>1.89890085246151E-2</v>
      </c>
      <c r="D2782" s="29">
        <f>板块策略指数!E2782</f>
        <v>4.80035161084536E-3</v>
      </c>
      <c r="E2782" s="29">
        <f>板块策略指数!F2782</f>
        <v>-8.3724782154249704E-3</v>
      </c>
      <c r="F2782">
        <f t="shared" si="433"/>
        <v>0.30424773269474314</v>
      </c>
      <c r="G2782">
        <f t="shared" si="434"/>
        <v>0.20169572542612843</v>
      </c>
      <c r="H2782">
        <f t="shared" si="435"/>
        <v>0.29856192163585737</v>
      </c>
      <c r="I2782">
        <f t="shared" si="436"/>
        <v>0.19549462024327138</v>
      </c>
      <c r="J2782">
        <f t="shared" si="437"/>
        <v>6.3459117298950143E-3</v>
      </c>
      <c r="K2782" s="28">
        <f t="shared" si="438"/>
        <v>6.9636346581632314</v>
      </c>
      <c r="L2782" s="28">
        <f t="shared" si="439"/>
        <v>5.7351931627022283</v>
      </c>
      <c r="M2782" s="28">
        <f t="shared" si="440"/>
        <v>7.4178813145624574</v>
      </c>
      <c r="N2782" s="28">
        <f t="shared" si="441"/>
        <v>2.7417507802317869</v>
      </c>
      <c r="O2782" s="7">
        <f t="shared" si="442"/>
        <v>6.4566324658626435</v>
      </c>
      <c r="P2782" s="7">
        <f>[1]!S_PQ_PctChange("H00906.CSI",$A$3,$A2782)/100</f>
        <v>1.8265039508651864</v>
      </c>
    </row>
    <row r="2783" spans="1:16" x14ac:dyDescent="0.3">
      <c r="A2783" s="27">
        <v>20200611</v>
      </c>
      <c r="B2783" s="29">
        <f>板块策略指数!B2783</f>
        <v>-2.3413902394026301E-3</v>
      </c>
      <c r="C2783" s="29">
        <f>板块策略指数!C2783</f>
        <v>-6.8028026351896701E-3</v>
      </c>
      <c r="D2783" s="29">
        <f>板块策略指数!E2783</f>
        <v>-1.23202217245567E-2</v>
      </c>
      <c r="E2783" s="29">
        <f>板块策略指数!F2783</f>
        <v>-1.1668725659721E-2</v>
      </c>
      <c r="F2783">
        <f t="shared" si="433"/>
        <v>0.3059968025033698</v>
      </c>
      <c r="G2783">
        <f t="shared" si="434"/>
        <v>0.2019480958697023</v>
      </c>
      <c r="H2783">
        <f t="shared" si="435"/>
        <v>0.29727484578859065</v>
      </c>
      <c r="I2783">
        <f t="shared" si="436"/>
        <v>0.19478025583833766</v>
      </c>
      <c r="J2783">
        <f t="shared" si="437"/>
        <v>-8.0439810487607684E-3</v>
      </c>
      <c r="K2783" s="28">
        <f t="shared" si="438"/>
        <v>6.9449886817044399</v>
      </c>
      <c r="L2783" s="28">
        <f t="shared" si="439"/>
        <v>5.6893749729064869</v>
      </c>
      <c r="M2783" s="28">
        <f t="shared" si="440"/>
        <v>7.3141711503160458</v>
      </c>
      <c r="N2783" s="28">
        <f t="shared" si="441"/>
        <v>2.6980893168902154</v>
      </c>
      <c r="O2783" s="7">
        <f t="shared" si="442"/>
        <v>6.3966514556196694</v>
      </c>
      <c r="P2783" s="7">
        <f>[1]!S_PQ_PctChange("H00906.CSI",$A$3,$A2783)/100</f>
        <v>1.8026524333346887</v>
      </c>
    </row>
    <row r="2784" spans="1:16" x14ac:dyDescent="0.3">
      <c r="A2784" s="27">
        <v>20200612</v>
      </c>
      <c r="B2784" s="29">
        <f>板块策略指数!B2784</f>
        <v>6.8154954051304903E-3</v>
      </c>
      <c r="C2784" s="29">
        <f>板块策略指数!C2784</f>
        <v>1.3641545284060801E-2</v>
      </c>
      <c r="D2784" s="29">
        <f>板块策略指数!E2784</f>
        <v>1.6491164228127401E-3</v>
      </c>
      <c r="E2784" s="29">
        <f>板块策略指数!F2784</f>
        <v>-7.26067966094279E-3</v>
      </c>
      <c r="F2784">
        <f t="shared" si="433"/>
        <v>0.30688045333909214</v>
      </c>
      <c r="G2784">
        <f t="shared" si="434"/>
        <v>0.20390440717733677</v>
      </c>
      <c r="H2784">
        <f t="shared" si="435"/>
        <v>0.29660346652328612</v>
      </c>
      <c r="I2784">
        <f t="shared" si="436"/>
        <v>0.19261167296028536</v>
      </c>
      <c r="J2784">
        <f t="shared" si="437"/>
        <v>3.916407684643174E-3</v>
      </c>
      <c r="K2784" s="28">
        <f t="shared" si="438"/>
        <v>6.99913771555841</v>
      </c>
      <c r="L2784" s="28">
        <f t="shared" si="439"/>
        <v>5.7806283845214539</v>
      </c>
      <c r="M2784" s="28">
        <f t="shared" si="440"/>
        <v>7.3278821865021087</v>
      </c>
      <c r="N2784" s="28">
        <f t="shared" si="441"/>
        <v>2.6712386750027206</v>
      </c>
      <c r="O2784" s="7">
        <f t="shared" si="442"/>
        <v>6.4256197582210852</v>
      </c>
      <c r="P2784" s="7">
        <f>[1]!S_PQ_PctChange("H00906.CSI",$A$3,$A2784)/100</f>
        <v>1.8071667620629364</v>
      </c>
    </row>
    <row r="2785" spans="1:16" x14ac:dyDescent="0.3">
      <c r="A2785" s="27">
        <v>20200615</v>
      </c>
      <c r="B2785" s="29">
        <f>板块策略指数!B2785</f>
        <v>-1.847573200987E-3</v>
      </c>
      <c r="C2785" s="29">
        <f>板块策略指数!C2785</f>
        <v>1.3680295819569E-2</v>
      </c>
      <c r="D2785" s="29">
        <f>板块策略指数!E2785</f>
        <v>-5.7408455977858803E-3</v>
      </c>
      <c r="E2785" s="29">
        <f>板块策略指数!F2785</f>
        <v>-6.48616404276889E-3</v>
      </c>
      <c r="F2785">
        <f t="shared" si="433"/>
        <v>0.30653711169607545</v>
      </c>
      <c r="G2785">
        <f t="shared" si="434"/>
        <v>0.20684478900875428</v>
      </c>
      <c r="H2785">
        <f t="shared" si="435"/>
        <v>0.29511602171092172</v>
      </c>
      <c r="I2785">
        <f t="shared" si="436"/>
        <v>0.19150207758424889</v>
      </c>
      <c r="J2785">
        <f t="shared" si="437"/>
        <v>-7.2957710484703548E-4</v>
      </c>
      <c r="K2785" s="28">
        <f t="shared" si="438"/>
        <v>6.9843587230841395</v>
      </c>
      <c r="L2785" s="28">
        <f t="shared" si="439"/>
        <v>5.8733893866642735</v>
      </c>
      <c r="M2785" s="28">
        <f t="shared" si="440"/>
        <v>7.2800731007128494</v>
      </c>
      <c r="N2785" s="28">
        <f t="shared" si="441"/>
        <v>2.6474264187164955</v>
      </c>
      <c r="O2785" s="7">
        <f t="shared" si="442"/>
        <v>6.4202021960561879</v>
      </c>
      <c r="P2785" s="7">
        <f>[1]!S_PQ_PctChange("H00906.CSI",$A$3,$A2785)/100</f>
        <v>1.7824353572981275</v>
      </c>
    </row>
    <row r="2786" spans="1:16" x14ac:dyDescent="0.3">
      <c r="A2786" s="27">
        <v>20200616</v>
      </c>
      <c r="B2786" s="29">
        <f>板块策略指数!B2786</f>
        <v>2.2520759545647001E-2</v>
      </c>
      <c r="C2786" s="29">
        <f>板块策略指数!C2786</f>
        <v>2.1838139458532399E-2</v>
      </c>
      <c r="D2786" s="29">
        <f>板块策略指数!E2786</f>
        <v>1.20326857346406E-2</v>
      </c>
      <c r="E2786" s="29">
        <f>板块策略指数!F2786</f>
        <v>1.0284617639221101E-2</v>
      </c>
      <c r="F2786">
        <f t="shared" si="433"/>
        <v>0.3082189860910643</v>
      </c>
      <c r="G2786">
        <f t="shared" si="434"/>
        <v>0.20784083820819282</v>
      </c>
      <c r="H2786">
        <f t="shared" si="435"/>
        <v>0.29369159609315248</v>
      </c>
      <c r="I2786">
        <f t="shared" si="436"/>
        <v>0.19024857960759073</v>
      </c>
      <c r="J2786">
        <f t="shared" si="437"/>
        <v>1.6941117922543686E-2</v>
      </c>
      <c r="K2786" s="28">
        <f t="shared" si="438"/>
        <v>7.1641725460129067</v>
      </c>
      <c r="L2786" s="28">
        <f t="shared" si="439"/>
        <v>6.023491422643044</v>
      </c>
      <c r="M2786" s="28">
        <f t="shared" si="440"/>
        <v>7.3797046181935784</v>
      </c>
      <c r="N2786" s="28">
        <f t="shared" si="441"/>
        <v>2.6849388048001881</v>
      </c>
      <c r="O2786" s="7">
        <f t="shared" si="442"/>
        <v>6.5459087164686931</v>
      </c>
      <c r="P2786" s="7">
        <f>[1]!S_PQ_PctChange("H00906.CSI",$A$3,$A2786)/100</f>
        <v>1.827074868869226</v>
      </c>
    </row>
    <row r="2787" spans="1:16" x14ac:dyDescent="0.3">
      <c r="A2787" s="27">
        <v>20200617</v>
      </c>
      <c r="B2787" s="29">
        <f>板块策略指数!B2787</f>
        <v>9.2447654277494802E-3</v>
      </c>
      <c r="C2787" s="29">
        <f>板块策略指数!C2787</f>
        <v>2.4078521912783001E-2</v>
      </c>
      <c r="D2787" s="29">
        <f>板块策略指数!E2787</f>
        <v>2.78961480111725E-3</v>
      </c>
      <c r="E2787" s="29">
        <f>板块策略指数!F2787</f>
        <v>-3.9199217407922798E-3</v>
      </c>
      <c r="F2787">
        <f t="shared" si="433"/>
        <v>0.30862181759712848</v>
      </c>
      <c r="G2787">
        <f t="shared" si="434"/>
        <v>0.21117129079902172</v>
      </c>
      <c r="H2787">
        <f t="shared" si="435"/>
        <v>0.29219452813565816</v>
      </c>
      <c r="I2787">
        <f t="shared" si="436"/>
        <v>0.18801236346819208</v>
      </c>
      <c r="J2787">
        <f t="shared" si="437"/>
        <v>7.9274392840243887E-3</v>
      </c>
      <c r="K2787" s="28">
        <f t="shared" si="438"/>
        <v>7.2396484061124671</v>
      </c>
      <c r="L2787" s="28">
        <f t="shared" si="439"/>
        <v>6.1926067147673987</v>
      </c>
      <c r="M2787" s="28">
        <f t="shared" si="440"/>
        <v>7.4030807662254823</v>
      </c>
      <c r="N2787" s="28">
        <f t="shared" si="441"/>
        <v>2.670494133065763</v>
      </c>
      <c r="O2787" s="7">
        <f t="shared" si="442"/>
        <v>6.6057284496612887</v>
      </c>
      <c r="P2787" s="7">
        <f>[1]!S_PQ_PctChange("H00906.CSI",$A$3,$A2787)/100</f>
        <v>1.8339711851135947</v>
      </c>
    </row>
    <row r="2788" spans="1:16" x14ac:dyDescent="0.3">
      <c r="A2788" s="27">
        <v>20200618</v>
      </c>
      <c r="B2788" s="29">
        <f>板块策略指数!B2788</f>
        <v>9.2530886305663904E-3</v>
      </c>
      <c r="C2788" s="29">
        <f>板块策略指数!C2788</f>
        <v>-2.38005228387238E-2</v>
      </c>
      <c r="D2788" s="29">
        <f>板块策略指数!E2788</f>
        <v>6.7945563890977204E-3</v>
      </c>
      <c r="E2788" s="29">
        <f>板块策略指数!F2788</f>
        <v>5.5933865111414604E-3</v>
      </c>
      <c r="F2788">
        <f t="shared" si="433"/>
        <v>0.3112078063175262</v>
      </c>
      <c r="G2788">
        <f t="shared" si="434"/>
        <v>0.20596679720647934</v>
      </c>
      <c r="H2788">
        <f t="shared" si="435"/>
        <v>0.29392512250835834</v>
      </c>
      <c r="I2788">
        <f t="shared" si="436"/>
        <v>0.18890027396763645</v>
      </c>
      <c r="J2788">
        <f t="shared" si="437"/>
        <v>8.6667591776216305E-4</v>
      </c>
      <c r="K2788" s="28">
        <f t="shared" si="438"/>
        <v>7.3158906030989304</v>
      </c>
      <c r="L2788" s="28">
        <f t="shared" si="439"/>
        <v>6.0214189143826191</v>
      </c>
      <c r="M2788" s="28">
        <f t="shared" si="440"/>
        <v>7.4601759723337437</v>
      </c>
      <c r="N2788" s="28">
        <f t="shared" si="441"/>
        <v>2.6910246254388772</v>
      </c>
      <c r="O2788" s="7">
        <f t="shared" si="442"/>
        <v>6.6123201513456493</v>
      </c>
      <c r="P2788" s="7">
        <f>[1]!S_PQ_PctChange("H00906.CSI",$A$3,$A2788)/100</f>
        <v>1.8491282449067254</v>
      </c>
    </row>
    <row r="2789" spans="1:16" x14ac:dyDescent="0.3">
      <c r="A2789" s="27">
        <v>20200619</v>
      </c>
      <c r="B2789" s="29">
        <f>板块策略指数!B2789</f>
        <v>1.07798093945644E-2</v>
      </c>
      <c r="C2789" s="29">
        <f>板块策略指数!C2789</f>
        <v>2.34581902372294E-2</v>
      </c>
      <c r="D2789" s="29">
        <f>板块策略指数!E2789</f>
        <v>1.8961339510801201E-2</v>
      </c>
      <c r="E2789" s="29">
        <f>板块策略指数!F2789</f>
        <v>9.4790891157138599E-3</v>
      </c>
      <c r="F2789">
        <f t="shared" si="433"/>
        <v>0.30974595994997989</v>
      </c>
      <c r="G2789">
        <f t="shared" si="434"/>
        <v>0.20757064346303167</v>
      </c>
      <c r="H2789">
        <f t="shared" si="435"/>
        <v>0.29491239404980946</v>
      </c>
      <c r="I2789">
        <f t="shared" si="436"/>
        <v>0.18777100253717927</v>
      </c>
      <c r="J2789">
        <f t="shared" si="437"/>
        <v>1.5550185715182695E-2</v>
      </c>
      <c r="K2789" s="28">
        <f t="shared" si="438"/>
        <v>7.4055343187463851</v>
      </c>
      <c r="L2789" s="28">
        <f t="shared" si="439"/>
        <v>6.1861286950114884</v>
      </c>
      <c r="M2789" s="28">
        <f t="shared" si="440"/>
        <v>7.6205922412662872</v>
      </c>
      <c r="N2789" s="28">
        <f t="shared" si="441"/>
        <v>2.7260121767917069</v>
      </c>
      <c r="O2789" s="7">
        <f t="shared" si="442"/>
        <v>6.7306931434225019</v>
      </c>
      <c r="P2789" s="7">
        <f>[1]!S_PQ_PctChange("H00906.CSI",$A$3,$A2789)/100</f>
        <v>1.8858180673237017</v>
      </c>
    </row>
    <row r="2790" spans="1:16" x14ac:dyDescent="0.3">
      <c r="A2790" s="27">
        <v>20200622</v>
      </c>
      <c r="B2790" s="29">
        <f>板块策略指数!B2790</f>
        <v>9.6414255321201903E-3</v>
      </c>
      <c r="C2790" s="29">
        <f>板块策略指数!C2790</f>
        <v>2.2281564622386998E-3</v>
      </c>
      <c r="D2790" s="29">
        <f>板块策略指数!E2790</f>
        <v>-5.8738674299833897E-3</v>
      </c>
      <c r="E2790" s="29">
        <f>板块策略指数!F2790</f>
        <v>2.0511195606223599E-3</v>
      </c>
      <c r="F2790">
        <f t="shared" si="433"/>
        <v>0.31207644372298238</v>
      </c>
      <c r="G2790">
        <f t="shared" si="434"/>
        <v>0.20759682526386791</v>
      </c>
      <c r="H2790">
        <f t="shared" si="435"/>
        <v>0.29256521676677999</v>
      </c>
      <c r="I2790">
        <f t="shared" si="436"/>
        <v>0.18776151424636986</v>
      </c>
      <c r="J2790">
        <f t="shared" si="437"/>
        <v>2.1017569474500891E-3</v>
      </c>
      <c r="K2790" s="28">
        <f t="shared" si="438"/>
        <v>7.48657565193826</v>
      </c>
      <c r="L2790" s="28">
        <f t="shared" si="439"/>
        <v>6.2021405141017567</v>
      </c>
      <c r="M2790" s="28">
        <f t="shared" si="440"/>
        <v>7.5699560252731448</v>
      </c>
      <c r="N2790" s="28">
        <f t="shared" si="441"/>
        <v>2.7336546732506415</v>
      </c>
      <c r="O2790" s="7">
        <f t="shared" si="442"/>
        <v>6.7469411814452958</v>
      </c>
      <c r="P2790" s="7">
        <f>[1]!S_PQ_PctChange("H00906.CSI",$A$3,$A2790)/100</f>
        <v>1.8881192025914419</v>
      </c>
    </row>
    <row r="2791" spans="1:16" x14ac:dyDescent="0.3">
      <c r="A2791" s="27">
        <v>20200623</v>
      </c>
      <c r="B2791" s="29">
        <f>板块策略指数!B2791</f>
        <v>1.0265475133381E-2</v>
      </c>
      <c r="C2791" s="29">
        <f>板块策略指数!C2791</f>
        <v>2.2529361712598801E-2</v>
      </c>
      <c r="D2791" s="29">
        <f>板块策略指数!E2791</f>
        <v>2.9189809340968201E-3</v>
      </c>
      <c r="E2791" s="29">
        <f>板块策略指数!F2791</f>
        <v>-5.3165935165094399E-3</v>
      </c>
      <c r="F2791">
        <f t="shared" si="433"/>
        <v>0.31285965626533607</v>
      </c>
      <c r="G2791">
        <f t="shared" si="434"/>
        <v>0.21064422596353682</v>
      </c>
      <c r="H2791">
        <f t="shared" si="435"/>
        <v>0.29116663403691262</v>
      </c>
      <c r="I2791">
        <f t="shared" si="436"/>
        <v>0.18532948373421454</v>
      </c>
      <c r="J2791">
        <f t="shared" si="437"/>
        <v>7.7363775799389883E-3</v>
      </c>
      <c r="K2791" s="28">
        <f t="shared" si="438"/>
        <v>7.5736943832607899</v>
      </c>
      <c r="L2791" s="28">
        <f t="shared" si="439"/>
        <v>6.3644001428489174</v>
      </c>
      <c r="M2791" s="28">
        <f t="shared" si="440"/>
        <v>7.5949715635169657</v>
      </c>
      <c r="N2791" s="28">
        <f t="shared" si="441"/>
        <v>2.7138043490219519</v>
      </c>
      <c r="O2791" s="7">
        <f t="shared" si="442"/>
        <v>6.8068744435145359</v>
      </c>
      <c r="P2791" s="7">
        <f>[1]!S_PQ_PctChange("H00906.CSI",$A$3,$A2791)/100</f>
        <v>1.9013299699632071</v>
      </c>
    </row>
    <row r="2792" spans="1:16" x14ac:dyDescent="0.3">
      <c r="A2792" s="27">
        <v>20200624</v>
      </c>
      <c r="B2792" s="29">
        <f>板块策略指数!B2792</f>
        <v>7.9304775710373494E-3</v>
      </c>
      <c r="C2792" s="29">
        <f>板块策略指数!C2792</f>
        <v>-7.0443812560158497E-3</v>
      </c>
      <c r="D2792" s="29">
        <f>板块策略指数!E2792</f>
        <v>6.0796170381677301E-3</v>
      </c>
      <c r="E2792" s="29">
        <f>板块策略指数!F2792</f>
        <v>1.2307892115963399E-2</v>
      </c>
      <c r="F2792">
        <f t="shared" si="433"/>
        <v>0.31375679251313449</v>
      </c>
      <c r="G2792">
        <f t="shared" si="434"/>
        <v>0.20810973298778346</v>
      </c>
      <c r="H2792">
        <f t="shared" si="435"/>
        <v>0.29146536293289577</v>
      </c>
      <c r="I2792">
        <f t="shared" si="436"/>
        <v>0.18666811156618643</v>
      </c>
      <c r="J2792">
        <f t="shared" si="437"/>
        <v>5.0484651707738649E-3</v>
      </c>
      <c r="K2792" s="28">
        <f t="shared" si="438"/>
        <v>7.6416878742681682</v>
      </c>
      <c r="L2792" s="28">
        <f t="shared" si="439"/>
        <v>6.3125225005208323</v>
      </c>
      <c r="M2792" s="28">
        <f t="shared" si="440"/>
        <v>7.6472256990770919</v>
      </c>
      <c r="N2792" s="28">
        <f t="shared" si="441"/>
        <v>2.7595134522895099</v>
      </c>
      <c r="O2792" s="7">
        <f t="shared" si="442"/>
        <v>6.8462871772352232</v>
      </c>
      <c r="P2792" s="7">
        <f>[1]!S_PQ_PctChange("H00906.CSI",$A$3,$A2792)/100</f>
        <v>1.9122704624998823</v>
      </c>
    </row>
    <row r="2793" spans="1:16" x14ac:dyDescent="0.3">
      <c r="A2793" s="27">
        <v>20200629</v>
      </c>
      <c r="B2793" s="29">
        <f>板块策略指数!B2793</f>
        <v>-3.7473728358351798E-3</v>
      </c>
      <c r="C2793" s="29">
        <f>板块策略指数!C2793</f>
        <v>1.4809986056060201E-2</v>
      </c>
      <c r="D2793" s="29">
        <f>板块策略指数!E2793</f>
        <v>1.38107848117586E-3</v>
      </c>
      <c r="E2793" s="29">
        <f>板块策略指数!F2793</f>
        <v>-1.3528086364255201E-2</v>
      </c>
      <c r="F2793">
        <f t="shared" si="433"/>
        <v>0.31264868201457907</v>
      </c>
      <c r="G2793">
        <f t="shared" si="434"/>
        <v>0.21123754433889413</v>
      </c>
      <c r="H2793">
        <f t="shared" si="435"/>
        <v>0.29193106962962806</v>
      </c>
      <c r="I2793">
        <f t="shared" si="436"/>
        <v>0.18418270401689896</v>
      </c>
      <c r="J2793">
        <f t="shared" si="437"/>
        <v>-2.1638723160807101E-4</v>
      </c>
      <c r="K2793" s="28">
        <f t="shared" si="438"/>
        <v>7.6093042478723696</v>
      </c>
      <c r="L2793" s="28">
        <f t="shared" si="439"/>
        <v>6.4208208567881719</v>
      </c>
      <c r="M2793" s="28">
        <f t="shared" si="440"/>
        <v>7.659168196411958</v>
      </c>
      <c r="N2793" s="28">
        <f t="shared" si="441"/>
        <v>2.7086544296193584</v>
      </c>
      <c r="O2793" s="7">
        <f t="shared" si="442"/>
        <v>6.8445893408745393</v>
      </c>
      <c r="P2793" s="7">
        <f>[1]!S_PQ_PctChange("H00906.CSI",$A$3,$A2793)/100</f>
        <v>1.893879469158855</v>
      </c>
    </row>
    <row r="2794" spans="1:16" x14ac:dyDescent="0.3">
      <c r="A2794" s="27">
        <v>20200630</v>
      </c>
      <c r="B2794" s="29">
        <f>板块策略指数!B2794</f>
        <v>3.1345319257866801E-2</v>
      </c>
      <c r="C2794" s="29">
        <f>板块策略指数!C2794</f>
        <v>1.8079522419842699E-2</v>
      </c>
      <c r="D2794" s="29">
        <f>板块策略指数!E2794</f>
        <v>1.31879539634572E-2</v>
      </c>
      <c r="E2794" s="29">
        <f>板块策略指数!F2794</f>
        <v>1.31744488775416E-2</v>
      </c>
      <c r="F2794">
        <f t="shared" si="433"/>
        <v>0.3</v>
      </c>
      <c r="G2794">
        <f t="shared" si="434"/>
        <v>0.2</v>
      </c>
      <c r="H2794">
        <f t="shared" si="435"/>
        <v>0.3</v>
      </c>
      <c r="I2794">
        <f t="shared" si="436"/>
        <v>0.2</v>
      </c>
      <c r="J2794">
        <f t="shared" si="437"/>
        <v>1.9895625797062177E-2</v>
      </c>
      <c r="K2794" s="28">
        <f t="shared" si="438"/>
        <v>7.8791656381100381</v>
      </c>
      <c r="L2794" s="28">
        <f t="shared" si="439"/>
        <v>6.5549857538421099</v>
      </c>
      <c r="M2794" s="28">
        <f t="shared" si="440"/>
        <v>7.7733649079480713</v>
      </c>
      <c r="N2794" s="28">
        <f t="shared" si="441"/>
        <v>2.7575139078068469</v>
      </c>
      <c r="O2794" s="7">
        <f t="shared" si="442"/>
        <v>7.0006623549322011</v>
      </c>
      <c r="P2794" s="7">
        <f>[1]!S_PQ_PctChange("H00906.CSI",$A$3,$A2794)/100</f>
        <v>1.9375849313511759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5"/>
  <sheetViews>
    <sheetView workbookViewId="0">
      <selection activeCell="B2" sqref="B2"/>
    </sheetView>
  </sheetViews>
  <sheetFormatPr defaultRowHeight="16.5" x14ac:dyDescent="0.3"/>
  <cols>
    <col min="1" max="1" width="21.5" customWidth="1"/>
    <col min="11" max="14" width="9" style="7"/>
  </cols>
  <sheetData>
    <row r="1" spans="1:14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I1">
        <f t="array" ref="I1:N7">TRANSPOSE(A1:G6)</f>
        <v>0</v>
      </c>
      <c r="J1" t="str">
        <v>年化收益率</v>
      </c>
      <c r="K1" s="7" t="str">
        <v>中证800年化收益率</v>
      </c>
      <c r="L1" s="7" t="str">
        <v>超额收益</v>
      </c>
      <c r="M1" s="7" t="str">
        <v>中证800内该组合收益率</v>
      </c>
      <c r="N1" s="7" t="str">
        <v>超额收益</v>
      </c>
    </row>
    <row r="2" spans="1:14" x14ac:dyDescent="0.3">
      <c r="A2" t="s">
        <v>118</v>
      </c>
      <c r="B2" s="7">
        <f t="array" ref="B2">PRODUCT(板块策略指数!B2:B2774+1)^(365/(DATE(2020,5,31)-DATE(2008,12,31)))-1</f>
        <v>0.19279535109595836</v>
      </c>
      <c r="C2" s="7">
        <f t="array" ref="C2">PRODUCT(板块策略指数!C2:C2774+1)^(365/(DATE(2020,5,31)-DATE(2008,12,31)))-1</f>
        <v>0.17600505707807157</v>
      </c>
      <c r="D2" s="7">
        <f t="array" ref="D2">PRODUCT(板块策略指数!D2:D2774+1)^(365/(DATE(2020,5,31)-DATE(2008,12,31)))-1</f>
        <v>0.18344721814380116</v>
      </c>
      <c r="E2" s="7">
        <f t="array" ref="E2">PRODUCT(板块策略指数!E2:E2774+1)^(365/(DATE(2020,5,31)-DATE(2008,12,31)))-1</f>
        <v>0.20058377162763619</v>
      </c>
      <c r="F2" s="7">
        <f t="array" ref="F2">PRODUCT(板块策略指数!F2:F2774+1)^(365/(DATE(2020,5,31)-DATE(2008,12,31)))-1</f>
        <v>0.12007461292670163</v>
      </c>
      <c r="G2" s="7">
        <f t="array" ref="G2">PRODUCT(板块策略指数!G2:G2774+1)^(365/(DATE(2020,5,31)-DATE(2008,12,31)))-1</f>
        <v>0.10237712010290023</v>
      </c>
      <c r="I2" s="1" t="str">
        <v>新兴科技</v>
      </c>
      <c r="J2" s="7">
        <v>0.19279535109595836</v>
      </c>
      <c r="K2" s="7">
        <v>9.1026487182914728E-2</v>
      </c>
      <c r="L2" s="7">
        <v>0.10176886391304363</v>
      </c>
      <c r="M2" s="7">
        <v>0.12224507782866456</v>
      </c>
      <c r="N2" s="7">
        <v>7.0550273267293795E-2</v>
      </c>
    </row>
    <row r="3" spans="1:14" x14ac:dyDescent="0.3">
      <c r="A3" t="s">
        <v>119</v>
      </c>
      <c r="B3">
        <f t="array" ref="B3">PRODUCT(中证800!$B2:$B2774+1)^(365/(DATE(2020,5,31)-DATE(2008,12,31)))-1</f>
        <v>9.1026487182914728E-2</v>
      </c>
      <c r="C3">
        <f t="array" ref="C3">PRODUCT(中证800!$B2:$B2774+1)^(365/(DATE(2020,5,31)-DATE(2008,12,31)))-1</f>
        <v>9.1026487182914728E-2</v>
      </c>
      <c r="D3">
        <f t="array" ref="D3">PRODUCT(中证800!$B2:$B2774+1)^(365/(DATE(2020,5,31)-DATE(2008,12,31)))-1</f>
        <v>9.1026487182914728E-2</v>
      </c>
      <c r="E3">
        <f t="array" ref="E3">PRODUCT(中证800!$B2:$B2774+1)^(365/(DATE(2020,5,31)-DATE(2008,12,31)))-1</f>
        <v>9.1026487182914728E-2</v>
      </c>
      <c r="F3">
        <f t="array" ref="F3">PRODUCT(中证800!$B2:$B2774+1)^(365/(DATE(2020,5,31)-DATE(2008,12,31)))-1</f>
        <v>9.1026487182914728E-2</v>
      </c>
      <c r="G3">
        <f t="array" ref="G3">PRODUCT(中证800!$B2:$B2774+1)^(365/(DATE(2020,5,31)-DATE(2008,12,31)))-1</f>
        <v>9.1026487182914728E-2</v>
      </c>
      <c r="I3" s="1" t="str">
        <v>医药健康</v>
      </c>
      <c r="J3" s="7">
        <v>0.17600505707807157</v>
      </c>
      <c r="K3" s="7">
        <v>9.1026487182914728E-2</v>
      </c>
      <c r="L3" s="7">
        <v>8.4978569895156841E-2</v>
      </c>
      <c r="M3" s="7">
        <v>0.13815588489418529</v>
      </c>
      <c r="N3" s="7">
        <v>3.7849172183886282E-2</v>
      </c>
    </row>
    <row r="4" spans="1:14" x14ac:dyDescent="0.3">
      <c r="A4" t="s">
        <v>121</v>
      </c>
      <c r="B4" s="26">
        <f>B2-B3</f>
        <v>0.10176886391304363</v>
      </c>
      <c r="C4" s="26">
        <f t="shared" ref="C4:G4" si="0">C2-C3</f>
        <v>8.4978569895156841E-2</v>
      </c>
      <c r="D4" s="26">
        <f t="shared" si="0"/>
        <v>9.2420730960886432E-2</v>
      </c>
      <c r="E4" s="26">
        <f t="shared" si="0"/>
        <v>0.10955728444472146</v>
      </c>
      <c r="F4" s="26">
        <f t="shared" si="0"/>
        <v>2.9048125743786901E-2</v>
      </c>
      <c r="G4" s="26">
        <f t="shared" si="0"/>
        <v>1.1350632919985504E-2</v>
      </c>
      <c r="I4" s="1" t="str">
        <v>先进制造</v>
      </c>
      <c r="J4" s="7">
        <v>0.18344721814380116</v>
      </c>
      <c r="K4" s="7">
        <v>9.1026487182914728E-2</v>
      </c>
      <c r="L4" s="7">
        <v>9.2420730960886432E-2</v>
      </c>
      <c r="M4" s="7">
        <v>0.10972761277461651</v>
      </c>
      <c r="N4" s="7">
        <v>7.3719605369184649E-2</v>
      </c>
    </row>
    <row r="5" spans="1:14" x14ac:dyDescent="0.3">
      <c r="A5" t="s">
        <v>120</v>
      </c>
      <c r="B5" s="7">
        <f t="array" ref="B5">PRODUCT(板块基准指数!B2:B2774+1)^(365/(DATE(2020,5,31)-DATE(2008,12,31)))-1</f>
        <v>0.12224507782866456</v>
      </c>
      <c r="C5" s="7">
        <f t="array" ref="C5">PRODUCT(板块基准指数!C2:C2774+1)^(365/(DATE(2020,5,31)-DATE(2008,12,31)))-1</f>
        <v>0.13815588489418529</v>
      </c>
      <c r="D5" s="7">
        <f t="array" ref="D5">PRODUCT(板块基准指数!D2:D2774+1)^(365/(DATE(2020,5,31)-DATE(2008,12,31)))-1</f>
        <v>0.10972761277461651</v>
      </c>
      <c r="E5" s="7">
        <f t="array" ref="E5">PRODUCT(板块基准指数!E2:E2774+1)^(365/(DATE(2020,5,31)-DATE(2008,12,31)))-1</f>
        <v>0.16468646970442946</v>
      </c>
      <c r="F5" s="7">
        <f t="array" ref="F5">PRODUCT(板块基准指数!F2:F2774+1)^(365/(DATE(2020,5,31)-DATE(2008,12,31)))-1</f>
        <v>0.10145179950929806</v>
      </c>
      <c r="G5" s="7">
        <f t="array" ref="G5">PRODUCT(板块基准指数!G2:G2774+1)^(365/(DATE(2020,5,31)-DATE(2008,12,31)))-1</f>
        <v>4.022249372348452E-2</v>
      </c>
      <c r="I5" s="1" t="str">
        <v>品牌消费</v>
      </c>
      <c r="J5" s="7">
        <v>0.20058377162763619</v>
      </c>
      <c r="K5" s="7">
        <v>9.1026487182914728E-2</v>
      </c>
      <c r="L5" s="7">
        <v>0.10955728444472146</v>
      </c>
      <c r="M5" s="7">
        <v>0.16468646970442946</v>
      </c>
      <c r="N5" s="7">
        <v>3.5897301923206726E-2</v>
      </c>
    </row>
    <row r="6" spans="1:14" x14ac:dyDescent="0.3">
      <c r="A6" t="s">
        <v>121</v>
      </c>
      <c r="B6" s="26">
        <f>B2-B5</f>
        <v>7.0550273267293795E-2</v>
      </c>
      <c r="C6" s="26">
        <f t="shared" ref="C6:G6" si="1">C2-C5</f>
        <v>3.7849172183886282E-2</v>
      </c>
      <c r="D6" s="26">
        <f t="shared" si="1"/>
        <v>7.3719605369184649E-2</v>
      </c>
      <c r="E6" s="26">
        <f t="shared" si="1"/>
        <v>3.5897301923206726E-2</v>
      </c>
      <c r="F6" s="26">
        <f t="shared" si="1"/>
        <v>1.8622813417403572E-2</v>
      </c>
      <c r="G6" s="26">
        <f t="shared" si="1"/>
        <v>6.2154626379415712E-2</v>
      </c>
      <c r="I6" s="1" t="str">
        <v>金融地产</v>
      </c>
      <c r="J6" s="7">
        <v>0.12007461292670163</v>
      </c>
      <c r="K6" s="7">
        <v>9.1026487182914728E-2</v>
      </c>
      <c r="L6" s="7">
        <v>2.9048125743786901E-2</v>
      </c>
      <c r="M6" s="7">
        <v>0.10145179950929806</v>
      </c>
      <c r="N6" s="7">
        <v>1.8622813417403572E-2</v>
      </c>
    </row>
    <row r="7" spans="1:14" x14ac:dyDescent="0.3">
      <c r="B7" s="7" t="e">
        <f>STDEV(#REF!)*SQRT(243)</f>
        <v>#REF!</v>
      </c>
      <c r="C7" s="7" t="e">
        <f>STDEV(#REF!)*SQRT(243)</f>
        <v>#REF!</v>
      </c>
      <c r="D7" s="7" t="e">
        <f>STDEV(#REF!)*SQRT(243)</f>
        <v>#REF!</v>
      </c>
      <c r="E7" s="7" t="e">
        <f>STDEV(#REF!)*SQRT(243)</f>
        <v>#REF!</v>
      </c>
      <c r="F7" s="7" t="e">
        <f>STDEV(#REF!)*SQRT(243)</f>
        <v>#REF!</v>
      </c>
      <c r="G7" s="7" t="e">
        <f>STDEV(#REF!)*SQRT(243)</f>
        <v>#REF!</v>
      </c>
      <c r="I7" s="1" t="str">
        <v>传统周期</v>
      </c>
      <c r="J7" s="7">
        <v>0.10237712010290023</v>
      </c>
      <c r="K7" s="7">
        <v>9.1026487182914728E-2</v>
      </c>
      <c r="L7" s="7">
        <v>1.1350632919985504E-2</v>
      </c>
      <c r="M7" s="7">
        <v>4.022249372348452E-2</v>
      </c>
      <c r="N7" s="7">
        <v>6.2154626379415712E-2</v>
      </c>
    </row>
    <row r="8" spans="1:14" x14ac:dyDescent="0.3">
      <c r="B8" s="7" t="e">
        <f>STDEV(#REF!)*SQRT(243)</f>
        <v>#REF!</v>
      </c>
      <c r="C8" s="7" t="e">
        <f>STDEV(#REF!)*SQRT(243)</f>
        <v>#REF!</v>
      </c>
      <c r="D8" s="7" t="e">
        <f>STDEV(#REF!)*SQRT(243)</f>
        <v>#REF!</v>
      </c>
      <c r="E8" s="7" t="e">
        <f>STDEV(#REF!)*SQRT(243)</f>
        <v>#REF!</v>
      </c>
      <c r="F8" s="7" t="e">
        <f>STDEV(#REF!)*SQRT(243)</f>
        <v>#REF!</v>
      </c>
      <c r="G8" s="7" t="e">
        <f>STDEV(#REF!)*SQRT(243)</f>
        <v>#REF!</v>
      </c>
    </row>
    <row r="10" spans="1:14" x14ac:dyDescent="0.3">
      <c r="I10" s="7">
        <v>0.1570693474430514</v>
      </c>
      <c r="J10" s="7">
        <v>5.8732215530183991E-2</v>
      </c>
    </row>
    <row r="11" spans="1:14" x14ac:dyDescent="0.3">
      <c r="I11" s="7">
        <v>0.15731201640075609</v>
      </c>
      <c r="J11" s="7">
        <v>3.3763306703814833E-2</v>
      </c>
    </row>
    <row r="12" spans="1:14" x14ac:dyDescent="0.3">
      <c r="I12" s="7">
        <v>9.7765602482372121E-2</v>
      </c>
      <c r="J12" s="7">
        <v>8.4199999999999997E-2</v>
      </c>
    </row>
    <row r="13" spans="1:14" x14ac:dyDescent="0.3">
      <c r="I13" s="7">
        <v>0.10124024052965111</v>
      </c>
      <c r="J13" s="7">
        <v>6.3770432249381323E-2</v>
      </c>
    </row>
    <row r="14" spans="1:14" x14ac:dyDescent="0.3">
      <c r="I14" s="7">
        <v>0.13922834423709368</v>
      </c>
      <c r="J14" s="7">
        <v>3.6661878120966031E-2</v>
      </c>
    </row>
    <row r="15" spans="1:14" x14ac:dyDescent="0.3">
      <c r="I15" s="7">
        <v>0.10508002723944919</v>
      </c>
      <c r="J15" s="7">
        <v>8.517442902400349E-2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"/>
  <sheetViews>
    <sheetView workbookViewId="0">
      <pane xSplit="1" ySplit="1" topLeftCell="B43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6.5" x14ac:dyDescent="0.3"/>
  <cols>
    <col min="1" max="1" width="9.5" bestFit="1" customWidth="1"/>
    <col min="2" max="7" width="9" style="4"/>
  </cols>
  <sheetData>
    <row r="1" spans="1:13" x14ac:dyDescent="0.3">
      <c r="A1" t="s">
        <v>11</v>
      </c>
      <c r="B1" s="4" t="s">
        <v>6</v>
      </c>
      <c r="C1" s="4" t="s">
        <v>7</v>
      </c>
      <c r="D1" s="4" t="s">
        <v>8</v>
      </c>
      <c r="E1" s="4" t="s">
        <v>9</v>
      </c>
      <c r="F1" s="4" t="s">
        <v>4</v>
      </c>
      <c r="G1" s="4" t="s">
        <v>10</v>
      </c>
      <c r="H1" s="1"/>
      <c r="I1" s="1"/>
      <c r="J1" s="1"/>
      <c r="K1" s="1"/>
      <c r="L1" s="1"/>
      <c r="M1" s="1"/>
    </row>
    <row r="2" spans="1:13" x14ac:dyDescent="0.3">
      <c r="A2">
        <v>20081231</v>
      </c>
      <c r="B2" s="4">
        <v>4.0162048614584403E-2</v>
      </c>
      <c r="C2" s="4">
        <v>3.3159947984395297E-2</v>
      </c>
      <c r="D2" s="4">
        <v>4.9814944483345003E-2</v>
      </c>
      <c r="E2" s="4">
        <v>0.12453736120836301</v>
      </c>
      <c r="F2" s="4">
        <v>0.29423827148144499</v>
      </c>
      <c r="G2" s="4">
        <v>0.35275582674802403</v>
      </c>
    </row>
    <row r="3" spans="1:13" x14ac:dyDescent="0.3">
      <c r="A3">
        <v>20090105</v>
      </c>
      <c r="B3" s="4">
        <v>4.0162048614584403E-2</v>
      </c>
      <c r="C3" s="4">
        <v>3.3159947984395297E-2</v>
      </c>
      <c r="D3" s="4">
        <v>4.9814944483345003E-2</v>
      </c>
      <c r="E3" s="4">
        <v>0.12453736120836301</v>
      </c>
      <c r="F3" s="4">
        <v>0.29423827148144499</v>
      </c>
      <c r="G3" s="4">
        <v>0.35275582674802403</v>
      </c>
    </row>
    <row r="4" spans="1:13" x14ac:dyDescent="0.3">
      <c r="A4">
        <v>20090316</v>
      </c>
      <c r="B4" s="4">
        <v>3.5802469135802498E-2</v>
      </c>
      <c r="C4" s="4">
        <v>3.7937937937938003E-2</v>
      </c>
      <c r="D4" s="4">
        <v>5.2018685352018701E-2</v>
      </c>
      <c r="E4" s="4">
        <v>0.116166166166166</v>
      </c>
      <c r="F4" s="4">
        <v>0.31646646646646598</v>
      </c>
      <c r="G4" s="4">
        <v>0.345712379045712</v>
      </c>
    </row>
    <row r="5" spans="1:13" x14ac:dyDescent="0.3">
      <c r="A5">
        <v>20090615</v>
      </c>
      <c r="B5" s="4">
        <v>3.53863046516271E-2</v>
      </c>
      <c r="C5" s="4">
        <v>3.4487921740866401E-2</v>
      </c>
      <c r="D5" s="4">
        <v>5.5749650628868101E-2</v>
      </c>
      <c r="E5" s="4">
        <v>0.10930325414254401</v>
      </c>
      <c r="F5" s="4">
        <v>0.31932521461369601</v>
      </c>
      <c r="G5" s="4">
        <v>0.35541026152924698</v>
      </c>
    </row>
    <row r="6" spans="1:13" x14ac:dyDescent="0.3">
      <c r="A6">
        <v>20090914</v>
      </c>
      <c r="B6" s="4">
        <v>3.4248863940122998E-2</v>
      </c>
      <c r="C6" s="4">
        <v>3.6287089013632701E-2</v>
      </c>
      <c r="D6" s="4">
        <v>5.8607324244854299E-2</v>
      </c>
      <c r="E6" s="4">
        <v>0.113923416198877</v>
      </c>
      <c r="F6" s="4">
        <v>0.32553127506014401</v>
      </c>
      <c r="G6" s="4">
        <v>0.35882785351510199</v>
      </c>
    </row>
    <row r="7" spans="1:13" x14ac:dyDescent="0.3">
      <c r="A7">
        <v>20091214</v>
      </c>
      <c r="B7" s="4">
        <v>3.3183333333333301E-2</v>
      </c>
      <c r="C7" s="4">
        <v>3.7650000000000003E-2</v>
      </c>
      <c r="D7" s="4">
        <v>6.2283333333333302E-2</v>
      </c>
      <c r="E7" s="4">
        <v>0.12</v>
      </c>
      <c r="F7" s="4">
        <v>0.32200000000000001</v>
      </c>
      <c r="G7" s="4">
        <v>0.35678333333333401</v>
      </c>
    </row>
    <row r="8" spans="1:13" x14ac:dyDescent="0.3">
      <c r="A8">
        <v>20100315</v>
      </c>
      <c r="B8" s="4">
        <v>4.0182739762571702E-2</v>
      </c>
      <c r="C8" s="4">
        <v>4.4984660530879003E-2</v>
      </c>
      <c r="D8" s="4">
        <v>6.7343604108310001E-2</v>
      </c>
      <c r="E8" s="4">
        <v>0.123249299719888</v>
      </c>
      <c r="F8" s="4">
        <v>0.301270508203281</v>
      </c>
      <c r="G8" s="4">
        <v>0.36144457783113199</v>
      </c>
    </row>
    <row r="9" spans="1:13" x14ac:dyDescent="0.3">
      <c r="A9">
        <v>20100617</v>
      </c>
      <c r="B9" s="4">
        <v>4.0655683141953697E-2</v>
      </c>
      <c r="C9" s="4">
        <v>5.1838908304210403E-2</v>
      </c>
      <c r="D9" s="4">
        <v>6.9063072058578798E-2</v>
      </c>
      <c r="E9" s="4">
        <v>0.12626060908636999</v>
      </c>
      <c r="F9" s="4">
        <v>0.289965052421368</v>
      </c>
      <c r="G9" s="4">
        <v>0.36030953569645502</v>
      </c>
    </row>
    <row r="10" spans="1:13" x14ac:dyDescent="0.3">
      <c r="A10">
        <v>20100913</v>
      </c>
      <c r="B10" s="4">
        <v>4.4124508431647003E-2</v>
      </c>
      <c r="C10" s="4">
        <v>4.7740451909618099E-2</v>
      </c>
      <c r="D10" s="4">
        <v>7.6318069719389495E-2</v>
      </c>
      <c r="E10" s="4">
        <v>0.13437312537492499</v>
      </c>
      <c r="F10" s="4">
        <v>0.28189362127574502</v>
      </c>
      <c r="G10" s="4">
        <v>0.35536226088115802</v>
      </c>
    </row>
    <row r="11" spans="1:13" x14ac:dyDescent="0.3">
      <c r="A11">
        <v>20101213</v>
      </c>
      <c r="B11" s="4">
        <v>4.7110134505260297E-2</v>
      </c>
      <c r="C11" s="4">
        <v>5.1887734718337998E-2</v>
      </c>
      <c r="D11" s="4">
        <v>8.2168064988680206E-2</v>
      </c>
      <c r="E11" s="4">
        <v>0.135087894526568</v>
      </c>
      <c r="F11" s="4">
        <v>0.25769077107471</v>
      </c>
      <c r="G11" s="4">
        <v>0.36812491676654702</v>
      </c>
    </row>
    <row r="12" spans="1:13" x14ac:dyDescent="0.3">
      <c r="A12">
        <v>20110314</v>
      </c>
      <c r="B12" s="4">
        <v>4.6596596596596603E-2</v>
      </c>
      <c r="C12" s="4">
        <v>5.0383717050383699E-2</v>
      </c>
      <c r="D12" s="4">
        <v>8.4534534534534606E-2</v>
      </c>
      <c r="E12" s="4">
        <v>0.126126126126126</v>
      </c>
      <c r="F12" s="4">
        <v>0.25245245245245201</v>
      </c>
      <c r="G12" s="4">
        <v>0.39185852519185799</v>
      </c>
    </row>
    <row r="13" spans="1:13" x14ac:dyDescent="0.3">
      <c r="A13">
        <v>20110613</v>
      </c>
      <c r="B13" s="4">
        <v>4.25801715220075E-2</v>
      </c>
      <c r="C13" s="4">
        <v>4.7685787699803098E-2</v>
      </c>
      <c r="D13" s="4">
        <v>7.5166015950879295E-2</v>
      </c>
      <c r="E13" s="4">
        <v>0.12623886274902399</v>
      </c>
      <c r="F13" s="4">
        <v>0.27555310841926101</v>
      </c>
      <c r="G13" s="4">
        <v>0.38462308539393297</v>
      </c>
    </row>
    <row r="14" spans="1:13" x14ac:dyDescent="0.3">
      <c r="A14">
        <v>20110913</v>
      </c>
      <c r="B14" s="4">
        <v>4.3183940242763799E-2</v>
      </c>
      <c r="C14" s="4">
        <v>4.9236361211151103E-2</v>
      </c>
      <c r="D14" s="4">
        <v>7.6397225556889506E-2</v>
      </c>
      <c r="E14" s="4">
        <v>0.14535814325730301</v>
      </c>
      <c r="F14" s="4">
        <v>0.26605642256902801</v>
      </c>
      <c r="G14" s="4">
        <v>0.37645058023209299</v>
      </c>
    </row>
    <row r="15" spans="1:13" x14ac:dyDescent="0.3">
      <c r="A15">
        <v>20111212</v>
      </c>
      <c r="B15" s="4">
        <v>4.5269752407611101E-2</v>
      </c>
      <c r="C15" s="4">
        <v>5.16011863107734E-2</v>
      </c>
      <c r="D15" s="4">
        <v>7.4061114998833805E-2</v>
      </c>
      <c r="E15" s="4">
        <v>0.14915525342397301</v>
      </c>
      <c r="F15" s="4">
        <v>0.27466759972008398</v>
      </c>
      <c r="G15" s="4">
        <v>0.35935885900896503</v>
      </c>
    </row>
    <row r="16" spans="1:13" x14ac:dyDescent="0.3">
      <c r="A16">
        <v>20120312</v>
      </c>
      <c r="B16" s="4">
        <v>4.1466746634679502E-2</v>
      </c>
      <c r="C16" s="4">
        <v>4.5998267359722803E-2</v>
      </c>
      <c r="D16" s="4">
        <v>7.5852992136478697E-2</v>
      </c>
      <c r="E16" s="4">
        <v>0.13869452219112299</v>
      </c>
      <c r="F16" s="4">
        <v>0.29763094762095199</v>
      </c>
      <c r="G16" s="4">
        <v>0.35447487671597999</v>
      </c>
    </row>
    <row r="17" spans="1:7" x14ac:dyDescent="0.3">
      <c r="A17">
        <v>20120611</v>
      </c>
      <c r="B17" s="4">
        <v>3.9942011597680502E-2</v>
      </c>
      <c r="C17" s="4">
        <v>4.6707325201626397E-2</v>
      </c>
      <c r="D17" s="4">
        <v>7.56348730253949E-2</v>
      </c>
      <c r="E17" s="4">
        <v>0.144571085782844</v>
      </c>
      <c r="F17" s="4">
        <v>0.30163967206558701</v>
      </c>
      <c r="G17" s="4">
        <v>0.34921349063520701</v>
      </c>
    </row>
    <row r="18" spans="1:7" x14ac:dyDescent="0.3">
      <c r="A18">
        <v>20120917</v>
      </c>
      <c r="B18" s="4">
        <v>4.3070973764043098E-2</v>
      </c>
      <c r="C18" s="4">
        <v>5.5305530553055399E-2</v>
      </c>
      <c r="D18" s="4">
        <v>6.9423609027569499E-2</v>
      </c>
      <c r="E18" s="4">
        <v>0.150615061506151</v>
      </c>
      <c r="F18" s="4">
        <v>0.31058105810581099</v>
      </c>
      <c r="G18" s="4">
        <v>0.322698936560323</v>
      </c>
    </row>
    <row r="19" spans="1:7" x14ac:dyDescent="0.3">
      <c r="A19">
        <v>20121217</v>
      </c>
      <c r="B19" s="4">
        <v>3.8625821737244298E-2</v>
      </c>
      <c r="C19" s="4">
        <v>5.5277471885741003E-2</v>
      </c>
      <c r="D19" s="4">
        <v>6.9159408682884504E-2</v>
      </c>
      <c r="E19" s="4">
        <v>0.14390829912904199</v>
      </c>
      <c r="F19" s="4">
        <v>0.32415657222945299</v>
      </c>
      <c r="G19" s="4">
        <v>0.32202088964527698</v>
      </c>
    </row>
    <row r="20" spans="1:7" x14ac:dyDescent="0.3">
      <c r="A20">
        <v>20130311</v>
      </c>
      <c r="B20" s="4">
        <v>4.2742742742742798E-2</v>
      </c>
      <c r="C20" s="4">
        <v>5.6673340006673303E-2</v>
      </c>
      <c r="D20" s="4">
        <v>7.6326326326326396E-2</v>
      </c>
      <c r="E20" s="4">
        <v>0.12587587587587601</v>
      </c>
      <c r="F20" s="4">
        <v>0.34824824824824802</v>
      </c>
      <c r="G20" s="4">
        <v>0.30218551885218498</v>
      </c>
    </row>
    <row r="21" spans="1:7" x14ac:dyDescent="0.3">
      <c r="A21">
        <v>20130617</v>
      </c>
      <c r="B21" s="4">
        <v>5.1722988735586201E-2</v>
      </c>
      <c r="C21" s="4">
        <v>6.1837632473505301E-2</v>
      </c>
      <c r="D21" s="4">
        <v>8.1167099913350693E-2</v>
      </c>
      <c r="E21" s="4">
        <v>0.12737452509498101</v>
      </c>
      <c r="F21" s="4">
        <v>0.33663267346530701</v>
      </c>
      <c r="G21" s="4">
        <v>0.28997533826568</v>
      </c>
    </row>
    <row r="22" spans="1:7" x14ac:dyDescent="0.3">
      <c r="A22">
        <v>20130916</v>
      </c>
      <c r="B22" s="4">
        <v>5.81883623275345E-2</v>
      </c>
      <c r="C22" s="4">
        <v>6.7969739385456293E-2</v>
      </c>
      <c r="D22" s="4">
        <v>8.43831233753249E-2</v>
      </c>
      <c r="E22" s="4">
        <v>0.13287342531493701</v>
      </c>
      <c r="F22" s="4">
        <v>0.31363727254549101</v>
      </c>
      <c r="G22" s="4">
        <v>0.28495967473172001</v>
      </c>
    </row>
    <row r="23" spans="1:7" x14ac:dyDescent="0.3">
      <c r="A23">
        <v>20131216</v>
      </c>
      <c r="B23" s="4">
        <v>5.9240759240759298E-2</v>
      </c>
      <c r="C23" s="4">
        <v>6.56010656010656E-2</v>
      </c>
      <c r="D23" s="4">
        <v>8.8961038961039005E-2</v>
      </c>
      <c r="E23" s="4">
        <v>0.13676323676323701</v>
      </c>
      <c r="F23" s="4">
        <v>0.30874125874125902</v>
      </c>
      <c r="G23" s="4">
        <v>0.28165168165168197</v>
      </c>
    </row>
    <row r="24" spans="1:7" x14ac:dyDescent="0.3">
      <c r="A24">
        <v>20140317</v>
      </c>
      <c r="B24" s="4">
        <v>6.6596652663866093E-2</v>
      </c>
      <c r="C24" s="4">
        <v>7.0580782823231297E-2</v>
      </c>
      <c r="D24" s="4">
        <v>9.4552243782089707E-2</v>
      </c>
      <c r="E24" s="4">
        <v>0.141378275655131</v>
      </c>
      <c r="F24" s="4">
        <v>0.29505901180235999</v>
      </c>
      <c r="G24" s="4">
        <v>0.27392145095685799</v>
      </c>
    </row>
    <row r="25" spans="1:7" x14ac:dyDescent="0.3">
      <c r="A25">
        <v>20140616</v>
      </c>
      <c r="B25" s="4">
        <v>6.4599538250400698E-2</v>
      </c>
      <c r="C25" s="4">
        <v>6.7292744625129394E-2</v>
      </c>
      <c r="D25" s="4">
        <v>9.2134032901860993E-2</v>
      </c>
      <c r="E25" s="4">
        <v>0.13931041441304201</v>
      </c>
      <c r="F25" s="4">
        <v>0.31165360195199099</v>
      </c>
      <c r="G25" s="4">
        <v>0.26747609191728</v>
      </c>
    </row>
    <row r="26" spans="1:7" x14ac:dyDescent="0.3">
      <c r="A26">
        <v>20140915</v>
      </c>
      <c r="B26" s="4">
        <v>7.0406652835616507E-2</v>
      </c>
      <c r="C26" s="4">
        <v>6.2547060423925299E-2</v>
      </c>
      <c r="D26" s="4">
        <v>9.6537210746174495E-2</v>
      </c>
      <c r="E26" s="4">
        <v>0.139823616142038</v>
      </c>
      <c r="F26" s="4">
        <v>0.29797353569875301</v>
      </c>
      <c r="G26" s="4">
        <v>0.27004811781875798</v>
      </c>
    </row>
    <row r="27" spans="1:7" x14ac:dyDescent="0.3">
      <c r="A27">
        <v>20141215</v>
      </c>
      <c r="B27" s="4">
        <v>6.7648078884528104E-2</v>
      </c>
      <c r="C27" s="4">
        <v>5.8218314151481002E-2</v>
      </c>
      <c r="D27" s="4">
        <v>8.9880216624191697E-2</v>
      </c>
      <c r="E27" s="4">
        <v>0.12752464203403999</v>
      </c>
      <c r="F27" s="4">
        <v>0.32381542279557501</v>
      </c>
      <c r="G27" s="4">
        <v>0.27080360421079902</v>
      </c>
    </row>
    <row r="28" spans="1:7" x14ac:dyDescent="0.3">
      <c r="A28">
        <v>20150316</v>
      </c>
      <c r="B28" s="4">
        <v>7.3663840115796395E-2</v>
      </c>
      <c r="C28" s="4">
        <v>5.4438896605927101E-2</v>
      </c>
      <c r="D28" s="4">
        <v>8.9154560836205904E-2</v>
      </c>
      <c r="E28" s="4">
        <v>0.12268104640298801</v>
      </c>
      <c r="F28" s="4">
        <v>0.32641576372379899</v>
      </c>
      <c r="G28" s="4">
        <v>0.265537146756751</v>
      </c>
    </row>
    <row r="29" spans="1:7" x14ac:dyDescent="0.3">
      <c r="A29">
        <v>20150615</v>
      </c>
      <c r="B29" s="4">
        <v>8.6568735125370597E-2</v>
      </c>
      <c r="C29" s="4">
        <v>5.8984289372381898E-2</v>
      </c>
      <c r="D29" s="4">
        <v>9.9404782590499396E-2</v>
      </c>
      <c r="E29" s="4">
        <v>0.12589145149369199</v>
      </c>
      <c r="F29" s="4">
        <v>0.27595279749579799</v>
      </c>
      <c r="G29" s="4">
        <v>0.27552502932421202</v>
      </c>
    </row>
    <row r="30" spans="1:7" x14ac:dyDescent="0.3">
      <c r="A30">
        <v>20150914</v>
      </c>
      <c r="B30" s="4">
        <v>7.5887291002613197E-2</v>
      </c>
      <c r="C30" s="4">
        <v>6.2473867911427297E-2</v>
      </c>
      <c r="D30" s="4">
        <v>9.0598384555108394E-2</v>
      </c>
      <c r="E30" s="4">
        <v>0.124408877255898</v>
      </c>
      <c r="F30" s="4">
        <v>0.29088678641836402</v>
      </c>
      <c r="G30" s="4">
        <v>0.27167174393837801</v>
      </c>
    </row>
    <row r="31" spans="1:7" x14ac:dyDescent="0.3">
      <c r="A31">
        <v>20151214</v>
      </c>
      <c r="B31" s="4">
        <v>8.3504092102200098E-2</v>
      </c>
      <c r="C31" s="4">
        <v>6.2455421336493101E-2</v>
      </c>
      <c r="D31" s="4">
        <v>9.0302257924757406E-2</v>
      </c>
      <c r="E31" s="4">
        <v>0.11757680663139899</v>
      </c>
      <c r="F31" s="4">
        <v>0.30202533072742499</v>
      </c>
      <c r="G31" s="4">
        <v>0.26117602303507897</v>
      </c>
    </row>
    <row r="32" spans="1:7" x14ac:dyDescent="0.3">
      <c r="A32">
        <v>20160314</v>
      </c>
      <c r="B32" s="4">
        <v>8.4187120141372904E-2</v>
      </c>
      <c r="C32" s="4">
        <v>6.2528756531662705E-2</v>
      </c>
      <c r="D32" s="4">
        <v>9.2522534437829401E-2</v>
      </c>
      <c r="E32" s="4">
        <v>0.12151846511177899</v>
      </c>
      <c r="F32" s="4">
        <v>0.31792771164464301</v>
      </c>
      <c r="G32" s="4">
        <v>0.24473686552228499</v>
      </c>
    </row>
    <row r="33" spans="1:7" x14ac:dyDescent="0.3">
      <c r="A33">
        <v>20160613</v>
      </c>
      <c r="B33" s="4">
        <v>8.6569278262072197E-2</v>
      </c>
      <c r="C33" s="4">
        <v>6.2582648400840102E-2</v>
      </c>
      <c r="D33" s="4">
        <v>9.2562488238225299E-2</v>
      </c>
      <c r="E33" s="4">
        <v>0.123485601367744</v>
      </c>
      <c r="F33" s="4">
        <v>0.31976218762095399</v>
      </c>
      <c r="G33" s="4">
        <v>0.23766513502961001</v>
      </c>
    </row>
    <row r="34" spans="1:7" x14ac:dyDescent="0.3">
      <c r="A34">
        <v>20160912</v>
      </c>
      <c r="B34" s="4">
        <v>9.2339008264405706E-2</v>
      </c>
      <c r="C34" s="4">
        <v>6.1837607478701997E-2</v>
      </c>
      <c r="D34" s="4">
        <v>9.3041138843464904E-2</v>
      </c>
      <c r="E34" s="4">
        <v>0.119306847365537</v>
      </c>
      <c r="F34" s="4">
        <v>0.31095072874467999</v>
      </c>
      <c r="G34" s="4">
        <v>0.24135426421952999</v>
      </c>
    </row>
    <row r="35" spans="1:7" x14ac:dyDescent="0.3">
      <c r="A35">
        <v>20161212</v>
      </c>
      <c r="B35" s="4">
        <v>8.9391023120486607E-2</v>
      </c>
      <c r="C35" s="4">
        <v>5.9848320667881101E-2</v>
      </c>
      <c r="D35" s="4">
        <v>9.289758124611E-2</v>
      </c>
      <c r="E35" s="4">
        <v>0.12092226003900999</v>
      </c>
      <c r="F35" s="4">
        <v>0.30963118313526</v>
      </c>
      <c r="G35" s="4">
        <v>0.24979203317103901</v>
      </c>
    </row>
    <row r="36" spans="1:7" x14ac:dyDescent="0.3">
      <c r="A36">
        <v>20170313</v>
      </c>
      <c r="B36" s="4">
        <v>9.4798761197064998E-2</v>
      </c>
      <c r="C36" s="4">
        <v>6.4030376674767603E-2</v>
      </c>
      <c r="D36" s="4">
        <v>9.38836605359923E-2</v>
      </c>
      <c r="E36" s="4">
        <v>0.118843072738001</v>
      </c>
      <c r="F36" s="4">
        <v>0.30235325885847403</v>
      </c>
      <c r="G36" s="4">
        <v>0.263934032743602</v>
      </c>
    </row>
    <row r="37" spans="1:7" x14ac:dyDescent="0.3">
      <c r="A37">
        <v>20170612</v>
      </c>
      <c r="B37" s="4">
        <v>9.12477001839853E-2</v>
      </c>
      <c r="C37" s="4">
        <v>6.61513745567021E-2</v>
      </c>
      <c r="D37" s="4">
        <v>9.2437604991600697E-2</v>
      </c>
      <c r="E37" s="4">
        <v>0.12768478521718299</v>
      </c>
      <c r="F37" s="4">
        <v>0.31004519638428901</v>
      </c>
      <c r="G37" s="4">
        <v>0.25233814628163098</v>
      </c>
    </row>
    <row r="38" spans="1:7" x14ac:dyDescent="0.3">
      <c r="A38">
        <v>20170911</v>
      </c>
      <c r="B38" s="4">
        <v>9.4868359214854897E-2</v>
      </c>
      <c r="C38" s="4">
        <v>5.9274184140443498E-2</v>
      </c>
      <c r="D38" s="4">
        <v>8.9018768686191893E-2</v>
      </c>
      <c r="E38" s="4">
        <v>0.123946323757337</v>
      </c>
      <c r="F38" s="4">
        <v>0.31451798374113799</v>
      </c>
      <c r="G38" s="4">
        <v>0.26371820639221899</v>
      </c>
    </row>
    <row r="39" spans="1:7" x14ac:dyDescent="0.3">
      <c r="A39">
        <v>20171211</v>
      </c>
      <c r="B39" s="4">
        <v>9.5185000000000006E-2</v>
      </c>
      <c r="C39" s="4">
        <v>6.1085E-2</v>
      </c>
      <c r="D39" s="4">
        <v>9.1350000000000001E-2</v>
      </c>
      <c r="E39" s="4">
        <v>0.13470499999999999</v>
      </c>
      <c r="F39" s="4">
        <v>0.31618000000000002</v>
      </c>
      <c r="G39" s="4">
        <v>0.25054500000000002</v>
      </c>
    </row>
    <row r="40" spans="1:7" x14ac:dyDescent="0.3">
      <c r="A40">
        <v>20180312</v>
      </c>
      <c r="B40" s="4">
        <v>8.9142325730228206E-2</v>
      </c>
      <c r="C40" s="4">
        <v>6.3234769623578005E-2</v>
      </c>
      <c r="D40" s="4">
        <v>8.8567342979710598E-2</v>
      </c>
      <c r="E40" s="4">
        <v>0.144545663630091</v>
      </c>
      <c r="F40" s="4">
        <v>0.30782576522704302</v>
      </c>
      <c r="G40" s="4">
        <v>0.25172578155988701</v>
      </c>
    </row>
    <row r="41" spans="1:7" x14ac:dyDescent="0.3">
      <c r="A41">
        <v>20180611</v>
      </c>
      <c r="B41" s="4">
        <v>8.9764359597454602E-2</v>
      </c>
      <c r="C41" s="4">
        <v>7.9385714904780497E-2</v>
      </c>
      <c r="D41" s="4">
        <v>8.6559263444570003E-2</v>
      </c>
      <c r="E41" s="4">
        <v>0.15679970399112</v>
      </c>
      <c r="F41" s="4">
        <v>0.28969369081072399</v>
      </c>
      <c r="G41" s="4">
        <v>0.24204559470117401</v>
      </c>
    </row>
    <row r="42" spans="1:7" x14ac:dyDescent="0.3">
      <c r="A42">
        <v>20180917</v>
      </c>
      <c r="B42" s="4">
        <v>9.2288360714202405E-2</v>
      </c>
      <c r="C42" s="4">
        <v>6.9720391831401801E-2</v>
      </c>
      <c r="D42" s="4">
        <v>8.4314078399610706E-2</v>
      </c>
      <c r="E42" s="4">
        <v>0.14392704656580901</v>
      </c>
      <c r="F42" s="4">
        <v>0.309852113309802</v>
      </c>
      <c r="G42" s="4">
        <v>0.24360307572318499</v>
      </c>
    </row>
    <row r="43" spans="1:7" x14ac:dyDescent="0.3">
      <c r="A43">
        <v>20181217</v>
      </c>
      <c r="B43" s="4">
        <v>8.5829041881239299E-2</v>
      </c>
      <c r="C43" s="4">
        <v>6.7079979334366602E-2</v>
      </c>
      <c r="D43" s="4">
        <v>8.1004283119177303E-2</v>
      </c>
      <c r="E43" s="4">
        <v>0.138338083095845</v>
      </c>
      <c r="F43" s="4">
        <v>0.33486325683715801</v>
      </c>
      <c r="G43" s="4">
        <v>0.238198090095495</v>
      </c>
    </row>
    <row r="44" spans="1:7" x14ac:dyDescent="0.3">
      <c r="A44">
        <v>20190311</v>
      </c>
      <c r="B44" s="4">
        <v>8.9289702739913199E-2</v>
      </c>
      <c r="C44" s="4">
        <v>6.5034186410110204E-2</v>
      </c>
      <c r="D44" s="4">
        <v>8.4224246848883105E-2</v>
      </c>
      <c r="E44" s="4">
        <v>0.14566811012991199</v>
      </c>
      <c r="F44" s="4">
        <v>0.322259003310298</v>
      </c>
      <c r="G44" s="4">
        <v>0.241510069239565</v>
      </c>
    </row>
    <row r="45" spans="1:7" x14ac:dyDescent="0.3">
      <c r="A45">
        <v>20190617</v>
      </c>
      <c r="B45" s="4">
        <v>8.4483471349895298E-2</v>
      </c>
      <c r="C45" s="4">
        <v>6.4167700124014904E-2</v>
      </c>
      <c r="D45" s="4">
        <v>7.8752783667373399E-2</v>
      </c>
      <c r="E45" s="4">
        <v>0.16738008561027301</v>
      </c>
      <c r="F45" s="4">
        <v>0.32206864823778802</v>
      </c>
      <c r="G45" s="4">
        <v>0.23331133069301699</v>
      </c>
    </row>
    <row r="46" spans="1:7" x14ac:dyDescent="0.3">
      <c r="A46">
        <v>20190916</v>
      </c>
      <c r="B46" s="4">
        <v>9.1117866261357594E-2</v>
      </c>
      <c r="C46" s="4">
        <v>6.9977468018585606E-2</v>
      </c>
      <c r="D46" s="4">
        <v>8.3073348932397401E-2</v>
      </c>
      <c r="E46" s="4">
        <v>0.183348999060056</v>
      </c>
      <c r="F46" s="4">
        <v>0.308151510909346</v>
      </c>
      <c r="G46" s="4">
        <v>0.215283749641688</v>
      </c>
    </row>
    <row r="47" spans="1:7" x14ac:dyDescent="0.3">
      <c r="A47">
        <v>20191216</v>
      </c>
      <c r="B47" s="4">
        <v>9.5432123454321199E-2</v>
      </c>
      <c r="C47" s="4">
        <v>7.0657934206579301E-2</v>
      </c>
      <c r="D47" s="4">
        <v>8.6458020864580196E-2</v>
      </c>
      <c r="E47" s="4">
        <v>0.17754224577542199</v>
      </c>
      <c r="F47" s="4">
        <v>0.31090890910908903</v>
      </c>
      <c r="G47" s="4">
        <v>0.21209545712095501</v>
      </c>
    </row>
    <row r="48" spans="1:7" x14ac:dyDescent="0.3">
      <c r="A48">
        <v>20200316</v>
      </c>
      <c r="B48" s="4">
        <v>0.116359182040898</v>
      </c>
      <c r="C48" s="4">
        <v>7.5912871023115502E-2</v>
      </c>
      <c r="D48" s="4">
        <v>0.10146992650367501</v>
      </c>
      <c r="E48" s="4">
        <v>0.158607069646518</v>
      </c>
      <c r="F48" s="4">
        <v>0.28994550272486402</v>
      </c>
      <c r="G48" s="4">
        <v>0.21593753645651101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7"/>
  <sheetViews>
    <sheetView workbookViewId="0">
      <selection activeCell="B2" sqref="B2"/>
    </sheetView>
  </sheetViews>
  <sheetFormatPr defaultRowHeight="16.5" x14ac:dyDescent="0.3"/>
  <sheetData>
    <row r="2" spans="1:3" x14ac:dyDescent="0.3">
      <c r="A2" t="s">
        <v>4</v>
      </c>
      <c r="B2">
        <v>0.28994550272486402</v>
      </c>
      <c r="C2" s="4">
        <f t="shared" ref="C2:C7" si="0">B2/SUM(B:B)</f>
        <v>0.30258379596777546</v>
      </c>
    </row>
    <row r="3" spans="1:3" x14ac:dyDescent="0.3">
      <c r="A3" t="s">
        <v>10</v>
      </c>
      <c r="B3">
        <v>0.21593753645651101</v>
      </c>
      <c r="C3" s="4">
        <f t="shared" si="0"/>
        <v>0.22534993251798383</v>
      </c>
    </row>
    <row r="4" spans="1:3" x14ac:dyDescent="0.3">
      <c r="A4" t="s">
        <v>9</v>
      </c>
      <c r="B4">
        <v>0.158607069646518</v>
      </c>
      <c r="C4" s="4">
        <f t="shared" si="0"/>
        <v>0.16552051592436459</v>
      </c>
    </row>
    <row r="5" spans="1:3" x14ac:dyDescent="0.3">
      <c r="A5" t="s">
        <v>6</v>
      </c>
      <c r="B5">
        <v>0.116359182040898</v>
      </c>
      <c r="C5" s="4">
        <f t="shared" si="0"/>
        <v>0.12143110573110144</v>
      </c>
    </row>
    <row r="6" spans="1:3" x14ac:dyDescent="0.3">
      <c r="A6" t="s">
        <v>8</v>
      </c>
      <c r="B6">
        <v>0.10146992650367501</v>
      </c>
      <c r="C6" s="4">
        <f t="shared" si="0"/>
        <v>0.10589284968902624</v>
      </c>
    </row>
    <row r="7" spans="1:3" x14ac:dyDescent="0.3">
      <c r="A7" t="s">
        <v>7</v>
      </c>
      <c r="B7">
        <v>7.5912871023115502E-2</v>
      </c>
      <c r="C7" s="4">
        <f t="shared" si="0"/>
        <v>7.922180016974846E-2</v>
      </c>
    </row>
  </sheetData>
  <sortState ref="A2:C7">
    <sortCondition descending="1" ref="C1"/>
  </sortState>
  <phoneticPr fontId="2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774"/>
  <sheetViews>
    <sheetView workbookViewId="0">
      <selection activeCell="B2" sqref="B2"/>
    </sheetView>
  </sheetViews>
  <sheetFormatPr defaultRowHeight="16.5" x14ac:dyDescent="0.3"/>
  <sheetData>
    <row r="1" spans="1:2" x14ac:dyDescent="0.3">
      <c r="A1" t="s">
        <v>12</v>
      </c>
      <c r="B1" t="s">
        <v>13</v>
      </c>
    </row>
    <row r="2" spans="1:2" x14ac:dyDescent="0.3">
      <c r="A2" s="3">
        <v>20081231</v>
      </c>
      <c r="B2">
        <v>0</v>
      </c>
    </row>
    <row r="3" spans="1:2" x14ac:dyDescent="0.3">
      <c r="A3" s="3">
        <v>20090105</v>
      </c>
      <c r="B3">
        <v>3.7078392797008197E-2</v>
      </c>
    </row>
    <row r="4" spans="1:2" x14ac:dyDescent="0.3">
      <c r="A4" s="3">
        <v>20090106</v>
      </c>
      <c r="B4">
        <v>3.2539777485345089E-2</v>
      </c>
    </row>
    <row r="5" spans="1:2" x14ac:dyDescent="0.3">
      <c r="A5" s="3">
        <v>20090107</v>
      </c>
      <c r="B5">
        <v>-3.4490681917535015E-3</v>
      </c>
    </row>
    <row r="6" spans="1:2" x14ac:dyDescent="0.3">
      <c r="A6" s="3">
        <v>20090108</v>
      </c>
      <c r="B6">
        <v>-2.2914445020328911E-2</v>
      </c>
    </row>
    <row r="7" spans="1:2" x14ac:dyDescent="0.3">
      <c r="A7" s="3">
        <v>20090109</v>
      </c>
      <c r="B7">
        <v>1.8372300562198074E-2</v>
      </c>
    </row>
    <row r="8" spans="1:2" x14ac:dyDescent="0.3">
      <c r="A8" s="3">
        <v>20090112</v>
      </c>
      <c r="B8">
        <v>3.9613477713797973E-3</v>
      </c>
    </row>
    <row r="9" spans="1:2" x14ac:dyDescent="0.3">
      <c r="A9" s="3">
        <v>20090113</v>
      </c>
      <c r="B9">
        <v>-2.3830783539575906E-2</v>
      </c>
    </row>
    <row r="10" spans="1:2" x14ac:dyDescent="0.3">
      <c r="A10" s="3">
        <v>20090114</v>
      </c>
      <c r="B10">
        <v>4.1187355605559972E-2</v>
      </c>
    </row>
    <row r="11" spans="1:2" x14ac:dyDescent="0.3">
      <c r="A11" s="3">
        <v>20090115</v>
      </c>
      <c r="B11">
        <v>1.9066735498720622E-3</v>
      </c>
    </row>
    <row r="12" spans="1:2" x14ac:dyDescent="0.3">
      <c r="A12" s="3">
        <v>20090116</v>
      </c>
      <c r="B12">
        <v>1.5649340296919112E-2</v>
      </c>
    </row>
    <row r="13" spans="1:2" x14ac:dyDescent="0.3">
      <c r="A13" s="3">
        <v>20090119</v>
      </c>
      <c r="B13">
        <v>8.5454608208539451E-3</v>
      </c>
    </row>
    <row r="14" spans="1:2" x14ac:dyDescent="0.3">
      <c r="A14" s="3">
        <v>20090120</v>
      </c>
      <c r="B14">
        <v>7.1022893749281835E-3</v>
      </c>
    </row>
    <row r="15" spans="1:2" x14ac:dyDescent="0.3">
      <c r="A15" s="3">
        <v>20090121</v>
      </c>
      <c r="B15">
        <v>-1.0939060125262356E-3</v>
      </c>
    </row>
    <row r="16" spans="1:2" x14ac:dyDescent="0.3">
      <c r="A16" s="3">
        <v>20090122</v>
      </c>
      <c r="B16">
        <v>1.2596491473334082E-2</v>
      </c>
    </row>
    <row r="17" spans="1:2" x14ac:dyDescent="0.3">
      <c r="A17" s="3">
        <v>20090123</v>
      </c>
      <c r="B17">
        <v>-6.2909984877672631E-3</v>
      </c>
    </row>
    <row r="18" spans="1:2" x14ac:dyDescent="0.3">
      <c r="A18" s="3">
        <v>20090202</v>
      </c>
      <c r="B18">
        <v>1.5939601977700057E-2</v>
      </c>
    </row>
    <row r="19" spans="1:2" x14ac:dyDescent="0.3">
      <c r="A19" s="3">
        <v>20090203</v>
      </c>
      <c r="B19">
        <v>2.5644871162523009E-2</v>
      </c>
    </row>
    <row r="20" spans="1:2" x14ac:dyDescent="0.3">
      <c r="A20" s="3">
        <v>20090204</v>
      </c>
      <c r="B20">
        <v>2.6327684469572787E-2</v>
      </c>
    </row>
    <row r="21" spans="1:2" x14ac:dyDescent="0.3">
      <c r="A21" s="3">
        <v>20090205</v>
      </c>
      <c r="B21">
        <v>-9.0542688833776808E-3</v>
      </c>
    </row>
    <row r="22" spans="1:2" x14ac:dyDescent="0.3">
      <c r="A22" s="3">
        <v>20090206</v>
      </c>
      <c r="B22">
        <v>4.1307462944859541E-2</v>
      </c>
    </row>
    <row r="23" spans="1:2" x14ac:dyDescent="0.3">
      <c r="A23" s="3">
        <v>20090209</v>
      </c>
      <c r="B23">
        <v>2.8194537355600513E-2</v>
      </c>
    </row>
    <row r="24" spans="1:2" x14ac:dyDescent="0.3">
      <c r="A24" s="3">
        <v>20090210</v>
      </c>
      <c r="B24">
        <v>1.6438882866173898E-2</v>
      </c>
    </row>
    <row r="25" spans="1:2" x14ac:dyDescent="0.3">
      <c r="A25" s="3">
        <v>20090211</v>
      </c>
      <c r="B25">
        <v>1.8704881701059328E-3</v>
      </c>
    </row>
    <row r="26" spans="1:2" x14ac:dyDescent="0.3">
      <c r="A26" s="3">
        <v>20090212</v>
      </c>
      <c r="B26">
        <v>-2.2886532898669376E-4</v>
      </c>
    </row>
    <row r="27" spans="1:2" x14ac:dyDescent="0.3">
      <c r="A27" s="3">
        <v>20090213</v>
      </c>
      <c r="B27">
        <v>3.5047262889751574E-2</v>
      </c>
    </row>
    <row r="28" spans="1:2" x14ac:dyDescent="0.3">
      <c r="A28" s="3">
        <v>20090216</v>
      </c>
      <c r="B28">
        <v>2.4408873615966664E-2</v>
      </c>
    </row>
    <row r="29" spans="1:2" x14ac:dyDescent="0.3">
      <c r="A29" s="3">
        <v>20090217</v>
      </c>
      <c r="B29">
        <v>-3.3304042976666448E-2</v>
      </c>
    </row>
    <row r="30" spans="1:2" x14ac:dyDescent="0.3">
      <c r="A30" s="3">
        <v>20090218</v>
      </c>
      <c r="B30">
        <v>-4.4294172727208814E-2</v>
      </c>
    </row>
    <row r="31" spans="1:2" x14ac:dyDescent="0.3">
      <c r="A31" s="3">
        <v>20090219</v>
      </c>
      <c r="B31">
        <v>1.2288337620295797E-2</v>
      </c>
    </row>
    <row r="32" spans="1:2" x14ac:dyDescent="0.3">
      <c r="A32" s="3">
        <v>20090220</v>
      </c>
      <c r="B32">
        <v>2.2919116823618024E-2</v>
      </c>
    </row>
    <row r="33" spans="1:2" x14ac:dyDescent="0.3">
      <c r="A33" s="3">
        <v>20090223</v>
      </c>
      <c r="B33">
        <v>2.9546619576305444E-2</v>
      </c>
    </row>
    <row r="34" spans="1:2" x14ac:dyDescent="0.3">
      <c r="A34" s="3">
        <v>20090224</v>
      </c>
      <c r="B34">
        <v>-4.4139014921328212E-2</v>
      </c>
    </row>
    <row r="35" spans="1:2" x14ac:dyDescent="0.3">
      <c r="A35" s="3">
        <v>20090225</v>
      </c>
      <c r="B35">
        <v>2.1867908994157581E-3</v>
      </c>
    </row>
    <row r="36" spans="1:2" x14ac:dyDescent="0.3">
      <c r="A36" s="3">
        <v>20090226</v>
      </c>
      <c r="B36">
        <v>-5.4612997140733199E-2</v>
      </c>
    </row>
    <row r="37" spans="1:2" x14ac:dyDescent="0.3">
      <c r="A37" s="3">
        <v>20090227</v>
      </c>
      <c r="B37">
        <v>-3.0972644814960315E-2</v>
      </c>
    </row>
    <row r="38" spans="1:2" x14ac:dyDescent="0.3">
      <c r="A38" s="3">
        <v>20090302</v>
      </c>
      <c r="B38">
        <v>1.4371976766871741E-2</v>
      </c>
    </row>
    <row r="39" spans="1:2" x14ac:dyDescent="0.3">
      <c r="A39" s="3">
        <v>20090303</v>
      </c>
      <c r="B39">
        <v>-6.2913423212116459E-3</v>
      </c>
    </row>
    <row r="40" spans="1:2" x14ac:dyDescent="0.3">
      <c r="A40" s="3">
        <v>20090304</v>
      </c>
      <c r="B40">
        <v>6.5402167762004471E-2</v>
      </c>
    </row>
    <row r="41" spans="1:2" x14ac:dyDescent="0.3">
      <c r="A41" s="3">
        <v>20090305</v>
      </c>
      <c r="B41">
        <v>8.4219307467683358E-3</v>
      </c>
    </row>
    <row r="42" spans="1:2" x14ac:dyDescent="0.3">
      <c r="A42" s="3">
        <v>20090306</v>
      </c>
      <c r="B42">
        <v>-7.6988482022219973E-3</v>
      </c>
    </row>
    <row r="43" spans="1:2" x14ac:dyDescent="0.3">
      <c r="A43" s="3">
        <v>20090309</v>
      </c>
      <c r="B43">
        <v>-3.8408636203587365E-2</v>
      </c>
    </row>
    <row r="44" spans="1:2" x14ac:dyDescent="0.3">
      <c r="A44" s="3">
        <v>20090310</v>
      </c>
      <c r="B44">
        <v>1.9209415991929824E-2</v>
      </c>
    </row>
    <row r="45" spans="1:2" x14ac:dyDescent="0.3">
      <c r="A45" s="3">
        <v>20090311</v>
      </c>
      <c r="B45">
        <v>-8.290217418843282E-3</v>
      </c>
    </row>
    <row r="46" spans="1:2" x14ac:dyDescent="0.3">
      <c r="A46" s="3">
        <v>20090312</v>
      </c>
      <c r="B46">
        <v>-8.0286569024468069E-4</v>
      </c>
    </row>
    <row r="47" spans="1:2" x14ac:dyDescent="0.3">
      <c r="A47" s="3">
        <v>20090313</v>
      </c>
      <c r="B47">
        <v>-5.9653446671530386E-3</v>
      </c>
    </row>
    <row r="48" spans="1:2" x14ac:dyDescent="0.3">
      <c r="A48" s="3">
        <v>20090316</v>
      </c>
      <c r="B48">
        <v>1.5660657089799912E-2</v>
      </c>
    </row>
    <row r="49" spans="1:2" x14ac:dyDescent="0.3">
      <c r="A49" s="3">
        <v>20090317</v>
      </c>
      <c r="B49">
        <v>3.627036793474292E-2</v>
      </c>
    </row>
    <row r="50" spans="1:2" x14ac:dyDescent="0.3">
      <c r="A50" s="3">
        <v>20090318</v>
      </c>
      <c r="B50">
        <v>6.2999488792701008E-3</v>
      </c>
    </row>
    <row r="51" spans="1:2" x14ac:dyDescent="0.3">
      <c r="A51" s="3">
        <v>20090319</v>
      </c>
      <c r="B51">
        <v>2.1728839781557152E-2</v>
      </c>
    </row>
    <row r="52" spans="1:2" x14ac:dyDescent="0.3">
      <c r="A52" s="3">
        <v>20090320</v>
      </c>
      <c r="B52">
        <v>-1.9245194059277493E-3</v>
      </c>
    </row>
    <row r="53" spans="1:2" x14ac:dyDescent="0.3">
      <c r="A53" s="3">
        <v>20090323</v>
      </c>
      <c r="B53">
        <v>2.4238936588199422E-2</v>
      </c>
    </row>
    <row r="54" spans="1:2" x14ac:dyDescent="0.3">
      <c r="A54" s="3">
        <v>20090324</v>
      </c>
      <c r="B54">
        <v>5.6222560531686838E-3</v>
      </c>
    </row>
    <row r="55" spans="1:2" x14ac:dyDescent="0.3">
      <c r="A55" s="3">
        <v>20090325</v>
      </c>
      <c r="B55">
        <v>-2.2176046867395605E-2</v>
      </c>
    </row>
    <row r="56" spans="1:2" x14ac:dyDescent="0.3">
      <c r="A56" s="3">
        <v>20090326</v>
      </c>
      <c r="B56">
        <v>3.0839470242419287E-2</v>
      </c>
    </row>
    <row r="57" spans="1:2" x14ac:dyDescent="0.3">
      <c r="A57" s="3">
        <v>20090327</v>
      </c>
      <c r="B57">
        <v>7.9062040293249591E-3</v>
      </c>
    </row>
    <row r="58" spans="1:2" x14ac:dyDescent="0.3">
      <c r="A58" s="3">
        <v>20090330</v>
      </c>
      <c r="B58">
        <v>-4.1125548393500244E-3</v>
      </c>
    </row>
    <row r="59" spans="1:2" x14ac:dyDescent="0.3">
      <c r="A59" s="3">
        <v>20090331</v>
      </c>
      <c r="B59">
        <v>9.6740501089045416E-3</v>
      </c>
    </row>
    <row r="60" spans="1:2" x14ac:dyDescent="0.3">
      <c r="A60" s="3">
        <v>20090401</v>
      </c>
      <c r="B60">
        <v>1.6264527597751322E-2</v>
      </c>
    </row>
    <row r="61" spans="1:2" x14ac:dyDescent="0.3">
      <c r="A61" s="3">
        <v>20090402</v>
      </c>
      <c r="B61">
        <v>8.8548078762626936E-3</v>
      </c>
    </row>
    <row r="62" spans="1:2" x14ac:dyDescent="0.3">
      <c r="A62" s="3">
        <v>20090403</v>
      </c>
      <c r="B62">
        <v>-4.0930553047408003E-3</v>
      </c>
    </row>
    <row r="63" spans="1:2" x14ac:dyDescent="0.3">
      <c r="A63" s="3">
        <v>20090407</v>
      </c>
      <c r="B63">
        <v>4.4972450013753829E-3</v>
      </c>
    </row>
    <row r="64" spans="1:2" x14ac:dyDescent="0.3">
      <c r="A64" s="3">
        <v>20090408</v>
      </c>
      <c r="B64">
        <v>-3.7059157835865553E-2</v>
      </c>
    </row>
    <row r="65" spans="1:2" x14ac:dyDescent="0.3">
      <c r="A65" s="3">
        <v>20090409</v>
      </c>
      <c r="B65">
        <v>1.5726333766742817E-2</v>
      </c>
    </row>
    <row r="66" spans="1:2" x14ac:dyDescent="0.3">
      <c r="A66" s="3">
        <v>20090410</v>
      </c>
      <c r="B66">
        <v>3.1249375855770811E-2</v>
      </c>
    </row>
    <row r="67" spans="1:2" x14ac:dyDescent="0.3">
      <c r="A67" s="3">
        <v>20090413</v>
      </c>
      <c r="B67">
        <v>2.1361162129854172E-2</v>
      </c>
    </row>
    <row r="68" spans="1:2" x14ac:dyDescent="0.3">
      <c r="A68" s="3">
        <v>20090414</v>
      </c>
      <c r="B68">
        <v>9.6047757001140877E-3</v>
      </c>
    </row>
    <row r="69" spans="1:2" x14ac:dyDescent="0.3">
      <c r="A69" s="3">
        <v>20090415</v>
      </c>
      <c r="B69">
        <v>6.1058703308614071E-3</v>
      </c>
    </row>
    <row r="70" spans="1:2" x14ac:dyDescent="0.3">
      <c r="A70" s="3">
        <v>20090416</v>
      </c>
      <c r="B70">
        <v>1.1249173337868346E-3</v>
      </c>
    </row>
    <row r="71" spans="1:2" x14ac:dyDescent="0.3">
      <c r="A71" s="3">
        <v>20090417</v>
      </c>
      <c r="B71">
        <v>-1.3342606178159522E-2</v>
      </c>
    </row>
    <row r="72" spans="1:2" x14ac:dyDescent="0.3">
      <c r="A72" s="3">
        <v>20090420</v>
      </c>
      <c r="B72">
        <v>2.2881265766787395E-2</v>
      </c>
    </row>
    <row r="73" spans="1:2" x14ac:dyDescent="0.3">
      <c r="A73" s="3">
        <v>20090421</v>
      </c>
      <c r="B73">
        <v>-9.2973842232222381E-3</v>
      </c>
    </row>
    <row r="74" spans="1:2" x14ac:dyDescent="0.3">
      <c r="A74" s="3">
        <v>20090422</v>
      </c>
      <c r="B74">
        <v>-4.0131211541310829E-2</v>
      </c>
    </row>
    <row r="75" spans="1:2" x14ac:dyDescent="0.3">
      <c r="A75" s="3">
        <v>20090423</v>
      </c>
      <c r="B75">
        <v>6.463549166366267E-3</v>
      </c>
    </row>
    <row r="76" spans="1:2" x14ac:dyDescent="0.3">
      <c r="A76" s="3">
        <v>20090424</v>
      </c>
      <c r="B76">
        <v>-7.8631022986213051E-3</v>
      </c>
    </row>
    <row r="77" spans="1:2" x14ac:dyDescent="0.3">
      <c r="A77" s="3">
        <v>20090427</v>
      </c>
      <c r="B77">
        <v>-2.6833287271367356E-2</v>
      </c>
    </row>
    <row r="78" spans="1:2" x14ac:dyDescent="0.3">
      <c r="A78" s="3">
        <v>20090428</v>
      </c>
      <c r="B78">
        <v>4.9504253959415934E-3</v>
      </c>
    </row>
    <row r="79" spans="1:2" x14ac:dyDescent="0.3">
      <c r="A79" s="3">
        <v>20090429</v>
      </c>
      <c r="B79">
        <v>3.2870351948382837E-2</v>
      </c>
    </row>
    <row r="80" spans="1:2" x14ac:dyDescent="0.3">
      <c r="A80" s="3">
        <v>20090430</v>
      </c>
      <c r="B80">
        <v>8.6385530521735365E-3</v>
      </c>
    </row>
    <row r="81" spans="1:2" x14ac:dyDescent="0.3">
      <c r="A81" s="3">
        <v>20090504</v>
      </c>
      <c r="B81">
        <v>3.4597075944800881E-2</v>
      </c>
    </row>
    <row r="82" spans="1:2" x14ac:dyDescent="0.3">
      <c r="A82" s="3">
        <v>20090505</v>
      </c>
      <c r="B82">
        <v>5.7605679348438077E-3</v>
      </c>
    </row>
    <row r="83" spans="1:2" x14ac:dyDescent="0.3">
      <c r="A83" s="3">
        <v>20090506</v>
      </c>
      <c r="B83">
        <v>1.3878456613934054E-2</v>
      </c>
    </row>
    <row r="84" spans="1:2" x14ac:dyDescent="0.3">
      <c r="A84" s="3">
        <v>20090507</v>
      </c>
      <c r="B84">
        <v>-8.8834001767290616E-4</v>
      </c>
    </row>
    <row r="85" spans="1:2" x14ac:dyDescent="0.3">
      <c r="A85" s="3">
        <v>20090508</v>
      </c>
      <c r="B85">
        <v>7.2952266811432409E-3</v>
      </c>
    </row>
    <row r="86" spans="1:2" x14ac:dyDescent="0.3">
      <c r="A86" s="3">
        <v>20090511</v>
      </c>
      <c r="B86">
        <v>-2.6132633398674554E-2</v>
      </c>
    </row>
    <row r="87" spans="1:2" x14ac:dyDescent="0.3">
      <c r="A87" s="3">
        <v>20090512</v>
      </c>
      <c r="B87">
        <v>2.3550738269265459E-2</v>
      </c>
    </row>
    <row r="88" spans="1:2" x14ac:dyDescent="0.3">
      <c r="A88" s="3">
        <v>20090513</v>
      </c>
      <c r="B88">
        <v>8.6543878772407101E-3</v>
      </c>
    </row>
    <row r="89" spans="1:2" x14ac:dyDescent="0.3">
      <c r="A89" s="3">
        <v>20090514</v>
      </c>
      <c r="B89">
        <v>-5.051209464350559E-3</v>
      </c>
    </row>
    <row r="90" spans="1:2" x14ac:dyDescent="0.3">
      <c r="A90" s="3">
        <v>20090515</v>
      </c>
      <c r="B90">
        <v>2.6831040363766157E-3</v>
      </c>
    </row>
    <row r="91" spans="1:2" x14ac:dyDescent="0.3">
      <c r="A91" s="3">
        <v>20090518</v>
      </c>
      <c r="B91">
        <v>5.7994962966112507E-3</v>
      </c>
    </row>
    <row r="92" spans="1:2" x14ac:dyDescent="0.3">
      <c r="A92" s="3">
        <v>20090519</v>
      </c>
      <c r="B92">
        <v>1.0233230761103496E-2</v>
      </c>
    </row>
    <row r="93" spans="1:2" x14ac:dyDescent="0.3">
      <c r="A93" s="3">
        <v>20090520</v>
      </c>
      <c r="B93">
        <v>-8.7006994679964533E-3</v>
      </c>
    </row>
    <row r="94" spans="1:2" x14ac:dyDescent="0.3">
      <c r="A94" s="3">
        <v>20090521</v>
      </c>
      <c r="B94">
        <v>-2.1215034492399143E-2</v>
      </c>
    </row>
    <row r="95" spans="1:2" x14ac:dyDescent="0.3">
      <c r="A95" s="3">
        <v>20090522</v>
      </c>
      <c r="B95">
        <v>-2.1160178712901212E-3</v>
      </c>
    </row>
    <row r="96" spans="1:2" x14ac:dyDescent="0.3">
      <c r="A96" s="3">
        <v>20090525</v>
      </c>
      <c r="B96">
        <v>4.6126551138192529E-3</v>
      </c>
    </row>
    <row r="97" spans="1:2" x14ac:dyDescent="0.3">
      <c r="A97" s="3">
        <v>20090526</v>
      </c>
      <c r="B97">
        <v>-8.750181021427883E-3</v>
      </c>
    </row>
    <row r="98" spans="1:2" x14ac:dyDescent="0.3">
      <c r="A98" s="3">
        <v>20090527</v>
      </c>
      <c r="B98">
        <v>1.2049997881445673E-2</v>
      </c>
    </row>
    <row r="99" spans="1:2" x14ac:dyDescent="0.3">
      <c r="A99" s="3">
        <v>20090601</v>
      </c>
      <c r="B99">
        <v>3.1644781044414261E-2</v>
      </c>
    </row>
    <row r="100" spans="1:2" x14ac:dyDescent="0.3">
      <c r="A100" s="3">
        <v>20090602</v>
      </c>
      <c r="B100">
        <v>3.3284039277243771E-3</v>
      </c>
    </row>
    <row r="101" spans="1:2" x14ac:dyDescent="0.3">
      <c r="A101" s="3">
        <v>20090603</v>
      </c>
      <c r="B101">
        <v>2.1995484737123538E-2</v>
      </c>
    </row>
    <row r="102" spans="1:2" x14ac:dyDescent="0.3">
      <c r="A102" s="3">
        <v>20090604</v>
      </c>
      <c r="B102">
        <v>3.9757698720419565E-3</v>
      </c>
    </row>
    <row r="103" spans="1:2" x14ac:dyDescent="0.3">
      <c r="A103" s="3">
        <v>20090605</v>
      </c>
      <c r="B103">
        <v>-5.0209102098778269E-3</v>
      </c>
    </row>
    <row r="104" spans="1:2" x14ac:dyDescent="0.3">
      <c r="A104" s="3">
        <v>20090608</v>
      </c>
      <c r="B104">
        <v>2.2722532803298723E-3</v>
      </c>
    </row>
    <row r="105" spans="1:2" x14ac:dyDescent="0.3">
      <c r="A105" s="3">
        <v>20090609</v>
      </c>
      <c r="B105">
        <v>4.3403505232295636E-3</v>
      </c>
    </row>
    <row r="106" spans="1:2" x14ac:dyDescent="0.3">
      <c r="A106" s="3">
        <v>20090610</v>
      </c>
      <c r="B106">
        <v>1.0046877873190585E-2</v>
      </c>
    </row>
    <row r="107" spans="1:2" x14ac:dyDescent="0.3">
      <c r="A107" s="3">
        <v>20090611</v>
      </c>
      <c r="B107">
        <v>-7.8015599379017697E-3</v>
      </c>
    </row>
    <row r="108" spans="1:2" x14ac:dyDescent="0.3">
      <c r="A108" s="3">
        <v>20090612</v>
      </c>
      <c r="B108">
        <v>-1.9047729761963894E-2</v>
      </c>
    </row>
    <row r="109" spans="1:2" x14ac:dyDescent="0.3">
      <c r="A109" s="3">
        <v>20090615</v>
      </c>
      <c r="B109">
        <v>1.9604640235682425E-2</v>
      </c>
    </row>
    <row r="110" spans="1:2" x14ac:dyDescent="0.3">
      <c r="A110" s="3">
        <v>20090616</v>
      </c>
      <c r="B110">
        <v>-1.6469925971721588E-3</v>
      </c>
    </row>
    <row r="111" spans="1:2" x14ac:dyDescent="0.3">
      <c r="A111" s="3">
        <v>20090617</v>
      </c>
      <c r="B111">
        <v>1.662641769465445E-2</v>
      </c>
    </row>
    <row r="112" spans="1:2" x14ac:dyDescent="0.3">
      <c r="A112" s="3">
        <v>20090618</v>
      </c>
      <c r="B112">
        <v>1.4018674233420514E-2</v>
      </c>
    </row>
    <row r="113" spans="1:2" x14ac:dyDescent="0.3">
      <c r="A113" s="3">
        <v>20090619</v>
      </c>
      <c r="B113">
        <v>5.9790554502527904E-3</v>
      </c>
    </row>
    <row r="114" spans="1:2" x14ac:dyDescent="0.3">
      <c r="A114" s="3">
        <v>20090622</v>
      </c>
      <c r="B114">
        <v>-7.260626137223225E-4</v>
      </c>
    </row>
    <row r="115" spans="1:2" x14ac:dyDescent="0.3">
      <c r="A115" s="3">
        <v>20090623</v>
      </c>
      <c r="B115">
        <v>-2.7569739599553333E-4</v>
      </c>
    </row>
    <row r="116" spans="1:2" x14ac:dyDescent="0.3">
      <c r="A116" s="3">
        <v>20090624</v>
      </c>
      <c r="B116">
        <v>1.2055368500722086E-2</v>
      </c>
    </row>
    <row r="117" spans="1:2" x14ac:dyDescent="0.3">
      <c r="A117" s="3">
        <v>20090625</v>
      </c>
      <c r="B117">
        <v>-8.9429037608512729E-4</v>
      </c>
    </row>
    <row r="118" spans="1:2" x14ac:dyDescent="0.3">
      <c r="A118" s="3">
        <v>20090626</v>
      </c>
      <c r="B118">
        <v>4.391051374309729E-3</v>
      </c>
    </row>
    <row r="119" spans="1:2" x14ac:dyDescent="0.3">
      <c r="A119" s="3">
        <v>20090629</v>
      </c>
      <c r="B119">
        <v>1.4790259248958604E-2</v>
      </c>
    </row>
    <row r="120" spans="1:2" x14ac:dyDescent="0.3">
      <c r="A120" s="3">
        <v>20090630</v>
      </c>
      <c r="B120">
        <v>-4.7510614151751174E-3</v>
      </c>
    </row>
    <row r="121" spans="1:2" x14ac:dyDescent="0.3">
      <c r="A121" s="3">
        <v>20090701</v>
      </c>
      <c r="B121">
        <v>2.1417287862076195E-2</v>
      </c>
    </row>
    <row r="122" spans="1:2" x14ac:dyDescent="0.3">
      <c r="A122" s="3">
        <v>20090702</v>
      </c>
      <c r="B122">
        <v>1.3139372139486794E-2</v>
      </c>
    </row>
    <row r="123" spans="1:2" x14ac:dyDescent="0.3">
      <c r="A123" s="3">
        <v>20090703</v>
      </c>
      <c r="B123">
        <v>1.3490588091554789E-2</v>
      </c>
    </row>
    <row r="124" spans="1:2" x14ac:dyDescent="0.3">
      <c r="A124" s="3">
        <v>20090706</v>
      </c>
      <c r="B124">
        <v>1.1906734812165531E-2</v>
      </c>
    </row>
    <row r="125" spans="1:2" x14ac:dyDescent="0.3">
      <c r="A125" s="3">
        <v>20090707</v>
      </c>
      <c r="B125">
        <v>-8.2911040473991893E-3</v>
      </c>
    </row>
    <row r="126" spans="1:2" x14ac:dyDescent="0.3">
      <c r="A126" s="3">
        <v>20090708</v>
      </c>
      <c r="B126">
        <v>5.3481712967782258E-3</v>
      </c>
    </row>
    <row r="127" spans="1:2" x14ac:dyDescent="0.3">
      <c r="A127" s="3">
        <v>20090709</v>
      </c>
      <c r="B127">
        <v>1.4339459173873248E-2</v>
      </c>
    </row>
    <row r="128" spans="1:2" x14ac:dyDescent="0.3">
      <c r="A128" s="3">
        <v>20090710</v>
      </c>
      <c r="B128">
        <v>1.5148681090881855E-3</v>
      </c>
    </row>
    <row r="129" spans="1:2" x14ac:dyDescent="0.3">
      <c r="A129" s="3">
        <v>20090713</v>
      </c>
      <c r="B129">
        <v>-6.6623896178449327E-3</v>
      </c>
    </row>
    <row r="130" spans="1:2" x14ac:dyDescent="0.3">
      <c r="A130" s="3">
        <v>20090714</v>
      </c>
      <c r="B130">
        <v>2.5478342881657179E-2</v>
      </c>
    </row>
    <row r="131" spans="1:2" x14ac:dyDescent="0.3">
      <c r="A131" s="3">
        <v>20090715</v>
      </c>
      <c r="B131">
        <v>1.0761998843133114E-2</v>
      </c>
    </row>
    <row r="132" spans="1:2" x14ac:dyDescent="0.3">
      <c r="A132" s="3">
        <v>20090716</v>
      </c>
      <c r="B132">
        <v>8.1333092187851896E-4</v>
      </c>
    </row>
    <row r="133" spans="1:2" x14ac:dyDescent="0.3">
      <c r="A133" s="3">
        <v>20090717</v>
      </c>
      <c r="B133">
        <v>5.5031656702548837E-3</v>
      </c>
    </row>
    <row r="134" spans="1:2" x14ac:dyDescent="0.3">
      <c r="A134" s="3">
        <v>20090720</v>
      </c>
      <c r="B134">
        <v>1.97830986919032E-2</v>
      </c>
    </row>
    <row r="135" spans="1:2" x14ac:dyDescent="0.3">
      <c r="A135" s="3">
        <v>20090721</v>
      </c>
      <c r="B135">
        <v>-1.6298234010375667E-2</v>
      </c>
    </row>
    <row r="136" spans="1:2" x14ac:dyDescent="0.3">
      <c r="A136" s="3">
        <v>20090722</v>
      </c>
      <c r="B136">
        <v>1.8836081592542575E-2</v>
      </c>
    </row>
    <row r="137" spans="1:2" x14ac:dyDescent="0.3">
      <c r="A137" s="3">
        <v>20090723</v>
      </c>
      <c r="B137">
        <v>1.2008917074845638E-2</v>
      </c>
    </row>
    <row r="138" spans="1:2" x14ac:dyDescent="0.3">
      <c r="A138" s="3">
        <v>20090724</v>
      </c>
      <c r="B138">
        <v>2.1347002269129778E-3</v>
      </c>
    </row>
    <row r="139" spans="1:2" x14ac:dyDescent="0.3">
      <c r="A139" s="3">
        <v>20090727</v>
      </c>
      <c r="B139">
        <v>1.9999840975935879E-2</v>
      </c>
    </row>
    <row r="140" spans="1:2" x14ac:dyDescent="0.3">
      <c r="A140" s="3">
        <v>20090728</v>
      </c>
      <c r="B140">
        <v>5.1396163103796244E-3</v>
      </c>
    </row>
    <row r="141" spans="1:2" x14ac:dyDescent="0.3">
      <c r="A141" s="3">
        <v>20090729</v>
      </c>
      <c r="B141">
        <v>-5.4885988799645902E-2</v>
      </c>
    </row>
    <row r="142" spans="1:2" x14ac:dyDescent="0.3">
      <c r="A142" s="3">
        <v>20090730</v>
      </c>
      <c r="B142">
        <v>1.9201361637247061E-2</v>
      </c>
    </row>
    <row r="143" spans="1:2" x14ac:dyDescent="0.3">
      <c r="A143" s="3">
        <v>20090731</v>
      </c>
      <c r="B143">
        <v>2.8585238098206345E-2</v>
      </c>
    </row>
    <row r="144" spans="1:2" x14ac:dyDescent="0.3">
      <c r="A144" s="3">
        <v>20090803</v>
      </c>
      <c r="B144">
        <v>1.5886751033416635E-2</v>
      </c>
    </row>
    <row r="145" spans="1:2" x14ac:dyDescent="0.3">
      <c r="A145" s="3">
        <v>20090804</v>
      </c>
      <c r="B145">
        <v>2.3614796219544321E-3</v>
      </c>
    </row>
    <row r="146" spans="1:2" x14ac:dyDescent="0.3">
      <c r="A146" s="3">
        <v>20090805</v>
      </c>
      <c r="B146">
        <v>-9.6113742571586336E-3</v>
      </c>
    </row>
    <row r="147" spans="1:2" x14ac:dyDescent="0.3">
      <c r="A147" s="3">
        <v>20090806</v>
      </c>
      <c r="B147">
        <v>-1.9239045934405286E-2</v>
      </c>
    </row>
    <row r="148" spans="1:2" x14ac:dyDescent="0.3">
      <c r="A148" s="3">
        <v>20090807</v>
      </c>
      <c r="B148">
        <v>-2.9569161622915119E-2</v>
      </c>
    </row>
    <row r="149" spans="1:2" x14ac:dyDescent="0.3">
      <c r="A149" s="3">
        <v>20090810</v>
      </c>
      <c r="B149">
        <v>-2.2176075408120166E-4</v>
      </c>
    </row>
    <row r="150" spans="1:2" x14ac:dyDescent="0.3">
      <c r="A150" s="3">
        <v>20090811</v>
      </c>
      <c r="B150">
        <v>3.7173557202627716E-3</v>
      </c>
    </row>
    <row r="151" spans="1:2" x14ac:dyDescent="0.3">
      <c r="A151" s="3">
        <v>20090812</v>
      </c>
      <c r="B151">
        <v>-4.5031049794753475E-2</v>
      </c>
    </row>
    <row r="152" spans="1:2" x14ac:dyDescent="0.3">
      <c r="A152" s="3">
        <v>20090813</v>
      </c>
      <c r="B152">
        <v>1.0573169727414955E-2</v>
      </c>
    </row>
    <row r="153" spans="1:2" x14ac:dyDescent="0.3">
      <c r="A153" s="3">
        <v>20090814</v>
      </c>
      <c r="B153">
        <v>-3.1413447593684585E-2</v>
      </c>
    </row>
    <row r="154" spans="1:2" x14ac:dyDescent="0.3">
      <c r="A154" s="3">
        <v>20090817</v>
      </c>
      <c r="B154">
        <v>-6.2801004326974552E-2</v>
      </c>
    </row>
    <row r="155" spans="1:2" x14ac:dyDescent="0.3">
      <c r="A155" s="3">
        <v>20090818</v>
      </c>
      <c r="B155">
        <v>1.2069409728840741E-2</v>
      </c>
    </row>
    <row r="156" spans="1:2" x14ac:dyDescent="0.3">
      <c r="A156" s="3">
        <v>20090819</v>
      </c>
      <c r="B156">
        <v>-5.0041822249673351E-2</v>
      </c>
    </row>
    <row r="157" spans="1:2" x14ac:dyDescent="0.3">
      <c r="A157" s="3">
        <v>20090820</v>
      </c>
      <c r="B157">
        <v>4.2253139744176771E-2</v>
      </c>
    </row>
    <row r="158" spans="1:2" x14ac:dyDescent="0.3">
      <c r="A158" s="3">
        <v>20090821</v>
      </c>
      <c r="B158">
        <v>2.0699816673868554E-2</v>
      </c>
    </row>
    <row r="159" spans="1:2" x14ac:dyDescent="0.3">
      <c r="A159" s="3">
        <v>20090824</v>
      </c>
      <c r="B159">
        <v>1.0784103190350836E-2</v>
      </c>
    </row>
    <row r="160" spans="1:2" x14ac:dyDescent="0.3">
      <c r="A160" s="3">
        <v>20090825</v>
      </c>
      <c r="B160">
        <v>-3.2678370779199439E-2</v>
      </c>
    </row>
    <row r="161" spans="1:2" x14ac:dyDescent="0.3">
      <c r="A161" s="3">
        <v>20090826</v>
      </c>
      <c r="B161">
        <v>2.2459009771226723E-2</v>
      </c>
    </row>
    <row r="162" spans="1:2" x14ac:dyDescent="0.3">
      <c r="A162" s="3">
        <v>20090827</v>
      </c>
      <c r="B162">
        <v>-1.9885794957699154E-3</v>
      </c>
    </row>
    <row r="163" spans="1:2" x14ac:dyDescent="0.3">
      <c r="A163" s="3">
        <v>20090828</v>
      </c>
      <c r="B163">
        <v>-3.3065051285592673E-2</v>
      </c>
    </row>
    <row r="164" spans="1:2" x14ac:dyDescent="0.3">
      <c r="A164" s="3">
        <v>20090831</v>
      </c>
      <c r="B164">
        <v>-7.1211521117175658E-2</v>
      </c>
    </row>
    <row r="165" spans="1:2" x14ac:dyDescent="0.3">
      <c r="A165" s="3">
        <v>20090901</v>
      </c>
      <c r="B165">
        <v>1.6684946097176301E-3</v>
      </c>
    </row>
    <row r="166" spans="1:2" x14ac:dyDescent="0.3">
      <c r="A166" s="3">
        <v>20090902</v>
      </c>
      <c r="B166">
        <v>1.438415308152452E-2</v>
      </c>
    </row>
    <row r="167" spans="1:2" x14ac:dyDescent="0.3">
      <c r="A167" s="3">
        <v>20090903</v>
      </c>
      <c r="B167">
        <v>5.4452006151912036E-2</v>
      </c>
    </row>
    <row r="168" spans="1:2" x14ac:dyDescent="0.3">
      <c r="A168" s="3">
        <v>20090904</v>
      </c>
      <c r="B168">
        <v>1.0295837719263456E-2</v>
      </c>
    </row>
    <row r="169" spans="1:2" x14ac:dyDescent="0.3">
      <c r="A169" s="3">
        <v>20090907</v>
      </c>
      <c r="B169">
        <v>9.2479585896094729E-3</v>
      </c>
    </row>
    <row r="170" spans="1:2" x14ac:dyDescent="0.3">
      <c r="A170" s="3">
        <v>20090908</v>
      </c>
      <c r="B170">
        <v>2.0890868703388854E-2</v>
      </c>
    </row>
    <row r="171" spans="1:2" x14ac:dyDescent="0.3">
      <c r="A171" s="3">
        <v>20090909</v>
      </c>
      <c r="B171">
        <v>7.168737908646694E-3</v>
      </c>
    </row>
    <row r="172" spans="1:2" x14ac:dyDescent="0.3">
      <c r="A172" s="3">
        <v>20090910</v>
      </c>
      <c r="B172">
        <v>-9.7550978881734141E-3</v>
      </c>
    </row>
    <row r="173" spans="1:2" x14ac:dyDescent="0.3">
      <c r="A173" s="3">
        <v>20090911</v>
      </c>
      <c r="B173">
        <v>2.231233511742392E-2</v>
      </c>
    </row>
    <row r="174" spans="1:2" x14ac:dyDescent="0.3">
      <c r="A174" s="3">
        <v>20090914</v>
      </c>
      <c r="B174">
        <v>1.8937288232929506E-2</v>
      </c>
    </row>
    <row r="175" spans="1:2" x14ac:dyDescent="0.3">
      <c r="A175" s="3">
        <v>20090915</v>
      </c>
      <c r="B175">
        <v>4.3933425220603617E-3</v>
      </c>
    </row>
    <row r="176" spans="1:2" x14ac:dyDescent="0.3">
      <c r="A176" s="3">
        <v>20090916</v>
      </c>
      <c r="B176">
        <v>-1.0270637441111452E-2</v>
      </c>
    </row>
    <row r="177" spans="1:2" x14ac:dyDescent="0.3">
      <c r="A177" s="3">
        <v>20090917</v>
      </c>
      <c r="B177">
        <v>1.9953310172684313E-2</v>
      </c>
    </row>
    <row r="178" spans="1:2" x14ac:dyDescent="0.3">
      <c r="A178" s="3">
        <v>20090918</v>
      </c>
      <c r="B178">
        <v>-3.5634745732326945E-2</v>
      </c>
    </row>
    <row r="179" spans="1:2" x14ac:dyDescent="0.3">
      <c r="A179" s="3">
        <v>20090921</v>
      </c>
      <c r="B179">
        <v>6.195042236959214E-3</v>
      </c>
    </row>
    <row r="180" spans="1:2" x14ac:dyDescent="0.3">
      <c r="A180" s="3">
        <v>20090922</v>
      </c>
      <c r="B180">
        <v>-2.4370955014099582E-2</v>
      </c>
    </row>
    <row r="181" spans="1:2" x14ac:dyDescent="0.3">
      <c r="A181" s="3">
        <v>20090923</v>
      </c>
      <c r="B181">
        <v>-2.4329435155122314E-2</v>
      </c>
    </row>
    <row r="182" spans="1:2" x14ac:dyDescent="0.3">
      <c r="A182" s="3">
        <v>20090924</v>
      </c>
      <c r="B182">
        <v>3.7162393944243366E-3</v>
      </c>
    </row>
    <row r="183" spans="1:2" x14ac:dyDescent="0.3">
      <c r="A183" s="3">
        <v>20090925</v>
      </c>
      <c r="B183">
        <v>-7.6244108259918564E-3</v>
      </c>
    </row>
    <row r="184" spans="1:2" x14ac:dyDescent="0.3">
      <c r="A184" s="3">
        <v>20090928</v>
      </c>
      <c r="B184">
        <v>-2.8252325409268919E-2</v>
      </c>
    </row>
    <row r="185" spans="1:2" x14ac:dyDescent="0.3">
      <c r="A185" s="3">
        <v>20090929</v>
      </c>
      <c r="B185">
        <v>-3.9833367012264143E-3</v>
      </c>
    </row>
    <row r="186" spans="1:2" x14ac:dyDescent="0.3">
      <c r="A186" s="3">
        <v>20090930</v>
      </c>
      <c r="B186">
        <v>1.042749677964272E-2</v>
      </c>
    </row>
    <row r="187" spans="1:2" x14ac:dyDescent="0.3">
      <c r="A187" s="3">
        <v>20091009</v>
      </c>
      <c r="B187">
        <v>5.2634879349570562E-2</v>
      </c>
    </row>
    <row r="188" spans="1:2" x14ac:dyDescent="0.3">
      <c r="A188" s="3">
        <v>20091012</v>
      </c>
      <c r="B188">
        <v>-1.7578163401795743E-3</v>
      </c>
    </row>
    <row r="189" spans="1:2" x14ac:dyDescent="0.3">
      <c r="A189" s="3">
        <v>20091013</v>
      </c>
      <c r="B189">
        <v>1.5329045018486642E-2</v>
      </c>
    </row>
    <row r="190" spans="1:2" x14ac:dyDescent="0.3">
      <c r="A190" s="3">
        <v>20091014</v>
      </c>
      <c r="B190">
        <v>9.0601892239572379E-3</v>
      </c>
    </row>
    <row r="191" spans="1:2" x14ac:dyDescent="0.3">
      <c r="A191" s="3">
        <v>20091015</v>
      </c>
      <c r="B191">
        <v>3.6739440638859922E-3</v>
      </c>
    </row>
    <row r="192" spans="1:2" x14ac:dyDescent="0.3">
      <c r="A192" s="3">
        <v>20091016</v>
      </c>
      <c r="B192">
        <v>1.2170204469155177E-3</v>
      </c>
    </row>
    <row r="193" spans="1:2" x14ac:dyDescent="0.3">
      <c r="A193" s="3">
        <v>20091019</v>
      </c>
      <c r="B193">
        <v>2.6463217960198238E-2</v>
      </c>
    </row>
    <row r="194" spans="1:2" x14ac:dyDescent="0.3">
      <c r="A194" s="3">
        <v>20091020</v>
      </c>
      <c r="B194">
        <v>1.4669154689717523E-2</v>
      </c>
    </row>
    <row r="195" spans="1:2" x14ac:dyDescent="0.3">
      <c r="A195" s="3">
        <v>20091021</v>
      </c>
      <c r="B195">
        <v>-3.353479248428104E-3</v>
      </c>
    </row>
    <row r="196" spans="1:2" x14ac:dyDescent="0.3">
      <c r="A196" s="3">
        <v>20091022</v>
      </c>
      <c r="B196">
        <v>-4.2667460360469311E-3</v>
      </c>
    </row>
    <row r="197" spans="1:2" x14ac:dyDescent="0.3">
      <c r="A197" s="3">
        <v>20091023</v>
      </c>
      <c r="B197">
        <v>1.8410624640174733E-2</v>
      </c>
    </row>
    <row r="198" spans="1:2" x14ac:dyDescent="0.3">
      <c r="A198" s="3">
        <v>20091026</v>
      </c>
      <c r="B198">
        <v>4.0255475789074957E-4</v>
      </c>
    </row>
    <row r="199" spans="1:2" x14ac:dyDescent="0.3">
      <c r="A199" s="3">
        <v>20091027</v>
      </c>
      <c r="B199">
        <v>-2.8586969578401455E-2</v>
      </c>
    </row>
    <row r="200" spans="1:2" x14ac:dyDescent="0.3">
      <c r="A200" s="3">
        <v>20091028</v>
      </c>
      <c r="B200">
        <v>5.6153335983244457E-3</v>
      </c>
    </row>
    <row r="201" spans="1:2" x14ac:dyDescent="0.3">
      <c r="A201" s="3">
        <v>20091029</v>
      </c>
      <c r="B201">
        <v>-2.3260790939061415E-2</v>
      </c>
    </row>
    <row r="202" spans="1:2" x14ac:dyDescent="0.3">
      <c r="A202" s="3">
        <v>20091030</v>
      </c>
      <c r="B202">
        <v>1.0910447765435594E-2</v>
      </c>
    </row>
    <row r="203" spans="1:2" x14ac:dyDescent="0.3">
      <c r="A203" s="3">
        <v>20091102</v>
      </c>
      <c r="B203">
        <v>3.410021474628655E-2</v>
      </c>
    </row>
    <row r="204" spans="1:2" x14ac:dyDescent="0.3">
      <c r="A204" s="3">
        <v>20091103</v>
      </c>
      <c r="B204">
        <v>1.5157442266909849E-2</v>
      </c>
    </row>
    <row r="205" spans="1:2" x14ac:dyDescent="0.3">
      <c r="A205" s="3">
        <v>20091104</v>
      </c>
      <c r="B205">
        <v>5.832717418083222E-3</v>
      </c>
    </row>
    <row r="206" spans="1:2" x14ac:dyDescent="0.3">
      <c r="A206" s="3">
        <v>20091105</v>
      </c>
      <c r="B206">
        <v>4.6154734973686828E-3</v>
      </c>
    </row>
    <row r="207" spans="1:2" x14ac:dyDescent="0.3">
      <c r="A207" s="3">
        <v>20091106</v>
      </c>
      <c r="B207">
        <v>5.2440811290197509E-3</v>
      </c>
    </row>
    <row r="208" spans="1:2" x14ac:dyDescent="0.3">
      <c r="A208" s="3">
        <v>20091109</v>
      </c>
      <c r="B208">
        <v>4.5017577576627055E-3</v>
      </c>
    </row>
    <row r="209" spans="1:2" x14ac:dyDescent="0.3">
      <c r="A209" s="3">
        <v>20091110</v>
      </c>
      <c r="B209">
        <v>2.1292504634196074E-3</v>
      </c>
    </row>
    <row r="210" spans="1:2" x14ac:dyDescent="0.3">
      <c r="A210" s="3">
        <v>20091111</v>
      </c>
      <c r="B210">
        <v>-9.2709619330100246E-4</v>
      </c>
    </row>
    <row r="211" spans="1:2" x14ac:dyDescent="0.3">
      <c r="A211" s="3">
        <v>20091112</v>
      </c>
      <c r="B211">
        <v>1.6813313501977678E-3</v>
      </c>
    </row>
    <row r="212" spans="1:2" x14ac:dyDescent="0.3">
      <c r="A212" s="3">
        <v>20091113</v>
      </c>
      <c r="B212">
        <v>6.9822738539868645E-3</v>
      </c>
    </row>
    <row r="213" spans="1:2" x14ac:dyDescent="0.3">
      <c r="A213" s="3">
        <v>20091116</v>
      </c>
      <c r="B213">
        <v>2.8778337646042873E-2</v>
      </c>
    </row>
    <row r="214" spans="1:2" x14ac:dyDescent="0.3">
      <c r="A214" s="3">
        <v>20091117</v>
      </c>
      <c r="B214">
        <v>1.6869319109014125E-3</v>
      </c>
    </row>
    <row r="215" spans="1:2" x14ac:dyDescent="0.3">
      <c r="A215" s="3">
        <v>20091118</v>
      </c>
      <c r="B215">
        <v>1.3696163561092156E-3</v>
      </c>
    </row>
    <row r="216" spans="1:2" x14ac:dyDescent="0.3">
      <c r="A216" s="3">
        <v>20091119</v>
      </c>
      <c r="B216">
        <v>6.1013278264319126E-3</v>
      </c>
    </row>
    <row r="217" spans="1:2" x14ac:dyDescent="0.3">
      <c r="A217" s="3">
        <v>20091120</v>
      </c>
      <c r="B217">
        <v>-8.3128869522464122E-4</v>
      </c>
    </row>
    <row r="218" spans="1:2" x14ac:dyDescent="0.3">
      <c r="A218" s="3">
        <v>20091123</v>
      </c>
      <c r="B218">
        <v>1.1509186230061808E-2</v>
      </c>
    </row>
    <row r="219" spans="1:2" x14ac:dyDescent="0.3">
      <c r="A219" s="3">
        <v>20091124</v>
      </c>
      <c r="B219">
        <v>-3.6805822833340884E-2</v>
      </c>
    </row>
    <row r="220" spans="1:2" x14ac:dyDescent="0.3">
      <c r="A220" s="3">
        <v>20091125</v>
      </c>
      <c r="B220">
        <v>2.6290468483785245E-2</v>
      </c>
    </row>
    <row r="221" spans="1:2" x14ac:dyDescent="0.3">
      <c r="A221" s="3">
        <v>20091126</v>
      </c>
      <c r="B221">
        <v>-3.9875648229204974E-2</v>
      </c>
    </row>
    <row r="222" spans="1:2" x14ac:dyDescent="0.3">
      <c r="A222" s="3">
        <v>20091127</v>
      </c>
      <c r="B222">
        <v>-2.8835595276119896E-2</v>
      </c>
    </row>
    <row r="223" spans="1:2" x14ac:dyDescent="0.3">
      <c r="A223" s="3">
        <v>20091130</v>
      </c>
      <c r="B223">
        <v>3.9739327381238532E-2</v>
      </c>
    </row>
    <row r="224" spans="1:2" x14ac:dyDescent="0.3">
      <c r="A224" s="3">
        <v>20091201</v>
      </c>
      <c r="B224">
        <v>1.7002985142513527E-2</v>
      </c>
    </row>
    <row r="225" spans="1:2" x14ac:dyDescent="0.3">
      <c r="A225" s="3">
        <v>20091202</v>
      </c>
      <c r="B225">
        <v>1.1248980380099027E-2</v>
      </c>
    </row>
    <row r="226" spans="1:2" x14ac:dyDescent="0.3">
      <c r="A226" s="3">
        <v>20091203</v>
      </c>
      <c r="B226">
        <v>1.49765375953681E-4</v>
      </c>
    </row>
    <row r="227" spans="1:2" x14ac:dyDescent="0.3">
      <c r="A227" s="3">
        <v>20091204</v>
      </c>
      <c r="B227">
        <v>5.4595877445946517E-3</v>
      </c>
    </row>
    <row r="228" spans="1:2" x14ac:dyDescent="0.3">
      <c r="A228" s="3">
        <v>20091207</v>
      </c>
      <c r="B228">
        <v>9.138195909726532E-3</v>
      </c>
    </row>
    <row r="229" spans="1:2" x14ac:dyDescent="0.3">
      <c r="A229" s="3">
        <v>20091208</v>
      </c>
      <c r="B229">
        <v>-9.9151804130985788E-3</v>
      </c>
    </row>
    <row r="230" spans="1:2" x14ac:dyDescent="0.3">
      <c r="A230" s="3">
        <v>20091209</v>
      </c>
      <c r="B230">
        <v>-1.8484838480876897E-2</v>
      </c>
    </row>
    <row r="231" spans="1:2" x14ac:dyDescent="0.3">
      <c r="A231" s="3">
        <v>20091210</v>
      </c>
      <c r="B231">
        <v>6.891065414159625E-3</v>
      </c>
    </row>
    <row r="232" spans="1:2" x14ac:dyDescent="0.3">
      <c r="A232" s="3">
        <v>20091211</v>
      </c>
      <c r="B232">
        <v>-5.6863819882146949E-4</v>
      </c>
    </row>
    <row r="233" spans="1:2" x14ac:dyDescent="0.3">
      <c r="A233" s="3">
        <v>20091214</v>
      </c>
      <c r="B233">
        <v>7.0683430147984172E-3</v>
      </c>
    </row>
    <row r="234" spans="1:2" x14ac:dyDescent="0.3">
      <c r="A234" s="3">
        <v>20091215</v>
      </c>
      <c r="B234">
        <v>-5.7965198754705849E-3</v>
      </c>
    </row>
    <row r="235" spans="1:2" x14ac:dyDescent="0.3">
      <c r="A235" s="3">
        <v>20091216</v>
      </c>
      <c r="B235">
        <v>-5.752422764885412E-3</v>
      </c>
    </row>
    <row r="236" spans="1:2" x14ac:dyDescent="0.3">
      <c r="A236" s="3">
        <v>20091217</v>
      </c>
      <c r="B236">
        <v>-2.4613790356345144E-2</v>
      </c>
    </row>
    <row r="237" spans="1:2" x14ac:dyDescent="0.3">
      <c r="A237" s="3">
        <v>20091218</v>
      </c>
      <c r="B237">
        <v>-2.8035435856286095E-2</v>
      </c>
    </row>
    <row r="238" spans="1:2" x14ac:dyDescent="0.3">
      <c r="A238" s="3">
        <v>20091221</v>
      </c>
      <c r="B238">
        <v>3.9464565467204338E-3</v>
      </c>
    </row>
    <row r="239" spans="1:2" x14ac:dyDescent="0.3">
      <c r="A239" s="3">
        <v>20091222</v>
      </c>
      <c r="B239">
        <v>-2.7103972633857554E-2</v>
      </c>
    </row>
    <row r="240" spans="1:2" x14ac:dyDescent="0.3">
      <c r="A240" s="3">
        <v>20091223</v>
      </c>
      <c r="B240">
        <v>1.1256908866010606E-2</v>
      </c>
    </row>
    <row r="241" spans="1:2" x14ac:dyDescent="0.3">
      <c r="A241" s="3">
        <v>20091224</v>
      </c>
      <c r="B241">
        <v>3.0996267463752281E-2</v>
      </c>
    </row>
    <row r="242" spans="1:2" x14ac:dyDescent="0.3">
      <c r="A242" s="3">
        <v>20091225</v>
      </c>
      <c r="B242">
        <v>-1.5257457408349717E-3</v>
      </c>
    </row>
    <row r="243" spans="1:2" x14ac:dyDescent="0.3">
      <c r="A243" s="3">
        <v>20091228</v>
      </c>
      <c r="B243">
        <v>1.5794792768877963E-2</v>
      </c>
    </row>
    <row r="244" spans="1:2" x14ac:dyDescent="0.3">
      <c r="A244" s="3">
        <v>20091229</v>
      </c>
      <c r="B244">
        <v>5.7826967457295098E-3</v>
      </c>
    </row>
    <row r="245" spans="1:2" x14ac:dyDescent="0.3">
      <c r="A245" s="3">
        <v>20091230</v>
      </c>
      <c r="B245">
        <v>1.1867973157011047E-2</v>
      </c>
    </row>
    <row r="246" spans="1:2" x14ac:dyDescent="0.3">
      <c r="A246" s="3">
        <v>20091231</v>
      </c>
      <c r="B246">
        <v>5.6552146612895982E-3</v>
      </c>
    </row>
    <row r="247" spans="1:2" x14ac:dyDescent="0.3">
      <c r="A247" s="3">
        <v>20100104</v>
      </c>
      <c r="B247">
        <v>-7.3805392750581067E-3</v>
      </c>
    </row>
    <row r="248" spans="1:2" x14ac:dyDescent="0.3">
      <c r="A248" s="3">
        <v>20100105</v>
      </c>
      <c r="B248">
        <v>8.6806616521053481E-3</v>
      </c>
    </row>
    <row r="249" spans="1:2" x14ac:dyDescent="0.3">
      <c r="A249" s="3">
        <v>20100106</v>
      </c>
      <c r="B249">
        <v>-5.15764193401691E-3</v>
      </c>
    </row>
    <row r="250" spans="1:2" x14ac:dyDescent="0.3">
      <c r="A250" s="3">
        <v>20100107</v>
      </c>
      <c r="B250">
        <v>-1.9884672619047583E-2</v>
      </c>
    </row>
    <row r="251" spans="1:2" x14ac:dyDescent="0.3">
      <c r="A251" s="3">
        <v>20100108</v>
      </c>
      <c r="B251">
        <v>4.8390162027618366E-3</v>
      </c>
    </row>
    <row r="252" spans="1:2" x14ac:dyDescent="0.3">
      <c r="A252" s="3">
        <v>20100111</v>
      </c>
      <c r="B252">
        <v>1.9241635826232617E-3</v>
      </c>
    </row>
    <row r="253" spans="1:2" x14ac:dyDescent="0.3">
      <c r="A253" s="3">
        <v>20100112</v>
      </c>
      <c r="B253">
        <v>1.6640701480932218E-2</v>
      </c>
    </row>
    <row r="254" spans="1:2" x14ac:dyDescent="0.3">
      <c r="A254" s="3">
        <v>20100113</v>
      </c>
      <c r="B254">
        <v>-2.6972512112217184E-2</v>
      </c>
    </row>
    <row r="255" spans="1:2" x14ac:dyDescent="0.3">
      <c r="A255" s="3">
        <v>20100114</v>
      </c>
      <c r="B255">
        <v>1.7130088272646615E-2</v>
      </c>
    </row>
    <row r="256" spans="1:2" x14ac:dyDescent="0.3">
      <c r="A256" s="3">
        <v>20100115</v>
      </c>
      <c r="B256">
        <v>4.7272253171288803E-3</v>
      </c>
    </row>
    <row r="257" spans="1:2" x14ac:dyDescent="0.3">
      <c r="A257" s="3">
        <v>20100118</v>
      </c>
      <c r="B257">
        <v>8.1171762944836079E-3</v>
      </c>
    </row>
    <row r="258" spans="1:2" x14ac:dyDescent="0.3">
      <c r="A258" s="3">
        <v>20100119</v>
      </c>
      <c r="B258">
        <v>1.5071345642105882E-3</v>
      </c>
    </row>
    <row r="259" spans="1:2" x14ac:dyDescent="0.3">
      <c r="A259" s="3">
        <v>20100120</v>
      </c>
      <c r="B259">
        <v>-3.3430149449337421E-2</v>
      </c>
    </row>
    <row r="260" spans="1:2" x14ac:dyDescent="0.3">
      <c r="A260" s="3">
        <v>20100121</v>
      </c>
      <c r="B260">
        <v>3.9967259775672836E-3</v>
      </c>
    </row>
    <row r="261" spans="1:2" x14ac:dyDescent="0.3">
      <c r="A261" s="3">
        <v>20100122</v>
      </c>
      <c r="B261">
        <v>-1.6224385670627561E-2</v>
      </c>
    </row>
    <row r="262" spans="1:2" x14ac:dyDescent="0.3">
      <c r="A262" s="3">
        <v>20100125</v>
      </c>
      <c r="B262">
        <v>-1.3018976179402508E-2</v>
      </c>
    </row>
    <row r="263" spans="1:2" x14ac:dyDescent="0.3">
      <c r="A263" s="3">
        <v>20100126</v>
      </c>
      <c r="B263">
        <v>-2.8162690918991595E-2</v>
      </c>
    </row>
    <row r="264" spans="1:2" x14ac:dyDescent="0.3">
      <c r="A264" s="3">
        <v>20100127</v>
      </c>
      <c r="B264">
        <v>-1.1881517476777237E-2</v>
      </c>
    </row>
    <row r="265" spans="1:2" x14ac:dyDescent="0.3">
      <c r="A265" s="3">
        <v>20100128</v>
      </c>
      <c r="B265">
        <v>5.8326825390568882E-3</v>
      </c>
    </row>
    <row r="266" spans="1:2" x14ac:dyDescent="0.3">
      <c r="A266" s="3">
        <v>20100129</v>
      </c>
      <c r="B266">
        <v>1.5939914251377196E-3</v>
      </c>
    </row>
    <row r="267" spans="1:2" x14ac:dyDescent="0.3">
      <c r="A267" s="3">
        <v>20100201</v>
      </c>
      <c r="B267">
        <v>-1.4535415417126885E-2</v>
      </c>
    </row>
    <row r="268" spans="1:2" x14ac:dyDescent="0.3">
      <c r="A268" s="3">
        <v>20100202</v>
      </c>
      <c r="B268">
        <v>-3.2492898427373129E-3</v>
      </c>
    </row>
    <row r="269" spans="1:2" x14ac:dyDescent="0.3">
      <c r="A269" s="3">
        <v>20100203</v>
      </c>
      <c r="B269">
        <v>2.3748511267742911E-2</v>
      </c>
    </row>
    <row r="270" spans="1:2" x14ac:dyDescent="0.3">
      <c r="A270" s="3">
        <v>20100204</v>
      </c>
      <c r="B270">
        <v>-2.3929565930924657E-4</v>
      </c>
    </row>
    <row r="271" spans="1:2" x14ac:dyDescent="0.3">
      <c r="A271" s="3">
        <v>20100205</v>
      </c>
      <c r="B271">
        <v>-2.081707969541724E-2</v>
      </c>
    </row>
    <row r="272" spans="1:2" x14ac:dyDescent="0.3">
      <c r="A272" s="3">
        <v>20100208</v>
      </c>
      <c r="B272">
        <v>-5.2412541681234881E-4</v>
      </c>
    </row>
    <row r="273" spans="1:2" x14ac:dyDescent="0.3">
      <c r="A273" s="3">
        <v>20100209</v>
      </c>
      <c r="B273">
        <v>4.4059213506792982E-3</v>
      </c>
    </row>
    <row r="274" spans="1:2" x14ac:dyDescent="0.3">
      <c r="A274" s="3">
        <v>20100210</v>
      </c>
      <c r="B274">
        <v>1.3792537874713462E-2</v>
      </c>
    </row>
    <row r="275" spans="1:2" x14ac:dyDescent="0.3">
      <c r="A275" s="3">
        <v>20100211</v>
      </c>
      <c r="B275">
        <v>9.2250641391289356E-4</v>
      </c>
    </row>
    <row r="276" spans="1:2" x14ac:dyDescent="0.3">
      <c r="A276" s="3">
        <v>20100212</v>
      </c>
      <c r="B276">
        <v>1.0597662203876368E-2</v>
      </c>
    </row>
    <row r="277" spans="1:2" x14ac:dyDescent="0.3">
      <c r="A277" s="3">
        <v>20100222</v>
      </c>
      <c r="B277">
        <v>-3.9722283615023501E-3</v>
      </c>
    </row>
    <row r="278" spans="1:2" x14ac:dyDescent="0.3">
      <c r="A278" s="3">
        <v>20100223</v>
      </c>
      <c r="B278">
        <v>-5.8638705450078099E-3</v>
      </c>
    </row>
    <row r="279" spans="1:2" x14ac:dyDescent="0.3">
      <c r="A279" s="3">
        <v>20100224</v>
      </c>
      <c r="B279">
        <v>1.6203197270877379E-2</v>
      </c>
    </row>
    <row r="280" spans="1:2" x14ac:dyDescent="0.3">
      <c r="A280" s="3">
        <v>20100225</v>
      </c>
      <c r="B280">
        <v>1.5059726126424477E-2</v>
      </c>
    </row>
    <row r="281" spans="1:2" x14ac:dyDescent="0.3">
      <c r="A281" s="3">
        <v>20100226</v>
      </c>
      <c r="B281">
        <v>-2.1193558809847746E-3</v>
      </c>
    </row>
    <row r="282" spans="1:2" x14ac:dyDescent="0.3">
      <c r="A282" s="3">
        <v>20100301</v>
      </c>
      <c r="B282">
        <v>1.2548867656886342E-2</v>
      </c>
    </row>
    <row r="283" spans="1:2" x14ac:dyDescent="0.3">
      <c r="A283" s="3">
        <v>20100302</v>
      </c>
      <c r="B283">
        <v>-2.7469115489704432E-3</v>
      </c>
    </row>
    <row r="284" spans="1:2" x14ac:dyDescent="0.3">
      <c r="A284" s="3">
        <v>20100303</v>
      </c>
      <c r="B284">
        <v>9.0598930620742202E-3</v>
      </c>
    </row>
    <row r="285" spans="1:2" x14ac:dyDescent="0.3">
      <c r="A285" s="3">
        <v>20100304</v>
      </c>
      <c r="B285">
        <v>-2.8090730649614315E-2</v>
      </c>
    </row>
    <row r="286" spans="1:2" x14ac:dyDescent="0.3">
      <c r="A286" s="3">
        <v>20100305</v>
      </c>
      <c r="B286">
        <v>3.1084745275218317E-3</v>
      </c>
    </row>
    <row r="287" spans="1:2" x14ac:dyDescent="0.3">
      <c r="A287" s="3">
        <v>20100308</v>
      </c>
      <c r="B287">
        <v>8.8004295531485255E-3</v>
      </c>
    </row>
    <row r="288" spans="1:2" x14ac:dyDescent="0.3">
      <c r="A288" s="3">
        <v>20100309</v>
      </c>
      <c r="B288">
        <v>4.7728869986827238E-3</v>
      </c>
    </row>
    <row r="289" spans="1:2" x14ac:dyDescent="0.3">
      <c r="A289" s="3">
        <v>20100310</v>
      </c>
      <c r="B289">
        <v>-9.2311617290674608E-3</v>
      </c>
    </row>
    <row r="290" spans="1:2" x14ac:dyDescent="0.3">
      <c r="A290" s="3">
        <v>20100311</v>
      </c>
      <c r="B290">
        <v>-2.6587778725898348E-3</v>
      </c>
    </row>
    <row r="291" spans="1:2" x14ac:dyDescent="0.3">
      <c r="A291" s="3">
        <v>20100312</v>
      </c>
      <c r="B291">
        <v>-1.3811674985287903E-2</v>
      </c>
    </row>
    <row r="292" spans="1:2" x14ac:dyDescent="0.3">
      <c r="A292" s="3">
        <v>20100315</v>
      </c>
      <c r="B292">
        <v>-1.3707157089667077E-2</v>
      </c>
    </row>
    <row r="293" spans="1:2" x14ac:dyDescent="0.3">
      <c r="A293" s="3">
        <v>20100316</v>
      </c>
      <c r="B293">
        <v>6.9597947324244736E-3</v>
      </c>
    </row>
    <row r="294" spans="1:2" x14ac:dyDescent="0.3">
      <c r="A294" s="3">
        <v>20100317</v>
      </c>
      <c r="B294">
        <v>2.3315995741476359E-2</v>
      </c>
    </row>
    <row r="295" spans="1:2" x14ac:dyDescent="0.3">
      <c r="A295" s="3">
        <v>20100318</v>
      </c>
      <c r="B295">
        <v>-6.3430182473589447E-4</v>
      </c>
    </row>
    <row r="296" spans="1:2" x14ac:dyDescent="0.3">
      <c r="A296" s="3">
        <v>20100319</v>
      </c>
      <c r="B296">
        <v>7.8157081524465877E-3</v>
      </c>
    </row>
    <row r="297" spans="1:2" x14ac:dyDescent="0.3">
      <c r="A297" s="3">
        <v>20100322</v>
      </c>
      <c r="B297">
        <v>3.4135052704800106E-3</v>
      </c>
    </row>
    <row r="298" spans="1:2" x14ac:dyDescent="0.3">
      <c r="A298" s="3">
        <v>20100323</v>
      </c>
      <c r="B298">
        <v>-7.8199009800938857E-3</v>
      </c>
    </row>
    <row r="299" spans="1:2" x14ac:dyDescent="0.3">
      <c r="A299" s="3">
        <v>20100324</v>
      </c>
      <c r="B299">
        <v>1.5825412565200203E-3</v>
      </c>
    </row>
    <row r="300" spans="1:2" x14ac:dyDescent="0.3">
      <c r="A300" s="3">
        <v>20100325</v>
      </c>
      <c r="B300">
        <v>-1.4158388825256107E-2</v>
      </c>
    </row>
    <row r="301" spans="1:2" x14ac:dyDescent="0.3">
      <c r="A301" s="3">
        <v>20100326</v>
      </c>
      <c r="B301">
        <v>1.4235991191908992E-2</v>
      </c>
    </row>
    <row r="302" spans="1:2" x14ac:dyDescent="0.3">
      <c r="A302" s="3">
        <v>20100329</v>
      </c>
      <c r="B302">
        <v>2.0993614384151815E-2</v>
      </c>
    </row>
    <row r="303" spans="1:2" x14ac:dyDescent="0.3">
      <c r="A303" s="3">
        <v>20100330</v>
      </c>
      <c r="B303">
        <v>2.9293859249128751E-3</v>
      </c>
    </row>
    <row r="304" spans="1:2" x14ac:dyDescent="0.3">
      <c r="A304" s="3">
        <v>20100331</v>
      </c>
      <c r="B304">
        <v>-4.0602310406155917E-3</v>
      </c>
    </row>
    <row r="305" spans="1:2" x14ac:dyDescent="0.3">
      <c r="A305" s="3">
        <v>20100401</v>
      </c>
      <c r="B305">
        <v>1.4124816309239785E-2</v>
      </c>
    </row>
    <row r="306" spans="1:2" x14ac:dyDescent="0.3">
      <c r="A306" s="3">
        <v>20100402</v>
      </c>
      <c r="B306">
        <v>4.2317175402488694E-3</v>
      </c>
    </row>
    <row r="307" spans="1:2" x14ac:dyDescent="0.3">
      <c r="A307" s="3">
        <v>20100406</v>
      </c>
      <c r="B307">
        <v>2.8419829083192738E-5</v>
      </c>
    </row>
    <row r="308" spans="1:2" x14ac:dyDescent="0.3">
      <c r="A308" s="3">
        <v>20100407</v>
      </c>
      <c r="B308">
        <v>-3.4206167599369897E-3</v>
      </c>
    </row>
    <row r="309" spans="1:2" x14ac:dyDescent="0.3">
      <c r="A309" s="3">
        <v>20100408</v>
      </c>
      <c r="B309">
        <v>-8.762362903370069E-3</v>
      </c>
    </row>
    <row r="310" spans="1:2" x14ac:dyDescent="0.3">
      <c r="A310" s="3">
        <v>20100409</v>
      </c>
      <c r="B310">
        <v>1.1132158718194507E-2</v>
      </c>
    </row>
    <row r="311" spans="1:2" x14ac:dyDescent="0.3">
      <c r="A311" s="3">
        <v>20100412</v>
      </c>
      <c r="B311">
        <v>-3.8107461333845016E-3</v>
      </c>
    </row>
    <row r="312" spans="1:2" x14ac:dyDescent="0.3">
      <c r="A312" s="3">
        <v>20100413</v>
      </c>
      <c r="B312">
        <v>5.8780627188954604E-3</v>
      </c>
    </row>
    <row r="313" spans="1:2" x14ac:dyDescent="0.3">
      <c r="A313" s="3">
        <v>20100414</v>
      </c>
      <c r="B313">
        <v>5.6444397867054796E-3</v>
      </c>
    </row>
    <row r="314" spans="1:2" x14ac:dyDescent="0.3">
      <c r="A314" s="3">
        <v>20100415</v>
      </c>
      <c r="B314">
        <v>-5.258287783837079E-3</v>
      </c>
    </row>
    <row r="315" spans="1:2" x14ac:dyDescent="0.3">
      <c r="A315" s="3">
        <v>20100416</v>
      </c>
      <c r="B315">
        <v>-9.2069094267284157E-3</v>
      </c>
    </row>
    <row r="316" spans="1:2" x14ac:dyDescent="0.3">
      <c r="A316" s="3">
        <v>20100419</v>
      </c>
      <c r="B316">
        <v>-5.0808666542701109E-2</v>
      </c>
    </row>
    <row r="317" spans="1:2" x14ac:dyDescent="0.3">
      <c r="A317" s="3">
        <v>20100420</v>
      </c>
      <c r="B317">
        <v>2.7250647792784743E-3</v>
      </c>
    </row>
    <row r="318" spans="1:2" x14ac:dyDescent="0.3">
      <c r="A318" s="3">
        <v>20100421</v>
      </c>
      <c r="B318">
        <v>2.2730158243711607E-2</v>
      </c>
    </row>
    <row r="319" spans="1:2" x14ac:dyDescent="0.3">
      <c r="A319" s="3">
        <v>20100422</v>
      </c>
      <c r="B319">
        <v>-7.4942089838472281E-3</v>
      </c>
    </row>
    <row r="320" spans="1:2" x14ac:dyDescent="0.3">
      <c r="A320" s="3">
        <v>20100423</v>
      </c>
      <c r="B320">
        <v>-4.7022987188904963E-3</v>
      </c>
    </row>
    <row r="321" spans="1:2" x14ac:dyDescent="0.3">
      <c r="A321" s="3">
        <v>20100426</v>
      </c>
      <c r="B321">
        <v>-3.9878328306111044E-3</v>
      </c>
    </row>
    <row r="322" spans="1:2" x14ac:dyDescent="0.3">
      <c r="A322" s="3">
        <v>20100427</v>
      </c>
      <c r="B322">
        <v>-2.1683711275056861E-2</v>
      </c>
    </row>
    <row r="323" spans="1:2" x14ac:dyDescent="0.3">
      <c r="A323" s="3">
        <v>20100428</v>
      </c>
      <c r="B323">
        <v>-3.980248848937995E-3</v>
      </c>
    </row>
    <row r="324" spans="1:2" x14ac:dyDescent="0.3">
      <c r="A324" s="3">
        <v>20100429</v>
      </c>
      <c r="B324">
        <v>-1.7487082960670586E-2</v>
      </c>
    </row>
    <row r="325" spans="1:2" x14ac:dyDescent="0.3">
      <c r="A325" s="3">
        <v>20100430</v>
      </c>
      <c r="B325">
        <v>-5.2210006813828702E-3</v>
      </c>
    </row>
    <row r="326" spans="1:2" x14ac:dyDescent="0.3">
      <c r="A326" s="3">
        <v>20100504</v>
      </c>
      <c r="B326">
        <v>-1.184902119946929E-2</v>
      </c>
    </row>
    <row r="327" spans="1:2" x14ac:dyDescent="0.3">
      <c r="A327" s="3">
        <v>20100505</v>
      </c>
      <c r="B327">
        <v>1.1856745891746678E-2</v>
      </c>
    </row>
    <row r="328" spans="1:2" x14ac:dyDescent="0.3">
      <c r="A328" s="3">
        <v>20100506</v>
      </c>
      <c r="B328">
        <v>-4.1911412379559421E-2</v>
      </c>
    </row>
    <row r="329" spans="1:2" x14ac:dyDescent="0.3">
      <c r="A329" s="3">
        <v>20100507</v>
      </c>
      <c r="B329">
        <v>-1.93367654567006E-2</v>
      </c>
    </row>
    <row r="330" spans="1:2" x14ac:dyDescent="0.3">
      <c r="A330" s="3">
        <v>20100510</v>
      </c>
      <c r="B330">
        <v>5.1576079275816866E-4</v>
      </c>
    </row>
    <row r="331" spans="1:2" x14ac:dyDescent="0.3">
      <c r="A331" s="3">
        <v>20100511</v>
      </c>
      <c r="B331">
        <v>-2.2487364754728345E-2</v>
      </c>
    </row>
    <row r="332" spans="1:2" x14ac:dyDescent="0.3">
      <c r="A332" s="3">
        <v>20100512</v>
      </c>
      <c r="B332">
        <v>-1.7862281437210914E-3</v>
      </c>
    </row>
    <row r="333" spans="1:2" x14ac:dyDescent="0.3">
      <c r="A333" s="3">
        <v>20100513</v>
      </c>
      <c r="B333">
        <v>2.5472837047188168E-2</v>
      </c>
    </row>
    <row r="334" spans="1:2" x14ac:dyDescent="0.3">
      <c r="A334" s="3">
        <v>20100514</v>
      </c>
      <c r="B334">
        <v>-3.1153328901073474E-3</v>
      </c>
    </row>
    <row r="335" spans="1:2" x14ac:dyDescent="0.3">
      <c r="A335" s="3">
        <v>20100517</v>
      </c>
      <c r="B335">
        <v>-5.6195200148122515E-2</v>
      </c>
    </row>
    <row r="336" spans="1:2" x14ac:dyDescent="0.3">
      <c r="A336" s="3">
        <v>20100518</v>
      </c>
      <c r="B336">
        <v>1.9448986782549138E-2</v>
      </c>
    </row>
    <row r="337" spans="1:2" x14ac:dyDescent="0.3">
      <c r="A337" s="3">
        <v>20100519</v>
      </c>
      <c r="B337">
        <v>-2.0772188625272081E-3</v>
      </c>
    </row>
    <row r="338" spans="1:2" x14ac:dyDescent="0.3">
      <c r="A338" s="3">
        <v>20100520</v>
      </c>
      <c r="B338">
        <v>-1.4549865998509381E-2</v>
      </c>
    </row>
    <row r="339" spans="1:2" x14ac:dyDescent="0.3">
      <c r="A339" s="3">
        <v>20100521</v>
      </c>
      <c r="B339">
        <v>1.7006670260614865E-2</v>
      </c>
    </row>
    <row r="340" spans="1:2" x14ac:dyDescent="0.3">
      <c r="A340" s="3">
        <v>20100524</v>
      </c>
      <c r="B340">
        <v>4.0012772491420767E-2</v>
      </c>
    </row>
    <row r="341" spans="1:2" x14ac:dyDescent="0.3">
      <c r="A341" s="3">
        <v>20100525</v>
      </c>
      <c r="B341">
        <v>-1.7190484406270357E-2</v>
      </c>
    </row>
    <row r="342" spans="1:2" x14ac:dyDescent="0.3">
      <c r="A342" s="3">
        <v>20100526</v>
      </c>
      <c r="B342">
        <v>7.4089921572428885E-4</v>
      </c>
    </row>
    <row r="343" spans="1:2" x14ac:dyDescent="0.3">
      <c r="A343" s="3">
        <v>20100527</v>
      </c>
      <c r="B343">
        <v>1.7201629080900727E-2</v>
      </c>
    </row>
    <row r="344" spans="1:2" x14ac:dyDescent="0.3">
      <c r="A344" s="3">
        <v>20100528</v>
      </c>
      <c r="B344">
        <v>-1.3777992440048292E-3</v>
      </c>
    </row>
    <row r="345" spans="1:2" x14ac:dyDescent="0.3">
      <c r="A345" s="3">
        <v>20100531</v>
      </c>
      <c r="B345">
        <v>-2.8007913935946593E-2</v>
      </c>
    </row>
    <row r="346" spans="1:2" x14ac:dyDescent="0.3">
      <c r="A346" s="3">
        <v>20100601</v>
      </c>
      <c r="B346">
        <v>-1.2735310900076291E-2</v>
      </c>
    </row>
    <row r="347" spans="1:2" x14ac:dyDescent="0.3">
      <c r="A347" s="3">
        <v>20100602</v>
      </c>
      <c r="B347">
        <v>7.3700614462726133E-3</v>
      </c>
    </row>
    <row r="348" spans="1:2" x14ac:dyDescent="0.3">
      <c r="A348" s="3">
        <v>20100603</v>
      </c>
      <c r="B348">
        <v>-7.535741842712107E-3</v>
      </c>
    </row>
    <row r="349" spans="1:2" x14ac:dyDescent="0.3">
      <c r="A349" s="3">
        <v>20100604</v>
      </c>
      <c r="B349">
        <v>4.6993307667912987E-3</v>
      </c>
    </row>
    <row r="350" spans="1:2" x14ac:dyDescent="0.3">
      <c r="A350" s="3">
        <v>20100607</v>
      </c>
      <c r="B350">
        <v>-1.4073759505261907E-2</v>
      </c>
    </row>
    <row r="351" spans="1:2" x14ac:dyDescent="0.3">
      <c r="A351" s="3">
        <v>20100608</v>
      </c>
      <c r="B351">
        <v>3.4532102035551571E-3</v>
      </c>
    </row>
    <row r="352" spans="1:2" x14ac:dyDescent="0.3">
      <c r="A352" s="3">
        <v>20100609</v>
      </c>
      <c r="B352">
        <v>2.9330961399653743E-2</v>
      </c>
    </row>
    <row r="353" spans="1:2" x14ac:dyDescent="0.3">
      <c r="A353" s="3">
        <v>20100610</v>
      </c>
      <c r="B353">
        <v>-7.5273891781214575E-3</v>
      </c>
    </row>
    <row r="354" spans="1:2" x14ac:dyDescent="0.3">
      <c r="A354" s="3">
        <v>20100611</v>
      </c>
      <c r="B354">
        <v>8.1065778955236034E-4</v>
      </c>
    </row>
    <row r="355" spans="1:2" x14ac:dyDescent="0.3">
      <c r="A355" s="3">
        <v>20100617</v>
      </c>
      <c r="B355">
        <v>-7.558344761232294E-3</v>
      </c>
    </row>
    <row r="356" spans="1:2" x14ac:dyDescent="0.3">
      <c r="A356" s="3">
        <v>20100618</v>
      </c>
      <c r="B356">
        <v>-2.3318604711186741E-2</v>
      </c>
    </row>
    <row r="357" spans="1:2" x14ac:dyDescent="0.3">
      <c r="A357" s="3">
        <v>20100621</v>
      </c>
      <c r="B357">
        <v>3.0847419391224484E-2</v>
      </c>
    </row>
    <row r="358" spans="1:2" x14ac:dyDescent="0.3">
      <c r="A358" s="3">
        <v>20100622</v>
      </c>
      <c r="B358">
        <v>3.0006240097442127E-3</v>
      </c>
    </row>
    <row r="359" spans="1:2" x14ac:dyDescent="0.3">
      <c r="A359" s="3">
        <v>20100623</v>
      </c>
      <c r="B359">
        <v>-8.2050553164856321E-3</v>
      </c>
    </row>
    <row r="360" spans="1:2" x14ac:dyDescent="0.3">
      <c r="A360" s="3">
        <v>20100624</v>
      </c>
      <c r="B360">
        <v>2.0584913238530511E-4</v>
      </c>
    </row>
    <row r="361" spans="1:2" x14ac:dyDescent="0.3">
      <c r="A361" s="3">
        <v>20100625</v>
      </c>
      <c r="B361">
        <v>-9.840391353350797E-3</v>
      </c>
    </row>
    <row r="362" spans="1:2" x14ac:dyDescent="0.3">
      <c r="A362" s="3">
        <v>20100628</v>
      </c>
      <c r="B362">
        <v>-9.5634185357755808E-3</v>
      </c>
    </row>
    <row r="363" spans="1:2" x14ac:dyDescent="0.3">
      <c r="A363" s="3">
        <v>20100629</v>
      </c>
      <c r="B363">
        <v>-4.8486098998379412E-2</v>
      </c>
    </row>
    <row r="364" spans="1:2" x14ac:dyDescent="0.3">
      <c r="A364" s="3">
        <v>20100630</v>
      </c>
      <c r="B364">
        <v>-1.322306814240648E-2</v>
      </c>
    </row>
    <row r="365" spans="1:2" x14ac:dyDescent="0.3">
      <c r="A365" s="3">
        <v>20100701</v>
      </c>
      <c r="B365">
        <v>-1.431306175653646E-2</v>
      </c>
    </row>
    <row r="366" spans="1:2" x14ac:dyDescent="0.3">
      <c r="A366" s="3">
        <v>20100702</v>
      </c>
      <c r="B366">
        <v>1.2165083717170511E-3</v>
      </c>
    </row>
    <row r="367" spans="1:2" x14ac:dyDescent="0.3">
      <c r="A367" s="3">
        <v>20100705</v>
      </c>
      <c r="B367">
        <v>-7.4112006151910714E-3</v>
      </c>
    </row>
    <row r="368" spans="1:2" x14ac:dyDescent="0.3">
      <c r="A368" s="3">
        <v>20100706</v>
      </c>
      <c r="B368">
        <v>2.2273507101987944E-2</v>
      </c>
    </row>
    <row r="369" spans="1:2" x14ac:dyDescent="0.3">
      <c r="A369" s="3">
        <v>20100707</v>
      </c>
      <c r="B369">
        <v>8.8314821535364629E-3</v>
      </c>
    </row>
    <row r="370" spans="1:2" x14ac:dyDescent="0.3">
      <c r="A370" s="3">
        <v>20100708</v>
      </c>
      <c r="B370">
        <v>-2.330324414666185E-3</v>
      </c>
    </row>
    <row r="371" spans="1:2" x14ac:dyDescent="0.3">
      <c r="A371" s="3">
        <v>20100709</v>
      </c>
      <c r="B371">
        <v>2.813992124275444E-2</v>
      </c>
    </row>
    <row r="372" spans="1:2" x14ac:dyDescent="0.3">
      <c r="A372" s="3">
        <v>20100712</v>
      </c>
      <c r="B372">
        <v>1.104503896931841E-2</v>
      </c>
    </row>
    <row r="373" spans="1:2" x14ac:dyDescent="0.3">
      <c r="A373" s="3">
        <v>20100713</v>
      </c>
      <c r="B373">
        <v>-1.5281949028251085E-2</v>
      </c>
    </row>
    <row r="374" spans="1:2" x14ac:dyDescent="0.3">
      <c r="A374" s="3">
        <v>20100714</v>
      </c>
      <c r="B374">
        <v>7.8250455038733069E-3</v>
      </c>
    </row>
    <row r="375" spans="1:2" x14ac:dyDescent="0.3">
      <c r="A375" s="3">
        <v>20100715</v>
      </c>
      <c r="B375">
        <v>-1.852428613202306E-2</v>
      </c>
    </row>
    <row r="376" spans="1:2" x14ac:dyDescent="0.3">
      <c r="A376" s="3">
        <v>20100716</v>
      </c>
      <c r="B376">
        <v>3.7751836347628132E-3</v>
      </c>
    </row>
    <row r="377" spans="1:2" x14ac:dyDescent="0.3">
      <c r="A377" s="3">
        <v>20100719</v>
      </c>
      <c r="B377">
        <v>2.4755877413867866E-2</v>
      </c>
    </row>
    <row r="378" spans="1:2" x14ac:dyDescent="0.3">
      <c r="A378" s="3">
        <v>20100720</v>
      </c>
      <c r="B378">
        <v>2.3907844354065677E-2</v>
      </c>
    </row>
    <row r="379" spans="1:2" x14ac:dyDescent="0.3">
      <c r="A379" s="3">
        <v>20100721</v>
      </c>
      <c r="B379">
        <v>2.117322997639004E-3</v>
      </c>
    </row>
    <row r="380" spans="1:2" x14ac:dyDescent="0.3">
      <c r="A380" s="3">
        <v>20100722</v>
      </c>
      <c r="B380">
        <v>1.3014822894809708E-2</v>
      </c>
    </row>
    <row r="381" spans="1:2" x14ac:dyDescent="0.3">
      <c r="A381" s="3">
        <v>20100723</v>
      </c>
      <c r="B381">
        <v>3.0549047828587472E-3</v>
      </c>
    </row>
    <row r="382" spans="1:2" x14ac:dyDescent="0.3">
      <c r="A382" s="3">
        <v>20100726</v>
      </c>
      <c r="B382">
        <v>8.3267622813196773E-3</v>
      </c>
    </row>
    <row r="383" spans="1:2" x14ac:dyDescent="0.3">
      <c r="A383" s="3">
        <v>20100727</v>
      </c>
      <c r="B383">
        <v>-4.131782909780668E-3</v>
      </c>
    </row>
    <row r="384" spans="1:2" x14ac:dyDescent="0.3">
      <c r="A384" s="3">
        <v>20100728</v>
      </c>
      <c r="B384">
        <v>2.3983781868742726E-2</v>
      </c>
    </row>
    <row r="385" spans="1:2" x14ac:dyDescent="0.3">
      <c r="A385" s="3">
        <v>20100729</v>
      </c>
      <c r="B385">
        <v>5.7598394097946315E-3</v>
      </c>
    </row>
    <row r="386" spans="1:2" x14ac:dyDescent="0.3">
      <c r="A386" s="3">
        <v>20100730</v>
      </c>
      <c r="B386">
        <v>-2.4619893090691569E-3</v>
      </c>
    </row>
    <row r="387" spans="1:2" x14ac:dyDescent="0.3">
      <c r="A387" s="3">
        <v>20100802</v>
      </c>
      <c r="B387">
        <v>1.7249560547701437E-2</v>
      </c>
    </row>
    <row r="388" spans="1:2" x14ac:dyDescent="0.3">
      <c r="A388" s="3">
        <v>20100803</v>
      </c>
      <c r="B388">
        <v>-1.753672375470805E-2</v>
      </c>
    </row>
    <row r="389" spans="1:2" x14ac:dyDescent="0.3">
      <c r="A389" s="3">
        <v>20100804</v>
      </c>
      <c r="B389">
        <v>6.0540482346063129E-3</v>
      </c>
    </row>
    <row r="390" spans="1:2" x14ac:dyDescent="0.3">
      <c r="A390" s="3">
        <v>20100805</v>
      </c>
      <c r="B390">
        <v>-5.3803552555480305E-3</v>
      </c>
    </row>
    <row r="391" spans="1:2" x14ac:dyDescent="0.3">
      <c r="A391" s="3">
        <v>20100806</v>
      </c>
      <c r="B391">
        <v>1.7551807540604036E-2</v>
      </c>
    </row>
    <row r="392" spans="1:2" x14ac:dyDescent="0.3">
      <c r="A392" s="3">
        <v>20100809</v>
      </c>
      <c r="B392">
        <v>8.737093874529922E-3</v>
      </c>
    </row>
    <row r="393" spans="1:2" x14ac:dyDescent="0.3">
      <c r="A393" s="3">
        <v>20100810</v>
      </c>
      <c r="B393">
        <v>-3.1581185080584162E-2</v>
      </c>
    </row>
    <row r="394" spans="1:2" x14ac:dyDescent="0.3">
      <c r="A394" s="3">
        <v>20100811</v>
      </c>
      <c r="B394">
        <v>7.7511366448712593E-3</v>
      </c>
    </row>
    <row r="395" spans="1:2" x14ac:dyDescent="0.3">
      <c r="A395" s="3">
        <v>20100812</v>
      </c>
      <c r="B395">
        <v>-1.2187741359335758E-2</v>
      </c>
    </row>
    <row r="396" spans="1:2" x14ac:dyDescent="0.3">
      <c r="A396" s="3">
        <v>20100813</v>
      </c>
      <c r="B396">
        <v>1.5297039273854063E-2</v>
      </c>
    </row>
    <row r="397" spans="1:2" x14ac:dyDescent="0.3">
      <c r="A397" s="3">
        <v>20100816</v>
      </c>
      <c r="B397">
        <v>2.3272331065552265E-2</v>
      </c>
    </row>
    <row r="398" spans="1:2" x14ac:dyDescent="0.3">
      <c r="A398" s="3">
        <v>20100817</v>
      </c>
      <c r="B398">
        <v>7.1454378528290619E-3</v>
      </c>
    </row>
    <row r="399" spans="1:2" x14ac:dyDescent="0.3">
      <c r="A399" s="3">
        <v>20100818</v>
      </c>
      <c r="B399">
        <v>-1.2668141113749698E-3</v>
      </c>
    </row>
    <row r="400" spans="1:2" x14ac:dyDescent="0.3">
      <c r="A400" s="3">
        <v>20100819</v>
      </c>
      <c r="B400">
        <v>4.8191228781346851E-3</v>
      </c>
    </row>
    <row r="401" spans="1:2" x14ac:dyDescent="0.3">
      <c r="A401" s="3">
        <v>20100820</v>
      </c>
      <c r="B401">
        <v>-1.9823354176446983E-2</v>
      </c>
    </row>
    <row r="402" spans="1:2" x14ac:dyDescent="0.3">
      <c r="A402" s="3">
        <v>20100823</v>
      </c>
      <c r="B402">
        <v>1.7742303063106313E-3</v>
      </c>
    </row>
    <row r="403" spans="1:2" x14ac:dyDescent="0.3">
      <c r="A403" s="3">
        <v>20100824</v>
      </c>
      <c r="B403">
        <v>7.0784275914119732E-3</v>
      </c>
    </row>
    <row r="404" spans="1:2" x14ac:dyDescent="0.3">
      <c r="A404" s="3">
        <v>20100825</v>
      </c>
      <c r="B404">
        <v>-2.2609945858372615E-2</v>
      </c>
    </row>
    <row r="405" spans="1:2" x14ac:dyDescent="0.3">
      <c r="A405" s="3">
        <v>20100826</v>
      </c>
      <c r="B405">
        <v>3.7178166900295739E-3</v>
      </c>
    </row>
    <row r="406" spans="1:2" x14ac:dyDescent="0.3">
      <c r="A406" s="3">
        <v>20100827</v>
      </c>
      <c r="B406">
        <v>4.1366940987119794E-3</v>
      </c>
    </row>
    <row r="407" spans="1:2" x14ac:dyDescent="0.3">
      <c r="A407" s="3">
        <v>20100830</v>
      </c>
      <c r="B407">
        <v>2.1806060131935423E-2</v>
      </c>
    </row>
    <row r="408" spans="1:2" x14ac:dyDescent="0.3">
      <c r="A408" s="3">
        <v>20100831</v>
      </c>
      <c r="B408">
        <v>-8.1528909596129129E-4</v>
      </c>
    </row>
    <row r="409" spans="1:2" x14ac:dyDescent="0.3">
      <c r="A409" s="3">
        <v>20100901</v>
      </c>
      <c r="B409">
        <v>-8.3010924137011388E-3</v>
      </c>
    </row>
    <row r="410" spans="1:2" x14ac:dyDescent="0.3">
      <c r="A410" s="3">
        <v>20100902</v>
      </c>
      <c r="B410">
        <v>1.5131269491362787E-2</v>
      </c>
    </row>
    <row r="411" spans="1:2" x14ac:dyDescent="0.3">
      <c r="A411" s="3">
        <v>20100903</v>
      </c>
      <c r="B411">
        <v>1.9144543921185697E-3</v>
      </c>
    </row>
    <row r="412" spans="1:2" x14ac:dyDescent="0.3">
      <c r="A412" s="3">
        <v>20100906</v>
      </c>
      <c r="B412">
        <v>1.3001533276270294E-2</v>
      </c>
    </row>
    <row r="413" spans="1:2" x14ac:dyDescent="0.3">
      <c r="A413" s="3">
        <v>20100907</v>
      </c>
      <c r="B413">
        <v>3.5904998305502644E-3</v>
      </c>
    </row>
    <row r="414" spans="1:2" x14ac:dyDescent="0.3">
      <c r="A414" s="3">
        <v>20100908</v>
      </c>
      <c r="B414">
        <v>1.8119290127682763E-3</v>
      </c>
    </row>
    <row r="415" spans="1:2" x14ac:dyDescent="0.3">
      <c r="A415" s="3">
        <v>20100909</v>
      </c>
      <c r="B415">
        <v>-1.6832163199443473E-2</v>
      </c>
    </row>
    <row r="416" spans="1:2" x14ac:dyDescent="0.3">
      <c r="A416" s="3">
        <v>20100910</v>
      </c>
      <c r="B416">
        <v>4.2881917347850074E-3</v>
      </c>
    </row>
    <row r="417" spans="1:2" x14ac:dyDescent="0.3">
      <c r="A417" s="3">
        <v>20100913</v>
      </c>
      <c r="B417">
        <v>1.2649333409452401E-2</v>
      </c>
    </row>
    <row r="418" spans="1:2" x14ac:dyDescent="0.3">
      <c r="A418" s="3">
        <v>20100914</v>
      </c>
      <c r="B418">
        <v>1.5779656543333243E-3</v>
      </c>
    </row>
    <row r="419" spans="1:2" x14ac:dyDescent="0.3">
      <c r="A419" s="3">
        <v>20100915</v>
      </c>
      <c r="B419">
        <v>-1.6970092894166289E-2</v>
      </c>
    </row>
    <row r="420" spans="1:2" x14ac:dyDescent="0.3">
      <c r="A420" s="3">
        <v>20100916</v>
      </c>
      <c r="B420">
        <v>-2.0646831488124295E-2</v>
      </c>
    </row>
    <row r="421" spans="1:2" x14ac:dyDescent="0.3">
      <c r="A421" s="3">
        <v>20100917</v>
      </c>
      <c r="B421">
        <v>4.695018673772644E-4</v>
      </c>
    </row>
    <row r="422" spans="1:2" x14ac:dyDescent="0.3">
      <c r="A422" s="3">
        <v>20100920</v>
      </c>
      <c r="B422">
        <v>-5.936559038864142E-3</v>
      </c>
    </row>
    <row r="423" spans="1:2" x14ac:dyDescent="0.3">
      <c r="A423" s="3">
        <v>20100921</v>
      </c>
      <c r="B423">
        <v>1.5629249499116149E-3</v>
      </c>
    </row>
    <row r="424" spans="1:2" x14ac:dyDescent="0.3">
      <c r="A424" s="3">
        <v>20100927</v>
      </c>
      <c r="B424">
        <v>1.9720701459813306E-2</v>
      </c>
    </row>
    <row r="425" spans="1:2" x14ac:dyDescent="0.3">
      <c r="A425" s="3">
        <v>20100928</v>
      </c>
      <c r="B425">
        <v>-7.150930626844354E-3</v>
      </c>
    </row>
    <row r="426" spans="1:2" x14ac:dyDescent="0.3">
      <c r="A426" s="3">
        <v>20100929</v>
      </c>
      <c r="B426">
        <v>-5.3331631156167125E-3</v>
      </c>
    </row>
    <row r="427" spans="1:2" x14ac:dyDescent="0.3">
      <c r="A427" s="3">
        <v>20100930</v>
      </c>
      <c r="B427">
        <v>1.9540067470900979E-2</v>
      </c>
    </row>
    <row r="428" spans="1:2" x14ac:dyDescent="0.3">
      <c r="A428" s="3">
        <v>20101008</v>
      </c>
      <c r="B428">
        <v>3.3199765086195709E-2</v>
      </c>
    </row>
    <row r="429" spans="1:2" x14ac:dyDescent="0.3">
      <c r="A429" s="3">
        <v>20101011</v>
      </c>
      <c r="B429">
        <v>2.2453723498497391E-2</v>
      </c>
    </row>
    <row r="430" spans="1:2" x14ac:dyDescent="0.3">
      <c r="A430" s="3">
        <v>20101012</v>
      </c>
      <c r="B430">
        <v>1.0273510207093661E-2</v>
      </c>
    </row>
    <row r="431" spans="1:2" x14ac:dyDescent="0.3">
      <c r="A431" s="3">
        <v>20101013</v>
      </c>
      <c r="B431">
        <v>1.2096632378491456E-2</v>
      </c>
    </row>
    <row r="432" spans="1:2" x14ac:dyDescent="0.3">
      <c r="A432" s="3">
        <v>20101014</v>
      </c>
      <c r="B432">
        <v>-7.0031496664957338E-3</v>
      </c>
    </row>
    <row r="433" spans="1:2" x14ac:dyDescent="0.3">
      <c r="A433" s="3">
        <v>20101015</v>
      </c>
      <c r="B433">
        <v>2.4570963101426813E-2</v>
      </c>
    </row>
    <row r="434" spans="1:2" x14ac:dyDescent="0.3">
      <c r="A434" s="3">
        <v>20101018</v>
      </c>
      <c r="B434">
        <v>-7.7696145853942689E-3</v>
      </c>
    </row>
    <row r="435" spans="1:2" x14ac:dyDescent="0.3">
      <c r="A435" s="3">
        <v>20101019</v>
      </c>
      <c r="B435">
        <v>2.340927680570859E-2</v>
      </c>
    </row>
    <row r="436" spans="1:2" x14ac:dyDescent="0.3">
      <c r="A436" s="3">
        <v>20101020</v>
      </c>
      <c r="B436">
        <v>5.5260840845519077E-3</v>
      </c>
    </row>
    <row r="437" spans="1:2" x14ac:dyDescent="0.3">
      <c r="A437" s="3">
        <v>20101021</v>
      </c>
      <c r="B437">
        <v>-2.8394609681546834E-3</v>
      </c>
    </row>
    <row r="438" spans="1:2" x14ac:dyDescent="0.3">
      <c r="A438" s="3">
        <v>20101022</v>
      </c>
      <c r="B438">
        <v>3.1842975424138942E-3</v>
      </c>
    </row>
    <row r="439" spans="1:2" x14ac:dyDescent="0.3">
      <c r="A439" s="3">
        <v>20101025</v>
      </c>
      <c r="B439">
        <v>2.8903391958958746E-2</v>
      </c>
    </row>
    <row r="440" spans="1:2" x14ac:dyDescent="0.3">
      <c r="A440" s="3">
        <v>20101026</v>
      </c>
      <c r="B440">
        <v>-8.0650584716746021E-4</v>
      </c>
    </row>
    <row r="441" spans="1:2" x14ac:dyDescent="0.3">
      <c r="A441" s="3">
        <v>20101027</v>
      </c>
      <c r="B441">
        <v>-1.5962989883017253E-2</v>
      </c>
    </row>
    <row r="442" spans="1:2" x14ac:dyDescent="0.3">
      <c r="A442" s="3">
        <v>20101028</v>
      </c>
      <c r="B442">
        <v>-1.1009561537218548E-3</v>
      </c>
    </row>
    <row r="443" spans="1:2" x14ac:dyDescent="0.3">
      <c r="A443" s="3">
        <v>20101029</v>
      </c>
      <c r="B443">
        <v>-9.9042537891846916E-4</v>
      </c>
    </row>
    <row r="444" spans="1:2" x14ac:dyDescent="0.3">
      <c r="A444" s="3">
        <v>20101101</v>
      </c>
      <c r="B444">
        <v>2.7771889182525822E-2</v>
      </c>
    </row>
    <row r="445" spans="1:2" x14ac:dyDescent="0.3">
      <c r="A445" s="3">
        <v>20101102</v>
      </c>
      <c r="B445">
        <v>-3.4266127974641458E-3</v>
      </c>
    </row>
    <row r="446" spans="1:2" x14ac:dyDescent="0.3">
      <c r="A446" s="3">
        <v>20101103</v>
      </c>
      <c r="B446">
        <v>-1.2889876088926666E-2</v>
      </c>
    </row>
    <row r="447" spans="1:2" x14ac:dyDescent="0.3">
      <c r="A447" s="3">
        <v>20101104</v>
      </c>
      <c r="B447">
        <v>1.9632401842401004E-2</v>
      </c>
    </row>
    <row r="448" spans="1:2" x14ac:dyDescent="0.3">
      <c r="A448" s="3">
        <v>20101105</v>
      </c>
      <c r="B448">
        <v>1.2721497306219076E-2</v>
      </c>
    </row>
    <row r="449" spans="1:2" x14ac:dyDescent="0.3">
      <c r="A449" s="3">
        <v>20101108</v>
      </c>
      <c r="B449">
        <v>1.1700427850737771E-2</v>
      </c>
    </row>
    <row r="450" spans="1:2" x14ac:dyDescent="0.3">
      <c r="A450" s="3">
        <v>20101109</v>
      </c>
      <c r="B450">
        <v>-3.3133119393333743E-3</v>
      </c>
    </row>
    <row r="451" spans="1:2" x14ac:dyDescent="0.3">
      <c r="A451" s="3">
        <v>20101110</v>
      </c>
      <c r="B451">
        <v>-4.3403819865313054E-3</v>
      </c>
    </row>
    <row r="452" spans="1:2" x14ac:dyDescent="0.3">
      <c r="A452" s="3">
        <v>20101111</v>
      </c>
      <c r="B452">
        <v>7.9976060661346438E-5</v>
      </c>
    </row>
    <row r="453" spans="1:2" x14ac:dyDescent="0.3">
      <c r="A453" s="3">
        <v>20101112</v>
      </c>
      <c r="B453">
        <v>-6.1698419566073692E-2</v>
      </c>
    </row>
    <row r="454" spans="1:2" x14ac:dyDescent="0.3">
      <c r="A454" s="3">
        <v>20101115</v>
      </c>
      <c r="B454">
        <v>1.2663238372645935E-2</v>
      </c>
    </row>
    <row r="455" spans="1:2" x14ac:dyDescent="0.3">
      <c r="A455" s="3">
        <v>20101116</v>
      </c>
      <c r="B455">
        <v>-4.1597426730162756E-2</v>
      </c>
    </row>
    <row r="456" spans="1:2" x14ac:dyDescent="0.3">
      <c r="A456" s="3">
        <v>20101117</v>
      </c>
      <c r="B456">
        <v>-2.6503915784933385E-2</v>
      </c>
    </row>
    <row r="457" spans="1:2" x14ac:dyDescent="0.3">
      <c r="A457" s="3">
        <v>20101118</v>
      </c>
      <c r="B457">
        <v>1.4615845663776605E-2</v>
      </c>
    </row>
    <row r="458" spans="1:2" x14ac:dyDescent="0.3">
      <c r="A458" s="3">
        <v>20101119</v>
      </c>
      <c r="B458">
        <v>1.5275179414313556E-2</v>
      </c>
    </row>
    <row r="459" spans="1:2" x14ac:dyDescent="0.3">
      <c r="A459" s="3">
        <v>20101122</v>
      </c>
      <c r="B459">
        <v>2.1596794709874967E-3</v>
      </c>
    </row>
    <row r="460" spans="1:2" x14ac:dyDescent="0.3">
      <c r="A460" s="3">
        <v>20101123</v>
      </c>
      <c r="B460">
        <v>-1.9467734777311785E-2</v>
      </c>
    </row>
    <row r="461" spans="1:2" x14ac:dyDescent="0.3">
      <c r="A461" s="3">
        <v>20101124</v>
      </c>
      <c r="B461">
        <v>2.4072457903264732E-2</v>
      </c>
    </row>
    <row r="462" spans="1:2" x14ac:dyDescent="0.3">
      <c r="A462" s="3">
        <v>20101125</v>
      </c>
      <c r="B462">
        <v>1.3421496294627078E-2</v>
      </c>
    </row>
    <row r="463" spans="1:2" x14ac:dyDescent="0.3">
      <c r="A463" s="3">
        <v>20101126</v>
      </c>
      <c r="B463">
        <v>-8.1167301627652622E-3</v>
      </c>
    </row>
    <row r="464" spans="1:2" x14ac:dyDescent="0.3">
      <c r="A464" s="3">
        <v>20101129</v>
      </c>
      <c r="B464">
        <v>3.2365269697409715E-5</v>
      </c>
    </row>
    <row r="465" spans="1:2" x14ac:dyDescent="0.3">
      <c r="A465" s="3">
        <v>20101130</v>
      </c>
      <c r="B465">
        <v>-1.9315651943050516E-2</v>
      </c>
    </row>
    <row r="466" spans="1:2" x14ac:dyDescent="0.3">
      <c r="A466" s="3">
        <v>20101201</v>
      </c>
      <c r="B466">
        <v>1.0061485064460918E-4</v>
      </c>
    </row>
    <row r="467" spans="1:2" x14ac:dyDescent="0.3">
      <c r="A467" s="3">
        <v>20101202</v>
      </c>
      <c r="B467">
        <v>5.5614293812487059E-3</v>
      </c>
    </row>
    <row r="468" spans="1:2" x14ac:dyDescent="0.3">
      <c r="A468" s="3">
        <v>20101203</v>
      </c>
      <c r="B468">
        <v>-1.3334439645387164E-3</v>
      </c>
    </row>
    <row r="469" spans="1:2" x14ac:dyDescent="0.3">
      <c r="A469" s="3">
        <v>20101206</v>
      </c>
      <c r="B469">
        <v>-2.8104363362702056E-3</v>
      </c>
    </row>
    <row r="470" spans="1:2" x14ac:dyDescent="0.3">
      <c r="A470" s="3">
        <v>20101207</v>
      </c>
      <c r="B470">
        <v>1.1683054841961749E-2</v>
      </c>
    </row>
    <row r="471" spans="1:2" x14ac:dyDescent="0.3">
      <c r="A471" s="3">
        <v>20101208</v>
      </c>
      <c r="B471">
        <v>-7.2587308144523854E-3</v>
      </c>
    </row>
    <row r="472" spans="1:2" x14ac:dyDescent="0.3">
      <c r="A472" s="3">
        <v>20101209</v>
      </c>
      <c r="B472">
        <v>-1.6775192731460997E-2</v>
      </c>
    </row>
    <row r="473" spans="1:2" x14ac:dyDescent="0.3">
      <c r="A473" s="3">
        <v>20101210</v>
      </c>
      <c r="B473">
        <v>1.3066535068954499E-2</v>
      </c>
    </row>
    <row r="474" spans="1:2" x14ac:dyDescent="0.3">
      <c r="A474" s="3">
        <v>20101213</v>
      </c>
      <c r="B474">
        <v>3.0362246340794652E-2</v>
      </c>
    </row>
    <row r="475" spans="1:2" x14ac:dyDescent="0.3">
      <c r="A475" s="3">
        <v>20101214</v>
      </c>
      <c r="B475">
        <v>5.2844415923913868E-3</v>
      </c>
    </row>
    <row r="476" spans="1:2" x14ac:dyDescent="0.3">
      <c r="A476" s="3">
        <v>20101215</v>
      </c>
      <c r="B476">
        <v>-5.5488148075948374E-3</v>
      </c>
    </row>
    <row r="477" spans="1:2" x14ac:dyDescent="0.3">
      <c r="A477" s="3">
        <v>20101216</v>
      </c>
      <c r="B477">
        <v>-4.5190413559098586E-3</v>
      </c>
    </row>
    <row r="478" spans="1:2" x14ac:dyDescent="0.3">
      <c r="A478" s="3">
        <v>20101217</v>
      </c>
      <c r="B478">
        <v>-5.1788857116830123E-4</v>
      </c>
    </row>
    <row r="479" spans="1:2" x14ac:dyDescent="0.3">
      <c r="A479" s="3">
        <v>20101220</v>
      </c>
      <c r="B479">
        <v>-1.3971945839929001E-2</v>
      </c>
    </row>
    <row r="480" spans="1:2" x14ac:dyDescent="0.3">
      <c r="A480" s="3">
        <v>20101221</v>
      </c>
      <c r="B480">
        <v>1.9304607989018452E-2</v>
      </c>
    </row>
    <row r="481" spans="1:2" x14ac:dyDescent="0.3">
      <c r="A481" s="3">
        <v>20101222</v>
      </c>
      <c r="B481">
        <v>-1.0140125759086183E-2</v>
      </c>
    </row>
    <row r="482" spans="1:2" x14ac:dyDescent="0.3">
      <c r="A482" s="3">
        <v>20101223</v>
      </c>
      <c r="B482">
        <v>-1.1624733840608692E-2</v>
      </c>
    </row>
    <row r="483" spans="1:2" x14ac:dyDescent="0.3">
      <c r="A483" s="3">
        <v>20101224</v>
      </c>
      <c r="B483">
        <v>-1.0039490967514109E-2</v>
      </c>
    </row>
    <row r="484" spans="1:2" x14ac:dyDescent="0.3">
      <c r="A484" s="3">
        <v>20101227</v>
      </c>
      <c r="B484">
        <v>-2.2275705509187227E-2</v>
      </c>
    </row>
    <row r="485" spans="1:2" x14ac:dyDescent="0.3">
      <c r="A485" s="3">
        <v>20101228</v>
      </c>
      <c r="B485">
        <v>-1.9524354171208125E-2</v>
      </c>
    </row>
    <row r="486" spans="1:2" x14ac:dyDescent="0.3">
      <c r="A486" s="3">
        <v>20101229</v>
      </c>
      <c r="B486">
        <v>8.6974929569656467E-3</v>
      </c>
    </row>
    <row r="487" spans="1:2" x14ac:dyDescent="0.3">
      <c r="A487" s="3">
        <v>20101230</v>
      </c>
      <c r="B487">
        <v>1.4340758178061908E-3</v>
      </c>
    </row>
    <row r="488" spans="1:2" x14ac:dyDescent="0.3">
      <c r="A488" s="3">
        <v>20101231</v>
      </c>
      <c r="B488">
        <v>2.1337574144431937E-2</v>
      </c>
    </row>
    <row r="489" spans="1:2" x14ac:dyDescent="0.3">
      <c r="A489" s="3">
        <v>20110104</v>
      </c>
      <c r="B489">
        <v>1.8419790574523809E-2</v>
      </c>
    </row>
    <row r="490" spans="1:2" x14ac:dyDescent="0.3">
      <c r="A490" s="3">
        <v>20110105</v>
      </c>
      <c r="B490">
        <v>-2.279384957818209E-3</v>
      </c>
    </row>
    <row r="491" spans="1:2" x14ac:dyDescent="0.3">
      <c r="A491" s="3">
        <v>20110106</v>
      </c>
      <c r="B491">
        <v>-5.1584296599020973E-3</v>
      </c>
    </row>
    <row r="492" spans="1:2" x14ac:dyDescent="0.3">
      <c r="A492" s="3">
        <v>20110107</v>
      </c>
      <c r="B492">
        <v>1.9251097406502993E-4</v>
      </c>
    </row>
    <row r="493" spans="1:2" x14ac:dyDescent="0.3">
      <c r="A493" s="3">
        <v>20110110</v>
      </c>
      <c r="B493">
        <v>-2.131548005733952E-2</v>
      </c>
    </row>
    <row r="494" spans="1:2" x14ac:dyDescent="0.3">
      <c r="A494" s="3">
        <v>20110111</v>
      </c>
      <c r="B494">
        <v>2.5168852941046538E-3</v>
      </c>
    </row>
    <row r="495" spans="1:2" x14ac:dyDescent="0.3">
      <c r="A495" s="3">
        <v>20110112</v>
      </c>
      <c r="B495">
        <v>5.6821539653597597E-3</v>
      </c>
    </row>
    <row r="496" spans="1:2" x14ac:dyDescent="0.3">
      <c r="A496" s="3">
        <v>20110113</v>
      </c>
      <c r="B496">
        <v>-6.2083074880558975E-4</v>
      </c>
    </row>
    <row r="497" spans="1:2" x14ac:dyDescent="0.3">
      <c r="A497" s="3">
        <v>20110114</v>
      </c>
      <c r="B497">
        <v>-1.7239163965745541E-2</v>
      </c>
    </row>
    <row r="498" spans="1:2" x14ac:dyDescent="0.3">
      <c r="A498" s="3">
        <v>20110117</v>
      </c>
      <c r="B498">
        <v>-3.934892860635042E-2</v>
      </c>
    </row>
    <row r="499" spans="1:2" x14ac:dyDescent="0.3">
      <c r="A499" s="3">
        <v>20110118</v>
      </c>
      <c r="B499">
        <v>1.8099471836823255E-3</v>
      </c>
    </row>
    <row r="500" spans="1:2" x14ac:dyDescent="0.3">
      <c r="A500" s="3">
        <v>20110119</v>
      </c>
      <c r="B500">
        <v>2.2960083860676495E-2</v>
      </c>
    </row>
    <row r="501" spans="1:2" x14ac:dyDescent="0.3">
      <c r="A501" s="3">
        <v>20110120</v>
      </c>
      <c r="B501">
        <v>-3.3792755138072672E-2</v>
      </c>
    </row>
    <row r="502" spans="1:2" x14ac:dyDescent="0.3">
      <c r="A502" s="3">
        <v>20110121</v>
      </c>
      <c r="B502">
        <v>1.1395450555940378E-2</v>
      </c>
    </row>
    <row r="503" spans="1:2" x14ac:dyDescent="0.3">
      <c r="A503" s="3">
        <v>20110124</v>
      </c>
      <c r="B503">
        <v>-1.349847140939564E-2</v>
      </c>
    </row>
    <row r="504" spans="1:2" x14ac:dyDescent="0.3">
      <c r="A504" s="3">
        <v>20110125</v>
      </c>
      <c r="B504">
        <v>-7.2417323652785859E-3</v>
      </c>
    </row>
    <row r="505" spans="1:2" x14ac:dyDescent="0.3">
      <c r="A505" s="3">
        <v>20110126</v>
      </c>
      <c r="B505">
        <v>1.4973658215344132E-2</v>
      </c>
    </row>
    <row r="506" spans="1:2" x14ac:dyDescent="0.3">
      <c r="A506" s="3">
        <v>20110127</v>
      </c>
      <c r="B506">
        <v>1.6510677296653009E-2</v>
      </c>
    </row>
    <row r="507" spans="1:2" x14ac:dyDescent="0.3">
      <c r="A507" s="3">
        <v>20110128</v>
      </c>
      <c r="B507">
        <v>5.125986892815293E-3</v>
      </c>
    </row>
    <row r="508" spans="1:2" x14ac:dyDescent="0.3">
      <c r="A508" s="3">
        <v>20110131</v>
      </c>
      <c r="B508">
        <v>1.3273375400653542E-2</v>
      </c>
    </row>
    <row r="509" spans="1:2" x14ac:dyDescent="0.3">
      <c r="A509" s="3">
        <v>20110201</v>
      </c>
      <c r="B509">
        <v>1.3004374147707054E-3</v>
      </c>
    </row>
    <row r="510" spans="1:2" x14ac:dyDescent="0.3">
      <c r="A510" s="3">
        <v>20110209</v>
      </c>
      <c r="B510">
        <v>-9.8993246396169576E-3</v>
      </c>
    </row>
    <row r="511" spans="1:2" x14ac:dyDescent="0.3">
      <c r="A511" s="3">
        <v>20110210</v>
      </c>
      <c r="B511">
        <v>2.2408126427653441E-2</v>
      </c>
    </row>
    <row r="512" spans="1:2" x14ac:dyDescent="0.3">
      <c r="A512" s="3">
        <v>20110211</v>
      </c>
      <c r="B512">
        <v>6.9272328636142966E-3</v>
      </c>
    </row>
    <row r="513" spans="1:2" x14ac:dyDescent="0.3">
      <c r="A513" s="3">
        <v>20110214</v>
      </c>
      <c r="B513">
        <v>2.7888381778113924E-2</v>
      </c>
    </row>
    <row r="514" spans="1:2" x14ac:dyDescent="0.3">
      <c r="A514" s="3">
        <v>20110215</v>
      </c>
      <c r="B514">
        <v>-4.8858114914174244E-4</v>
      </c>
    </row>
    <row r="515" spans="1:2" x14ac:dyDescent="0.3">
      <c r="A515" s="3">
        <v>20110216</v>
      </c>
      <c r="B515">
        <v>1.1544636441475964E-2</v>
      </c>
    </row>
    <row r="516" spans="1:2" x14ac:dyDescent="0.3">
      <c r="A516" s="3">
        <v>20110217</v>
      </c>
      <c r="B516">
        <v>1.2611221956451146E-3</v>
      </c>
    </row>
    <row r="517" spans="1:2" x14ac:dyDescent="0.3">
      <c r="A517" s="3">
        <v>20110218</v>
      </c>
      <c r="B517">
        <v>-1.0152405957139066E-2</v>
      </c>
    </row>
    <row r="518" spans="1:2" x14ac:dyDescent="0.3">
      <c r="A518" s="3">
        <v>20110221</v>
      </c>
      <c r="B518">
        <v>1.598004105062345E-2</v>
      </c>
    </row>
    <row r="519" spans="1:2" x14ac:dyDescent="0.3">
      <c r="A519" s="3">
        <v>20110222</v>
      </c>
      <c r="B519">
        <v>-2.8278226226857495E-2</v>
      </c>
    </row>
    <row r="520" spans="1:2" x14ac:dyDescent="0.3">
      <c r="A520" s="3">
        <v>20110223</v>
      </c>
      <c r="B520">
        <v>6.3551954140366185E-3</v>
      </c>
    </row>
    <row r="521" spans="1:2" x14ac:dyDescent="0.3">
      <c r="A521" s="3">
        <v>20110224</v>
      </c>
      <c r="B521">
        <v>6.3581910430809963E-3</v>
      </c>
    </row>
    <row r="522" spans="1:2" x14ac:dyDescent="0.3">
      <c r="A522" s="3">
        <v>20110225</v>
      </c>
      <c r="B522">
        <v>1.8007754114963692E-3</v>
      </c>
    </row>
    <row r="523" spans="1:2" x14ac:dyDescent="0.3">
      <c r="A523" s="3">
        <v>20110228</v>
      </c>
      <c r="B523">
        <v>1.2923677022330438E-2</v>
      </c>
    </row>
    <row r="524" spans="1:2" x14ac:dyDescent="0.3">
      <c r="A524" s="3">
        <v>20110301</v>
      </c>
      <c r="B524">
        <v>4.8983268618654208E-3</v>
      </c>
    </row>
    <row r="525" spans="1:2" x14ac:dyDescent="0.3">
      <c r="A525" s="3">
        <v>20110302</v>
      </c>
      <c r="B525">
        <v>-3.316286375320443E-3</v>
      </c>
    </row>
    <row r="526" spans="1:2" x14ac:dyDescent="0.3">
      <c r="A526" s="3">
        <v>20110303</v>
      </c>
      <c r="B526">
        <v>-1.0124179988564963E-2</v>
      </c>
    </row>
    <row r="527" spans="1:2" x14ac:dyDescent="0.3">
      <c r="A527" s="3">
        <v>20110304</v>
      </c>
      <c r="B527">
        <v>1.4257697982130724E-2</v>
      </c>
    </row>
    <row r="528" spans="1:2" x14ac:dyDescent="0.3">
      <c r="A528" s="3">
        <v>20110307</v>
      </c>
      <c r="B528">
        <v>1.8031376473331973E-2</v>
      </c>
    </row>
    <row r="529" spans="1:2" x14ac:dyDescent="0.3">
      <c r="A529" s="3">
        <v>20110308</v>
      </c>
      <c r="B529">
        <v>2.0694755432373313E-3</v>
      </c>
    </row>
    <row r="530" spans="1:2" x14ac:dyDescent="0.3">
      <c r="A530" s="3">
        <v>20110309</v>
      </c>
      <c r="B530">
        <v>1.1144315044004927E-3</v>
      </c>
    </row>
    <row r="531" spans="1:2" x14ac:dyDescent="0.3">
      <c r="A531" s="3">
        <v>20110310</v>
      </c>
      <c r="B531">
        <v>-1.4821174229961986E-2</v>
      </c>
    </row>
    <row r="532" spans="1:2" x14ac:dyDescent="0.3">
      <c r="A532" s="3">
        <v>20110311</v>
      </c>
      <c r="B532">
        <v>-7.5203877569488542E-3</v>
      </c>
    </row>
    <row r="533" spans="1:2" x14ac:dyDescent="0.3">
      <c r="A533" s="3">
        <v>20110314</v>
      </c>
      <c r="B533">
        <v>6.1397486417942293E-3</v>
      </c>
    </row>
    <row r="534" spans="1:2" x14ac:dyDescent="0.3">
      <c r="A534" s="3">
        <v>20110315</v>
      </c>
      <c r="B534">
        <v>-1.6232766414650879E-2</v>
      </c>
    </row>
    <row r="535" spans="1:2" x14ac:dyDescent="0.3">
      <c r="A535" s="3">
        <v>20110316</v>
      </c>
      <c r="B535">
        <v>1.3655937931202011E-2</v>
      </c>
    </row>
    <row r="536" spans="1:2" x14ac:dyDescent="0.3">
      <c r="A536" s="3">
        <v>20110317</v>
      </c>
      <c r="B536">
        <v>-1.6435589735685041E-2</v>
      </c>
    </row>
    <row r="537" spans="1:2" x14ac:dyDescent="0.3">
      <c r="A537" s="3">
        <v>20110318</v>
      </c>
      <c r="B537">
        <v>5.4460076993820827E-3</v>
      </c>
    </row>
    <row r="538" spans="1:2" x14ac:dyDescent="0.3">
      <c r="A538" s="3">
        <v>20110321</v>
      </c>
      <c r="B538">
        <v>-4.1081953798007831E-3</v>
      </c>
    </row>
    <row r="539" spans="1:2" x14ac:dyDescent="0.3">
      <c r="A539" s="3">
        <v>20110322</v>
      </c>
      <c r="B539">
        <v>3.5863330702738949E-3</v>
      </c>
    </row>
    <row r="540" spans="1:2" x14ac:dyDescent="0.3">
      <c r="A540" s="3">
        <v>20110323</v>
      </c>
      <c r="B540">
        <v>1.3196328747780539E-2</v>
      </c>
    </row>
    <row r="541" spans="1:2" x14ac:dyDescent="0.3">
      <c r="A541" s="3">
        <v>20110324</v>
      </c>
      <c r="B541">
        <v>-2.3015683789673336E-3</v>
      </c>
    </row>
    <row r="542" spans="1:2" x14ac:dyDescent="0.3">
      <c r="A542" s="3">
        <v>20110325</v>
      </c>
      <c r="B542">
        <v>1.1930248479302907E-2</v>
      </c>
    </row>
    <row r="543" spans="1:2" x14ac:dyDescent="0.3">
      <c r="A543" s="3">
        <v>20110328</v>
      </c>
      <c r="B543">
        <v>-1.5305176409993182E-3</v>
      </c>
    </row>
    <row r="544" spans="1:2" x14ac:dyDescent="0.3">
      <c r="A544" s="3">
        <v>20110329</v>
      </c>
      <c r="B544">
        <v>-1.1821079751986985E-2</v>
      </c>
    </row>
    <row r="545" spans="1:2" x14ac:dyDescent="0.3">
      <c r="A545" s="3">
        <v>20110330</v>
      </c>
      <c r="B545">
        <v>-2.8784519628964889E-3</v>
      </c>
    </row>
    <row r="546" spans="1:2" x14ac:dyDescent="0.3">
      <c r="A546" s="3">
        <v>20110331</v>
      </c>
      <c r="B546">
        <v>-1.0664106938959805E-2</v>
      </c>
    </row>
    <row r="547" spans="1:2" x14ac:dyDescent="0.3">
      <c r="A547" s="3">
        <v>20110401</v>
      </c>
      <c r="B547">
        <v>1.469734160365288E-2</v>
      </c>
    </row>
    <row r="548" spans="1:2" x14ac:dyDescent="0.3">
      <c r="A548" s="3">
        <v>20110406</v>
      </c>
      <c r="B548">
        <v>8.2145873527741387E-3</v>
      </c>
    </row>
    <row r="549" spans="1:2" x14ac:dyDescent="0.3">
      <c r="A549" s="3">
        <v>20110407</v>
      </c>
      <c r="B549">
        <v>4.64268810891455E-3</v>
      </c>
    </row>
    <row r="550" spans="1:2" x14ac:dyDescent="0.3">
      <c r="A550" s="3">
        <v>20110408</v>
      </c>
      <c r="B550">
        <v>9.4697822941203214E-3</v>
      </c>
    </row>
    <row r="551" spans="1:2" x14ac:dyDescent="0.3">
      <c r="A551" s="3">
        <v>20110411</v>
      </c>
      <c r="B551">
        <v>-6.5122157599905028E-3</v>
      </c>
    </row>
    <row r="552" spans="1:2" x14ac:dyDescent="0.3">
      <c r="A552" s="3">
        <v>20110412</v>
      </c>
      <c r="B552">
        <v>-1.0894034720243528E-3</v>
      </c>
    </row>
    <row r="553" spans="1:2" x14ac:dyDescent="0.3">
      <c r="A553" s="3">
        <v>20110413</v>
      </c>
      <c r="B553">
        <v>1.262840276646382E-2</v>
      </c>
    </row>
    <row r="554" spans="1:2" x14ac:dyDescent="0.3">
      <c r="A554" s="3">
        <v>20110414</v>
      </c>
      <c r="B554">
        <v>-4.7167836240541439E-3</v>
      </c>
    </row>
    <row r="555" spans="1:2" x14ac:dyDescent="0.3">
      <c r="A555" s="3">
        <v>20110415</v>
      </c>
      <c r="B555">
        <v>1.7812240726848838E-3</v>
      </c>
    </row>
    <row r="556" spans="1:2" x14ac:dyDescent="0.3">
      <c r="A556" s="3">
        <v>20110418</v>
      </c>
      <c r="B556">
        <v>9.7072848922707955E-4</v>
      </c>
    </row>
    <row r="557" spans="1:2" x14ac:dyDescent="0.3">
      <c r="A557" s="3">
        <v>20110419</v>
      </c>
      <c r="B557">
        <v>-1.7101460477997876E-2</v>
      </c>
    </row>
    <row r="558" spans="1:2" x14ac:dyDescent="0.3">
      <c r="A558" s="3">
        <v>20110420</v>
      </c>
      <c r="B558">
        <v>1.8804495591200343E-3</v>
      </c>
    </row>
    <row r="559" spans="1:2" x14ac:dyDescent="0.3">
      <c r="A559" s="3">
        <v>20110421</v>
      </c>
      <c r="B559">
        <v>6.7389926859762195E-3</v>
      </c>
    </row>
    <row r="560" spans="1:2" x14ac:dyDescent="0.3">
      <c r="A560" s="3">
        <v>20110422</v>
      </c>
      <c r="B560">
        <v>-5.0049590490526263E-3</v>
      </c>
    </row>
    <row r="561" spans="1:2" x14ac:dyDescent="0.3">
      <c r="A561" s="3">
        <v>20110425</v>
      </c>
      <c r="B561">
        <v>-1.6903046564446966E-2</v>
      </c>
    </row>
    <row r="562" spans="1:2" x14ac:dyDescent="0.3">
      <c r="A562" s="3">
        <v>20110426</v>
      </c>
      <c r="B562">
        <v>-8.6322333498081161E-3</v>
      </c>
    </row>
    <row r="563" spans="1:2" x14ac:dyDescent="0.3">
      <c r="A563" s="3">
        <v>20110427</v>
      </c>
      <c r="B563">
        <v>-7.913940590697166E-3</v>
      </c>
    </row>
    <row r="564" spans="1:2" x14ac:dyDescent="0.3">
      <c r="A564" s="3">
        <v>20110428</v>
      </c>
      <c r="B564">
        <v>-1.9436678369320615E-2</v>
      </c>
    </row>
    <row r="565" spans="1:2" x14ac:dyDescent="0.3">
      <c r="A565" s="3">
        <v>20110429</v>
      </c>
      <c r="B565">
        <v>1.1746844969160675E-2</v>
      </c>
    </row>
    <row r="566" spans="1:2" x14ac:dyDescent="0.3">
      <c r="A566" s="3">
        <v>20110503</v>
      </c>
      <c r="B566">
        <v>8.793969849246297E-3</v>
      </c>
    </row>
    <row r="567" spans="1:2" x14ac:dyDescent="0.3">
      <c r="A567" s="3">
        <v>20110504</v>
      </c>
      <c r="B567">
        <v>-2.4471334101397901E-2</v>
      </c>
    </row>
    <row r="568" spans="1:2" x14ac:dyDescent="0.3">
      <c r="A568" s="3">
        <v>20110505</v>
      </c>
      <c r="B568">
        <v>1.1468644589118782E-5</v>
      </c>
    </row>
    <row r="569" spans="1:2" x14ac:dyDescent="0.3">
      <c r="A569" s="3">
        <v>20110506</v>
      </c>
      <c r="B569">
        <v>1.8540762781715792E-4</v>
      </c>
    </row>
    <row r="570" spans="1:2" x14ac:dyDescent="0.3">
      <c r="A570" s="3">
        <v>20110509</v>
      </c>
      <c r="B570">
        <v>4.1792250906389494E-3</v>
      </c>
    </row>
    <row r="571" spans="1:2" x14ac:dyDescent="0.3">
      <c r="A571" s="3">
        <v>20110510</v>
      </c>
      <c r="B571">
        <v>7.0825634796263248E-3</v>
      </c>
    </row>
    <row r="572" spans="1:2" x14ac:dyDescent="0.3">
      <c r="A572" s="3">
        <v>20110511</v>
      </c>
      <c r="B572">
        <v>-1.2102350847231769E-3</v>
      </c>
    </row>
    <row r="573" spans="1:2" x14ac:dyDescent="0.3">
      <c r="A573" s="3">
        <v>20110512</v>
      </c>
      <c r="B573">
        <v>-1.3617114209693804E-2</v>
      </c>
    </row>
    <row r="574" spans="1:2" x14ac:dyDescent="0.3">
      <c r="A574" s="3">
        <v>20110513</v>
      </c>
      <c r="B574">
        <v>8.4869303683696717E-3</v>
      </c>
    </row>
    <row r="575" spans="1:2" x14ac:dyDescent="0.3">
      <c r="A575" s="3">
        <v>20110516</v>
      </c>
      <c r="B575">
        <v>-6.5056347932314074E-3</v>
      </c>
    </row>
    <row r="576" spans="1:2" x14ac:dyDescent="0.3">
      <c r="A576" s="3">
        <v>20110517</v>
      </c>
      <c r="B576">
        <v>2.2585025455330587E-3</v>
      </c>
    </row>
    <row r="577" spans="1:2" x14ac:dyDescent="0.3">
      <c r="A577" s="3">
        <v>20110518</v>
      </c>
      <c r="B577">
        <v>7.2983518539084802E-3</v>
      </c>
    </row>
    <row r="578" spans="1:2" x14ac:dyDescent="0.3">
      <c r="A578" s="3">
        <v>20110519</v>
      </c>
      <c r="B578">
        <v>-5.7631110505499406E-3</v>
      </c>
    </row>
    <row r="579" spans="1:2" x14ac:dyDescent="0.3">
      <c r="A579" s="3">
        <v>20110520</v>
      </c>
      <c r="B579">
        <v>-6.569240641012275E-4</v>
      </c>
    </row>
    <row r="580" spans="1:2" x14ac:dyDescent="0.3">
      <c r="A580" s="3">
        <v>20110523</v>
      </c>
      <c r="B580">
        <v>-3.3229054312701845E-2</v>
      </c>
    </row>
    <row r="581" spans="1:2" x14ac:dyDescent="0.3">
      <c r="A581" s="3">
        <v>20110524</v>
      </c>
      <c r="B581">
        <v>4.2472197772669418E-4</v>
      </c>
    </row>
    <row r="582" spans="1:2" x14ac:dyDescent="0.3">
      <c r="A582" s="3">
        <v>20110525</v>
      </c>
      <c r="B582">
        <v>-1.1718308429802038E-2</v>
      </c>
    </row>
    <row r="583" spans="1:2" x14ac:dyDescent="0.3">
      <c r="A583" s="3">
        <v>20110526</v>
      </c>
      <c r="B583">
        <v>-5.5297157327913737E-3</v>
      </c>
    </row>
    <row r="584" spans="1:2" x14ac:dyDescent="0.3">
      <c r="A584" s="3">
        <v>20110527</v>
      </c>
      <c r="B584">
        <v>-1.1915442863698833E-2</v>
      </c>
    </row>
    <row r="585" spans="1:2" x14ac:dyDescent="0.3">
      <c r="A585" s="3">
        <v>20110530</v>
      </c>
      <c r="B585">
        <v>-6.9979662441820301E-3</v>
      </c>
    </row>
    <row r="586" spans="1:2" x14ac:dyDescent="0.3">
      <c r="A586" s="3">
        <v>20110531</v>
      </c>
      <c r="B586">
        <v>1.7849589169162128E-2</v>
      </c>
    </row>
    <row r="587" spans="1:2" x14ac:dyDescent="0.3">
      <c r="A587" s="3">
        <v>20110601</v>
      </c>
      <c r="B587">
        <v>3.5320709630910496E-3</v>
      </c>
    </row>
    <row r="588" spans="1:2" x14ac:dyDescent="0.3">
      <c r="A588" s="3">
        <v>20110602</v>
      </c>
      <c r="B588">
        <v>-1.5381608124305224E-2</v>
      </c>
    </row>
    <row r="589" spans="1:2" x14ac:dyDescent="0.3">
      <c r="A589" s="3">
        <v>20110603</v>
      </c>
      <c r="B589">
        <v>1.2614366565388613E-2</v>
      </c>
    </row>
    <row r="590" spans="1:2" x14ac:dyDescent="0.3">
      <c r="A590" s="3">
        <v>20110607</v>
      </c>
      <c r="B590">
        <v>6.9284316576252447E-3</v>
      </c>
    </row>
    <row r="591" spans="1:2" x14ac:dyDescent="0.3">
      <c r="A591" s="3">
        <v>20110608</v>
      </c>
      <c r="B591">
        <v>2.0288503257506196E-3</v>
      </c>
    </row>
    <row r="592" spans="1:2" x14ac:dyDescent="0.3">
      <c r="A592" s="3">
        <v>20110609</v>
      </c>
      <c r="B592">
        <v>-1.938910644762537E-2</v>
      </c>
    </row>
    <row r="593" spans="1:2" x14ac:dyDescent="0.3">
      <c r="A593" s="3">
        <v>20110610</v>
      </c>
      <c r="B593">
        <v>3.9818826515247707E-3</v>
      </c>
    </row>
    <row r="594" spans="1:2" x14ac:dyDescent="0.3">
      <c r="A594" s="3">
        <v>20110613</v>
      </c>
      <c r="B594">
        <v>-2.1132252996385326E-3</v>
      </c>
    </row>
    <row r="595" spans="1:2" x14ac:dyDescent="0.3">
      <c r="A595" s="3">
        <v>20110614</v>
      </c>
      <c r="B595">
        <v>1.512622514170614E-2</v>
      </c>
    </row>
    <row r="596" spans="1:2" x14ac:dyDescent="0.3">
      <c r="A596" s="3">
        <v>20110615</v>
      </c>
      <c r="B596">
        <v>-9.4000614461409171E-3</v>
      </c>
    </row>
    <row r="597" spans="1:2" x14ac:dyDescent="0.3">
      <c r="A597" s="3">
        <v>20110616</v>
      </c>
      <c r="B597">
        <v>-1.6407218081661457E-2</v>
      </c>
    </row>
    <row r="598" spans="1:2" x14ac:dyDescent="0.3">
      <c r="A598" s="3">
        <v>20110617</v>
      </c>
      <c r="B598">
        <v>-1.0155809463804455E-2</v>
      </c>
    </row>
    <row r="599" spans="1:2" x14ac:dyDescent="0.3">
      <c r="A599" s="3">
        <v>20110620</v>
      </c>
      <c r="B599">
        <v>-7.703583726670904E-3</v>
      </c>
    </row>
    <row r="600" spans="1:2" x14ac:dyDescent="0.3">
      <c r="A600" s="3">
        <v>20110621</v>
      </c>
      <c r="B600">
        <v>1.2661076549197681E-2</v>
      </c>
    </row>
    <row r="601" spans="1:2" x14ac:dyDescent="0.3">
      <c r="A601" s="3">
        <v>20110622</v>
      </c>
      <c r="B601">
        <v>-9.7782814420155351E-4</v>
      </c>
    </row>
    <row r="602" spans="1:2" x14ac:dyDescent="0.3">
      <c r="A602" s="3">
        <v>20110623</v>
      </c>
      <c r="B602">
        <v>1.7862093816652491E-2</v>
      </c>
    </row>
    <row r="603" spans="1:2" x14ac:dyDescent="0.3">
      <c r="A603" s="3">
        <v>20110624</v>
      </c>
      <c r="B603">
        <v>2.4307399901639215E-2</v>
      </c>
    </row>
    <row r="604" spans="1:2" x14ac:dyDescent="0.3">
      <c r="A604" s="3">
        <v>20110627</v>
      </c>
      <c r="B604">
        <v>5.5697168371673378E-3</v>
      </c>
    </row>
    <row r="605" spans="1:2" x14ac:dyDescent="0.3">
      <c r="A605" s="3">
        <v>20110628</v>
      </c>
      <c r="B605">
        <v>1.7145784697167876E-3</v>
      </c>
    </row>
    <row r="606" spans="1:2" x14ac:dyDescent="0.3">
      <c r="A606" s="3">
        <v>20110629</v>
      </c>
      <c r="B606">
        <v>-1.33769684183358E-2</v>
      </c>
    </row>
    <row r="607" spans="1:2" x14ac:dyDescent="0.3">
      <c r="A607" s="3">
        <v>20110630</v>
      </c>
      <c r="B607">
        <v>1.4745236269271711E-2</v>
      </c>
    </row>
    <row r="608" spans="1:2" x14ac:dyDescent="0.3">
      <c r="A608" s="3">
        <v>20110701</v>
      </c>
      <c r="B608">
        <v>3.1393404218593712E-3</v>
      </c>
    </row>
    <row r="609" spans="1:2" x14ac:dyDescent="0.3">
      <c r="A609" s="3">
        <v>20110704</v>
      </c>
      <c r="B609">
        <v>2.4125457743714884E-2</v>
      </c>
    </row>
    <row r="610" spans="1:2" x14ac:dyDescent="0.3">
      <c r="A610" s="3">
        <v>20110705</v>
      </c>
      <c r="B610">
        <v>1.9780963740991808E-3</v>
      </c>
    </row>
    <row r="611" spans="1:2" x14ac:dyDescent="0.3">
      <c r="A611" s="3">
        <v>20110706</v>
      </c>
      <c r="B611">
        <v>-1.3573245298704739E-3</v>
      </c>
    </row>
    <row r="612" spans="1:2" x14ac:dyDescent="0.3">
      <c r="A612" s="3">
        <v>20110707</v>
      </c>
      <c r="B612">
        <v>-2.7428724706051177E-3</v>
      </c>
    </row>
    <row r="613" spans="1:2" x14ac:dyDescent="0.3">
      <c r="A613" s="3">
        <v>20110708</v>
      </c>
      <c r="B613">
        <v>1.6690561741545817E-3</v>
      </c>
    </row>
    <row r="614" spans="1:2" x14ac:dyDescent="0.3">
      <c r="A614" s="3">
        <v>20110711</v>
      </c>
      <c r="B614">
        <v>3.3628410835864209E-3</v>
      </c>
    </row>
    <row r="615" spans="1:2" x14ac:dyDescent="0.3">
      <c r="A615" s="3">
        <v>20110712</v>
      </c>
      <c r="B615">
        <v>-1.6991479510354734E-2</v>
      </c>
    </row>
    <row r="616" spans="1:2" x14ac:dyDescent="0.3">
      <c r="A616" s="3">
        <v>20110713</v>
      </c>
      <c r="B616">
        <v>1.7201346868420453E-2</v>
      </c>
    </row>
    <row r="617" spans="1:2" x14ac:dyDescent="0.3">
      <c r="A617" s="3">
        <v>20110714</v>
      </c>
      <c r="B617">
        <v>4.5793790311985383E-3</v>
      </c>
    </row>
    <row r="618" spans="1:2" x14ac:dyDescent="0.3">
      <c r="A618" s="3">
        <v>20110715</v>
      </c>
      <c r="B618">
        <v>4.8671695389266301E-3</v>
      </c>
    </row>
    <row r="619" spans="1:2" x14ac:dyDescent="0.3">
      <c r="A619" s="3">
        <v>20110718</v>
      </c>
      <c r="B619">
        <v>-1.4480128623637345E-3</v>
      </c>
    </row>
    <row r="620" spans="1:2" x14ac:dyDescent="0.3">
      <c r="A620" s="3">
        <v>20110719</v>
      </c>
      <c r="B620">
        <v>-9.1515761677467555E-3</v>
      </c>
    </row>
    <row r="621" spans="1:2" x14ac:dyDescent="0.3">
      <c r="A621" s="3">
        <v>20110720</v>
      </c>
      <c r="B621">
        <v>-5.4493404691269287E-4</v>
      </c>
    </row>
    <row r="622" spans="1:2" x14ac:dyDescent="0.3">
      <c r="A622" s="3">
        <v>20110721</v>
      </c>
      <c r="B622">
        <v>-1.106184381865627E-2</v>
      </c>
    </row>
    <row r="623" spans="1:2" x14ac:dyDescent="0.3">
      <c r="A623" s="3">
        <v>20110722</v>
      </c>
      <c r="B623">
        <v>3.0834246705933044E-3</v>
      </c>
    </row>
    <row r="624" spans="1:2" x14ac:dyDescent="0.3">
      <c r="A624" s="3">
        <v>20110725</v>
      </c>
      <c r="B624">
        <v>-3.4211147237664719E-2</v>
      </c>
    </row>
    <row r="625" spans="1:2" x14ac:dyDescent="0.3">
      <c r="A625" s="3">
        <v>20110726</v>
      </c>
      <c r="B625">
        <v>3.4820343749575322E-3</v>
      </c>
    </row>
    <row r="626" spans="1:2" x14ac:dyDescent="0.3">
      <c r="A626" s="3">
        <v>20110727</v>
      </c>
      <c r="B626">
        <v>9.9070626544126572E-3</v>
      </c>
    </row>
    <row r="627" spans="1:2" x14ac:dyDescent="0.3">
      <c r="A627" s="3">
        <v>20110728</v>
      </c>
      <c r="B627">
        <v>-6.3074511274270328E-3</v>
      </c>
    </row>
    <row r="628" spans="1:2" x14ac:dyDescent="0.3">
      <c r="A628" s="3">
        <v>20110729</v>
      </c>
      <c r="B628">
        <v>-5.1401234363929182E-3</v>
      </c>
    </row>
    <row r="629" spans="1:2" x14ac:dyDescent="0.3">
      <c r="A629" s="3">
        <v>20110801</v>
      </c>
      <c r="B629">
        <v>2.3860413317433604E-3</v>
      </c>
    </row>
    <row r="630" spans="1:2" x14ac:dyDescent="0.3">
      <c r="A630" s="3">
        <v>20110802</v>
      </c>
      <c r="B630">
        <v>-7.1869647372284629E-3</v>
      </c>
    </row>
    <row r="631" spans="1:2" x14ac:dyDescent="0.3">
      <c r="A631" s="3">
        <v>20110803</v>
      </c>
      <c r="B631">
        <v>4.5327488968349705E-4</v>
      </c>
    </row>
    <row r="632" spans="1:2" x14ac:dyDescent="0.3">
      <c r="A632" s="3">
        <v>20110804</v>
      </c>
      <c r="B632">
        <v>2.7529177221179424E-3</v>
      </c>
    </row>
    <row r="633" spans="1:2" x14ac:dyDescent="0.3">
      <c r="A633" s="3">
        <v>20110805</v>
      </c>
      <c r="B633">
        <v>-2.0764930365103074E-2</v>
      </c>
    </row>
    <row r="634" spans="1:2" x14ac:dyDescent="0.3">
      <c r="A634" s="3">
        <v>20110808</v>
      </c>
      <c r="B634">
        <v>-3.9501820074010818E-2</v>
      </c>
    </row>
    <row r="635" spans="1:2" x14ac:dyDescent="0.3">
      <c r="A635" s="3">
        <v>20110809</v>
      </c>
      <c r="B635">
        <v>3.023176578604847E-4</v>
      </c>
    </row>
    <row r="636" spans="1:2" x14ac:dyDescent="0.3">
      <c r="A636" s="3">
        <v>20110810</v>
      </c>
      <c r="B636">
        <v>1.0581546848550616E-2</v>
      </c>
    </row>
    <row r="637" spans="1:2" x14ac:dyDescent="0.3">
      <c r="A637" s="3">
        <v>20110811</v>
      </c>
      <c r="B637">
        <v>1.5718685767142748E-2</v>
      </c>
    </row>
    <row r="638" spans="1:2" x14ac:dyDescent="0.3">
      <c r="A638" s="3">
        <v>20110812</v>
      </c>
      <c r="B638">
        <v>5.2715399556759746E-3</v>
      </c>
    </row>
    <row r="639" spans="1:2" x14ac:dyDescent="0.3">
      <c r="A639" s="3">
        <v>20110815</v>
      </c>
      <c r="B639">
        <v>1.4756367055184905E-2</v>
      </c>
    </row>
    <row r="640" spans="1:2" x14ac:dyDescent="0.3">
      <c r="A640" s="3">
        <v>20110816</v>
      </c>
      <c r="B640">
        <v>-7.3315039930590409E-3</v>
      </c>
    </row>
    <row r="641" spans="1:2" x14ac:dyDescent="0.3">
      <c r="A641" s="3">
        <v>20110817</v>
      </c>
      <c r="B641">
        <v>-4.0543888235643477E-3</v>
      </c>
    </row>
    <row r="642" spans="1:2" x14ac:dyDescent="0.3">
      <c r="A642" s="3">
        <v>20110818</v>
      </c>
      <c r="B642">
        <v>-1.7721700806821672E-2</v>
      </c>
    </row>
    <row r="643" spans="1:2" x14ac:dyDescent="0.3">
      <c r="A643" s="3">
        <v>20110819</v>
      </c>
      <c r="B643">
        <v>-9.3414056393201772E-3</v>
      </c>
    </row>
    <row r="644" spans="1:2" x14ac:dyDescent="0.3">
      <c r="A644" s="3">
        <v>20110822</v>
      </c>
      <c r="B644">
        <v>-9.6935040622112556E-3</v>
      </c>
    </row>
    <row r="645" spans="1:2" x14ac:dyDescent="0.3">
      <c r="A645" s="3">
        <v>20110823</v>
      </c>
      <c r="B645">
        <v>1.5835315146098816E-2</v>
      </c>
    </row>
    <row r="646" spans="1:2" x14ac:dyDescent="0.3">
      <c r="A646" s="3">
        <v>20110824</v>
      </c>
      <c r="B646">
        <v>-3.2447392279431053E-3</v>
      </c>
    </row>
    <row r="647" spans="1:2" x14ac:dyDescent="0.3">
      <c r="A647" s="3">
        <v>20110825</v>
      </c>
      <c r="B647">
        <v>3.0033749820479905E-2</v>
      </c>
    </row>
    <row r="648" spans="1:2" x14ac:dyDescent="0.3">
      <c r="A648" s="3">
        <v>20110826</v>
      </c>
      <c r="B648">
        <v>-6.3904816680393495E-5</v>
      </c>
    </row>
    <row r="649" spans="1:2" x14ac:dyDescent="0.3">
      <c r="A649" s="3">
        <v>20110829</v>
      </c>
      <c r="B649">
        <v>-1.4614803625377593E-2</v>
      </c>
    </row>
    <row r="650" spans="1:2" x14ac:dyDescent="0.3">
      <c r="A650" s="3">
        <v>20110830</v>
      </c>
      <c r="B650">
        <v>-5.129580877865858E-3</v>
      </c>
    </row>
    <row r="651" spans="1:2" x14ac:dyDescent="0.3">
      <c r="A651" s="3">
        <v>20110831</v>
      </c>
      <c r="B651">
        <v>3.5558821699144261E-5</v>
      </c>
    </row>
    <row r="652" spans="1:2" x14ac:dyDescent="0.3">
      <c r="A652" s="3">
        <v>20110901</v>
      </c>
      <c r="B652">
        <v>-5.2802972611792898E-3</v>
      </c>
    </row>
    <row r="653" spans="1:2" x14ac:dyDescent="0.3">
      <c r="A653" s="3">
        <v>20110902</v>
      </c>
      <c r="B653">
        <v>-1.0905602935963321E-2</v>
      </c>
    </row>
    <row r="654" spans="1:2" x14ac:dyDescent="0.3">
      <c r="A654" s="3">
        <v>20110905</v>
      </c>
      <c r="B654">
        <v>-2.2256488715147182E-2</v>
      </c>
    </row>
    <row r="655" spans="1:2" x14ac:dyDescent="0.3">
      <c r="A655" s="3">
        <v>20110906</v>
      </c>
      <c r="B655">
        <v>-7.5681969394544302E-3</v>
      </c>
    </row>
    <row r="656" spans="1:2" x14ac:dyDescent="0.3">
      <c r="A656" s="3">
        <v>20110907</v>
      </c>
      <c r="B656">
        <v>2.1443801968397791E-2</v>
      </c>
    </row>
    <row r="657" spans="1:2" x14ac:dyDescent="0.3">
      <c r="A657" s="3">
        <v>20110908</v>
      </c>
      <c r="B657">
        <v>-8.9182619264660534E-3</v>
      </c>
    </row>
    <row r="658" spans="1:2" x14ac:dyDescent="0.3">
      <c r="A658" s="3">
        <v>20110909</v>
      </c>
      <c r="B658">
        <v>-2.9739549001273069E-3</v>
      </c>
    </row>
    <row r="659" spans="1:2" x14ac:dyDescent="0.3">
      <c r="A659" s="3">
        <v>20110913</v>
      </c>
      <c r="B659">
        <v>-1.2564768831008988E-2</v>
      </c>
    </row>
    <row r="660" spans="1:2" x14ac:dyDescent="0.3">
      <c r="A660" s="3">
        <v>20110914</v>
      </c>
      <c r="B660">
        <v>6.4868938584716762E-3</v>
      </c>
    </row>
    <row r="661" spans="1:2" x14ac:dyDescent="0.3">
      <c r="A661" s="3">
        <v>20110915</v>
      </c>
      <c r="B661">
        <v>-7.9828708631402012E-4</v>
      </c>
    </row>
    <row r="662" spans="1:2" x14ac:dyDescent="0.3">
      <c r="A662" s="3">
        <v>20110916</v>
      </c>
      <c r="B662">
        <v>1.2912855258351286E-3</v>
      </c>
    </row>
    <row r="663" spans="1:2" x14ac:dyDescent="0.3">
      <c r="A663" s="3">
        <v>20110919</v>
      </c>
      <c r="B663">
        <v>-1.9866955723037871E-2</v>
      </c>
    </row>
    <row r="664" spans="1:2" x14ac:dyDescent="0.3">
      <c r="A664" s="3">
        <v>20110920</v>
      </c>
      <c r="B664">
        <v>4.2186370993950728E-3</v>
      </c>
    </row>
    <row r="665" spans="1:2" x14ac:dyDescent="0.3">
      <c r="A665" s="3">
        <v>20110921</v>
      </c>
      <c r="B665">
        <v>3.0044240002011113E-2</v>
      </c>
    </row>
    <row r="666" spans="1:2" x14ac:dyDescent="0.3">
      <c r="A666" s="3">
        <v>20110922</v>
      </c>
      <c r="B666">
        <v>-3.0278257368238082E-2</v>
      </c>
    </row>
    <row r="667" spans="1:2" x14ac:dyDescent="0.3">
      <c r="A667" s="3">
        <v>20110923</v>
      </c>
      <c r="B667">
        <v>-6.5932683233722589E-3</v>
      </c>
    </row>
    <row r="668" spans="1:2" x14ac:dyDescent="0.3">
      <c r="A668" s="3">
        <v>20110926</v>
      </c>
      <c r="B668">
        <v>-2.0398728325163762E-2</v>
      </c>
    </row>
    <row r="669" spans="1:2" x14ac:dyDescent="0.3">
      <c r="A669" s="3">
        <v>20110927</v>
      </c>
      <c r="B669">
        <v>8.6953148738371233E-3</v>
      </c>
    </row>
    <row r="670" spans="1:2" x14ac:dyDescent="0.3">
      <c r="A670" s="3">
        <v>20110928</v>
      </c>
      <c r="B670">
        <v>-1.2049273838975361E-2</v>
      </c>
    </row>
    <row r="671" spans="1:2" x14ac:dyDescent="0.3">
      <c r="A671" s="3">
        <v>20110929</v>
      </c>
      <c r="B671">
        <v>-1.473278580047499E-2</v>
      </c>
    </row>
    <row r="672" spans="1:2" x14ac:dyDescent="0.3">
      <c r="A672" s="3">
        <v>20110930</v>
      </c>
      <c r="B672">
        <v>-2.9069958847735E-3</v>
      </c>
    </row>
    <row r="673" spans="1:2" x14ac:dyDescent="0.3">
      <c r="A673" s="3">
        <v>20111010</v>
      </c>
      <c r="B673">
        <v>-8.6011351517334411E-3</v>
      </c>
    </row>
    <row r="674" spans="1:2" x14ac:dyDescent="0.3">
      <c r="A674" s="3">
        <v>20111011</v>
      </c>
      <c r="B674">
        <v>-2.4611838993944257E-3</v>
      </c>
    </row>
    <row r="675" spans="1:2" x14ac:dyDescent="0.3">
      <c r="A675" s="3">
        <v>20111012</v>
      </c>
      <c r="B675">
        <v>3.5940478694457489E-2</v>
      </c>
    </row>
    <row r="676" spans="1:2" x14ac:dyDescent="0.3">
      <c r="A676" s="3">
        <v>20111013</v>
      </c>
      <c r="B676">
        <v>8.3664208735110268E-3</v>
      </c>
    </row>
    <row r="677" spans="1:2" x14ac:dyDescent="0.3">
      <c r="A677" s="3">
        <v>20111014</v>
      </c>
      <c r="B677">
        <v>-3.5316602958286314E-3</v>
      </c>
    </row>
    <row r="678" spans="1:2" x14ac:dyDescent="0.3">
      <c r="A678" s="3">
        <v>20111017</v>
      </c>
      <c r="B678">
        <v>4.455078757709785E-3</v>
      </c>
    </row>
    <row r="679" spans="1:2" x14ac:dyDescent="0.3">
      <c r="A679" s="3">
        <v>20111018</v>
      </c>
      <c r="B679">
        <v>-2.8543784805599492E-2</v>
      </c>
    </row>
    <row r="680" spans="1:2" x14ac:dyDescent="0.3">
      <c r="A680" s="3">
        <v>20111019</v>
      </c>
      <c r="B680">
        <v>-4.1218950198699256E-3</v>
      </c>
    </row>
    <row r="681" spans="1:2" x14ac:dyDescent="0.3">
      <c r="A681" s="3">
        <v>20111020</v>
      </c>
      <c r="B681">
        <v>-2.5569766482383072E-2</v>
      </c>
    </row>
    <row r="682" spans="1:2" x14ac:dyDescent="0.3">
      <c r="A682" s="3">
        <v>20111021</v>
      </c>
      <c r="B682">
        <v>-8.4375465741733935E-3</v>
      </c>
    </row>
    <row r="683" spans="1:2" x14ac:dyDescent="0.3">
      <c r="A683" s="3">
        <v>20111024</v>
      </c>
      <c r="B683">
        <v>2.4974635936010792E-2</v>
      </c>
    </row>
    <row r="684" spans="1:2" x14ac:dyDescent="0.3">
      <c r="A684" s="3">
        <v>20111025</v>
      </c>
      <c r="B684">
        <v>2.1309923745534087E-2</v>
      </c>
    </row>
    <row r="685" spans="1:2" x14ac:dyDescent="0.3">
      <c r="A685" s="3">
        <v>20111026</v>
      </c>
      <c r="B685">
        <v>1.0191161785916947E-2</v>
      </c>
    </row>
    <row r="686" spans="1:2" x14ac:dyDescent="0.3">
      <c r="A686" s="3">
        <v>20111027</v>
      </c>
      <c r="B686">
        <v>1.9414339476362397E-3</v>
      </c>
    </row>
    <row r="687" spans="1:2" x14ac:dyDescent="0.3">
      <c r="A687" s="3">
        <v>20111028</v>
      </c>
      <c r="B687">
        <v>2.0327824455291799E-2</v>
      </c>
    </row>
    <row r="688" spans="1:2" x14ac:dyDescent="0.3">
      <c r="A688" s="3">
        <v>20111031</v>
      </c>
      <c r="B688">
        <v>-2.4646808080361904E-3</v>
      </c>
    </row>
    <row r="689" spans="1:2" x14ac:dyDescent="0.3">
      <c r="A689" s="3">
        <v>20111101</v>
      </c>
      <c r="B689">
        <v>6.4303385272324043E-4</v>
      </c>
    </row>
    <row r="690" spans="1:2" x14ac:dyDescent="0.3">
      <c r="A690" s="3">
        <v>20111102</v>
      </c>
      <c r="B690">
        <v>1.7040526252476873E-2</v>
      </c>
    </row>
    <row r="691" spans="1:2" x14ac:dyDescent="0.3">
      <c r="A691" s="3">
        <v>20111103</v>
      </c>
      <c r="B691">
        <v>2.0792026817979536E-3</v>
      </c>
    </row>
    <row r="692" spans="1:2" x14ac:dyDescent="0.3">
      <c r="A692" s="3">
        <v>20111104</v>
      </c>
      <c r="B692">
        <v>7.3646119678827393E-3</v>
      </c>
    </row>
    <row r="693" spans="1:2" x14ac:dyDescent="0.3">
      <c r="A693" s="3">
        <v>20111107</v>
      </c>
      <c r="B693">
        <v>-8.4115492297633931E-3</v>
      </c>
    </row>
    <row r="694" spans="1:2" x14ac:dyDescent="0.3">
      <c r="A694" s="3">
        <v>20111108</v>
      </c>
      <c r="B694">
        <v>-5.9019615159769945E-3</v>
      </c>
    </row>
    <row r="695" spans="1:2" x14ac:dyDescent="0.3">
      <c r="A695" s="3">
        <v>20111109</v>
      </c>
      <c r="B695">
        <v>1.0848009008727066E-2</v>
      </c>
    </row>
    <row r="696" spans="1:2" x14ac:dyDescent="0.3">
      <c r="A696" s="3">
        <v>20111110</v>
      </c>
      <c r="B696">
        <v>-1.7895271043885441E-2</v>
      </c>
    </row>
    <row r="697" spans="1:2" x14ac:dyDescent="0.3">
      <c r="A697" s="3">
        <v>20111111</v>
      </c>
      <c r="B697">
        <v>-1.3800708940530093E-3</v>
      </c>
    </row>
    <row r="698" spans="1:2" x14ac:dyDescent="0.3">
      <c r="A698" s="3">
        <v>20111114</v>
      </c>
      <c r="B698">
        <v>2.1385953675336244E-2</v>
      </c>
    </row>
    <row r="699" spans="1:2" x14ac:dyDescent="0.3">
      <c r="A699" s="3">
        <v>20111115</v>
      </c>
      <c r="B699">
        <v>5.7457949121908491E-4</v>
      </c>
    </row>
    <row r="700" spans="1:2" x14ac:dyDescent="0.3">
      <c r="A700" s="3">
        <v>20111116</v>
      </c>
      <c r="B700">
        <v>-2.6569846959410448E-2</v>
      </c>
    </row>
    <row r="701" spans="1:2" x14ac:dyDescent="0.3">
      <c r="A701" s="3">
        <v>20111117</v>
      </c>
      <c r="B701">
        <v>-2.8037234970423874E-3</v>
      </c>
    </row>
    <row r="702" spans="1:2" x14ac:dyDescent="0.3">
      <c r="A702" s="3">
        <v>20111118</v>
      </c>
      <c r="B702">
        <v>-2.2855434447268008E-2</v>
      </c>
    </row>
    <row r="703" spans="1:2" x14ac:dyDescent="0.3">
      <c r="A703" s="3">
        <v>20111121</v>
      </c>
      <c r="B703">
        <v>1.1262104320937105E-3</v>
      </c>
    </row>
    <row r="704" spans="1:2" x14ac:dyDescent="0.3">
      <c r="A704" s="3">
        <v>20111122</v>
      </c>
      <c r="B704">
        <v>-6.3074867266421641E-4</v>
      </c>
    </row>
    <row r="705" spans="1:2" x14ac:dyDescent="0.3">
      <c r="A705" s="3">
        <v>20111123</v>
      </c>
      <c r="B705">
        <v>-8.2244279825752775E-3</v>
      </c>
    </row>
    <row r="706" spans="1:2" x14ac:dyDescent="0.3">
      <c r="A706" s="3">
        <v>20111124</v>
      </c>
      <c r="B706">
        <v>9.1192688839414338E-4</v>
      </c>
    </row>
    <row r="707" spans="1:2" x14ac:dyDescent="0.3">
      <c r="A707" s="3">
        <v>20111125</v>
      </c>
      <c r="B707">
        <v>-6.9938091352126364E-3</v>
      </c>
    </row>
    <row r="708" spans="1:2" x14ac:dyDescent="0.3">
      <c r="A708" s="3">
        <v>20111128</v>
      </c>
      <c r="B708">
        <v>1.2640556052450069E-3</v>
      </c>
    </row>
    <row r="709" spans="1:2" x14ac:dyDescent="0.3">
      <c r="A709" s="3">
        <v>20111129</v>
      </c>
      <c r="B709">
        <v>1.4477084541954399E-2</v>
      </c>
    </row>
    <row r="710" spans="1:2" x14ac:dyDescent="0.3">
      <c r="A710" s="3">
        <v>20111130</v>
      </c>
      <c r="B710">
        <v>-3.5195341945881142E-2</v>
      </c>
    </row>
    <row r="711" spans="1:2" x14ac:dyDescent="0.3">
      <c r="A711" s="3">
        <v>20111201</v>
      </c>
      <c r="B711">
        <v>2.3469703909259954E-2</v>
      </c>
    </row>
    <row r="712" spans="1:2" x14ac:dyDescent="0.3">
      <c r="A712" s="3">
        <v>20111202</v>
      </c>
      <c r="B712">
        <v>-1.2852700679488849E-2</v>
      </c>
    </row>
    <row r="713" spans="1:2" x14ac:dyDescent="0.3">
      <c r="A713" s="3">
        <v>20111205</v>
      </c>
      <c r="B713">
        <v>-1.8830062766875821E-2</v>
      </c>
    </row>
    <row r="714" spans="1:2" x14ac:dyDescent="0.3">
      <c r="A714" s="3">
        <v>20111206</v>
      </c>
      <c r="B714">
        <v>-1.5253949379988585E-3</v>
      </c>
    </row>
    <row r="715" spans="1:2" x14ac:dyDescent="0.3">
      <c r="A715" s="3">
        <v>20111207</v>
      </c>
      <c r="B715">
        <v>4.2361203262322178E-3</v>
      </c>
    </row>
    <row r="716" spans="1:2" x14ac:dyDescent="0.3">
      <c r="A716" s="3">
        <v>20111208</v>
      </c>
      <c r="B716">
        <v>-1.0909854783734962E-3</v>
      </c>
    </row>
    <row r="717" spans="1:2" x14ac:dyDescent="0.3">
      <c r="A717" s="3">
        <v>20111209</v>
      </c>
      <c r="B717">
        <v>-8.8527392613897415E-3</v>
      </c>
    </row>
    <row r="718" spans="1:2" x14ac:dyDescent="0.3">
      <c r="A718" s="3">
        <v>20111212</v>
      </c>
      <c r="B718">
        <v>-1.098509996098751E-2</v>
      </c>
    </row>
    <row r="719" spans="1:2" x14ac:dyDescent="0.3">
      <c r="A719" s="3">
        <v>20111213</v>
      </c>
      <c r="B719">
        <v>-2.5594801456035099E-2</v>
      </c>
    </row>
    <row r="720" spans="1:2" x14ac:dyDescent="0.3">
      <c r="A720" s="3">
        <v>20111214</v>
      </c>
      <c r="B720">
        <v>-1.2364749455802015E-2</v>
      </c>
    </row>
    <row r="721" spans="1:2" x14ac:dyDescent="0.3">
      <c r="A721" s="3">
        <v>20111215</v>
      </c>
      <c r="B721">
        <v>-2.4582471910112313E-2</v>
      </c>
    </row>
    <row r="722" spans="1:2" x14ac:dyDescent="0.3">
      <c r="A722" s="3">
        <v>20111216</v>
      </c>
      <c r="B722">
        <v>2.311565568694518E-2</v>
      </c>
    </row>
    <row r="723" spans="1:2" x14ac:dyDescent="0.3">
      <c r="A723" s="3">
        <v>20111219</v>
      </c>
      <c r="B723">
        <v>-1.2429789702370631E-3</v>
      </c>
    </row>
    <row r="724" spans="1:2" x14ac:dyDescent="0.3">
      <c r="A724" s="3">
        <v>20111220</v>
      </c>
      <c r="B724">
        <v>-3.0373646352637174E-3</v>
      </c>
    </row>
    <row r="725" spans="1:2" x14ac:dyDescent="0.3">
      <c r="A725" s="3">
        <v>20111221</v>
      </c>
      <c r="B725">
        <v>-1.7964916851200496E-2</v>
      </c>
    </row>
    <row r="726" spans="1:2" x14ac:dyDescent="0.3">
      <c r="A726" s="3">
        <v>20111222</v>
      </c>
      <c r="B726">
        <v>-2.5275692962968277E-3</v>
      </c>
    </row>
    <row r="727" spans="1:2" x14ac:dyDescent="0.3">
      <c r="A727" s="3">
        <v>20111223</v>
      </c>
      <c r="B727">
        <v>7.8789602579778517E-3</v>
      </c>
    </row>
    <row r="728" spans="1:2" x14ac:dyDescent="0.3">
      <c r="A728" s="3">
        <v>20111226</v>
      </c>
      <c r="B728">
        <v>-8.9278515249915369E-3</v>
      </c>
    </row>
    <row r="729" spans="1:2" x14ac:dyDescent="0.3">
      <c r="A729" s="3">
        <v>20111227</v>
      </c>
      <c r="B729">
        <v>-1.6149072916743501E-2</v>
      </c>
    </row>
    <row r="730" spans="1:2" x14ac:dyDescent="0.3">
      <c r="A730" s="3">
        <v>20111228</v>
      </c>
      <c r="B730">
        <v>-3.1948761703604056E-4</v>
      </c>
    </row>
    <row r="731" spans="1:2" x14ac:dyDescent="0.3">
      <c r="A731" s="3">
        <v>20111229</v>
      </c>
      <c r="B731">
        <v>1.109164329275325E-3</v>
      </c>
    </row>
    <row r="732" spans="1:2" x14ac:dyDescent="0.3">
      <c r="A732" s="3">
        <v>20111230</v>
      </c>
      <c r="B732">
        <v>1.5773996191706718E-2</v>
      </c>
    </row>
    <row r="733" spans="1:2" x14ac:dyDescent="0.3">
      <c r="A733" s="3">
        <v>20120104</v>
      </c>
      <c r="B733">
        <v>-2.070908559829332E-2</v>
      </c>
    </row>
    <row r="734" spans="1:2" x14ac:dyDescent="0.3">
      <c r="A734" s="3">
        <v>20120105</v>
      </c>
      <c r="B734">
        <v>-1.6340708298723694E-2</v>
      </c>
    </row>
    <row r="735" spans="1:2" x14ac:dyDescent="0.3">
      <c r="A735" s="3">
        <v>20120106</v>
      </c>
      <c r="B735">
        <v>5.7804799410436924E-3</v>
      </c>
    </row>
    <row r="736" spans="1:2" x14ac:dyDescent="0.3">
      <c r="A736" s="3">
        <v>20120109</v>
      </c>
      <c r="B736">
        <v>3.5596363886153837E-2</v>
      </c>
    </row>
    <row r="737" spans="1:2" x14ac:dyDescent="0.3">
      <c r="A737" s="3">
        <v>20120110</v>
      </c>
      <c r="B737">
        <v>3.5164368659844847E-2</v>
      </c>
    </row>
    <row r="738" spans="1:2" x14ac:dyDescent="0.3">
      <c r="A738" s="3">
        <v>20120111</v>
      </c>
      <c r="B738">
        <v>-3.5481367565181055E-3</v>
      </c>
    </row>
    <row r="739" spans="1:2" x14ac:dyDescent="0.3">
      <c r="A739" s="3">
        <v>20120112</v>
      </c>
      <c r="B739">
        <v>-1.8827392820519595E-4</v>
      </c>
    </row>
    <row r="740" spans="1:2" x14ac:dyDescent="0.3">
      <c r="A740" s="3">
        <v>20120113</v>
      </c>
      <c r="B740">
        <v>-2.081979971314063E-2</v>
      </c>
    </row>
    <row r="741" spans="1:2" x14ac:dyDescent="0.3">
      <c r="A741" s="3">
        <v>20120116</v>
      </c>
      <c r="B741">
        <v>-2.3084895194721899E-2</v>
      </c>
    </row>
    <row r="742" spans="1:2" x14ac:dyDescent="0.3">
      <c r="A742" s="3">
        <v>20120117</v>
      </c>
      <c r="B742">
        <v>5.0580861093886487E-2</v>
      </c>
    </row>
    <row r="743" spans="1:2" x14ac:dyDescent="0.3">
      <c r="A743" s="3">
        <v>20120118</v>
      </c>
      <c r="B743">
        <v>-1.6717345761800617E-2</v>
      </c>
    </row>
    <row r="744" spans="1:2" x14ac:dyDescent="0.3">
      <c r="A744" s="3">
        <v>20120119</v>
      </c>
      <c r="B744">
        <v>1.6957812667807382E-2</v>
      </c>
    </row>
    <row r="745" spans="1:2" x14ac:dyDescent="0.3">
      <c r="A745" s="3">
        <v>20120120</v>
      </c>
      <c r="B745">
        <v>1.4297311107057453E-2</v>
      </c>
    </row>
    <row r="746" spans="1:2" x14ac:dyDescent="0.3">
      <c r="A746" s="3">
        <v>20120130</v>
      </c>
      <c r="B746">
        <v>-1.4897867035739143E-2</v>
      </c>
    </row>
    <row r="747" spans="1:2" x14ac:dyDescent="0.3">
      <c r="A747" s="3">
        <v>20120131</v>
      </c>
      <c r="B747">
        <v>1.2480165007211497E-3</v>
      </c>
    </row>
    <row r="748" spans="1:2" x14ac:dyDescent="0.3">
      <c r="A748" s="3">
        <v>20120201</v>
      </c>
      <c r="B748">
        <v>-1.2957222258159207E-2</v>
      </c>
    </row>
    <row r="749" spans="1:2" x14ac:dyDescent="0.3">
      <c r="A749" s="3">
        <v>20120202</v>
      </c>
      <c r="B749">
        <v>2.2473362596368229E-2</v>
      </c>
    </row>
    <row r="750" spans="1:2" x14ac:dyDescent="0.3">
      <c r="A750" s="3">
        <v>20120203</v>
      </c>
      <c r="B750">
        <v>9.9978130114197761E-3</v>
      </c>
    </row>
    <row r="751" spans="1:2" x14ac:dyDescent="0.3">
      <c r="A751" s="3">
        <v>20120206</v>
      </c>
      <c r="B751">
        <v>1.5279419507585601E-3</v>
      </c>
    </row>
    <row r="752" spans="1:2" x14ac:dyDescent="0.3">
      <c r="A752" s="3">
        <v>20120207</v>
      </c>
      <c r="B752">
        <v>-1.798041424757657E-2</v>
      </c>
    </row>
    <row r="753" spans="1:2" x14ac:dyDescent="0.3">
      <c r="A753" s="3">
        <v>20120208</v>
      </c>
      <c r="B753">
        <v>2.8071219121003299E-2</v>
      </c>
    </row>
    <row r="754" spans="1:2" x14ac:dyDescent="0.3">
      <c r="A754" s="3">
        <v>20120209</v>
      </c>
      <c r="B754">
        <v>1.992533345104075E-3</v>
      </c>
    </row>
    <row r="755" spans="1:2" x14ac:dyDescent="0.3">
      <c r="A755" s="3">
        <v>20120210</v>
      </c>
      <c r="B755">
        <v>2.5949854143922924E-3</v>
      </c>
    </row>
    <row r="756" spans="1:2" x14ac:dyDescent="0.3">
      <c r="A756" s="3">
        <v>20120213</v>
      </c>
      <c r="B756">
        <v>1.7005681833786035E-3</v>
      </c>
    </row>
    <row r="757" spans="1:2" x14ac:dyDescent="0.3">
      <c r="A757" s="3">
        <v>20120214</v>
      </c>
      <c r="B757">
        <v>-2.6219133147686868E-3</v>
      </c>
    </row>
    <row r="758" spans="1:2" x14ac:dyDescent="0.3">
      <c r="A758" s="3">
        <v>20120215</v>
      </c>
      <c r="B758">
        <v>1.1950054407450006E-2</v>
      </c>
    </row>
    <row r="759" spans="1:2" x14ac:dyDescent="0.3">
      <c r="A759" s="3">
        <v>20120216</v>
      </c>
      <c r="B759">
        <v>-4.0713330415617088E-3</v>
      </c>
    </row>
    <row r="760" spans="1:2" x14ac:dyDescent="0.3">
      <c r="A760" s="3">
        <v>20120217</v>
      </c>
      <c r="B760">
        <v>-5.0728956006274029E-4</v>
      </c>
    </row>
    <row r="761" spans="1:2" x14ac:dyDescent="0.3">
      <c r="A761" s="3">
        <v>20120220</v>
      </c>
      <c r="B761">
        <v>1.7064904623453891E-3</v>
      </c>
    </row>
    <row r="762" spans="1:2" x14ac:dyDescent="0.3">
      <c r="A762" s="3">
        <v>20120221</v>
      </c>
      <c r="B762">
        <v>9.4693080891092851E-3</v>
      </c>
    </row>
    <row r="763" spans="1:2" x14ac:dyDescent="0.3">
      <c r="A763" s="3">
        <v>20120222</v>
      </c>
      <c r="B763">
        <v>1.5113878619424037E-2</v>
      </c>
    </row>
    <row r="764" spans="1:2" x14ac:dyDescent="0.3">
      <c r="A764" s="3">
        <v>20120223</v>
      </c>
      <c r="B764">
        <v>3.3409030340612045E-3</v>
      </c>
    </row>
    <row r="765" spans="1:2" x14ac:dyDescent="0.3">
      <c r="A765" s="3">
        <v>20120224</v>
      </c>
      <c r="B765">
        <v>1.5798729557332303E-2</v>
      </c>
    </row>
    <row r="766" spans="1:2" x14ac:dyDescent="0.3">
      <c r="A766" s="3">
        <v>20120227</v>
      </c>
      <c r="B766">
        <v>2.9258689658027137E-3</v>
      </c>
    </row>
    <row r="767" spans="1:2" x14ac:dyDescent="0.3">
      <c r="A767" s="3">
        <v>20120228</v>
      </c>
      <c r="B767">
        <v>4.404932614283652E-4</v>
      </c>
    </row>
    <row r="768" spans="1:2" x14ac:dyDescent="0.3">
      <c r="A768" s="3">
        <v>20120229</v>
      </c>
      <c r="B768">
        <v>-1.1264838574249203E-2</v>
      </c>
    </row>
    <row r="769" spans="1:2" x14ac:dyDescent="0.3">
      <c r="A769" s="3">
        <v>20120301</v>
      </c>
      <c r="B769">
        <v>1.063828039115533E-3</v>
      </c>
    </row>
    <row r="770" spans="1:2" x14ac:dyDescent="0.3">
      <c r="A770" s="3">
        <v>20120302</v>
      </c>
      <c r="B770">
        <v>1.8551737315094963E-2</v>
      </c>
    </row>
    <row r="771" spans="1:2" x14ac:dyDescent="0.3">
      <c r="A771" s="3">
        <v>20120305</v>
      </c>
      <c r="B771">
        <v>-4.5904456716145958E-3</v>
      </c>
    </row>
    <row r="772" spans="1:2" x14ac:dyDescent="0.3">
      <c r="A772" s="3">
        <v>20120306</v>
      </c>
      <c r="B772">
        <v>-1.423150488830538E-2</v>
      </c>
    </row>
    <row r="773" spans="1:2" x14ac:dyDescent="0.3">
      <c r="A773" s="3">
        <v>20120307</v>
      </c>
      <c r="B773">
        <v>-7.0166321873590398E-3</v>
      </c>
    </row>
    <row r="774" spans="1:2" x14ac:dyDescent="0.3">
      <c r="A774" s="3">
        <v>20120308</v>
      </c>
      <c r="B774">
        <v>1.340168979122236E-2</v>
      </c>
    </row>
    <row r="775" spans="1:2" x14ac:dyDescent="0.3">
      <c r="A775" s="3">
        <v>20120309</v>
      </c>
      <c r="B775">
        <v>1.1820505371324952E-2</v>
      </c>
    </row>
    <row r="776" spans="1:2" x14ac:dyDescent="0.3">
      <c r="A776" s="3">
        <v>20120312</v>
      </c>
      <c r="B776">
        <v>-1.2917370766609704E-3</v>
      </c>
    </row>
    <row r="777" spans="1:2" x14ac:dyDescent="0.3">
      <c r="A777" s="3">
        <v>20120313</v>
      </c>
      <c r="B777">
        <v>1.0057182580471391E-2</v>
      </c>
    </row>
    <row r="778" spans="1:2" x14ac:dyDescent="0.3">
      <c r="A778" s="3">
        <v>20120314</v>
      </c>
      <c r="B778">
        <v>-3.2518216520746823E-2</v>
      </c>
    </row>
    <row r="779" spans="1:2" x14ac:dyDescent="0.3">
      <c r="A779" s="3">
        <v>20120315</v>
      </c>
      <c r="B779">
        <v>-8.644521450650533E-3</v>
      </c>
    </row>
    <row r="780" spans="1:2" x14ac:dyDescent="0.3">
      <c r="A780" s="3">
        <v>20120316</v>
      </c>
      <c r="B780">
        <v>1.7604523104686187E-2</v>
      </c>
    </row>
    <row r="781" spans="1:2" x14ac:dyDescent="0.3">
      <c r="A781" s="3">
        <v>20120319</v>
      </c>
      <c r="B781">
        <v>4.7001800250212611E-3</v>
      </c>
    </row>
    <row r="782" spans="1:2" x14ac:dyDescent="0.3">
      <c r="A782" s="3">
        <v>20120320</v>
      </c>
      <c r="B782">
        <v>-1.8446634239379645E-2</v>
      </c>
    </row>
    <row r="783" spans="1:2" x14ac:dyDescent="0.3">
      <c r="A783" s="3">
        <v>20120321</v>
      </c>
      <c r="B783">
        <v>1.8916248170011141E-3</v>
      </c>
    </row>
    <row r="784" spans="1:2" x14ac:dyDescent="0.3">
      <c r="A784" s="3">
        <v>20120322</v>
      </c>
      <c r="B784">
        <v>-2.3453913822122363E-3</v>
      </c>
    </row>
    <row r="785" spans="1:2" x14ac:dyDescent="0.3">
      <c r="A785" s="3">
        <v>20120323</v>
      </c>
      <c r="B785">
        <v>-1.3772674251039563E-2</v>
      </c>
    </row>
    <row r="786" spans="1:2" x14ac:dyDescent="0.3">
      <c r="A786" s="3">
        <v>20120326</v>
      </c>
      <c r="B786">
        <v>5.0121815899561994E-4</v>
      </c>
    </row>
    <row r="787" spans="1:2" x14ac:dyDescent="0.3">
      <c r="A787" s="3">
        <v>20120327</v>
      </c>
      <c r="B787">
        <v>-3.3491012745180404E-3</v>
      </c>
    </row>
    <row r="788" spans="1:2" x14ac:dyDescent="0.3">
      <c r="A788" s="3">
        <v>20120328</v>
      </c>
      <c r="B788">
        <v>-3.2391717185238478E-2</v>
      </c>
    </row>
    <row r="789" spans="1:2" x14ac:dyDescent="0.3">
      <c r="A789" s="3">
        <v>20120329</v>
      </c>
      <c r="B789">
        <v>-1.4183091452101282E-2</v>
      </c>
    </row>
    <row r="790" spans="1:2" x14ac:dyDescent="0.3">
      <c r="A790" s="3">
        <v>20120330</v>
      </c>
      <c r="B790">
        <v>3.0118069636919653E-3</v>
      </c>
    </row>
    <row r="791" spans="1:2" x14ac:dyDescent="0.3">
      <c r="A791" s="3">
        <v>20120405</v>
      </c>
      <c r="B791">
        <v>2.6031367375484615E-2</v>
      </c>
    </row>
    <row r="792" spans="1:2" x14ac:dyDescent="0.3">
      <c r="A792" s="3">
        <v>20120406</v>
      </c>
      <c r="B792">
        <v>3.6617549427149232E-3</v>
      </c>
    </row>
    <row r="793" spans="1:2" x14ac:dyDescent="0.3">
      <c r="A793" s="3">
        <v>20120409</v>
      </c>
      <c r="B793">
        <v>-1.0230877488158319E-2</v>
      </c>
    </row>
    <row r="794" spans="1:2" x14ac:dyDescent="0.3">
      <c r="A794" s="3">
        <v>20120410</v>
      </c>
      <c r="B794">
        <v>1.033281731063207E-2</v>
      </c>
    </row>
    <row r="795" spans="1:2" x14ac:dyDescent="0.3">
      <c r="A795" s="3">
        <v>20120411</v>
      </c>
      <c r="B795">
        <v>9.6064939899376256E-4</v>
      </c>
    </row>
    <row r="796" spans="1:2" x14ac:dyDescent="0.3">
      <c r="A796" s="3">
        <v>20120412</v>
      </c>
      <c r="B796">
        <v>2.0243393733322623E-2</v>
      </c>
    </row>
    <row r="797" spans="1:2" x14ac:dyDescent="0.3">
      <c r="A797" s="3">
        <v>20120413</v>
      </c>
      <c r="B797">
        <v>5.2866484912930112E-3</v>
      </c>
    </row>
    <row r="798" spans="1:2" x14ac:dyDescent="0.3">
      <c r="A798" s="3">
        <v>20120416</v>
      </c>
      <c r="B798">
        <v>-1.1623201085723123E-3</v>
      </c>
    </row>
    <row r="799" spans="1:2" x14ac:dyDescent="0.3">
      <c r="A799" s="3">
        <v>20120417</v>
      </c>
      <c r="B799">
        <v>-1.3025237778342302E-2</v>
      </c>
    </row>
    <row r="800" spans="1:2" x14ac:dyDescent="0.3">
      <c r="A800" s="3">
        <v>20120418</v>
      </c>
      <c r="B800">
        <v>2.2829041016203089E-2</v>
      </c>
    </row>
    <row r="801" spans="1:2" x14ac:dyDescent="0.3">
      <c r="A801" s="3">
        <v>20120419</v>
      </c>
      <c r="B801">
        <v>-1.6604656064875822E-3</v>
      </c>
    </row>
    <row r="802" spans="1:2" x14ac:dyDescent="0.3">
      <c r="A802" s="3">
        <v>20120420</v>
      </c>
      <c r="B802">
        <v>1.1053324197202397E-2</v>
      </c>
    </row>
    <row r="803" spans="1:2" x14ac:dyDescent="0.3">
      <c r="A803" s="3">
        <v>20120423</v>
      </c>
      <c r="B803">
        <v>-8.877327975502336E-3</v>
      </c>
    </row>
    <row r="804" spans="1:2" x14ac:dyDescent="0.3">
      <c r="A804" s="3">
        <v>20120424</v>
      </c>
      <c r="B804">
        <v>-1.8804197483829332E-3</v>
      </c>
    </row>
    <row r="805" spans="1:2" x14ac:dyDescent="0.3">
      <c r="A805" s="3">
        <v>20120425</v>
      </c>
      <c r="B805">
        <v>9.6385454190606179E-3</v>
      </c>
    </row>
    <row r="806" spans="1:2" x14ac:dyDescent="0.3">
      <c r="A806" s="3">
        <v>20120426</v>
      </c>
      <c r="B806">
        <v>3.9581332076177311E-4</v>
      </c>
    </row>
    <row r="807" spans="1:2" x14ac:dyDescent="0.3">
      <c r="A807" s="3">
        <v>20120427</v>
      </c>
      <c r="B807">
        <v>-3.8684973786099475E-3</v>
      </c>
    </row>
    <row r="808" spans="1:2" x14ac:dyDescent="0.3">
      <c r="A808" s="3">
        <v>20120502</v>
      </c>
      <c r="B808">
        <v>2.0081352040563827E-2</v>
      </c>
    </row>
    <row r="809" spans="1:2" x14ac:dyDescent="0.3">
      <c r="A809" s="3">
        <v>20120503</v>
      </c>
      <c r="B809">
        <v>3.2844545949055615E-3</v>
      </c>
    </row>
    <row r="810" spans="1:2" x14ac:dyDescent="0.3">
      <c r="A810" s="3">
        <v>20120504</v>
      </c>
      <c r="B810">
        <v>8.5259378692827958E-3</v>
      </c>
    </row>
    <row r="811" spans="1:2" x14ac:dyDescent="0.3">
      <c r="A811" s="3">
        <v>20120507</v>
      </c>
      <c r="B811">
        <v>2.687976148926019E-3</v>
      </c>
    </row>
    <row r="812" spans="1:2" x14ac:dyDescent="0.3">
      <c r="A812" s="3">
        <v>20120508</v>
      </c>
      <c r="B812">
        <v>-2.4582759299976997E-3</v>
      </c>
    </row>
    <row r="813" spans="1:2" x14ac:dyDescent="0.3">
      <c r="A813" s="3">
        <v>20120509</v>
      </c>
      <c r="B813">
        <v>-1.8609364085528379E-2</v>
      </c>
    </row>
    <row r="814" spans="1:2" x14ac:dyDescent="0.3">
      <c r="A814" s="3">
        <v>20120510</v>
      </c>
      <c r="B814">
        <v>9.0778582636352745E-4</v>
      </c>
    </row>
    <row r="815" spans="1:2" x14ac:dyDescent="0.3">
      <c r="A815" s="3">
        <v>20120511</v>
      </c>
      <c r="B815">
        <v>-6.7117827375888783E-3</v>
      </c>
    </row>
    <row r="816" spans="1:2" x14ac:dyDescent="0.3">
      <c r="A816" s="3">
        <v>20120514</v>
      </c>
      <c r="B816">
        <v>-6.4315926854470185E-3</v>
      </c>
    </row>
    <row r="817" spans="1:2" x14ac:dyDescent="0.3">
      <c r="A817" s="3">
        <v>20120515</v>
      </c>
      <c r="B817">
        <v>3.3622010154510384E-4</v>
      </c>
    </row>
    <row r="818" spans="1:2" x14ac:dyDescent="0.3">
      <c r="A818" s="3">
        <v>20120516</v>
      </c>
      <c r="B818">
        <v>-1.5109002496748403E-2</v>
      </c>
    </row>
    <row r="819" spans="1:2" x14ac:dyDescent="0.3">
      <c r="A819" s="3">
        <v>20120517</v>
      </c>
      <c r="B819">
        <v>1.5165136279461144E-2</v>
      </c>
    </row>
    <row r="820" spans="1:2" x14ac:dyDescent="0.3">
      <c r="A820" s="3">
        <v>20120518</v>
      </c>
      <c r="B820">
        <v>-1.5217739506206418E-2</v>
      </c>
    </row>
    <row r="821" spans="1:2" x14ac:dyDescent="0.3">
      <c r="A821" s="3">
        <v>20120521</v>
      </c>
      <c r="B821">
        <v>3.7988010902101355E-3</v>
      </c>
    </row>
    <row r="822" spans="1:2" x14ac:dyDescent="0.3">
      <c r="A822" s="3">
        <v>20120522</v>
      </c>
      <c r="B822">
        <v>1.5659803847370757E-2</v>
      </c>
    </row>
    <row r="823" spans="1:2" x14ac:dyDescent="0.3">
      <c r="A823" s="3">
        <v>20120523</v>
      </c>
      <c r="B823">
        <v>-3.1535903890829164E-3</v>
      </c>
    </row>
    <row r="824" spans="1:2" x14ac:dyDescent="0.3">
      <c r="A824" s="3">
        <v>20120524</v>
      </c>
      <c r="B824">
        <v>-8.1814116483280852E-3</v>
      </c>
    </row>
    <row r="825" spans="1:2" x14ac:dyDescent="0.3">
      <c r="A825" s="3">
        <v>20120525</v>
      </c>
      <c r="B825">
        <v>-9.186176113086808E-3</v>
      </c>
    </row>
    <row r="826" spans="1:2" x14ac:dyDescent="0.3">
      <c r="A826" s="3">
        <v>20120528</v>
      </c>
      <c r="B826">
        <v>1.5925279693484118E-2</v>
      </c>
    </row>
    <row r="827" spans="1:2" x14ac:dyDescent="0.3">
      <c r="A827" s="3">
        <v>20120529</v>
      </c>
      <c r="B827">
        <v>1.4354961814436074E-2</v>
      </c>
    </row>
    <row r="828" spans="1:2" x14ac:dyDescent="0.3">
      <c r="A828" s="3">
        <v>20120530</v>
      </c>
      <c r="B828">
        <v>-2.0043605572799272E-3</v>
      </c>
    </row>
    <row r="829" spans="1:2" x14ac:dyDescent="0.3">
      <c r="A829" s="3">
        <v>20120531</v>
      </c>
      <c r="B829">
        <v>-2.0709445116547931E-3</v>
      </c>
    </row>
    <row r="830" spans="1:2" x14ac:dyDescent="0.3">
      <c r="A830" s="3">
        <v>20120601</v>
      </c>
      <c r="B830">
        <v>-1.8022871415634967E-4</v>
      </c>
    </row>
    <row r="831" spans="1:2" x14ac:dyDescent="0.3">
      <c r="A831" s="3">
        <v>20120604</v>
      </c>
      <c r="B831">
        <v>-2.917357749582572E-2</v>
      </c>
    </row>
    <row r="832" spans="1:2" x14ac:dyDescent="0.3">
      <c r="A832" s="3">
        <v>20120605</v>
      </c>
      <c r="B832">
        <v>-1.9980577801981259E-4</v>
      </c>
    </row>
    <row r="833" spans="1:2" x14ac:dyDescent="0.3">
      <c r="A833" s="3">
        <v>20120606</v>
      </c>
      <c r="B833">
        <v>-1.4924504414606243E-3</v>
      </c>
    </row>
    <row r="834" spans="1:2" x14ac:dyDescent="0.3">
      <c r="A834" s="3">
        <v>20120607</v>
      </c>
      <c r="B834">
        <v>-4.7997595571485085E-3</v>
      </c>
    </row>
    <row r="835" spans="1:2" x14ac:dyDescent="0.3">
      <c r="A835" s="3">
        <v>20120608</v>
      </c>
      <c r="B835">
        <v>-6.0823831972512954E-3</v>
      </c>
    </row>
    <row r="836" spans="1:2" x14ac:dyDescent="0.3">
      <c r="A836" s="3">
        <v>20120611</v>
      </c>
      <c r="B836">
        <v>1.5554322437268508E-2</v>
      </c>
    </row>
    <row r="837" spans="1:2" x14ac:dyDescent="0.3">
      <c r="A837" s="3">
        <v>20120612</v>
      </c>
      <c r="B837">
        <v>-6.3411742962571349E-3</v>
      </c>
    </row>
    <row r="838" spans="1:2" x14ac:dyDescent="0.3">
      <c r="A838" s="3">
        <v>20120613</v>
      </c>
      <c r="B838">
        <v>1.677826521973369E-2</v>
      </c>
    </row>
    <row r="839" spans="1:2" x14ac:dyDescent="0.3">
      <c r="A839" s="3">
        <v>20120614</v>
      </c>
      <c r="B839">
        <v>-6.7175546162356881E-3</v>
      </c>
    </row>
    <row r="840" spans="1:2" x14ac:dyDescent="0.3">
      <c r="A840" s="3">
        <v>20120615</v>
      </c>
      <c r="B840">
        <v>2.2611246329224954E-3</v>
      </c>
    </row>
    <row r="841" spans="1:2" x14ac:dyDescent="0.3">
      <c r="A841" s="3">
        <v>20120618</v>
      </c>
      <c r="B841">
        <v>6.5626439194581554E-3</v>
      </c>
    </row>
    <row r="842" spans="1:2" x14ac:dyDescent="0.3">
      <c r="A842" s="3">
        <v>20120619</v>
      </c>
      <c r="B842">
        <v>-8.1575234948736419E-3</v>
      </c>
    </row>
    <row r="843" spans="1:2" x14ac:dyDescent="0.3">
      <c r="A843" s="3">
        <v>20120620</v>
      </c>
      <c r="B843">
        <v>-2.8286105202398604E-3</v>
      </c>
    </row>
    <row r="844" spans="1:2" x14ac:dyDescent="0.3">
      <c r="A844" s="3">
        <v>20120621</v>
      </c>
      <c r="B844">
        <v>-1.4836387706399612E-2</v>
      </c>
    </row>
    <row r="845" spans="1:2" x14ac:dyDescent="0.3">
      <c r="A845" s="3">
        <v>20120625</v>
      </c>
      <c r="B845">
        <v>-2.2738663650848756E-2</v>
      </c>
    </row>
    <row r="846" spans="1:2" x14ac:dyDescent="0.3">
      <c r="A846" s="3">
        <v>20120626</v>
      </c>
      <c r="B846">
        <v>9.4743855827883472E-4</v>
      </c>
    </row>
    <row r="847" spans="1:2" x14ac:dyDescent="0.3">
      <c r="A847" s="3">
        <v>20120627</v>
      </c>
      <c r="B847">
        <v>-3.2883896901683141E-3</v>
      </c>
    </row>
    <row r="848" spans="1:2" x14ac:dyDescent="0.3">
      <c r="A848" s="3">
        <v>20120628</v>
      </c>
      <c r="B848">
        <v>-9.8942290522743281E-3</v>
      </c>
    </row>
    <row r="849" spans="1:2" x14ac:dyDescent="0.3">
      <c r="A849" s="3">
        <v>20120629</v>
      </c>
      <c r="B849">
        <v>1.4314054663718156E-2</v>
      </c>
    </row>
    <row r="850" spans="1:2" x14ac:dyDescent="0.3">
      <c r="A850" s="3">
        <v>20120702</v>
      </c>
      <c r="B850">
        <v>4.1175929253942645E-3</v>
      </c>
    </row>
    <row r="851" spans="1:2" x14ac:dyDescent="0.3">
      <c r="A851" s="3">
        <v>20120703</v>
      </c>
      <c r="B851">
        <v>1.5947005172487483E-3</v>
      </c>
    </row>
    <row r="852" spans="1:2" x14ac:dyDescent="0.3">
      <c r="A852" s="3">
        <v>20120704</v>
      </c>
      <c r="B852">
        <v>-2.3203915108200857E-3</v>
      </c>
    </row>
    <row r="853" spans="1:2" x14ac:dyDescent="0.3">
      <c r="A853" s="3">
        <v>20120705</v>
      </c>
      <c r="B853">
        <v>-1.5501794006457459E-2</v>
      </c>
    </row>
    <row r="854" spans="1:2" x14ac:dyDescent="0.3">
      <c r="A854" s="3">
        <v>20120706</v>
      </c>
      <c r="B854">
        <v>1.8421875071408467E-2</v>
      </c>
    </row>
    <row r="855" spans="1:2" x14ac:dyDescent="0.3">
      <c r="A855" s="3">
        <v>20120709</v>
      </c>
      <c r="B855">
        <v>-2.3160870638308073E-2</v>
      </c>
    </row>
    <row r="856" spans="1:2" x14ac:dyDescent="0.3">
      <c r="A856" s="3">
        <v>20120710</v>
      </c>
      <c r="B856">
        <v>-5.1652750190026575E-3</v>
      </c>
    </row>
    <row r="857" spans="1:2" x14ac:dyDescent="0.3">
      <c r="A857" s="3">
        <v>20120711</v>
      </c>
      <c r="B857">
        <v>8.9253428302078497E-3</v>
      </c>
    </row>
    <row r="858" spans="1:2" x14ac:dyDescent="0.3">
      <c r="A858" s="3">
        <v>20120712</v>
      </c>
      <c r="B858">
        <v>1.0850350781887785E-2</v>
      </c>
    </row>
    <row r="859" spans="1:2" x14ac:dyDescent="0.3">
      <c r="A859" s="3">
        <v>20120713</v>
      </c>
      <c r="B859">
        <v>-4.2491122141785631E-4</v>
      </c>
    </row>
    <row r="860" spans="1:2" x14ac:dyDescent="0.3">
      <c r="A860" s="3">
        <v>20120716</v>
      </c>
      <c r="B860">
        <v>-2.4227796268111557E-2</v>
      </c>
    </row>
    <row r="861" spans="1:2" x14ac:dyDescent="0.3">
      <c r="A861" s="3">
        <v>20120717</v>
      </c>
      <c r="B861">
        <v>6.3754381015805883E-3</v>
      </c>
    </row>
    <row r="862" spans="1:2" x14ac:dyDescent="0.3">
      <c r="A862" s="3">
        <v>20120718</v>
      </c>
      <c r="B862">
        <v>1.4931045041866042E-3</v>
      </c>
    </row>
    <row r="863" spans="1:2" x14ac:dyDescent="0.3">
      <c r="A863" s="3">
        <v>20120719</v>
      </c>
      <c r="B863">
        <v>6.4861007823924233E-3</v>
      </c>
    </row>
    <row r="864" spans="1:2" x14ac:dyDescent="0.3">
      <c r="A864" s="3">
        <v>20120720</v>
      </c>
      <c r="B864">
        <v>-9.6367084811201931E-3</v>
      </c>
    </row>
    <row r="865" spans="1:2" x14ac:dyDescent="0.3">
      <c r="A865" s="3">
        <v>20120723</v>
      </c>
      <c r="B865">
        <v>-1.2648626515410988E-2</v>
      </c>
    </row>
    <row r="866" spans="1:2" x14ac:dyDescent="0.3">
      <c r="A866" s="3">
        <v>20120724</v>
      </c>
      <c r="B866">
        <v>5.079122570686101E-3</v>
      </c>
    </row>
    <row r="867" spans="1:2" x14ac:dyDescent="0.3">
      <c r="A867" s="3">
        <v>20120725</v>
      </c>
      <c r="B867">
        <v>-7.1176034249884612E-3</v>
      </c>
    </row>
    <row r="868" spans="1:2" x14ac:dyDescent="0.3">
      <c r="A868" s="3">
        <v>20120726</v>
      </c>
      <c r="B868">
        <v>-6.1971538329175235E-3</v>
      </c>
    </row>
    <row r="869" spans="1:2" x14ac:dyDescent="0.3">
      <c r="A869" s="3">
        <v>20120727</v>
      </c>
      <c r="B869">
        <v>-8.1781552869442109E-4</v>
      </c>
    </row>
    <row r="870" spans="1:2" x14ac:dyDescent="0.3">
      <c r="A870" s="3">
        <v>20120730</v>
      </c>
      <c r="B870">
        <v>-9.0770810786852119E-3</v>
      </c>
    </row>
    <row r="871" spans="1:2" x14ac:dyDescent="0.3">
      <c r="A871" s="3">
        <v>20120731</v>
      </c>
      <c r="B871">
        <v>-5.2631173741898296E-3</v>
      </c>
    </row>
    <row r="872" spans="1:2" x14ac:dyDescent="0.3">
      <c r="A872" s="3">
        <v>20120801</v>
      </c>
      <c r="B872">
        <v>1.2684899043786002E-2</v>
      </c>
    </row>
    <row r="873" spans="1:2" x14ac:dyDescent="0.3">
      <c r="A873" s="3">
        <v>20120802</v>
      </c>
      <c r="B873">
        <v>-8.655166477843701E-3</v>
      </c>
    </row>
    <row r="874" spans="1:2" x14ac:dyDescent="0.3">
      <c r="A874" s="3">
        <v>20120803</v>
      </c>
      <c r="B874">
        <v>1.1098258001917216E-2</v>
      </c>
    </row>
    <row r="875" spans="1:2" x14ac:dyDescent="0.3">
      <c r="A875" s="3">
        <v>20120806</v>
      </c>
      <c r="B875">
        <v>1.6023690604653584E-2</v>
      </c>
    </row>
    <row r="876" spans="1:2" x14ac:dyDescent="0.3">
      <c r="A876" s="3">
        <v>20120807</v>
      </c>
      <c r="B876">
        <v>3.2819879469849766E-3</v>
      </c>
    </row>
    <row r="877" spans="1:2" x14ac:dyDescent="0.3">
      <c r="A877" s="3">
        <v>20120808</v>
      </c>
      <c r="B877">
        <v>-3.857540976131002E-4</v>
      </c>
    </row>
    <row r="878" spans="1:2" x14ac:dyDescent="0.3">
      <c r="A878" s="3">
        <v>20120809</v>
      </c>
      <c r="B878">
        <v>1.0467484201317934E-2</v>
      </c>
    </row>
    <row r="879" spans="1:2" x14ac:dyDescent="0.3">
      <c r="A879" s="3">
        <v>20120810</v>
      </c>
      <c r="B879">
        <v>-4.3822142824146981E-3</v>
      </c>
    </row>
    <row r="880" spans="1:2" x14ac:dyDescent="0.3">
      <c r="A880" s="3">
        <v>20120813</v>
      </c>
      <c r="B880">
        <v>-2.0536213312251972E-2</v>
      </c>
    </row>
    <row r="881" spans="1:2" x14ac:dyDescent="0.3">
      <c r="A881" s="3">
        <v>20120814</v>
      </c>
      <c r="B881">
        <v>3.9452182399986047E-3</v>
      </c>
    </row>
    <row r="882" spans="1:2" x14ac:dyDescent="0.3">
      <c r="A882" s="3">
        <v>20120815</v>
      </c>
      <c r="B882">
        <v>-1.0966101078312196E-2</v>
      </c>
    </row>
    <row r="883" spans="1:2" x14ac:dyDescent="0.3">
      <c r="A883" s="3">
        <v>20120816</v>
      </c>
      <c r="B883">
        <v>-5.6084881919471474E-3</v>
      </c>
    </row>
    <row r="884" spans="1:2" x14ac:dyDescent="0.3">
      <c r="A884" s="3">
        <v>20120817</v>
      </c>
      <c r="B884">
        <v>-1.7960488390507123E-3</v>
      </c>
    </row>
    <row r="885" spans="1:2" x14ac:dyDescent="0.3">
      <c r="A885" s="3">
        <v>20120820</v>
      </c>
      <c r="B885">
        <v>-3.5868200506764536E-3</v>
      </c>
    </row>
    <row r="886" spans="1:2" x14ac:dyDescent="0.3">
      <c r="A886" s="3">
        <v>20120821</v>
      </c>
      <c r="B886">
        <v>7.3717908591266479E-3</v>
      </c>
    </row>
    <row r="887" spans="1:2" x14ac:dyDescent="0.3">
      <c r="A887" s="3">
        <v>20120822</v>
      </c>
      <c r="B887">
        <v>-8.0763132096244306E-3</v>
      </c>
    </row>
    <row r="888" spans="1:2" x14ac:dyDescent="0.3">
      <c r="A888" s="3">
        <v>20120823</v>
      </c>
      <c r="B888">
        <v>3.8044237296692707E-3</v>
      </c>
    </row>
    <row r="889" spans="1:2" x14ac:dyDescent="0.3">
      <c r="A889" s="3">
        <v>20120824</v>
      </c>
      <c r="B889">
        <v>-1.3290714744859433E-2</v>
      </c>
    </row>
    <row r="890" spans="1:2" x14ac:dyDescent="0.3">
      <c r="A890" s="3">
        <v>20120827</v>
      </c>
      <c r="B890">
        <v>-2.1864697673155242E-2</v>
      </c>
    </row>
    <row r="891" spans="1:2" x14ac:dyDescent="0.3">
      <c r="A891" s="3">
        <v>20120828</v>
      </c>
      <c r="B891">
        <v>4.7656269315548005E-3</v>
      </c>
    </row>
    <row r="892" spans="1:2" x14ac:dyDescent="0.3">
      <c r="A892" s="3">
        <v>20120829</v>
      </c>
      <c r="B892">
        <v>-9.5981017306413507E-3</v>
      </c>
    </row>
    <row r="893" spans="1:2" x14ac:dyDescent="0.3">
      <c r="A893" s="3">
        <v>20120830</v>
      </c>
      <c r="B893">
        <v>-5.0519644829735144E-3</v>
      </c>
    </row>
    <row r="894" spans="1:2" x14ac:dyDescent="0.3">
      <c r="A894" s="3">
        <v>20120831</v>
      </c>
      <c r="B894">
        <v>-1.4433384953398409E-3</v>
      </c>
    </row>
    <row r="895" spans="1:2" x14ac:dyDescent="0.3">
      <c r="A895" s="3">
        <v>20120903</v>
      </c>
      <c r="B895">
        <v>1.3379700804390326E-2</v>
      </c>
    </row>
    <row r="896" spans="1:2" x14ac:dyDescent="0.3">
      <c r="A896" s="3">
        <v>20120904</v>
      </c>
      <c r="B896">
        <v>-1.0835557759206083E-2</v>
      </c>
    </row>
    <row r="897" spans="1:2" x14ac:dyDescent="0.3">
      <c r="A897" s="3">
        <v>20120905</v>
      </c>
      <c r="B897">
        <v>-2.2683030176506858E-4</v>
      </c>
    </row>
    <row r="898" spans="1:2" x14ac:dyDescent="0.3">
      <c r="A898" s="3">
        <v>20120906</v>
      </c>
      <c r="B898">
        <v>8.9512726301124168E-3</v>
      </c>
    </row>
    <row r="899" spans="1:2" x14ac:dyDescent="0.3">
      <c r="A899" s="3">
        <v>20120907</v>
      </c>
      <c r="B899">
        <v>4.2680954783467673E-2</v>
      </c>
    </row>
    <row r="900" spans="1:2" x14ac:dyDescent="0.3">
      <c r="A900" s="3">
        <v>20120910</v>
      </c>
      <c r="B900">
        <v>5.2357855064932846E-3</v>
      </c>
    </row>
    <row r="901" spans="1:2" x14ac:dyDescent="0.3">
      <c r="A901" s="3">
        <v>20120911</v>
      </c>
      <c r="B901">
        <v>-5.7726375094381277E-3</v>
      </c>
    </row>
    <row r="902" spans="1:2" x14ac:dyDescent="0.3">
      <c r="A902" s="3">
        <v>20120912</v>
      </c>
      <c r="B902">
        <v>4.5892060005445767E-3</v>
      </c>
    </row>
    <row r="903" spans="1:2" x14ac:dyDescent="0.3">
      <c r="A903" s="3">
        <v>20120913</v>
      </c>
      <c r="B903">
        <v>-1.0448548313995887E-2</v>
      </c>
    </row>
    <row r="904" spans="1:2" x14ac:dyDescent="0.3">
      <c r="A904" s="3">
        <v>20120914</v>
      </c>
      <c r="B904">
        <v>6.2391672197452674E-3</v>
      </c>
    </row>
    <row r="905" spans="1:2" x14ac:dyDescent="0.3">
      <c r="A905" s="3">
        <v>20120917</v>
      </c>
      <c r="B905">
        <v>-2.5841848485888108E-2</v>
      </c>
    </row>
    <row r="906" spans="1:2" x14ac:dyDescent="0.3">
      <c r="A906" s="3">
        <v>20120918</v>
      </c>
      <c r="B906">
        <v>-8.7472820476697244E-3</v>
      </c>
    </row>
    <row r="907" spans="1:2" x14ac:dyDescent="0.3">
      <c r="A907" s="3">
        <v>20120919</v>
      </c>
      <c r="B907">
        <v>6.1278011887428985E-3</v>
      </c>
    </row>
    <row r="908" spans="1:2" x14ac:dyDescent="0.3">
      <c r="A908" s="3">
        <v>20120920</v>
      </c>
      <c r="B908">
        <v>-2.4000120224142996E-2</v>
      </c>
    </row>
    <row r="909" spans="1:2" x14ac:dyDescent="0.3">
      <c r="A909" s="3">
        <v>20120921</v>
      </c>
      <c r="B909">
        <v>-3.2950780925788958E-4</v>
      </c>
    </row>
    <row r="910" spans="1:2" x14ac:dyDescent="0.3">
      <c r="A910" s="3">
        <v>20120924</v>
      </c>
      <c r="B910">
        <v>7.4764397421904771E-3</v>
      </c>
    </row>
    <row r="911" spans="1:2" x14ac:dyDescent="0.3">
      <c r="A911" s="3">
        <v>20120925</v>
      </c>
      <c r="B911">
        <v>-3.5851143605615254E-3</v>
      </c>
    </row>
    <row r="912" spans="1:2" x14ac:dyDescent="0.3">
      <c r="A912" s="3">
        <v>20120926</v>
      </c>
      <c r="B912">
        <v>-1.4185303073194766E-2</v>
      </c>
    </row>
    <row r="913" spans="1:2" x14ac:dyDescent="0.3">
      <c r="A913" s="3">
        <v>20120927</v>
      </c>
      <c r="B913">
        <v>2.8628259857051308E-2</v>
      </c>
    </row>
    <row r="914" spans="1:2" x14ac:dyDescent="0.3">
      <c r="A914" s="3">
        <v>20120928</v>
      </c>
      <c r="B914">
        <v>1.8470729932198005E-2</v>
      </c>
    </row>
    <row r="915" spans="1:2" x14ac:dyDescent="0.3">
      <c r="A915" s="3">
        <v>20121008</v>
      </c>
      <c r="B915">
        <v>-8.8634115740614527E-3</v>
      </c>
    </row>
    <row r="916" spans="1:2" x14ac:dyDescent="0.3">
      <c r="A916" s="3">
        <v>20121009</v>
      </c>
      <c r="B916">
        <v>2.2983616963950126E-2</v>
      </c>
    </row>
    <row r="917" spans="1:2" x14ac:dyDescent="0.3">
      <c r="A917" s="3">
        <v>20121010</v>
      </c>
      <c r="B917">
        <v>3.6195650660868495E-3</v>
      </c>
    </row>
    <row r="918" spans="1:2" x14ac:dyDescent="0.3">
      <c r="A918" s="3">
        <v>20121011</v>
      </c>
      <c r="B918">
        <v>-1.0639225890376691E-2</v>
      </c>
    </row>
    <row r="919" spans="1:2" x14ac:dyDescent="0.3">
      <c r="A919" s="3">
        <v>20121012</v>
      </c>
      <c r="B919">
        <v>8.374474012939892E-5</v>
      </c>
    </row>
    <row r="920" spans="1:2" x14ac:dyDescent="0.3">
      <c r="A920" s="3">
        <v>20121015</v>
      </c>
      <c r="B920">
        <v>-4.4661350980966796E-3</v>
      </c>
    </row>
    <row r="921" spans="1:2" x14ac:dyDescent="0.3">
      <c r="A921" s="3">
        <v>20121016</v>
      </c>
      <c r="B921">
        <v>1.846789128844728E-3</v>
      </c>
    </row>
    <row r="922" spans="1:2" x14ac:dyDescent="0.3">
      <c r="A922" s="3">
        <v>20121017</v>
      </c>
      <c r="B922">
        <v>1.4365382239740487E-3</v>
      </c>
    </row>
    <row r="923" spans="1:2" x14ac:dyDescent="0.3">
      <c r="A923" s="3">
        <v>20121018</v>
      </c>
      <c r="B923">
        <v>1.5676948566371918E-2</v>
      </c>
    </row>
    <row r="924" spans="1:2" x14ac:dyDescent="0.3">
      <c r="A924" s="3">
        <v>20121019</v>
      </c>
      <c r="B924">
        <v>-1.8166922601129398E-3</v>
      </c>
    </row>
    <row r="925" spans="1:2" x14ac:dyDescent="0.3">
      <c r="A925" s="3">
        <v>20121022</v>
      </c>
      <c r="B925">
        <v>3.9252372537255109E-3</v>
      </c>
    </row>
    <row r="926" spans="1:2" x14ac:dyDescent="0.3">
      <c r="A926" s="3">
        <v>20121023</v>
      </c>
      <c r="B926">
        <v>-1.2436534592819792E-2</v>
      </c>
    </row>
    <row r="927" spans="1:2" x14ac:dyDescent="0.3">
      <c r="A927" s="3">
        <v>20121024</v>
      </c>
      <c r="B927">
        <v>-1.4928943300512865E-3</v>
      </c>
    </row>
    <row r="928" spans="1:2" x14ac:dyDescent="0.3">
      <c r="A928" s="3">
        <v>20121025</v>
      </c>
      <c r="B928">
        <v>-7.7943077009129391E-3</v>
      </c>
    </row>
    <row r="929" spans="1:2" x14ac:dyDescent="0.3">
      <c r="A929" s="3">
        <v>20121026</v>
      </c>
      <c r="B929">
        <v>-1.9052299156441244E-2</v>
      </c>
    </row>
    <row r="930" spans="1:2" x14ac:dyDescent="0.3">
      <c r="A930" s="3">
        <v>20121029</v>
      </c>
      <c r="B930">
        <v>-4.3940438814583649E-3</v>
      </c>
    </row>
    <row r="931" spans="1:2" x14ac:dyDescent="0.3">
      <c r="A931" s="3">
        <v>20121030</v>
      </c>
      <c r="B931">
        <v>1.4973482164353236E-3</v>
      </c>
    </row>
    <row r="932" spans="1:2" x14ac:dyDescent="0.3">
      <c r="A932" s="3">
        <v>20121031</v>
      </c>
      <c r="B932">
        <v>5.616803772089618E-3</v>
      </c>
    </row>
    <row r="933" spans="1:2" x14ac:dyDescent="0.3">
      <c r="A933" s="3">
        <v>20121101</v>
      </c>
      <c r="B933">
        <v>1.9068066625491431E-2</v>
      </c>
    </row>
    <row r="934" spans="1:2" x14ac:dyDescent="0.3">
      <c r="A934" s="3">
        <v>20121102</v>
      </c>
      <c r="B934">
        <v>4.5499820916374834E-3</v>
      </c>
    </row>
    <row r="935" spans="1:2" x14ac:dyDescent="0.3">
      <c r="A935" s="3">
        <v>20121105</v>
      </c>
      <c r="B935">
        <v>-2.6674573518064015E-3</v>
      </c>
    </row>
    <row r="936" spans="1:2" x14ac:dyDescent="0.3">
      <c r="A936" s="3">
        <v>20121106</v>
      </c>
      <c r="B936">
        <v>-4.8395263439157121E-3</v>
      </c>
    </row>
    <row r="937" spans="1:2" x14ac:dyDescent="0.3">
      <c r="A937" s="3">
        <v>20121107</v>
      </c>
      <c r="B937">
        <v>-1.8648414847627359E-3</v>
      </c>
    </row>
    <row r="938" spans="1:2" x14ac:dyDescent="0.3">
      <c r="A938" s="3">
        <v>20121108</v>
      </c>
      <c r="B938">
        <v>-1.9952602159301058E-2</v>
      </c>
    </row>
    <row r="939" spans="1:2" x14ac:dyDescent="0.3">
      <c r="A939" s="3">
        <v>20121109</v>
      </c>
      <c r="B939">
        <v>-2.470873436498322E-3</v>
      </c>
    </row>
    <row r="940" spans="1:2" x14ac:dyDescent="0.3">
      <c r="A940" s="3">
        <v>20121112</v>
      </c>
      <c r="B940">
        <v>5.1939665254048251E-3</v>
      </c>
    </row>
    <row r="941" spans="1:2" x14ac:dyDescent="0.3">
      <c r="A941" s="3">
        <v>20121113</v>
      </c>
      <c r="B941">
        <v>-1.8214535155165135E-2</v>
      </c>
    </row>
    <row r="942" spans="1:2" x14ac:dyDescent="0.3">
      <c r="A942" s="3">
        <v>20121114</v>
      </c>
      <c r="B942">
        <v>4.3781831522611281E-3</v>
      </c>
    </row>
    <row r="943" spans="1:2" x14ac:dyDescent="0.3">
      <c r="A943" s="3">
        <v>20121115</v>
      </c>
      <c r="B943">
        <v>-1.4310089541656024E-2</v>
      </c>
    </row>
    <row r="944" spans="1:2" x14ac:dyDescent="0.3">
      <c r="A944" s="3">
        <v>20121116</v>
      </c>
      <c r="B944">
        <v>-7.0798609718963901E-3</v>
      </c>
    </row>
    <row r="945" spans="1:2" x14ac:dyDescent="0.3">
      <c r="A945" s="3">
        <v>20121119</v>
      </c>
      <c r="B945">
        <v>-2.3051691065012481E-4</v>
      </c>
    </row>
    <row r="946" spans="1:2" x14ac:dyDescent="0.3">
      <c r="A946" s="3">
        <v>20121120</v>
      </c>
      <c r="B946">
        <v>-4.4831760320067637E-3</v>
      </c>
    </row>
    <row r="947" spans="1:2" x14ac:dyDescent="0.3">
      <c r="A947" s="3">
        <v>20121121</v>
      </c>
      <c r="B947">
        <v>1.3020882569813264E-2</v>
      </c>
    </row>
    <row r="948" spans="1:2" x14ac:dyDescent="0.3">
      <c r="A948" s="3">
        <v>20121122</v>
      </c>
      <c r="B948">
        <v>-9.1833620094678992E-3</v>
      </c>
    </row>
    <row r="949" spans="1:2" x14ac:dyDescent="0.3">
      <c r="A949" s="3">
        <v>20121123</v>
      </c>
      <c r="B949">
        <v>6.1160651391352072E-3</v>
      </c>
    </row>
    <row r="950" spans="1:2" x14ac:dyDescent="0.3">
      <c r="A950" s="3">
        <v>20121126</v>
      </c>
      <c r="B950">
        <v>-8.7167757758820352E-3</v>
      </c>
    </row>
    <row r="951" spans="1:2" x14ac:dyDescent="0.3">
      <c r="A951" s="3">
        <v>20121127</v>
      </c>
      <c r="B951">
        <v>-1.723075542880359E-2</v>
      </c>
    </row>
    <row r="952" spans="1:2" x14ac:dyDescent="0.3">
      <c r="A952" s="3">
        <v>20121128</v>
      </c>
      <c r="B952">
        <v>-1.2833247853084262E-2</v>
      </c>
    </row>
    <row r="953" spans="1:2" x14ac:dyDescent="0.3">
      <c r="A953" s="3">
        <v>20121129</v>
      </c>
      <c r="B953">
        <v>-7.0437216093446331E-3</v>
      </c>
    </row>
    <row r="954" spans="1:2" x14ac:dyDescent="0.3">
      <c r="A954" s="3">
        <v>20121130</v>
      </c>
      <c r="B954">
        <v>1.224883415916711E-2</v>
      </c>
    </row>
    <row r="955" spans="1:2" x14ac:dyDescent="0.3">
      <c r="A955" s="3">
        <v>20121203</v>
      </c>
      <c r="B955">
        <v>-1.660626715696456E-2</v>
      </c>
    </row>
    <row r="956" spans="1:2" x14ac:dyDescent="0.3">
      <c r="A956" s="3">
        <v>20121204</v>
      </c>
      <c r="B956">
        <v>1.1126489341491297E-2</v>
      </c>
    </row>
    <row r="957" spans="1:2" x14ac:dyDescent="0.3">
      <c r="A957" s="3">
        <v>20121205</v>
      </c>
      <c r="B957">
        <v>3.609715674525793E-2</v>
      </c>
    </row>
    <row r="958" spans="1:2" x14ac:dyDescent="0.3">
      <c r="A958" s="3">
        <v>20121206</v>
      </c>
      <c r="B958">
        <v>-1.6379875235640329E-3</v>
      </c>
    </row>
    <row r="959" spans="1:2" x14ac:dyDescent="0.3">
      <c r="A959" s="3">
        <v>20121207</v>
      </c>
      <c r="B959">
        <v>2.0329147166814776E-2</v>
      </c>
    </row>
    <row r="960" spans="1:2" x14ac:dyDescent="0.3">
      <c r="A960" s="3">
        <v>20121210</v>
      </c>
      <c r="B960">
        <v>1.2384029492815252E-2</v>
      </c>
    </row>
    <row r="961" spans="1:2" x14ac:dyDescent="0.3">
      <c r="A961" s="3">
        <v>20121211</v>
      </c>
      <c r="B961">
        <v>-5.8033169298477016E-3</v>
      </c>
    </row>
    <row r="962" spans="1:2" x14ac:dyDescent="0.3">
      <c r="A962" s="3">
        <v>20121212</v>
      </c>
      <c r="B962">
        <v>3.2203879975412075E-3</v>
      </c>
    </row>
    <row r="963" spans="1:2" x14ac:dyDescent="0.3">
      <c r="A963" s="3">
        <v>20121213</v>
      </c>
      <c r="B963">
        <v>-1.156037008111177E-2</v>
      </c>
    </row>
    <row r="964" spans="1:2" x14ac:dyDescent="0.3">
      <c r="A964" s="3">
        <v>20121214</v>
      </c>
      <c r="B964">
        <v>4.8482375928819543E-2</v>
      </c>
    </row>
    <row r="965" spans="1:2" x14ac:dyDescent="0.3">
      <c r="A965" s="3">
        <v>20121217</v>
      </c>
      <c r="B965">
        <v>5.4603568393349899E-3</v>
      </c>
    </row>
    <row r="966" spans="1:2" x14ac:dyDescent="0.3">
      <c r="A966" s="3">
        <v>20121218</v>
      </c>
      <c r="B966">
        <v>6.9797747323185888E-5</v>
      </c>
    </row>
    <row r="967" spans="1:2" x14ac:dyDescent="0.3">
      <c r="A967" s="3">
        <v>20121219</v>
      </c>
      <c r="B967">
        <v>1.9012164057838898E-3</v>
      </c>
    </row>
    <row r="968" spans="1:2" x14ac:dyDescent="0.3">
      <c r="A968" s="3">
        <v>20121220</v>
      </c>
      <c r="B968">
        <v>5.177484579878433E-3</v>
      </c>
    </row>
    <row r="969" spans="1:2" x14ac:dyDescent="0.3">
      <c r="A969" s="3">
        <v>20121221</v>
      </c>
      <c r="B969">
        <v>-4.7157762435470207E-3</v>
      </c>
    </row>
    <row r="970" spans="1:2" x14ac:dyDescent="0.3">
      <c r="A970" s="3">
        <v>20121224</v>
      </c>
      <c r="B970">
        <v>4.2237331808034906E-3</v>
      </c>
    </row>
    <row r="971" spans="1:2" x14ac:dyDescent="0.3">
      <c r="A971" s="3">
        <v>20121225</v>
      </c>
      <c r="B971">
        <v>2.6989930143752838E-2</v>
      </c>
    </row>
    <row r="972" spans="1:2" x14ac:dyDescent="0.3">
      <c r="A972" s="3">
        <v>20121226</v>
      </c>
      <c r="B972">
        <v>5.7472503583415602E-3</v>
      </c>
    </row>
    <row r="973" spans="1:2" x14ac:dyDescent="0.3">
      <c r="A973" s="3">
        <v>20121227</v>
      </c>
      <c r="B973">
        <v>-6.1625212985509936E-3</v>
      </c>
    </row>
    <row r="974" spans="1:2" x14ac:dyDescent="0.3">
      <c r="A974" s="3">
        <v>20121228</v>
      </c>
      <c r="B974">
        <v>1.3735752706234283E-2</v>
      </c>
    </row>
    <row r="975" spans="1:2" x14ac:dyDescent="0.3">
      <c r="A975" s="3">
        <v>20121231</v>
      </c>
      <c r="B975">
        <v>1.6214494599994245E-2</v>
      </c>
    </row>
    <row r="976" spans="1:2" x14ac:dyDescent="0.3">
      <c r="A976" s="3">
        <v>20130104</v>
      </c>
      <c r="B976">
        <v>-7.6758010759159223E-4</v>
      </c>
    </row>
    <row r="977" spans="1:2" x14ac:dyDescent="0.3">
      <c r="A977" s="3">
        <v>20130107</v>
      </c>
      <c r="B977">
        <v>5.633473786551324E-3</v>
      </c>
    </row>
    <row r="978" spans="1:2" x14ac:dyDescent="0.3">
      <c r="A978" s="3">
        <v>20130108</v>
      </c>
      <c r="B978">
        <v>-5.9578855382247387E-4</v>
      </c>
    </row>
    <row r="979" spans="1:2" x14ac:dyDescent="0.3">
      <c r="A979" s="3">
        <v>20130109</v>
      </c>
      <c r="B979">
        <v>7.8893333000618071E-4</v>
      </c>
    </row>
    <row r="980" spans="1:2" x14ac:dyDescent="0.3">
      <c r="A980" s="3">
        <v>20130110</v>
      </c>
      <c r="B980">
        <v>2.8226193456675208E-3</v>
      </c>
    </row>
    <row r="981" spans="1:2" x14ac:dyDescent="0.3">
      <c r="A981" s="3">
        <v>20130111</v>
      </c>
      <c r="B981">
        <v>-2.0238137001492906E-2</v>
      </c>
    </row>
    <row r="982" spans="1:2" x14ac:dyDescent="0.3">
      <c r="A982" s="3">
        <v>20130114</v>
      </c>
      <c r="B982">
        <v>3.7290974375838948E-2</v>
      </c>
    </row>
    <row r="983" spans="1:2" x14ac:dyDescent="0.3">
      <c r="A983" s="3">
        <v>20130115</v>
      </c>
      <c r="B983">
        <v>9.8713325176202904E-3</v>
      </c>
    </row>
    <row r="984" spans="1:2" x14ac:dyDescent="0.3">
      <c r="A984" s="3">
        <v>20130116</v>
      </c>
      <c r="B984">
        <v>-5.5725392487028236E-3</v>
      </c>
    </row>
    <row r="985" spans="1:2" x14ac:dyDescent="0.3">
      <c r="A985" s="3">
        <v>20130117</v>
      </c>
      <c r="B985">
        <v>-1.0110606976809322E-2</v>
      </c>
    </row>
    <row r="986" spans="1:2" x14ac:dyDescent="0.3">
      <c r="A986" s="3">
        <v>20130118</v>
      </c>
      <c r="B986">
        <v>1.6695440283535756E-2</v>
      </c>
    </row>
    <row r="987" spans="1:2" x14ac:dyDescent="0.3">
      <c r="A987" s="3">
        <v>20130121</v>
      </c>
      <c r="B987">
        <v>6.3452862309012481E-3</v>
      </c>
    </row>
    <row r="988" spans="1:2" x14ac:dyDescent="0.3">
      <c r="A988" s="3">
        <v>20130122</v>
      </c>
      <c r="B988">
        <v>-7.8107546892534074E-3</v>
      </c>
    </row>
    <row r="989" spans="1:2" x14ac:dyDescent="0.3">
      <c r="A989" s="3">
        <v>20130123</v>
      </c>
      <c r="B989">
        <v>3.5543815731400308E-3</v>
      </c>
    </row>
    <row r="990" spans="1:2" x14ac:dyDescent="0.3">
      <c r="A990" s="3">
        <v>20130124</v>
      </c>
      <c r="B990">
        <v>-1.2095306421488927E-2</v>
      </c>
    </row>
    <row r="991" spans="1:2" x14ac:dyDescent="0.3">
      <c r="A991" s="3">
        <v>20130125</v>
      </c>
      <c r="B991">
        <v>-3.6987102079645284E-3</v>
      </c>
    </row>
    <row r="992" spans="1:2" x14ac:dyDescent="0.3">
      <c r="A992" s="3">
        <v>20130128</v>
      </c>
      <c r="B992">
        <v>2.98864649199162E-2</v>
      </c>
    </row>
    <row r="993" spans="1:2" x14ac:dyDescent="0.3">
      <c r="A993" s="3">
        <v>20130129</v>
      </c>
      <c r="B993">
        <v>9.1495373325085616E-3</v>
      </c>
    </row>
    <row r="994" spans="1:2" x14ac:dyDescent="0.3">
      <c r="A994" s="3">
        <v>20130130</v>
      </c>
      <c r="B994">
        <v>4.888002945094394E-3</v>
      </c>
    </row>
    <row r="995" spans="1:2" x14ac:dyDescent="0.3">
      <c r="A995" s="3">
        <v>20130131</v>
      </c>
      <c r="B995">
        <v>-1.8816283537730349E-3</v>
      </c>
    </row>
    <row r="996" spans="1:2" x14ac:dyDescent="0.3">
      <c r="A996" s="3">
        <v>20130201</v>
      </c>
      <c r="B996">
        <v>1.8087041893470879E-2</v>
      </c>
    </row>
    <row r="997" spans="1:2" x14ac:dyDescent="0.3">
      <c r="A997" s="3">
        <v>20130204</v>
      </c>
      <c r="B997">
        <v>-1.5396380773402552E-4</v>
      </c>
    </row>
    <row r="998" spans="1:2" x14ac:dyDescent="0.3">
      <c r="A998" s="3">
        <v>20130205</v>
      </c>
      <c r="B998">
        <v>9.006051772757484E-3</v>
      </c>
    </row>
    <row r="999" spans="1:2" x14ac:dyDescent="0.3">
      <c r="A999" s="3">
        <v>20130206</v>
      </c>
      <c r="B999">
        <v>2.6675886254898806E-3</v>
      </c>
    </row>
    <row r="1000" spans="1:2" x14ac:dyDescent="0.3">
      <c r="A1000" s="3">
        <v>20130207</v>
      </c>
      <c r="B1000">
        <v>-3.6354309197655921E-3</v>
      </c>
    </row>
    <row r="1001" spans="1:2" x14ac:dyDescent="0.3">
      <c r="A1001" s="3">
        <v>20130208</v>
      </c>
      <c r="B1001">
        <v>6.5461520061382839E-3</v>
      </c>
    </row>
    <row r="1002" spans="1:2" x14ac:dyDescent="0.3">
      <c r="A1002" s="3">
        <v>20130218</v>
      </c>
      <c r="B1002">
        <v>-8.3557213285588849E-3</v>
      </c>
    </row>
    <row r="1003" spans="1:2" x14ac:dyDescent="0.3">
      <c r="A1003" s="3">
        <v>20130219</v>
      </c>
      <c r="B1003">
        <v>-1.879999244208741E-2</v>
      </c>
    </row>
    <row r="1004" spans="1:2" x14ac:dyDescent="0.3">
      <c r="A1004" s="3">
        <v>20130220</v>
      </c>
      <c r="B1004">
        <v>9.6582526178827788E-3</v>
      </c>
    </row>
    <row r="1005" spans="1:2" x14ac:dyDescent="0.3">
      <c r="A1005" s="3">
        <v>20130221</v>
      </c>
      <c r="B1005">
        <v>-3.0954831630255919E-2</v>
      </c>
    </row>
    <row r="1006" spans="1:2" x14ac:dyDescent="0.3">
      <c r="A1006" s="3">
        <v>20130222</v>
      </c>
      <c r="B1006">
        <v>-4.8765062355379252E-3</v>
      </c>
    </row>
    <row r="1007" spans="1:2" x14ac:dyDescent="0.3">
      <c r="A1007" s="3">
        <v>20130225</v>
      </c>
      <c r="B1007">
        <v>5.0602776609391942E-3</v>
      </c>
    </row>
    <row r="1008" spans="1:2" x14ac:dyDescent="0.3">
      <c r="A1008" s="3">
        <v>20130226</v>
      </c>
      <c r="B1008">
        <v>-1.4536669488376175E-2</v>
      </c>
    </row>
    <row r="1009" spans="1:2" x14ac:dyDescent="0.3">
      <c r="A1009" s="3">
        <v>20130227</v>
      </c>
      <c r="B1009">
        <v>8.2355490160774814E-3</v>
      </c>
    </row>
    <row r="1010" spans="1:2" x14ac:dyDescent="0.3">
      <c r="A1010" s="3">
        <v>20130228</v>
      </c>
      <c r="B1010">
        <v>2.7998265004116174E-2</v>
      </c>
    </row>
    <row r="1011" spans="1:2" x14ac:dyDescent="0.3">
      <c r="A1011" s="3">
        <v>20130301</v>
      </c>
      <c r="B1011">
        <v>1.3065872032163028E-3</v>
      </c>
    </row>
    <row r="1012" spans="1:2" x14ac:dyDescent="0.3">
      <c r="A1012" s="3">
        <v>20130304</v>
      </c>
      <c r="B1012">
        <v>-4.3643485257460313E-2</v>
      </c>
    </row>
    <row r="1013" spans="1:2" x14ac:dyDescent="0.3">
      <c r="A1013" s="3">
        <v>20130305</v>
      </c>
      <c r="B1013">
        <v>2.8439109971309939E-2</v>
      </c>
    </row>
    <row r="1014" spans="1:2" x14ac:dyDescent="0.3">
      <c r="A1014" s="3">
        <v>20130306</v>
      </c>
      <c r="B1014">
        <v>1.1653054590354595E-2</v>
      </c>
    </row>
    <row r="1015" spans="1:2" x14ac:dyDescent="0.3">
      <c r="A1015" s="3">
        <v>20130307</v>
      </c>
      <c r="B1015">
        <v>-1.1718003433731417E-2</v>
      </c>
    </row>
    <row r="1016" spans="1:2" x14ac:dyDescent="0.3">
      <c r="A1016" s="3">
        <v>20130308</v>
      </c>
      <c r="B1016">
        <v>-6.222628635831895E-3</v>
      </c>
    </row>
    <row r="1017" spans="1:2" x14ac:dyDescent="0.3">
      <c r="A1017" s="3">
        <v>20130311</v>
      </c>
      <c r="B1017">
        <v>-4.2119142534984277E-3</v>
      </c>
    </row>
    <row r="1018" spans="1:2" x14ac:dyDescent="0.3">
      <c r="A1018" s="3">
        <v>20130312</v>
      </c>
      <c r="B1018">
        <v>-1.6782485789130441E-2</v>
      </c>
    </row>
    <row r="1019" spans="1:2" x14ac:dyDescent="0.3">
      <c r="A1019" s="3">
        <v>20130313</v>
      </c>
      <c r="B1019">
        <v>-1.0568293376977178E-2</v>
      </c>
    </row>
    <row r="1020" spans="1:2" x14ac:dyDescent="0.3">
      <c r="A1020" s="3">
        <v>20130314</v>
      </c>
      <c r="B1020">
        <v>3.1100779941573009E-3</v>
      </c>
    </row>
    <row r="1021" spans="1:2" x14ac:dyDescent="0.3">
      <c r="A1021" s="3">
        <v>20130315</v>
      </c>
      <c r="B1021">
        <v>2.1217771056771806E-3</v>
      </c>
    </row>
    <row r="1022" spans="1:2" x14ac:dyDescent="0.3">
      <c r="A1022" s="3">
        <v>20130318</v>
      </c>
      <c r="B1022">
        <v>-1.4243398439079513E-2</v>
      </c>
    </row>
    <row r="1023" spans="1:2" x14ac:dyDescent="0.3">
      <c r="A1023" s="3">
        <v>20130319</v>
      </c>
      <c r="B1023">
        <v>7.7139681794111681E-3</v>
      </c>
    </row>
    <row r="1024" spans="1:2" x14ac:dyDescent="0.3">
      <c r="A1024" s="3">
        <v>20130320</v>
      </c>
      <c r="B1024">
        <v>3.1909797820595776E-2</v>
      </c>
    </row>
    <row r="1025" spans="1:2" x14ac:dyDescent="0.3">
      <c r="A1025" s="3">
        <v>20130321</v>
      </c>
      <c r="B1025">
        <v>3.9032283409947688E-3</v>
      </c>
    </row>
    <row r="1026" spans="1:2" x14ac:dyDescent="0.3">
      <c r="A1026" s="3">
        <v>20130322</v>
      </c>
      <c r="B1026">
        <v>1.9527041497664488E-3</v>
      </c>
    </row>
    <row r="1027" spans="1:2" x14ac:dyDescent="0.3">
      <c r="A1027" s="3">
        <v>20130325</v>
      </c>
      <c r="B1027">
        <v>-2.2708279337982917E-3</v>
      </c>
    </row>
    <row r="1028" spans="1:2" x14ac:dyDescent="0.3">
      <c r="A1028" s="3">
        <v>20130326</v>
      </c>
      <c r="B1028">
        <v>-1.2765299507424333E-2</v>
      </c>
    </row>
    <row r="1029" spans="1:2" x14ac:dyDescent="0.3">
      <c r="A1029" s="3">
        <v>20130327</v>
      </c>
      <c r="B1029">
        <v>3.0821963261837837E-3</v>
      </c>
    </row>
    <row r="1030" spans="1:2" x14ac:dyDescent="0.3">
      <c r="A1030" s="3">
        <v>20130328</v>
      </c>
      <c r="B1030">
        <v>-3.1761311179540841E-2</v>
      </c>
    </row>
    <row r="1031" spans="1:2" x14ac:dyDescent="0.3">
      <c r="A1031" s="3">
        <v>20130329</v>
      </c>
      <c r="B1031">
        <v>-1.3939029727373375E-3</v>
      </c>
    </row>
    <row r="1032" spans="1:2" x14ac:dyDescent="0.3">
      <c r="A1032" s="3">
        <v>20130401</v>
      </c>
      <c r="B1032">
        <v>1.0492813261111511E-3</v>
      </c>
    </row>
    <row r="1033" spans="1:2" x14ac:dyDescent="0.3">
      <c r="A1033" s="3">
        <v>20130402</v>
      </c>
      <c r="B1033">
        <v>-4.9938141229384225E-3</v>
      </c>
    </row>
    <row r="1034" spans="1:2" x14ac:dyDescent="0.3">
      <c r="A1034" s="3">
        <v>20130403</v>
      </c>
      <c r="B1034">
        <v>-3.0109143067545974E-3</v>
      </c>
    </row>
    <row r="1035" spans="1:2" x14ac:dyDescent="0.3">
      <c r="A1035" s="3">
        <v>20130408</v>
      </c>
      <c r="B1035">
        <v>-2.4994470554755566E-3</v>
      </c>
    </row>
    <row r="1036" spans="1:2" x14ac:dyDescent="0.3">
      <c r="A1036" s="3">
        <v>20130409</v>
      </c>
      <c r="B1036">
        <v>7.5962211614541975E-3</v>
      </c>
    </row>
    <row r="1037" spans="1:2" x14ac:dyDescent="0.3">
      <c r="A1037" s="3">
        <v>20130410</v>
      </c>
      <c r="B1037">
        <v>-1.7478005101150274E-3</v>
      </c>
    </row>
    <row r="1038" spans="1:2" x14ac:dyDescent="0.3">
      <c r="A1038" s="3">
        <v>20130411</v>
      </c>
      <c r="B1038">
        <v>-3.2211853110378774E-3</v>
      </c>
    </row>
    <row r="1039" spans="1:2" x14ac:dyDescent="0.3">
      <c r="A1039" s="3">
        <v>20130412</v>
      </c>
      <c r="B1039">
        <v>-6.7911375551560349E-3</v>
      </c>
    </row>
    <row r="1040" spans="1:2" x14ac:dyDescent="0.3">
      <c r="A1040" s="3">
        <v>20130415</v>
      </c>
      <c r="B1040">
        <v>-1.1133859857164974E-2</v>
      </c>
    </row>
    <row r="1041" spans="1:2" x14ac:dyDescent="0.3">
      <c r="A1041" s="3">
        <v>20130416</v>
      </c>
      <c r="B1041">
        <v>9.7047230423776831E-3</v>
      </c>
    </row>
    <row r="1042" spans="1:2" x14ac:dyDescent="0.3">
      <c r="A1042" s="3">
        <v>20130417</v>
      </c>
      <c r="B1042">
        <v>1.7274828875677439E-3</v>
      </c>
    </row>
    <row r="1043" spans="1:2" x14ac:dyDescent="0.3">
      <c r="A1043" s="3">
        <v>20130418</v>
      </c>
      <c r="B1043">
        <v>2.7291062125136545E-3</v>
      </c>
    </row>
    <row r="1044" spans="1:2" x14ac:dyDescent="0.3">
      <c r="A1044" s="3">
        <v>20130419</v>
      </c>
      <c r="B1044">
        <v>2.6357744057092125E-2</v>
      </c>
    </row>
    <row r="1045" spans="1:2" x14ac:dyDescent="0.3">
      <c r="A1045" s="3">
        <v>20130422</v>
      </c>
      <c r="B1045">
        <v>2.0082121049380675E-4</v>
      </c>
    </row>
    <row r="1046" spans="1:2" x14ac:dyDescent="0.3">
      <c r="A1046" s="3">
        <v>20130423</v>
      </c>
      <c r="B1046">
        <v>-3.0880168170839051E-2</v>
      </c>
    </row>
    <row r="1047" spans="1:2" x14ac:dyDescent="0.3">
      <c r="A1047" s="3">
        <v>20130424</v>
      </c>
      <c r="B1047">
        <v>1.910075449857418E-2</v>
      </c>
    </row>
    <row r="1048" spans="1:2" x14ac:dyDescent="0.3">
      <c r="A1048" s="3">
        <v>20130425</v>
      </c>
      <c r="B1048">
        <v>-1.2083802771982177E-2</v>
      </c>
    </row>
    <row r="1049" spans="1:2" x14ac:dyDescent="0.3">
      <c r="A1049" s="3">
        <v>20130426</v>
      </c>
      <c r="B1049">
        <v>-1.0706195250644979E-2</v>
      </c>
    </row>
    <row r="1050" spans="1:2" x14ac:dyDescent="0.3">
      <c r="A1050" s="3">
        <v>20130502</v>
      </c>
      <c r="B1050">
        <v>1.8232208676425277E-3</v>
      </c>
    </row>
    <row r="1051" spans="1:2" x14ac:dyDescent="0.3">
      <c r="A1051" s="3">
        <v>20130503</v>
      </c>
      <c r="B1051">
        <v>1.8239787520079265E-2</v>
      </c>
    </row>
    <row r="1052" spans="1:2" x14ac:dyDescent="0.3">
      <c r="A1052" s="3">
        <v>20130506</v>
      </c>
      <c r="B1052">
        <v>1.4643976406508719E-2</v>
      </c>
    </row>
    <row r="1053" spans="1:2" x14ac:dyDescent="0.3">
      <c r="A1053" s="3">
        <v>20130507</v>
      </c>
      <c r="B1053">
        <v>1.6971030218753125E-3</v>
      </c>
    </row>
    <row r="1054" spans="1:2" x14ac:dyDescent="0.3">
      <c r="A1054" s="3">
        <v>20130508</v>
      </c>
      <c r="B1054">
        <v>6.0811095121477976E-3</v>
      </c>
    </row>
    <row r="1055" spans="1:2" x14ac:dyDescent="0.3">
      <c r="A1055" s="3">
        <v>20130509</v>
      </c>
      <c r="B1055">
        <v>-4.3108467113229798E-3</v>
      </c>
    </row>
    <row r="1056" spans="1:2" x14ac:dyDescent="0.3">
      <c r="A1056" s="3">
        <v>20130510</v>
      </c>
      <c r="B1056">
        <v>5.4149125495317474E-3</v>
      </c>
    </row>
    <row r="1057" spans="1:2" x14ac:dyDescent="0.3">
      <c r="A1057" s="3">
        <v>20130513</v>
      </c>
      <c r="B1057">
        <v>-2.0892589163660213E-3</v>
      </c>
    </row>
    <row r="1058" spans="1:2" x14ac:dyDescent="0.3">
      <c r="A1058" s="3">
        <v>20130514</v>
      </c>
      <c r="B1058">
        <v>-1.3931317716101344E-2</v>
      </c>
    </row>
    <row r="1059" spans="1:2" x14ac:dyDescent="0.3">
      <c r="A1059" s="3">
        <v>20130515</v>
      </c>
      <c r="B1059">
        <v>7.4480558563432275E-3</v>
      </c>
    </row>
    <row r="1060" spans="1:2" x14ac:dyDescent="0.3">
      <c r="A1060" s="3">
        <v>20130516</v>
      </c>
      <c r="B1060">
        <v>1.6783926916992709E-2</v>
      </c>
    </row>
    <row r="1061" spans="1:2" x14ac:dyDescent="0.3">
      <c r="A1061" s="3">
        <v>20130517</v>
      </c>
      <c r="B1061">
        <v>1.5454431510487643E-2</v>
      </c>
    </row>
    <row r="1062" spans="1:2" x14ac:dyDescent="0.3">
      <c r="A1062" s="3">
        <v>20130520</v>
      </c>
      <c r="B1062">
        <v>8.4364046731333353E-3</v>
      </c>
    </row>
    <row r="1063" spans="1:2" x14ac:dyDescent="0.3">
      <c r="A1063" s="3">
        <v>20130521</v>
      </c>
      <c r="B1063">
        <v>4.7469819750685094E-3</v>
      </c>
    </row>
    <row r="1064" spans="1:2" x14ac:dyDescent="0.3">
      <c r="A1064" s="3">
        <v>20130522</v>
      </c>
      <c r="B1064">
        <v>-9.1461705003470506E-4</v>
      </c>
    </row>
    <row r="1065" spans="1:2" x14ac:dyDescent="0.3">
      <c r="A1065" s="3">
        <v>20130523</v>
      </c>
      <c r="B1065">
        <v>-1.1908325537885789E-2</v>
      </c>
    </row>
    <row r="1066" spans="1:2" x14ac:dyDescent="0.3">
      <c r="A1066" s="3">
        <v>20130524</v>
      </c>
      <c r="B1066">
        <v>8.156221812408937E-3</v>
      </c>
    </row>
    <row r="1067" spans="1:2" x14ac:dyDescent="0.3">
      <c r="A1067" s="3">
        <v>20130527</v>
      </c>
      <c r="B1067">
        <v>3.3246259026795677E-3</v>
      </c>
    </row>
    <row r="1068" spans="1:2" x14ac:dyDescent="0.3">
      <c r="A1068" s="3">
        <v>20130528</v>
      </c>
      <c r="B1068">
        <v>1.3513600741535736E-2</v>
      </c>
    </row>
    <row r="1069" spans="1:2" x14ac:dyDescent="0.3">
      <c r="A1069" s="3">
        <v>20130529</v>
      </c>
      <c r="B1069">
        <v>1.3511426437877727E-3</v>
      </c>
    </row>
    <row r="1070" spans="1:2" x14ac:dyDescent="0.3">
      <c r="A1070" s="3">
        <v>20130530</v>
      </c>
      <c r="B1070">
        <v>-1.6698743348804168E-3</v>
      </c>
    </row>
    <row r="1071" spans="1:2" x14ac:dyDescent="0.3">
      <c r="A1071" s="3">
        <v>20130531</v>
      </c>
      <c r="B1071">
        <v>-9.3374408346836857E-3</v>
      </c>
    </row>
    <row r="1072" spans="1:2" x14ac:dyDescent="0.3">
      <c r="A1072" s="3">
        <v>20130603</v>
      </c>
      <c r="B1072">
        <v>-1.684253037957717E-3</v>
      </c>
    </row>
    <row r="1073" spans="1:2" x14ac:dyDescent="0.3">
      <c r="A1073" s="3">
        <v>20130604</v>
      </c>
      <c r="B1073">
        <v>-1.5394173951749912E-2</v>
      </c>
    </row>
    <row r="1074" spans="1:2" x14ac:dyDescent="0.3">
      <c r="A1074" s="3">
        <v>20130605</v>
      </c>
      <c r="B1074">
        <v>-1.2692385321200206E-4</v>
      </c>
    </row>
    <row r="1075" spans="1:2" x14ac:dyDescent="0.3">
      <c r="A1075" s="3">
        <v>20130606</v>
      </c>
      <c r="B1075">
        <v>-1.351877909926924E-2</v>
      </c>
    </row>
    <row r="1076" spans="1:2" x14ac:dyDescent="0.3">
      <c r="A1076" s="3">
        <v>20130607</v>
      </c>
      <c r="B1076">
        <v>-1.6967792303238083E-2</v>
      </c>
    </row>
    <row r="1077" spans="1:2" x14ac:dyDescent="0.3">
      <c r="A1077" s="3">
        <v>20130613</v>
      </c>
      <c r="B1077">
        <v>-3.1038973307063178E-2</v>
      </c>
    </row>
    <row r="1078" spans="1:2" x14ac:dyDescent="0.3">
      <c r="A1078" s="3">
        <v>20130614</v>
      </c>
      <c r="B1078">
        <v>1.0378548214916128E-2</v>
      </c>
    </row>
    <row r="1079" spans="1:2" x14ac:dyDescent="0.3">
      <c r="A1079" s="3">
        <v>20130617</v>
      </c>
      <c r="B1079">
        <v>-3.2809696866108462E-3</v>
      </c>
    </row>
    <row r="1080" spans="1:2" x14ac:dyDescent="0.3">
      <c r="A1080" s="3">
        <v>20130618</v>
      </c>
      <c r="B1080">
        <v>6.0313964523843744E-3</v>
      </c>
    </row>
    <row r="1081" spans="1:2" x14ac:dyDescent="0.3">
      <c r="A1081" s="3">
        <v>20130619</v>
      </c>
      <c r="B1081">
        <v>-6.7255250342805883E-3</v>
      </c>
    </row>
    <row r="1082" spans="1:2" x14ac:dyDescent="0.3">
      <c r="A1082" s="3">
        <v>20130620</v>
      </c>
      <c r="B1082">
        <v>-3.2842255314437518E-2</v>
      </c>
    </row>
    <row r="1083" spans="1:2" x14ac:dyDescent="0.3">
      <c r="A1083" s="3">
        <v>20130621</v>
      </c>
      <c r="B1083">
        <v>-2.0791909900770289E-3</v>
      </c>
    </row>
    <row r="1084" spans="1:2" x14ac:dyDescent="0.3">
      <c r="A1084" s="3">
        <v>20130624</v>
      </c>
      <c r="B1084">
        <v>-6.2718631901132249E-2</v>
      </c>
    </row>
    <row r="1085" spans="1:2" x14ac:dyDescent="0.3">
      <c r="A1085" s="3">
        <v>20130625</v>
      </c>
      <c r="B1085">
        <v>-2.9056603196264685E-3</v>
      </c>
    </row>
    <row r="1086" spans="1:2" x14ac:dyDescent="0.3">
      <c r="A1086" s="3">
        <v>20130626</v>
      </c>
      <c r="B1086">
        <v>6.9602275451627893E-3</v>
      </c>
    </row>
    <row r="1087" spans="1:2" x14ac:dyDescent="0.3">
      <c r="A1087" s="3">
        <v>20130627</v>
      </c>
      <c r="B1087">
        <v>-6.0260561502418764E-3</v>
      </c>
    </row>
    <row r="1088" spans="1:2" x14ac:dyDescent="0.3">
      <c r="A1088" s="3">
        <v>20130628</v>
      </c>
      <c r="B1088">
        <v>1.4804844706262088E-2</v>
      </c>
    </row>
    <row r="1089" spans="1:2" x14ac:dyDescent="0.3">
      <c r="A1089" s="3">
        <v>20130701</v>
      </c>
      <c r="B1089">
        <v>1.0056984543664882E-2</v>
      </c>
    </row>
    <row r="1090" spans="1:2" x14ac:dyDescent="0.3">
      <c r="A1090" s="3">
        <v>20130702</v>
      </c>
      <c r="B1090">
        <v>7.096544790302195E-3</v>
      </c>
    </row>
    <row r="1091" spans="1:2" x14ac:dyDescent="0.3">
      <c r="A1091" s="3">
        <v>20130703</v>
      </c>
      <c r="B1091">
        <v>-4.9325770988976059E-3</v>
      </c>
    </row>
    <row r="1092" spans="1:2" x14ac:dyDescent="0.3">
      <c r="A1092" s="3">
        <v>20130704</v>
      </c>
      <c r="B1092">
        <v>8.4772417344001205E-3</v>
      </c>
    </row>
    <row r="1093" spans="1:2" x14ac:dyDescent="0.3">
      <c r="A1093" s="3">
        <v>20130705</v>
      </c>
      <c r="B1093">
        <v>5.8269538978805713E-4</v>
      </c>
    </row>
    <row r="1094" spans="1:2" x14ac:dyDescent="0.3">
      <c r="A1094" s="3">
        <v>20130708</v>
      </c>
      <c r="B1094">
        <v>-3.0290649284478555E-2</v>
      </c>
    </row>
    <row r="1095" spans="1:2" x14ac:dyDescent="0.3">
      <c r="A1095" s="3">
        <v>20130709</v>
      </c>
      <c r="B1095">
        <v>1.2338857984548479E-3</v>
      </c>
    </row>
    <row r="1096" spans="1:2" x14ac:dyDescent="0.3">
      <c r="A1096" s="3">
        <v>20130710</v>
      </c>
      <c r="B1096">
        <v>2.9221831448543512E-2</v>
      </c>
    </row>
    <row r="1097" spans="1:2" x14ac:dyDescent="0.3">
      <c r="A1097" s="3">
        <v>20130711</v>
      </c>
      <c r="B1097">
        <v>4.3145856713795672E-2</v>
      </c>
    </row>
    <row r="1098" spans="1:2" x14ac:dyDescent="0.3">
      <c r="A1098" s="3">
        <v>20130712</v>
      </c>
      <c r="B1098">
        <v>-1.8678467725744663E-2</v>
      </c>
    </row>
    <row r="1099" spans="1:2" x14ac:dyDescent="0.3">
      <c r="A1099" s="3">
        <v>20130715</v>
      </c>
      <c r="B1099">
        <v>1.5623215269414015E-2</v>
      </c>
    </row>
    <row r="1100" spans="1:2" x14ac:dyDescent="0.3">
      <c r="A1100" s="3">
        <v>20130716</v>
      </c>
      <c r="B1100">
        <v>6.6176800322876872E-3</v>
      </c>
    </row>
    <row r="1101" spans="1:2" x14ac:dyDescent="0.3">
      <c r="A1101" s="3">
        <v>20130717</v>
      </c>
      <c r="B1101">
        <v>-1.4745044796594553E-2</v>
      </c>
    </row>
    <row r="1102" spans="1:2" x14ac:dyDescent="0.3">
      <c r="A1102" s="3">
        <v>20130718</v>
      </c>
      <c r="B1102">
        <v>-1.2303006205331535E-2</v>
      </c>
    </row>
    <row r="1103" spans="1:2" x14ac:dyDescent="0.3">
      <c r="A1103" s="3">
        <v>20130719</v>
      </c>
      <c r="B1103">
        <v>-2.4511763030309996E-2</v>
      </c>
    </row>
    <row r="1104" spans="1:2" x14ac:dyDescent="0.3">
      <c r="A1104" s="3">
        <v>20130722</v>
      </c>
      <c r="B1104">
        <v>9.8957609761602949E-3</v>
      </c>
    </row>
    <row r="1105" spans="1:2" x14ac:dyDescent="0.3">
      <c r="A1105" s="3">
        <v>20130723</v>
      </c>
      <c r="B1105">
        <v>2.7686600852088183E-2</v>
      </c>
    </row>
    <row r="1106" spans="1:2" x14ac:dyDescent="0.3">
      <c r="A1106" s="3">
        <v>20130724</v>
      </c>
      <c r="B1106">
        <v>-3.5531685140677283E-3</v>
      </c>
    </row>
    <row r="1107" spans="1:2" x14ac:dyDescent="0.3">
      <c r="A1107" s="3">
        <v>20130725</v>
      </c>
      <c r="B1107">
        <v>-8.4253334802742996E-3</v>
      </c>
    </row>
    <row r="1108" spans="1:2" x14ac:dyDescent="0.3">
      <c r="A1108" s="3">
        <v>20130726</v>
      </c>
      <c r="B1108">
        <v>-4.7188177385706354E-3</v>
      </c>
    </row>
    <row r="1109" spans="1:2" x14ac:dyDescent="0.3">
      <c r="A1109" s="3">
        <v>20130729</v>
      </c>
      <c r="B1109">
        <v>-2.0974440195019373E-2</v>
      </c>
    </row>
    <row r="1110" spans="1:2" x14ac:dyDescent="0.3">
      <c r="A1110" s="3">
        <v>20130730</v>
      </c>
      <c r="B1110">
        <v>3.4136422683312961E-3</v>
      </c>
    </row>
    <row r="1111" spans="1:2" x14ac:dyDescent="0.3">
      <c r="A1111" s="3">
        <v>20130731</v>
      </c>
      <c r="B1111">
        <v>2.9087013261526184E-3</v>
      </c>
    </row>
    <row r="1112" spans="1:2" x14ac:dyDescent="0.3">
      <c r="A1112" s="3">
        <v>20130801</v>
      </c>
      <c r="B1112">
        <v>2.4532244246047608E-2</v>
      </c>
    </row>
    <row r="1113" spans="1:2" x14ac:dyDescent="0.3">
      <c r="A1113" s="3">
        <v>20130802</v>
      </c>
      <c r="B1113">
        <v>1.5752079549267162E-3</v>
      </c>
    </row>
    <row r="1114" spans="1:2" x14ac:dyDescent="0.3">
      <c r="A1114" s="3">
        <v>20130805</v>
      </c>
      <c r="B1114">
        <v>1.4628885036174211E-2</v>
      </c>
    </row>
    <row r="1115" spans="1:2" x14ac:dyDescent="0.3">
      <c r="A1115" s="3">
        <v>20130806</v>
      </c>
      <c r="B1115">
        <v>7.8214274024963615E-3</v>
      </c>
    </row>
    <row r="1116" spans="1:2" x14ac:dyDescent="0.3">
      <c r="A1116" s="3">
        <v>20130807</v>
      </c>
      <c r="B1116">
        <v>-6.6936053512129945E-3</v>
      </c>
    </row>
    <row r="1117" spans="1:2" x14ac:dyDescent="0.3">
      <c r="A1117" s="3">
        <v>20130808</v>
      </c>
      <c r="B1117">
        <v>-2.2708768747614627E-4</v>
      </c>
    </row>
    <row r="1118" spans="1:2" x14ac:dyDescent="0.3">
      <c r="A1118" s="3">
        <v>20130809</v>
      </c>
      <c r="B1118">
        <v>4.0369650497003029E-3</v>
      </c>
    </row>
    <row r="1119" spans="1:2" x14ac:dyDescent="0.3">
      <c r="A1119" s="3">
        <v>20130812</v>
      </c>
      <c r="B1119">
        <v>2.5766044079021277E-2</v>
      </c>
    </row>
    <row r="1120" spans="1:2" x14ac:dyDescent="0.3">
      <c r="A1120" s="3">
        <v>20130813</v>
      </c>
      <c r="B1120">
        <v>3.3443915692341619E-3</v>
      </c>
    </row>
    <row r="1121" spans="1:2" x14ac:dyDescent="0.3">
      <c r="A1121" s="3">
        <v>20130814</v>
      </c>
      <c r="B1121">
        <v>-4.1433356793317833E-3</v>
      </c>
    </row>
    <row r="1122" spans="1:2" x14ac:dyDescent="0.3">
      <c r="A1122" s="3">
        <v>20130815</v>
      </c>
      <c r="B1122">
        <v>-1.2135958381130685E-2</v>
      </c>
    </row>
    <row r="1123" spans="1:2" x14ac:dyDescent="0.3">
      <c r="A1123" s="3">
        <v>20130816</v>
      </c>
      <c r="B1123">
        <v>-1.0958428951511889E-2</v>
      </c>
    </row>
    <row r="1124" spans="1:2" x14ac:dyDescent="0.3">
      <c r="A1124" s="3">
        <v>20130819</v>
      </c>
      <c r="B1124">
        <v>1.2843995829678656E-2</v>
      </c>
    </row>
    <row r="1125" spans="1:2" x14ac:dyDescent="0.3">
      <c r="A1125" s="3">
        <v>20130820</v>
      </c>
      <c r="B1125">
        <v>-6.6780946835985899E-3</v>
      </c>
    </row>
    <row r="1126" spans="1:2" x14ac:dyDescent="0.3">
      <c r="A1126" s="3">
        <v>20130821</v>
      </c>
      <c r="B1126">
        <v>8.184114103908513E-4</v>
      </c>
    </row>
    <row r="1127" spans="1:2" x14ac:dyDescent="0.3">
      <c r="A1127" s="3">
        <v>20130822</v>
      </c>
      <c r="B1127">
        <v>-7.1732384485556633E-4</v>
      </c>
    </row>
    <row r="1128" spans="1:2" x14ac:dyDescent="0.3">
      <c r="A1128" s="3">
        <v>20130823</v>
      </c>
      <c r="B1128">
        <v>-6.0691282598330787E-3</v>
      </c>
    </row>
    <row r="1129" spans="1:2" x14ac:dyDescent="0.3">
      <c r="A1129" s="3">
        <v>20130826</v>
      </c>
      <c r="B1129">
        <v>2.1173160066035646E-2</v>
      </c>
    </row>
    <row r="1130" spans="1:2" x14ac:dyDescent="0.3">
      <c r="A1130" s="3">
        <v>20130827</v>
      </c>
      <c r="B1130">
        <v>3.673324415716106E-3</v>
      </c>
    </row>
    <row r="1131" spans="1:2" x14ac:dyDescent="0.3">
      <c r="A1131" s="3">
        <v>20130828</v>
      </c>
      <c r="B1131">
        <v>-5.9942571849859183E-3</v>
      </c>
    </row>
    <row r="1132" spans="1:2" x14ac:dyDescent="0.3">
      <c r="A1132" s="3">
        <v>20130829</v>
      </c>
      <c r="B1132">
        <v>-3.2922770287340253E-3</v>
      </c>
    </row>
    <row r="1133" spans="1:2" x14ac:dyDescent="0.3">
      <c r="A1133" s="3">
        <v>20130830</v>
      </c>
      <c r="B1133">
        <v>-4.0161425535648609E-3</v>
      </c>
    </row>
    <row r="1134" spans="1:2" x14ac:dyDescent="0.3">
      <c r="A1134" s="3">
        <v>20130902</v>
      </c>
      <c r="B1134">
        <v>3.891470852243728E-3</v>
      </c>
    </row>
    <row r="1135" spans="1:2" x14ac:dyDescent="0.3">
      <c r="A1135" s="3">
        <v>20130903</v>
      </c>
      <c r="B1135">
        <v>1.4762857307003108E-2</v>
      </c>
    </row>
    <row r="1136" spans="1:2" x14ac:dyDescent="0.3">
      <c r="A1136" s="3">
        <v>20130904</v>
      </c>
      <c r="B1136">
        <v>-4.6939271288393147E-4</v>
      </c>
    </row>
    <row r="1137" spans="1:2" x14ac:dyDescent="0.3">
      <c r="A1137" s="3">
        <v>20130905</v>
      </c>
      <c r="B1137">
        <v>-2.3065283092964517E-3</v>
      </c>
    </row>
    <row r="1138" spans="1:2" x14ac:dyDescent="0.3">
      <c r="A1138" s="3">
        <v>20130906</v>
      </c>
      <c r="B1138">
        <v>7.1647380516302039E-3</v>
      </c>
    </row>
    <row r="1139" spans="1:2" x14ac:dyDescent="0.3">
      <c r="A1139" s="3">
        <v>20130909</v>
      </c>
      <c r="B1139">
        <v>2.8608129436924923E-2</v>
      </c>
    </row>
    <row r="1140" spans="1:2" x14ac:dyDescent="0.3">
      <c r="A1140" s="3">
        <v>20130910</v>
      </c>
      <c r="B1140">
        <v>1.368071792964165E-2</v>
      </c>
    </row>
    <row r="1141" spans="1:2" x14ac:dyDescent="0.3">
      <c r="A1141" s="3">
        <v>20130911</v>
      </c>
      <c r="B1141">
        <v>-3.8662272273559672E-5</v>
      </c>
    </row>
    <row r="1142" spans="1:2" x14ac:dyDescent="0.3">
      <c r="A1142" s="3">
        <v>20130912</v>
      </c>
      <c r="B1142">
        <v>8.2416079146698795E-3</v>
      </c>
    </row>
    <row r="1143" spans="1:2" x14ac:dyDescent="0.3">
      <c r="A1143" s="3">
        <v>20130913</v>
      </c>
      <c r="B1143">
        <v>-5.2094402987742372E-3</v>
      </c>
    </row>
    <row r="1144" spans="1:2" x14ac:dyDescent="0.3">
      <c r="A1144" s="3">
        <v>20130916</v>
      </c>
      <c r="B1144">
        <v>-2.8545517981258817E-3</v>
      </c>
    </row>
    <row r="1145" spans="1:2" x14ac:dyDescent="0.3">
      <c r="A1145" s="3">
        <v>20130917</v>
      </c>
      <c r="B1145">
        <v>-1.9834631682336679E-2</v>
      </c>
    </row>
    <row r="1146" spans="1:2" x14ac:dyDescent="0.3">
      <c r="A1146" s="3">
        <v>20130918</v>
      </c>
      <c r="B1146">
        <v>4.0183221048495366E-3</v>
      </c>
    </row>
    <row r="1147" spans="1:2" x14ac:dyDescent="0.3">
      <c r="A1147" s="3">
        <v>20130923</v>
      </c>
      <c r="B1147">
        <v>1.7366231908857221E-2</v>
      </c>
    </row>
    <row r="1148" spans="1:2" x14ac:dyDescent="0.3">
      <c r="A1148" s="3">
        <v>20130924</v>
      </c>
      <c r="B1148">
        <v>-8.255608751750354E-3</v>
      </c>
    </row>
    <row r="1149" spans="1:2" x14ac:dyDescent="0.3">
      <c r="A1149" s="3">
        <v>20130925</v>
      </c>
      <c r="B1149">
        <v>-5.4471593537448459E-3</v>
      </c>
    </row>
    <row r="1150" spans="1:2" x14ac:dyDescent="0.3">
      <c r="A1150" s="3">
        <v>20130926</v>
      </c>
      <c r="B1150">
        <v>-1.9003100278842555E-2</v>
      </c>
    </row>
    <row r="1151" spans="1:2" x14ac:dyDescent="0.3">
      <c r="A1151" s="3">
        <v>20130927</v>
      </c>
      <c r="B1151">
        <v>4.2621404040967814E-3</v>
      </c>
    </row>
    <row r="1152" spans="1:2" x14ac:dyDescent="0.3">
      <c r="A1152" s="3">
        <v>20130930</v>
      </c>
      <c r="B1152">
        <v>7.7644290347955724E-3</v>
      </c>
    </row>
    <row r="1153" spans="1:2" x14ac:dyDescent="0.3">
      <c r="A1153" s="3">
        <v>20131008</v>
      </c>
      <c r="B1153">
        <v>1.4458543920470968E-2</v>
      </c>
    </row>
    <row r="1154" spans="1:2" x14ac:dyDescent="0.3">
      <c r="A1154" s="3">
        <v>20131009</v>
      </c>
      <c r="B1154">
        <v>6.4254549071871558E-3</v>
      </c>
    </row>
    <row r="1155" spans="1:2" x14ac:dyDescent="0.3">
      <c r="A1155" s="3">
        <v>20131010</v>
      </c>
      <c r="B1155">
        <v>-8.681675498567909E-3</v>
      </c>
    </row>
    <row r="1156" spans="1:2" x14ac:dyDescent="0.3">
      <c r="A1156" s="3">
        <v>20131011</v>
      </c>
      <c r="B1156">
        <v>1.636086005530113E-2</v>
      </c>
    </row>
    <row r="1157" spans="1:2" x14ac:dyDescent="0.3">
      <c r="A1157" s="3">
        <v>20131014</v>
      </c>
      <c r="B1157">
        <v>3.9279762736199597E-3</v>
      </c>
    </row>
    <row r="1158" spans="1:2" x14ac:dyDescent="0.3">
      <c r="A1158" s="3">
        <v>20131015</v>
      </c>
      <c r="B1158">
        <v>-1.111462723772827E-3</v>
      </c>
    </row>
    <row r="1159" spans="1:2" x14ac:dyDescent="0.3">
      <c r="A1159" s="3">
        <v>20131016</v>
      </c>
      <c r="B1159">
        <v>-2.0975761292117756E-2</v>
      </c>
    </row>
    <row r="1160" spans="1:2" x14ac:dyDescent="0.3">
      <c r="A1160" s="3">
        <v>20131017</v>
      </c>
      <c r="B1160">
        <v>-2.8527630807063664E-3</v>
      </c>
    </row>
    <row r="1161" spans="1:2" x14ac:dyDescent="0.3">
      <c r="A1161" s="3">
        <v>20131018</v>
      </c>
      <c r="B1161">
        <v>4.8020530170278519E-3</v>
      </c>
    </row>
    <row r="1162" spans="1:2" x14ac:dyDescent="0.3">
      <c r="A1162" s="3">
        <v>20131021</v>
      </c>
      <c r="B1162">
        <v>2.0286752815136921E-2</v>
      </c>
    </row>
    <row r="1163" spans="1:2" x14ac:dyDescent="0.3">
      <c r="A1163" s="3">
        <v>20131022</v>
      </c>
      <c r="B1163">
        <v>-1.0333002655670609E-2</v>
      </c>
    </row>
    <row r="1164" spans="1:2" x14ac:dyDescent="0.3">
      <c r="A1164" s="3">
        <v>20131023</v>
      </c>
      <c r="B1164">
        <v>-1.4988766029257472E-2</v>
      </c>
    </row>
    <row r="1165" spans="1:2" x14ac:dyDescent="0.3">
      <c r="A1165" s="3">
        <v>20131024</v>
      </c>
      <c r="B1165">
        <v>-7.2231136982177091E-3</v>
      </c>
    </row>
    <row r="1166" spans="1:2" x14ac:dyDescent="0.3">
      <c r="A1166" s="3">
        <v>20131025</v>
      </c>
      <c r="B1166">
        <v>-1.4969044554971944E-2</v>
      </c>
    </row>
    <row r="1167" spans="1:2" x14ac:dyDescent="0.3">
      <c r="A1167" s="3">
        <v>20131028</v>
      </c>
      <c r="B1167">
        <v>-1.6986125564237842E-3</v>
      </c>
    </row>
    <row r="1168" spans="1:2" x14ac:dyDescent="0.3">
      <c r="A1168" s="3">
        <v>20131029</v>
      </c>
      <c r="B1168">
        <v>-5.3184289446600586E-3</v>
      </c>
    </row>
    <row r="1169" spans="1:2" x14ac:dyDescent="0.3">
      <c r="A1169" s="3">
        <v>20131030</v>
      </c>
      <c r="B1169">
        <v>1.5297274527610094E-2</v>
      </c>
    </row>
    <row r="1170" spans="1:2" x14ac:dyDescent="0.3">
      <c r="A1170" s="3">
        <v>20131031</v>
      </c>
      <c r="B1170">
        <v>-1.3872967464616304E-2</v>
      </c>
    </row>
    <row r="1171" spans="1:2" x14ac:dyDescent="0.3">
      <c r="A1171" s="3">
        <v>20131101</v>
      </c>
      <c r="B1171">
        <v>2.7330326075412081E-3</v>
      </c>
    </row>
    <row r="1172" spans="1:2" x14ac:dyDescent="0.3">
      <c r="A1172" s="3">
        <v>20131104</v>
      </c>
      <c r="B1172">
        <v>3.6781584141953871E-4</v>
      </c>
    </row>
    <row r="1173" spans="1:2" x14ac:dyDescent="0.3">
      <c r="A1173" s="3">
        <v>20131105</v>
      </c>
      <c r="B1173">
        <v>4.4268063671386582E-3</v>
      </c>
    </row>
    <row r="1174" spans="1:2" x14ac:dyDescent="0.3">
      <c r="A1174" s="3">
        <v>20131106</v>
      </c>
      <c r="B1174">
        <v>-1.2150586289353615E-2</v>
      </c>
    </row>
    <row r="1175" spans="1:2" x14ac:dyDescent="0.3">
      <c r="A1175" s="3">
        <v>20131107</v>
      </c>
      <c r="B1175">
        <v>-7.7115465992690924E-3</v>
      </c>
    </row>
    <row r="1176" spans="1:2" x14ac:dyDescent="0.3">
      <c r="A1176" s="3">
        <v>20131108</v>
      </c>
      <c r="B1176">
        <v>-1.4194549364689557E-2</v>
      </c>
    </row>
    <row r="1177" spans="1:2" x14ac:dyDescent="0.3">
      <c r="A1177" s="3">
        <v>20131111</v>
      </c>
      <c r="B1177">
        <v>3.6839160918633596E-3</v>
      </c>
    </row>
    <row r="1178" spans="1:2" x14ac:dyDescent="0.3">
      <c r="A1178" s="3">
        <v>20131112</v>
      </c>
      <c r="B1178">
        <v>1.018024553450525E-2</v>
      </c>
    </row>
    <row r="1179" spans="1:2" x14ac:dyDescent="0.3">
      <c r="A1179" s="3">
        <v>20131113</v>
      </c>
      <c r="B1179">
        <v>-2.127424475898354E-2</v>
      </c>
    </row>
    <row r="1180" spans="1:2" x14ac:dyDescent="0.3">
      <c r="A1180" s="3">
        <v>20131114</v>
      </c>
      <c r="B1180">
        <v>8.7500308402119753E-3</v>
      </c>
    </row>
    <row r="1181" spans="1:2" x14ac:dyDescent="0.3">
      <c r="A1181" s="3">
        <v>20131115</v>
      </c>
      <c r="B1181">
        <v>2.0288814425044155E-2</v>
      </c>
    </row>
    <row r="1182" spans="1:2" x14ac:dyDescent="0.3">
      <c r="A1182" s="3">
        <v>20131118</v>
      </c>
      <c r="B1182">
        <v>3.0971085269342336E-2</v>
      </c>
    </row>
    <row r="1183" spans="1:2" x14ac:dyDescent="0.3">
      <c r="A1183" s="3">
        <v>20131119</v>
      </c>
      <c r="B1183">
        <v>-4.2700127930825893E-3</v>
      </c>
    </row>
    <row r="1184" spans="1:2" x14ac:dyDescent="0.3">
      <c r="A1184" s="3">
        <v>20131120</v>
      </c>
      <c r="B1184">
        <v>6.48040984685605E-3</v>
      </c>
    </row>
    <row r="1185" spans="1:2" x14ac:dyDescent="0.3">
      <c r="A1185" s="3">
        <v>20131121</v>
      </c>
      <c r="B1185">
        <v>-5.4153130516894077E-3</v>
      </c>
    </row>
    <row r="1186" spans="1:2" x14ac:dyDescent="0.3">
      <c r="A1186" s="3">
        <v>20131122</v>
      </c>
      <c r="B1186">
        <v>-5.2182756920978735E-3</v>
      </c>
    </row>
    <row r="1187" spans="1:2" x14ac:dyDescent="0.3">
      <c r="A1187" s="3">
        <v>20131125</v>
      </c>
      <c r="B1187">
        <v>-3.077221612499681E-3</v>
      </c>
    </row>
    <row r="1188" spans="1:2" x14ac:dyDescent="0.3">
      <c r="A1188" s="3">
        <v>20131126</v>
      </c>
      <c r="B1188">
        <v>3.9630364623732817E-5</v>
      </c>
    </row>
    <row r="1189" spans="1:2" x14ac:dyDescent="0.3">
      <c r="A1189" s="3">
        <v>20131127</v>
      </c>
      <c r="B1189">
        <v>1.1369420157954391E-2</v>
      </c>
    </row>
    <row r="1190" spans="1:2" x14ac:dyDescent="0.3">
      <c r="A1190" s="3">
        <v>20131128</v>
      </c>
      <c r="B1190">
        <v>9.8724263633789278E-3</v>
      </c>
    </row>
    <row r="1191" spans="1:2" x14ac:dyDescent="0.3">
      <c r="A1191" s="3">
        <v>20131129</v>
      </c>
      <c r="B1191">
        <v>1.4096104458192205E-3</v>
      </c>
    </row>
    <row r="1192" spans="1:2" x14ac:dyDescent="0.3">
      <c r="A1192" s="3">
        <v>20131202</v>
      </c>
      <c r="B1192">
        <v>-1.7797457660428506E-2</v>
      </c>
    </row>
    <row r="1193" spans="1:2" x14ac:dyDescent="0.3">
      <c r="A1193" s="3">
        <v>20131203</v>
      </c>
      <c r="B1193">
        <v>1.3431104151260032E-2</v>
      </c>
    </row>
    <row r="1194" spans="1:2" x14ac:dyDescent="0.3">
      <c r="A1194" s="3">
        <v>20131204</v>
      </c>
      <c r="B1194">
        <v>1.471321435752837E-2</v>
      </c>
    </row>
    <row r="1195" spans="1:2" x14ac:dyDescent="0.3">
      <c r="A1195" s="3">
        <v>20131205</v>
      </c>
      <c r="B1195">
        <v>-2.3571478595709738E-3</v>
      </c>
    </row>
    <row r="1196" spans="1:2" x14ac:dyDescent="0.3">
      <c r="A1196" s="3">
        <v>20131206</v>
      </c>
      <c r="B1196">
        <v>-5.4272654261360298E-3</v>
      </c>
    </row>
    <row r="1197" spans="1:2" x14ac:dyDescent="0.3">
      <c r="A1197" s="3">
        <v>20131209</v>
      </c>
      <c r="B1197">
        <v>1.4991967004061024E-3</v>
      </c>
    </row>
    <row r="1198" spans="1:2" x14ac:dyDescent="0.3">
      <c r="A1198" s="3">
        <v>20131210</v>
      </c>
      <c r="B1198">
        <v>9.2237062413524917E-4</v>
      </c>
    </row>
    <row r="1199" spans="1:2" x14ac:dyDescent="0.3">
      <c r="A1199" s="3">
        <v>20131211</v>
      </c>
      <c r="B1199">
        <v>-1.5097013012465688E-2</v>
      </c>
    </row>
    <row r="1200" spans="1:2" x14ac:dyDescent="0.3">
      <c r="A1200" s="3">
        <v>20131212</v>
      </c>
      <c r="B1200">
        <v>-1.5183978877753024E-4</v>
      </c>
    </row>
    <row r="1201" spans="1:2" x14ac:dyDescent="0.3">
      <c r="A1201" s="3">
        <v>20131213</v>
      </c>
      <c r="B1201">
        <v>-4.593518107345318E-4</v>
      </c>
    </row>
    <row r="1202" spans="1:2" x14ac:dyDescent="0.3">
      <c r="A1202" s="3">
        <v>20131216</v>
      </c>
      <c r="B1202">
        <v>-1.6387134490804645E-2</v>
      </c>
    </row>
    <row r="1203" spans="1:2" x14ac:dyDescent="0.3">
      <c r="A1203" s="3">
        <v>20131217</v>
      </c>
      <c r="B1203">
        <v>-5.2019769070433819E-3</v>
      </c>
    </row>
    <row r="1204" spans="1:2" x14ac:dyDescent="0.3">
      <c r="A1204" s="3">
        <v>20131218</v>
      </c>
      <c r="B1204">
        <v>2.6900119753192619E-4</v>
      </c>
    </row>
    <row r="1205" spans="1:2" x14ac:dyDescent="0.3">
      <c r="A1205" s="3">
        <v>20131219</v>
      </c>
      <c r="B1205">
        <v>-1.0434541712380452E-2</v>
      </c>
    </row>
    <row r="1206" spans="1:2" x14ac:dyDescent="0.3">
      <c r="A1206" s="3">
        <v>20131220</v>
      </c>
      <c r="B1206">
        <v>-2.0537766403263547E-2</v>
      </c>
    </row>
    <row r="1207" spans="1:2" x14ac:dyDescent="0.3">
      <c r="A1207" s="3">
        <v>20131223</v>
      </c>
      <c r="B1207">
        <v>1.806846510030935E-3</v>
      </c>
    </row>
    <row r="1208" spans="1:2" x14ac:dyDescent="0.3">
      <c r="A1208" s="3">
        <v>20131224</v>
      </c>
      <c r="B1208">
        <v>2.9771730549850162E-3</v>
      </c>
    </row>
    <row r="1209" spans="1:2" x14ac:dyDescent="0.3">
      <c r="A1209" s="3">
        <v>20131225</v>
      </c>
      <c r="B1209">
        <v>8.1941378304017931E-3</v>
      </c>
    </row>
    <row r="1210" spans="1:2" x14ac:dyDescent="0.3">
      <c r="A1210" s="3">
        <v>20131226</v>
      </c>
      <c r="B1210">
        <v>-1.7228554848194633E-2</v>
      </c>
    </row>
    <row r="1211" spans="1:2" x14ac:dyDescent="0.3">
      <c r="A1211" s="3">
        <v>20131227</v>
      </c>
      <c r="B1211">
        <v>1.646376883582179E-2</v>
      </c>
    </row>
    <row r="1212" spans="1:2" x14ac:dyDescent="0.3">
      <c r="A1212" s="3">
        <v>20131230</v>
      </c>
      <c r="B1212">
        <v>-4.5511013401455802E-4</v>
      </c>
    </row>
    <row r="1213" spans="1:2" x14ac:dyDescent="0.3">
      <c r="A1213" s="3">
        <v>20131231</v>
      </c>
      <c r="B1213">
        <v>1.0926366472031379E-2</v>
      </c>
    </row>
    <row r="1214" spans="1:2" x14ac:dyDescent="0.3">
      <c r="A1214" s="3">
        <v>20140102</v>
      </c>
      <c r="B1214">
        <v>-1.2880237933371452E-3</v>
      </c>
    </row>
    <row r="1215" spans="1:2" x14ac:dyDescent="0.3">
      <c r="A1215" s="3">
        <v>20140103</v>
      </c>
      <c r="B1215">
        <v>-1.2071829329354689E-2</v>
      </c>
    </row>
    <row r="1216" spans="1:2" x14ac:dyDescent="0.3">
      <c r="A1216" s="3">
        <v>20140106</v>
      </c>
      <c r="B1216">
        <v>-2.4034443113935766E-2</v>
      </c>
    </row>
    <row r="1217" spans="1:2" x14ac:dyDescent="0.3">
      <c r="A1217" s="3">
        <v>20140107</v>
      </c>
      <c r="B1217">
        <v>1.3900972797009636E-3</v>
      </c>
    </row>
    <row r="1218" spans="1:2" x14ac:dyDescent="0.3">
      <c r="A1218" s="3">
        <v>20140108</v>
      </c>
      <c r="B1218">
        <v>1.6081899465778537E-3</v>
      </c>
    </row>
    <row r="1219" spans="1:2" x14ac:dyDescent="0.3">
      <c r="A1219" s="3">
        <v>20140109</v>
      </c>
      <c r="B1219">
        <v>-9.4370223099792261E-3</v>
      </c>
    </row>
    <row r="1220" spans="1:2" x14ac:dyDescent="0.3">
      <c r="A1220" s="3">
        <v>20140110</v>
      </c>
      <c r="B1220">
        <v>-1.0536865458442124E-2</v>
      </c>
    </row>
    <row r="1221" spans="1:2" x14ac:dyDescent="0.3">
      <c r="A1221" s="3">
        <v>20140113</v>
      </c>
      <c r="B1221">
        <v>-4.9402939866421969E-3</v>
      </c>
    </row>
    <row r="1222" spans="1:2" x14ac:dyDescent="0.3">
      <c r="A1222" s="3">
        <v>20140114</v>
      </c>
      <c r="B1222">
        <v>1.1604420127221848E-2</v>
      </c>
    </row>
    <row r="1223" spans="1:2" x14ac:dyDescent="0.3">
      <c r="A1223" s="3">
        <v>20140115</v>
      </c>
      <c r="B1223">
        <v>4.4245720582747339E-4</v>
      </c>
    </row>
    <row r="1224" spans="1:2" x14ac:dyDescent="0.3">
      <c r="A1224" s="3">
        <v>20140116</v>
      </c>
      <c r="B1224">
        <v>1.4112015782627996E-3</v>
      </c>
    </row>
    <row r="1225" spans="1:2" x14ac:dyDescent="0.3">
      <c r="A1225" s="3">
        <v>20140117</v>
      </c>
      <c r="B1225">
        <v>-1.4116702385699176E-2</v>
      </c>
    </row>
    <row r="1226" spans="1:2" x14ac:dyDescent="0.3">
      <c r="A1226" s="3">
        <v>20140120</v>
      </c>
      <c r="B1226">
        <v>-6.2187712987243904E-3</v>
      </c>
    </row>
    <row r="1227" spans="1:2" x14ac:dyDescent="0.3">
      <c r="A1227" s="3">
        <v>20140121</v>
      </c>
      <c r="B1227">
        <v>1.1329796004402315E-2</v>
      </c>
    </row>
    <row r="1228" spans="1:2" x14ac:dyDescent="0.3">
      <c r="A1228" s="3">
        <v>20140122</v>
      </c>
      <c r="B1228">
        <v>2.603173849292717E-2</v>
      </c>
    </row>
    <row r="1229" spans="1:2" x14ac:dyDescent="0.3">
      <c r="A1229" s="3">
        <v>20140123</v>
      </c>
      <c r="B1229">
        <v>-2.0547185784036692E-3</v>
      </c>
    </row>
    <row r="1230" spans="1:2" x14ac:dyDescent="0.3">
      <c r="A1230" s="3">
        <v>20140124</v>
      </c>
      <c r="B1230">
        <v>8.5203116963876724E-3</v>
      </c>
    </row>
    <row r="1231" spans="1:2" x14ac:dyDescent="0.3">
      <c r="A1231" s="3">
        <v>20140127</v>
      </c>
      <c r="B1231">
        <v>-9.741266904447099E-3</v>
      </c>
    </row>
    <row r="1232" spans="1:2" x14ac:dyDescent="0.3">
      <c r="A1232" s="3">
        <v>20140128</v>
      </c>
      <c r="B1232">
        <v>7.2551456691005711E-4</v>
      </c>
    </row>
    <row r="1233" spans="1:2" x14ac:dyDescent="0.3">
      <c r="A1233" s="3">
        <v>20140129</v>
      </c>
      <c r="B1233">
        <v>5.0238245255136427E-3</v>
      </c>
    </row>
    <row r="1234" spans="1:2" x14ac:dyDescent="0.3">
      <c r="A1234" s="3">
        <v>20140130</v>
      </c>
      <c r="B1234">
        <v>-9.8826098498393522E-3</v>
      </c>
    </row>
    <row r="1235" spans="1:2" x14ac:dyDescent="0.3">
      <c r="A1235" s="3">
        <v>20140207</v>
      </c>
      <c r="B1235">
        <v>8.3841992033928392E-3</v>
      </c>
    </row>
    <row r="1236" spans="1:2" x14ac:dyDescent="0.3">
      <c r="A1236" s="3">
        <v>20140210</v>
      </c>
      <c r="B1236">
        <v>2.6168425826812003E-2</v>
      </c>
    </row>
    <row r="1237" spans="1:2" x14ac:dyDescent="0.3">
      <c r="A1237" s="3">
        <v>20140211</v>
      </c>
      <c r="B1237">
        <v>6.1431458075502654E-3</v>
      </c>
    </row>
    <row r="1238" spans="1:2" x14ac:dyDescent="0.3">
      <c r="A1238" s="3">
        <v>20140212</v>
      </c>
      <c r="B1238">
        <v>4.8767357759904595E-3</v>
      </c>
    </row>
    <row r="1239" spans="1:2" x14ac:dyDescent="0.3">
      <c r="A1239" s="3">
        <v>20140213</v>
      </c>
      <c r="B1239">
        <v>-7.7818355307719411E-3</v>
      </c>
    </row>
    <row r="1240" spans="1:2" x14ac:dyDescent="0.3">
      <c r="A1240" s="3">
        <v>20140214</v>
      </c>
      <c r="B1240">
        <v>9.8115965437095554E-3</v>
      </c>
    </row>
    <row r="1241" spans="1:2" x14ac:dyDescent="0.3">
      <c r="A1241" s="3">
        <v>20140217</v>
      </c>
      <c r="B1241">
        <v>1.032414330755338E-2</v>
      </c>
    </row>
    <row r="1242" spans="1:2" x14ac:dyDescent="0.3">
      <c r="A1242" s="3">
        <v>20140218</v>
      </c>
      <c r="B1242">
        <v>-9.4417633351927543E-3</v>
      </c>
    </row>
    <row r="1243" spans="1:2" x14ac:dyDescent="0.3">
      <c r="A1243" s="3">
        <v>20140219</v>
      </c>
      <c r="B1243">
        <v>8.2722588899259986E-3</v>
      </c>
    </row>
    <row r="1244" spans="1:2" x14ac:dyDescent="0.3">
      <c r="A1244" s="3">
        <v>20140220</v>
      </c>
      <c r="B1244">
        <v>-1.0535113341861968E-2</v>
      </c>
    </row>
    <row r="1245" spans="1:2" x14ac:dyDescent="0.3">
      <c r="A1245" s="3">
        <v>20140221</v>
      </c>
      <c r="B1245">
        <v>-9.1228166767186591E-3</v>
      </c>
    </row>
    <row r="1246" spans="1:2" x14ac:dyDescent="0.3">
      <c r="A1246" s="3">
        <v>20140224</v>
      </c>
      <c r="B1246">
        <v>-1.6943297974423621E-2</v>
      </c>
    </row>
    <row r="1247" spans="1:2" x14ac:dyDescent="0.3">
      <c r="A1247" s="3">
        <v>20140225</v>
      </c>
      <c r="B1247">
        <v>-2.8272963948494323E-2</v>
      </c>
    </row>
    <row r="1248" spans="1:2" x14ac:dyDescent="0.3">
      <c r="A1248" s="3">
        <v>20140226</v>
      </c>
      <c r="B1248">
        <v>3.6778370391978843E-3</v>
      </c>
    </row>
    <row r="1249" spans="1:2" x14ac:dyDescent="0.3">
      <c r="A1249" s="3">
        <v>20140227</v>
      </c>
      <c r="B1249">
        <v>-6.8134526582308563E-3</v>
      </c>
    </row>
    <row r="1250" spans="1:2" x14ac:dyDescent="0.3">
      <c r="A1250" s="3">
        <v>20140228</v>
      </c>
      <c r="B1250">
        <v>1.1246038977125838E-2</v>
      </c>
    </row>
    <row r="1251" spans="1:2" x14ac:dyDescent="0.3">
      <c r="A1251" s="3">
        <v>20140303</v>
      </c>
      <c r="B1251">
        <v>9.5968703854760751E-3</v>
      </c>
    </row>
    <row r="1252" spans="1:2" x14ac:dyDescent="0.3">
      <c r="A1252" s="3">
        <v>20140304</v>
      </c>
      <c r="B1252">
        <v>-1.9429332328902982E-3</v>
      </c>
    </row>
    <row r="1253" spans="1:2" x14ac:dyDescent="0.3">
      <c r="A1253" s="3">
        <v>20140305</v>
      </c>
      <c r="B1253">
        <v>-8.126906748121554E-3</v>
      </c>
    </row>
    <row r="1254" spans="1:2" x14ac:dyDescent="0.3">
      <c r="A1254" s="3">
        <v>20140306</v>
      </c>
      <c r="B1254">
        <v>2.8411069055969129E-3</v>
      </c>
    </row>
    <row r="1255" spans="1:2" x14ac:dyDescent="0.3">
      <c r="A1255" s="3">
        <v>20140307</v>
      </c>
      <c r="B1255">
        <v>-3.1656546914835548E-3</v>
      </c>
    </row>
    <row r="1256" spans="1:2" x14ac:dyDescent="0.3">
      <c r="A1256" s="3">
        <v>20140310</v>
      </c>
      <c r="B1256">
        <v>-3.4067990669294224E-2</v>
      </c>
    </row>
    <row r="1257" spans="1:2" x14ac:dyDescent="0.3">
      <c r="A1257" s="3">
        <v>20140311</v>
      </c>
      <c r="B1257">
        <v>4.0176260820254939E-3</v>
      </c>
    </row>
    <row r="1258" spans="1:2" x14ac:dyDescent="0.3">
      <c r="A1258" s="3">
        <v>20140312</v>
      </c>
      <c r="B1258">
        <v>1.9690093290991584E-3</v>
      </c>
    </row>
    <row r="1259" spans="1:2" x14ac:dyDescent="0.3">
      <c r="A1259" s="3">
        <v>20140313</v>
      </c>
      <c r="B1259">
        <v>1.1927287320915969E-2</v>
      </c>
    </row>
    <row r="1260" spans="1:2" x14ac:dyDescent="0.3">
      <c r="A1260" s="3">
        <v>20140314</v>
      </c>
      <c r="B1260">
        <v>-7.189118151728402E-3</v>
      </c>
    </row>
    <row r="1261" spans="1:2" x14ac:dyDescent="0.3">
      <c r="A1261" s="3">
        <v>20140317</v>
      </c>
      <c r="B1261">
        <v>1.2485457464777694E-2</v>
      </c>
    </row>
    <row r="1262" spans="1:2" x14ac:dyDescent="0.3">
      <c r="A1262" s="3">
        <v>20140318</v>
      </c>
      <c r="B1262">
        <v>-7.1481571819465017E-5</v>
      </c>
    </row>
    <row r="1263" spans="1:2" x14ac:dyDescent="0.3">
      <c r="A1263" s="3">
        <v>20140319</v>
      </c>
      <c r="B1263">
        <v>-6.3739579333600416E-3</v>
      </c>
    </row>
    <row r="1264" spans="1:2" x14ac:dyDescent="0.3">
      <c r="A1264" s="3">
        <v>20140320</v>
      </c>
      <c r="B1264">
        <v>-1.8886376202881361E-2</v>
      </c>
    </row>
    <row r="1265" spans="1:2" x14ac:dyDescent="0.3">
      <c r="A1265" s="3">
        <v>20140321</v>
      </c>
      <c r="B1265">
        <v>3.0213748444329669E-2</v>
      </c>
    </row>
    <row r="1266" spans="1:2" x14ac:dyDescent="0.3">
      <c r="A1266" s="3">
        <v>20140324</v>
      </c>
      <c r="B1266">
        <v>8.292837111090412E-3</v>
      </c>
    </row>
    <row r="1267" spans="1:2" x14ac:dyDescent="0.3">
      <c r="A1267" s="3">
        <v>20140325</v>
      </c>
      <c r="B1267">
        <v>-3.2736841748193246E-4</v>
      </c>
    </row>
    <row r="1268" spans="1:2" x14ac:dyDescent="0.3">
      <c r="A1268" s="3">
        <v>20140326</v>
      </c>
      <c r="B1268">
        <v>-3.932350708817367E-4</v>
      </c>
    </row>
    <row r="1269" spans="1:2" x14ac:dyDescent="0.3">
      <c r="A1269" s="3">
        <v>20140327</v>
      </c>
      <c r="B1269">
        <v>-9.0402461778765764E-3</v>
      </c>
    </row>
    <row r="1270" spans="1:2" x14ac:dyDescent="0.3">
      <c r="A1270" s="3">
        <v>20140328</v>
      </c>
      <c r="B1270">
        <v>-6.8427865781079955E-3</v>
      </c>
    </row>
    <row r="1271" spans="1:2" x14ac:dyDescent="0.3">
      <c r="A1271" s="3">
        <v>20140331</v>
      </c>
      <c r="B1271">
        <v>-3.6620877196759105E-3</v>
      </c>
    </row>
    <row r="1272" spans="1:2" x14ac:dyDescent="0.3">
      <c r="A1272" s="3">
        <v>20140401</v>
      </c>
      <c r="B1272">
        <v>9.9047601555768416E-3</v>
      </c>
    </row>
    <row r="1273" spans="1:2" x14ac:dyDescent="0.3">
      <c r="A1273" s="3">
        <v>20140402</v>
      </c>
      <c r="B1273">
        <v>6.0664700307806463E-3</v>
      </c>
    </row>
    <row r="1274" spans="1:2" x14ac:dyDescent="0.3">
      <c r="A1274" s="3">
        <v>20140403</v>
      </c>
      <c r="B1274">
        <v>-5.6270746901360136E-3</v>
      </c>
    </row>
    <row r="1275" spans="1:2" x14ac:dyDescent="0.3">
      <c r="A1275" s="3">
        <v>20140404</v>
      </c>
      <c r="B1275">
        <v>9.8929166392238699E-3</v>
      </c>
    </row>
    <row r="1276" spans="1:2" x14ac:dyDescent="0.3">
      <c r="A1276" s="3">
        <v>20140408</v>
      </c>
      <c r="B1276">
        <v>2.0129751223424641E-2</v>
      </c>
    </row>
    <row r="1277" spans="1:2" x14ac:dyDescent="0.3">
      <c r="A1277" s="3">
        <v>20140409</v>
      </c>
      <c r="B1277">
        <v>2.9695476160276346E-3</v>
      </c>
    </row>
    <row r="1278" spans="1:2" x14ac:dyDescent="0.3">
      <c r="A1278" s="3">
        <v>20140410</v>
      </c>
      <c r="B1278">
        <v>1.275470309713933E-2</v>
      </c>
    </row>
    <row r="1279" spans="1:2" x14ac:dyDescent="0.3">
      <c r="A1279" s="3">
        <v>20140411</v>
      </c>
      <c r="B1279">
        <v>-2.1810280512187807E-3</v>
      </c>
    </row>
    <row r="1280" spans="1:2" x14ac:dyDescent="0.3">
      <c r="A1280" s="3">
        <v>20140414</v>
      </c>
      <c r="B1280">
        <v>1.4133384328429699E-3</v>
      </c>
    </row>
    <row r="1281" spans="1:2" x14ac:dyDescent="0.3">
      <c r="A1281" s="3">
        <v>20140415</v>
      </c>
      <c r="B1281">
        <v>-1.450457074954159E-2</v>
      </c>
    </row>
    <row r="1282" spans="1:2" x14ac:dyDescent="0.3">
      <c r="A1282" s="3">
        <v>20140416</v>
      </c>
      <c r="B1282">
        <v>9.1401304896865376E-4</v>
      </c>
    </row>
    <row r="1283" spans="1:2" x14ac:dyDescent="0.3">
      <c r="A1283" s="3">
        <v>20140417</v>
      </c>
      <c r="B1283">
        <v>-2.8413685723045479E-3</v>
      </c>
    </row>
    <row r="1284" spans="1:2" x14ac:dyDescent="0.3">
      <c r="A1284" s="3">
        <v>20140418</v>
      </c>
      <c r="B1284">
        <v>8.8442796564103254E-4</v>
      </c>
    </row>
    <row r="1285" spans="1:2" x14ac:dyDescent="0.3">
      <c r="A1285" s="3">
        <v>20140421</v>
      </c>
      <c r="B1285">
        <v>-1.6494289795318418E-2</v>
      </c>
    </row>
    <row r="1286" spans="1:2" x14ac:dyDescent="0.3">
      <c r="A1286" s="3">
        <v>20140422</v>
      </c>
      <c r="B1286">
        <v>1.8795499782267022E-3</v>
      </c>
    </row>
    <row r="1287" spans="1:2" x14ac:dyDescent="0.3">
      <c r="A1287" s="3">
        <v>20140423</v>
      </c>
      <c r="B1287">
        <v>-1.9228916022530074E-3</v>
      </c>
    </row>
    <row r="1288" spans="1:2" x14ac:dyDescent="0.3">
      <c r="A1288" s="3">
        <v>20140424</v>
      </c>
      <c r="B1288">
        <v>-4.3139010465256256E-3</v>
      </c>
    </row>
    <row r="1289" spans="1:2" x14ac:dyDescent="0.3">
      <c r="A1289" s="3">
        <v>20140425</v>
      </c>
      <c r="B1289">
        <v>-1.3406053569252285E-2</v>
      </c>
    </row>
    <row r="1290" spans="1:2" x14ac:dyDescent="0.3">
      <c r="A1290" s="3">
        <v>20140428</v>
      </c>
      <c r="B1290">
        <v>-1.9324565252138326E-2</v>
      </c>
    </row>
    <row r="1291" spans="1:2" x14ac:dyDescent="0.3">
      <c r="A1291" s="3">
        <v>20140429</v>
      </c>
      <c r="B1291">
        <v>1.2040199879537417E-2</v>
      </c>
    </row>
    <row r="1292" spans="1:2" x14ac:dyDescent="0.3">
      <c r="A1292" s="3">
        <v>20140430</v>
      </c>
      <c r="B1292">
        <v>2.2826536521105556E-3</v>
      </c>
    </row>
    <row r="1293" spans="1:2" x14ac:dyDescent="0.3">
      <c r="A1293" s="3">
        <v>20140505</v>
      </c>
      <c r="B1293">
        <v>1.5862045379488876E-3</v>
      </c>
    </row>
    <row r="1294" spans="1:2" x14ac:dyDescent="0.3">
      <c r="A1294" s="3">
        <v>20140506</v>
      </c>
      <c r="B1294">
        <v>1.7471398797790361E-3</v>
      </c>
    </row>
    <row r="1295" spans="1:2" x14ac:dyDescent="0.3">
      <c r="A1295" s="3">
        <v>20140507</v>
      </c>
      <c r="B1295">
        <v>-1.1582672465313082E-2</v>
      </c>
    </row>
    <row r="1296" spans="1:2" x14ac:dyDescent="0.3">
      <c r="A1296" s="3">
        <v>20140508</v>
      </c>
      <c r="B1296">
        <v>4.5378898360048936E-4</v>
      </c>
    </row>
    <row r="1297" spans="1:2" x14ac:dyDescent="0.3">
      <c r="A1297" s="3">
        <v>20140509</v>
      </c>
      <c r="B1297">
        <v>-3.2771318463293841E-3</v>
      </c>
    </row>
    <row r="1298" spans="1:2" x14ac:dyDescent="0.3">
      <c r="A1298" s="3">
        <v>20140512</v>
      </c>
      <c r="B1298">
        <v>2.2837785982039227E-2</v>
      </c>
    </row>
    <row r="1299" spans="1:2" x14ac:dyDescent="0.3">
      <c r="A1299" s="3">
        <v>20140513</v>
      </c>
      <c r="B1299">
        <v>-2.1297677185247998E-3</v>
      </c>
    </row>
    <row r="1300" spans="1:2" x14ac:dyDescent="0.3">
      <c r="A1300" s="3">
        <v>20140514</v>
      </c>
      <c r="B1300">
        <v>-8.7471264795480064E-4</v>
      </c>
    </row>
    <row r="1301" spans="1:2" x14ac:dyDescent="0.3">
      <c r="A1301" s="3">
        <v>20140515</v>
      </c>
      <c r="B1301">
        <v>-1.4527988953533688E-2</v>
      </c>
    </row>
    <row r="1302" spans="1:2" x14ac:dyDescent="0.3">
      <c r="A1302" s="3">
        <v>20140516</v>
      </c>
      <c r="B1302">
        <v>4.3129682914644363E-4</v>
      </c>
    </row>
    <row r="1303" spans="1:2" x14ac:dyDescent="0.3">
      <c r="A1303" s="3">
        <v>20140519</v>
      </c>
      <c r="B1303">
        <v>-1.1849058673987223E-2</v>
      </c>
    </row>
    <row r="1304" spans="1:2" x14ac:dyDescent="0.3">
      <c r="A1304" s="3">
        <v>20140520</v>
      </c>
      <c r="B1304">
        <v>9.9810832587121645E-4</v>
      </c>
    </row>
    <row r="1305" spans="1:2" x14ac:dyDescent="0.3">
      <c r="A1305" s="3">
        <v>20140521</v>
      </c>
      <c r="B1305">
        <v>9.3890645963194963E-3</v>
      </c>
    </row>
    <row r="1306" spans="1:2" x14ac:dyDescent="0.3">
      <c r="A1306" s="3">
        <v>20140522</v>
      </c>
      <c r="B1306">
        <v>-1.479865767128552E-3</v>
      </c>
    </row>
    <row r="1307" spans="1:2" x14ac:dyDescent="0.3">
      <c r="A1307" s="3">
        <v>20140523</v>
      </c>
      <c r="B1307">
        <v>9.2917901669866687E-3</v>
      </c>
    </row>
    <row r="1308" spans="1:2" x14ac:dyDescent="0.3">
      <c r="A1308" s="3">
        <v>20140526</v>
      </c>
      <c r="B1308">
        <v>5.6588146144795903E-3</v>
      </c>
    </row>
    <row r="1309" spans="1:2" x14ac:dyDescent="0.3">
      <c r="A1309" s="3">
        <v>20140527</v>
      </c>
      <c r="B1309">
        <v>-3.488404835581882E-3</v>
      </c>
    </row>
    <row r="1310" spans="1:2" x14ac:dyDescent="0.3">
      <c r="A1310" s="3">
        <v>20140528</v>
      </c>
      <c r="B1310">
        <v>1.0664009740833036E-2</v>
      </c>
    </row>
    <row r="1311" spans="1:2" x14ac:dyDescent="0.3">
      <c r="A1311" s="3">
        <v>20140529</v>
      </c>
      <c r="B1311">
        <v>-7.5500142565801953E-3</v>
      </c>
    </row>
    <row r="1312" spans="1:2" x14ac:dyDescent="0.3">
      <c r="A1312" s="3">
        <v>20140530</v>
      </c>
      <c r="B1312">
        <v>1.0202366453020417E-3</v>
      </c>
    </row>
    <row r="1313" spans="1:2" x14ac:dyDescent="0.3">
      <c r="A1313" s="3">
        <v>20140603</v>
      </c>
      <c r="B1313">
        <v>-2.5263867808299478E-3</v>
      </c>
    </row>
    <row r="1314" spans="1:2" x14ac:dyDescent="0.3">
      <c r="A1314" s="3">
        <v>20140604</v>
      </c>
      <c r="B1314">
        <v>-9.6754653105218802E-3</v>
      </c>
    </row>
    <row r="1315" spans="1:2" x14ac:dyDescent="0.3">
      <c r="A1315" s="3">
        <v>20140605</v>
      </c>
      <c r="B1315">
        <v>1.0883888699465327E-2</v>
      </c>
    </row>
    <row r="1316" spans="1:2" x14ac:dyDescent="0.3">
      <c r="A1316" s="3">
        <v>20140606</v>
      </c>
      <c r="B1316">
        <v>-5.7008759242010987E-3</v>
      </c>
    </row>
    <row r="1317" spans="1:2" x14ac:dyDescent="0.3">
      <c r="A1317" s="3">
        <v>20140609</v>
      </c>
      <c r="B1317">
        <v>-1.5708554637869909E-3</v>
      </c>
    </row>
    <row r="1318" spans="1:2" x14ac:dyDescent="0.3">
      <c r="A1318" s="3">
        <v>20140610</v>
      </c>
      <c r="B1318">
        <v>1.2271482401636113E-2</v>
      </c>
    </row>
    <row r="1319" spans="1:2" x14ac:dyDescent="0.3">
      <c r="A1319" s="3">
        <v>20140611</v>
      </c>
      <c r="B1319">
        <v>1.1241189126076634E-3</v>
      </c>
    </row>
    <row r="1320" spans="1:2" x14ac:dyDescent="0.3">
      <c r="A1320" s="3">
        <v>20140612</v>
      </c>
      <c r="B1320">
        <v>-2.7888985440719383E-3</v>
      </c>
    </row>
    <row r="1321" spans="1:2" x14ac:dyDescent="0.3">
      <c r="A1321" s="3">
        <v>20140613</v>
      </c>
      <c r="B1321">
        <v>1.090605300747205E-2</v>
      </c>
    </row>
    <row r="1322" spans="1:2" x14ac:dyDescent="0.3">
      <c r="A1322" s="3">
        <v>20140616</v>
      </c>
      <c r="B1322">
        <v>7.1836197204682151E-3</v>
      </c>
    </row>
    <row r="1323" spans="1:2" x14ac:dyDescent="0.3">
      <c r="A1323" s="3">
        <v>20140617</v>
      </c>
      <c r="B1323">
        <v>-9.1085527453491633E-3</v>
      </c>
    </row>
    <row r="1324" spans="1:2" x14ac:dyDescent="0.3">
      <c r="A1324" s="3">
        <v>20140618</v>
      </c>
      <c r="B1324">
        <v>-4.1799613066355601E-3</v>
      </c>
    </row>
    <row r="1325" spans="1:2" x14ac:dyDescent="0.3">
      <c r="A1325" s="3">
        <v>20140619</v>
      </c>
      <c r="B1325">
        <v>-1.8256250152716591E-2</v>
      </c>
    </row>
    <row r="1326" spans="1:2" x14ac:dyDescent="0.3">
      <c r="A1326" s="3">
        <v>20140620</v>
      </c>
      <c r="B1326">
        <v>6.7035447155354699E-3</v>
      </c>
    </row>
    <row r="1327" spans="1:2" x14ac:dyDescent="0.3">
      <c r="A1327" s="3">
        <v>20140623</v>
      </c>
      <c r="B1327">
        <v>1.4249215035160301E-3</v>
      </c>
    </row>
    <row r="1328" spans="1:2" x14ac:dyDescent="0.3">
      <c r="A1328" s="3">
        <v>20140624</v>
      </c>
      <c r="B1328">
        <v>6.5389712571704006E-3</v>
      </c>
    </row>
    <row r="1329" spans="1:2" x14ac:dyDescent="0.3">
      <c r="A1329" s="3">
        <v>20140625</v>
      </c>
      <c r="B1329">
        <v>-4.9173236445760882E-3</v>
      </c>
    </row>
    <row r="1330" spans="1:2" x14ac:dyDescent="0.3">
      <c r="A1330" s="3">
        <v>20140626</v>
      </c>
      <c r="B1330">
        <v>9.011929834802368E-3</v>
      </c>
    </row>
    <row r="1331" spans="1:2" x14ac:dyDescent="0.3">
      <c r="A1331" s="3">
        <v>20140627</v>
      </c>
      <c r="B1331">
        <v>2.9584384194187852E-3</v>
      </c>
    </row>
    <row r="1332" spans="1:2" x14ac:dyDescent="0.3">
      <c r="A1332" s="3">
        <v>20140630</v>
      </c>
      <c r="B1332">
        <v>7.7067007101370155E-3</v>
      </c>
    </row>
    <row r="1333" spans="1:2" x14ac:dyDescent="0.3">
      <c r="A1333" s="3">
        <v>20140701</v>
      </c>
      <c r="B1333">
        <v>1.9190776523583253E-3</v>
      </c>
    </row>
    <row r="1334" spans="1:2" x14ac:dyDescent="0.3">
      <c r="A1334" s="3">
        <v>20140702</v>
      </c>
      <c r="B1334">
        <v>4.2470965377310321E-3</v>
      </c>
    </row>
    <row r="1335" spans="1:2" x14ac:dyDescent="0.3">
      <c r="A1335" s="3">
        <v>20140703</v>
      </c>
      <c r="B1335">
        <v>6.613164394829063E-3</v>
      </c>
    </row>
    <row r="1336" spans="1:2" x14ac:dyDescent="0.3">
      <c r="A1336" s="3">
        <v>20140704</v>
      </c>
      <c r="B1336">
        <v>-1.2011591523224396E-3</v>
      </c>
    </row>
    <row r="1337" spans="1:2" x14ac:dyDescent="0.3">
      <c r="A1337" s="3">
        <v>20140707</v>
      </c>
      <c r="B1337">
        <v>-6.3691264162724082E-6</v>
      </c>
    </row>
    <row r="1338" spans="1:2" x14ac:dyDescent="0.3">
      <c r="A1338" s="3">
        <v>20140708</v>
      </c>
      <c r="B1338">
        <v>3.1671650510507465E-3</v>
      </c>
    </row>
    <row r="1339" spans="1:2" x14ac:dyDescent="0.3">
      <c r="A1339" s="3">
        <v>20140709</v>
      </c>
      <c r="B1339">
        <v>-1.4055798191704105E-2</v>
      </c>
    </row>
    <row r="1340" spans="1:2" x14ac:dyDescent="0.3">
      <c r="A1340" s="3">
        <v>20140710</v>
      </c>
      <c r="B1340">
        <v>-1.0656957642452003E-3</v>
      </c>
    </row>
    <row r="1341" spans="1:2" x14ac:dyDescent="0.3">
      <c r="A1341" s="3">
        <v>20140711</v>
      </c>
      <c r="B1341">
        <v>7.5818346395093439E-3</v>
      </c>
    </row>
    <row r="1342" spans="1:2" x14ac:dyDescent="0.3">
      <c r="A1342" s="3">
        <v>20140714</v>
      </c>
      <c r="B1342">
        <v>1.2667625861847664E-2</v>
      </c>
    </row>
    <row r="1343" spans="1:2" x14ac:dyDescent="0.3">
      <c r="A1343" s="3">
        <v>20140715</v>
      </c>
      <c r="B1343">
        <v>1.3237922093372045E-3</v>
      </c>
    </row>
    <row r="1344" spans="1:2" x14ac:dyDescent="0.3">
      <c r="A1344" s="3">
        <v>20140716</v>
      </c>
      <c r="B1344">
        <v>-3.2347067267906038E-3</v>
      </c>
    </row>
    <row r="1345" spans="1:2" x14ac:dyDescent="0.3">
      <c r="A1345" s="3">
        <v>20140717</v>
      </c>
      <c r="B1345">
        <v>-5.8633509370954462E-3</v>
      </c>
    </row>
    <row r="1346" spans="1:2" x14ac:dyDescent="0.3">
      <c r="A1346" s="3">
        <v>20140718</v>
      </c>
      <c r="B1346">
        <v>4.3745861217201476E-3</v>
      </c>
    </row>
    <row r="1347" spans="1:2" x14ac:dyDescent="0.3">
      <c r="A1347" s="3">
        <v>20140721</v>
      </c>
      <c r="B1347">
        <v>-1.2195897211908502E-4</v>
      </c>
    </row>
    <row r="1348" spans="1:2" x14ac:dyDescent="0.3">
      <c r="A1348" s="3">
        <v>20140722</v>
      </c>
      <c r="B1348">
        <v>1.2543724664460409E-2</v>
      </c>
    </row>
    <row r="1349" spans="1:2" x14ac:dyDescent="0.3">
      <c r="A1349" s="3">
        <v>20140723</v>
      </c>
      <c r="B1349">
        <v>-8.3099263488484176E-5</v>
      </c>
    </row>
    <row r="1350" spans="1:2" x14ac:dyDescent="0.3">
      <c r="A1350" s="3">
        <v>20140724</v>
      </c>
      <c r="B1350">
        <v>1.2745656232194591E-2</v>
      </c>
    </row>
    <row r="1351" spans="1:2" x14ac:dyDescent="0.3">
      <c r="A1351" s="3">
        <v>20140725</v>
      </c>
      <c r="B1351">
        <v>1.0263715772511173E-2</v>
      </c>
    </row>
    <row r="1352" spans="1:2" x14ac:dyDescent="0.3">
      <c r="A1352" s="3">
        <v>20140728</v>
      </c>
      <c r="B1352">
        <v>2.5735837663726224E-2</v>
      </c>
    </row>
    <row r="1353" spans="1:2" x14ac:dyDescent="0.3">
      <c r="A1353" s="3">
        <v>20140729</v>
      </c>
      <c r="B1353">
        <v>5.0704102581988764E-3</v>
      </c>
    </row>
    <row r="1354" spans="1:2" x14ac:dyDescent="0.3">
      <c r="A1354" s="3">
        <v>20140730</v>
      </c>
      <c r="B1354">
        <v>-1.8473123127836777E-3</v>
      </c>
    </row>
    <row r="1355" spans="1:2" x14ac:dyDescent="0.3">
      <c r="A1355" s="3">
        <v>20140731</v>
      </c>
      <c r="B1355">
        <v>1.1684864362251357E-2</v>
      </c>
    </row>
    <row r="1356" spans="1:2" x14ac:dyDescent="0.3">
      <c r="A1356" s="3">
        <v>20140801</v>
      </c>
      <c r="B1356">
        <v>-9.4342481723742599E-3</v>
      </c>
    </row>
    <row r="1357" spans="1:2" x14ac:dyDescent="0.3">
      <c r="A1357" s="3">
        <v>20140804</v>
      </c>
      <c r="B1357">
        <v>1.8868206663020803E-2</v>
      </c>
    </row>
    <row r="1358" spans="1:2" x14ac:dyDescent="0.3">
      <c r="A1358" s="3">
        <v>20140805</v>
      </c>
      <c r="B1358">
        <v>-4.9992504181928243E-4</v>
      </c>
    </row>
    <row r="1359" spans="1:2" x14ac:dyDescent="0.3">
      <c r="A1359" s="3">
        <v>20140806</v>
      </c>
      <c r="B1359">
        <v>2.1993149279087021E-5</v>
      </c>
    </row>
    <row r="1360" spans="1:2" x14ac:dyDescent="0.3">
      <c r="A1360" s="3">
        <v>20140807</v>
      </c>
      <c r="B1360">
        <v>-1.3659312937534973E-2</v>
      </c>
    </row>
    <row r="1361" spans="1:2" x14ac:dyDescent="0.3">
      <c r="A1361" s="3">
        <v>20140808</v>
      </c>
      <c r="B1361">
        <v>3.103134615170644E-3</v>
      </c>
    </row>
    <row r="1362" spans="1:2" x14ac:dyDescent="0.3">
      <c r="A1362" s="3">
        <v>20140811</v>
      </c>
      <c r="B1362">
        <v>1.4809484180529742E-2</v>
      </c>
    </row>
    <row r="1363" spans="1:2" x14ac:dyDescent="0.3">
      <c r="A1363" s="3">
        <v>20140812</v>
      </c>
      <c r="B1363">
        <v>-1.0589221430371554E-3</v>
      </c>
    </row>
    <row r="1364" spans="1:2" x14ac:dyDescent="0.3">
      <c r="A1364" s="3">
        <v>20140813</v>
      </c>
      <c r="B1364">
        <v>7.3052836125864218E-4</v>
      </c>
    </row>
    <row r="1365" spans="1:2" x14ac:dyDescent="0.3">
      <c r="A1365" s="3">
        <v>20140814</v>
      </c>
      <c r="B1365">
        <v>-8.8034743851926889E-3</v>
      </c>
    </row>
    <row r="1366" spans="1:2" x14ac:dyDescent="0.3">
      <c r="A1366" s="3">
        <v>20140815</v>
      </c>
      <c r="B1366">
        <v>1.1035495778784599E-2</v>
      </c>
    </row>
    <row r="1367" spans="1:2" x14ac:dyDescent="0.3">
      <c r="A1367" s="3">
        <v>20140818</v>
      </c>
      <c r="B1367">
        <v>8.07299061175204E-3</v>
      </c>
    </row>
    <row r="1368" spans="1:2" x14ac:dyDescent="0.3">
      <c r="A1368" s="3">
        <v>20140819</v>
      </c>
      <c r="B1368">
        <v>9.6325285468390476E-4</v>
      </c>
    </row>
    <row r="1369" spans="1:2" x14ac:dyDescent="0.3">
      <c r="A1369" s="3">
        <v>20140820</v>
      </c>
      <c r="B1369">
        <v>-2.4523082702951893E-3</v>
      </c>
    </row>
    <row r="1370" spans="1:2" x14ac:dyDescent="0.3">
      <c r="A1370" s="3">
        <v>20140821</v>
      </c>
      <c r="B1370">
        <v>-3.7013715743835496E-3</v>
      </c>
    </row>
    <row r="1371" spans="1:2" x14ac:dyDescent="0.3">
      <c r="A1371" s="3">
        <v>20140822</v>
      </c>
      <c r="B1371">
        <v>5.0620193695971594E-3</v>
      </c>
    </row>
    <row r="1372" spans="1:2" x14ac:dyDescent="0.3">
      <c r="A1372" s="3">
        <v>20140825</v>
      </c>
      <c r="B1372">
        <v>-8.9790815127888113E-3</v>
      </c>
    </row>
    <row r="1373" spans="1:2" x14ac:dyDescent="0.3">
      <c r="A1373" s="3">
        <v>20140826</v>
      </c>
      <c r="B1373">
        <v>-1.0780351554912193E-2</v>
      </c>
    </row>
    <row r="1374" spans="1:2" x14ac:dyDescent="0.3">
      <c r="A1374" s="3">
        <v>20140827</v>
      </c>
      <c r="B1374">
        <v>1.9805083969040016E-3</v>
      </c>
    </row>
    <row r="1375" spans="1:2" x14ac:dyDescent="0.3">
      <c r="A1375" s="3">
        <v>20140828</v>
      </c>
      <c r="B1375">
        <v>-7.5723350985830162E-3</v>
      </c>
    </row>
    <row r="1376" spans="1:2" x14ac:dyDescent="0.3">
      <c r="A1376" s="3">
        <v>20140829</v>
      </c>
      <c r="B1376">
        <v>1.1379698894757206E-2</v>
      </c>
    </row>
    <row r="1377" spans="1:2" x14ac:dyDescent="0.3">
      <c r="A1377" s="3">
        <v>20140901</v>
      </c>
      <c r="B1377">
        <v>1.0320999879681159E-2</v>
      </c>
    </row>
    <row r="1378" spans="1:2" x14ac:dyDescent="0.3">
      <c r="A1378" s="3">
        <v>20140902</v>
      </c>
      <c r="B1378">
        <v>1.3799382551212824E-2</v>
      </c>
    </row>
    <row r="1379" spans="1:2" x14ac:dyDescent="0.3">
      <c r="A1379" s="3">
        <v>20140903</v>
      </c>
      <c r="B1379">
        <v>8.7203891694334068E-3</v>
      </c>
    </row>
    <row r="1380" spans="1:2" x14ac:dyDescent="0.3">
      <c r="A1380" s="3">
        <v>20140904</v>
      </c>
      <c r="B1380">
        <v>7.5946158425852506E-3</v>
      </c>
    </row>
    <row r="1381" spans="1:2" x14ac:dyDescent="0.3">
      <c r="A1381" s="3">
        <v>20140905</v>
      </c>
      <c r="B1381">
        <v>7.9187866706262877E-3</v>
      </c>
    </row>
    <row r="1382" spans="1:2" x14ac:dyDescent="0.3">
      <c r="A1382" s="3">
        <v>20140909</v>
      </c>
      <c r="B1382">
        <v>9.7870978487213378E-4</v>
      </c>
    </row>
    <row r="1383" spans="1:2" x14ac:dyDescent="0.3">
      <c r="A1383" s="3">
        <v>20140910</v>
      </c>
      <c r="B1383">
        <v>-3.2263482355761042E-3</v>
      </c>
    </row>
    <row r="1384" spans="1:2" x14ac:dyDescent="0.3">
      <c r="A1384" s="3">
        <v>20140911</v>
      </c>
      <c r="B1384">
        <v>-2.9299525609292054E-3</v>
      </c>
    </row>
    <row r="1385" spans="1:2" x14ac:dyDescent="0.3">
      <c r="A1385" s="3">
        <v>20140912</v>
      </c>
      <c r="B1385">
        <v>7.7218696244962803E-3</v>
      </c>
    </row>
    <row r="1386" spans="1:2" x14ac:dyDescent="0.3">
      <c r="A1386" s="3">
        <v>20140915</v>
      </c>
      <c r="B1386">
        <v>2.7481951073982103E-3</v>
      </c>
    </row>
    <row r="1387" spans="1:2" x14ac:dyDescent="0.3">
      <c r="A1387" s="3">
        <v>20140916</v>
      </c>
      <c r="B1387">
        <v>-2.3914714615996036E-2</v>
      </c>
    </row>
    <row r="1388" spans="1:2" x14ac:dyDescent="0.3">
      <c r="A1388" s="3">
        <v>20140917</v>
      </c>
      <c r="B1388">
        <v>6.2605367230983422E-3</v>
      </c>
    </row>
    <row r="1389" spans="1:2" x14ac:dyDescent="0.3">
      <c r="A1389" s="3">
        <v>20140918</v>
      </c>
      <c r="B1389">
        <v>4.2110411608120568E-3</v>
      </c>
    </row>
    <row r="1390" spans="1:2" x14ac:dyDescent="0.3">
      <c r="A1390" s="3">
        <v>20140919</v>
      </c>
      <c r="B1390">
        <v>7.4050757607027062E-3</v>
      </c>
    </row>
    <row r="1391" spans="1:2" x14ac:dyDescent="0.3">
      <c r="A1391" s="3">
        <v>20140922</v>
      </c>
      <c r="B1391">
        <v>-1.7474318374153475E-2</v>
      </c>
    </row>
    <row r="1392" spans="1:2" x14ac:dyDescent="0.3">
      <c r="A1392" s="3">
        <v>20140923</v>
      </c>
      <c r="B1392">
        <v>9.8638338770924427E-3</v>
      </c>
    </row>
    <row r="1393" spans="1:2" x14ac:dyDescent="0.3">
      <c r="A1393" s="3">
        <v>20140924</v>
      </c>
      <c r="B1393">
        <v>1.6334803168758016E-2</v>
      </c>
    </row>
    <row r="1394" spans="1:2" x14ac:dyDescent="0.3">
      <c r="A1394" s="3">
        <v>20140925</v>
      </c>
      <c r="B1394">
        <v>-1.4784686346908105E-3</v>
      </c>
    </row>
    <row r="1395" spans="1:2" x14ac:dyDescent="0.3">
      <c r="A1395" s="3">
        <v>20140926</v>
      </c>
      <c r="B1395">
        <v>9.9331170525451817E-4</v>
      </c>
    </row>
    <row r="1396" spans="1:2" x14ac:dyDescent="0.3">
      <c r="A1396" s="3">
        <v>20140929</v>
      </c>
      <c r="B1396">
        <v>5.9763384737379077E-3</v>
      </c>
    </row>
    <row r="1397" spans="1:2" x14ac:dyDescent="0.3">
      <c r="A1397" s="3">
        <v>20140930</v>
      </c>
      <c r="B1397">
        <v>3.257598051073396E-3</v>
      </c>
    </row>
    <row r="1398" spans="1:2" x14ac:dyDescent="0.3">
      <c r="A1398" s="3">
        <v>20141008</v>
      </c>
      <c r="B1398">
        <v>1.2531033297739969E-2</v>
      </c>
    </row>
    <row r="1399" spans="1:2" x14ac:dyDescent="0.3">
      <c r="A1399" s="3">
        <v>20141009</v>
      </c>
      <c r="B1399">
        <v>1.636018206335077E-3</v>
      </c>
    </row>
    <row r="1400" spans="1:2" x14ac:dyDescent="0.3">
      <c r="A1400" s="3">
        <v>20141010</v>
      </c>
      <c r="B1400">
        <v>-5.601358585440197E-3</v>
      </c>
    </row>
    <row r="1401" spans="1:2" x14ac:dyDescent="0.3">
      <c r="A1401" s="3">
        <v>20141013</v>
      </c>
      <c r="B1401">
        <v>-3.3219728809357196E-3</v>
      </c>
    </row>
    <row r="1402" spans="1:2" x14ac:dyDescent="0.3">
      <c r="A1402" s="3">
        <v>20141014</v>
      </c>
      <c r="B1402">
        <v>-3.3902476678934201E-3</v>
      </c>
    </row>
    <row r="1403" spans="1:2" x14ac:dyDescent="0.3">
      <c r="A1403" s="3">
        <v>20141015</v>
      </c>
      <c r="B1403">
        <v>6.2627676859501324E-3</v>
      </c>
    </row>
    <row r="1404" spans="1:2" x14ac:dyDescent="0.3">
      <c r="A1404" s="3">
        <v>20141016</v>
      </c>
      <c r="B1404">
        <v>-1.0419561622116658E-2</v>
      </c>
    </row>
    <row r="1405" spans="1:2" x14ac:dyDescent="0.3">
      <c r="A1405" s="3">
        <v>20141017</v>
      </c>
      <c r="B1405">
        <v>-3.5169762793936243E-3</v>
      </c>
    </row>
    <row r="1406" spans="1:2" x14ac:dyDescent="0.3">
      <c r="A1406" s="3">
        <v>20141020</v>
      </c>
      <c r="B1406">
        <v>7.9017851511422599E-3</v>
      </c>
    </row>
    <row r="1407" spans="1:2" x14ac:dyDescent="0.3">
      <c r="A1407" s="3">
        <v>20141021</v>
      </c>
      <c r="B1407">
        <v>-8.8253952074037745E-3</v>
      </c>
    </row>
    <row r="1408" spans="1:2" x14ac:dyDescent="0.3">
      <c r="A1408" s="3">
        <v>20141022</v>
      </c>
      <c r="B1408">
        <v>-7.8103913091300825E-3</v>
      </c>
    </row>
    <row r="1409" spans="1:2" x14ac:dyDescent="0.3">
      <c r="A1409" s="3">
        <v>20141023</v>
      </c>
      <c r="B1409">
        <v>-1.0922148892913763E-2</v>
      </c>
    </row>
    <row r="1410" spans="1:2" x14ac:dyDescent="0.3">
      <c r="A1410" s="3">
        <v>20141024</v>
      </c>
      <c r="B1410">
        <v>-3.2458642824428896E-4</v>
      </c>
    </row>
    <row r="1411" spans="1:2" x14ac:dyDescent="0.3">
      <c r="A1411" s="3">
        <v>20141027</v>
      </c>
      <c r="B1411">
        <v>-4.2763547005506553E-3</v>
      </c>
    </row>
    <row r="1412" spans="1:2" x14ac:dyDescent="0.3">
      <c r="A1412" s="3">
        <v>20141028</v>
      </c>
      <c r="B1412">
        <v>2.1327923999377107E-2</v>
      </c>
    </row>
    <row r="1413" spans="1:2" x14ac:dyDescent="0.3">
      <c r="A1413" s="3">
        <v>20141029</v>
      </c>
      <c r="B1413">
        <v>1.4129422767791278E-2</v>
      </c>
    </row>
    <row r="1414" spans="1:2" x14ac:dyDescent="0.3">
      <c r="A1414" s="3">
        <v>20141030</v>
      </c>
      <c r="B1414">
        <v>5.070123979367569E-3</v>
      </c>
    </row>
    <row r="1415" spans="1:2" x14ac:dyDescent="0.3">
      <c r="A1415" s="3">
        <v>20141031</v>
      </c>
      <c r="B1415">
        <v>1.0829962512301172E-2</v>
      </c>
    </row>
    <row r="1416" spans="1:2" x14ac:dyDescent="0.3">
      <c r="A1416" s="3">
        <v>20141103</v>
      </c>
      <c r="B1416">
        <v>3.6851920836702412E-3</v>
      </c>
    </row>
    <row r="1417" spans="1:2" x14ac:dyDescent="0.3">
      <c r="A1417" s="3">
        <v>20141104</v>
      </c>
      <c r="B1417">
        <v>-1.3088029391458145E-3</v>
      </c>
    </row>
    <row r="1418" spans="1:2" x14ac:dyDescent="0.3">
      <c r="A1418" s="3">
        <v>20141105</v>
      </c>
      <c r="B1418">
        <v>-3.1591345365190593E-3</v>
      </c>
    </row>
    <row r="1419" spans="1:2" x14ac:dyDescent="0.3">
      <c r="A1419" s="3">
        <v>20141106</v>
      </c>
      <c r="B1419">
        <v>2.4754178611816613E-3</v>
      </c>
    </row>
    <row r="1420" spans="1:2" x14ac:dyDescent="0.3">
      <c r="A1420" s="3">
        <v>20141107</v>
      </c>
      <c r="B1420">
        <v>-3.9055519830550889E-3</v>
      </c>
    </row>
    <row r="1421" spans="1:2" x14ac:dyDescent="0.3">
      <c r="A1421" s="3">
        <v>20141110</v>
      </c>
      <c r="B1421">
        <v>2.1103934535421587E-2</v>
      </c>
    </row>
    <row r="1422" spans="1:2" x14ac:dyDescent="0.3">
      <c r="A1422" s="3">
        <v>20141111</v>
      </c>
      <c r="B1422">
        <v>-1.0633944204180068E-2</v>
      </c>
    </row>
    <row r="1423" spans="1:2" x14ac:dyDescent="0.3">
      <c r="A1423" s="3">
        <v>20141112</v>
      </c>
      <c r="B1423">
        <v>1.4879917856268632E-2</v>
      </c>
    </row>
    <row r="1424" spans="1:2" x14ac:dyDescent="0.3">
      <c r="A1424" s="3">
        <v>20141113</v>
      </c>
      <c r="B1424">
        <v>-6.5201022887778626E-3</v>
      </c>
    </row>
    <row r="1425" spans="1:2" x14ac:dyDescent="0.3">
      <c r="A1425" s="3">
        <v>20141114</v>
      </c>
      <c r="B1425">
        <v>-3.2934459784261794E-4</v>
      </c>
    </row>
    <row r="1426" spans="1:2" x14ac:dyDescent="0.3">
      <c r="A1426" s="3">
        <v>20141117</v>
      </c>
      <c r="B1426">
        <v>-1.0339839556223751E-3</v>
      </c>
    </row>
    <row r="1427" spans="1:2" x14ac:dyDescent="0.3">
      <c r="A1427" s="3">
        <v>20141118</v>
      </c>
      <c r="B1427">
        <v>-6.5843620198985375E-3</v>
      </c>
    </row>
    <row r="1428" spans="1:2" x14ac:dyDescent="0.3">
      <c r="A1428" s="3">
        <v>20141119</v>
      </c>
      <c r="B1428">
        <v>-1.4796419325235899E-4</v>
      </c>
    </row>
    <row r="1429" spans="1:2" x14ac:dyDescent="0.3">
      <c r="A1429" s="3">
        <v>20141120</v>
      </c>
      <c r="B1429">
        <v>-6.4814383895583916E-4</v>
      </c>
    </row>
    <row r="1430" spans="1:2" x14ac:dyDescent="0.3">
      <c r="A1430" s="3">
        <v>20141121</v>
      </c>
      <c r="B1430">
        <v>1.6176526283200987E-2</v>
      </c>
    </row>
    <row r="1431" spans="1:2" x14ac:dyDescent="0.3">
      <c r="A1431" s="3">
        <v>20141124</v>
      </c>
      <c r="B1431">
        <v>2.2830817730954633E-2</v>
      </c>
    </row>
    <row r="1432" spans="1:2" x14ac:dyDescent="0.3">
      <c r="A1432" s="3">
        <v>20141125</v>
      </c>
      <c r="B1432">
        <v>1.408819067434286E-2</v>
      </c>
    </row>
    <row r="1433" spans="1:2" x14ac:dyDescent="0.3">
      <c r="A1433" s="3">
        <v>20141126</v>
      </c>
      <c r="B1433">
        <v>1.1324660027159705E-2</v>
      </c>
    </row>
    <row r="1434" spans="1:2" x14ac:dyDescent="0.3">
      <c r="A1434" s="3">
        <v>20141127</v>
      </c>
      <c r="B1434">
        <v>1.0288366545474048E-2</v>
      </c>
    </row>
    <row r="1435" spans="1:2" x14ac:dyDescent="0.3">
      <c r="A1435" s="3">
        <v>20141128</v>
      </c>
      <c r="B1435">
        <v>1.3753644013407174E-2</v>
      </c>
    </row>
    <row r="1436" spans="1:2" x14ac:dyDescent="0.3">
      <c r="A1436" s="3">
        <v>20141201</v>
      </c>
      <c r="B1436">
        <v>8.1851833272206242E-4</v>
      </c>
    </row>
    <row r="1437" spans="1:2" x14ac:dyDescent="0.3">
      <c r="A1437" s="3">
        <v>20141202</v>
      </c>
      <c r="B1437">
        <v>3.0339629143946834E-2</v>
      </c>
    </row>
    <row r="1438" spans="1:2" x14ac:dyDescent="0.3">
      <c r="A1438" s="3">
        <v>20141203</v>
      </c>
      <c r="B1438">
        <v>1.4010442931217559E-2</v>
      </c>
    </row>
    <row r="1439" spans="1:2" x14ac:dyDescent="0.3">
      <c r="A1439" s="3">
        <v>20141204</v>
      </c>
      <c r="B1439">
        <v>3.9262101681144079E-2</v>
      </c>
    </row>
    <row r="1440" spans="1:2" x14ac:dyDescent="0.3">
      <c r="A1440" s="3">
        <v>20141205</v>
      </c>
      <c r="B1440">
        <v>-9.9932307755234984E-4</v>
      </c>
    </row>
    <row r="1441" spans="1:2" x14ac:dyDescent="0.3">
      <c r="A1441" s="3">
        <v>20141208</v>
      </c>
      <c r="B1441">
        <v>3.40520752872564E-2</v>
      </c>
    </row>
    <row r="1442" spans="1:2" x14ac:dyDescent="0.3">
      <c r="A1442" s="3">
        <v>20141209</v>
      </c>
      <c r="B1442">
        <v>-4.36481970208078E-2</v>
      </c>
    </row>
    <row r="1443" spans="1:2" x14ac:dyDescent="0.3">
      <c r="A1443" s="3">
        <v>20141210</v>
      </c>
      <c r="B1443">
        <v>3.6245975558509613E-2</v>
      </c>
    </row>
    <row r="1444" spans="1:2" x14ac:dyDescent="0.3">
      <c r="A1444" s="3">
        <v>20141211</v>
      </c>
      <c r="B1444">
        <v>-4.9826032841175927E-3</v>
      </c>
    </row>
    <row r="1445" spans="1:2" x14ac:dyDescent="0.3">
      <c r="A1445" s="3">
        <v>20141212</v>
      </c>
      <c r="B1445">
        <v>4.2398821711966406E-3</v>
      </c>
    </row>
    <row r="1446" spans="1:2" x14ac:dyDescent="0.3">
      <c r="A1446" s="3">
        <v>20141215</v>
      </c>
      <c r="B1446">
        <v>9.997421635264514E-3</v>
      </c>
    </row>
    <row r="1447" spans="1:2" x14ac:dyDescent="0.3">
      <c r="A1447" s="3">
        <v>20141216</v>
      </c>
      <c r="B1447">
        <v>2.0540509469776591E-2</v>
      </c>
    </row>
    <row r="1448" spans="1:2" x14ac:dyDescent="0.3">
      <c r="A1448" s="3">
        <v>20141217</v>
      </c>
      <c r="B1448">
        <v>1.0228159368893319E-2</v>
      </c>
    </row>
    <row r="1449" spans="1:2" x14ac:dyDescent="0.3">
      <c r="A1449" s="3">
        <v>20141218</v>
      </c>
      <c r="B1449">
        <v>-3.1676396599589207E-3</v>
      </c>
    </row>
    <row r="1450" spans="1:2" x14ac:dyDescent="0.3">
      <c r="A1450" s="3">
        <v>20141219</v>
      </c>
      <c r="B1450">
        <v>6.5287314563873267E-3</v>
      </c>
    </row>
    <row r="1451" spans="1:2" x14ac:dyDescent="0.3">
      <c r="A1451" s="3">
        <v>20141222</v>
      </c>
      <c r="B1451">
        <v>-7.9854249339582628E-3</v>
      </c>
    </row>
    <row r="1452" spans="1:2" x14ac:dyDescent="0.3">
      <c r="A1452" s="3">
        <v>20141223</v>
      </c>
      <c r="B1452">
        <v>-2.0624676095165828E-2</v>
      </c>
    </row>
    <row r="1453" spans="1:2" x14ac:dyDescent="0.3">
      <c r="A1453" s="3">
        <v>20141224</v>
      </c>
      <c r="B1453">
        <v>-1.7811987953167963E-2</v>
      </c>
    </row>
    <row r="1454" spans="1:2" x14ac:dyDescent="0.3">
      <c r="A1454" s="3">
        <v>20141225</v>
      </c>
      <c r="B1454">
        <v>2.9069976818064225E-2</v>
      </c>
    </row>
    <row r="1455" spans="1:2" x14ac:dyDescent="0.3">
      <c r="A1455" s="3">
        <v>20141226</v>
      </c>
      <c r="B1455">
        <v>2.7319059429585124E-2</v>
      </c>
    </row>
    <row r="1456" spans="1:2" x14ac:dyDescent="0.3">
      <c r="A1456" s="3">
        <v>20141229</v>
      </c>
      <c r="B1456">
        <v>-5.3097863892881403E-4</v>
      </c>
    </row>
    <row r="1457" spans="1:2" x14ac:dyDescent="0.3">
      <c r="A1457" s="3">
        <v>20141230</v>
      </c>
      <c r="B1457">
        <v>-3.9251838912259807E-3</v>
      </c>
    </row>
    <row r="1458" spans="1:2" x14ac:dyDescent="0.3">
      <c r="A1458" s="3">
        <v>20141231</v>
      </c>
      <c r="B1458">
        <v>1.8768596362582102E-2</v>
      </c>
    </row>
    <row r="1459" spans="1:2" x14ac:dyDescent="0.3">
      <c r="A1459" s="3">
        <v>20150105</v>
      </c>
      <c r="B1459">
        <v>2.7342692538727009E-2</v>
      </c>
    </row>
    <row r="1460" spans="1:2" x14ac:dyDescent="0.3">
      <c r="A1460" s="3">
        <v>20150106</v>
      </c>
      <c r="B1460">
        <v>2.7515377949114406E-3</v>
      </c>
    </row>
    <row r="1461" spans="1:2" x14ac:dyDescent="0.3">
      <c r="A1461" s="3">
        <v>20150107</v>
      </c>
      <c r="B1461">
        <v>9.4230452440946522E-4</v>
      </c>
    </row>
    <row r="1462" spans="1:2" x14ac:dyDescent="0.3">
      <c r="A1462" s="3">
        <v>20150108</v>
      </c>
      <c r="B1462">
        <v>-1.9455154721630508E-2</v>
      </c>
    </row>
    <row r="1463" spans="1:2" x14ac:dyDescent="0.3">
      <c r="A1463" s="3">
        <v>20150109</v>
      </c>
      <c r="B1463">
        <v>-4.081921015004264E-3</v>
      </c>
    </row>
    <row r="1464" spans="1:2" x14ac:dyDescent="0.3">
      <c r="A1464" s="3">
        <v>20150112</v>
      </c>
      <c r="B1464">
        <v>-1.055870949081239E-2</v>
      </c>
    </row>
    <row r="1465" spans="1:2" x14ac:dyDescent="0.3">
      <c r="A1465" s="3">
        <v>20150113</v>
      </c>
      <c r="B1465">
        <v>3.4976325223836646E-3</v>
      </c>
    </row>
    <row r="1466" spans="1:2" x14ac:dyDescent="0.3">
      <c r="A1466" s="3">
        <v>20150114</v>
      </c>
      <c r="B1466">
        <v>-3.6536124169408435E-3</v>
      </c>
    </row>
    <row r="1467" spans="1:2" x14ac:dyDescent="0.3">
      <c r="A1467" s="3">
        <v>20150115</v>
      </c>
      <c r="B1467">
        <v>2.4982804672745829E-2</v>
      </c>
    </row>
    <row r="1468" spans="1:2" x14ac:dyDescent="0.3">
      <c r="A1468" s="3">
        <v>20150116</v>
      </c>
      <c r="B1468">
        <v>9.7085864718742254E-3</v>
      </c>
    </row>
    <row r="1469" spans="1:2" x14ac:dyDescent="0.3">
      <c r="A1469" s="3">
        <v>20150119</v>
      </c>
      <c r="B1469">
        <v>-6.8596214936886502E-2</v>
      </c>
    </row>
    <row r="1470" spans="1:2" x14ac:dyDescent="0.3">
      <c r="A1470" s="3">
        <v>20150120</v>
      </c>
      <c r="B1470">
        <v>1.8336033558311371E-2</v>
      </c>
    </row>
    <row r="1471" spans="1:2" x14ac:dyDescent="0.3">
      <c r="A1471" s="3">
        <v>20150121</v>
      </c>
      <c r="B1471">
        <v>3.987464162741805E-2</v>
      </c>
    </row>
    <row r="1472" spans="1:2" x14ac:dyDescent="0.3">
      <c r="A1472" s="3">
        <v>20150122</v>
      </c>
      <c r="B1472">
        <v>7.5096632088755833E-3</v>
      </c>
    </row>
    <row r="1473" spans="1:2" x14ac:dyDescent="0.3">
      <c r="A1473" s="3">
        <v>20150123</v>
      </c>
      <c r="B1473">
        <v>-1.7230426048322478E-3</v>
      </c>
    </row>
    <row r="1474" spans="1:2" x14ac:dyDescent="0.3">
      <c r="A1474" s="3">
        <v>20150126</v>
      </c>
      <c r="B1474">
        <v>1.3260726411143509E-2</v>
      </c>
    </row>
    <row r="1475" spans="1:2" x14ac:dyDescent="0.3">
      <c r="A1475" s="3">
        <v>20150127</v>
      </c>
      <c r="B1475">
        <v>-6.1348844513056111E-3</v>
      </c>
    </row>
    <row r="1476" spans="1:2" x14ac:dyDescent="0.3">
      <c r="A1476" s="3">
        <v>20150128</v>
      </c>
      <c r="B1476">
        <v>-1.1794563220795307E-2</v>
      </c>
    </row>
    <row r="1477" spans="1:2" x14ac:dyDescent="0.3">
      <c r="A1477" s="3">
        <v>20150129</v>
      </c>
      <c r="B1477">
        <v>-1.0880756642320133E-2</v>
      </c>
    </row>
    <row r="1478" spans="1:2" x14ac:dyDescent="0.3">
      <c r="A1478" s="3">
        <v>20150130</v>
      </c>
      <c r="B1478">
        <v>-1.3194249528519664E-2</v>
      </c>
    </row>
    <row r="1479" spans="1:2" x14ac:dyDescent="0.3">
      <c r="A1479" s="3">
        <v>20150202</v>
      </c>
      <c r="B1479">
        <v>-1.8347515102060785E-2</v>
      </c>
    </row>
    <row r="1480" spans="1:2" x14ac:dyDescent="0.3">
      <c r="A1480" s="3">
        <v>20150203</v>
      </c>
      <c r="B1480">
        <v>2.2913126731773037E-2</v>
      </c>
    </row>
    <row r="1481" spans="1:2" x14ac:dyDescent="0.3">
      <c r="A1481" s="3">
        <v>20150204</v>
      </c>
      <c r="B1481">
        <v>-8.7362139229936187E-3</v>
      </c>
    </row>
    <row r="1482" spans="1:2" x14ac:dyDescent="0.3">
      <c r="A1482" s="3">
        <v>20150205</v>
      </c>
      <c r="B1482">
        <v>-8.8802488781188904E-3</v>
      </c>
    </row>
    <row r="1483" spans="1:2" x14ac:dyDescent="0.3">
      <c r="A1483" s="3">
        <v>20150206</v>
      </c>
      <c r="B1483">
        <v>-1.7514911531912869E-2</v>
      </c>
    </row>
    <row r="1484" spans="1:2" x14ac:dyDescent="0.3">
      <c r="A1484" s="3">
        <v>20150209</v>
      </c>
      <c r="B1484">
        <v>5.9736834460777377E-3</v>
      </c>
    </row>
    <row r="1485" spans="1:2" x14ac:dyDescent="0.3">
      <c r="A1485" s="3">
        <v>20150210</v>
      </c>
      <c r="B1485">
        <v>1.7054207848285152E-2</v>
      </c>
    </row>
    <row r="1486" spans="1:2" x14ac:dyDescent="0.3">
      <c r="A1486" s="3">
        <v>20150211</v>
      </c>
      <c r="B1486">
        <v>8.7593465679332017E-3</v>
      </c>
    </row>
    <row r="1487" spans="1:2" x14ac:dyDescent="0.3">
      <c r="A1487" s="3">
        <v>20150212</v>
      </c>
      <c r="B1487">
        <v>3.7266405251825674E-3</v>
      </c>
    </row>
    <row r="1488" spans="1:2" x14ac:dyDescent="0.3">
      <c r="A1488" s="3">
        <v>20150213</v>
      </c>
      <c r="B1488">
        <v>9.8550975517059936E-3</v>
      </c>
    </row>
    <row r="1489" spans="1:2" x14ac:dyDescent="0.3">
      <c r="A1489" s="3">
        <v>20150216</v>
      </c>
      <c r="B1489">
        <v>1.090668177706311E-2</v>
      </c>
    </row>
    <row r="1490" spans="1:2" x14ac:dyDescent="0.3">
      <c r="A1490" s="3">
        <v>20150217</v>
      </c>
      <c r="B1490">
        <v>6.6668208733240419E-3</v>
      </c>
    </row>
    <row r="1491" spans="1:2" x14ac:dyDescent="0.3">
      <c r="A1491" s="3">
        <v>20150225</v>
      </c>
      <c r="B1491">
        <v>-9.2660668854432915E-3</v>
      </c>
    </row>
    <row r="1492" spans="1:2" x14ac:dyDescent="0.3">
      <c r="A1492" s="3">
        <v>20150226</v>
      </c>
      <c r="B1492">
        <v>2.1253580960761465E-2</v>
      </c>
    </row>
    <row r="1493" spans="1:2" x14ac:dyDescent="0.3">
      <c r="A1493" s="3">
        <v>20150227</v>
      </c>
      <c r="B1493">
        <v>3.5359758669082364E-3</v>
      </c>
    </row>
    <row r="1494" spans="1:2" x14ac:dyDescent="0.3">
      <c r="A1494" s="3">
        <v>20150302</v>
      </c>
      <c r="B1494">
        <v>1.1233697187884362E-2</v>
      </c>
    </row>
    <row r="1495" spans="1:2" x14ac:dyDescent="0.3">
      <c r="A1495" s="3">
        <v>20150303</v>
      </c>
      <c r="B1495">
        <v>-1.9832330257813724E-2</v>
      </c>
    </row>
    <row r="1496" spans="1:2" x14ac:dyDescent="0.3">
      <c r="A1496" s="3">
        <v>20150304</v>
      </c>
      <c r="B1496">
        <v>8.8669157824663447E-3</v>
      </c>
    </row>
    <row r="1497" spans="1:2" x14ac:dyDescent="0.3">
      <c r="A1497" s="3">
        <v>20150305</v>
      </c>
      <c r="B1497">
        <v>-7.1210318202069578E-3</v>
      </c>
    </row>
    <row r="1498" spans="1:2" x14ac:dyDescent="0.3">
      <c r="A1498" s="3">
        <v>20150306</v>
      </c>
      <c r="B1498">
        <v>-7.0904878573171404E-3</v>
      </c>
    </row>
    <row r="1499" spans="1:2" x14ac:dyDescent="0.3">
      <c r="A1499" s="3">
        <v>20150309</v>
      </c>
      <c r="B1499">
        <v>1.5885290172695798E-2</v>
      </c>
    </row>
    <row r="1500" spans="1:2" x14ac:dyDescent="0.3">
      <c r="A1500" s="3">
        <v>20150310</v>
      </c>
      <c r="B1500">
        <v>-6.386227858012905E-4</v>
      </c>
    </row>
    <row r="1501" spans="1:2" x14ac:dyDescent="0.3">
      <c r="A1501" s="3">
        <v>20150311</v>
      </c>
      <c r="B1501">
        <v>2.2378691155067187E-4</v>
      </c>
    </row>
    <row r="1502" spans="1:2" x14ac:dyDescent="0.3">
      <c r="A1502" s="3">
        <v>20150312</v>
      </c>
      <c r="B1502">
        <v>1.3840970121904217E-2</v>
      </c>
    </row>
    <row r="1503" spans="1:2" x14ac:dyDescent="0.3">
      <c r="A1503" s="3">
        <v>20150313</v>
      </c>
      <c r="B1503">
        <v>8.0566758157774032E-3</v>
      </c>
    </row>
    <row r="1504" spans="1:2" x14ac:dyDescent="0.3">
      <c r="A1504" s="3">
        <v>20150316</v>
      </c>
      <c r="B1504">
        <v>2.5774462130778053E-2</v>
      </c>
    </row>
    <row r="1505" spans="1:2" x14ac:dyDescent="0.3">
      <c r="A1505" s="3">
        <v>20150317</v>
      </c>
      <c r="B1505">
        <v>1.4343163038583295E-2</v>
      </c>
    </row>
    <row r="1506" spans="1:2" x14ac:dyDescent="0.3">
      <c r="A1506" s="3">
        <v>20150318</v>
      </c>
      <c r="B1506">
        <v>2.1718530708673356E-2</v>
      </c>
    </row>
    <row r="1507" spans="1:2" x14ac:dyDescent="0.3">
      <c r="A1507" s="3">
        <v>20150319</v>
      </c>
      <c r="B1507">
        <v>1.0441430009757724E-3</v>
      </c>
    </row>
    <row r="1508" spans="1:2" x14ac:dyDescent="0.3">
      <c r="A1508" s="3">
        <v>20150320</v>
      </c>
      <c r="B1508">
        <v>1.2745103427518334E-2</v>
      </c>
    </row>
    <row r="1509" spans="1:2" x14ac:dyDescent="0.3">
      <c r="A1509" s="3">
        <v>20150323</v>
      </c>
      <c r="B1509">
        <v>2.1486132113770928E-2</v>
      </c>
    </row>
    <row r="1510" spans="1:2" x14ac:dyDescent="0.3">
      <c r="A1510" s="3">
        <v>20150324</v>
      </c>
      <c r="B1510">
        <v>1.3250582427313251E-3</v>
      </c>
    </row>
    <row r="1511" spans="1:2" x14ac:dyDescent="0.3">
      <c r="A1511" s="3">
        <v>20150325</v>
      </c>
      <c r="B1511">
        <v>-2.8133828660045213E-3</v>
      </c>
    </row>
    <row r="1512" spans="1:2" x14ac:dyDescent="0.3">
      <c r="A1512" s="3">
        <v>20150326</v>
      </c>
      <c r="B1512">
        <v>-2.5216203356093203E-4</v>
      </c>
    </row>
    <row r="1513" spans="1:2" x14ac:dyDescent="0.3">
      <c r="A1513" s="3">
        <v>20150327</v>
      </c>
      <c r="B1513">
        <v>7.1843568317906392E-3</v>
      </c>
    </row>
    <row r="1514" spans="1:2" x14ac:dyDescent="0.3">
      <c r="A1514" s="3">
        <v>20150330</v>
      </c>
      <c r="B1514">
        <v>2.4590120464879739E-2</v>
      </c>
    </row>
    <row r="1515" spans="1:2" x14ac:dyDescent="0.3">
      <c r="A1515" s="3">
        <v>20150331</v>
      </c>
      <c r="B1515">
        <v>-6.2334115804171253E-3</v>
      </c>
    </row>
    <row r="1516" spans="1:2" x14ac:dyDescent="0.3">
      <c r="A1516" s="3">
        <v>20150401</v>
      </c>
      <c r="B1516">
        <v>1.9596463016834598E-2</v>
      </c>
    </row>
    <row r="1517" spans="1:2" x14ac:dyDescent="0.3">
      <c r="A1517" s="3">
        <v>20150402</v>
      </c>
      <c r="B1517">
        <v>5.2716123195371001E-3</v>
      </c>
    </row>
    <row r="1518" spans="1:2" x14ac:dyDescent="0.3">
      <c r="A1518" s="3">
        <v>20150403</v>
      </c>
      <c r="B1518">
        <v>1.2395553537735138E-2</v>
      </c>
    </row>
    <row r="1519" spans="1:2" x14ac:dyDescent="0.3">
      <c r="A1519" s="3">
        <v>20150407</v>
      </c>
      <c r="B1519">
        <v>2.2213708707323532E-2</v>
      </c>
    </row>
    <row r="1520" spans="1:2" x14ac:dyDescent="0.3">
      <c r="A1520" s="3">
        <v>20150408</v>
      </c>
      <c r="B1520">
        <v>3.9767616840058473E-3</v>
      </c>
    </row>
    <row r="1521" spans="1:2" x14ac:dyDescent="0.3">
      <c r="A1521" s="3">
        <v>20150409</v>
      </c>
      <c r="B1521">
        <v>-7.7985966704466891E-3</v>
      </c>
    </row>
    <row r="1522" spans="1:2" x14ac:dyDescent="0.3">
      <c r="A1522" s="3">
        <v>20150410</v>
      </c>
      <c r="B1522">
        <v>2.138697172461379E-2</v>
      </c>
    </row>
    <row r="1523" spans="1:2" x14ac:dyDescent="0.3">
      <c r="A1523" s="3">
        <v>20150413</v>
      </c>
      <c r="B1523">
        <v>1.8801376141110104E-2</v>
      </c>
    </row>
    <row r="1524" spans="1:2" x14ac:dyDescent="0.3">
      <c r="A1524" s="3">
        <v>20150414</v>
      </c>
      <c r="B1524">
        <v>2.7042605967848576E-3</v>
      </c>
    </row>
    <row r="1525" spans="1:2" x14ac:dyDescent="0.3">
      <c r="A1525" s="3">
        <v>20150415</v>
      </c>
      <c r="B1525">
        <v>-2.0342938297794877E-2</v>
      </c>
    </row>
    <row r="1526" spans="1:2" x14ac:dyDescent="0.3">
      <c r="A1526" s="3">
        <v>20150416</v>
      </c>
      <c r="B1526">
        <v>2.5810234849483082E-2</v>
      </c>
    </row>
    <row r="1527" spans="1:2" x14ac:dyDescent="0.3">
      <c r="A1527" s="3">
        <v>20150417</v>
      </c>
      <c r="B1527">
        <v>1.5638715215753773E-2</v>
      </c>
    </row>
    <row r="1528" spans="1:2" x14ac:dyDescent="0.3">
      <c r="A1528" s="3">
        <v>20150420</v>
      </c>
      <c r="B1528">
        <v>-1.656012768243198E-2</v>
      </c>
    </row>
    <row r="1529" spans="1:2" x14ac:dyDescent="0.3">
      <c r="A1529" s="3">
        <v>20150421</v>
      </c>
      <c r="B1529">
        <v>2.5153114958781142E-2</v>
      </c>
    </row>
    <row r="1530" spans="1:2" x14ac:dyDescent="0.3">
      <c r="A1530" s="3">
        <v>20150422</v>
      </c>
      <c r="B1530">
        <v>2.6111244046895798E-2</v>
      </c>
    </row>
    <row r="1531" spans="1:2" x14ac:dyDescent="0.3">
      <c r="A1531" s="3">
        <v>20150423</v>
      </c>
      <c r="B1531">
        <v>3.0779359907588955E-3</v>
      </c>
    </row>
    <row r="1532" spans="1:2" x14ac:dyDescent="0.3">
      <c r="A1532" s="3">
        <v>20150424</v>
      </c>
      <c r="B1532">
        <v>-5.5145800086575658E-3</v>
      </c>
    </row>
    <row r="1533" spans="1:2" x14ac:dyDescent="0.3">
      <c r="A1533" s="3">
        <v>20150427</v>
      </c>
      <c r="B1533">
        <v>1.9188377861595995E-2</v>
      </c>
    </row>
    <row r="1534" spans="1:2" x14ac:dyDescent="0.3">
      <c r="A1534" s="3">
        <v>20150428</v>
      </c>
      <c r="B1534">
        <v>-1.7921523916625159E-2</v>
      </c>
    </row>
    <row r="1535" spans="1:2" x14ac:dyDescent="0.3">
      <c r="A1535" s="3">
        <v>20150429</v>
      </c>
      <c r="B1535">
        <v>1.038402642113323E-2</v>
      </c>
    </row>
    <row r="1536" spans="1:2" x14ac:dyDescent="0.3">
      <c r="A1536" s="3">
        <v>20150430</v>
      </c>
      <c r="B1536">
        <v>-2.0512769421522359E-3</v>
      </c>
    </row>
    <row r="1537" spans="1:2" x14ac:dyDescent="0.3">
      <c r="A1537" s="3">
        <v>20150504</v>
      </c>
      <c r="B1537">
        <v>7.1183054003791657E-3</v>
      </c>
    </row>
    <row r="1538" spans="1:2" x14ac:dyDescent="0.3">
      <c r="A1538" s="3">
        <v>20150505</v>
      </c>
      <c r="B1538">
        <v>-3.8945078734177629E-2</v>
      </c>
    </row>
    <row r="1539" spans="1:2" x14ac:dyDescent="0.3">
      <c r="A1539" s="3">
        <v>20150506</v>
      </c>
      <c r="B1539">
        <v>-1.0784536927230692E-2</v>
      </c>
    </row>
    <row r="1540" spans="1:2" x14ac:dyDescent="0.3">
      <c r="A1540" s="3">
        <v>20150507</v>
      </c>
      <c r="B1540">
        <v>-1.9368304880717835E-2</v>
      </c>
    </row>
    <row r="1541" spans="1:2" x14ac:dyDescent="0.3">
      <c r="A1541" s="3">
        <v>20150508</v>
      </c>
      <c r="B1541">
        <v>2.4883025434765171E-2</v>
      </c>
    </row>
    <row r="1542" spans="1:2" x14ac:dyDescent="0.3">
      <c r="A1542" s="3">
        <v>20150511</v>
      </c>
      <c r="B1542">
        <v>3.3105161281988371E-2</v>
      </c>
    </row>
    <row r="1543" spans="1:2" x14ac:dyDescent="0.3">
      <c r="A1543" s="3">
        <v>20150512</v>
      </c>
      <c r="B1543">
        <v>1.4959788347944647E-2</v>
      </c>
    </row>
    <row r="1544" spans="1:2" x14ac:dyDescent="0.3">
      <c r="A1544" s="3">
        <v>20150513</v>
      </c>
      <c r="B1544">
        <v>-1.7302700162129536E-3</v>
      </c>
    </row>
    <row r="1545" spans="1:2" x14ac:dyDescent="0.3">
      <c r="A1545" s="3">
        <v>20150514</v>
      </c>
      <c r="B1545">
        <v>-2.9736408951229754E-3</v>
      </c>
    </row>
    <row r="1546" spans="1:2" x14ac:dyDescent="0.3">
      <c r="A1546" s="3">
        <v>20150515</v>
      </c>
      <c r="B1546">
        <v>-1.4849151768053459E-2</v>
      </c>
    </row>
    <row r="1547" spans="1:2" x14ac:dyDescent="0.3">
      <c r="A1547" s="3">
        <v>20150518</v>
      </c>
      <c r="B1547">
        <v>-1.0576231185415175E-3</v>
      </c>
    </row>
    <row r="1548" spans="1:2" x14ac:dyDescent="0.3">
      <c r="A1548" s="3">
        <v>20150519</v>
      </c>
      <c r="B1548">
        <v>3.1381576596730021E-2</v>
      </c>
    </row>
    <row r="1549" spans="1:2" x14ac:dyDescent="0.3">
      <c r="A1549" s="3">
        <v>20150520</v>
      </c>
      <c r="B1549">
        <v>8.5985429714365846E-3</v>
      </c>
    </row>
    <row r="1550" spans="1:2" x14ac:dyDescent="0.3">
      <c r="A1550" s="3">
        <v>20150521</v>
      </c>
      <c r="B1550">
        <v>2.3755875893339162E-2</v>
      </c>
    </row>
    <row r="1551" spans="1:2" x14ac:dyDescent="0.3">
      <c r="A1551" s="3">
        <v>20150522</v>
      </c>
      <c r="B1551">
        <v>2.1009530906697771E-2</v>
      </c>
    </row>
    <row r="1552" spans="1:2" x14ac:dyDescent="0.3">
      <c r="A1552" s="3">
        <v>20150525</v>
      </c>
      <c r="B1552">
        <v>2.8982095462050106E-2</v>
      </c>
    </row>
    <row r="1553" spans="1:2" x14ac:dyDescent="0.3">
      <c r="A1553" s="3">
        <v>20150526</v>
      </c>
      <c r="B1553">
        <v>2.3651083049555099E-2</v>
      </c>
    </row>
    <row r="1554" spans="1:2" x14ac:dyDescent="0.3">
      <c r="A1554" s="3">
        <v>20150527</v>
      </c>
      <c r="B1554">
        <v>1.6664159187951277E-3</v>
      </c>
    </row>
    <row r="1555" spans="1:2" x14ac:dyDescent="0.3">
      <c r="A1555" s="3">
        <v>20150528</v>
      </c>
      <c r="B1555">
        <v>-6.4664173367049105E-2</v>
      </c>
    </row>
    <row r="1556" spans="1:2" x14ac:dyDescent="0.3">
      <c r="A1556" s="3">
        <v>20150529</v>
      </c>
      <c r="B1556">
        <v>4.0789679522652555E-3</v>
      </c>
    </row>
    <row r="1557" spans="1:2" x14ac:dyDescent="0.3">
      <c r="A1557" s="3">
        <v>20150601</v>
      </c>
      <c r="B1557">
        <v>4.9797963611357021E-2</v>
      </c>
    </row>
    <row r="1558" spans="1:2" x14ac:dyDescent="0.3">
      <c r="A1558" s="3">
        <v>20150602</v>
      </c>
      <c r="B1558">
        <v>2.3443831182370589E-2</v>
      </c>
    </row>
    <row r="1559" spans="1:2" x14ac:dyDescent="0.3">
      <c r="A1559" s="3">
        <v>20150603</v>
      </c>
      <c r="B1559">
        <v>7.4704220786347975E-4</v>
      </c>
    </row>
    <row r="1560" spans="1:2" x14ac:dyDescent="0.3">
      <c r="A1560" s="3">
        <v>20150604</v>
      </c>
      <c r="B1560">
        <v>4.6439082897238304E-3</v>
      </c>
    </row>
    <row r="1561" spans="1:2" x14ac:dyDescent="0.3">
      <c r="A1561" s="3">
        <v>20150605</v>
      </c>
      <c r="B1561">
        <v>1.166178496926995E-2</v>
      </c>
    </row>
    <row r="1562" spans="1:2" x14ac:dyDescent="0.3">
      <c r="A1562" s="3">
        <v>20150608</v>
      </c>
      <c r="B1562">
        <v>1.290436845138343E-2</v>
      </c>
    </row>
    <row r="1563" spans="1:2" x14ac:dyDescent="0.3">
      <c r="A1563" s="3">
        <v>20150609</v>
      </c>
      <c r="B1563">
        <v>-5.1271077941709153E-3</v>
      </c>
    </row>
    <row r="1564" spans="1:2" x14ac:dyDescent="0.3">
      <c r="A1564" s="3">
        <v>20150610</v>
      </c>
      <c r="B1564">
        <v>4.5425704076511586E-3</v>
      </c>
    </row>
    <row r="1565" spans="1:2" x14ac:dyDescent="0.3">
      <c r="A1565" s="3">
        <v>20150611</v>
      </c>
      <c r="B1565">
        <v>4.2460215820920855E-3</v>
      </c>
    </row>
    <row r="1566" spans="1:2" x14ac:dyDescent="0.3">
      <c r="A1566" s="3">
        <v>20150612</v>
      </c>
      <c r="B1566">
        <v>8.7876044191352864E-3</v>
      </c>
    </row>
    <row r="1567" spans="1:2" x14ac:dyDescent="0.3">
      <c r="A1567" s="3">
        <v>20150615</v>
      </c>
      <c r="B1567">
        <v>-2.0349728129429479E-2</v>
      </c>
    </row>
    <row r="1568" spans="1:2" x14ac:dyDescent="0.3">
      <c r="A1568" s="3">
        <v>20150616</v>
      </c>
      <c r="B1568">
        <v>-3.2915956636488053E-2</v>
      </c>
    </row>
    <row r="1569" spans="1:2" x14ac:dyDescent="0.3">
      <c r="A1569" s="3">
        <v>20150617</v>
      </c>
      <c r="B1569">
        <v>1.6444877569564254E-2</v>
      </c>
    </row>
    <row r="1570" spans="1:2" x14ac:dyDescent="0.3">
      <c r="A1570" s="3">
        <v>20150618</v>
      </c>
      <c r="B1570">
        <v>-3.8131510649016098E-2</v>
      </c>
    </row>
    <row r="1571" spans="1:2" x14ac:dyDescent="0.3">
      <c r="A1571" s="3">
        <v>20150619</v>
      </c>
      <c r="B1571">
        <v>-6.2120892870128896E-2</v>
      </c>
    </row>
    <row r="1572" spans="1:2" x14ac:dyDescent="0.3">
      <c r="A1572" s="3">
        <v>20150623</v>
      </c>
      <c r="B1572">
        <v>2.4509086381511613E-2</v>
      </c>
    </row>
    <row r="1573" spans="1:2" x14ac:dyDescent="0.3">
      <c r="A1573" s="3">
        <v>20150624</v>
      </c>
      <c r="B1573">
        <v>2.0405081888008603E-2</v>
      </c>
    </row>
    <row r="1574" spans="1:2" x14ac:dyDescent="0.3">
      <c r="A1574" s="3">
        <v>20150625</v>
      </c>
      <c r="B1574">
        <v>-3.5383414033864913E-2</v>
      </c>
    </row>
    <row r="1575" spans="1:2" x14ac:dyDescent="0.3">
      <c r="A1575" s="3">
        <v>20150626</v>
      </c>
      <c r="B1575">
        <v>-7.9962891110908041E-2</v>
      </c>
    </row>
    <row r="1576" spans="1:2" x14ac:dyDescent="0.3">
      <c r="A1576" s="3">
        <v>20150629</v>
      </c>
      <c r="B1576">
        <v>-4.3101698074844319E-2</v>
      </c>
    </row>
    <row r="1577" spans="1:2" x14ac:dyDescent="0.3">
      <c r="A1577" s="3">
        <v>20150630</v>
      </c>
      <c r="B1577">
        <v>6.2112371530862243E-2</v>
      </c>
    </row>
    <row r="1578" spans="1:2" x14ac:dyDescent="0.3">
      <c r="A1578" s="3">
        <v>20150701</v>
      </c>
      <c r="B1578">
        <v>-5.0858795648459076E-2</v>
      </c>
    </row>
    <row r="1579" spans="1:2" x14ac:dyDescent="0.3">
      <c r="A1579" s="3">
        <v>20150702</v>
      </c>
      <c r="B1579">
        <v>-4.4197110143895713E-2</v>
      </c>
    </row>
    <row r="1580" spans="1:2" x14ac:dyDescent="0.3">
      <c r="A1580" s="3">
        <v>20150703</v>
      </c>
      <c r="B1580">
        <v>-5.4553962180557747E-2</v>
      </c>
    </row>
    <row r="1581" spans="1:2" x14ac:dyDescent="0.3">
      <c r="A1581" s="3">
        <v>20150706</v>
      </c>
      <c r="B1581">
        <v>1.6292750975311021E-2</v>
      </c>
    </row>
    <row r="1582" spans="1:2" x14ac:dyDescent="0.3">
      <c r="A1582" s="3">
        <v>20150707</v>
      </c>
      <c r="B1582">
        <v>-3.0086232137584212E-2</v>
      </c>
    </row>
    <row r="1583" spans="1:2" x14ac:dyDescent="0.3">
      <c r="A1583" s="3">
        <v>20150708</v>
      </c>
      <c r="B1583">
        <v>-5.5594891791104439E-2</v>
      </c>
    </row>
    <row r="1584" spans="1:2" x14ac:dyDescent="0.3">
      <c r="A1584" s="3">
        <v>20150709</v>
      </c>
      <c r="B1584">
        <v>5.882775259983708E-2</v>
      </c>
    </row>
    <row r="1585" spans="1:2" x14ac:dyDescent="0.3">
      <c r="A1585" s="3">
        <v>20150710</v>
      </c>
      <c r="B1585">
        <v>5.3228357386310599E-2</v>
      </c>
    </row>
    <row r="1586" spans="1:2" x14ac:dyDescent="0.3">
      <c r="A1586" s="3">
        <v>20150713</v>
      </c>
      <c r="B1586">
        <v>3.5652051091813686E-2</v>
      </c>
    </row>
    <row r="1587" spans="1:2" x14ac:dyDescent="0.3">
      <c r="A1587" s="3">
        <v>20150714</v>
      </c>
      <c r="B1587">
        <v>-1.1185941156700685E-2</v>
      </c>
    </row>
    <row r="1588" spans="1:2" x14ac:dyDescent="0.3">
      <c r="A1588" s="3">
        <v>20150715</v>
      </c>
      <c r="B1588">
        <v>-4.167574800430196E-2</v>
      </c>
    </row>
    <row r="1589" spans="1:2" x14ac:dyDescent="0.3">
      <c r="A1589" s="3">
        <v>20150716</v>
      </c>
      <c r="B1589">
        <v>1.2260508115599977E-2</v>
      </c>
    </row>
    <row r="1590" spans="1:2" x14ac:dyDescent="0.3">
      <c r="A1590" s="3">
        <v>20150717</v>
      </c>
      <c r="B1590">
        <v>4.372304612038258E-2</v>
      </c>
    </row>
    <row r="1591" spans="1:2" x14ac:dyDescent="0.3">
      <c r="A1591" s="3">
        <v>20150720</v>
      </c>
      <c r="B1591">
        <v>5.9573567481359113E-3</v>
      </c>
    </row>
    <row r="1592" spans="1:2" x14ac:dyDescent="0.3">
      <c r="A1592" s="3">
        <v>20150721</v>
      </c>
      <c r="B1592">
        <v>5.0012590144306035E-3</v>
      </c>
    </row>
    <row r="1593" spans="1:2" x14ac:dyDescent="0.3">
      <c r="A1593" s="3">
        <v>20150722</v>
      </c>
      <c r="B1593">
        <v>2.4138164293443509E-3</v>
      </c>
    </row>
    <row r="1594" spans="1:2" x14ac:dyDescent="0.3">
      <c r="A1594" s="3">
        <v>20150723</v>
      </c>
      <c r="B1594">
        <v>2.4229863030657883E-2</v>
      </c>
    </row>
    <row r="1595" spans="1:2" x14ac:dyDescent="0.3">
      <c r="A1595" s="3">
        <v>20150724</v>
      </c>
      <c r="B1595">
        <v>-1.669745348355578E-2</v>
      </c>
    </row>
    <row r="1596" spans="1:2" x14ac:dyDescent="0.3">
      <c r="A1596" s="3">
        <v>20150727</v>
      </c>
      <c r="B1596">
        <v>-8.2235443051517088E-2</v>
      </c>
    </row>
    <row r="1597" spans="1:2" x14ac:dyDescent="0.3">
      <c r="A1597" s="3">
        <v>20150728</v>
      </c>
      <c r="B1597">
        <v>-6.9440547673824682E-3</v>
      </c>
    </row>
    <row r="1598" spans="1:2" x14ac:dyDescent="0.3">
      <c r="A1598" s="3">
        <v>20150729</v>
      </c>
      <c r="B1598">
        <v>3.649708062560042E-2</v>
      </c>
    </row>
    <row r="1599" spans="1:2" x14ac:dyDescent="0.3">
      <c r="A1599" s="3">
        <v>20150730</v>
      </c>
      <c r="B1599">
        <v>-2.8769487689147666E-2</v>
      </c>
    </row>
    <row r="1600" spans="1:2" x14ac:dyDescent="0.3">
      <c r="A1600" s="3">
        <v>20150731</v>
      </c>
      <c r="B1600">
        <v>-2.5722542548619609E-3</v>
      </c>
    </row>
    <row r="1601" spans="1:2" x14ac:dyDescent="0.3">
      <c r="A1601" s="3">
        <v>20150803</v>
      </c>
      <c r="B1601">
        <v>-4.9198737305251594E-3</v>
      </c>
    </row>
    <row r="1602" spans="1:2" x14ac:dyDescent="0.3">
      <c r="A1602" s="3">
        <v>20150804</v>
      </c>
      <c r="B1602">
        <v>3.7577306613892691E-2</v>
      </c>
    </row>
    <row r="1603" spans="1:2" x14ac:dyDescent="0.3">
      <c r="A1603" s="3">
        <v>20150805</v>
      </c>
      <c r="B1603">
        <v>-1.8307569875143592E-2</v>
      </c>
    </row>
    <row r="1604" spans="1:2" x14ac:dyDescent="0.3">
      <c r="A1604" s="3">
        <v>20150806</v>
      </c>
      <c r="B1604">
        <v>-8.1383585215881737E-3</v>
      </c>
    </row>
    <row r="1605" spans="1:2" x14ac:dyDescent="0.3">
      <c r="A1605" s="3">
        <v>20150807</v>
      </c>
      <c r="B1605">
        <v>2.2306021038499546E-2</v>
      </c>
    </row>
    <row r="1606" spans="1:2" x14ac:dyDescent="0.3">
      <c r="A1606" s="3">
        <v>20150810</v>
      </c>
      <c r="B1606">
        <v>4.606160420195482E-2</v>
      </c>
    </row>
    <row r="1607" spans="1:2" x14ac:dyDescent="0.3">
      <c r="A1607" s="3">
        <v>20150811</v>
      </c>
      <c r="B1607">
        <v>-1.5425724389022122E-3</v>
      </c>
    </row>
    <row r="1608" spans="1:2" x14ac:dyDescent="0.3">
      <c r="A1608" s="3">
        <v>20150812</v>
      </c>
      <c r="B1608">
        <v>-1.2196974228144586E-2</v>
      </c>
    </row>
    <row r="1609" spans="1:2" x14ac:dyDescent="0.3">
      <c r="A1609" s="3">
        <v>20150813</v>
      </c>
      <c r="B1609">
        <v>1.7509463352653798E-2</v>
      </c>
    </row>
    <row r="1610" spans="1:2" x14ac:dyDescent="0.3">
      <c r="A1610" s="3">
        <v>20150814</v>
      </c>
      <c r="B1610">
        <v>3.0732267742668018E-3</v>
      </c>
    </row>
    <row r="1611" spans="1:2" x14ac:dyDescent="0.3">
      <c r="A1611" s="3">
        <v>20150817</v>
      </c>
      <c r="B1611">
        <v>7.7119427767127213E-3</v>
      </c>
    </row>
    <row r="1612" spans="1:2" x14ac:dyDescent="0.3">
      <c r="A1612" s="3">
        <v>20150818</v>
      </c>
      <c r="B1612">
        <v>-6.5897870468360153E-2</v>
      </c>
    </row>
    <row r="1613" spans="1:2" x14ac:dyDescent="0.3">
      <c r="A1613" s="3">
        <v>20150819</v>
      </c>
      <c r="B1613">
        <v>1.7804727764168859E-2</v>
      </c>
    </row>
    <row r="1614" spans="1:2" x14ac:dyDescent="0.3">
      <c r="A1614" s="3">
        <v>20150820</v>
      </c>
      <c r="B1614">
        <v>-3.2926931610338217E-2</v>
      </c>
    </row>
    <row r="1615" spans="1:2" x14ac:dyDescent="0.3">
      <c r="A1615" s="3">
        <v>20150821</v>
      </c>
      <c r="B1615">
        <v>-4.8282674877136E-2</v>
      </c>
    </row>
    <row r="1616" spans="1:2" x14ac:dyDescent="0.3">
      <c r="A1616" s="3">
        <v>20150824</v>
      </c>
      <c r="B1616">
        <v>-8.5074717243702969E-2</v>
      </c>
    </row>
    <row r="1617" spans="1:2" x14ac:dyDescent="0.3">
      <c r="A1617" s="3">
        <v>20150825</v>
      </c>
      <c r="B1617">
        <v>-7.2204308702321085E-2</v>
      </c>
    </row>
    <row r="1618" spans="1:2" x14ac:dyDescent="0.3">
      <c r="A1618" s="3">
        <v>20150826</v>
      </c>
      <c r="B1618">
        <v>-1.5502864334184685E-2</v>
      </c>
    </row>
    <row r="1619" spans="1:2" x14ac:dyDescent="0.3">
      <c r="A1619" s="3">
        <v>20150827</v>
      </c>
      <c r="B1619">
        <v>5.203232916860201E-2</v>
      </c>
    </row>
    <row r="1620" spans="1:2" x14ac:dyDescent="0.3">
      <c r="A1620" s="3">
        <v>20150828</v>
      </c>
      <c r="B1620">
        <v>4.7777133409335315E-2</v>
      </c>
    </row>
    <row r="1621" spans="1:2" x14ac:dyDescent="0.3">
      <c r="A1621" s="3">
        <v>20150831</v>
      </c>
      <c r="B1621">
        <v>-6.4308295281381156E-3</v>
      </c>
    </row>
    <row r="1622" spans="1:2" x14ac:dyDescent="0.3">
      <c r="A1622" s="3">
        <v>20150901</v>
      </c>
      <c r="B1622">
        <v>-1.9175292801825394E-2</v>
      </c>
    </row>
    <row r="1623" spans="1:2" x14ac:dyDescent="0.3">
      <c r="A1623" s="3">
        <v>20150902</v>
      </c>
      <c r="B1623">
        <v>-1.3005501488793092E-3</v>
      </c>
    </row>
    <row r="1624" spans="1:2" x14ac:dyDescent="0.3">
      <c r="A1624" s="3">
        <v>20150907</v>
      </c>
      <c r="B1624">
        <v>-2.3840539182734877E-2</v>
      </c>
    </row>
    <row r="1625" spans="1:2" x14ac:dyDescent="0.3">
      <c r="A1625" s="3">
        <v>20150908</v>
      </c>
      <c r="B1625">
        <v>2.9099016660655508E-2</v>
      </c>
    </row>
    <row r="1626" spans="1:2" x14ac:dyDescent="0.3">
      <c r="A1626" s="3">
        <v>20150909</v>
      </c>
      <c r="B1626">
        <v>2.2055707162213833E-2</v>
      </c>
    </row>
    <row r="1627" spans="1:2" x14ac:dyDescent="0.3">
      <c r="A1627" s="3">
        <v>20150910</v>
      </c>
      <c r="B1627">
        <v>-1.3611759990008965E-2</v>
      </c>
    </row>
    <row r="1628" spans="1:2" x14ac:dyDescent="0.3">
      <c r="A1628" s="3">
        <v>20150911</v>
      </c>
      <c r="B1628">
        <v>1.6323134930829042E-4</v>
      </c>
    </row>
    <row r="1629" spans="1:2" x14ac:dyDescent="0.3">
      <c r="A1629" s="3">
        <v>20150914</v>
      </c>
      <c r="B1629">
        <v>-3.3803301469913727E-2</v>
      </c>
    </row>
    <row r="1630" spans="1:2" x14ac:dyDescent="0.3">
      <c r="A1630" s="3">
        <v>20150915</v>
      </c>
      <c r="B1630">
        <v>-4.409097149746688E-2</v>
      </c>
    </row>
    <row r="1631" spans="1:2" x14ac:dyDescent="0.3">
      <c r="A1631" s="3">
        <v>20150916</v>
      </c>
      <c r="B1631">
        <v>5.4306503493123826E-2</v>
      </c>
    </row>
    <row r="1632" spans="1:2" x14ac:dyDescent="0.3">
      <c r="A1632" s="3">
        <v>20150917</v>
      </c>
      <c r="B1632">
        <v>-2.1216314598092811E-2</v>
      </c>
    </row>
    <row r="1633" spans="1:2" x14ac:dyDescent="0.3">
      <c r="A1633" s="3">
        <v>20150918</v>
      </c>
      <c r="B1633">
        <v>6.5489729345336034E-3</v>
      </c>
    </row>
    <row r="1634" spans="1:2" x14ac:dyDescent="0.3">
      <c r="A1634" s="3">
        <v>20150921</v>
      </c>
      <c r="B1634">
        <v>2.2534215808030611E-2</v>
      </c>
    </row>
    <row r="1635" spans="1:2" x14ac:dyDescent="0.3">
      <c r="A1635" s="3">
        <v>20150922</v>
      </c>
      <c r="B1635">
        <v>8.7287224917989015E-3</v>
      </c>
    </row>
    <row r="1636" spans="1:2" x14ac:dyDescent="0.3">
      <c r="A1636" s="3">
        <v>20150923</v>
      </c>
      <c r="B1636">
        <v>-1.9358476791707546E-2</v>
      </c>
    </row>
    <row r="1637" spans="1:2" x14ac:dyDescent="0.3">
      <c r="A1637" s="3">
        <v>20150924</v>
      </c>
      <c r="B1637">
        <v>8.9879070111458237E-3</v>
      </c>
    </row>
    <row r="1638" spans="1:2" x14ac:dyDescent="0.3">
      <c r="A1638" s="3">
        <v>20150925</v>
      </c>
      <c r="B1638">
        <v>-2.0921612894271191E-2</v>
      </c>
    </row>
    <row r="1639" spans="1:2" x14ac:dyDescent="0.3">
      <c r="A1639" s="3">
        <v>20150928</v>
      </c>
      <c r="B1639">
        <v>7.5721658571039629E-3</v>
      </c>
    </row>
    <row r="1640" spans="1:2" x14ac:dyDescent="0.3">
      <c r="A1640" s="3">
        <v>20150929</v>
      </c>
      <c r="B1640">
        <v>-1.9391846409821167E-2</v>
      </c>
    </row>
    <row r="1641" spans="1:2" x14ac:dyDescent="0.3">
      <c r="A1641" s="3">
        <v>20150930</v>
      </c>
      <c r="B1641">
        <v>6.3592907088199091E-3</v>
      </c>
    </row>
    <row r="1642" spans="1:2" x14ac:dyDescent="0.3">
      <c r="A1642" s="3">
        <v>20151008</v>
      </c>
      <c r="B1642">
        <v>3.247543548382148E-2</v>
      </c>
    </row>
    <row r="1643" spans="1:2" x14ac:dyDescent="0.3">
      <c r="A1643" s="3">
        <v>20151009</v>
      </c>
      <c r="B1643">
        <v>1.3835217257524901E-2</v>
      </c>
    </row>
    <row r="1644" spans="1:2" x14ac:dyDescent="0.3">
      <c r="A1644" s="3">
        <v>20151012</v>
      </c>
      <c r="B1644">
        <v>3.4107313514986082E-2</v>
      </c>
    </row>
    <row r="1645" spans="1:2" x14ac:dyDescent="0.3">
      <c r="A1645" s="3">
        <v>20151013</v>
      </c>
      <c r="B1645">
        <v>3.0661870654840051E-3</v>
      </c>
    </row>
    <row r="1646" spans="1:2" x14ac:dyDescent="0.3">
      <c r="A1646" s="3">
        <v>20151014</v>
      </c>
      <c r="B1646">
        <v>-1.1331456706050069E-2</v>
      </c>
    </row>
    <row r="1647" spans="1:2" x14ac:dyDescent="0.3">
      <c r="A1647" s="3">
        <v>20151015</v>
      </c>
      <c r="B1647">
        <v>2.5673565947404997E-2</v>
      </c>
    </row>
    <row r="1648" spans="1:2" x14ac:dyDescent="0.3">
      <c r="A1648" s="3">
        <v>20151016</v>
      </c>
      <c r="B1648">
        <v>1.4589384071696854E-2</v>
      </c>
    </row>
    <row r="1649" spans="1:2" x14ac:dyDescent="0.3">
      <c r="A1649" s="3">
        <v>20151019</v>
      </c>
      <c r="B1649">
        <v>1.5402294581745579E-5</v>
      </c>
    </row>
    <row r="1650" spans="1:2" x14ac:dyDescent="0.3">
      <c r="A1650" s="3">
        <v>20151020</v>
      </c>
      <c r="B1650">
        <v>1.3502925718092529E-2</v>
      </c>
    </row>
    <row r="1651" spans="1:2" x14ac:dyDescent="0.3">
      <c r="A1651" s="3">
        <v>20151021</v>
      </c>
      <c r="B1651">
        <v>-3.9126183268723858E-2</v>
      </c>
    </row>
    <row r="1652" spans="1:2" x14ac:dyDescent="0.3">
      <c r="A1652" s="3">
        <v>20151022</v>
      </c>
      <c r="B1652">
        <v>2.1323189712030954E-2</v>
      </c>
    </row>
    <row r="1653" spans="1:2" x14ac:dyDescent="0.3">
      <c r="A1653" s="3">
        <v>20151023</v>
      </c>
      <c r="B1653">
        <v>1.6691455200952721E-2</v>
      </c>
    </row>
    <row r="1654" spans="1:2" x14ac:dyDescent="0.3">
      <c r="A1654" s="3">
        <v>20151026</v>
      </c>
      <c r="B1654">
        <v>5.5638622176297226E-3</v>
      </c>
    </row>
    <row r="1655" spans="1:2" x14ac:dyDescent="0.3">
      <c r="A1655" s="3">
        <v>20151027</v>
      </c>
      <c r="B1655">
        <v>2.5506536379504841E-3</v>
      </c>
    </row>
    <row r="1656" spans="1:2" x14ac:dyDescent="0.3">
      <c r="A1656" s="3">
        <v>20151028</v>
      </c>
      <c r="B1656">
        <v>-2.0795276718309941E-2</v>
      </c>
    </row>
    <row r="1657" spans="1:2" x14ac:dyDescent="0.3">
      <c r="A1657" s="3">
        <v>20151029</v>
      </c>
      <c r="B1657">
        <v>4.1966176581873516E-3</v>
      </c>
    </row>
    <row r="1658" spans="1:2" x14ac:dyDescent="0.3">
      <c r="A1658" s="3">
        <v>20151030</v>
      </c>
      <c r="B1658">
        <v>-8.4954511946377931E-4</v>
      </c>
    </row>
    <row r="1659" spans="1:2" x14ac:dyDescent="0.3">
      <c r="A1659" s="3">
        <v>20151102</v>
      </c>
      <c r="B1659">
        <v>-1.778439071651039E-2</v>
      </c>
    </row>
    <row r="1660" spans="1:2" x14ac:dyDescent="0.3">
      <c r="A1660" s="3">
        <v>20151103</v>
      </c>
      <c r="B1660">
        <v>-2.8176283841593319E-3</v>
      </c>
    </row>
    <row r="1661" spans="1:2" x14ac:dyDescent="0.3">
      <c r="A1661" s="3">
        <v>20151104</v>
      </c>
      <c r="B1661">
        <v>4.8017891857077943E-2</v>
      </c>
    </row>
    <row r="1662" spans="1:2" x14ac:dyDescent="0.3">
      <c r="A1662" s="3">
        <v>20151105</v>
      </c>
      <c r="B1662">
        <v>1.5362888659696594E-2</v>
      </c>
    </row>
    <row r="1663" spans="1:2" x14ac:dyDescent="0.3">
      <c r="A1663" s="3">
        <v>20151106</v>
      </c>
      <c r="B1663">
        <v>2.3535865341556717E-2</v>
      </c>
    </row>
    <row r="1664" spans="1:2" x14ac:dyDescent="0.3">
      <c r="A1664" s="3">
        <v>20151109</v>
      </c>
      <c r="B1664">
        <v>1.2570308125420038E-2</v>
      </c>
    </row>
    <row r="1665" spans="1:2" x14ac:dyDescent="0.3">
      <c r="A1665" s="3">
        <v>20151110</v>
      </c>
      <c r="B1665">
        <v>-1.0239016258428713E-4</v>
      </c>
    </row>
    <row r="1666" spans="1:2" x14ac:dyDescent="0.3">
      <c r="A1666" s="3">
        <v>20151111</v>
      </c>
      <c r="B1666">
        <v>4.3243270965644953E-3</v>
      </c>
    </row>
    <row r="1667" spans="1:2" x14ac:dyDescent="0.3">
      <c r="A1667" s="3">
        <v>20151112</v>
      </c>
      <c r="B1667">
        <v>-7.1173271937223781E-3</v>
      </c>
    </row>
    <row r="1668" spans="1:2" x14ac:dyDescent="0.3">
      <c r="A1668" s="3">
        <v>20151113</v>
      </c>
      <c r="B1668">
        <v>-1.3472871549728871E-2</v>
      </c>
    </row>
    <row r="1669" spans="1:2" x14ac:dyDescent="0.3">
      <c r="A1669" s="3">
        <v>20151116</v>
      </c>
      <c r="B1669">
        <v>9.3293522359785275E-3</v>
      </c>
    </row>
    <row r="1670" spans="1:2" x14ac:dyDescent="0.3">
      <c r="A1670" s="3">
        <v>20151117</v>
      </c>
      <c r="B1670">
        <v>-3.7382305052368059E-3</v>
      </c>
    </row>
    <row r="1671" spans="1:2" x14ac:dyDescent="0.3">
      <c r="A1671" s="3">
        <v>20151118</v>
      </c>
      <c r="B1671">
        <v>-1.2807779747216252E-2</v>
      </c>
    </row>
    <row r="1672" spans="1:2" x14ac:dyDescent="0.3">
      <c r="A1672" s="3">
        <v>20151119</v>
      </c>
      <c r="B1672">
        <v>1.8816234853343383E-2</v>
      </c>
    </row>
    <row r="1673" spans="1:2" x14ac:dyDescent="0.3">
      <c r="A1673" s="3">
        <v>20151120</v>
      </c>
      <c r="B1673">
        <v>3.3080411343175964E-3</v>
      </c>
    </row>
    <row r="1674" spans="1:2" x14ac:dyDescent="0.3">
      <c r="A1674" s="3">
        <v>20151123</v>
      </c>
      <c r="B1674">
        <v>-6.2968083226793148E-3</v>
      </c>
    </row>
    <row r="1675" spans="1:2" x14ac:dyDescent="0.3">
      <c r="A1675" s="3">
        <v>20151124</v>
      </c>
      <c r="B1675">
        <v>2.2249634076314528E-3</v>
      </c>
    </row>
    <row r="1676" spans="1:2" x14ac:dyDescent="0.3">
      <c r="A1676" s="3">
        <v>20151125</v>
      </c>
      <c r="B1676">
        <v>9.9683072896430414E-3</v>
      </c>
    </row>
    <row r="1677" spans="1:2" x14ac:dyDescent="0.3">
      <c r="A1677" s="3">
        <v>20151126</v>
      </c>
      <c r="B1677">
        <v>-5.9358395199303748E-3</v>
      </c>
    </row>
    <row r="1678" spans="1:2" x14ac:dyDescent="0.3">
      <c r="A1678" s="3">
        <v>20151127</v>
      </c>
      <c r="B1678">
        <v>-5.6718129858671529E-2</v>
      </c>
    </row>
    <row r="1679" spans="1:2" x14ac:dyDescent="0.3">
      <c r="A1679" s="3">
        <v>20151130</v>
      </c>
      <c r="B1679">
        <v>3.1725021223425465E-3</v>
      </c>
    </row>
    <row r="1680" spans="1:2" x14ac:dyDescent="0.3">
      <c r="A1680" s="3">
        <v>20151201</v>
      </c>
      <c r="B1680">
        <v>6.3930600054804554E-3</v>
      </c>
    </row>
    <row r="1681" spans="1:2" x14ac:dyDescent="0.3">
      <c r="A1681" s="3">
        <v>20151202</v>
      </c>
      <c r="B1681">
        <v>2.37110680092667E-2</v>
      </c>
    </row>
    <row r="1682" spans="1:2" x14ac:dyDescent="0.3">
      <c r="A1682" s="3">
        <v>20151203</v>
      </c>
      <c r="B1682">
        <v>1.1735728241413224E-2</v>
      </c>
    </row>
    <row r="1683" spans="1:2" x14ac:dyDescent="0.3">
      <c r="A1683" s="3">
        <v>20151204</v>
      </c>
      <c r="B1683">
        <v>-1.5742762133059696E-2</v>
      </c>
    </row>
    <row r="1684" spans="1:2" x14ac:dyDescent="0.3">
      <c r="A1684" s="3">
        <v>20151207</v>
      </c>
      <c r="B1684">
        <v>5.5250568685858426E-3</v>
      </c>
    </row>
    <row r="1685" spans="1:2" x14ac:dyDescent="0.3">
      <c r="A1685" s="3">
        <v>20151208</v>
      </c>
      <c r="B1685">
        <v>-2.0096061272555255E-2</v>
      </c>
    </row>
    <row r="1686" spans="1:2" x14ac:dyDescent="0.3">
      <c r="A1686" s="3">
        <v>20151209</v>
      </c>
      <c r="B1686">
        <v>1.2838154862357953E-3</v>
      </c>
    </row>
    <row r="1687" spans="1:2" x14ac:dyDescent="0.3">
      <c r="A1687" s="3">
        <v>20151210</v>
      </c>
      <c r="B1687">
        <v>-3.4540241600522492E-3</v>
      </c>
    </row>
    <row r="1688" spans="1:2" x14ac:dyDescent="0.3">
      <c r="A1688" s="3">
        <v>20151211</v>
      </c>
      <c r="B1688">
        <v>-5.3267430378564073E-3</v>
      </c>
    </row>
    <row r="1689" spans="1:2" x14ac:dyDescent="0.3">
      <c r="A1689" s="3">
        <v>20151214</v>
      </c>
      <c r="B1689">
        <v>2.6187989495496611E-2</v>
      </c>
    </row>
    <row r="1690" spans="1:2" x14ac:dyDescent="0.3">
      <c r="A1690" s="3">
        <v>20151215</v>
      </c>
      <c r="B1690">
        <v>-8.5964852791431401E-4</v>
      </c>
    </row>
    <row r="1691" spans="1:2" x14ac:dyDescent="0.3">
      <c r="A1691" s="3">
        <v>20151216</v>
      </c>
      <c r="B1691">
        <v>-3.2917760396278251E-4</v>
      </c>
    </row>
    <row r="1692" spans="1:2" x14ac:dyDescent="0.3">
      <c r="A1692" s="3">
        <v>20151217</v>
      </c>
      <c r="B1692">
        <v>2.0862214656403033E-2</v>
      </c>
    </row>
    <row r="1693" spans="1:2" x14ac:dyDescent="0.3">
      <c r="A1693" s="3">
        <v>20151218</v>
      </c>
      <c r="B1693">
        <v>1.5429530672594893E-3</v>
      </c>
    </row>
    <row r="1694" spans="1:2" x14ac:dyDescent="0.3">
      <c r="A1694" s="3">
        <v>20151221</v>
      </c>
      <c r="B1694">
        <v>2.1596797747893692E-2</v>
      </c>
    </row>
    <row r="1695" spans="1:2" x14ac:dyDescent="0.3">
      <c r="A1695" s="3">
        <v>20151222</v>
      </c>
      <c r="B1695">
        <v>4.5917446198016076E-3</v>
      </c>
    </row>
    <row r="1696" spans="1:2" x14ac:dyDescent="0.3">
      <c r="A1696" s="3">
        <v>20151223</v>
      </c>
      <c r="B1696">
        <v>-5.0888671173593414E-3</v>
      </c>
    </row>
    <row r="1697" spans="1:2" x14ac:dyDescent="0.3">
      <c r="A1697" s="3">
        <v>20151224</v>
      </c>
      <c r="B1697">
        <v>-7.4547127535529167E-3</v>
      </c>
    </row>
    <row r="1698" spans="1:2" x14ac:dyDescent="0.3">
      <c r="A1698" s="3">
        <v>20151225</v>
      </c>
      <c r="B1698">
        <v>3.1333497600625204E-3</v>
      </c>
    </row>
    <row r="1699" spans="1:2" x14ac:dyDescent="0.3">
      <c r="A1699" s="3">
        <v>20151228</v>
      </c>
      <c r="B1699">
        <v>-2.740610517530595E-2</v>
      </c>
    </row>
    <row r="1700" spans="1:2" x14ac:dyDescent="0.3">
      <c r="A1700" s="3">
        <v>20151229</v>
      </c>
      <c r="B1700">
        <v>9.2337878581636446E-3</v>
      </c>
    </row>
    <row r="1701" spans="1:2" x14ac:dyDescent="0.3">
      <c r="A1701" s="3">
        <v>20151230</v>
      </c>
      <c r="B1701">
        <v>3.2664337099079788E-3</v>
      </c>
    </row>
    <row r="1702" spans="1:2" x14ac:dyDescent="0.3">
      <c r="A1702" s="3">
        <v>20151231</v>
      </c>
      <c r="B1702">
        <v>-1.1184424214526034E-2</v>
      </c>
    </row>
    <row r="1703" spans="1:2" x14ac:dyDescent="0.3">
      <c r="A1703" s="3">
        <v>20160104</v>
      </c>
      <c r="B1703">
        <v>-7.4201523552015591E-2</v>
      </c>
    </row>
    <row r="1704" spans="1:2" x14ac:dyDescent="0.3">
      <c r="A1704" s="3">
        <v>20160105</v>
      </c>
      <c r="B1704">
        <v>-2.1118743556186592E-3</v>
      </c>
    </row>
    <row r="1705" spans="1:2" x14ac:dyDescent="0.3">
      <c r="A1705" s="3">
        <v>20160106</v>
      </c>
      <c r="B1705">
        <v>1.9934788366672729E-2</v>
      </c>
    </row>
    <row r="1706" spans="1:2" x14ac:dyDescent="0.3">
      <c r="A1706" s="3">
        <v>20160107</v>
      </c>
      <c r="B1706">
        <v>-7.4167714465528833E-2</v>
      </c>
    </row>
    <row r="1707" spans="1:2" x14ac:dyDescent="0.3">
      <c r="A1707" s="3">
        <v>20160108</v>
      </c>
      <c r="B1707">
        <v>1.9306666100175063E-2</v>
      </c>
    </row>
    <row r="1708" spans="1:2" x14ac:dyDescent="0.3">
      <c r="A1708" s="3">
        <v>20160111</v>
      </c>
      <c r="B1708">
        <v>-5.5328991708103126E-2</v>
      </c>
    </row>
    <row r="1709" spans="1:2" x14ac:dyDescent="0.3">
      <c r="A1709" s="3">
        <v>20160112</v>
      </c>
      <c r="B1709">
        <v>5.5350338867468096E-3</v>
      </c>
    </row>
    <row r="1710" spans="1:2" x14ac:dyDescent="0.3">
      <c r="A1710" s="3">
        <v>20160113</v>
      </c>
      <c r="B1710">
        <v>-2.3283632158947687E-2</v>
      </c>
    </row>
    <row r="1711" spans="1:2" x14ac:dyDescent="0.3">
      <c r="A1711" s="3">
        <v>20160114</v>
      </c>
      <c r="B1711">
        <v>2.4600760236464181E-2</v>
      </c>
    </row>
    <row r="1712" spans="1:2" x14ac:dyDescent="0.3">
      <c r="A1712" s="3">
        <v>20160115</v>
      </c>
      <c r="B1712">
        <v>-3.3613431057369803E-2</v>
      </c>
    </row>
    <row r="1713" spans="1:2" x14ac:dyDescent="0.3">
      <c r="A1713" s="3">
        <v>20160118</v>
      </c>
      <c r="B1713">
        <v>6.9199390294802932E-3</v>
      </c>
    </row>
    <row r="1714" spans="1:2" x14ac:dyDescent="0.3">
      <c r="A1714" s="3">
        <v>20160119</v>
      </c>
      <c r="B1714">
        <v>3.1548496656404579E-2</v>
      </c>
    </row>
    <row r="1715" spans="1:2" x14ac:dyDescent="0.3">
      <c r="A1715" s="3">
        <v>20160120</v>
      </c>
      <c r="B1715">
        <v>-1.346336488519484E-2</v>
      </c>
    </row>
    <row r="1716" spans="1:2" x14ac:dyDescent="0.3">
      <c r="A1716" s="3">
        <v>20160121</v>
      </c>
      <c r="B1716">
        <v>-3.2743641840994098E-2</v>
      </c>
    </row>
    <row r="1717" spans="1:2" x14ac:dyDescent="0.3">
      <c r="A1717" s="3">
        <v>20160122</v>
      </c>
      <c r="B1717">
        <v>1.2026512496748465E-2</v>
      </c>
    </row>
    <row r="1718" spans="1:2" x14ac:dyDescent="0.3">
      <c r="A1718" s="3">
        <v>20160125</v>
      </c>
      <c r="B1718">
        <v>6.4752587679062223E-3</v>
      </c>
    </row>
    <row r="1719" spans="1:2" x14ac:dyDescent="0.3">
      <c r="A1719" s="3">
        <v>20160126</v>
      </c>
      <c r="B1719">
        <v>-6.4500448723486703E-2</v>
      </c>
    </row>
    <row r="1720" spans="1:2" x14ac:dyDescent="0.3">
      <c r="A1720" s="3">
        <v>20160127</v>
      </c>
      <c r="B1720">
        <v>-6.3558102661422922E-3</v>
      </c>
    </row>
    <row r="1721" spans="1:2" x14ac:dyDescent="0.3">
      <c r="A1721" s="3">
        <v>20160128</v>
      </c>
      <c r="B1721">
        <v>-3.1309423121356761E-2</v>
      </c>
    </row>
    <row r="1722" spans="1:2" x14ac:dyDescent="0.3">
      <c r="A1722" s="3">
        <v>20160129</v>
      </c>
      <c r="B1722">
        <v>3.3832165690300231E-2</v>
      </c>
    </row>
    <row r="1723" spans="1:2" x14ac:dyDescent="0.3">
      <c r="A1723" s="3">
        <v>20160201</v>
      </c>
      <c r="B1723">
        <v>-1.4559146155666225E-2</v>
      </c>
    </row>
    <row r="1724" spans="1:2" x14ac:dyDescent="0.3">
      <c r="A1724" s="3">
        <v>20160202</v>
      </c>
      <c r="B1724">
        <v>2.4753883063964199E-2</v>
      </c>
    </row>
    <row r="1725" spans="1:2" x14ac:dyDescent="0.3">
      <c r="A1725" s="3">
        <v>20160203</v>
      </c>
      <c r="B1725">
        <v>-1.8297245801237594E-3</v>
      </c>
    </row>
    <row r="1726" spans="1:2" x14ac:dyDescent="0.3">
      <c r="A1726" s="3">
        <v>20160204</v>
      </c>
      <c r="B1726">
        <v>1.4456542880656897E-2</v>
      </c>
    </row>
    <row r="1727" spans="1:2" x14ac:dyDescent="0.3">
      <c r="A1727" s="3">
        <v>20160205</v>
      </c>
      <c r="B1727">
        <v>-7.8987570858624068E-3</v>
      </c>
    </row>
    <row r="1728" spans="1:2" x14ac:dyDescent="0.3">
      <c r="A1728" s="3">
        <v>20160215</v>
      </c>
      <c r="B1728">
        <v>-3.8851559877343123E-3</v>
      </c>
    </row>
    <row r="1729" spans="1:2" x14ac:dyDescent="0.3">
      <c r="A1729" s="3">
        <v>20160216</v>
      </c>
      <c r="B1729">
        <v>3.3793814777550724E-2</v>
      </c>
    </row>
    <row r="1730" spans="1:2" x14ac:dyDescent="0.3">
      <c r="A1730" s="3">
        <v>20160217</v>
      </c>
      <c r="B1730">
        <v>9.5442733098012322E-3</v>
      </c>
    </row>
    <row r="1731" spans="1:2" x14ac:dyDescent="0.3">
      <c r="A1731" s="3">
        <v>20160218</v>
      </c>
      <c r="B1731">
        <v>-2.919275796106402E-3</v>
      </c>
    </row>
    <row r="1732" spans="1:2" x14ac:dyDescent="0.3">
      <c r="A1732" s="3">
        <v>20160219</v>
      </c>
      <c r="B1732">
        <v>6.2454017292390418E-4</v>
      </c>
    </row>
    <row r="1733" spans="1:2" x14ac:dyDescent="0.3">
      <c r="A1733" s="3">
        <v>20160222</v>
      </c>
      <c r="B1733">
        <v>2.1669495356320123E-2</v>
      </c>
    </row>
    <row r="1734" spans="1:2" x14ac:dyDescent="0.3">
      <c r="A1734" s="3">
        <v>20160223</v>
      </c>
      <c r="B1734">
        <v>-8.2687194788606533E-3</v>
      </c>
    </row>
    <row r="1735" spans="1:2" x14ac:dyDescent="0.3">
      <c r="A1735" s="3">
        <v>20160224</v>
      </c>
      <c r="B1735">
        <v>6.5761905641879004E-3</v>
      </c>
    </row>
    <row r="1736" spans="1:2" x14ac:dyDescent="0.3">
      <c r="A1736" s="3">
        <v>20160225</v>
      </c>
      <c r="B1736">
        <v>-6.6713047858632635E-2</v>
      </c>
    </row>
    <row r="1737" spans="1:2" x14ac:dyDescent="0.3">
      <c r="A1737" s="3">
        <v>20160226</v>
      </c>
      <c r="B1737">
        <v>8.4734861529640604E-3</v>
      </c>
    </row>
    <row r="1738" spans="1:2" x14ac:dyDescent="0.3">
      <c r="A1738" s="3">
        <v>20160229</v>
      </c>
      <c r="B1738">
        <v>-3.2381424478517551E-2</v>
      </c>
    </row>
    <row r="1739" spans="1:2" x14ac:dyDescent="0.3">
      <c r="A1739" s="3">
        <v>20160301</v>
      </c>
      <c r="B1739">
        <v>1.979292135863675E-2</v>
      </c>
    </row>
    <row r="1740" spans="1:2" x14ac:dyDescent="0.3">
      <c r="A1740" s="3">
        <v>20160302</v>
      </c>
      <c r="B1740">
        <v>4.4004544183098293E-2</v>
      </c>
    </row>
    <row r="1741" spans="1:2" x14ac:dyDescent="0.3">
      <c r="A1741" s="3">
        <v>20160303</v>
      </c>
      <c r="B1741">
        <v>2.8485200671712896E-3</v>
      </c>
    </row>
    <row r="1742" spans="1:2" x14ac:dyDescent="0.3">
      <c r="A1742" s="3">
        <v>20160304</v>
      </c>
      <c r="B1742">
        <v>4.629198322767536E-4</v>
      </c>
    </row>
    <row r="1743" spans="1:2" x14ac:dyDescent="0.3">
      <c r="A1743" s="3">
        <v>20160307</v>
      </c>
      <c r="B1743">
        <v>9.0978940226547067E-3</v>
      </c>
    </row>
    <row r="1744" spans="1:2" x14ac:dyDescent="0.3">
      <c r="A1744" s="3">
        <v>20160308</v>
      </c>
      <c r="B1744">
        <v>1.2361955734037089E-3</v>
      </c>
    </row>
    <row r="1745" spans="1:2" x14ac:dyDescent="0.3">
      <c r="A1745" s="3">
        <v>20160309</v>
      </c>
      <c r="B1745">
        <v>-1.5518139693474375E-2</v>
      </c>
    </row>
    <row r="1746" spans="1:2" x14ac:dyDescent="0.3">
      <c r="A1746" s="3">
        <v>20160310</v>
      </c>
      <c r="B1746">
        <v>-1.8506936716328415E-2</v>
      </c>
    </row>
    <row r="1747" spans="1:2" x14ac:dyDescent="0.3">
      <c r="A1747" s="3">
        <v>20160311</v>
      </c>
      <c r="B1747">
        <v>5.5807197675616926E-4</v>
      </c>
    </row>
    <row r="1748" spans="1:2" x14ac:dyDescent="0.3">
      <c r="A1748" s="3">
        <v>20160314</v>
      </c>
      <c r="B1748">
        <v>2.0577421572111509E-2</v>
      </c>
    </row>
    <row r="1749" spans="1:2" x14ac:dyDescent="0.3">
      <c r="A1749" s="3">
        <v>20160315</v>
      </c>
      <c r="B1749">
        <v>-4.3183735453289351E-4</v>
      </c>
    </row>
    <row r="1750" spans="1:2" x14ac:dyDescent="0.3">
      <c r="A1750" s="3">
        <v>20160316</v>
      </c>
      <c r="B1750">
        <v>-3.1225153292946395E-4</v>
      </c>
    </row>
    <row r="1751" spans="1:2" x14ac:dyDescent="0.3">
      <c r="A1751" s="3">
        <v>20160317</v>
      </c>
      <c r="B1751">
        <v>1.7180978378403378E-2</v>
      </c>
    </row>
    <row r="1752" spans="1:2" x14ac:dyDescent="0.3">
      <c r="A1752" s="3">
        <v>20160318</v>
      </c>
      <c r="B1752">
        <v>2.0989850163788404E-2</v>
      </c>
    </row>
    <row r="1753" spans="1:2" x14ac:dyDescent="0.3">
      <c r="A1753" s="3">
        <v>20160321</v>
      </c>
      <c r="B1753">
        <v>2.4662206307924039E-2</v>
      </c>
    </row>
    <row r="1754" spans="1:2" x14ac:dyDescent="0.3">
      <c r="A1754" s="3">
        <v>20160322</v>
      </c>
      <c r="B1754">
        <v>-6.3140218019235306E-3</v>
      </c>
    </row>
    <row r="1755" spans="1:2" x14ac:dyDescent="0.3">
      <c r="A1755" s="3">
        <v>20160323</v>
      </c>
      <c r="B1755">
        <v>4.3367472753759184E-3</v>
      </c>
    </row>
    <row r="1756" spans="1:2" x14ac:dyDescent="0.3">
      <c r="A1756" s="3">
        <v>20160324</v>
      </c>
      <c r="B1756">
        <v>-1.666593240304004E-2</v>
      </c>
    </row>
    <row r="1757" spans="1:2" x14ac:dyDescent="0.3">
      <c r="A1757" s="3">
        <v>20160325</v>
      </c>
      <c r="B1757">
        <v>6.4027641854051964E-3</v>
      </c>
    </row>
    <row r="1758" spans="1:2" x14ac:dyDescent="0.3">
      <c r="A1758" s="3">
        <v>20160328</v>
      </c>
      <c r="B1758">
        <v>-8.1278578514643041E-3</v>
      </c>
    </row>
    <row r="1759" spans="1:2" x14ac:dyDescent="0.3">
      <c r="A1759" s="3">
        <v>20160329</v>
      </c>
      <c r="B1759">
        <v>-1.3260753340342601E-2</v>
      </c>
    </row>
    <row r="1760" spans="1:2" x14ac:dyDescent="0.3">
      <c r="A1760" s="3">
        <v>20160330</v>
      </c>
      <c r="B1760">
        <v>2.8861272959533224E-2</v>
      </c>
    </row>
    <row r="1761" spans="1:2" x14ac:dyDescent="0.3">
      <c r="A1761" s="3">
        <v>20160331</v>
      </c>
      <c r="B1761">
        <v>1.2679067991283599E-3</v>
      </c>
    </row>
    <row r="1762" spans="1:2" x14ac:dyDescent="0.3">
      <c r="A1762" s="3">
        <v>20160401</v>
      </c>
      <c r="B1762">
        <v>-6.2933119617192279E-4</v>
      </c>
    </row>
    <row r="1763" spans="1:2" x14ac:dyDescent="0.3">
      <c r="A1763" s="3">
        <v>20160405</v>
      </c>
      <c r="B1763">
        <v>1.706634747457425E-2</v>
      </c>
    </row>
    <row r="1764" spans="1:2" x14ac:dyDescent="0.3">
      <c r="A1764" s="3">
        <v>20160406</v>
      </c>
      <c r="B1764">
        <v>2.1169899056583397E-4</v>
      </c>
    </row>
    <row r="1765" spans="1:2" x14ac:dyDescent="0.3">
      <c r="A1765" s="3">
        <v>20160407</v>
      </c>
      <c r="B1765">
        <v>-1.4843087007047284E-2</v>
      </c>
    </row>
    <row r="1766" spans="1:2" x14ac:dyDescent="0.3">
      <c r="A1766" s="3">
        <v>20160408</v>
      </c>
      <c r="B1766">
        <v>-8.0260858875800256E-3</v>
      </c>
    </row>
    <row r="1767" spans="1:2" x14ac:dyDescent="0.3">
      <c r="A1767" s="3">
        <v>20160411</v>
      </c>
      <c r="B1767">
        <v>1.6294856983312789E-2</v>
      </c>
    </row>
    <row r="1768" spans="1:2" x14ac:dyDescent="0.3">
      <c r="A1768" s="3">
        <v>20160412</v>
      </c>
      <c r="B1768">
        <v>-4.9151075050019033E-3</v>
      </c>
    </row>
    <row r="1769" spans="1:2" x14ac:dyDescent="0.3">
      <c r="A1769" s="3">
        <v>20160413</v>
      </c>
      <c r="B1769">
        <v>1.3749431906477039E-2</v>
      </c>
    </row>
    <row r="1770" spans="1:2" x14ac:dyDescent="0.3">
      <c r="A1770" s="3">
        <v>20160414</v>
      </c>
      <c r="B1770">
        <v>5.8055412714750343E-3</v>
      </c>
    </row>
    <row r="1771" spans="1:2" x14ac:dyDescent="0.3">
      <c r="A1771" s="3">
        <v>20160415</v>
      </c>
      <c r="B1771">
        <v>-1.5698006787044916E-3</v>
      </c>
    </row>
    <row r="1772" spans="1:2" x14ac:dyDescent="0.3">
      <c r="A1772" s="3">
        <v>20160418</v>
      </c>
      <c r="B1772">
        <v>-1.4185083322195036E-2</v>
      </c>
    </row>
    <row r="1773" spans="1:2" x14ac:dyDescent="0.3">
      <c r="A1773" s="3">
        <v>20160419</v>
      </c>
      <c r="B1773">
        <v>3.4334136598199727E-3</v>
      </c>
    </row>
    <row r="1774" spans="1:2" x14ac:dyDescent="0.3">
      <c r="A1774" s="3">
        <v>20160420</v>
      </c>
      <c r="B1774">
        <v>-2.5827186975544536E-2</v>
      </c>
    </row>
    <row r="1775" spans="1:2" x14ac:dyDescent="0.3">
      <c r="A1775" s="3">
        <v>20160421</v>
      </c>
      <c r="B1775">
        <v>-7.0359657369397643E-3</v>
      </c>
    </row>
    <row r="1776" spans="1:2" x14ac:dyDescent="0.3">
      <c r="A1776" s="3">
        <v>20160422</v>
      </c>
      <c r="B1776">
        <v>5.2327804842084991E-3</v>
      </c>
    </row>
    <row r="1777" spans="1:2" x14ac:dyDescent="0.3">
      <c r="A1777" s="3">
        <v>20160425</v>
      </c>
      <c r="B1777">
        <v>-4.4265328081821709E-3</v>
      </c>
    </row>
    <row r="1778" spans="1:2" x14ac:dyDescent="0.3">
      <c r="A1778" s="3">
        <v>20160426</v>
      </c>
      <c r="B1778">
        <v>7.199065271344951E-3</v>
      </c>
    </row>
    <row r="1779" spans="1:2" x14ac:dyDescent="0.3">
      <c r="A1779" s="3">
        <v>20160427</v>
      </c>
      <c r="B1779">
        <v>-4.3284694374785548E-3</v>
      </c>
    </row>
    <row r="1780" spans="1:2" x14ac:dyDescent="0.3">
      <c r="A1780" s="3">
        <v>20160428</v>
      </c>
      <c r="B1780">
        <v>-2.3512159477272476E-3</v>
      </c>
    </row>
    <row r="1781" spans="1:2" x14ac:dyDescent="0.3">
      <c r="A1781" s="3">
        <v>20160429</v>
      </c>
      <c r="B1781">
        <v>-9.5841944398988854E-4</v>
      </c>
    </row>
    <row r="1782" spans="1:2" x14ac:dyDescent="0.3">
      <c r="A1782" s="3">
        <v>20160503</v>
      </c>
      <c r="B1782">
        <v>2.161477174615456E-2</v>
      </c>
    </row>
    <row r="1783" spans="1:2" x14ac:dyDescent="0.3">
      <c r="A1783" s="3">
        <v>20160504</v>
      </c>
      <c r="B1783">
        <v>-7.5540168101373428E-4</v>
      </c>
    </row>
    <row r="1784" spans="1:2" x14ac:dyDescent="0.3">
      <c r="A1784" s="3">
        <v>20160505</v>
      </c>
      <c r="B1784">
        <v>2.6007138345960357E-3</v>
      </c>
    </row>
    <row r="1785" spans="1:2" x14ac:dyDescent="0.3">
      <c r="A1785" s="3">
        <v>20160506</v>
      </c>
      <c r="B1785">
        <v>-2.931022732773092E-2</v>
      </c>
    </row>
    <row r="1786" spans="1:2" x14ac:dyDescent="0.3">
      <c r="A1786" s="3">
        <v>20160509</v>
      </c>
      <c r="B1786">
        <v>-2.526761193666538E-2</v>
      </c>
    </row>
    <row r="1787" spans="1:2" x14ac:dyDescent="0.3">
      <c r="A1787" s="3">
        <v>20160510</v>
      </c>
      <c r="B1787">
        <v>5.8592874073659651E-4</v>
      </c>
    </row>
    <row r="1788" spans="1:2" x14ac:dyDescent="0.3">
      <c r="A1788" s="3">
        <v>20160511</v>
      </c>
      <c r="B1788">
        <v>2.4388729513964424E-3</v>
      </c>
    </row>
    <row r="1789" spans="1:2" x14ac:dyDescent="0.3">
      <c r="A1789" s="3">
        <v>20160512</v>
      </c>
      <c r="B1789">
        <v>1.8903935624612345E-3</v>
      </c>
    </row>
    <row r="1790" spans="1:2" x14ac:dyDescent="0.3">
      <c r="A1790" s="3">
        <v>20160513</v>
      </c>
      <c r="B1790">
        <v>-4.1026140852535864E-3</v>
      </c>
    </row>
    <row r="1791" spans="1:2" x14ac:dyDescent="0.3">
      <c r="A1791" s="3">
        <v>20160516</v>
      </c>
      <c r="B1791">
        <v>9.6893688019410451E-3</v>
      </c>
    </row>
    <row r="1792" spans="1:2" x14ac:dyDescent="0.3">
      <c r="A1792" s="3">
        <v>20160517</v>
      </c>
      <c r="B1792">
        <v>-2.9765912432138109E-3</v>
      </c>
    </row>
    <row r="1793" spans="1:2" x14ac:dyDescent="0.3">
      <c r="A1793" s="3">
        <v>20160518</v>
      </c>
      <c r="B1793">
        <v>-1.1877042983273189E-2</v>
      </c>
    </row>
    <row r="1794" spans="1:2" x14ac:dyDescent="0.3">
      <c r="A1794" s="3">
        <v>20160519</v>
      </c>
      <c r="B1794">
        <v>6.0879694274418306E-4</v>
      </c>
    </row>
    <row r="1795" spans="1:2" x14ac:dyDescent="0.3">
      <c r="A1795" s="3">
        <v>20160520</v>
      </c>
      <c r="B1795">
        <v>7.0440951125572138E-3</v>
      </c>
    </row>
    <row r="1796" spans="1:2" x14ac:dyDescent="0.3">
      <c r="A1796" s="3">
        <v>20160523</v>
      </c>
      <c r="B1796">
        <v>6.1164602283723113E-3</v>
      </c>
    </row>
    <row r="1797" spans="1:2" x14ac:dyDescent="0.3">
      <c r="A1797" s="3">
        <v>20160524</v>
      </c>
      <c r="B1797">
        <v>-8.7163788930825215E-3</v>
      </c>
    </row>
    <row r="1798" spans="1:2" x14ac:dyDescent="0.3">
      <c r="A1798" s="3">
        <v>20160525</v>
      </c>
      <c r="B1798">
        <v>-2.3362499001243764E-3</v>
      </c>
    </row>
    <row r="1799" spans="1:2" x14ac:dyDescent="0.3">
      <c r="A1799" s="3">
        <v>20160526</v>
      </c>
      <c r="B1799">
        <v>2.6267923925424874E-3</v>
      </c>
    </row>
    <row r="1800" spans="1:2" x14ac:dyDescent="0.3">
      <c r="A1800" s="3">
        <v>20160527</v>
      </c>
      <c r="B1800">
        <v>-6.103101235312991E-4</v>
      </c>
    </row>
    <row r="1801" spans="1:2" x14ac:dyDescent="0.3">
      <c r="A1801" s="3">
        <v>20160530</v>
      </c>
      <c r="B1801">
        <v>-3.4622668838779624E-4</v>
      </c>
    </row>
    <row r="1802" spans="1:2" x14ac:dyDescent="0.3">
      <c r="A1802" s="3">
        <v>20160531</v>
      </c>
      <c r="B1802">
        <v>3.597902589635682E-2</v>
      </c>
    </row>
    <row r="1803" spans="1:2" x14ac:dyDescent="0.3">
      <c r="A1803" s="3">
        <v>20160601</v>
      </c>
      <c r="B1803">
        <v>-7.1371503412531734E-4</v>
      </c>
    </row>
    <row r="1804" spans="1:2" x14ac:dyDescent="0.3">
      <c r="A1804" s="3">
        <v>20160602</v>
      </c>
      <c r="B1804">
        <v>3.4839501531027661E-3</v>
      </c>
    </row>
    <row r="1805" spans="1:2" x14ac:dyDescent="0.3">
      <c r="A1805" s="3">
        <v>20160603</v>
      </c>
      <c r="B1805">
        <v>6.0100193859531359E-3</v>
      </c>
    </row>
    <row r="1806" spans="1:2" x14ac:dyDescent="0.3">
      <c r="A1806" s="3">
        <v>20160606</v>
      </c>
      <c r="B1806">
        <v>-7.2937141093054603E-4</v>
      </c>
    </row>
    <row r="1807" spans="1:2" x14ac:dyDescent="0.3">
      <c r="A1807" s="3">
        <v>20160607</v>
      </c>
      <c r="B1807">
        <v>-5.7576030075079387E-4</v>
      </c>
    </row>
    <row r="1808" spans="1:2" x14ac:dyDescent="0.3">
      <c r="A1808" s="3">
        <v>20160608</v>
      </c>
      <c r="B1808">
        <v>-3.4515287030764119E-3</v>
      </c>
    </row>
    <row r="1809" spans="1:2" x14ac:dyDescent="0.3">
      <c r="A1809" s="3">
        <v>20160613</v>
      </c>
      <c r="B1809">
        <v>-3.5353868780022557E-2</v>
      </c>
    </row>
    <row r="1810" spans="1:2" x14ac:dyDescent="0.3">
      <c r="A1810" s="3">
        <v>20160614</v>
      </c>
      <c r="B1810">
        <v>3.096740525106112E-3</v>
      </c>
    </row>
    <row r="1811" spans="1:2" x14ac:dyDescent="0.3">
      <c r="A1811" s="3">
        <v>20160615</v>
      </c>
      <c r="B1811">
        <v>1.9105481004588309E-2</v>
      </c>
    </row>
    <row r="1812" spans="1:2" x14ac:dyDescent="0.3">
      <c r="A1812" s="3">
        <v>20160616</v>
      </c>
      <c r="B1812">
        <v>-5.4886892912472396E-3</v>
      </c>
    </row>
    <row r="1813" spans="1:2" x14ac:dyDescent="0.3">
      <c r="A1813" s="3">
        <v>20160617</v>
      </c>
      <c r="B1813">
        <v>5.7102485222713106E-3</v>
      </c>
    </row>
    <row r="1814" spans="1:2" x14ac:dyDescent="0.3">
      <c r="A1814" s="3">
        <v>20160620</v>
      </c>
      <c r="B1814">
        <v>1.7121756640889885E-3</v>
      </c>
    </row>
    <row r="1815" spans="1:2" x14ac:dyDescent="0.3">
      <c r="A1815" s="3">
        <v>20160621</v>
      </c>
      <c r="B1815">
        <v>-4.8447581829963449E-3</v>
      </c>
    </row>
    <row r="1816" spans="1:2" x14ac:dyDescent="0.3">
      <c r="A1816" s="3">
        <v>20160622</v>
      </c>
      <c r="B1816">
        <v>1.1050600502845898E-2</v>
      </c>
    </row>
    <row r="1817" spans="1:2" x14ac:dyDescent="0.3">
      <c r="A1817" s="3">
        <v>20160623</v>
      </c>
      <c r="B1817">
        <v>-4.5861549203882745E-3</v>
      </c>
    </row>
    <row r="1818" spans="1:2" x14ac:dyDescent="0.3">
      <c r="A1818" s="3">
        <v>20160624</v>
      </c>
      <c r="B1818">
        <v>-1.1774470586770502E-2</v>
      </c>
    </row>
    <row r="1819" spans="1:2" x14ac:dyDescent="0.3">
      <c r="A1819" s="3">
        <v>20160627</v>
      </c>
      <c r="B1819">
        <v>1.7121600643388524E-2</v>
      </c>
    </row>
    <row r="1820" spans="1:2" x14ac:dyDescent="0.3">
      <c r="A1820" s="3">
        <v>20160628</v>
      </c>
      <c r="B1820">
        <v>7.0204315992836719E-3</v>
      </c>
    </row>
    <row r="1821" spans="1:2" x14ac:dyDescent="0.3">
      <c r="A1821" s="3">
        <v>20160629</v>
      </c>
      <c r="B1821">
        <v>4.0439131446377008E-3</v>
      </c>
    </row>
    <row r="1822" spans="1:2" x14ac:dyDescent="0.3">
      <c r="A1822" s="3">
        <v>20160630</v>
      </c>
      <c r="B1822">
        <v>1.0694682602974126E-3</v>
      </c>
    </row>
    <row r="1823" spans="1:2" x14ac:dyDescent="0.3">
      <c r="A1823" s="3">
        <v>20160701</v>
      </c>
      <c r="B1823">
        <v>-2.4543651619213236E-4</v>
      </c>
    </row>
    <row r="1824" spans="1:2" x14ac:dyDescent="0.3">
      <c r="A1824" s="3">
        <v>20160704</v>
      </c>
      <c r="B1824">
        <v>1.720000731760285E-2</v>
      </c>
    </row>
    <row r="1825" spans="1:2" x14ac:dyDescent="0.3">
      <c r="A1825" s="3">
        <v>20160705</v>
      </c>
      <c r="B1825">
        <v>2.8064520702590912E-3</v>
      </c>
    </row>
    <row r="1826" spans="1:2" x14ac:dyDescent="0.3">
      <c r="A1826" s="3">
        <v>20160706</v>
      </c>
      <c r="B1826">
        <v>3.6564457981194121E-3</v>
      </c>
    </row>
    <row r="1827" spans="1:2" x14ac:dyDescent="0.3">
      <c r="A1827" s="3">
        <v>20160707</v>
      </c>
      <c r="B1827">
        <v>9.9851259241501289E-4</v>
      </c>
    </row>
    <row r="1828" spans="1:2" x14ac:dyDescent="0.3">
      <c r="A1828" s="3">
        <v>20160708</v>
      </c>
      <c r="B1828">
        <v>-3.5243744932691445E-3</v>
      </c>
    </row>
    <row r="1829" spans="1:2" x14ac:dyDescent="0.3">
      <c r="A1829" s="3">
        <v>20160711</v>
      </c>
      <c r="B1829">
        <v>3.240379309380037E-3</v>
      </c>
    </row>
    <row r="1830" spans="1:2" x14ac:dyDescent="0.3">
      <c r="A1830" s="3">
        <v>20160712</v>
      </c>
      <c r="B1830">
        <v>1.9231716282559042E-2</v>
      </c>
    </row>
    <row r="1831" spans="1:2" x14ac:dyDescent="0.3">
      <c r="A1831" s="3">
        <v>20160713</v>
      </c>
      <c r="B1831">
        <v>5.95648208440136E-3</v>
      </c>
    </row>
    <row r="1832" spans="1:2" x14ac:dyDescent="0.3">
      <c r="A1832" s="3">
        <v>20160714</v>
      </c>
      <c r="B1832">
        <v>-8.0339966724141121E-4</v>
      </c>
    </row>
    <row r="1833" spans="1:2" x14ac:dyDescent="0.3">
      <c r="A1833" s="3">
        <v>20160715</v>
      </c>
      <c r="B1833">
        <v>-3.031987903152622E-4</v>
      </c>
    </row>
    <row r="1834" spans="1:2" x14ac:dyDescent="0.3">
      <c r="A1834" s="3">
        <v>20160718</v>
      </c>
      <c r="B1834">
        <v>-4.3554761138814291E-3</v>
      </c>
    </row>
    <row r="1835" spans="1:2" x14ac:dyDescent="0.3">
      <c r="A1835" s="3">
        <v>20160719</v>
      </c>
      <c r="B1835">
        <v>-1.6619131910030616E-3</v>
      </c>
    </row>
    <row r="1836" spans="1:2" x14ac:dyDescent="0.3">
      <c r="A1836" s="3">
        <v>20160720</v>
      </c>
      <c r="B1836">
        <v>-2.8650143252939575E-3</v>
      </c>
    </row>
    <row r="1837" spans="1:2" x14ac:dyDescent="0.3">
      <c r="A1837" s="3">
        <v>20160721</v>
      </c>
      <c r="B1837">
        <v>4.3943568947564238E-3</v>
      </c>
    </row>
    <row r="1838" spans="1:2" x14ac:dyDescent="0.3">
      <c r="A1838" s="3">
        <v>20160722</v>
      </c>
      <c r="B1838">
        <v>-8.1603377556120904E-3</v>
      </c>
    </row>
    <row r="1839" spans="1:2" x14ac:dyDescent="0.3">
      <c r="A1839" s="3">
        <v>20160725</v>
      </c>
      <c r="B1839">
        <v>2.3073826509414364E-3</v>
      </c>
    </row>
    <row r="1840" spans="1:2" x14ac:dyDescent="0.3">
      <c r="A1840" s="3">
        <v>20160726</v>
      </c>
      <c r="B1840">
        <v>1.2459526923638942E-2</v>
      </c>
    </row>
    <row r="1841" spans="1:2" x14ac:dyDescent="0.3">
      <c r="A1841" s="3">
        <v>20160727</v>
      </c>
      <c r="B1841">
        <v>-2.3361472421126961E-2</v>
      </c>
    </row>
    <row r="1842" spans="1:2" x14ac:dyDescent="0.3">
      <c r="A1842" s="3">
        <v>20160728</v>
      </c>
      <c r="B1842">
        <v>1.3132043380410519E-3</v>
      </c>
    </row>
    <row r="1843" spans="1:2" x14ac:dyDescent="0.3">
      <c r="A1843" s="3">
        <v>20160729</v>
      </c>
      <c r="B1843">
        <v>-5.1881730087406375E-3</v>
      </c>
    </row>
    <row r="1844" spans="1:2" x14ac:dyDescent="0.3">
      <c r="A1844" s="3">
        <v>20160801</v>
      </c>
      <c r="B1844">
        <v>-1.0463739871723221E-2</v>
      </c>
    </row>
    <row r="1845" spans="1:2" x14ac:dyDescent="0.3">
      <c r="A1845" s="3">
        <v>20160802</v>
      </c>
      <c r="B1845">
        <v>5.6162387447622475E-3</v>
      </c>
    </row>
    <row r="1846" spans="1:2" x14ac:dyDescent="0.3">
      <c r="A1846" s="3">
        <v>20160803</v>
      </c>
      <c r="B1846">
        <v>2.4408986771786712E-3</v>
      </c>
    </row>
    <row r="1847" spans="1:2" x14ac:dyDescent="0.3">
      <c r="A1847" s="3">
        <v>20160804</v>
      </c>
      <c r="B1847">
        <v>3.6484898721247383E-3</v>
      </c>
    </row>
    <row r="1848" spans="1:2" x14ac:dyDescent="0.3">
      <c r="A1848" s="3">
        <v>20160805</v>
      </c>
      <c r="B1848">
        <v>-6.1125265992256761E-4</v>
      </c>
    </row>
    <row r="1849" spans="1:2" x14ac:dyDescent="0.3">
      <c r="A1849" s="3">
        <v>20160808</v>
      </c>
      <c r="B1849">
        <v>1.0594291171651893E-2</v>
      </c>
    </row>
    <row r="1850" spans="1:2" x14ac:dyDescent="0.3">
      <c r="A1850" s="3">
        <v>20160809</v>
      </c>
      <c r="B1850">
        <v>7.3606841502082965E-3</v>
      </c>
    </row>
    <row r="1851" spans="1:2" x14ac:dyDescent="0.3">
      <c r="A1851" s="3">
        <v>20160810</v>
      </c>
      <c r="B1851">
        <v>-3.9988585499767249E-3</v>
      </c>
    </row>
    <row r="1852" spans="1:2" x14ac:dyDescent="0.3">
      <c r="A1852" s="3">
        <v>20160811</v>
      </c>
      <c r="B1852">
        <v>-6.3196266124521117E-3</v>
      </c>
    </row>
    <row r="1853" spans="1:2" x14ac:dyDescent="0.3">
      <c r="A1853" s="3">
        <v>20160812</v>
      </c>
      <c r="B1853">
        <v>1.6848796163438928E-2</v>
      </c>
    </row>
    <row r="1854" spans="1:2" x14ac:dyDescent="0.3">
      <c r="A1854" s="3">
        <v>20160815</v>
      </c>
      <c r="B1854">
        <v>2.7906246758144349E-2</v>
      </c>
    </row>
    <row r="1855" spans="1:2" x14ac:dyDescent="0.3">
      <c r="A1855" s="3">
        <v>20160816</v>
      </c>
      <c r="B1855">
        <v>-1.9115559993978515E-3</v>
      </c>
    </row>
    <row r="1856" spans="1:2" x14ac:dyDescent="0.3">
      <c r="A1856" s="3">
        <v>20160817</v>
      </c>
      <c r="B1856">
        <v>-1.7095571660652453E-4</v>
      </c>
    </row>
    <row r="1857" spans="1:2" x14ac:dyDescent="0.3">
      <c r="A1857" s="3">
        <v>20160818</v>
      </c>
      <c r="B1857">
        <v>-1.6434259941963125E-3</v>
      </c>
    </row>
    <row r="1858" spans="1:2" x14ac:dyDescent="0.3">
      <c r="A1858" s="3">
        <v>20160819</v>
      </c>
      <c r="B1858">
        <v>8.5747656704726616E-4</v>
      </c>
    </row>
    <row r="1859" spans="1:2" x14ac:dyDescent="0.3">
      <c r="A1859" s="3">
        <v>20160822</v>
      </c>
      <c r="B1859">
        <v>-9.5369176954902546E-3</v>
      </c>
    </row>
    <row r="1860" spans="1:2" x14ac:dyDescent="0.3">
      <c r="A1860" s="3">
        <v>20160823</v>
      </c>
      <c r="B1860">
        <v>1.4885308817551568E-3</v>
      </c>
    </row>
    <row r="1861" spans="1:2" x14ac:dyDescent="0.3">
      <c r="A1861" s="3">
        <v>20160824</v>
      </c>
      <c r="B1861">
        <v>-2.0164224572424283E-3</v>
      </c>
    </row>
    <row r="1862" spans="1:2" x14ac:dyDescent="0.3">
      <c r="A1862" s="3">
        <v>20160825</v>
      </c>
      <c r="B1862">
        <v>-6.8436823076524211E-3</v>
      </c>
    </row>
    <row r="1863" spans="1:2" x14ac:dyDescent="0.3">
      <c r="A1863" s="3">
        <v>20160826</v>
      </c>
      <c r="B1863">
        <v>9.8825260581070218E-4</v>
      </c>
    </row>
    <row r="1864" spans="1:2" x14ac:dyDescent="0.3">
      <c r="A1864" s="3">
        <v>20160829</v>
      </c>
      <c r="B1864">
        <v>9.4016247229999905E-4</v>
      </c>
    </row>
    <row r="1865" spans="1:2" x14ac:dyDescent="0.3">
      <c r="A1865" s="3">
        <v>20160830</v>
      </c>
      <c r="B1865">
        <v>8.1762844513777466E-4</v>
      </c>
    </row>
    <row r="1866" spans="1:2" x14ac:dyDescent="0.3">
      <c r="A1866" s="3">
        <v>20160831</v>
      </c>
      <c r="B1866">
        <v>3.7465633614026661E-3</v>
      </c>
    </row>
    <row r="1867" spans="1:2" x14ac:dyDescent="0.3">
      <c r="A1867" s="3">
        <v>20160901</v>
      </c>
      <c r="B1867">
        <v>-7.9744275492978911E-3</v>
      </c>
    </row>
    <row r="1868" spans="1:2" x14ac:dyDescent="0.3">
      <c r="A1868" s="3">
        <v>20160902</v>
      </c>
      <c r="B1868">
        <v>1.4850764629315005E-3</v>
      </c>
    </row>
    <row r="1869" spans="1:2" x14ac:dyDescent="0.3">
      <c r="A1869" s="3">
        <v>20160905</v>
      </c>
      <c r="B1869">
        <v>2.9931596147105832E-3</v>
      </c>
    </row>
    <row r="1870" spans="1:2" x14ac:dyDescent="0.3">
      <c r="A1870" s="3">
        <v>20160906</v>
      </c>
      <c r="B1870">
        <v>9.6035295826675249E-3</v>
      </c>
    </row>
    <row r="1871" spans="1:2" x14ac:dyDescent="0.3">
      <c r="A1871" s="3">
        <v>20160907</v>
      </c>
      <c r="B1871">
        <v>-3.1148106145517662E-4</v>
      </c>
    </row>
    <row r="1872" spans="1:2" x14ac:dyDescent="0.3">
      <c r="A1872" s="3">
        <v>20160908</v>
      </c>
      <c r="B1872">
        <v>8.4604340565785918E-4</v>
      </c>
    </row>
    <row r="1873" spans="1:2" x14ac:dyDescent="0.3">
      <c r="A1873" s="3">
        <v>20160909</v>
      </c>
      <c r="B1873">
        <v>-6.671670403223251E-3</v>
      </c>
    </row>
    <row r="1874" spans="1:2" x14ac:dyDescent="0.3">
      <c r="A1874" s="3">
        <v>20160912</v>
      </c>
      <c r="B1874">
        <v>-2.0063305240436202E-2</v>
      </c>
    </row>
    <row r="1875" spans="1:2" x14ac:dyDescent="0.3">
      <c r="A1875" s="3">
        <v>20160913</v>
      </c>
      <c r="B1875">
        <v>8.7733067873974058E-4</v>
      </c>
    </row>
    <row r="1876" spans="1:2" x14ac:dyDescent="0.3">
      <c r="A1876" s="3">
        <v>20160914</v>
      </c>
      <c r="B1876">
        <v>-6.6258944513949425E-3</v>
      </c>
    </row>
    <row r="1877" spans="1:2" x14ac:dyDescent="0.3">
      <c r="A1877" s="3">
        <v>20160919</v>
      </c>
      <c r="B1877">
        <v>8.4435235913251638E-3</v>
      </c>
    </row>
    <row r="1878" spans="1:2" x14ac:dyDescent="0.3">
      <c r="A1878" s="3">
        <v>20160920</v>
      </c>
      <c r="B1878">
        <v>-1.3233944362611716E-3</v>
      </c>
    </row>
    <row r="1879" spans="1:2" x14ac:dyDescent="0.3">
      <c r="A1879" s="3">
        <v>20160921</v>
      </c>
      <c r="B1879">
        <v>2.1431232430428881E-3</v>
      </c>
    </row>
    <row r="1880" spans="1:2" x14ac:dyDescent="0.3">
      <c r="A1880" s="3">
        <v>20160922</v>
      </c>
      <c r="B1880">
        <v>7.2241508820722888E-3</v>
      </c>
    </row>
    <row r="1881" spans="1:2" x14ac:dyDescent="0.3">
      <c r="A1881" s="3">
        <v>20160923</v>
      </c>
      <c r="B1881">
        <v>-3.9860700456442189E-3</v>
      </c>
    </row>
    <row r="1882" spans="1:2" x14ac:dyDescent="0.3">
      <c r="A1882" s="3">
        <v>20160926</v>
      </c>
      <c r="B1882">
        <v>-1.7640668516041513E-2</v>
      </c>
    </row>
    <row r="1883" spans="1:2" x14ac:dyDescent="0.3">
      <c r="A1883" s="3">
        <v>20160927</v>
      </c>
      <c r="B1883">
        <v>6.6346222781541453E-3</v>
      </c>
    </row>
    <row r="1884" spans="1:2" x14ac:dyDescent="0.3">
      <c r="A1884" s="3">
        <v>20160928</v>
      </c>
      <c r="B1884">
        <v>-2.3916469201382684E-3</v>
      </c>
    </row>
    <row r="1885" spans="1:2" x14ac:dyDescent="0.3">
      <c r="A1885" s="3">
        <v>20160929</v>
      </c>
      <c r="B1885">
        <v>3.7897969404798726E-3</v>
      </c>
    </row>
    <row r="1886" spans="1:2" x14ac:dyDescent="0.3">
      <c r="A1886" s="3">
        <v>20160930</v>
      </c>
      <c r="B1886">
        <v>3.3440048310826587E-3</v>
      </c>
    </row>
    <row r="1887" spans="1:2" x14ac:dyDescent="0.3">
      <c r="A1887" s="3">
        <v>20161010</v>
      </c>
      <c r="B1887">
        <v>1.4428568294678756E-2</v>
      </c>
    </row>
    <row r="1888" spans="1:2" x14ac:dyDescent="0.3">
      <c r="A1888" s="3">
        <v>20161011</v>
      </c>
      <c r="B1888">
        <v>4.5101976102677188E-3</v>
      </c>
    </row>
    <row r="1889" spans="1:2" x14ac:dyDescent="0.3">
      <c r="A1889" s="3">
        <v>20161012</v>
      </c>
      <c r="B1889">
        <v>-1.5484315250430258E-3</v>
      </c>
    </row>
    <row r="1890" spans="1:2" x14ac:dyDescent="0.3">
      <c r="A1890" s="3">
        <v>20161013</v>
      </c>
      <c r="B1890">
        <v>6.5301219093849561E-4</v>
      </c>
    </row>
    <row r="1891" spans="1:2" x14ac:dyDescent="0.3">
      <c r="A1891" s="3">
        <v>20161014</v>
      </c>
      <c r="B1891">
        <v>-4.9476083460286979E-5</v>
      </c>
    </row>
    <row r="1892" spans="1:2" x14ac:dyDescent="0.3">
      <c r="A1892" s="3">
        <v>20161017</v>
      </c>
      <c r="B1892">
        <v>-8.5364453639543703E-3</v>
      </c>
    </row>
    <row r="1893" spans="1:2" x14ac:dyDescent="0.3">
      <c r="A1893" s="3">
        <v>20161018</v>
      </c>
      <c r="B1893">
        <v>1.3785864340991827E-2</v>
      </c>
    </row>
    <row r="1894" spans="1:2" x14ac:dyDescent="0.3">
      <c r="A1894" s="3">
        <v>20161019</v>
      </c>
      <c r="B1894">
        <v>-1.7230375530477016E-3</v>
      </c>
    </row>
    <row r="1895" spans="1:2" x14ac:dyDescent="0.3">
      <c r="A1895" s="3">
        <v>20161020</v>
      </c>
      <c r="B1895">
        <v>6.5391369075462613E-4</v>
      </c>
    </row>
    <row r="1896" spans="1:2" x14ac:dyDescent="0.3">
      <c r="A1896" s="3">
        <v>20161021</v>
      </c>
      <c r="B1896">
        <v>8.3264388921788779E-4</v>
      </c>
    </row>
    <row r="1897" spans="1:2" x14ac:dyDescent="0.3">
      <c r="A1897" s="3">
        <v>20161024</v>
      </c>
      <c r="B1897">
        <v>1.1344931035088601E-2</v>
      </c>
    </row>
    <row r="1898" spans="1:2" x14ac:dyDescent="0.3">
      <c r="A1898" s="3">
        <v>20161025</v>
      </c>
      <c r="B1898">
        <v>1.0871408027006702E-3</v>
      </c>
    </row>
    <row r="1899" spans="1:2" x14ac:dyDescent="0.3">
      <c r="A1899" s="3">
        <v>20161026</v>
      </c>
      <c r="B1899">
        <v>-4.1431675123321243E-3</v>
      </c>
    </row>
    <row r="1900" spans="1:2" x14ac:dyDescent="0.3">
      <c r="A1900" s="3">
        <v>20161027</v>
      </c>
      <c r="B1900">
        <v>-2.4952980877451791E-3</v>
      </c>
    </row>
    <row r="1901" spans="1:2" x14ac:dyDescent="0.3">
      <c r="A1901" s="3">
        <v>20161028</v>
      </c>
      <c r="B1901">
        <v>-4.032655843230426E-3</v>
      </c>
    </row>
    <row r="1902" spans="1:2" x14ac:dyDescent="0.3">
      <c r="A1902" s="3">
        <v>20161031</v>
      </c>
      <c r="B1902">
        <v>-9.7333329483129116E-4</v>
      </c>
    </row>
    <row r="1903" spans="1:2" x14ac:dyDescent="0.3">
      <c r="A1903" s="3">
        <v>20161101</v>
      </c>
      <c r="B1903">
        <v>7.3759832219280064E-3</v>
      </c>
    </row>
    <row r="1904" spans="1:2" x14ac:dyDescent="0.3">
      <c r="A1904" s="3">
        <v>20161102</v>
      </c>
      <c r="B1904">
        <v>-7.7920452891883096E-3</v>
      </c>
    </row>
    <row r="1905" spans="1:2" x14ac:dyDescent="0.3">
      <c r="A1905" s="3">
        <v>20161103</v>
      </c>
      <c r="B1905">
        <v>7.9865667649499095E-3</v>
      </c>
    </row>
    <row r="1906" spans="1:2" x14ac:dyDescent="0.3">
      <c r="A1906" s="3">
        <v>20161104</v>
      </c>
      <c r="B1906">
        <v>-3.2476599917120597E-3</v>
      </c>
    </row>
    <row r="1907" spans="1:2" x14ac:dyDescent="0.3">
      <c r="A1907" s="3">
        <v>20161107</v>
      </c>
      <c r="B1907">
        <v>7.939039774165213E-4</v>
      </c>
    </row>
    <row r="1908" spans="1:2" x14ac:dyDescent="0.3">
      <c r="A1908" s="3">
        <v>20161108</v>
      </c>
      <c r="B1908">
        <v>4.6433299966155417E-3</v>
      </c>
    </row>
    <row r="1909" spans="1:2" x14ac:dyDescent="0.3">
      <c r="A1909" s="3">
        <v>20161109</v>
      </c>
      <c r="B1909">
        <v>-6.0453155444682993E-3</v>
      </c>
    </row>
    <row r="1910" spans="1:2" x14ac:dyDescent="0.3">
      <c r="A1910" s="3">
        <v>20161110</v>
      </c>
      <c r="B1910">
        <v>1.1721107931713659E-2</v>
      </c>
    </row>
    <row r="1911" spans="1:2" x14ac:dyDescent="0.3">
      <c r="A1911" s="3">
        <v>20161111</v>
      </c>
      <c r="B1911">
        <v>7.64519759224358E-3</v>
      </c>
    </row>
    <row r="1912" spans="1:2" x14ac:dyDescent="0.3">
      <c r="A1912" s="3">
        <v>20161114</v>
      </c>
      <c r="B1912">
        <v>4.0887803318812033E-3</v>
      </c>
    </row>
    <row r="1913" spans="1:2" x14ac:dyDescent="0.3">
      <c r="A1913" s="3">
        <v>20161115</v>
      </c>
      <c r="B1913">
        <v>1.0875430477856884E-3</v>
      </c>
    </row>
    <row r="1914" spans="1:2" x14ac:dyDescent="0.3">
      <c r="A1914" s="3">
        <v>20161116</v>
      </c>
      <c r="B1914">
        <v>1.1392342228577768E-4</v>
      </c>
    </row>
    <row r="1915" spans="1:2" x14ac:dyDescent="0.3">
      <c r="A1915" s="3">
        <v>20161117</v>
      </c>
      <c r="B1915">
        <v>1.0570999190897545E-3</v>
      </c>
    </row>
    <row r="1916" spans="1:2" x14ac:dyDescent="0.3">
      <c r="A1916" s="3">
        <v>20161118</v>
      </c>
      <c r="B1916">
        <v>-5.4258338611774537E-3</v>
      </c>
    </row>
    <row r="1917" spans="1:2" x14ac:dyDescent="0.3">
      <c r="A1917" s="3">
        <v>20161121</v>
      </c>
      <c r="B1917">
        <v>5.2473255144678266E-3</v>
      </c>
    </row>
    <row r="1918" spans="1:2" x14ac:dyDescent="0.3">
      <c r="A1918" s="3">
        <v>20161122</v>
      </c>
      <c r="B1918">
        <v>7.7985934263133938E-3</v>
      </c>
    </row>
    <row r="1919" spans="1:2" x14ac:dyDescent="0.3">
      <c r="A1919" s="3">
        <v>20161123</v>
      </c>
      <c r="B1919">
        <v>-8.0923792328158051E-5</v>
      </c>
    </row>
    <row r="1920" spans="1:2" x14ac:dyDescent="0.3">
      <c r="A1920" s="3">
        <v>20161124</v>
      </c>
      <c r="B1920">
        <v>2.4528408969610727E-3</v>
      </c>
    </row>
    <row r="1921" spans="1:2" x14ac:dyDescent="0.3">
      <c r="A1921" s="3">
        <v>20161125</v>
      </c>
      <c r="B1921">
        <v>7.8843687498677539E-3</v>
      </c>
    </row>
    <row r="1922" spans="1:2" x14ac:dyDescent="0.3">
      <c r="A1922" s="3">
        <v>20161128</v>
      </c>
      <c r="B1922">
        <v>3.5701763025703936E-3</v>
      </c>
    </row>
    <row r="1923" spans="1:2" x14ac:dyDescent="0.3">
      <c r="A1923" s="3">
        <v>20161129</v>
      </c>
      <c r="B1923">
        <v>3.5158216727446678E-3</v>
      </c>
    </row>
    <row r="1924" spans="1:2" x14ac:dyDescent="0.3">
      <c r="A1924" s="3">
        <v>20161130</v>
      </c>
      <c r="B1924">
        <v>-6.7203853314938833E-3</v>
      </c>
    </row>
    <row r="1925" spans="1:2" x14ac:dyDescent="0.3">
      <c r="A1925" s="3">
        <v>20161201</v>
      </c>
      <c r="B1925">
        <v>7.1287488609415028E-3</v>
      </c>
    </row>
    <row r="1926" spans="1:2" x14ac:dyDescent="0.3">
      <c r="A1926" s="3">
        <v>20161202</v>
      </c>
      <c r="B1926">
        <v>-1.1743156245332509E-2</v>
      </c>
    </row>
    <row r="1927" spans="1:2" x14ac:dyDescent="0.3">
      <c r="A1927" s="3">
        <v>20161205</v>
      </c>
      <c r="B1927">
        <v>-1.349093012403324E-2</v>
      </c>
    </row>
    <row r="1928" spans="1:2" x14ac:dyDescent="0.3">
      <c r="A1928" s="3">
        <v>20161206</v>
      </c>
      <c r="B1928">
        <v>-1.8574042497997434E-3</v>
      </c>
    </row>
    <row r="1929" spans="1:2" x14ac:dyDescent="0.3">
      <c r="A1929" s="3">
        <v>20161207</v>
      </c>
      <c r="B1929">
        <v>6.4592688274183185E-3</v>
      </c>
    </row>
    <row r="1930" spans="1:2" x14ac:dyDescent="0.3">
      <c r="A1930" s="3">
        <v>20161208</v>
      </c>
      <c r="B1930">
        <v>-2.522608171745766E-3</v>
      </c>
    </row>
    <row r="1931" spans="1:2" x14ac:dyDescent="0.3">
      <c r="A1931" s="3">
        <v>20161209</v>
      </c>
      <c r="B1931">
        <v>4.151677750827254E-3</v>
      </c>
    </row>
    <row r="1932" spans="1:2" x14ac:dyDescent="0.3">
      <c r="A1932" s="3">
        <v>20161212</v>
      </c>
      <c r="B1932">
        <v>-2.9078026058620199E-2</v>
      </c>
    </row>
    <row r="1933" spans="1:2" x14ac:dyDescent="0.3">
      <c r="A1933" s="3">
        <v>20161213</v>
      </c>
      <c r="B1933">
        <v>5.2123360853606471E-4</v>
      </c>
    </row>
    <row r="1934" spans="1:2" x14ac:dyDescent="0.3">
      <c r="A1934" s="3">
        <v>20161214</v>
      </c>
      <c r="B1934">
        <v>-7.2202953568306638E-3</v>
      </c>
    </row>
    <row r="1935" spans="1:2" x14ac:dyDescent="0.3">
      <c r="A1935" s="3">
        <v>20161215</v>
      </c>
      <c r="B1935">
        <v>-6.1064595422283263E-3</v>
      </c>
    </row>
    <row r="1936" spans="1:2" x14ac:dyDescent="0.3">
      <c r="A1936" s="3">
        <v>20161216</v>
      </c>
      <c r="B1936">
        <v>2.9872907988610642E-3</v>
      </c>
    </row>
    <row r="1937" spans="1:2" x14ac:dyDescent="0.3">
      <c r="A1937" s="3">
        <v>20161219</v>
      </c>
      <c r="B1937">
        <v>-3.464859094755468E-3</v>
      </c>
    </row>
    <row r="1938" spans="1:2" x14ac:dyDescent="0.3">
      <c r="A1938" s="3">
        <v>20161220</v>
      </c>
      <c r="B1938">
        <v>-5.1405730596800758E-3</v>
      </c>
    </row>
    <row r="1939" spans="1:2" x14ac:dyDescent="0.3">
      <c r="A1939" s="3">
        <v>20161221</v>
      </c>
      <c r="B1939">
        <v>8.4690677503187484E-3</v>
      </c>
    </row>
    <row r="1940" spans="1:2" x14ac:dyDescent="0.3">
      <c r="A1940" s="3">
        <v>20161222</v>
      </c>
      <c r="B1940">
        <v>-8.7550442730011113E-4</v>
      </c>
    </row>
    <row r="1941" spans="1:2" x14ac:dyDescent="0.3">
      <c r="A1941" s="3">
        <v>20161223</v>
      </c>
      <c r="B1941">
        <v>-8.718323551504481E-3</v>
      </c>
    </row>
    <row r="1942" spans="1:2" x14ac:dyDescent="0.3">
      <c r="A1942" s="3">
        <v>20161226</v>
      </c>
      <c r="B1942">
        <v>3.740324034178677E-3</v>
      </c>
    </row>
    <row r="1943" spans="1:2" x14ac:dyDescent="0.3">
      <c r="A1943" s="3">
        <v>20161227</v>
      </c>
      <c r="B1943">
        <v>-1.5483226091550506E-3</v>
      </c>
    </row>
    <row r="1944" spans="1:2" x14ac:dyDescent="0.3">
      <c r="A1944" s="3">
        <v>20161228</v>
      </c>
      <c r="B1944">
        <v>-3.9478282887112082E-3</v>
      </c>
    </row>
    <row r="1945" spans="1:2" x14ac:dyDescent="0.3">
      <c r="A1945" s="3">
        <v>20161229</v>
      </c>
      <c r="B1945">
        <v>-1.7186128511653687E-3</v>
      </c>
    </row>
    <row r="1946" spans="1:2" x14ac:dyDescent="0.3">
      <c r="A1946" s="3">
        <v>20161230</v>
      </c>
      <c r="B1946">
        <v>3.1426537772576424E-3</v>
      </c>
    </row>
    <row r="1947" spans="1:2" x14ac:dyDescent="0.3">
      <c r="A1947" s="3">
        <v>20170103</v>
      </c>
      <c r="B1947">
        <v>9.5349382582163855E-3</v>
      </c>
    </row>
    <row r="1948" spans="1:2" x14ac:dyDescent="0.3">
      <c r="A1948" s="3">
        <v>20170104</v>
      </c>
      <c r="B1948">
        <v>8.9694373755864198E-3</v>
      </c>
    </row>
    <row r="1949" spans="1:2" x14ac:dyDescent="0.3">
      <c r="A1949" s="3">
        <v>20170105</v>
      </c>
      <c r="B1949">
        <v>1.0832969889551514E-4</v>
      </c>
    </row>
    <row r="1950" spans="1:2" x14ac:dyDescent="0.3">
      <c r="A1950" s="3">
        <v>20170106</v>
      </c>
      <c r="B1950">
        <v>-5.4784434805839055E-3</v>
      </c>
    </row>
    <row r="1951" spans="1:2" x14ac:dyDescent="0.3">
      <c r="A1951" s="3">
        <v>20170109</v>
      </c>
      <c r="B1951">
        <v>5.4590066918853708E-3</v>
      </c>
    </row>
    <row r="1952" spans="1:2" x14ac:dyDescent="0.3">
      <c r="A1952" s="3">
        <v>20170110</v>
      </c>
      <c r="B1952">
        <v>-2.1787377899554761E-3</v>
      </c>
    </row>
    <row r="1953" spans="1:2" x14ac:dyDescent="0.3">
      <c r="A1953" s="3">
        <v>20170111</v>
      </c>
      <c r="B1953">
        <v>-7.8657401390365145E-3</v>
      </c>
    </row>
    <row r="1954" spans="1:2" x14ac:dyDescent="0.3">
      <c r="A1954" s="3">
        <v>20170112</v>
      </c>
      <c r="B1954">
        <v>-6.3438970870947076E-3</v>
      </c>
    </row>
    <row r="1955" spans="1:2" x14ac:dyDescent="0.3">
      <c r="A1955" s="3">
        <v>20170113</v>
      </c>
      <c r="B1955">
        <v>-3.2494262531348461E-3</v>
      </c>
    </row>
    <row r="1956" spans="1:2" x14ac:dyDescent="0.3">
      <c r="A1956" s="3">
        <v>20170116</v>
      </c>
      <c r="B1956">
        <v>-7.9250419573899666E-3</v>
      </c>
    </row>
    <row r="1957" spans="1:2" x14ac:dyDescent="0.3">
      <c r="A1957" s="3">
        <v>20170117</v>
      </c>
      <c r="B1957">
        <v>3.9292832258754906E-3</v>
      </c>
    </row>
    <row r="1958" spans="1:2" x14ac:dyDescent="0.3">
      <c r="A1958" s="3">
        <v>20170118</v>
      </c>
      <c r="B1958">
        <v>2.1172556535227205E-3</v>
      </c>
    </row>
    <row r="1959" spans="1:2" x14ac:dyDescent="0.3">
      <c r="A1959" s="3">
        <v>20170119</v>
      </c>
      <c r="B1959">
        <v>-3.3347336425072482E-3</v>
      </c>
    </row>
    <row r="1960" spans="1:2" x14ac:dyDescent="0.3">
      <c r="A1960" s="3">
        <v>20170120</v>
      </c>
      <c r="B1960">
        <v>9.2237016935889926E-3</v>
      </c>
    </row>
    <row r="1961" spans="1:2" x14ac:dyDescent="0.3">
      <c r="A1961" s="3">
        <v>20170123</v>
      </c>
      <c r="B1961">
        <v>4.3338450258376682E-3</v>
      </c>
    </row>
    <row r="1962" spans="1:2" x14ac:dyDescent="0.3">
      <c r="A1962" s="3">
        <v>20170124</v>
      </c>
      <c r="B1962">
        <v>-2.5018499525375493E-4</v>
      </c>
    </row>
    <row r="1963" spans="1:2" x14ac:dyDescent="0.3">
      <c r="A1963" s="3">
        <v>20170125</v>
      </c>
      <c r="B1963">
        <v>3.0865768897916368E-3</v>
      </c>
    </row>
    <row r="1964" spans="1:2" x14ac:dyDescent="0.3">
      <c r="A1964" s="3">
        <v>20170126</v>
      </c>
      <c r="B1964">
        <v>4.6169286948869459E-3</v>
      </c>
    </row>
    <row r="1965" spans="1:2" x14ac:dyDescent="0.3">
      <c r="A1965" s="3">
        <v>20170203</v>
      </c>
      <c r="B1965">
        <v>-5.6772805516721592E-3</v>
      </c>
    </row>
    <row r="1966" spans="1:2" x14ac:dyDescent="0.3">
      <c r="A1966" s="3">
        <v>20170206</v>
      </c>
      <c r="B1966">
        <v>4.3010229129136768E-3</v>
      </c>
    </row>
    <row r="1967" spans="1:2" x14ac:dyDescent="0.3">
      <c r="A1967" s="3">
        <v>20170207</v>
      </c>
      <c r="B1967">
        <v>-1.7271552164412896E-3</v>
      </c>
    </row>
    <row r="1968" spans="1:2" x14ac:dyDescent="0.3">
      <c r="A1968" s="3">
        <v>20170208</v>
      </c>
      <c r="B1968">
        <v>5.3697421669707257E-3</v>
      </c>
    </row>
    <row r="1969" spans="1:2" x14ac:dyDescent="0.3">
      <c r="A1969" s="3">
        <v>20170209</v>
      </c>
      <c r="B1969">
        <v>4.5682809008491532E-3</v>
      </c>
    </row>
    <row r="1970" spans="1:2" x14ac:dyDescent="0.3">
      <c r="A1970" s="3">
        <v>20170210</v>
      </c>
      <c r="B1970">
        <v>3.8390394562355379E-3</v>
      </c>
    </row>
    <row r="1971" spans="1:2" x14ac:dyDescent="0.3">
      <c r="A1971" s="3">
        <v>20170213</v>
      </c>
      <c r="B1971">
        <v>6.2203862607195237E-3</v>
      </c>
    </row>
    <row r="1972" spans="1:2" x14ac:dyDescent="0.3">
      <c r="A1972" s="3">
        <v>20170214</v>
      </c>
      <c r="B1972">
        <v>1.4606960267848912E-4</v>
      </c>
    </row>
    <row r="1973" spans="1:2" x14ac:dyDescent="0.3">
      <c r="A1973" s="3">
        <v>20170215</v>
      </c>
      <c r="B1973">
        <v>-5.8185579280184418E-3</v>
      </c>
    </row>
    <row r="1974" spans="1:2" x14ac:dyDescent="0.3">
      <c r="A1974" s="3">
        <v>20170216</v>
      </c>
      <c r="B1974">
        <v>6.1853354541294703E-3</v>
      </c>
    </row>
    <row r="1975" spans="1:2" x14ac:dyDescent="0.3">
      <c r="A1975" s="3">
        <v>20170217</v>
      </c>
      <c r="B1975">
        <v>-6.4129570406820102E-3</v>
      </c>
    </row>
    <row r="1976" spans="1:2" x14ac:dyDescent="0.3">
      <c r="A1976" s="3">
        <v>20170220</v>
      </c>
      <c r="B1976">
        <v>1.3937916530448957E-2</v>
      </c>
    </row>
    <row r="1977" spans="1:2" x14ac:dyDescent="0.3">
      <c r="A1977" s="3">
        <v>20170221</v>
      </c>
      <c r="B1977">
        <v>4.5968976007961793E-3</v>
      </c>
    </row>
    <row r="1978" spans="1:2" x14ac:dyDescent="0.3">
      <c r="A1978" s="3">
        <v>20170222</v>
      </c>
      <c r="B1978">
        <v>3.2267138752031244E-3</v>
      </c>
    </row>
    <row r="1979" spans="1:2" x14ac:dyDescent="0.3">
      <c r="A1979" s="3">
        <v>20170223</v>
      </c>
      <c r="B1979">
        <v>-3.3273373766249392E-3</v>
      </c>
    </row>
    <row r="1980" spans="1:2" x14ac:dyDescent="0.3">
      <c r="A1980" s="3">
        <v>20170224</v>
      </c>
      <c r="B1980">
        <v>2.0647241094451374E-4</v>
      </c>
    </row>
    <row r="1981" spans="1:2" x14ac:dyDescent="0.3">
      <c r="A1981" s="3">
        <v>20170227</v>
      </c>
      <c r="B1981">
        <v>-7.9718234205112815E-3</v>
      </c>
    </row>
    <row r="1982" spans="1:2" x14ac:dyDescent="0.3">
      <c r="A1982" s="3">
        <v>20170228</v>
      </c>
      <c r="B1982">
        <v>2.5767851954390242E-3</v>
      </c>
    </row>
    <row r="1983" spans="1:2" x14ac:dyDescent="0.3">
      <c r="A1983" s="3">
        <v>20170301</v>
      </c>
      <c r="B1983">
        <v>1.9126859317679656E-3</v>
      </c>
    </row>
    <row r="1984" spans="1:2" x14ac:dyDescent="0.3">
      <c r="A1984" s="3">
        <v>20170302</v>
      </c>
      <c r="B1984">
        <v>-6.260974344095116E-3</v>
      </c>
    </row>
    <row r="1985" spans="1:2" x14ac:dyDescent="0.3">
      <c r="A1985" s="3">
        <v>20170303</v>
      </c>
      <c r="B1985">
        <v>-6.3410354532900115E-4</v>
      </c>
    </row>
    <row r="1986" spans="1:2" x14ac:dyDescent="0.3">
      <c r="A1986" s="3">
        <v>20170306</v>
      </c>
      <c r="B1986">
        <v>6.8284756894778642E-3</v>
      </c>
    </row>
    <row r="1987" spans="1:2" x14ac:dyDescent="0.3">
      <c r="A1987" s="3">
        <v>20170307</v>
      </c>
      <c r="B1987">
        <v>1.7888070450540194E-3</v>
      </c>
    </row>
    <row r="1988" spans="1:2" x14ac:dyDescent="0.3">
      <c r="A1988" s="3">
        <v>20170308</v>
      </c>
      <c r="B1988">
        <v>-2.2562053415760008E-3</v>
      </c>
    </row>
    <row r="1989" spans="1:2" x14ac:dyDescent="0.3">
      <c r="A1989" s="3">
        <v>20170309</v>
      </c>
      <c r="B1989">
        <v>-7.0823489145402929E-3</v>
      </c>
    </row>
    <row r="1990" spans="1:2" x14ac:dyDescent="0.3">
      <c r="A1990" s="3">
        <v>20170310</v>
      </c>
      <c r="B1990">
        <v>5.8879878645967665E-4</v>
      </c>
    </row>
    <row r="1991" spans="1:2" x14ac:dyDescent="0.3">
      <c r="A1991" s="3">
        <v>20170313</v>
      </c>
      <c r="B1991">
        <v>8.9580256903691868E-3</v>
      </c>
    </row>
    <row r="1992" spans="1:2" x14ac:dyDescent="0.3">
      <c r="A1992" s="3">
        <v>20170314</v>
      </c>
      <c r="B1992">
        <v>-9.4515317310917002E-4</v>
      </c>
    </row>
    <row r="1993" spans="1:2" x14ac:dyDescent="0.3">
      <c r="A1993" s="3">
        <v>20170315</v>
      </c>
      <c r="B1993">
        <v>1.0856187222758606E-3</v>
      </c>
    </row>
    <row r="1994" spans="1:2" x14ac:dyDescent="0.3">
      <c r="A1994" s="3">
        <v>20170316</v>
      </c>
      <c r="B1994">
        <v>6.2488578472967848E-3</v>
      </c>
    </row>
    <row r="1995" spans="1:2" x14ac:dyDescent="0.3">
      <c r="A1995" s="3">
        <v>20170317</v>
      </c>
      <c r="B1995">
        <v>-9.9357473412742259E-3</v>
      </c>
    </row>
    <row r="1996" spans="1:2" x14ac:dyDescent="0.3">
      <c r="A1996" s="3">
        <v>20170320</v>
      </c>
      <c r="B1996">
        <v>1.4696419000783667E-3</v>
      </c>
    </row>
    <row r="1997" spans="1:2" x14ac:dyDescent="0.3">
      <c r="A1997" s="3">
        <v>20170321</v>
      </c>
      <c r="B1997">
        <v>4.2119424942532735E-3</v>
      </c>
    </row>
    <row r="1998" spans="1:2" x14ac:dyDescent="0.3">
      <c r="A1998" s="3">
        <v>20170322</v>
      </c>
      <c r="B1998">
        <v>-4.0393242710007327E-3</v>
      </c>
    </row>
    <row r="1999" spans="1:2" x14ac:dyDescent="0.3">
      <c r="A1999" s="3">
        <v>20170323</v>
      </c>
      <c r="B1999">
        <v>2.9946832348228813E-3</v>
      </c>
    </row>
    <row r="2000" spans="1:2" x14ac:dyDescent="0.3">
      <c r="A2000" s="3">
        <v>20170324</v>
      </c>
      <c r="B2000">
        <v>7.1760512076515237E-3</v>
      </c>
    </row>
    <row r="2001" spans="1:2" x14ac:dyDescent="0.3">
      <c r="A2001" s="3">
        <v>20170327</v>
      </c>
      <c r="B2001">
        <v>-3.7141868839867254E-3</v>
      </c>
    </row>
    <row r="2002" spans="1:2" x14ac:dyDescent="0.3">
      <c r="A2002" s="3">
        <v>20170328</v>
      </c>
      <c r="B2002">
        <v>-2.4538536459556282E-3</v>
      </c>
    </row>
    <row r="2003" spans="1:2" x14ac:dyDescent="0.3">
      <c r="A2003" s="3">
        <v>20170329</v>
      </c>
      <c r="B2003">
        <v>-1.6354051664881908E-3</v>
      </c>
    </row>
    <row r="2004" spans="1:2" x14ac:dyDescent="0.3">
      <c r="A2004" s="3">
        <v>20170330</v>
      </c>
      <c r="B2004">
        <v>-1.0571891554501112E-2</v>
      </c>
    </row>
    <row r="2005" spans="1:2" x14ac:dyDescent="0.3">
      <c r="A2005" s="3">
        <v>20170331</v>
      </c>
      <c r="B2005">
        <v>5.1546035093357201E-3</v>
      </c>
    </row>
    <row r="2006" spans="1:2" x14ac:dyDescent="0.3">
      <c r="A2006" s="3">
        <v>20170405</v>
      </c>
      <c r="B2006">
        <v>1.61345997397917E-2</v>
      </c>
    </row>
    <row r="2007" spans="1:2" x14ac:dyDescent="0.3">
      <c r="A2007" s="3">
        <v>20170406</v>
      </c>
      <c r="B2007">
        <v>2.9311423461770847E-3</v>
      </c>
    </row>
    <row r="2008" spans="1:2" x14ac:dyDescent="0.3">
      <c r="A2008" s="3">
        <v>20170407</v>
      </c>
      <c r="B2008">
        <v>1.5600219107716473E-3</v>
      </c>
    </row>
    <row r="2009" spans="1:2" x14ac:dyDescent="0.3">
      <c r="A2009" s="3">
        <v>20170410</v>
      </c>
      <c r="B2009">
        <v>-2.9941860374352869E-3</v>
      </c>
    </row>
    <row r="2010" spans="1:2" x14ac:dyDescent="0.3">
      <c r="A2010" s="3">
        <v>20170411</v>
      </c>
      <c r="B2010">
        <v>5.3195671541956813E-3</v>
      </c>
    </row>
    <row r="2011" spans="1:2" x14ac:dyDescent="0.3">
      <c r="A2011" s="3">
        <v>20170412</v>
      </c>
      <c r="B2011">
        <v>-3.9483683029378769E-3</v>
      </c>
    </row>
    <row r="2012" spans="1:2" x14ac:dyDescent="0.3">
      <c r="A2012" s="3">
        <v>20170413</v>
      </c>
      <c r="B2012">
        <v>2.8603757109921801E-3</v>
      </c>
    </row>
    <row r="2013" spans="1:2" x14ac:dyDescent="0.3">
      <c r="A2013" s="3">
        <v>20170414</v>
      </c>
      <c r="B2013">
        <v>-9.5476057212500187E-3</v>
      </c>
    </row>
    <row r="2014" spans="1:2" x14ac:dyDescent="0.3">
      <c r="A2014" s="3">
        <v>20170417</v>
      </c>
      <c r="B2014">
        <v>-4.5835004604549701E-3</v>
      </c>
    </row>
    <row r="2015" spans="1:2" x14ac:dyDescent="0.3">
      <c r="A2015" s="3">
        <v>20170418</v>
      </c>
      <c r="B2015">
        <v>-5.2308271519697636E-3</v>
      </c>
    </row>
    <row r="2016" spans="1:2" x14ac:dyDescent="0.3">
      <c r="A2016" s="3">
        <v>20170419</v>
      </c>
      <c r="B2016">
        <v>-6.5223640079823397E-3</v>
      </c>
    </row>
    <row r="2017" spans="1:2" x14ac:dyDescent="0.3">
      <c r="A2017" s="3">
        <v>20170420</v>
      </c>
      <c r="B2017">
        <v>3.0768281433342093E-3</v>
      </c>
    </row>
    <row r="2018" spans="1:2" x14ac:dyDescent="0.3">
      <c r="A2018" s="3">
        <v>20170421</v>
      </c>
      <c r="B2018">
        <v>-1.0844489665092771E-3</v>
      </c>
    </row>
    <row r="2019" spans="1:2" x14ac:dyDescent="0.3">
      <c r="A2019" s="3">
        <v>20170424</v>
      </c>
      <c r="B2019">
        <v>-1.4728239619977934E-2</v>
      </c>
    </row>
    <row r="2020" spans="1:2" x14ac:dyDescent="0.3">
      <c r="A2020" s="3">
        <v>20170425</v>
      </c>
      <c r="B2020">
        <v>3.0546581158834574E-3</v>
      </c>
    </row>
    <row r="2021" spans="1:2" x14ac:dyDescent="0.3">
      <c r="A2021" s="3">
        <v>20170426</v>
      </c>
      <c r="B2021">
        <v>1.6265354256748132E-3</v>
      </c>
    </row>
    <row r="2022" spans="1:2" x14ac:dyDescent="0.3">
      <c r="A2022" s="3">
        <v>20170427</v>
      </c>
      <c r="B2022">
        <v>1.0984577577359822E-3</v>
      </c>
    </row>
    <row r="2023" spans="1:2" x14ac:dyDescent="0.3">
      <c r="A2023" s="3">
        <v>20170428</v>
      </c>
      <c r="B2023">
        <v>-4.9580718131125856E-4</v>
      </c>
    </row>
    <row r="2024" spans="1:2" x14ac:dyDescent="0.3">
      <c r="A2024" s="3">
        <v>20170502</v>
      </c>
      <c r="B2024">
        <v>-2.5210497940120202E-3</v>
      </c>
    </row>
    <row r="2025" spans="1:2" x14ac:dyDescent="0.3">
      <c r="A2025" s="3">
        <v>20170503</v>
      </c>
      <c r="B2025">
        <v>-3.6465074791846019E-3</v>
      </c>
    </row>
    <row r="2026" spans="1:2" x14ac:dyDescent="0.3">
      <c r="A2026" s="3">
        <v>20170504</v>
      </c>
      <c r="B2026">
        <v>-2.8101930143514808E-3</v>
      </c>
    </row>
    <row r="2027" spans="1:2" x14ac:dyDescent="0.3">
      <c r="A2027" s="3">
        <v>20170505</v>
      </c>
      <c r="B2027">
        <v>-8.6167347104175729E-3</v>
      </c>
    </row>
    <row r="2028" spans="1:2" x14ac:dyDescent="0.3">
      <c r="A2028" s="3">
        <v>20170508</v>
      </c>
      <c r="B2028">
        <v>-1.0407616625508265E-2</v>
      </c>
    </row>
    <row r="2029" spans="1:2" x14ac:dyDescent="0.3">
      <c r="A2029" s="3">
        <v>20170509</v>
      </c>
      <c r="B2029">
        <v>6.9560435011672972E-4</v>
      </c>
    </row>
    <row r="2030" spans="1:2" x14ac:dyDescent="0.3">
      <c r="A2030" s="3">
        <v>20170510</v>
      </c>
      <c r="B2030">
        <v>-8.7780161333964601E-3</v>
      </c>
    </row>
    <row r="2031" spans="1:2" x14ac:dyDescent="0.3">
      <c r="A2031" s="3">
        <v>20170511</v>
      </c>
      <c r="B2031">
        <v>3.547468222580008E-3</v>
      </c>
    </row>
    <row r="2032" spans="1:2" x14ac:dyDescent="0.3">
      <c r="A2032" s="3">
        <v>20170512</v>
      </c>
      <c r="B2032">
        <v>5.9305393599378142E-3</v>
      </c>
    </row>
    <row r="2033" spans="1:2" x14ac:dyDescent="0.3">
      <c r="A2033" s="3">
        <v>20170515</v>
      </c>
      <c r="B2033">
        <v>4.4589406142734322E-3</v>
      </c>
    </row>
    <row r="2034" spans="1:2" x14ac:dyDescent="0.3">
      <c r="A2034" s="3">
        <v>20170516</v>
      </c>
      <c r="B2034">
        <v>1.2142380970376898E-2</v>
      </c>
    </row>
    <row r="2035" spans="1:2" x14ac:dyDescent="0.3">
      <c r="A2035" s="3">
        <v>20170517</v>
      </c>
      <c r="B2035">
        <v>-3.2619851241993958E-3</v>
      </c>
    </row>
    <row r="2036" spans="1:2" x14ac:dyDescent="0.3">
      <c r="A2036" s="3">
        <v>20170518</v>
      </c>
      <c r="B2036">
        <v>-4.7996492704807103E-3</v>
      </c>
    </row>
    <row r="2037" spans="1:2" x14ac:dyDescent="0.3">
      <c r="A2037" s="3">
        <v>20170519</v>
      </c>
      <c r="B2037">
        <v>1.1999841026908431E-3</v>
      </c>
    </row>
    <row r="2038" spans="1:2" x14ac:dyDescent="0.3">
      <c r="A2038" s="3">
        <v>20170522</v>
      </c>
      <c r="B2038">
        <v>-2.4741428289795087E-3</v>
      </c>
    </row>
    <row r="2039" spans="1:2" x14ac:dyDescent="0.3">
      <c r="A2039" s="3">
        <v>20170523</v>
      </c>
      <c r="B2039">
        <v>-3.1511661939355173E-3</v>
      </c>
    </row>
    <row r="2040" spans="1:2" x14ac:dyDescent="0.3">
      <c r="A2040" s="3">
        <v>20170524</v>
      </c>
      <c r="B2040">
        <v>1.7058439881867393E-3</v>
      </c>
    </row>
    <row r="2041" spans="1:2" x14ac:dyDescent="0.3">
      <c r="A2041" s="3">
        <v>20170525</v>
      </c>
      <c r="B2041">
        <v>1.5678070350805484E-2</v>
      </c>
    </row>
    <row r="2042" spans="1:2" x14ac:dyDescent="0.3">
      <c r="A2042" s="3">
        <v>20170526</v>
      </c>
      <c r="B2042">
        <v>-1.5188406346010597E-3</v>
      </c>
    </row>
    <row r="2043" spans="1:2" x14ac:dyDescent="0.3">
      <c r="A2043" s="3">
        <v>20170531</v>
      </c>
      <c r="B2043">
        <v>2.0388247502949319E-3</v>
      </c>
    </row>
    <row r="2044" spans="1:2" x14ac:dyDescent="0.3">
      <c r="A2044" s="3">
        <v>20170601</v>
      </c>
      <c r="B2044">
        <v>-4.2886626058270538E-3</v>
      </c>
    </row>
    <row r="2045" spans="1:2" x14ac:dyDescent="0.3">
      <c r="A2045" s="3">
        <v>20170602</v>
      </c>
      <c r="B2045">
        <v>6.6692598095929867E-4</v>
      </c>
    </row>
    <row r="2046" spans="1:2" x14ac:dyDescent="0.3">
      <c r="A2046" s="3">
        <v>20170605</v>
      </c>
      <c r="B2046">
        <v>-1.3905379189127487E-3</v>
      </c>
    </row>
    <row r="2047" spans="1:2" x14ac:dyDescent="0.3">
      <c r="A2047" s="3">
        <v>20170606</v>
      </c>
      <c r="B2047">
        <v>6.3166771647478193E-3</v>
      </c>
    </row>
    <row r="2048" spans="1:2" x14ac:dyDescent="0.3">
      <c r="A2048" s="3">
        <v>20170607</v>
      </c>
      <c r="B2048">
        <v>1.4026867647087604E-2</v>
      </c>
    </row>
    <row r="2049" spans="1:2" x14ac:dyDescent="0.3">
      <c r="A2049" s="3">
        <v>20170608</v>
      </c>
      <c r="B2049">
        <v>5.9439359973849637E-3</v>
      </c>
    </row>
    <row r="2050" spans="1:2" x14ac:dyDescent="0.3">
      <c r="A2050" s="3">
        <v>20170609</v>
      </c>
      <c r="B2050">
        <v>3.9081961880638172E-3</v>
      </c>
    </row>
    <row r="2051" spans="1:2" x14ac:dyDescent="0.3">
      <c r="A2051" s="3">
        <v>20170612</v>
      </c>
      <c r="B2051">
        <v>-3.3207930041976308E-3</v>
      </c>
    </row>
    <row r="2052" spans="1:2" x14ac:dyDescent="0.3">
      <c r="A2052" s="3">
        <v>20170613</v>
      </c>
      <c r="B2052">
        <v>5.2940097184088764E-3</v>
      </c>
    </row>
    <row r="2053" spans="1:2" x14ac:dyDescent="0.3">
      <c r="A2053" s="3">
        <v>20170614</v>
      </c>
      <c r="B2053">
        <v>-8.7089244123863541E-3</v>
      </c>
    </row>
    <row r="2054" spans="1:2" x14ac:dyDescent="0.3">
      <c r="A2054" s="3">
        <v>20170615</v>
      </c>
      <c r="B2054">
        <v>1.3887195702169119E-3</v>
      </c>
    </row>
    <row r="2055" spans="1:2" x14ac:dyDescent="0.3">
      <c r="A2055" s="3">
        <v>20170616</v>
      </c>
      <c r="B2055">
        <v>-1.3916031468680368E-3</v>
      </c>
    </row>
    <row r="2056" spans="1:2" x14ac:dyDescent="0.3">
      <c r="A2056" s="3">
        <v>20170619</v>
      </c>
      <c r="B2056">
        <v>9.3370014405369517E-3</v>
      </c>
    </row>
    <row r="2057" spans="1:2" x14ac:dyDescent="0.3">
      <c r="A2057" s="3">
        <v>20170620</v>
      </c>
      <c r="B2057">
        <v>-9.8000552874288882E-4</v>
      </c>
    </row>
    <row r="2058" spans="1:2" x14ac:dyDescent="0.3">
      <c r="A2058" s="3">
        <v>20170621</v>
      </c>
      <c r="B2058">
        <v>9.0559432018029185E-3</v>
      </c>
    </row>
    <row r="2059" spans="1:2" x14ac:dyDescent="0.3">
      <c r="A2059" s="3">
        <v>20170622</v>
      </c>
      <c r="B2059">
        <v>-3.3030230408394035E-3</v>
      </c>
    </row>
    <row r="2060" spans="1:2" x14ac:dyDescent="0.3">
      <c r="A2060" s="3">
        <v>20170623</v>
      </c>
      <c r="B2060">
        <v>7.413442919866009E-3</v>
      </c>
    </row>
    <row r="2061" spans="1:2" x14ac:dyDescent="0.3">
      <c r="A2061" s="3">
        <v>20170626</v>
      </c>
      <c r="B2061">
        <v>1.3752767588827597E-2</v>
      </c>
    </row>
    <row r="2062" spans="1:2" x14ac:dyDescent="0.3">
      <c r="A2062" s="3">
        <v>20170627</v>
      </c>
      <c r="B2062">
        <v>1.3992988489928138E-3</v>
      </c>
    </row>
    <row r="2063" spans="1:2" x14ac:dyDescent="0.3">
      <c r="A2063" s="3">
        <v>20170628</v>
      </c>
      <c r="B2063">
        <v>-6.8122620348405327E-3</v>
      </c>
    </row>
    <row r="2064" spans="1:2" x14ac:dyDescent="0.3">
      <c r="A2064" s="3">
        <v>20170629</v>
      </c>
      <c r="B2064">
        <v>6.2378397140692154E-3</v>
      </c>
    </row>
    <row r="2065" spans="1:2" x14ac:dyDescent="0.3">
      <c r="A2065" s="3">
        <v>20170630</v>
      </c>
      <c r="B2065">
        <v>7.4645911417414723E-4</v>
      </c>
    </row>
    <row r="2066" spans="1:2" x14ac:dyDescent="0.3">
      <c r="A2066" s="3">
        <v>20170703</v>
      </c>
      <c r="B2066">
        <v>-1.3471322911889905E-3</v>
      </c>
    </row>
    <row r="2067" spans="1:2" x14ac:dyDescent="0.3">
      <c r="A2067" s="3">
        <v>20170704</v>
      </c>
      <c r="B2067">
        <v>-7.3622727287067091E-3</v>
      </c>
    </row>
    <row r="2068" spans="1:2" x14ac:dyDescent="0.3">
      <c r="A2068" s="3">
        <v>20170705</v>
      </c>
      <c r="B2068">
        <v>1.0901864320667531E-2</v>
      </c>
    </row>
    <row r="2069" spans="1:2" x14ac:dyDescent="0.3">
      <c r="A2069" s="3">
        <v>20170706</v>
      </c>
      <c r="B2069">
        <v>8.2848881354369297E-4</v>
      </c>
    </row>
    <row r="2070" spans="1:2" x14ac:dyDescent="0.3">
      <c r="A2070" s="3">
        <v>20170707</v>
      </c>
      <c r="B2070">
        <v>1.0970480002958638E-3</v>
      </c>
    </row>
    <row r="2071" spans="1:2" x14ac:dyDescent="0.3">
      <c r="A2071" s="3">
        <v>20170710</v>
      </c>
      <c r="B2071">
        <v>-7.9621574651700389E-4</v>
      </c>
    </row>
    <row r="2072" spans="1:2" x14ac:dyDescent="0.3">
      <c r="A2072" s="3">
        <v>20170711</v>
      </c>
      <c r="B2072">
        <v>7.1488987323742315E-4</v>
      </c>
    </row>
    <row r="2073" spans="1:2" x14ac:dyDescent="0.3">
      <c r="A2073" s="3">
        <v>20170712</v>
      </c>
      <c r="B2073">
        <v>-1.8752249497782092E-3</v>
      </c>
    </row>
    <row r="2074" spans="1:2" x14ac:dyDescent="0.3">
      <c r="A2074" s="3">
        <v>20170713</v>
      </c>
      <c r="B2074">
        <v>6.9309068481289149E-3</v>
      </c>
    </row>
    <row r="2075" spans="1:2" x14ac:dyDescent="0.3">
      <c r="A2075" s="3">
        <v>20170714</v>
      </c>
      <c r="B2075">
        <v>3.0548123907208069E-3</v>
      </c>
    </row>
    <row r="2076" spans="1:2" x14ac:dyDescent="0.3">
      <c r="A2076" s="3">
        <v>20170717</v>
      </c>
      <c r="B2076">
        <v>-1.9015757137759937E-2</v>
      </c>
    </row>
    <row r="2077" spans="1:2" x14ac:dyDescent="0.3">
      <c r="A2077" s="3">
        <v>20170718</v>
      </c>
      <c r="B2077">
        <v>3.8396217060905347E-3</v>
      </c>
    </row>
    <row r="2078" spans="1:2" x14ac:dyDescent="0.3">
      <c r="A2078" s="3">
        <v>20170719</v>
      </c>
      <c r="B2078">
        <v>1.8182875653982356E-2</v>
      </c>
    </row>
    <row r="2079" spans="1:2" x14ac:dyDescent="0.3">
      <c r="A2079" s="3">
        <v>20170720</v>
      </c>
      <c r="B2079">
        <v>5.3963662222051845E-3</v>
      </c>
    </row>
    <row r="2080" spans="1:2" x14ac:dyDescent="0.3">
      <c r="A2080" s="3">
        <v>20170721</v>
      </c>
      <c r="B2080">
        <v>-2.2691004725911013E-3</v>
      </c>
    </row>
    <row r="2081" spans="1:2" x14ac:dyDescent="0.3">
      <c r="A2081" s="3">
        <v>20170724</v>
      </c>
      <c r="B2081">
        <v>4.7989270079042967E-3</v>
      </c>
    </row>
    <row r="2082" spans="1:2" x14ac:dyDescent="0.3">
      <c r="A2082" s="3">
        <v>20170725</v>
      </c>
      <c r="B2082">
        <v>-5.1843166263065843E-3</v>
      </c>
    </row>
    <row r="2083" spans="1:2" x14ac:dyDescent="0.3">
      <c r="A2083" s="3">
        <v>20170726</v>
      </c>
      <c r="B2083">
        <v>-3.0237427386763382E-3</v>
      </c>
    </row>
    <row r="2084" spans="1:2" x14ac:dyDescent="0.3">
      <c r="A2084" s="3">
        <v>20170727</v>
      </c>
      <c r="B2084">
        <v>3.165362257665727E-3</v>
      </c>
    </row>
    <row r="2085" spans="1:2" x14ac:dyDescent="0.3">
      <c r="A2085" s="3">
        <v>20170728</v>
      </c>
      <c r="B2085">
        <v>3.3173729234787785E-3</v>
      </c>
    </row>
    <row r="2086" spans="1:2" x14ac:dyDescent="0.3">
      <c r="A2086" s="3">
        <v>20170731</v>
      </c>
      <c r="B2086">
        <v>6.7827053643776392E-3</v>
      </c>
    </row>
    <row r="2087" spans="1:2" x14ac:dyDescent="0.3">
      <c r="A2087" s="3">
        <v>20170801</v>
      </c>
      <c r="B2087">
        <v>5.8266921568987939E-3</v>
      </c>
    </row>
    <row r="2088" spans="1:2" x14ac:dyDescent="0.3">
      <c r="A2088" s="3">
        <v>20170802</v>
      </c>
      <c r="B2088">
        <v>-3.1266077524481073E-3</v>
      </c>
    </row>
    <row r="2089" spans="1:2" x14ac:dyDescent="0.3">
      <c r="A2089" s="3">
        <v>20170803</v>
      </c>
      <c r="B2089">
        <v>-5.9031262199993328E-3</v>
      </c>
    </row>
    <row r="2090" spans="1:2" x14ac:dyDescent="0.3">
      <c r="A2090" s="3">
        <v>20170804</v>
      </c>
      <c r="B2090">
        <v>-5.4510205147779711E-3</v>
      </c>
    </row>
    <row r="2091" spans="1:2" x14ac:dyDescent="0.3">
      <c r="A2091" s="3">
        <v>20170807</v>
      </c>
      <c r="B2091">
        <v>7.2380332414139215E-3</v>
      </c>
    </row>
    <row r="2092" spans="1:2" x14ac:dyDescent="0.3">
      <c r="A2092" s="3">
        <v>20170808</v>
      </c>
      <c r="B2092">
        <v>1.2440711827914619E-3</v>
      </c>
    </row>
    <row r="2093" spans="1:2" x14ac:dyDescent="0.3">
      <c r="A2093" s="3">
        <v>20170809</v>
      </c>
      <c r="B2093">
        <v>1.4125342331370305E-3</v>
      </c>
    </row>
    <row r="2094" spans="1:2" x14ac:dyDescent="0.3">
      <c r="A2094" s="3">
        <v>20170810</v>
      </c>
      <c r="B2094">
        <v>-5.114734414012112E-3</v>
      </c>
    </row>
    <row r="2095" spans="1:2" x14ac:dyDescent="0.3">
      <c r="A2095" s="3">
        <v>20170811</v>
      </c>
      <c r="B2095">
        <v>-1.8848190465520887E-2</v>
      </c>
    </row>
    <row r="2096" spans="1:2" x14ac:dyDescent="0.3">
      <c r="A2096" s="3">
        <v>20170814</v>
      </c>
      <c r="B2096">
        <v>1.5329281962067176E-2</v>
      </c>
    </row>
    <row r="2097" spans="1:2" x14ac:dyDescent="0.3">
      <c r="A2097" s="3">
        <v>20170815</v>
      </c>
      <c r="B2097">
        <v>3.2104104771337738E-3</v>
      </c>
    </row>
    <row r="2098" spans="1:2" x14ac:dyDescent="0.3">
      <c r="A2098" s="3">
        <v>20170816</v>
      </c>
      <c r="B2098">
        <v>-7.0555124126592261E-4</v>
      </c>
    </row>
    <row r="2099" spans="1:2" x14ac:dyDescent="0.3">
      <c r="A2099" s="3">
        <v>20170817</v>
      </c>
      <c r="B2099">
        <v>5.9583631887922817E-3</v>
      </c>
    </row>
    <row r="2100" spans="1:2" x14ac:dyDescent="0.3">
      <c r="A2100" s="3">
        <v>20170818</v>
      </c>
      <c r="B2100">
        <v>7.9518593362193357E-5</v>
      </c>
    </row>
    <row r="2101" spans="1:2" x14ac:dyDescent="0.3">
      <c r="A2101" s="3">
        <v>20170821</v>
      </c>
      <c r="B2101">
        <v>5.6302601075228775E-3</v>
      </c>
    </row>
    <row r="2102" spans="1:2" x14ac:dyDescent="0.3">
      <c r="A2102" s="3">
        <v>20170822</v>
      </c>
      <c r="B2102">
        <v>9.4710485988236393E-4</v>
      </c>
    </row>
    <row r="2103" spans="1:2" x14ac:dyDescent="0.3">
      <c r="A2103" s="3">
        <v>20170823</v>
      </c>
      <c r="B2103">
        <v>-1.6124777395919443E-3</v>
      </c>
    </row>
    <row r="2104" spans="1:2" x14ac:dyDescent="0.3">
      <c r="A2104" s="3">
        <v>20170824</v>
      </c>
      <c r="B2104">
        <v>-6.0123580919690944E-3</v>
      </c>
    </row>
    <row r="2105" spans="1:2" x14ac:dyDescent="0.3">
      <c r="A2105" s="3">
        <v>20170825</v>
      </c>
      <c r="B2105">
        <v>1.4926986891257155E-2</v>
      </c>
    </row>
    <row r="2106" spans="1:2" x14ac:dyDescent="0.3">
      <c r="A2106" s="3">
        <v>20170828</v>
      </c>
      <c r="B2106">
        <v>1.2351007864269903E-2</v>
      </c>
    </row>
    <row r="2107" spans="1:2" x14ac:dyDescent="0.3">
      <c r="A2107" s="3">
        <v>20170829</v>
      </c>
      <c r="B2107">
        <v>-1.890510999386863E-3</v>
      </c>
    </row>
    <row r="2108" spans="1:2" x14ac:dyDescent="0.3">
      <c r="A2108" s="3">
        <v>20170830</v>
      </c>
      <c r="B2108">
        <v>1.9133651994622802E-3</v>
      </c>
    </row>
    <row r="2109" spans="1:2" x14ac:dyDescent="0.3">
      <c r="A2109" s="3">
        <v>20170831</v>
      </c>
      <c r="B2109">
        <v>-1.5606629708387887E-3</v>
      </c>
    </row>
    <row r="2110" spans="1:2" x14ac:dyDescent="0.3">
      <c r="A2110" s="3">
        <v>20170901</v>
      </c>
      <c r="B2110">
        <v>4.0249082806049774E-3</v>
      </c>
    </row>
    <row r="2111" spans="1:2" x14ac:dyDescent="0.3">
      <c r="A2111" s="3">
        <v>20170904</v>
      </c>
      <c r="B2111">
        <v>4.8336480714694652E-3</v>
      </c>
    </row>
    <row r="2112" spans="1:2" x14ac:dyDescent="0.3">
      <c r="A2112" s="3">
        <v>20170905</v>
      </c>
      <c r="B2112">
        <v>2.4437577901765817E-3</v>
      </c>
    </row>
    <row r="2113" spans="1:2" x14ac:dyDescent="0.3">
      <c r="A2113" s="3">
        <v>20170906</v>
      </c>
      <c r="B2113">
        <v>9.0878660240045761E-5</v>
      </c>
    </row>
    <row r="2114" spans="1:2" x14ac:dyDescent="0.3">
      <c r="A2114" s="3">
        <v>20170907</v>
      </c>
      <c r="B2114">
        <v>-5.7237227092654663E-3</v>
      </c>
    </row>
    <row r="2115" spans="1:2" x14ac:dyDescent="0.3">
      <c r="A2115" s="3">
        <v>20170908</v>
      </c>
      <c r="B2115">
        <v>-5.7552638766389386E-5</v>
      </c>
    </row>
    <row r="2116" spans="1:2" x14ac:dyDescent="0.3">
      <c r="A2116" s="3">
        <v>20170911</v>
      </c>
      <c r="B2116">
        <v>3.1796431218451549E-3</v>
      </c>
    </row>
    <row r="2117" spans="1:2" x14ac:dyDescent="0.3">
      <c r="A2117" s="3">
        <v>20170912</v>
      </c>
      <c r="B2117">
        <v>2.055791645672489E-3</v>
      </c>
    </row>
    <row r="2118" spans="1:2" x14ac:dyDescent="0.3">
      <c r="A2118" s="3">
        <v>20170913</v>
      </c>
      <c r="B2118">
        <v>2.59994772695471E-3</v>
      </c>
    </row>
    <row r="2119" spans="1:2" x14ac:dyDescent="0.3">
      <c r="A2119" s="3">
        <v>20170914</v>
      </c>
      <c r="B2119">
        <v>-2.8735541413688059E-3</v>
      </c>
    </row>
    <row r="2120" spans="1:2" x14ac:dyDescent="0.3">
      <c r="A2120" s="3">
        <v>20170915</v>
      </c>
      <c r="B2120">
        <v>-1.8732313120133348E-3</v>
      </c>
    </row>
    <row r="2121" spans="1:2" x14ac:dyDescent="0.3">
      <c r="A2121" s="3">
        <v>20170918</v>
      </c>
      <c r="B2121">
        <v>4.2635414519904824E-3</v>
      </c>
    </row>
    <row r="2122" spans="1:2" x14ac:dyDescent="0.3">
      <c r="A2122" s="3">
        <v>20170919</v>
      </c>
      <c r="B2122">
        <v>-3.4796717221730056E-3</v>
      </c>
    </row>
    <row r="2123" spans="1:2" x14ac:dyDescent="0.3">
      <c r="A2123" s="3">
        <v>20170920</v>
      </c>
      <c r="B2123">
        <v>4.415030130924924E-3</v>
      </c>
    </row>
    <row r="2124" spans="1:2" x14ac:dyDescent="0.3">
      <c r="A2124" s="3">
        <v>20170921</v>
      </c>
      <c r="B2124">
        <v>-4.2849395430046844E-3</v>
      </c>
    </row>
    <row r="2125" spans="1:2" x14ac:dyDescent="0.3">
      <c r="A2125" s="3">
        <v>20170922</v>
      </c>
      <c r="B2125">
        <v>-1.731206977594324E-3</v>
      </c>
    </row>
    <row r="2126" spans="1:2" x14ac:dyDescent="0.3">
      <c r="A2126" s="3">
        <v>20170925</v>
      </c>
      <c r="B2126">
        <v>-7.2560139115614986E-3</v>
      </c>
    </row>
    <row r="2127" spans="1:2" x14ac:dyDescent="0.3">
      <c r="A2127" s="3">
        <v>20170926</v>
      </c>
      <c r="B2127">
        <v>2.090017192114324E-3</v>
      </c>
    </row>
    <row r="2128" spans="1:2" x14ac:dyDescent="0.3">
      <c r="A2128" s="3">
        <v>20170927</v>
      </c>
      <c r="B2128">
        <v>2.7730850437583943E-3</v>
      </c>
    </row>
    <row r="2129" spans="1:2" x14ac:dyDescent="0.3">
      <c r="A2129" s="3">
        <v>20170928</v>
      </c>
      <c r="B2129">
        <v>-4.0932391634884713E-4</v>
      </c>
    </row>
    <row r="2130" spans="1:2" x14ac:dyDescent="0.3">
      <c r="A2130" s="3">
        <v>20170929</v>
      </c>
      <c r="B2130">
        <v>4.1564452258355811E-3</v>
      </c>
    </row>
    <row r="2131" spans="1:2" x14ac:dyDescent="0.3">
      <c r="A2131" s="3">
        <v>20171009</v>
      </c>
      <c r="B2131">
        <v>1.1761017764817305E-2</v>
      </c>
    </row>
    <row r="2132" spans="1:2" x14ac:dyDescent="0.3">
      <c r="A2132" s="3">
        <v>20171010</v>
      </c>
      <c r="B2132">
        <v>2.5630079356082636E-3</v>
      </c>
    </row>
    <row r="2133" spans="1:2" x14ac:dyDescent="0.3">
      <c r="A2133" s="3">
        <v>20171011</v>
      </c>
      <c r="B2133">
        <v>7.1215998966445149E-4</v>
      </c>
    </row>
    <row r="2134" spans="1:2" x14ac:dyDescent="0.3">
      <c r="A2134" s="3">
        <v>20171012</v>
      </c>
      <c r="B2134">
        <v>1.5780358054058308E-3</v>
      </c>
    </row>
    <row r="2135" spans="1:2" x14ac:dyDescent="0.3">
      <c r="A2135" s="3">
        <v>20171013</v>
      </c>
      <c r="B2135">
        <v>3.6274724112412837E-3</v>
      </c>
    </row>
    <row r="2136" spans="1:2" x14ac:dyDescent="0.3">
      <c r="A2136" s="3">
        <v>20171016</v>
      </c>
      <c r="B2136">
        <v>-5.1924695125874498E-3</v>
      </c>
    </row>
    <row r="2137" spans="1:2" x14ac:dyDescent="0.3">
      <c r="A2137" s="3">
        <v>20171017</v>
      </c>
      <c r="B2137">
        <v>-3.341039753391728E-4</v>
      </c>
    </row>
    <row r="2138" spans="1:2" x14ac:dyDescent="0.3">
      <c r="A2138" s="3">
        <v>20171018</v>
      </c>
      <c r="B2138">
        <v>3.6322810962885477E-3</v>
      </c>
    </row>
    <row r="2139" spans="1:2" x14ac:dyDescent="0.3">
      <c r="A2139" s="3">
        <v>20171019</v>
      </c>
      <c r="B2139">
        <v>-4.9818002056110089E-3</v>
      </c>
    </row>
    <row r="2140" spans="1:2" x14ac:dyDescent="0.3">
      <c r="A2140" s="3">
        <v>20171020</v>
      </c>
      <c r="B2140">
        <v>2.2005640286510975E-3</v>
      </c>
    </row>
    <row r="2141" spans="1:2" x14ac:dyDescent="0.3">
      <c r="A2141" s="3">
        <v>20171023</v>
      </c>
      <c r="B2141">
        <v>2.4756770991445354E-3</v>
      </c>
    </row>
    <row r="2142" spans="1:2" x14ac:dyDescent="0.3">
      <c r="A2142" s="3">
        <v>20171024</v>
      </c>
      <c r="B2142">
        <v>4.8425293662415214E-3</v>
      </c>
    </row>
    <row r="2143" spans="1:2" x14ac:dyDescent="0.3">
      <c r="A2143" s="3">
        <v>20171025</v>
      </c>
      <c r="B2143">
        <v>5.0881917018426037E-3</v>
      </c>
    </row>
    <row r="2144" spans="1:2" x14ac:dyDescent="0.3">
      <c r="A2144" s="3">
        <v>20171026</v>
      </c>
      <c r="B2144">
        <v>4.0239512206541317E-3</v>
      </c>
    </row>
    <row r="2145" spans="1:2" x14ac:dyDescent="0.3">
      <c r="A2145" s="3">
        <v>20171027</v>
      </c>
      <c r="B2145">
        <v>3.4369990441245335E-3</v>
      </c>
    </row>
    <row r="2146" spans="1:2" x14ac:dyDescent="0.3">
      <c r="A2146" s="3">
        <v>20171030</v>
      </c>
      <c r="B2146">
        <v>-7.1381730823413259E-3</v>
      </c>
    </row>
    <row r="2147" spans="1:2" x14ac:dyDescent="0.3">
      <c r="A2147" s="3">
        <v>20171031</v>
      </c>
      <c r="B2147">
        <v>1.4742352513290591E-3</v>
      </c>
    </row>
    <row r="2148" spans="1:2" x14ac:dyDescent="0.3">
      <c r="A2148" s="3">
        <v>20171101</v>
      </c>
      <c r="B2148">
        <v>-2.1332745375897133E-3</v>
      </c>
    </row>
    <row r="2149" spans="1:2" x14ac:dyDescent="0.3">
      <c r="A2149" s="3">
        <v>20171102</v>
      </c>
      <c r="B2149">
        <v>-2.7457617651500676E-3</v>
      </c>
    </row>
    <row r="2150" spans="1:2" x14ac:dyDescent="0.3">
      <c r="A2150" s="3">
        <v>20171103</v>
      </c>
      <c r="B2150">
        <v>-3.2328013102048692E-3</v>
      </c>
    </row>
    <row r="2151" spans="1:2" x14ac:dyDescent="0.3">
      <c r="A2151" s="3">
        <v>20171106</v>
      </c>
      <c r="B2151">
        <v>8.6865128375681611E-3</v>
      </c>
    </row>
    <row r="2152" spans="1:2" x14ac:dyDescent="0.3">
      <c r="A2152" s="3">
        <v>20171107</v>
      </c>
      <c r="B2152">
        <v>7.7477342446261588E-3</v>
      </c>
    </row>
    <row r="2153" spans="1:2" x14ac:dyDescent="0.3">
      <c r="A2153" s="3">
        <v>20171108</v>
      </c>
      <c r="B2153">
        <v>-7.2009469253531133E-4</v>
      </c>
    </row>
    <row r="2154" spans="1:2" x14ac:dyDescent="0.3">
      <c r="A2154" s="3">
        <v>20171109</v>
      </c>
      <c r="B2154">
        <v>7.0745814792467776E-3</v>
      </c>
    </row>
    <row r="2155" spans="1:2" x14ac:dyDescent="0.3">
      <c r="A2155" s="3">
        <v>20171110</v>
      </c>
      <c r="B2155">
        <v>7.6636496092981066E-3</v>
      </c>
    </row>
    <row r="2156" spans="1:2" x14ac:dyDescent="0.3">
      <c r="A2156" s="3">
        <v>20171113</v>
      </c>
      <c r="B2156">
        <v>4.0887744577371432E-3</v>
      </c>
    </row>
    <row r="2157" spans="1:2" x14ac:dyDescent="0.3">
      <c r="A2157" s="3">
        <v>20171114</v>
      </c>
      <c r="B2157">
        <v>-7.3745403594085435E-3</v>
      </c>
    </row>
    <row r="2158" spans="1:2" x14ac:dyDescent="0.3">
      <c r="A2158" s="3">
        <v>20171115</v>
      </c>
      <c r="B2158">
        <v>-7.7120676652080444E-3</v>
      </c>
    </row>
    <row r="2159" spans="1:2" x14ac:dyDescent="0.3">
      <c r="A2159" s="3">
        <v>20171116</v>
      </c>
      <c r="B2159">
        <v>6.4730658783438422E-3</v>
      </c>
    </row>
    <row r="2160" spans="1:2" x14ac:dyDescent="0.3">
      <c r="A2160" s="3">
        <v>20171117</v>
      </c>
      <c r="B2160">
        <v>-5.2112764142514534E-3</v>
      </c>
    </row>
    <row r="2161" spans="1:2" x14ac:dyDescent="0.3">
      <c r="A2161" s="3">
        <v>20171120</v>
      </c>
      <c r="B2161">
        <v>7.0502487742885034E-3</v>
      </c>
    </row>
    <row r="2162" spans="1:2" x14ac:dyDescent="0.3">
      <c r="A2162" s="3">
        <v>20171121</v>
      </c>
      <c r="B2162">
        <v>1.408919995822222E-2</v>
      </c>
    </row>
    <row r="2163" spans="1:2" x14ac:dyDescent="0.3">
      <c r="A2163" s="3">
        <v>20171122</v>
      </c>
      <c r="B2163">
        <v>1.0497559932929335E-3</v>
      </c>
    </row>
    <row r="2164" spans="1:2" x14ac:dyDescent="0.3">
      <c r="A2164" s="3">
        <v>20171123</v>
      </c>
      <c r="B2164">
        <v>-2.8572841425550832E-2</v>
      </c>
    </row>
    <row r="2165" spans="1:2" x14ac:dyDescent="0.3">
      <c r="A2165" s="3">
        <v>20171124</v>
      </c>
      <c r="B2165">
        <v>4.748104833014466E-4</v>
      </c>
    </row>
    <row r="2166" spans="1:2" x14ac:dyDescent="0.3">
      <c r="A2166" s="3">
        <v>20171127</v>
      </c>
      <c r="B2166">
        <v>-1.3239600664137208E-2</v>
      </c>
    </row>
    <row r="2167" spans="1:2" x14ac:dyDescent="0.3">
      <c r="A2167" s="3">
        <v>20171128</v>
      </c>
      <c r="B2167">
        <v>5.4674904719131945E-3</v>
      </c>
    </row>
    <row r="2168" spans="1:2" x14ac:dyDescent="0.3">
      <c r="A2168" s="3">
        <v>20171129</v>
      </c>
      <c r="B2168">
        <v>4.1845176661658989E-4</v>
      </c>
    </row>
    <row r="2169" spans="1:2" x14ac:dyDescent="0.3">
      <c r="A2169" s="3">
        <v>20171130</v>
      </c>
      <c r="B2169">
        <v>-1.0949656448118739E-2</v>
      </c>
    </row>
    <row r="2170" spans="1:2" x14ac:dyDescent="0.3">
      <c r="A2170" s="3">
        <v>20171201</v>
      </c>
      <c r="B2170">
        <v>7.7045363881556028E-4</v>
      </c>
    </row>
    <row r="2171" spans="1:2" x14ac:dyDescent="0.3">
      <c r="A2171" s="3">
        <v>20171204</v>
      </c>
      <c r="B2171">
        <v>2.2543742528702282E-3</v>
      </c>
    </row>
    <row r="2172" spans="1:2" x14ac:dyDescent="0.3">
      <c r="A2172" s="3">
        <v>20171205</v>
      </c>
      <c r="B2172">
        <v>-2.249661530329794E-3</v>
      </c>
    </row>
    <row r="2173" spans="1:2" x14ac:dyDescent="0.3">
      <c r="A2173" s="3">
        <v>20171206</v>
      </c>
      <c r="B2173">
        <v>-2.7878059840549252E-3</v>
      </c>
    </row>
    <row r="2174" spans="1:2" x14ac:dyDescent="0.3">
      <c r="A2174" s="3">
        <v>20171207</v>
      </c>
      <c r="B2174">
        <v>-9.7979796104930017E-3</v>
      </c>
    </row>
    <row r="2175" spans="1:2" x14ac:dyDescent="0.3">
      <c r="A2175" s="3">
        <v>20171208</v>
      </c>
      <c r="B2175">
        <v>8.8958675000521126E-3</v>
      </c>
    </row>
    <row r="2176" spans="1:2" x14ac:dyDescent="0.3">
      <c r="A2176" s="3">
        <v>20171211</v>
      </c>
      <c r="B2176">
        <v>1.5694088636161618E-2</v>
      </c>
    </row>
    <row r="2177" spans="1:2" x14ac:dyDescent="0.3">
      <c r="A2177" s="3">
        <v>20171212</v>
      </c>
      <c r="B2177">
        <v>-1.1907177793128554E-2</v>
      </c>
    </row>
    <row r="2178" spans="1:2" x14ac:dyDescent="0.3">
      <c r="A2178" s="3">
        <v>20171213</v>
      </c>
      <c r="B2178">
        <v>8.1201655055473942E-3</v>
      </c>
    </row>
    <row r="2179" spans="1:2" x14ac:dyDescent="0.3">
      <c r="A2179" s="3">
        <v>20171214</v>
      </c>
      <c r="B2179">
        <v>-4.0824430774900611E-3</v>
      </c>
    </row>
    <row r="2180" spans="1:2" x14ac:dyDescent="0.3">
      <c r="A2180" s="3">
        <v>20171215</v>
      </c>
      <c r="B2180">
        <v>-1.0311041760085016E-2</v>
      </c>
    </row>
    <row r="2181" spans="1:2" x14ac:dyDescent="0.3">
      <c r="A2181" s="3">
        <v>20171218</v>
      </c>
      <c r="B2181">
        <v>-6.9764304976249747E-4</v>
      </c>
    </row>
    <row r="2182" spans="1:2" x14ac:dyDescent="0.3">
      <c r="A2182" s="3">
        <v>20171219</v>
      </c>
      <c r="B2182">
        <v>1.1427200237488888E-2</v>
      </c>
    </row>
    <row r="2183" spans="1:2" x14ac:dyDescent="0.3">
      <c r="A2183" s="3">
        <v>20171220</v>
      </c>
      <c r="B2183">
        <v>-3.0613807258756953E-3</v>
      </c>
    </row>
    <row r="2184" spans="1:2" x14ac:dyDescent="0.3">
      <c r="A2184" s="3">
        <v>20171221</v>
      </c>
      <c r="B2184">
        <v>8.4976434008572355E-3</v>
      </c>
    </row>
    <row r="2185" spans="1:2" x14ac:dyDescent="0.3">
      <c r="A2185" s="3">
        <v>20171222</v>
      </c>
      <c r="B2185">
        <v>-2.2263713587350464E-3</v>
      </c>
    </row>
    <row r="2186" spans="1:2" x14ac:dyDescent="0.3">
      <c r="A2186" s="3">
        <v>20171225</v>
      </c>
      <c r="B2186">
        <v>-4.7757329122123382E-3</v>
      </c>
    </row>
    <row r="2187" spans="1:2" x14ac:dyDescent="0.3">
      <c r="A2187" s="3">
        <v>20171226</v>
      </c>
      <c r="B2187">
        <v>3.6645044650929215E-3</v>
      </c>
    </row>
    <row r="2188" spans="1:2" x14ac:dyDescent="0.3">
      <c r="A2188" s="3">
        <v>20171227</v>
      </c>
      <c r="B2188">
        <v>-1.335531496837139E-2</v>
      </c>
    </row>
    <row r="2189" spans="1:2" x14ac:dyDescent="0.3">
      <c r="A2189" s="3">
        <v>20171228</v>
      </c>
      <c r="B2189">
        <v>6.4409690248716789E-3</v>
      </c>
    </row>
    <row r="2190" spans="1:2" x14ac:dyDescent="0.3">
      <c r="A2190" s="3">
        <v>20171229</v>
      </c>
      <c r="B2190">
        <v>4.1591758004619894E-3</v>
      </c>
    </row>
    <row r="2191" spans="1:2" x14ac:dyDescent="0.3">
      <c r="A2191" s="3">
        <v>20180102</v>
      </c>
      <c r="B2191">
        <v>1.3764696808462151E-2</v>
      </c>
    </row>
    <row r="2192" spans="1:2" x14ac:dyDescent="0.3">
      <c r="A2192" s="3">
        <v>20180103</v>
      </c>
      <c r="B2192">
        <v>6.6503234299242209E-3</v>
      </c>
    </row>
    <row r="2193" spans="1:2" x14ac:dyDescent="0.3">
      <c r="A2193" s="3">
        <v>20180104</v>
      </c>
      <c r="B2193">
        <v>4.3279922878853849E-3</v>
      </c>
    </row>
    <row r="2194" spans="1:2" x14ac:dyDescent="0.3">
      <c r="A2194" s="3">
        <v>20180105</v>
      </c>
      <c r="B2194">
        <v>1.7630251391755891E-3</v>
      </c>
    </row>
    <row r="2195" spans="1:2" x14ac:dyDescent="0.3">
      <c r="A2195" s="3">
        <v>20180108</v>
      </c>
      <c r="B2195">
        <v>4.9983921697032141E-3</v>
      </c>
    </row>
    <row r="2196" spans="1:2" x14ac:dyDescent="0.3">
      <c r="A2196" s="3">
        <v>20180109</v>
      </c>
      <c r="B2196">
        <v>5.1499538960000368E-3</v>
      </c>
    </row>
    <row r="2197" spans="1:2" x14ac:dyDescent="0.3">
      <c r="A2197" s="3">
        <v>20180110</v>
      </c>
      <c r="B2197">
        <v>1.6591212298726621E-3</v>
      </c>
    </row>
    <row r="2198" spans="1:2" x14ac:dyDescent="0.3">
      <c r="A2198" s="3">
        <v>20180111</v>
      </c>
      <c r="B2198">
        <v>4.1572413574164635E-4</v>
      </c>
    </row>
    <row r="2199" spans="1:2" x14ac:dyDescent="0.3">
      <c r="A2199" s="3">
        <v>20180112</v>
      </c>
      <c r="B2199">
        <v>2.3457406327596075E-3</v>
      </c>
    </row>
    <row r="2200" spans="1:2" x14ac:dyDescent="0.3">
      <c r="A2200" s="3">
        <v>20180115</v>
      </c>
      <c r="B2200">
        <v>-5.8404085244661008E-3</v>
      </c>
    </row>
    <row r="2201" spans="1:2" x14ac:dyDescent="0.3">
      <c r="A2201" s="3">
        <v>20180116</v>
      </c>
      <c r="B2201">
        <v>7.8076143903165196E-3</v>
      </c>
    </row>
    <row r="2202" spans="1:2" x14ac:dyDescent="0.3">
      <c r="A2202" s="3">
        <v>20180117</v>
      </c>
      <c r="B2202">
        <v>-3.1699313144575303E-3</v>
      </c>
    </row>
    <row r="2203" spans="1:2" x14ac:dyDescent="0.3">
      <c r="A2203" s="3">
        <v>20180118</v>
      </c>
      <c r="B2203">
        <v>4.8782796703754627E-3</v>
      </c>
    </row>
    <row r="2204" spans="1:2" x14ac:dyDescent="0.3">
      <c r="A2204" s="3">
        <v>20180119</v>
      </c>
      <c r="B2204">
        <v>1.867522724866344E-3</v>
      </c>
    </row>
    <row r="2205" spans="1:2" x14ac:dyDescent="0.3">
      <c r="A2205" s="3">
        <v>20180122</v>
      </c>
      <c r="B2205">
        <v>1.1960731317363527E-2</v>
      </c>
    </row>
    <row r="2206" spans="1:2" x14ac:dyDescent="0.3">
      <c r="A2206" s="3">
        <v>20180123</v>
      </c>
      <c r="B2206">
        <v>8.235134782534681E-3</v>
      </c>
    </row>
    <row r="2207" spans="1:2" x14ac:dyDescent="0.3">
      <c r="A2207" s="3">
        <v>20180124</v>
      </c>
      <c r="B2207">
        <v>2.7888603693513314E-3</v>
      </c>
    </row>
    <row r="2208" spans="1:2" x14ac:dyDescent="0.3">
      <c r="A2208" s="3">
        <v>20180125</v>
      </c>
      <c r="B2208">
        <v>-4.6891820407135576E-3</v>
      </c>
    </row>
    <row r="2209" spans="1:2" x14ac:dyDescent="0.3">
      <c r="A2209" s="3">
        <v>20180126</v>
      </c>
      <c r="B2209">
        <v>2.9395231337105976E-3</v>
      </c>
    </row>
    <row r="2210" spans="1:2" x14ac:dyDescent="0.3">
      <c r="A2210" s="3">
        <v>20180129</v>
      </c>
      <c r="B2210">
        <v>-1.6456008063326366E-2</v>
      </c>
    </row>
    <row r="2211" spans="1:2" x14ac:dyDescent="0.3">
      <c r="A2211" s="3">
        <v>20180130</v>
      </c>
      <c r="B2211">
        <v>-7.8420442190081374E-3</v>
      </c>
    </row>
    <row r="2212" spans="1:2" x14ac:dyDescent="0.3">
      <c r="A2212" s="3">
        <v>20180131</v>
      </c>
      <c r="B2212">
        <v>-1.5245516286359617E-3</v>
      </c>
    </row>
    <row r="2213" spans="1:2" x14ac:dyDescent="0.3">
      <c r="A2213" s="3">
        <v>20180201</v>
      </c>
      <c r="B2213">
        <v>-1.3512119967844294E-2</v>
      </c>
    </row>
    <row r="2214" spans="1:2" x14ac:dyDescent="0.3">
      <c r="A2214" s="3">
        <v>20180202</v>
      </c>
      <c r="B2214">
        <v>5.329593950876621E-3</v>
      </c>
    </row>
    <row r="2215" spans="1:2" x14ac:dyDescent="0.3">
      <c r="A2215" s="3">
        <v>20180205</v>
      </c>
      <c r="B2215">
        <v>2.4660359633710272E-4</v>
      </c>
    </row>
    <row r="2216" spans="1:2" x14ac:dyDescent="0.3">
      <c r="A2216" s="3">
        <v>20180206</v>
      </c>
      <c r="B2216">
        <v>-3.4106288638260596E-2</v>
      </c>
    </row>
    <row r="2217" spans="1:2" x14ac:dyDescent="0.3">
      <c r="A2217" s="3">
        <v>20180207</v>
      </c>
      <c r="B2217">
        <v>-1.7728961625983475E-2</v>
      </c>
    </row>
    <row r="2218" spans="1:2" x14ac:dyDescent="0.3">
      <c r="A2218" s="3">
        <v>20180208</v>
      </c>
      <c r="B2218">
        <v>-4.8071318642648464E-3</v>
      </c>
    </row>
    <row r="2219" spans="1:2" x14ac:dyDescent="0.3">
      <c r="A2219" s="3">
        <v>20180209</v>
      </c>
      <c r="B2219">
        <v>-4.1224382023949624E-2</v>
      </c>
    </row>
    <row r="2220" spans="1:2" x14ac:dyDescent="0.3">
      <c r="A2220" s="3">
        <v>20180212</v>
      </c>
      <c r="B2220">
        <v>1.6137111521411507E-2</v>
      </c>
    </row>
    <row r="2221" spans="1:2" x14ac:dyDescent="0.3">
      <c r="A2221" s="3">
        <v>20180213</v>
      </c>
      <c r="B2221">
        <v>1.0429590118756993E-2</v>
      </c>
    </row>
    <row r="2222" spans="1:2" x14ac:dyDescent="0.3">
      <c r="A2222" s="3">
        <v>20180214</v>
      </c>
      <c r="B2222">
        <v>6.7460694430871992E-3</v>
      </c>
    </row>
    <row r="2223" spans="1:2" x14ac:dyDescent="0.3">
      <c r="A2223" s="3">
        <v>20180222</v>
      </c>
      <c r="B2223">
        <v>2.1468013499980954E-2</v>
      </c>
    </row>
    <row r="2224" spans="1:2" x14ac:dyDescent="0.3">
      <c r="A2224" s="3">
        <v>20180223</v>
      </c>
      <c r="B2224">
        <v>4.3310467867143654E-3</v>
      </c>
    </row>
    <row r="2225" spans="1:2" x14ac:dyDescent="0.3">
      <c r="A2225" s="3">
        <v>20180226</v>
      </c>
      <c r="B2225">
        <v>1.4310433611533613E-2</v>
      </c>
    </row>
    <row r="2226" spans="1:2" x14ac:dyDescent="0.3">
      <c r="A2226" s="3">
        <v>20180227</v>
      </c>
      <c r="B2226">
        <v>-1.1599311753091146E-2</v>
      </c>
    </row>
    <row r="2227" spans="1:2" x14ac:dyDescent="0.3">
      <c r="A2227" s="3">
        <v>20180228</v>
      </c>
      <c r="B2227">
        <v>-5.9366585292317531E-3</v>
      </c>
    </row>
    <row r="2228" spans="1:2" x14ac:dyDescent="0.3">
      <c r="A2228" s="3">
        <v>20180301</v>
      </c>
      <c r="B2228">
        <v>7.5321486677908389E-3</v>
      </c>
    </row>
    <row r="2229" spans="1:2" x14ac:dyDescent="0.3">
      <c r="A2229" s="3">
        <v>20180302</v>
      </c>
      <c r="B2229">
        <v>-7.4175725017989746E-3</v>
      </c>
    </row>
    <row r="2230" spans="1:2" x14ac:dyDescent="0.3">
      <c r="A2230" s="3">
        <v>20180305</v>
      </c>
      <c r="B2230">
        <v>6.3219791356794452E-4</v>
      </c>
    </row>
    <row r="2231" spans="1:2" x14ac:dyDescent="0.3">
      <c r="A2231" s="3">
        <v>20180306</v>
      </c>
      <c r="B2231">
        <v>1.241589387002362E-2</v>
      </c>
    </row>
    <row r="2232" spans="1:2" x14ac:dyDescent="0.3">
      <c r="A2232" s="3">
        <v>20180307</v>
      </c>
      <c r="B2232">
        <v>-7.9375207342153864E-3</v>
      </c>
    </row>
    <row r="2233" spans="1:2" x14ac:dyDescent="0.3">
      <c r="A2233" s="3">
        <v>20180308</v>
      </c>
      <c r="B2233">
        <v>9.4374685161167093E-3</v>
      </c>
    </row>
    <row r="2234" spans="1:2" x14ac:dyDescent="0.3">
      <c r="A2234" s="3">
        <v>20180309</v>
      </c>
      <c r="B2234">
        <v>8.8583806610211813E-3</v>
      </c>
    </row>
    <row r="2235" spans="1:2" x14ac:dyDescent="0.3">
      <c r="A2235" s="3">
        <v>20180312</v>
      </c>
      <c r="B2235">
        <v>7.0819682688791907E-3</v>
      </c>
    </row>
    <row r="2236" spans="1:2" x14ac:dyDescent="0.3">
      <c r="A2236" s="3">
        <v>20180313</v>
      </c>
      <c r="B2236">
        <v>-8.2486515331483545E-3</v>
      </c>
    </row>
    <row r="2237" spans="1:2" x14ac:dyDescent="0.3">
      <c r="A2237" s="3">
        <v>20180314</v>
      </c>
      <c r="B2237">
        <v>-5.9332424734631628E-3</v>
      </c>
    </row>
    <row r="2238" spans="1:2" x14ac:dyDescent="0.3">
      <c r="A2238" s="3">
        <v>20180315</v>
      </c>
      <c r="B2238">
        <v>3.7680414195433443E-3</v>
      </c>
    </row>
    <row r="2239" spans="1:2" x14ac:dyDescent="0.3">
      <c r="A2239" s="3">
        <v>20180316</v>
      </c>
      <c r="B2239">
        <v>-8.6128779039278403E-3</v>
      </c>
    </row>
    <row r="2240" spans="1:2" x14ac:dyDescent="0.3">
      <c r="A2240" s="3">
        <v>20180319</v>
      </c>
      <c r="B2240">
        <v>3.5761874206952093E-3</v>
      </c>
    </row>
    <row r="2241" spans="1:2" x14ac:dyDescent="0.3">
      <c r="A2241" s="3">
        <v>20180320</v>
      </c>
      <c r="B2241">
        <v>1.4611381795035516E-3</v>
      </c>
    </row>
    <row r="2242" spans="1:2" x14ac:dyDescent="0.3">
      <c r="A2242" s="3">
        <v>20180321</v>
      </c>
      <c r="B2242">
        <v>-4.8884932766367628E-3</v>
      </c>
    </row>
    <row r="2243" spans="1:2" x14ac:dyDescent="0.3">
      <c r="A2243" s="3">
        <v>20180322</v>
      </c>
      <c r="B2243">
        <v>-8.6176043278596293E-3</v>
      </c>
    </row>
    <row r="2244" spans="1:2" x14ac:dyDescent="0.3">
      <c r="A2244" s="3">
        <v>20180323</v>
      </c>
      <c r="B2244">
        <v>-3.4591767844680654E-2</v>
      </c>
    </row>
    <row r="2245" spans="1:2" x14ac:dyDescent="0.3">
      <c r="A2245" s="3">
        <v>20180326</v>
      </c>
      <c r="B2245">
        <v>2.9623426273905906E-4</v>
      </c>
    </row>
    <row r="2246" spans="1:2" x14ac:dyDescent="0.3">
      <c r="A2246" s="3">
        <v>20180327</v>
      </c>
      <c r="B2246">
        <v>1.2156708113031378E-2</v>
      </c>
    </row>
    <row r="2247" spans="1:2" x14ac:dyDescent="0.3">
      <c r="A2247" s="3">
        <v>20180328</v>
      </c>
      <c r="B2247">
        <v>-1.5975656637853164E-2</v>
      </c>
    </row>
    <row r="2248" spans="1:2" x14ac:dyDescent="0.3">
      <c r="A2248" s="3">
        <v>20180329</v>
      </c>
      <c r="B2248">
        <v>1.2553327891278832E-2</v>
      </c>
    </row>
    <row r="2249" spans="1:2" x14ac:dyDescent="0.3">
      <c r="A2249" s="3">
        <v>20180330</v>
      </c>
      <c r="B2249">
        <v>4.3310818730801781E-3</v>
      </c>
    </row>
    <row r="2250" spans="1:2" x14ac:dyDescent="0.3">
      <c r="A2250" s="3">
        <v>20180402</v>
      </c>
      <c r="B2250">
        <v>-1.8700435565426332E-3</v>
      </c>
    </row>
    <row r="2251" spans="1:2" x14ac:dyDescent="0.3">
      <c r="A2251" s="3">
        <v>20180403</v>
      </c>
      <c r="B2251">
        <v>-7.3154612508171679E-3</v>
      </c>
    </row>
    <row r="2252" spans="1:2" x14ac:dyDescent="0.3">
      <c r="A2252" s="3">
        <v>20180404</v>
      </c>
      <c r="B2252">
        <v>-3.271350998521716E-3</v>
      </c>
    </row>
    <row r="2253" spans="1:2" x14ac:dyDescent="0.3">
      <c r="A2253" s="3">
        <v>20180409</v>
      </c>
      <c r="B2253">
        <v>-1.9725691469574258E-5</v>
      </c>
    </row>
    <row r="2254" spans="1:2" x14ac:dyDescent="0.3">
      <c r="A2254" s="3">
        <v>20180410</v>
      </c>
      <c r="B2254">
        <v>1.5846310255292595E-2</v>
      </c>
    </row>
    <row r="2255" spans="1:2" x14ac:dyDescent="0.3">
      <c r="A2255" s="3">
        <v>20180411</v>
      </c>
      <c r="B2255">
        <v>3.0908089677905703E-3</v>
      </c>
    </row>
    <row r="2256" spans="1:2" x14ac:dyDescent="0.3">
      <c r="A2256" s="3">
        <v>20180412</v>
      </c>
      <c r="B2256">
        <v>-8.9590116132329811E-3</v>
      </c>
    </row>
    <row r="2257" spans="1:2" x14ac:dyDescent="0.3">
      <c r="A2257" s="3">
        <v>20180413</v>
      </c>
      <c r="B2257">
        <v>-6.2465299514811168E-3</v>
      </c>
    </row>
    <row r="2258" spans="1:2" x14ac:dyDescent="0.3">
      <c r="A2258" s="3">
        <v>20180416</v>
      </c>
      <c r="B2258">
        <v>-1.2493492024594044E-2</v>
      </c>
    </row>
    <row r="2259" spans="1:2" x14ac:dyDescent="0.3">
      <c r="A2259" s="3">
        <v>20180417</v>
      </c>
      <c r="B2259">
        <v>-1.6971217877454703E-2</v>
      </c>
    </row>
    <row r="2260" spans="1:2" x14ac:dyDescent="0.3">
      <c r="A2260" s="3">
        <v>20180418</v>
      </c>
      <c r="B2260">
        <v>7.0555048767884099E-3</v>
      </c>
    </row>
    <row r="2261" spans="1:2" x14ac:dyDescent="0.3">
      <c r="A2261" s="3">
        <v>20180419</v>
      </c>
      <c r="B2261">
        <v>1.0397731858381665E-2</v>
      </c>
    </row>
    <row r="2262" spans="1:2" x14ac:dyDescent="0.3">
      <c r="A2262" s="3">
        <v>20180420</v>
      </c>
      <c r="B2262">
        <v>-1.5304488666031291E-2</v>
      </c>
    </row>
    <row r="2263" spans="1:2" x14ac:dyDescent="0.3">
      <c r="A2263" s="3">
        <v>20180423</v>
      </c>
      <c r="B2263">
        <v>-1.4869636905138206E-3</v>
      </c>
    </row>
    <row r="2264" spans="1:2" x14ac:dyDescent="0.3">
      <c r="A2264" s="3">
        <v>20180424</v>
      </c>
      <c r="B2264">
        <v>2.1116904699701067E-2</v>
      </c>
    </row>
    <row r="2265" spans="1:2" x14ac:dyDescent="0.3">
      <c r="A2265" s="3">
        <v>20180425</v>
      </c>
      <c r="B2265">
        <v>-2.7144694732195163E-3</v>
      </c>
    </row>
    <row r="2266" spans="1:2" x14ac:dyDescent="0.3">
      <c r="A2266" s="3">
        <v>20180426</v>
      </c>
      <c r="B2266">
        <v>-1.9001655653850702E-2</v>
      </c>
    </row>
    <row r="2267" spans="1:2" x14ac:dyDescent="0.3">
      <c r="A2267" s="3">
        <v>20180427</v>
      </c>
      <c r="B2267">
        <v>9.7786981332248502E-4</v>
      </c>
    </row>
    <row r="2268" spans="1:2" x14ac:dyDescent="0.3">
      <c r="A2268" s="3">
        <v>20180502</v>
      </c>
      <c r="B2268">
        <v>1.0851693873210611E-3</v>
      </c>
    </row>
    <row r="2269" spans="1:2" x14ac:dyDescent="0.3">
      <c r="A2269" s="3">
        <v>20180503</v>
      </c>
      <c r="B2269">
        <v>8.2431198911441239E-3</v>
      </c>
    </row>
    <row r="2270" spans="1:2" x14ac:dyDescent="0.3">
      <c r="A2270" s="3">
        <v>20180504</v>
      </c>
      <c r="B2270">
        <v>-3.0332744844276949E-3</v>
      </c>
    </row>
    <row r="2271" spans="1:2" x14ac:dyDescent="0.3">
      <c r="A2271" s="3">
        <v>20180507</v>
      </c>
      <c r="B2271">
        <v>1.656064853793815E-2</v>
      </c>
    </row>
    <row r="2272" spans="1:2" x14ac:dyDescent="0.3">
      <c r="A2272" s="3">
        <v>20180508</v>
      </c>
      <c r="B2272">
        <v>9.5335500905029402E-3</v>
      </c>
    </row>
    <row r="2273" spans="1:2" x14ac:dyDescent="0.3">
      <c r="A2273" s="3">
        <v>20180509</v>
      </c>
      <c r="B2273">
        <v>-1.7620634044545058E-3</v>
      </c>
    </row>
    <row r="2274" spans="1:2" x14ac:dyDescent="0.3">
      <c r="A2274" s="3">
        <v>20180510</v>
      </c>
      <c r="B2274">
        <v>4.6231653725807842E-3</v>
      </c>
    </row>
    <row r="2275" spans="1:2" x14ac:dyDescent="0.3">
      <c r="A2275" s="3">
        <v>20180511</v>
      </c>
      <c r="B2275">
        <v>-5.924627132116167E-3</v>
      </c>
    </row>
    <row r="2276" spans="1:2" x14ac:dyDescent="0.3">
      <c r="A2276" s="3">
        <v>20180514</v>
      </c>
      <c r="B2276">
        <v>5.9154875742177815E-3</v>
      </c>
    </row>
    <row r="2277" spans="1:2" x14ac:dyDescent="0.3">
      <c r="A2277" s="3">
        <v>20180515</v>
      </c>
      <c r="B2277">
        <v>5.145184559494087E-3</v>
      </c>
    </row>
    <row r="2278" spans="1:2" x14ac:dyDescent="0.3">
      <c r="A2278" s="3">
        <v>20180516</v>
      </c>
      <c r="B2278">
        <v>-6.5460556028361649E-3</v>
      </c>
    </row>
    <row r="2279" spans="1:2" x14ac:dyDescent="0.3">
      <c r="A2279" s="3">
        <v>20180517</v>
      </c>
      <c r="B2279">
        <v>-6.6800322154927372E-3</v>
      </c>
    </row>
    <row r="2280" spans="1:2" x14ac:dyDescent="0.3">
      <c r="A2280" s="3">
        <v>20180518</v>
      </c>
      <c r="B2280">
        <v>8.4472796770884706E-3</v>
      </c>
    </row>
    <row r="2281" spans="1:2" x14ac:dyDescent="0.3">
      <c r="A2281" s="3">
        <v>20180521</v>
      </c>
      <c r="B2281">
        <v>6.8899728320532816E-3</v>
      </c>
    </row>
    <row r="2282" spans="1:2" x14ac:dyDescent="0.3">
      <c r="A2282" s="3">
        <v>20180522</v>
      </c>
      <c r="B2282">
        <v>-1.7801707181089865E-3</v>
      </c>
    </row>
    <row r="2283" spans="1:2" x14ac:dyDescent="0.3">
      <c r="A2283" s="3">
        <v>20180523</v>
      </c>
      <c r="B2283">
        <v>-1.3128492063605779E-2</v>
      </c>
    </row>
    <row r="2284" spans="1:2" x14ac:dyDescent="0.3">
      <c r="A2284" s="3">
        <v>20180524</v>
      </c>
      <c r="B2284">
        <v>-6.0933659101829463E-3</v>
      </c>
    </row>
    <row r="2285" spans="1:2" x14ac:dyDescent="0.3">
      <c r="A2285" s="3">
        <v>20180525</v>
      </c>
      <c r="B2285">
        <v>-4.7140894773097797E-3</v>
      </c>
    </row>
    <row r="2286" spans="1:2" x14ac:dyDescent="0.3">
      <c r="A2286" s="3">
        <v>20180528</v>
      </c>
      <c r="B2286">
        <v>2.1261884231229544E-3</v>
      </c>
    </row>
    <row r="2287" spans="1:2" x14ac:dyDescent="0.3">
      <c r="A2287" s="3">
        <v>20180529</v>
      </c>
      <c r="B2287">
        <v>-7.9924739740208084E-3</v>
      </c>
    </row>
    <row r="2288" spans="1:2" x14ac:dyDescent="0.3">
      <c r="A2288" s="3">
        <v>20180530</v>
      </c>
      <c r="B2288">
        <v>-2.2427642117690216E-2</v>
      </c>
    </row>
    <row r="2289" spans="1:2" x14ac:dyDescent="0.3">
      <c r="A2289" s="3">
        <v>20180531</v>
      </c>
      <c r="B2289">
        <v>1.9158784786502014E-2</v>
      </c>
    </row>
    <row r="2290" spans="1:2" x14ac:dyDescent="0.3">
      <c r="A2290" s="3">
        <v>20180601</v>
      </c>
      <c r="B2290">
        <v>-9.2003335381234744E-3</v>
      </c>
    </row>
    <row r="2291" spans="1:2" x14ac:dyDescent="0.3">
      <c r="A2291" s="3">
        <v>20180604</v>
      </c>
      <c r="B2291">
        <v>7.2140318057281995E-3</v>
      </c>
    </row>
    <row r="2292" spans="1:2" x14ac:dyDescent="0.3">
      <c r="A2292" s="3">
        <v>20180605</v>
      </c>
      <c r="B2292">
        <v>1.2025789601105169E-2</v>
      </c>
    </row>
    <row r="2293" spans="1:2" x14ac:dyDescent="0.3">
      <c r="A2293" s="3">
        <v>20180606</v>
      </c>
      <c r="B2293">
        <v>-1.6895705403235436E-3</v>
      </c>
    </row>
    <row r="2294" spans="1:2" x14ac:dyDescent="0.3">
      <c r="A2294" s="3">
        <v>20180607</v>
      </c>
      <c r="B2294">
        <v>-1.7486775184350552E-3</v>
      </c>
    </row>
    <row r="2295" spans="1:2" x14ac:dyDescent="0.3">
      <c r="A2295" s="3">
        <v>20180608</v>
      </c>
      <c r="B2295">
        <v>-1.247746208570783E-2</v>
      </c>
    </row>
    <row r="2296" spans="1:2" x14ac:dyDescent="0.3">
      <c r="A2296" s="3">
        <v>20180611</v>
      </c>
      <c r="B2296">
        <v>-1.5204376926387158E-3</v>
      </c>
    </row>
    <row r="2297" spans="1:2" x14ac:dyDescent="0.3">
      <c r="A2297" s="3">
        <v>20180612</v>
      </c>
      <c r="B2297">
        <v>1.1867343469966636E-2</v>
      </c>
    </row>
    <row r="2298" spans="1:2" x14ac:dyDescent="0.3">
      <c r="A2298" s="3">
        <v>20180613</v>
      </c>
      <c r="B2298">
        <v>-1.1032179103446605E-2</v>
      </c>
    </row>
    <row r="2299" spans="1:2" x14ac:dyDescent="0.3">
      <c r="A2299" s="3">
        <v>20180614</v>
      </c>
      <c r="B2299">
        <v>-3.7585619148766099E-3</v>
      </c>
    </row>
    <row r="2300" spans="1:2" x14ac:dyDescent="0.3">
      <c r="A2300" s="3">
        <v>20180615</v>
      </c>
      <c r="B2300">
        <v>-7.1287192599572731E-3</v>
      </c>
    </row>
    <row r="2301" spans="1:2" x14ac:dyDescent="0.3">
      <c r="A2301" s="3">
        <v>20180619</v>
      </c>
      <c r="B2301">
        <v>-4.1838003085706864E-2</v>
      </c>
    </row>
    <row r="2302" spans="1:2" x14ac:dyDescent="0.3">
      <c r="A2302" s="3">
        <v>20180620</v>
      </c>
      <c r="B2302">
        <v>5.8568085902499321E-3</v>
      </c>
    </row>
    <row r="2303" spans="1:2" x14ac:dyDescent="0.3">
      <c r="A2303" s="3">
        <v>20180621</v>
      </c>
      <c r="B2303">
        <v>-1.3776002801501654E-2</v>
      </c>
    </row>
    <row r="2304" spans="1:2" x14ac:dyDescent="0.3">
      <c r="A2304" s="3">
        <v>20180622</v>
      </c>
      <c r="B2304">
        <v>7.3343731348338107E-3</v>
      </c>
    </row>
    <row r="2305" spans="1:2" x14ac:dyDescent="0.3">
      <c r="A2305" s="3">
        <v>20180625</v>
      </c>
      <c r="B2305">
        <v>-1.1724575835713246E-2</v>
      </c>
    </row>
    <row r="2306" spans="1:2" x14ac:dyDescent="0.3">
      <c r="A2306" s="3">
        <v>20180626</v>
      </c>
      <c r="B2306">
        <v>-4.4534928519090553E-3</v>
      </c>
    </row>
    <row r="2307" spans="1:2" x14ac:dyDescent="0.3">
      <c r="A2307" s="3">
        <v>20180627</v>
      </c>
      <c r="B2307">
        <v>-1.7656032156480189E-2</v>
      </c>
    </row>
    <row r="2308" spans="1:2" x14ac:dyDescent="0.3">
      <c r="A2308" s="3">
        <v>20180628</v>
      </c>
      <c r="B2308">
        <v>-1.0144029458828897E-2</v>
      </c>
    </row>
    <row r="2309" spans="1:2" x14ac:dyDescent="0.3">
      <c r="A2309" s="3">
        <v>20180629</v>
      </c>
      <c r="B2309">
        <v>2.7946833509022839E-2</v>
      </c>
    </row>
    <row r="2310" spans="1:2" x14ac:dyDescent="0.3">
      <c r="A2310" s="3">
        <v>20180702</v>
      </c>
      <c r="B2310">
        <v>-2.5750913608950626E-2</v>
      </c>
    </row>
    <row r="2311" spans="1:2" x14ac:dyDescent="0.3">
      <c r="A2311" s="3">
        <v>20180703</v>
      </c>
      <c r="B2311">
        <v>3.2607694702184108E-3</v>
      </c>
    </row>
    <row r="2312" spans="1:2" x14ac:dyDescent="0.3">
      <c r="A2312" s="3">
        <v>20180704</v>
      </c>
      <c r="B2312">
        <v>-1.3444985227852842E-2</v>
      </c>
    </row>
    <row r="2313" spans="1:2" x14ac:dyDescent="0.3">
      <c r="A2313" s="3">
        <v>20180705</v>
      </c>
      <c r="B2313">
        <v>-1.1210526842808887E-2</v>
      </c>
    </row>
    <row r="2314" spans="1:2" x14ac:dyDescent="0.3">
      <c r="A2314" s="3">
        <v>20180706</v>
      </c>
      <c r="B2314">
        <v>6.2420506137717E-3</v>
      </c>
    </row>
    <row r="2315" spans="1:2" x14ac:dyDescent="0.3">
      <c r="A2315" s="3">
        <v>20180709</v>
      </c>
      <c r="B2315">
        <v>2.6762587986477057E-2</v>
      </c>
    </row>
    <row r="2316" spans="1:2" x14ac:dyDescent="0.3">
      <c r="A2316" s="3">
        <v>20180710</v>
      </c>
      <c r="B2316">
        <v>3.6884927504923144E-3</v>
      </c>
    </row>
    <row r="2317" spans="1:2" x14ac:dyDescent="0.3">
      <c r="A2317" s="3">
        <v>20180711</v>
      </c>
      <c r="B2317">
        <v>-1.7698970102598702E-2</v>
      </c>
    </row>
    <row r="2318" spans="1:2" x14ac:dyDescent="0.3">
      <c r="A2318" s="3">
        <v>20180712</v>
      </c>
      <c r="B2318">
        <v>2.4216178391759241E-2</v>
      </c>
    </row>
    <row r="2319" spans="1:2" x14ac:dyDescent="0.3">
      <c r="A2319" s="3">
        <v>20180713</v>
      </c>
      <c r="B2319">
        <v>4.9537786828597304E-3</v>
      </c>
    </row>
    <row r="2320" spans="1:2" x14ac:dyDescent="0.3">
      <c r="A2320" s="3">
        <v>20180716</v>
      </c>
      <c r="B2320">
        <v>-3.9619217702797369E-3</v>
      </c>
    </row>
    <row r="2321" spans="1:2" x14ac:dyDescent="0.3">
      <c r="A2321" s="3">
        <v>20180717</v>
      </c>
      <c r="B2321">
        <v>-3.9473500828731637E-3</v>
      </c>
    </row>
    <row r="2322" spans="1:2" x14ac:dyDescent="0.3">
      <c r="A2322" s="3">
        <v>20180718</v>
      </c>
      <c r="B2322">
        <v>-5.601308923575069E-3</v>
      </c>
    </row>
    <row r="2323" spans="1:2" x14ac:dyDescent="0.3">
      <c r="A2323" s="3">
        <v>20180719</v>
      </c>
      <c r="B2323">
        <v>-2.8119300505180874E-3</v>
      </c>
    </row>
    <row r="2324" spans="1:2" x14ac:dyDescent="0.3">
      <c r="A2324" s="3">
        <v>20180720</v>
      </c>
      <c r="B2324">
        <v>1.7333122295899537E-2</v>
      </c>
    </row>
    <row r="2325" spans="1:2" x14ac:dyDescent="0.3">
      <c r="A2325" s="3">
        <v>20180723</v>
      </c>
      <c r="B2325">
        <v>8.9886646533702281E-3</v>
      </c>
    </row>
    <row r="2326" spans="1:2" x14ac:dyDescent="0.3">
      <c r="A2326" s="3">
        <v>20180724</v>
      </c>
      <c r="B2326">
        <v>1.6263535172764361E-2</v>
      </c>
    </row>
    <row r="2327" spans="1:2" x14ac:dyDescent="0.3">
      <c r="A2327" s="3">
        <v>20180725</v>
      </c>
      <c r="B2327">
        <v>-5.9642290598218304E-4</v>
      </c>
    </row>
    <row r="2328" spans="1:2" x14ac:dyDescent="0.3">
      <c r="A2328" s="3">
        <v>20180726</v>
      </c>
      <c r="B2328">
        <v>-1.0310572255014271E-2</v>
      </c>
    </row>
    <row r="2329" spans="1:2" x14ac:dyDescent="0.3">
      <c r="A2329" s="3">
        <v>20180727</v>
      </c>
      <c r="B2329">
        <v>-4.071711622157778E-3</v>
      </c>
    </row>
    <row r="2330" spans="1:2" x14ac:dyDescent="0.3">
      <c r="A2330" s="3">
        <v>20180730</v>
      </c>
      <c r="B2330">
        <v>-4.3473764959450437E-3</v>
      </c>
    </row>
    <row r="2331" spans="1:2" x14ac:dyDescent="0.3">
      <c r="A2331" s="3">
        <v>20180731</v>
      </c>
      <c r="B2331">
        <v>8.1805753624717868E-4</v>
      </c>
    </row>
    <row r="2332" spans="1:2" x14ac:dyDescent="0.3">
      <c r="A2332" s="3">
        <v>20180801</v>
      </c>
      <c r="B2332">
        <v>-1.8869684553811911E-2</v>
      </c>
    </row>
    <row r="2333" spans="1:2" x14ac:dyDescent="0.3">
      <c r="A2333" s="3">
        <v>20180802</v>
      </c>
      <c r="B2333">
        <v>-2.1980581086175555E-2</v>
      </c>
    </row>
    <row r="2334" spans="1:2" x14ac:dyDescent="0.3">
      <c r="A2334" s="3">
        <v>20180803</v>
      </c>
      <c r="B2334">
        <v>-1.5646074376790858E-2</v>
      </c>
    </row>
    <row r="2335" spans="1:2" x14ac:dyDescent="0.3">
      <c r="A2335" s="3">
        <v>20180806</v>
      </c>
      <c r="B2335">
        <v>-1.4796348550362094E-2</v>
      </c>
    </row>
    <row r="2336" spans="1:2" x14ac:dyDescent="0.3">
      <c r="A2336" s="3">
        <v>20180807</v>
      </c>
      <c r="B2336">
        <v>2.8782594085004509E-2</v>
      </c>
    </row>
    <row r="2337" spans="1:2" x14ac:dyDescent="0.3">
      <c r="A2337" s="3">
        <v>20180808</v>
      </c>
      <c r="B2337">
        <v>-1.5595654724022544E-2</v>
      </c>
    </row>
    <row r="2338" spans="1:2" x14ac:dyDescent="0.3">
      <c r="A2338" s="3">
        <v>20180809</v>
      </c>
      <c r="B2338">
        <v>2.5233556448702441E-2</v>
      </c>
    </row>
    <row r="2339" spans="1:2" x14ac:dyDescent="0.3">
      <c r="A2339" s="3">
        <v>20180810</v>
      </c>
      <c r="B2339">
        <v>3.0509686721513839E-3</v>
      </c>
    </row>
    <row r="2340" spans="1:2" x14ac:dyDescent="0.3">
      <c r="A2340" s="3">
        <v>20180813</v>
      </c>
      <c r="B2340">
        <v>-1.9741328810702085E-3</v>
      </c>
    </row>
    <row r="2341" spans="1:2" x14ac:dyDescent="0.3">
      <c r="A2341" s="3">
        <v>20180814</v>
      </c>
      <c r="B2341">
        <v>-4.7136177127633152E-3</v>
      </c>
    </row>
    <row r="2342" spans="1:2" x14ac:dyDescent="0.3">
      <c r="A2342" s="3">
        <v>20180815</v>
      </c>
      <c r="B2342">
        <v>-2.3057300079652687E-2</v>
      </c>
    </row>
    <row r="2343" spans="1:2" x14ac:dyDescent="0.3">
      <c r="A2343" s="3">
        <v>20180816</v>
      </c>
      <c r="B2343">
        <v>-5.7175590823505852E-3</v>
      </c>
    </row>
    <row r="2344" spans="1:2" x14ac:dyDescent="0.3">
      <c r="A2344" s="3">
        <v>20180817</v>
      </c>
      <c r="B2344">
        <v>-1.5025336079400957E-2</v>
      </c>
    </row>
    <row r="2345" spans="1:2" x14ac:dyDescent="0.3">
      <c r="A2345" s="3">
        <v>20180820</v>
      </c>
      <c r="B2345">
        <v>1.0298690981128582E-2</v>
      </c>
    </row>
    <row r="2346" spans="1:2" x14ac:dyDescent="0.3">
      <c r="A2346" s="3">
        <v>20180821</v>
      </c>
      <c r="B2346">
        <v>1.6774811902235915E-2</v>
      </c>
    </row>
    <row r="2347" spans="1:2" x14ac:dyDescent="0.3">
      <c r="A2347" s="3">
        <v>20180822</v>
      </c>
      <c r="B2347">
        <v>-6.9380058167312162E-3</v>
      </c>
    </row>
    <row r="2348" spans="1:2" x14ac:dyDescent="0.3">
      <c r="A2348" s="3">
        <v>20180823</v>
      </c>
      <c r="B2348">
        <v>4.4833710377758336E-3</v>
      </c>
    </row>
    <row r="2349" spans="1:2" x14ac:dyDescent="0.3">
      <c r="A2349" s="3">
        <v>20180824</v>
      </c>
      <c r="B2349">
        <v>9.4979115619320362E-4</v>
      </c>
    </row>
    <row r="2350" spans="1:2" x14ac:dyDescent="0.3">
      <c r="A2350" s="3">
        <v>20180827</v>
      </c>
      <c r="B2350">
        <v>2.3932861823246245E-2</v>
      </c>
    </row>
    <row r="2351" spans="1:2" x14ac:dyDescent="0.3">
      <c r="A2351" s="3">
        <v>20180828</v>
      </c>
      <c r="B2351">
        <v>-6.8926038180516954E-4</v>
      </c>
    </row>
    <row r="2352" spans="1:2" x14ac:dyDescent="0.3">
      <c r="A2352" s="3">
        <v>20180829</v>
      </c>
      <c r="B2352">
        <v>-4.6114863504906614E-3</v>
      </c>
    </row>
    <row r="2353" spans="1:2" x14ac:dyDescent="0.3">
      <c r="A2353" s="3">
        <v>20180830</v>
      </c>
      <c r="B2353">
        <v>-1.1627785128086496E-2</v>
      </c>
    </row>
    <row r="2354" spans="1:2" x14ac:dyDescent="0.3">
      <c r="A2354" s="3">
        <v>20180831</v>
      </c>
      <c r="B2354">
        <v>-6.3751037648690891E-3</v>
      </c>
    </row>
    <row r="2355" spans="1:2" x14ac:dyDescent="0.3">
      <c r="A2355" s="3">
        <v>20180903</v>
      </c>
      <c r="B2355">
        <v>-1.6493901633715517E-3</v>
      </c>
    </row>
    <row r="2356" spans="1:2" x14ac:dyDescent="0.3">
      <c r="A2356" s="3">
        <v>20180904</v>
      </c>
      <c r="B2356">
        <v>1.2162736931091616E-2</v>
      </c>
    </row>
    <row r="2357" spans="1:2" x14ac:dyDescent="0.3">
      <c r="A2357" s="3">
        <v>20180905</v>
      </c>
      <c r="B2357">
        <v>-1.8524332781771055E-2</v>
      </c>
    </row>
    <row r="2358" spans="1:2" x14ac:dyDescent="0.3">
      <c r="A2358" s="3">
        <v>20180906</v>
      </c>
      <c r="B2358">
        <v>-8.6645154295890807E-3</v>
      </c>
    </row>
    <row r="2359" spans="1:2" x14ac:dyDescent="0.3">
      <c r="A2359" s="3">
        <v>20180907</v>
      </c>
      <c r="B2359">
        <v>3.3216570260923466E-3</v>
      </c>
    </row>
    <row r="2360" spans="1:2" x14ac:dyDescent="0.3">
      <c r="A2360" s="3">
        <v>20180910</v>
      </c>
      <c r="B2360">
        <v>-1.5409478086227033E-2</v>
      </c>
    </row>
    <row r="2361" spans="1:2" x14ac:dyDescent="0.3">
      <c r="A2361" s="3">
        <v>20180911</v>
      </c>
      <c r="B2361">
        <v>-1.4698760557332086E-3</v>
      </c>
    </row>
    <row r="2362" spans="1:2" x14ac:dyDescent="0.3">
      <c r="A2362" s="3">
        <v>20180912</v>
      </c>
      <c r="B2362">
        <v>-5.5240492318939637E-3</v>
      </c>
    </row>
    <row r="2363" spans="1:2" x14ac:dyDescent="0.3">
      <c r="A2363" s="3">
        <v>20180913</v>
      </c>
      <c r="B2363">
        <v>9.5531042935928356E-3</v>
      </c>
    </row>
    <row r="2364" spans="1:2" x14ac:dyDescent="0.3">
      <c r="A2364" s="3">
        <v>20180914</v>
      </c>
      <c r="B2364">
        <v>-1.3659917998899004E-3</v>
      </c>
    </row>
    <row r="2365" spans="1:2" x14ac:dyDescent="0.3">
      <c r="A2365" s="3">
        <v>20180917</v>
      </c>
      <c r="B2365">
        <v>-1.21997647869943E-2</v>
      </c>
    </row>
    <row r="2366" spans="1:2" x14ac:dyDescent="0.3">
      <c r="A2366" s="3">
        <v>20180918</v>
      </c>
      <c r="B2366">
        <v>1.9524604443823562E-2</v>
      </c>
    </row>
    <row r="2367" spans="1:2" x14ac:dyDescent="0.3">
      <c r="A2367" s="3">
        <v>20180919</v>
      </c>
      <c r="B2367">
        <v>1.2737204955053021E-2</v>
      </c>
    </row>
    <row r="2368" spans="1:2" x14ac:dyDescent="0.3">
      <c r="A2368" s="3">
        <v>20180920</v>
      </c>
      <c r="B2368">
        <v>-7.009964675338304E-4</v>
      </c>
    </row>
    <row r="2369" spans="1:2" x14ac:dyDescent="0.3">
      <c r="A2369" s="3">
        <v>20180921</v>
      </c>
      <c r="B2369">
        <v>2.6678797695676972E-2</v>
      </c>
    </row>
    <row r="2370" spans="1:2" x14ac:dyDescent="0.3">
      <c r="A2370" s="3">
        <v>20180925</v>
      </c>
      <c r="B2370">
        <v>-7.4676909032214056E-3</v>
      </c>
    </row>
    <row r="2371" spans="1:2" x14ac:dyDescent="0.3">
      <c r="A2371" s="3">
        <v>20180926</v>
      </c>
      <c r="B2371">
        <v>9.5783317608368647E-3</v>
      </c>
    </row>
    <row r="2372" spans="1:2" x14ac:dyDescent="0.3">
      <c r="A2372" s="3">
        <v>20180927</v>
      </c>
      <c r="B2372">
        <v>-6.0228808685867021E-3</v>
      </c>
    </row>
    <row r="2373" spans="1:2" x14ac:dyDescent="0.3">
      <c r="A2373" s="3">
        <v>20180928</v>
      </c>
      <c r="B2373">
        <v>1.0191411239298136E-2</v>
      </c>
    </row>
    <row r="2374" spans="1:2" x14ac:dyDescent="0.3">
      <c r="A2374" s="3">
        <v>20181008</v>
      </c>
      <c r="B2374">
        <v>-4.0426538620184534E-2</v>
      </c>
    </row>
    <row r="2375" spans="1:2" x14ac:dyDescent="0.3">
      <c r="A2375" s="3">
        <v>20181009</v>
      </c>
      <c r="B2375">
        <v>-1.110333410141003E-3</v>
      </c>
    </row>
    <row r="2376" spans="1:2" x14ac:dyDescent="0.3">
      <c r="A2376" s="3">
        <v>20181010</v>
      </c>
      <c r="B2376">
        <v>-1.8979493697770275E-3</v>
      </c>
    </row>
    <row r="2377" spans="1:2" x14ac:dyDescent="0.3">
      <c r="A2377" s="3">
        <v>20181011</v>
      </c>
      <c r="B2377">
        <v>-5.3200172284813121E-2</v>
      </c>
    </row>
    <row r="2378" spans="1:2" x14ac:dyDescent="0.3">
      <c r="A2378" s="3">
        <v>20181012</v>
      </c>
      <c r="B2378">
        <v>9.7903933435267189E-3</v>
      </c>
    </row>
    <row r="2379" spans="1:2" x14ac:dyDescent="0.3">
      <c r="A2379" s="3">
        <v>20181015</v>
      </c>
      <c r="B2379">
        <v>-1.5003999273305544E-2</v>
      </c>
    </row>
    <row r="2380" spans="1:2" x14ac:dyDescent="0.3">
      <c r="A2380" s="3">
        <v>20181016</v>
      </c>
      <c r="B2380">
        <v>-1.1750050612107456E-2</v>
      </c>
    </row>
    <row r="2381" spans="1:2" x14ac:dyDescent="0.3">
      <c r="A2381" s="3">
        <v>20181017</v>
      </c>
      <c r="B2381">
        <v>6.1767662520958114E-3</v>
      </c>
    </row>
    <row r="2382" spans="1:2" x14ac:dyDescent="0.3">
      <c r="A2382" s="3">
        <v>20181018</v>
      </c>
      <c r="B2382">
        <v>-2.4629468291404645E-2</v>
      </c>
    </row>
    <row r="2383" spans="1:2" x14ac:dyDescent="0.3">
      <c r="A2383" s="3">
        <v>20181019</v>
      </c>
      <c r="B2383">
        <v>2.9175268642473537E-2</v>
      </c>
    </row>
    <row r="2384" spans="1:2" x14ac:dyDescent="0.3">
      <c r="A2384" s="3">
        <v>20181022</v>
      </c>
      <c r="B2384">
        <v>4.47166796024073E-2</v>
      </c>
    </row>
    <row r="2385" spans="1:2" x14ac:dyDescent="0.3">
      <c r="A2385" s="3">
        <v>20181023</v>
      </c>
      <c r="B2385">
        <v>-2.4612748887667079E-2</v>
      </c>
    </row>
    <row r="2386" spans="1:2" x14ac:dyDescent="0.3">
      <c r="A2386" s="3">
        <v>20181024</v>
      </c>
      <c r="B2386">
        <v>7.6082133198371728E-4</v>
      </c>
    </row>
    <row r="2387" spans="1:2" x14ac:dyDescent="0.3">
      <c r="A2387" s="3">
        <v>20181025</v>
      </c>
      <c r="B2387">
        <v>9.05791964907626E-4</v>
      </c>
    </row>
    <row r="2388" spans="1:2" x14ac:dyDescent="0.3">
      <c r="A2388" s="3">
        <v>20181026</v>
      </c>
      <c r="B2388">
        <v>-4.9928551572994877E-3</v>
      </c>
    </row>
    <row r="2389" spans="1:2" x14ac:dyDescent="0.3">
      <c r="A2389" s="3">
        <v>20181029</v>
      </c>
      <c r="B2389">
        <v>-2.7345941250895248E-2</v>
      </c>
    </row>
    <row r="2390" spans="1:2" x14ac:dyDescent="0.3">
      <c r="A2390" s="3">
        <v>20181030</v>
      </c>
      <c r="B2390">
        <v>1.0670695973289396E-2</v>
      </c>
    </row>
    <row r="2391" spans="1:2" x14ac:dyDescent="0.3">
      <c r="A2391" s="3">
        <v>20181031</v>
      </c>
      <c r="B2391">
        <v>1.452225727922345E-2</v>
      </c>
    </row>
    <row r="2392" spans="1:2" x14ac:dyDescent="0.3">
      <c r="A2392" s="3">
        <v>20181101</v>
      </c>
      <c r="B2392">
        <v>7.0859079230651293E-3</v>
      </c>
    </row>
    <row r="2393" spans="1:2" x14ac:dyDescent="0.3">
      <c r="A2393" s="3">
        <v>20181102</v>
      </c>
      <c r="B2393">
        <v>3.4865249721838326E-2</v>
      </c>
    </row>
    <row r="2394" spans="1:2" x14ac:dyDescent="0.3">
      <c r="A2394" s="3">
        <v>20181105</v>
      </c>
      <c r="B2394">
        <v>-6.2434297784058667E-3</v>
      </c>
    </row>
    <row r="2395" spans="1:2" x14ac:dyDescent="0.3">
      <c r="A2395" s="3">
        <v>20181106</v>
      </c>
      <c r="B2395">
        <v>-4.7648856768089838E-3</v>
      </c>
    </row>
    <row r="2396" spans="1:2" x14ac:dyDescent="0.3">
      <c r="A2396" s="3">
        <v>20181107</v>
      </c>
      <c r="B2396">
        <v>-6.2259325293814146E-3</v>
      </c>
    </row>
    <row r="2397" spans="1:2" x14ac:dyDescent="0.3">
      <c r="A2397" s="3">
        <v>20181108</v>
      </c>
      <c r="B2397">
        <v>-3.9167948409792076E-3</v>
      </c>
    </row>
    <row r="2398" spans="1:2" x14ac:dyDescent="0.3">
      <c r="A2398" s="3">
        <v>20181109</v>
      </c>
      <c r="B2398">
        <v>-1.153574537956106E-2</v>
      </c>
    </row>
    <row r="2399" spans="1:2" x14ac:dyDescent="0.3">
      <c r="A2399" s="3">
        <v>20181112</v>
      </c>
      <c r="B2399">
        <v>1.5206201535084762E-2</v>
      </c>
    </row>
    <row r="2400" spans="1:2" x14ac:dyDescent="0.3">
      <c r="A2400" s="3">
        <v>20181113</v>
      </c>
      <c r="B2400">
        <v>1.2018727364666979E-2</v>
      </c>
    </row>
    <row r="2401" spans="1:2" x14ac:dyDescent="0.3">
      <c r="A2401" s="3">
        <v>20181114</v>
      </c>
      <c r="B2401">
        <v>-8.5491599596944703E-3</v>
      </c>
    </row>
    <row r="2402" spans="1:2" x14ac:dyDescent="0.3">
      <c r="A2402" s="3">
        <v>20181115</v>
      </c>
      <c r="B2402">
        <v>1.2882863459364634E-2</v>
      </c>
    </row>
    <row r="2403" spans="1:2" x14ac:dyDescent="0.3">
      <c r="A2403" s="3">
        <v>20181116</v>
      </c>
      <c r="B2403">
        <v>5.6361160876389474E-3</v>
      </c>
    </row>
    <row r="2404" spans="1:2" x14ac:dyDescent="0.3">
      <c r="A2404" s="3">
        <v>20181119</v>
      </c>
      <c r="B2404">
        <v>9.1886713771138929E-3</v>
      </c>
    </row>
    <row r="2405" spans="1:2" x14ac:dyDescent="0.3">
      <c r="A2405" s="3">
        <v>20181120</v>
      </c>
      <c r="B2405">
        <v>-2.4433094602194651E-2</v>
      </c>
    </row>
    <row r="2406" spans="1:2" x14ac:dyDescent="0.3">
      <c r="A2406" s="3">
        <v>20181121</v>
      </c>
      <c r="B2406">
        <v>2.8206093851975878E-3</v>
      </c>
    </row>
    <row r="2407" spans="1:2" x14ac:dyDescent="0.3">
      <c r="A2407" s="3">
        <v>20181122</v>
      </c>
      <c r="B2407">
        <v>-3.0164355210692889E-3</v>
      </c>
    </row>
    <row r="2408" spans="1:2" x14ac:dyDescent="0.3">
      <c r="A2408" s="3">
        <v>20181123</v>
      </c>
      <c r="B2408">
        <v>-2.6105207255303641E-2</v>
      </c>
    </row>
    <row r="2409" spans="1:2" x14ac:dyDescent="0.3">
      <c r="A2409" s="3">
        <v>20181126</v>
      </c>
      <c r="B2409">
        <v>-9.3826406797145416E-4</v>
      </c>
    </row>
    <row r="2410" spans="1:2" x14ac:dyDescent="0.3">
      <c r="A2410" s="3">
        <v>20181127</v>
      </c>
      <c r="B2410">
        <v>1.2839724090541897E-4</v>
      </c>
    </row>
    <row r="2411" spans="1:2" x14ac:dyDescent="0.3">
      <c r="A2411" s="3">
        <v>20181128</v>
      </c>
      <c r="B2411">
        <v>1.3065772645858049E-2</v>
      </c>
    </row>
    <row r="2412" spans="1:2" x14ac:dyDescent="0.3">
      <c r="A2412" s="3">
        <v>20181129</v>
      </c>
      <c r="B2412">
        <v>-1.5053002597910529E-2</v>
      </c>
    </row>
    <row r="2413" spans="1:2" x14ac:dyDescent="0.3">
      <c r="A2413" s="3">
        <v>20181130</v>
      </c>
      <c r="B2413">
        <v>1.0207116131201321E-2</v>
      </c>
    </row>
    <row r="2414" spans="1:2" x14ac:dyDescent="0.3">
      <c r="A2414" s="3">
        <v>20181203</v>
      </c>
      <c r="B2414">
        <v>2.8724541415605896E-2</v>
      </c>
    </row>
    <row r="2415" spans="1:2" x14ac:dyDescent="0.3">
      <c r="A2415" s="3">
        <v>20181204</v>
      </c>
      <c r="B2415">
        <v>2.6860204492678012E-3</v>
      </c>
    </row>
    <row r="2416" spans="1:2" x14ac:dyDescent="0.3">
      <c r="A2416" s="3">
        <v>20181205</v>
      </c>
      <c r="B2416">
        <v>-5.4192934121860417E-3</v>
      </c>
    </row>
    <row r="2417" spans="1:2" x14ac:dyDescent="0.3">
      <c r="A2417" s="3">
        <v>20181206</v>
      </c>
      <c r="B2417">
        <v>-2.1323371472993631E-2</v>
      </c>
    </row>
    <row r="2418" spans="1:2" x14ac:dyDescent="0.3">
      <c r="A2418" s="3">
        <v>20181207</v>
      </c>
      <c r="B2418">
        <v>3.7232871285807695E-5</v>
      </c>
    </row>
    <row r="2419" spans="1:2" x14ac:dyDescent="0.3">
      <c r="A2419" s="3">
        <v>20181210</v>
      </c>
      <c r="B2419">
        <v>-1.1600734268380895E-2</v>
      </c>
    </row>
    <row r="2420" spans="1:2" x14ac:dyDescent="0.3">
      <c r="A2420" s="3">
        <v>20181211</v>
      </c>
      <c r="B2420">
        <v>5.6244520521662247E-3</v>
      </c>
    </row>
    <row r="2421" spans="1:2" x14ac:dyDescent="0.3">
      <c r="A2421" s="3">
        <v>20181212</v>
      </c>
      <c r="B2421">
        <v>2.4814816248743691E-3</v>
      </c>
    </row>
    <row r="2422" spans="1:2" x14ac:dyDescent="0.3">
      <c r="A2422" s="3">
        <v>20181213</v>
      </c>
      <c r="B2422">
        <v>1.449911826408065E-2</v>
      </c>
    </row>
    <row r="2423" spans="1:2" x14ac:dyDescent="0.3">
      <c r="A2423" s="3">
        <v>20181214</v>
      </c>
      <c r="B2423">
        <v>-1.8398369954848018E-2</v>
      </c>
    </row>
    <row r="2424" spans="1:2" x14ac:dyDescent="0.3">
      <c r="A2424" s="3">
        <v>20181217</v>
      </c>
      <c r="B2424">
        <v>-1.4889540859246745E-3</v>
      </c>
    </row>
    <row r="2425" spans="1:2" x14ac:dyDescent="0.3">
      <c r="A2425" s="3">
        <v>20181218</v>
      </c>
      <c r="B2425">
        <v>-9.1706653673518344E-3</v>
      </c>
    </row>
    <row r="2426" spans="1:2" x14ac:dyDescent="0.3">
      <c r="A2426" s="3">
        <v>20181219</v>
      </c>
      <c r="B2426">
        <v>-1.2372828927133832E-2</v>
      </c>
    </row>
    <row r="2427" spans="1:2" x14ac:dyDescent="0.3">
      <c r="A2427" s="3">
        <v>20181220</v>
      </c>
      <c r="B2427">
        <v>-5.1447653475544123E-3</v>
      </c>
    </row>
    <row r="2428" spans="1:2" x14ac:dyDescent="0.3">
      <c r="A2428" s="3">
        <v>20181221</v>
      </c>
      <c r="B2428">
        <v>-1.1002786696069567E-2</v>
      </c>
    </row>
    <row r="2429" spans="1:2" x14ac:dyDescent="0.3">
      <c r="A2429" s="3">
        <v>20181224</v>
      </c>
      <c r="B2429">
        <v>4.7120059147467046E-3</v>
      </c>
    </row>
    <row r="2430" spans="1:2" x14ac:dyDescent="0.3">
      <c r="A2430" s="3">
        <v>20181225</v>
      </c>
      <c r="B2430">
        <v>-8.0212102893642018E-3</v>
      </c>
    </row>
    <row r="2431" spans="1:2" x14ac:dyDescent="0.3">
      <c r="A2431" s="3">
        <v>20181226</v>
      </c>
      <c r="B2431">
        <v>-4.8077422930325707E-3</v>
      </c>
    </row>
    <row r="2432" spans="1:2" x14ac:dyDescent="0.3">
      <c r="A2432" s="3">
        <v>20181227</v>
      </c>
      <c r="B2432">
        <v>-5.642848803634146E-3</v>
      </c>
    </row>
    <row r="2433" spans="1:2" x14ac:dyDescent="0.3">
      <c r="A2433" s="3">
        <v>20181228</v>
      </c>
      <c r="B2433">
        <v>5.5166351971212965E-3</v>
      </c>
    </row>
    <row r="2434" spans="1:2" x14ac:dyDescent="0.3">
      <c r="A2434" s="3">
        <v>20190102</v>
      </c>
      <c r="B2434">
        <v>-1.2444216700233008E-2</v>
      </c>
    </row>
    <row r="2435" spans="1:2" x14ac:dyDescent="0.3">
      <c r="A2435" s="3">
        <v>20190103</v>
      </c>
      <c r="B2435">
        <v>-2.3242320284038724E-3</v>
      </c>
    </row>
    <row r="2436" spans="1:2" x14ac:dyDescent="0.3">
      <c r="A2436" s="3">
        <v>20190104</v>
      </c>
      <c r="B2436">
        <v>2.3930736432056302E-2</v>
      </c>
    </row>
    <row r="2437" spans="1:2" x14ac:dyDescent="0.3">
      <c r="A2437" s="3">
        <v>20190107</v>
      </c>
      <c r="B2437">
        <v>9.0758496843738445E-3</v>
      </c>
    </row>
    <row r="2438" spans="1:2" x14ac:dyDescent="0.3">
      <c r="A2438" s="3">
        <v>20190108</v>
      </c>
      <c r="B2438">
        <v>-2.2614037600407135E-3</v>
      </c>
    </row>
    <row r="2439" spans="1:2" x14ac:dyDescent="0.3">
      <c r="A2439" s="3">
        <v>20190109</v>
      </c>
      <c r="B2439">
        <v>8.2795450211257324E-3</v>
      </c>
    </row>
    <row r="2440" spans="1:2" x14ac:dyDescent="0.3">
      <c r="A2440" s="3">
        <v>20190110</v>
      </c>
      <c r="B2440">
        <v>-1.8150509390948682E-3</v>
      </c>
    </row>
    <row r="2441" spans="1:2" x14ac:dyDescent="0.3">
      <c r="A2441" s="3">
        <v>20190111</v>
      </c>
      <c r="B2441">
        <v>7.3167284518154104E-3</v>
      </c>
    </row>
    <row r="2442" spans="1:2" x14ac:dyDescent="0.3">
      <c r="A2442" s="3">
        <v>20190114</v>
      </c>
      <c r="B2442">
        <v>-8.1961394986527561E-3</v>
      </c>
    </row>
    <row r="2443" spans="1:2" x14ac:dyDescent="0.3">
      <c r="A2443" s="3">
        <v>20190115</v>
      </c>
      <c r="B2443">
        <v>1.8296100722973586E-2</v>
      </c>
    </row>
    <row r="2444" spans="1:2" x14ac:dyDescent="0.3">
      <c r="A2444" s="3">
        <v>20190116</v>
      </c>
      <c r="B2444">
        <v>-4.265314386647623E-4</v>
      </c>
    </row>
    <row r="2445" spans="1:2" x14ac:dyDescent="0.3">
      <c r="A2445" s="3">
        <v>20190117</v>
      </c>
      <c r="B2445">
        <v>-6.0270339402269009E-3</v>
      </c>
    </row>
    <row r="2446" spans="1:2" x14ac:dyDescent="0.3">
      <c r="A2446" s="3">
        <v>20190118</v>
      </c>
      <c r="B2446">
        <v>1.630172075140645E-2</v>
      </c>
    </row>
    <row r="2447" spans="1:2" x14ac:dyDescent="0.3">
      <c r="A2447" s="3">
        <v>20190121</v>
      </c>
      <c r="B2447">
        <v>5.6148141885846384E-3</v>
      </c>
    </row>
    <row r="2448" spans="1:2" x14ac:dyDescent="0.3">
      <c r="A2448" s="3">
        <v>20190122</v>
      </c>
      <c r="B2448">
        <v>-1.3685772901538837E-2</v>
      </c>
    </row>
    <row r="2449" spans="1:2" x14ac:dyDescent="0.3">
      <c r="A2449" s="3">
        <v>20190123</v>
      </c>
      <c r="B2449">
        <v>-1.3131935974918007E-4</v>
      </c>
    </row>
    <row r="2450" spans="1:2" x14ac:dyDescent="0.3">
      <c r="A2450" s="3">
        <v>20190124</v>
      </c>
      <c r="B2450">
        <v>5.5394509534183005E-3</v>
      </c>
    </row>
    <row r="2451" spans="1:2" x14ac:dyDescent="0.3">
      <c r="A2451" s="3">
        <v>20190125</v>
      </c>
      <c r="B2451">
        <v>5.073905518817797E-3</v>
      </c>
    </row>
    <row r="2452" spans="1:2" x14ac:dyDescent="0.3">
      <c r="A2452" s="3">
        <v>20190128</v>
      </c>
      <c r="B2452">
        <v>-7.861474756721969E-4</v>
      </c>
    </row>
    <row r="2453" spans="1:2" x14ac:dyDescent="0.3">
      <c r="A2453" s="3">
        <v>20190129</v>
      </c>
      <c r="B2453">
        <v>-4.9242374520949955E-4</v>
      </c>
    </row>
    <row r="2454" spans="1:2" x14ac:dyDescent="0.3">
      <c r="A2454" s="3">
        <v>20190130</v>
      </c>
      <c r="B2454">
        <v>-8.462445413379106E-3</v>
      </c>
    </row>
    <row r="2455" spans="1:2" x14ac:dyDescent="0.3">
      <c r="A2455" s="3">
        <v>20190131</v>
      </c>
      <c r="B2455">
        <v>6.03758135837226E-3</v>
      </c>
    </row>
    <row r="2456" spans="1:2" x14ac:dyDescent="0.3">
      <c r="A2456" s="3">
        <v>20190201</v>
      </c>
      <c r="B2456">
        <v>1.7519803877740485E-2</v>
      </c>
    </row>
    <row r="2457" spans="1:2" x14ac:dyDescent="0.3">
      <c r="A2457" s="3">
        <v>20190211</v>
      </c>
      <c r="B2457">
        <v>1.9854738489177452E-2</v>
      </c>
    </row>
    <row r="2458" spans="1:2" x14ac:dyDescent="0.3">
      <c r="A2458" s="3">
        <v>20190212</v>
      </c>
      <c r="B2458">
        <v>7.4761166464570898E-3</v>
      </c>
    </row>
    <row r="2459" spans="1:2" x14ac:dyDescent="0.3">
      <c r="A2459" s="3">
        <v>20190213</v>
      </c>
      <c r="B2459">
        <v>1.9176843084711289E-2</v>
      </c>
    </row>
    <row r="2460" spans="1:2" x14ac:dyDescent="0.3">
      <c r="A2460" s="3">
        <v>20190214</v>
      </c>
      <c r="B2460">
        <v>2.1810474643713411E-3</v>
      </c>
    </row>
    <row r="2461" spans="1:2" x14ac:dyDescent="0.3">
      <c r="A2461" s="3">
        <v>20190215</v>
      </c>
      <c r="B2461">
        <v>-1.5781757235899391E-2</v>
      </c>
    </row>
    <row r="2462" spans="1:2" x14ac:dyDescent="0.3">
      <c r="A2462" s="3">
        <v>20190218</v>
      </c>
      <c r="B2462">
        <v>3.2795091506201239E-2</v>
      </c>
    </row>
    <row r="2463" spans="1:2" x14ac:dyDescent="0.3">
      <c r="A2463" s="3">
        <v>20190219</v>
      </c>
      <c r="B2463">
        <v>-1.0347752707607035E-3</v>
      </c>
    </row>
    <row r="2464" spans="1:2" x14ac:dyDescent="0.3">
      <c r="A2464" s="3">
        <v>20190220</v>
      </c>
      <c r="B2464">
        <v>2.7429847606864023E-3</v>
      </c>
    </row>
    <row r="2465" spans="1:2" x14ac:dyDescent="0.3">
      <c r="A2465" s="3">
        <v>20190221</v>
      </c>
      <c r="B2465">
        <v>-2.4677844409277832E-3</v>
      </c>
    </row>
    <row r="2466" spans="1:2" x14ac:dyDescent="0.3">
      <c r="A2466" s="3">
        <v>20190222</v>
      </c>
      <c r="B2466">
        <v>2.3171524999988834E-2</v>
      </c>
    </row>
    <row r="2467" spans="1:2" x14ac:dyDescent="0.3">
      <c r="A2467" s="3">
        <v>20190225</v>
      </c>
      <c r="B2467">
        <v>5.8833296621903182E-2</v>
      </c>
    </row>
    <row r="2468" spans="1:2" x14ac:dyDescent="0.3">
      <c r="A2468" s="3">
        <v>20190226</v>
      </c>
      <c r="B2468">
        <v>-9.4195155210819292E-3</v>
      </c>
    </row>
    <row r="2469" spans="1:2" x14ac:dyDescent="0.3">
      <c r="A2469" s="3">
        <v>20190227</v>
      </c>
      <c r="B2469">
        <v>-2.2849844752202294E-3</v>
      </c>
    </row>
    <row r="2470" spans="1:2" x14ac:dyDescent="0.3">
      <c r="A2470" s="3">
        <v>20190228</v>
      </c>
      <c r="B2470">
        <v>-1.5094554229314681E-3</v>
      </c>
    </row>
    <row r="2471" spans="1:2" x14ac:dyDescent="0.3">
      <c r="A2471" s="3">
        <v>20190301</v>
      </c>
      <c r="B2471">
        <v>1.8632821147110061E-2</v>
      </c>
    </row>
    <row r="2472" spans="1:2" x14ac:dyDescent="0.3">
      <c r="A2472" s="3">
        <v>20190304</v>
      </c>
      <c r="B2472">
        <v>1.3298014171591993E-2</v>
      </c>
    </row>
    <row r="2473" spans="1:2" x14ac:dyDescent="0.3">
      <c r="A2473" s="3">
        <v>20190305</v>
      </c>
      <c r="B2473">
        <v>1.0753506308632895E-2</v>
      </c>
    </row>
    <row r="2474" spans="1:2" x14ac:dyDescent="0.3">
      <c r="A2474" s="3">
        <v>20190306</v>
      </c>
      <c r="B2474">
        <v>1.0712892805334585E-2</v>
      </c>
    </row>
    <row r="2475" spans="1:2" x14ac:dyDescent="0.3">
      <c r="A2475" s="3">
        <v>20190307</v>
      </c>
      <c r="B2475">
        <v>-4.5831353200010885E-3</v>
      </c>
    </row>
    <row r="2476" spans="1:2" x14ac:dyDescent="0.3">
      <c r="A2476" s="3">
        <v>20190308</v>
      </c>
      <c r="B2476">
        <v>-3.9538613714406715E-2</v>
      </c>
    </row>
    <row r="2477" spans="1:2" x14ac:dyDescent="0.3">
      <c r="A2477" s="3">
        <v>20190311</v>
      </c>
      <c r="B2477">
        <v>2.4867829339833333E-2</v>
      </c>
    </row>
    <row r="2478" spans="1:2" x14ac:dyDescent="0.3">
      <c r="A2478" s="3">
        <v>20190312</v>
      </c>
      <c r="B2478">
        <v>9.4742166064984475E-3</v>
      </c>
    </row>
    <row r="2479" spans="1:2" x14ac:dyDescent="0.3">
      <c r="A2479" s="3">
        <v>20190313</v>
      </c>
      <c r="B2479">
        <v>-1.1975987881473743E-2</v>
      </c>
    </row>
    <row r="2480" spans="1:2" x14ac:dyDescent="0.3">
      <c r="A2480" s="3">
        <v>20190314</v>
      </c>
      <c r="B2480">
        <v>-1.1037369479527118E-2</v>
      </c>
    </row>
    <row r="2481" spans="1:2" x14ac:dyDescent="0.3">
      <c r="A2481" s="3">
        <v>20190315</v>
      </c>
      <c r="B2481">
        <v>1.228933870907176E-2</v>
      </c>
    </row>
    <row r="2482" spans="1:2" x14ac:dyDescent="0.3">
      <c r="A2482" s="3">
        <v>20190318</v>
      </c>
      <c r="B2482">
        <v>2.8011701586203114E-2</v>
      </c>
    </row>
    <row r="2483" spans="1:2" x14ac:dyDescent="0.3">
      <c r="A2483" s="3">
        <v>20190319</v>
      </c>
      <c r="B2483">
        <v>-2.521163809402819E-3</v>
      </c>
    </row>
    <row r="2484" spans="1:2" x14ac:dyDescent="0.3">
      <c r="A2484" s="3">
        <v>20190320</v>
      </c>
      <c r="B2484">
        <v>-7.3132438660228197E-7</v>
      </c>
    </row>
    <row r="2485" spans="1:2" x14ac:dyDescent="0.3">
      <c r="A2485" s="3">
        <v>20190321</v>
      </c>
      <c r="B2485">
        <v>3.6217977282953029E-3</v>
      </c>
    </row>
    <row r="2486" spans="1:2" x14ac:dyDescent="0.3">
      <c r="A2486" s="3">
        <v>20190322</v>
      </c>
      <c r="B2486">
        <v>8.7223686541437458E-4</v>
      </c>
    </row>
    <row r="2487" spans="1:2" x14ac:dyDescent="0.3">
      <c r="A2487" s="3">
        <v>20190325</v>
      </c>
      <c r="B2487">
        <v>-2.0981359657968848E-2</v>
      </c>
    </row>
    <row r="2488" spans="1:2" x14ac:dyDescent="0.3">
      <c r="A2488" s="3">
        <v>20190326</v>
      </c>
      <c r="B2488">
        <v>-1.5560328516414236E-2</v>
      </c>
    </row>
    <row r="2489" spans="1:2" x14ac:dyDescent="0.3">
      <c r="A2489" s="3">
        <v>20190327</v>
      </c>
      <c r="B2489">
        <v>1.1156539034156431E-2</v>
      </c>
    </row>
    <row r="2490" spans="1:2" x14ac:dyDescent="0.3">
      <c r="A2490" s="3">
        <v>20190328</v>
      </c>
      <c r="B2490">
        <v>-6.5602520730120295E-3</v>
      </c>
    </row>
    <row r="2491" spans="1:2" x14ac:dyDescent="0.3">
      <c r="A2491" s="3">
        <v>20190329</v>
      </c>
      <c r="B2491">
        <v>3.7227029734909982E-2</v>
      </c>
    </row>
    <row r="2492" spans="1:2" x14ac:dyDescent="0.3">
      <c r="A2492" s="3">
        <v>20190401</v>
      </c>
      <c r="B2492">
        <v>2.9136880331675032E-2</v>
      </c>
    </row>
    <row r="2493" spans="1:2" x14ac:dyDescent="0.3">
      <c r="A2493" s="3">
        <v>20190402</v>
      </c>
      <c r="B2493">
        <v>2.7562685736573093E-4</v>
      </c>
    </row>
    <row r="2494" spans="1:2" x14ac:dyDescent="0.3">
      <c r="A2494" s="3">
        <v>20190403</v>
      </c>
      <c r="B2494">
        <v>1.2247643974064663E-2</v>
      </c>
    </row>
    <row r="2495" spans="1:2" x14ac:dyDescent="0.3">
      <c r="A2495" s="3">
        <v>20190404</v>
      </c>
      <c r="B2495">
        <v>9.0071710609749746E-3</v>
      </c>
    </row>
    <row r="2496" spans="1:2" x14ac:dyDescent="0.3">
      <c r="A2496" s="3">
        <v>20190408</v>
      </c>
      <c r="B2496">
        <v>-1.6940886314744158E-3</v>
      </c>
    </row>
    <row r="2497" spans="1:2" x14ac:dyDescent="0.3">
      <c r="A2497" s="3">
        <v>20190409</v>
      </c>
      <c r="B2497">
        <v>3.8088335030390386E-3</v>
      </c>
    </row>
    <row r="2498" spans="1:2" x14ac:dyDescent="0.3">
      <c r="A2498" s="3">
        <v>20190410</v>
      </c>
      <c r="B2498">
        <v>1.6065004219615044E-3</v>
      </c>
    </row>
    <row r="2499" spans="1:2" x14ac:dyDescent="0.3">
      <c r="A2499" s="3">
        <v>20190411</v>
      </c>
      <c r="B2499">
        <v>-2.1483910369811801E-2</v>
      </c>
    </row>
    <row r="2500" spans="1:2" x14ac:dyDescent="0.3">
      <c r="A2500" s="3">
        <v>20190412</v>
      </c>
      <c r="B2500">
        <v>-2.240243687507238E-3</v>
      </c>
    </row>
    <row r="2501" spans="1:2" x14ac:dyDescent="0.3">
      <c r="A2501" s="3">
        <v>20190415</v>
      </c>
      <c r="B2501">
        <v>-5.0111099776339206E-3</v>
      </c>
    </row>
    <row r="2502" spans="1:2" x14ac:dyDescent="0.3">
      <c r="A2502" s="3">
        <v>20190416</v>
      </c>
      <c r="B2502">
        <v>2.6185158352165477E-2</v>
      </c>
    </row>
    <row r="2503" spans="1:2" x14ac:dyDescent="0.3">
      <c r="A2503" s="3">
        <v>20190417</v>
      </c>
      <c r="B2503">
        <v>1.582140406011197E-3</v>
      </c>
    </row>
    <row r="2504" spans="1:2" x14ac:dyDescent="0.3">
      <c r="A2504" s="3">
        <v>20190418</v>
      </c>
      <c r="B2504">
        <v>-4.1085511157640227E-3</v>
      </c>
    </row>
    <row r="2505" spans="1:2" x14ac:dyDescent="0.3">
      <c r="A2505" s="3">
        <v>20190419</v>
      </c>
      <c r="B2505">
        <v>1.0490206890710179E-2</v>
      </c>
    </row>
    <row r="2506" spans="1:2" x14ac:dyDescent="0.3">
      <c r="A2506" s="3">
        <v>20190422</v>
      </c>
      <c r="B2506">
        <v>-2.1025241355192584E-2</v>
      </c>
    </row>
    <row r="2507" spans="1:2" x14ac:dyDescent="0.3">
      <c r="A2507" s="3">
        <v>20190423</v>
      </c>
      <c r="B2507">
        <v>-5.2800455632240235E-3</v>
      </c>
    </row>
    <row r="2508" spans="1:2" x14ac:dyDescent="0.3">
      <c r="A2508" s="3">
        <v>20190424</v>
      </c>
      <c r="B2508">
        <v>4.3337543239717153E-3</v>
      </c>
    </row>
    <row r="2509" spans="1:2" x14ac:dyDescent="0.3">
      <c r="A2509" s="3">
        <v>20190425</v>
      </c>
      <c r="B2509">
        <v>-2.609992325891599E-2</v>
      </c>
    </row>
    <row r="2510" spans="1:2" x14ac:dyDescent="0.3">
      <c r="A2510" s="3">
        <v>20190426</v>
      </c>
      <c r="B2510">
        <v>-1.2251640288111397E-2</v>
      </c>
    </row>
    <row r="2511" spans="1:2" x14ac:dyDescent="0.3">
      <c r="A2511" s="3">
        <v>20190429</v>
      </c>
      <c r="B2511">
        <v>-4.2600262378773473E-3</v>
      </c>
    </row>
    <row r="2512" spans="1:2" x14ac:dyDescent="0.3">
      <c r="A2512" s="3">
        <v>20190430</v>
      </c>
      <c r="B2512">
        <v>4.41364965192726E-3</v>
      </c>
    </row>
    <row r="2513" spans="1:2" x14ac:dyDescent="0.3">
      <c r="A2513" s="3">
        <v>20190506</v>
      </c>
      <c r="B2513">
        <v>-6.2402387395277426E-2</v>
      </c>
    </row>
    <row r="2514" spans="1:2" x14ac:dyDescent="0.3">
      <c r="A2514" s="3">
        <v>20190507</v>
      </c>
      <c r="B2514">
        <v>1.066049618878236E-2</v>
      </c>
    </row>
    <row r="2515" spans="1:2" x14ac:dyDescent="0.3">
      <c r="A2515" s="3">
        <v>20190508</v>
      </c>
      <c r="B2515">
        <v>-1.201981311972862E-2</v>
      </c>
    </row>
    <row r="2516" spans="1:2" x14ac:dyDescent="0.3">
      <c r="A2516" s="3">
        <v>20190509</v>
      </c>
      <c r="B2516">
        <v>-1.6912231206807019E-2</v>
      </c>
    </row>
    <row r="2517" spans="1:2" x14ac:dyDescent="0.3">
      <c r="A2517" s="3">
        <v>20190510</v>
      </c>
      <c r="B2517">
        <v>3.6260649173937752E-2</v>
      </c>
    </row>
    <row r="2518" spans="1:2" x14ac:dyDescent="0.3">
      <c r="A2518" s="3">
        <v>20190513</v>
      </c>
      <c r="B2518">
        <v>-1.5328559244499424E-2</v>
      </c>
    </row>
    <row r="2519" spans="1:2" x14ac:dyDescent="0.3">
      <c r="A2519" s="3">
        <v>20190514</v>
      </c>
      <c r="B2519">
        <v>-6.7768884148048303E-3</v>
      </c>
    </row>
    <row r="2520" spans="1:2" x14ac:dyDescent="0.3">
      <c r="A2520" s="3">
        <v>20190515</v>
      </c>
      <c r="B2520">
        <v>2.2573418991314726E-2</v>
      </c>
    </row>
    <row r="2521" spans="1:2" x14ac:dyDescent="0.3">
      <c r="A2521" s="3">
        <v>20190516</v>
      </c>
      <c r="B2521">
        <v>4.9923965947699317E-3</v>
      </c>
    </row>
    <row r="2522" spans="1:2" x14ac:dyDescent="0.3">
      <c r="A2522" s="3">
        <v>20190517</v>
      </c>
      <c r="B2522">
        <v>-2.7045276678703892E-2</v>
      </c>
    </row>
    <row r="2523" spans="1:2" x14ac:dyDescent="0.3">
      <c r="A2523" s="3">
        <v>20190520</v>
      </c>
      <c r="B2523">
        <v>-7.3781012517010539E-3</v>
      </c>
    </row>
    <row r="2524" spans="1:2" x14ac:dyDescent="0.3">
      <c r="A2524" s="3">
        <v>20190521</v>
      </c>
      <c r="B2524">
        <v>1.4623198352313894E-2</v>
      </c>
    </row>
    <row r="2525" spans="1:2" x14ac:dyDescent="0.3">
      <c r="A2525" s="3">
        <v>20190522</v>
      </c>
      <c r="B2525">
        <v>-5.0766076286564259E-3</v>
      </c>
    </row>
    <row r="2526" spans="1:2" x14ac:dyDescent="0.3">
      <c r="A2526" s="3">
        <v>20190523</v>
      </c>
      <c r="B2526">
        <v>-1.7745372075874209E-2</v>
      </c>
    </row>
    <row r="2527" spans="1:2" x14ac:dyDescent="0.3">
      <c r="A2527" s="3">
        <v>20190524</v>
      </c>
      <c r="B2527">
        <v>8.4403114804622358E-4</v>
      </c>
    </row>
    <row r="2528" spans="1:2" x14ac:dyDescent="0.3">
      <c r="A2528" s="3">
        <v>20190527</v>
      </c>
      <c r="B2528">
        <v>1.550633673771341E-2</v>
      </c>
    </row>
    <row r="2529" spans="1:2" x14ac:dyDescent="0.3">
      <c r="A2529" s="3">
        <v>20190528</v>
      </c>
      <c r="B2529">
        <v>7.2732477044536196E-3</v>
      </c>
    </row>
    <row r="2530" spans="1:2" x14ac:dyDescent="0.3">
      <c r="A2530" s="3">
        <v>20190529</v>
      </c>
      <c r="B2530">
        <v>-1.5247786403345493E-3</v>
      </c>
    </row>
    <row r="2531" spans="1:2" x14ac:dyDescent="0.3">
      <c r="A2531" s="3">
        <v>20190530</v>
      </c>
      <c r="B2531">
        <v>-5.6765613322105491E-3</v>
      </c>
    </row>
    <row r="2532" spans="1:2" x14ac:dyDescent="0.3">
      <c r="A2532" s="3">
        <v>20190531</v>
      </c>
      <c r="B2532">
        <v>-2.5792006311443575E-3</v>
      </c>
    </row>
    <row r="2533" spans="1:2" x14ac:dyDescent="0.3">
      <c r="A2533" s="3">
        <v>20190603</v>
      </c>
      <c r="B2533">
        <v>-2.0237069995236532E-3</v>
      </c>
    </row>
    <row r="2534" spans="1:2" x14ac:dyDescent="0.3">
      <c r="A2534" s="3">
        <v>20190604</v>
      </c>
      <c r="B2534">
        <v>-9.8681021146365868E-3</v>
      </c>
    </row>
    <row r="2535" spans="1:2" x14ac:dyDescent="0.3">
      <c r="A2535" s="3">
        <v>20190605</v>
      </c>
      <c r="B2535">
        <v>-5.7622141801329468E-4</v>
      </c>
    </row>
    <row r="2536" spans="1:2" x14ac:dyDescent="0.3">
      <c r="A2536" s="3">
        <v>20190606</v>
      </c>
      <c r="B2536">
        <v>-1.1647302435229788E-2</v>
      </c>
    </row>
    <row r="2537" spans="1:2" x14ac:dyDescent="0.3">
      <c r="A2537" s="3">
        <v>20190610</v>
      </c>
      <c r="B2537">
        <v>1.2258395952801242E-2</v>
      </c>
    </row>
    <row r="2538" spans="1:2" x14ac:dyDescent="0.3">
      <c r="A2538" s="3">
        <v>20190611</v>
      </c>
      <c r="B2538">
        <v>3.2360703906900462E-2</v>
      </c>
    </row>
    <row r="2539" spans="1:2" x14ac:dyDescent="0.3">
      <c r="A2539" s="3">
        <v>20190612</v>
      </c>
      <c r="B2539">
        <v>-7.4949745772243679E-3</v>
      </c>
    </row>
    <row r="2540" spans="1:2" x14ac:dyDescent="0.3">
      <c r="A2540" s="3">
        <v>20190613</v>
      </c>
      <c r="B2540">
        <v>-3.7340001834055799E-4</v>
      </c>
    </row>
    <row r="2541" spans="1:2" x14ac:dyDescent="0.3">
      <c r="A2541" s="3">
        <v>20190614</v>
      </c>
      <c r="B2541">
        <v>-9.879423193453564E-3</v>
      </c>
    </row>
    <row r="2542" spans="1:2" x14ac:dyDescent="0.3">
      <c r="A2542" s="3">
        <v>20190617</v>
      </c>
      <c r="B2542">
        <v>4.2914294919070784E-4</v>
      </c>
    </row>
    <row r="2543" spans="1:2" x14ac:dyDescent="0.3">
      <c r="A2543" s="3">
        <v>20190618</v>
      </c>
      <c r="B2543">
        <v>2.4594764402844299E-3</v>
      </c>
    </row>
    <row r="2544" spans="1:2" x14ac:dyDescent="0.3">
      <c r="A2544" s="3">
        <v>20190619</v>
      </c>
      <c r="B2544">
        <v>1.4497869172946017E-2</v>
      </c>
    </row>
    <row r="2545" spans="1:2" x14ac:dyDescent="0.3">
      <c r="A2545" s="3">
        <v>20190620</v>
      </c>
      <c r="B2545">
        <v>2.7928301802971255E-2</v>
      </c>
    </row>
    <row r="2546" spans="1:2" x14ac:dyDescent="0.3">
      <c r="A2546" s="3">
        <v>20190621</v>
      </c>
      <c r="B2546">
        <v>4.3755737340633099E-3</v>
      </c>
    </row>
    <row r="2547" spans="1:2" x14ac:dyDescent="0.3">
      <c r="A2547" s="3">
        <v>20190624</v>
      </c>
      <c r="B2547">
        <v>1.6961539107034017E-3</v>
      </c>
    </row>
    <row r="2548" spans="1:2" x14ac:dyDescent="0.3">
      <c r="A2548" s="3">
        <v>20190625</v>
      </c>
      <c r="B2548">
        <v>-1.0151604082836864E-2</v>
      </c>
    </row>
    <row r="2549" spans="1:2" x14ac:dyDescent="0.3">
      <c r="A2549" s="3">
        <v>20190626</v>
      </c>
      <c r="B2549">
        <v>-1.6226390247282493E-3</v>
      </c>
    </row>
    <row r="2550" spans="1:2" x14ac:dyDescent="0.3">
      <c r="A2550" s="3">
        <v>20190627</v>
      </c>
      <c r="B2550">
        <v>1.0716343160617954E-2</v>
      </c>
    </row>
    <row r="2551" spans="1:2" x14ac:dyDescent="0.3">
      <c r="A2551" s="3">
        <v>20190628</v>
      </c>
      <c r="B2551">
        <v>-3.73702518950822E-3</v>
      </c>
    </row>
    <row r="2552" spans="1:2" x14ac:dyDescent="0.3">
      <c r="A2552" s="3">
        <v>20190701</v>
      </c>
      <c r="B2552">
        <v>2.9193309524346421E-2</v>
      </c>
    </row>
    <row r="2553" spans="1:2" x14ac:dyDescent="0.3">
      <c r="A2553" s="3">
        <v>20190702</v>
      </c>
      <c r="B2553">
        <v>-4.613463165979466E-4</v>
      </c>
    </row>
    <row r="2554" spans="1:2" x14ac:dyDescent="0.3">
      <c r="A2554" s="3">
        <v>20190703</v>
      </c>
      <c r="B2554">
        <v>-9.9963441315724863E-3</v>
      </c>
    </row>
    <row r="2555" spans="1:2" x14ac:dyDescent="0.3">
      <c r="A2555" s="3">
        <v>20190704</v>
      </c>
      <c r="B2555">
        <v>-4.6186054230419639E-3</v>
      </c>
    </row>
    <row r="2556" spans="1:2" x14ac:dyDescent="0.3">
      <c r="A2556" s="3">
        <v>20190705</v>
      </c>
      <c r="B2556">
        <v>5.4914357679970091E-3</v>
      </c>
    </row>
    <row r="2557" spans="1:2" x14ac:dyDescent="0.3">
      <c r="A2557" s="3">
        <v>20190708</v>
      </c>
      <c r="B2557">
        <v>-2.5515107222631631E-2</v>
      </c>
    </row>
    <row r="2558" spans="1:2" x14ac:dyDescent="0.3">
      <c r="A2558" s="3">
        <v>20190709</v>
      </c>
      <c r="B2558">
        <v>-8.7849964516940545E-4</v>
      </c>
    </row>
    <row r="2559" spans="1:2" x14ac:dyDescent="0.3">
      <c r="A2559" s="3">
        <v>20190710</v>
      </c>
      <c r="B2559">
        <v>-2.7495216542160932E-3</v>
      </c>
    </row>
    <row r="2560" spans="1:2" x14ac:dyDescent="0.3">
      <c r="A2560" s="3">
        <v>20190711</v>
      </c>
      <c r="B2560">
        <v>4.658382662954965E-4</v>
      </c>
    </row>
    <row r="2561" spans="1:2" x14ac:dyDescent="0.3">
      <c r="A2561" s="3">
        <v>20190712</v>
      </c>
      <c r="B2561">
        <v>6.990902799981393E-3</v>
      </c>
    </row>
    <row r="2562" spans="1:2" x14ac:dyDescent="0.3">
      <c r="A2562" s="3">
        <v>20190715</v>
      </c>
      <c r="B2562">
        <v>6.2067718429301309E-3</v>
      </c>
    </row>
    <row r="2563" spans="1:2" x14ac:dyDescent="0.3">
      <c r="A2563" s="3">
        <v>20190716</v>
      </c>
      <c r="B2563">
        <v>-3.0397707991243477E-3</v>
      </c>
    </row>
    <row r="2564" spans="1:2" x14ac:dyDescent="0.3">
      <c r="A2564" s="3">
        <v>20190717</v>
      </c>
      <c r="B2564">
        <v>-4.0490683613175532E-4</v>
      </c>
    </row>
    <row r="2565" spans="1:2" x14ac:dyDescent="0.3">
      <c r="A2565" s="3">
        <v>20190718</v>
      </c>
      <c r="B2565">
        <v>-1.0961358498146218E-2</v>
      </c>
    </row>
    <row r="2566" spans="1:2" x14ac:dyDescent="0.3">
      <c r="A2566" s="3">
        <v>20190719</v>
      </c>
      <c r="B2566">
        <v>1.0027623393407358E-2</v>
      </c>
    </row>
    <row r="2567" spans="1:2" x14ac:dyDescent="0.3">
      <c r="A2567" s="3">
        <v>20190722</v>
      </c>
      <c r="B2567">
        <v>-1.0084683060068772E-2</v>
      </c>
    </row>
    <row r="2568" spans="1:2" x14ac:dyDescent="0.3">
      <c r="A2568" s="3">
        <v>20190723</v>
      </c>
      <c r="B2568">
        <v>4.3856709668641976E-3</v>
      </c>
    </row>
    <row r="2569" spans="1:2" x14ac:dyDescent="0.3">
      <c r="A2569" s="3">
        <v>20190724</v>
      </c>
      <c r="B2569">
        <v>8.5088360186932419E-3</v>
      </c>
    </row>
    <row r="2570" spans="1:2" x14ac:dyDescent="0.3">
      <c r="A2570" s="3">
        <v>20190725</v>
      </c>
      <c r="B2570">
        <v>7.2390053226616168E-3</v>
      </c>
    </row>
    <row r="2571" spans="1:2" x14ac:dyDescent="0.3">
      <c r="A2571" s="3">
        <v>20190726</v>
      </c>
      <c r="B2571">
        <v>1.9426541326628985E-3</v>
      </c>
    </row>
    <row r="2572" spans="1:2" x14ac:dyDescent="0.3">
      <c r="A2572" s="3">
        <v>20190729</v>
      </c>
      <c r="B2572">
        <v>-8.5945883589853692E-4</v>
      </c>
    </row>
    <row r="2573" spans="1:2" x14ac:dyDescent="0.3">
      <c r="A2573" s="3">
        <v>20190730</v>
      </c>
      <c r="B2573">
        <v>4.4901936575296982E-3</v>
      </c>
    </row>
    <row r="2574" spans="1:2" x14ac:dyDescent="0.3">
      <c r="A2574" s="3">
        <v>20190731</v>
      </c>
      <c r="B2574">
        <v>-7.6373308964695456E-3</v>
      </c>
    </row>
    <row r="2575" spans="1:2" x14ac:dyDescent="0.3">
      <c r="A2575" s="3">
        <v>20190801</v>
      </c>
      <c r="B2575">
        <v>-7.91850912965162E-3</v>
      </c>
    </row>
    <row r="2576" spans="1:2" x14ac:dyDescent="0.3">
      <c r="A2576" s="3">
        <v>20190802</v>
      </c>
      <c r="B2576">
        <v>-1.4002467039946296E-2</v>
      </c>
    </row>
    <row r="2577" spans="1:2" x14ac:dyDescent="0.3">
      <c r="A2577" s="3">
        <v>20190805</v>
      </c>
      <c r="B2577">
        <v>-1.7405044833528508E-2</v>
      </c>
    </row>
    <row r="2578" spans="1:2" x14ac:dyDescent="0.3">
      <c r="A2578" s="3">
        <v>20190806</v>
      </c>
      <c r="B2578">
        <v>-1.2753329157051643E-2</v>
      </c>
    </row>
    <row r="2579" spans="1:2" x14ac:dyDescent="0.3">
      <c r="A2579" s="3">
        <v>20190807</v>
      </c>
      <c r="B2579">
        <v>-4.3409712736053327E-3</v>
      </c>
    </row>
    <row r="2580" spans="1:2" x14ac:dyDescent="0.3">
      <c r="A2580" s="3">
        <v>20190808</v>
      </c>
      <c r="B2580">
        <v>1.1837600170296619E-2</v>
      </c>
    </row>
    <row r="2581" spans="1:2" x14ac:dyDescent="0.3">
      <c r="A2581" s="3">
        <v>20190809</v>
      </c>
      <c r="B2581">
        <v>-1.0177489707787736E-2</v>
      </c>
    </row>
    <row r="2582" spans="1:2" x14ac:dyDescent="0.3">
      <c r="A2582" s="3">
        <v>20190812</v>
      </c>
      <c r="B2582">
        <v>1.8225574092722345E-2</v>
      </c>
    </row>
    <row r="2583" spans="1:2" x14ac:dyDescent="0.3">
      <c r="A2583" s="3">
        <v>20190813</v>
      </c>
      <c r="B2583">
        <v>-8.2437687686940028E-3</v>
      </c>
    </row>
    <row r="2584" spans="1:2" x14ac:dyDescent="0.3">
      <c r="A2584" s="3">
        <v>20190814</v>
      </c>
      <c r="B2584">
        <v>4.7601624609268246E-3</v>
      </c>
    </row>
    <row r="2585" spans="1:2" x14ac:dyDescent="0.3">
      <c r="A2585" s="3">
        <v>20190815</v>
      </c>
      <c r="B2585">
        <v>4.0277527309881466E-3</v>
      </c>
    </row>
    <row r="2586" spans="1:2" x14ac:dyDescent="0.3">
      <c r="A2586" s="3">
        <v>20190816</v>
      </c>
      <c r="B2586">
        <v>4.306535058216719E-3</v>
      </c>
    </row>
    <row r="2587" spans="1:2" x14ac:dyDescent="0.3">
      <c r="A2587" s="3">
        <v>20190819</v>
      </c>
      <c r="B2587">
        <v>2.4219306579051646E-2</v>
      </c>
    </row>
    <row r="2588" spans="1:2" x14ac:dyDescent="0.3">
      <c r="A2588" s="3">
        <v>20190820</v>
      </c>
      <c r="B2588">
        <v>-7.7979839273097226E-4</v>
      </c>
    </row>
    <row r="2589" spans="1:2" x14ac:dyDescent="0.3">
      <c r="A2589" s="3">
        <v>20190821</v>
      </c>
      <c r="B2589">
        <v>-7.0918765812177475E-4</v>
      </c>
    </row>
    <row r="2590" spans="1:2" x14ac:dyDescent="0.3">
      <c r="A2590" s="3">
        <v>20190822</v>
      </c>
      <c r="B2590">
        <v>2.7372583213742504E-3</v>
      </c>
    </row>
    <row r="2591" spans="1:2" x14ac:dyDescent="0.3">
      <c r="A2591" s="3">
        <v>20190823</v>
      </c>
      <c r="B2591">
        <v>5.5273263946864718E-3</v>
      </c>
    </row>
    <row r="2592" spans="1:2" x14ac:dyDescent="0.3">
      <c r="A2592" s="3">
        <v>20190826</v>
      </c>
      <c r="B2592">
        <v>-1.2517638367587524E-2</v>
      </c>
    </row>
    <row r="2593" spans="1:2" x14ac:dyDescent="0.3">
      <c r="A2593" s="3">
        <v>20190827</v>
      </c>
      <c r="B2593">
        <v>1.4324676877198416E-2</v>
      </c>
    </row>
    <row r="2594" spans="1:2" x14ac:dyDescent="0.3">
      <c r="A2594" s="3">
        <v>20190828</v>
      </c>
      <c r="B2594">
        <v>-3.2502043594021045E-3</v>
      </c>
    </row>
    <row r="2595" spans="1:2" x14ac:dyDescent="0.3">
      <c r="A2595" s="3">
        <v>20190829</v>
      </c>
      <c r="B2595">
        <v>-2.2056023623364764E-3</v>
      </c>
    </row>
    <row r="2596" spans="1:2" x14ac:dyDescent="0.3">
      <c r="A2596" s="3">
        <v>20190830</v>
      </c>
      <c r="B2596">
        <v>-3.9175695145525822E-4</v>
      </c>
    </row>
    <row r="2597" spans="1:2" x14ac:dyDescent="0.3">
      <c r="A2597" s="3">
        <v>20190902</v>
      </c>
      <c r="B2597">
        <v>1.5662387420974151E-2</v>
      </c>
    </row>
    <row r="2598" spans="1:2" x14ac:dyDescent="0.3">
      <c r="A2598" s="3">
        <v>20190903</v>
      </c>
      <c r="B2598">
        <v>2.7444943257476954E-3</v>
      </c>
    </row>
    <row r="2599" spans="1:2" x14ac:dyDescent="0.3">
      <c r="A2599" s="3">
        <v>20190904</v>
      </c>
      <c r="B2599">
        <v>9.2202201907204406E-3</v>
      </c>
    </row>
    <row r="2600" spans="1:2" x14ac:dyDescent="0.3">
      <c r="A2600" s="3">
        <v>20190905</v>
      </c>
      <c r="B2600">
        <v>9.8200468776914948E-3</v>
      </c>
    </row>
    <row r="2601" spans="1:2" x14ac:dyDescent="0.3">
      <c r="A2601" s="3">
        <v>20190906</v>
      </c>
      <c r="B2601">
        <v>5.253662886636595E-3</v>
      </c>
    </row>
    <row r="2602" spans="1:2" x14ac:dyDescent="0.3">
      <c r="A2602" s="3">
        <v>20190909</v>
      </c>
      <c r="B2602">
        <v>9.7277154855593823E-3</v>
      </c>
    </row>
    <row r="2603" spans="1:2" x14ac:dyDescent="0.3">
      <c r="A2603" s="3">
        <v>20190910</v>
      </c>
      <c r="B2603">
        <v>-3.4453492755529692E-3</v>
      </c>
    </row>
    <row r="2604" spans="1:2" x14ac:dyDescent="0.3">
      <c r="A2604" s="3">
        <v>20190911</v>
      </c>
      <c r="B2604">
        <v>-6.8680121170995954E-3</v>
      </c>
    </row>
    <row r="2605" spans="1:2" x14ac:dyDescent="0.3">
      <c r="A2605" s="3">
        <v>20190912</v>
      </c>
      <c r="B2605">
        <v>9.3400008560299615E-3</v>
      </c>
    </row>
    <row r="2606" spans="1:2" x14ac:dyDescent="0.3">
      <c r="A2606" s="3">
        <v>20190916</v>
      </c>
      <c r="B2606">
        <v>-2.4569555713874155E-3</v>
      </c>
    </row>
    <row r="2607" spans="1:2" x14ac:dyDescent="0.3">
      <c r="A2607" s="3">
        <v>20190917</v>
      </c>
      <c r="B2607">
        <v>-1.7698643446570718E-2</v>
      </c>
    </row>
    <row r="2608" spans="1:2" x14ac:dyDescent="0.3">
      <c r="A2608" s="3">
        <v>20190918</v>
      </c>
      <c r="B2608">
        <v>3.7163192425502659E-3</v>
      </c>
    </row>
    <row r="2609" spans="1:2" x14ac:dyDescent="0.3">
      <c r="A2609" s="3">
        <v>20190919</v>
      </c>
      <c r="B2609">
        <v>5.1313161422230557E-3</v>
      </c>
    </row>
    <row r="2610" spans="1:2" x14ac:dyDescent="0.3">
      <c r="A2610" s="3">
        <v>20190920</v>
      </c>
      <c r="B2610">
        <v>2.7750851107770018E-3</v>
      </c>
    </row>
    <row r="2611" spans="1:2" x14ac:dyDescent="0.3">
      <c r="A2611" s="3">
        <v>20190923</v>
      </c>
      <c r="B2611">
        <v>-1.0213681627552883E-2</v>
      </c>
    </row>
    <row r="2612" spans="1:2" x14ac:dyDescent="0.3">
      <c r="A2612" s="3">
        <v>20190924</v>
      </c>
      <c r="B2612">
        <v>2.5056608986505323E-3</v>
      </c>
    </row>
    <row r="2613" spans="1:2" x14ac:dyDescent="0.3">
      <c r="A2613" s="3">
        <v>20190925</v>
      </c>
      <c r="B2613">
        <v>-1.0190365289572572E-2</v>
      </c>
    </row>
    <row r="2614" spans="1:2" x14ac:dyDescent="0.3">
      <c r="A2614" s="3">
        <v>20190926</v>
      </c>
      <c r="B2614">
        <v>-1.1322327857407867E-2</v>
      </c>
    </row>
    <row r="2615" spans="1:2" x14ac:dyDescent="0.3">
      <c r="A2615" s="3">
        <v>20190927</v>
      </c>
      <c r="B2615">
        <v>3.9672883258461151E-3</v>
      </c>
    </row>
    <row r="2616" spans="1:2" x14ac:dyDescent="0.3">
      <c r="A2616" s="3">
        <v>20190930</v>
      </c>
      <c r="B2616">
        <v>-1.061186111480663E-2</v>
      </c>
    </row>
    <row r="2617" spans="1:2" x14ac:dyDescent="0.3">
      <c r="A2617" s="3">
        <v>20191008</v>
      </c>
      <c r="B2617">
        <v>4.6814491036745393E-3</v>
      </c>
    </row>
    <row r="2618" spans="1:2" x14ac:dyDescent="0.3">
      <c r="A2618" s="3">
        <v>20191009</v>
      </c>
      <c r="B2618">
        <v>3.0625459695069767E-3</v>
      </c>
    </row>
    <row r="2619" spans="1:2" x14ac:dyDescent="0.3">
      <c r="A2619" s="3">
        <v>20191010</v>
      </c>
      <c r="B2619">
        <v>9.2524785654856841E-3</v>
      </c>
    </row>
    <row r="2620" spans="1:2" x14ac:dyDescent="0.3">
      <c r="A2620" s="3">
        <v>20191011</v>
      </c>
      <c r="B2620">
        <v>7.8061361099378487E-3</v>
      </c>
    </row>
    <row r="2621" spans="1:2" x14ac:dyDescent="0.3">
      <c r="A2621" s="3">
        <v>20191014</v>
      </c>
      <c r="B2621">
        <v>1.1633885720286334E-2</v>
      </c>
    </row>
    <row r="2622" spans="1:2" x14ac:dyDescent="0.3">
      <c r="A2622" s="3">
        <v>20191015</v>
      </c>
      <c r="B2622">
        <v>-6.5069355803687532E-3</v>
      </c>
    </row>
    <row r="2623" spans="1:2" x14ac:dyDescent="0.3">
      <c r="A2623" s="3">
        <v>20191016</v>
      </c>
      <c r="B2623">
        <v>-3.686837223594351E-3</v>
      </c>
    </row>
    <row r="2624" spans="1:2" x14ac:dyDescent="0.3">
      <c r="A2624" s="3">
        <v>20191017</v>
      </c>
      <c r="B2624">
        <v>1.006836758304899E-4</v>
      </c>
    </row>
    <row r="2625" spans="1:2" x14ac:dyDescent="0.3">
      <c r="A2625" s="3">
        <v>20191018</v>
      </c>
      <c r="B2625">
        <v>-1.4063916390635115E-2</v>
      </c>
    </row>
    <row r="2626" spans="1:2" x14ac:dyDescent="0.3">
      <c r="A2626" s="3">
        <v>20191021</v>
      </c>
      <c r="B2626">
        <v>1.772636877297811E-3</v>
      </c>
    </row>
    <row r="2627" spans="1:2" x14ac:dyDescent="0.3">
      <c r="A2627" s="3">
        <v>20191022</v>
      </c>
      <c r="B2627">
        <v>5.535944140194495E-3</v>
      </c>
    </row>
    <row r="2628" spans="1:2" x14ac:dyDescent="0.3">
      <c r="A2628" s="3">
        <v>20191023</v>
      </c>
      <c r="B2628">
        <v>-6.6647777868200364E-3</v>
      </c>
    </row>
    <row r="2629" spans="1:2" x14ac:dyDescent="0.3">
      <c r="A2629" s="3">
        <v>20191024</v>
      </c>
      <c r="B2629">
        <v>-5.0355192897514733E-4</v>
      </c>
    </row>
    <row r="2630" spans="1:2" x14ac:dyDescent="0.3">
      <c r="A2630" s="3">
        <v>20191025</v>
      </c>
      <c r="B2630">
        <v>6.9542781102556635E-3</v>
      </c>
    </row>
    <row r="2631" spans="1:2" x14ac:dyDescent="0.3">
      <c r="A2631" s="3">
        <v>20191028</v>
      </c>
      <c r="B2631">
        <v>1.0063091750999535E-2</v>
      </c>
    </row>
    <row r="2632" spans="1:2" x14ac:dyDescent="0.3">
      <c r="A2632" s="3">
        <v>20191029</v>
      </c>
      <c r="B2632">
        <v>-6.7383798687111578E-3</v>
      </c>
    </row>
    <row r="2633" spans="1:2" x14ac:dyDescent="0.3">
      <c r="A2633" s="3">
        <v>20191030</v>
      </c>
      <c r="B2633">
        <v>-6.5127049147738567E-3</v>
      </c>
    </row>
    <row r="2634" spans="1:2" x14ac:dyDescent="0.3">
      <c r="A2634" s="3">
        <v>20191031</v>
      </c>
      <c r="B2634">
        <v>-2.3100388828063848E-3</v>
      </c>
    </row>
    <row r="2635" spans="1:2" x14ac:dyDescent="0.3">
      <c r="A2635" s="3">
        <v>20191101</v>
      </c>
      <c r="B2635">
        <v>1.5095343451349452E-2</v>
      </c>
    </row>
    <row r="2636" spans="1:2" x14ac:dyDescent="0.3">
      <c r="A2636" s="3">
        <v>20191104</v>
      </c>
      <c r="B2636">
        <v>6.1950795092745722E-3</v>
      </c>
    </row>
    <row r="2637" spans="1:2" x14ac:dyDescent="0.3">
      <c r="A2637" s="3">
        <v>20191105</v>
      </c>
      <c r="B2637">
        <v>6.5064807372590986E-3</v>
      </c>
    </row>
    <row r="2638" spans="1:2" x14ac:dyDescent="0.3">
      <c r="A2638" s="3">
        <v>20191106</v>
      </c>
      <c r="B2638">
        <v>-5.7634284029891873E-3</v>
      </c>
    </row>
    <row r="2639" spans="1:2" x14ac:dyDescent="0.3">
      <c r="A2639" s="3">
        <v>20191107</v>
      </c>
      <c r="B2639">
        <v>2.8613737891812975E-3</v>
      </c>
    </row>
    <row r="2640" spans="1:2" x14ac:dyDescent="0.3">
      <c r="A2640" s="3">
        <v>20191108</v>
      </c>
      <c r="B2640">
        <v>-4.5012979702344089E-3</v>
      </c>
    </row>
    <row r="2641" spans="1:2" x14ac:dyDescent="0.3">
      <c r="A2641" s="3">
        <v>20191111</v>
      </c>
      <c r="B2641">
        <v>-1.8742856356960661E-2</v>
      </c>
    </row>
    <row r="2642" spans="1:2" x14ac:dyDescent="0.3">
      <c r="A2642" s="3">
        <v>20191112</v>
      </c>
      <c r="B2642">
        <v>4.0884268720021077E-4</v>
      </c>
    </row>
    <row r="2643" spans="1:2" x14ac:dyDescent="0.3">
      <c r="A2643" s="3">
        <v>20191113</v>
      </c>
      <c r="B2643">
        <v>-1.0170747063684711E-3</v>
      </c>
    </row>
    <row r="2644" spans="1:2" x14ac:dyDescent="0.3">
      <c r="A2644" s="3">
        <v>20191114</v>
      </c>
      <c r="B2644">
        <v>2.8797540903800684E-3</v>
      </c>
    </row>
    <row r="2645" spans="1:2" x14ac:dyDescent="0.3">
      <c r="A2645" s="3">
        <v>20191115</v>
      </c>
      <c r="B2645">
        <v>-7.7163656944196583E-3</v>
      </c>
    </row>
    <row r="2646" spans="1:2" x14ac:dyDescent="0.3">
      <c r="A2646" s="3">
        <v>20191118</v>
      </c>
      <c r="B2646">
        <v>7.2600998042531813E-3</v>
      </c>
    </row>
    <row r="2647" spans="1:2" x14ac:dyDescent="0.3">
      <c r="A2647" s="3">
        <v>20191119</v>
      </c>
      <c r="B2647">
        <v>1.16447291459994E-2</v>
      </c>
    </row>
    <row r="2648" spans="1:2" x14ac:dyDescent="0.3">
      <c r="A2648" s="3">
        <v>20191120</v>
      </c>
      <c r="B2648">
        <v>-8.9730879620424156E-3</v>
      </c>
    </row>
    <row r="2649" spans="1:2" x14ac:dyDescent="0.3">
      <c r="A2649" s="3">
        <v>20191121</v>
      </c>
      <c r="B2649">
        <v>-3.6189618177643063E-3</v>
      </c>
    </row>
    <row r="2650" spans="1:2" x14ac:dyDescent="0.3">
      <c r="A2650" s="3">
        <v>20191122</v>
      </c>
      <c r="B2650">
        <v>-9.7724996498946524E-3</v>
      </c>
    </row>
    <row r="2651" spans="1:2" x14ac:dyDescent="0.3">
      <c r="A2651" s="3">
        <v>20191125</v>
      </c>
      <c r="B2651">
        <v>5.5018773227152352E-3</v>
      </c>
    </row>
    <row r="2652" spans="1:2" x14ac:dyDescent="0.3">
      <c r="A2652" s="3">
        <v>20191126</v>
      </c>
      <c r="B2652">
        <v>1.753299258229627E-3</v>
      </c>
    </row>
    <row r="2653" spans="1:2" x14ac:dyDescent="0.3">
      <c r="A2653" s="3">
        <v>20191127</v>
      </c>
      <c r="B2653">
        <v>-2.1325308131442517E-3</v>
      </c>
    </row>
    <row r="2654" spans="1:2" x14ac:dyDescent="0.3">
      <c r="A2654" s="3">
        <v>20191128</v>
      </c>
      <c r="B2654">
        <v>-3.3483229469638992E-3</v>
      </c>
    </row>
    <row r="2655" spans="1:2" x14ac:dyDescent="0.3">
      <c r="A2655" s="3">
        <v>20191129</v>
      </c>
      <c r="B2655">
        <v>-6.423661666422182E-3</v>
      </c>
    </row>
    <row r="2656" spans="1:2" x14ac:dyDescent="0.3">
      <c r="A2656" s="3">
        <v>20191202</v>
      </c>
      <c r="B2656">
        <v>1.9789770290886861E-3</v>
      </c>
    </row>
    <row r="2657" spans="1:2" x14ac:dyDescent="0.3">
      <c r="A2657" s="3">
        <v>20191203</v>
      </c>
      <c r="B2657">
        <v>4.003999976175867E-3</v>
      </c>
    </row>
    <row r="2658" spans="1:2" x14ac:dyDescent="0.3">
      <c r="A2658" s="3">
        <v>20191204</v>
      </c>
      <c r="B2658">
        <v>-5.2654337931555702E-4</v>
      </c>
    </row>
    <row r="2659" spans="1:2" x14ac:dyDescent="0.3">
      <c r="A2659" s="3">
        <v>20191205</v>
      </c>
      <c r="B2659">
        <v>8.1089585813939481E-3</v>
      </c>
    </row>
    <row r="2660" spans="1:2" x14ac:dyDescent="0.3">
      <c r="A2660" s="3">
        <v>20191206</v>
      </c>
      <c r="B2660">
        <v>6.5657743843118158E-3</v>
      </c>
    </row>
    <row r="2661" spans="1:2" x14ac:dyDescent="0.3">
      <c r="A2661" s="3">
        <v>20191209</v>
      </c>
      <c r="B2661">
        <v>-6.8696362878145525E-4</v>
      </c>
    </row>
    <row r="2662" spans="1:2" x14ac:dyDescent="0.3">
      <c r="A2662" s="3">
        <v>20191210</v>
      </c>
      <c r="B2662">
        <v>2.1188043682128033E-3</v>
      </c>
    </row>
    <row r="2663" spans="1:2" x14ac:dyDescent="0.3">
      <c r="A2663" s="3">
        <v>20191211</v>
      </c>
      <c r="B2663">
        <v>-5.5214981233843636E-4</v>
      </c>
    </row>
    <row r="2664" spans="1:2" x14ac:dyDescent="0.3">
      <c r="A2664" s="3">
        <v>20191212</v>
      </c>
      <c r="B2664">
        <v>-3.0123985996632378E-3</v>
      </c>
    </row>
    <row r="2665" spans="1:2" x14ac:dyDescent="0.3">
      <c r="A2665" s="3">
        <v>20191213</v>
      </c>
      <c r="B2665">
        <v>1.8114672417872856E-2</v>
      </c>
    </row>
    <row r="2666" spans="1:2" x14ac:dyDescent="0.3">
      <c r="A2666" s="3">
        <v>20191216</v>
      </c>
      <c r="B2666">
        <v>8.0241381344154632E-3</v>
      </c>
    </row>
    <row r="2667" spans="1:2" x14ac:dyDescent="0.3">
      <c r="A2667" s="3">
        <v>20191217</v>
      </c>
      <c r="B2667">
        <v>1.3597624442531592E-2</v>
      </c>
    </row>
    <row r="2668" spans="1:2" x14ac:dyDescent="0.3">
      <c r="A2668" s="3">
        <v>20191218</v>
      </c>
      <c r="B2668">
        <v>-1.7285210477124867E-3</v>
      </c>
    </row>
    <row r="2669" spans="1:2" x14ac:dyDescent="0.3">
      <c r="A2669" s="3">
        <v>20191219</v>
      </c>
      <c r="B2669">
        <v>-7.5847778176061601E-4</v>
      </c>
    </row>
    <row r="2670" spans="1:2" x14ac:dyDescent="0.3">
      <c r="A2670" s="3">
        <v>20191220</v>
      </c>
      <c r="B2670">
        <v>-4.4790882893759685E-3</v>
      </c>
    </row>
    <row r="2671" spans="1:2" x14ac:dyDescent="0.3">
      <c r="A2671" s="3">
        <v>20191223</v>
      </c>
      <c r="B2671">
        <v>-1.4118784367289416E-2</v>
      </c>
    </row>
    <row r="2672" spans="1:2" x14ac:dyDescent="0.3">
      <c r="A2672" s="3">
        <v>20191224</v>
      </c>
      <c r="B2672">
        <v>8.6031519101753846E-3</v>
      </c>
    </row>
    <row r="2673" spans="1:2" x14ac:dyDescent="0.3">
      <c r="A2673" s="3">
        <v>20191225</v>
      </c>
      <c r="B2673">
        <v>5.7182968953266473E-4</v>
      </c>
    </row>
    <row r="2674" spans="1:2" x14ac:dyDescent="0.3">
      <c r="A2674" s="3">
        <v>20191226</v>
      </c>
      <c r="B2674">
        <v>8.3587519007178139E-3</v>
      </c>
    </row>
    <row r="2675" spans="1:2" x14ac:dyDescent="0.3">
      <c r="A2675" s="3">
        <v>20191227</v>
      </c>
      <c r="B2675">
        <v>-2.5763131470494197E-3</v>
      </c>
    </row>
    <row r="2676" spans="1:2" x14ac:dyDescent="0.3">
      <c r="A2676" s="3">
        <v>20191230</v>
      </c>
      <c r="B2676">
        <v>1.4177247925998846E-2</v>
      </c>
    </row>
    <row r="2677" spans="1:2" x14ac:dyDescent="0.3">
      <c r="A2677" s="3">
        <v>20191231</v>
      </c>
      <c r="B2677">
        <v>3.9575520804600887E-3</v>
      </c>
    </row>
    <row r="2678" spans="1:2" x14ac:dyDescent="0.3">
      <c r="A2678" s="3">
        <v>20200102</v>
      </c>
      <c r="B2678">
        <v>1.4798654206532168E-2</v>
      </c>
    </row>
    <row r="2679" spans="1:2" x14ac:dyDescent="0.3">
      <c r="A2679" s="3">
        <v>20200103</v>
      </c>
      <c r="B2679">
        <v>-6.912554895707097E-4</v>
      </c>
    </row>
    <row r="2680" spans="1:2" x14ac:dyDescent="0.3">
      <c r="A2680" s="3">
        <v>20200106</v>
      </c>
      <c r="B2680">
        <v>-4.6814167939564601E-4</v>
      </c>
    </row>
    <row r="2681" spans="1:2" x14ac:dyDescent="0.3">
      <c r="A2681" s="3">
        <v>20200107</v>
      </c>
      <c r="B2681">
        <v>8.5707460695545711E-3</v>
      </c>
    </row>
    <row r="2682" spans="1:2" x14ac:dyDescent="0.3">
      <c r="A2682" s="3">
        <v>20200108</v>
      </c>
      <c r="B2682">
        <v>-1.2076580441332484E-2</v>
      </c>
    </row>
    <row r="2683" spans="1:2" x14ac:dyDescent="0.3">
      <c r="A2683" s="3">
        <v>20200109</v>
      </c>
      <c r="B2683">
        <v>1.2885094640967886E-2</v>
      </c>
    </row>
    <row r="2684" spans="1:2" x14ac:dyDescent="0.3">
      <c r="A2684" s="3">
        <v>20200110</v>
      </c>
      <c r="B2684">
        <v>-9.7873867220428317E-4</v>
      </c>
    </row>
    <row r="2685" spans="1:2" x14ac:dyDescent="0.3">
      <c r="A2685" s="3">
        <v>20200113</v>
      </c>
      <c r="B2685">
        <v>1.0933710334866766E-2</v>
      </c>
    </row>
    <row r="2686" spans="1:2" x14ac:dyDescent="0.3">
      <c r="A2686" s="3">
        <v>20200114</v>
      </c>
      <c r="B2686">
        <v>-3.2953459015222812E-3</v>
      </c>
    </row>
    <row r="2687" spans="1:2" x14ac:dyDescent="0.3">
      <c r="A2687" s="3">
        <v>20200115</v>
      </c>
      <c r="B2687">
        <v>-4.7235297665168315E-3</v>
      </c>
    </row>
    <row r="2688" spans="1:2" x14ac:dyDescent="0.3">
      <c r="A2688" s="3">
        <v>20200116</v>
      </c>
      <c r="B2688">
        <v>-3.3166435519272493E-3</v>
      </c>
    </row>
    <row r="2689" spans="1:2" x14ac:dyDescent="0.3">
      <c r="A2689" s="3">
        <v>20200117</v>
      </c>
      <c r="B2689">
        <v>2.8078350889406274E-4</v>
      </c>
    </row>
    <row r="2690" spans="1:2" x14ac:dyDescent="0.3">
      <c r="A2690" s="3">
        <v>20200120</v>
      </c>
      <c r="B2690">
        <v>9.0623061416265898E-3</v>
      </c>
    </row>
    <row r="2691" spans="1:2" x14ac:dyDescent="0.3">
      <c r="A2691" s="3">
        <v>20200121</v>
      </c>
      <c r="B2691">
        <v>-1.5691869867114992E-2</v>
      </c>
    </row>
    <row r="2692" spans="1:2" x14ac:dyDescent="0.3">
      <c r="A2692" s="3">
        <v>20200122</v>
      </c>
      <c r="B2692">
        <v>5.5239090806790628E-3</v>
      </c>
    </row>
    <row r="2693" spans="1:2" x14ac:dyDescent="0.3">
      <c r="A2693" s="3">
        <v>20200123</v>
      </c>
      <c r="B2693">
        <v>-3.2091165976061188E-2</v>
      </c>
    </row>
    <row r="2694" spans="1:2" x14ac:dyDescent="0.3">
      <c r="A2694" s="3">
        <v>20200203</v>
      </c>
      <c r="B2694">
        <v>-8.0774117612714053E-2</v>
      </c>
    </row>
    <row r="2695" spans="1:2" x14ac:dyDescent="0.3">
      <c r="A2695" s="3">
        <v>20200204</v>
      </c>
      <c r="B2695">
        <v>2.4190766353389247E-2</v>
      </c>
    </row>
    <row r="2696" spans="1:2" x14ac:dyDescent="0.3">
      <c r="A2696" s="3">
        <v>20200205</v>
      </c>
      <c r="B2696">
        <v>1.4768622043506879E-2</v>
      </c>
    </row>
    <row r="2697" spans="1:2" x14ac:dyDescent="0.3">
      <c r="A2697" s="3">
        <v>20200206</v>
      </c>
      <c r="B2697">
        <v>2.164980983320498E-2</v>
      </c>
    </row>
    <row r="2698" spans="1:2" x14ac:dyDescent="0.3">
      <c r="A2698" s="3">
        <v>20200207</v>
      </c>
      <c r="B2698">
        <v>2.0844248683197426E-3</v>
      </c>
    </row>
    <row r="2699" spans="1:2" x14ac:dyDescent="0.3">
      <c r="A2699" s="3">
        <v>20200210</v>
      </c>
      <c r="B2699">
        <v>5.9758648198538176E-3</v>
      </c>
    </row>
    <row r="2700" spans="1:2" x14ac:dyDescent="0.3">
      <c r="A2700" s="3">
        <v>20200211</v>
      </c>
      <c r="B2700">
        <v>5.7195666091372725E-3</v>
      </c>
    </row>
    <row r="2701" spans="1:2" x14ac:dyDescent="0.3">
      <c r="A2701" s="3">
        <v>20200212</v>
      </c>
      <c r="B2701">
        <v>1.0641770615300384E-2</v>
      </c>
    </row>
    <row r="2702" spans="1:2" x14ac:dyDescent="0.3">
      <c r="A2702" s="3">
        <v>20200213</v>
      </c>
      <c r="B2702">
        <v>-6.7697172086801172E-3</v>
      </c>
    </row>
    <row r="2703" spans="1:2" x14ac:dyDescent="0.3">
      <c r="A2703" s="3">
        <v>20200214</v>
      </c>
      <c r="B2703">
        <v>5.6415695308464457E-3</v>
      </c>
    </row>
    <row r="2704" spans="1:2" x14ac:dyDescent="0.3">
      <c r="A2704" s="3">
        <v>20200217</v>
      </c>
      <c r="B2704">
        <v>2.4857266093600918E-2</v>
      </c>
    </row>
    <row r="2705" spans="1:2" x14ac:dyDescent="0.3">
      <c r="A2705" s="3">
        <v>20200218</v>
      </c>
      <c r="B2705">
        <v>-7.0103197004935699E-4</v>
      </c>
    </row>
    <row r="2706" spans="1:2" x14ac:dyDescent="0.3">
      <c r="A2706" s="3">
        <v>20200219</v>
      </c>
      <c r="B2706">
        <v>-3.7125494224375362E-3</v>
      </c>
    </row>
    <row r="2707" spans="1:2" x14ac:dyDescent="0.3">
      <c r="A2707" s="3">
        <v>20200220</v>
      </c>
      <c r="B2707">
        <v>2.1890536640751249E-2</v>
      </c>
    </row>
    <row r="2708" spans="1:2" x14ac:dyDescent="0.3">
      <c r="A2708" s="3">
        <v>20200221</v>
      </c>
      <c r="B2708">
        <v>4.2668812289815847E-3</v>
      </c>
    </row>
    <row r="2709" spans="1:2" x14ac:dyDescent="0.3">
      <c r="A2709" s="3">
        <v>20200224</v>
      </c>
      <c r="B2709">
        <v>5.591455179050455E-4</v>
      </c>
    </row>
    <row r="2710" spans="1:2" x14ac:dyDescent="0.3">
      <c r="A2710" s="3">
        <v>20200225</v>
      </c>
      <c r="B2710">
        <v>-2.0864566063698683E-4</v>
      </c>
    </row>
    <row r="2711" spans="1:2" x14ac:dyDescent="0.3">
      <c r="A2711" s="3">
        <v>20200226</v>
      </c>
      <c r="B2711">
        <v>-1.5892929083897941E-2</v>
      </c>
    </row>
    <row r="2712" spans="1:2" x14ac:dyDescent="0.3">
      <c r="A2712" s="3">
        <v>20200227</v>
      </c>
      <c r="B2712">
        <v>2.6284273245310913E-3</v>
      </c>
    </row>
    <row r="2713" spans="1:2" x14ac:dyDescent="0.3">
      <c r="A2713" s="3">
        <v>20200228</v>
      </c>
      <c r="B2713">
        <v>-3.9812018134906743E-2</v>
      </c>
    </row>
    <row r="2714" spans="1:2" x14ac:dyDescent="0.3">
      <c r="A2714" s="3">
        <v>20200302</v>
      </c>
      <c r="B2714">
        <v>3.4086620589987821E-2</v>
      </c>
    </row>
    <row r="2715" spans="1:2" x14ac:dyDescent="0.3">
      <c r="A2715" s="3">
        <v>20200303</v>
      </c>
      <c r="B2715">
        <v>6.3764023937793344E-3</v>
      </c>
    </row>
    <row r="2716" spans="1:2" x14ac:dyDescent="0.3">
      <c r="A2716" s="3">
        <v>20200304</v>
      </c>
      <c r="B2716">
        <v>4.6131975563625709E-3</v>
      </c>
    </row>
    <row r="2717" spans="1:2" x14ac:dyDescent="0.3">
      <c r="A2717" s="3">
        <v>20200305</v>
      </c>
      <c r="B2717">
        <v>2.0392787711770152E-2</v>
      </c>
    </row>
    <row r="2718" spans="1:2" x14ac:dyDescent="0.3">
      <c r="A2718" s="3">
        <v>20200306</v>
      </c>
      <c r="B2718">
        <v>-1.37612709987257E-2</v>
      </c>
    </row>
    <row r="2719" spans="1:2" x14ac:dyDescent="0.3">
      <c r="A2719" s="3">
        <v>20200309</v>
      </c>
      <c r="B2719">
        <v>-3.5963650426779736E-2</v>
      </c>
    </row>
    <row r="2720" spans="1:2" x14ac:dyDescent="0.3">
      <c r="A2720" s="3">
        <v>20200310</v>
      </c>
      <c r="B2720">
        <v>2.2822202119125133E-2</v>
      </c>
    </row>
    <row r="2721" spans="1:2" x14ac:dyDescent="0.3">
      <c r="A2721" s="3">
        <v>20200311</v>
      </c>
      <c r="B2721">
        <v>-1.3749280520284138E-2</v>
      </c>
    </row>
    <row r="2722" spans="1:2" x14ac:dyDescent="0.3">
      <c r="A2722" s="3">
        <v>20200312</v>
      </c>
      <c r="B2722">
        <v>-1.8706058465696597E-2</v>
      </c>
    </row>
    <row r="2723" spans="1:2" x14ac:dyDescent="0.3">
      <c r="A2723" s="3">
        <v>20200313</v>
      </c>
      <c r="B2723">
        <v>-1.2206816290157319E-2</v>
      </c>
    </row>
    <row r="2724" spans="1:2" x14ac:dyDescent="0.3">
      <c r="A2724" s="3">
        <v>20200316</v>
      </c>
      <c r="B2724">
        <v>-4.4036656738157494E-2</v>
      </c>
    </row>
    <row r="2725" spans="1:2" x14ac:dyDescent="0.3">
      <c r="A2725" s="3">
        <v>20200317</v>
      </c>
      <c r="B2725">
        <v>-3.0598796285624293E-3</v>
      </c>
    </row>
    <row r="2726" spans="1:2" x14ac:dyDescent="0.3">
      <c r="A2726" s="3">
        <v>20200318</v>
      </c>
      <c r="B2726">
        <v>-1.9277826537580135E-2</v>
      </c>
    </row>
    <row r="2727" spans="1:2" x14ac:dyDescent="0.3">
      <c r="A2727" s="3">
        <v>20200319</v>
      </c>
      <c r="B2727">
        <v>-7.7682801166304169E-3</v>
      </c>
    </row>
    <row r="2728" spans="1:2" x14ac:dyDescent="0.3">
      <c r="A2728" s="3">
        <v>20200320</v>
      </c>
      <c r="B2728">
        <v>1.6331587850439654E-2</v>
      </c>
    </row>
    <row r="2729" spans="1:2" x14ac:dyDescent="0.3">
      <c r="A2729" s="3">
        <v>20200323</v>
      </c>
      <c r="B2729">
        <v>-3.5850144507438272E-2</v>
      </c>
    </row>
    <row r="2730" spans="1:2" x14ac:dyDescent="0.3">
      <c r="A2730" s="3">
        <v>20200324</v>
      </c>
      <c r="B2730">
        <v>2.4960343394448251E-2</v>
      </c>
    </row>
    <row r="2731" spans="1:2" x14ac:dyDescent="0.3">
      <c r="A2731" s="3">
        <v>20200325</v>
      </c>
      <c r="B2731">
        <v>2.6094942354503669E-2</v>
      </c>
    </row>
    <row r="2732" spans="1:2" x14ac:dyDescent="0.3">
      <c r="A2732" s="3">
        <v>20200326</v>
      </c>
      <c r="B2732">
        <v>-7.3997318245203648E-3</v>
      </c>
    </row>
    <row r="2733" spans="1:2" x14ac:dyDescent="0.3">
      <c r="A2733" s="3">
        <v>20200327</v>
      </c>
      <c r="B2733">
        <v>1.0208585729949925E-3</v>
      </c>
    </row>
    <row r="2734" spans="1:2" x14ac:dyDescent="0.3">
      <c r="A2734" s="3">
        <v>20200330</v>
      </c>
      <c r="B2734">
        <v>-1.2624427478726708E-2</v>
      </c>
    </row>
    <row r="2735" spans="1:2" x14ac:dyDescent="0.3">
      <c r="A2735" s="3">
        <v>20200331</v>
      </c>
      <c r="B2735">
        <v>3.1538235602533039E-3</v>
      </c>
    </row>
    <row r="2736" spans="1:2" x14ac:dyDescent="0.3">
      <c r="A2736" s="3">
        <v>20200401</v>
      </c>
      <c r="B2736">
        <v>-3.3549282149689282E-3</v>
      </c>
    </row>
    <row r="2737" spans="1:2" x14ac:dyDescent="0.3">
      <c r="A2737" s="3">
        <v>20200402</v>
      </c>
      <c r="B2737">
        <v>1.850543106293414E-2</v>
      </c>
    </row>
    <row r="2738" spans="1:2" x14ac:dyDescent="0.3">
      <c r="A2738" s="3">
        <v>20200403</v>
      </c>
      <c r="B2738">
        <v>-6.2312774651168161E-3</v>
      </c>
    </row>
    <row r="2739" spans="1:2" x14ac:dyDescent="0.3">
      <c r="A2739" s="3">
        <v>20200407</v>
      </c>
      <c r="B2739">
        <v>2.4961401608543418E-2</v>
      </c>
    </row>
    <row r="2740" spans="1:2" x14ac:dyDescent="0.3">
      <c r="A2740" s="3">
        <v>20200408</v>
      </c>
      <c r="B2740">
        <v>-3.2586546636865E-3</v>
      </c>
    </row>
    <row r="2741" spans="1:2" x14ac:dyDescent="0.3">
      <c r="A2741" s="3">
        <v>20200409</v>
      </c>
      <c r="B2741">
        <v>4.8913973376929617E-3</v>
      </c>
    </row>
    <row r="2742" spans="1:2" x14ac:dyDescent="0.3">
      <c r="A2742" s="3">
        <v>20200410</v>
      </c>
      <c r="B2742">
        <v>-1.0080852433405098E-2</v>
      </c>
    </row>
    <row r="2743" spans="1:2" x14ac:dyDescent="0.3">
      <c r="A2743" s="3">
        <v>20200413</v>
      </c>
      <c r="B2743">
        <v>-5.0585862533632855E-3</v>
      </c>
    </row>
    <row r="2744" spans="1:2" x14ac:dyDescent="0.3">
      <c r="A2744" s="3">
        <v>20200414</v>
      </c>
      <c r="B2744">
        <v>2.0251813758486063E-2</v>
      </c>
    </row>
    <row r="2745" spans="1:2" x14ac:dyDescent="0.3">
      <c r="A2745" s="3">
        <v>20200415</v>
      </c>
      <c r="B2745">
        <v>-6.4902652879231353E-3</v>
      </c>
    </row>
    <row r="2746" spans="1:2" x14ac:dyDescent="0.3">
      <c r="A2746" s="3">
        <v>20200416</v>
      </c>
      <c r="B2746">
        <v>3.291026290143351E-3</v>
      </c>
    </row>
    <row r="2747" spans="1:2" x14ac:dyDescent="0.3">
      <c r="A2747" s="3">
        <v>20200417</v>
      </c>
      <c r="B2747">
        <v>7.3606295023800469E-3</v>
      </c>
    </row>
    <row r="2748" spans="1:2" x14ac:dyDescent="0.3">
      <c r="A2748" s="3">
        <v>20200420</v>
      </c>
      <c r="B2748">
        <v>5.7153164685245835E-3</v>
      </c>
    </row>
    <row r="2749" spans="1:2" x14ac:dyDescent="0.3">
      <c r="A2749" s="3">
        <v>20200421</v>
      </c>
      <c r="B2749">
        <v>-1.0585511730025293E-2</v>
      </c>
    </row>
    <row r="2750" spans="1:2" x14ac:dyDescent="0.3">
      <c r="A2750" s="3">
        <v>20200422</v>
      </c>
      <c r="B2750">
        <v>8.2178954425931976E-3</v>
      </c>
    </row>
    <row r="2751" spans="1:2" x14ac:dyDescent="0.3">
      <c r="A2751" s="3">
        <v>20200423</v>
      </c>
      <c r="B2751">
        <v>-3.2766542532672643E-3</v>
      </c>
    </row>
    <row r="2752" spans="1:2" x14ac:dyDescent="0.3">
      <c r="A2752" s="3">
        <v>20200424</v>
      </c>
      <c r="B2752">
        <v>-1.0313222054936899E-2</v>
      </c>
    </row>
    <row r="2753" spans="1:2" x14ac:dyDescent="0.3">
      <c r="A2753" s="3">
        <v>20200427</v>
      </c>
      <c r="B2753">
        <v>4.7307734742949364E-3</v>
      </c>
    </row>
    <row r="2754" spans="1:2" x14ac:dyDescent="0.3">
      <c r="A2754" s="3">
        <v>20200428</v>
      </c>
      <c r="B2754">
        <v>3.3756791573709326E-3</v>
      </c>
    </row>
    <row r="2755" spans="1:2" x14ac:dyDescent="0.3">
      <c r="A2755" s="3">
        <v>20200429</v>
      </c>
      <c r="B2755">
        <v>3.5176203477329335E-3</v>
      </c>
    </row>
    <row r="2756" spans="1:2" x14ac:dyDescent="0.3">
      <c r="A2756" s="3">
        <v>20200430</v>
      </c>
      <c r="B2756">
        <v>1.4954039532491132E-2</v>
      </c>
    </row>
    <row r="2757" spans="1:2" x14ac:dyDescent="0.3">
      <c r="A2757" s="3">
        <v>20200506</v>
      </c>
      <c r="B2757">
        <v>9.0751735205071328E-3</v>
      </c>
    </row>
    <row r="2758" spans="1:2" x14ac:dyDescent="0.3">
      <c r="A2758" s="3">
        <v>20200507</v>
      </c>
      <c r="B2758">
        <v>-2.3641006590152018E-3</v>
      </c>
    </row>
    <row r="2759" spans="1:2" x14ac:dyDescent="0.3">
      <c r="A2759" s="3">
        <v>20200508</v>
      </c>
      <c r="B2759">
        <v>1.1062562445195254E-2</v>
      </c>
    </row>
    <row r="2760" spans="1:2" x14ac:dyDescent="0.3">
      <c r="A2760" s="3">
        <v>20200511</v>
      </c>
      <c r="B2760">
        <v>-1.1420276535415437E-3</v>
      </c>
    </row>
    <row r="2761" spans="1:2" x14ac:dyDescent="0.3">
      <c r="A2761" s="3">
        <v>20200512</v>
      </c>
      <c r="B2761">
        <v>7.7567211756640077E-4</v>
      </c>
    </row>
    <row r="2762" spans="1:2" x14ac:dyDescent="0.3">
      <c r="A2762" s="3">
        <v>20200513</v>
      </c>
      <c r="B2762">
        <v>2.665276011281316E-3</v>
      </c>
    </row>
    <row r="2763" spans="1:2" x14ac:dyDescent="0.3">
      <c r="A2763" s="3">
        <v>20200514</v>
      </c>
      <c r="B2763">
        <v>-1.0342664606911274E-2</v>
      </c>
    </row>
    <row r="2764" spans="1:2" x14ac:dyDescent="0.3">
      <c r="A2764" s="3">
        <v>20200515</v>
      </c>
      <c r="B2764">
        <v>-1.2203495890504568E-3</v>
      </c>
    </row>
    <row r="2765" spans="1:2" x14ac:dyDescent="0.3">
      <c r="A2765" s="3">
        <v>20200518</v>
      </c>
      <c r="B2765">
        <v>6.4236433957641915E-4</v>
      </c>
    </row>
    <row r="2766" spans="1:2" x14ac:dyDescent="0.3">
      <c r="A2766" s="3">
        <v>20200519</v>
      </c>
      <c r="B2766">
        <v>9.5678023323900168E-3</v>
      </c>
    </row>
    <row r="2767" spans="1:2" x14ac:dyDescent="0.3">
      <c r="A2767" s="3">
        <v>20200520</v>
      </c>
      <c r="B2767">
        <v>-6.4386171029895646E-3</v>
      </c>
    </row>
    <row r="2768" spans="1:2" x14ac:dyDescent="0.3">
      <c r="A2768" s="3">
        <v>20200521</v>
      </c>
      <c r="B2768">
        <v>-6.9326296088232228E-3</v>
      </c>
    </row>
    <row r="2769" spans="1:2" x14ac:dyDescent="0.3">
      <c r="A2769" s="3">
        <v>20200522</v>
      </c>
      <c r="B2769">
        <v>-2.157142838035396E-2</v>
      </c>
    </row>
    <row r="2770" spans="1:2" x14ac:dyDescent="0.3">
      <c r="A2770" s="3">
        <v>20200525</v>
      </c>
      <c r="B2770">
        <v>5.387584967779691E-4</v>
      </c>
    </row>
    <row r="2771" spans="1:2" x14ac:dyDescent="0.3">
      <c r="A2771" s="3">
        <v>20200526</v>
      </c>
      <c r="B2771">
        <v>1.3532463322110595E-2</v>
      </c>
    </row>
    <row r="2772" spans="1:2" x14ac:dyDescent="0.3">
      <c r="A2772" s="3">
        <v>20200527</v>
      </c>
      <c r="B2772">
        <v>-7.5432434394625677E-3</v>
      </c>
    </row>
    <row r="2773" spans="1:2" x14ac:dyDescent="0.3">
      <c r="A2773" s="3">
        <v>20200528</v>
      </c>
      <c r="B2773">
        <v>2.0464986028748923E-3</v>
      </c>
    </row>
    <row r="2774" spans="1:2" x14ac:dyDescent="0.3">
      <c r="A2774" s="3">
        <v>20200529</v>
      </c>
      <c r="B2774">
        <v>4.7874088984907644E-3</v>
      </c>
    </row>
  </sheetData>
  <phoneticPr fontId="2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>
      <pane xSplit="2" ySplit="6" topLeftCell="C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6.5" x14ac:dyDescent="0.3"/>
  <cols>
    <col min="1" max="1" width="5.25" style="6" customWidth="1"/>
    <col min="2" max="2" width="19.875" customWidth="1"/>
    <col min="3" max="7" width="9" style="7"/>
    <col min="8" max="8" width="9" style="9"/>
    <col min="9" max="12" width="9" style="7"/>
    <col min="13" max="13" width="9" style="9"/>
    <col min="14" max="23" width="9" style="7"/>
  </cols>
  <sheetData>
    <row r="1" spans="1:23" x14ac:dyDescent="0.3">
      <c r="A1" s="31" t="s">
        <v>59</v>
      </c>
      <c r="B1" s="31"/>
      <c r="C1" s="4">
        <v>0</v>
      </c>
      <c r="D1" s="4">
        <v>0.01</v>
      </c>
      <c r="E1" s="4">
        <v>0.02</v>
      </c>
      <c r="F1" s="4">
        <v>0.03</v>
      </c>
      <c r="G1" s="4">
        <v>0.04</v>
      </c>
      <c r="H1" s="8">
        <v>0.05</v>
      </c>
      <c r="I1" s="4">
        <v>0.06</v>
      </c>
      <c r="J1" s="4">
        <v>7.0000000000000007E-2</v>
      </c>
      <c r="K1" s="4">
        <v>0.08</v>
      </c>
      <c r="L1" s="4">
        <v>0.09</v>
      </c>
      <c r="M1" s="8">
        <v>0.1</v>
      </c>
      <c r="N1" s="4">
        <v>0.11</v>
      </c>
      <c r="O1" s="4">
        <v>0.12</v>
      </c>
      <c r="P1" s="4">
        <v>0.13</v>
      </c>
      <c r="Q1" s="4">
        <v>0.14000000000000001</v>
      </c>
      <c r="R1" s="4">
        <v>0.15</v>
      </c>
      <c r="S1" s="4">
        <v>0.16</v>
      </c>
      <c r="T1" s="4">
        <v>0.17</v>
      </c>
      <c r="U1" s="4">
        <v>0.18</v>
      </c>
      <c r="V1" s="4">
        <v>0.19</v>
      </c>
      <c r="W1" s="4">
        <v>0.2</v>
      </c>
    </row>
    <row r="2" spans="1:23" x14ac:dyDescent="0.3">
      <c r="A2" s="30" t="s">
        <v>58</v>
      </c>
      <c r="B2" s="4" t="s">
        <v>15</v>
      </c>
      <c r="C2" s="7">
        <v>0.146899627899683</v>
      </c>
      <c r="D2" s="7">
        <v>0.15054546453995599</v>
      </c>
      <c r="E2" s="7">
        <v>0.15414381463616</v>
      </c>
      <c r="F2" s="7">
        <v>0.15769414126095399</v>
      </c>
      <c r="G2" s="7">
        <v>0.16119591259629201</v>
      </c>
      <c r="H2" s="9">
        <v>0.16464860205665099</v>
      </c>
      <c r="I2" s="7">
        <v>0.16805168841149401</v>
      </c>
      <c r="J2" s="7">
        <v>0.171404655906961</v>
      </c>
      <c r="K2" s="7">
        <v>0.174706994386751</v>
      </c>
      <c r="L2" s="7">
        <v>0.177958199412136</v>
      </c>
      <c r="M2" s="9">
        <v>0.18115777238108999</v>
      </c>
      <c r="N2" s="7">
        <v>0.18430522064649199</v>
      </c>
      <c r="O2" s="7">
        <v>0.18740005763335599</v>
      </c>
      <c r="P2" s="7">
        <v>0.190285801064876</v>
      </c>
      <c r="Q2" s="7">
        <v>0.19302497345165501</v>
      </c>
      <c r="R2" s="7">
        <v>0.19590911907000999</v>
      </c>
      <c r="S2" s="7">
        <v>0.197478131880061</v>
      </c>
      <c r="T2" s="7">
        <v>0.19892129703855799</v>
      </c>
      <c r="U2" s="7">
        <v>0.19899093828717301</v>
      </c>
      <c r="V2" s="7">
        <v>0.19902039592534601</v>
      </c>
      <c r="W2" s="7">
        <v>0.199047641866539</v>
      </c>
    </row>
    <row r="3" spans="1:23" x14ac:dyDescent="0.3">
      <c r="A3" s="30"/>
      <c r="B3" s="4" t="s">
        <v>16</v>
      </c>
      <c r="C3" s="7">
        <v>5.3042356278963698E-2</v>
      </c>
      <c r="D3" s="7">
        <v>5.6688192919237303E-2</v>
      </c>
      <c r="E3" s="7">
        <v>6.0286543015440897E-2</v>
      </c>
      <c r="F3" s="7">
        <v>6.3836869640235203E-2</v>
      </c>
      <c r="G3" s="7">
        <v>6.7338640975573003E-2</v>
      </c>
      <c r="H3" s="9">
        <v>7.0791330435932207E-2</v>
      </c>
      <c r="I3" s="7">
        <v>7.4194416790774695E-2</v>
      </c>
      <c r="J3" s="7">
        <v>7.7547384286242194E-2</v>
      </c>
      <c r="K3" s="7">
        <v>8.08497227660325E-2</v>
      </c>
      <c r="L3" s="7">
        <v>8.4100927791417507E-2</v>
      </c>
      <c r="M3" s="9">
        <v>8.7300500760371505E-2</v>
      </c>
      <c r="N3" s="7">
        <v>9.0447949025773494E-2</v>
      </c>
      <c r="O3" s="7">
        <v>9.3542786012636797E-2</v>
      </c>
      <c r="P3" s="7">
        <v>9.6428529444156905E-2</v>
      </c>
      <c r="Q3" s="7">
        <v>9.9167701830935803E-2</v>
      </c>
      <c r="R3" s="7">
        <v>0.10205184744929199</v>
      </c>
      <c r="S3" s="7">
        <v>0.103620860259342</v>
      </c>
      <c r="T3" s="7">
        <v>0.105064025417839</v>
      </c>
      <c r="U3" s="7">
        <v>0.105133666666454</v>
      </c>
      <c r="V3" s="7">
        <v>0.105163124304627</v>
      </c>
      <c r="W3" s="7">
        <v>0.10519037024581999</v>
      </c>
    </row>
    <row r="4" spans="1:23" x14ac:dyDescent="0.3">
      <c r="A4" s="30"/>
      <c r="B4" s="4" t="s">
        <v>17</v>
      </c>
      <c r="C4" s="7">
        <v>4.0854610125983001E-2</v>
      </c>
      <c r="D4" s="7">
        <v>3.70522446695698E-2</v>
      </c>
      <c r="E4" s="7">
        <v>3.4339018510154799E-2</v>
      </c>
      <c r="F4" s="7">
        <v>3.29848031691466E-2</v>
      </c>
      <c r="G4" s="7">
        <v>3.3156537494941199E-2</v>
      </c>
      <c r="H4" s="9">
        <v>3.4831658127040699E-2</v>
      </c>
      <c r="I4" s="7">
        <v>3.7810878431797097E-2</v>
      </c>
      <c r="J4" s="7">
        <v>4.1816388394608398E-2</v>
      </c>
      <c r="K4" s="7">
        <v>4.6584201609911099E-2</v>
      </c>
      <c r="L4" s="7">
        <v>5.1904672540884503E-2</v>
      </c>
      <c r="M4" s="9">
        <v>5.7624924418167897E-2</v>
      </c>
      <c r="N4" s="7">
        <v>6.3637241356788596E-2</v>
      </c>
      <c r="O4" s="7">
        <v>6.9866263328478395E-2</v>
      </c>
      <c r="P4" s="7">
        <v>7.6231129498251601E-2</v>
      </c>
      <c r="Q4" s="7">
        <v>8.2288555308845102E-2</v>
      </c>
      <c r="R4" s="7">
        <v>8.6527769904481106E-2</v>
      </c>
      <c r="S4" s="7">
        <v>8.9367910392349703E-2</v>
      </c>
      <c r="T4" s="7">
        <v>9.0582392352424101E-2</v>
      </c>
      <c r="U4" s="7">
        <v>9.0692788356320497E-2</v>
      </c>
      <c r="V4" s="7">
        <v>9.07718668869502E-2</v>
      </c>
      <c r="W4" s="7">
        <v>9.0845840721414398E-2</v>
      </c>
    </row>
    <row r="5" spans="1:23" x14ac:dyDescent="0.3">
      <c r="A5" s="30"/>
      <c r="B5" s="4" t="s">
        <v>18</v>
      </c>
      <c r="C5" s="7">
        <v>-0.10155420026365899</v>
      </c>
      <c r="D5" s="7">
        <v>-9.1333216580400001E-2</v>
      </c>
      <c r="E5" s="7">
        <v>-8.1370502696218802E-2</v>
      </c>
      <c r="F5" s="7">
        <v>-7.2530869956366206E-2</v>
      </c>
      <c r="G5" s="7">
        <v>-6.3691237216513596E-2</v>
      </c>
      <c r="H5" s="9">
        <v>-5.4851604476661001E-2</v>
      </c>
      <c r="I5" s="7">
        <v>-5.5711043274195501E-2</v>
      </c>
      <c r="J5" s="7">
        <v>-6.8641532559125806E-2</v>
      </c>
      <c r="K5" s="7">
        <v>-8.95960108001638E-2</v>
      </c>
      <c r="L5" s="7">
        <v>-0.110829308522813</v>
      </c>
      <c r="M5" s="9">
        <v>-0.132160058341107</v>
      </c>
      <c r="N5" s="7">
        <v>-0.15377914075874799</v>
      </c>
      <c r="O5" s="7">
        <v>-0.175564847068236</v>
      </c>
      <c r="P5" s="7">
        <v>-0.197350553377724</v>
      </c>
      <c r="Q5" s="7">
        <v>-0.21913625968721201</v>
      </c>
      <c r="R5" s="7">
        <v>-0.23022223872915901</v>
      </c>
      <c r="S5" s="7">
        <v>-0.23066486864066099</v>
      </c>
      <c r="T5" s="7">
        <v>-0.23107343681388201</v>
      </c>
      <c r="U5" s="7">
        <v>-0.23145172977380701</v>
      </c>
      <c r="V5" s="7">
        <v>-0.231802992791067</v>
      </c>
      <c r="W5" s="7">
        <v>-0.23213002326534099</v>
      </c>
    </row>
    <row r="6" spans="1:23" x14ac:dyDescent="0.3">
      <c r="A6" s="31" t="s">
        <v>14</v>
      </c>
      <c r="B6" s="31"/>
    </row>
    <row r="7" spans="1:23" x14ac:dyDescent="0.3">
      <c r="A7" s="30" t="s">
        <v>55</v>
      </c>
      <c r="B7" s="4" t="s">
        <v>21</v>
      </c>
      <c r="C7" s="7">
        <v>0.179101023693545</v>
      </c>
      <c r="D7" s="7">
        <v>0.187968598025053</v>
      </c>
      <c r="E7" s="7">
        <v>0.196715073129624</v>
      </c>
      <c r="F7" s="7">
        <v>0.20533879387874099</v>
      </c>
      <c r="G7" s="7">
        <v>0.21383812372278799</v>
      </c>
      <c r="H7" s="9">
        <v>0.22221144519234801</v>
      </c>
      <c r="I7" s="7">
        <v>0.23045716039507</v>
      </c>
      <c r="J7" s="7">
        <v>0.23857369150785901</v>
      </c>
      <c r="K7" s="7">
        <v>0.24655948126437499</v>
      </c>
      <c r="L7" s="7">
        <v>0.25441299343733997</v>
      </c>
      <c r="M7" s="9">
        <v>0.26213271331574101</v>
      </c>
      <c r="N7" s="7">
        <v>0.26971714817652298</v>
      </c>
      <c r="O7" s="7">
        <v>0.27716482775069301</v>
      </c>
      <c r="P7" s="7">
        <v>0.28447430468354801</v>
      </c>
      <c r="Q7" s="7">
        <v>0.29164415498894602</v>
      </c>
      <c r="R7" s="7">
        <v>0.29867297849727298</v>
      </c>
      <c r="S7" s="7">
        <v>0.305559399297054</v>
      </c>
      <c r="T7" s="7">
        <v>0.31601246686382101</v>
      </c>
      <c r="U7" s="7">
        <v>0.31613329044963601</v>
      </c>
      <c r="V7" s="7">
        <v>0.315484075856373</v>
      </c>
      <c r="W7" s="7">
        <v>0.314884836251694</v>
      </c>
    </row>
    <row r="8" spans="1:23" x14ac:dyDescent="0.3">
      <c r="A8" s="30"/>
      <c r="B8" s="4" t="s">
        <v>22</v>
      </c>
      <c r="C8" s="7">
        <v>-2.2502801256524302E-3</v>
      </c>
      <c r="D8" s="7">
        <v>9.8817419764065696E-3</v>
      </c>
      <c r="E8" s="7">
        <v>2.2105623866578401E-2</v>
      </c>
      <c r="F8" s="7">
        <v>3.4420840085618902E-2</v>
      </c>
      <c r="G8" s="7">
        <v>4.6826838195595397E-2</v>
      </c>
      <c r="H8" s="9">
        <v>5.9323038550124003E-2</v>
      </c>
      <c r="I8" s="7">
        <v>7.1908834070696606E-2</v>
      </c>
      <c r="J8" s="7">
        <v>8.4583590029230896E-2</v>
      </c>
      <c r="K8" s="7">
        <v>9.7346643837101801E-2</v>
      </c>
      <c r="L8" s="7">
        <v>0.11019730484076699</v>
      </c>
      <c r="M8" s="9">
        <v>0.12313485412418899</v>
      </c>
      <c r="N8" s="7">
        <v>0.13615854431827401</v>
      </c>
      <c r="O8" s="7">
        <v>0.14926759941742099</v>
      </c>
      <c r="P8" s="7">
        <v>0.162461214603456</v>
      </c>
      <c r="Q8" s="7">
        <v>0.17573855607706201</v>
      </c>
      <c r="R8" s="7">
        <v>0.189098760896904</v>
      </c>
      <c r="S8" s="7">
        <v>0.202975858880206</v>
      </c>
      <c r="T8" s="7">
        <v>0.211135191150368</v>
      </c>
      <c r="U8" s="7">
        <v>0.211598200000995</v>
      </c>
      <c r="V8" s="7">
        <v>0.212025340663414</v>
      </c>
      <c r="W8" s="7">
        <v>0.21242062739339501</v>
      </c>
    </row>
    <row r="9" spans="1:23" x14ac:dyDescent="0.3">
      <c r="A9" s="30"/>
      <c r="B9" s="4" t="s">
        <v>23</v>
      </c>
      <c r="C9" s="7">
        <v>4.0512068741464499E-2</v>
      </c>
      <c r="D9" s="7">
        <v>3.6948248397452498E-2</v>
      </c>
      <c r="E9" s="7">
        <v>3.3383157683601901E-2</v>
      </c>
      <c r="F9" s="7">
        <v>2.9816960699070201E-2</v>
      </c>
      <c r="G9" s="7">
        <v>2.6249820900388601E-2</v>
      </c>
      <c r="H9" s="9">
        <v>2.2681901090104799E-2</v>
      </c>
      <c r="I9" s="7">
        <v>1.9113363405507199E-2</v>
      </c>
      <c r="J9" s="7">
        <v>1.5544369307495099E-2</v>
      </c>
      <c r="K9" s="7">
        <v>1.1975079569555701E-2</v>
      </c>
      <c r="L9" s="7">
        <v>8.4056542668601297E-3</v>
      </c>
      <c r="M9" s="9">
        <v>4.8362527654903804E-3</v>
      </c>
      <c r="N9" s="7">
        <v>1.26703371177761E-3</v>
      </c>
      <c r="O9" s="7">
        <v>-2.3018449782319398E-3</v>
      </c>
      <c r="P9" s="7">
        <v>-5.8702261291884196E-3</v>
      </c>
      <c r="Q9" s="7">
        <v>-9.4379533167253706E-3</v>
      </c>
      <c r="R9" s="7">
        <v>-1.3004870877618299E-2</v>
      </c>
      <c r="S9" s="7">
        <v>-1.64961220657024E-2</v>
      </c>
      <c r="T9" s="7">
        <v>-1.6871425823306498E-2</v>
      </c>
      <c r="U9" s="7">
        <v>-1.71547968990284E-2</v>
      </c>
      <c r="V9" s="7">
        <v>-1.74170048229206E-2</v>
      </c>
      <c r="W9" s="7">
        <v>-1.7660335082606199E-2</v>
      </c>
    </row>
    <row r="10" spans="1:23" x14ac:dyDescent="0.3">
      <c r="A10" s="30"/>
      <c r="B10" s="4" t="s">
        <v>24</v>
      </c>
      <c r="C10" s="7">
        <v>4.7344076447534099E-2</v>
      </c>
      <c r="D10" s="7">
        <v>4.1528818910718801E-2</v>
      </c>
      <c r="E10" s="7">
        <v>3.5721281640178598E-2</v>
      </c>
      <c r="F10" s="7">
        <v>2.9921651027985802E-2</v>
      </c>
      <c r="G10" s="7">
        <v>2.4130112081076401E-2</v>
      </c>
      <c r="H10" s="9">
        <v>1.8346848414121202E-2</v>
      </c>
      <c r="I10" s="7">
        <v>1.25720422425444E-2</v>
      </c>
      <c r="J10" s="7">
        <v>6.8058743757042402E-3</v>
      </c>
      <c r="K10" s="7">
        <v>1.04852421025114E-3</v>
      </c>
      <c r="L10" s="7">
        <v>-4.6998302763523502E-3</v>
      </c>
      <c r="M10" s="9">
        <v>-1.0439012532166701E-2</v>
      </c>
      <c r="N10" s="7">
        <v>-1.6168847436909901E-2</v>
      </c>
      <c r="O10" s="7">
        <v>-2.1889161307961699E-2</v>
      </c>
      <c r="P10" s="7">
        <v>-2.7599781906187299E-2</v>
      </c>
      <c r="Q10" s="7">
        <v>-3.3300538441593898E-2</v>
      </c>
      <c r="R10" s="7">
        <v>-3.8991261578837498E-2</v>
      </c>
      <c r="S10" s="7">
        <v>-4.3654168511432001E-2</v>
      </c>
      <c r="T10" s="7">
        <v>-4.3609480581207102E-2</v>
      </c>
      <c r="U10" s="7">
        <v>-4.3611878952698503E-2</v>
      </c>
      <c r="V10" s="7">
        <v>-4.3614372736171997E-2</v>
      </c>
      <c r="W10" s="7">
        <v>-4.3616923097647503E-2</v>
      </c>
    </row>
    <row r="11" spans="1:23" x14ac:dyDescent="0.3">
      <c r="A11" s="30"/>
      <c r="B11" s="4" t="s">
        <v>25</v>
      </c>
      <c r="C11" s="7">
        <v>4.0623711357732403E-3</v>
      </c>
      <c r="D11" s="7">
        <v>1.9515498349918201E-2</v>
      </c>
      <c r="E11" s="7">
        <v>3.5147296619463898E-2</v>
      </c>
      <c r="F11" s="7">
        <v>5.0958690219769801E-2</v>
      </c>
      <c r="G11" s="7">
        <v>6.6950585617868694E-2</v>
      </c>
      <c r="H11" s="9">
        <v>8.3123870958206697E-2</v>
      </c>
      <c r="I11" s="7">
        <v>9.9479415545102007E-2</v>
      </c>
      <c r="J11" s="7">
        <v>0.11601806932202199</v>
      </c>
      <c r="K11" s="7">
        <v>0.13274066234782</v>
      </c>
      <c r="L11" s="7">
        <v>0.149648004270059</v>
      </c>
      <c r="M11" s="9">
        <v>0.16674088379555099</v>
      </c>
      <c r="N11" s="7">
        <v>0.18402006815826</v>
      </c>
      <c r="O11" s="7">
        <v>0.201486302584691</v>
      </c>
      <c r="P11" s="7">
        <v>0.219140309756928</v>
      </c>
      <c r="Q11" s="7">
        <v>0.23698278927347299</v>
      </c>
      <c r="R11" s="7">
        <v>0.25452693798576898</v>
      </c>
      <c r="S11" s="7">
        <v>0.26569394689125803</v>
      </c>
      <c r="T11" s="7">
        <v>0.26876150734971599</v>
      </c>
      <c r="U11" s="7">
        <v>0.26967817523661702</v>
      </c>
      <c r="V11" s="7">
        <v>0.27052670211256402</v>
      </c>
      <c r="W11" s="7">
        <v>0.27131441450954602</v>
      </c>
    </row>
    <row r="12" spans="1:23" x14ac:dyDescent="0.3">
      <c r="A12" s="30"/>
      <c r="B12" s="4" t="s">
        <v>26</v>
      </c>
      <c r="C12" s="7">
        <v>0.119968754608919</v>
      </c>
      <c r="D12" s="7">
        <v>9.3961449546095394E-2</v>
      </c>
      <c r="E12" s="7">
        <v>6.8269216162078206E-2</v>
      </c>
      <c r="F12" s="7">
        <v>4.2890058352989403E-2</v>
      </c>
      <c r="G12" s="7">
        <v>1.7821959601535899E-2</v>
      </c>
      <c r="H12" s="9">
        <v>-6.9371163056768399E-3</v>
      </c>
      <c r="I12" s="7">
        <v>-3.1389224566029397E-2</v>
      </c>
      <c r="J12" s="7">
        <v>-5.5536438653936801E-2</v>
      </c>
      <c r="K12" s="7">
        <v>-7.9380849619310204E-2</v>
      </c>
      <c r="L12" s="7">
        <v>-0.10292456539155501</v>
      </c>
      <c r="M12" s="9">
        <v>-0.12616971008917199</v>
      </c>
      <c r="N12" s="7">
        <v>-0.14911842333518699</v>
      </c>
      <c r="O12" s="7">
        <v>-0.171772859578459</v>
      </c>
      <c r="P12" s="7">
        <v>-0.19413518742101199</v>
      </c>
      <c r="Q12" s="7">
        <v>-0.21620758895153599</v>
      </c>
      <c r="R12" s="7">
        <v>-0.22559140618572099</v>
      </c>
      <c r="S12" s="7">
        <v>-0.22588476698125701</v>
      </c>
      <c r="T12" s="7">
        <v>-0.226155768456587</v>
      </c>
      <c r="U12" s="7">
        <v>-0.22640687312292099</v>
      </c>
      <c r="V12" s="7">
        <v>-0.22664019467795399</v>
      </c>
      <c r="W12" s="7">
        <v>-0.22685755765707699</v>
      </c>
    </row>
    <row r="13" spans="1:23" x14ac:dyDescent="0.3">
      <c r="A13" s="30"/>
      <c r="B13" s="4" t="s">
        <v>27</v>
      </c>
      <c r="C13" s="7">
        <v>1.5942361383614E-2</v>
      </c>
      <c r="D13" s="7">
        <v>3.59723359735966E-2</v>
      </c>
      <c r="E13" s="7">
        <v>5.6197379583413601E-2</v>
      </c>
      <c r="F13" s="7">
        <v>7.6615844288496507E-2</v>
      </c>
      <c r="G13" s="7">
        <v>9.7225978380268294E-2</v>
      </c>
      <c r="H13" s="9">
        <v>0.118025925229683</v>
      </c>
      <c r="I13" s="7">
        <v>0.139013722191413</v>
      </c>
      <c r="J13" s="7">
        <v>0.160187299550345</v>
      </c>
      <c r="K13" s="7">
        <v>0.18154447951191299</v>
      </c>
      <c r="L13" s="7">
        <v>0.20308297523788699</v>
      </c>
      <c r="M13" s="9">
        <v>0.22480038992921</v>
      </c>
      <c r="N13" s="7">
        <v>0.24669421595742599</v>
      </c>
      <c r="O13" s="7">
        <v>0.26876183404633602</v>
      </c>
      <c r="P13" s="7">
        <v>0.29100051250533898</v>
      </c>
      <c r="Q13" s="7">
        <v>0.31522413486269502</v>
      </c>
      <c r="R13" s="7">
        <v>0.33495743584725901</v>
      </c>
      <c r="S13" s="7">
        <v>0.33556682279348798</v>
      </c>
      <c r="T13" s="7">
        <v>0.33612815055731898</v>
      </c>
      <c r="U13" s="7">
        <v>0.33664688628067801</v>
      </c>
      <c r="V13" s="7">
        <v>0.337127698472727</v>
      </c>
      <c r="W13" s="7">
        <v>0.33757459765116399</v>
      </c>
    </row>
    <row r="14" spans="1:23" x14ac:dyDescent="0.3">
      <c r="A14" s="30"/>
      <c r="B14" s="4" t="s">
        <v>28</v>
      </c>
      <c r="C14" s="7">
        <v>7.6119963017262607E-2</v>
      </c>
      <c r="D14" s="7">
        <v>7.59671498940718E-2</v>
      </c>
      <c r="E14" s="7">
        <v>7.5790571652054398E-2</v>
      </c>
      <c r="F14" s="7">
        <v>7.5590231592140303E-2</v>
      </c>
      <c r="G14" s="7">
        <v>7.5366134727266901E-2</v>
      </c>
      <c r="H14" s="9">
        <v>7.5118287782939497E-2</v>
      </c>
      <c r="I14" s="7">
        <v>7.4846699197554697E-2</v>
      </c>
      <c r="J14" s="7">
        <v>7.4551379122566999E-2</v>
      </c>
      <c r="K14" s="7">
        <v>7.4232339422413696E-2</v>
      </c>
      <c r="L14" s="7">
        <v>7.3889593674282397E-2</v>
      </c>
      <c r="M14" s="9">
        <v>7.3523157167648998E-2</v>
      </c>
      <c r="N14" s="7">
        <v>7.3133046903626805E-2</v>
      </c>
      <c r="O14" s="7">
        <v>7.2719281594120805E-2</v>
      </c>
      <c r="P14" s="7">
        <v>7.2281881660767697E-2</v>
      </c>
      <c r="Q14" s="7">
        <v>7.2304420870387201E-2</v>
      </c>
      <c r="R14" s="7">
        <v>7.2078188370862703E-2</v>
      </c>
      <c r="S14" s="7">
        <v>7.1866813461884907E-2</v>
      </c>
      <c r="T14" s="7">
        <v>7.1671735202029199E-2</v>
      </c>
      <c r="U14" s="7">
        <v>7.1491138836523499E-2</v>
      </c>
      <c r="V14" s="7">
        <v>7.1323469421527105E-2</v>
      </c>
      <c r="W14" s="7">
        <v>7.1167386934746196E-2</v>
      </c>
    </row>
    <row r="15" spans="1:23" x14ac:dyDescent="0.3">
      <c r="A15" s="30"/>
      <c r="B15" s="4" t="s">
        <v>29</v>
      </c>
      <c r="C15" s="7">
        <v>0.113945431518053</v>
      </c>
      <c r="D15" s="7">
        <v>0.11667721147469901</v>
      </c>
      <c r="E15" s="7">
        <v>0.119378586192294</v>
      </c>
      <c r="F15" s="7">
        <v>0.12204933027675099</v>
      </c>
      <c r="G15" s="7">
        <v>0.124689220264769</v>
      </c>
      <c r="H15" s="9">
        <v>0.12729803465325201</v>
      </c>
      <c r="I15" s="7">
        <v>0.129875553928536</v>
      </c>
      <c r="J15" s="7">
        <v>0.13242156059544299</v>
      </c>
      <c r="K15" s="7">
        <v>0.13493583920615901</v>
      </c>
      <c r="L15" s="7">
        <v>0.13741817638891701</v>
      </c>
      <c r="M15" s="9">
        <v>0.139868360876481</v>
      </c>
      <c r="N15" s="7">
        <v>0.142286183534449</v>
      </c>
      <c r="O15" s="7">
        <v>0.144671437389332</v>
      </c>
      <c r="P15" s="7">
        <v>0.14702391765643399</v>
      </c>
      <c r="Q15" s="7">
        <v>0.149324069075774</v>
      </c>
      <c r="R15" s="7">
        <v>0.150642665860662</v>
      </c>
      <c r="S15" s="7">
        <v>0.15030088197278599</v>
      </c>
      <c r="T15" s="7">
        <v>0.149985224554399</v>
      </c>
      <c r="U15" s="7">
        <v>0.14969280807949301</v>
      </c>
      <c r="V15" s="7">
        <v>0.14942115686673799</v>
      </c>
      <c r="W15" s="7">
        <v>0.14916813480764099</v>
      </c>
    </row>
    <row r="16" spans="1:23" x14ac:dyDescent="0.3">
      <c r="A16" s="30"/>
      <c r="B16" s="4" t="s">
        <v>30</v>
      </c>
      <c r="C16" s="7">
        <v>3.7761553462409302E-2</v>
      </c>
      <c r="D16" s="7">
        <v>3.4239547290495602E-2</v>
      </c>
      <c r="E16" s="7">
        <v>3.0694705097399501E-2</v>
      </c>
      <c r="F16" s="7">
        <v>2.7127493491023599E-2</v>
      </c>
      <c r="G16" s="7">
        <v>2.35383800390008E-2</v>
      </c>
      <c r="H16" s="9">
        <v>1.9927833172870901E-2</v>
      </c>
      <c r="I16" s="7">
        <v>1.6296322092532199E-2</v>
      </c>
      <c r="J16" s="7">
        <v>1.26443166710397E-2</v>
      </c>
      <c r="K16" s="7">
        <v>8.9722873597483099E-3</v>
      </c>
      <c r="L16" s="7">
        <v>5.2807050938317203E-3</v>
      </c>
      <c r="M16" s="9">
        <v>1.5700411982126901E-3</v>
      </c>
      <c r="N16" s="7">
        <v>-2.1592327060791002E-3</v>
      </c>
      <c r="O16" s="7">
        <v>-5.9066447951261498E-3</v>
      </c>
      <c r="P16" s="7">
        <v>-9.6717231348197891E-3</v>
      </c>
      <c r="Q16" s="7">
        <v>-9.9465465092220002E-3</v>
      </c>
      <c r="R16" s="7">
        <v>-9.7022274643908703E-3</v>
      </c>
      <c r="S16" s="7">
        <v>-9.7461752499352593E-3</v>
      </c>
      <c r="T16" s="7">
        <v>-9.7868964683245404E-3</v>
      </c>
      <c r="U16" s="7">
        <v>-9.8247338667873906E-3</v>
      </c>
      <c r="V16" s="7">
        <v>-9.8599833080316203E-3</v>
      </c>
      <c r="W16" s="7">
        <v>-9.8929015217732504E-3</v>
      </c>
    </row>
    <row r="17" spans="1:23" x14ac:dyDescent="0.3">
      <c r="A17" s="30"/>
      <c r="B17" s="4" t="s">
        <v>19</v>
      </c>
      <c r="C17" s="7">
        <v>2.8933831777101099E-2</v>
      </c>
      <c r="D17" s="7">
        <v>3.6535160284468099E-2</v>
      </c>
      <c r="E17" s="7">
        <v>4.4138458340085E-2</v>
      </c>
      <c r="F17" s="7">
        <v>5.1743310358278498E-2</v>
      </c>
      <c r="G17" s="7">
        <v>5.93492982949115E-2</v>
      </c>
      <c r="H17" s="9">
        <v>6.6956001679101998E-2</v>
      </c>
      <c r="I17" s="7">
        <v>7.4562997645419002E-2</v>
      </c>
      <c r="J17" s="7">
        <v>8.2169860966603905E-2</v>
      </c>
      <c r="K17" s="7">
        <v>8.9776164086764698E-2</v>
      </c>
      <c r="L17" s="7">
        <v>9.7381477155122506E-2</v>
      </c>
      <c r="M17" s="9">
        <v>0.10498536806019899</v>
      </c>
      <c r="N17" s="7">
        <v>0.11258740246453799</v>
      </c>
      <c r="O17" s="7">
        <v>0.120187143839904</v>
      </c>
      <c r="P17" s="7">
        <v>0.12778415350297301</v>
      </c>
      <c r="Q17" s="7">
        <v>0.13453536116714401</v>
      </c>
      <c r="R17" s="7">
        <v>0.13566852691669001</v>
      </c>
      <c r="S17" s="7">
        <v>0.13558161536784999</v>
      </c>
      <c r="T17" s="7">
        <v>0.13550137744288601</v>
      </c>
      <c r="U17" s="7">
        <v>0.13542707293825301</v>
      </c>
      <c r="V17" s="7">
        <v>0.13535806720508101</v>
      </c>
      <c r="W17" s="7">
        <v>0.13529381298321799</v>
      </c>
    </row>
    <row r="18" spans="1:23" x14ac:dyDescent="0.3">
      <c r="A18" s="30"/>
      <c r="B18" s="4" t="s">
        <v>20</v>
      </c>
      <c r="C18" s="7">
        <v>7.0198710271994801E-3</v>
      </c>
      <c r="D18" s="7">
        <v>1.5964500567520499E-2</v>
      </c>
      <c r="E18" s="7">
        <v>2.4974564900156801E-2</v>
      </c>
      <c r="F18" s="7">
        <v>3.4050359684917098E-2</v>
      </c>
      <c r="G18" s="7">
        <v>4.3192179921797802E-2</v>
      </c>
      <c r="H18" s="9">
        <v>5.2400319923177702E-2</v>
      </c>
      <c r="I18" s="7">
        <v>6.1675073285759198E-2</v>
      </c>
      <c r="J18" s="7">
        <v>7.1016732862287907E-2</v>
      </c>
      <c r="K18" s="7">
        <v>8.0425590733020705E-2</v>
      </c>
      <c r="L18" s="7">
        <v>8.9901938176962307E-2</v>
      </c>
      <c r="M18" s="9">
        <v>9.9446065642862805E-2</v>
      </c>
      <c r="N18" s="7">
        <v>0.10905826271998301</v>
      </c>
      <c r="O18" s="7">
        <v>0.118738818108618</v>
      </c>
      <c r="P18" s="7">
        <v>0.12689742139781901</v>
      </c>
      <c r="Q18" s="7">
        <v>0.12760089958550599</v>
      </c>
      <c r="R18" s="7">
        <v>0.127909049080844</v>
      </c>
      <c r="S18" s="7">
        <v>0.12819427699466199</v>
      </c>
      <c r="T18" s="7">
        <v>0.128459049245984</v>
      </c>
      <c r="U18" s="7">
        <v>0.128705490271456</v>
      </c>
      <c r="V18" s="7">
        <v>0.128935440160481</v>
      </c>
      <c r="W18" s="7">
        <v>0.12915050068991299</v>
      </c>
    </row>
    <row r="19" spans="1:23" x14ac:dyDescent="0.3">
      <c r="A19" s="30" t="s">
        <v>56</v>
      </c>
      <c r="B19" s="4" t="s">
        <v>31</v>
      </c>
      <c r="C19" s="7">
        <v>3.4858201395113399E-2</v>
      </c>
      <c r="D19" s="7">
        <v>3.2126118688234298E-2</v>
      </c>
      <c r="E19" s="7">
        <v>3.15025050061844E-2</v>
      </c>
      <c r="F19" s="7">
        <v>3.3106723842518199E-2</v>
      </c>
      <c r="G19" s="7">
        <v>3.6647367268751799E-2</v>
      </c>
      <c r="H19" s="9">
        <v>4.1633290935292798E-2</v>
      </c>
      <c r="I19" s="7">
        <v>4.7612596260869999E-2</v>
      </c>
      <c r="J19" s="7">
        <v>5.4257854302620701E-2</v>
      </c>
      <c r="K19" s="7">
        <v>6.1353053767307798E-2</v>
      </c>
      <c r="L19" s="7">
        <v>6.8759047999880196E-2</v>
      </c>
      <c r="M19" s="9">
        <v>7.6385490633702396E-2</v>
      </c>
      <c r="N19" s="7">
        <v>8.4172481839844507E-2</v>
      </c>
      <c r="O19" s="7">
        <v>9.2079298656280104E-2</v>
      </c>
      <c r="P19" s="7">
        <v>0.10007754396073</v>
      </c>
      <c r="Q19" s="7">
        <v>0.10814693426823099</v>
      </c>
      <c r="R19" s="7">
        <v>0.11627265800801299</v>
      </c>
      <c r="S19" s="7">
        <v>0.124443680559141</v>
      </c>
      <c r="T19" s="7">
        <v>0.13007423171365701</v>
      </c>
      <c r="U19" s="7">
        <v>0.13030352992129701</v>
      </c>
      <c r="V19" s="7">
        <v>0.130328118241297</v>
      </c>
      <c r="W19" s="7">
        <v>0.13035133901094301</v>
      </c>
    </row>
    <row r="20" spans="1:23" x14ac:dyDescent="0.3">
      <c r="A20" s="30"/>
      <c r="B20" s="4" t="s">
        <v>32</v>
      </c>
      <c r="C20" s="7">
        <v>3.3561658930932499E-2</v>
      </c>
      <c r="D20" s="7">
        <v>2.8010458893508099E-2</v>
      </c>
      <c r="E20" s="7">
        <v>2.4177437113219201E-2</v>
      </c>
      <c r="F20" s="7">
        <v>2.2940639136966499E-2</v>
      </c>
      <c r="G20" s="7">
        <v>2.4693302399060799E-2</v>
      </c>
      <c r="H20" s="9">
        <v>2.8896491888125399E-2</v>
      </c>
      <c r="I20" s="7">
        <v>3.4670118318512098E-2</v>
      </c>
      <c r="J20" s="7">
        <v>4.1361682336540001E-2</v>
      </c>
      <c r="K20" s="7">
        <v>4.8593438115738997E-2</v>
      </c>
      <c r="L20" s="7">
        <v>5.61570787240359E-2</v>
      </c>
      <c r="M20" s="9">
        <v>6.3934924371872495E-2</v>
      </c>
      <c r="N20" s="7">
        <v>7.1857452075387795E-2</v>
      </c>
      <c r="O20" s="7">
        <v>7.9881625445444804E-2</v>
      </c>
      <c r="P20" s="7">
        <v>8.7979637130168403E-2</v>
      </c>
      <c r="Q20" s="7">
        <v>9.6132829023263297E-2</v>
      </c>
      <c r="R20" s="7">
        <v>0.104328265025284</v>
      </c>
      <c r="S20" s="7">
        <v>0.112225466409277</v>
      </c>
      <c r="T20" s="7">
        <v>0.115066189198765</v>
      </c>
      <c r="U20" s="7">
        <v>0.115203632670319</v>
      </c>
      <c r="V20" s="7">
        <v>0.115331114676928</v>
      </c>
      <c r="W20" s="7">
        <v>0.115449675496758</v>
      </c>
    </row>
    <row r="21" spans="1:23" x14ac:dyDescent="0.3">
      <c r="A21" s="30"/>
      <c r="B21" s="4" t="s">
        <v>33</v>
      </c>
      <c r="C21" s="7">
        <v>2.7751804914369599E-2</v>
      </c>
      <c r="D21" s="7">
        <v>2.5443507363399901E-2</v>
      </c>
      <c r="E21" s="7">
        <v>2.3915265779660001E-2</v>
      </c>
      <c r="F21" s="7">
        <v>2.3320940956282201E-2</v>
      </c>
      <c r="G21" s="7">
        <v>2.37308052175914E-2</v>
      </c>
      <c r="H21" s="9">
        <v>2.5095705307449701E-2</v>
      </c>
      <c r="I21" s="7">
        <v>2.7272627539268901E-2</v>
      </c>
      <c r="J21" s="7">
        <v>3.00858185916098E-2</v>
      </c>
      <c r="K21" s="7">
        <v>3.33747693201474E-2</v>
      </c>
      <c r="L21" s="7">
        <v>3.7012868754435803E-2</v>
      </c>
      <c r="M21" s="9">
        <v>4.0907067349143497E-2</v>
      </c>
      <c r="N21" s="7">
        <v>4.4990914018231097E-2</v>
      </c>
      <c r="O21" s="7">
        <v>4.9217222683717199E-2</v>
      </c>
      <c r="P21" s="7">
        <v>5.3552274952756003E-2</v>
      </c>
      <c r="Q21" s="7">
        <v>5.7971680810088501E-2</v>
      </c>
      <c r="R21" s="7">
        <v>6.24575366044181E-2</v>
      </c>
      <c r="S21" s="7">
        <v>6.6444492359978694E-2</v>
      </c>
      <c r="T21" s="7">
        <v>6.7060413188039195E-2</v>
      </c>
      <c r="U21" s="7">
        <v>6.7098236961069299E-2</v>
      </c>
      <c r="V21" s="7">
        <v>6.7133944324440795E-2</v>
      </c>
      <c r="W21" s="7">
        <v>6.7167688824987304E-2</v>
      </c>
    </row>
    <row r="22" spans="1:23" x14ac:dyDescent="0.3">
      <c r="A22" s="30"/>
      <c r="B22" s="4" t="s">
        <v>34</v>
      </c>
      <c r="C22" s="7">
        <v>2.6799629492597701E-2</v>
      </c>
      <c r="D22" s="7">
        <v>2.4517332387304299E-2</v>
      </c>
      <c r="E22" s="7">
        <v>2.29150508960804E-2</v>
      </c>
      <c r="F22" s="7">
        <v>2.2140913519583898E-2</v>
      </c>
      <c r="G22" s="7">
        <v>2.2281406354285199E-2</v>
      </c>
      <c r="H22" s="9">
        <v>2.3320004513276E-2</v>
      </c>
      <c r="I22" s="7">
        <v>2.5145669122236401E-2</v>
      </c>
      <c r="J22" s="7">
        <v>2.7602667705171498E-2</v>
      </c>
      <c r="K22" s="7">
        <v>3.0538997642532199E-2</v>
      </c>
      <c r="L22" s="7">
        <v>3.3830075573524902E-2</v>
      </c>
      <c r="M22" s="9">
        <v>3.7382324343753298E-2</v>
      </c>
      <c r="N22" s="7">
        <v>4.11281273230873E-2</v>
      </c>
      <c r="O22" s="7">
        <v>4.50191966231955E-2</v>
      </c>
      <c r="P22" s="7">
        <v>4.9020952620518699E-2</v>
      </c>
      <c r="Q22" s="7">
        <v>5.3108380231180898E-2</v>
      </c>
      <c r="R22" s="7">
        <v>5.7263136741428897E-2</v>
      </c>
      <c r="S22" s="7">
        <v>6.1169032301784103E-2</v>
      </c>
      <c r="T22" s="7">
        <v>6.1874933635851503E-2</v>
      </c>
      <c r="U22" s="7">
        <v>6.1977690937465503E-2</v>
      </c>
      <c r="V22" s="7">
        <v>6.2073792576054498E-2</v>
      </c>
      <c r="W22" s="7">
        <v>6.2163847150192797E-2</v>
      </c>
    </row>
    <row r="23" spans="1:23" x14ac:dyDescent="0.3">
      <c r="A23" s="30"/>
      <c r="B23" s="4" t="s">
        <v>35</v>
      </c>
      <c r="C23" s="7">
        <v>3.0154661802389401E-2</v>
      </c>
      <c r="D23" s="7">
        <v>2.5822630163649201E-2</v>
      </c>
      <c r="E23" s="7">
        <v>2.33177651733543E-2</v>
      </c>
      <c r="F23" s="7">
        <v>2.3238620026794998E-2</v>
      </c>
      <c r="G23" s="7">
        <v>2.56076959677904E-2</v>
      </c>
      <c r="H23" s="9">
        <v>2.98476141218488E-2</v>
      </c>
      <c r="I23" s="7">
        <v>3.5290386633101002E-2</v>
      </c>
      <c r="J23" s="7">
        <v>4.1465022038094899E-2</v>
      </c>
      <c r="K23" s="7">
        <v>4.8090436268395403E-2</v>
      </c>
      <c r="L23" s="7">
        <v>5.5003976331793297E-2</v>
      </c>
      <c r="M23" s="9">
        <v>6.2109500948657803E-2</v>
      </c>
      <c r="N23" s="7">
        <v>6.9348021946073896E-2</v>
      </c>
      <c r="O23" s="7">
        <v>7.6681885289381899E-2</v>
      </c>
      <c r="P23" s="7">
        <v>8.4086147843706605E-2</v>
      </c>
      <c r="Q23" s="7">
        <v>9.1543729063286505E-2</v>
      </c>
      <c r="R23" s="7">
        <v>9.8953025784135007E-2</v>
      </c>
      <c r="S23" s="7">
        <v>0.103697176470813</v>
      </c>
      <c r="T23" s="7">
        <v>0.104455149350068</v>
      </c>
      <c r="U23" s="7">
        <v>0.104644841671129</v>
      </c>
      <c r="V23" s="7">
        <v>0.104821059865026</v>
      </c>
      <c r="W23" s="7">
        <v>0.104985184884099</v>
      </c>
    </row>
    <row r="24" spans="1:23" x14ac:dyDescent="0.3">
      <c r="A24" s="30"/>
      <c r="B24" s="4" t="s">
        <v>36</v>
      </c>
      <c r="C24" s="7">
        <v>4.0629710026943301E-2</v>
      </c>
      <c r="D24" s="7">
        <v>3.5512143242845899E-2</v>
      </c>
      <c r="E24" s="7">
        <v>3.1592409977053697E-2</v>
      </c>
      <c r="F24" s="7">
        <v>2.9354343601024499E-2</v>
      </c>
      <c r="G24" s="7">
        <v>2.9187389022773399E-2</v>
      </c>
      <c r="H24" s="9">
        <v>3.1124892567161399E-2</v>
      </c>
      <c r="I24" s="7">
        <v>3.4817284016690701E-2</v>
      </c>
      <c r="J24" s="7">
        <v>3.9778846953015097E-2</v>
      </c>
      <c r="K24" s="7">
        <v>4.55971395282075E-2</v>
      </c>
      <c r="L24" s="7">
        <v>5.1985292833927402E-2</v>
      </c>
      <c r="M24" s="9">
        <v>5.87577337763674E-2</v>
      </c>
      <c r="N24" s="7">
        <v>6.5795903790970806E-2</v>
      </c>
      <c r="O24" s="7">
        <v>7.3023008034713496E-2</v>
      </c>
      <c r="P24" s="7">
        <v>8.0388105580588995E-2</v>
      </c>
      <c r="Q24" s="7">
        <v>8.7856498933573099E-2</v>
      </c>
      <c r="R24" s="7">
        <v>9.2077023761268903E-2</v>
      </c>
      <c r="S24" s="7">
        <v>9.2204921276863402E-2</v>
      </c>
      <c r="T24" s="7">
        <v>9.2323594379419005E-2</v>
      </c>
      <c r="U24" s="7">
        <v>9.2434000361164198E-2</v>
      </c>
      <c r="V24" s="7">
        <v>9.2536969340303699E-2</v>
      </c>
      <c r="W24" s="7">
        <v>9.2633224549604001E-2</v>
      </c>
    </row>
    <row r="25" spans="1:23" x14ac:dyDescent="0.3">
      <c r="A25" s="30"/>
      <c r="B25" s="4" t="s">
        <v>37</v>
      </c>
      <c r="C25" s="7">
        <v>8.1229120974378094E-2</v>
      </c>
      <c r="D25" s="7">
        <v>7.4322094597972496E-2</v>
      </c>
      <c r="E25" s="7">
        <v>6.8491919052542996E-2</v>
      </c>
      <c r="F25" s="7">
        <v>6.4033411469954907E-2</v>
      </c>
      <c r="G25" s="7">
        <v>6.1246862551246797E-2</v>
      </c>
      <c r="H25" s="9">
        <v>6.0364262102442702E-2</v>
      </c>
      <c r="I25" s="7">
        <v>6.1467680002451501E-2</v>
      </c>
      <c r="J25" s="7">
        <v>6.4455200019125497E-2</v>
      </c>
      <c r="K25" s="7">
        <v>6.9082816336897293E-2</v>
      </c>
      <c r="L25" s="7">
        <v>7.5047743440291498E-2</v>
      </c>
      <c r="M25" s="9">
        <v>8.2058867021379503E-2</v>
      </c>
      <c r="N25" s="7">
        <v>8.9871670158595596E-2</v>
      </c>
      <c r="O25" s="7">
        <v>9.8295178499602204E-2</v>
      </c>
      <c r="P25" s="7">
        <v>0.107185506083389</v>
      </c>
      <c r="Q25" s="7">
        <v>0.115936509450102</v>
      </c>
      <c r="R25" s="7">
        <v>0.120728592316787</v>
      </c>
      <c r="S25" s="7">
        <v>0.120871334005835</v>
      </c>
      <c r="T25" s="7">
        <v>0.121003896500138</v>
      </c>
      <c r="U25" s="7">
        <v>0.121127322039822</v>
      </c>
      <c r="V25" s="7">
        <v>0.12124251662116201</v>
      </c>
      <c r="W25" s="7">
        <v>0.121350271313234</v>
      </c>
    </row>
    <row r="26" spans="1:23" x14ac:dyDescent="0.3">
      <c r="A26" s="30"/>
      <c r="B26" s="4" t="s">
        <v>38</v>
      </c>
      <c r="C26" s="7">
        <v>4.62484578510058E-2</v>
      </c>
      <c r="D26" s="7">
        <v>4.3030289246188499E-2</v>
      </c>
      <c r="E26" s="7">
        <v>4.0186574604442998E-2</v>
      </c>
      <c r="F26" s="7">
        <v>3.7801915441941697E-2</v>
      </c>
      <c r="G26" s="7">
        <v>3.5967734020012902E-2</v>
      </c>
      <c r="H26" s="9">
        <v>3.4771252735593297E-2</v>
      </c>
      <c r="I26" s="7">
        <v>3.4279311397460301E-2</v>
      </c>
      <c r="J26" s="7">
        <v>3.4522042375546402E-2</v>
      </c>
      <c r="K26" s="7">
        <v>3.5484372285379803E-2</v>
      </c>
      <c r="L26" s="7">
        <v>3.71103622996228E-2</v>
      </c>
      <c r="M26" s="9">
        <v>3.9317761258043801E-2</v>
      </c>
      <c r="N26" s="7">
        <v>4.2015030137954601E-2</v>
      </c>
      <c r="O26" s="7">
        <v>4.5114390292404001E-2</v>
      </c>
      <c r="P26" s="7">
        <v>4.85388783577754E-2</v>
      </c>
      <c r="Q26" s="7">
        <v>5.2014440692866697E-2</v>
      </c>
      <c r="R26" s="7">
        <v>5.2132013978877803E-2</v>
      </c>
      <c r="S26" s="7">
        <v>5.2115603806694E-2</v>
      </c>
      <c r="T26" s="7">
        <v>5.2100791256140401E-2</v>
      </c>
      <c r="U26" s="7">
        <v>5.2087363173790903E-2</v>
      </c>
      <c r="V26" s="7">
        <v>5.2075141731371302E-2</v>
      </c>
      <c r="W26" s="7">
        <v>5.2063977529894903E-2</v>
      </c>
    </row>
    <row r="27" spans="1:23" x14ac:dyDescent="0.3">
      <c r="A27" s="30"/>
      <c r="B27" s="4" t="s">
        <v>39</v>
      </c>
      <c r="C27" s="7">
        <v>3.2763200047920098E-2</v>
      </c>
      <c r="D27" s="7">
        <v>3.0901344199539101E-2</v>
      </c>
      <c r="E27" s="7">
        <v>2.9903508732976099E-2</v>
      </c>
      <c r="F27" s="7">
        <v>2.9856449236210302E-2</v>
      </c>
      <c r="G27" s="7">
        <v>3.0764529131648701E-2</v>
      </c>
      <c r="H27" s="9">
        <v>3.2547901770101001E-2</v>
      </c>
      <c r="I27" s="7">
        <v>3.5073302265778497E-2</v>
      </c>
      <c r="J27" s="7">
        <v>3.8193823051163797E-2</v>
      </c>
      <c r="K27" s="7">
        <v>4.1776317118039398E-2</v>
      </c>
      <c r="L27" s="7">
        <v>4.5712298015706997E-2</v>
      </c>
      <c r="M27" s="9">
        <v>4.99182198506022E-2</v>
      </c>
      <c r="N27" s="7">
        <v>5.4331428487347302E-2</v>
      </c>
      <c r="O27" s="7">
        <v>5.8905352347174998E-2</v>
      </c>
      <c r="P27" s="7">
        <v>6.3605329289772403E-2</v>
      </c>
      <c r="Q27" s="7">
        <v>6.8400801721851701E-2</v>
      </c>
      <c r="R27" s="7">
        <v>6.9685901310317697E-2</v>
      </c>
      <c r="S27" s="7">
        <v>6.9678311591128597E-2</v>
      </c>
      <c r="T27" s="7">
        <v>6.9671463347744794E-2</v>
      </c>
      <c r="U27" s="7">
        <v>6.9665257720928506E-2</v>
      </c>
      <c r="V27" s="7">
        <v>6.9659612191334097E-2</v>
      </c>
      <c r="W27" s="7">
        <v>6.9654457401515602E-2</v>
      </c>
    </row>
    <row r="28" spans="1:23" x14ac:dyDescent="0.3">
      <c r="A28" s="30"/>
      <c r="B28" s="4" t="s">
        <v>40</v>
      </c>
      <c r="C28" s="7">
        <v>3.2909770846851497E-2</v>
      </c>
      <c r="D28" s="7">
        <v>2.86954151720295E-2</v>
      </c>
      <c r="E28" s="7">
        <v>2.5831311600209999E-2</v>
      </c>
      <c r="F28" s="7">
        <v>2.4789966487841101E-2</v>
      </c>
      <c r="G28" s="7">
        <v>2.5793103542198301E-2</v>
      </c>
      <c r="H28" s="9">
        <v>2.8626594533719601E-2</v>
      </c>
      <c r="I28" s="7">
        <v>3.2819744228841097E-2</v>
      </c>
      <c r="J28" s="7">
        <v>3.7924204412014398E-2</v>
      </c>
      <c r="K28" s="7">
        <v>4.3621221002066099E-2</v>
      </c>
      <c r="L28" s="7">
        <v>4.9707469615009402E-2</v>
      </c>
      <c r="M28" s="9">
        <v>5.60563120596798E-2</v>
      </c>
      <c r="N28" s="7">
        <v>6.2587887648701407E-2</v>
      </c>
      <c r="O28" s="7">
        <v>6.9250510549091801E-2</v>
      </c>
      <c r="P28" s="7">
        <v>7.6009727763506799E-2</v>
      </c>
      <c r="Q28" s="7">
        <v>8.1247875517694704E-2</v>
      </c>
      <c r="R28" s="7">
        <v>8.1750418856049806E-2</v>
      </c>
      <c r="S28" s="7">
        <v>8.1853989216842393E-2</v>
      </c>
      <c r="T28" s="7">
        <v>8.1950526206123905E-2</v>
      </c>
      <c r="U28" s="7">
        <v>8.2040714379257806E-2</v>
      </c>
      <c r="V28" s="7">
        <v>8.2125153460827202E-2</v>
      </c>
      <c r="W28" s="7">
        <v>8.2204370874926005E-2</v>
      </c>
    </row>
    <row r="29" spans="1:23" x14ac:dyDescent="0.3">
      <c r="A29" s="30"/>
      <c r="B29" s="4" t="s">
        <v>41</v>
      </c>
      <c r="C29" s="7">
        <v>2.9251737822477E-2</v>
      </c>
      <c r="D29" s="7">
        <v>2.7361775505162202E-2</v>
      </c>
      <c r="E29" s="7">
        <v>2.6445490715229301E-2</v>
      </c>
      <c r="F29" s="7">
        <v>2.6603680699446401E-2</v>
      </c>
      <c r="G29" s="7">
        <v>2.78180211654484E-2</v>
      </c>
      <c r="H29" s="9">
        <v>2.9960363875944501E-2</v>
      </c>
      <c r="I29" s="7">
        <v>3.2849644333098803E-2</v>
      </c>
      <c r="J29" s="7">
        <v>3.6307981068321803E-2</v>
      </c>
      <c r="K29" s="7">
        <v>4.0188735647175497E-2</v>
      </c>
      <c r="L29" s="7">
        <v>4.4381235717293001E-2</v>
      </c>
      <c r="M29" s="9">
        <v>4.8805207938125997E-2</v>
      </c>
      <c r="N29" s="7">
        <v>5.3403157090081699E-2</v>
      </c>
      <c r="O29" s="7">
        <v>5.8133817006167703E-2</v>
      </c>
      <c r="P29" s="7">
        <v>6.2967283564083196E-2</v>
      </c>
      <c r="Q29" s="7">
        <v>6.6595179567964499E-2</v>
      </c>
      <c r="R29" s="7">
        <v>6.7264002962361999E-2</v>
      </c>
      <c r="S29" s="7">
        <v>6.7330979290319198E-2</v>
      </c>
      <c r="T29" s="7">
        <v>6.7393615179978106E-2</v>
      </c>
      <c r="U29" s="7">
        <v>6.7452310610986804E-2</v>
      </c>
      <c r="V29" s="7">
        <v>6.7507419180233799E-2</v>
      </c>
      <c r="W29" s="7">
        <v>6.7559254397514701E-2</v>
      </c>
    </row>
    <row r="30" spans="1:23" x14ac:dyDescent="0.3">
      <c r="A30" s="30"/>
      <c r="B30" s="4" t="s">
        <v>42</v>
      </c>
      <c r="C30" s="7">
        <v>4.72324166917613E-2</v>
      </c>
      <c r="D30" s="7">
        <v>4.3673974993847099E-2</v>
      </c>
      <c r="E30" s="7">
        <v>4.0830406825142197E-2</v>
      </c>
      <c r="F30" s="7">
        <v>3.88589664784652E-2</v>
      </c>
      <c r="G30" s="7">
        <v>3.7896009744652001E-2</v>
      </c>
      <c r="H30" s="9">
        <v>3.8018245065803202E-2</v>
      </c>
      <c r="I30" s="7">
        <v>3.9215526079916303E-2</v>
      </c>
      <c r="J30" s="7">
        <v>4.1394675238370399E-2</v>
      </c>
      <c r="K30" s="7">
        <v>4.44113939769979E-2</v>
      </c>
      <c r="L30" s="7">
        <v>4.8108375740556097E-2</v>
      </c>
      <c r="M30" s="9">
        <v>5.2341674049779401E-2</v>
      </c>
      <c r="N30" s="7">
        <v>5.6991902870465697E-2</v>
      </c>
      <c r="O30" s="7">
        <v>6.19652666240069E-2</v>
      </c>
      <c r="P30" s="7">
        <v>6.6330168661342698E-2</v>
      </c>
      <c r="Q30" s="7">
        <v>6.6706098258732499E-2</v>
      </c>
      <c r="R30" s="7">
        <v>6.6865210559675606E-2</v>
      </c>
      <c r="S30" s="7">
        <v>6.7013692448658305E-2</v>
      </c>
      <c r="T30" s="7">
        <v>6.7152555776313294E-2</v>
      </c>
      <c r="U30" s="7">
        <v>6.7282690770472095E-2</v>
      </c>
      <c r="V30" s="7">
        <v>6.7404883255457404E-2</v>
      </c>
      <c r="W30" s="7">
        <v>6.7519829139533999E-2</v>
      </c>
    </row>
    <row r="31" spans="1:23" x14ac:dyDescent="0.3">
      <c r="A31" s="30" t="s">
        <v>57</v>
      </c>
      <c r="B31" s="4" t="s">
        <v>43</v>
      </c>
      <c r="C31" s="7">
        <v>-1.7636284560053801E-2</v>
      </c>
      <c r="D31" s="7">
        <v>-1.1147340946286499E-2</v>
      </c>
      <c r="E31" s="7">
        <v>-1.14852203891603E-2</v>
      </c>
      <c r="F31" s="7">
        <v>-1.5137771875429799E-2</v>
      </c>
      <c r="G31" s="7">
        <v>-1.8832960043320999E-2</v>
      </c>
      <c r="H31" s="9">
        <v>-2.5353724642772801E-2</v>
      </c>
      <c r="I31" s="7">
        <v>-3.2292210172372E-2</v>
      </c>
      <c r="J31" s="7">
        <v>-4.00973638993092E-2</v>
      </c>
      <c r="K31" s="7">
        <v>-4.97115800178572E-2</v>
      </c>
      <c r="L31" s="7">
        <v>-5.9727597770193597E-2</v>
      </c>
      <c r="M31" s="9">
        <v>-6.974361552253E-2</v>
      </c>
      <c r="N31" s="7">
        <v>-7.9759633274866501E-2</v>
      </c>
      <c r="O31" s="7">
        <v>-8.9775651027202905E-2</v>
      </c>
      <c r="P31" s="7">
        <v>-9.9791668779539294E-2</v>
      </c>
      <c r="Q31" s="7">
        <v>-0.109807686531876</v>
      </c>
      <c r="R31" s="7">
        <v>-0.119823704284212</v>
      </c>
      <c r="S31" s="7">
        <v>-0.129839722036549</v>
      </c>
      <c r="T31" s="7">
        <v>-0.13692012727391001</v>
      </c>
      <c r="U31" s="7">
        <v>-0.13715960853700901</v>
      </c>
      <c r="V31" s="7">
        <v>-0.13737994104558701</v>
      </c>
      <c r="W31" s="7">
        <v>-0.137583333206695</v>
      </c>
    </row>
    <row r="32" spans="1:23" x14ac:dyDescent="0.3">
      <c r="A32" s="30"/>
      <c r="B32" s="4" t="s">
        <v>44</v>
      </c>
      <c r="C32" s="7">
        <v>-3.1970228293103503E-2</v>
      </c>
      <c r="D32" s="7">
        <v>-2.5826233019515001E-2</v>
      </c>
      <c r="E32" s="7">
        <v>-1.9682237745926399E-2</v>
      </c>
      <c r="F32" s="7">
        <v>-1.52685654759617E-2</v>
      </c>
      <c r="G32" s="7">
        <v>-1.2950863169172299E-2</v>
      </c>
      <c r="H32" s="9">
        <v>-1.6494968124922401E-2</v>
      </c>
      <c r="I32" s="7">
        <v>-2.3977263595115698E-2</v>
      </c>
      <c r="J32" s="7">
        <v>-3.1459559065308999E-2</v>
      </c>
      <c r="K32" s="7">
        <v>-3.89418545355023E-2</v>
      </c>
      <c r="L32" s="7">
        <v>-4.6424150005695601E-2</v>
      </c>
      <c r="M32" s="9">
        <v>-5.4264946343334702E-2</v>
      </c>
      <c r="N32" s="7">
        <v>-6.2172305935091599E-2</v>
      </c>
      <c r="O32" s="7">
        <v>-7.0294217037279005E-2</v>
      </c>
      <c r="P32" s="7">
        <v>-7.8419930208531399E-2</v>
      </c>
      <c r="Q32" s="7">
        <v>-8.6545643379783793E-2</v>
      </c>
      <c r="R32" s="7">
        <v>-9.4671356551036104E-2</v>
      </c>
      <c r="S32" s="7">
        <v>-0.102246116010149</v>
      </c>
      <c r="T32" s="7">
        <v>-0.102336660744279</v>
      </c>
      <c r="U32" s="7">
        <v>-0.102420121682872</v>
      </c>
      <c r="V32" s="7">
        <v>-0.102497298835848</v>
      </c>
      <c r="W32" s="7">
        <v>-0.102568876117826</v>
      </c>
    </row>
    <row r="33" spans="1:23" x14ac:dyDescent="0.3">
      <c r="A33" s="30"/>
      <c r="B33" s="4" t="s">
        <v>45</v>
      </c>
      <c r="C33" s="7">
        <v>-1.7691609164702998E-2</v>
      </c>
      <c r="D33" s="7">
        <v>-1.51993761708367E-2</v>
      </c>
      <c r="E33" s="7">
        <v>-1.2707143176970401E-2</v>
      </c>
      <c r="F33" s="7">
        <v>-1.1760081839802899E-2</v>
      </c>
      <c r="G33" s="7">
        <v>-1.5463393049381401E-2</v>
      </c>
      <c r="H33" s="9">
        <v>-1.95432260233715E-2</v>
      </c>
      <c r="I33" s="7">
        <v>-2.36593340528495E-2</v>
      </c>
      <c r="J33" s="7">
        <v>-2.77754420823275E-2</v>
      </c>
      <c r="K33" s="7">
        <v>-3.1932666149493603E-2</v>
      </c>
      <c r="L33" s="7">
        <v>-3.66688325084372E-2</v>
      </c>
      <c r="M33" s="9">
        <v>-4.1404998867380902E-2</v>
      </c>
      <c r="N33" s="7">
        <v>-4.6141165226324499E-2</v>
      </c>
      <c r="O33" s="7">
        <v>-5.08773315852682E-2</v>
      </c>
      <c r="P33" s="7">
        <v>-5.5613497944211901E-2</v>
      </c>
      <c r="Q33" s="7">
        <v>-6.0349664303155498E-2</v>
      </c>
      <c r="R33" s="7">
        <v>-6.5085830662099206E-2</v>
      </c>
      <c r="S33" s="7">
        <v>-6.9794132098086298E-2</v>
      </c>
      <c r="T33" s="7">
        <v>-7.0270300080318301E-2</v>
      </c>
      <c r="U33" s="7">
        <v>-7.0243348190265995E-2</v>
      </c>
      <c r="V33" s="7">
        <v>-7.0218384353585295E-2</v>
      </c>
      <c r="W33" s="7">
        <v>-7.0195196451230499E-2</v>
      </c>
    </row>
    <row r="34" spans="1:23" x14ac:dyDescent="0.3">
      <c r="A34" s="30"/>
      <c r="B34" s="4" t="s">
        <v>46</v>
      </c>
      <c r="C34" s="7">
        <v>-2.4871033966477898E-2</v>
      </c>
      <c r="D34" s="7">
        <v>-2.1873630012150098E-2</v>
      </c>
      <c r="E34" s="7">
        <v>-1.9997401249633399E-2</v>
      </c>
      <c r="F34" s="7">
        <v>-1.9388286286416499E-2</v>
      </c>
      <c r="G34" s="7">
        <v>-1.9503829461423299E-2</v>
      </c>
      <c r="H34" s="9">
        <v>-1.9682161803712801E-2</v>
      </c>
      <c r="I34" s="7">
        <v>-2.0864405213258198E-2</v>
      </c>
      <c r="J34" s="7">
        <v>-2.2537455702183799E-2</v>
      </c>
      <c r="K34" s="7">
        <v>-2.4642333309129301E-2</v>
      </c>
      <c r="L34" s="7">
        <v>-2.67472109160748E-2</v>
      </c>
      <c r="M34" s="9">
        <v>-3.01699931186106E-2</v>
      </c>
      <c r="N34" s="7">
        <v>-3.5454904654053397E-2</v>
      </c>
      <c r="O34" s="7">
        <v>-4.1995699582216897E-2</v>
      </c>
      <c r="P34" s="7">
        <v>-4.8536494510380397E-2</v>
      </c>
      <c r="Q34" s="7">
        <v>-5.5077289438543897E-2</v>
      </c>
      <c r="R34" s="7">
        <v>-6.16653052805878E-2</v>
      </c>
      <c r="S34" s="7">
        <v>-6.7361021396554796E-2</v>
      </c>
      <c r="T34" s="7">
        <v>-6.7673956376429895E-2</v>
      </c>
      <c r="U34" s="7">
        <v>-6.7831797305777694E-2</v>
      </c>
      <c r="V34" s="7">
        <v>-6.7977923109396002E-2</v>
      </c>
      <c r="W34" s="7">
        <v>-6.8113591387573003E-2</v>
      </c>
    </row>
    <row r="35" spans="1:23" x14ac:dyDescent="0.3">
      <c r="A35" s="30"/>
      <c r="B35" s="4" t="s">
        <v>47</v>
      </c>
      <c r="C35" s="7">
        <v>-3.1593091271773899E-2</v>
      </c>
      <c r="D35" s="7">
        <v>-2.1866756453380602E-2</v>
      </c>
      <c r="E35" s="7">
        <v>-1.35803580177994E-2</v>
      </c>
      <c r="F35" s="7">
        <v>-1.50418843900636E-2</v>
      </c>
      <c r="G35" s="7">
        <v>-1.7689990893688098E-2</v>
      </c>
      <c r="H35" s="9">
        <v>-2.0338097397312498E-2</v>
      </c>
      <c r="I35" s="7">
        <v>-2.2986203900936999E-2</v>
      </c>
      <c r="J35" s="7">
        <v>-2.5634310404561399E-2</v>
      </c>
      <c r="K35" s="7">
        <v>-2.9052864306397499E-2</v>
      </c>
      <c r="L35" s="7">
        <v>-3.3675336326988603E-2</v>
      </c>
      <c r="M35" s="9">
        <v>-3.8297808347579697E-2</v>
      </c>
      <c r="N35" s="7">
        <v>-4.2920280368170798E-2</v>
      </c>
      <c r="O35" s="7">
        <v>-4.77071215976703E-2</v>
      </c>
      <c r="P35" s="7">
        <v>-5.2869201724916E-2</v>
      </c>
      <c r="Q35" s="7">
        <v>-5.8031281852161699E-2</v>
      </c>
      <c r="R35" s="7">
        <v>-6.3193361979407406E-2</v>
      </c>
      <c r="S35" s="7">
        <v>-6.6688016188234195E-2</v>
      </c>
      <c r="T35" s="7">
        <v>-6.6860046208697094E-2</v>
      </c>
      <c r="U35" s="7">
        <v>-6.7018869845921702E-2</v>
      </c>
      <c r="V35" s="7">
        <v>-6.7165951625089607E-2</v>
      </c>
      <c r="W35" s="7">
        <v>-6.7302547245466596E-2</v>
      </c>
    </row>
    <row r="36" spans="1:23" x14ac:dyDescent="0.3">
      <c r="A36" s="30"/>
      <c r="B36" s="4" t="s">
        <v>48</v>
      </c>
      <c r="C36" s="7">
        <v>-3.45287745778508E-2</v>
      </c>
      <c r="D36" s="7">
        <v>-3.1967552801738103E-2</v>
      </c>
      <c r="E36" s="7">
        <v>-2.95774809548052E-2</v>
      </c>
      <c r="F36" s="7">
        <v>-2.8342629037697201E-2</v>
      </c>
      <c r="G36" s="7">
        <v>-3.7465433783196597E-2</v>
      </c>
      <c r="H36" s="9">
        <v>-4.6588238528696098E-2</v>
      </c>
      <c r="I36" s="7">
        <v>-5.5711043274195501E-2</v>
      </c>
      <c r="J36" s="7">
        <v>-6.8641532559125695E-2</v>
      </c>
      <c r="K36" s="7">
        <v>-8.9596010800163897E-2</v>
      </c>
      <c r="L36" s="7">
        <v>-0.110829308522813</v>
      </c>
      <c r="M36" s="9">
        <v>-0.132160058341107</v>
      </c>
      <c r="N36" s="7">
        <v>-0.15377914075874799</v>
      </c>
      <c r="O36" s="7">
        <v>-0.175564847068236</v>
      </c>
      <c r="P36" s="7">
        <v>-0.197350553377724</v>
      </c>
      <c r="Q36" s="7">
        <v>-0.21913625968721201</v>
      </c>
      <c r="R36" s="7">
        <v>-0.23022223872915901</v>
      </c>
      <c r="S36" s="7">
        <v>-0.23066486864066099</v>
      </c>
      <c r="T36" s="7">
        <v>-0.23107343681388201</v>
      </c>
      <c r="U36" s="7">
        <v>-0.23145172977380701</v>
      </c>
      <c r="V36" s="7">
        <v>-0.231802992791067</v>
      </c>
      <c r="W36" s="7">
        <v>-0.23213002326534099</v>
      </c>
    </row>
    <row r="37" spans="1:23" x14ac:dyDescent="0.3">
      <c r="A37" s="30"/>
      <c r="B37" s="4" t="s">
        <v>49</v>
      </c>
      <c r="C37" s="7">
        <v>-0.10155420026365899</v>
      </c>
      <c r="D37" s="7">
        <v>-9.1333216580400001E-2</v>
      </c>
      <c r="E37" s="7">
        <v>-8.1370502696218802E-2</v>
      </c>
      <c r="F37" s="7">
        <v>-7.2530869956366206E-2</v>
      </c>
      <c r="G37" s="7">
        <v>-6.3691237216513596E-2</v>
      </c>
      <c r="H37" s="9">
        <v>-5.4851604476661001E-2</v>
      </c>
      <c r="I37" s="7">
        <v>-4.6011971736808398E-2</v>
      </c>
      <c r="J37" s="7">
        <v>-3.7575395380488402E-2</v>
      </c>
      <c r="K37" s="7">
        <v>-3.2053043023025397E-2</v>
      </c>
      <c r="L37" s="7">
        <v>-2.9767372519484199E-2</v>
      </c>
      <c r="M37" s="9">
        <v>-3.0124565493741502E-2</v>
      </c>
      <c r="N37" s="7">
        <v>-3.0871700515829201E-2</v>
      </c>
      <c r="O37" s="7">
        <v>-3.1618835537916903E-2</v>
      </c>
      <c r="P37" s="7">
        <v>-3.4412651086389703E-2</v>
      </c>
      <c r="Q37" s="7">
        <v>-3.8185643447880398E-2</v>
      </c>
      <c r="R37" s="7">
        <v>-3.8287811420611398E-2</v>
      </c>
      <c r="S37" s="7">
        <v>-3.8381893679523903E-2</v>
      </c>
      <c r="T37" s="7">
        <v>-3.84688135593877E-2</v>
      </c>
      <c r="U37" s="7">
        <v>-3.8549358965111802E-2</v>
      </c>
      <c r="V37" s="7">
        <v>-3.86242063236302E-2</v>
      </c>
      <c r="W37" s="7">
        <v>-3.8693939626143897E-2</v>
      </c>
    </row>
    <row r="38" spans="1:23" x14ac:dyDescent="0.3">
      <c r="A38" s="30"/>
      <c r="B38" s="4" t="s">
        <v>50</v>
      </c>
      <c r="C38" s="7">
        <v>-2.8517212224324899E-2</v>
      </c>
      <c r="D38" s="7">
        <v>-2.4913542726355199E-2</v>
      </c>
      <c r="E38" s="7">
        <v>-2.1309873228385599E-2</v>
      </c>
      <c r="F38" s="7">
        <v>-1.7706203730415902E-2</v>
      </c>
      <c r="G38" s="7">
        <v>-1.5172118413656699E-2</v>
      </c>
      <c r="H38" s="9">
        <v>-1.36223459601833E-2</v>
      </c>
      <c r="I38" s="7">
        <v>-1.3832690517470001E-2</v>
      </c>
      <c r="J38" s="7">
        <v>-1.59024928176589E-2</v>
      </c>
      <c r="K38" s="7">
        <v>-1.79722951178477E-2</v>
      </c>
      <c r="L38" s="7">
        <v>-2.07373398790991E-2</v>
      </c>
      <c r="M38" s="9">
        <v>-2.4845456483767799E-2</v>
      </c>
      <c r="N38" s="7">
        <v>-2.8953573088436501E-2</v>
      </c>
      <c r="O38" s="7">
        <v>-3.3061689693105099E-2</v>
      </c>
      <c r="P38" s="7">
        <v>-3.7169806297773798E-2</v>
      </c>
      <c r="Q38" s="7">
        <v>-4.0733447235408102E-2</v>
      </c>
      <c r="R38" s="7">
        <v>-4.0716305354631097E-2</v>
      </c>
      <c r="S38" s="7">
        <v>-4.0700528801353802E-2</v>
      </c>
      <c r="T38" s="7">
        <v>-4.06859607034325E-2</v>
      </c>
      <c r="U38" s="7">
        <v>-4.0672467334433103E-2</v>
      </c>
      <c r="V38" s="7">
        <v>-4.0659933996701203E-2</v>
      </c>
      <c r="W38" s="7">
        <v>-4.0648261752979302E-2</v>
      </c>
    </row>
    <row r="39" spans="1:23" x14ac:dyDescent="0.3">
      <c r="A39" s="30"/>
      <c r="B39" s="4" t="s">
        <v>51</v>
      </c>
      <c r="C39" s="7">
        <v>-2.51737160692528E-2</v>
      </c>
      <c r="D39" s="7">
        <v>-2.4757917872961999E-2</v>
      </c>
      <c r="E39" s="7">
        <v>-2.4342119676671201E-2</v>
      </c>
      <c r="F39" s="7">
        <v>-2.4154231173839899E-2</v>
      </c>
      <c r="G39" s="7">
        <v>-2.7561857553961899E-2</v>
      </c>
      <c r="H39" s="9">
        <v>-3.1370776269227199E-2</v>
      </c>
      <c r="I39" s="7">
        <v>-3.5179694984492402E-2</v>
      </c>
      <c r="J39" s="7">
        <v>-3.8988613699757702E-2</v>
      </c>
      <c r="K39" s="7">
        <v>-4.2797532415022897E-2</v>
      </c>
      <c r="L39" s="7">
        <v>-4.6606451130288197E-2</v>
      </c>
      <c r="M39" s="9">
        <v>-5.0882573075491697E-2</v>
      </c>
      <c r="N39" s="7">
        <v>-5.5742160219366503E-2</v>
      </c>
      <c r="O39" s="7">
        <v>-6.0601747363241303E-2</v>
      </c>
      <c r="P39" s="7">
        <v>-6.5461334507116095E-2</v>
      </c>
      <c r="Q39" s="7">
        <v>-7.0320921650990895E-2</v>
      </c>
      <c r="R39" s="7">
        <v>-7.0635765690060803E-2</v>
      </c>
      <c r="S39" s="7">
        <v>-7.0660609140833205E-2</v>
      </c>
      <c r="T39" s="7">
        <v>-7.0683573219765303E-2</v>
      </c>
      <c r="U39" s="7">
        <v>-7.0704863412242094E-2</v>
      </c>
      <c r="V39" s="7">
        <v>-7.0724656300755306E-2</v>
      </c>
      <c r="W39" s="7">
        <v>-7.0743104474009999E-2</v>
      </c>
    </row>
    <row r="40" spans="1:23" x14ac:dyDescent="0.3">
      <c r="A40" s="30"/>
      <c r="B40" s="4" t="s">
        <v>52</v>
      </c>
      <c r="C40" s="7">
        <v>-3.4475964527958598E-2</v>
      </c>
      <c r="D40" s="7">
        <v>-2.5701158009215699E-2</v>
      </c>
      <c r="E40" s="7">
        <v>-1.98518819996635E-2</v>
      </c>
      <c r="F40" s="7">
        <v>-2.4225693408979301E-2</v>
      </c>
      <c r="G40" s="7">
        <v>-3.2403378882682597E-2</v>
      </c>
      <c r="H40" s="9">
        <v>-4.3528243033148999E-2</v>
      </c>
      <c r="I40" s="7">
        <v>-5.46531071836154E-2</v>
      </c>
      <c r="J40" s="7">
        <v>-6.5777971334081795E-2</v>
      </c>
      <c r="K40" s="7">
        <v>-7.6902835484548099E-2</v>
      </c>
      <c r="L40" s="7">
        <v>-8.80276996350145E-2</v>
      </c>
      <c r="M40" s="9">
        <v>-9.9152563785480902E-2</v>
      </c>
      <c r="N40" s="7">
        <v>-0.110277427935947</v>
      </c>
      <c r="O40" s="7">
        <v>-0.121402292086414</v>
      </c>
      <c r="P40" s="7">
        <v>-0.13252715623687999</v>
      </c>
      <c r="Q40" s="7">
        <v>-0.138047294325467</v>
      </c>
      <c r="R40" s="7">
        <v>-0.13808037542328699</v>
      </c>
      <c r="S40" s="7">
        <v>-0.13811102733134001</v>
      </c>
      <c r="T40" s="7">
        <v>-0.13813950765885899</v>
      </c>
      <c r="U40" s="7">
        <v>-0.138166038900677</v>
      </c>
      <c r="V40" s="7">
        <v>-0.13819081421180501</v>
      </c>
      <c r="W40" s="7">
        <v>-0.13821400208093801</v>
      </c>
    </row>
    <row r="41" spans="1:23" x14ac:dyDescent="0.3">
      <c r="A41" s="30"/>
      <c r="B41" s="4" t="s">
        <v>53</v>
      </c>
      <c r="C41" s="7">
        <v>-2.9713408386786801E-2</v>
      </c>
      <c r="D41" s="7">
        <v>-2.5041977230488399E-2</v>
      </c>
      <c r="E41" s="7">
        <v>-2.2631390525790999E-2</v>
      </c>
      <c r="F41" s="7">
        <v>-2.2645202023905998E-2</v>
      </c>
      <c r="G41" s="7">
        <v>-2.2659013522021001E-2</v>
      </c>
      <c r="H41" s="9">
        <v>-2.2672825020136001E-2</v>
      </c>
      <c r="I41" s="7">
        <v>-2.2686636518251001E-2</v>
      </c>
      <c r="J41" s="7">
        <v>-2.2700448016366E-2</v>
      </c>
      <c r="K41" s="7">
        <v>-2.2714259514481E-2</v>
      </c>
      <c r="L41" s="7">
        <v>-2.2728071012596E-2</v>
      </c>
      <c r="M41" s="9">
        <v>-2.33760158320033E-2</v>
      </c>
      <c r="N41" s="7">
        <v>-2.43451578968071E-2</v>
      </c>
      <c r="O41" s="7">
        <v>-2.53142999616109E-2</v>
      </c>
      <c r="P41" s="7">
        <v>-2.7422123445084001E-2</v>
      </c>
      <c r="Q41" s="7">
        <v>-2.9728334033214E-2</v>
      </c>
      <c r="R41" s="7">
        <v>-3.0002924955675501E-2</v>
      </c>
      <c r="S41" s="7">
        <v>-3.00614611094451E-2</v>
      </c>
      <c r="T41" s="7">
        <v>-3.0115596942961599E-2</v>
      </c>
      <c r="U41" s="7">
        <v>-3.0165810658236699E-2</v>
      </c>
      <c r="V41" s="7">
        <v>-3.0212513588521998E-2</v>
      </c>
      <c r="W41" s="7">
        <v>-3.0256061491644799E-2</v>
      </c>
    </row>
    <row r="42" spans="1:23" x14ac:dyDescent="0.3">
      <c r="A42" s="30"/>
      <c r="B42" s="4" t="s">
        <v>54</v>
      </c>
      <c r="C42" s="7">
        <v>-3.2298394276700802E-2</v>
      </c>
      <c r="D42" s="7">
        <v>-2.4849867517627501E-2</v>
      </c>
      <c r="E42" s="7">
        <v>-1.91180039592985E-2</v>
      </c>
      <c r="F42" s="7">
        <v>-1.4703387128724399E-2</v>
      </c>
      <c r="G42" s="7">
        <v>-1.24035988031271E-2</v>
      </c>
      <c r="H42" s="9">
        <v>-1.01323509869583E-2</v>
      </c>
      <c r="I42" s="7">
        <v>-9.7146251266652904E-3</v>
      </c>
      <c r="J42" s="7">
        <v>-1.0286193900789701E-2</v>
      </c>
      <c r="K42" s="7">
        <v>-1.12324072930414E-2</v>
      </c>
      <c r="L42" s="7">
        <v>-1.25567578327139E-2</v>
      </c>
      <c r="M42" s="9">
        <v>-1.3881108372386399E-2</v>
      </c>
      <c r="N42" s="7">
        <v>-1.52054589120588E-2</v>
      </c>
      <c r="O42" s="7">
        <v>-1.6529809451731301E-2</v>
      </c>
      <c r="P42" s="7">
        <v>-1.7818850042249298E-2</v>
      </c>
      <c r="Q42" s="7">
        <v>-1.7927001846469202E-2</v>
      </c>
      <c r="R42" s="7">
        <v>-1.7943128469167499E-2</v>
      </c>
      <c r="S42" s="7">
        <v>-1.7958013758331299E-2</v>
      </c>
      <c r="T42" s="7">
        <v>-1.7971795548888201E-2</v>
      </c>
      <c r="U42" s="7">
        <v>-1.7984592019731599E-2</v>
      </c>
      <c r="V42" s="7">
        <v>-1.7996505073609101E-2</v>
      </c>
      <c r="W42" s="7">
        <v>-1.8007623043366901E-2</v>
      </c>
    </row>
  </sheetData>
  <mergeCells count="6">
    <mergeCell ref="A7:A18"/>
    <mergeCell ref="A19:A30"/>
    <mergeCell ref="A31:A42"/>
    <mergeCell ref="A2:A5"/>
    <mergeCell ref="A1:B1"/>
    <mergeCell ref="A6:B6"/>
  </mergeCells>
  <phoneticPr fontId="2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42"/>
  <sheetViews>
    <sheetView workbookViewId="0">
      <pane xSplit="2" ySplit="6" topLeftCell="C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6.5" x14ac:dyDescent="0.3"/>
  <cols>
    <col min="1" max="1" width="5.25" style="6" customWidth="1"/>
    <col min="2" max="2" width="13.75" customWidth="1"/>
    <col min="3" max="7" width="9" style="7"/>
    <col min="8" max="8" width="9" style="9"/>
    <col min="9" max="12" width="9" style="7"/>
    <col min="13" max="13" width="9" style="9"/>
    <col min="14" max="23" width="9" style="7"/>
  </cols>
  <sheetData>
    <row r="1" spans="1:23" s="4" customFormat="1" x14ac:dyDescent="0.3">
      <c r="A1" s="32" t="s">
        <v>59</v>
      </c>
      <c r="B1" s="32"/>
      <c r="C1" s="4">
        <v>0</v>
      </c>
      <c r="D1" s="4">
        <v>0.01</v>
      </c>
      <c r="E1" s="4">
        <v>0.02</v>
      </c>
      <c r="F1" s="4">
        <v>0.03</v>
      </c>
      <c r="G1" s="4">
        <v>0.04</v>
      </c>
      <c r="H1" s="8">
        <v>0.05</v>
      </c>
      <c r="I1" s="4">
        <v>0.06</v>
      </c>
      <c r="J1" s="4">
        <v>7.0000000000000007E-2</v>
      </c>
      <c r="K1" s="4">
        <v>0.08</v>
      </c>
      <c r="L1" s="4">
        <v>0.09</v>
      </c>
      <c r="M1" s="8">
        <v>0.1</v>
      </c>
      <c r="N1" s="4">
        <v>0.11</v>
      </c>
      <c r="O1" s="4">
        <v>0.12</v>
      </c>
      <c r="P1" s="4">
        <v>0.13</v>
      </c>
      <c r="Q1" s="4">
        <v>0.14000000000000001</v>
      </c>
      <c r="R1" s="4">
        <v>0.15</v>
      </c>
      <c r="S1" s="4">
        <v>0.16</v>
      </c>
      <c r="T1" s="4">
        <v>0.17</v>
      </c>
      <c r="U1" s="4">
        <v>0.18</v>
      </c>
      <c r="V1" s="4">
        <v>0.19</v>
      </c>
      <c r="W1" s="4">
        <v>0.2</v>
      </c>
    </row>
    <row r="2" spans="1:23" x14ac:dyDescent="0.3">
      <c r="A2" s="30" t="s">
        <v>58</v>
      </c>
      <c r="B2" s="4" t="s">
        <v>15</v>
      </c>
      <c r="C2" s="7">
        <v>0.100246917949129</v>
      </c>
      <c r="D2" s="7">
        <v>0.103130979028144</v>
      </c>
      <c r="E2" s="7">
        <v>0.105980967155082</v>
      </c>
      <c r="F2" s="7">
        <v>0.108796572467629</v>
      </c>
      <c r="G2" s="7">
        <v>0.111577487949306</v>
      </c>
      <c r="H2" s="9">
        <v>0.114323409482123</v>
      </c>
      <c r="I2" s="7">
        <v>0.117034035898908</v>
      </c>
      <c r="J2" s="7">
        <v>0.11970906903525901</v>
      </c>
      <c r="K2" s="7">
        <v>0.122348213781151</v>
      </c>
      <c r="L2" s="7">
        <v>0.12495117813215199</v>
      </c>
      <c r="M2" s="9">
        <v>0.12751767324025601</v>
      </c>
      <c r="N2" s="7">
        <v>0.13004741346430501</v>
      </c>
      <c r="O2" s="7">
        <v>0.13254011642000901</v>
      </c>
      <c r="P2" s="7">
        <v>0.13486115395485099</v>
      </c>
      <c r="Q2" s="7">
        <v>0.13690535766179701</v>
      </c>
      <c r="R2" s="7">
        <v>0.13916116368380799</v>
      </c>
      <c r="S2" s="7">
        <v>0.14038852689492101</v>
      </c>
      <c r="T2" s="7">
        <v>0.14154953912107099</v>
      </c>
      <c r="U2" s="7">
        <v>0.14160238299476099</v>
      </c>
      <c r="V2" s="7">
        <v>0.14162868226342101</v>
      </c>
      <c r="W2" s="7">
        <v>0.14165293927008299</v>
      </c>
    </row>
    <row r="3" spans="1:23" x14ac:dyDescent="0.3">
      <c r="A3" s="30"/>
      <c r="B3" s="4" t="s">
        <v>16</v>
      </c>
      <c r="C3" s="7">
        <v>6.3896463284098797E-3</v>
      </c>
      <c r="D3" s="7">
        <v>9.2737074074251708E-3</v>
      </c>
      <c r="E3" s="7">
        <v>1.21236955343627E-2</v>
      </c>
      <c r="F3" s="7">
        <v>1.4939300846909601E-2</v>
      </c>
      <c r="G3" s="7">
        <v>1.7720216328586998E-2</v>
      </c>
      <c r="H3" s="9">
        <v>2.0466137861404401E-2</v>
      </c>
      <c r="I3" s="7">
        <v>2.3176764278188999E-2</v>
      </c>
      <c r="J3" s="7">
        <v>2.5851797414539801E-2</v>
      </c>
      <c r="K3" s="7">
        <v>2.8490942160431999E-2</v>
      </c>
      <c r="L3" s="7">
        <v>3.1093906511433501E-2</v>
      </c>
      <c r="M3" s="9">
        <v>3.36604016195374E-2</v>
      </c>
      <c r="N3" s="7">
        <v>3.6190141843586203E-2</v>
      </c>
      <c r="O3" s="7">
        <v>3.8682844799290197E-2</v>
      </c>
      <c r="P3" s="7">
        <v>4.10038823341317E-2</v>
      </c>
      <c r="Q3" s="7">
        <v>4.3048086041078203E-2</v>
      </c>
      <c r="R3" s="7">
        <v>4.5303892063088998E-2</v>
      </c>
      <c r="S3" s="7">
        <v>4.6531255274202502E-2</v>
      </c>
      <c r="T3" s="7">
        <v>4.7692267500351701E-2</v>
      </c>
      <c r="U3" s="7">
        <v>4.7745111374042602E-2</v>
      </c>
      <c r="V3" s="7">
        <v>4.7771410642702503E-2</v>
      </c>
      <c r="W3" s="7">
        <v>4.7795667649364298E-2</v>
      </c>
    </row>
    <row r="4" spans="1:23" x14ac:dyDescent="0.3">
      <c r="A4" s="30"/>
      <c r="B4" s="4" t="s">
        <v>17</v>
      </c>
      <c r="C4" s="7">
        <v>9.5760455056769396E-3</v>
      </c>
      <c r="D4" s="7">
        <v>1.1035203673948901E-2</v>
      </c>
      <c r="E4" s="7">
        <v>1.50718109590053E-2</v>
      </c>
      <c r="F4" s="7">
        <v>2.0195344609641199E-2</v>
      </c>
      <c r="G4" s="7">
        <v>2.5765346787498401E-2</v>
      </c>
      <c r="H4" s="9">
        <v>3.1546203244093601E-2</v>
      </c>
      <c r="I4" s="7">
        <v>3.7440372273990302E-2</v>
      </c>
      <c r="J4" s="7">
        <v>4.3401713166325899E-2</v>
      </c>
      <c r="K4" s="7">
        <v>4.9405916937030697E-2</v>
      </c>
      <c r="L4" s="7">
        <v>5.5439058829179801E-2</v>
      </c>
      <c r="M4" s="9">
        <v>6.14926219330535E-2</v>
      </c>
      <c r="N4" s="7">
        <v>6.7561117171027807E-2</v>
      </c>
      <c r="O4" s="7">
        <v>7.3640853114646798E-2</v>
      </c>
      <c r="P4" s="7">
        <v>7.9699602279458798E-2</v>
      </c>
      <c r="Q4" s="7">
        <v>8.5285603016317005E-2</v>
      </c>
      <c r="R4" s="7">
        <v>8.9054010577709994E-2</v>
      </c>
      <c r="S4" s="7">
        <v>9.1613642705757004E-2</v>
      </c>
      <c r="T4" s="7">
        <v>9.2699202718571197E-2</v>
      </c>
      <c r="U4" s="7">
        <v>9.2800923364170201E-2</v>
      </c>
      <c r="V4" s="7">
        <v>9.28769722527365E-2</v>
      </c>
      <c r="W4" s="7">
        <v>9.2948038073180306E-2</v>
      </c>
    </row>
    <row r="5" spans="1:23" x14ac:dyDescent="0.3">
      <c r="A5" s="30"/>
      <c r="B5" s="4" t="s">
        <v>18</v>
      </c>
      <c r="C5" s="7">
        <v>-2.8696936586674399E-2</v>
      </c>
      <c r="D5" s="7">
        <v>-3.4786742476763298E-2</v>
      </c>
      <c r="E5" s="7">
        <v>-4.2005107885003799E-2</v>
      </c>
      <c r="F5" s="7">
        <v>-5.7835778860094798E-2</v>
      </c>
      <c r="G5" s="7">
        <v>-7.5805241644368596E-2</v>
      </c>
      <c r="H5" s="9">
        <v>-9.37747044286424E-2</v>
      </c>
      <c r="I5" s="7">
        <v>-0.111744167212916</v>
      </c>
      <c r="J5" s="7">
        <v>-0.12971362999718999</v>
      </c>
      <c r="K5" s="7">
        <v>-0.14768309278146399</v>
      </c>
      <c r="L5" s="7">
        <v>-0.16565255556573799</v>
      </c>
      <c r="M5" s="9">
        <v>-0.18362201835001199</v>
      </c>
      <c r="N5" s="7">
        <v>-0.20159148113428499</v>
      </c>
      <c r="O5" s="7">
        <v>-0.21956094391855899</v>
      </c>
      <c r="P5" s="7">
        <v>-0.23753040670283301</v>
      </c>
      <c r="Q5" s="7">
        <v>-0.25549986948710701</v>
      </c>
      <c r="R5" s="7">
        <v>-0.26433793390488602</v>
      </c>
      <c r="S5" s="7">
        <v>-0.264534899996061</v>
      </c>
      <c r="T5" s="7">
        <v>-0.26471656647191599</v>
      </c>
      <c r="U5" s="7">
        <v>-0.26488464945163098</v>
      </c>
      <c r="V5" s="7">
        <v>-0.26504061762963899</v>
      </c>
      <c r="W5" s="7">
        <v>-0.26518573531835499</v>
      </c>
    </row>
    <row r="6" spans="1:23" x14ac:dyDescent="0.3">
      <c r="A6" s="31" t="s">
        <v>14</v>
      </c>
      <c r="B6" s="31"/>
    </row>
    <row r="7" spans="1:23" x14ac:dyDescent="0.3">
      <c r="A7" s="30" t="s">
        <v>55</v>
      </c>
      <c r="B7" s="4" t="s">
        <v>21</v>
      </c>
      <c r="C7" s="7">
        <v>5.0847730977663798E-2</v>
      </c>
      <c r="D7" s="7">
        <v>5.0413287158765502E-2</v>
      </c>
      <c r="E7" s="7">
        <v>4.9872618349140502E-2</v>
      </c>
      <c r="F7" s="7">
        <v>4.9225803167588698E-2</v>
      </c>
      <c r="G7" s="7">
        <v>4.8472935848132198E-2</v>
      </c>
      <c r="H7" s="9">
        <v>4.7614126217737397E-2</v>
      </c>
      <c r="I7" s="7">
        <v>4.6649499670457402E-2</v>
      </c>
      <c r="J7" s="7">
        <v>4.5579197137719497E-2</v>
      </c>
      <c r="K7" s="7">
        <v>4.4403375055034097E-2</v>
      </c>
      <c r="L7" s="7">
        <v>4.31222053249702E-2</v>
      </c>
      <c r="M7" s="9">
        <v>4.1735875276407403E-2</v>
      </c>
      <c r="N7" s="7">
        <v>4.0244587620230601E-2</v>
      </c>
      <c r="O7" s="7">
        <v>3.8648560401296703E-2</v>
      </c>
      <c r="P7" s="7">
        <v>3.6948026946768103E-2</v>
      </c>
      <c r="Q7" s="7">
        <v>3.5143235810909598E-2</v>
      </c>
      <c r="R7" s="7">
        <v>3.3234450716181002E-2</v>
      </c>
      <c r="S7" s="7">
        <v>3.1221950490830899E-2</v>
      </c>
      <c r="T7" s="7">
        <v>3.5824287399027502E-2</v>
      </c>
      <c r="U7" s="7">
        <v>3.6201726335433303E-2</v>
      </c>
      <c r="V7" s="7">
        <v>3.6096203564253103E-2</v>
      </c>
      <c r="W7" s="7">
        <v>3.5998796291110101E-2</v>
      </c>
    </row>
    <row r="8" spans="1:23" x14ac:dyDescent="0.3">
      <c r="A8" s="30"/>
      <c r="B8" s="4" t="s">
        <v>22</v>
      </c>
      <c r="C8" s="7">
        <v>1.6812663735067498E-2</v>
      </c>
      <c r="D8" s="7">
        <v>2.8394223990874701E-2</v>
      </c>
      <c r="E8" s="7">
        <v>4.00634179307389E-2</v>
      </c>
      <c r="F8" s="7">
        <v>5.1820020942985899E-2</v>
      </c>
      <c r="G8" s="7">
        <v>6.3663790870859299E-2</v>
      </c>
      <c r="H8" s="9">
        <v>7.5594467837948306E-2</v>
      </c>
      <c r="I8" s="7">
        <v>8.76117740761089E-2</v>
      </c>
      <c r="J8" s="7">
        <v>9.9715413755968596E-2</v>
      </c>
      <c r="K8" s="7">
        <v>0.11190507282012301</v>
      </c>
      <c r="L8" s="7">
        <v>0.12418041881905401</v>
      </c>
      <c r="M8" s="9">
        <v>0.136541100749941</v>
      </c>
      <c r="N8" s="7">
        <v>0.14898674889837199</v>
      </c>
      <c r="O8" s="7">
        <v>0.16151697468311799</v>
      </c>
      <c r="P8" s="7">
        <v>0.17413137050399</v>
      </c>
      <c r="Q8" s="7">
        <v>0.18682950959293301</v>
      </c>
      <c r="R8" s="7">
        <v>0.199610945868403</v>
      </c>
      <c r="S8" s="7">
        <v>0.212770879701836</v>
      </c>
      <c r="T8" s="7">
        <v>0.22081762864083701</v>
      </c>
      <c r="U8" s="7">
        <v>0.221107752229562</v>
      </c>
      <c r="V8" s="7">
        <v>0.22137536143274</v>
      </c>
      <c r="W8" s="7">
        <v>0.22162297956680899</v>
      </c>
    </row>
    <row r="9" spans="1:23" x14ac:dyDescent="0.3">
      <c r="A9" s="30"/>
      <c r="B9" s="4" t="s">
        <v>23</v>
      </c>
      <c r="C9" s="7">
        <v>-7.6114521437561401E-3</v>
      </c>
      <c r="D9" s="7">
        <v>-9.7535281773589704E-3</v>
      </c>
      <c r="E9" s="7">
        <v>-1.1901012236285299E-2</v>
      </c>
      <c r="F9" s="7">
        <v>-1.4053821352524301E-2</v>
      </c>
      <c r="G9" s="7">
        <v>-1.6211872537481901E-2</v>
      </c>
      <c r="H9" s="9">
        <v>-1.8375082787134098E-2</v>
      </c>
      <c r="I9" s="7">
        <v>-2.05433690871656E-2</v>
      </c>
      <c r="J9" s="7">
        <v>-2.2716648418105501E-2</v>
      </c>
      <c r="K9" s="7">
        <v>-2.4894837760436401E-2</v>
      </c>
      <c r="L9" s="7">
        <v>-2.7077854099704101E-2</v>
      </c>
      <c r="M9" s="9">
        <v>-2.92656144315958E-2</v>
      </c>
      <c r="N9" s="7">
        <v>-3.1458035767026798E-2</v>
      </c>
      <c r="O9" s="7">
        <v>-3.36550351371845E-2</v>
      </c>
      <c r="P9" s="7">
        <v>-3.5856529598589398E-2</v>
      </c>
      <c r="Q9" s="7">
        <v>-3.8062436238105603E-2</v>
      </c>
      <c r="R9" s="7">
        <v>-4.0272672177962002E-2</v>
      </c>
      <c r="S9" s="7">
        <v>-4.2357010102491002E-2</v>
      </c>
      <c r="T9" s="7">
        <v>-4.2569931627752099E-2</v>
      </c>
      <c r="U9" s="7">
        <v>-4.2798622496364097E-2</v>
      </c>
      <c r="V9" s="7">
        <v>-4.3010078333657997E-2</v>
      </c>
      <c r="W9" s="7">
        <v>-4.3206176909509002E-2</v>
      </c>
    </row>
    <row r="10" spans="1:23" x14ac:dyDescent="0.3">
      <c r="A10" s="30"/>
      <c r="B10" s="4" t="s">
        <v>24</v>
      </c>
      <c r="C10" s="7">
        <v>-3.3014249421774401E-3</v>
      </c>
      <c r="D10" s="7">
        <v>-8.4653747589862292E-3</v>
      </c>
      <c r="E10" s="7">
        <v>-1.36218375709607E-2</v>
      </c>
      <c r="F10" s="7">
        <v>-1.8770685350004299E-2</v>
      </c>
      <c r="G10" s="7">
        <v>-2.3911791026855402E-2</v>
      </c>
      <c r="H10" s="9">
        <v>-2.90450284944965E-2</v>
      </c>
      <c r="I10" s="7">
        <v>-3.4170272611436098E-2</v>
      </c>
      <c r="J10" s="7">
        <v>-3.9287399204946102E-2</v>
      </c>
      <c r="K10" s="7">
        <v>-4.4396285074184402E-2</v>
      </c>
      <c r="L10" s="7">
        <v>-4.9496807993216499E-2</v>
      </c>
      <c r="M10" s="9">
        <v>-5.4588846713991397E-2</v>
      </c>
      <c r="N10" s="7">
        <v>-5.9672280969174797E-2</v>
      </c>
      <c r="O10" s="7">
        <v>-6.4746991474943699E-2</v>
      </c>
      <c r="P10" s="7">
        <v>-6.9812859933656005E-2</v>
      </c>
      <c r="Q10" s="7">
        <v>-7.4869769036456105E-2</v>
      </c>
      <c r="R10" s="7">
        <v>-7.9917602465776505E-2</v>
      </c>
      <c r="S10" s="7">
        <v>-8.3895791594901001E-2</v>
      </c>
      <c r="T10" s="7">
        <v>-8.3491676078557703E-2</v>
      </c>
      <c r="U10" s="7">
        <v>-8.3455851043565496E-2</v>
      </c>
      <c r="V10" s="7">
        <v>-8.3422881294319698E-2</v>
      </c>
      <c r="W10" s="7">
        <v>-8.3392439821430506E-2</v>
      </c>
    </row>
    <row r="11" spans="1:23" x14ac:dyDescent="0.3">
      <c r="A11" s="30"/>
      <c r="B11" s="4" t="s">
        <v>25</v>
      </c>
      <c r="C11" s="7">
        <v>4.4759552074447002E-4</v>
      </c>
      <c r="D11" s="7">
        <v>1.3844557005724E-2</v>
      </c>
      <c r="E11" s="7">
        <v>2.7370663726246299E-2</v>
      </c>
      <c r="F11" s="7">
        <v>4.1026304134626601E-2</v>
      </c>
      <c r="G11" s="7">
        <v>5.4811852446636299E-2</v>
      </c>
      <c r="H11" s="9">
        <v>6.8727668366014696E-2</v>
      </c>
      <c r="I11" s="7">
        <v>8.2774096808615902E-2</v>
      </c>
      <c r="J11" s="7">
        <v>9.6951467626236201E-2</v>
      </c>
      <c r="K11" s="7">
        <v>0.111260095330229</v>
      </c>
      <c r="L11" s="7">
        <v>0.12570027881493401</v>
      </c>
      <c r="M11" s="9">
        <v>0.14027230108108499</v>
      </c>
      <c r="N11" s="7">
        <v>0.15497642895917399</v>
      </c>
      <c r="O11" s="7">
        <v>0.16981291283293001</v>
      </c>
      <c r="P11" s="7">
        <v>0.18478198636295001</v>
      </c>
      <c r="Q11" s="7">
        <v>0.19988386621059101</v>
      </c>
      <c r="R11" s="7">
        <v>0.21471968114487799</v>
      </c>
      <c r="S11" s="7">
        <v>0.22525411399442399</v>
      </c>
      <c r="T11" s="7">
        <v>0.227990716621008</v>
      </c>
      <c r="U11" s="7">
        <v>0.228719615121491</v>
      </c>
      <c r="V11" s="7">
        <v>0.22939402453459601</v>
      </c>
      <c r="W11" s="7">
        <v>0.23001983465334799</v>
      </c>
    </row>
    <row r="12" spans="1:23" x14ac:dyDescent="0.3">
      <c r="A12" s="30"/>
      <c r="B12" s="4" t="s">
        <v>26</v>
      </c>
      <c r="C12" s="7">
        <v>-1.24185268382904E-2</v>
      </c>
      <c r="D12" s="7">
        <v>-3.24663410277077E-2</v>
      </c>
      <c r="E12" s="7">
        <v>-5.2307479903020503E-2</v>
      </c>
      <c r="F12" s="7">
        <v>-7.1943134963004404E-2</v>
      </c>
      <c r="G12" s="7">
        <v>-9.1374505069378206E-2</v>
      </c>
      <c r="H12" s="9">
        <v>-0.110602796182763</v>
      </c>
      <c r="I12" s="7">
        <v>-0.12962922110064801</v>
      </c>
      <c r="J12" s="7">
        <v>-0.14845499919743599</v>
      </c>
      <c r="K12" s="7">
        <v>-0.16708135616653699</v>
      </c>
      <c r="L12" s="7">
        <v>-0.18550952376461699</v>
      </c>
      <c r="M12" s="9">
        <v>-0.20374073955789701</v>
      </c>
      <c r="N12" s="7">
        <v>-0.221776246670709</v>
      </c>
      <c r="O12" s="7">
        <v>-0.23961729353615999</v>
      </c>
      <c r="P12" s="7">
        <v>-0.25726513364905101</v>
      </c>
      <c r="Q12" s="7">
        <v>-0.27472102532100301</v>
      </c>
      <c r="R12" s="7">
        <v>-0.28182704359510102</v>
      </c>
      <c r="S12" s="7">
        <v>-0.28187534226952798</v>
      </c>
      <c r="T12" s="7">
        <v>-0.28191992980538599</v>
      </c>
      <c r="U12" s="7">
        <v>-0.28196121832002502</v>
      </c>
      <c r="V12" s="7">
        <v>-0.28199956106032897</v>
      </c>
      <c r="W12" s="7">
        <v>-0.28203526255684702</v>
      </c>
    </row>
    <row r="13" spans="1:23" x14ac:dyDescent="0.3">
      <c r="A13" s="30"/>
      <c r="B13" s="4" t="s">
        <v>27</v>
      </c>
      <c r="C13" s="7">
        <v>1.0856935873162899E-2</v>
      </c>
      <c r="D13" s="7">
        <v>2.5541705483632E-2</v>
      </c>
      <c r="E13" s="7">
        <v>4.0315326401446201E-2</v>
      </c>
      <c r="F13" s="7">
        <v>5.5176539431555302E-2</v>
      </c>
      <c r="G13" s="7">
        <v>7.0124047360049499E-2</v>
      </c>
      <c r="H13" s="9">
        <v>8.5156514846443002E-2</v>
      </c>
      <c r="I13" s="7">
        <v>0.1002725683293</v>
      </c>
      <c r="J13" s="7">
        <v>0.11547079594542101</v>
      </c>
      <c r="K13" s="7">
        <v>0.13074974746284601</v>
      </c>
      <c r="L13" s="7">
        <v>0.14610793422788901</v>
      </c>
      <c r="M13" s="9">
        <v>0.16154382912638801</v>
      </c>
      <c r="N13" s="7">
        <v>0.177055866559442</v>
      </c>
      <c r="O13" s="7">
        <v>0.192642442433821</v>
      </c>
      <c r="P13" s="7">
        <v>0.20830191416723001</v>
      </c>
      <c r="Q13" s="7">
        <v>0.225244378993008</v>
      </c>
      <c r="R13" s="7">
        <v>0.24061498697528499</v>
      </c>
      <c r="S13" s="7">
        <v>0.24095727696962399</v>
      </c>
      <c r="T13" s="7">
        <v>0.24127302302144901</v>
      </c>
      <c r="U13" s="7">
        <v>0.241565197759884</v>
      </c>
      <c r="V13" s="7">
        <v>0.241836345887389</v>
      </c>
      <c r="W13" s="7">
        <v>0.24208865851281</v>
      </c>
    </row>
    <row r="14" spans="1:23" x14ac:dyDescent="0.3">
      <c r="A14" s="30"/>
      <c r="B14" s="4" t="s">
        <v>28</v>
      </c>
      <c r="C14" s="7">
        <v>1.09550865611426E-2</v>
      </c>
      <c r="D14" s="7">
        <v>9.7136777876893898E-3</v>
      </c>
      <c r="E14" s="7">
        <v>8.4608293968420102E-3</v>
      </c>
      <c r="F14" s="7">
        <v>7.1965892722802797E-3</v>
      </c>
      <c r="G14" s="7">
        <v>5.9210057323294497E-3</v>
      </c>
      <c r="H14" s="9">
        <v>4.6341275269662398E-3</v>
      </c>
      <c r="I14" s="7">
        <v>3.3360038348058101E-3</v>
      </c>
      <c r="J14" s="7">
        <v>2.02668426005348E-3</v>
      </c>
      <c r="K14" s="7">
        <v>7.0621882942867298E-4</v>
      </c>
      <c r="L14" s="7">
        <v>-6.2534201092778697E-4</v>
      </c>
      <c r="M14" s="9">
        <v>-1.9679473985854102E-3</v>
      </c>
      <c r="N14" s="7">
        <v>-3.3215460579679701E-3</v>
      </c>
      <c r="O14" s="7">
        <v>-4.6860863035450596E-3</v>
      </c>
      <c r="P14" s="7">
        <v>-6.0615160430071997E-3</v>
      </c>
      <c r="Q14" s="7">
        <v>-7.1308985432236797E-3</v>
      </c>
      <c r="R14" s="7">
        <v>-7.2866624704794897E-3</v>
      </c>
      <c r="S14" s="7">
        <v>-7.36094363920692E-3</v>
      </c>
      <c r="T14" s="7">
        <v>-7.4294936161467496E-3</v>
      </c>
      <c r="U14" s="7">
        <v>-7.4929510711013699E-3</v>
      </c>
      <c r="V14" s="7">
        <v>-7.5518631743867201E-3</v>
      </c>
      <c r="W14" s="7">
        <v>-7.60670141655795E-3</v>
      </c>
    </row>
    <row r="15" spans="1:23" x14ac:dyDescent="0.3">
      <c r="A15" s="30"/>
      <c r="B15" s="4" t="s">
        <v>29</v>
      </c>
      <c r="C15" s="7">
        <v>8.5665855450682803E-3</v>
      </c>
      <c r="D15" s="7">
        <v>1.1432152019613499E-2</v>
      </c>
      <c r="E15" s="7">
        <v>1.4282083139342001E-2</v>
      </c>
      <c r="F15" s="7">
        <v>1.71162296643954E-2</v>
      </c>
      <c r="G15" s="7">
        <v>1.9934442825751499E-2</v>
      </c>
      <c r="H15" s="9">
        <v>2.2736574337399999E-2</v>
      </c>
      <c r="I15" s="7">
        <v>2.5522476408504E-2</v>
      </c>
      <c r="J15" s="7">
        <v>2.82920017555464E-2</v>
      </c>
      <c r="K15" s="7">
        <v>3.1045003614489999E-2</v>
      </c>
      <c r="L15" s="7">
        <v>3.3781335752895103E-2</v>
      </c>
      <c r="M15" s="9">
        <v>3.6500852482058498E-2</v>
      </c>
      <c r="N15" s="7">
        <v>3.9203408669103303E-2</v>
      </c>
      <c r="O15" s="7">
        <v>4.1888859749080298E-2</v>
      </c>
      <c r="P15" s="7">
        <v>4.4557061737047897E-2</v>
      </c>
      <c r="Q15" s="7">
        <v>4.72005424235706E-2</v>
      </c>
      <c r="R15" s="7">
        <v>4.8923016214529103E-2</v>
      </c>
      <c r="S15" s="7">
        <v>4.8571826345289899E-2</v>
      </c>
      <c r="T15" s="7">
        <v>4.8247447730599899E-2</v>
      </c>
      <c r="U15" s="7">
        <v>4.7946922835046001E-2</v>
      </c>
      <c r="V15" s="7">
        <v>4.7667713702155501E-2</v>
      </c>
      <c r="W15" s="7">
        <v>4.7407630094827E-2</v>
      </c>
    </row>
    <row r="16" spans="1:23" x14ac:dyDescent="0.3">
      <c r="A16" s="30"/>
      <c r="B16" s="4" t="s">
        <v>30</v>
      </c>
      <c r="C16" s="7">
        <v>-6.3167849436051001E-3</v>
      </c>
      <c r="D16" s="7">
        <v>-8.8653844274977408E-3</v>
      </c>
      <c r="E16" s="7">
        <v>-1.1432093698815E-2</v>
      </c>
      <c r="F16" s="7">
        <v>-1.4016655748325601E-2</v>
      </c>
      <c r="G16" s="7">
        <v>-1.6618812623540001E-2</v>
      </c>
      <c r="H16" s="9">
        <v>-1.92383054693872E-2</v>
      </c>
      <c r="I16" s="7">
        <v>-2.18748745688589E-2</v>
      </c>
      <c r="J16" s="7">
        <v>-2.45282593836578E-2</v>
      </c>
      <c r="K16" s="7">
        <v>-2.7198198594804102E-2</v>
      </c>
      <c r="L16" s="7">
        <v>-2.9884430143220099E-2</v>
      </c>
      <c r="M16" s="9">
        <v>-3.2586691270262098E-2</v>
      </c>
      <c r="N16" s="7">
        <v>-3.5304718558213398E-2</v>
      </c>
      <c r="O16" s="7">
        <v>-3.8038247970710502E-2</v>
      </c>
      <c r="P16" s="7">
        <v>-4.0787014893105003E-2</v>
      </c>
      <c r="Q16" s="7">
        <v>-4.0738920632496699E-2</v>
      </c>
      <c r="R16" s="7">
        <v>-4.0552354397517101E-2</v>
      </c>
      <c r="S16" s="7">
        <v>-4.0585008754464899E-2</v>
      </c>
      <c r="T16" s="7">
        <v>-4.0615192039285E-2</v>
      </c>
      <c r="U16" s="7">
        <v>-4.0643174445041202E-2</v>
      </c>
      <c r="V16" s="7">
        <v>-4.0669188167786197E-2</v>
      </c>
      <c r="W16" s="7">
        <v>-4.0693433857662199E-2</v>
      </c>
    </row>
    <row r="17" spans="1:23" x14ac:dyDescent="0.3">
      <c r="A17" s="30"/>
      <c r="B17" s="4" t="s">
        <v>19</v>
      </c>
      <c r="C17" s="7">
        <v>2.9802916335993902E-2</v>
      </c>
      <c r="D17" s="7">
        <v>3.8723592624719597E-2</v>
      </c>
      <c r="E17" s="7">
        <v>4.7665519787341203E-2</v>
      </c>
      <c r="F17" s="7">
        <v>5.6628380782656002E-2</v>
      </c>
      <c r="G17" s="7">
        <v>6.5611854917962301E-2</v>
      </c>
      <c r="H17" s="9">
        <v>7.4615617856649302E-2</v>
      </c>
      <c r="I17" s="7">
        <v>8.3639341626248601E-2</v>
      </c>
      <c r="J17" s="7">
        <v>9.2682694627027801E-2</v>
      </c>
      <c r="K17" s="7">
        <v>0.101745341641029</v>
      </c>
      <c r="L17" s="7">
        <v>0.110826943841659</v>
      </c>
      <c r="M17" s="9">
        <v>0.119927158803731</v>
      </c>
      <c r="N17" s="7">
        <v>0.12904564051405401</v>
      </c>
      <c r="O17" s="7">
        <v>0.13818203938250201</v>
      </c>
      <c r="P17" s="7">
        <v>0.14733600225360699</v>
      </c>
      <c r="Q17" s="7">
        <v>0.155011355589108</v>
      </c>
      <c r="R17" s="7">
        <v>0.155814596848173</v>
      </c>
      <c r="S17" s="7">
        <v>0.155459999340053</v>
      </c>
      <c r="T17" s="7">
        <v>0.15513205407284</v>
      </c>
      <c r="U17" s="7">
        <v>0.15482786435712101</v>
      </c>
      <c r="V17" s="7">
        <v>0.15454493867775601</v>
      </c>
      <c r="W17" s="7">
        <v>0.15428112223300999</v>
      </c>
    </row>
    <row r="18" spans="1:23" x14ac:dyDescent="0.3">
      <c r="A18" s="30"/>
      <c r="B18" s="4" t="s">
        <v>20</v>
      </c>
      <c r="C18" s="7">
        <v>1.6016696484227901E-3</v>
      </c>
      <c r="D18" s="7">
        <v>1.00323311807455E-2</v>
      </c>
      <c r="E18" s="7">
        <v>1.8522061094292101E-2</v>
      </c>
      <c r="F18" s="7">
        <v>2.70711260980049E-2</v>
      </c>
      <c r="G18" s="7">
        <v>3.5679792603199999E-2</v>
      </c>
      <c r="H18" s="9">
        <v>4.4348326704102298E-2</v>
      </c>
      <c r="I18" s="7">
        <v>5.3076994158218503E-2</v>
      </c>
      <c r="J18" s="7">
        <v>6.1866060366517303E-2</v>
      </c>
      <c r="K18" s="7">
        <v>7.0715790353435698E-2</v>
      </c>
      <c r="L18" s="7">
        <v>7.9626448746718398E-2</v>
      </c>
      <c r="M18" s="9">
        <v>8.8598299757064E-2</v>
      </c>
      <c r="N18" s="7">
        <v>9.76316071576004E-2</v>
      </c>
      <c r="O18" s="7">
        <v>0.10672663426319</v>
      </c>
      <c r="P18" s="7">
        <v>0.114463347339685</v>
      </c>
      <c r="Q18" s="7">
        <v>0.11507783318925099</v>
      </c>
      <c r="R18" s="7">
        <v>0.115305020830449</v>
      </c>
      <c r="S18" s="7">
        <v>0.115515154060035</v>
      </c>
      <c r="T18" s="7">
        <v>0.115710083529266</v>
      </c>
      <c r="U18" s="7">
        <v>0.115891401502001</v>
      </c>
      <c r="V18" s="7">
        <v>0.11606048542431401</v>
      </c>
      <c r="W18" s="7">
        <v>0.116218532966421</v>
      </c>
    </row>
    <row r="19" spans="1:23" x14ac:dyDescent="0.3">
      <c r="A19" s="30" t="s">
        <v>56</v>
      </c>
      <c r="B19" s="4" t="s">
        <v>31</v>
      </c>
      <c r="C19" s="7">
        <v>1.1407521118936099E-2</v>
      </c>
      <c r="D19" s="7">
        <v>1.26256395121805E-2</v>
      </c>
      <c r="E19" s="7">
        <v>1.71208324962163E-2</v>
      </c>
      <c r="F19" s="7">
        <v>2.3049510513129302E-2</v>
      </c>
      <c r="G19" s="7">
        <v>2.9561425230959799E-2</v>
      </c>
      <c r="H19" s="9">
        <v>3.6344417531937297E-2</v>
      </c>
      <c r="I19" s="7">
        <v>4.3271196043619599E-2</v>
      </c>
      <c r="J19" s="7">
        <v>5.0282372911531599E-2</v>
      </c>
      <c r="K19" s="7">
        <v>5.7347001154748299E-2</v>
      </c>
      <c r="L19" s="7">
        <v>6.4447505417436199E-2</v>
      </c>
      <c r="M19" s="9">
        <v>7.1573209127980597E-2</v>
      </c>
      <c r="N19" s="7">
        <v>7.8717269213840396E-2</v>
      </c>
      <c r="O19" s="7">
        <v>8.5875104525992896E-2</v>
      </c>
      <c r="P19" s="7">
        <v>9.3043535936010002E-2</v>
      </c>
      <c r="Q19" s="7">
        <v>0.100220289756418</v>
      </c>
      <c r="R19" s="7">
        <v>0.10740369768078099</v>
      </c>
      <c r="S19" s="7">
        <v>0.114592508347658</v>
      </c>
      <c r="T19" s="7">
        <v>0.11972496127936599</v>
      </c>
      <c r="U19" s="7">
        <v>0.119957046388445</v>
      </c>
      <c r="V19" s="7">
        <v>0.120007332904147</v>
      </c>
      <c r="W19" s="7">
        <v>0.120054308492483</v>
      </c>
    </row>
    <row r="20" spans="1:23" x14ac:dyDescent="0.3">
      <c r="A20" s="30"/>
      <c r="B20" s="4" t="s">
        <v>32</v>
      </c>
      <c r="C20" s="7">
        <v>7.9319477359945604E-3</v>
      </c>
      <c r="D20" s="7">
        <v>9.6554040460986694E-3</v>
      </c>
      <c r="E20" s="7">
        <v>1.53464347104649E-2</v>
      </c>
      <c r="F20" s="7">
        <v>2.2130849237523099E-2</v>
      </c>
      <c r="G20" s="7">
        <v>2.9257667648800501E-2</v>
      </c>
      <c r="H20" s="9">
        <v>3.6527016619806701E-2</v>
      </c>
      <c r="I20" s="7">
        <v>4.3868097390494E-2</v>
      </c>
      <c r="J20" s="7">
        <v>5.1250094563838403E-2</v>
      </c>
      <c r="K20" s="7">
        <v>5.8657562305001798E-2</v>
      </c>
      <c r="L20" s="7">
        <v>6.6081935783920798E-2</v>
      </c>
      <c r="M20" s="9">
        <v>7.3518093398547493E-2</v>
      </c>
      <c r="N20" s="7">
        <v>8.0962788215248396E-2</v>
      </c>
      <c r="O20" s="7">
        <v>8.8413863691386305E-2</v>
      </c>
      <c r="P20" s="7">
        <v>9.5869832109549497E-2</v>
      </c>
      <c r="Q20" s="7">
        <v>0.103329634293409</v>
      </c>
      <c r="R20" s="7">
        <v>0.110792495848448</v>
      </c>
      <c r="S20" s="7">
        <v>0.117973702635201</v>
      </c>
      <c r="T20" s="7">
        <v>0.120742130240503</v>
      </c>
      <c r="U20" s="7">
        <v>0.12087939184091701</v>
      </c>
      <c r="V20" s="7">
        <v>0.121006468059684</v>
      </c>
      <c r="W20" s="7">
        <v>0.121124450029439</v>
      </c>
    </row>
    <row r="21" spans="1:23" x14ac:dyDescent="0.3">
      <c r="A21" s="30"/>
      <c r="B21" s="4" t="s">
        <v>33</v>
      </c>
      <c r="C21" s="7">
        <v>6.2163772692750904E-3</v>
      </c>
      <c r="D21" s="7">
        <v>7.8728643803026299E-3</v>
      </c>
      <c r="E21" s="7">
        <v>1.0891789615466999E-2</v>
      </c>
      <c r="F21" s="7">
        <v>1.44426662630149E-2</v>
      </c>
      <c r="G21" s="7">
        <v>1.8217040836050899E-2</v>
      </c>
      <c r="H21" s="9">
        <v>2.2100701010152098E-2</v>
      </c>
      <c r="I21" s="7">
        <v>2.6044804352081601E-2</v>
      </c>
      <c r="J21" s="7">
        <v>3.0025541171085701E-2</v>
      </c>
      <c r="K21" s="7">
        <v>3.4030058063059303E-2</v>
      </c>
      <c r="L21" s="7">
        <v>3.8050847838308401E-2</v>
      </c>
      <c r="M21" s="9">
        <v>4.2083246440041702E-2</v>
      </c>
      <c r="N21" s="7">
        <v>4.6124209271625999E-2</v>
      </c>
      <c r="O21" s="7">
        <v>5.0171667016479501E-2</v>
      </c>
      <c r="P21" s="7">
        <v>5.42241652934604E-2</v>
      </c>
      <c r="Q21" s="7">
        <v>5.8280652644019201E-2</v>
      </c>
      <c r="R21" s="7">
        <v>6.2340350365821702E-2</v>
      </c>
      <c r="S21" s="7">
        <v>6.5970625339452998E-2</v>
      </c>
      <c r="T21" s="7">
        <v>6.6595154364851694E-2</v>
      </c>
      <c r="U21" s="7">
        <v>6.6649166987459096E-2</v>
      </c>
      <c r="V21" s="7">
        <v>6.6699581752550405E-2</v>
      </c>
      <c r="W21" s="7">
        <v>6.6746740768801799E-2</v>
      </c>
    </row>
    <row r="22" spans="1:23" x14ac:dyDescent="0.3">
      <c r="A22" s="30"/>
      <c r="B22" s="4" t="s">
        <v>34</v>
      </c>
      <c r="C22" s="7">
        <v>6.7963807669818802E-3</v>
      </c>
      <c r="D22" s="7">
        <v>7.7957136469518603E-3</v>
      </c>
      <c r="E22" s="7">
        <v>1.0432837709633901E-2</v>
      </c>
      <c r="F22" s="7">
        <v>1.3798682754548101E-2</v>
      </c>
      <c r="G22" s="7">
        <v>1.7477178849018699E-2</v>
      </c>
      <c r="H22" s="9">
        <v>2.1307006053299101E-2</v>
      </c>
      <c r="I22" s="7">
        <v>2.5219314524088099E-2</v>
      </c>
      <c r="J22" s="7">
        <v>2.9180948148565301E-2</v>
      </c>
      <c r="K22" s="7">
        <v>3.3174240553604899E-2</v>
      </c>
      <c r="L22" s="7">
        <v>3.7188994735572703E-2</v>
      </c>
      <c r="M22" s="9">
        <v>4.1218939994270599E-2</v>
      </c>
      <c r="N22" s="7">
        <v>4.52600186780222E-2</v>
      </c>
      <c r="O22" s="7">
        <v>4.93094935980221E-2</v>
      </c>
      <c r="P22" s="7">
        <v>5.3365453420041897E-2</v>
      </c>
      <c r="Q22" s="7">
        <v>5.7426524100234001E-2</v>
      </c>
      <c r="R22" s="7">
        <v>6.1491693044001199E-2</v>
      </c>
      <c r="S22" s="7">
        <v>6.5265410102783902E-2</v>
      </c>
      <c r="T22" s="7">
        <v>6.5901407528213496E-2</v>
      </c>
      <c r="U22" s="7">
        <v>6.5952593644309193E-2</v>
      </c>
      <c r="V22" s="7">
        <v>6.6000842836515597E-2</v>
      </c>
      <c r="W22" s="7">
        <v>6.6046378263479893E-2</v>
      </c>
    </row>
    <row r="23" spans="1:23" x14ac:dyDescent="0.3">
      <c r="A23" s="30"/>
      <c r="B23" s="4" t="s">
        <v>35</v>
      </c>
      <c r="C23" s="7">
        <v>1.0573032501383599E-2</v>
      </c>
      <c r="D23" s="7">
        <v>1.0368850641411499E-2</v>
      </c>
      <c r="E23" s="7">
        <v>1.43244155690692E-2</v>
      </c>
      <c r="F23" s="7">
        <v>2.0120051431092099E-2</v>
      </c>
      <c r="G23" s="7">
        <v>2.6578108062973501E-2</v>
      </c>
      <c r="H23" s="9">
        <v>3.3315566290358999E-2</v>
      </c>
      <c r="I23" s="7">
        <v>4.0192161632716703E-2</v>
      </c>
      <c r="J23" s="7">
        <v>4.7147052151714101E-2</v>
      </c>
      <c r="K23" s="7">
        <v>5.4150078180048598E-2</v>
      </c>
      <c r="L23" s="7">
        <v>6.1184713594469101E-2</v>
      </c>
      <c r="M23" s="9">
        <v>6.8241183744070205E-2</v>
      </c>
      <c r="N23" s="7">
        <v>7.5313351474818893E-2</v>
      </c>
      <c r="O23" s="7">
        <v>8.2397174905272999E-2</v>
      </c>
      <c r="P23" s="7">
        <v>8.9489886159239404E-2</v>
      </c>
      <c r="Q23" s="7">
        <v>9.6589527318648699E-2</v>
      </c>
      <c r="R23" s="7">
        <v>0.103620708839353</v>
      </c>
      <c r="S23" s="7">
        <v>0.108370644611835</v>
      </c>
      <c r="T23" s="7">
        <v>0.10913076505493199</v>
      </c>
      <c r="U23" s="7">
        <v>0.109282619458674</v>
      </c>
      <c r="V23" s="7">
        <v>0.10942375626312</v>
      </c>
      <c r="W23" s="7">
        <v>0.109555266532913</v>
      </c>
    </row>
    <row r="24" spans="1:23" x14ac:dyDescent="0.3">
      <c r="A24" s="30"/>
      <c r="B24" s="4" t="s">
        <v>36</v>
      </c>
      <c r="C24" s="7">
        <v>8.7242682787309692E-3</v>
      </c>
      <c r="D24" s="7">
        <v>1.1290672346221199E-2</v>
      </c>
      <c r="E24" s="7">
        <v>1.62154041163672E-2</v>
      </c>
      <c r="F24" s="7">
        <v>2.1965723363490501E-2</v>
      </c>
      <c r="G24" s="7">
        <v>2.8038193570603099E-2</v>
      </c>
      <c r="H24" s="9">
        <v>3.4261950004644402E-2</v>
      </c>
      <c r="I24" s="7">
        <v>4.0567422411780199E-2</v>
      </c>
      <c r="J24" s="7">
        <v>4.6921678654410798E-2</v>
      </c>
      <c r="K24" s="7">
        <v>5.33072764072288E-2</v>
      </c>
      <c r="L24" s="7">
        <v>5.9714161902873E-2</v>
      </c>
      <c r="M24" s="9">
        <v>6.6136148732484204E-2</v>
      </c>
      <c r="N24" s="7">
        <v>7.2569227846001894E-2</v>
      </c>
      <c r="O24" s="7">
        <v>7.9010689876506807E-2</v>
      </c>
      <c r="P24" s="7">
        <v>8.5458639252886798E-2</v>
      </c>
      <c r="Q24" s="7">
        <v>9.1911710650740705E-2</v>
      </c>
      <c r="R24" s="7">
        <v>9.5444637505020802E-2</v>
      </c>
      <c r="S24" s="7">
        <v>9.5543393731218104E-2</v>
      </c>
      <c r="T24" s="7">
        <v>9.5634866569551294E-2</v>
      </c>
      <c r="U24" s="7">
        <v>9.5719830971099498E-2</v>
      </c>
      <c r="V24" s="7">
        <v>9.5798956014628303E-2</v>
      </c>
      <c r="W24" s="7">
        <v>9.5872822337901495E-2</v>
      </c>
    </row>
    <row r="25" spans="1:23" x14ac:dyDescent="0.3">
      <c r="A25" s="30"/>
      <c r="B25" s="4" t="s">
        <v>37</v>
      </c>
      <c r="C25" s="7">
        <v>1.7411635872963498E-2</v>
      </c>
      <c r="D25" s="7">
        <v>1.98475871712229E-2</v>
      </c>
      <c r="E25" s="7">
        <v>2.5393734289770199E-2</v>
      </c>
      <c r="F25" s="7">
        <v>3.2494770929384E-2</v>
      </c>
      <c r="G25" s="7">
        <v>4.0337723116710099E-2</v>
      </c>
      <c r="H25" s="9">
        <v>4.8564462795763798E-2</v>
      </c>
      <c r="I25" s="7">
        <v>5.7009083126773899E-2</v>
      </c>
      <c r="J25" s="7">
        <v>6.5587479317193206E-2</v>
      </c>
      <c r="K25" s="7">
        <v>7.4253300932178107E-2</v>
      </c>
      <c r="L25" s="7">
        <v>8.2979162006973195E-2</v>
      </c>
      <c r="M25" s="9">
        <v>9.1747933640752594E-2</v>
      </c>
      <c r="N25" s="7">
        <v>0.100548389839071</v>
      </c>
      <c r="O25" s="7">
        <v>0.109372882576192</v>
      </c>
      <c r="P25" s="7">
        <v>0.11821602919542901</v>
      </c>
      <c r="Q25" s="7">
        <v>0.12642541519019701</v>
      </c>
      <c r="R25" s="7">
        <v>0.130283583918817</v>
      </c>
      <c r="S25" s="7">
        <v>0.130402802635324</v>
      </c>
      <c r="T25" s="7">
        <v>0.130512961441244</v>
      </c>
      <c r="U25" s="7">
        <v>0.13061505451274899</v>
      </c>
      <c r="V25" s="7">
        <v>0.13070993580741599</v>
      </c>
      <c r="W25" s="7">
        <v>0.130798342924488</v>
      </c>
    </row>
    <row r="26" spans="1:23" x14ac:dyDescent="0.3">
      <c r="A26" s="30"/>
      <c r="B26" s="4" t="s">
        <v>38</v>
      </c>
      <c r="C26" s="7">
        <v>7.4756769501144703E-3</v>
      </c>
      <c r="D26" s="7">
        <v>7.45388993367799E-3</v>
      </c>
      <c r="E26" s="7">
        <v>9.2363555838062602E-3</v>
      </c>
      <c r="F26" s="7">
        <v>1.2047203569453E-2</v>
      </c>
      <c r="G26" s="7">
        <v>1.53308520070929E-2</v>
      </c>
      <c r="H26" s="9">
        <v>1.8841708859048199E-2</v>
      </c>
      <c r="I26" s="7">
        <v>2.24735404919006E-2</v>
      </c>
      <c r="J26" s="7">
        <v>2.61760407968675E-2</v>
      </c>
      <c r="K26" s="7">
        <v>2.9922988844760301E-2</v>
      </c>
      <c r="L26" s="7">
        <v>3.3699561882229903E-2</v>
      </c>
      <c r="M26" s="9">
        <v>3.7496809740977202E-2</v>
      </c>
      <c r="N26" s="7">
        <v>4.1309031342964903E-2</v>
      </c>
      <c r="O26" s="7">
        <v>4.51324324658363E-2</v>
      </c>
      <c r="P26" s="7">
        <v>4.8964394309729799E-2</v>
      </c>
      <c r="Q26" s="7">
        <v>5.26391769224075E-2</v>
      </c>
      <c r="R26" s="7">
        <v>5.2842227455584201E-2</v>
      </c>
      <c r="S26" s="7">
        <v>5.2872738003861802E-2</v>
      </c>
      <c r="T26" s="7">
        <v>5.2901044009359202E-2</v>
      </c>
      <c r="U26" s="7">
        <v>5.2927375010340699E-2</v>
      </c>
      <c r="V26" s="7">
        <v>5.2951929899423801E-2</v>
      </c>
      <c r="W26" s="7">
        <v>5.29748818465633E-2</v>
      </c>
    </row>
    <row r="27" spans="1:23" x14ac:dyDescent="0.3">
      <c r="A27" s="30"/>
      <c r="B27" s="4" t="s">
        <v>39</v>
      </c>
      <c r="C27" s="7">
        <v>6.6037891063439299E-3</v>
      </c>
      <c r="D27" s="7">
        <v>7.5027755711363896E-3</v>
      </c>
      <c r="E27" s="7">
        <v>1.0402411714768E-2</v>
      </c>
      <c r="F27" s="7">
        <v>1.41196889200566E-2</v>
      </c>
      <c r="G27" s="7">
        <v>1.81592394779551E-2</v>
      </c>
      <c r="H27" s="9">
        <v>2.2346974272576699E-2</v>
      </c>
      <c r="I27" s="7">
        <v>2.6613031720636698E-2</v>
      </c>
      <c r="J27" s="7">
        <v>3.0925015328871701E-2</v>
      </c>
      <c r="K27" s="7">
        <v>3.5266082945532899E-2</v>
      </c>
      <c r="L27" s="7">
        <v>3.9626677340579501E-2</v>
      </c>
      <c r="M27" s="9">
        <v>4.4000993457994901E-2</v>
      </c>
      <c r="N27" s="7">
        <v>4.83853098680741E-2</v>
      </c>
      <c r="O27" s="7">
        <v>5.2777134388592203E-2</v>
      </c>
      <c r="P27" s="7">
        <v>5.7174736860053997E-2</v>
      </c>
      <c r="Q27" s="7">
        <v>6.1572343634066197E-2</v>
      </c>
      <c r="R27" s="7">
        <v>6.2754802071706403E-2</v>
      </c>
      <c r="S27" s="7">
        <v>6.2747764873415102E-2</v>
      </c>
      <c r="T27" s="7">
        <v>6.27415004017602E-2</v>
      </c>
      <c r="U27" s="7">
        <v>6.27358986926118E-2</v>
      </c>
      <c r="V27" s="7">
        <v>6.2730868725110994E-2</v>
      </c>
      <c r="W27" s="7">
        <v>6.2726334631076103E-2</v>
      </c>
    </row>
    <row r="28" spans="1:23" x14ac:dyDescent="0.3">
      <c r="A28" s="30"/>
      <c r="B28" s="4" t="s">
        <v>40</v>
      </c>
      <c r="C28" s="7">
        <v>7.7739479101162599E-3</v>
      </c>
      <c r="D28" s="7">
        <v>1.10209329444268E-2</v>
      </c>
      <c r="E28" s="7">
        <v>1.6084850023370099E-2</v>
      </c>
      <c r="F28" s="7">
        <v>2.1730590834937599E-2</v>
      </c>
      <c r="G28" s="7">
        <v>2.7603432689595801E-2</v>
      </c>
      <c r="H28" s="9">
        <v>3.35844481109192E-2</v>
      </c>
      <c r="I28" s="7">
        <v>3.9624683645846398E-2</v>
      </c>
      <c r="J28" s="7">
        <v>4.5700664038985303E-2</v>
      </c>
      <c r="K28" s="7">
        <v>5.1799812486411599E-2</v>
      </c>
      <c r="L28" s="7">
        <v>5.7914809799420097E-2</v>
      </c>
      <c r="M28" s="9">
        <v>6.4041116128866898E-2</v>
      </c>
      <c r="N28" s="7">
        <v>7.0175769724395903E-2</v>
      </c>
      <c r="O28" s="7">
        <v>7.6316757650232103E-2</v>
      </c>
      <c r="P28" s="7">
        <v>8.2462664767332799E-2</v>
      </c>
      <c r="Q28" s="7">
        <v>8.7169394764494396E-2</v>
      </c>
      <c r="R28" s="7">
        <v>8.7607707020614697E-2</v>
      </c>
      <c r="S28" s="7">
        <v>8.7684891157106204E-2</v>
      </c>
      <c r="T28" s="7">
        <v>8.7757338031385801E-2</v>
      </c>
      <c r="U28" s="7">
        <v>8.7825450449491194E-2</v>
      </c>
      <c r="V28" s="7">
        <v>8.7889590053332897E-2</v>
      </c>
      <c r="W28" s="7">
        <v>8.7950081794022902E-2</v>
      </c>
    </row>
    <row r="29" spans="1:23" x14ac:dyDescent="0.3">
      <c r="A29" s="30"/>
      <c r="B29" s="4" t="s">
        <v>41</v>
      </c>
      <c r="C29" s="7">
        <v>8.0024994505275403E-3</v>
      </c>
      <c r="D29" s="7">
        <v>9.5558843041552901E-3</v>
      </c>
      <c r="E29" s="7">
        <v>1.30581511498075E-2</v>
      </c>
      <c r="F29" s="7">
        <v>1.7367819589866301E-2</v>
      </c>
      <c r="G29" s="7">
        <v>2.2015732156782299E-2</v>
      </c>
      <c r="H29" s="9">
        <v>2.6826651425966699E-2</v>
      </c>
      <c r="I29" s="7">
        <v>3.1726510213062699E-2</v>
      </c>
      <c r="J29" s="7">
        <v>3.6679682838145301E-2</v>
      </c>
      <c r="K29" s="7">
        <v>4.16671606322341E-2</v>
      </c>
      <c r="L29" s="7">
        <v>4.6677948502863498E-2</v>
      </c>
      <c r="M29" s="9">
        <v>5.1705269914754999E-2</v>
      </c>
      <c r="N29" s="7">
        <v>5.6744730651554498E-2</v>
      </c>
      <c r="O29" s="7">
        <v>6.1793360773754399E-2</v>
      </c>
      <c r="P29" s="7">
        <v>6.68490828205697E-2</v>
      </c>
      <c r="Q29" s="7">
        <v>7.0477550085865703E-2</v>
      </c>
      <c r="R29" s="7">
        <v>7.1151839155468202E-2</v>
      </c>
      <c r="S29" s="7">
        <v>7.12338837940929E-2</v>
      </c>
      <c r="T29" s="7">
        <v>7.13110157296796E-2</v>
      </c>
      <c r="U29" s="7">
        <v>7.1383638177942604E-2</v>
      </c>
      <c r="V29" s="7">
        <v>7.1452115490291304E-2</v>
      </c>
      <c r="W29" s="7">
        <v>7.1516776879379101E-2</v>
      </c>
    </row>
    <row r="30" spans="1:23" x14ac:dyDescent="0.3">
      <c r="A30" s="30"/>
      <c r="B30" s="4" t="s">
        <v>42</v>
      </c>
      <c r="C30" s="7">
        <v>1.1230612068544799E-2</v>
      </c>
      <c r="D30" s="7">
        <v>1.11297374719422E-2</v>
      </c>
      <c r="E30" s="7">
        <v>1.3898923375944601E-2</v>
      </c>
      <c r="F30" s="7">
        <v>1.8277135768008601E-2</v>
      </c>
      <c r="G30" s="7">
        <v>2.3377166612099799E-2</v>
      </c>
      <c r="H30" s="9">
        <v>2.8818305845301598E-2</v>
      </c>
      <c r="I30" s="7">
        <v>3.4439253633501199E-2</v>
      </c>
      <c r="J30" s="7">
        <v>4.0164589328508297E-2</v>
      </c>
      <c r="K30" s="7">
        <v>4.5955314024371897E-2</v>
      </c>
      <c r="L30" s="7">
        <v>5.1789498397699897E-2</v>
      </c>
      <c r="M30" s="9">
        <v>5.7653950493855202E-2</v>
      </c>
      <c r="N30" s="7">
        <v>6.3540290185568504E-2</v>
      </c>
      <c r="O30" s="7">
        <v>6.9442951782311399E-2</v>
      </c>
      <c r="P30" s="7">
        <v>7.4496227218152605E-2</v>
      </c>
      <c r="Q30" s="7">
        <v>7.4984125205679694E-2</v>
      </c>
      <c r="R30" s="7">
        <v>7.5210551149187996E-2</v>
      </c>
      <c r="S30" s="7">
        <v>7.5421500762969898E-2</v>
      </c>
      <c r="T30" s="7">
        <v>7.5618486983079006E-2</v>
      </c>
      <c r="U30" s="7">
        <v>7.5802834929441301E-2</v>
      </c>
      <c r="V30" s="7">
        <v>7.5975709600848901E-2</v>
      </c>
      <c r="W30" s="7">
        <v>7.6138138931507005E-2</v>
      </c>
    </row>
    <row r="31" spans="1:23" x14ac:dyDescent="0.3">
      <c r="A31" s="30" t="s">
        <v>57</v>
      </c>
      <c r="B31" s="4" t="s">
        <v>43</v>
      </c>
      <c r="C31" s="7">
        <v>-3.8617959388770498E-3</v>
      </c>
      <c r="D31" s="7">
        <v>-6.0013758345629099E-3</v>
      </c>
      <c r="E31" s="7">
        <v>-1.2025580262200301E-2</v>
      </c>
      <c r="F31" s="7">
        <v>-2.2387906868241499E-2</v>
      </c>
      <c r="G31" s="7">
        <v>-3.2750233474282603E-2</v>
      </c>
      <c r="H31" s="9">
        <v>-4.31125600803237E-2</v>
      </c>
      <c r="I31" s="7">
        <v>-5.3474886686364798E-2</v>
      </c>
      <c r="J31" s="7">
        <v>-6.3837213292405895E-2</v>
      </c>
      <c r="K31" s="7">
        <v>-7.4199539898447006E-2</v>
      </c>
      <c r="L31" s="7">
        <v>-8.4683925720082806E-2</v>
      </c>
      <c r="M31" s="9">
        <v>-9.5191216589425601E-2</v>
      </c>
      <c r="N31" s="7">
        <v>-0.10569850745876801</v>
      </c>
      <c r="O31" s="7">
        <v>-0.116205798328111</v>
      </c>
      <c r="P31" s="7">
        <v>-0.126713089197454</v>
      </c>
      <c r="Q31" s="7">
        <v>-0.13722038006679699</v>
      </c>
      <c r="R31" s="7">
        <v>-0.14772767093614</v>
      </c>
      <c r="S31" s="7">
        <v>-0.15823496180548299</v>
      </c>
      <c r="T31" s="7">
        <v>-0.164656623348058</v>
      </c>
      <c r="U31" s="7">
        <v>-0.16470831391215099</v>
      </c>
      <c r="V31" s="7">
        <v>-0.16475587047003101</v>
      </c>
      <c r="W31" s="7">
        <v>-0.16479976984690001</v>
      </c>
    </row>
    <row r="32" spans="1:23" x14ac:dyDescent="0.3">
      <c r="A32" s="30"/>
      <c r="B32" s="4" t="s">
        <v>44</v>
      </c>
      <c r="C32" s="7">
        <v>-3.47898187599774E-3</v>
      </c>
      <c r="D32" s="7">
        <v>-6.6568784283811498E-3</v>
      </c>
      <c r="E32" s="7">
        <v>-1.3638140465779E-2</v>
      </c>
      <c r="F32" s="7">
        <v>-2.08697340813369E-2</v>
      </c>
      <c r="G32" s="7">
        <v>-2.8101327696894801E-2</v>
      </c>
      <c r="H32" s="9">
        <v>-3.5332921312452699E-2</v>
      </c>
      <c r="I32" s="7">
        <v>-4.25645149280105E-2</v>
      </c>
      <c r="J32" s="7">
        <v>-4.9796108543568397E-2</v>
      </c>
      <c r="K32" s="7">
        <v>-5.7027702159126302E-2</v>
      </c>
      <c r="L32" s="7">
        <v>-6.4259295774684103E-2</v>
      </c>
      <c r="M32" s="9">
        <v>-7.1490889390241993E-2</v>
      </c>
      <c r="N32" s="7">
        <v>-7.8722483005799898E-2</v>
      </c>
      <c r="O32" s="7">
        <v>-8.5954076621357706E-2</v>
      </c>
      <c r="P32" s="7">
        <v>-9.3185670236915596E-2</v>
      </c>
      <c r="Q32" s="7">
        <v>-0.100417263852474</v>
      </c>
      <c r="R32" s="7">
        <v>-0.107648857468031</v>
      </c>
      <c r="S32" s="7">
        <v>-0.114388741560959</v>
      </c>
      <c r="T32" s="7">
        <v>-0.114450076100392</v>
      </c>
      <c r="U32" s="7">
        <v>-0.114506612112988</v>
      </c>
      <c r="V32" s="7">
        <v>-0.11455889152137</v>
      </c>
      <c r="W32" s="7">
        <v>-0.114607377605803</v>
      </c>
    </row>
    <row r="33" spans="1:23" x14ac:dyDescent="0.3">
      <c r="A33" s="30"/>
      <c r="B33" s="4" t="s">
        <v>45</v>
      </c>
      <c r="C33" s="7">
        <v>-1.55949602772007E-2</v>
      </c>
      <c r="D33" s="7">
        <v>-1.8172741422656E-2</v>
      </c>
      <c r="E33" s="7">
        <v>-2.0934272349471799E-2</v>
      </c>
      <c r="F33" s="7">
        <v>-2.3695803276287598E-2</v>
      </c>
      <c r="G33" s="7">
        <v>-2.6457334203103498E-2</v>
      </c>
      <c r="H33" s="9">
        <v>-2.9218865129919301E-2</v>
      </c>
      <c r="I33" s="7">
        <v>-3.1980396056735097E-2</v>
      </c>
      <c r="J33" s="7">
        <v>-3.5329549282779697E-2</v>
      </c>
      <c r="K33" s="7">
        <v>-3.9313741665294097E-2</v>
      </c>
      <c r="L33" s="7">
        <v>-4.3297934047808601E-2</v>
      </c>
      <c r="M33" s="9">
        <v>-4.7329110492150502E-2</v>
      </c>
      <c r="N33" s="7">
        <v>-5.1422074075827599E-2</v>
      </c>
      <c r="O33" s="7">
        <v>-5.5515037659504697E-2</v>
      </c>
      <c r="P33" s="7">
        <v>-5.9608001243181802E-2</v>
      </c>
      <c r="Q33" s="7">
        <v>-6.3700964826858997E-2</v>
      </c>
      <c r="R33" s="7">
        <v>-6.7793928410536095E-2</v>
      </c>
      <c r="S33" s="7">
        <v>-7.1886891994213206E-2</v>
      </c>
      <c r="T33" s="7">
        <v>-7.2432451115335805E-2</v>
      </c>
      <c r="U33" s="7">
        <v>-7.2540887545260599E-2</v>
      </c>
      <c r="V33" s="7">
        <v>-7.2641198664708598E-2</v>
      </c>
      <c r="W33" s="7">
        <v>-7.2734264756442804E-2</v>
      </c>
    </row>
    <row r="34" spans="1:23" x14ac:dyDescent="0.3">
      <c r="A34" s="30"/>
      <c r="B34" s="4" t="s">
        <v>46</v>
      </c>
      <c r="C34" s="7">
        <v>-9.5829669285330907E-3</v>
      </c>
      <c r="D34" s="7">
        <v>-1.0780710314737801E-2</v>
      </c>
      <c r="E34" s="7">
        <v>-1.46716805617065E-2</v>
      </c>
      <c r="F34" s="7">
        <v>-2.0565193983652499E-2</v>
      </c>
      <c r="G34" s="7">
        <v>-2.6458707405598601E-2</v>
      </c>
      <c r="H34" s="9">
        <v>-3.2401264423155503E-2</v>
      </c>
      <c r="I34" s="7">
        <v>-3.8383116098511499E-2</v>
      </c>
      <c r="J34" s="7">
        <v>-4.4364967773867399E-2</v>
      </c>
      <c r="K34" s="7">
        <v>-5.0346819449223403E-2</v>
      </c>
      <c r="L34" s="7">
        <v>-5.6328671124579302E-2</v>
      </c>
      <c r="M34" s="9">
        <v>-6.2310522799935202E-2</v>
      </c>
      <c r="N34" s="7">
        <v>-6.8292374475291198E-2</v>
      </c>
      <c r="O34" s="7">
        <v>-7.4274226150647105E-2</v>
      </c>
      <c r="P34" s="7">
        <v>-8.0256077826003094E-2</v>
      </c>
      <c r="Q34" s="7">
        <v>-8.6237929501359001E-2</v>
      </c>
      <c r="R34" s="7">
        <v>-9.2219781176715004E-2</v>
      </c>
      <c r="S34" s="7">
        <v>-9.7278357603417201E-2</v>
      </c>
      <c r="T34" s="7">
        <v>-9.7398710868070698E-2</v>
      </c>
      <c r="U34" s="7">
        <v>-9.7411319465227394E-2</v>
      </c>
      <c r="V34" s="7">
        <v>-9.7423020981981204E-2</v>
      </c>
      <c r="W34" s="7">
        <v>-9.7433909789252204E-2</v>
      </c>
    </row>
    <row r="35" spans="1:23" x14ac:dyDescent="0.3">
      <c r="A35" s="30"/>
      <c r="B35" s="4" t="s">
        <v>47</v>
      </c>
      <c r="C35" s="7">
        <v>-1.57183097773923E-2</v>
      </c>
      <c r="D35" s="7">
        <v>-6.9472615921841903E-3</v>
      </c>
      <c r="E35" s="7">
        <v>-1.0287687439737099E-2</v>
      </c>
      <c r="F35" s="7">
        <v>-1.362811328729E-2</v>
      </c>
      <c r="G35" s="7">
        <v>-1.6968539134842898E-2</v>
      </c>
      <c r="H35" s="9">
        <v>-2.0308964982395799E-2</v>
      </c>
      <c r="I35" s="7">
        <v>-2.3649390829948699E-2</v>
      </c>
      <c r="J35" s="7">
        <v>-2.69898166775016E-2</v>
      </c>
      <c r="K35" s="7">
        <v>-3.1296274450214497E-2</v>
      </c>
      <c r="L35" s="7">
        <v>-3.6267080986704503E-2</v>
      </c>
      <c r="M35" s="9">
        <v>-4.12378875231946E-2</v>
      </c>
      <c r="N35" s="7">
        <v>-4.6208694059684703E-2</v>
      </c>
      <c r="O35" s="7">
        <v>-5.11795005961748E-2</v>
      </c>
      <c r="P35" s="7">
        <v>-5.6150307132664903E-2</v>
      </c>
      <c r="Q35" s="7">
        <v>-6.1121113669155E-2</v>
      </c>
      <c r="R35" s="7">
        <v>-6.6091920205644999E-2</v>
      </c>
      <c r="S35" s="7">
        <v>-6.94735449128734E-2</v>
      </c>
      <c r="T35" s="7">
        <v>-6.9685744816609899E-2</v>
      </c>
      <c r="U35" s="7">
        <v>-6.9881654579565702E-2</v>
      </c>
      <c r="V35" s="7">
        <v>-7.0063080700988198E-2</v>
      </c>
      <c r="W35" s="7">
        <v>-7.0231572092297898E-2</v>
      </c>
    </row>
    <row r="36" spans="1:23" x14ac:dyDescent="0.3">
      <c r="A36" s="30"/>
      <c r="B36" s="4" t="s">
        <v>48</v>
      </c>
      <c r="C36" s="7">
        <v>-1.21630585424617E-2</v>
      </c>
      <c r="D36" s="7">
        <v>-2.47700846346861E-2</v>
      </c>
      <c r="E36" s="7">
        <v>-4.0110968669282099E-2</v>
      </c>
      <c r="F36" s="7">
        <v>-5.7835778860094798E-2</v>
      </c>
      <c r="G36" s="7">
        <v>-7.5805241644368596E-2</v>
      </c>
      <c r="H36" s="9">
        <v>-9.37747044286424E-2</v>
      </c>
      <c r="I36" s="7">
        <v>-0.111744167212916</v>
      </c>
      <c r="J36" s="7">
        <v>-0.12971362999718999</v>
      </c>
      <c r="K36" s="7">
        <v>-0.14768309278146399</v>
      </c>
      <c r="L36" s="7">
        <v>-0.16565255556573799</v>
      </c>
      <c r="M36" s="9">
        <v>-0.18362201835001199</v>
      </c>
      <c r="N36" s="7">
        <v>-0.20159148113428499</v>
      </c>
      <c r="O36" s="7">
        <v>-0.21956094391855899</v>
      </c>
      <c r="P36" s="7">
        <v>-0.23753040670283301</v>
      </c>
      <c r="Q36" s="7">
        <v>-0.25549986948710701</v>
      </c>
      <c r="R36" s="7">
        <v>-0.26433793390488602</v>
      </c>
      <c r="S36" s="7">
        <v>-0.264534899996061</v>
      </c>
      <c r="T36" s="7">
        <v>-0.26471656647191599</v>
      </c>
      <c r="U36" s="7">
        <v>-0.26488464945163098</v>
      </c>
      <c r="V36" s="7">
        <v>-0.26504061762963899</v>
      </c>
      <c r="W36" s="7">
        <v>-0.26518573531835499</v>
      </c>
    </row>
    <row r="37" spans="1:23" x14ac:dyDescent="0.3">
      <c r="A37" s="30"/>
      <c r="B37" s="4" t="s">
        <v>49</v>
      </c>
      <c r="C37" s="7">
        <v>-1.6978795992514801E-2</v>
      </c>
      <c r="D37" s="7">
        <v>-1.48144247223762E-2</v>
      </c>
      <c r="E37" s="7">
        <v>-1.85113856115987E-2</v>
      </c>
      <c r="F37" s="7">
        <v>-2.2208346500821201E-2</v>
      </c>
      <c r="G37" s="7">
        <v>-2.7895717765241499E-2</v>
      </c>
      <c r="H37" s="9">
        <v>-3.4374572984230897E-2</v>
      </c>
      <c r="I37" s="7">
        <v>-4.1235494543606997E-2</v>
      </c>
      <c r="J37" s="7">
        <v>-4.83209479975946E-2</v>
      </c>
      <c r="K37" s="7">
        <v>-5.54064014515823E-2</v>
      </c>
      <c r="L37" s="7">
        <v>-6.2491854905569903E-2</v>
      </c>
      <c r="M37" s="9">
        <v>-6.9577308359557499E-2</v>
      </c>
      <c r="N37" s="7">
        <v>-7.6662761813545199E-2</v>
      </c>
      <c r="O37" s="7">
        <v>-8.3748215267532802E-2</v>
      </c>
      <c r="P37" s="7">
        <v>-9.08336687215206E-2</v>
      </c>
      <c r="Q37" s="7">
        <v>-9.6650010721688606E-2</v>
      </c>
      <c r="R37" s="7">
        <v>-9.7572593261525301E-2</v>
      </c>
      <c r="S37" s="7">
        <v>-9.7675415202847907E-2</v>
      </c>
      <c r="T37" s="7">
        <v>-9.7770220047947803E-2</v>
      </c>
      <c r="U37" s="7">
        <v>-9.7857910379505503E-2</v>
      </c>
      <c r="V37" s="7">
        <v>-9.7939258178781893E-2</v>
      </c>
      <c r="W37" s="7">
        <v>-9.8014927625546394E-2</v>
      </c>
    </row>
    <row r="38" spans="1:23" x14ac:dyDescent="0.3">
      <c r="A38" s="30"/>
      <c r="B38" s="4" t="s">
        <v>50</v>
      </c>
      <c r="C38" s="7">
        <v>-3.7661392194476501E-3</v>
      </c>
      <c r="D38" s="7">
        <v>-3.3521961080317602E-3</v>
      </c>
      <c r="E38" s="7">
        <v>-5.5663094078114202E-3</v>
      </c>
      <c r="F38" s="7">
        <v>-8.1778706386620506E-3</v>
      </c>
      <c r="G38" s="7">
        <v>-1.1022664687888E-2</v>
      </c>
      <c r="H38" s="9">
        <v>-1.4708342473723501E-2</v>
      </c>
      <c r="I38" s="7">
        <v>-1.84279607500175E-2</v>
      </c>
      <c r="J38" s="7">
        <v>-2.2331922770986602E-2</v>
      </c>
      <c r="K38" s="7">
        <v>-2.6308580192488999E-2</v>
      </c>
      <c r="L38" s="7">
        <v>-3.0285237613991399E-2</v>
      </c>
      <c r="M38" s="9">
        <v>-3.4261895035493803E-2</v>
      </c>
      <c r="N38" s="7">
        <v>-3.82385524569962E-2</v>
      </c>
      <c r="O38" s="7">
        <v>-4.2215209878498597E-2</v>
      </c>
      <c r="P38" s="7">
        <v>-4.6191867300001001E-2</v>
      </c>
      <c r="Q38" s="7">
        <v>-4.9657531977920603E-2</v>
      </c>
      <c r="R38" s="7">
        <v>-4.9687238436434598E-2</v>
      </c>
      <c r="S38" s="7">
        <v>-4.97145876999441E-2</v>
      </c>
      <c r="T38" s="7">
        <v>-4.9739849624338001E-2</v>
      </c>
      <c r="U38" s="7">
        <v>-4.9763254388340603E-2</v>
      </c>
      <c r="V38" s="7">
        <v>-4.9784999527155198E-2</v>
      </c>
      <c r="W38" s="7">
        <v>-4.9805255521104499E-2</v>
      </c>
    </row>
    <row r="39" spans="1:23" x14ac:dyDescent="0.3">
      <c r="A39" s="30"/>
      <c r="B39" s="4" t="s">
        <v>51</v>
      </c>
      <c r="C39" s="7">
        <v>-6.4673372944475801E-3</v>
      </c>
      <c r="D39" s="7">
        <v>-4.6469102627915504E-3</v>
      </c>
      <c r="E39" s="7">
        <v>-8.4690389674932399E-3</v>
      </c>
      <c r="F39" s="7">
        <v>-1.2344494655164601E-2</v>
      </c>
      <c r="G39" s="7">
        <v>-1.6268027196449798E-2</v>
      </c>
      <c r="H39" s="9">
        <v>-2.01915597377351E-2</v>
      </c>
      <c r="I39" s="7">
        <v>-2.4115092279020402E-2</v>
      </c>
      <c r="J39" s="7">
        <v>-2.8285823105981201E-2</v>
      </c>
      <c r="K39" s="7">
        <v>-3.2584821311498598E-2</v>
      </c>
      <c r="L39" s="7">
        <v>-3.6883819517016102E-2</v>
      </c>
      <c r="M39" s="9">
        <v>-4.1182817722533599E-2</v>
      </c>
      <c r="N39" s="7">
        <v>-4.5481815928051103E-2</v>
      </c>
      <c r="O39" s="7">
        <v>-4.97808141335686E-2</v>
      </c>
      <c r="P39" s="7">
        <v>-5.4079812339086097E-2</v>
      </c>
      <c r="Q39" s="7">
        <v>-5.8378810544603602E-2</v>
      </c>
      <c r="R39" s="7">
        <v>-5.8698639570461598E-2</v>
      </c>
      <c r="S39" s="7">
        <v>-5.87611883595687E-2</v>
      </c>
      <c r="T39" s="7">
        <v>-5.8819005421430301E-2</v>
      </c>
      <c r="U39" s="7">
        <v>-5.8872608110182398E-2</v>
      </c>
      <c r="V39" s="7">
        <v>-5.8922441010642701E-2</v>
      </c>
      <c r="W39" s="7">
        <v>-5.8968888298054398E-2</v>
      </c>
    </row>
    <row r="40" spans="1:23" x14ac:dyDescent="0.3">
      <c r="A40" s="30"/>
      <c r="B40" s="4" t="s">
        <v>52</v>
      </c>
      <c r="C40" s="7">
        <v>-9.7728953670377303E-3</v>
      </c>
      <c r="D40" s="7">
        <v>-1.38263029000895E-2</v>
      </c>
      <c r="E40" s="7">
        <v>-2.3025675724567499E-2</v>
      </c>
      <c r="F40" s="7">
        <v>-3.2973681804002397E-2</v>
      </c>
      <c r="G40" s="7">
        <v>-4.3308868622149999E-2</v>
      </c>
      <c r="H40" s="9">
        <v>-5.36440554402976E-2</v>
      </c>
      <c r="I40" s="7">
        <v>-6.3979242258445104E-2</v>
      </c>
      <c r="J40" s="7">
        <v>-7.4314429076592706E-2</v>
      </c>
      <c r="K40" s="7">
        <v>-8.4649615894740404E-2</v>
      </c>
      <c r="L40" s="7">
        <v>-9.4984802712888006E-2</v>
      </c>
      <c r="M40" s="9">
        <v>-0.105319989531036</v>
      </c>
      <c r="N40" s="7">
        <v>-0.115655176349183</v>
      </c>
      <c r="O40" s="7">
        <v>-0.125990363167331</v>
      </c>
      <c r="P40" s="7">
        <v>-0.136325549985478</v>
      </c>
      <c r="Q40" s="7">
        <v>-0.141687243578143</v>
      </c>
      <c r="R40" s="7">
        <v>-0.1415979079113</v>
      </c>
      <c r="S40" s="7">
        <v>-0.14151548983092799</v>
      </c>
      <c r="T40" s="7">
        <v>-0.14143921576775501</v>
      </c>
      <c r="U40" s="7">
        <v>-0.14136842335320099</v>
      </c>
      <c r="V40" s="7">
        <v>-0.14130254213038301</v>
      </c>
      <c r="W40" s="7">
        <v>-0.141241078145704</v>
      </c>
    </row>
    <row r="41" spans="1:23" x14ac:dyDescent="0.3">
      <c r="A41" s="30"/>
      <c r="B41" s="4" t="s">
        <v>53</v>
      </c>
      <c r="C41" s="7">
        <v>-3.7764088239693101E-3</v>
      </c>
      <c r="D41" s="7">
        <v>-3.9293604685578798E-3</v>
      </c>
      <c r="E41" s="7">
        <v>-5.8673708234450303E-3</v>
      </c>
      <c r="F41" s="7">
        <v>-8.1320090348415801E-3</v>
      </c>
      <c r="G41" s="7">
        <v>-1.03966472462381E-2</v>
      </c>
      <c r="H41" s="9">
        <v>-1.2661285457634701E-2</v>
      </c>
      <c r="I41" s="7">
        <v>-1.4925923669031199E-2</v>
      </c>
      <c r="J41" s="7">
        <v>-1.71905618804278E-2</v>
      </c>
      <c r="K41" s="7">
        <v>-1.9455200091824301E-2</v>
      </c>
      <c r="L41" s="7">
        <v>-2.1719838303220902E-2</v>
      </c>
      <c r="M41" s="9">
        <v>-2.4030868067873402E-2</v>
      </c>
      <c r="N41" s="7">
        <v>-2.63807230181295E-2</v>
      </c>
      <c r="O41" s="7">
        <v>-2.8730577968385601E-2</v>
      </c>
      <c r="P41" s="7">
        <v>-3.1080432918641699E-2</v>
      </c>
      <c r="Q41" s="7">
        <v>-3.12837231081355E-2</v>
      </c>
      <c r="R41" s="7">
        <v>-3.1297977990032602E-2</v>
      </c>
      <c r="S41" s="7">
        <v>-3.1311179466074701E-2</v>
      </c>
      <c r="T41" s="7">
        <v>-3.1323440125092299E-2</v>
      </c>
      <c r="U41" s="7">
        <v>-3.1334857065364798E-2</v>
      </c>
      <c r="V41" s="7">
        <v>-3.14064069650625E-2</v>
      </c>
      <c r="W41" s="7">
        <v>-3.1671024623658298E-2</v>
      </c>
    </row>
    <row r="42" spans="1:23" x14ac:dyDescent="0.3">
      <c r="A42" s="30"/>
      <c r="B42" s="4" t="s">
        <v>54</v>
      </c>
      <c r="C42" s="7">
        <v>-6.3029093650680598E-3</v>
      </c>
      <c r="D42" s="7">
        <v>-3.7532911882226798E-3</v>
      </c>
      <c r="E42" s="7">
        <v>-4.45900741531754E-3</v>
      </c>
      <c r="F42" s="7">
        <v>-5.4424448027653796E-3</v>
      </c>
      <c r="G42" s="7">
        <v>-6.4258821902132201E-3</v>
      </c>
      <c r="H42" s="9">
        <v>-8.2269601704830896E-3</v>
      </c>
      <c r="I42" s="7">
        <v>-1.08692499923652E-2</v>
      </c>
      <c r="J42" s="7">
        <v>-1.35115398142474E-2</v>
      </c>
      <c r="K42" s="7">
        <v>-1.6153829636129501E-2</v>
      </c>
      <c r="L42" s="7">
        <v>-1.8796119458011601E-2</v>
      </c>
      <c r="M42" s="9">
        <v>-2.1438409279893801E-2</v>
      </c>
      <c r="N42" s="7">
        <v>-2.4080699101775901E-2</v>
      </c>
      <c r="O42" s="7">
        <v>-2.6722988923658101E-2</v>
      </c>
      <c r="P42" s="7">
        <v>-2.9336340860178799E-2</v>
      </c>
      <c r="Q42" s="7">
        <v>-2.9729317233500901E-2</v>
      </c>
      <c r="R42" s="7">
        <v>-2.9930002272098601E-2</v>
      </c>
      <c r="S42" s="7">
        <v>-3.0115651659903101E-2</v>
      </c>
      <c r="T42" s="7">
        <v>-3.0287894053168299E-2</v>
      </c>
      <c r="U42" s="7">
        <v>-3.04481310938979E-2</v>
      </c>
      <c r="V42" s="7">
        <v>-3.0597575630176999E-2</v>
      </c>
      <c r="W42" s="7">
        <v>-3.0737282466526E-2</v>
      </c>
    </row>
  </sheetData>
  <mergeCells count="6">
    <mergeCell ref="A2:A5"/>
    <mergeCell ref="A7:A18"/>
    <mergeCell ref="A19:A30"/>
    <mergeCell ref="A31:A42"/>
    <mergeCell ref="A1:B1"/>
    <mergeCell ref="A6:B6"/>
  </mergeCells>
  <phoneticPr fontId="2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3"/>
  <sheetViews>
    <sheetView workbookViewId="0">
      <pane xSplit="1" ySplit="1" topLeftCell="I6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6.5" x14ac:dyDescent="0.3"/>
  <sheetData>
    <row r="1" spans="1:25" x14ac:dyDescent="0.3">
      <c r="A1" t="s">
        <v>60</v>
      </c>
      <c r="B1" t="s">
        <v>62</v>
      </c>
      <c r="C1" t="s">
        <v>63</v>
      </c>
      <c r="D1" t="s">
        <v>64</v>
      </c>
      <c r="E1" t="s">
        <v>65</v>
      </c>
      <c r="F1" t="s">
        <v>62</v>
      </c>
      <c r="G1" t="s">
        <v>63</v>
      </c>
      <c r="H1" t="s">
        <v>64</v>
      </c>
      <c r="I1" t="s">
        <v>65</v>
      </c>
      <c r="J1" t="s">
        <v>62</v>
      </c>
      <c r="K1" t="s">
        <v>63</v>
      </c>
      <c r="L1" t="s">
        <v>64</v>
      </c>
      <c r="M1" t="s">
        <v>65</v>
      </c>
      <c r="N1" t="s">
        <v>62</v>
      </c>
      <c r="O1" t="s">
        <v>63</v>
      </c>
      <c r="P1" t="s">
        <v>64</v>
      </c>
      <c r="Q1" t="s">
        <v>65</v>
      </c>
      <c r="R1" t="s">
        <v>62</v>
      </c>
      <c r="S1" t="s">
        <v>63</v>
      </c>
      <c r="T1" t="s">
        <v>64</v>
      </c>
      <c r="U1" t="s">
        <v>65</v>
      </c>
      <c r="V1" t="s">
        <v>62</v>
      </c>
      <c r="W1" t="s">
        <v>63</v>
      </c>
      <c r="X1" t="s">
        <v>64</v>
      </c>
      <c r="Y1" t="s">
        <v>65</v>
      </c>
    </row>
    <row r="2" spans="1:25" x14ac:dyDescent="0.3">
      <c r="A2" s="5" t="s">
        <v>61</v>
      </c>
      <c r="B2">
        <v>0.1</v>
      </c>
      <c r="C2">
        <v>0.1</v>
      </c>
      <c r="D2">
        <v>0.1</v>
      </c>
      <c r="E2">
        <v>0.1</v>
      </c>
      <c r="F2">
        <v>0.2</v>
      </c>
      <c r="G2">
        <v>0.2</v>
      </c>
      <c r="H2">
        <v>0.2</v>
      </c>
      <c r="I2">
        <v>0.2</v>
      </c>
      <c r="J2">
        <v>0.3</v>
      </c>
      <c r="K2">
        <v>0.3</v>
      </c>
      <c r="L2">
        <v>0.3</v>
      </c>
      <c r="M2">
        <v>0.3</v>
      </c>
      <c r="N2">
        <v>0.4</v>
      </c>
      <c r="O2">
        <v>0.4</v>
      </c>
      <c r="P2">
        <v>0.4</v>
      </c>
      <c r="Q2">
        <v>0.4</v>
      </c>
      <c r="R2">
        <v>0.5</v>
      </c>
      <c r="S2">
        <v>0.5</v>
      </c>
      <c r="T2">
        <v>0.5</v>
      </c>
      <c r="U2">
        <v>0.5</v>
      </c>
      <c r="V2">
        <v>0.6</v>
      </c>
      <c r="W2">
        <v>0.6</v>
      </c>
      <c r="X2">
        <v>0.6</v>
      </c>
      <c r="Y2">
        <v>0.6</v>
      </c>
    </row>
    <row r="3" spans="1:25" x14ac:dyDescent="0.3">
      <c r="A3" s="5">
        <v>0</v>
      </c>
      <c r="B3">
        <v>3.1583680000000003E-2</v>
      </c>
      <c r="C3">
        <v>1.392758E-2</v>
      </c>
      <c r="D3">
        <v>-9.9280480000000004E-2</v>
      </c>
      <c r="E3">
        <v>-8.3640190000000003E-2</v>
      </c>
      <c r="F3">
        <v>3.3177100000000001E-2</v>
      </c>
      <c r="G3">
        <v>2.2553750000000001E-2</v>
      </c>
      <c r="H3">
        <v>-9.1858350000000005E-2</v>
      </c>
      <c r="I3">
        <v>-0.15543791000000001</v>
      </c>
      <c r="J3">
        <v>4.0524200000000003E-2</v>
      </c>
      <c r="K3">
        <v>3.0734029999999999E-2</v>
      </c>
      <c r="L3">
        <v>-0.10776583000000001</v>
      </c>
      <c r="M3">
        <v>-0.21864550999999999</v>
      </c>
      <c r="N3">
        <v>4.6721319999999997E-2</v>
      </c>
      <c r="O3">
        <v>3.6769040000000003E-2</v>
      </c>
      <c r="P3">
        <v>-0.16620001000000001</v>
      </c>
      <c r="Q3">
        <v>-0.23309149000000001</v>
      </c>
      <c r="R3">
        <v>4.8349719999999999E-2</v>
      </c>
      <c r="S3">
        <v>3.9433070000000001E-2</v>
      </c>
      <c r="T3">
        <v>-0.22648899</v>
      </c>
      <c r="U3">
        <v>-0.26651825000000001</v>
      </c>
      <c r="V3">
        <v>5.070682E-2</v>
      </c>
      <c r="W3">
        <v>4.1672420000000002E-2</v>
      </c>
      <c r="X3">
        <v>-0.28313578</v>
      </c>
      <c r="Y3">
        <v>-0.30136101999999998</v>
      </c>
    </row>
    <row r="4" spans="1:25" x14ac:dyDescent="0.3">
      <c r="A4" s="5">
        <v>0.05</v>
      </c>
      <c r="B4">
        <v>3.318492E-2</v>
      </c>
      <c r="C4">
        <v>1.458478E-2</v>
      </c>
      <c r="D4">
        <v>-9.0089199999999994E-2</v>
      </c>
      <c r="E4">
        <v>-6.9191260000000004E-2</v>
      </c>
      <c r="F4">
        <v>3.3985309999999998E-2</v>
      </c>
      <c r="G4">
        <v>2.4560459999999999E-2</v>
      </c>
      <c r="H4">
        <v>-7.8999139999999995E-2</v>
      </c>
      <c r="I4">
        <v>-0.12780775999999999</v>
      </c>
      <c r="J4">
        <v>4.1190280000000003E-2</v>
      </c>
      <c r="K4">
        <v>3.5211619999999999E-2</v>
      </c>
      <c r="L4">
        <v>-9.0474470000000001E-2</v>
      </c>
      <c r="M4">
        <v>-0.18147583</v>
      </c>
      <c r="N4">
        <v>4.9334070000000001E-2</v>
      </c>
      <c r="O4">
        <v>4.3624669999999997E-2</v>
      </c>
      <c r="P4">
        <v>-0.13778552999999999</v>
      </c>
      <c r="Q4">
        <v>-0.21065753000000001</v>
      </c>
      <c r="R4">
        <v>5.3783659999999997E-2</v>
      </c>
      <c r="S4">
        <v>4.9541309999999998E-2</v>
      </c>
      <c r="T4">
        <v>-0.19082658</v>
      </c>
      <c r="U4">
        <v>-0.23703937</v>
      </c>
      <c r="V4">
        <v>5.6919539999999998E-2</v>
      </c>
      <c r="W4">
        <v>5.4059179999999998E-2</v>
      </c>
      <c r="X4">
        <v>-0.23584435000000001</v>
      </c>
      <c r="Y4">
        <v>-0.26482774999999997</v>
      </c>
    </row>
    <row r="5" spans="1:25" x14ac:dyDescent="0.3">
      <c r="A5" s="5">
        <v>0.1</v>
      </c>
      <c r="B5">
        <v>3.358527E-2</v>
      </c>
      <c r="C5">
        <v>1.491605E-2</v>
      </c>
      <c r="D5">
        <v>-8.7699269999999996E-2</v>
      </c>
      <c r="E5">
        <v>-6.3732339999999998E-2</v>
      </c>
      <c r="F5">
        <v>3.431609E-2</v>
      </c>
      <c r="G5">
        <v>2.538062E-2</v>
      </c>
      <c r="H5">
        <v>-7.4875289999999997E-2</v>
      </c>
      <c r="I5">
        <v>-0.11496299</v>
      </c>
      <c r="J5">
        <v>4.1556030000000001E-2</v>
      </c>
      <c r="K5">
        <v>3.6352299999999997E-2</v>
      </c>
      <c r="L5">
        <v>-8.626114E-2</v>
      </c>
      <c r="M5">
        <v>-0.16667396000000001</v>
      </c>
      <c r="N5">
        <v>5.0365350000000003E-2</v>
      </c>
      <c r="O5">
        <v>4.6193940000000003E-2</v>
      </c>
      <c r="P5">
        <v>-0.13117845</v>
      </c>
      <c r="Q5">
        <v>-0.20563428</v>
      </c>
      <c r="R5">
        <v>5.6743450000000001E-2</v>
      </c>
      <c r="S5">
        <v>5.4201729999999997E-2</v>
      </c>
      <c r="T5">
        <v>-0.18282139</v>
      </c>
      <c r="U5">
        <v>-0.23100746999999999</v>
      </c>
      <c r="V5">
        <v>6.138118E-2</v>
      </c>
      <c r="W5">
        <v>5.947326E-2</v>
      </c>
      <c r="X5">
        <v>-0.22451246999999999</v>
      </c>
      <c r="Y5">
        <v>-0.25789235999999999</v>
      </c>
    </row>
    <row r="6" spans="1:25" x14ac:dyDescent="0.3">
      <c r="A6" s="5">
        <v>0.15</v>
      </c>
      <c r="B6">
        <v>3.3828070000000002E-2</v>
      </c>
      <c r="C6">
        <v>1.5138240000000001E-2</v>
      </c>
      <c r="D6">
        <v>-8.6299639999999997E-2</v>
      </c>
      <c r="E6">
        <v>-5.8718579999999999E-2</v>
      </c>
      <c r="F6">
        <v>3.4578879999999999E-2</v>
      </c>
      <c r="G6">
        <v>2.5928840000000002E-2</v>
      </c>
      <c r="H6">
        <v>-7.2556099999999998E-2</v>
      </c>
      <c r="I6">
        <v>-0.10569839</v>
      </c>
      <c r="J6">
        <v>4.1869919999999998E-2</v>
      </c>
      <c r="K6">
        <v>3.7568940000000002E-2</v>
      </c>
      <c r="L6">
        <v>-8.3595749999999996E-2</v>
      </c>
      <c r="M6">
        <v>-0.15519037999999999</v>
      </c>
      <c r="N6">
        <v>5.1213710000000003E-2</v>
      </c>
      <c r="O6">
        <v>4.800989E-2</v>
      </c>
      <c r="P6">
        <v>-0.12659814</v>
      </c>
      <c r="Q6">
        <v>-0.20097323</v>
      </c>
      <c r="R6">
        <v>5.9155289999999999E-2</v>
      </c>
      <c r="S6">
        <v>5.7254850000000003E-2</v>
      </c>
      <c r="T6">
        <v>-0.17623959</v>
      </c>
      <c r="U6">
        <v>-0.22664956999999999</v>
      </c>
      <c r="V6">
        <v>6.4662999999999998E-2</v>
      </c>
      <c r="W6">
        <v>6.4532679999999995E-2</v>
      </c>
      <c r="X6">
        <v>-0.21683843</v>
      </c>
      <c r="Y6">
        <v>-0.25337599</v>
      </c>
    </row>
    <row r="7" spans="1:25" x14ac:dyDescent="0.3">
      <c r="A7" s="5">
        <v>0.2</v>
      </c>
      <c r="B7">
        <v>3.4045939999999997E-2</v>
      </c>
      <c r="C7">
        <v>1.537052E-2</v>
      </c>
      <c r="D7">
        <v>-8.5060999999999998E-2</v>
      </c>
      <c r="E7">
        <v>-5.4445830000000001E-2</v>
      </c>
      <c r="F7">
        <v>3.4777139999999998E-2</v>
      </c>
      <c r="G7">
        <v>2.656476E-2</v>
      </c>
      <c r="H7">
        <v>-7.09235E-2</v>
      </c>
      <c r="I7">
        <v>-9.8840689999999995E-2</v>
      </c>
      <c r="J7">
        <v>4.2143880000000002E-2</v>
      </c>
      <c r="K7">
        <v>3.8715520000000003E-2</v>
      </c>
      <c r="L7">
        <v>-8.1069710000000003E-2</v>
      </c>
      <c r="M7">
        <v>-0.1472793</v>
      </c>
      <c r="N7">
        <v>5.1838799999999997E-2</v>
      </c>
      <c r="O7">
        <v>4.9662520000000002E-2</v>
      </c>
      <c r="P7">
        <v>-0.1235711</v>
      </c>
      <c r="Q7">
        <v>-0.19487073999999999</v>
      </c>
      <c r="R7">
        <v>6.120316E-2</v>
      </c>
      <c r="S7">
        <v>6.0272810000000003E-2</v>
      </c>
      <c r="T7">
        <v>-0.17174590000000001</v>
      </c>
      <c r="U7">
        <v>-0.22301551</v>
      </c>
      <c r="V7">
        <v>6.6588880000000003E-2</v>
      </c>
      <c r="W7">
        <v>6.8283979999999994E-2</v>
      </c>
      <c r="X7">
        <v>-0.21040590000000001</v>
      </c>
      <c r="Y7">
        <v>-0.24914469</v>
      </c>
    </row>
    <row r="8" spans="1:25" x14ac:dyDescent="0.3">
      <c r="A8" s="5">
        <v>0.25</v>
      </c>
      <c r="B8">
        <v>3.420952E-2</v>
      </c>
      <c r="C8">
        <v>1.558443E-2</v>
      </c>
      <c r="D8">
        <v>-8.406247E-2</v>
      </c>
      <c r="E8">
        <v>-5.0706019999999997E-2</v>
      </c>
      <c r="F8">
        <v>3.4982350000000002E-2</v>
      </c>
      <c r="G8">
        <v>2.7178600000000001E-2</v>
      </c>
      <c r="H8">
        <v>-6.9123050000000005E-2</v>
      </c>
      <c r="I8">
        <v>-9.4245679999999998E-2</v>
      </c>
      <c r="J8">
        <v>4.242717E-2</v>
      </c>
      <c r="K8">
        <v>3.9618809999999997E-2</v>
      </c>
      <c r="L8">
        <v>-7.9075060000000003E-2</v>
      </c>
      <c r="M8">
        <v>-0.14098643</v>
      </c>
      <c r="N8">
        <v>5.2417690000000003E-2</v>
      </c>
      <c r="O8">
        <v>5.1220509999999997E-2</v>
      </c>
      <c r="P8">
        <v>-0.12057803</v>
      </c>
      <c r="Q8">
        <v>-0.18720518999999999</v>
      </c>
      <c r="R8">
        <v>6.2833769999999997E-2</v>
      </c>
      <c r="S8">
        <v>6.3116900000000004E-2</v>
      </c>
      <c r="T8">
        <v>-0.16789026000000001</v>
      </c>
      <c r="U8">
        <v>-0.22003677999999999</v>
      </c>
      <c r="V8">
        <v>6.82778E-2</v>
      </c>
      <c r="W8">
        <v>7.1680800000000003E-2</v>
      </c>
      <c r="X8">
        <v>-0.20403170000000001</v>
      </c>
      <c r="Y8">
        <v>-0.24538462</v>
      </c>
    </row>
    <row r="9" spans="1:25" x14ac:dyDescent="0.3">
      <c r="A9" s="5">
        <v>0.3</v>
      </c>
      <c r="B9">
        <v>3.4347049999999997E-2</v>
      </c>
      <c r="C9">
        <v>1.5810859999999999E-2</v>
      </c>
      <c r="D9">
        <v>-8.3182850000000003E-2</v>
      </c>
      <c r="E9">
        <v>-4.7695500000000002E-2</v>
      </c>
      <c r="F9">
        <v>3.5204489999999998E-2</v>
      </c>
      <c r="G9">
        <v>2.7748080000000001E-2</v>
      </c>
      <c r="H9">
        <v>-6.7616780000000001E-2</v>
      </c>
      <c r="I9">
        <v>-9.0723570000000003E-2</v>
      </c>
      <c r="J9">
        <v>4.2702749999999998E-2</v>
      </c>
      <c r="K9">
        <v>4.0427999999999999E-2</v>
      </c>
      <c r="L9">
        <v>-7.7160779999999998E-2</v>
      </c>
      <c r="M9">
        <v>-0.13617251999999999</v>
      </c>
      <c r="N9">
        <v>5.2988319999999998E-2</v>
      </c>
      <c r="O9">
        <v>5.3095580000000003E-2</v>
      </c>
      <c r="P9">
        <v>-0.1181184</v>
      </c>
      <c r="Q9">
        <v>-0.18194091000000001</v>
      </c>
      <c r="R9">
        <v>6.4029610000000001E-2</v>
      </c>
      <c r="S9">
        <v>6.5253839999999994E-2</v>
      </c>
      <c r="T9">
        <v>-0.1641503</v>
      </c>
      <c r="U9">
        <v>-0.21656587999999999</v>
      </c>
      <c r="V9">
        <v>7.0104529999999998E-2</v>
      </c>
      <c r="W9">
        <v>7.3889979999999994E-2</v>
      </c>
      <c r="X9">
        <v>-0.19814364000000001</v>
      </c>
      <c r="Y9">
        <v>-0.24134733999999999</v>
      </c>
    </row>
    <row r="10" spans="1:25" x14ac:dyDescent="0.3">
      <c r="A10" s="5">
        <v>0.35</v>
      </c>
      <c r="B10">
        <v>3.4482400000000003E-2</v>
      </c>
      <c r="C10">
        <v>1.606233E-2</v>
      </c>
      <c r="D10">
        <v>-8.2268079999999993E-2</v>
      </c>
      <c r="E10">
        <v>-4.5393879999999998E-2</v>
      </c>
      <c r="F10">
        <v>3.5402990000000002E-2</v>
      </c>
      <c r="G10">
        <v>2.8273690000000001E-2</v>
      </c>
      <c r="H10">
        <v>-6.5949460000000001E-2</v>
      </c>
      <c r="I10">
        <v>-8.7814719999999999E-2</v>
      </c>
      <c r="J10">
        <v>4.2954829999999999E-2</v>
      </c>
      <c r="K10">
        <v>4.1356829999999997E-2</v>
      </c>
      <c r="L10">
        <v>-7.5323539999999994E-2</v>
      </c>
      <c r="M10">
        <v>-0.13172742000000001</v>
      </c>
      <c r="N10">
        <v>5.355683E-2</v>
      </c>
      <c r="O10">
        <v>5.4594289999999997E-2</v>
      </c>
      <c r="P10">
        <v>-0.11575909</v>
      </c>
      <c r="Q10">
        <v>-0.17684174999999999</v>
      </c>
      <c r="R10">
        <v>6.5152559999999998E-2</v>
      </c>
      <c r="S10">
        <v>6.7364569999999999E-2</v>
      </c>
      <c r="T10">
        <v>-0.16038225</v>
      </c>
      <c r="U10">
        <v>-0.21402567</v>
      </c>
      <c r="V10">
        <v>7.1443530000000005E-2</v>
      </c>
      <c r="W10">
        <v>7.5602890000000006E-2</v>
      </c>
      <c r="X10">
        <v>-0.19276583999999999</v>
      </c>
      <c r="Y10">
        <v>-0.23793048999999999</v>
      </c>
    </row>
    <row r="11" spans="1:25" x14ac:dyDescent="0.3">
      <c r="A11" s="5">
        <v>0.4</v>
      </c>
      <c r="B11">
        <v>3.4616899999999999E-2</v>
      </c>
      <c r="C11">
        <v>1.6295750000000001E-2</v>
      </c>
      <c r="D11">
        <v>-8.1542450000000002E-2</v>
      </c>
      <c r="E11">
        <v>-4.3799560000000001E-2</v>
      </c>
      <c r="F11">
        <v>3.5619930000000001E-2</v>
      </c>
      <c r="G11">
        <v>2.886478E-2</v>
      </c>
      <c r="H11">
        <v>-6.4510100000000001E-2</v>
      </c>
      <c r="I11">
        <v>-8.5227419999999998E-2</v>
      </c>
      <c r="J11">
        <v>4.3261920000000002E-2</v>
      </c>
      <c r="K11">
        <v>4.2130620000000001E-2</v>
      </c>
      <c r="L11">
        <v>-7.3805930000000006E-2</v>
      </c>
      <c r="M11">
        <v>-0.12806207</v>
      </c>
      <c r="N11">
        <v>5.4123240000000003E-2</v>
      </c>
      <c r="O11">
        <v>5.5683799999999999E-2</v>
      </c>
      <c r="P11">
        <v>-0.11398664</v>
      </c>
      <c r="Q11">
        <v>-0.17213373000000001</v>
      </c>
      <c r="R11">
        <v>6.5955890000000003E-2</v>
      </c>
      <c r="S11">
        <v>6.8951250000000006E-2</v>
      </c>
      <c r="T11">
        <v>-0.15705362</v>
      </c>
      <c r="U11">
        <v>-0.21096261999999999</v>
      </c>
      <c r="V11">
        <v>7.3078989999999996E-2</v>
      </c>
      <c r="W11">
        <v>7.7081860000000002E-2</v>
      </c>
      <c r="X11">
        <v>-0.18789623999999999</v>
      </c>
      <c r="Y11">
        <v>-0.2338046</v>
      </c>
    </row>
    <row r="12" spans="1:25" x14ac:dyDescent="0.3">
      <c r="A12" s="5">
        <v>0.45</v>
      </c>
      <c r="B12">
        <v>3.4753149999999997E-2</v>
      </c>
      <c r="C12">
        <v>1.6504729999999999E-2</v>
      </c>
      <c r="D12">
        <v>-8.0732869999999998E-2</v>
      </c>
      <c r="E12">
        <v>-4.2601590000000002E-2</v>
      </c>
      <c r="F12">
        <v>3.5844250000000001E-2</v>
      </c>
      <c r="G12">
        <v>2.946052E-2</v>
      </c>
      <c r="H12">
        <v>-6.3139970000000004E-2</v>
      </c>
      <c r="I12">
        <v>-8.2992460000000004E-2</v>
      </c>
      <c r="J12">
        <v>4.3528860000000003E-2</v>
      </c>
      <c r="K12">
        <v>4.2952360000000002E-2</v>
      </c>
      <c r="L12">
        <v>-7.2426009999999999E-2</v>
      </c>
      <c r="M12">
        <v>-0.12493957</v>
      </c>
      <c r="N12">
        <v>5.4738210000000002E-2</v>
      </c>
      <c r="O12">
        <v>5.6912480000000001E-2</v>
      </c>
      <c r="P12">
        <v>-0.11240714</v>
      </c>
      <c r="Q12">
        <v>-0.16748381000000001</v>
      </c>
      <c r="R12">
        <v>6.6764760000000006E-2</v>
      </c>
      <c r="S12">
        <v>7.0520879999999994E-2</v>
      </c>
      <c r="T12">
        <v>-0.15362513</v>
      </c>
      <c r="U12">
        <v>-0.20796516000000001</v>
      </c>
      <c r="V12">
        <v>7.4260660000000006E-2</v>
      </c>
      <c r="W12">
        <v>7.8314949999999994E-2</v>
      </c>
      <c r="X12">
        <v>-0.18221013</v>
      </c>
      <c r="Y12">
        <v>-0.23004556000000001</v>
      </c>
    </row>
    <row r="13" spans="1:25" x14ac:dyDescent="0.3">
      <c r="A13" s="5">
        <v>0.5</v>
      </c>
      <c r="B13">
        <v>3.48983E-2</v>
      </c>
      <c r="C13">
        <v>1.6774170000000001E-2</v>
      </c>
      <c r="D13">
        <v>-8.0126260000000005E-2</v>
      </c>
      <c r="E13">
        <v>-4.1413220000000001E-2</v>
      </c>
      <c r="F13">
        <v>3.6106609999999997E-2</v>
      </c>
      <c r="G13">
        <v>3.002674E-2</v>
      </c>
      <c r="H13">
        <v>-6.1822460000000003E-2</v>
      </c>
      <c r="I13">
        <v>-8.0702259999999998E-2</v>
      </c>
      <c r="J13">
        <v>4.3882299999999999E-2</v>
      </c>
      <c r="K13">
        <v>4.3884230000000003E-2</v>
      </c>
      <c r="L13">
        <v>-7.108188E-2</v>
      </c>
      <c r="M13">
        <v>-0.12158719</v>
      </c>
      <c r="N13">
        <v>5.5478859999999998E-2</v>
      </c>
      <c r="O13">
        <v>5.8104700000000002E-2</v>
      </c>
      <c r="P13">
        <v>-0.11065155</v>
      </c>
      <c r="Q13">
        <v>-0.16336248</v>
      </c>
      <c r="R13">
        <v>6.7416130000000005E-2</v>
      </c>
      <c r="S13">
        <v>7.1777229999999997E-2</v>
      </c>
      <c r="T13">
        <v>-0.15015258000000001</v>
      </c>
      <c r="U13">
        <v>-0.20475926999999999</v>
      </c>
      <c r="V13">
        <v>7.5660530000000004E-2</v>
      </c>
      <c r="W13">
        <v>7.9621349999999994E-2</v>
      </c>
      <c r="X13">
        <v>-0.17666127000000001</v>
      </c>
      <c r="Y13">
        <v>-0.22586575</v>
      </c>
    </row>
    <row r="14" spans="1:25" x14ac:dyDescent="0.3">
      <c r="A14" s="5">
        <v>0.55000000000000004</v>
      </c>
      <c r="B14">
        <v>3.503299E-2</v>
      </c>
      <c r="C14">
        <v>1.7039829999999999E-2</v>
      </c>
      <c r="D14">
        <v>-7.9313480000000006E-2</v>
      </c>
      <c r="E14">
        <v>-4.0427020000000001E-2</v>
      </c>
      <c r="F14">
        <v>3.634478E-2</v>
      </c>
      <c r="G14">
        <v>3.0632340000000001E-2</v>
      </c>
      <c r="H14">
        <v>-6.0600929999999997E-2</v>
      </c>
      <c r="I14">
        <v>-7.8317399999999995E-2</v>
      </c>
      <c r="J14">
        <v>4.425929E-2</v>
      </c>
      <c r="K14">
        <v>4.4729610000000003E-2</v>
      </c>
      <c r="L14">
        <v>-6.9894719999999994E-2</v>
      </c>
      <c r="M14">
        <v>-0.11866825</v>
      </c>
      <c r="N14">
        <v>5.6184779999999997E-2</v>
      </c>
      <c r="O14">
        <v>5.9304179999999998E-2</v>
      </c>
      <c r="P14">
        <v>-0.10848102</v>
      </c>
      <c r="Q14">
        <v>-0.15925110000000001</v>
      </c>
      <c r="R14">
        <v>6.8294229999999997E-2</v>
      </c>
      <c r="S14">
        <v>7.274398E-2</v>
      </c>
      <c r="T14">
        <v>-0.14654286</v>
      </c>
      <c r="U14">
        <v>-0.20058516000000001</v>
      </c>
      <c r="V14">
        <v>7.6862459999999994E-2</v>
      </c>
      <c r="W14">
        <v>8.0662150000000002E-2</v>
      </c>
      <c r="X14">
        <v>-0.17021536000000001</v>
      </c>
      <c r="Y14">
        <v>-0.22123348000000001</v>
      </c>
    </row>
    <row r="15" spans="1:25" x14ac:dyDescent="0.3">
      <c r="A15" s="5">
        <v>0.6</v>
      </c>
      <c r="B15">
        <v>3.5193370000000002E-2</v>
      </c>
      <c r="C15">
        <v>1.7340890000000001E-2</v>
      </c>
      <c r="D15">
        <v>-7.8530260000000005E-2</v>
      </c>
      <c r="E15">
        <v>-3.9335710000000003E-2</v>
      </c>
      <c r="F15">
        <v>3.6607710000000002E-2</v>
      </c>
      <c r="G15">
        <v>3.1281549999999998E-2</v>
      </c>
      <c r="H15">
        <v>-5.9346410000000002E-2</v>
      </c>
      <c r="I15">
        <v>-7.6493790000000006E-2</v>
      </c>
      <c r="J15">
        <v>4.4656550000000003E-2</v>
      </c>
      <c r="K15">
        <v>4.5742650000000003E-2</v>
      </c>
      <c r="L15">
        <v>-6.8403599999999995E-2</v>
      </c>
      <c r="M15">
        <v>-0.11560767</v>
      </c>
      <c r="N15">
        <v>5.6975919999999999E-2</v>
      </c>
      <c r="O15">
        <v>6.0681819999999997E-2</v>
      </c>
      <c r="P15">
        <v>-0.10665202</v>
      </c>
      <c r="Q15">
        <v>-0.15480094</v>
      </c>
      <c r="R15">
        <v>6.8886810000000007E-2</v>
      </c>
      <c r="S15">
        <v>7.3846099999999998E-2</v>
      </c>
      <c r="T15">
        <v>-0.14206368</v>
      </c>
      <c r="U15">
        <v>-0.19559914</v>
      </c>
      <c r="V15">
        <v>7.7991169999999999E-2</v>
      </c>
      <c r="W15">
        <v>8.2094619999999993E-2</v>
      </c>
      <c r="X15">
        <v>-0.16461865000000001</v>
      </c>
      <c r="Y15">
        <v>-0.21650692999999999</v>
      </c>
    </row>
    <row r="16" spans="1:25" x14ac:dyDescent="0.3">
      <c r="A16" s="5">
        <v>0.65</v>
      </c>
      <c r="B16">
        <v>3.5326719999999999E-2</v>
      </c>
      <c r="C16">
        <v>1.766177E-2</v>
      </c>
      <c r="D16">
        <v>-7.780695E-2</v>
      </c>
      <c r="E16">
        <v>-3.8242819999999997E-2</v>
      </c>
      <c r="F16">
        <v>3.6890249999999999E-2</v>
      </c>
      <c r="G16">
        <v>3.2054539999999999E-2</v>
      </c>
      <c r="H16">
        <v>-5.8205159999999999E-2</v>
      </c>
      <c r="I16">
        <v>-7.4225509999999995E-2</v>
      </c>
      <c r="J16">
        <v>4.5182119999999999E-2</v>
      </c>
      <c r="K16">
        <v>4.7012749999999999E-2</v>
      </c>
      <c r="L16">
        <v>-6.714204E-2</v>
      </c>
      <c r="M16">
        <v>-0.11184912</v>
      </c>
      <c r="N16">
        <v>5.7915130000000002E-2</v>
      </c>
      <c r="O16">
        <v>6.2239889999999999E-2</v>
      </c>
      <c r="P16">
        <v>-0.10497262</v>
      </c>
      <c r="Q16">
        <v>-0.15053425000000001</v>
      </c>
      <c r="R16">
        <v>6.9565840000000004E-2</v>
      </c>
      <c r="S16">
        <v>7.476286E-2</v>
      </c>
      <c r="T16">
        <v>-0.1375014</v>
      </c>
      <c r="U16">
        <v>-0.18848492999999999</v>
      </c>
      <c r="V16">
        <v>7.8992090000000001E-2</v>
      </c>
      <c r="W16">
        <v>8.3215330000000004E-2</v>
      </c>
      <c r="X16">
        <v>-0.15847533</v>
      </c>
      <c r="Y16">
        <v>-0.21189427999999999</v>
      </c>
    </row>
    <row r="17" spans="1:25" x14ac:dyDescent="0.3">
      <c r="A17" s="5">
        <v>0.7</v>
      </c>
      <c r="B17">
        <v>3.55006E-2</v>
      </c>
      <c r="C17">
        <v>1.8019429999999999E-2</v>
      </c>
      <c r="D17">
        <v>-7.7007729999999996E-2</v>
      </c>
      <c r="E17">
        <v>-3.712095E-2</v>
      </c>
      <c r="F17">
        <v>3.7175270000000003E-2</v>
      </c>
      <c r="G17">
        <v>3.2866880000000001E-2</v>
      </c>
      <c r="H17">
        <v>-5.7139059999999998E-2</v>
      </c>
      <c r="I17">
        <v>-7.185896E-2</v>
      </c>
      <c r="J17">
        <v>4.573116E-2</v>
      </c>
      <c r="K17">
        <v>4.834194E-2</v>
      </c>
      <c r="L17">
        <v>-6.6008830000000004E-2</v>
      </c>
      <c r="M17">
        <v>-0.10807864</v>
      </c>
      <c r="N17">
        <v>5.8886910000000001E-2</v>
      </c>
      <c r="O17">
        <v>6.3692009999999993E-2</v>
      </c>
      <c r="P17">
        <v>-0.10300906</v>
      </c>
      <c r="Q17">
        <v>-0.14446681</v>
      </c>
      <c r="R17">
        <v>7.0215730000000004E-2</v>
      </c>
      <c r="S17">
        <v>7.5670660000000001E-2</v>
      </c>
      <c r="T17">
        <v>-0.13266417999999999</v>
      </c>
      <c r="U17">
        <v>-0.18114238999999999</v>
      </c>
      <c r="V17">
        <v>8.0162419999999998E-2</v>
      </c>
      <c r="W17">
        <v>8.4199309999999999E-2</v>
      </c>
      <c r="X17">
        <v>-0.15237597</v>
      </c>
      <c r="Y17">
        <v>-0.20635444999999999</v>
      </c>
    </row>
    <row r="18" spans="1:25" x14ac:dyDescent="0.3">
      <c r="A18" s="5">
        <v>0.75</v>
      </c>
      <c r="B18">
        <v>3.5677059999999997E-2</v>
      </c>
      <c r="C18">
        <v>1.8472189999999999E-2</v>
      </c>
      <c r="D18">
        <v>-7.6119489999999998E-2</v>
      </c>
      <c r="E18">
        <v>-3.603671E-2</v>
      </c>
      <c r="F18">
        <v>3.7529960000000001E-2</v>
      </c>
      <c r="G18">
        <v>3.3820049999999997E-2</v>
      </c>
      <c r="H18">
        <v>-5.6078099999999999E-2</v>
      </c>
      <c r="I18">
        <v>-6.8982039999999994E-2</v>
      </c>
      <c r="J18">
        <v>4.6487970000000003E-2</v>
      </c>
      <c r="K18">
        <v>4.9892859999999997E-2</v>
      </c>
      <c r="L18">
        <v>-6.4838729999999997E-2</v>
      </c>
      <c r="M18">
        <v>-0.10397674</v>
      </c>
      <c r="N18">
        <v>6.010795E-2</v>
      </c>
      <c r="O18">
        <v>6.5503019999999995E-2</v>
      </c>
      <c r="P18">
        <v>-0.10054059999999999</v>
      </c>
      <c r="Q18">
        <v>-0.13819975000000001</v>
      </c>
      <c r="R18">
        <v>7.1040019999999995E-2</v>
      </c>
      <c r="S18">
        <v>7.6606789999999994E-2</v>
      </c>
      <c r="T18">
        <v>-0.12818261</v>
      </c>
      <c r="U18">
        <v>-0.17216001</v>
      </c>
      <c r="V18">
        <v>8.1228140000000004E-2</v>
      </c>
      <c r="W18">
        <v>8.5267380000000004E-2</v>
      </c>
      <c r="X18">
        <v>-0.145616</v>
      </c>
      <c r="Y18">
        <v>-0.19741744999999999</v>
      </c>
    </row>
    <row r="19" spans="1:25" x14ac:dyDescent="0.3">
      <c r="A19" s="5">
        <v>0.8</v>
      </c>
      <c r="B19">
        <v>3.5881030000000001E-2</v>
      </c>
      <c r="C19">
        <v>1.8979340000000001E-2</v>
      </c>
      <c r="D19">
        <v>-7.5263709999999998E-2</v>
      </c>
      <c r="E19">
        <v>-3.4737839999999999E-2</v>
      </c>
      <c r="F19">
        <v>3.794032E-2</v>
      </c>
      <c r="G19">
        <v>3.4950589999999997E-2</v>
      </c>
      <c r="H19">
        <v>-5.4968780000000002E-2</v>
      </c>
      <c r="I19">
        <v>-6.5764390000000006E-2</v>
      </c>
      <c r="J19">
        <v>4.7506689999999997E-2</v>
      </c>
      <c r="K19">
        <v>5.1592739999999998E-2</v>
      </c>
      <c r="L19">
        <v>-6.3580540000000005E-2</v>
      </c>
      <c r="M19">
        <v>-9.9253530000000006E-2</v>
      </c>
      <c r="N19">
        <v>6.1380249999999997E-2</v>
      </c>
      <c r="O19">
        <v>6.7625630000000006E-2</v>
      </c>
      <c r="P19">
        <v>-9.8142900000000005E-2</v>
      </c>
      <c r="Q19">
        <v>-0.13173898000000001</v>
      </c>
      <c r="R19">
        <v>7.1864289999999997E-2</v>
      </c>
      <c r="S19">
        <v>7.7694319999999997E-2</v>
      </c>
      <c r="T19">
        <v>-0.12241441</v>
      </c>
      <c r="U19">
        <v>-0.16120771</v>
      </c>
      <c r="V19">
        <v>8.2524959999999994E-2</v>
      </c>
      <c r="W19">
        <v>8.6240220000000006E-2</v>
      </c>
      <c r="X19">
        <v>-0.13694104000000001</v>
      </c>
      <c r="Y19">
        <v>-0.18357833000000001</v>
      </c>
    </row>
    <row r="20" spans="1:25" x14ac:dyDescent="0.3">
      <c r="A20" s="5">
        <v>0.85</v>
      </c>
      <c r="B20">
        <v>3.6151790000000003E-2</v>
      </c>
      <c r="C20">
        <v>1.9519040000000001E-2</v>
      </c>
      <c r="D20">
        <v>-7.4190220000000001E-2</v>
      </c>
      <c r="E20">
        <v>-3.3229389999999998E-2</v>
      </c>
      <c r="F20">
        <v>3.8429119999999997E-2</v>
      </c>
      <c r="G20">
        <v>3.6302880000000003E-2</v>
      </c>
      <c r="H20">
        <v>-5.3621120000000001E-2</v>
      </c>
      <c r="I20">
        <v>-6.2265710000000002E-2</v>
      </c>
      <c r="J20">
        <v>4.8820910000000002E-2</v>
      </c>
      <c r="K20">
        <v>5.3619189999999997E-2</v>
      </c>
      <c r="L20">
        <v>-6.2205999999999997E-2</v>
      </c>
      <c r="M20">
        <v>-9.3906519999999993E-2</v>
      </c>
      <c r="N20">
        <v>6.2331249999999998E-2</v>
      </c>
      <c r="O20">
        <v>6.9429260000000007E-2</v>
      </c>
      <c r="P20">
        <v>-9.5143050000000007E-2</v>
      </c>
      <c r="Q20">
        <v>-0.12335377</v>
      </c>
      <c r="R20">
        <v>7.2892239999999997E-2</v>
      </c>
      <c r="S20">
        <v>7.8757300000000002E-2</v>
      </c>
      <c r="T20">
        <v>-0.11641865</v>
      </c>
      <c r="U20">
        <v>-0.14998011999999999</v>
      </c>
      <c r="V20">
        <v>8.3928630000000004E-2</v>
      </c>
      <c r="W20">
        <v>8.7481400000000001E-2</v>
      </c>
      <c r="X20">
        <v>-0.12911159999999999</v>
      </c>
      <c r="Y20">
        <v>-0.16946785</v>
      </c>
    </row>
    <row r="21" spans="1:25" x14ac:dyDescent="0.3">
      <c r="A21" s="5">
        <v>0.9</v>
      </c>
      <c r="B21">
        <v>3.6483740000000001E-2</v>
      </c>
      <c r="C21">
        <v>2.0188149999999998E-2</v>
      </c>
      <c r="D21">
        <v>-7.2946430000000007E-2</v>
      </c>
      <c r="E21">
        <v>-3.1623449999999997E-2</v>
      </c>
      <c r="F21">
        <v>3.9121799999999998E-2</v>
      </c>
      <c r="G21">
        <v>3.785123E-2</v>
      </c>
      <c r="H21">
        <v>-5.2267889999999997E-2</v>
      </c>
      <c r="I21">
        <v>-5.8799860000000002E-2</v>
      </c>
      <c r="J21">
        <v>5.0500919999999998E-2</v>
      </c>
      <c r="K21">
        <v>5.5902640000000003E-2</v>
      </c>
      <c r="L21">
        <v>-6.033935E-2</v>
      </c>
      <c r="M21">
        <v>-8.7930910000000001E-2</v>
      </c>
      <c r="N21">
        <v>6.3420560000000001E-2</v>
      </c>
      <c r="O21">
        <v>7.1059869999999997E-2</v>
      </c>
      <c r="P21">
        <v>-9.1597319999999996E-2</v>
      </c>
      <c r="Q21">
        <v>-0.11345587</v>
      </c>
      <c r="R21">
        <v>7.441449E-2</v>
      </c>
      <c r="S21">
        <v>8.0109910000000006E-2</v>
      </c>
      <c r="T21">
        <v>-0.10843651</v>
      </c>
      <c r="U21">
        <v>-0.1350169</v>
      </c>
      <c r="V21">
        <v>8.563453E-2</v>
      </c>
      <c r="W21">
        <v>8.9090820000000001E-2</v>
      </c>
      <c r="X21">
        <v>-0.12073502999999999</v>
      </c>
      <c r="Y21">
        <v>-0.15363376000000001</v>
      </c>
    </row>
    <row r="22" spans="1:25" x14ac:dyDescent="0.3">
      <c r="A22" s="5">
        <v>0.95</v>
      </c>
      <c r="B22">
        <v>3.6951770000000002E-2</v>
      </c>
      <c r="C22">
        <v>2.1022320000000001E-2</v>
      </c>
      <c r="D22">
        <v>-7.0928569999999996E-2</v>
      </c>
      <c r="E22">
        <v>-2.968763E-2</v>
      </c>
      <c r="F22">
        <v>4.0134240000000002E-2</v>
      </c>
      <c r="G22">
        <v>4.0131529999999999E-2</v>
      </c>
      <c r="H22">
        <v>-5.0704220000000001E-2</v>
      </c>
      <c r="I22">
        <v>-5.4743090000000001E-2</v>
      </c>
      <c r="J22">
        <v>5.2666200000000003E-2</v>
      </c>
      <c r="K22">
        <v>5.907755E-2</v>
      </c>
      <c r="L22">
        <v>-5.8038760000000002E-2</v>
      </c>
      <c r="M22">
        <v>-8.0680160000000001E-2</v>
      </c>
      <c r="N22">
        <v>6.5005289999999993E-2</v>
      </c>
      <c r="O22">
        <v>7.3209380000000004E-2</v>
      </c>
      <c r="P22">
        <v>-8.6149989999999996E-2</v>
      </c>
      <c r="Q22">
        <v>-0.10086549</v>
      </c>
      <c r="R22">
        <v>7.7074909999999996E-2</v>
      </c>
      <c r="S22">
        <v>8.229823E-2</v>
      </c>
      <c r="T22">
        <v>-9.9813369999999998E-2</v>
      </c>
      <c r="U22">
        <v>-0.11956527</v>
      </c>
      <c r="V22">
        <v>8.8389430000000005E-2</v>
      </c>
      <c r="W22">
        <v>9.1243619999999998E-2</v>
      </c>
      <c r="X22">
        <v>-0.1102064</v>
      </c>
      <c r="Y22">
        <v>-0.1356465</v>
      </c>
    </row>
    <row r="23" spans="1:25" x14ac:dyDescent="0.3">
      <c r="A23" s="5">
        <v>1</v>
      </c>
      <c r="B23">
        <v>3.9116449999999997E-2</v>
      </c>
      <c r="C23">
        <v>2.3989449999999999E-2</v>
      </c>
      <c r="D23">
        <v>-6.1127609999999999E-2</v>
      </c>
      <c r="E23">
        <v>-2.3564709999999999E-2</v>
      </c>
      <c r="F23">
        <v>4.3696230000000003E-2</v>
      </c>
      <c r="G23">
        <v>4.4438730000000003E-2</v>
      </c>
      <c r="H23">
        <v>-4.2990649999999998E-2</v>
      </c>
      <c r="I23">
        <v>-4.246105E-2</v>
      </c>
      <c r="J23">
        <v>5.9196329999999998E-2</v>
      </c>
      <c r="K23">
        <v>6.812029E-2</v>
      </c>
      <c r="L23">
        <v>-5.0233279999999998E-2</v>
      </c>
      <c r="M23">
        <v>-5.9175159999999997E-2</v>
      </c>
      <c r="N23">
        <v>7.3431590000000005E-2</v>
      </c>
      <c r="O23">
        <v>8.0114829999999998E-2</v>
      </c>
      <c r="P23">
        <v>-6.7645079999999996E-2</v>
      </c>
      <c r="Q23">
        <v>-7.6046669999999997E-2</v>
      </c>
      <c r="R23">
        <v>8.8746930000000002E-2</v>
      </c>
      <c r="S23">
        <v>9.1791960000000006E-2</v>
      </c>
      <c r="T23">
        <v>-7.5847049999999999E-2</v>
      </c>
      <c r="U23">
        <v>-8.1837359999999998E-2</v>
      </c>
      <c r="V23">
        <v>0.1031368</v>
      </c>
      <c r="W23">
        <v>0.10477916</v>
      </c>
      <c r="X23">
        <v>-8.1840789999999997E-2</v>
      </c>
      <c r="Y23">
        <v>-9.3735780000000005E-2</v>
      </c>
    </row>
  </sheetData>
  <phoneticPr fontId="2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5"/>
  <sheetViews>
    <sheetView workbookViewId="0">
      <pane xSplit="2" ySplit="1" topLeftCell="C7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6.5" x14ac:dyDescent="0.3"/>
  <sheetData>
    <row r="1" spans="1:23" x14ac:dyDescent="0.3">
      <c r="A1" t="s">
        <v>60</v>
      </c>
      <c r="B1" s="5" t="s">
        <v>61</v>
      </c>
      <c r="C1" s="5">
        <v>0</v>
      </c>
      <c r="D1" s="5">
        <v>0.05</v>
      </c>
      <c r="E1" s="5">
        <v>0.1</v>
      </c>
      <c r="F1" s="5">
        <v>0.15</v>
      </c>
      <c r="G1" s="5">
        <v>0.2</v>
      </c>
      <c r="H1" s="5">
        <v>0.25</v>
      </c>
      <c r="I1" s="5">
        <v>0.3</v>
      </c>
      <c r="J1" s="5">
        <v>0.35</v>
      </c>
      <c r="K1" s="5">
        <v>0.4</v>
      </c>
      <c r="L1" s="5">
        <v>0.45</v>
      </c>
      <c r="M1" s="5">
        <v>0.5</v>
      </c>
      <c r="N1" s="5">
        <v>0.55000000000000004</v>
      </c>
      <c r="O1" s="5">
        <v>0.6</v>
      </c>
      <c r="P1" s="5">
        <v>0.65</v>
      </c>
      <c r="Q1" s="5">
        <v>0.7</v>
      </c>
      <c r="R1" s="5">
        <v>0.75</v>
      </c>
      <c r="S1" s="5">
        <v>0.8</v>
      </c>
      <c r="T1" s="5">
        <v>0.85</v>
      </c>
      <c r="U1" s="5">
        <v>0.9</v>
      </c>
      <c r="V1" s="5">
        <v>0.95</v>
      </c>
      <c r="W1" s="5">
        <v>1</v>
      </c>
    </row>
    <row r="2" spans="1:23" x14ac:dyDescent="0.3">
      <c r="A2" t="s">
        <v>65</v>
      </c>
      <c r="B2">
        <v>0.1</v>
      </c>
      <c r="C2">
        <v>-8.3640190000000003E-2</v>
      </c>
      <c r="D2">
        <v>-6.9191260000000004E-2</v>
      </c>
      <c r="E2">
        <v>-6.3732339999999998E-2</v>
      </c>
      <c r="F2">
        <v>-5.8718579999999999E-2</v>
      </c>
      <c r="G2">
        <v>-5.4445830000000001E-2</v>
      </c>
      <c r="H2">
        <v>-5.0706019999999997E-2</v>
      </c>
      <c r="I2">
        <v>-4.7695500000000002E-2</v>
      </c>
      <c r="J2">
        <v>-4.5393879999999998E-2</v>
      </c>
      <c r="K2">
        <v>-4.3799560000000001E-2</v>
      </c>
      <c r="L2">
        <v>-4.2601590000000002E-2</v>
      </c>
      <c r="M2">
        <v>-4.1413220000000001E-2</v>
      </c>
      <c r="N2">
        <v>-4.0427020000000001E-2</v>
      </c>
      <c r="O2">
        <v>-3.9335710000000003E-2</v>
      </c>
      <c r="P2">
        <v>-3.8242819999999997E-2</v>
      </c>
      <c r="Q2">
        <v>-3.712095E-2</v>
      </c>
      <c r="R2">
        <v>-3.603671E-2</v>
      </c>
      <c r="S2">
        <v>-3.4737839999999999E-2</v>
      </c>
      <c r="T2">
        <v>-3.3229389999999998E-2</v>
      </c>
      <c r="U2">
        <v>-3.1623449999999997E-2</v>
      </c>
      <c r="V2">
        <v>-2.968763E-2</v>
      </c>
      <c r="W2">
        <v>-2.3564709999999999E-2</v>
      </c>
    </row>
    <row r="3" spans="1:23" x14ac:dyDescent="0.3">
      <c r="A3" t="s">
        <v>65</v>
      </c>
      <c r="B3">
        <v>0.2</v>
      </c>
      <c r="C3">
        <v>-0.15543791000000001</v>
      </c>
      <c r="D3">
        <v>-0.12780775999999999</v>
      </c>
      <c r="E3">
        <v>-0.11496299</v>
      </c>
      <c r="F3">
        <v>-0.10569839</v>
      </c>
      <c r="G3">
        <v>-9.8840689999999995E-2</v>
      </c>
      <c r="H3">
        <v>-9.4245679999999998E-2</v>
      </c>
      <c r="I3">
        <v>-9.0723570000000003E-2</v>
      </c>
      <c r="J3">
        <v>-8.7814719999999999E-2</v>
      </c>
      <c r="K3">
        <v>-8.5227419999999998E-2</v>
      </c>
      <c r="L3">
        <v>-8.2992460000000004E-2</v>
      </c>
      <c r="M3">
        <v>-8.0702259999999998E-2</v>
      </c>
      <c r="N3">
        <v>-7.8317399999999995E-2</v>
      </c>
      <c r="O3">
        <v>-7.6493790000000006E-2</v>
      </c>
      <c r="P3">
        <v>-7.4225509999999995E-2</v>
      </c>
      <c r="Q3">
        <v>-7.185896E-2</v>
      </c>
      <c r="R3">
        <v>-6.8982039999999994E-2</v>
      </c>
      <c r="S3">
        <v>-6.5764390000000006E-2</v>
      </c>
      <c r="T3">
        <v>-6.2265710000000002E-2</v>
      </c>
      <c r="U3">
        <v>-5.8799860000000002E-2</v>
      </c>
      <c r="V3">
        <v>-5.4743090000000001E-2</v>
      </c>
      <c r="W3">
        <v>-4.246105E-2</v>
      </c>
    </row>
    <row r="4" spans="1:23" x14ac:dyDescent="0.3">
      <c r="A4" t="s">
        <v>65</v>
      </c>
      <c r="B4">
        <v>0.3</v>
      </c>
      <c r="C4">
        <v>-0.21864550999999999</v>
      </c>
      <c r="D4">
        <v>-0.18147583</v>
      </c>
      <c r="E4">
        <v>-0.16667396000000001</v>
      </c>
      <c r="F4">
        <v>-0.15519037999999999</v>
      </c>
      <c r="G4">
        <v>-0.1472793</v>
      </c>
      <c r="H4">
        <v>-0.14098643</v>
      </c>
      <c r="I4">
        <v>-0.13617251999999999</v>
      </c>
      <c r="J4">
        <v>-0.13172742000000001</v>
      </c>
      <c r="K4">
        <v>-0.12806207</v>
      </c>
      <c r="L4">
        <v>-0.12493957</v>
      </c>
      <c r="M4">
        <v>-0.12158719</v>
      </c>
      <c r="N4">
        <v>-0.11866825</v>
      </c>
      <c r="O4">
        <v>-0.11560767</v>
      </c>
      <c r="P4">
        <v>-0.11184912</v>
      </c>
      <c r="Q4">
        <v>-0.10807864</v>
      </c>
      <c r="R4">
        <v>-0.10397674</v>
      </c>
      <c r="S4">
        <v>-9.9253530000000006E-2</v>
      </c>
      <c r="T4">
        <v>-9.3906519999999993E-2</v>
      </c>
      <c r="U4">
        <v>-8.7930910000000001E-2</v>
      </c>
      <c r="V4">
        <v>-8.0680160000000001E-2</v>
      </c>
      <c r="W4">
        <v>-5.9175159999999997E-2</v>
      </c>
    </row>
    <row r="5" spans="1:23" x14ac:dyDescent="0.3">
      <c r="A5" t="s">
        <v>65</v>
      </c>
      <c r="B5">
        <v>0.4</v>
      </c>
      <c r="C5">
        <v>-0.23309149000000001</v>
      </c>
      <c r="D5">
        <v>-0.21065753000000001</v>
      </c>
      <c r="E5">
        <v>-0.20563428</v>
      </c>
      <c r="F5">
        <v>-0.20097323</v>
      </c>
      <c r="G5">
        <v>-0.19487073999999999</v>
      </c>
      <c r="H5">
        <v>-0.18720518999999999</v>
      </c>
      <c r="I5">
        <v>-0.18194091000000001</v>
      </c>
      <c r="J5">
        <v>-0.17684174999999999</v>
      </c>
      <c r="K5">
        <v>-0.17213373000000001</v>
      </c>
      <c r="L5">
        <v>-0.16748381000000001</v>
      </c>
      <c r="M5">
        <v>-0.16336248</v>
      </c>
      <c r="N5">
        <v>-0.15925110000000001</v>
      </c>
      <c r="O5">
        <v>-0.15480094</v>
      </c>
      <c r="P5">
        <v>-0.15053425000000001</v>
      </c>
      <c r="Q5">
        <v>-0.14446681</v>
      </c>
      <c r="R5">
        <v>-0.13819975000000001</v>
      </c>
      <c r="S5">
        <v>-0.13173898000000001</v>
      </c>
      <c r="T5">
        <v>-0.12335377</v>
      </c>
      <c r="U5">
        <v>-0.11345587</v>
      </c>
      <c r="V5">
        <v>-0.10086549</v>
      </c>
      <c r="W5">
        <v>-7.6046669999999997E-2</v>
      </c>
    </row>
    <row r="6" spans="1:23" x14ac:dyDescent="0.3">
      <c r="A6" t="s">
        <v>65</v>
      </c>
      <c r="B6">
        <v>0.5</v>
      </c>
      <c r="C6">
        <v>-0.26651825000000001</v>
      </c>
      <c r="D6">
        <v>-0.23703937</v>
      </c>
      <c r="E6">
        <v>-0.23100746999999999</v>
      </c>
      <c r="F6">
        <v>-0.22664956999999999</v>
      </c>
      <c r="G6">
        <v>-0.22301551</v>
      </c>
      <c r="H6">
        <v>-0.22003677999999999</v>
      </c>
      <c r="I6">
        <v>-0.21656587999999999</v>
      </c>
      <c r="J6">
        <v>-0.21402567</v>
      </c>
      <c r="K6">
        <v>-0.21096261999999999</v>
      </c>
      <c r="L6">
        <v>-0.20796516000000001</v>
      </c>
      <c r="M6">
        <v>-0.20475926999999999</v>
      </c>
      <c r="N6">
        <v>-0.20058516000000001</v>
      </c>
      <c r="O6">
        <v>-0.19559914</v>
      </c>
      <c r="P6">
        <v>-0.18848492999999999</v>
      </c>
      <c r="Q6">
        <v>-0.18114238999999999</v>
      </c>
      <c r="R6">
        <v>-0.17216001</v>
      </c>
      <c r="S6">
        <v>-0.16120771</v>
      </c>
      <c r="T6">
        <v>-0.14998011999999999</v>
      </c>
      <c r="U6">
        <v>-0.1350169</v>
      </c>
      <c r="V6">
        <v>-0.11956527</v>
      </c>
      <c r="W6">
        <v>-8.1837359999999998E-2</v>
      </c>
    </row>
    <row r="7" spans="1:23" x14ac:dyDescent="0.3">
      <c r="A7" t="s">
        <v>65</v>
      </c>
      <c r="B7">
        <v>0.6</v>
      </c>
      <c r="C7">
        <v>-0.30136101999999998</v>
      </c>
      <c r="D7">
        <v>-0.26482774999999997</v>
      </c>
      <c r="E7">
        <v>-0.25789235999999999</v>
      </c>
      <c r="F7">
        <v>-0.25337599</v>
      </c>
      <c r="G7">
        <v>-0.24914469</v>
      </c>
      <c r="H7">
        <v>-0.24538462</v>
      </c>
      <c r="I7">
        <v>-0.24134733999999999</v>
      </c>
      <c r="J7">
        <v>-0.23793048999999999</v>
      </c>
      <c r="K7">
        <v>-0.2338046</v>
      </c>
      <c r="L7">
        <v>-0.23004556000000001</v>
      </c>
      <c r="M7">
        <v>-0.22586575</v>
      </c>
      <c r="N7">
        <v>-0.22123348000000001</v>
      </c>
      <c r="O7">
        <v>-0.21650692999999999</v>
      </c>
      <c r="P7">
        <v>-0.21189427999999999</v>
      </c>
      <c r="Q7">
        <v>-0.20635444999999999</v>
      </c>
      <c r="R7">
        <v>-0.19741744999999999</v>
      </c>
      <c r="S7">
        <v>-0.18357833000000001</v>
      </c>
      <c r="T7">
        <v>-0.16946785</v>
      </c>
      <c r="U7">
        <v>-0.15363376000000001</v>
      </c>
      <c r="V7">
        <v>-0.1356465</v>
      </c>
      <c r="W7">
        <v>-9.3735780000000005E-2</v>
      </c>
    </row>
    <row r="8" spans="1:23" x14ac:dyDescent="0.3">
      <c r="A8" t="s">
        <v>64</v>
      </c>
      <c r="B8">
        <v>0.1</v>
      </c>
      <c r="C8">
        <v>-9.9280480000000004E-2</v>
      </c>
      <c r="D8">
        <v>-9.0089199999999994E-2</v>
      </c>
      <c r="E8">
        <v>-8.7699269999999996E-2</v>
      </c>
      <c r="F8">
        <v>-8.6299639999999997E-2</v>
      </c>
      <c r="G8">
        <v>-8.5060999999999998E-2</v>
      </c>
      <c r="H8">
        <v>-8.406247E-2</v>
      </c>
      <c r="I8">
        <v>-8.3182850000000003E-2</v>
      </c>
      <c r="J8">
        <v>-8.2268079999999993E-2</v>
      </c>
      <c r="K8">
        <v>-8.1542450000000002E-2</v>
      </c>
      <c r="L8">
        <v>-8.0732869999999998E-2</v>
      </c>
      <c r="M8">
        <v>-8.0126260000000005E-2</v>
      </c>
      <c r="N8">
        <v>-7.9313480000000006E-2</v>
      </c>
      <c r="O8">
        <v>-7.8530260000000005E-2</v>
      </c>
      <c r="P8">
        <v>-7.780695E-2</v>
      </c>
      <c r="Q8">
        <v>-7.7007729999999996E-2</v>
      </c>
      <c r="R8">
        <v>-7.6119489999999998E-2</v>
      </c>
      <c r="S8">
        <v>-7.5263709999999998E-2</v>
      </c>
      <c r="T8">
        <v>-7.4190220000000001E-2</v>
      </c>
      <c r="U8">
        <v>-7.2946430000000007E-2</v>
      </c>
      <c r="V8">
        <v>-7.0928569999999996E-2</v>
      </c>
      <c r="W8">
        <v>-6.1127609999999999E-2</v>
      </c>
    </row>
    <row r="9" spans="1:23" x14ac:dyDescent="0.3">
      <c r="A9" t="s">
        <v>64</v>
      </c>
      <c r="B9">
        <v>0.2</v>
      </c>
      <c r="C9">
        <v>-9.1858350000000005E-2</v>
      </c>
      <c r="D9">
        <v>-7.8999139999999995E-2</v>
      </c>
      <c r="E9">
        <v>-7.4875289999999997E-2</v>
      </c>
      <c r="F9">
        <v>-7.2556099999999998E-2</v>
      </c>
      <c r="G9">
        <v>-7.09235E-2</v>
      </c>
      <c r="H9">
        <v>-6.9123050000000005E-2</v>
      </c>
      <c r="I9">
        <v>-6.7616780000000001E-2</v>
      </c>
      <c r="J9">
        <v>-6.5949460000000001E-2</v>
      </c>
      <c r="K9">
        <v>-6.4510100000000001E-2</v>
      </c>
      <c r="L9">
        <v>-6.3139970000000004E-2</v>
      </c>
      <c r="M9">
        <v>-6.1822460000000003E-2</v>
      </c>
      <c r="N9">
        <v>-6.0600929999999997E-2</v>
      </c>
      <c r="O9">
        <v>-5.9346410000000002E-2</v>
      </c>
      <c r="P9">
        <v>-5.8205159999999999E-2</v>
      </c>
      <c r="Q9">
        <v>-5.7139059999999998E-2</v>
      </c>
      <c r="R9">
        <v>-5.6078099999999999E-2</v>
      </c>
      <c r="S9">
        <v>-5.4968780000000002E-2</v>
      </c>
      <c r="T9">
        <v>-5.3621120000000001E-2</v>
      </c>
      <c r="U9">
        <v>-5.2267889999999997E-2</v>
      </c>
      <c r="V9">
        <v>-5.0704220000000001E-2</v>
      </c>
      <c r="W9">
        <v>-4.2990649999999998E-2</v>
      </c>
    </row>
    <row r="10" spans="1:23" x14ac:dyDescent="0.3">
      <c r="A10" t="s">
        <v>64</v>
      </c>
      <c r="B10">
        <v>0.3</v>
      </c>
      <c r="C10">
        <v>-0.10776583000000001</v>
      </c>
      <c r="D10">
        <v>-9.0474470000000001E-2</v>
      </c>
      <c r="E10">
        <v>-8.626114E-2</v>
      </c>
      <c r="F10">
        <v>-8.3595749999999996E-2</v>
      </c>
      <c r="G10">
        <v>-8.1069710000000003E-2</v>
      </c>
      <c r="H10">
        <v>-7.9075060000000003E-2</v>
      </c>
      <c r="I10">
        <v>-7.7160779999999998E-2</v>
      </c>
      <c r="J10">
        <v>-7.5323539999999994E-2</v>
      </c>
      <c r="K10">
        <v>-7.3805930000000006E-2</v>
      </c>
      <c r="L10">
        <v>-7.2426009999999999E-2</v>
      </c>
      <c r="M10">
        <v>-7.108188E-2</v>
      </c>
      <c r="N10">
        <v>-6.9894719999999994E-2</v>
      </c>
      <c r="O10">
        <v>-6.8403599999999995E-2</v>
      </c>
      <c r="P10">
        <v>-6.714204E-2</v>
      </c>
      <c r="Q10">
        <v>-6.6008830000000004E-2</v>
      </c>
      <c r="R10">
        <v>-6.4838729999999997E-2</v>
      </c>
      <c r="S10">
        <v>-6.3580540000000005E-2</v>
      </c>
      <c r="T10">
        <v>-6.2205999999999997E-2</v>
      </c>
      <c r="U10">
        <v>-6.033935E-2</v>
      </c>
      <c r="V10">
        <v>-5.8038760000000002E-2</v>
      </c>
      <c r="W10">
        <v>-5.0233279999999998E-2</v>
      </c>
    </row>
    <row r="11" spans="1:23" x14ac:dyDescent="0.3">
      <c r="A11" t="s">
        <v>64</v>
      </c>
      <c r="B11">
        <v>0.4</v>
      </c>
      <c r="C11">
        <v>-0.16620001000000001</v>
      </c>
      <c r="D11">
        <v>-0.13778552999999999</v>
      </c>
      <c r="E11">
        <v>-0.13117845</v>
      </c>
      <c r="F11">
        <v>-0.12659814</v>
      </c>
      <c r="G11">
        <v>-0.1235711</v>
      </c>
      <c r="H11">
        <v>-0.12057803</v>
      </c>
      <c r="I11">
        <v>-0.1181184</v>
      </c>
      <c r="J11">
        <v>-0.11575909</v>
      </c>
      <c r="K11">
        <v>-0.11398664</v>
      </c>
      <c r="L11">
        <v>-0.11240714</v>
      </c>
      <c r="M11">
        <v>-0.11065155</v>
      </c>
      <c r="N11">
        <v>-0.10848102</v>
      </c>
      <c r="O11">
        <v>-0.10665202</v>
      </c>
      <c r="P11">
        <v>-0.10497262</v>
      </c>
      <c r="Q11">
        <v>-0.10300906</v>
      </c>
      <c r="R11">
        <v>-0.10054059999999999</v>
      </c>
      <c r="S11">
        <v>-9.8142900000000005E-2</v>
      </c>
      <c r="T11">
        <v>-9.5143050000000007E-2</v>
      </c>
      <c r="U11">
        <v>-9.1597319999999996E-2</v>
      </c>
      <c r="V11">
        <v>-8.6149989999999996E-2</v>
      </c>
      <c r="W11">
        <v>-6.7645079999999996E-2</v>
      </c>
    </row>
    <row r="12" spans="1:23" x14ac:dyDescent="0.3">
      <c r="A12" t="s">
        <v>64</v>
      </c>
      <c r="B12">
        <v>0.5</v>
      </c>
      <c r="C12">
        <v>-0.22648899</v>
      </c>
      <c r="D12">
        <v>-0.19082658</v>
      </c>
      <c r="E12">
        <v>-0.18282139</v>
      </c>
      <c r="F12">
        <v>-0.17623959</v>
      </c>
      <c r="G12">
        <v>-0.17174590000000001</v>
      </c>
      <c r="H12">
        <v>-0.16789026000000001</v>
      </c>
      <c r="I12">
        <v>-0.1641503</v>
      </c>
      <c r="J12">
        <v>-0.16038225</v>
      </c>
      <c r="K12">
        <v>-0.15705362</v>
      </c>
      <c r="L12">
        <v>-0.15362513</v>
      </c>
      <c r="M12">
        <v>-0.15015258000000001</v>
      </c>
      <c r="N12">
        <v>-0.14654286</v>
      </c>
      <c r="O12">
        <v>-0.14206368</v>
      </c>
      <c r="P12">
        <v>-0.1375014</v>
      </c>
      <c r="Q12">
        <v>-0.13266417999999999</v>
      </c>
      <c r="R12">
        <v>-0.12818261</v>
      </c>
      <c r="S12">
        <v>-0.12241441</v>
      </c>
      <c r="T12">
        <v>-0.11641865</v>
      </c>
      <c r="U12">
        <v>-0.10843651</v>
      </c>
      <c r="V12">
        <v>-9.9813369999999998E-2</v>
      </c>
      <c r="W12">
        <v>-7.5847049999999999E-2</v>
      </c>
    </row>
    <row r="13" spans="1:23" x14ac:dyDescent="0.3">
      <c r="A13" t="s">
        <v>64</v>
      </c>
      <c r="B13">
        <v>0.6</v>
      </c>
      <c r="C13">
        <v>-0.28313578</v>
      </c>
      <c r="D13">
        <v>-0.23584435000000001</v>
      </c>
      <c r="E13">
        <v>-0.22451246999999999</v>
      </c>
      <c r="F13">
        <v>-0.21683843</v>
      </c>
      <c r="G13">
        <v>-0.21040590000000001</v>
      </c>
      <c r="H13">
        <v>-0.20403170000000001</v>
      </c>
      <c r="I13">
        <v>-0.19814364000000001</v>
      </c>
      <c r="J13">
        <v>-0.19276583999999999</v>
      </c>
      <c r="K13">
        <v>-0.18789623999999999</v>
      </c>
      <c r="L13">
        <v>-0.18221013</v>
      </c>
      <c r="M13">
        <v>-0.17666127000000001</v>
      </c>
      <c r="N13">
        <v>-0.17021536000000001</v>
      </c>
      <c r="O13">
        <v>-0.16461865000000001</v>
      </c>
      <c r="P13">
        <v>-0.15847533</v>
      </c>
      <c r="Q13">
        <v>-0.15237597</v>
      </c>
      <c r="R13">
        <v>-0.145616</v>
      </c>
      <c r="S13">
        <v>-0.13694104000000001</v>
      </c>
      <c r="T13">
        <v>-0.12911159999999999</v>
      </c>
      <c r="U13">
        <v>-0.12073502999999999</v>
      </c>
      <c r="V13">
        <v>-0.1102064</v>
      </c>
      <c r="W13">
        <v>-8.1840789999999997E-2</v>
      </c>
    </row>
    <row r="14" spans="1:23" x14ac:dyDescent="0.3">
      <c r="A14" t="s">
        <v>63</v>
      </c>
      <c r="B14">
        <v>0.1</v>
      </c>
      <c r="C14">
        <v>1.392758E-2</v>
      </c>
      <c r="D14">
        <v>1.458478E-2</v>
      </c>
      <c r="E14">
        <v>1.491605E-2</v>
      </c>
      <c r="F14">
        <v>1.5138240000000001E-2</v>
      </c>
      <c r="G14">
        <v>1.537052E-2</v>
      </c>
      <c r="H14">
        <v>1.558443E-2</v>
      </c>
      <c r="I14">
        <v>1.5810859999999999E-2</v>
      </c>
      <c r="J14">
        <v>1.606233E-2</v>
      </c>
      <c r="K14">
        <v>1.6295750000000001E-2</v>
      </c>
      <c r="L14">
        <v>1.6504729999999999E-2</v>
      </c>
      <c r="M14">
        <v>1.6774170000000001E-2</v>
      </c>
      <c r="N14">
        <v>1.7039829999999999E-2</v>
      </c>
      <c r="O14">
        <v>1.7340890000000001E-2</v>
      </c>
      <c r="P14">
        <v>1.766177E-2</v>
      </c>
      <c r="Q14">
        <v>1.8019429999999999E-2</v>
      </c>
      <c r="R14">
        <v>1.8472189999999999E-2</v>
      </c>
      <c r="S14">
        <v>1.8979340000000001E-2</v>
      </c>
      <c r="T14">
        <v>1.9519040000000001E-2</v>
      </c>
      <c r="U14">
        <v>2.0188149999999998E-2</v>
      </c>
      <c r="V14">
        <v>2.1022320000000001E-2</v>
      </c>
      <c r="W14">
        <v>2.3989449999999999E-2</v>
      </c>
    </row>
    <row r="15" spans="1:23" x14ac:dyDescent="0.3">
      <c r="A15" t="s">
        <v>63</v>
      </c>
      <c r="B15">
        <v>0.2</v>
      </c>
      <c r="C15">
        <v>2.2553750000000001E-2</v>
      </c>
      <c r="D15">
        <v>2.4560459999999999E-2</v>
      </c>
      <c r="E15">
        <v>2.538062E-2</v>
      </c>
      <c r="F15">
        <v>2.5928840000000002E-2</v>
      </c>
      <c r="G15">
        <v>2.656476E-2</v>
      </c>
      <c r="H15">
        <v>2.7178600000000001E-2</v>
      </c>
      <c r="I15">
        <v>2.7748080000000001E-2</v>
      </c>
      <c r="J15">
        <v>2.8273690000000001E-2</v>
      </c>
      <c r="K15">
        <v>2.886478E-2</v>
      </c>
      <c r="L15">
        <v>2.946052E-2</v>
      </c>
      <c r="M15">
        <v>3.002674E-2</v>
      </c>
      <c r="N15">
        <v>3.0632340000000001E-2</v>
      </c>
      <c r="O15">
        <v>3.1281549999999998E-2</v>
      </c>
      <c r="P15">
        <v>3.2054539999999999E-2</v>
      </c>
      <c r="Q15">
        <v>3.2866880000000001E-2</v>
      </c>
      <c r="R15">
        <v>3.3820049999999997E-2</v>
      </c>
      <c r="S15">
        <v>3.4950589999999997E-2</v>
      </c>
      <c r="T15">
        <v>3.6302880000000003E-2</v>
      </c>
      <c r="U15">
        <v>3.785123E-2</v>
      </c>
      <c r="V15">
        <v>4.0131529999999999E-2</v>
      </c>
      <c r="W15">
        <v>4.4438730000000003E-2</v>
      </c>
    </row>
    <row r="16" spans="1:23" x14ac:dyDescent="0.3">
      <c r="A16" t="s">
        <v>63</v>
      </c>
      <c r="B16">
        <v>0.3</v>
      </c>
      <c r="C16">
        <v>3.0734029999999999E-2</v>
      </c>
      <c r="D16">
        <v>3.5211619999999999E-2</v>
      </c>
      <c r="E16">
        <v>3.6352299999999997E-2</v>
      </c>
      <c r="F16">
        <v>3.7568940000000002E-2</v>
      </c>
      <c r="G16">
        <v>3.8715520000000003E-2</v>
      </c>
      <c r="H16">
        <v>3.9618809999999997E-2</v>
      </c>
      <c r="I16">
        <v>4.0427999999999999E-2</v>
      </c>
      <c r="J16">
        <v>4.1356829999999997E-2</v>
      </c>
      <c r="K16">
        <v>4.2130620000000001E-2</v>
      </c>
      <c r="L16">
        <v>4.2952360000000002E-2</v>
      </c>
      <c r="M16">
        <v>4.3884230000000003E-2</v>
      </c>
      <c r="N16">
        <v>4.4729610000000003E-2</v>
      </c>
      <c r="O16">
        <v>4.5742650000000003E-2</v>
      </c>
      <c r="P16">
        <v>4.7012749999999999E-2</v>
      </c>
      <c r="Q16">
        <v>4.834194E-2</v>
      </c>
      <c r="R16">
        <v>4.9892859999999997E-2</v>
      </c>
      <c r="S16">
        <v>5.1592739999999998E-2</v>
      </c>
      <c r="T16">
        <v>5.3619189999999997E-2</v>
      </c>
      <c r="U16">
        <v>5.5902640000000003E-2</v>
      </c>
      <c r="V16">
        <v>5.907755E-2</v>
      </c>
      <c r="W16">
        <v>6.812029E-2</v>
      </c>
    </row>
    <row r="17" spans="1:23" x14ac:dyDescent="0.3">
      <c r="A17" t="s">
        <v>63</v>
      </c>
      <c r="B17">
        <v>0.4</v>
      </c>
      <c r="C17">
        <v>3.6769040000000003E-2</v>
      </c>
      <c r="D17">
        <v>4.3624669999999997E-2</v>
      </c>
      <c r="E17">
        <v>4.6193940000000003E-2</v>
      </c>
      <c r="F17">
        <v>4.800989E-2</v>
      </c>
      <c r="G17">
        <v>4.9662520000000002E-2</v>
      </c>
      <c r="H17">
        <v>5.1220509999999997E-2</v>
      </c>
      <c r="I17">
        <v>5.3095580000000003E-2</v>
      </c>
      <c r="J17">
        <v>5.4594289999999997E-2</v>
      </c>
      <c r="K17">
        <v>5.5683799999999999E-2</v>
      </c>
      <c r="L17">
        <v>5.6912480000000001E-2</v>
      </c>
      <c r="M17">
        <v>5.8104700000000002E-2</v>
      </c>
      <c r="N17">
        <v>5.9304179999999998E-2</v>
      </c>
      <c r="O17">
        <v>6.0681819999999997E-2</v>
      </c>
      <c r="P17">
        <v>6.2239889999999999E-2</v>
      </c>
      <c r="Q17">
        <v>6.3692009999999993E-2</v>
      </c>
      <c r="R17">
        <v>6.5503019999999995E-2</v>
      </c>
      <c r="S17">
        <v>6.7625630000000006E-2</v>
      </c>
      <c r="T17">
        <v>6.9429260000000007E-2</v>
      </c>
      <c r="U17">
        <v>7.1059869999999997E-2</v>
      </c>
      <c r="V17">
        <v>7.3209380000000004E-2</v>
      </c>
      <c r="W17">
        <v>8.0114829999999998E-2</v>
      </c>
    </row>
    <row r="18" spans="1:23" x14ac:dyDescent="0.3">
      <c r="A18" t="s">
        <v>63</v>
      </c>
      <c r="B18">
        <v>0.5</v>
      </c>
      <c r="C18">
        <v>3.9433070000000001E-2</v>
      </c>
      <c r="D18">
        <v>4.9541309999999998E-2</v>
      </c>
      <c r="E18">
        <v>5.4201729999999997E-2</v>
      </c>
      <c r="F18">
        <v>5.7254850000000003E-2</v>
      </c>
      <c r="G18">
        <v>6.0272810000000003E-2</v>
      </c>
      <c r="H18">
        <v>6.3116900000000004E-2</v>
      </c>
      <c r="I18">
        <v>6.5253839999999994E-2</v>
      </c>
      <c r="J18">
        <v>6.7364569999999999E-2</v>
      </c>
      <c r="K18">
        <v>6.8951250000000006E-2</v>
      </c>
      <c r="L18">
        <v>7.0520879999999994E-2</v>
      </c>
      <c r="M18">
        <v>7.1777229999999997E-2</v>
      </c>
      <c r="N18">
        <v>7.274398E-2</v>
      </c>
      <c r="O18">
        <v>7.3846099999999998E-2</v>
      </c>
      <c r="P18">
        <v>7.476286E-2</v>
      </c>
      <c r="Q18">
        <v>7.5670660000000001E-2</v>
      </c>
      <c r="R18">
        <v>7.6606789999999994E-2</v>
      </c>
      <c r="S18">
        <v>7.7694319999999997E-2</v>
      </c>
      <c r="T18">
        <v>7.8757300000000002E-2</v>
      </c>
      <c r="U18">
        <v>8.0109910000000006E-2</v>
      </c>
      <c r="V18">
        <v>8.229823E-2</v>
      </c>
      <c r="W18">
        <v>9.1791960000000006E-2</v>
      </c>
    </row>
    <row r="19" spans="1:23" x14ac:dyDescent="0.3">
      <c r="A19" t="s">
        <v>63</v>
      </c>
      <c r="B19">
        <v>0.6</v>
      </c>
      <c r="C19">
        <v>4.1672420000000002E-2</v>
      </c>
      <c r="D19">
        <v>5.4059179999999998E-2</v>
      </c>
      <c r="E19">
        <v>5.947326E-2</v>
      </c>
      <c r="F19">
        <v>6.4532679999999995E-2</v>
      </c>
      <c r="G19">
        <v>6.8283979999999994E-2</v>
      </c>
      <c r="H19">
        <v>7.1680800000000003E-2</v>
      </c>
      <c r="I19">
        <v>7.3889979999999994E-2</v>
      </c>
      <c r="J19">
        <v>7.5602890000000006E-2</v>
      </c>
      <c r="K19">
        <v>7.7081860000000002E-2</v>
      </c>
      <c r="L19">
        <v>7.8314949999999994E-2</v>
      </c>
      <c r="M19">
        <v>7.9621349999999994E-2</v>
      </c>
      <c r="N19">
        <v>8.0662150000000002E-2</v>
      </c>
      <c r="O19">
        <v>8.2094619999999993E-2</v>
      </c>
      <c r="P19">
        <v>8.3215330000000004E-2</v>
      </c>
      <c r="Q19">
        <v>8.4199309999999999E-2</v>
      </c>
      <c r="R19">
        <v>8.5267380000000004E-2</v>
      </c>
      <c r="S19">
        <v>8.6240220000000006E-2</v>
      </c>
      <c r="T19">
        <v>8.7481400000000001E-2</v>
      </c>
      <c r="U19">
        <v>8.9090820000000001E-2</v>
      </c>
      <c r="V19">
        <v>9.1243619999999998E-2</v>
      </c>
      <c r="W19">
        <v>0.10477916</v>
      </c>
    </row>
    <row r="20" spans="1:23" x14ac:dyDescent="0.3">
      <c r="A20" t="s">
        <v>62</v>
      </c>
      <c r="B20">
        <v>0.1</v>
      </c>
      <c r="C20">
        <v>3.1583680000000003E-2</v>
      </c>
      <c r="D20">
        <v>3.318492E-2</v>
      </c>
      <c r="E20">
        <v>3.358527E-2</v>
      </c>
      <c r="F20">
        <v>3.3828070000000002E-2</v>
      </c>
      <c r="G20">
        <v>3.4045939999999997E-2</v>
      </c>
      <c r="H20">
        <v>3.420952E-2</v>
      </c>
      <c r="I20">
        <v>3.4347049999999997E-2</v>
      </c>
      <c r="J20">
        <v>3.4482400000000003E-2</v>
      </c>
      <c r="K20">
        <v>3.4616899999999999E-2</v>
      </c>
      <c r="L20">
        <v>3.4753149999999997E-2</v>
      </c>
      <c r="M20">
        <v>3.48983E-2</v>
      </c>
      <c r="N20">
        <v>3.503299E-2</v>
      </c>
      <c r="O20">
        <v>3.5193370000000002E-2</v>
      </c>
      <c r="P20">
        <v>3.5326719999999999E-2</v>
      </c>
      <c r="Q20">
        <v>3.55006E-2</v>
      </c>
      <c r="R20">
        <v>3.5677059999999997E-2</v>
      </c>
      <c r="S20">
        <v>3.5881030000000001E-2</v>
      </c>
      <c r="T20">
        <v>3.6151790000000003E-2</v>
      </c>
      <c r="U20">
        <v>3.6483740000000001E-2</v>
      </c>
      <c r="V20">
        <v>3.6951770000000002E-2</v>
      </c>
      <c r="W20">
        <v>3.9116449999999997E-2</v>
      </c>
    </row>
    <row r="21" spans="1:23" x14ac:dyDescent="0.3">
      <c r="A21" t="s">
        <v>62</v>
      </c>
      <c r="B21">
        <v>0.2</v>
      </c>
      <c r="C21">
        <v>3.3177100000000001E-2</v>
      </c>
      <c r="D21">
        <v>3.3985309999999998E-2</v>
      </c>
      <c r="E21">
        <v>3.431609E-2</v>
      </c>
      <c r="F21">
        <v>3.4578879999999999E-2</v>
      </c>
      <c r="G21">
        <v>3.4777139999999998E-2</v>
      </c>
      <c r="H21">
        <v>3.4982350000000002E-2</v>
      </c>
      <c r="I21">
        <v>3.5204489999999998E-2</v>
      </c>
      <c r="J21">
        <v>3.5402990000000002E-2</v>
      </c>
      <c r="K21">
        <v>3.5619930000000001E-2</v>
      </c>
      <c r="L21">
        <v>3.5844250000000001E-2</v>
      </c>
      <c r="M21">
        <v>3.6106609999999997E-2</v>
      </c>
      <c r="N21">
        <v>3.634478E-2</v>
      </c>
      <c r="O21">
        <v>3.6607710000000002E-2</v>
      </c>
      <c r="P21">
        <v>3.6890249999999999E-2</v>
      </c>
      <c r="Q21">
        <v>3.7175270000000003E-2</v>
      </c>
      <c r="R21">
        <v>3.7529960000000001E-2</v>
      </c>
      <c r="S21">
        <v>3.794032E-2</v>
      </c>
      <c r="T21">
        <v>3.8429119999999997E-2</v>
      </c>
      <c r="U21">
        <v>3.9121799999999998E-2</v>
      </c>
      <c r="V21">
        <v>4.0134240000000002E-2</v>
      </c>
      <c r="W21">
        <v>4.3696230000000003E-2</v>
      </c>
    </row>
    <row r="22" spans="1:23" x14ac:dyDescent="0.3">
      <c r="A22" t="s">
        <v>62</v>
      </c>
      <c r="B22">
        <v>0.3</v>
      </c>
      <c r="C22">
        <v>4.0524200000000003E-2</v>
      </c>
      <c r="D22">
        <v>4.1190280000000003E-2</v>
      </c>
      <c r="E22">
        <v>4.1556030000000001E-2</v>
      </c>
      <c r="F22">
        <v>4.1869919999999998E-2</v>
      </c>
      <c r="G22">
        <v>4.2143880000000002E-2</v>
      </c>
      <c r="H22">
        <v>4.242717E-2</v>
      </c>
      <c r="I22">
        <v>4.2702749999999998E-2</v>
      </c>
      <c r="J22">
        <v>4.2954829999999999E-2</v>
      </c>
      <c r="K22">
        <v>4.3261920000000002E-2</v>
      </c>
      <c r="L22">
        <v>4.3528860000000003E-2</v>
      </c>
      <c r="M22">
        <v>4.3882299999999999E-2</v>
      </c>
      <c r="N22">
        <v>4.425929E-2</v>
      </c>
      <c r="O22">
        <v>4.4656550000000003E-2</v>
      </c>
      <c r="P22">
        <v>4.5182119999999999E-2</v>
      </c>
      <c r="Q22">
        <v>4.573116E-2</v>
      </c>
      <c r="R22">
        <v>4.6487970000000003E-2</v>
      </c>
      <c r="S22">
        <v>4.7506689999999997E-2</v>
      </c>
      <c r="T22">
        <v>4.8820910000000002E-2</v>
      </c>
      <c r="U22">
        <v>5.0500919999999998E-2</v>
      </c>
      <c r="V22">
        <v>5.2666200000000003E-2</v>
      </c>
      <c r="W22">
        <v>5.9196329999999998E-2</v>
      </c>
    </row>
    <row r="23" spans="1:23" x14ac:dyDescent="0.3">
      <c r="A23" t="s">
        <v>62</v>
      </c>
      <c r="B23">
        <v>0.4</v>
      </c>
      <c r="C23">
        <v>4.6721319999999997E-2</v>
      </c>
      <c r="D23">
        <v>4.9334070000000001E-2</v>
      </c>
      <c r="E23">
        <v>5.0365350000000003E-2</v>
      </c>
      <c r="F23">
        <v>5.1213710000000003E-2</v>
      </c>
      <c r="G23">
        <v>5.1838799999999997E-2</v>
      </c>
      <c r="H23">
        <v>5.2417690000000003E-2</v>
      </c>
      <c r="I23">
        <v>5.2988319999999998E-2</v>
      </c>
      <c r="J23">
        <v>5.355683E-2</v>
      </c>
      <c r="K23">
        <v>5.4123240000000003E-2</v>
      </c>
      <c r="L23">
        <v>5.4738210000000002E-2</v>
      </c>
      <c r="M23">
        <v>5.5478859999999998E-2</v>
      </c>
      <c r="N23">
        <v>5.6184779999999997E-2</v>
      </c>
      <c r="O23">
        <v>5.6975919999999999E-2</v>
      </c>
      <c r="P23">
        <v>5.7915130000000002E-2</v>
      </c>
      <c r="Q23">
        <v>5.8886910000000001E-2</v>
      </c>
      <c r="R23">
        <v>6.010795E-2</v>
      </c>
      <c r="S23">
        <v>6.1380249999999997E-2</v>
      </c>
      <c r="T23">
        <v>6.2331249999999998E-2</v>
      </c>
      <c r="U23">
        <v>6.3420560000000001E-2</v>
      </c>
      <c r="V23">
        <v>6.5005289999999993E-2</v>
      </c>
      <c r="W23">
        <v>7.3431590000000005E-2</v>
      </c>
    </row>
    <row r="24" spans="1:23" x14ac:dyDescent="0.3">
      <c r="A24" t="s">
        <v>62</v>
      </c>
      <c r="B24">
        <v>0.5</v>
      </c>
      <c r="C24">
        <v>4.8349719999999999E-2</v>
      </c>
      <c r="D24">
        <v>5.3783659999999997E-2</v>
      </c>
      <c r="E24">
        <v>5.6743450000000001E-2</v>
      </c>
      <c r="F24">
        <v>5.9155289999999999E-2</v>
      </c>
      <c r="G24">
        <v>6.120316E-2</v>
      </c>
      <c r="H24">
        <v>6.2833769999999997E-2</v>
      </c>
      <c r="I24">
        <v>6.4029610000000001E-2</v>
      </c>
      <c r="J24">
        <v>6.5152559999999998E-2</v>
      </c>
      <c r="K24">
        <v>6.5955890000000003E-2</v>
      </c>
      <c r="L24">
        <v>6.6764760000000006E-2</v>
      </c>
      <c r="M24">
        <v>6.7416130000000005E-2</v>
      </c>
      <c r="N24">
        <v>6.8294229999999997E-2</v>
      </c>
      <c r="O24">
        <v>6.8886810000000007E-2</v>
      </c>
      <c r="P24">
        <v>6.9565840000000004E-2</v>
      </c>
      <c r="Q24">
        <v>7.0215730000000004E-2</v>
      </c>
      <c r="R24">
        <v>7.1040019999999995E-2</v>
      </c>
      <c r="S24">
        <v>7.1864289999999997E-2</v>
      </c>
      <c r="T24">
        <v>7.2892239999999997E-2</v>
      </c>
      <c r="U24">
        <v>7.441449E-2</v>
      </c>
      <c r="V24">
        <v>7.7074909999999996E-2</v>
      </c>
      <c r="W24">
        <v>8.8746930000000002E-2</v>
      </c>
    </row>
    <row r="25" spans="1:23" x14ac:dyDescent="0.3">
      <c r="A25" t="s">
        <v>62</v>
      </c>
      <c r="B25">
        <v>0.6</v>
      </c>
      <c r="C25">
        <v>5.070682E-2</v>
      </c>
      <c r="D25">
        <v>5.6919539999999998E-2</v>
      </c>
      <c r="E25">
        <v>6.138118E-2</v>
      </c>
      <c r="F25">
        <v>6.4662999999999998E-2</v>
      </c>
      <c r="G25">
        <v>6.6588880000000003E-2</v>
      </c>
      <c r="H25">
        <v>6.82778E-2</v>
      </c>
      <c r="I25">
        <v>7.0104529999999998E-2</v>
      </c>
      <c r="J25">
        <v>7.1443530000000005E-2</v>
      </c>
      <c r="K25">
        <v>7.3078989999999996E-2</v>
      </c>
      <c r="L25">
        <v>7.4260660000000006E-2</v>
      </c>
      <c r="M25">
        <v>7.5660530000000004E-2</v>
      </c>
      <c r="N25">
        <v>7.6862459999999994E-2</v>
      </c>
      <c r="O25">
        <v>7.7991169999999999E-2</v>
      </c>
      <c r="P25">
        <v>7.8992090000000001E-2</v>
      </c>
      <c r="Q25">
        <v>8.0162419999999998E-2</v>
      </c>
      <c r="R25">
        <v>8.1228140000000004E-2</v>
      </c>
      <c r="S25">
        <v>8.2524959999999994E-2</v>
      </c>
      <c r="T25">
        <v>8.3928630000000004E-2</v>
      </c>
      <c r="U25">
        <v>8.563453E-2</v>
      </c>
      <c r="V25">
        <v>8.8389430000000005E-2</v>
      </c>
      <c r="W25">
        <v>0.1031368</v>
      </c>
    </row>
  </sheetData>
  <autoFilter ref="A1:W25">
    <sortState ref="A2:W25">
      <sortCondition ref="A1:A25"/>
    </sortState>
  </autoFilter>
  <phoneticPr fontId="2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3"/>
  <sheetViews>
    <sheetView workbookViewId="0">
      <selection activeCell="B2" sqref="B2"/>
    </sheetView>
  </sheetViews>
  <sheetFormatPr defaultRowHeight="16.5" x14ac:dyDescent="0.3"/>
  <sheetData>
    <row r="1" spans="1:23" x14ac:dyDescent="0.3">
      <c r="A1" t="s">
        <v>60</v>
      </c>
      <c r="B1" s="5" t="s">
        <v>61</v>
      </c>
      <c r="C1" s="5">
        <v>0</v>
      </c>
      <c r="D1" s="5">
        <v>0.05</v>
      </c>
      <c r="E1" s="5">
        <v>0.1</v>
      </c>
      <c r="F1" s="5">
        <v>0.15</v>
      </c>
      <c r="G1" s="5">
        <v>0.2</v>
      </c>
      <c r="H1" s="5">
        <v>0.25</v>
      </c>
      <c r="I1" s="5">
        <v>0.3</v>
      </c>
      <c r="J1" s="5">
        <v>0.35</v>
      </c>
      <c r="K1" s="5">
        <v>0.4</v>
      </c>
      <c r="L1" s="5">
        <v>0.45</v>
      </c>
      <c r="M1" s="5">
        <v>0.5</v>
      </c>
      <c r="N1" s="5">
        <v>0.55000000000000004</v>
      </c>
      <c r="O1" s="5">
        <v>0.6</v>
      </c>
      <c r="P1" s="5">
        <v>0.65</v>
      </c>
      <c r="Q1" s="5">
        <v>0.7</v>
      </c>
      <c r="R1" s="5">
        <v>0.75</v>
      </c>
      <c r="S1" s="5">
        <v>0.8</v>
      </c>
      <c r="T1" s="5">
        <v>0.85</v>
      </c>
      <c r="U1" s="5">
        <v>0.9</v>
      </c>
      <c r="V1" s="5">
        <v>0.95</v>
      </c>
      <c r="W1" s="5">
        <v>1</v>
      </c>
    </row>
    <row r="2" spans="1:23" x14ac:dyDescent="0.3">
      <c r="A2" t="s">
        <v>64</v>
      </c>
      <c r="B2">
        <v>0.1</v>
      </c>
      <c r="C2">
        <v>-9.9280480000000004E-2</v>
      </c>
      <c r="D2">
        <v>-9.0089199999999994E-2</v>
      </c>
      <c r="E2">
        <v>-8.7699269999999996E-2</v>
      </c>
      <c r="F2">
        <v>-8.6299639999999997E-2</v>
      </c>
      <c r="G2">
        <v>-8.5060999999999998E-2</v>
      </c>
      <c r="H2">
        <v>-8.406247E-2</v>
      </c>
      <c r="I2">
        <v>-8.3182850000000003E-2</v>
      </c>
      <c r="J2">
        <v>-8.2268079999999993E-2</v>
      </c>
      <c r="K2">
        <v>-8.1542450000000002E-2</v>
      </c>
      <c r="L2">
        <v>-8.0732869999999998E-2</v>
      </c>
      <c r="M2">
        <v>-8.0126260000000005E-2</v>
      </c>
      <c r="N2">
        <v>-7.9313480000000006E-2</v>
      </c>
      <c r="O2">
        <v>-7.8530260000000005E-2</v>
      </c>
      <c r="P2">
        <v>-7.780695E-2</v>
      </c>
      <c r="Q2">
        <v>-7.7007729999999996E-2</v>
      </c>
      <c r="R2">
        <v>-7.6119489999999998E-2</v>
      </c>
      <c r="S2">
        <v>-7.5263709999999998E-2</v>
      </c>
      <c r="T2">
        <v>-7.4190220000000001E-2</v>
      </c>
      <c r="U2">
        <v>-7.2946430000000007E-2</v>
      </c>
      <c r="V2">
        <v>-7.0928569999999996E-2</v>
      </c>
      <c r="W2">
        <v>-6.1127609999999999E-2</v>
      </c>
    </row>
    <row r="3" spans="1:23" x14ac:dyDescent="0.3">
      <c r="A3" t="s">
        <v>64</v>
      </c>
      <c r="B3">
        <v>0.2</v>
      </c>
      <c r="C3">
        <v>-9.1858350000000005E-2</v>
      </c>
      <c r="D3">
        <v>-7.8999139999999995E-2</v>
      </c>
      <c r="E3">
        <v>-7.4875289999999997E-2</v>
      </c>
      <c r="F3">
        <v>-7.2556099999999998E-2</v>
      </c>
      <c r="G3">
        <v>-7.09235E-2</v>
      </c>
      <c r="H3">
        <v>-6.9123050000000005E-2</v>
      </c>
      <c r="I3">
        <v>-6.7616780000000001E-2</v>
      </c>
      <c r="J3">
        <v>-6.5949460000000001E-2</v>
      </c>
      <c r="K3">
        <v>-6.4510100000000001E-2</v>
      </c>
      <c r="L3">
        <v>-6.3139970000000004E-2</v>
      </c>
      <c r="M3">
        <v>-6.1822460000000003E-2</v>
      </c>
      <c r="N3">
        <v>-6.0600929999999997E-2</v>
      </c>
      <c r="O3">
        <v>-5.9346410000000002E-2</v>
      </c>
      <c r="P3">
        <v>-5.8205159999999999E-2</v>
      </c>
      <c r="Q3">
        <v>-5.7139059999999998E-2</v>
      </c>
      <c r="R3">
        <v>-5.6078099999999999E-2</v>
      </c>
      <c r="S3">
        <v>-5.4968780000000002E-2</v>
      </c>
      <c r="T3">
        <v>-5.3621120000000001E-2</v>
      </c>
      <c r="U3">
        <v>-5.2267889999999997E-2</v>
      </c>
      <c r="V3">
        <v>-5.0704220000000001E-2</v>
      </c>
      <c r="W3">
        <v>-4.2990649999999998E-2</v>
      </c>
    </row>
    <row r="4" spans="1:23" x14ac:dyDescent="0.3">
      <c r="A4" t="s">
        <v>64</v>
      </c>
      <c r="B4">
        <v>0.3</v>
      </c>
      <c r="C4">
        <v>-0.10776583000000001</v>
      </c>
      <c r="D4">
        <v>-9.0474470000000001E-2</v>
      </c>
      <c r="E4">
        <v>-8.626114E-2</v>
      </c>
      <c r="F4">
        <v>-8.3595749999999996E-2</v>
      </c>
      <c r="G4">
        <v>-8.1069710000000003E-2</v>
      </c>
      <c r="H4">
        <v>-7.9075060000000003E-2</v>
      </c>
      <c r="I4">
        <v>-7.7160779999999998E-2</v>
      </c>
      <c r="J4">
        <v>-7.5323539999999994E-2</v>
      </c>
      <c r="K4">
        <v>-7.3805930000000006E-2</v>
      </c>
      <c r="L4">
        <v>-7.2426009999999999E-2</v>
      </c>
      <c r="M4">
        <v>-7.108188E-2</v>
      </c>
      <c r="N4">
        <v>-6.9894719999999994E-2</v>
      </c>
      <c r="O4">
        <v>-6.8403599999999995E-2</v>
      </c>
      <c r="P4">
        <v>-6.714204E-2</v>
      </c>
      <c r="Q4">
        <v>-6.6008830000000004E-2</v>
      </c>
      <c r="R4">
        <v>-6.4838729999999997E-2</v>
      </c>
      <c r="S4">
        <v>-6.3580540000000005E-2</v>
      </c>
      <c r="T4">
        <v>-6.2205999999999997E-2</v>
      </c>
      <c r="U4">
        <v>-6.033935E-2</v>
      </c>
      <c r="V4">
        <v>-5.8038760000000002E-2</v>
      </c>
      <c r="W4">
        <v>-5.0233279999999998E-2</v>
      </c>
    </row>
    <row r="5" spans="1:23" x14ac:dyDescent="0.3">
      <c r="A5" t="s">
        <v>64</v>
      </c>
      <c r="B5">
        <v>0.4</v>
      </c>
      <c r="C5">
        <v>-0.16620001000000001</v>
      </c>
      <c r="D5">
        <v>-0.13778552999999999</v>
      </c>
      <c r="E5">
        <v>-0.13117845</v>
      </c>
      <c r="F5">
        <v>-0.12659814</v>
      </c>
      <c r="G5">
        <v>-0.1235711</v>
      </c>
      <c r="H5">
        <v>-0.12057803</v>
      </c>
      <c r="I5">
        <v>-0.1181184</v>
      </c>
      <c r="J5">
        <v>-0.11575909</v>
      </c>
      <c r="K5">
        <v>-0.11398664</v>
      </c>
      <c r="L5">
        <v>-0.11240714</v>
      </c>
      <c r="M5">
        <v>-0.11065155</v>
      </c>
      <c r="N5">
        <v>-0.10848102</v>
      </c>
      <c r="O5">
        <v>-0.10665202</v>
      </c>
      <c r="P5">
        <v>-0.10497262</v>
      </c>
      <c r="Q5">
        <v>-0.10300906</v>
      </c>
      <c r="R5">
        <v>-0.10054059999999999</v>
      </c>
      <c r="S5">
        <v>-9.8142900000000005E-2</v>
      </c>
      <c r="T5">
        <v>-9.5143050000000007E-2</v>
      </c>
      <c r="U5">
        <v>-9.1597319999999996E-2</v>
      </c>
      <c r="V5">
        <v>-8.6149989999999996E-2</v>
      </c>
      <c r="W5">
        <v>-6.7645079999999996E-2</v>
      </c>
    </row>
    <row r="6" spans="1:23" x14ac:dyDescent="0.3">
      <c r="A6" t="s">
        <v>64</v>
      </c>
      <c r="B6">
        <v>0.5</v>
      </c>
      <c r="C6">
        <v>-0.22648899</v>
      </c>
      <c r="D6">
        <v>-0.19082658</v>
      </c>
      <c r="E6">
        <v>-0.18282139</v>
      </c>
      <c r="F6">
        <v>-0.17623959</v>
      </c>
      <c r="G6">
        <v>-0.17174590000000001</v>
      </c>
      <c r="H6">
        <v>-0.16789026000000001</v>
      </c>
      <c r="I6">
        <v>-0.1641503</v>
      </c>
      <c r="J6">
        <v>-0.16038225</v>
      </c>
      <c r="K6">
        <v>-0.15705362</v>
      </c>
      <c r="L6">
        <v>-0.15362513</v>
      </c>
      <c r="M6">
        <v>-0.15015258000000001</v>
      </c>
      <c r="N6">
        <v>-0.14654286</v>
      </c>
      <c r="O6">
        <v>-0.14206368</v>
      </c>
      <c r="P6">
        <v>-0.1375014</v>
      </c>
      <c r="Q6">
        <v>-0.13266417999999999</v>
      </c>
      <c r="R6">
        <v>-0.12818261</v>
      </c>
      <c r="S6">
        <v>-0.12241441</v>
      </c>
      <c r="T6">
        <v>-0.11641865</v>
      </c>
      <c r="U6">
        <v>-0.10843651</v>
      </c>
      <c r="V6">
        <v>-9.9813369999999998E-2</v>
      </c>
      <c r="W6">
        <v>-7.5847049999999999E-2</v>
      </c>
    </row>
    <row r="7" spans="1:23" x14ac:dyDescent="0.3">
      <c r="A7" t="s">
        <v>64</v>
      </c>
      <c r="B7">
        <v>0.6</v>
      </c>
      <c r="C7">
        <v>-0.28313578</v>
      </c>
      <c r="D7">
        <v>-0.23584435000000001</v>
      </c>
      <c r="E7">
        <v>-0.22451246999999999</v>
      </c>
      <c r="F7">
        <v>-0.21683843</v>
      </c>
      <c r="G7">
        <v>-0.21040590000000001</v>
      </c>
      <c r="H7">
        <v>-0.20403170000000001</v>
      </c>
      <c r="I7">
        <v>-0.19814364000000001</v>
      </c>
      <c r="J7">
        <v>-0.19276583999999999</v>
      </c>
      <c r="K7">
        <v>-0.18789623999999999</v>
      </c>
      <c r="L7">
        <v>-0.18221013</v>
      </c>
      <c r="M7">
        <v>-0.17666127000000001</v>
      </c>
      <c r="N7">
        <v>-0.17021536000000001</v>
      </c>
      <c r="O7">
        <v>-0.16461865000000001</v>
      </c>
      <c r="P7">
        <v>-0.15847533</v>
      </c>
      <c r="Q7">
        <v>-0.15237597</v>
      </c>
      <c r="R7">
        <v>-0.145616</v>
      </c>
      <c r="S7">
        <v>-0.13694104000000001</v>
      </c>
      <c r="T7">
        <v>-0.12911159999999999</v>
      </c>
      <c r="U7">
        <v>-0.12073502999999999</v>
      </c>
      <c r="V7">
        <v>-0.1102064</v>
      </c>
      <c r="W7">
        <v>-8.1840789999999997E-2</v>
      </c>
    </row>
    <row r="8" spans="1:23" x14ac:dyDescent="0.3">
      <c r="A8" t="s">
        <v>62</v>
      </c>
      <c r="B8">
        <v>0.1</v>
      </c>
      <c r="C8">
        <v>3.1583680000000003E-2</v>
      </c>
      <c r="D8">
        <v>3.318492E-2</v>
      </c>
      <c r="E8">
        <v>3.358527E-2</v>
      </c>
      <c r="F8">
        <v>3.3828070000000002E-2</v>
      </c>
      <c r="G8">
        <v>3.4045939999999997E-2</v>
      </c>
      <c r="H8">
        <v>3.420952E-2</v>
      </c>
      <c r="I8">
        <v>3.4347049999999997E-2</v>
      </c>
      <c r="J8">
        <v>3.4482400000000003E-2</v>
      </c>
      <c r="K8">
        <v>3.4616899999999999E-2</v>
      </c>
      <c r="L8">
        <v>3.4753149999999997E-2</v>
      </c>
      <c r="M8">
        <v>3.48983E-2</v>
      </c>
      <c r="N8">
        <v>3.503299E-2</v>
      </c>
      <c r="O8">
        <v>3.5193370000000002E-2</v>
      </c>
      <c r="P8">
        <v>3.5326719999999999E-2</v>
      </c>
      <c r="Q8">
        <v>3.55006E-2</v>
      </c>
      <c r="R8">
        <v>3.5677059999999997E-2</v>
      </c>
      <c r="S8">
        <v>3.5881030000000001E-2</v>
      </c>
      <c r="T8">
        <v>3.6151790000000003E-2</v>
      </c>
      <c r="U8">
        <v>3.6483740000000001E-2</v>
      </c>
      <c r="V8">
        <v>3.6951770000000002E-2</v>
      </c>
      <c r="W8">
        <v>3.9116449999999997E-2</v>
      </c>
    </row>
    <row r="9" spans="1:23" x14ac:dyDescent="0.3">
      <c r="A9" t="s">
        <v>62</v>
      </c>
      <c r="B9">
        <v>0.2</v>
      </c>
      <c r="C9">
        <v>3.3177100000000001E-2</v>
      </c>
      <c r="D9">
        <v>3.3985309999999998E-2</v>
      </c>
      <c r="E9">
        <v>3.431609E-2</v>
      </c>
      <c r="F9">
        <v>3.4578879999999999E-2</v>
      </c>
      <c r="G9">
        <v>3.4777139999999998E-2</v>
      </c>
      <c r="H9">
        <v>3.4982350000000002E-2</v>
      </c>
      <c r="I9">
        <v>3.5204489999999998E-2</v>
      </c>
      <c r="J9">
        <v>3.5402990000000002E-2</v>
      </c>
      <c r="K9">
        <v>3.5619930000000001E-2</v>
      </c>
      <c r="L9">
        <v>3.5844250000000001E-2</v>
      </c>
      <c r="M9">
        <v>3.6106609999999997E-2</v>
      </c>
      <c r="N9">
        <v>3.634478E-2</v>
      </c>
      <c r="O9">
        <v>3.6607710000000002E-2</v>
      </c>
      <c r="P9">
        <v>3.6890249999999999E-2</v>
      </c>
      <c r="Q9">
        <v>3.7175270000000003E-2</v>
      </c>
      <c r="R9">
        <v>3.7529960000000001E-2</v>
      </c>
      <c r="S9">
        <v>3.794032E-2</v>
      </c>
      <c r="T9">
        <v>3.8429119999999997E-2</v>
      </c>
      <c r="U9">
        <v>3.9121799999999998E-2</v>
      </c>
      <c r="V9">
        <v>4.0134240000000002E-2</v>
      </c>
      <c r="W9">
        <v>4.3696230000000003E-2</v>
      </c>
    </row>
    <row r="10" spans="1:23" x14ac:dyDescent="0.3">
      <c r="A10" t="s">
        <v>62</v>
      </c>
      <c r="B10">
        <v>0.3</v>
      </c>
      <c r="C10">
        <v>4.0524200000000003E-2</v>
      </c>
      <c r="D10">
        <v>4.1190280000000003E-2</v>
      </c>
      <c r="E10">
        <v>4.1556030000000001E-2</v>
      </c>
      <c r="F10">
        <v>4.1869919999999998E-2</v>
      </c>
      <c r="G10">
        <v>4.2143880000000002E-2</v>
      </c>
      <c r="H10">
        <v>4.242717E-2</v>
      </c>
      <c r="I10">
        <v>4.2702749999999998E-2</v>
      </c>
      <c r="J10">
        <v>4.2954829999999999E-2</v>
      </c>
      <c r="K10">
        <v>4.3261920000000002E-2</v>
      </c>
      <c r="L10">
        <v>4.3528860000000003E-2</v>
      </c>
      <c r="M10">
        <v>4.3882299999999999E-2</v>
      </c>
      <c r="N10">
        <v>4.425929E-2</v>
      </c>
      <c r="O10">
        <v>4.4656550000000003E-2</v>
      </c>
      <c r="P10">
        <v>4.5182119999999999E-2</v>
      </c>
      <c r="Q10">
        <v>4.573116E-2</v>
      </c>
      <c r="R10">
        <v>4.6487970000000003E-2</v>
      </c>
      <c r="S10">
        <v>4.7506689999999997E-2</v>
      </c>
      <c r="T10">
        <v>4.8820910000000002E-2</v>
      </c>
      <c r="U10">
        <v>5.0500919999999998E-2</v>
      </c>
      <c r="V10">
        <v>5.2666200000000003E-2</v>
      </c>
      <c r="W10">
        <v>5.9196329999999998E-2</v>
      </c>
    </row>
    <row r="11" spans="1:23" x14ac:dyDescent="0.3">
      <c r="A11" t="s">
        <v>62</v>
      </c>
      <c r="B11">
        <v>0.4</v>
      </c>
      <c r="C11">
        <v>4.6721319999999997E-2</v>
      </c>
      <c r="D11">
        <v>4.9334070000000001E-2</v>
      </c>
      <c r="E11">
        <v>5.0365350000000003E-2</v>
      </c>
      <c r="F11">
        <v>5.1213710000000003E-2</v>
      </c>
      <c r="G11">
        <v>5.1838799999999997E-2</v>
      </c>
      <c r="H11">
        <v>5.2417690000000003E-2</v>
      </c>
      <c r="I11">
        <v>5.2988319999999998E-2</v>
      </c>
      <c r="J11">
        <v>5.355683E-2</v>
      </c>
      <c r="K11">
        <v>5.4123240000000003E-2</v>
      </c>
      <c r="L11">
        <v>5.4738210000000002E-2</v>
      </c>
      <c r="M11">
        <v>5.5478859999999998E-2</v>
      </c>
      <c r="N11">
        <v>5.6184779999999997E-2</v>
      </c>
      <c r="O11">
        <v>5.6975919999999999E-2</v>
      </c>
      <c r="P11">
        <v>5.7915130000000002E-2</v>
      </c>
      <c r="Q11">
        <v>5.8886910000000001E-2</v>
      </c>
      <c r="R11">
        <v>6.010795E-2</v>
      </c>
      <c r="S11">
        <v>6.1380249999999997E-2</v>
      </c>
      <c r="T11">
        <v>6.2331249999999998E-2</v>
      </c>
      <c r="U11">
        <v>6.3420560000000001E-2</v>
      </c>
      <c r="V11">
        <v>6.5005289999999993E-2</v>
      </c>
      <c r="W11">
        <v>7.3431590000000005E-2</v>
      </c>
    </row>
    <row r="12" spans="1:23" x14ac:dyDescent="0.3">
      <c r="A12" t="s">
        <v>62</v>
      </c>
      <c r="B12">
        <v>0.5</v>
      </c>
      <c r="C12">
        <v>4.8349719999999999E-2</v>
      </c>
      <c r="D12">
        <v>5.3783659999999997E-2</v>
      </c>
      <c r="E12">
        <v>5.6743450000000001E-2</v>
      </c>
      <c r="F12">
        <v>5.9155289999999999E-2</v>
      </c>
      <c r="G12">
        <v>6.120316E-2</v>
      </c>
      <c r="H12">
        <v>6.2833769999999997E-2</v>
      </c>
      <c r="I12">
        <v>6.4029610000000001E-2</v>
      </c>
      <c r="J12">
        <v>6.5152559999999998E-2</v>
      </c>
      <c r="K12">
        <v>6.5955890000000003E-2</v>
      </c>
      <c r="L12">
        <v>6.6764760000000006E-2</v>
      </c>
      <c r="M12">
        <v>6.7416130000000005E-2</v>
      </c>
      <c r="N12">
        <v>6.8294229999999997E-2</v>
      </c>
      <c r="O12">
        <v>6.8886810000000007E-2</v>
      </c>
      <c r="P12">
        <v>6.9565840000000004E-2</v>
      </c>
      <c r="Q12">
        <v>7.0215730000000004E-2</v>
      </c>
      <c r="R12">
        <v>7.1040019999999995E-2</v>
      </c>
      <c r="S12">
        <v>7.1864289999999997E-2</v>
      </c>
      <c r="T12">
        <v>7.2892239999999997E-2</v>
      </c>
      <c r="U12">
        <v>7.441449E-2</v>
      </c>
      <c r="V12">
        <v>7.7074909999999996E-2</v>
      </c>
      <c r="W12">
        <v>8.8746930000000002E-2</v>
      </c>
    </row>
    <row r="13" spans="1:23" x14ac:dyDescent="0.3">
      <c r="A13" t="s">
        <v>62</v>
      </c>
      <c r="B13">
        <v>0.6</v>
      </c>
      <c r="C13">
        <v>5.070682E-2</v>
      </c>
      <c r="D13">
        <v>5.6919539999999998E-2</v>
      </c>
      <c r="E13">
        <v>6.138118E-2</v>
      </c>
      <c r="F13">
        <v>6.4662999999999998E-2</v>
      </c>
      <c r="G13">
        <v>6.6588880000000003E-2</v>
      </c>
      <c r="H13">
        <v>6.82778E-2</v>
      </c>
      <c r="I13">
        <v>7.0104529999999998E-2</v>
      </c>
      <c r="J13">
        <v>7.1443530000000005E-2</v>
      </c>
      <c r="K13">
        <v>7.3078989999999996E-2</v>
      </c>
      <c r="L13">
        <v>7.4260660000000006E-2</v>
      </c>
      <c r="M13">
        <v>7.5660530000000004E-2</v>
      </c>
      <c r="N13">
        <v>7.6862459999999994E-2</v>
      </c>
      <c r="O13">
        <v>7.7991169999999999E-2</v>
      </c>
      <c r="P13">
        <v>7.8992090000000001E-2</v>
      </c>
      <c r="Q13">
        <v>8.0162419999999998E-2</v>
      </c>
      <c r="R13">
        <v>8.1228140000000004E-2</v>
      </c>
      <c r="S13">
        <v>8.2524959999999994E-2</v>
      </c>
      <c r="T13">
        <v>8.3928630000000004E-2</v>
      </c>
      <c r="U13">
        <v>8.563453E-2</v>
      </c>
      <c r="V13">
        <v>8.8389430000000005E-2</v>
      </c>
      <c r="W13">
        <v>0.1031368</v>
      </c>
    </row>
  </sheetData>
  <autoFilter ref="A1:W13">
    <sortState ref="A2:W25">
      <sortCondition ref="A1:A25"/>
    </sortState>
  </autoFilter>
  <phoneticPr fontId="2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"/>
  <sheetViews>
    <sheetView workbookViewId="0">
      <selection activeCell="B2" sqref="B2"/>
    </sheetView>
  </sheetViews>
  <sheetFormatPr defaultRowHeight="16.5" x14ac:dyDescent="0.3"/>
  <sheetData>
    <row r="1" spans="1:7" x14ac:dyDescent="0.3">
      <c r="A1" t="s">
        <v>60</v>
      </c>
      <c r="B1" s="5" t="s">
        <v>61</v>
      </c>
      <c r="C1" s="5">
        <v>0</v>
      </c>
      <c r="D1" s="5">
        <v>0.1</v>
      </c>
      <c r="E1" s="5">
        <v>0.5</v>
      </c>
      <c r="F1" s="5">
        <v>0.9</v>
      </c>
      <c r="G1" s="5">
        <v>1</v>
      </c>
    </row>
    <row r="2" spans="1:7" x14ac:dyDescent="0.3">
      <c r="A2" t="s">
        <v>64</v>
      </c>
      <c r="B2">
        <v>0.1</v>
      </c>
      <c r="C2">
        <v>-9.9280480000000004E-2</v>
      </c>
      <c r="D2">
        <v>-8.7699269999999996E-2</v>
      </c>
      <c r="E2">
        <v>-8.0126260000000005E-2</v>
      </c>
      <c r="F2">
        <v>-7.2946430000000007E-2</v>
      </c>
      <c r="G2">
        <v>-6.1127609999999999E-2</v>
      </c>
    </row>
    <row r="3" spans="1:7" x14ac:dyDescent="0.3">
      <c r="A3" t="s">
        <v>64</v>
      </c>
      <c r="B3">
        <v>0.2</v>
      </c>
      <c r="C3">
        <v>-9.1858350000000005E-2</v>
      </c>
      <c r="D3">
        <v>-7.4875289999999997E-2</v>
      </c>
      <c r="E3">
        <v>-6.1822460000000003E-2</v>
      </c>
      <c r="F3">
        <v>-5.2267889999999997E-2</v>
      </c>
      <c r="G3">
        <v>-4.2990649999999998E-2</v>
      </c>
    </row>
    <row r="4" spans="1:7" x14ac:dyDescent="0.3">
      <c r="A4" t="s">
        <v>64</v>
      </c>
      <c r="B4">
        <v>0.3</v>
      </c>
      <c r="C4">
        <v>-0.10776583000000001</v>
      </c>
      <c r="D4">
        <v>-8.626114E-2</v>
      </c>
      <c r="E4">
        <v>-7.108188E-2</v>
      </c>
      <c r="F4">
        <v>-6.033935E-2</v>
      </c>
      <c r="G4">
        <v>-5.0233279999999998E-2</v>
      </c>
    </row>
    <row r="5" spans="1:7" x14ac:dyDescent="0.3">
      <c r="A5" t="s">
        <v>64</v>
      </c>
      <c r="B5">
        <v>0.4</v>
      </c>
      <c r="C5">
        <v>-0.16620001000000001</v>
      </c>
      <c r="D5">
        <v>-0.13117845</v>
      </c>
      <c r="E5">
        <v>-0.11065155</v>
      </c>
      <c r="F5">
        <v>-9.1597319999999996E-2</v>
      </c>
      <c r="G5">
        <v>-6.7645079999999996E-2</v>
      </c>
    </row>
    <row r="6" spans="1:7" x14ac:dyDescent="0.3">
      <c r="A6" t="s">
        <v>64</v>
      </c>
      <c r="B6">
        <v>0.5</v>
      </c>
      <c r="C6">
        <v>-0.22648899</v>
      </c>
      <c r="D6">
        <v>-0.18282139</v>
      </c>
      <c r="E6">
        <v>-0.15015258000000001</v>
      </c>
      <c r="F6">
        <v>-0.10843651</v>
      </c>
      <c r="G6">
        <v>-7.5847049999999999E-2</v>
      </c>
    </row>
    <row r="7" spans="1:7" x14ac:dyDescent="0.3">
      <c r="A7" t="s">
        <v>64</v>
      </c>
      <c r="B7">
        <v>0.6</v>
      </c>
      <c r="C7">
        <v>-0.28313578</v>
      </c>
      <c r="D7">
        <v>-0.22451246999999999</v>
      </c>
      <c r="E7">
        <v>-0.17666127000000001</v>
      </c>
      <c r="F7">
        <v>-0.12073502999999999</v>
      </c>
      <c r="G7">
        <v>-8.1840789999999997E-2</v>
      </c>
    </row>
    <row r="8" spans="1:7" x14ac:dyDescent="0.3">
      <c r="A8" t="s">
        <v>62</v>
      </c>
      <c r="B8">
        <v>0.1</v>
      </c>
      <c r="C8">
        <v>3.1583680000000003E-2</v>
      </c>
      <c r="D8">
        <v>3.358527E-2</v>
      </c>
      <c r="E8">
        <v>3.48983E-2</v>
      </c>
      <c r="F8">
        <v>3.6483740000000001E-2</v>
      </c>
      <c r="G8">
        <v>3.9116449999999997E-2</v>
      </c>
    </row>
    <row r="9" spans="1:7" x14ac:dyDescent="0.3">
      <c r="A9" t="s">
        <v>62</v>
      </c>
      <c r="B9">
        <v>0.2</v>
      </c>
      <c r="C9">
        <v>3.3177100000000001E-2</v>
      </c>
      <c r="D9">
        <v>3.431609E-2</v>
      </c>
      <c r="E9">
        <v>3.6106609999999997E-2</v>
      </c>
      <c r="F9">
        <v>3.9121799999999998E-2</v>
      </c>
      <c r="G9">
        <v>4.3696230000000003E-2</v>
      </c>
    </row>
    <row r="10" spans="1:7" x14ac:dyDescent="0.3">
      <c r="A10" t="s">
        <v>62</v>
      </c>
      <c r="B10">
        <v>0.3</v>
      </c>
      <c r="C10">
        <v>4.0524200000000003E-2</v>
      </c>
      <c r="D10">
        <v>4.1556030000000001E-2</v>
      </c>
      <c r="E10">
        <v>4.3882299999999999E-2</v>
      </c>
      <c r="F10">
        <v>5.0500919999999998E-2</v>
      </c>
      <c r="G10">
        <v>5.9196329999999998E-2</v>
      </c>
    </row>
    <row r="11" spans="1:7" x14ac:dyDescent="0.3">
      <c r="A11" t="s">
        <v>62</v>
      </c>
      <c r="B11">
        <v>0.4</v>
      </c>
      <c r="C11">
        <v>4.6721319999999997E-2</v>
      </c>
      <c r="D11">
        <v>5.0365350000000003E-2</v>
      </c>
      <c r="E11">
        <v>5.5478859999999998E-2</v>
      </c>
      <c r="F11">
        <v>6.3420560000000001E-2</v>
      </c>
      <c r="G11">
        <v>7.3431590000000005E-2</v>
      </c>
    </row>
    <row r="12" spans="1:7" x14ac:dyDescent="0.3">
      <c r="A12" t="s">
        <v>62</v>
      </c>
      <c r="B12">
        <v>0.5</v>
      </c>
      <c r="C12">
        <v>4.8349719999999999E-2</v>
      </c>
      <c r="D12">
        <v>5.6743450000000001E-2</v>
      </c>
      <c r="E12">
        <v>6.7416130000000005E-2</v>
      </c>
      <c r="F12">
        <v>7.441449E-2</v>
      </c>
      <c r="G12">
        <v>8.8746930000000002E-2</v>
      </c>
    </row>
    <row r="13" spans="1:7" x14ac:dyDescent="0.3">
      <c r="A13" t="s">
        <v>62</v>
      </c>
      <c r="B13">
        <v>0.6</v>
      </c>
      <c r="C13">
        <v>5.070682E-2</v>
      </c>
      <c r="D13">
        <v>6.138118E-2</v>
      </c>
      <c r="E13">
        <v>7.5660530000000004E-2</v>
      </c>
      <c r="F13">
        <v>8.563453E-2</v>
      </c>
      <c r="G13">
        <v>0.1031368</v>
      </c>
    </row>
  </sheetData>
  <autoFilter ref="A1:G13">
    <sortState ref="A2:W25">
      <sortCondition ref="A1:A25"/>
    </sortState>
  </autoFilter>
  <phoneticPr fontId="2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"/>
  <sheetViews>
    <sheetView topLeftCell="H1" workbookViewId="0">
      <selection activeCell="B2" sqref="B2"/>
    </sheetView>
  </sheetViews>
  <sheetFormatPr defaultRowHeight="16.5" x14ac:dyDescent="0.3"/>
  <sheetData>
    <row r="1" spans="1:25" x14ac:dyDescent="0.3">
      <c r="A1" t="s">
        <v>60</v>
      </c>
      <c r="B1" t="s">
        <v>62</v>
      </c>
      <c r="C1" t="s">
        <v>63</v>
      </c>
      <c r="D1" t="s">
        <v>64</v>
      </c>
      <c r="E1" t="s">
        <v>65</v>
      </c>
      <c r="F1" t="s">
        <v>62</v>
      </c>
      <c r="G1" t="s">
        <v>63</v>
      </c>
      <c r="H1" t="s">
        <v>64</v>
      </c>
      <c r="I1" t="s">
        <v>65</v>
      </c>
      <c r="J1" t="s">
        <v>62</v>
      </c>
      <c r="K1" t="s">
        <v>63</v>
      </c>
      <c r="L1" t="s">
        <v>64</v>
      </c>
      <c r="M1" t="s">
        <v>65</v>
      </c>
      <c r="N1" t="s">
        <v>62</v>
      </c>
      <c r="O1" t="s">
        <v>63</v>
      </c>
      <c r="P1" t="s">
        <v>64</v>
      </c>
      <c r="Q1" t="s">
        <v>65</v>
      </c>
      <c r="R1" t="s">
        <v>62</v>
      </c>
      <c r="S1" t="s">
        <v>63</v>
      </c>
      <c r="T1" t="s">
        <v>64</v>
      </c>
      <c r="U1" t="s">
        <v>65</v>
      </c>
      <c r="V1" t="s">
        <v>62</v>
      </c>
      <c r="W1" t="s">
        <v>63</v>
      </c>
      <c r="X1" t="s">
        <v>64</v>
      </c>
      <c r="Y1" t="s">
        <v>65</v>
      </c>
    </row>
    <row r="2" spans="1:25" x14ac:dyDescent="0.3">
      <c r="A2" s="5" t="s">
        <v>61</v>
      </c>
      <c r="B2">
        <v>0.1</v>
      </c>
      <c r="C2">
        <v>0.1</v>
      </c>
      <c r="D2">
        <v>0.1</v>
      </c>
      <c r="E2">
        <v>0.1</v>
      </c>
      <c r="F2">
        <v>0.2</v>
      </c>
      <c r="G2">
        <v>0.2</v>
      </c>
      <c r="H2">
        <v>0.2</v>
      </c>
      <c r="I2">
        <v>0.2</v>
      </c>
      <c r="J2">
        <v>0.3</v>
      </c>
      <c r="K2">
        <v>0.3</v>
      </c>
      <c r="L2">
        <v>0.3</v>
      </c>
      <c r="M2">
        <v>0.3</v>
      </c>
      <c r="N2">
        <v>0.4</v>
      </c>
      <c r="O2">
        <v>0.4</v>
      </c>
      <c r="P2">
        <v>0.4</v>
      </c>
      <c r="Q2">
        <v>0.4</v>
      </c>
      <c r="R2">
        <v>0.5</v>
      </c>
      <c r="S2">
        <v>0.5</v>
      </c>
      <c r="T2">
        <v>0.5</v>
      </c>
      <c r="U2">
        <v>0.5</v>
      </c>
      <c r="V2">
        <v>0.6</v>
      </c>
      <c r="W2">
        <v>0.6</v>
      </c>
      <c r="X2">
        <v>0.6</v>
      </c>
      <c r="Y2">
        <v>0.6</v>
      </c>
    </row>
    <row r="3" spans="1:25" x14ac:dyDescent="0.3">
      <c r="A3" s="5">
        <v>0</v>
      </c>
      <c r="B3">
        <v>3.1583680000000003E-2</v>
      </c>
      <c r="C3">
        <v>1.392758E-2</v>
      </c>
      <c r="D3">
        <v>-9.9280480000000004E-2</v>
      </c>
      <c r="E3">
        <v>-8.3640190000000003E-2</v>
      </c>
      <c r="F3">
        <v>3.3177100000000001E-2</v>
      </c>
      <c r="G3">
        <v>2.2553750000000001E-2</v>
      </c>
      <c r="H3">
        <v>-9.1858350000000005E-2</v>
      </c>
      <c r="I3">
        <v>-0.15543791000000001</v>
      </c>
      <c r="J3">
        <v>4.0524200000000003E-2</v>
      </c>
      <c r="K3">
        <v>3.0734029999999999E-2</v>
      </c>
      <c r="L3">
        <v>-0.10776583000000001</v>
      </c>
      <c r="M3">
        <v>-0.21864550999999999</v>
      </c>
      <c r="N3">
        <v>4.6721319999999997E-2</v>
      </c>
      <c r="O3">
        <v>3.6769040000000003E-2</v>
      </c>
      <c r="P3">
        <v>-0.16620001000000001</v>
      </c>
      <c r="Q3">
        <v>-0.23309149000000001</v>
      </c>
      <c r="R3">
        <v>4.8349719999999999E-2</v>
      </c>
      <c r="S3">
        <v>3.9433070000000001E-2</v>
      </c>
      <c r="T3">
        <v>-0.22648899</v>
      </c>
      <c r="U3">
        <v>-0.26651825000000001</v>
      </c>
      <c r="V3">
        <v>5.070682E-2</v>
      </c>
      <c r="W3">
        <v>4.1672420000000002E-2</v>
      </c>
      <c r="X3">
        <v>-0.28313578</v>
      </c>
      <c r="Y3">
        <v>-0.30136101999999998</v>
      </c>
    </row>
    <row r="4" spans="1:25" x14ac:dyDescent="0.3">
      <c r="A4" s="5">
        <v>0.25</v>
      </c>
      <c r="B4">
        <v>3.420952E-2</v>
      </c>
      <c r="C4">
        <v>1.558443E-2</v>
      </c>
      <c r="D4">
        <v>-8.406247E-2</v>
      </c>
      <c r="E4">
        <v>-5.0706019999999997E-2</v>
      </c>
      <c r="F4">
        <v>3.4982350000000002E-2</v>
      </c>
      <c r="G4">
        <v>2.7178600000000001E-2</v>
      </c>
      <c r="H4">
        <v>-6.9123050000000005E-2</v>
      </c>
      <c r="I4">
        <v>-9.4245679999999998E-2</v>
      </c>
      <c r="J4">
        <v>4.242717E-2</v>
      </c>
      <c r="K4">
        <v>3.9618809999999997E-2</v>
      </c>
      <c r="L4">
        <v>-7.9075060000000003E-2</v>
      </c>
      <c r="M4">
        <v>-0.14098643</v>
      </c>
      <c r="N4">
        <v>5.2417690000000003E-2</v>
      </c>
      <c r="O4">
        <v>5.1220509999999997E-2</v>
      </c>
      <c r="P4">
        <v>-0.12057803</v>
      </c>
      <c r="Q4">
        <v>-0.18720518999999999</v>
      </c>
      <c r="R4">
        <v>6.2833769999999997E-2</v>
      </c>
      <c r="S4">
        <v>6.3116900000000004E-2</v>
      </c>
      <c r="T4">
        <v>-0.16789026000000001</v>
      </c>
      <c r="U4">
        <v>-0.22003677999999999</v>
      </c>
      <c r="V4">
        <v>6.82778E-2</v>
      </c>
      <c r="W4">
        <v>7.1680800000000003E-2</v>
      </c>
      <c r="X4">
        <v>-0.20403170000000001</v>
      </c>
      <c r="Y4">
        <v>-0.24538462</v>
      </c>
    </row>
    <row r="5" spans="1:25" x14ac:dyDescent="0.3">
      <c r="A5" s="5">
        <v>0.5</v>
      </c>
      <c r="B5">
        <v>3.48983E-2</v>
      </c>
      <c r="C5">
        <v>1.6774170000000001E-2</v>
      </c>
      <c r="D5">
        <v>-8.0126260000000005E-2</v>
      </c>
      <c r="E5">
        <v>-4.1413220000000001E-2</v>
      </c>
      <c r="F5">
        <v>3.6106609999999997E-2</v>
      </c>
      <c r="G5">
        <v>3.002674E-2</v>
      </c>
      <c r="H5">
        <v>-6.1822460000000003E-2</v>
      </c>
      <c r="I5">
        <v>-8.0702259999999998E-2</v>
      </c>
      <c r="J5">
        <v>4.3882299999999999E-2</v>
      </c>
      <c r="K5">
        <v>4.3884230000000003E-2</v>
      </c>
      <c r="L5">
        <v>-7.108188E-2</v>
      </c>
      <c r="M5">
        <v>-0.12158719</v>
      </c>
      <c r="N5">
        <v>5.5478859999999998E-2</v>
      </c>
      <c r="O5">
        <v>5.8104700000000002E-2</v>
      </c>
      <c r="P5">
        <v>-0.11065155</v>
      </c>
      <c r="Q5">
        <v>-0.16336248</v>
      </c>
      <c r="R5">
        <v>6.7416130000000005E-2</v>
      </c>
      <c r="S5">
        <v>7.1777229999999997E-2</v>
      </c>
      <c r="T5">
        <v>-0.15015258000000001</v>
      </c>
      <c r="U5">
        <v>-0.20475926999999999</v>
      </c>
      <c r="V5">
        <v>7.5660530000000004E-2</v>
      </c>
      <c r="W5">
        <v>7.9621349999999994E-2</v>
      </c>
      <c r="X5">
        <v>-0.17666127000000001</v>
      </c>
      <c r="Y5">
        <v>-0.22586575</v>
      </c>
    </row>
    <row r="6" spans="1:25" x14ac:dyDescent="0.3">
      <c r="A6" s="5">
        <v>0.75</v>
      </c>
      <c r="B6">
        <v>3.5677059999999997E-2</v>
      </c>
      <c r="C6">
        <v>1.8472189999999999E-2</v>
      </c>
      <c r="D6">
        <v>-7.6119489999999998E-2</v>
      </c>
      <c r="E6">
        <v>-3.603671E-2</v>
      </c>
      <c r="F6">
        <v>3.7529960000000001E-2</v>
      </c>
      <c r="G6">
        <v>3.3820049999999997E-2</v>
      </c>
      <c r="H6">
        <v>-5.6078099999999999E-2</v>
      </c>
      <c r="I6">
        <v>-6.8982039999999994E-2</v>
      </c>
      <c r="J6">
        <v>4.6487970000000003E-2</v>
      </c>
      <c r="K6">
        <v>4.9892859999999997E-2</v>
      </c>
      <c r="L6">
        <v>-6.4838729999999997E-2</v>
      </c>
      <c r="M6">
        <v>-0.10397674</v>
      </c>
      <c r="N6">
        <v>6.010795E-2</v>
      </c>
      <c r="O6">
        <v>6.5503019999999995E-2</v>
      </c>
      <c r="P6">
        <v>-0.10054059999999999</v>
      </c>
      <c r="Q6">
        <v>-0.13819975000000001</v>
      </c>
      <c r="R6">
        <v>7.1040019999999995E-2</v>
      </c>
      <c r="S6">
        <v>7.6606789999999994E-2</v>
      </c>
      <c r="T6">
        <v>-0.12818261</v>
      </c>
      <c r="U6">
        <v>-0.17216001</v>
      </c>
      <c r="V6">
        <v>8.1228140000000004E-2</v>
      </c>
      <c r="W6">
        <v>8.5267380000000004E-2</v>
      </c>
      <c r="X6">
        <v>-0.145616</v>
      </c>
      <c r="Y6">
        <v>-0.19741744999999999</v>
      </c>
    </row>
    <row r="7" spans="1:25" x14ac:dyDescent="0.3">
      <c r="A7" s="5">
        <v>1</v>
      </c>
      <c r="B7">
        <v>3.9116449999999997E-2</v>
      </c>
      <c r="C7">
        <v>2.3989449999999999E-2</v>
      </c>
      <c r="D7">
        <v>-6.1127609999999999E-2</v>
      </c>
      <c r="E7">
        <v>-2.3564709999999999E-2</v>
      </c>
      <c r="F7">
        <v>4.3696230000000003E-2</v>
      </c>
      <c r="G7">
        <v>4.4438730000000003E-2</v>
      </c>
      <c r="H7">
        <v>-4.2990649999999998E-2</v>
      </c>
      <c r="I7">
        <v>-4.246105E-2</v>
      </c>
      <c r="J7">
        <v>5.9196329999999998E-2</v>
      </c>
      <c r="K7">
        <v>6.812029E-2</v>
      </c>
      <c r="L7">
        <v>-5.0233279999999998E-2</v>
      </c>
      <c r="M7">
        <v>-5.9175159999999997E-2</v>
      </c>
      <c r="N7">
        <v>7.3431590000000005E-2</v>
      </c>
      <c r="O7">
        <v>8.0114829999999998E-2</v>
      </c>
      <c r="P7">
        <v>-6.7645079999999996E-2</v>
      </c>
      <c r="Q7">
        <v>-7.6046669999999997E-2</v>
      </c>
      <c r="R7">
        <v>8.8746930000000002E-2</v>
      </c>
      <c r="S7">
        <v>9.1791960000000006E-2</v>
      </c>
      <c r="T7">
        <v>-7.5847049999999999E-2</v>
      </c>
      <c r="U7">
        <v>-8.1837359999999998E-2</v>
      </c>
      <c r="V7">
        <v>0.1031368</v>
      </c>
      <c r="W7">
        <v>0.10477916</v>
      </c>
      <c r="X7">
        <v>-8.1840789999999997E-2</v>
      </c>
      <c r="Y7">
        <v>-9.3735780000000005E-2</v>
      </c>
    </row>
  </sheetData>
  <phoneticPr fontId="2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2"/>
  <sheetViews>
    <sheetView topLeftCell="G16" zoomScale="145" zoomScaleNormal="145" workbookViewId="0">
      <selection activeCell="B2" sqref="B2"/>
    </sheetView>
  </sheetViews>
  <sheetFormatPr defaultRowHeight="16.5" x14ac:dyDescent="0.3"/>
  <cols>
    <col min="2" max="16" width="9" style="4"/>
  </cols>
  <sheetData>
    <row r="1" spans="1:16" x14ac:dyDescent="0.3">
      <c r="A1" t="s">
        <v>60</v>
      </c>
      <c r="B1" s="4" t="s">
        <v>66</v>
      </c>
      <c r="C1" s="4" t="s">
        <v>66</v>
      </c>
      <c r="D1" s="4" t="s">
        <v>66</v>
      </c>
      <c r="E1" s="4" t="s">
        <v>66</v>
      </c>
      <c r="F1" s="4" t="s">
        <v>66</v>
      </c>
      <c r="G1" s="4" t="s">
        <v>66</v>
      </c>
      <c r="I1" s="4" t="s">
        <v>66</v>
      </c>
      <c r="K1" s="4" t="s">
        <v>66</v>
      </c>
      <c r="M1" s="4" t="s">
        <v>66</v>
      </c>
      <c r="N1" s="4" t="s">
        <v>66</v>
      </c>
      <c r="O1" s="4" t="s">
        <v>66</v>
      </c>
      <c r="P1" s="4" t="s">
        <v>66</v>
      </c>
    </row>
    <row r="2" spans="1:16" x14ac:dyDescent="0.3">
      <c r="A2" t="s">
        <v>67</v>
      </c>
      <c r="B2" s="4">
        <v>0.2</v>
      </c>
      <c r="C2" s="4">
        <v>0.4</v>
      </c>
      <c r="D2" s="4">
        <v>0.6</v>
      </c>
      <c r="E2" s="4">
        <v>0.8</v>
      </c>
      <c r="F2" s="4">
        <v>1</v>
      </c>
      <c r="G2" s="4">
        <v>1.2</v>
      </c>
      <c r="I2" s="4">
        <v>0.1</v>
      </c>
      <c r="K2" s="4">
        <v>0.2</v>
      </c>
      <c r="M2" s="4">
        <v>0.3</v>
      </c>
      <c r="N2" s="4">
        <v>0.4</v>
      </c>
      <c r="O2" s="4">
        <v>0.5</v>
      </c>
      <c r="P2" s="4">
        <v>0.6</v>
      </c>
    </row>
    <row r="3" spans="1:16" x14ac:dyDescent="0.3">
      <c r="A3" s="4">
        <v>0</v>
      </c>
      <c r="B3" s="4">
        <v>2.1905361733334301E-2</v>
      </c>
      <c r="C3" s="4">
        <v>2.4197144643918301E-2</v>
      </c>
      <c r="D3" s="4">
        <v>3.1246780544641899E-2</v>
      </c>
      <c r="E3" s="4">
        <v>3.9450959330323797E-2</v>
      </c>
      <c r="F3" s="4">
        <v>4.2617174172169897E-2</v>
      </c>
      <c r="G3" s="4">
        <v>4.51762089349119E-2</v>
      </c>
      <c r="I3" s="4">
        <f>B3*SQRT(1.1)</f>
        <v>2.2974537208288865E-2</v>
      </c>
      <c r="K3" s="4">
        <f>C3*SQRT(1.1)</f>
        <v>2.5378179402994507E-2</v>
      </c>
      <c r="M3" s="4">
        <f>D3*SQRT(1.1)</f>
        <v>3.2771899912051372E-2</v>
      </c>
      <c r="N3" s="4">
        <f>E3*SQRT(1.1)</f>
        <v>4.1376515214444395E-2</v>
      </c>
      <c r="O3" s="4">
        <f>F3*SQRT(1.1)</f>
        <v>4.4697269355780243E-2</v>
      </c>
      <c r="P3" s="4">
        <f>G3*SQRT(1.1)</f>
        <v>4.7381207657719061E-2</v>
      </c>
    </row>
    <row r="4" spans="1:16" x14ac:dyDescent="0.3">
      <c r="A4" s="4">
        <v>0.1</v>
      </c>
      <c r="B4" s="4">
        <v>2.3119771910755201E-2</v>
      </c>
      <c r="C4" s="4">
        <v>2.6522800964009399E-2</v>
      </c>
      <c r="D4" s="4">
        <v>3.6354249483390999E-2</v>
      </c>
      <c r="E4" s="4">
        <v>4.6351792070671798E-2</v>
      </c>
      <c r="F4" s="4">
        <v>5.2789773453053697E-2</v>
      </c>
      <c r="G4" s="4">
        <v>5.6484487327466797E-2</v>
      </c>
      <c r="I4" s="4">
        <f>B4*SQRT(1.2)</f>
        <v>2.5326441199789877E-2</v>
      </c>
      <c r="K4" s="4">
        <f>C4*SQRT(1.2)</f>
        <v>2.9054272752415424E-2</v>
      </c>
      <c r="M4" s="4">
        <f>D4*SQRT(1.2)</f>
        <v>3.982408500644756E-2</v>
      </c>
      <c r="N4" s="4">
        <f>E4*SQRT(1.2)</f>
        <v>5.0775844195792071E-2</v>
      </c>
      <c r="O4" s="4">
        <f>F4*SQRT(1.2)</f>
        <v>5.7828299451649787E-2</v>
      </c>
      <c r="P4" s="4">
        <f>G4*SQRT(1.2)</f>
        <v>6.1875655716736512E-2</v>
      </c>
    </row>
    <row r="5" spans="1:16" x14ac:dyDescent="0.3">
      <c r="A5" s="4">
        <v>0.5</v>
      </c>
      <c r="B5" s="4">
        <v>3.0553953834098799E-2</v>
      </c>
      <c r="C5" s="4">
        <v>3.39557239545977E-2</v>
      </c>
      <c r="D5" s="4">
        <v>4.4734815949034501E-2</v>
      </c>
      <c r="E5" s="4">
        <v>5.63039629497641E-2</v>
      </c>
      <c r="F5" s="4">
        <v>6.5629812948873198E-2</v>
      </c>
      <c r="G5" s="4">
        <v>7.2748839429638806E-2</v>
      </c>
      <c r="I5" s="4">
        <f>B5*SQRT(1.3)</f>
        <v>3.4836867301253037E-2</v>
      </c>
      <c r="K5" s="4">
        <f>C5*SQRT(1.3)</f>
        <v>3.8715481994482416E-2</v>
      </c>
      <c r="M5" s="4">
        <f>D5*SQRT(1.3)</f>
        <v>5.1005537791422112E-2</v>
      </c>
      <c r="N5" s="4">
        <f>E5*SQRT(1.3)</f>
        <v>6.4196394891013406E-2</v>
      </c>
      <c r="O5" s="4">
        <f>F5*SQRT(1.3)</f>
        <v>7.4829499878158415E-2</v>
      </c>
      <c r="P5" s="4">
        <f>G5*SQRT(1.3)</f>
        <v>8.2946438922157362E-2</v>
      </c>
    </row>
    <row r="6" spans="1:16" x14ac:dyDescent="0.3">
      <c r="A6" s="4">
        <v>0.9</v>
      </c>
      <c r="B6" s="4">
        <v>4.8019243390154703E-2</v>
      </c>
      <c r="C6" s="4">
        <v>4.6646524193789597E-2</v>
      </c>
      <c r="D6" s="4">
        <v>5.56119499488828E-2</v>
      </c>
      <c r="E6" s="4">
        <v>6.98223231803108E-2</v>
      </c>
      <c r="F6" s="4">
        <v>8.2571959616273102E-2</v>
      </c>
      <c r="G6" s="4">
        <v>9.2793218358508206E-2</v>
      </c>
      <c r="I6" s="4">
        <f>B6*SQRT(1.4)</f>
        <v>5.6817135004046823E-2</v>
      </c>
      <c r="K6" s="4">
        <f>C6*SQRT(1.4)</f>
        <v>5.5192911746949153E-2</v>
      </c>
      <c r="M6" s="4">
        <f>D6*SQRT(1.4)</f>
        <v>6.5800946558266654E-2</v>
      </c>
      <c r="N6" s="4">
        <f>E6*SQRT(1.4)</f>
        <v>8.2614886915216873E-2</v>
      </c>
      <c r="O6" s="4">
        <f>F6*SQRT(1.4)</f>
        <v>9.7700460187350249E-2</v>
      </c>
      <c r="P6" s="4">
        <f>G6*SQRT(1.4)</f>
        <v>0.10979441662790371</v>
      </c>
    </row>
    <row r="7" spans="1:16" x14ac:dyDescent="0.3">
      <c r="A7" s="4">
        <v>1</v>
      </c>
      <c r="B7" s="4">
        <v>5.1643377172889797E-2</v>
      </c>
      <c r="C7" s="4">
        <v>5.1722082355177501E-2</v>
      </c>
      <c r="D7" s="4">
        <v>6.4955846412627E-2</v>
      </c>
      <c r="E7" s="4">
        <v>7.9791155001913597E-2</v>
      </c>
      <c r="F7" s="4">
        <v>9.6114385402884195E-2</v>
      </c>
      <c r="G7" s="4">
        <v>0.108902140198993</v>
      </c>
      <c r="I7" s="4">
        <f>B7*SQRT(1.5)</f>
        <v>6.3249961333838228E-2</v>
      </c>
      <c r="K7" s="4">
        <f>C7*SQRT(1.5)</f>
        <v>6.3346355102197036E-2</v>
      </c>
      <c r="M7" s="4">
        <f>D7*SQRT(1.5)</f>
        <v>7.9554339760764661E-2</v>
      </c>
      <c r="N7" s="4">
        <f>E7*SQRT(1.5)</f>
        <v>9.7723807871005E-2</v>
      </c>
      <c r="O7" s="4">
        <f>F7*SQRT(1.5)</f>
        <v>0.11771560058913702</v>
      </c>
      <c r="P7" s="4">
        <f>G7*SQRT(1.5)</f>
        <v>0.13337733769228446</v>
      </c>
    </row>
    <row r="9" spans="1:16" x14ac:dyDescent="0.3">
      <c r="A9" t="s">
        <v>69</v>
      </c>
      <c r="B9" s="4">
        <f t="shared" ref="B9:G9" si="0">B4</f>
        <v>2.3119771910755201E-2</v>
      </c>
      <c r="C9" s="4">
        <f t="shared" si="0"/>
        <v>2.6522800964009399E-2</v>
      </c>
      <c r="D9" s="4">
        <f t="shared" si="0"/>
        <v>3.6354249483390999E-2</v>
      </c>
      <c r="E9" s="4">
        <f t="shared" si="0"/>
        <v>4.6351792070671798E-2</v>
      </c>
      <c r="F9" s="4">
        <f t="shared" si="0"/>
        <v>5.2789773453053697E-2</v>
      </c>
      <c r="G9" s="4">
        <f t="shared" si="0"/>
        <v>5.6484487327466797E-2</v>
      </c>
      <c r="I9" s="4">
        <f t="shared" ref="I9:P9" si="1">I4</f>
        <v>2.5326441199789877E-2</v>
      </c>
      <c r="K9" s="4">
        <f t="shared" si="1"/>
        <v>2.9054272752415424E-2</v>
      </c>
      <c r="M9" s="4">
        <f t="shared" si="1"/>
        <v>3.982408500644756E-2</v>
      </c>
      <c r="N9" s="4">
        <f t="shared" si="1"/>
        <v>5.0775844195792071E-2</v>
      </c>
      <c r="O9" s="4">
        <f t="shared" si="1"/>
        <v>5.7828299451649787E-2</v>
      </c>
      <c r="P9" s="4">
        <f t="shared" si="1"/>
        <v>6.1875655716736512E-2</v>
      </c>
    </row>
    <row r="10" spans="1:16" x14ac:dyDescent="0.3">
      <c r="A10" t="s">
        <v>68</v>
      </c>
      <c r="B10" s="4">
        <f t="shared" ref="B10:G10" si="2">B3</f>
        <v>2.1905361733334301E-2</v>
      </c>
      <c r="C10" s="4">
        <f t="shared" si="2"/>
        <v>2.4197144643918301E-2</v>
      </c>
      <c r="D10" s="4">
        <f t="shared" si="2"/>
        <v>3.1246780544641899E-2</v>
      </c>
      <c r="E10" s="4">
        <f t="shared" si="2"/>
        <v>3.9450959330323797E-2</v>
      </c>
      <c r="F10" s="4">
        <f t="shared" si="2"/>
        <v>4.2617174172169897E-2</v>
      </c>
      <c r="G10" s="4">
        <f t="shared" si="2"/>
        <v>4.51762089349119E-2</v>
      </c>
      <c r="I10" s="4">
        <f t="shared" ref="I10:P10" si="3">I3</f>
        <v>2.2974537208288865E-2</v>
      </c>
      <c r="K10" s="4">
        <f t="shared" si="3"/>
        <v>2.5378179402994507E-2</v>
      </c>
      <c r="M10" s="4">
        <f t="shared" si="3"/>
        <v>3.2771899912051372E-2</v>
      </c>
      <c r="N10" s="4">
        <f t="shared" si="3"/>
        <v>4.1376515214444395E-2</v>
      </c>
      <c r="O10" s="4">
        <f t="shared" si="3"/>
        <v>4.4697269355780243E-2</v>
      </c>
      <c r="P10" s="4">
        <f t="shared" si="3"/>
        <v>4.7381207657719061E-2</v>
      </c>
    </row>
    <row r="11" spans="1:16" x14ac:dyDescent="0.3">
      <c r="A11" t="s">
        <v>70</v>
      </c>
      <c r="B11" s="4">
        <f t="shared" ref="B11:G11" si="4">B5</f>
        <v>3.0553953834098799E-2</v>
      </c>
      <c r="C11" s="4">
        <f t="shared" si="4"/>
        <v>3.39557239545977E-2</v>
      </c>
      <c r="D11" s="4">
        <f t="shared" si="4"/>
        <v>4.4734815949034501E-2</v>
      </c>
      <c r="E11" s="4">
        <f t="shared" si="4"/>
        <v>5.63039629497641E-2</v>
      </c>
      <c r="F11" s="4">
        <f t="shared" si="4"/>
        <v>6.5629812948873198E-2</v>
      </c>
      <c r="G11" s="4">
        <f t="shared" si="4"/>
        <v>7.2748839429638806E-2</v>
      </c>
      <c r="I11" s="4">
        <f t="shared" ref="I11:P11" si="5">I5</f>
        <v>3.4836867301253037E-2</v>
      </c>
      <c r="K11" s="4">
        <f t="shared" si="5"/>
        <v>3.8715481994482416E-2</v>
      </c>
      <c r="M11" s="4">
        <f t="shared" si="5"/>
        <v>5.1005537791422112E-2</v>
      </c>
      <c r="N11" s="4">
        <f t="shared" si="5"/>
        <v>6.4196394891013406E-2</v>
      </c>
      <c r="O11" s="4">
        <f t="shared" si="5"/>
        <v>7.4829499878158415E-2</v>
      </c>
      <c r="P11" s="4">
        <f t="shared" si="5"/>
        <v>8.2946438922157362E-2</v>
      </c>
    </row>
    <row r="12" spans="1:16" x14ac:dyDescent="0.3">
      <c r="A12" t="s">
        <v>71</v>
      </c>
      <c r="B12" s="4">
        <f t="shared" ref="B12:G12" si="6">B7</f>
        <v>5.1643377172889797E-2</v>
      </c>
      <c r="C12" s="4">
        <f t="shared" si="6"/>
        <v>5.1722082355177501E-2</v>
      </c>
      <c r="D12" s="4">
        <f t="shared" si="6"/>
        <v>6.4955846412627E-2</v>
      </c>
      <c r="E12" s="4">
        <f t="shared" si="6"/>
        <v>7.9791155001913597E-2</v>
      </c>
      <c r="F12" s="4">
        <f t="shared" si="6"/>
        <v>9.6114385402884195E-2</v>
      </c>
      <c r="G12" s="4">
        <f t="shared" si="6"/>
        <v>0.108902140198993</v>
      </c>
      <c r="I12" s="4">
        <f t="shared" ref="I12:P12" si="7">I7</f>
        <v>6.3249961333838228E-2</v>
      </c>
      <c r="K12" s="4">
        <f t="shared" si="7"/>
        <v>6.3346355102197036E-2</v>
      </c>
      <c r="M12" s="4">
        <f t="shared" si="7"/>
        <v>7.9554339760764661E-2</v>
      </c>
      <c r="N12" s="4">
        <f t="shared" si="7"/>
        <v>9.7723807871005E-2</v>
      </c>
      <c r="O12" s="4">
        <f t="shared" si="7"/>
        <v>0.11771560058913702</v>
      </c>
      <c r="P12" s="4">
        <f t="shared" si="7"/>
        <v>0.13337733769228446</v>
      </c>
    </row>
    <row r="13" spans="1:16" x14ac:dyDescent="0.3">
      <c r="A13" t="s">
        <v>72</v>
      </c>
      <c r="B13" s="4">
        <f t="shared" ref="B13:G13" si="8">B6</f>
        <v>4.8019243390154703E-2</v>
      </c>
      <c r="C13" s="4">
        <f t="shared" si="8"/>
        <v>4.6646524193789597E-2</v>
      </c>
      <c r="D13" s="4">
        <f t="shared" si="8"/>
        <v>5.56119499488828E-2</v>
      </c>
      <c r="E13" s="4">
        <f t="shared" si="8"/>
        <v>6.98223231803108E-2</v>
      </c>
      <c r="F13" s="4">
        <f t="shared" si="8"/>
        <v>8.2571959616273102E-2</v>
      </c>
      <c r="G13" s="4">
        <f t="shared" si="8"/>
        <v>9.2793218358508206E-2</v>
      </c>
      <c r="I13" s="4">
        <f t="shared" ref="I13:P13" si="9">I6</f>
        <v>5.6817135004046823E-2</v>
      </c>
      <c r="K13" s="4">
        <f t="shared" si="9"/>
        <v>5.5192911746949153E-2</v>
      </c>
      <c r="M13" s="4">
        <f t="shared" si="9"/>
        <v>6.5800946558266654E-2</v>
      </c>
      <c r="N13" s="4">
        <f t="shared" si="9"/>
        <v>8.2614886915216873E-2</v>
      </c>
      <c r="O13" s="4">
        <f t="shared" si="9"/>
        <v>9.7700460187350249E-2</v>
      </c>
      <c r="P13" s="4">
        <f t="shared" si="9"/>
        <v>0.10979441662790371</v>
      </c>
    </row>
    <row r="15" spans="1:16" x14ac:dyDescent="0.3">
      <c r="B15" s="4" t="s">
        <v>106</v>
      </c>
      <c r="C15" s="4" t="s">
        <v>107</v>
      </c>
      <c r="D15" s="4" t="s">
        <v>108</v>
      </c>
      <c r="E15" s="4" t="s">
        <v>109</v>
      </c>
      <c r="F15" s="4" t="s">
        <v>110</v>
      </c>
      <c r="G15" s="4" t="s">
        <v>111</v>
      </c>
    </row>
    <row r="16" spans="1:16" x14ac:dyDescent="0.3">
      <c r="B16" s="4">
        <v>2.1331035100631099E-2</v>
      </c>
      <c r="C16" s="4">
        <v>2.3503282810253798E-2</v>
      </c>
      <c r="D16" s="4">
        <v>2.94165249696938E-2</v>
      </c>
      <c r="E16" s="4">
        <v>3.50142298595396E-2</v>
      </c>
      <c r="F16" s="4">
        <v>3.76284383029016E-2</v>
      </c>
      <c r="G16" s="4">
        <v>4.0180560824756399E-2</v>
      </c>
    </row>
    <row r="17" spans="2:7" x14ac:dyDescent="0.3">
      <c r="B17" s="4">
        <v>2.1905361733334301E-2</v>
      </c>
      <c r="C17" s="4">
        <v>2.4197144643918301E-2</v>
      </c>
      <c r="D17" s="4">
        <v>3.1246780544641899E-2</v>
      </c>
      <c r="E17" s="4">
        <v>3.9450959330323797E-2</v>
      </c>
      <c r="F17" s="4">
        <v>4.2617174172169897E-2</v>
      </c>
      <c r="G17" s="4">
        <v>4.51762089349119E-2</v>
      </c>
    </row>
    <row r="18" spans="2:7" x14ac:dyDescent="0.3">
      <c r="B18" s="4">
        <v>2.3119771910755201E-2</v>
      </c>
      <c r="C18" s="4">
        <v>2.6522800964009399E-2</v>
      </c>
      <c r="D18" s="4">
        <v>3.6354249483390999E-2</v>
      </c>
      <c r="E18" s="4">
        <v>4.6351792070671798E-2</v>
      </c>
      <c r="F18" s="4">
        <v>5.2789773453053697E-2</v>
      </c>
      <c r="G18" s="4">
        <v>5.6484487327466797E-2</v>
      </c>
    </row>
    <row r="19" spans="2:7" x14ac:dyDescent="0.3">
      <c r="B19" s="4">
        <v>3.0553953834098799E-2</v>
      </c>
      <c r="C19" s="4">
        <v>3.39557239545977E-2</v>
      </c>
      <c r="D19" s="4">
        <v>4.4734815949034501E-2</v>
      </c>
      <c r="E19" s="4">
        <v>5.63039629497641E-2</v>
      </c>
      <c r="F19" s="4">
        <v>6.5629812948873198E-2</v>
      </c>
      <c r="G19" s="4">
        <v>7.2748839429638806E-2</v>
      </c>
    </row>
    <row r="20" spans="2:7" x14ac:dyDescent="0.3">
      <c r="B20" s="4">
        <v>4.8019243390154703E-2</v>
      </c>
      <c r="C20" s="4">
        <v>4.6646524193789597E-2</v>
      </c>
      <c r="D20" s="4">
        <v>5.56119499488828E-2</v>
      </c>
      <c r="E20" s="4">
        <v>6.98223231803108E-2</v>
      </c>
      <c r="F20" s="4">
        <v>8.2571959616273102E-2</v>
      </c>
      <c r="G20" s="4">
        <v>9.2793218358508206E-2</v>
      </c>
    </row>
    <row r="21" spans="2:7" x14ac:dyDescent="0.3">
      <c r="B21" s="4">
        <v>5.1643377172889797E-2</v>
      </c>
      <c r="C21" s="4">
        <v>5.1722082355177501E-2</v>
      </c>
      <c r="D21" s="4">
        <v>6.4955846412627E-2</v>
      </c>
      <c r="E21" s="4">
        <v>7.9791155001913597E-2</v>
      </c>
      <c r="F21" s="4">
        <v>9.6114385402884195E-2</v>
      </c>
      <c r="G21" s="4">
        <v>0.108902140198993</v>
      </c>
    </row>
    <row r="22" spans="2:7" x14ac:dyDescent="0.3">
      <c r="B22" s="4">
        <v>5.35871504090423E-2</v>
      </c>
      <c r="C22" s="4">
        <v>5.5848309486276199E-2</v>
      </c>
      <c r="D22" s="4">
        <v>7.0082406648383305E-2</v>
      </c>
      <c r="E22" s="4">
        <v>8.69860639194798E-2</v>
      </c>
      <c r="F22" s="4">
        <v>0.105321269147594</v>
      </c>
      <c r="G22" s="4">
        <v>0.123159522498568</v>
      </c>
    </row>
  </sheetData>
  <phoneticPr fontId="2" type="noConversion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61"/>
  <sheetViews>
    <sheetView zoomScale="85" zoomScaleNormal="85" workbookViewId="0">
      <pane xSplit="2" ySplit="1" topLeftCell="C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RowHeight="12.75" x14ac:dyDescent="0.3"/>
  <cols>
    <col min="1" max="1" width="5.75" style="18" bestFit="1" customWidth="1"/>
    <col min="2" max="2" width="3.5" style="18" bestFit="1" customWidth="1"/>
    <col min="3" max="21" width="4.125" style="18" customWidth="1"/>
    <col min="22" max="22" width="4.125" style="19" customWidth="1"/>
    <col min="23" max="32" width="4.125" style="18" customWidth="1"/>
    <col min="33" max="35" width="5.5" style="18" customWidth="1"/>
    <col min="36" max="39" width="5.75" style="18" bestFit="1" customWidth="1"/>
    <col min="40" max="40" width="8.125" style="18" bestFit="1" customWidth="1"/>
    <col min="41" max="41" width="5.75" style="18" bestFit="1" customWidth="1"/>
    <col min="42" max="42" width="4.875" style="18" bestFit="1" customWidth="1"/>
    <col min="43" max="51" width="5.75" style="18" bestFit="1" customWidth="1"/>
    <col min="52" max="52" width="4.875" style="18" bestFit="1" customWidth="1"/>
    <col min="53" max="61" width="5.75" style="18" bestFit="1" customWidth="1"/>
    <col min="62" max="62" width="4.875" style="18" bestFit="1" customWidth="1"/>
    <col min="63" max="16384" width="9" style="18"/>
  </cols>
  <sheetData>
    <row r="1" spans="1:40" x14ac:dyDescent="0.3">
      <c r="B1" s="18">
        <v>0</v>
      </c>
      <c r="C1" s="18">
        <v>0.01</v>
      </c>
      <c r="D1" s="18">
        <v>0.02</v>
      </c>
      <c r="E1" s="18">
        <v>0.03</v>
      </c>
      <c r="F1" s="18">
        <v>0.04</v>
      </c>
      <c r="G1" s="18">
        <v>0.05</v>
      </c>
      <c r="H1" s="18">
        <v>0.06</v>
      </c>
      <c r="I1" s="18">
        <v>7.0000000000000007E-2</v>
      </c>
      <c r="J1" s="18">
        <v>0.08</v>
      </c>
      <c r="K1" s="18">
        <v>0.09</v>
      </c>
      <c r="L1" s="18">
        <v>0.1</v>
      </c>
      <c r="M1" s="18">
        <v>0.11</v>
      </c>
      <c r="N1" s="18">
        <v>0.12</v>
      </c>
      <c r="O1" s="18">
        <v>0.13</v>
      </c>
      <c r="P1" s="18">
        <v>0.14000000000000001</v>
      </c>
      <c r="Q1" s="18">
        <v>0.15</v>
      </c>
      <c r="R1" s="18">
        <v>0.16</v>
      </c>
      <c r="S1" s="18">
        <v>0.17</v>
      </c>
      <c r="T1" s="18">
        <v>0.18</v>
      </c>
      <c r="U1" s="18">
        <v>0.19</v>
      </c>
      <c r="V1" s="19">
        <v>0.2</v>
      </c>
      <c r="W1" s="18">
        <v>0.21</v>
      </c>
      <c r="X1" s="18">
        <v>0.22</v>
      </c>
      <c r="Y1" s="18">
        <v>0.23</v>
      </c>
      <c r="Z1" s="18">
        <v>0.24</v>
      </c>
      <c r="AA1" s="18">
        <v>0.25</v>
      </c>
      <c r="AB1" s="18">
        <v>0.26</v>
      </c>
      <c r="AC1" s="18">
        <v>0.27</v>
      </c>
      <c r="AD1" s="18">
        <v>0.28000000000000003</v>
      </c>
      <c r="AE1" s="18">
        <v>0.28999999999999998</v>
      </c>
      <c r="AF1" s="18">
        <v>0.3</v>
      </c>
      <c r="AG1" s="18" t="s">
        <v>98</v>
      </c>
      <c r="AH1" s="18" t="s">
        <v>99</v>
      </c>
      <c r="AI1" s="18" t="s">
        <v>100</v>
      </c>
      <c r="AJ1" s="18" t="s">
        <v>101</v>
      </c>
      <c r="AK1" s="18" t="s">
        <v>102</v>
      </c>
      <c r="AL1" s="18" t="s">
        <v>103</v>
      </c>
      <c r="AM1" s="18" t="s">
        <v>104</v>
      </c>
      <c r="AN1" s="25">
        <v>200</v>
      </c>
    </row>
    <row r="2" spans="1:40" x14ac:dyDescent="0.3">
      <c r="A2" s="18">
        <v>0.01</v>
      </c>
      <c r="B2" s="18">
        <v>4.08341656E-2</v>
      </c>
      <c r="C2" s="18">
        <f ca="1">$AG2+$AH2*C$1+$AI2*C$1^2+RAND()/$AN$1</f>
        <v>4.4725527232809134E-2</v>
      </c>
      <c r="AG2" s="18">
        <f>B2</f>
        <v>4.08341656E-2</v>
      </c>
      <c r="AH2" s="18">
        <v>-0.05</v>
      </c>
      <c r="AI2" s="18">
        <v>1.2</v>
      </c>
    </row>
    <row r="3" spans="1:40" x14ac:dyDescent="0.3">
      <c r="A3" s="18">
        <v>0.02</v>
      </c>
      <c r="B3" s="18">
        <v>3.9688644799999999E-2</v>
      </c>
      <c r="C3" s="18">
        <f t="shared" ref="C3:G61" ca="1" si="0">$AG3+$AH3*C$1+$AI3*C$1^2+RAND()/$AN$1</f>
        <v>4.2905270340219008E-2</v>
      </c>
      <c r="D3" s="18">
        <f t="shared" ca="1" si="0"/>
        <v>4.0850153028725765E-2</v>
      </c>
      <c r="AG3" s="18">
        <f t="shared" ref="AG3:AG61" si="1">B3</f>
        <v>3.9688644799999999E-2</v>
      </c>
      <c r="AH3" s="20">
        <f t="shared" ref="AH3:AI22" si="2">($A3-$A$2)/($A$41-$A$2)*(AH$41-AH$2)+AH$2</f>
        <v>-4.7692307692307694E-2</v>
      </c>
      <c r="AI3" s="20">
        <f t="shared" si="2"/>
        <v>1.176923076923077</v>
      </c>
    </row>
    <row r="4" spans="1:40" x14ac:dyDescent="0.3">
      <c r="A4" s="18">
        <v>0.03</v>
      </c>
      <c r="B4" s="18">
        <v>3.8660411200000001E-2</v>
      </c>
      <c r="C4" s="18">
        <f t="shared" ca="1" si="0"/>
        <v>3.8494053114178667E-2</v>
      </c>
      <c r="D4" s="18">
        <f t="shared" ca="1" si="0"/>
        <v>4.0094733031324596E-2</v>
      </c>
      <c r="E4" s="18">
        <f t="shared" ca="1" si="0"/>
        <v>3.8997919528296447E-2</v>
      </c>
      <c r="AG4" s="18">
        <f t="shared" si="1"/>
        <v>3.8660411200000001E-2</v>
      </c>
      <c r="AH4" s="20">
        <f t="shared" si="2"/>
        <v>-4.5384615384615391E-2</v>
      </c>
      <c r="AI4" s="20">
        <f t="shared" si="2"/>
        <v>1.1538461538461537</v>
      </c>
    </row>
    <row r="5" spans="1:40" x14ac:dyDescent="0.3">
      <c r="A5" s="18">
        <v>0.04</v>
      </c>
      <c r="B5" s="18">
        <v>3.7746438399999999E-2</v>
      </c>
      <c r="C5" s="18">
        <f t="shared" ca="1" si="0"/>
        <v>4.1119313924315525E-2</v>
      </c>
      <c r="D5" s="18">
        <f t="shared" ca="1" si="0"/>
        <v>3.8427912061366636E-2</v>
      </c>
      <c r="E5" s="18">
        <f t="shared" ca="1" si="0"/>
        <v>3.969569405065429E-2</v>
      </c>
      <c r="F5" s="18">
        <f t="shared" ca="1" si="0"/>
        <v>4.135366319881182E-2</v>
      </c>
      <c r="AG5" s="18">
        <f t="shared" si="1"/>
        <v>3.7746438399999999E-2</v>
      </c>
      <c r="AH5" s="20">
        <f t="shared" si="2"/>
        <v>-4.3076923076923082E-2</v>
      </c>
      <c r="AI5" s="20">
        <f t="shared" si="2"/>
        <v>1.1307692307692307</v>
      </c>
    </row>
    <row r="6" spans="1:40" x14ac:dyDescent="0.3">
      <c r="A6" s="18">
        <v>0.05</v>
      </c>
      <c r="B6" s="18">
        <v>3.6943699999999996E-2</v>
      </c>
      <c r="C6" s="18">
        <f t="shared" ca="1" si="0"/>
        <v>3.6944164333021411E-2</v>
      </c>
      <c r="D6" s="18">
        <f t="shared" ca="1" si="0"/>
        <v>3.7285365721416733E-2</v>
      </c>
      <c r="E6" s="18">
        <f t="shared" ca="1" si="0"/>
        <v>3.9035776474817652E-2</v>
      </c>
      <c r="F6" s="18">
        <f t="shared" ca="1" si="0"/>
        <v>3.8930506482853885E-2</v>
      </c>
      <c r="G6" s="18">
        <f t="shared" ca="1" si="0"/>
        <v>4.1813543567028245E-2</v>
      </c>
      <c r="AG6" s="18">
        <f t="shared" si="1"/>
        <v>3.6943699999999996E-2</v>
      </c>
      <c r="AH6" s="20">
        <f t="shared" si="2"/>
        <v>-4.0769230769230773E-2</v>
      </c>
      <c r="AI6" s="20">
        <f t="shared" si="2"/>
        <v>1.1076923076923078</v>
      </c>
    </row>
    <row r="7" spans="1:40" x14ac:dyDescent="0.3">
      <c r="A7" s="18">
        <v>0.06</v>
      </c>
      <c r="B7" s="18">
        <v>3.6249169599999999E-2</v>
      </c>
      <c r="C7" s="18">
        <f t="shared" ca="1" si="0"/>
        <v>4.0007906160644313E-2</v>
      </c>
      <c r="D7" s="18">
        <f t="shared" ca="1" si="0"/>
        <v>3.8549165110345944E-2</v>
      </c>
      <c r="E7" s="18">
        <f t="shared" ca="1" si="0"/>
        <v>4.0731145054704564E-2</v>
      </c>
      <c r="F7" s="18">
        <f t="shared" ca="1" si="0"/>
        <v>4.0540077822680258E-2</v>
      </c>
      <c r="G7" s="18">
        <f t="shared" ca="1" si="0"/>
        <v>3.8605723657126778E-2</v>
      </c>
      <c r="H7" s="18">
        <f t="shared" ref="H7:L61" ca="1" si="3">$AG7+$AH7*H$1+$AI7*H$1^2+RAND()/$AN$1</f>
        <v>3.7847293115374173E-2</v>
      </c>
      <c r="AG7" s="18">
        <f t="shared" si="1"/>
        <v>3.6249169599999999E-2</v>
      </c>
      <c r="AH7" s="20">
        <f t="shared" si="2"/>
        <v>-3.8461538461538464E-2</v>
      </c>
      <c r="AI7" s="20">
        <f t="shared" si="2"/>
        <v>1.0846153846153845</v>
      </c>
    </row>
    <row r="8" spans="1:40" x14ac:dyDescent="0.3">
      <c r="A8" s="18">
        <v>7.0000000000000007E-2</v>
      </c>
      <c r="B8" s="18">
        <v>3.5659820799999999E-2</v>
      </c>
      <c r="C8" s="18">
        <f t="shared" ca="1" si="0"/>
        <v>3.9729761545566268E-2</v>
      </c>
      <c r="D8" s="18">
        <f t="shared" ca="1" si="0"/>
        <v>3.6096171133583814E-2</v>
      </c>
      <c r="E8" s="18">
        <f t="shared" ca="1" si="0"/>
        <v>3.6753492955153316E-2</v>
      </c>
      <c r="F8" s="18">
        <f t="shared" ca="1" si="0"/>
        <v>4.0854885183953527E-2</v>
      </c>
      <c r="G8" s="18">
        <f t="shared" ca="1" si="0"/>
        <v>3.968422910819476E-2</v>
      </c>
      <c r="H8" s="18">
        <f t="shared" ca="1" si="3"/>
        <v>4.120029600428856E-2</v>
      </c>
      <c r="I8" s="18">
        <f t="shared" ca="1" si="3"/>
        <v>4.1208440078638595E-2</v>
      </c>
      <c r="AG8" s="18">
        <f t="shared" si="1"/>
        <v>3.5659820799999999E-2</v>
      </c>
      <c r="AH8" s="20">
        <f t="shared" si="2"/>
        <v>-3.6153846153846154E-2</v>
      </c>
      <c r="AI8" s="20">
        <f t="shared" si="2"/>
        <v>1.0615384615384615</v>
      </c>
    </row>
    <row r="9" spans="1:40" x14ac:dyDescent="0.3">
      <c r="A9" s="18">
        <v>0.08</v>
      </c>
      <c r="B9" s="18">
        <v>3.5172627200000001E-2</v>
      </c>
      <c r="C9" s="18">
        <f t="shared" ca="1" si="0"/>
        <v>3.606169464970909E-2</v>
      </c>
      <c r="D9" s="18">
        <f t="shared" ca="1" si="0"/>
        <v>3.5524069390512378E-2</v>
      </c>
      <c r="E9" s="18">
        <f t="shared" ca="1" si="0"/>
        <v>3.701232217850995E-2</v>
      </c>
      <c r="F9" s="18">
        <f t="shared" ca="1" si="0"/>
        <v>3.7867771848323045E-2</v>
      </c>
      <c r="G9" s="18">
        <f t="shared" ca="1" si="0"/>
        <v>3.9271949173226697E-2</v>
      </c>
      <c r="H9" s="18">
        <f t="shared" ca="1" si="3"/>
        <v>3.6909205204424013E-2</v>
      </c>
      <c r="I9" s="18">
        <f t="shared" ca="1" si="3"/>
        <v>3.7910091825658562E-2</v>
      </c>
      <c r="J9" s="18">
        <f t="shared" ca="1" si="3"/>
        <v>4.1079418059350357E-2</v>
      </c>
      <c r="AG9" s="18">
        <f t="shared" si="1"/>
        <v>3.5172627200000001E-2</v>
      </c>
      <c r="AH9" s="20">
        <f t="shared" si="2"/>
        <v>-3.3846153846153845E-2</v>
      </c>
      <c r="AI9" s="20">
        <f t="shared" si="2"/>
        <v>1.0384615384615383</v>
      </c>
    </row>
    <row r="10" spans="1:40" x14ac:dyDescent="0.3">
      <c r="A10" s="18">
        <v>0.09</v>
      </c>
      <c r="B10" s="18">
        <v>3.4784562399999996E-2</v>
      </c>
      <c r="C10" s="18">
        <f t="shared" ca="1" si="0"/>
        <v>3.6653431184800703E-2</v>
      </c>
      <c r="D10" s="18">
        <f t="shared" ca="1" si="0"/>
        <v>3.8201925181004702E-2</v>
      </c>
      <c r="E10" s="18">
        <f t="shared" ca="1" si="0"/>
        <v>3.501325637029884E-2</v>
      </c>
      <c r="F10" s="18">
        <f t="shared" ca="1" si="0"/>
        <v>3.843880366207135E-2</v>
      </c>
      <c r="G10" s="18">
        <f t="shared" ca="1" si="0"/>
        <v>3.9556907550036602E-2</v>
      </c>
      <c r="H10" s="18">
        <f t="shared" ca="1" si="3"/>
        <v>3.8805697809312471E-2</v>
      </c>
      <c r="I10" s="18">
        <f t="shared" ca="1" si="3"/>
        <v>3.9893091851202135E-2</v>
      </c>
      <c r="J10" s="18">
        <f t="shared" ca="1" si="3"/>
        <v>4.1716917607986945E-2</v>
      </c>
      <c r="K10" s="18">
        <f t="shared" ca="1" si="3"/>
        <v>4.5104155341087131E-2</v>
      </c>
      <c r="AG10" s="18">
        <f t="shared" si="1"/>
        <v>3.4784562399999996E-2</v>
      </c>
      <c r="AH10" s="20">
        <f t="shared" si="2"/>
        <v>-3.1538461538461543E-2</v>
      </c>
      <c r="AI10" s="20">
        <f t="shared" si="2"/>
        <v>1.0153846153846153</v>
      </c>
    </row>
    <row r="11" spans="1:40" x14ac:dyDescent="0.3">
      <c r="A11" s="18">
        <v>0.1</v>
      </c>
      <c r="B11" s="18">
        <v>3.4492599999999998E-2</v>
      </c>
      <c r="C11" s="18">
        <f t="shared" ca="1" si="0"/>
        <v>3.5149996294103064E-2</v>
      </c>
      <c r="D11" s="18">
        <f t="shared" ca="1" si="0"/>
        <v>3.7481297336343561E-2</v>
      </c>
      <c r="E11" s="18">
        <f t="shared" ca="1" si="0"/>
        <v>3.6783543060304277E-2</v>
      </c>
      <c r="F11" s="18">
        <f t="shared" ca="1" si="0"/>
        <v>3.9393019488481444E-2</v>
      </c>
      <c r="G11" s="18">
        <f t="shared" ca="1" si="0"/>
        <v>3.5687660883402174E-2</v>
      </c>
      <c r="H11" s="18">
        <f t="shared" ca="1" si="3"/>
        <v>4.1251775837561851E-2</v>
      </c>
      <c r="I11" s="18">
        <f t="shared" ca="1" si="3"/>
        <v>3.8845056884772751E-2</v>
      </c>
      <c r="J11" s="18">
        <f t="shared" ca="1" si="3"/>
        <v>4.0439013471011857E-2</v>
      </c>
      <c r="K11" s="18">
        <f t="shared" ca="1" si="3"/>
        <v>4.2584499205963432E-2</v>
      </c>
      <c r="L11" s="18">
        <f t="shared" ca="1" si="3"/>
        <v>4.3138857113300504E-2</v>
      </c>
      <c r="AG11" s="18">
        <f t="shared" si="1"/>
        <v>3.4492599999999998E-2</v>
      </c>
      <c r="AH11" s="20">
        <f t="shared" si="2"/>
        <v>-2.9230769230769234E-2</v>
      </c>
      <c r="AI11" s="20">
        <f t="shared" si="2"/>
        <v>0.99230769230769234</v>
      </c>
    </row>
    <row r="12" spans="1:40" x14ac:dyDescent="0.3">
      <c r="A12" s="18">
        <v>0.11</v>
      </c>
      <c r="B12" s="18">
        <v>3.4293713599999998E-2</v>
      </c>
      <c r="C12" s="18">
        <f t="shared" ca="1" si="0"/>
        <v>3.845285524687507E-2</v>
      </c>
      <c r="D12" s="18">
        <f t="shared" ca="1" si="0"/>
        <v>3.5148636457887322E-2</v>
      </c>
      <c r="E12" s="18">
        <f t="shared" ca="1" si="0"/>
        <v>3.6494930628137655E-2</v>
      </c>
      <c r="F12" s="18">
        <f t="shared" ca="1" si="0"/>
        <v>3.9175084940514977E-2</v>
      </c>
      <c r="G12" s="18">
        <f t="shared" ca="1" si="0"/>
        <v>3.9198993503904489E-2</v>
      </c>
      <c r="H12" s="18">
        <f t="shared" ca="1" si="3"/>
        <v>3.9964631550037349E-2</v>
      </c>
      <c r="I12" s="18">
        <f t="shared" ca="1" si="3"/>
        <v>3.9051673415645805E-2</v>
      </c>
      <c r="J12" s="18">
        <f t="shared" ca="1" si="3"/>
        <v>3.8403820408378316E-2</v>
      </c>
      <c r="K12" s="18">
        <f t="shared" ca="1" si="3"/>
        <v>4.2263376488895159E-2</v>
      </c>
      <c r="L12" s="18">
        <f t="shared" ca="1" si="3"/>
        <v>4.2111896094351654E-2</v>
      </c>
      <c r="M12" s="18">
        <f t="shared" ref="M12:R59" ca="1" si="4">$AG12+$AH12*M$1+$AI12*M$1^2+RAND()/$AN$1</f>
        <v>4.5133784183497977E-2</v>
      </c>
      <c r="AG12" s="18">
        <f t="shared" si="1"/>
        <v>3.4293713599999998E-2</v>
      </c>
      <c r="AH12" s="20">
        <f t="shared" si="2"/>
        <v>-2.6923076923076925E-2</v>
      </c>
      <c r="AI12" s="20">
        <f t="shared" si="2"/>
        <v>0.96923076923076912</v>
      </c>
    </row>
    <row r="13" spans="1:40" x14ac:dyDescent="0.3">
      <c r="A13" s="18">
        <v>0.12</v>
      </c>
      <c r="B13" s="18">
        <v>3.41848768E-2</v>
      </c>
      <c r="C13" s="18">
        <f t="shared" ca="1" si="0"/>
        <v>3.4641650086555911E-2</v>
      </c>
      <c r="D13" s="18">
        <f t="shared" ca="1" si="0"/>
        <v>3.6140757537328261E-2</v>
      </c>
      <c r="E13" s="18">
        <f t="shared" ca="1" si="0"/>
        <v>3.8411975264194986E-2</v>
      </c>
      <c r="F13" s="18">
        <f t="shared" ca="1" si="0"/>
        <v>3.9024745780707512E-2</v>
      </c>
      <c r="G13" s="18">
        <f t="shared" ca="1" si="0"/>
        <v>3.6839706126426293E-2</v>
      </c>
      <c r="H13" s="18">
        <f t="shared" ca="1" si="3"/>
        <v>3.8895325144106159E-2</v>
      </c>
      <c r="I13" s="18">
        <f t="shared" ca="1" si="3"/>
        <v>3.9411353757651965E-2</v>
      </c>
      <c r="J13" s="18">
        <f t="shared" ca="1" si="3"/>
        <v>4.1010093175610787E-2</v>
      </c>
      <c r="K13" s="18">
        <f t="shared" ca="1" si="3"/>
        <v>4.191912190497786E-2</v>
      </c>
      <c r="L13" s="18">
        <f t="shared" ca="1" si="3"/>
        <v>4.3656060710191152E-2</v>
      </c>
      <c r="M13" s="18">
        <f t="shared" ca="1" si="4"/>
        <v>4.3615476113559336E-2</v>
      </c>
      <c r="N13" s="18">
        <f t="shared" ca="1" si="4"/>
        <v>4.7822706904436012E-2</v>
      </c>
      <c r="AG13" s="18">
        <f t="shared" si="1"/>
        <v>3.41848768E-2</v>
      </c>
      <c r="AH13" s="20">
        <f t="shared" si="2"/>
        <v>-2.4615384615384619E-2</v>
      </c>
      <c r="AI13" s="20">
        <f t="shared" si="2"/>
        <v>0.94615384615384612</v>
      </c>
    </row>
    <row r="14" spans="1:40" x14ac:dyDescent="0.3">
      <c r="A14" s="18">
        <v>0.13</v>
      </c>
      <c r="B14" s="18">
        <v>3.4163063199999996E-2</v>
      </c>
      <c r="C14" s="18">
        <f t="shared" ca="1" si="0"/>
        <v>3.8232664195176291E-2</v>
      </c>
      <c r="D14" s="18">
        <f t="shared" ca="1" si="0"/>
        <v>3.701435875401634E-2</v>
      </c>
      <c r="E14" s="18">
        <f t="shared" ca="1" si="0"/>
        <v>3.4950104452229944E-2</v>
      </c>
      <c r="F14" s="18">
        <f t="shared" ca="1" si="0"/>
        <v>3.668267320142983E-2</v>
      </c>
      <c r="G14" s="18">
        <f t="shared" ca="1" si="0"/>
        <v>3.6221234476615412E-2</v>
      </c>
      <c r="H14" s="18">
        <f t="shared" ca="1" si="3"/>
        <v>3.9787632079793328E-2</v>
      </c>
      <c r="I14" s="18">
        <f t="shared" ca="1" si="3"/>
        <v>4.0308059106284613E-2</v>
      </c>
      <c r="J14" s="18">
        <f t="shared" ca="1" si="3"/>
        <v>4.3106634935767593E-2</v>
      </c>
      <c r="K14" s="18">
        <f t="shared" ca="1" si="3"/>
        <v>4.0915043489004196E-2</v>
      </c>
      <c r="L14" s="18">
        <f t="shared" ca="1" si="3"/>
        <v>4.5461206100354562E-2</v>
      </c>
      <c r="M14" s="18">
        <f t="shared" ca="1" si="4"/>
        <v>4.6121389537994849E-2</v>
      </c>
      <c r="N14" s="18">
        <f t="shared" ca="1" si="4"/>
        <v>4.7491806873368882E-2</v>
      </c>
      <c r="O14" s="18">
        <f t="shared" ca="1" si="4"/>
        <v>4.958449987809592E-2</v>
      </c>
      <c r="AG14" s="18">
        <f t="shared" si="1"/>
        <v>3.4163063199999996E-2</v>
      </c>
      <c r="AH14" s="20">
        <f t="shared" si="2"/>
        <v>-2.230769230769231E-2</v>
      </c>
      <c r="AI14" s="20">
        <f t="shared" si="2"/>
        <v>0.92307692307692302</v>
      </c>
    </row>
    <row r="15" spans="1:40" x14ac:dyDescent="0.3">
      <c r="A15" s="18">
        <v>0.14000000000000001</v>
      </c>
      <c r="B15" s="18">
        <v>3.4225246399999992E-2</v>
      </c>
      <c r="C15" s="18">
        <f t="shared" ca="1" si="0"/>
        <v>3.7724920939448667E-2</v>
      </c>
      <c r="D15" s="18">
        <f t="shared" ca="1" si="0"/>
        <v>3.5645939753291958E-2</v>
      </c>
      <c r="E15" s="18">
        <f t="shared" ca="1" si="0"/>
        <v>3.843834238405397E-2</v>
      </c>
      <c r="F15" s="18">
        <f t="shared" ca="1" si="0"/>
        <v>3.6451036577418792E-2</v>
      </c>
      <c r="G15" s="18">
        <f t="shared" ca="1" si="0"/>
        <v>3.5483674497520948E-2</v>
      </c>
      <c r="H15" s="18">
        <f t="shared" ca="1" si="3"/>
        <v>3.6532525653369653E-2</v>
      </c>
      <c r="I15" s="18">
        <f t="shared" ca="1" si="3"/>
        <v>4.1616377790748747E-2</v>
      </c>
      <c r="J15" s="18">
        <f t="shared" ca="1" si="3"/>
        <v>4.2995020508293152E-2</v>
      </c>
      <c r="K15" s="18">
        <f t="shared" ca="1" si="3"/>
        <v>4.3085402393244938E-2</v>
      </c>
      <c r="L15" s="18">
        <f t="shared" ca="1" si="3"/>
        <v>4.6177346934764621E-2</v>
      </c>
      <c r="M15" s="18">
        <f t="shared" ca="1" si="4"/>
        <v>4.6076953336875344E-2</v>
      </c>
      <c r="N15" s="18">
        <f t="shared" ca="1" si="4"/>
        <v>4.9015764164262246E-2</v>
      </c>
      <c r="O15" s="18">
        <f t="shared" ca="1" si="4"/>
        <v>5.0721826539357022E-2</v>
      </c>
      <c r="P15" s="18">
        <f t="shared" ca="1" si="4"/>
        <v>5.1389292226527494E-2</v>
      </c>
      <c r="AG15" s="18">
        <f t="shared" si="1"/>
        <v>3.4225246399999992E-2</v>
      </c>
      <c r="AH15" s="20">
        <f t="shared" si="2"/>
        <v>-2.0000000000000004E-2</v>
      </c>
      <c r="AI15" s="20">
        <f t="shared" si="2"/>
        <v>0.9</v>
      </c>
    </row>
    <row r="16" spans="1:40" x14ac:dyDescent="0.3">
      <c r="A16" s="18">
        <v>0.15</v>
      </c>
      <c r="B16" s="18">
        <v>3.4368399999999993E-2</v>
      </c>
      <c r="C16" s="18">
        <f t="shared" ca="1" si="0"/>
        <v>3.6022735921148463E-2</v>
      </c>
      <c r="D16" s="18">
        <f t="shared" ca="1" si="0"/>
        <v>3.5264354295977671E-2</v>
      </c>
      <c r="E16" s="18">
        <f t="shared" ca="1" si="0"/>
        <v>3.5494457843023908E-2</v>
      </c>
      <c r="F16" s="18">
        <f t="shared" ca="1" si="0"/>
        <v>3.5956797426687573E-2</v>
      </c>
      <c r="G16" s="18">
        <f t="shared" ca="1" si="0"/>
        <v>3.6729067578986953E-2</v>
      </c>
      <c r="H16" s="18">
        <f t="shared" ca="1" si="3"/>
        <v>4.1273925150969178E-2</v>
      </c>
      <c r="I16" s="18">
        <f t="shared" ca="1" si="3"/>
        <v>4.0387835114540173E-2</v>
      </c>
      <c r="J16" s="18">
        <f t="shared" ca="1" si="3"/>
        <v>4.1241875263703653E-2</v>
      </c>
      <c r="K16" s="18">
        <f t="shared" ca="1" si="3"/>
        <v>4.2125330918221141E-2</v>
      </c>
      <c r="L16" s="18">
        <f t="shared" ca="1" si="3"/>
        <v>4.5024260869158797E-2</v>
      </c>
      <c r="M16" s="18">
        <f t="shared" ca="1" si="4"/>
        <v>4.7114509982980071E-2</v>
      </c>
      <c r="N16" s="18">
        <f t="shared" ca="1" si="4"/>
        <v>4.965675115545818E-2</v>
      </c>
      <c r="O16" s="18">
        <f t="shared" ca="1" si="4"/>
        <v>5.104842640591669E-2</v>
      </c>
      <c r="P16" s="18">
        <f t="shared" ca="1" si="4"/>
        <v>4.9652846572350709E-2</v>
      </c>
      <c r="Q16" s="18">
        <f t="shared" ca="1" si="4"/>
        <v>5.3710370018253781E-2</v>
      </c>
      <c r="AG16" s="18">
        <f t="shared" si="1"/>
        <v>3.4368399999999993E-2</v>
      </c>
      <c r="AH16" s="20">
        <f t="shared" si="2"/>
        <v>-1.7692307692307702E-2</v>
      </c>
      <c r="AI16" s="20">
        <f t="shared" si="2"/>
        <v>0.87692307692307692</v>
      </c>
    </row>
    <row r="17" spans="1:35" x14ac:dyDescent="0.3">
      <c r="A17" s="18">
        <v>0.16</v>
      </c>
      <c r="B17" s="18">
        <v>3.4589497599999998E-2</v>
      </c>
      <c r="C17" s="18">
        <f t="shared" ca="1" si="0"/>
        <v>3.5863003266131836E-2</v>
      </c>
      <c r="D17" s="18">
        <f t="shared" ca="1" si="0"/>
        <v>3.6877878743668449E-2</v>
      </c>
      <c r="E17" s="18">
        <f t="shared" ca="1" si="0"/>
        <v>3.691664313379258E-2</v>
      </c>
      <c r="F17" s="18">
        <f t="shared" ca="1" si="0"/>
        <v>4.0134530391620071E-2</v>
      </c>
      <c r="G17" s="18">
        <f t="shared" ca="1" si="0"/>
        <v>3.6146795216419912E-2</v>
      </c>
      <c r="H17" s="18">
        <f t="shared" ca="1" si="3"/>
        <v>3.8205674639556569E-2</v>
      </c>
      <c r="I17" s="18">
        <f t="shared" ca="1" si="3"/>
        <v>4.263894040795202E-2</v>
      </c>
      <c r="J17" s="18">
        <f t="shared" ca="1" si="3"/>
        <v>3.9523108759623969E-2</v>
      </c>
      <c r="K17" s="18">
        <f t="shared" ca="1" si="3"/>
        <v>4.2186261634195962E-2</v>
      </c>
      <c r="L17" s="18">
        <f t="shared" ca="1" si="3"/>
        <v>4.2033541456837346E-2</v>
      </c>
      <c r="M17" s="18">
        <f t="shared" ca="1" si="4"/>
        <v>4.3327447684524775E-2</v>
      </c>
      <c r="N17" s="18">
        <f t="shared" ca="1" si="4"/>
        <v>4.5384318127322985E-2</v>
      </c>
      <c r="O17" s="18">
        <f t="shared" ca="1" si="4"/>
        <v>4.9670845508032989E-2</v>
      </c>
      <c r="P17" s="18">
        <f t="shared" ca="1" si="4"/>
        <v>5.3242230466480411E-2</v>
      </c>
      <c r="Q17" s="18">
        <f t="shared" ca="1" si="4"/>
        <v>5.2519807889896644E-2</v>
      </c>
      <c r="R17" s="18">
        <f t="shared" ca="1" si="4"/>
        <v>5.4935237975533804E-2</v>
      </c>
      <c r="AG17" s="18">
        <f t="shared" si="1"/>
        <v>3.4589497599999998E-2</v>
      </c>
      <c r="AH17" s="20">
        <f t="shared" si="2"/>
        <v>-1.5384615384615392E-2</v>
      </c>
      <c r="AI17" s="20">
        <f t="shared" si="2"/>
        <v>0.85384615384615392</v>
      </c>
    </row>
    <row r="18" spans="1:35" x14ac:dyDescent="0.3">
      <c r="A18" s="18">
        <v>0.17</v>
      </c>
      <c r="B18" s="18">
        <v>3.4885512799999997E-2</v>
      </c>
      <c r="C18" s="18">
        <f t="shared" ca="1" si="0"/>
        <v>3.930712060719263E-2</v>
      </c>
      <c r="D18" s="18">
        <f t="shared" ca="1" si="0"/>
        <v>3.7257823160969372E-2</v>
      </c>
      <c r="E18" s="18">
        <f t="shared" ca="1" si="0"/>
        <v>3.5253786636946782E-2</v>
      </c>
      <c r="F18" s="18">
        <f t="shared" ca="1" si="0"/>
        <v>3.8884250860238286E-2</v>
      </c>
      <c r="G18" s="18">
        <f t="shared" ca="1" si="0"/>
        <v>3.7531644881137798E-2</v>
      </c>
      <c r="H18" s="18">
        <f t="shared" ca="1" si="3"/>
        <v>4.0856097228632662E-2</v>
      </c>
      <c r="I18" s="18">
        <f t="shared" ca="1" si="3"/>
        <v>3.95994162654945E-2</v>
      </c>
      <c r="J18" s="18">
        <f t="shared" ca="1" si="3"/>
        <v>3.9233298386089133E-2</v>
      </c>
      <c r="K18" s="18">
        <f t="shared" ca="1" si="3"/>
        <v>4.0935290523401814E-2</v>
      </c>
      <c r="L18" s="18">
        <f t="shared" ca="1" si="3"/>
        <v>4.3284992931407425E-2</v>
      </c>
      <c r="M18" s="18">
        <f t="shared" ca="1" si="4"/>
        <v>4.6706722458343938E-2</v>
      </c>
      <c r="N18" s="18">
        <f t="shared" ca="1" si="4"/>
        <v>4.9927610862225219E-2</v>
      </c>
      <c r="O18" s="18">
        <f t="shared" ca="1" si="4"/>
        <v>4.8530544116398705E-2</v>
      </c>
      <c r="P18" s="18">
        <f t="shared" ca="1" si="4"/>
        <v>4.9647519071748483E-2</v>
      </c>
      <c r="Q18" s="18">
        <f t="shared" ca="1" si="4"/>
        <v>5.260199143451616E-2</v>
      </c>
      <c r="R18" s="18">
        <f t="shared" ca="1" si="4"/>
        <v>5.7834796059976129E-2</v>
      </c>
      <c r="S18" s="18">
        <f t="shared" ref="S18:Z56" ca="1" si="5">$AG18+$AH18*S$1+$AI18*S$1^2+RAND()/$AN$1</f>
        <v>5.7562721431727429E-2</v>
      </c>
      <c r="AG18" s="18">
        <f t="shared" si="1"/>
        <v>3.4885512799999997E-2</v>
      </c>
      <c r="AH18" s="20">
        <f t="shared" si="2"/>
        <v>-1.3076923076923083E-2</v>
      </c>
      <c r="AI18" s="20">
        <f t="shared" si="2"/>
        <v>0.8307692307692307</v>
      </c>
    </row>
    <row r="19" spans="1:35" x14ac:dyDescent="0.3">
      <c r="A19" s="18">
        <v>0.18</v>
      </c>
      <c r="B19" s="18">
        <v>3.5253419199999997E-2</v>
      </c>
      <c r="C19" s="18">
        <f t="shared" ca="1" si="0"/>
        <v>4.009305718391705E-2</v>
      </c>
      <c r="D19" s="18">
        <f t="shared" ca="1" si="0"/>
        <v>3.7570996907442422E-2</v>
      </c>
      <c r="E19" s="18">
        <f t="shared" ca="1" si="0"/>
        <v>3.7859544904686182E-2</v>
      </c>
      <c r="F19" s="18">
        <f t="shared" ca="1" si="0"/>
        <v>3.8394019742192032E-2</v>
      </c>
      <c r="G19" s="18">
        <f t="shared" ca="1" si="0"/>
        <v>3.8739752047486101E-2</v>
      </c>
      <c r="H19" s="18">
        <f t="shared" ca="1" si="3"/>
        <v>4.0758907503780466E-2</v>
      </c>
      <c r="I19" s="18">
        <f t="shared" ca="1" si="3"/>
        <v>3.9807446813732709E-2</v>
      </c>
      <c r="J19" s="18">
        <f t="shared" ca="1" si="3"/>
        <v>4.3465736553780693E-2</v>
      </c>
      <c r="K19" s="18">
        <f t="shared" ca="1" si="3"/>
        <v>4.1321831290912901E-2</v>
      </c>
      <c r="L19" s="18">
        <f t="shared" ca="1" si="3"/>
        <v>4.4253403900429575E-2</v>
      </c>
      <c r="M19" s="18">
        <f t="shared" ca="1" si="4"/>
        <v>4.7350084194525507E-2</v>
      </c>
      <c r="N19" s="18">
        <f t="shared" ca="1" si="4"/>
        <v>4.5818893828393652E-2</v>
      </c>
      <c r="O19" s="18">
        <f t="shared" ca="1" si="4"/>
        <v>4.9934101504602396E-2</v>
      </c>
      <c r="P19" s="18">
        <f t="shared" ca="1" si="4"/>
        <v>4.9981497262891535E-2</v>
      </c>
      <c r="Q19" s="18">
        <f t="shared" ca="1" si="4"/>
        <v>5.5418322945556285E-2</v>
      </c>
      <c r="R19" s="18">
        <f t="shared" ca="1" si="4"/>
        <v>5.8151522470404171E-2</v>
      </c>
      <c r="S19" s="18">
        <f t="shared" ca="1" si="5"/>
        <v>5.8080304291237159E-2</v>
      </c>
      <c r="T19" s="18">
        <f t="shared" ca="1" si="5"/>
        <v>6.1342283665711074E-2</v>
      </c>
      <c r="AG19" s="18">
        <f t="shared" si="1"/>
        <v>3.5253419199999997E-2</v>
      </c>
      <c r="AH19" s="20">
        <f t="shared" si="2"/>
        <v>-1.0769230769230781E-2</v>
      </c>
      <c r="AI19" s="20">
        <f t="shared" si="2"/>
        <v>0.80769230769230771</v>
      </c>
    </row>
    <row r="20" spans="1:35" x14ac:dyDescent="0.3">
      <c r="A20" s="18">
        <v>0.19</v>
      </c>
      <c r="B20" s="18">
        <v>3.5690190399999995E-2</v>
      </c>
      <c r="C20" s="18">
        <f t="shared" ca="1" si="0"/>
        <v>3.8387534423735666E-2</v>
      </c>
      <c r="D20" s="18">
        <f t="shared" ca="1" si="0"/>
        <v>3.9411587349887679E-2</v>
      </c>
      <c r="E20" s="18">
        <f t="shared" ca="1" si="0"/>
        <v>3.6925464089973409E-2</v>
      </c>
      <c r="F20" s="18">
        <f t="shared" ca="1" si="0"/>
        <v>3.68224670339296E-2</v>
      </c>
      <c r="G20" s="18">
        <f t="shared" ca="1" si="0"/>
        <v>3.9498839785434156E-2</v>
      </c>
      <c r="H20" s="18">
        <f t="shared" ca="1" si="3"/>
        <v>3.8566033995157553E-2</v>
      </c>
      <c r="I20" s="18">
        <f t="shared" ca="1" si="3"/>
        <v>4.3232648434758519E-2</v>
      </c>
      <c r="J20" s="18">
        <f t="shared" ca="1" si="3"/>
        <v>4.1973805075589489E-2</v>
      </c>
      <c r="K20" s="18">
        <f t="shared" ca="1" si="3"/>
        <v>4.2907891312709646E-2</v>
      </c>
      <c r="L20" s="18">
        <f t="shared" ca="1" si="3"/>
        <v>4.4742789084802594E-2</v>
      </c>
      <c r="M20" s="18">
        <f t="shared" ca="1" si="4"/>
        <v>4.8732429648684961E-2</v>
      </c>
      <c r="N20" s="18">
        <f t="shared" ca="1" si="4"/>
        <v>5.0146203151303664E-2</v>
      </c>
      <c r="O20" s="18">
        <f t="shared" ca="1" si="4"/>
        <v>5.0322567770958213E-2</v>
      </c>
      <c r="P20" s="18">
        <f t="shared" ca="1" si="4"/>
        <v>5.3915453071657439E-2</v>
      </c>
      <c r="Q20" s="18">
        <f t="shared" ca="1" si="4"/>
        <v>5.2698307844489832E-2</v>
      </c>
      <c r="R20" s="18">
        <f t="shared" ca="1" si="4"/>
        <v>5.7433772551547219E-2</v>
      </c>
      <c r="S20" s="18">
        <f t="shared" ca="1" si="5"/>
        <v>5.8874356020310319E-2</v>
      </c>
      <c r="T20" s="18">
        <f t="shared" ca="1" si="5"/>
        <v>6.1377422923429931E-2</v>
      </c>
      <c r="U20" s="18">
        <f t="shared" ca="1" si="5"/>
        <v>6.467243661940264E-2</v>
      </c>
      <c r="AG20" s="18">
        <f t="shared" si="1"/>
        <v>3.5690190399999995E-2</v>
      </c>
      <c r="AH20" s="20">
        <f t="shared" si="2"/>
        <v>-8.4615384615384717E-3</v>
      </c>
      <c r="AI20" s="20">
        <f t="shared" si="2"/>
        <v>0.78461538461538471</v>
      </c>
    </row>
    <row r="21" spans="1:35" x14ac:dyDescent="0.3">
      <c r="A21" s="18">
        <v>0.2</v>
      </c>
      <c r="B21" s="18">
        <v>3.6192799999999997E-2</v>
      </c>
      <c r="C21" s="18">
        <f t="shared" ca="1" si="0"/>
        <v>4.0509359896475181E-2</v>
      </c>
      <c r="D21" s="18">
        <f t="shared" ca="1" si="0"/>
        <v>3.9349004941357575E-2</v>
      </c>
      <c r="E21" s="18">
        <f t="shared" ca="1" si="0"/>
        <v>4.0397556902936498E-2</v>
      </c>
      <c r="F21" s="18">
        <f t="shared" ca="1" si="0"/>
        <v>4.2086828724167309E-2</v>
      </c>
      <c r="G21" s="18">
        <f t="shared" ca="1" si="0"/>
        <v>4.1823444301515661E-2</v>
      </c>
      <c r="H21" s="18">
        <f t="shared" ca="1" si="3"/>
        <v>4.025852556951437E-2</v>
      </c>
      <c r="I21" s="18">
        <f t="shared" ca="1" si="3"/>
        <v>4.0372651712177937E-2</v>
      </c>
      <c r="J21" s="18">
        <f t="shared" ca="1" si="3"/>
        <v>4.232242865453395E-2</v>
      </c>
      <c r="K21" s="18">
        <f t="shared" ca="1" si="3"/>
        <v>4.3819126711683767E-2</v>
      </c>
      <c r="L21" s="18">
        <f t="shared" ca="1" si="3"/>
        <v>4.450953905026285E-2</v>
      </c>
      <c r="M21" s="18">
        <f t="shared" ca="1" si="4"/>
        <v>4.8481599850214122E-2</v>
      </c>
      <c r="N21" s="18">
        <f t="shared" ca="1" si="4"/>
        <v>4.9431206840568655E-2</v>
      </c>
      <c r="O21" s="18">
        <f t="shared" ca="1" si="4"/>
        <v>5.2140470414500796E-2</v>
      </c>
      <c r="P21" s="18">
        <f t="shared" ca="1" si="4"/>
        <v>5.3957513500739997E-2</v>
      </c>
      <c r="Q21" s="18">
        <f t="shared" ca="1" si="4"/>
        <v>5.4943268838888608E-2</v>
      </c>
      <c r="R21" s="18">
        <f t="shared" ca="1" si="4"/>
        <v>5.9297378675136583E-2</v>
      </c>
      <c r="S21" s="18">
        <f t="shared" ca="1" si="5"/>
        <v>6.1876631409041566E-2</v>
      </c>
      <c r="T21" s="18">
        <f t="shared" ca="1" si="5"/>
        <v>6.0137238998305011E-2</v>
      </c>
      <c r="U21" s="18">
        <f t="shared" ca="1" si="5"/>
        <v>6.3728508213991605E-2</v>
      </c>
      <c r="V21" s="18">
        <f t="shared" ca="1" si="5"/>
        <v>6.6529393122393241E-2</v>
      </c>
      <c r="AG21" s="18">
        <f t="shared" si="1"/>
        <v>3.6192799999999997E-2</v>
      </c>
      <c r="AH21" s="20">
        <f t="shared" si="2"/>
        <v>-6.1538461538461625E-3</v>
      </c>
      <c r="AI21" s="20">
        <f t="shared" si="2"/>
        <v>0.7615384615384615</v>
      </c>
    </row>
    <row r="22" spans="1:35" x14ac:dyDescent="0.3">
      <c r="A22" s="18">
        <v>0.21</v>
      </c>
      <c r="B22" s="18">
        <v>3.6758221599999995E-2</v>
      </c>
      <c r="C22" s="18">
        <f t="shared" ca="1" si="0"/>
        <v>4.0880590845947799E-2</v>
      </c>
      <c r="D22" s="18">
        <f t="shared" ca="1" si="0"/>
        <v>3.854234292717873E-2</v>
      </c>
      <c r="E22" s="18">
        <f t="shared" ca="1" si="0"/>
        <v>3.7855632250104465E-2</v>
      </c>
      <c r="F22" s="18">
        <f t="shared" ca="1" si="0"/>
        <v>4.0473832112886826E-2</v>
      </c>
      <c r="G22" s="18">
        <f t="shared" ca="1" si="0"/>
        <v>3.9126255332803686E-2</v>
      </c>
      <c r="H22" s="18">
        <f t="shared" ca="1" si="3"/>
        <v>4.2932233398848871E-2</v>
      </c>
      <c r="I22" s="18">
        <f t="shared" ca="1" si="3"/>
        <v>4.3498730604521751E-2</v>
      </c>
      <c r="J22" s="18">
        <f t="shared" ca="1" si="3"/>
        <v>4.4438502581581323E-2</v>
      </c>
      <c r="K22" s="18">
        <f t="shared" ca="1" si="3"/>
        <v>4.6174647542394115E-2</v>
      </c>
      <c r="L22" s="18">
        <f t="shared" ca="1" si="3"/>
        <v>4.416261931847202E-2</v>
      </c>
      <c r="M22" s="18">
        <f t="shared" ca="1" si="4"/>
        <v>4.7293003103920296E-2</v>
      </c>
      <c r="N22" s="18">
        <f t="shared" ca="1" si="4"/>
        <v>4.7657401648791016E-2</v>
      </c>
      <c r="O22" s="18">
        <f t="shared" ca="1" si="4"/>
        <v>4.9165984909805574E-2</v>
      </c>
      <c r="P22" s="18">
        <f t="shared" ca="1" si="4"/>
        <v>5.2273349083734474E-2</v>
      </c>
      <c r="Q22" s="18">
        <f t="shared" ca="1" si="4"/>
        <v>5.5056029965449317E-2</v>
      </c>
      <c r="R22" s="18">
        <f t="shared" ca="1" si="4"/>
        <v>5.7050836404189405E-2</v>
      </c>
      <c r="S22" s="18">
        <f t="shared" ca="1" si="5"/>
        <v>6.1183356126020425E-2</v>
      </c>
      <c r="T22" s="18">
        <f t="shared" ca="1" si="5"/>
        <v>6.0495370008951596E-2</v>
      </c>
      <c r="U22" s="18">
        <f t="shared" ca="1" si="5"/>
        <v>6.3694175945143996E-2</v>
      </c>
      <c r="V22" s="18">
        <f t="shared" ca="1" si="5"/>
        <v>6.9606488972463201E-2</v>
      </c>
      <c r="W22" s="18">
        <f t="shared" ca="1" si="5"/>
        <v>6.8704518120199704E-2</v>
      </c>
      <c r="AG22" s="18">
        <f t="shared" si="1"/>
        <v>3.6758221599999995E-2</v>
      </c>
      <c r="AH22" s="20">
        <f t="shared" si="2"/>
        <v>-3.8461538461538533E-3</v>
      </c>
      <c r="AI22" s="20">
        <f t="shared" si="2"/>
        <v>0.7384615384615385</v>
      </c>
    </row>
    <row r="23" spans="1:35" x14ac:dyDescent="0.3">
      <c r="A23" s="18">
        <v>0.22</v>
      </c>
      <c r="B23" s="18">
        <v>3.73834288E-2</v>
      </c>
      <c r="C23" s="18">
        <f t="shared" ca="1" si="0"/>
        <v>3.7839089507491687E-2</v>
      </c>
      <c r="D23" s="18">
        <f t="shared" ca="1" si="0"/>
        <v>3.7699592275758885E-2</v>
      </c>
      <c r="E23" s="18">
        <f t="shared" ca="1" si="0"/>
        <v>4.1877409732841167E-2</v>
      </c>
      <c r="F23" s="18">
        <f t="shared" ca="1" si="0"/>
        <v>4.127304319054742E-2</v>
      </c>
      <c r="G23" s="18">
        <f t="shared" ca="1" si="0"/>
        <v>4.2807842727842847E-2</v>
      </c>
      <c r="H23" s="18">
        <f t="shared" ca="1" si="3"/>
        <v>4.0117395024091708E-2</v>
      </c>
      <c r="I23" s="18">
        <f t="shared" ca="1" si="3"/>
        <v>4.2161727692008481E-2</v>
      </c>
      <c r="J23" s="18">
        <f t="shared" ca="1" si="3"/>
        <v>4.3665746786928153E-2</v>
      </c>
      <c r="K23" s="18">
        <f t="shared" ca="1" si="3"/>
        <v>4.472882901053981E-2</v>
      </c>
      <c r="L23" s="18">
        <f t="shared" ca="1" si="3"/>
        <v>4.7813330281948237E-2</v>
      </c>
      <c r="M23" s="18">
        <f t="shared" ca="1" si="4"/>
        <v>4.5932174748724422E-2</v>
      </c>
      <c r="N23" s="18">
        <f t="shared" ca="1" si="4"/>
        <v>4.9393733984524457E-2</v>
      </c>
      <c r="O23" s="18">
        <f t="shared" ca="1" si="4"/>
        <v>5.1589372462132979E-2</v>
      </c>
      <c r="P23" s="18">
        <f t="shared" ca="1" si="4"/>
        <v>5.5856432216245609E-2</v>
      </c>
      <c r="Q23" s="18">
        <f t="shared" ca="1" si="4"/>
        <v>5.3303527849502499E-2</v>
      </c>
      <c r="R23" s="18">
        <f t="shared" ca="1" si="4"/>
        <v>5.5643883834011754E-2</v>
      </c>
      <c r="S23" s="18">
        <f t="shared" ca="1" si="5"/>
        <v>6.2388723977979316E-2</v>
      </c>
      <c r="T23" s="18">
        <f t="shared" ca="1" si="5"/>
        <v>6.0901534775456886E-2</v>
      </c>
      <c r="U23" s="18">
        <f t="shared" ca="1" si="5"/>
        <v>6.5767129978314604E-2</v>
      </c>
      <c r="V23" s="18">
        <f t="shared" ca="1" si="5"/>
        <v>6.8396702872502033E-2</v>
      </c>
      <c r="W23" s="18">
        <f t="shared" ca="1" si="5"/>
        <v>7.2391639453519105E-2</v>
      </c>
      <c r="X23" s="18">
        <f t="shared" ca="1" si="5"/>
        <v>7.4581890254920832E-2</v>
      </c>
      <c r="AG23" s="18">
        <f t="shared" si="1"/>
        <v>3.73834288E-2</v>
      </c>
      <c r="AH23" s="20">
        <f t="shared" ref="AH23:AI23" si="6">($A23-$A$2)/($A$41-$A$2)*(AH$41-AH$2)+AH$2</f>
        <v>-1.5384615384615441E-3</v>
      </c>
      <c r="AI23" s="20">
        <f t="shared" si="6"/>
        <v>0.7153846153846154</v>
      </c>
    </row>
    <row r="24" spans="1:35" x14ac:dyDescent="0.3">
      <c r="A24" s="18">
        <v>0.23</v>
      </c>
      <c r="B24" s="18">
        <v>3.8065395199999998E-2</v>
      </c>
      <c r="C24" s="18">
        <f t="shared" ca="1" si="0"/>
        <v>4.0042589385954695E-2</v>
      </c>
      <c r="D24" s="18">
        <f t="shared" ca="1" si="0"/>
        <v>4.0784934115189637E-2</v>
      </c>
      <c r="E24" s="18">
        <f t="shared" ca="1" si="0"/>
        <v>4.1088460708752654E-2</v>
      </c>
      <c r="F24" s="18">
        <f t="shared" ca="1" si="0"/>
        <v>3.9745600380904925E-2</v>
      </c>
      <c r="G24" s="18">
        <f t="shared" ca="1" si="0"/>
        <v>4.1109731563969631E-2</v>
      </c>
      <c r="H24" s="18">
        <f t="shared" ca="1" si="3"/>
        <v>4.4323375512705876E-2</v>
      </c>
      <c r="I24" s="18">
        <f t="shared" ca="1" si="3"/>
        <v>4.378476343335154E-2</v>
      </c>
      <c r="J24" s="18">
        <f t="shared" ca="1" si="3"/>
        <v>4.3085102290350875E-2</v>
      </c>
      <c r="K24" s="18">
        <f t="shared" ca="1" si="3"/>
        <v>4.6964983080550103E-2</v>
      </c>
      <c r="L24" s="18">
        <f t="shared" ca="1" si="3"/>
        <v>4.9320788482977426E-2</v>
      </c>
      <c r="M24" s="18">
        <f t="shared" ca="1" si="4"/>
        <v>5.1486674490256498E-2</v>
      </c>
      <c r="N24" s="18">
        <f t="shared" ca="1" si="4"/>
        <v>5.0060248187638129E-2</v>
      </c>
      <c r="O24" s="18">
        <f t="shared" ca="1" si="4"/>
        <v>5.0425705535414818E-2</v>
      </c>
      <c r="P24" s="18">
        <f t="shared" ca="1" si="4"/>
        <v>5.5322041485691226E-2</v>
      </c>
      <c r="Q24" s="18">
        <f t="shared" ca="1" si="4"/>
        <v>5.8406760640512617E-2</v>
      </c>
      <c r="R24" s="18">
        <f t="shared" ca="1" si="4"/>
        <v>5.7155045656998041E-2</v>
      </c>
      <c r="S24" s="18">
        <f t="shared" ca="1" si="5"/>
        <v>5.863890274539349E-2</v>
      </c>
      <c r="T24" s="18">
        <f t="shared" ca="1" si="5"/>
        <v>6.1768217227427855E-2</v>
      </c>
      <c r="U24" s="18">
        <f t="shared" ca="1" si="5"/>
        <v>6.8073505897345329E-2</v>
      </c>
      <c r="V24" s="18">
        <f t="shared" ca="1" si="5"/>
        <v>6.7811116610441216E-2</v>
      </c>
      <c r="W24" s="18">
        <f t="shared" ca="1" si="5"/>
        <v>7.2289566690295098E-2</v>
      </c>
      <c r="X24" s="18">
        <f t="shared" ca="1" si="5"/>
        <v>7.3023163778042285E-2</v>
      </c>
      <c r="Y24" s="18">
        <f t="shared" ca="1" si="5"/>
        <v>7.9182561165278484E-2</v>
      </c>
      <c r="AG24" s="18">
        <f t="shared" si="1"/>
        <v>3.8065395199999998E-2</v>
      </c>
      <c r="AH24" s="20">
        <f t="shared" ref="AH24:AI40" si="7">($A24-$A$2)/($A$41-$A$2)*(AH$41-AH$2)+AH$2</f>
        <v>7.6923076923076511E-4</v>
      </c>
      <c r="AI24" s="20">
        <f t="shared" si="7"/>
        <v>0.69230769230769229</v>
      </c>
    </row>
    <row r="25" spans="1:35" x14ac:dyDescent="0.3">
      <c r="A25" s="18">
        <v>0.24</v>
      </c>
      <c r="B25" s="18">
        <v>3.88010944E-2</v>
      </c>
      <c r="C25" s="18">
        <f t="shared" ca="1" si="0"/>
        <v>4.2082225677820113E-2</v>
      </c>
      <c r="D25" s="18">
        <f t="shared" ca="1" si="0"/>
        <v>4.1417659999151681E-2</v>
      </c>
      <c r="E25" s="18">
        <f t="shared" ca="1" si="0"/>
        <v>4.2393385946862074E-2</v>
      </c>
      <c r="F25" s="18">
        <f t="shared" ca="1" si="0"/>
        <v>4.3902973943741937E-2</v>
      </c>
      <c r="G25" s="18">
        <f t="shared" ca="1" si="0"/>
        <v>4.2996106598600772E-2</v>
      </c>
      <c r="H25" s="18">
        <f t="shared" ca="1" si="3"/>
        <v>4.1474068580660335E-2</v>
      </c>
      <c r="I25" s="18">
        <f t="shared" ca="1" si="3"/>
        <v>4.6673739136523444E-2</v>
      </c>
      <c r="J25" s="18">
        <f t="shared" ca="1" si="3"/>
        <v>4.4769611656025138E-2</v>
      </c>
      <c r="K25" s="18">
        <f t="shared" ca="1" si="3"/>
        <v>4.8272296570375149E-2</v>
      </c>
      <c r="L25" s="18">
        <f t="shared" ca="1" si="3"/>
        <v>4.9989610243384691E-2</v>
      </c>
      <c r="M25" s="18">
        <f t="shared" ca="1" si="4"/>
        <v>5.0608275602672108E-2</v>
      </c>
      <c r="N25" s="18">
        <f t="shared" ca="1" si="4"/>
        <v>4.8971062949120181E-2</v>
      </c>
      <c r="O25" s="18">
        <f t="shared" ca="1" si="4"/>
        <v>5.20731286660319E-2</v>
      </c>
      <c r="P25" s="18">
        <f t="shared" ca="1" si="4"/>
        <v>5.2616169336514848E-2</v>
      </c>
      <c r="Q25" s="18">
        <f t="shared" ca="1" si="4"/>
        <v>5.4675031277851865E-2</v>
      </c>
      <c r="R25" s="18">
        <f t="shared" ca="1" si="4"/>
        <v>5.9806640338495441E-2</v>
      </c>
      <c r="S25" s="18">
        <f t="shared" ca="1" si="5"/>
        <v>5.9750187286661906E-2</v>
      </c>
      <c r="T25" s="18">
        <f t="shared" ca="1" si="5"/>
        <v>6.1535254060740049E-2</v>
      </c>
      <c r="U25" s="18">
        <f t="shared" ca="1" si="5"/>
        <v>6.5752463353152713E-2</v>
      </c>
      <c r="V25" s="18">
        <f t="shared" ca="1" si="5"/>
        <v>6.8052072914799505E-2</v>
      </c>
      <c r="W25" s="18">
        <f t="shared" ca="1" si="5"/>
        <v>7.2567346790644291E-2</v>
      </c>
      <c r="X25" s="18">
        <f t="shared" ca="1" si="5"/>
        <v>7.4785119095140851E-2</v>
      </c>
      <c r="Y25" s="18">
        <f t="shared" ca="1" si="5"/>
        <v>7.8028278056506639E-2</v>
      </c>
      <c r="Z25" s="18">
        <f t="shared" ca="1" si="5"/>
        <v>7.9207874240517936E-2</v>
      </c>
      <c r="AG25" s="18">
        <f t="shared" si="1"/>
        <v>3.88010944E-2</v>
      </c>
      <c r="AH25" s="20">
        <f t="shared" si="7"/>
        <v>3.0769230769230604E-3</v>
      </c>
      <c r="AI25" s="20">
        <f t="shared" si="7"/>
        <v>0.6692307692307693</v>
      </c>
    </row>
    <row r="26" spans="1:35" x14ac:dyDescent="0.3">
      <c r="A26" s="18">
        <v>0.25</v>
      </c>
      <c r="B26" s="18">
        <v>3.9587499999999998E-2</v>
      </c>
      <c r="C26" s="18">
        <f t="shared" ca="1" si="0"/>
        <v>4.299370261652416E-2</v>
      </c>
      <c r="D26" s="18">
        <f t="shared" ca="1" si="0"/>
        <v>4.2834067289333713E-2</v>
      </c>
      <c r="E26" s="18">
        <f t="shared" ca="1" si="0"/>
        <v>4.2425817639951166E-2</v>
      </c>
      <c r="F26" s="18">
        <f t="shared" ca="1" si="0"/>
        <v>4.4730181155407146E-2</v>
      </c>
      <c r="G26" s="18">
        <f t="shared" ca="1" si="0"/>
        <v>4.4040547612609539E-2</v>
      </c>
      <c r="H26" s="18">
        <f t="shared" ca="1" si="3"/>
        <v>4.2676414243319971E-2</v>
      </c>
      <c r="I26" s="18">
        <f t="shared" ca="1" si="3"/>
        <v>4.4300392160675946E-2</v>
      </c>
      <c r="J26" s="18">
        <f t="shared" ca="1" si="3"/>
        <v>4.5045212665118121E-2</v>
      </c>
      <c r="K26" s="18">
        <f t="shared" ca="1" si="3"/>
        <v>4.7988970636163128E-2</v>
      </c>
      <c r="L26" s="18">
        <f t="shared" ca="1" si="3"/>
        <v>4.7559692681051119E-2</v>
      </c>
      <c r="M26" s="18">
        <f t="shared" ca="1" si="4"/>
        <v>5.2606249036573842E-2</v>
      </c>
      <c r="N26" s="18">
        <f t="shared" ca="1" si="4"/>
        <v>5.0678883466206658E-2</v>
      </c>
      <c r="O26" s="18">
        <f t="shared" ca="1" si="4"/>
        <v>5.5468650560071595E-2</v>
      </c>
      <c r="P26" s="18">
        <f t="shared" ca="1" si="4"/>
        <v>5.5552841466872616E-2</v>
      </c>
      <c r="Q26" s="18">
        <f t="shared" ca="1" si="4"/>
        <v>5.7246625493862426E-2</v>
      </c>
      <c r="R26" s="18">
        <f t="shared" ca="1" si="4"/>
        <v>6.0763494852975698E-2</v>
      </c>
      <c r="S26" s="18">
        <f t="shared" ca="1" si="5"/>
        <v>6.0132450746700761E-2</v>
      </c>
      <c r="T26" s="18">
        <f t="shared" ca="1" si="5"/>
        <v>6.2992221842616325E-2</v>
      </c>
      <c r="U26" s="18">
        <f t="shared" ca="1" si="5"/>
        <v>6.6092634782627765E-2</v>
      </c>
      <c r="V26" s="18">
        <f t="shared" ca="1" si="5"/>
        <v>6.7735760696238351E-2</v>
      </c>
      <c r="W26" s="18">
        <f t="shared" ca="1" si="5"/>
        <v>7.2774309618070493E-2</v>
      </c>
      <c r="X26" s="18">
        <f t="shared" ca="1" si="5"/>
        <v>7.5111556453387282E-2</v>
      </c>
      <c r="Y26" s="18">
        <f t="shared" ca="1" si="5"/>
        <v>7.5222731135986515E-2</v>
      </c>
      <c r="Z26" s="18">
        <f t="shared" ca="1" si="5"/>
        <v>8.272901928014445E-2</v>
      </c>
      <c r="AA26" s="18">
        <f t="shared" ref="AA26:AF50" ca="1" si="8">$AG26+$AH26*AA$1+$AI26*AA$1^2+RAND()/$AN$1</f>
        <v>8.486538124378834E-2</v>
      </c>
      <c r="AG26" s="18">
        <f t="shared" si="1"/>
        <v>3.9587499999999998E-2</v>
      </c>
      <c r="AH26" s="20">
        <f t="shared" si="7"/>
        <v>5.3846153846153696E-3</v>
      </c>
      <c r="AI26" s="20">
        <f t="shared" si="7"/>
        <v>0.64615384615384619</v>
      </c>
    </row>
    <row r="27" spans="1:35" x14ac:dyDescent="0.3">
      <c r="A27" s="18">
        <v>0.26</v>
      </c>
      <c r="B27" s="18">
        <v>4.0421585599999997E-2</v>
      </c>
      <c r="C27" s="18">
        <f t="shared" ca="1" si="0"/>
        <v>4.0784740342981171E-2</v>
      </c>
      <c r="D27" s="18">
        <f t="shared" ca="1" si="0"/>
        <v>4.5636719716547758E-2</v>
      </c>
      <c r="E27" s="18">
        <f t="shared" ca="1" si="0"/>
        <v>4.5133615283206537E-2</v>
      </c>
      <c r="F27" s="18">
        <f t="shared" ca="1" si="0"/>
        <v>4.3236742139786469E-2</v>
      </c>
      <c r="G27" s="18">
        <f t="shared" ca="1" si="0"/>
        <v>4.7047283303196935E-2</v>
      </c>
      <c r="H27" s="18">
        <f t="shared" ca="1" si="3"/>
        <v>4.4511825917120156E-2</v>
      </c>
      <c r="I27" s="18">
        <f t="shared" ca="1" si="3"/>
        <v>4.6821562888828543E-2</v>
      </c>
      <c r="J27" s="18">
        <f t="shared" ca="1" si="3"/>
        <v>4.5842046569576043E-2</v>
      </c>
      <c r="K27" s="18">
        <f t="shared" ca="1" si="3"/>
        <v>5.0649385037159461E-2</v>
      </c>
      <c r="L27" s="18">
        <f t="shared" ca="1" si="3"/>
        <v>4.7834965996162146E-2</v>
      </c>
      <c r="M27" s="18">
        <f t="shared" ca="1" si="4"/>
        <v>5.1104366222204191E-2</v>
      </c>
      <c r="N27" s="18">
        <f t="shared" ca="1" si="4"/>
        <v>5.4983128220107688E-2</v>
      </c>
      <c r="O27" s="18">
        <f t="shared" ca="1" si="4"/>
        <v>5.2192534740543521E-2</v>
      </c>
      <c r="P27" s="18">
        <f t="shared" ca="1" si="4"/>
        <v>5.6677439259294853E-2</v>
      </c>
      <c r="Q27" s="18">
        <f t="shared" ca="1" si="4"/>
        <v>5.6302784859131032E-2</v>
      </c>
      <c r="R27" s="18">
        <f t="shared" ca="1" si="4"/>
        <v>5.8778517026945074E-2</v>
      </c>
      <c r="S27" s="18">
        <f t="shared" ca="1" si="5"/>
        <v>6.1003854879712424E-2</v>
      </c>
      <c r="T27" s="18">
        <f t="shared" ca="1" si="5"/>
        <v>6.3573395626493015E-2</v>
      </c>
      <c r="U27" s="18">
        <f t="shared" ca="1" si="5"/>
        <v>6.6883587442454984E-2</v>
      </c>
      <c r="V27" s="18">
        <f t="shared" ca="1" si="5"/>
        <v>7.060638723147443E-2</v>
      </c>
      <c r="W27" s="18">
        <f t="shared" ca="1" si="5"/>
        <v>7.1561160318243916E-2</v>
      </c>
      <c r="X27" s="18">
        <f t="shared" ca="1" si="5"/>
        <v>7.4569479466666949E-2</v>
      </c>
      <c r="Y27" s="18">
        <f t="shared" ca="1" si="5"/>
        <v>8.0087359606137401E-2</v>
      </c>
      <c r="Z27" s="18">
        <f t="shared" ca="1" si="5"/>
        <v>8.2072195199074605E-2</v>
      </c>
      <c r="AA27" s="18">
        <f t="shared" ca="1" si="8"/>
        <v>8.3400326922737314E-2</v>
      </c>
      <c r="AB27" s="18">
        <f t="shared" ca="1" si="8"/>
        <v>8.7995290311743454E-2</v>
      </c>
      <c r="AG27" s="18">
        <f t="shared" si="1"/>
        <v>4.0421585599999997E-2</v>
      </c>
      <c r="AH27" s="20">
        <f t="shared" si="7"/>
        <v>7.6923076923076789E-3</v>
      </c>
      <c r="AI27" s="20">
        <f t="shared" si="7"/>
        <v>0.62307692307692319</v>
      </c>
    </row>
    <row r="28" spans="1:35" x14ac:dyDescent="0.3">
      <c r="A28" s="18">
        <v>0.27</v>
      </c>
      <c r="B28" s="18">
        <v>4.1300324799999996E-2</v>
      </c>
      <c r="C28" s="18">
        <f t="shared" ca="1" si="0"/>
        <v>4.6290902509143729E-2</v>
      </c>
      <c r="D28" s="18">
        <f t="shared" ca="1" si="0"/>
        <v>4.4742837749739854E-2</v>
      </c>
      <c r="E28" s="18">
        <f t="shared" ca="1" si="0"/>
        <v>4.6790497963422537E-2</v>
      </c>
      <c r="F28" s="18">
        <f t="shared" ca="1" si="0"/>
        <v>4.5927511641034917E-2</v>
      </c>
      <c r="G28" s="18">
        <f t="shared" ref="G28:G61" ca="1" si="9">$AG28+$AH28*G$1+$AI28*G$1^2+RAND()/$AN$1</f>
        <v>4.4080897873915392E-2</v>
      </c>
      <c r="H28" s="18">
        <f t="shared" ca="1" si="3"/>
        <v>4.4915139840551427E-2</v>
      </c>
      <c r="I28" s="18">
        <f t="shared" ca="1" si="3"/>
        <v>4.5420259830362575E-2</v>
      </c>
      <c r="J28" s="18">
        <f t="shared" ca="1" si="3"/>
        <v>5.0538250664452299E-2</v>
      </c>
      <c r="K28" s="18">
        <f t="shared" ca="1" si="3"/>
        <v>4.9516318746564453E-2</v>
      </c>
      <c r="L28" s="18">
        <f t="shared" ca="1" si="3"/>
        <v>5.1397542812497185E-2</v>
      </c>
      <c r="M28" s="18">
        <f t="shared" ca="1" si="4"/>
        <v>5.2824872956450102E-2</v>
      </c>
      <c r="N28" s="18">
        <f t="shared" ca="1" si="4"/>
        <v>5.4219585724333066E-2</v>
      </c>
      <c r="O28" s="18">
        <f t="shared" ca="1" si="4"/>
        <v>5.3192499940898648E-2</v>
      </c>
      <c r="P28" s="18">
        <f t="shared" ca="1" si="4"/>
        <v>5.5195912593543818E-2</v>
      </c>
      <c r="Q28" s="18">
        <f t="shared" ca="1" si="4"/>
        <v>5.9274197421396849E-2</v>
      </c>
      <c r="R28" s="18">
        <f t="shared" ca="1" si="4"/>
        <v>5.8716204446653764E-2</v>
      </c>
      <c r="S28" s="18">
        <f t="shared" ca="1" si="5"/>
        <v>6.2157698722433354E-2</v>
      </c>
      <c r="T28" s="18">
        <f t="shared" ca="1" si="5"/>
        <v>6.7427065947074385E-2</v>
      </c>
      <c r="U28" s="18">
        <f t="shared" ca="1" si="5"/>
        <v>6.6878477435387523E-2</v>
      </c>
      <c r="V28" s="18">
        <f t="shared" ca="1" si="5"/>
        <v>7.0818388846805261E-2</v>
      </c>
      <c r="W28" s="18">
        <f t="shared" ca="1" si="5"/>
        <v>7.1903724707573793E-2</v>
      </c>
      <c r="X28" s="18">
        <f t="shared" ca="1" si="5"/>
        <v>7.7220841029381718E-2</v>
      </c>
      <c r="Y28" s="18">
        <f t="shared" ca="1" si="5"/>
        <v>7.5778740706013703E-2</v>
      </c>
      <c r="Z28" s="18">
        <f t="shared" ca="1" si="5"/>
        <v>7.9622053922749347E-2</v>
      </c>
      <c r="AA28" s="18">
        <f t="shared" ca="1" si="8"/>
        <v>8.59877385729199E-2</v>
      </c>
      <c r="AB28" s="18">
        <f t="shared" ca="1" si="8"/>
        <v>8.9395014271800577E-2</v>
      </c>
      <c r="AC28" s="18">
        <f t="shared" ca="1" si="8"/>
        <v>9.1286169845982423E-2</v>
      </c>
      <c r="AG28" s="18">
        <f t="shared" si="1"/>
        <v>4.1300324799999996E-2</v>
      </c>
      <c r="AH28" s="20">
        <f t="shared" si="7"/>
        <v>9.999999999999995E-3</v>
      </c>
      <c r="AI28" s="20">
        <f t="shared" si="7"/>
        <v>0.60000000000000009</v>
      </c>
    </row>
    <row r="29" spans="1:35" x14ac:dyDescent="0.3">
      <c r="A29" s="18">
        <v>0.28000000000000003</v>
      </c>
      <c r="B29" s="18">
        <v>4.2220691199999993E-2</v>
      </c>
      <c r="C29" s="18">
        <f t="shared" ca="1" si="0"/>
        <v>4.65669085670119E-2</v>
      </c>
      <c r="D29" s="18">
        <f t="shared" ca="1" si="0"/>
        <v>4.5784013716757541E-2</v>
      </c>
      <c r="E29" s="18">
        <f t="shared" ca="1" si="0"/>
        <v>4.710655525675609E-2</v>
      </c>
      <c r="F29" s="18">
        <f t="shared" ca="1" si="0"/>
        <v>4.6941196678952302E-2</v>
      </c>
      <c r="G29" s="18">
        <f t="shared" ca="1" si="9"/>
        <v>4.518538595406809E-2</v>
      </c>
      <c r="H29" s="18">
        <f t="shared" ca="1" si="3"/>
        <v>4.5183003015900357E-2</v>
      </c>
      <c r="I29" s="18">
        <f t="shared" ca="1" si="3"/>
        <v>4.8544563058207771E-2</v>
      </c>
      <c r="J29" s="18">
        <f t="shared" ca="1" si="3"/>
        <v>4.7391636411301383E-2</v>
      </c>
      <c r="K29" s="18">
        <f t="shared" ca="1" si="3"/>
        <v>5.1616852053577529E-2</v>
      </c>
      <c r="L29" s="18">
        <f t="shared" ca="1" si="3"/>
        <v>5.3810164599478238E-2</v>
      </c>
      <c r="M29" s="18">
        <f t="shared" ca="1" si="4"/>
        <v>5.1657142371047245E-2</v>
      </c>
      <c r="N29" s="18">
        <f t="shared" ca="1" si="4"/>
        <v>5.477761773055536E-2</v>
      </c>
      <c r="O29" s="18">
        <f t="shared" ca="1" si="4"/>
        <v>5.504185352609816E-2</v>
      </c>
      <c r="P29" s="18">
        <f t="shared" ca="1" si="4"/>
        <v>5.927241094093174E-2</v>
      </c>
      <c r="Q29" s="18">
        <f t="shared" ca="1" si="4"/>
        <v>5.8178252362143079E-2</v>
      </c>
      <c r="R29" s="18">
        <f t="shared" ca="1" si="4"/>
        <v>6.1638079671147906E-2</v>
      </c>
      <c r="S29" s="18">
        <f t="shared" ca="1" si="5"/>
        <v>6.2423233651689732E-2</v>
      </c>
      <c r="T29" s="18">
        <f t="shared" ca="1" si="5"/>
        <v>6.7501317933523458E-2</v>
      </c>
      <c r="U29" s="18">
        <f t="shared" ca="1" si="5"/>
        <v>6.5767215790593539E-2</v>
      </c>
      <c r="V29" s="18">
        <f t="shared" ca="1" si="5"/>
        <v>7.0179499365690928E-2</v>
      </c>
      <c r="W29" s="18">
        <f t="shared" ca="1" si="5"/>
        <v>7.173282041296826E-2</v>
      </c>
      <c r="X29" s="18">
        <f t="shared" ca="1" si="5"/>
        <v>7.5940201394607096E-2</v>
      </c>
      <c r="Y29" s="18">
        <f t="shared" ca="1" si="5"/>
        <v>7.8133152923879831E-2</v>
      </c>
      <c r="Z29" s="18">
        <f t="shared" ca="1" si="5"/>
        <v>8.2399743646786303E-2</v>
      </c>
      <c r="AA29" s="18">
        <f t="shared" ca="1" si="8"/>
        <v>8.3154120309110055E-2</v>
      </c>
      <c r="AB29" s="18">
        <f t="shared" ca="1" si="8"/>
        <v>8.7992603624510335E-2</v>
      </c>
      <c r="AC29" s="18">
        <f t="shared" ca="1" si="8"/>
        <v>9.1094183189300099E-2</v>
      </c>
      <c r="AD29" s="18">
        <f t="shared" ca="1" si="8"/>
        <v>9.4092653353093747E-2</v>
      </c>
      <c r="AG29" s="18">
        <f t="shared" si="1"/>
        <v>4.2220691199999993E-2</v>
      </c>
      <c r="AH29" s="20">
        <f t="shared" si="7"/>
        <v>1.2307692307692304E-2</v>
      </c>
      <c r="AI29" s="20">
        <f t="shared" si="7"/>
        <v>0.57692307692307698</v>
      </c>
    </row>
    <row r="30" spans="1:35" x14ac:dyDescent="0.3">
      <c r="A30" s="18">
        <v>0.28999999999999998</v>
      </c>
      <c r="B30" s="18">
        <v>4.3179658399999994E-2</v>
      </c>
      <c r="C30" s="18">
        <f t="shared" ca="1" si="0"/>
        <v>4.7077435334284663E-2</v>
      </c>
      <c r="D30" s="18">
        <f t="shared" ca="1" si="0"/>
        <v>4.8392453456729392E-2</v>
      </c>
      <c r="E30" s="18">
        <f t="shared" ca="1" si="0"/>
        <v>4.4559560300959811E-2</v>
      </c>
      <c r="F30" s="18">
        <f t="shared" ca="1" si="0"/>
        <v>4.8730271382722096E-2</v>
      </c>
      <c r="G30" s="18">
        <f t="shared" ca="1" si="9"/>
        <v>4.6814217609156647E-2</v>
      </c>
      <c r="H30" s="18">
        <f t="shared" ca="1" si="3"/>
        <v>4.9085282070449751E-2</v>
      </c>
      <c r="I30" s="18">
        <f t="shared" ca="1" si="3"/>
        <v>5.1438155929960129E-2</v>
      </c>
      <c r="J30" s="18">
        <f t="shared" ca="1" si="3"/>
        <v>5.250812693591999E-2</v>
      </c>
      <c r="K30" s="18">
        <f t="shared" ca="1" si="3"/>
        <v>5.2706493003808204E-2</v>
      </c>
      <c r="L30" s="18">
        <f t="shared" ca="1" si="3"/>
        <v>5.4506524886816191E-2</v>
      </c>
      <c r="M30" s="18">
        <f t="shared" ca="1" si="4"/>
        <v>5.2182091569513978E-2</v>
      </c>
      <c r="N30" s="18">
        <f t="shared" ca="1" si="4"/>
        <v>5.4997951721527633E-2</v>
      </c>
      <c r="O30" s="18">
        <f t="shared" ca="1" si="4"/>
        <v>5.7296278613849665E-2</v>
      </c>
      <c r="P30" s="18">
        <f t="shared" ca="1" si="4"/>
        <v>6.038290036289462E-2</v>
      </c>
      <c r="Q30" s="18">
        <f t="shared" ca="1" si="4"/>
        <v>5.8647520487615332E-2</v>
      </c>
      <c r="R30" s="18">
        <f t="shared" ca="1" si="4"/>
        <v>6.3072141219442462E-2</v>
      </c>
      <c r="S30" s="18">
        <f t="shared" ca="1" si="5"/>
        <v>6.4791774168256155E-2</v>
      </c>
      <c r="T30" s="18">
        <f t="shared" ca="1" si="5"/>
        <v>6.5416573457364166E-2</v>
      </c>
      <c r="U30" s="18">
        <f t="shared" ca="1" si="5"/>
        <v>6.7053121376465116E-2</v>
      </c>
      <c r="V30" s="18">
        <f t="shared" ca="1" si="5"/>
        <v>6.8953561822169246E-2</v>
      </c>
      <c r="W30" s="18">
        <f t="shared" ca="1" si="5"/>
        <v>7.3798948288705993E-2</v>
      </c>
      <c r="X30" s="18">
        <f t="shared" ca="1" si="5"/>
        <v>7.7449743858234804E-2</v>
      </c>
      <c r="Y30" s="18">
        <f t="shared" ca="1" si="5"/>
        <v>8.0622301082634046E-2</v>
      </c>
      <c r="Z30" s="18">
        <f t="shared" ca="1" si="5"/>
        <v>8.2367340836288036E-2</v>
      </c>
      <c r="AA30" s="18">
        <f t="shared" ca="1" si="8"/>
        <v>8.4160592174702467E-2</v>
      </c>
      <c r="AB30" s="18">
        <f t="shared" ca="1" si="8"/>
        <v>8.4746133744205795E-2</v>
      </c>
      <c r="AC30" s="18">
        <f t="shared" ca="1" si="8"/>
        <v>8.8994552461792775E-2</v>
      </c>
      <c r="AD30" s="18">
        <f t="shared" ca="1" si="8"/>
        <v>9.1165051484816045E-2</v>
      </c>
      <c r="AE30" s="18">
        <f t="shared" ca="1" si="8"/>
        <v>9.7502070095427676E-2</v>
      </c>
      <c r="AG30" s="18">
        <f t="shared" si="1"/>
        <v>4.3179658399999994E-2</v>
      </c>
      <c r="AH30" s="20">
        <f t="shared" si="7"/>
        <v>1.46153846153846E-2</v>
      </c>
      <c r="AI30" s="20">
        <f t="shared" si="7"/>
        <v>0.55384615384615399</v>
      </c>
    </row>
    <row r="31" spans="1:35" x14ac:dyDescent="0.3">
      <c r="A31" s="18">
        <v>0.3</v>
      </c>
      <c r="B31" s="18">
        <v>4.4174199999999997E-2</v>
      </c>
      <c r="C31" s="18">
        <f t="shared" ca="1" si="0"/>
        <v>4.7756741730871188E-2</v>
      </c>
      <c r="D31" s="18">
        <f t="shared" ca="1" si="0"/>
        <v>4.5969314777759111E-2</v>
      </c>
      <c r="E31" s="18">
        <f t="shared" ca="1" si="0"/>
        <v>4.7331921957175199E-2</v>
      </c>
      <c r="F31" s="18">
        <f t="shared" ca="1" si="0"/>
        <v>5.0519600831596775E-2</v>
      </c>
      <c r="G31" s="18">
        <f t="shared" ca="1" si="9"/>
        <v>5.0160184076132784E-2</v>
      </c>
      <c r="H31" s="18">
        <f t="shared" ca="1" si="3"/>
        <v>5.038515994350741E-2</v>
      </c>
      <c r="I31" s="18">
        <f t="shared" ca="1" si="3"/>
        <v>5.0099264170230466E-2</v>
      </c>
      <c r="J31" s="18">
        <f t="shared" ca="1" si="3"/>
        <v>5.1461229574642421E-2</v>
      </c>
      <c r="K31" s="18">
        <f t="shared" ca="1" si="3"/>
        <v>5.0005087926874296E-2</v>
      </c>
      <c r="L31" s="18">
        <f t="shared" ca="1" si="3"/>
        <v>5.1599821459698256E-2</v>
      </c>
      <c r="M31" s="18">
        <f t="shared" ca="1" si="4"/>
        <v>5.4202449299492278E-2</v>
      </c>
      <c r="N31" s="18">
        <f t="shared" ca="1" si="4"/>
        <v>5.7262248344624456E-2</v>
      </c>
      <c r="O31" s="18">
        <f t="shared" ca="1" si="4"/>
        <v>6.0202337906896088E-2</v>
      </c>
      <c r="P31" s="18">
        <f t="shared" ca="1" si="4"/>
        <v>5.7187631137317438E-2</v>
      </c>
      <c r="Q31" s="18">
        <f t="shared" ca="1" si="4"/>
        <v>5.9017302486575086E-2</v>
      </c>
      <c r="R31" s="18">
        <f t="shared" ca="1" si="4"/>
        <v>6.4819770483475397E-2</v>
      </c>
      <c r="S31" s="18">
        <f t="shared" ca="1" si="5"/>
        <v>6.414372554833149E-2</v>
      </c>
      <c r="T31" s="18">
        <f t="shared" ca="1" si="5"/>
        <v>6.9181146426331705E-2</v>
      </c>
      <c r="U31" s="18">
        <f t="shared" ca="1" si="5"/>
        <v>6.9060394959846005E-2</v>
      </c>
      <c r="V31" s="18">
        <f t="shared" ca="1" si="5"/>
        <v>6.9596295055374027E-2</v>
      </c>
      <c r="W31" s="18">
        <f t="shared" ca="1" si="5"/>
        <v>7.4559557662770004E-2</v>
      </c>
      <c r="X31" s="18">
        <f t="shared" ca="1" si="5"/>
        <v>7.3819921777012576E-2</v>
      </c>
      <c r="Y31" s="18">
        <f t="shared" ca="1" si="5"/>
        <v>7.6517555504501525E-2</v>
      </c>
      <c r="Z31" s="18">
        <f t="shared" ca="1" si="5"/>
        <v>8.0788847379829415E-2</v>
      </c>
      <c r="AA31" s="18">
        <f t="shared" ca="1" si="8"/>
        <v>8.554146160893418E-2</v>
      </c>
      <c r="AB31" s="18">
        <f t="shared" ca="1" si="8"/>
        <v>8.6119494313354458E-2</v>
      </c>
      <c r="AC31" s="18">
        <f t="shared" ca="1" si="8"/>
        <v>9.1814752721163545E-2</v>
      </c>
      <c r="AD31" s="18">
        <f t="shared" ca="1" si="8"/>
        <v>9.3823378841922905E-2</v>
      </c>
      <c r="AE31" s="18">
        <f t="shared" ca="1" si="8"/>
        <v>9.6077724628863256E-2</v>
      </c>
      <c r="AF31" s="18">
        <f t="shared" ca="1" si="8"/>
        <v>9.9218686857481669E-2</v>
      </c>
      <c r="AG31" s="18">
        <f t="shared" si="1"/>
        <v>4.4174199999999997E-2</v>
      </c>
      <c r="AH31" s="20">
        <f t="shared" si="7"/>
        <v>1.6923076923076916E-2</v>
      </c>
      <c r="AI31" s="20">
        <f t="shared" si="7"/>
        <v>0.53076923076923088</v>
      </c>
    </row>
    <row r="32" spans="1:35" x14ac:dyDescent="0.3">
      <c r="A32" s="18">
        <v>0.31</v>
      </c>
      <c r="B32" s="18">
        <v>4.52012896E-2</v>
      </c>
      <c r="C32" s="18">
        <f t="shared" ca="1" si="0"/>
        <v>4.8592542019638203E-2</v>
      </c>
      <c r="D32" s="18">
        <f t="shared" ca="1" si="0"/>
        <v>4.6117399920213228E-2</v>
      </c>
      <c r="E32" s="18">
        <f t="shared" ca="1" si="0"/>
        <v>5.0596362559924148E-2</v>
      </c>
      <c r="F32" s="18">
        <f t="shared" ca="1" si="0"/>
        <v>4.9312279556312608E-2</v>
      </c>
      <c r="G32" s="18">
        <f t="shared" ca="1" si="9"/>
        <v>4.8771531865012784E-2</v>
      </c>
      <c r="H32" s="18">
        <f t="shared" ca="1" si="3"/>
        <v>4.8590396593202863E-2</v>
      </c>
      <c r="I32" s="18">
        <f t="shared" ca="1" si="3"/>
        <v>5.3492151662615769E-2</v>
      </c>
      <c r="J32" s="18">
        <f t="shared" ca="1" si="3"/>
        <v>5.3649544328501643E-2</v>
      </c>
      <c r="K32" s="18">
        <f t="shared" ca="1" si="3"/>
        <v>5.2713885034700189E-2</v>
      </c>
      <c r="L32" s="18">
        <f t="shared" ca="1" si="3"/>
        <v>5.4135480795483498E-2</v>
      </c>
      <c r="M32" s="18">
        <f t="shared" ca="1" si="4"/>
        <v>5.5968541067706892E-2</v>
      </c>
      <c r="N32" s="18">
        <f t="shared" ca="1" si="4"/>
        <v>5.6782919065287506E-2</v>
      </c>
      <c r="O32" s="18">
        <f t="shared" ca="1" si="4"/>
        <v>6.0183387608294087E-2</v>
      </c>
      <c r="P32" s="18">
        <f t="shared" ca="1" si="4"/>
        <v>6.2095609945551841E-2</v>
      </c>
      <c r="Q32" s="18">
        <f t="shared" ca="1" si="4"/>
        <v>6.1829349173396199E-2</v>
      </c>
      <c r="R32" s="18">
        <f t="shared" ca="1" si="4"/>
        <v>6.3054124220666821E-2</v>
      </c>
      <c r="S32" s="18">
        <f t="shared" ca="1" si="5"/>
        <v>6.6729216467298888E-2</v>
      </c>
      <c r="T32" s="18">
        <f t="shared" ca="1" si="5"/>
        <v>6.7522579117117162E-2</v>
      </c>
      <c r="U32" s="18">
        <f t="shared" ca="1" si="5"/>
        <v>7.0979631556936221E-2</v>
      </c>
      <c r="V32" s="18">
        <f t="shared" ca="1" si="5"/>
        <v>7.3602180203903814E-2</v>
      </c>
      <c r="W32" s="18">
        <f t="shared" ca="1" si="5"/>
        <v>7.4680949550870054E-2</v>
      </c>
      <c r="X32" s="18">
        <f t="shared" ca="1" si="5"/>
        <v>7.4801601630616957E-2</v>
      </c>
      <c r="Y32" s="18">
        <f t="shared" ca="1" si="5"/>
        <v>8.0764621863551031E-2</v>
      </c>
      <c r="Z32" s="18">
        <f t="shared" ca="1" si="5"/>
        <v>7.9417619993127256E-2</v>
      </c>
      <c r="AA32" s="18">
        <f t="shared" ca="1" si="8"/>
        <v>8.1810648253991564E-2</v>
      </c>
      <c r="AB32" s="18">
        <f t="shared" ca="1" si="8"/>
        <v>8.9493353155572289E-2</v>
      </c>
      <c r="AC32" s="18">
        <f t="shared" ca="1" si="8"/>
        <v>9.2220356929537589E-2</v>
      </c>
      <c r="AD32" s="18">
        <f t="shared" ca="1" si="8"/>
        <v>9.1742800845317107E-2</v>
      </c>
      <c r="AE32" s="18">
        <f t="shared" ca="1" si="8"/>
        <v>9.792227776789092E-2</v>
      </c>
      <c r="AF32" s="18">
        <f t="shared" ca="1" si="8"/>
        <v>9.7335125489727156E-2</v>
      </c>
      <c r="AG32" s="18">
        <f t="shared" si="1"/>
        <v>4.52012896E-2</v>
      </c>
      <c r="AH32" s="20">
        <f t="shared" si="7"/>
        <v>1.9230769230769218E-2</v>
      </c>
      <c r="AI32" s="20">
        <f t="shared" si="7"/>
        <v>0.50769230769230778</v>
      </c>
    </row>
    <row r="33" spans="1:39" x14ac:dyDescent="0.3">
      <c r="A33" s="18">
        <v>0.32</v>
      </c>
      <c r="B33" s="18">
        <v>4.6257900800000001E-2</v>
      </c>
      <c r="C33" s="18">
        <f t="shared" ca="1" si="0"/>
        <v>5.1285102202247482E-2</v>
      </c>
      <c r="D33" s="18">
        <f t="shared" ca="1" si="0"/>
        <v>5.1347165783505413E-2</v>
      </c>
      <c r="E33" s="18">
        <f t="shared" ca="1" si="0"/>
        <v>4.9881265183438939E-2</v>
      </c>
      <c r="F33" s="18">
        <f t="shared" ca="1" si="0"/>
        <v>4.961311595110255E-2</v>
      </c>
      <c r="G33" s="18">
        <f t="shared" ca="1" si="9"/>
        <v>4.8548277476249097E-2</v>
      </c>
      <c r="H33" s="18">
        <f t="shared" ca="1" si="3"/>
        <v>5.0169922020300808E-2</v>
      </c>
      <c r="I33" s="18">
        <f t="shared" ca="1" si="3"/>
        <v>5.2173741753353563E-2</v>
      </c>
      <c r="J33" s="18">
        <f t="shared" ca="1" si="3"/>
        <v>5.5646422300954422E-2</v>
      </c>
      <c r="K33" s="18">
        <f t="shared" ca="1" si="3"/>
        <v>5.4920175424640623E-2</v>
      </c>
      <c r="L33" s="18">
        <f t="shared" ca="1" si="3"/>
        <v>5.5136519320822079E-2</v>
      </c>
      <c r="M33" s="18">
        <f t="shared" ca="1" si="4"/>
        <v>5.4642181783262044E-2</v>
      </c>
      <c r="N33" s="18">
        <f t="shared" ca="1" si="4"/>
        <v>5.7273451301415743E-2</v>
      </c>
      <c r="O33" s="18">
        <f t="shared" ca="1" si="4"/>
        <v>5.8614587511349167E-2</v>
      </c>
      <c r="P33" s="18">
        <f t="shared" ca="1" si="4"/>
        <v>6.1091330840205418E-2</v>
      </c>
      <c r="Q33" s="18">
        <f t="shared" ca="1" si="4"/>
        <v>6.3923763208432988E-2</v>
      </c>
      <c r="R33" s="18">
        <f t="shared" ca="1" si="4"/>
        <v>6.2892580163103354E-2</v>
      </c>
      <c r="S33" s="18">
        <f t="shared" ca="1" si="5"/>
        <v>6.5156199381999375E-2</v>
      </c>
      <c r="T33" s="18">
        <f t="shared" ca="1" si="5"/>
        <v>6.6993549466995317E-2</v>
      </c>
      <c r="U33" s="18">
        <f t="shared" ca="1" si="5"/>
        <v>6.8959209346966199E-2</v>
      </c>
      <c r="V33" s="18">
        <f t="shared" ca="1" si="5"/>
        <v>7.4633615572563872E-2</v>
      </c>
      <c r="W33" s="18">
        <f t="shared" ca="1" si="5"/>
        <v>7.3334468348281487E-2</v>
      </c>
      <c r="X33" s="18">
        <f t="shared" ca="1" si="5"/>
        <v>7.4660591430520354E-2</v>
      </c>
      <c r="Y33" s="18">
        <f t="shared" ca="1" si="5"/>
        <v>7.9365112572580734E-2</v>
      </c>
      <c r="Z33" s="18">
        <f t="shared" ca="1" si="5"/>
        <v>8.3756003769516002E-2</v>
      </c>
      <c r="AA33" s="18">
        <f t="shared" ca="1" si="8"/>
        <v>8.3804908429490899E-2</v>
      </c>
      <c r="AB33" s="18">
        <f t="shared" ca="1" si="8"/>
        <v>8.9482810137938296E-2</v>
      </c>
      <c r="AC33" s="18">
        <f t="shared" ca="1" si="8"/>
        <v>9.056268448316919E-2</v>
      </c>
      <c r="AD33" s="18">
        <f t="shared" ca="1" si="8"/>
        <v>9.2869703311666177E-2</v>
      </c>
      <c r="AE33" s="18">
        <f t="shared" ca="1" si="8"/>
        <v>9.6771850707070547E-2</v>
      </c>
      <c r="AF33" s="18">
        <f t="shared" ca="1" si="8"/>
        <v>9.9300359445064504E-2</v>
      </c>
      <c r="AG33" s="18">
        <f t="shared" si="1"/>
        <v>4.6257900800000001E-2</v>
      </c>
      <c r="AH33" s="20">
        <f t="shared" si="7"/>
        <v>2.1538461538461534E-2</v>
      </c>
      <c r="AI33" s="20">
        <f t="shared" si="7"/>
        <v>0.48461538461538467</v>
      </c>
    </row>
    <row r="34" spans="1:39" x14ac:dyDescent="0.3">
      <c r="A34" s="18">
        <v>0.33</v>
      </c>
      <c r="B34" s="18">
        <v>4.7341007200000007E-2</v>
      </c>
      <c r="C34" s="18">
        <f t="shared" ca="1" si="0"/>
        <v>5.0427557453854105E-2</v>
      </c>
      <c r="D34" s="18">
        <f t="shared" ca="1" si="0"/>
        <v>5.0003694129754951E-2</v>
      </c>
      <c r="E34" s="18">
        <f t="shared" ca="1" si="0"/>
        <v>4.9188024877598595E-2</v>
      </c>
      <c r="F34" s="18">
        <f t="shared" ca="1" si="0"/>
        <v>5.3465120583450348E-2</v>
      </c>
      <c r="G34" s="18">
        <f t="shared" ca="1" si="9"/>
        <v>5.3655818394278208E-2</v>
      </c>
      <c r="H34" s="18">
        <f t="shared" ca="1" si="3"/>
        <v>5.4874206103691404E-2</v>
      </c>
      <c r="I34" s="18">
        <f t="shared" ca="1" si="3"/>
        <v>5.1701250262966278E-2</v>
      </c>
      <c r="J34" s="18">
        <f t="shared" ca="1" si="3"/>
        <v>5.6807961940182491E-2</v>
      </c>
      <c r="K34" s="18">
        <f t="shared" ca="1" si="3"/>
        <v>5.6270710289296665E-2</v>
      </c>
      <c r="L34" s="18">
        <f t="shared" ca="1" si="3"/>
        <v>5.8229186989152151E-2</v>
      </c>
      <c r="M34" s="18">
        <f t="shared" ca="1" si="4"/>
        <v>5.5775024962396225E-2</v>
      </c>
      <c r="N34" s="18">
        <f t="shared" ca="1" si="4"/>
        <v>6.088337788104968E-2</v>
      </c>
      <c r="O34" s="18">
        <f t="shared" ca="1" si="4"/>
        <v>5.9280393893314916E-2</v>
      </c>
      <c r="P34" s="18">
        <f t="shared" ca="1" si="4"/>
        <v>6.2943712540181745E-2</v>
      </c>
      <c r="Q34" s="18">
        <f t="shared" ca="1" si="4"/>
        <v>6.4206616438649722E-2</v>
      </c>
      <c r="R34" s="18">
        <f t="shared" ca="1" si="4"/>
        <v>6.6143512751417097E-2</v>
      </c>
      <c r="S34" s="18">
        <f t="shared" ca="1" si="5"/>
        <v>6.7258306826799091E-2</v>
      </c>
      <c r="T34" s="18">
        <f t="shared" ca="1" si="5"/>
        <v>6.9481512283072144E-2</v>
      </c>
      <c r="U34" s="18">
        <f t="shared" ca="1" si="5"/>
        <v>7.1657534172847509E-2</v>
      </c>
      <c r="V34" s="18">
        <f t="shared" ca="1" si="5"/>
        <v>7.2119095039009068E-2</v>
      </c>
      <c r="W34" s="18">
        <f t="shared" ca="1" si="5"/>
        <v>7.4689261319530867E-2</v>
      </c>
      <c r="X34" s="18">
        <f t="shared" ca="1" si="5"/>
        <v>7.898411606292155E-2</v>
      </c>
      <c r="Y34" s="18">
        <f t="shared" ca="1" si="5"/>
        <v>7.8397388732901141E-2</v>
      </c>
      <c r="Z34" s="18">
        <f t="shared" ca="1" si="5"/>
        <v>8.1766666921618159E-2</v>
      </c>
      <c r="AA34" s="18">
        <f t="shared" ca="1" si="8"/>
        <v>8.6939093967776757E-2</v>
      </c>
      <c r="AB34" s="18">
        <f t="shared" ca="1" si="8"/>
        <v>8.5402681292708976E-2</v>
      </c>
      <c r="AC34" s="18">
        <f t="shared" ca="1" si="8"/>
        <v>9.1166492161260826E-2</v>
      </c>
      <c r="AD34" s="18">
        <f t="shared" ca="1" si="8"/>
        <v>9.2856259504162611E-2</v>
      </c>
      <c r="AE34" s="18">
        <f t="shared" ca="1" si="8"/>
        <v>9.6979617892762271E-2</v>
      </c>
      <c r="AF34" s="18">
        <f t="shared" ca="1" si="8"/>
        <v>9.9923494392140919E-2</v>
      </c>
      <c r="AG34" s="18">
        <f t="shared" si="1"/>
        <v>4.7341007200000007E-2</v>
      </c>
      <c r="AH34" s="20">
        <f t="shared" si="7"/>
        <v>2.3846153846153836E-2</v>
      </c>
      <c r="AI34" s="20">
        <f t="shared" si="7"/>
        <v>0.46153846153846156</v>
      </c>
    </row>
    <row r="35" spans="1:39" x14ac:dyDescent="0.3">
      <c r="A35" s="18">
        <v>0.34</v>
      </c>
      <c r="B35" s="18">
        <v>4.8447582399999994E-2</v>
      </c>
      <c r="C35" s="18">
        <f t="shared" ca="1" si="0"/>
        <v>4.9100457091502167E-2</v>
      </c>
      <c r="D35" s="18">
        <f t="shared" ca="1" si="0"/>
        <v>5.0525118324140049E-2</v>
      </c>
      <c r="E35" s="18">
        <f t="shared" ca="1" si="0"/>
        <v>5.2878034220176479E-2</v>
      </c>
      <c r="F35" s="18">
        <f t="shared" ca="1" si="0"/>
        <v>5.4412698227878406E-2</v>
      </c>
      <c r="G35" s="18">
        <f t="shared" ca="1" si="9"/>
        <v>5.2836781061229507E-2</v>
      </c>
      <c r="H35" s="18">
        <f t="shared" ca="1" si="3"/>
        <v>5.5404358396556774E-2</v>
      </c>
      <c r="I35" s="18">
        <f t="shared" ca="1" si="3"/>
        <v>5.6822485459578638E-2</v>
      </c>
      <c r="J35" s="18">
        <f t="shared" ca="1" si="3"/>
        <v>5.5435733864319096E-2</v>
      </c>
      <c r="K35" s="18">
        <f t="shared" ca="1" si="3"/>
        <v>5.8083013041042929E-2</v>
      </c>
      <c r="L35" s="18">
        <f t="shared" ca="1" si="3"/>
        <v>5.8866066507810892E-2</v>
      </c>
      <c r="M35" s="18">
        <f t="shared" ca="1" si="4"/>
        <v>5.7643229392595169E-2</v>
      </c>
      <c r="N35" s="18">
        <f t="shared" ca="1" si="4"/>
        <v>5.9523836227738172E-2</v>
      </c>
      <c r="O35" s="18">
        <f t="shared" ca="1" si="4"/>
        <v>6.0417397868000884E-2</v>
      </c>
      <c r="P35" s="18">
        <f t="shared" ca="1" si="4"/>
        <v>6.3437665087497583E-2</v>
      </c>
      <c r="Q35" s="18">
        <f t="shared" ca="1" si="4"/>
        <v>6.2368425563869186E-2</v>
      </c>
      <c r="R35" s="18">
        <f t="shared" ca="1" si="4"/>
        <v>6.6122290440403408E-2</v>
      </c>
      <c r="S35" s="18">
        <f t="shared" ca="1" si="5"/>
        <v>6.5793637226077631E-2</v>
      </c>
      <c r="T35" s="18">
        <f t="shared" ca="1" si="5"/>
        <v>7.2231514039561573E-2</v>
      </c>
      <c r="U35" s="18">
        <f t="shared" ca="1" si="5"/>
        <v>7.1488309151929122E-2</v>
      </c>
      <c r="V35" s="18">
        <f t="shared" ca="1" si="5"/>
        <v>7.1469894344447213E-2</v>
      </c>
      <c r="W35" s="18">
        <f t="shared" ca="1" si="5"/>
        <v>7.5310495005261838E-2</v>
      </c>
      <c r="X35" s="18">
        <f t="shared" ca="1" si="5"/>
        <v>8.0194081419657628E-2</v>
      </c>
      <c r="Y35" s="18">
        <f t="shared" ca="1" si="5"/>
        <v>8.2323662433102532E-2</v>
      </c>
      <c r="Z35" s="18">
        <f t="shared" ca="1" si="5"/>
        <v>8.4887642489845774E-2</v>
      </c>
      <c r="AA35" s="18">
        <f t="shared" ca="1" si="8"/>
        <v>8.7138000135320165E-2</v>
      </c>
      <c r="AB35" s="18">
        <f t="shared" ca="1" si="8"/>
        <v>8.5341300350762275E-2</v>
      </c>
      <c r="AC35" s="18">
        <f t="shared" ca="1" si="8"/>
        <v>8.7533188525819969E-2</v>
      </c>
      <c r="AD35" s="18">
        <f t="shared" ca="1" si="8"/>
        <v>9.1248245284107993E-2</v>
      </c>
      <c r="AE35" s="18">
        <f t="shared" ca="1" si="8"/>
        <v>9.7808037344938176E-2</v>
      </c>
      <c r="AF35" s="18">
        <f t="shared" ca="1" si="8"/>
        <v>9.8789627948903599E-2</v>
      </c>
      <c r="AG35" s="18">
        <f t="shared" si="1"/>
        <v>4.8447582399999994E-2</v>
      </c>
      <c r="AH35" s="20">
        <f t="shared" si="7"/>
        <v>2.6153846153846153E-2</v>
      </c>
      <c r="AI35" s="20">
        <f t="shared" si="7"/>
        <v>0.43846153846153846</v>
      </c>
      <c r="AM35" s="18">
        <f ca="1">V41*100</f>
        <v>7.9231983814983389</v>
      </c>
    </row>
    <row r="36" spans="1:39" x14ac:dyDescent="0.3">
      <c r="A36" s="18">
        <v>0.35</v>
      </c>
      <c r="B36" s="18">
        <v>4.9574599999999996E-2</v>
      </c>
      <c r="C36" s="18">
        <f t="shared" ca="1" si="0"/>
        <v>5.3412654058299001E-2</v>
      </c>
      <c r="D36" s="18">
        <f t="shared" ca="1" si="0"/>
        <v>5.0353489599163262E-2</v>
      </c>
      <c r="E36" s="18">
        <f t="shared" ca="1" si="0"/>
        <v>5.5619347353900762E-2</v>
      </c>
      <c r="F36" s="18">
        <f t="shared" ca="1" si="0"/>
        <v>5.4083234755046221E-2</v>
      </c>
      <c r="G36" s="18">
        <f t="shared" ca="1" si="9"/>
        <v>5.6047950226278891E-2</v>
      </c>
      <c r="H36" s="18">
        <f t="shared" ca="1" si="3"/>
        <v>5.6749265503701282E-2</v>
      </c>
      <c r="I36" s="18">
        <f t="shared" ca="1" si="3"/>
        <v>5.4909575176963564E-2</v>
      </c>
      <c r="J36" s="18">
        <f t="shared" ca="1" si="3"/>
        <v>5.5013110978135792E-2</v>
      </c>
      <c r="K36" s="18">
        <f t="shared" ca="1" si="3"/>
        <v>5.8458766171035716E-2</v>
      </c>
      <c r="L36" s="18">
        <f t="shared" ca="1" si="3"/>
        <v>6.0771683258271009E-2</v>
      </c>
      <c r="M36" s="18">
        <f t="shared" ca="1" si="4"/>
        <v>5.9587137946666015E-2</v>
      </c>
      <c r="N36" s="18">
        <f t="shared" ca="1" si="4"/>
        <v>5.9265878230937631E-2</v>
      </c>
      <c r="O36" s="18">
        <f t="shared" ca="1" si="4"/>
        <v>6.0907899565178399E-2</v>
      </c>
      <c r="P36" s="18">
        <f t="shared" ca="1" si="4"/>
        <v>6.4399419103868011E-2</v>
      </c>
      <c r="Q36" s="18">
        <f t="shared" ca="1" si="4"/>
        <v>6.3815429102711263E-2</v>
      </c>
      <c r="R36" s="18">
        <f t="shared" ca="1" si="4"/>
        <v>6.8016123142417659E-2</v>
      </c>
      <c r="S36" s="18">
        <f t="shared" ca="1" si="5"/>
        <v>6.7513970077797289E-2</v>
      </c>
      <c r="T36" s="18">
        <f t="shared" ca="1" si="5"/>
        <v>6.8404153063844605E-2</v>
      </c>
      <c r="U36" s="18">
        <f t="shared" ca="1" si="5"/>
        <v>7.2626145850847465E-2</v>
      </c>
      <c r="V36" s="18">
        <f t="shared" ca="1" si="5"/>
        <v>7.2743320298740088E-2</v>
      </c>
      <c r="W36" s="18">
        <f t="shared" ca="1" si="5"/>
        <v>7.5839800963964574E-2</v>
      </c>
      <c r="X36" s="18">
        <f t="shared" ca="1" si="5"/>
        <v>7.8151911652581132E-2</v>
      </c>
      <c r="Y36" s="18">
        <f t="shared" ca="1" si="5"/>
        <v>8.2296538502250896E-2</v>
      </c>
      <c r="Z36" s="18">
        <f t="shared" ca="1" si="5"/>
        <v>8.1418591091856618E-2</v>
      </c>
      <c r="AA36" s="18">
        <f t="shared" ca="1" si="8"/>
        <v>8.6931429975224683E-2</v>
      </c>
      <c r="AB36" s="18">
        <f t="shared" ca="1" si="8"/>
        <v>8.8588324190653545E-2</v>
      </c>
      <c r="AC36" s="18">
        <f t="shared" ca="1" si="8"/>
        <v>8.8424741937369614E-2</v>
      </c>
      <c r="AD36" s="18">
        <f t="shared" ca="1" si="8"/>
        <v>9.3508963741126258E-2</v>
      </c>
      <c r="AE36" s="18">
        <f t="shared" ca="1" si="8"/>
        <v>9.3259186544105629E-2</v>
      </c>
      <c r="AF36" s="18">
        <f t="shared" ca="1" si="8"/>
        <v>0.10001261497089282</v>
      </c>
      <c r="AG36" s="18">
        <f t="shared" si="1"/>
        <v>4.9574599999999996E-2</v>
      </c>
      <c r="AH36" s="20">
        <f t="shared" si="7"/>
        <v>2.8461538461538441E-2</v>
      </c>
      <c r="AI36" s="20">
        <f t="shared" si="7"/>
        <v>0.41538461538461546</v>
      </c>
    </row>
    <row r="37" spans="1:39" x14ac:dyDescent="0.3">
      <c r="A37" s="18">
        <v>0.36</v>
      </c>
      <c r="B37" s="18">
        <v>5.0719033599999998E-2</v>
      </c>
      <c r="C37" s="18">
        <f t="shared" ca="1" si="0"/>
        <v>5.2162314320155799E-2</v>
      </c>
      <c r="D37" s="18">
        <f t="shared" ca="1" si="0"/>
        <v>5.212287327793589E-2</v>
      </c>
      <c r="E37" s="18">
        <f t="shared" ca="1" si="0"/>
        <v>5.6295377135471572E-2</v>
      </c>
      <c r="F37" s="18">
        <f t="shared" ca="1" si="0"/>
        <v>5.2733916422194174E-2</v>
      </c>
      <c r="G37" s="18">
        <f t="shared" ca="1" si="9"/>
        <v>5.7462664419932162E-2</v>
      </c>
      <c r="H37" s="18">
        <f t="shared" ca="1" si="3"/>
        <v>5.4449576133711396E-2</v>
      </c>
      <c r="I37" s="18">
        <f t="shared" ca="1" si="3"/>
        <v>5.7760211889189422E-2</v>
      </c>
      <c r="J37" s="18">
        <f t="shared" ca="1" si="3"/>
        <v>5.5804112874972021E-2</v>
      </c>
      <c r="K37" s="18">
        <f t="shared" ca="1" si="3"/>
        <v>5.9870454802684762E-2</v>
      </c>
      <c r="L37" s="18">
        <f t="shared" ca="1" si="3"/>
        <v>6.0280577192085974E-2</v>
      </c>
      <c r="M37" s="18">
        <f t="shared" ca="1" si="4"/>
        <v>6.071071676758695E-2</v>
      </c>
      <c r="N37" s="18">
        <f t="shared" ca="1" si="4"/>
        <v>6.1456234464045939E-2</v>
      </c>
      <c r="O37" s="18">
        <f t="shared" ca="1" si="4"/>
        <v>6.5632739572361529E-2</v>
      </c>
      <c r="P37" s="18">
        <f t="shared" ca="1" si="4"/>
        <v>6.5281775346670262E-2</v>
      </c>
      <c r="Q37" s="18">
        <f t="shared" ca="1" si="4"/>
        <v>6.8521294287373344E-2</v>
      </c>
      <c r="R37" s="18">
        <f t="shared" ca="1" si="4"/>
        <v>6.7419299725771362E-2</v>
      </c>
      <c r="S37" s="18">
        <f t="shared" ca="1" si="5"/>
        <v>7.1617376895150589E-2</v>
      </c>
      <c r="T37" s="18">
        <f t="shared" ca="1" si="5"/>
        <v>7.2070769961675343E-2</v>
      </c>
      <c r="U37" s="18">
        <f t="shared" ca="1" si="5"/>
        <v>7.5726479711743497E-2</v>
      </c>
      <c r="V37" s="18">
        <f t="shared" ca="1" si="5"/>
        <v>7.5530922385525598E-2</v>
      </c>
      <c r="W37" s="18">
        <f t="shared" ca="1" si="5"/>
        <v>7.4511658504964468E-2</v>
      </c>
      <c r="X37" s="18">
        <f t="shared" ca="1" si="5"/>
        <v>7.8876661402279891E-2</v>
      </c>
      <c r="Y37" s="18">
        <f t="shared" ca="1" si="5"/>
        <v>7.9688318765399058E-2</v>
      </c>
      <c r="Z37" s="18">
        <f t="shared" ca="1" si="5"/>
        <v>8.2719827517169053E-2</v>
      </c>
      <c r="AA37" s="18">
        <f t="shared" ca="1" si="8"/>
        <v>8.6805030369486058E-2</v>
      </c>
      <c r="AB37" s="18">
        <f t="shared" ca="1" si="8"/>
        <v>8.875954320579206E-2</v>
      </c>
      <c r="AC37" s="18">
        <f t="shared" ca="1" si="8"/>
        <v>9.0948639768895459E-2</v>
      </c>
      <c r="AD37" s="18">
        <f t="shared" ca="1" si="8"/>
        <v>9.3576135232382271E-2</v>
      </c>
      <c r="AE37" s="18">
        <f t="shared" ca="1" si="8"/>
        <v>9.4288319090950978E-2</v>
      </c>
      <c r="AF37" s="18">
        <f t="shared" ca="1" si="8"/>
        <v>9.9424749675830523E-2</v>
      </c>
      <c r="AG37" s="18">
        <f t="shared" si="1"/>
        <v>5.0719033599999998E-2</v>
      </c>
      <c r="AH37" s="20">
        <f t="shared" si="7"/>
        <v>3.0769230769230757E-2</v>
      </c>
      <c r="AI37" s="20">
        <f t="shared" si="7"/>
        <v>0.39230769230769247</v>
      </c>
    </row>
    <row r="38" spans="1:39" x14ac:dyDescent="0.3">
      <c r="A38" s="18">
        <v>0.37</v>
      </c>
      <c r="B38" s="18">
        <v>5.1877856800000004E-2</v>
      </c>
      <c r="C38" s="18">
        <f t="shared" ca="1" si="0"/>
        <v>5.6773232909711452E-2</v>
      </c>
      <c r="D38" s="18">
        <f t="shared" ca="1" si="0"/>
        <v>5.3873616068445762E-2</v>
      </c>
      <c r="E38" s="18">
        <f t="shared" ca="1" si="0"/>
        <v>5.3376385586096899E-2</v>
      </c>
      <c r="F38" s="18">
        <f t="shared" ca="1" si="0"/>
        <v>5.6951501489002604E-2</v>
      </c>
      <c r="G38" s="18">
        <f t="shared" ca="1" si="9"/>
        <v>5.4740232257778729E-2</v>
      </c>
      <c r="H38" s="18">
        <f t="shared" ca="1" si="3"/>
        <v>5.6904704361095224E-2</v>
      </c>
      <c r="I38" s="18">
        <f t="shared" ca="1" si="3"/>
        <v>5.8434325406438718E-2</v>
      </c>
      <c r="J38" s="18">
        <f t="shared" ca="1" si="3"/>
        <v>6.0743666475674161E-2</v>
      </c>
      <c r="K38" s="18">
        <f t="shared" ca="1" si="3"/>
        <v>6.2196043603432775E-2</v>
      </c>
      <c r="L38" s="18">
        <f t="shared" ca="1" si="3"/>
        <v>6.2990345755323862E-2</v>
      </c>
      <c r="M38" s="18">
        <f t="shared" ca="1" si="4"/>
        <v>6.4870843297637343E-2</v>
      </c>
      <c r="N38" s="18">
        <f t="shared" ca="1" si="4"/>
        <v>6.5773816777210573E-2</v>
      </c>
      <c r="O38" s="18">
        <f t="shared" ca="1" si="4"/>
        <v>6.6133527592149702E-2</v>
      </c>
      <c r="P38" s="18">
        <f t="shared" ca="1" si="4"/>
        <v>6.5290047765773643E-2</v>
      </c>
      <c r="Q38" s="18">
        <f t="shared" ca="1" si="4"/>
        <v>6.6047031145601023E-2</v>
      </c>
      <c r="R38" s="18">
        <f t="shared" ca="1" si="4"/>
        <v>6.9340828884666014E-2</v>
      </c>
      <c r="S38" s="18">
        <f t="shared" ca="1" si="5"/>
        <v>7.2302204006631787E-2</v>
      </c>
      <c r="T38" s="18">
        <f t="shared" ca="1" si="5"/>
        <v>7.209074648057899E-2</v>
      </c>
      <c r="U38" s="18">
        <f t="shared" ca="1" si="5"/>
        <v>7.6114133370136047E-2</v>
      </c>
      <c r="V38" s="18">
        <f t="shared" ca="1" si="5"/>
        <v>7.5141981498621502E-2</v>
      </c>
      <c r="W38" s="18">
        <f t="shared" ca="1" si="5"/>
        <v>7.679778191578597E-2</v>
      </c>
      <c r="X38" s="18">
        <f t="shared" ca="1" si="5"/>
        <v>7.7820426037293153E-2</v>
      </c>
      <c r="Y38" s="18">
        <f t="shared" ca="1" si="5"/>
        <v>8.0883822436329508E-2</v>
      </c>
      <c r="Z38" s="18">
        <f t="shared" ca="1" si="5"/>
        <v>8.3013221780208382E-2</v>
      </c>
      <c r="AA38" s="18">
        <f t="shared" ca="1" si="8"/>
        <v>8.4755867922785541E-2</v>
      </c>
      <c r="AB38" s="18">
        <f t="shared" ca="1" si="8"/>
        <v>8.9352197598476693E-2</v>
      </c>
      <c r="AC38" s="18">
        <f t="shared" ca="1" si="8"/>
        <v>9.14442915221126E-2</v>
      </c>
      <c r="AD38" s="18">
        <f t="shared" ca="1" si="8"/>
        <v>9.1302458042385418E-2</v>
      </c>
      <c r="AE38" s="18">
        <f t="shared" ca="1" si="8"/>
        <v>9.3443337870399018E-2</v>
      </c>
      <c r="AF38" s="18">
        <f t="shared" ca="1" si="8"/>
        <v>9.8643491371467468E-2</v>
      </c>
      <c r="AG38" s="18">
        <f t="shared" si="1"/>
        <v>5.1877856800000004E-2</v>
      </c>
      <c r="AH38" s="20">
        <f t="shared" si="7"/>
        <v>3.3076923076923059E-2</v>
      </c>
      <c r="AI38" s="20">
        <f t="shared" si="7"/>
        <v>0.36923076923076936</v>
      </c>
    </row>
    <row r="39" spans="1:39" x14ac:dyDescent="0.3">
      <c r="A39" s="18">
        <v>0.38</v>
      </c>
      <c r="B39" s="18">
        <v>5.3048043199999999E-2</v>
      </c>
      <c r="C39" s="18">
        <f t="shared" ca="1" si="0"/>
        <v>5.6759024553093805E-2</v>
      </c>
      <c r="D39" s="18">
        <f t="shared" ca="1" si="0"/>
        <v>5.8057838801841087E-2</v>
      </c>
      <c r="E39" s="18">
        <f t="shared" ca="1" si="0"/>
        <v>5.9406996738606756E-2</v>
      </c>
      <c r="F39" s="18">
        <f t="shared" ca="1" si="0"/>
        <v>5.8493726111300798E-2</v>
      </c>
      <c r="G39" s="18">
        <f t="shared" ca="1" si="9"/>
        <v>5.6697851083620243E-2</v>
      </c>
      <c r="H39" s="18">
        <f t="shared" ca="1" si="3"/>
        <v>5.6561508638359514E-2</v>
      </c>
      <c r="I39" s="18">
        <f t="shared" ca="1" si="3"/>
        <v>5.9378375260925507E-2</v>
      </c>
      <c r="J39" s="18">
        <f t="shared" ca="1" si="3"/>
        <v>6.0063581342820305E-2</v>
      </c>
      <c r="K39" s="18">
        <f t="shared" ca="1" si="3"/>
        <v>6.3253776865563702E-2</v>
      </c>
      <c r="L39" s="18">
        <f t="shared" ca="1" si="3"/>
        <v>6.0955770490704927E-2</v>
      </c>
      <c r="M39" s="18">
        <f t="shared" ca="1" si="4"/>
        <v>6.4339556050838728E-2</v>
      </c>
      <c r="N39" s="18">
        <f t="shared" ca="1" si="4"/>
        <v>6.5241013929057956E-2</v>
      </c>
      <c r="O39" s="18">
        <f t="shared" ca="1" si="4"/>
        <v>6.3983486672510623E-2</v>
      </c>
      <c r="P39" s="18">
        <f t="shared" ca="1" si="4"/>
        <v>6.6537394077475678E-2</v>
      </c>
      <c r="Q39" s="18">
        <f t="shared" ca="1" si="4"/>
        <v>6.7171719669981894E-2</v>
      </c>
      <c r="R39" s="18">
        <f t="shared" ca="1" si="4"/>
        <v>6.7959766259339568E-2</v>
      </c>
      <c r="S39" s="18">
        <f t="shared" ca="1" si="5"/>
        <v>7.2211661415003625E-2</v>
      </c>
      <c r="T39" s="18">
        <f t="shared" ca="1" si="5"/>
        <v>7.3109430262108061E-2</v>
      </c>
      <c r="U39" s="18">
        <f t="shared" ca="1" si="5"/>
        <v>7.3744241806503186E-2</v>
      </c>
      <c r="V39" s="18">
        <f t="shared" ca="1" si="5"/>
        <v>7.7006937388169938E-2</v>
      </c>
      <c r="W39" s="18">
        <f t="shared" ca="1" si="5"/>
        <v>7.6217492757290936E-2</v>
      </c>
      <c r="X39" s="18">
        <f t="shared" ca="1" si="5"/>
        <v>7.957167957178593E-2</v>
      </c>
      <c r="Y39" s="18">
        <f t="shared" ca="1" si="5"/>
        <v>8.4087305702065657E-2</v>
      </c>
      <c r="Z39" s="18">
        <f t="shared" ca="1" si="5"/>
        <v>8.4374963735179637E-2</v>
      </c>
      <c r="AA39" s="18">
        <f t="shared" ca="1" si="8"/>
        <v>8.7706756358599341E-2</v>
      </c>
      <c r="AB39" s="18">
        <f t="shared" ca="1" si="8"/>
        <v>8.8528223150226293E-2</v>
      </c>
      <c r="AC39" s="18">
        <f t="shared" ca="1" si="8"/>
        <v>9.1243732904584235E-2</v>
      </c>
      <c r="AD39" s="18">
        <f t="shared" ca="1" si="8"/>
        <v>9.1635368777148049E-2</v>
      </c>
      <c r="AE39" s="18">
        <f t="shared" ca="1" si="8"/>
        <v>9.6985404064044739E-2</v>
      </c>
      <c r="AF39" s="18">
        <f t="shared" ca="1" si="8"/>
        <v>9.7402982391113127E-2</v>
      </c>
      <c r="AG39" s="18">
        <f t="shared" si="1"/>
        <v>5.3048043199999999E-2</v>
      </c>
      <c r="AH39" s="20">
        <f t="shared" si="7"/>
        <v>3.5384615384615375E-2</v>
      </c>
      <c r="AI39" s="20">
        <f t="shared" si="7"/>
        <v>0.34615384615384626</v>
      </c>
    </row>
    <row r="40" spans="1:39" x14ac:dyDescent="0.3">
      <c r="A40" s="18">
        <v>0.39</v>
      </c>
      <c r="B40" s="18">
        <v>5.4226566400000009E-2</v>
      </c>
      <c r="C40" s="18">
        <f t="shared" ca="1" si="0"/>
        <v>5.6145451138897351E-2</v>
      </c>
      <c r="D40" s="18">
        <f t="shared" ca="1" si="0"/>
        <v>5.8432652051003266E-2</v>
      </c>
      <c r="E40" s="18">
        <f t="shared" ca="1" si="0"/>
        <v>5.7391740521173906E-2</v>
      </c>
      <c r="F40" s="18">
        <f t="shared" ca="1" si="0"/>
        <v>5.9867728543193215E-2</v>
      </c>
      <c r="G40" s="18">
        <f t="shared" ca="1" si="9"/>
        <v>6.1464014455070826E-2</v>
      </c>
      <c r="H40" s="18">
        <f t="shared" ca="1" si="3"/>
        <v>5.9966179745406155E-2</v>
      </c>
      <c r="I40" s="18">
        <f t="shared" ca="1" si="3"/>
        <v>6.0460126751703321E-2</v>
      </c>
      <c r="J40" s="18">
        <f t="shared" ca="1" si="3"/>
        <v>5.9749747876712292E-2</v>
      </c>
      <c r="K40" s="18">
        <f t="shared" ca="1" si="3"/>
        <v>6.4365131149297414E-2</v>
      </c>
      <c r="L40" s="18">
        <f t="shared" ca="1" si="3"/>
        <v>6.2770935348412105E-2</v>
      </c>
      <c r="M40" s="18">
        <f t="shared" ca="1" si="4"/>
        <v>6.3162086475604201E-2</v>
      </c>
      <c r="N40" s="18">
        <f t="shared" ca="1" si="4"/>
        <v>6.3658302624762908E-2</v>
      </c>
      <c r="O40" s="18">
        <f t="shared" ca="1" si="4"/>
        <v>6.4699580836424922E-2</v>
      </c>
      <c r="P40" s="18">
        <f t="shared" ca="1" si="4"/>
        <v>6.6247164464076774E-2</v>
      </c>
      <c r="Q40" s="18">
        <f t="shared" ca="1" si="4"/>
        <v>6.8407833387533715E-2</v>
      </c>
      <c r="R40" s="18">
        <f t="shared" ca="1" si="4"/>
        <v>7.036862139061642E-2</v>
      </c>
      <c r="S40" s="18">
        <f t="shared" ca="1" si="5"/>
        <v>7.3338977155238835E-2</v>
      </c>
      <c r="T40" s="18">
        <f t="shared" ca="1" si="5"/>
        <v>7.5961066655952716E-2</v>
      </c>
      <c r="U40" s="18">
        <f t="shared" ca="1" si="5"/>
        <v>7.4921800858366971E-2</v>
      </c>
      <c r="V40" s="18">
        <f t="shared" ca="1" si="5"/>
        <v>7.9384717185004977E-2</v>
      </c>
      <c r="W40" s="18">
        <f t="shared" ca="1" si="5"/>
        <v>7.6781791972030708E-2</v>
      </c>
      <c r="X40" s="18">
        <f t="shared" ca="1" si="5"/>
        <v>8.0439246919744301E-2</v>
      </c>
      <c r="Y40" s="18">
        <f t="shared" ca="1" si="5"/>
        <v>8.151287563734376E-2</v>
      </c>
      <c r="Z40" s="18">
        <f t="shared" ref="Z40:Z51" ca="1" si="10">$AG40+$AH40*Z$1+$AI40*Z$1^2+RAND()/$AN$1</f>
        <v>8.6823520620190844E-2</v>
      </c>
      <c r="AA40" s="18">
        <f t="shared" ca="1" si="8"/>
        <v>8.5864515724859578E-2</v>
      </c>
      <c r="AB40" s="18">
        <f t="shared" ca="1" si="8"/>
        <v>8.7469376243393446E-2</v>
      </c>
      <c r="AC40" s="18">
        <f t="shared" ca="1" si="8"/>
        <v>8.8709737365350497E-2</v>
      </c>
      <c r="AD40" s="18">
        <f t="shared" ca="1" si="8"/>
        <v>9.4943315718235874E-2</v>
      </c>
      <c r="AE40" s="18">
        <f t="shared" ca="1" si="8"/>
        <v>9.4568440271016463E-2</v>
      </c>
      <c r="AG40" s="18">
        <f t="shared" si="1"/>
        <v>5.4226566400000009E-2</v>
      </c>
      <c r="AH40" s="20">
        <f t="shared" si="7"/>
        <v>3.7692307692307678E-2</v>
      </c>
      <c r="AI40" s="20">
        <f t="shared" si="7"/>
        <v>0.32307692307692315</v>
      </c>
    </row>
    <row r="41" spans="1:39" s="19" customFormat="1" x14ac:dyDescent="0.3">
      <c r="A41" s="19">
        <v>0.4</v>
      </c>
      <c r="B41" s="19">
        <v>5.5410400000000005E-2</v>
      </c>
      <c r="C41" s="18">
        <f t="shared" ca="1" si="0"/>
        <v>5.8864376358734753E-2</v>
      </c>
      <c r="D41" s="18">
        <f t="shared" ca="1" si="0"/>
        <v>6.0269994752907563E-2</v>
      </c>
      <c r="E41" s="18">
        <f t="shared" ca="1" si="0"/>
        <v>6.1754235273329461E-2</v>
      </c>
      <c r="F41" s="18">
        <f t="shared" ca="1" si="0"/>
        <v>5.8232271969238761E-2</v>
      </c>
      <c r="G41" s="18">
        <f t="shared" ca="1" si="9"/>
        <v>6.0178181846750438E-2</v>
      </c>
      <c r="H41" s="18">
        <f t="shared" ca="1" si="3"/>
        <v>6.1387442713286666E-2</v>
      </c>
      <c r="I41" s="18">
        <f t="shared" ca="1" si="3"/>
        <v>6.208962841899926E-2</v>
      </c>
      <c r="J41" s="18">
        <f t="shared" ca="1" si="3"/>
        <v>6.3136175241724324E-2</v>
      </c>
      <c r="K41" s="18">
        <f t="shared" ca="1" si="3"/>
        <v>6.5765908407457371E-2</v>
      </c>
      <c r="L41" s="18">
        <f t="shared" ca="1" si="3"/>
        <v>6.335789100508879E-2</v>
      </c>
      <c r="M41" s="18">
        <f t="shared" ca="1" si="4"/>
        <v>6.7137782404668181E-2</v>
      </c>
      <c r="N41" s="18">
        <f t="shared" ca="1" si="4"/>
        <v>6.7666822136803667E-2</v>
      </c>
      <c r="O41" s="18">
        <f t="shared" ca="1" si="4"/>
        <v>6.7813540159470692E-2</v>
      </c>
      <c r="P41" s="18">
        <f t="shared" ca="1" si="4"/>
        <v>6.7475433836423321E-2</v>
      </c>
      <c r="Q41" s="18">
        <f t="shared" ca="1" si="4"/>
        <v>6.9757755985988087E-2</v>
      </c>
      <c r="R41" s="18">
        <f t="shared" ca="1" si="4"/>
        <v>7.1869894629029721E-2</v>
      </c>
      <c r="S41" s="18">
        <f t="shared" ca="1" si="5"/>
        <v>7.5844216674726045E-2</v>
      </c>
      <c r="T41" s="18">
        <f t="shared" ca="1" si="5"/>
        <v>7.2526176508500115E-2</v>
      </c>
      <c r="U41" s="18">
        <f t="shared" ca="1" si="5"/>
        <v>7.6361329300597275E-2</v>
      </c>
      <c r="V41" s="18">
        <f t="shared" ca="1" si="5"/>
        <v>7.9231983814983392E-2</v>
      </c>
      <c r="W41" s="18">
        <f t="shared" ca="1" si="5"/>
        <v>7.8014221826405772E-2</v>
      </c>
      <c r="X41" s="18">
        <f t="shared" ca="1" si="5"/>
        <v>7.8978346287574025E-2</v>
      </c>
      <c r="Y41" s="18">
        <f t="shared" ca="1" si="5"/>
        <v>8.329675123275869E-2</v>
      </c>
      <c r="Z41" s="18">
        <f t="shared" ca="1" si="10"/>
        <v>8.4922155080469242E-2</v>
      </c>
      <c r="AA41" s="18">
        <f t="shared" ca="1" si="8"/>
        <v>8.4811021812363149E-2</v>
      </c>
      <c r="AB41" s="18">
        <f t="shared" ca="1" si="8"/>
        <v>8.8934707022760365E-2</v>
      </c>
      <c r="AC41" s="18">
        <f t="shared" ca="1" si="8"/>
        <v>9.0080948913613859E-2</v>
      </c>
      <c r="AD41" s="18">
        <f t="shared" ca="1" si="8"/>
        <v>9.1029753019946549E-2</v>
      </c>
      <c r="AE41" s="18">
        <f t="shared" ca="1" si="8"/>
        <v>9.4279223670372919E-2</v>
      </c>
      <c r="AG41" s="18">
        <f t="shared" si="1"/>
        <v>5.5410400000000005E-2</v>
      </c>
      <c r="AH41" s="19">
        <v>0.04</v>
      </c>
      <c r="AI41" s="19">
        <v>0.3</v>
      </c>
      <c r="AJ41" s="18"/>
      <c r="AK41" s="18"/>
      <c r="AL41" s="18"/>
      <c r="AM41" s="18"/>
    </row>
    <row r="42" spans="1:39" x14ac:dyDescent="0.3">
      <c r="A42" s="18">
        <v>0.41</v>
      </c>
      <c r="B42" s="18">
        <v>5.65965176E-2</v>
      </c>
      <c r="C42" s="18">
        <f t="shared" ca="1" si="0"/>
        <v>6.1851233100771869E-2</v>
      </c>
      <c r="D42" s="18">
        <f t="shared" ca="1" si="0"/>
        <v>6.2469021617023557E-2</v>
      </c>
      <c r="E42" s="18">
        <f t="shared" ca="1" si="0"/>
        <v>6.2047701645434786E-2</v>
      </c>
      <c r="F42" s="18">
        <f t="shared" ca="1" si="0"/>
        <v>6.2480603082248412E-2</v>
      </c>
      <c r="G42" s="18">
        <f t="shared" ca="1" si="9"/>
        <v>6.228122828435205E-2</v>
      </c>
      <c r="H42" s="18">
        <f t="shared" ca="1" si="3"/>
        <v>6.2809648584721198E-2</v>
      </c>
      <c r="I42" s="18">
        <f t="shared" ca="1" si="3"/>
        <v>6.2595016501832176E-2</v>
      </c>
      <c r="J42" s="18">
        <f t="shared" ca="1" si="3"/>
        <v>6.5106796520544824E-2</v>
      </c>
      <c r="K42" s="18">
        <f t="shared" ca="1" si="3"/>
        <v>6.5079413302533459E-2</v>
      </c>
      <c r="L42" s="18">
        <f t="shared" ca="1" si="3"/>
        <v>6.6531208390524593E-2</v>
      </c>
      <c r="M42" s="18">
        <f t="shared" ca="1" si="4"/>
        <v>6.8110360703976774E-2</v>
      </c>
      <c r="N42" s="18">
        <f t="shared" ca="1" si="4"/>
        <v>6.7523973395727424E-2</v>
      </c>
      <c r="O42" s="18">
        <f t="shared" ca="1" si="4"/>
        <v>7.0706813022326759E-2</v>
      </c>
      <c r="P42" s="18">
        <f t="shared" ca="1" si="4"/>
        <v>7.2742846938323891E-2</v>
      </c>
      <c r="Q42" s="18">
        <f t="shared" ca="1" si="4"/>
        <v>7.4118378447377509E-2</v>
      </c>
      <c r="R42" s="18">
        <f t="shared" ca="1" si="4"/>
        <v>7.4130183643220743E-2</v>
      </c>
      <c r="S42" s="18">
        <f t="shared" ca="1" si="5"/>
        <v>7.3178159353326014E-2</v>
      </c>
      <c r="T42" s="18">
        <f t="shared" ca="1" si="5"/>
        <v>7.6266096773677391E-2</v>
      </c>
      <c r="U42" s="18">
        <f t="shared" ca="1" si="5"/>
        <v>7.8723736014751022E-2</v>
      </c>
      <c r="V42" s="18">
        <f t="shared" ca="1" si="5"/>
        <v>7.6776747227854103E-2</v>
      </c>
      <c r="W42" s="18">
        <f t="shared" ca="1" si="5"/>
        <v>8.0109787564345072E-2</v>
      </c>
      <c r="X42" s="18">
        <f t="shared" ca="1" si="5"/>
        <v>8.1772121248792309E-2</v>
      </c>
      <c r="Y42" s="18">
        <f t="shared" ca="1" si="5"/>
        <v>8.4801387985536936E-2</v>
      </c>
      <c r="Z42" s="18">
        <f t="shared" ca="1" si="10"/>
        <v>8.5432645008890765E-2</v>
      </c>
      <c r="AA42" s="18">
        <f t="shared" ca="1" si="8"/>
        <v>8.9048404306315138E-2</v>
      </c>
      <c r="AB42" s="18">
        <f t="shared" ca="1" si="8"/>
        <v>8.9385935293259861E-2</v>
      </c>
      <c r="AC42" s="18">
        <f t="shared" ca="1" si="8"/>
        <v>8.9175180905705073E-2</v>
      </c>
      <c r="AD42" s="18">
        <f t="shared" ca="1" si="8"/>
        <v>9.251121890901326E-2</v>
      </c>
      <c r="AE42" s="18">
        <f t="shared" ca="1" si="8"/>
        <v>9.2655303588881049E-2</v>
      </c>
      <c r="AG42" s="18">
        <f t="shared" si="1"/>
        <v>5.65965176E-2</v>
      </c>
      <c r="AH42" s="20">
        <f t="shared" ref="AH42:AI61" si="11">($A42-$A$2)/($A$41-$A$2)*(AH$41-AH$2)+AH$2</f>
        <v>4.2307692307692296E-2</v>
      </c>
      <c r="AI42" s="20">
        <f t="shared" si="11"/>
        <v>0.27692307692307705</v>
      </c>
    </row>
    <row r="43" spans="1:39" x14ac:dyDescent="0.3">
      <c r="A43" s="18">
        <v>0.42</v>
      </c>
      <c r="B43" s="18">
        <v>5.7781892799999984E-2</v>
      </c>
      <c r="C43" s="18">
        <f t="shared" ca="1" si="0"/>
        <v>6.2694361593666953E-2</v>
      </c>
      <c r="D43" s="18">
        <f t="shared" ca="1" si="0"/>
        <v>6.2475393367884241E-2</v>
      </c>
      <c r="E43" s="18">
        <f t="shared" ca="1" si="0"/>
        <v>6.2141248929162098E-2</v>
      </c>
      <c r="F43" s="18">
        <f t="shared" ca="1" si="0"/>
        <v>6.1402650563032374E-2</v>
      </c>
      <c r="G43" s="18">
        <f t="shared" ca="1" si="9"/>
        <v>6.209623748063476E-2</v>
      </c>
      <c r="H43" s="18">
        <f t="shared" ca="1" si="3"/>
        <v>6.4438424359119229E-2</v>
      </c>
      <c r="I43" s="18">
        <f t="shared" ca="1" si="3"/>
        <v>6.4448912734666894E-2</v>
      </c>
      <c r="J43" s="18">
        <f t="shared" ca="1" si="3"/>
        <v>6.4280212962860239E-2</v>
      </c>
      <c r="K43" s="18">
        <f t="shared" ca="1" si="3"/>
        <v>6.7483234209585866E-2</v>
      </c>
      <c r="L43" s="18">
        <f t="shared" ca="1" si="3"/>
        <v>6.8476601245461149E-2</v>
      </c>
      <c r="M43" s="18">
        <f t="shared" ca="1" si="4"/>
        <v>6.6063319382483152E-2</v>
      </c>
      <c r="N43" s="18">
        <f t="shared" ca="1" si="4"/>
        <v>6.7953481375244651E-2</v>
      </c>
      <c r="O43" s="18">
        <f t="shared" ca="1" si="4"/>
        <v>7.07261136829066E-2</v>
      </c>
      <c r="P43" s="18">
        <f t="shared" ca="1" si="4"/>
        <v>7.1963965345323525E-2</v>
      </c>
      <c r="Q43" s="18">
        <f t="shared" ca="1" si="4"/>
        <v>7.1931685472807025E-2</v>
      </c>
      <c r="R43" s="18">
        <f t="shared" ca="1" si="4"/>
        <v>7.158418133870538E-2</v>
      </c>
      <c r="S43" s="18">
        <f t="shared" ca="1" si="5"/>
        <v>7.3873982819992606E-2</v>
      </c>
      <c r="T43" s="18">
        <f t="shared" ca="1" si="5"/>
        <v>7.5963280496539776E-2</v>
      </c>
      <c r="U43" s="18">
        <f t="shared" ca="1" si="5"/>
        <v>7.6892574085141788E-2</v>
      </c>
      <c r="V43" s="18">
        <f t="shared" ca="1" si="5"/>
        <v>7.7428223385626507E-2</v>
      </c>
      <c r="W43" s="18">
        <f t="shared" ca="1" si="5"/>
        <v>8.1989467051490128E-2</v>
      </c>
      <c r="X43" s="18">
        <f t="shared" ca="1" si="5"/>
        <v>8.3104516417986649E-2</v>
      </c>
      <c r="Y43" s="18">
        <f t="shared" ca="1" si="5"/>
        <v>8.6269980160508297E-2</v>
      </c>
      <c r="Z43" s="18">
        <f t="shared" ca="1" si="10"/>
        <v>8.6228049297477738E-2</v>
      </c>
      <c r="AA43" s="18">
        <f t="shared" ca="1" si="8"/>
        <v>8.4859267567023416E-2</v>
      </c>
      <c r="AB43" s="18">
        <f t="shared" ca="1" si="8"/>
        <v>8.975062960915299E-2</v>
      </c>
      <c r="AC43" s="18">
        <f t="shared" ca="1" si="8"/>
        <v>9.0414578849072919E-2</v>
      </c>
      <c r="AD43" s="18">
        <f t="shared" ca="1" si="8"/>
        <v>9.2465043242980563E-2</v>
      </c>
      <c r="AG43" s="18">
        <f t="shared" si="1"/>
        <v>5.7781892799999984E-2</v>
      </c>
      <c r="AH43" s="20">
        <f t="shared" si="11"/>
        <v>4.4615384615384598E-2</v>
      </c>
      <c r="AI43" s="20">
        <f t="shared" si="11"/>
        <v>0.25384615384615405</v>
      </c>
    </row>
    <row r="44" spans="1:39" x14ac:dyDescent="0.3">
      <c r="A44" s="18">
        <v>0.43</v>
      </c>
      <c r="B44" s="18">
        <v>5.8963499199999984E-2</v>
      </c>
      <c r="C44" s="18">
        <f t="shared" ca="1" si="0"/>
        <v>6.1197420347013844E-2</v>
      </c>
      <c r="D44" s="18">
        <f t="shared" ca="1" si="0"/>
        <v>6.341665944297116E-2</v>
      </c>
      <c r="E44" s="18">
        <f t="shared" ca="1" si="0"/>
        <v>6.2354777203272989E-2</v>
      </c>
      <c r="F44" s="18">
        <f t="shared" ca="1" si="0"/>
        <v>6.6138453425801338E-2</v>
      </c>
      <c r="G44" s="18">
        <f t="shared" ca="1" si="9"/>
        <v>6.2868403664699882E-2</v>
      </c>
      <c r="H44" s="18">
        <f t="shared" ca="1" si="3"/>
        <v>6.55965293738143E-2</v>
      </c>
      <c r="I44" s="18">
        <f t="shared" ca="1" si="3"/>
        <v>6.7079334031054288E-2</v>
      </c>
      <c r="J44" s="18">
        <f t="shared" ca="1" si="3"/>
        <v>6.5413997617011416E-2</v>
      </c>
      <c r="K44" s="18">
        <f t="shared" ca="1" si="3"/>
        <v>6.9041923798879509E-2</v>
      </c>
      <c r="L44" s="18">
        <f t="shared" ca="1" si="3"/>
        <v>6.8991960934713867E-2</v>
      </c>
      <c r="M44" s="18">
        <f t="shared" ca="1" si="4"/>
        <v>6.841245748094657E-2</v>
      </c>
      <c r="N44" s="18">
        <f t="shared" ca="1" si="4"/>
        <v>7.0268760662340515E-2</v>
      </c>
      <c r="O44" s="18">
        <f t="shared" ca="1" si="4"/>
        <v>6.9257151123266442E-2</v>
      </c>
      <c r="P44" s="18">
        <f t="shared" ca="1" si="4"/>
        <v>7.4673174649830323E-2</v>
      </c>
      <c r="Q44" s="18">
        <f t="shared" ca="1" si="4"/>
        <v>7.419989105960971E-2</v>
      </c>
      <c r="R44" s="18">
        <f t="shared" ca="1" si="4"/>
        <v>7.3541005733360726E-2</v>
      </c>
      <c r="S44" s="18">
        <f t="shared" ca="1" si="5"/>
        <v>7.53613829179441E-2</v>
      </c>
      <c r="T44" s="18">
        <f t="shared" ca="1" si="5"/>
        <v>7.624682524872127E-2</v>
      </c>
      <c r="U44" s="18">
        <f t="shared" ca="1" si="5"/>
        <v>7.8015660840130591E-2</v>
      </c>
      <c r="V44" s="18">
        <f t="shared" ca="1" si="5"/>
        <v>8.0413342397931964E-2</v>
      </c>
      <c r="W44" s="18">
        <f t="shared" ca="1" si="5"/>
        <v>8.0034336771917292E-2</v>
      </c>
      <c r="X44" s="18">
        <f t="shared" ca="1" si="5"/>
        <v>8.1635274504915867E-2</v>
      </c>
      <c r="Y44" s="18">
        <f t="shared" ca="1" si="5"/>
        <v>8.3186753600943353E-2</v>
      </c>
      <c r="Z44" s="18">
        <f t="shared" ca="1" si="10"/>
        <v>8.5334445360260705E-2</v>
      </c>
      <c r="AA44" s="18">
        <f t="shared" ca="1" si="8"/>
        <v>8.6641119991275037E-2</v>
      </c>
      <c r="AB44" s="18">
        <f t="shared" ca="1" si="8"/>
        <v>9.0142455484975528E-2</v>
      </c>
      <c r="AC44" s="18">
        <f t="shared" ca="1" si="8"/>
        <v>9.2956822655665849E-2</v>
      </c>
      <c r="AD44" s="18">
        <f t="shared" ca="1" si="8"/>
        <v>9.4636823251205524E-2</v>
      </c>
      <c r="AG44" s="18">
        <f t="shared" si="1"/>
        <v>5.8963499199999984E-2</v>
      </c>
      <c r="AH44" s="20">
        <f t="shared" si="11"/>
        <v>4.6923076923076915E-2</v>
      </c>
      <c r="AI44" s="20">
        <f t="shared" si="11"/>
        <v>0.23076923076923084</v>
      </c>
    </row>
    <row r="45" spans="1:39" x14ac:dyDescent="0.3">
      <c r="A45" s="18">
        <v>0.44</v>
      </c>
      <c r="B45" s="18">
        <v>6.0138310399999999E-2</v>
      </c>
      <c r="C45" s="18">
        <f t="shared" ca="1" si="0"/>
        <v>6.5610190410384739E-2</v>
      </c>
      <c r="D45" s="18">
        <f t="shared" ca="1" si="0"/>
        <v>6.4648148352439955E-2</v>
      </c>
      <c r="E45" s="18">
        <f t="shared" ca="1" si="0"/>
        <v>6.62945323462652E-2</v>
      </c>
      <c r="F45" s="18">
        <f t="shared" ca="1" si="0"/>
        <v>6.3361642028204754E-2</v>
      </c>
      <c r="G45" s="18">
        <f t="shared" ca="1" si="9"/>
        <v>6.6864673925367157E-2</v>
      </c>
      <c r="H45" s="18">
        <f t="shared" ca="1" si="3"/>
        <v>6.6069052401631037E-2</v>
      </c>
      <c r="I45" s="18">
        <f t="shared" ca="1" si="3"/>
        <v>6.5555407969122972E-2</v>
      </c>
      <c r="J45" s="18">
        <f t="shared" ca="1" si="3"/>
        <v>6.6247918955410615E-2</v>
      </c>
      <c r="K45" s="18">
        <f t="shared" ca="1" si="3"/>
        <v>7.0976328416290035E-2</v>
      </c>
      <c r="L45" s="18">
        <f t="shared" ca="1" si="3"/>
        <v>7.1182253088571706E-2</v>
      </c>
      <c r="M45" s="18">
        <f t="shared" ca="1" si="4"/>
        <v>7.0041069508224002E-2</v>
      </c>
      <c r="N45" s="18">
        <f t="shared" ca="1" si="4"/>
        <v>7.3446017935400967E-2</v>
      </c>
      <c r="O45" s="18">
        <f t="shared" ca="1" si="4"/>
        <v>7.0118796795201346E-2</v>
      </c>
      <c r="P45" s="18">
        <f t="shared" ca="1" si="4"/>
        <v>7.1436683129608089E-2</v>
      </c>
      <c r="Q45" s="18">
        <f t="shared" ca="1" si="4"/>
        <v>7.3044523286379087E-2</v>
      </c>
      <c r="R45" s="18">
        <f t="shared" ca="1" si="4"/>
        <v>7.4384094949716234E-2</v>
      </c>
      <c r="S45" s="18">
        <f t="shared" ca="1" si="5"/>
        <v>7.6530343171019602E-2</v>
      </c>
      <c r="T45" s="18">
        <f t="shared" ca="1" si="5"/>
        <v>7.6464816117158982E-2</v>
      </c>
      <c r="U45" s="18">
        <f t="shared" ca="1" si="5"/>
        <v>8.1339237313618279E-2</v>
      </c>
      <c r="V45" s="18">
        <f t="shared" ca="1" si="5"/>
        <v>8.3105508928357191E-2</v>
      </c>
      <c r="W45" s="18">
        <f t="shared" ca="1" si="5"/>
        <v>8.3471081003064176E-2</v>
      </c>
      <c r="X45" s="18">
        <f t="shared" ca="1" si="5"/>
        <v>8.1344362917058641E-2</v>
      </c>
      <c r="Y45" s="18">
        <f t="shared" ca="1" si="5"/>
        <v>8.6526740175187938E-2</v>
      </c>
      <c r="Z45" s="18">
        <f t="shared" ca="1" si="10"/>
        <v>8.6994774043923695E-2</v>
      </c>
      <c r="AA45" s="18">
        <f t="shared" ca="1" si="8"/>
        <v>8.8229550821285474E-2</v>
      </c>
      <c r="AB45" s="18">
        <f t="shared" ca="1" si="8"/>
        <v>8.8796008348573846E-2</v>
      </c>
      <c r="AC45" s="18">
        <f t="shared" ca="1" si="8"/>
        <v>9.271896999154329E-2</v>
      </c>
      <c r="AD45" s="18">
        <f t="shared" ca="1" si="8"/>
        <v>9.1694850652014465E-2</v>
      </c>
      <c r="AG45" s="18">
        <f t="shared" si="1"/>
        <v>6.0138310399999999E-2</v>
      </c>
      <c r="AH45" s="20">
        <f t="shared" si="11"/>
        <v>4.9230769230769217E-2</v>
      </c>
      <c r="AI45" s="20">
        <f t="shared" si="11"/>
        <v>0.20769230769230784</v>
      </c>
    </row>
    <row r="46" spans="1:39" x14ac:dyDescent="0.3">
      <c r="A46" s="18">
        <v>0.45</v>
      </c>
      <c r="B46" s="18">
        <v>6.1303300000000005E-2</v>
      </c>
      <c r="C46" s="18">
        <f t="shared" ca="1" si="0"/>
        <v>6.4629306245648485E-2</v>
      </c>
      <c r="D46" s="18">
        <f t="shared" ca="1" si="0"/>
        <v>6.4768465918056226E-2</v>
      </c>
      <c r="E46" s="18">
        <f t="shared" ca="1" si="0"/>
        <v>6.6788253915610038E-2</v>
      </c>
      <c r="F46" s="18">
        <f t="shared" ca="1" si="0"/>
        <v>6.7933551203479242E-2</v>
      </c>
      <c r="G46" s="18">
        <f t="shared" ca="1" si="9"/>
        <v>6.6628510467737462E-2</v>
      </c>
      <c r="H46" s="18">
        <f t="shared" ca="1" si="3"/>
        <v>6.8881366781979675E-2</v>
      </c>
      <c r="I46" s="18">
        <f t="shared" ca="1" si="3"/>
        <v>6.6226020435868338E-2</v>
      </c>
      <c r="J46" s="18">
        <f t="shared" ca="1" si="3"/>
        <v>7.1021574505809509E-2</v>
      </c>
      <c r="K46" s="18">
        <f t="shared" ca="1" si="3"/>
        <v>6.9827504636805857E-2</v>
      </c>
      <c r="L46" s="18">
        <f t="shared" ca="1" si="3"/>
        <v>7.0090982514941211E-2</v>
      </c>
      <c r="M46" s="18">
        <f t="shared" ca="1" si="4"/>
        <v>7.0657274389970201E-2</v>
      </c>
      <c r="N46" s="18">
        <f t="shared" ca="1" si="4"/>
        <v>7.1074430795986729E-2</v>
      </c>
      <c r="O46" s="18">
        <f t="shared" ca="1" si="4"/>
        <v>7.4184407315755804E-2</v>
      </c>
      <c r="P46" s="18">
        <f t="shared" ca="1" si="4"/>
        <v>7.6708200819212188E-2</v>
      </c>
      <c r="Q46" s="18">
        <f t="shared" ca="1" si="4"/>
        <v>7.4969860816598274E-2</v>
      </c>
      <c r="R46" s="18">
        <f t="shared" ref="R46:R57" ca="1" si="12">$AG46+$AH46*R$1+$AI46*R$1^2+RAND()/$AN$1</f>
        <v>7.8800503260351887E-2</v>
      </c>
      <c r="S46" s="18">
        <f t="shared" ca="1" si="5"/>
        <v>7.5834737969696267E-2</v>
      </c>
      <c r="T46" s="18">
        <f t="shared" ca="1" si="5"/>
        <v>7.7973329621978865E-2</v>
      </c>
      <c r="U46" s="18">
        <f t="shared" ca="1" si="5"/>
        <v>8.1559383251331996E-2</v>
      </c>
      <c r="V46" s="18">
        <f t="shared" ca="1" si="5"/>
        <v>8.1239680791667365E-2</v>
      </c>
      <c r="W46" s="18">
        <f t="shared" ca="1" si="5"/>
        <v>8.2017199078302197E-2</v>
      </c>
      <c r="X46" s="18">
        <f t="shared" ca="1" si="5"/>
        <v>8.5899393959690637E-2</v>
      </c>
      <c r="Y46" s="18">
        <f t="shared" ca="1" si="5"/>
        <v>8.4022437546632675E-2</v>
      </c>
      <c r="Z46" s="18">
        <f t="shared" ca="1" si="10"/>
        <v>8.70218406560576E-2</v>
      </c>
      <c r="AA46" s="18">
        <f t="shared" ca="1" si="8"/>
        <v>8.5779949005901177E-2</v>
      </c>
      <c r="AB46" s="18">
        <f t="shared" ca="1" si="8"/>
        <v>8.9377502311278931E-2</v>
      </c>
      <c r="AC46" s="18">
        <f t="shared" ca="1" si="8"/>
        <v>9.3091547498737146E-2</v>
      </c>
      <c r="AG46" s="18">
        <f t="shared" si="1"/>
        <v>6.1303300000000005E-2</v>
      </c>
      <c r="AH46" s="20">
        <f t="shared" si="11"/>
        <v>5.1538461538461533E-2</v>
      </c>
      <c r="AI46" s="20">
        <f t="shared" si="11"/>
        <v>0.18461538461538463</v>
      </c>
    </row>
    <row r="47" spans="1:39" x14ac:dyDescent="0.3">
      <c r="A47" s="18">
        <v>0.46</v>
      </c>
      <c r="B47" s="18">
        <v>6.2455441600000002E-2</v>
      </c>
      <c r="C47" s="18">
        <f t="shared" ca="1" si="0"/>
        <v>6.5620584419109632E-2</v>
      </c>
      <c r="D47" s="18">
        <f t="shared" ca="1" si="0"/>
        <v>6.61538520882958E-2</v>
      </c>
      <c r="E47" s="18">
        <f t="shared" ca="1" si="0"/>
        <v>6.861674191802912E-2</v>
      </c>
      <c r="F47" s="18">
        <f t="shared" ca="1" si="0"/>
        <v>6.5433031126413549E-2</v>
      </c>
      <c r="G47" s="18">
        <f t="shared" ca="1" si="9"/>
        <v>6.6916473079813424E-2</v>
      </c>
      <c r="H47" s="18">
        <f t="shared" ca="1" si="3"/>
        <v>6.63278499371526E-2</v>
      </c>
      <c r="I47" s="18">
        <f t="shared" ca="1" si="3"/>
        <v>6.7032442938883108E-2</v>
      </c>
      <c r="J47" s="18">
        <f t="shared" ca="1" si="3"/>
        <v>7.1067517734341931E-2</v>
      </c>
      <c r="K47" s="18">
        <f t="shared" ca="1" si="3"/>
        <v>6.921038019736743E-2</v>
      </c>
      <c r="L47" s="18">
        <f t="shared" ca="1" si="3"/>
        <v>7.0594933221156869E-2</v>
      </c>
      <c r="M47" s="18">
        <f t="shared" ca="1" si="4"/>
        <v>7.3064879751495962E-2</v>
      </c>
      <c r="N47" s="18">
        <f t="shared" ca="1" si="4"/>
        <v>7.5705317687791263E-2</v>
      </c>
      <c r="O47" s="18">
        <f t="shared" ca="1" si="4"/>
        <v>7.4821948532479338E-2</v>
      </c>
      <c r="P47" s="18">
        <f t="shared" ca="1" si="4"/>
        <v>7.316287220756626E-2</v>
      </c>
      <c r="Q47" s="18">
        <f t="shared" ca="1" si="4"/>
        <v>7.7529925663315846E-2</v>
      </c>
      <c r="R47" s="18">
        <f t="shared" ca="1" si="12"/>
        <v>7.9427458937394863E-2</v>
      </c>
      <c r="S47" s="18">
        <f t="shared" ca="1" si="5"/>
        <v>7.8149668667532438E-2</v>
      </c>
      <c r="T47" s="18">
        <f t="shared" ca="1" si="5"/>
        <v>7.9850198826227597E-2</v>
      </c>
      <c r="U47" s="18">
        <f t="shared" ca="1" si="5"/>
        <v>8.2017181581121867E-2</v>
      </c>
      <c r="V47" s="18">
        <f t="shared" ca="1" si="5"/>
        <v>8.2893403086840109E-2</v>
      </c>
      <c r="W47" s="18">
        <f t="shared" ca="1" si="5"/>
        <v>8.4229589170449648E-2</v>
      </c>
      <c r="X47" s="18">
        <f t="shared" ca="1" si="5"/>
        <v>8.2163686567245917E-2</v>
      </c>
      <c r="Y47" s="18">
        <f t="shared" ca="1" si="5"/>
        <v>8.7426103716599077E-2</v>
      </c>
      <c r="Z47" s="18">
        <f t="shared" ca="1" si="10"/>
        <v>8.9453498661919623E-2</v>
      </c>
      <c r="AA47" s="18">
        <f t="shared" ca="1" si="8"/>
        <v>8.9456116332667007E-2</v>
      </c>
      <c r="AB47" s="18">
        <f t="shared" ca="1" si="8"/>
        <v>9.0557595786632236E-2</v>
      </c>
      <c r="AC47" s="18">
        <f t="shared" ca="1" si="8"/>
        <v>9.2362455228194099E-2</v>
      </c>
      <c r="AG47" s="18">
        <f t="shared" si="1"/>
        <v>6.2455441600000002E-2</v>
      </c>
      <c r="AH47" s="20">
        <f t="shared" si="11"/>
        <v>5.3846153846153835E-2</v>
      </c>
      <c r="AI47" s="20">
        <f t="shared" si="11"/>
        <v>0.16153846153846163</v>
      </c>
    </row>
    <row r="48" spans="1:39" x14ac:dyDescent="0.3">
      <c r="A48" s="18">
        <v>0.47</v>
      </c>
      <c r="B48" s="18">
        <v>6.3591708800000007E-2</v>
      </c>
      <c r="C48" s="18">
        <f t="shared" ca="1" si="0"/>
        <v>6.5619822952936072E-2</v>
      </c>
      <c r="D48" s="18">
        <f t="shared" ca="1" si="0"/>
        <v>6.9242920979140241E-2</v>
      </c>
      <c r="E48" s="18">
        <f t="shared" ca="1" si="0"/>
        <v>6.8385627075365107E-2</v>
      </c>
      <c r="F48" s="18">
        <f t="shared" ca="1" si="0"/>
        <v>7.0528841328440769E-2</v>
      </c>
      <c r="G48" s="18">
        <f t="shared" ca="1" si="9"/>
        <v>6.7781923979992414E-2</v>
      </c>
      <c r="H48" s="18">
        <f t="shared" ca="1" si="3"/>
        <v>7.1244577140745211E-2</v>
      </c>
      <c r="I48" s="18">
        <f t="shared" ca="1" si="3"/>
        <v>7.1142364134020641E-2</v>
      </c>
      <c r="J48" s="18">
        <f t="shared" ca="1" si="3"/>
        <v>7.3789972630587522E-2</v>
      </c>
      <c r="K48" s="18">
        <f t="shared" ca="1" si="3"/>
        <v>7.0059354382002725E-2</v>
      </c>
      <c r="L48" s="18">
        <f t="shared" ca="1" si="3"/>
        <v>7.4344351468945816E-2</v>
      </c>
      <c r="M48" s="18">
        <f t="shared" ca="1" si="4"/>
        <v>7.2120556399907498E-2</v>
      </c>
      <c r="N48" s="18">
        <f t="shared" ca="1" si="4"/>
        <v>7.3602124464083429E-2</v>
      </c>
      <c r="O48" s="18">
        <f t="shared" ca="1" si="4"/>
        <v>7.497902156142372E-2</v>
      </c>
      <c r="P48" s="18">
        <f t="shared" ca="1" si="4"/>
        <v>7.4281223011588821E-2</v>
      </c>
      <c r="Q48" s="18">
        <f t="shared" ca="1" si="4"/>
        <v>7.7781825093474075E-2</v>
      </c>
      <c r="R48" s="18">
        <f t="shared" ca="1" si="12"/>
        <v>8.0539560489315154E-2</v>
      </c>
      <c r="S48" s="18">
        <f t="shared" ca="1" si="5"/>
        <v>7.7142183737690759E-2</v>
      </c>
      <c r="T48" s="18">
        <f t="shared" ca="1" si="5"/>
        <v>8.2745584869184374E-2</v>
      </c>
      <c r="U48" s="18">
        <f t="shared" ca="1" si="5"/>
        <v>8.083342933229587E-2</v>
      </c>
      <c r="V48" s="18">
        <f t="shared" ca="1" si="5"/>
        <v>8.3686419702277345E-2</v>
      </c>
      <c r="W48" s="18">
        <f t="shared" ca="1" si="5"/>
        <v>8.3721282841085945E-2</v>
      </c>
      <c r="X48" s="18">
        <f t="shared" ca="1" si="5"/>
        <v>8.6721721985227138E-2</v>
      </c>
      <c r="Y48" s="18">
        <f t="shared" ca="1" si="5"/>
        <v>8.482634655473141E-2</v>
      </c>
      <c r="Z48" s="18">
        <f t="shared" ca="1" si="10"/>
        <v>8.5458024145433922E-2</v>
      </c>
      <c r="AA48" s="18">
        <f t="shared" ca="1" si="8"/>
        <v>8.7569669140666453E-2</v>
      </c>
      <c r="AB48" s="18">
        <f t="shared" ca="1" si="8"/>
        <v>9.1002695692988522E-2</v>
      </c>
      <c r="AG48" s="18">
        <f t="shared" si="1"/>
        <v>6.3591708800000007E-2</v>
      </c>
      <c r="AH48" s="20">
        <f t="shared" si="11"/>
        <v>5.6153846153846124E-2</v>
      </c>
      <c r="AI48" s="20">
        <f t="shared" si="11"/>
        <v>0.13846153846153864</v>
      </c>
    </row>
    <row r="49" spans="1:35" x14ac:dyDescent="0.3">
      <c r="A49" s="18">
        <v>0.48</v>
      </c>
      <c r="B49" s="18">
        <v>6.4709075199999994E-2</v>
      </c>
      <c r="C49" s="18">
        <f t="shared" ca="1" si="0"/>
        <v>6.531978638856327E-2</v>
      </c>
      <c r="D49" s="18">
        <f t="shared" ca="1" si="0"/>
        <v>6.6975875513903424E-2</v>
      </c>
      <c r="E49" s="18">
        <f t="shared" ca="1" si="0"/>
        <v>7.1202612947486532E-2</v>
      </c>
      <c r="F49" s="18">
        <f t="shared" ca="1" si="0"/>
        <v>7.0190591197226024E-2</v>
      </c>
      <c r="G49" s="18">
        <f t="shared" ca="1" si="9"/>
        <v>7.2611916632063178E-2</v>
      </c>
      <c r="H49" s="18">
        <f t="shared" ca="1" si="3"/>
        <v>6.8894521046565904E-2</v>
      </c>
      <c r="I49" s="18">
        <f t="shared" ca="1" si="3"/>
        <v>6.9593978116844327E-2</v>
      </c>
      <c r="J49" s="18">
        <f t="shared" ca="1" si="3"/>
        <v>7.4835927611880237E-2</v>
      </c>
      <c r="K49" s="18">
        <f t="shared" ca="1" si="3"/>
        <v>7.4909740288847268E-2</v>
      </c>
      <c r="L49" s="18">
        <f t="shared" ca="1" si="3"/>
        <v>7.4098803802082058E-2</v>
      </c>
      <c r="M49" s="18">
        <f t="shared" ca="1" si="4"/>
        <v>7.553967478814301E-2</v>
      </c>
      <c r="N49" s="18">
        <f t="shared" ca="1" si="4"/>
        <v>7.444348832527653E-2</v>
      </c>
      <c r="O49" s="18">
        <f t="shared" ca="1" si="4"/>
        <v>7.651987753480706E-2</v>
      </c>
      <c r="P49" s="18">
        <f t="shared" ca="1" si="4"/>
        <v>7.9128620870094146E-2</v>
      </c>
      <c r="Q49" s="18">
        <f t="shared" ca="1" si="4"/>
        <v>7.6638848184797798E-2</v>
      </c>
      <c r="R49" s="18">
        <f t="shared" ca="1" si="12"/>
        <v>7.7267864414594017E-2</v>
      </c>
      <c r="S49" s="18">
        <f t="shared" ca="1" si="5"/>
        <v>8.0846695588376399E-2</v>
      </c>
      <c r="T49" s="18">
        <f t="shared" ca="1" si="5"/>
        <v>8.2239192893276331E-2</v>
      </c>
      <c r="U49" s="18">
        <f t="shared" ca="1" si="5"/>
        <v>8.3194698009390194E-2</v>
      </c>
      <c r="V49" s="18">
        <f t="shared" ca="1" si="5"/>
        <v>8.5349346921385572E-2</v>
      </c>
      <c r="W49" s="18">
        <f t="shared" ca="1" si="5"/>
        <v>8.4799589912844087E-2</v>
      </c>
      <c r="X49" s="18">
        <f t="shared" ca="1" si="5"/>
        <v>8.459218593909236E-2</v>
      </c>
      <c r="Y49" s="18">
        <f t="shared" ca="1" si="5"/>
        <v>8.4858232842192127E-2</v>
      </c>
      <c r="Z49" s="18">
        <f t="shared" ca="1" si="10"/>
        <v>8.9904305247785893E-2</v>
      </c>
      <c r="AA49" s="18">
        <f t="shared" ca="1" si="8"/>
        <v>9.1530638341113829E-2</v>
      </c>
      <c r="AB49" s="18">
        <f t="shared" ca="1" si="8"/>
        <v>8.8434364098629412E-2</v>
      </c>
      <c r="AG49" s="18">
        <f t="shared" si="1"/>
        <v>6.4709075199999994E-2</v>
      </c>
      <c r="AH49" s="20">
        <f t="shared" si="11"/>
        <v>5.8461538461538454E-2</v>
      </c>
      <c r="AI49" s="20">
        <f t="shared" si="11"/>
        <v>0.11538461538461542</v>
      </c>
    </row>
    <row r="50" spans="1:35" x14ac:dyDescent="0.3">
      <c r="A50" s="18">
        <v>0.49</v>
      </c>
      <c r="B50" s="18">
        <v>6.5804514399999986E-2</v>
      </c>
      <c r="C50" s="18">
        <f t="shared" ca="1" si="0"/>
        <v>6.7204903691690049E-2</v>
      </c>
      <c r="D50" s="18">
        <f t="shared" ca="1" si="0"/>
        <v>7.205280036405752E-2</v>
      </c>
      <c r="E50" s="18">
        <f t="shared" ca="1" si="0"/>
        <v>7.0342794674775208E-2</v>
      </c>
      <c r="F50" s="18">
        <f t="shared" ca="1" si="0"/>
        <v>6.891646532543895E-2</v>
      </c>
      <c r="G50" s="18">
        <f t="shared" ca="1" si="9"/>
        <v>7.0926690325761987E-2</v>
      </c>
      <c r="H50" s="18">
        <f t="shared" ca="1" si="3"/>
        <v>7.3270497646096014E-2</v>
      </c>
      <c r="I50" s="18">
        <f t="shared" ca="1" si="3"/>
        <v>7.4841837846057746E-2</v>
      </c>
      <c r="J50" s="18">
        <f t="shared" ca="1" si="3"/>
        <v>7.2452895618588323E-2</v>
      </c>
      <c r="K50" s="18">
        <f t="shared" ca="1" si="3"/>
        <v>7.2136184788838362E-2</v>
      </c>
      <c r="L50" s="18">
        <f t="shared" ca="1" si="3"/>
        <v>7.5242870778082546E-2</v>
      </c>
      <c r="M50" s="18">
        <f t="shared" ca="1" si="4"/>
        <v>7.5402906074036449E-2</v>
      </c>
      <c r="N50" s="18">
        <f t="shared" ca="1" si="4"/>
        <v>7.8539112210119957E-2</v>
      </c>
      <c r="O50" s="18">
        <f t="shared" ca="1" si="4"/>
        <v>7.8857654395506974E-2</v>
      </c>
      <c r="P50" s="18">
        <f t="shared" ca="1" si="4"/>
        <v>7.7202358911571442E-2</v>
      </c>
      <c r="Q50" s="18">
        <f t="shared" ca="1" si="4"/>
        <v>7.8449918622280457E-2</v>
      </c>
      <c r="R50" s="18">
        <f t="shared" ca="1" si="12"/>
        <v>8.0232936812831196E-2</v>
      </c>
      <c r="S50" s="18">
        <f t="shared" ca="1" si="5"/>
        <v>7.9682771922038806E-2</v>
      </c>
      <c r="T50" s="18">
        <f t="shared" ca="1" si="5"/>
        <v>8.02242464224001E-2</v>
      </c>
      <c r="U50" s="18">
        <f t="shared" ca="1" si="5"/>
        <v>8.3083006894016695E-2</v>
      </c>
      <c r="V50" s="18">
        <f t="shared" ca="1" si="5"/>
        <v>8.4737585923369191E-2</v>
      </c>
      <c r="W50" s="18">
        <f t="shared" ca="1" si="5"/>
        <v>8.6019759786887931E-2</v>
      </c>
      <c r="X50" s="18">
        <f t="shared" ca="1" si="5"/>
        <v>8.4547844991076232E-2</v>
      </c>
      <c r="Y50" s="18">
        <f t="shared" ca="1" si="5"/>
        <v>8.9270221573233749E-2</v>
      </c>
      <c r="Z50" s="18">
        <f t="shared" ca="1" si="10"/>
        <v>8.7961772849597081E-2</v>
      </c>
      <c r="AA50" s="18">
        <f t="shared" ca="1" si="8"/>
        <v>8.7932605775168857E-2</v>
      </c>
      <c r="AG50" s="18">
        <f t="shared" si="1"/>
        <v>6.5804514399999986E-2</v>
      </c>
      <c r="AH50" s="20">
        <f t="shared" si="11"/>
        <v>6.0769230769230742E-2</v>
      </c>
      <c r="AI50" s="20">
        <f t="shared" si="11"/>
        <v>9.2307692307692424E-2</v>
      </c>
    </row>
    <row r="51" spans="1:35" x14ac:dyDescent="0.3">
      <c r="A51" s="18">
        <v>0.5</v>
      </c>
      <c r="B51" s="18">
        <v>6.6875000000000004E-2</v>
      </c>
      <c r="C51" s="18">
        <f t="shared" ca="1" si="0"/>
        <v>6.9138055204149243E-2</v>
      </c>
      <c r="D51" s="18">
        <f t="shared" ca="1" si="0"/>
        <v>7.1958198136881188E-2</v>
      </c>
      <c r="E51" s="18">
        <f t="shared" ca="1" si="0"/>
        <v>7.2874366504509999E-2</v>
      </c>
      <c r="F51" s="18">
        <f t="shared" ca="1" si="0"/>
        <v>7.0365424570040094E-2</v>
      </c>
      <c r="G51" s="18">
        <f t="shared" ca="1" si="9"/>
        <v>7.1424218745406734E-2</v>
      </c>
      <c r="H51" s="18">
        <f t="shared" ca="1" si="3"/>
        <v>7.2327537794855859E-2</v>
      </c>
      <c r="I51" s="18">
        <f t="shared" ca="1" si="3"/>
        <v>7.2578665539149087E-2</v>
      </c>
      <c r="J51" s="18">
        <f t="shared" ca="1" si="3"/>
        <v>7.2988463164973399E-2</v>
      </c>
      <c r="K51" s="18">
        <f t="shared" ca="1" si="3"/>
        <v>7.6179685677057032E-2</v>
      </c>
      <c r="L51" s="18">
        <f t="shared" ca="1" si="3"/>
        <v>7.508741319892473E-2</v>
      </c>
      <c r="M51" s="18">
        <f t="shared" ca="1" si="4"/>
        <v>7.6930804511971873E-2</v>
      </c>
      <c r="N51" s="18">
        <f t="shared" ca="1" si="4"/>
        <v>8.011498036814596E-2</v>
      </c>
      <c r="O51" s="18">
        <f t="shared" ca="1" si="4"/>
        <v>7.8523570867389883E-2</v>
      </c>
      <c r="P51" s="18">
        <f t="shared" ca="1" si="4"/>
        <v>7.9100717587782254E-2</v>
      </c>
      <c r="Q51" s="18">
        <f t="shared" ca="1" si="4"/>
        <v>7.9404052066116684E-2</v>
      </c>
      <c r="R51" s="18">
        <f t="shared" ca="1" si="12"/>
        <v>8.3059289556693935E-2</v>
      </c>
      <c r="S51" s="18">
        <f t="shared" ca="1" si="5"/>
        <v>8.1699612290145898E-2</v>
      </c>
      <c r="T51" s="18">
        <f t="shared" ca="1" si="5"/>
        <v>8.418751119401803E-2</v>
      </c>
      <c r="U51" s="18">
        <f t="shared" ca="1" si="5"/>
        <v>8.2122385274260759E-2</v>
      </c>
      <c r="V51" s="18">
        <f t="shared" ca="1" si="5"/>
        <v>8.2399889501099791E-2</v>
      </c>
      <c r="W51" s="18">
        <f t="shared" ca="1" si="5"/>
        <v>8.3863610188561907E-2</v>
      </c>
      <c r="X51" s="18">
        <f t="shared" ca="1" si="5"/>
        <v>8.7282351023279262E-2</v>
      </c>
      <c r="Y51" s="18">
        <f t="shared" ca="1" si="5"/>
        <v>8.775190718674547E-2</v>
      </c>
      <c r="Z51" s="18">
        <f t="shared" ca="1" si="10"/>
        <v>8.7835688437684731E-2</v>
      </c>
      <c r="AG51" s="18">
        <f t="shared" si="1"/>
        <v>6.6875000000000004E-2</v>
      </c>
      <c r="AH51" s="20">
        <f t="shared" si="11"/>
        <v>6.3076923076923072E-2</v>
      </c>
      <c r="AI51" s="20">
        <f t="shared" si="11"/>
        <v>6.9230769230769429E-2</v>
      </c>
    </row>
    <row r="52" spans="1:35" x14ac:dyDescent="0.3">
      <c r="A52" s="18">
        <v>0.51</v>
      </c>
      <c r="B52" s="18">
        <v>6.7917505600000011E-2</v>
      </c>
      <c r="C52" s="18">
        <f t="shared" ca="1" si="0"/>
        <v>7.0575684912273243E-2</v>
      </c>
      <c r="D52" s="18">
        <f t="shared" ca="1" si="0"/>
        <v>7.0828894289373098E-2</v>
      </c>
      <c r="E52" s="18">
        <f t="shared" ca="1" si="0"/>
        <v>7.0532592507390413E-2</v>
      </c>
      <c r="F52" s="18">
        <f t="shared" ca="1" si="0"/>
        <v>7.0752377784585152E-2</v>
      </c>
      <c r="G52" s="18">
        <f t="shared" ca="1" si="9"/>
        <v>7.4755002428762526E-2</v>
      </c>
      <c r="H52" s="18">
        <f t="shared" ca="1" si="3"/>
        <v>7.6629675841151768E-2</v>
      </c>
      <c r="I52" s="18">
        <f t="shared" ca="1" si="3"/>
        <v>7.580601958877535E-2</v>
      </c>
      <c r="J52" s="18">
        <f t="shared" ca="1" si="3"/>
        <v>7.4652128889622332E-2</v>
      </c>
      <c r="K52" s="18">
        <f t="shared" ca="1" si="3"/>
        <v>7.5140644073393853E-2</v>
      </c>
      <c r="L52" s="18">
        <f t="shared" ca="1" si="3"/>
        <v>7.7897535644633656E-2</v>
      </c>
      <c r="M52" s="18">
        <f t="shared" ca="1" si="4"/>
        <v>7.7668875883872335E-2</v>
      </c>
      <c r="N52" s="18">
        <f t="shared" ca="1" si="4"/>
        <v>8.0739700772001488E-2</v>
      </c>
      <c r="O52" s="18">
        <f t="shared" ca="1" si="4"/>
        <v>8.1773542324819301E-2</v>
      </c>
      <c r="P52" s="18">
        <f t="shared" ca="1" si="4"/>
        <v>7.8816103464305329E-2</v>
      </c>
      <c r="Q52" s="18">
        <f t="shared" ca="1" si="4"/>
        <v>8.1938160637765683E-2</v>
      </c>
      <c r="R52" s="18">
        <f t="shared" ca="1" si="12"/>
        <v>8.1051428061382241E-2</v>
      </c>
      <c r="S52" s="18">
        <f t="shared" ca="1" si="5"/>
        <v>8.446318764159147E-2</v>
      </c>
      <c r="T52" s="18">
        <f t="shared" ca="1" si="5"/>
        <v>8.1197349118685785E-2</v>
      </c>
      <c r="U52" s="18">
        <f t="shared" ca="1" si="5"/>
        <v>8.6753031548860743E-2</v>
      </c>
      <c r="V52" s="18">
        <f t="shared" ca="1" si="5"/>
        <v>8.7645398078597336E-2</v>
      </c>
      <c r="W52" s="18">
        <f t="shared" ca="1" si="5"/>
        <v>8.5418810568968107E-2</v>
      </c>
      <c r="X52" s="18">
        <f t="shared" ca="1" si="5"/>
        <v>8.6746327797615735E-2</v>
      </c>
      <c r="Y52" s="18">
        <f t="shared" ca="1" si="5"/>
        <v>8.7262077079595837E-2</v>
      </c>
      <c r="AG52" s="18">
        <f t="shared" si="1"/>
        <v>6.7917505600000011E-2</v>
      </c>
      <c r="AH52" s="20">
        <f t="shared" si="11"/>
        <v>6.538461538461536E-2</v>
      </c>
      <c r="AI52" s="20">
        <f t="shared" si="11"/>
        <v>4.6153846153846434E-2</v>
      </c>
    </row>
    <row r="53" spans="1:35" x14ac:dyDescent="0.3">
      <c r="A53" s="18">
        <v>0.52</v>
      </c>
      <c r="B53" s="18">
        <v>6.8929004800000013E-2</v>
      </c>
      <c r="C53" s="18">
        <f t="shared" ca="1" si="0"/>
        <v>7.1332386261299063E-2</v>
      </c>
      <c r="D53" s="18">
        <f t="shared" ca="1" si="0"/>
        <v>7.3596103116478045E-2</v>
      </c>
      <c r="E53" s="18">
        <f t="shared" ca="1" si="0"/>
        <v>7.2444942531034839E-2</v>
      </c>
      <c r="F53" s="18">
        <f t="shared" ca="1" si="0"/>
        <v>7.2241478785216057E-2</v>
      </c>
      <c r="G53" s="18">
        <f t="shared" ca="1" si="9"/>
        <v>7.3320194859207669E-2</v>
      </c>
      <c r="H53" s="18">
        <f t="shared" ca="1" si="3"/>
        <v>7.3371679512443097E-2</v>
      </c>
      <c r="I53" s="18">
        <f t="shared" ca="1" si="3"/>
        <v>7.6755925389994942E-2</v>
      </c>
      <c r="J53" s="18">
        <f t="shared" ca="1" si="3"/>
        <v>7.7669022762351478E-2</v>
      </c>
      <c r="K53" s="18">
        <f t="shared" ca="1" si="3"/>
        <v>7.8491783956297717E-2</v>
      </c>
      <c r="L53" s="18">
        <f t="shared" ca="1" si="3"/>
        <v>7.8831679535490473E-2</v>
      </c>
      <c r="M53" s="18">
        <f t="shared" ca="1" si="4"/>
        <v>8.0531418427713816E-2</v>
      </c>
      <c r="N53" s="18">
        <f t="shared" ca="1" si="4"/>
        <v>7.871857319544906E-2</v>
      </c>
      <c r="O53" s="18">
        <f t="shared" ca="1" si="4"/>
        <v>8.2770983157231678E-2</v>
      </c>
      <c r="P53" s="18">
        <f t="shared" ca="1" si="4"/>
        <v>8.1314162229251918E-2</v>
      </c>
      <c r="Q53" s="18">
        <f t="shared" ca="1" si="4"/>
        <v>8.3790244150816956E-2</v>
      </c>
      <c r="R53" s="18">
        <f t="shared" ca="1" si="12"/>
        <v>8.0792048142042841E-2</v>
      </c>
      <c r="S53" s="18">
        <f t="shared" ca="1" si="5"/>
        <v>8.127991971335706E-2</v>
      </c>
      <c r="T53" s="18">
        <f t="shared" ca="1" si="5"/>
        <v>8.4118175861794639E-2</v>
      </c>
      <c r="U53" s="18">
        <f t="shared" ca="1" si="5"/>
        <v>8.5521659991935089E-2</v>
      </c>
      <c r="V53" s="18">
        <f t="shared" ca="1" si="5"/>
        <v>8.3948594790619432E-2</v>
      </c>
      <c r="W53" s="18">
        <f t="shared" ca="1" si="5"/>
        <v>8.6424856944215478E-2</v>
      </c>
      <c r="X53" s="18">
        <f t="shared" ca="1" si="5"/>
        <v>8.5998269766662888E-2</v>
      </c>
      <c r="AG53" s="18">
        <f t="shared" si="1"/>
        <v>6.8929004800000013E-2</v>
      </c>
      <c r="AH53" s="20">
        <f t="shared" si="11"/>
        <v>6.7692307692307691E-2</v>
      </c>
      <c r="AI53" s="20">
        <f t="shared" si="11"/>
        <v>2.3076923076923217E-2</v>
      </c>
    </row>
    <row r="54" spans="1:35" x14ac:dyDescent="0.3">
      <c r="A54" s="18">
        <v>0.53</v>
      </c>
      <c r="B54" s="18">
        <v>6.9906471200000014E-2</v>
      </c>
      <c r="C54" s="18">
        <f t="shared" ca="1" si="0"/>
        <v>7.4276710673348595E-2</v>
      </c>
      <c r="D54" s="18">
        <f t="shared" ca="1" si="0"/>
        <v>7.5163652875291892E-2</v>
      </c>
      <c r="E54" s="18">
        <f t="shared" ca="1" si="0"/>
        <v>7.3237433305680708E-2</v>
      </c>
      <c r="F54" s="18">
        <f t="shared" ca="1" si="0"/>
        <v>7.3693591080327955E-2</v>
      </c>
      <c r="G54" s="18">
        <f t="shared" ca="1" si="9"/>
        <v>7.38472209268521E-2</v>
      </c>
      <c r="H54" s="18">
        <f t="shared" ca="1" si="3"/>
        <v>7.8224379812895234E-2</v>
      </c>
      <c r="I54" s="18">
        <f t="shared" ca="1" si="3"/>
        <v>7.5738374553218427E-2</v>
      </c>
      <c r="J54" s="18">
        <f t="shared" ca="1" si="3"/>
        <v>7.9072024386817374E-2</v>
      </c>
      <c r="K54" s="18">
        <f t="shared" ca="1" si="3"/>
        <v>7.6904876389456811E-2</v>
      </c>
      <c r="L54" s="18">
        <f t="shared" ref="L54:L60" ca="1" si="13">$AG54+$AH54*L$1+$AI54*L$1^2+RAND()/$AN$1</f>
        <v>8.1424337939281929E-2</v>
      </c>
      <c r="M54" s="18">
        <f t="shared" ca="1" si="4"/>
        <v>7.972783737229891E-2</v>
      </c>
      <c r="N54" s="18">
        <f t="shared" ca="1" si="4"/>
        <v>7.8886497539807074E-2</v>
      </c>
      <c r="O54" s="18">
        <f t="shared" ca="1" si="4"/>
        <v>8.2934949113288192E-2</v>
      </c>
      <c r="P54" s="18">
        <f t="shared" ca="1" si="4"/>
        <v>8.2967221294932045E-2</v>
      </c>
      <c r="Q54" s="18">
        <f t="shared" ca="1" si="4"/>
        <v>8.3703739237831074E-2</v>
      </c>
      <c r="R54" s="18">
        <f t="shared" ca="1" si="12"/>
        <v>8.5751010743802147E-2</v>
      </c>
      <c r="S54" s="18">
        <f t="shared" ca="1" si="5"/>
        <v>8.580657855831543E-2</v>
      </c>
      <c r="T54" s="18">
        <f t="shared" ca="1" si="5"/>
        <v>8.2921538124389307E-2</v>
      </c>
      <c r="U54" s="18">
        <f t="shared" ca="1" si="5"/>
        <v>8.3617207392098547E-2</v>
      </c>
      <c r="V54" s="18">
        <f t="shared" ca="1" si="5"/>
        <v>8.5771511158643024E-2</v>
      </c>
      <c r="W54" s="18">
        <f t="shared" ca="1" si="5"/>
        <v>8.8665235055006286E-2</v>
      </c>
      <c r="AG54" s="18">
        <f t="shared" si="1"/>
        <v>6.9906471200000014E-2</v>
      </c>
      <c r="AH54" s="20">
        <f t="shared" si="11"/>
        <v>6.9999999999999993E-2</v>
      </c>
      <c r="AI54" s="20">
        <f t="shared" si="11"/>
        <v>0</v>
      </c>
    </row>
    <row r="55" spans="1:35" x14ac:dyDescent="0.3">
      <c r="A55" s="18">
        <v>0.54</v>
      </c>
      <c r="B55" s="18">
        <v>7.0846878400000007E-2</v>
      </c>
      <c r="C55" s="18">
        <f t="shared" ca="1" si="0"/>
        <v>7.1899961280462402E-2</v>
      </c>
      <c r="D55" s="18">
        <f t="shared" ca="1" si="0"/>
        <v>7.5806358476550026E-2</v>
      </c>
      <c r="E55" s="18">
        <f t="shared" ca="1" si="0"/>
        <v>7.436425706599939E-2</v>
      </c>
      <c r="F55" s="18">
        <f t="shared" ca="1" si="0"/>
        <v>7.4312435177243244E-2</v>
      </c>
      <c r="G55" s="18">
        <f t="shared" ca="1" si="9"/>
        <v>7.8012506925813088E-2</v>
      </c>
      <c r="H55" s="18">
        <f t="shared" ca="1" si="3"/>
        <v>7.9276444389224765E-2</v>
      </c>
      <c r="I55" s="18">
        <f t="shared" ca="1" si="3"/>
        <v>8.0622802936257038E-2</v>
      </c>
      <c r="J55" s="18">
        <f t="shared" ca="1" si="3"/>
        <v>7.8070653332197815E-2</v>
      </c>
      <c r="K55" s="18">
        <f t="shared" ca="1" si="3"/>
        <v>8.0486568444640486E-2</v>
      </c>
      <c r="L55" s="18">
        <f t="shared" ca="1" si="13"/>
        <v>7.9607248431932218E-2</v>
      </c>
      <c r="M55" s="18">
        <f t="shared" ca="1" si="4"/>
        <v>7.8828306476624088E-2</v>
      </c>
      <c r="N55" s="18">
        <f t="shared" ca="1" si="4"/>
        <v>8.1303558530610401E-2</v>
      </c>
      <c r="O55" s="18">
        <f t="shared" ca="1" si="4"/>
        <v>8.141240136917785E-2</v>
      </c>
      <c r="P55" s="18">
        <f t="shared" ca="1" si="4"/>
        <v>8.2773118655719125E-2</v>
      </c>
      <c r="Q55" s="18">
        <f t="shared" ca="1" si="4"/>
        <v>8.5034603777576503E-2</v>
      </c>
      <c r="R55" s="18">
        <f t="shared" ca="1" si="12"/>
        <v>8.5431392032615572E-2</v>
      </c>
      <c r="S55" s="18">
        <f t="shared" ca="1" si="5"/>
        <v>8.5982388600987281E-2</v>
      </c>
      <c r="T55" s="18">
        <f t="shared" ca="1" si="5"/>
        <v>8.7447627245854184E-2</v>
      </c>
      <c r="U55" s="18">
        <f t="shared" ca="1" si="5"/>
        <v>8.5343119967051712E-2</v>
      </c>
      <c r="AG55" s="18">
        <f t="shared" si="1"/>
        <v>7.0846878400000007E-2</v>
      </c>
      <c r="AH55" s="20">
        <f t="shared" si="11"/>
        <v>7.2307692307692309E-2</v>
      </c>
      <c r="AI55" s="20">
        <f t="shared" si="11"/>
        <v>-2.3076923076922995E-2</v>
      </c>
    </row>
    <row r="56" spans="1:35" x14ac:dyDescent="0.3">
      <c r="A56" s="18">
        <v>0.55000000000000004</v>
      </c>
      <c r="B56" s="18">
        <v>7.1747200000000011E-2</v>
      </c>
      <c r="C56" s="18">
        <f t="shared" ca="1" si="0"/>
        <v>7.680620114105885E-2</v>
      </c>
      <c r="D56" s="18">
        <f t="shared" ca="1" si="0"/>
        <v>7.7366757724600443E-2</v>
      </c>
      <c r="E56" s="18">
        <f t="shared" ca="1" si="0"/>
        <v>7.680189645359467E-2</v>
      </c>
      <c r="F56" s="18">
        <f t="shared" ca="1" si="0"/>
        <v>7.4802648575122671E-2</v>
      </c>
      <c r="G56" s="18">
        <f t="shared" ca="1" si="9"/>
        <v>7.6212526512405496E-2</v>
      </c>
      <c r="H56" s="18">
        <f t="shared" ca="1" si="3"/>
        <v>7.6759538517174125E-2</v>
      </c>
      <c r="I56" s="18">
        <f t="shared" ca="1" si="3"/>
        <v>7.8070752786659994E-2</v>
      </c>
      <c r="J56" s="18">
        <f t="shared" ca="1" si="3"/>
        <v>8.185623677890172E-2</v>
      </c>
      <c r="K56" s="18">
        <f t="shared" ca="1" si="3"/>
        <v>8.1072443024505045E-2</v>
      </c>
      <c r="L56" s="18">
        <f t="shared" ca="1" si="13"/>
        <v>8.0246546818652523E-2</v>
      </c>
      <c r="M56" s="18">
        <f t="shared" ca="1" si="4"/>
        <v>8.1223840300571129E-2</v>
      </c>
      <c r="N56" s="18">
        <f t="shared" ca="1" si="4"/>
        <v>8.4128802744200426E-2</v>
      </c>
      <c r="O56" s="18">
        <f t="shared" ca="1" si="4"/>
        <v>8.4401397214275184E-2</v>
      </c>
      <c r="P56" s="18">
        <f t="shared" ca="1" si="4"/>
        <v>8.2787628213147141E-2</v>
      </c>
      <c r="Q56" s="18">
        <f t="shared" ca="1" si="4"/>
        <v>8.6109490246276801E-2</v>
      </c>
      <c r="R56" s="18">
        <f t="shared" ca="1" si="12"/>
        <v>8.7430437502886871E-2</v>
      </c>
      <c r="S56" s="18">
        <f t="shared" ca="1" si="5"/>
        <v>8.4795700877277641E-2</v>
      </c>
      <c r="T56" s="18">
        <f t="shared" ca="1" si="5"/>
        <v>8.4371056167911199E-2</v>
      </c>
      <c r="V56" s="18"/>
      <c r="AG56" s="18">
        <f t="shared" si="1"/>
        <v>7.1747200000000011E-2</v>
      </c>
      <c r="AH56" s="20">
        <f t="shared" si="11"/>
        <v>7.4615384615384611E-2</v>
      </c>
      <c r="AI56" s="20">
        <f t="shared" si="11"/>
        <v>-4.615384615384599E-2</v>
      </c>
    </row>
    <row r="57" spans="1:35" x14ac:dyDescent="0.3">
      <c r="A57" s="18">
        <v>0.56000000000000005</v>
      </c>
      <c r="B57" s="18">
        <v>7.2604409600000003E-2</v>
      </c>
      <c r="C57" s="18">
        <f t="shared" ca="1" si="0"/>
        <v>7.7394298784113705E-2</v>
      </c>
      <c r="D57" s="18">
        <f t="shared" ca="1" si="0"/>
        <v>7.8604025825983956E-2</v>
      </c>
      <c r="E57" s="18">
        <f t="shared" ca="1" si="0"/>
        <v>7.8554695825085563E-2</v>
      </c>
      <c r="F57" s="18">
        <f t="shared" ca="1" si="0"/>
        <v>7.6777706063797899E-2</v>
      </c>
      <c r="G57" s="18">
        <f t="shared" ca="1" si="9"/>
        <v>8.1154342563688031E-2</v>
      </c>
      <c r="H57" s="18">
        <f t="shared" ca="1" si="3"/>
        <v>8.1872249826715898E-2</v>
      </c>
      <c r="I57" s="18">
        <f t="shared" ca="1" si="3"/>
        <v>8.0750279360626648E-2</v>
      </c>
      <c r="J57" s="18">
        <f t="shared" ca="1" si="3"/>
        <v>8.3195710726237423E-2</v>
      </c>
      <c r="K57" s="18">
        <f t="shared" ca="1" si="3"/>
        <v>8.1254120910588326E-2</v>
      </c>
      <c r="L57" s="18">
        <f t="shared" ca="1" si="13"/>
        <v>8.2539105280322281E-2</v>
      </c>
      <c r="M57" s="18">
        <f t="shared" ca="1" si="4"/>
        <v>8.1758546244624489E-2</v>
      </c>
      <c r="N57" s="18">
        <f t="shared" ca="1" si="4"/>
        <v>8.5704666496193876E-2</v>
      </c>
      <c r="O57" s="18">
        <f t="shared" ca="1" si="4"/>
        <v>8.2191510142316918E-2</v>
      </c>
      <c r="P57" s="18">
        <f t="shared" ca="1" si="4"/>
        <v>8.675784933428958E-2</v>
      </c>
      <c r="Q57" s="18">
        <f t="shared" ca="1" si="4"/>
        <v>8.3643189165720694E-2</v>
      </c>
      <c r="R57" s="18">
        <f t="shared" ca="1" si="12"/>
        <v>8.5178769900943668E-2</v>
      </c>
      <c r="V57" s="18"/>
      <c r="AG57" s="18">
        <f t="shared" si="1"/>
        <v>7.2604409600000003E-2</v>
      </c>
      <c r="AH57" s="20">
        <f t="shared" si="11"/>
        <v>7.6923076923076913E-2</v>
      </c>
      <c r="AI57" s="20">
        <f t="shared" si="11"/>
        <v>-6.9230769230769207E-2</v>
      </c>
    </row>
    <row r="58" spans="1:35" x14ac:dyDescent="0.3">
      <c r="A58" s="18">
        <v>0.56999999999999995</v>
      </c>
      <c r="B58" s="18">
        <v>7.3415480800000016E-2</v>
      </c>
      <c r="C58" s="18">
        <f t="shared" ca="1" si="0"/>
        <v>7.6810470992411922E-2</v>
      </c>
      <c r="D58" s="18">
        <f t="shared" ca="1" si="0"/>
        <v>7.7050024423346158E-2</v>
      </c>
      <c r="E58" s="18">
        <f t="shared" ca="1" si="0"/>
        <v>8.0520992965985319E-2</v>
      </c>
      <c r="F58" s="18">
        <f t="shared" ca="1" si="0"/>
        <v>8.071447986180473E-2</v>
      </c>
      <c r="G58" s="18">
        <f t="shared" ca="1" si="9"/>
        <v>7.9469073155884001E-2</v>
      </c>
      <c r="H58" s="18">
        <f t="shared" ca="1" si="3"/>
        <v>8.0840984502499935E-2</v>
      </c>
      <c r="I58" s="18">
        <f t="shared" ca="1" si="3"/>
        <v>8.181925646011326E-2</v>
      </c>
      <c r="J58" s="18">
        <f t="shared" ca="1" si="3"/>
        <v>8.1271036875447969E-2</v>
      </c>
      <c r="K58" s="18">
        <f t="shared" ca="1" si="3"/>
        <v>8.1227768085439217E-2</v>
      </c>
      <c r="L58" s="18">
        <f t="shared" ca="1" si="13"/>
        <v>8.1186616339801371E-2</v>
      </c>
      <c r="M58" s="18">
        <f t="shared" ca="1" si="4"/>
        <v>8.5312453147255024E-2</v>
      </c>
      <c r="N58" s="18">
        <f t="shared" ca="1" si="4"/>
        <v>8.6016718197771319E-2</v>
      </c>
      <c r="O58" s="18">
        <f t="shared" ca="1" si="4"/>
        <v>8.7133271458238418E-2</v>
      </c>
      <c r="P58" s="18">
        <f t="shared" ca="1" si="4"/>
        <v>8.3517129966867304E-2</v>
      </c>
      <c r="V58" s="18"/>
      <c r="AG58" s="18">
        <f t="shared" si="1"/>
        <v>7.3415480800000016E-2</v>
      </c>
      <c r="AH58" s="20">
        <f t="shared" si="11"/>
        <v>7.9230769230769202E-2</v>
      </c>
      <c r="AI58" s="20">
        <f t="shared" si="11"/>
        <v>-9.230769230769198E-2</v>
      </c>
    </row>
    <row r="59" spans="1:35" x14ac:dyDescent="0.3">
      <c r="A59" s="18">
        <v>0.57999999999999996</v>
      </c>
      <c r="B59" s="18">
        <v>7.41773872E-2</v>
      </c>
      <c r="C59" s="18">
        <f t="shared" ca="1" si="0"/>
        <v>7.7440806057683373E-2</v>
      </c>
      <c r="D59" s="18">
        <f t="shared" ca="1" si="0"/>
        <v>8.0202637266161378E-2</v>
      </c>
      <c r="E59" s="18">
        <f t="shared" ca="1" si="0"/>
        <v>7.9261958375522135E-2</v>
      </c>
      <c r="F59" s="18">
        <f t="shared" ca="1" si="0"/>
        <v>8.1938269820375081E-2</v>
      </c>
      <c r="G59" s="18">
        <f t="shared" ca="1" si="9"/>
        <v>8.2556189361211438E-2</v>
      </c>
      <c r="H59" s="18">
        <f t="shared" ca="1" si="3"/>
        <v>8.1400694691868461E-2</v>
      </c>
      <c r="I59" s="18">
        <f t="shared" ca="1" si="3"/>
        <v>8.0027104659781051E-2</v>
      </c>
      <c r="J59" s="18">
        <f t="shared" ca="1" si="3"/>
        <v>8.474357376398868E-2</v>
      </c>
      <c r="K59" s="18">
        <f t="shared" ca="1" si="3"/>
        <v>8.4723076542263645E-2</v>
      </c>
      <c r="L59" s="18">
        <f t="shared" ca="1" si="13"/>
        <v>8.3547272186743834E-2</v>
      </c>
      <c r="M59" s="18">
        <f t="shared" ca="1" si="4"/>
        <v>8.2115560181701575E-2</v>
      </c>
      <c r="N59" s="18">
        <f t="shared" ca="1" si="4"/>
        <v>8.4461408847594746E-2</v>
      </c>
      <c r="V59" s="18"/>
      <c r="AG59" s="18">
        <f t="shared" si="1"/>
        <v>7.41773872E-2</v>
      </c>
      <c r="AH59" s="20">
        <f t="shared" si="11"/>
        <v>8.1538461538461518E-2</v>
      </c>
      <c r="AI59" s="20">
        <f t="shared" si="11"/>
        <v>-0.1153846153846152</v>
      </c>
    </row>
    <row r="60" spans="1:35" x14ac:dyDescent="0.3">
      <c r="A60" s="18">
        <v>0.59</v>
      </c>
      <c r="B60" s="18">
        <v>7.4887102400000016E-2</v>
      </c>
      <c r="C60" s="18">
        <f t="shared" ca="1" si="0"/>
        <v>7.6801147817939494E-2</v>
      </c>
      <c r="D60" s="18">
        <f t="shared" ca="1" si="0"/>
        <v>7.8733217782393089E-2</v>
      </c>
      <c r="E60" s="18">
        <f t="shared" ca="1" si="0"/>
        <v>7.9376936296119027E-2</v>
      </c>
      <c r="F60" s="18">
        <f t="shared" ca="1" si="0"/>
        <v>8.2248839818992447E-2</v>
      </c>
      <c r="G60" s="18">
        <f t="shared" ca="1" si="9"/>
        <v>7.9281295334863736E-2</v>
      </c>
      <c r="H60" s="18">
        <f t="shared" ca="1" si="3"/>
        <v>8.1344348166610583E-2</v>
      </c>
      <c r="I60" s="18">
        <f t="shared" ca="1" si="3"/>
        <v>8.0186812377436092E-2</v>
      </c>
      <c r="J60" s="18">
        <f t="shared" ca="1" si="3"/>
        <v>8.1088720654967264E-2</v>
      </c>
      <c r="K60" s="18">
        <f t="shared" ca="1" si="3"/>
        <v>8.1648051512362971E-2</v>
      </c>
      <c r="L60" s="18">
        <f t="shared" ca="1" si="13"/>
        <v>8.5444875939756429E-2</v>
      </c>
      <c r="V60" s="18"/>
      <c r="AG60" s="18">
        <f t="shared" si="1"/>
        <v>7.4887102400000016E-2</v>
      </c>
      <c r="AH60" s="20">
        <f t="shared" si="11"/>
        <v>8.3846153846153834E-2</v>
      </c>
      <c r="AI60" s="20">
        <f t="shared" si="11"/>
        <v>-0.13846153846153819</v>
      </c>
    </row>
    <row r="61" spans="1:35" x14ac:dyDescent="0.3">
      <c r="A61" s="18">
        <v>0.6</v>
      </c>
      <c r="B61" s="18">
        <v>7.5541600000000014E-2</v>
      </c>
      <c r="C61" s="18">
        <f t="shared" ca="1" si="0"/>
        <v>7.8072670726697616E-2</v>
      </c>
      <c r="D61" s="18">
        <f t="shared" ca="1" si="0"/>
        <v>8.2072332990945462E-2</v>
      </c>
      <c r="E61" s="18">
        <f t="shared" ca="1" si="0"/>
        <v>7.9176512937517415E-2</v>
      </c>
      <c r="F61" s="18">
        <f t="shared" ca="1" si="0"/>
        <v>8.0798692709251968E-2</v>
      </c>
      <c r="G61" s="18">
        <f t="shared" ca="1" si="9"/>
        <v>8.4056493065580773E-2</v>
      </c>
      <c r="H61" s="18">
        <f t="shared" ca="1" si="3"/>
        <v>8.283455721037887E-2</v>
      </c>
      <c r="I61" s="18">
        <f t="shared" ca="1" si="3"/>
        <v>8.0998886972219644E-2</v>
      </c>
      <c r="V61" s="18"/>
      <c r="AG61" s="18">
        <f t="shared" si="1"/>
        <v>7.5541600000000014E-2</v>
      </c>
      <c r="AH61" s="20">
        <f t="shared" si="11"/>
        <v>8.615384615384615E-2</v>
      </c>
      <c r="AI61" s="20">
        <f t="shared" si="11"/>
        <v>-0.16153846153846141</v>
      </c>
    </row>
  </sheetData>
  <phoneticPr fontId="2" type="noConversion"/>
  <conditionalFormatting sqref="B2:AF61">
    <cfRule type="colorScale" priority="1">
      <colorScale>
        <cfvo type="min"/>
        <cfvo type="num" val="0.08"/>
        <cfvo type="max"/>
        <color rgb="FF63BE7B"/>
        <color rgb="FFFCFCFF"/>
        <color rgb="FFF8696B"/>
      </colorScale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C38"/>
  <sheetViews>
    <sheetView zoomScale="55" zoomScaleNormal="55" workbookViewId="0">
      <selection activeCell="B2" sqref="B2"/>
    </sheetView>
  </sheetViews>
  <sheetFormatPr defaultColWidth="7.75" defaultRowHeight="16.5" x14ac:dyDescent="0.3"/>
  <cols>
    <col min="1" max="1" width="10" customWidth="1"/>
    <col min="2" max="61" width="2.5" customWidth="1"/>
    <col min="63" max="63" width="8.625" customWidth="1"/>
    <col min="69" max="69" width="5.25" customWidth="1"/>
    <col min="71" max="71" width="5.75" customWidth="1"/>
  </cols>
  <sheetData>
    <row r="1" spans="1:81" ht="45" customHeight="1" x14ac:dyDescent="0.3">
      <c r="A1" s="21"/>
      <c r="B1" s="21">
        <v>0.01</v>
      </c>
      <c r="C1" s="21">
        <v>0.02</v>
      </c>
      <c r="D1" s="21">
        <v>0.03</v>
      </c>
      <c r="E1" s="21">
        <v>0.04</v>
      </c>
      <c r="F1" s="21">
        <v>0.05</v>
      </c>
      <c r="G1" s="21">
        <v>0.06</v>
      </c>
      <c r="H1" s="21">
        <v>7.0000000000000007E-2</v>
      </c>
      <c r="I1" s="21">
        <v>0.08</v>
      </c>
      <c r="J1" s="21">
        <v>0.09</v>
      </c>
      <c r="K1" s="21">
        <v>0.1</v>
      </c>
      <c r="L1" s="21">
        <v>0.11</v>
      </c>
      <c r="M1" s="21">
        <v>0.12</v>
      </c>
      <c r="N1" s="21">
        <v>0.13</v>
      </c>
      <c r="O1" s="21">
        <v>0.14000000000000001</v>
      </c>
      <c r="P1" s="21">
        <v>0.15</v>
      </c>
      <c r="Q1" s="21">
        <v>0.16</v>
      </c>
      <c r="R1" s="21">
        <v>0.17</v>
      </c>
      <c r="S1" s="21">
        <v>0.18</v>
      </c>
      <c r="T1" s="21">
        <v>0.19</v>
      </c>
      <c r="U1" s="21">
        <v>0.2</v>
      </c>
      <c r="V1" s="21">
        <v>0.21</v>
      </c>
      <c r="W1" s="21">
        <v>0.22</v>
      </c>
      <c r="X1" s="21">
        <v>0.23</v>
      </c>
      <c r="Y1" s="21">
        <v>0.24</v>
      </c>
      <c r="Z1" s="21">
        <v>0.25</v>
      </c>
      <c r="AA1" s="21">
        <v>0.26</v>
      </c>
      <c r="AB1" s="21">
        <v>0.27</v>
      </c>
      <c r="AC1" s="21">
        <v>0.28000000000000003</v>
      </c>
      <c r="AD1" s="21">
        <v>0.28999999999999998</v>
      </c>
      <c r="AE1" s="21">
        <v>0.3</v>
      </c>
      <c r="AF1" s="21">
        <v>0.31</v>
      </c>
      <c r="AG1" s="21">
        <v>0.32</v>
      </c>
      <c r="AH1" s="21">
        <v>0.33</v>
      </c>
      <c r="AI1" s="21">
        <v>0.34</v>
      </c>
      <c r="AJ1" s="21">
        <v>0.35</v>
      </c>
      <c r="AK1" s="21">
        <v>0.36</v>
      </c>
      <c r="AL1" s="21">
        <v>0.37</v>
      </c>
      <c r="AM1" s="21">
        <v>0.38</v>
      </c>
      <c r="AN1" s="21">
        <v>0.39</v>
      </c>
      <c r="AO1" s="21">
        <v>0.4</v>
      </c>
      <c r="AP1" s="21">
        <v>0.41</v>
      </c>
      <c r="AQ1" s="21">
        <v>0.42</v>
      </c>
      <c r="AR1" s="21">
        <v>0.43</v>
      </c>
      <c r="AS1" s="21">
        <v>0.44</v>
      </c>
      <c r="AT1" s="21">
        <v>0.45</v>
      </c>
      <c r="AU1" s="21">
        <v>0.46</v>
      </c>
      <c r="AV1" s="21">
        <v>0.47</v>
      </c>
      <c r="AW1" s="21">
        <v>0.48</v>
      </c>
      <c r="AX1" s="21">
        <v>0.49</v>
      </c>
      <c r="AY1" s="21">
        <v>0.5</v>
      </c>
      <c r="AZ1" s="21">
        <v>0.51</v>
      </c>
      <c r="BA1" s="21">
        <v>0.52</v>
      </c>
      <c r="BB1" s="21">
        <v>0.53</v>
      </c>
      <c r="BC1" s="21">
        <v>0.54</v>
      </c>
      <c r="BD1" s="21">
        <v>0.55000000000000004</v>
      </c>
      <c r="BE1" s="21">
        <v>0.56000000000000005</v>
      </c>
      <c r="BF1" s="21">
        <v>0.56999999999999995</v>
      </c>
      <c r="BG1" s="21">
        <v>0.57999999999999996</v>
      </c>
      <c r="BH1" s="21">
        <v>0.59</v>
      </c>
      <c r="BI1" s="21">
        <v>0.6</v>
      </c>
    </row>
    <row r="2" spans="1:81" x14ac:dyDescent="0.3">
      <c r="A2" s="21">
        <v>0</v>
      </c>
      <c r="B2" s="22">
        <v>4.08341656E-2</v>
      </c>
      <c r="C2" s="22">
        <v>3.9688644799999999E-2</v>
      </c>
      <c r="D2" s="22">
        <v>3.8660411200000001E-2</v>
      </c>
      <c r="E2" s="22">
        <v>3.7746438399999999E-2</v>
      </c>
      <c r="F2" s="22">
        <v>3.6943699999999996E-2</v>
      </c>
      <c r="G2" s="22">
        <v>3.6249169599999999E-2</v>
      </c>
      <c r="H2" s="22">
        <v>3.5659820799999999E-2</v>
      </c>
      <c r="I2" s="22">
        <v>3.5172627200000001E-2</v>
      </c>
      <c r="J2" s="22">
        <v>3.4784562399999996E-2</v>
      </c>
      <c r="K2" s="22">
        <v>3.4492599999999998E-2</v>
      </c>
      <c r="L2" s="22">
        <v>3.4293713599999998E-2</v>
      </c>
      <c r="M2" s="22">
        <v>3.41848768E-2</v>
      </c>
      <c r="N2" s="22">
        <v>3.4163063199999996E-2</v>
      </c>
      <c r="O2" s="22">
        <v>3.4225246399999992E-2</v>
      </c>
      <c r="P2" s="22">
        <v>3.4368399999999993E-2</v>
      </c>
      <c r="Q2" s="22">
        <v>3.4589497599999998E-2</v>
      </c>
      <c r="R2" s="22">
        <v>3.4885512799999997E-2</v>
      </c>
      <c r="S2" s="22">
        <v>3.5253419199999997E-2</v>
      </c>
      <c r="T2" s="22">
        <v>3.5690190399999995E-2</v>
      </c>
      <c r="U2" s="22">
        <v>3.6192799999999997E-2</v>
      </c>
      <c r="V2" s="22">
        <v>3.6758221599999995E-2</v>
      </c>
      <c r="W2" s="22">
        <v>3.73834288E-2</v>
      </c>
      <c r="X2" s="22">
        <v>3.8065395199999998E-2</v>
      </c>
      <c r="Y2" s="22">
        <v>3.88010944E-2</v>
      </c>
      <c r="Z2" s="22">
        <v>3.9587499999999998E-2</v>
      </c>
      <c r="AA2" s="22">
        <v>4.0421585599999997E-2</v>
      </c>
      <c r="AB2" s="22">
        <v>4.1300324799999996E-2</v>
      </c>
      <c r="AC2" s="22">
        <v>4.2220691199999993E-2</v>
      </c>
      <c r="AD2" s="22">
        <v>4.3179658399999994E-2</v>
      </c>
      <c r="AE2" s="22">
        <v>4.4174199999999997E-2</v>
      </c>
      <c r="AF2" s="22">
        <v>4.52012896E-2</v>
      </c>
      <c r="AG2" s="22">
        <v>4.6257900800000001E-2</v>
      </c>
      <c r="AH2" s="22">
        <v>4.7341007200000007E-2</v>
      </c>
      <c r="AI2" s="22">
        <v>4.8447582399999994E-2</v>
      </c>
      <c r="AJ2" s="22">
        <v>4.9574599999999996E-2</v>
      </c>
      <c r="AK2" s="22">
        <v>5.0719033599999998E-2</v>
      </c>
      <c r="AL2" s="22">
        <v>5.1877856800000004E-2</v>
      </c>
      <c r="AM2" s="22">
        <v>5.3048043199999999E-2</v>
      </c>
      <c r="AN2" s="22">
        <v>5.4226566400000009E-2</v>
      </c>
      <c r="AO2" s="22">
        <v>5.5410400000000005E-2</v>
      </c>
      <c r="AP2" s="22">
        <v>5.65965176E-2</v>
      </c>
      <c r="AQ2" s="22">
        <v>5.7781892799999984E-2</v>
      </c>
      <c r="AR2" s="22">
        <v>5.8963499199999984E-2</v>
      </c>
      <c r="AS2" s="22">
        <v>6.0138310399999999E-2</v>
      </c>
      <c r="AT2" s="22">
        <v>6.1303300000000005E-2</v>
      </c>
      <c r="AU2" s="22">
        <v>6.2455441600000002E-2</v>
      </c>
      <c r="AV2" s="22">
        <v>6.3591708800000007E-2</v>
      </c>
      <c r="AW2" s="22">
        <v>6.4709075199999994E-2</v>
      </c>
      <c r="AX2" s="22">
        <v>6.5804514399999986E-2</v>
      </c>
      <c r="AY2" s="22">
        <v>6.6875000000000004E-2</v>
      </c>
      <c r="AZ2" s="22">
        <v>6.7917505600000011E-2</v>
      </c>
      <c r="BA2" s="22">
        <v>6.8929004800000013E-2</v>
      </c>
      <c r="BB2" s="22">
        <v>6.9906471200000014E-2</v>
      </c>
      <c r="BC2" s="22">
        <v>7.0846878400000007E-2</v>
      </c>
      <c r="BD2" s="22">
        <v>7.1747200000000011E-2</v>
      </c>
      <c r="BE2" s="22">
        <v>7.2604409600000003E-2</v>
      </c>
      <c r="BF2" s="22">
        <v>7.3415480800000016E-2</v>
      </c>
      <c r="BG2" s="22">
        <v>7.41773872E-2</v>
      </c>
      <c r="BH2" s="22">
        <v>7.4887102400000016E-2</v>
      </c>
      <c r="BI2" s="22">
        <v>7.5541600000000014E-2</v>
      </c>
      <c r="BK2" s="22">
        <v>0.03</v>
      </c>
      <c r="BL2" s="5"/>
      <c r="BN2" s="23">
        <v>0.03</v>
      </c>
    </row>
    <row r="3" spans="1:81" x14ac:dyDescent="0.3">
      <c r="A3" s="21">
        <v>0.01</v>
      </c>
      <c r="B3" s="22">
        <v>4.264384755134519E-2</v>
      </c>
      <c r="C3" s="22">
        <v>4.2333223646875147E-2</v>
      </c>
      <c r="D3" s="22">
        <v>3.9487872311246411E-2</v>
      </c>
      <c r="E3" s="22">
        <v>3.8404993099893668E-2</v>
      </c>
      <c r="F3" s="22">
        <v>4.1010353163194631E-2</v>
      </c>
      <c r="G3" s="22">
        <v>3.9011958575202156E-2</v>
      </c>
      <c r="H3" s="22">
        <v>3.7533945260794142E-2</v>
      </c>
      <c r="I3" s="22">
        <v>3.6763663079829548E-2</v>
      </c>
      <c r="J3" s="22">
        <v>3.5546636562987392E-2</v>
      </c>
      <c r="K3" s="22">
        <v>3.597943966042226E-2</v>
      </c>
      <c r="L3" s="22">
        <v>3.890584160704174E-2</v>
      </c>
      <c r="M3" s="22">
        <v>3.7069079984783301E-2</v>
      </c>
      <c r="N3" s="22">
        <v>3.6361781298135082E-2</v>
      </c>
      <c r="O3" s="22">
        <v>3.5796364323608373E-2</v>
      </c>
      <c r="P3" s="22">
        <v>3.7682961458771036E-2</v>
      </c>
      <c r="Q3" s="22">
        <v>3.5246278880162706E-2</v>
      </c>
      <c r="R3" s="22">
        <v>3.9325936511062351E-2</v>
      </c>
      <c r="S3" s="22">
        <v>3.9717111070004897E-2</v>
      </c>
      <c r="T3" s="22">
        <v>3.7023388597420409E-2</v>
      </c>
      <c r="U3" s="22">
        <v>3.630459520181132E-2</v>
      </c>
      <c r="V3" s="22">
        <v>3.9759992617948832E-2</v>
      </c>
      <c r="W3" s="22">
        <v>4.1842595173639856E-2</v>
      </c>
      <c r="X3" s="22">
        <v>3.8506516974746156E-2</v>
      </c>
      <c r="Y3" s="22">
        <v>4.0736642743091619E-2</v>
      </c>
      <c r="Z3" s="22">
        <v>4.4258948722776498E-2</v>
      </c>
      <c r="AA3" s="22">
        <v>4.4574496733711971E-2</v>
      </c>
      <c r="AB3" s="22">
        <v>4.4499180221544699E-2</v>
      </c>
      <c r="AC3" s="22">
        <v>4.5386994456396781E-2</v>
      </c>
      <c r="AD3" s="22">
        <v>4.4395416944729212E-2</v>
      </c>
      <c r="AE3" s="22">
        <v>4.711265970998877E-2</v>
      </c>
      <c r="AF3" s="22">
        <v>4.8577724389182855E-2</v>
      </c>
      <c r="AG3" s="22">
        <v>4.6831806271427447E-2</v>
      </c>
      <c r="AH3" s="22">
        <v>5.0179566003390304E-2</v>
      </c>
      <c r="AI3" s="22">
        <v>4.9185397176850498E-2</v>
      </c>
      <c r="AJ3" s="22">
        <v>5.2859996585875438E-2</v>
      </c>
      <c r="AK3" s="22">
        <v>5.5986154334388208E-2</v>
      </c>
      <c r="AL3" s="22">
        <v>5.2798155398316941E-2</v>
      </c>
      <c r="AM3" s="22">
        <v>5.3713274416911705E-2</v>
      </c>
      <c r="AN3" s="22">
        <v>5.8912210836191678E-2</v>
      </c>
      <c r="AO3" s="22">
        <v>5.7847989432557992E-2</v>
      </c>
      <c r="AP3" s="22">
        <v>6.1277558416519246E-2</v>
      </c>
      <c r="AQ3" s="22">
        <v>6.1773635699414083E-2</v>
      </c>
      <c r="AR3" s="22">
        <v>6.1129898567840464E-2</v>
      </c>
      <c r="AS3" s="22">
        <v>6.2017023321888888E-2</v>
      </c>
      <c r="AT3" s="22">
        <v>6.442233650401899E-2</v>
      </c>
      <c r="AU3" s="22">
        <v>6.3821389155864369E-2</v>
      </c>
      <c r="AV3" s="22">
        <v>6.7063775617646246E-2</v>
      </c>
      <c r="AW3" s="22">
        <v>6.9763169944904613E-2</v>
      </c>
      <c r="AX3" s="22">
        <v>7.0187962905506773E-2</v>
      </c>
      <c r="AY3" s="22">
        <v>7.1850508379670219E-2</v>
      </c>
      <c r="AZ3" s="22">
        <v>6.9569404564556375E-2</v>
      </c>
      <c r="BA3" s="22">
        <v>7.334352159765406E-2</v>
      </c>
      <c r="BB3" s="22">
        <v>7.0735201748670012E-2</v>
      </c>
      <c r="BC3" s="22">
        <v>7.2054900544725367E-2</v>
      </c>
      <c r="BD3" s="22">
        <v>7.3426669843079648E-2</v>
      </c>
      <c r="BE3" s="22">
        <v>7.77021521705865E-2</v>
      </c>
      <c r="BF3" s="22">
        <v>7.7266453806757382E-2</v>
      </c>
      <c r="BG3" s="22">
        <v>7.6983061102029474E-2</v>
      </c>
      <c r="BH3" s="22">
        <v>7.7817965601047243E-2</v>
      </c>
      <c r="BI3" s="22">
        <v>8.0851531195903617E-2</v>
      </c>
      <c r="BK3" s="22">
        <v>3.2500000000000001E-2</v>
      </c>
      <c r="BN3" s="23">
        <v>0.04</v>
      </c>
    </row>
    <row r="4" spans="1:81" x14ac:dyDescent="0.3">
      <c r="A4" s="21">
        <v>0.02</v>
      </c>
      <c r="B4" s="22"/>
      <c r="C4" s="22">
        <v>4.2052471130808101E-2</v>
      </c>
      <c r="D4" s="22">
        <v>4.0336169986050663E-2</v>
      </c>
      <c r="E4" s="22">
        <v>4.165923800890186E-2</v>
      </c>
      <c r="F4" s="22">
        <v>3.7824476891972082E-2</v>
      </c>
      <c r="G4" s="22">
        <v>3.8577787583673424E-2</v>
      </c>
      <c r="H4" s="22">
        <v>3.6786853609753756E-2</v>
      </c>
      <c r="I4" s="22">
        <v>3.6307432835705034E-2</v>
      </c>
      <c r="J4" s="22">
        <v>3.5390725208237092E-2</v>
      </c>
      <c r="K4" s="22">
        <v>3.9147619315218055E-2</v>
      </c>
      <c r="L4" s="22">
        <v>3.7313574900938451E-2</v>
      </c>
      <c r="M4" s="22">
        <v>3.471021571451112E-2</v>
      </c>
      <c r="N4" s="22">
        <v>3.5484741956534394E-2</v>
      </c>
      <c r="O4" s="22">
        <v>3.8615623507115213E-2</v>
      </c>
      <c r="P4" s="22">
        <v>3.8888906796992709E-2</v>
      </c>
      <c r="Q4" s="22">
        <v>3.7275286387264885E-2</v>
      </c>
      <c r="R4" s="22">
        <v>3.565626304334845E-2</v>
      </c>
      <c r="S4" s="22">
        <v>3.6603939613507198E-2</v>
      </c>
      <c r="T4" s="22">
        <v>3.7449391303981096E-2</v>
      </c>
      <c r="U4" s="22">
        <v>4.0707306421799407E-2</v>
      </c>
      <c r="V4" s="22">
        <v>3.7286356036972335E-2</v>
      </c>
      <c r="W4" s="22">
        <v>4.1916544297249135E-2</v>
      </c>
      <c r="X4" s="22">
        <v>4.0073924214773092E-2</v>
      </c>
      <c r="Y4" s="22">
        <v>4.0801942211076546E-2</v>
      </c>
      <c r="Z4" s="22">
        <v>4.3724988497826765E-2</v>
      </c>
      <c r="AA4" s="22">
        <v>4.2005418936293053E-2</v>
      </c>
      <c r="AB4" s="22">
        <v>4.4963721430375608E-2</v>
      </c>
      <c r="AC4" s="22">
        <v>4.6875625107855964E-2</v>
      </c>
      <c r="AD4" s="22">
        <v>4.5445349742515483E-2</v>
      </c>
      <c r="AE4" s="22">
        <v>4.8366828841216146E-2</v>
      </c>
      <c r="AF4" s="22">
        <v>4.9304985806776169E-2</v>
      </c>
      <c r="AG4" s="22">
        <v>4.7793164177937629E-2</v>
      </c>
      <c r="AH4" s="22">
        <v>5.2329913751074195E-2</v>
      </c>
      <c r="AI4" s="22">
        <v>5.2393017998373322E-2</v>
      </c>
      <c r="AJ4" s="22">
        <v>5.4636258971709942E-2</v>
      </c>
      <c r="AK4" s="22">
        <v>5.6244503626759923E-2</v>
      </c>
      <c r="AL4" s="22">
        <v>5.7163425768998938E-2</v>
      </c>
      <c r="AM4" s="22">
        <v>5.6419764144684949E-2</v>
      </c>
      <c r="AN4" s="22">
        <v>5.8096765702045576E-2</v>
      </c>
      <c r="AO4" s="22">
        <v>5.8396043914047818E-2</v>
      </c>
      <c r="AP4" s="22">
        <v>6.0735929086651597E-2</v>
      </c>
      <c r="AQ4" s="22">
        <v>6.024418836069341E-2</v>
      </c>
      <c r="AR4" s="22">
        <v>6.22492717461346E-2</v>
      </c>
      <c r="AS4" s="22">
        <v>6.4588483403343833E-2</v>
      </c>
      <c r="AT4" s="22">
        <v>6.6374011753891612E-2</v>
      </c>
      <c r="AU4" s="22">
        <v>6.5999939434493546E-2</v>
      </c>
      <c r="AV4" s="22">
        <v>6.9671468313621504E-2</v>
      </c>
      <c r="AW4" s="22">
        <v>7.0233777354564902E-2</v>
      </c>
      <c r="AX4" s="22">
        <v>7.0373343423608722E-2</v>
      </c>
      <c r="AY4" s="22">
        <v>6.9454807505395108E-2</v>
      </c>
      <c r="AZ4" s="22">
        <v>7.2850007103276646E-2</v>
      </c>
      <c r="BA4" s="22">
        <v>7.2438295758262133E-2</v>
      </c>
      <c r="BB4" s="22">
        <v>7.3729992026270855E-2</v>
      </c>
      <c r="BC4" s="22">
        <v>7.7016782682392371E-2</v>
      </c>
      <c r="BD4" s="22">
        <v>7.470366164129269E-2</v>
      </c>
      <c r="BE4" s="22">
        <v>7.5289222020450658E-2</v>
      </c>
      <c r="BF4" s="22">
        <v>7.6264369923800757E-2</v>
      </c>
      <c r="BG4" s="22">
        <v>7.7206576554094131E-2</v>
      </c>
      <c r="BH4" s="22">
        <v>7.953502956058664E-2</v>
      </c>
      <c r="BI4" s="22">
        <v>8.0254731971733204E-2</v>
      </c>
      <c r="BK4" s="22">
        <v>3.5000000000000003E-2</v>
      </c>
      <c r="BN4" s="23">
        <v>0.05</v>
      </c>
    </row>
    <row r="5" spans="1:81" x14ac:dyDescent="0.3">
      <c r="A5" s="21">
        <v>0.03</v>
      </c>
      <c r="B5" s="22"/>
      <c r="C5" s="22"/>
      <c r="D5" s="22">
        <v>4.266726369473163E-2</v>
      </c>
      <c r="E5" s="22">
        <v>4.2037233362658681E-2</v>
      </c>
      <c r="F5" s="22">
        <v>4.1376637224875223E-2</v>
      </c>
      <c r="G5" s="22">
        <v>4.0695243338251377E-2</v>
      </c>
      <c r="H5" s="22">
        <v>3.7764722823925623E-2</v>
      </c>
      <c r="I5" s="22">
        <v>3.7696587612617814E-2</v>
      </c>
      <c r="J5" s="22">
        <v>3.7911751384712061E-2</v>
      </c>
      <c r="K5" s="22">
        <v>3.6129341181498027E-2</v>
      </c>
      <c r="L5" s="22">
        <v>3.8053746096070568E-2</v>
      </c>
      <c r="M5" s="22">
        <v>3.8258554545728456E-2</v>
      </c>
      <c r="N5" s="22">
        <v>3.8014670646328658E-2</v>
      </c>
      <c r="O5" s="22">
        <v>3.5018421916049085E-2</v>
      </c>
      <c r="P5" s="22">
        <v>3.7732416358955877E-2</v>
      </c>
      <c r="Q5" s="22">
        <v>3.9299421789107024E-2</v>
      </c>
      <c r="R5" s="22">
        <v>3.6202712625672533E-2</v>
      </c>
      <c r="S5" s="22">
        <v>3.8200926397937429E-2</v>
      </c>
      <c r="T5" s="22">
        <v>3.6416743347451201E-2</v>
      </c>
      <c r="U5" s="22">
        <v>3.7478617092676046E-2</v>
      </c>
      <c r="V5" s="22">
        <v>3.8661447661141407E-2</v>
      </c>
      <c r="W5" s="22">
        <v>4.1383503339287399E-2</v>
      </c>
      <c r="X5" s="22">
        <v>4.2530315736970033E-2</v>
      </c>
      <c r="Y5" s="22">
        <v>4.2232182633071907E-2</v>
      </c>
      <c r="Z5" s="22">
        <v>4.2414808790528696E-2</v>
      </c>
      <c r="AA5" s="22">
        <v>4.1930379218839131E-2</v>
      </c>
      <c r="AB5" s="22">
        <v>4.5817786238036257E-2</v>
      </c>
      <c r="AC5" s="22">
        <v>4.4562356755999372E-2</v>
      </c>
      <c r="AD5" s="22">
        <v>4.5377665252858752E-2</v>
      </c>
      <c r="AE5" s="22">
        <v>4.8971570607529248E-2</v>
      </c>
      <c r="AF5" s="22">
        <v>4.8431783857385925E-2</v>
      </c>
      <c r="AG5" s="22">
        <v>4.792796744364107E-2</v>
      </c>
      <c r="AH5" s="22">
        <v>5.127615957026551E-2</v>
      </c>
      <c r="AI5" s="22">
        <v>5.015838292301094E-2</v>
      </c>
      <c r="AJ5" s="22">
        <v>5.2823462154154878E-2</v>
      </c>
      <c r="AK5" s="22">
        <v>5.4737659748677489E-2</v>
      </c>
      <c r="AL5" s="22">
        <v>5.7893730297331567E-2</v>
      </c>
      <c r="AM5" s="22">
        <v>5.6989752386214711E-2</v>
      </c>
      <c r="AN5" s="22">
        <v>5.9725549455233048E-2</v>
      </c>
      <c r="AO5" s="22">
        <v>6.1004751214730618E-2</v>
      </c>
      <c r="AP5" s="22">
        <v>6.0616993780554171E-2</v>
      </c>
      <c r="AQ5" s="22">
        <v>6.2645047962521669E-2</v>
      </c>
      <c r="AR5" s="22">
        <v>6.4718425151822676E-2</v>
      </c>
      <c r="AS5" s="22">
        <v>6.641286189444412E-2</v>
      </c>
      <c r="AT5" s="22">
        <v>6.4487131558014527E-2</v>
      </c>
      <c r="AU5" s="22">
        <v>6.7632610185519804E-2</v>
      </c>
      <c r="AV5" s="22">
        <v>6.6374299673246012E-2</v>
      </c>
      <c r="AW5" s="22">
        <v>6.7880422037625635E-2</v>
      </c>
      <c r="AX5" s="22">
        <v>6.889746640587556E-2</v>
      </c>
      <c r="AY5" s="22">
        <v>7.2906671583694571E-2</v>
      </c>
      <c r="AZ5" s="22">
        <v>7.1059081025005091E-2</v>
      </c>
      <c r="BA5" s="22">
        <v>7.562590931815516E-2</v>
      </c>
      <c r="BB5" s="22">
        <v>7.5051672701055547E-2</v>
      </c>
      <c r="BC5" s="22">
        <v>7.7704720108111303E-2</v>
      </c>
      <c r="BD5" s="22">
        <v>7.5255039406365104E-2</v>
      </c>
      <c r="BE5" s="22">
        <v>7.5111154612300668E-2</v>
      </c>
      <c r="BF5" s="22">
        <v>7.6132727817046289E-2</v>
      </c>
      <c r="BG5" s="22">
        <v>7.8177652118572014E-2</v>
      </c>
      <c r="BH5" s="22">
        <v>8.0122384003362163E-2</v>
      </c>
      <c r="BI5" s="22">
        <v>8.1373897584888388E-2</v>
      </c>
      <c r="BK5" s="22">
        <v>3.7499999999999999E-2</v>
      </c>
      <c r="BN5" s="23">
        <v>0.06</v>
      </c>
    </row>
    <row r="6" spans="1:81" x14ac:dyDescent="0.3">
      <c r="A6" s="21">
        <v>0.04</v>
      </c>
      <c r="B6" s="22"/>
      <c r="C6" s="22"/>
      <c r="D6" s="22"/>
      <c r="E6" s="22">
        <v>4.2452165302838192E-2</v>
      </c>
      <c r="F6" s="22">
        <v>3.8238196098457515E-2</v>
      </c>
      <c r="G6" s="22">
        <v>3.8379650436549714E-2</v>
      </c>
      <c r="H6" s="22">
        <v>3.8849647587174747E-2</v>
      </c>
      <c r="I6" s="22">
        <v>3.9638189697086351E-2</v>
      </c>
      <c r="J6" s="22">
        <v>3.879942349085274E-2</v>
      </c>
      <c r="K6" s="22">
        <v>3.9713131156878675E-2</v>
      </c>
      <c r="L6" s="22">
        <v>3.7491466352488477E-2</v>
      </c>
      <c r="M6" s="22">
        <v>3.5736342929223883E-2</v>
      </c>
      <c r="N6" s="22">
        <v>3.8461161289859415E-2</v>
      </c>
      <c r="O6" s="22">
        <v>3.5821356489325169E-2</v>
      </c>
      <c r="P6" s="22">
        <v>3.9922367248938079E-2</v>
      </c>
      <c r="Q6" s="22">
        <v>3.7920745829684938E-2</v>
      </c>
      <c r="R6" s="22">
        <v>4.0031033219340074E-2</v>
      </c>
      <c r="S6" s="22">
        <v>3.6857887835292404E-2</v>
      </c>
      <c r="T6" s="22">
        <v>4.0515768178353222E-2</v>
      </c>
      <c r="U6" s="22">
        <v>4.0133369847454359E-2</v>
      </c>
      <c r="V6" s="22">
        <v>4.2657651449675531E-2</v>
      </c>
      <c r="W6" s="22">
        <v>3.9974303229296432E-2</v>
      </c>
      <c r="X6" s="22">
        <v>4.3167798607299572E-2</v>
      </c>
      <c r="Y6" s="22">
        <v>4.335777301235505E-2</v>
      </c>
      <c r="Z6" s="22">
        <v>4.4638051133197285E-2</v>
      </c>
      <c r="AA6" s="22">
        <v>4.4992287396588497E-2</v>
      </c>
      <c r="AB6" s="22">
        <v>4.7365672067910362E-2</v>
      </c>
      <c r="AC6" s="22">
        <v>4.5578013493961837E-2</v>
      </c>
      <c r="AD6" s="22">
        <v>4.5590537881849955E-2</v>
      </c>
      <c r="AE6" s="22">
        <v>5.0496019740128933E-2</v>
      </c>
      <c r="AF6" s="22">
        <v>5.0138714755486889E-2</v>
      </c>
      <c r="AG6" s="22">
        <v>4.8536982374920469E-2</v>
      </c>
      <c r="AH6" s="22">
        <v>4.9422077808044744E-2</v>
      </c>
      <c r="AI6" s="22">
        <v>5.065097187782186E-2</v>
      </c>
      <c r="AJ6" s="22">
        <v>5.1995404946316943E-2</v>
      </c>
      <c r="AK6" s="22">
        <v>5.2800525731072988E-2</v>
      </c>
      <c r="AL6" s="22">
        <v>5.5512614999497223E-2</v>
      </c>
      <c r="AM6" s="22">
        <v>5.7971264732313559E-2</v>
      </c>
      <c r="AN6" s="22">
        <v>5.8169242210996217E-2</v>
      </c>
      <c r="AO6" s="22">
        <v>6.0455332284412806E-2</v>
      </c>
      <c r="AP6" s="22">
        <v>6.2559194523913661E-2</v>
      </c>
      <c r="AQ6" s="22">
        <v>6.1985935935373992E-2</v>
      </c>
      <c r="AR6" s="22">
        <v>6.3346993282339684E-2</v>
      </c>
      <c r="AS6" s="22">
        <v>6.6617101786760738E-2</v>
      </c>
      <c r="AT6" s="22">
        <v>6.5261356836411155E-2</v>
      </c>
      <c r="AU6" s="22">
        <v>6.9404180033658391E-2</v>
      </c>
      <c r="AV6" s="22">
        <v>6.8165709786466633E-2</v>
      </c>
      <c r="AW6" s="22">
        <v>6.9136493006657168E-2</v>
      </c>
      <c r="AX6" s="22">
        <v>6.9587775501334465E-2</v>
      </c>
      <c r="AY6" s="22">
        <v>7.4499241962579857E-2</v>
      </c>
      <c r="AZ6" s="22">
        <v>7.4708124207103835E-2</v>
      </c>
      <c r="BA6" s="22">
        <v>7.5740986914384564E-2</v>
      </c>
      <c r="BB6" s="22">
        <v>7.556645102419908E-2</v>
      </c>
      <c r="BC6" s="22">
        <v>7.5740232837588406E-2</v>
      </c>
      <c r="BD6" s="22">
        <v>7.7115478091776588E-2</v>
      </c>
      <c r="BE6" s="22">
        <v>7.7582792937969353E-2</v>
      </c>
      <c r="BF6" s="22">
        <v>7.830052690271895E-2</v>
      </c>
      <c r="BG6" s="22">
        <v>7.8112957666299693E-2</v>
      </c>
      <c r="BH6" s="22">
        <v>8.0888588700697955E-2</v>
      </c>
      <c r="BI6" s="22">
        <v>8.1044225415475471E-2</v>
      </c>
      <c r="BK6" s="22">
        <v>0.04</v>
      </c>
      <c r="BL6" s="5"/>
      <c r="BN6" s="23">
        <v>7.0000000000000007E-2</v>
      </c>
      <c r="BQ6" s="24">
        <v>0</v>
      </c>
      <c r="BR6" s="24"/>
      <c r="BS6" s="24">
        <v>0.2</v>
      </c>
      <c r="BT6" s="24"/>
      <c r="BU6" s="24">
        <v>0.4</v>
      </c>
      <c r="BV6" s="24"/>
      <c r="BW6" s="24">
        <v>0.6</v>
      </c>
      <c r="BX6" s="24"/>
      <c r="BY6" s="24">
        <v>0.8</v>
      </c>
      <c r="BZ6" s="24"/>
      <c r="CA6" s="24">
        <v>1</v>
      </c>
      <c r="CB6" s="24"/>
      <c r="CC6" s="24">
        <v>1.2</v>
      </c>
    </row>
    <row r="7" spans="1:81" x14ac:dyDescent="0.3">
      <c r="A7" s="21">
        <v>0.05</v>
      </c>
      <c r="B7" s="22"/>
      <c r="C7" s="22"/>
      <c r="D7" s="22"/>
      <c r="E7" s="22"/>
      <c r="F7" s="22">
        <v>3.8191864959972274E-2</v>
      </c>
      <c r="G7" s="22">
        <v>3.9330590230406269E-2</v>
      </c>
      <c r="H7" s="22">
        <v>3.6616597582232235E-2</v>
      </c>
      <c r="I7" s="22">
        <v>3.6451372516966736E-2</v>
      </c>
      <c r="J7" s="22">
        <v>3.7832807576287708E-2</v>
      </c>
      <c r="K7" s="22">
        <v>3.5890827216693844E-2</v>
      </c>
      <c r="L7" s="22">
        <v>3.8324987690659486E-2</v>
      </c>
      <c r="M7" s="22">
        <v>3.6886437594316299E-2</v>
      </c>
      <c r="N7" s="22">
        <v>3.6143765140625124E-2</v>
      </c>
      <c r="O7" s="22">
        <v>3.8988736584897467E-2</v>
      </c>
      <c r="P7" s="22">
        <v>3.7050279819382879E-2</v>
      </c>
      <c r="Q7" s="22">
        <v>4.0151924573313479E-2</v>
      </c>
      <c r="R7" s="22">
        <v>3.6852760402094654E-2</v>
      </c>
      <c r="S7" s="22">
        <v>3.6766951435999791E-2</v>
      </c>
      <c r="T7" s="22">
        <v>4.1428343511828392E-2</v>
      </c>
      <c r="U7" s="22">
        <v>4.187166969116117E-2</v>
      </c>
      <c r="V7" s="22">
        <v>3.9172420901120414E-2</v>
      </c>
      <c r="W7" s="22">
        <v>4.0555921696693593E-2</v>
      </c>
      <c r="X7" s="22">
        <v>4.4123514710673106E-2</v>
      </c>
      <c r="Y7" s="22">
        <v>4.5115135572265895E-2</v>
      </c>
      <c r="Z7" s="22">
        <v>4.3282815453499247E-2</v>
      </c>
      <c r="AA7" s="22">
        <v>4.4912690621056219E-2</v>
      </c>
      <c r="AB7" s="22">
        <v>4.598290520445119E-2</v>
      </c>
      <c r="AC7" s="22">
        <v>4.8008486005249637E-2</v>
      </c>
      <c r="AD7" s="22">
        <v>4.7378301918301245E-2</v>
      </c>
      <c r="AE7" s="22">
        <v>4.6908407615917559E-2</v>
      </c>
      <c r="AF7" s="22">
        <v>4.9709255373473697E-2</v>
      </c>
      <c r="AG7" s="22">
        <v>5.1498746202584718E-2</v>
      </c>
      <c r="AH7" s="22">
        <v>5.2584610721661498E-2</v>
      </c>
      <c r="AI7" s="22">
        <v>5.1386504553807569E-2</v>
      </c>
      <c r="AJ7" s="22">
        <v>5.6532199174782756E-2</v>
      </c>
      <c r="AK7" s="22">
        <v>5.8048556234866849E-2</v>
      </c>
      <c r="AL7" s="22">
        <v>5.8346680752274095E-2</v>
      </c>
      <c r="AM7" s="22">
        <v>5.7320783059297817E-2</v>
      </c>
      <c r="AN7" s="22">
        <v>5.7521061723025221E-2</v>
      </c>
      <c r="AO7" s="22">
        <v>6.117867648284489E-2</v>
      </c>
      <c r="AP7" s="22">
        <v>6.2141538322301182E-2</v>
      </c>
      <c r="AQ7" s="22">
        <v>6.1195662167491248E-2</v>
      </c>
      <c r="AR7" s="22">
        <v>6.4734948829071021E-2</v>
      </c>
      <c r="AS7" s="22">
        <v>6.4391961091436023E-2</v>
      </c>
      <c r="AT7" s="22">
        <v>6.6824286736343969E-2</v>
      </c>
      <c r="AU7" s="22">
        <v>6.6816927773067455E-2</v>
      </c>
      <c r="AV7" s="22">
        <v>7.0526963432984924E-2</v>
      </c>
      <c r="AW7" s="22">
        <v>7.17794288099666E-2</v>
      </c>
      <c r="AX7" s="22">
        <v>7.0707692158452129E-2</v>
      </c>
      <c r="AY7" s="22">
        <v>7.4679557710599212E-2</v>
      </c>
      <c r="AZ7" s="22">
        <v>7.2947396927589767E-2</v>
      </c>
      <c r="BA7" s="22">
        <v>7.5973385351280731E-2</v>
      </c>
      <c r="BB7" s="22">
        <v>7.8312902534826118E-2</v>
      </c>
      <c r="BC7" s="22">
        <v>7.4744803138529839E-2</v>
      </c>
      <c r="BD7" s="22">
        <v>8.0261201140087807E-2</v>
      </c>
      <c r="BE7" s="22">
        <v>7.7501178311178365E-2</v>
      </c>
      <c r="BF7" s="22">
        <v>8.066845012279901E-2</v>
      </c>
      <c r="BG7" s="22">
        <v>8.0538823637030396E-2</v>
      </c>
      <c r="BH7" s="22">
        <v>8.1881139917525006E-2</v>
      </c>
      <c r="BI7" s="22">
        <v>8.0533622209040492E-2</v>
      </c>
      <c r="BK7" s="22">
        <v>4.2500000000000003E-2</v>
      </c>
      <c r="BN7" s="23">
        <v>0.08</v>
      </c>
    </row>
    <row r="8" spans="1:81" x14ac:dyDescent="0.3">
      <c r="A8" s="21">
        <v>0.06</v>
      </c>
      <c r="B8" s="22"/>
      <c r="C8" s="22"/>
      <c r="D8" s="22"/>
      <c r="E8" s="22"/>
      <c r="F8" s="22"/>
      <c r="G8" s="22">
        <v>4.2106779025667035E-2</v>
      </c>
      <c r="H8" s="22">
        <v>3.7346980703082101E-2</v>
      </c>
      <c r="I8" s="22">
        <v>3.8607262509138679E-2</v>
      </c>
      <c r="J8" s="22">
        <v>3.778983430994786E-2</v>
      </c>
      <c r="K8" s="22">
        <v>3.9976372789518599E-2</v>
      </c>
      <c r="L8" s="22">
        <v>4.0745638059513485E-2</v>
      </c>
      <c r="M8" s="22">
        <v>3.9917465732327795E-2</v>
      </c>
      <c r="N8" s="22">
        <v>4.1138100835839235E-2</v>
      </c>
      <c r="O8" s="22">
        <v>4.0131366021899734E-2</v>
      </c>
      <c r="P8" s="22">
        <v>3.9531601456895535E-2</v>
      </c>
      <c r="Q8" s="22">
        <v>3.8468417051505735E-2</v>
      </c>
      <c r="R8" s="22">
        <v>3.7745890393006389E-2</v>
      </c>
      <c r="S8" s="22">
        <v>4.0788187094887393E-2</v>
      </c>
      <c r="T8" s="22">
        <v>4.0472540556324398E-2</v>
      </c>
      <c r="U8" s="22">
        <v>3.9592204978295867E-2</v>
      </c>
      <c r="V8" s="22">
        <v>4.0718314149023889E-2</v>
      </c>
      <c r="W8" s="22">
        <v>4.4526397212613908E-2</v>
      </c>
      <c r="X8" s="22">
        <v>4.1117998074814407E-2</v>
      </c>
      <c r="Y8" s="22">
        <v>4.506090326606034E-2</v>
      </c>
      <c r="Z8" s="22">
        <v>4.4056755771350056E-2</v>
      </c>
      <c r="AA8" s="22">
        <v>4.471450585597702E-2</v>
      </c>
      <c r="AB8" s="22">
        <v>4.4329798139657081E-2</v>
      </c>
      <c r="AC8" s="22">
        <v>4.7266658599337284E-2</v>
      </c>
      <c r="AD8" s="22">
        <v>4.8421673811741249E-2</v>
      </c>
      <c r="AE8" s="22">
        <v>5.0882154184246138E-2</v>
      </c>
      <c r="AF8" s="22">
        <v>4.866030010943842E-2</v>
      </c>
      <c r="AG8" s="22">
        <v>5.071338970808028E-2</v>
      </c>
      <c r="AH8" s="22">
        <v>5.0570537559981761E-2</v>
      </c>
      <c r="AI8" s="22">
        <v>5.1892580760691753E-2</v>
      </c>
      <c r="AJ8" s="22">
        <v>5.6301793873453659E-2</v>
      </c>
      <c r="AK8" s="22">
        <v>5.4158241003781103E-2</v>
      </c>
      <c r="AL8" s="22">
        <v>5.6031733141707993E-2</v>
      </c>
      <c r="AM8" s="22">
        <v>6.1059185608279151E-2</v>
      </c>
      <c r="AN8" s="22">
        <v>5.8985652395584273E-2</v>
      </c>
      <c r="AO8" s="22">
        <v>6.1841154932083822E-2</v>
      </c>
      <c r="AP8" s="22">
        <v>6.481154441461337E-2</v>
      </c>
      <c r="AQ8" s="22">
        <v>6.5132623628963049E-2</v>
      </c>
      <c r="AR8" s="22">
        <v>6.5423304535826357E-2</v>
      </c>
      <c r="AS8" s="22">
        <v>6.6665276356756911E-2</v>
      </c>
      <c r="AT8" s="22">
        <v>6.7859482884753797E-2</v>
      </c>
      <c r="AU8" s="22">
        <v>6.8030903172020096E-2</v>
      </c>
      <c r="AV8" s="22">
        <v>7.0389071649485449E-2</v>
      </c>
      <c r="AW8" s="22">
        <v>6.9409001413837768E-2</v>
      </c>
      <c r="AX8" s="22">
        <v>7.373096281905353E-2</v>
      </c>
      <c r="AY8" s="22">
        <v>7.4046374379560173E-2</v>
      </c>
      <c r="AZ8" s="22">
        <v>7.4178633419516721E-2</v>
      </c>
      <c r="BA8" s="22">
        <v>7.5201612947519328E-2</v>
      </c>
      <c r="BB8" s="22">
        <v>7.7345303808660198E-2</v>
      </c>
      <c r="BC8" s="22">
        <v>7.9598693760662323E-2</v>
      </c>
      <c r="BD8" s="22">
        <v>8.0558263364568311E-2</v>
      </c>
      <c r="BE8" s="22">
        <v>7.8841173574509524E-2</v>
      </c>
      <c r="BF8" s="22">
        <v>7.8094604390474082E-2</v>
      </c>
      <c r="BG8" s="22">
        <v>8.0734296836446673E-2</v>
      </c>
      <c r="BH8" s="22">
        <v>7.9613829247037152E-2</v>
      </c>
      <c r="BI8" s="22">
        <v>8.4772843360205116E-2</v>
      </c>
      <c r="BK8" s="22">
        <v>4.4999999999999998E-2</v>
      </c>
      <c r="BN8" s="23">
        <v>0.09</v>
      </c>
    </row>
    <row r="9" spans="1:81" x14ac:dyDescent="0.3">
      <c r="A9" s="21">
        <v>7.0000000000000007E-2</v>
      </c>
      <c r="B9" s="22"/>
      <c r="C9" s="22"/>
      <c r="D9" s="22"/>
      <c r="E9" s="22"/>
      <c r="F9" s="22"/>
      <c r="G9" s="22"/>
      <c r="H9" s="22">
        <v>4.1416806271407557E-2</v>
      </c>
      <c r="I9" s="22">
        <v>3.9082216419668962E-2</v>
      </c>
      <c r="J9" s="22">
        <v>3.8806817728451883E-2</v>
      </c>
      <c r="K9" s="22">
        <v>3.9616600565395899E-2</v>
      </c>
      <c r="L9" s="22">
        <v>3.8341226875723854E-2</v>
      </c>
      <c r="M9" s="22">
        <v>3.9441241443874266E-2</v>
      </c>
      <c r="N9" s="22">
        <v>3.9601465510492588E-2</v>
      </c>
      <c r="O9" s="22">
        <v>4.0356873784947671E-2</v>
      </c>
      <c r="P9" s="22">
        <v>3.9343665867097241E-2</v>
      </c>
      <c r="Q9" s="22">
        <v>4.234341790027818E-2</v>
      </c>
      <c r="R9" s="22">
        <v>4.0292075669768807E-2</v>
      </c>
      <c r="S9" s="22">
        <v>3.9868029342074576E-2</v>
      </c>
      <c r="T9" s="22">
        <v>4.2366898112203205E-2</v>
      </c>
      <c r="U9" s="22">
        <v>4.4134953952392815E-2</v>
      </c>
      <c r="V9" s="22">
        <v>4.4090052724213805E-2</v>
      </c>
      <c r="W9" s="22">
        <v>4.0967115433195499E-2</v>
      </c>
      <c r="X9" s="22">
        <v>4.4610311419242689E-2</v>
      </c>
      <c r="Y9" s="22">
        <v>4.5103158666229826E-2</v>
      </c>
      <c r="Z9" s="22">
        <v>4.5669990266348458E-2</v>
      </c>
      <c r="AA9" s="22">
        <v>4.4322754943018607E-2</v>
      </c>
      <c r="AB9" s="22">
        <v>4.5001803306452259E-2</v>
      </c>
      <c r="AC9" s="22">
        <v>4.7828610394076779E-2</v>
      </c>
      <c r="AD9" s="22">
        <v>5.1712886528539004E-2</v>
      </c>
      <c r="AE9" s="22">
        <v>4.833579275516784E-2</v>
      </c>
      <c r="AF9" s="22">
        <v>5.0419347209021075E-2</v>
      </c>
      <c r="AG9" s="22">
        <v>5.0832971954919322E-2</v>
      </c>
      <c r="AH9" s="22">
        <v>5.4282922825444835E-2</v>
      </c>
      <c r="AI9" s="22">
        <v>5.5705787203156922E-2</v>
      </c>
      <c r="AJ9" s="22">
        <v>5.5947124581121763E-2</v>
      </c>
      <c r="AK9" s="22">
        <v>5.9533254794647231E-2</v>
      </c>
      <c r="AL9" s="22">
        <v>5.9535410242746799E-2</v>
      </c>
      <c r="AM9" s="22">
        <v>5.9379353712365079E-2</v>
      </c>
      <c r="AN9" s="22">
        <v>6.1358455587547107E-2</v>
      </c>
      <c r="AO9" s="22">
        <v>6.03467144307928E-2</v>
      </c>
      <c r="AP9" s="22">
        <v>6.3948196963903442E-2</v>
      </c>
      <c r="AQ9" s="22">
        <v>6.5764004617780938E-2</v>
      </c>
      <c r="AR9" s="22">
        <v>6.5283094728604191E-2</v>
      </c>
      <c r="AS9" s="22">
        <v>6.8155054778567953E-2</v>
      </c>
      <c r="AT9" s="22">
        <v>6.744253166923829E-2</v>
      </c>
      <c r="AU9" s="22">
        <v>6.8828719224968707E-2</v>
      </c>
      <c r="AV9" s="22">
        <v>6.9427167411275886E-2</v>
      </c>
      <c r="AW9" s="22">
        <v>7.0258656200905156E-2</v>
      </c>
      <c r="AX9" s="22">
        <v>7.5065356972707692E-2</v>
      </c>
      <c r="AY9" s="22">
        <v>7.3299770471502171E-2</v>
      </c>
      <c r="AZ9" s="22">
        <v>7.6453845161089662E-2</v>
      </c>
      <c r="BA9" s="22">
        <v>7.7886381430989013E-2</v>
      </c>
      <c r="BB9" s="22">
        <v>7.5482701220134923E-2</v>
      </c>
      <c r="BC9" s="22">
        <v>7.9933069426632017E-2</v>
      </c>
      <c r="BD9" s="22">
        <v>7.8731034083069626E-2</v>
      </c>
      <c r="BE9" s="22">
        <v>8.1500905399257015E-2</v>
      </c>
      <c r="BF9" s="22">
        <v>8.0106486854408521E-2</v>
      </c>
      <c r="BG9" s="22">
        <v>8.2974557795734219E-2</v>
      </c>
      <c r="BH9" s="22">
        <v>8.4601251638438124E-2</v>
      </c>
      <c r="BI9" s="22">
        <v>8.420217485987562E-2</v>
      </c>
      <c r="BK9" s="22">
        <v>4.7500000000000001E-2</v>
      </c>
      <c r="BN9" s="23">
        <v>0.1</v>
      </c>
      <c r="BQ9" s="24">
        <v>0</v>
      </c>
      <c r="BS9" s="24">
        <v>0</v>
      </c>
    </row>
    <row r="10" spans="1:81" x14ac:dyDescent="0.3">
      <c r="A10" s="21">
        <v>0.08</v>
      </c>
      <c r="B10" s="22"/>
      <c r="C10" s="22"/>
      <c r="D10" s="22"/>
      <c r="E10" s="22"/>
      <c r="F10" s="22"/>
      <c r="G10" s="22"/>
      <c r="H10" s="22"/>
      <c r="I10" s="22">
        <v>4.1874606814448836E-2</v>
      </c>
      <c r="J10" s="22">
        <v>4.2679827002469466E-2</v>
      </c>
      <c r="K10" s="22">
        <v>4.3214753087111049E-2</v>
      </c>
      <c r="L10" s="22">
        <v>4.2878567656699874E-2</v>
      </c>
      <c r="M10" s="22">
        <v>3.9367958026587907E-2</v>
      </c>
      <c r="N10" s="22">
        <v>4.2918694779067929E-2</v>
      </c>
      <c r="O10" s="22">
        <v>3.8633350132932856E-2</v>
      </c>
      <c r="P10" s="22">
        <v>3.8763249923869161E-2</v>
      </c>
      <c r="Q10" s="22">
        <v>4.267243656287531E-2</v>
      </c>
      <c r="R10" s="22">
        <v>4.2236395195026276E-2</v>
      </c>
      <c r="S10" s="22">
        <v>3.9875116684734563E-2</v>
      </c>
      <c r="T10" s="22">
        <v>4.1354993307927676E-2</v>
      </c>
      <c r="U10" s="22">
        <v>4.4698698770241387E-2</v>
      </c>
      <c r="V10" s="22">
        <v>4.3962403528015642E-2</v>
      </c>
      <c r="W10" s="22">
        <v>4.3950048929168373E-2</v>
      </c>
      <c r="X10" s="22">
        <v>4.7133259707467137E-2</v>
      </c>
      <c r="Y10" s="22">
        <v>4.7272972209103009E-2</v>
      </c>
      <c r="Z10" s="22">
        <v>4.6108919326662529E-2</v>
      </c>
      <c r="AA10" s="22">
        <v>4.545497147272292E-2</v>
      </c>
      <c r="AB10" s="22">
        <v>4.8385942457923208E-2</v>
      </c>
      <c r="AC10" s="22">
        <v>4.6978969858155084E-2</v>
      </c>
      <c r="AD10" s="22">
        <v>4.943090627732042E-2</v>
      </c>
      <c r="AE10" s="22">
        <v>5.0365245170802354E-2</v>
      </c>
      <c r="AF10" s="22">
        <v>5.0040731296146647E-2</v>
      </c>
      <c r="AG10" s="22">
        <v>5.217681489351237E-2</v>
      </c>
      <c r="AH10" s="22">
        <v>5.5281344004010483E-2</v>
      </c>
      <c r="AI10" s="22">
        <v>5.5003737060827021E-2</v>
      </c>
      <c r="AJ10" s="22">
        <v>5.6700207055756305E-2</v>
      </c>
      <c r="AK10" s="22">
        <v>5.5712549012920748E-2</v>
      </c>
      <c r="AL10" s="22">
        <v>5.8338375913036977E-2</v>
      </c>
      <c r="AM10" s="22">
        <v>5.9313140676232501E-2</v>
      </c>
      <c r="AN10" s="22">
        <v>6.1806081728484438E-2</v>
      </c>
      <c r="AO10" s="22">
        <v>6.1153491190694652E-2</v>
      </c>
      <c r="AP10" s="22">
        <v>6.6643580396274618E-2</v>
      </c>
      <c r="AQ10" s="22">
        <v>6.4295171938101248E-2</v>
      </c>
      <c r="AR10" s="22">
        <v>6.8099496331764584E-2</v>
      </c>
      <c r="AS10" s="22">
        <v>6.9338136198424369E-2</v>
      </c>
      <c r="AT10" s="22">
        <v>7.054558866727037E-2</v>
      </c>
      <c r="AU10" s="22">
        <v>7.2290359058460471E-2</v>
      </c>
      <c r="AV10" s="22">
        <v>7.2858465340556455E-2</v>
      </c>
      <c r="AW10" s="22">
        <v>7.19408370073224E-2</v>
      </c>
      <c r="AX10" s="22">
        <v>7.2085036826626564E-2</v>
      </c>
      <c r="AY10" s="22">
        <v>7.6316238033764333E-2</v>
      </c>
      <c r="AZ10" s="22">
        <v>7.5469905597164821E-2</v>
      </c>
      <c r="BA10" s="22">
        <v>7.7453629528422024E-2</v>
      </c>
      <c r="BB10" s="22">
        <v>7.8792714586643248E-2</v>
      </c>
      <c r="BC10" s="22">
        <v>7.8999493450240418E-2</v>
      </c>
      <c r="BD10" s="22">
        <v>8.1370088836312762E-2</v>
      </c>
      <c r="BE10" s="22">
        <v>7.9976162806458487E-2</v>
      </c>
      <c r="BF10" s="22">
        <v>8.0279574171740961E-2</v>
      </c>
      <c r="BG10" s="22">
        <v>8.4895869255398715E-2</v>
      </c>
      <c r="BH10" s="22">
        <v>8.554329952580686E-2</v>
      </c>
      <c r="BI10" s="22"/>
      <c r="BK10" s="22">
        <v>0.05</v>
      </c>
      <c r="BL10" s="5"/>
      <c r="BN10" s="23">
        <v>0.11</v>
      </c>
      <c r="BQ10" s="24"/>
      <c r="BS10" s="24"/>
    </row>
    <row r="11" spans="1:81" x14ac:dyDescent="0.3">
      <c r="A11" s="21">
        <v>0.09</v>
      </c>
      <c r="B11" s="22"/>
      <c r="C11" s="22"/>
      <c r="D11" s="22"/>
      <c r="E11" s="22"/>
      <c r="F11" s="22"/>
      <c r="G11" s="22"/>
      <c r="H11" s="22"/>
      <c r="I11" s="22"/>
      <c r="J11" s="22">
        <v>4.3818569546212827E-2</v>
      </c>
      <c r="K11" s="22">
        <v>4.3921446510928983E-2</v>
      </c>
      <c r="L11" s="22">
        <v>4.1437897488964572E-2</v>
      </c>
      <c r="M11" s="22">
        <v>4.0272529451233316E-2</v>
      </c>
      <c r="N11" s="22">
        <v>4.0150935681640403E-2</v>
      </c>
      <c r="O11" s="22">
        <v>4.1105833632564412E-2</v>
      </c>
      <c r="P11" s="22">
        <v>4.0406104413569961E-2</v>
      </c>
      <c r="Q11" s="22">
        <v>4.3511141283040233E-2</v>
      </c>
      <c r="R11" s="22">
        <v>4.4155063723086099E-2</v>
      </c>
      <c r="S11" s="22">
        <v>4.5013672639317881E-2</v>
      </c>
      <c r="T11" s="22">
        <v>4.2792846922180564E-2</v>
      </c>
      <c r="U11" s="22">
        <v>4.6045512372898167E-2</v>
      </c>
      <c r="V11" s="22">
        <v>4.2803150237536211E-2</v>
      </c>
      <c r="W11" s="22">
        <v>4.7572514500474145E-2</v>
      </c>
      <c r="X11" s="22">
        <v>4.4527225898430785E-2</v>
      </c>
      <c r="Y11" s="22">
        <v>4.8535734308392087E-2</v>
      </c>
      <c r="Z11" s="22">
        <v>4.9999145138715707E-2</v>
      </c>
      <c r="AA11" s="22">
        <v>4.7479443973380227E-2</v>
      </c>
      <c r="AB11" s="22">
        <v>5.0860920853822329E-2</v>
      </c>
      <c r="AC11" s="22">
        <v>4.988059354047631E-2</v>
      </c>
      <c r="AD11" s="22">
        <v>5.1407286680088156E-2</v>
      </c>
      <c r="AE11" s="22">
        <v>5.2424118169842063E-2</v>
      </c>
      <c r="AF11" s="22">
        <v>5.4711556212660606E-2</v>
      </c>
      <c r="AG11" s="22">
        <v>5.5912906404668915E-2</v>
      </c>
      <c r="AH11" s="22">
        <v>5.7013996915158544E-2</v>
      </c>
      <c r="AI11" s="22">
        <v>5.6362881521874242E-2</v>
      </c>
      <c r="AJ11" s="22">
        <v>5.8653135918926763E-2</v>
      </c>
      <c r="AK11" s="22">
        <v>5.8023665319192369E-2</v>
      </c>
      <c r="AL11" s="22">
        <v>6.0360263112988713E-2</v>
      </c>
      <c r="AM11" s="22">
        <v>5.9231461788679732E-2</v>
      </c>
      <c r="AN11" s="22">
        <v>6.405692885631456E-2</v>
      </c>
      <c r="AO11" s="22">
        <v>6.555874990604571E-2</v>
      </c>
      <c r="AP11" s="22">
        <v>6.3204715615452295E-2</v>
      </c>
      <c r="AQ11" s="22">
        <v>6.4815614892751797E-2</v>
      </c>
      <c r="AR11" s="22">
        <v>6.6229099001953895E-2</v>
      </c>
      <c r="AS11" s="22">
        <v>6.844355737413485E-2</v>
      </c>
      <c r="AT11" s="22">
        <v>6.8025945103026508E-2</v>
      </c>
      <c r="AU11" s="22">
        <v>6.9920979295702068E-2</v>
      </c>
      <c r="AV11" s="22">
        <v>7.354779132316866E-2</v>
      </c>
      <c r="AW11" s="22">
        <v>7.4814975219866298E-2</v>
      </c>
      <c r="AX11" s="22">
        <v>7.7012317892865556E-2</v>
      </c>
      <c r="AY11" s="22">
        <v>7.4798503243578479E-2</v>
      </c>
      <c r="AZ11" s="22">
        <v>7.4458131644378867E-2</v>
      </c>
      <c r="BA11" s="22">
        <v>7.7043590592878533E-2</v>
      </c>
      <c r="BB11" s="22">
        <v>7.7667413822060702E-2</v>
      </c>
      <c r="BC11" s="22">
        <v>7.7256148087197218E-2</v>
      </c>
      <c r="BD11" s="22">
        <v>8.2297387650549211E-2</v>
      </c>
      <c r="BE11" s="22">
        <v>7.9672279750725522E-2</v>
      </c>
      <c r="BF11" s="22">
        <v>8.0819906790613419E-2</v>
      </c>
      <c r="BG11" s="22">
        <v>8.4729455349148247E-2</v>
      </c>
      <c r="BH11" s="22">
        <v>8.5906011114055006E-2</v>
      </c>
      <c r="BI11" s="22"/>
      <c r="BK11" s="22">
        <v>5.2499999999999998E-2</v>
      </c>
      <c r="BN11" s="23">
        <v>0.12</v>
      </c>
      <c r="BQ11" s="24"/>
      <c r="BS11" s="24"/>
    </row>
    <row r="12" spans="1:81" x14ac:dyDescent="0.3">
      <c r="A12" s="21">
        <v>0.1</v>
      </c>
      <c r="B12" s="22"/>
      <c r="C12" s="22"/>
      <c r="D12" s="22"/>
      <c r="E12" s="22"/>
      <c r="F12" s="22"/>
      <c r="G12" s="22"/>
      <c r="H12" s="22"/>
      <c r="I12" s="22"/>
      <c r="J12" s="22"/>
      <c r="K12" s="22">
        <v>4.2169090523956849E-2</v>
      </c>
      <c r="L12" s="22">
        <v>4.4981774128307131E-2</v>
      </c>
      <c r="M12" s="22">
        <v>4.5817168154668318E-2</v>
      </c>
      <c r="N12" s="22">
        <v>4.3332027671586233E-2</v>
      </c>
      <c r="O12" s="22">
        <v>4.2081047458882338E-2</v>
      </c>
      <c r="P12" s="22">
        <v>4.2993242974983324E-2</v>
      </c>
      <c r="Q12" s="22">
        <v>4.3247996004786883E-2</v>
      </c>
      <c r="R12" s="22">
        <v>4.2103710498858617E-2</v>
      </c>
      <c r="S12" s="22">
        <v>4.6566450808157932E-2</v>
      </c>
      <c r="T12" s="22">
        <v>4.4093167339613555E-2</v>
      </c>
      <c r="U12" s="22">
        <v>4.6563157019952922E-2</v>
      </c>
      <c r="V12" s="22">
        <v>4.6023325893005423E-2</v>
      </c>
      <c r="W12" s="22">
        <v>4.8006436325450028E-2</v>
      </c>
      <c r="X12" s="22">
        <v>4.7009489759572975E-2</v>
      </c>
      <c r="Y12" s="22">
        <v>4.9308201690117001E-2</v>
      </c>
      <c r="Z12" s="22">
        <v>4.7953579056490406E-2</v>
      </c>
      <c r="AA12" s="22">
        <v>4.8514798761090362E-2</v>
      </c>
      <c r="AB12" s="22">
        <v>5.0844769383035844E-2</v>
      </c>
      <c r="AC12" s="22">
        <v>4.939395524337984E-2</v>
      </c>
      <c r="AD12" s="22">
        <v>5.2257379675682863E-2</v>
      </c>
      <c r="AE12" s="22">
        <v>5.3264119730437147E-2</v>
      </c>
      <c r="AF12" s="22">
        <v>5.3791949148528528E-2</v>
      </c>
      <c r="AG12" s="22">
        <v>5.5173559375317975E-2</v>
      </c>
      <c r="AH12" s="22">
        <v>5.6516714812844523E-2</v>
      </c>
      <c r="AI12" s="22">
        <v>5.5513754836928643E-2</v>
      </c>
      <c r="AJ12" s="22">
        <v>6.1374922298654294E-2</v>
      </c>
      <c r="AK12" s="22">
        <v>5.8909418880602166E-2</v>
      </c>
      <c r="AL12" s="22">
        <v>6.1507627871775203E-2</v>
      </c>
      <c r="AM12" s="22">
        <v>6.4616009743293623E-2</v>
      </c>
      <c r="AN12" s="22">
        <v>6.5410294749193687E-2</v>
      </c>
      <c r="AO12" s="22">
        <v>6.2714431169951387E-2</v>
      </c>
      <c r="AP12" s="22">
        <v>6.6053674089736392E-2</v>
      </c>
      <c r="AQ12" s="22">
        <v>6.7644330634611463E-2</v>
      </c>
      <c r="AR12" s="22">
        <v>6.9411658046641192E-2</v>
      </c>
      <c r="AS12" s="22">
        <v>6.9306574318779166E-2</v>
      </c>
      <c r="AT12" s="22">
        <v>7.2707648957583845E-2</v>
      </c>
      <c r="AU12" s="22">
        <v>6.9924713754291462E-2</v>
      </c>
      <c r="AV12" s="22">
        <v>7.209485637544108E-2</v>
      </c>
      <c r="AW12" s="22">
        <v>7.5739445920810472E-2</v>
      </c>
      <c r="AX12" s="22">
        <v>7.4923078370606327E-2</v>
      </c>
      <c r="AY12" s="22">
        <v>7.6535340436570148E-2</v>
      </c>
      <c r="AZ12" s="22">
        <v>7.6726831035369397E-2</v>
      </c>
      <c r="BA12" s="22">
        <v>7.9334326915792799E-2</v>
      </c>
      <c r="BB12" s="22">
        <v>7.9453043842652407E-2</v>
      </c>
      <c r="BC12" s="22">
        <v>8.0714063310794462E-2</v>
      </c>
      <c r="BD12" s="22">
        <v>8.0566128463450334E-2</v>
      </c>
      <c r="BE12" s="22">
        <v>8.3785846559243288E-2</v>
      </c>
      <c r="BF12" s="22">
        <v>8.5244710064058316E-2</v>
      </c>
      <c r="BG12" s="22">
        <v>8.5321512268374602E-2</v>
      </c>
      <c r="BH12" s="22">
        <v>8.5786936062745178E-2</v>
      </c>
      <c r="BI12" s="22"/>
      <c r="BK12" s="22">
        <v>5.5E-2</v>
      </c>
      <c r="BQ12" s="24"/>
      <c r="BS12" s="24"/>
    </row>
    <row r="13" spans="1:81" x14ac:dyDescent="0.3">
      <c r="A13" s="21">
        <v>0.11</v>
      </c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>
        <v>4.635968345307534E-2</v>
      </c>
      <c r="M13" s="22">
        <v>4.4323804716564399E-2</v>
      </c>
      <c r="N13" s="22">
        <v>4.5636688590731368E-2</v>
      </c>
      <c r="O13" s="22">
        <v>4.3147043252492905E-2</v>
      </c>
      <c r="P13" s="22">
        <v>4.775277815354656E-2</v>
      </c>
      <c r="Q13" s="22">
        <v>4.3482497802811909E-2</v>
      </c>
      <c r="R13" s="22">
        <v>4.8023476175456895E-2</v>
      </c>
      <c r="S13" s="22">
        <v>4.750640135231618E-2</v>
      </c>
      <c r="T13" s="22">
        <v>4.7310528444255165E-2</v>
      </c>
      <c r="U13" s="22">
        <v>4.549951385284226E-2</v>
      </c>
      <c r="V13" s="22">
        <v>4.991660375437338E-2</v>
      </c>
      <c r="W13" s="22">
        <v>4.7672160131187177E-2</v>
      </c>
      <c r="X13" s="22">
        <v>4.78413320581806E-2</v>
      </c>
      <c r="Y13" s="22">
        <v>5.1094229850596105E-2</v>
      </c>
      <c r="Z13" s="22">
        <v>5.2039046787033444E-2</v>
      </c>
      <c r="AA13" s="22">
        <v>5.2119449161418495E-2</v>
      </c>
      <c r="AB13" s="22">
        <v>5.0343947391867663E-2</v>
      </c>
      <c r="AC13" s="22">
        <v>5.3879336004364314E-2</v>
      </c>
      <c r="AD13" s="22">
        <v>5.3645988812309038E-2</v>
      </c>
      <c r="AE13" s="22">
        <v>5.6351493336880533E-2</v>
      </c>
      <c r="AF13" s="22">
        <v>5.6103321378739017E-2</v>
      </c>
      <c r="AG13" s="22">
        <v>5.812460032870051E-2</v>
      </c>
      <c r="AH13" s="22">
        <v>5.6814219099730369E-2</v>
      </c>
      <c r="AI13" s="22">
        <v>5.7438783049602905E-2</v>
      </c>
      <c r="AJ13" s="22">
        <v>5.9812437151775984E-2</v>
      </c>
      <c r="AK13" s="22">
        <v>5.9710220839690603E-2</v>
      </c>
      <c r="AL13" s="22">
        <v>6.4726072868959914E-2</v>
      </c>
      <c r="AM13" s="22">
        <v>6.2139568560780151E-2</v>
      </c>
      <c r="AN13" s="22">
        <v>6.4073012779799446E-2</v>
      </c>
      <c r="AO13" s="22">
        <v>6.3858052827367437E-2</v>
      </c>
      <c r="AP13" s="22">
        <v>6.8875200631788633E-2</v>
      </c>
      <c r="AQ13" s="22">
        <v>7.068903045296851E-2</v>
      </c>
      <c r="AR13" s="22">
        <v>7.0404307782398465E-2</v>
      </c>
      <c r="AS13" s="22">
        <v>6.9575195993054756E-2</v>
      </c>
      <c r="AT13" s="22">
        <v>7.0993568811037328E-2</v>
      </c>
      <c r="AU13" s="22">
        <v>7.4424533731968723E-2</v>
      </c>
      <c r="AV13" s="22">
        <v>7.1872078277089108E-2</v>
      </c>
      <c r="AW13" s="22">
        <v>7.6863447347366665E-2</v>
      </c>
      <c r="AX13" s="22">
        <v>7.3895724346556224E-2</v>
      </c>
      <c r="AY13" s="22">
        <v>7.4832873553114021E-2</v>
      </c>
      <c r="AZ13" s="22">
        <v>7.6340518276694039E-2</v>
      </c>
      <c r="BA13" s="22">
        <v>7.6841264046281513E-2</v>
      </c>
      <c r="BB13" s="22">
        <v>8.1985564146544648E-2</v>
      </c>
      <c r="BC13" s="22">
        <v>8.019698081559623E-2</v>
      </c>
      <c r="BD13" s="22">
        <v>8.0973147753643948E-2</v>
      </c>
      <c r="BE13" s="22">
        <v>8.0849569665369825E-2</v>
      </c>
      <c r="BF13" s="22">
        <v>8.1756649691718031E-2</v>
      </c>
      <c r="BG13" s="22">
        <v>8.2046813953445111E-2</v>
      </c>
      <c r="BH13" s="22"/>
      <c r="BI13" s="22"/>
      <c r="BK13" s="22">
        <v>5.7500000000000002E-2</v>
      </c>
      <c r="BQ13" s="24"/>
      <c r="BS13" s="24"/>
    </row>
    <row r="14" spans="1:81" x14ac:dyDescent="0.3">
      <c r="A14" s="21">
        <v>0.12</v>
      </c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22"/>
      <c r="M14" s="22">
        <v>4.5477863864516493E-2</v>
      </c>
      <c r="N14" s="22">
        <v>4.871693149437243E-2</v>
      </c>
      <c r="O14" s="22">
        <v>4.5768029400940165E-2</v>
      </c>
      <c r="P14" s="22">
        <v>4.7377978355977832E-2</v>
      </c>
      <c r="Q14" s="22">
        <v>4.8268642953746714E-2</v>
      </c>
      <c r="R14" s="22">
        <v>4.7187594416805291E-2</v>
      </c>
      <c r="S14" s="22">
        <v>4.7144738462591242E-2</v>
      </c>
      <c r="T14" s="22">
        <v>4.6033275697510714E-2</v>
      </c>
      <c r="U14" s="22">
        <v>4.7966526418679004E-2</v>
      </c>
      <c r="V14" s="22">
        <v>4.7415267383244662E-2</v>
      </c>
      <c r="W14" s="22">
        <v>5.240673760327056E-2</v>
      </c>
      <c r="X14" s="22">
        <v>5.2274567819148354E-2</v>
      </c>
      <c r="Y14" s="22">
        <v>5.2880479779361979E-2</v>
      </c>
      <c r="Z14" s="22">
        <v>5.3364530986231146E-2</v>
      </c>
      <c r="AA14" s="22">
        <v>5.0463356460668303E-2</v>
      </c>
      <c r="AB14" s="22">
        <v>5.4542968620235374E-2</v>
      </c>
      <c r="AC14" s="22">
        <v>5.588315027175781E-2</v>
      </c>
      <c r="AD14" s="22">
        <v>5.4315268626302281E-2</v>
      </c>
      <c r="AE14" s="22">
        <v>5.3916681705325639E-2</v>
      </c>
      <c r="AF14" s="22">
        <v>5.5679012085328564E-2</v>
      </c>
      <c r="AG14" s="22">
        <v>5.6842661789810296E-2</v>
      </c>
      <c r="AH14" s="22">
        <v>6.0664685026552097E-2</v>
      </c>
      <c r="AI14" s="22">
        <v>6.2468261828912929E-2</v>
      </c>
      <c r="AJ14" s="22">
        <v>6.3069970126588923E-2</v>
      </c>
      <c r="AK14" s="22">
        <v>6.2517766159290569E-2</v>
      </c>
      <c r="AL14" s="22">
        <v>6.2807754513255071E-2</v>
      </c>
      <c r="AM14" s="22">
        <v>6.6428291084899435E-2</v>
      </c>
      <c r="AN14" s="22">
        <v>6.7697680379549013E-2</v>
      </c>
      <c r="AO14" s="22">
        <v>6.8086406013548151E-2</v>
      </c>
      <c r="AP14" s="22">
        <v>6.7875946670988715E-2</v>
      </c>
      <c r="AQ14" s="22">
        <v>6.7279643134914344E-2</v>
      </c>
      <c r="AR14" s="22">
        <v>6.9811711119549424E-2</v>
      </c>
      <c r="AS14" s="22">
        <v>7.2920255090304253E-2</v>
      </c>
      <c r="AT14" s="22">
        <v>7.167895245528369E-2</v>
      </c>
      <c r="AU14" s="22">
        <v>7.520985309339713E-2</v>
      </c>
      <c r="AV14" s="22">
        <v>7.7196394705204022E-2</v>
      </c>
      <c r="AW14" s="22">
        <v>7.4382357183218367E-2</v>
      </c>
      <c r="AX14" s="22">
        <v>7.9084578387512261E-2</v>
      </c>
      <c r="AY14" s="22">
        <v>7.7267645414237196E-2</v>
      </c>
      <c r="AZ14" s="22">
        <v>8.113300891598571E-2</v>
      </c>
      <c r="BA14" s="22">
        <v>8.1111771341712047E-2</v>
      </c>
      <c r="BB14" s="22">
        <v>8.1735776242579203E-2</v>
      </c>
      <c r="BC14" s="22">
        <v>8.0682708342674381E-2</v>
      </c>
      <c r="BD14" s="22">
        <v>8.0438384792375237E-2</v>
      </c>
      <c r="BE14" s="22">
        <v>8.3119049892121877E-2</v>
      </c>
      <c r="BF14" s="22">
        <v>8.509389697886971E-2</v>
      </c>
      <c r="BG14" s="22">
        <v>8.5510390986267421E-2</v>
      </c>
      <c r="BH14" s="22"/>
      <c r="BI14" s="22"/>
      <c r="BK14" s="22">
        <v>0.06</v>
      </c>
      <c r="BL14" s="5"/>
      <c r="BQ14" s="24"/>
      <c r="BS14" s="24"/>
    </row>
    <row r="15" spans="1:81" x14ac:dyDescent="0.3">
      <c r="A15" s="21">
        <v>0.13</v>
      </c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>
        <v>4.9345641745268648E-2</v>
      </c>
      <c r="O15" s="22">
        <v>5.1188962377446905E-2</v>
      </c>
      <c r="P15" s="22">
        <v>4.7307448483660045E-2</v>
      </c>
      <c r="Q15" s="22">
        <v>5.1949867851817932E-2</v>
      </c>
      <c r="R15" s="22">
        <v>5.131162907323826E-2</v>
      </c>
      <c r="S15" s="22">
        <v>4.8920053222413759E-2</v>
      </c>
      <c r="T15" s="22">
        <v>5.2792815292561322E-2</v>
      </c>
      <c r="U15" s="22">
        <v>5.0899346882174477E-2</v>
      </c>
      <c r="V15" s="22">
        <v>5.0284587263971725E-2</v>
      </c>
      <c r="W15" s="22">
        <v>5.1561782579473796E-2</v>
      </c>
      <c r="X15" s="22">
        <v>5.2473118807064789E-2</v>
      </c>
      <c r="Y15" s="22">
        <v>5.0552730234122857E-2</v>
      </c>
      <c r="Z15" s="22">
        <v>5.4270065395937143E-2</v>
      </c>
      <c r="AA15" s="22">
        <v>5.3191098318194019E-2</v>
      </c>
      <c r="AB15" s="22">
        <v>5.5891595440597741E-2</v>
      </c>
      <c r="AC15" s="22">
        <v>5.8337605211425211E-2</v>
      </c>
      <c r="AD15" s="22">
        <v>5.7572846855397555E-2</v>
      </c>
      <c r="AE15" s="22">
        <v>5.6511379223984248E-2</v>
      </c>
      <c r="AF15" s="22">
        <v>5.6416187203126911E-2</v>
      </c>
      <c r="AG15" s="22">
        <v>6.1310872899239137E-2</v>
      </c>
      <c r="AH15" s="22">
        <v>5.8268307431531136E-2</v>
      </c>
      <c r="AI15" s="22">
        <v>5.9704201460284032E-2</v>
      </c>
      <c r="AJ15" s="22">
        <v>6.0781393671943476E-2</v>
      </c>
      <c r="AK15" s="22">
        <v>6.3173821858626661E-2</v>
      </c>
      <c r="AL15" s="22">
        <v>6.5163363406463212E-2</v>
      </c>
      <c r="AM15" s="22">
        <v>6.5874071199549175E-2</v>
      </c>
      <c r="AN15" s="22">
        <v>6.8866045914485446E-2</v>
      </c>
      <c r="AO15" s="22">
        <v>6.8671089651934067E-2</v>
      </c>
      <c r="AP15" s="22">
        <v>6.7028105236636243E-2</v>
      </c>
      <c r="AQ15" s="22">
        <v>6.8540109871700394E-2</v>
      </c>
      <c r="AR15" s="22">
        <v>6.9382486003459462E-2</v>
      </c>
      <c r="AS15" s="22">
        <v>7.1729981395094469E-2</v>
      </c>
      <c r="AT15" s="22">
        <v>7.1956812141853635E-2</v>
      </c>
      <c r="AU15" s="22">
        <v>7.6291877355443016E-2</v>
      </c>
      <c r="AV15" s="22">
        <v>7.4727288979292816E-2</v>
      </c>
      <c r="AW15" s="22">
        <v>7.6674387214442016E-2</v>
      </c>
      <c r="AX15" s="22">
        <v>7.6245706381207756E-2</v>
      </c>
      <c r="AY15" s="22">
        <v>8.019092248976023E-2</v>
      </c>
      <c r="AZ15" s="22">
        <v>7.8093588225941757E-2</v>
      </c>
      <c r="BA15" s="22">
        <v>8.2495449251774974E-2</v>
      </c>
      <c r="BB15" s="22">
        <v>8.2005658791672903E-2</v>
      </c>
      <c r="BC15" s="22">
        <v>8.2774329013983544E-2</v>
      </c>
      <c r="BD15" s="22">
        <v>8.5273351052071122E-2</v>
      </c>
      <c r="BE15" s="22">
        <v>8.3234310535115E-2</v>
      </c>
      <c r="BF15" s="22">
        <v>8.2658376108527956E-2</v>
      </c>
      <c r="BG15" s="22"/>
      <c r="BH15" s="22"/>
      <c r="BI15" s="22"/>
      <c r="BK15" s="22">
        <v>6.25E-2</v>
      </c>
      <c r="BQ15" s="24"/>
      <c r="BS15" s="24">
        <v>0.2</v>
      </c>
    </row>
    <row r="16" spans="1:81" x14ac:dyDescent="0.3">
      <c r="A16" s="21">
        <v>0.14000000000000001</v>
      </c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22"/>
      <c r="M16" s="22"/>
      <c r="N16" s="22"/>
      <c r="O16" s="22">
        <v>5.0211557514615313E-2</v>
      </c>
      <c r="P16" s="22">
        <v>5.0764074276264969E-2</v>
      </c>
      <c r="Q16" s="22">
        <v>5.225328942985439E-2</v>
      </c>
      <c r="R16" s="22">
        <v>5.3873554217640708E-2</v>
      </c>
      <c r="S16" s="22">
        <v>5.3285701534048401E-2</v>
      </c>
      <c r="T16" s="22">
        <v>5.2575788781249203E-2</v>
      </c>
      <c r="U16" s="22">
        <v>5.3749597815525504E-2</v>
      </c>
      <c r="V16" s="22">
        <v>5.25393649415965E-2</v>
      </c>
      <c r="W16" s="22">
        <v>5.1452701910557792E-2</v>
      </c>
      <c r="X16" s="22">
        <v>5.3983681407890061E-2</v>
      </c>
      <c r="Y16" s="22">
        <v>5.4029277774789275E-2</v>
      </c>
      <c r="Z16" s="22">
        <v>5.3773185644007182E-2</v>
      </c>
      <c r="AA16" s="22">
        <v>5.6651230533100172E-2</v>
      </c>
      <c r="AB16" s="22">
        <v>5.8632095787677946E-2</v>
      </c>
      <c r="AC16" s="22">
        <v>5.58046013085624E-2</v>
      </c>
      <c r="AD16" s="22">
        <v>5.7982345447083701E-2</v>
      </c>
      <c r="AE16" s="22">
        <v>5.6993035978617157E-2</v>
      </c>
      <c r="AF16" s="22">
        <v>6.0539446777930335E-2</v>
      </c>
      <c r="AG16" s="22">
        <v>6.1213907434845991E-2</v>
      </c>
      <c r="AH16" s="22">
        <v>6.4125105264931703E-2</v>
      </c>
      <c r="AI16" s="22">
        <v>6.3493516692219504E-2</v>
      </c>
      <c r="AJ16" s="22">
        <v>6.5387929935519742E-2</v>
      </c>
      <c r="AK16" s="22">
        <v>6.5480464518897108E-2</v>
      </c>
      <c r="AL16" s="22">
        <v>6.7060070112732378E-2</v>
      </c>
      <c r="AM16" s="22">
        <v>6.6087347671531252E-2</v>
      </c>
      <c r="AN16" s="22">
        <v>6.6069249687127699E-2</v>
      </c>
      <c r="AO16" s="22">
        <v>7.1392371913247391E-2</v>
      </c>
      <c r="AP16" s="22">
        <v>6.8049795077670339E-2</v>
      </c>
      <c r="AQ16" s="22">
        <v>7.3425389892158299E-2</v>
      </c>
      <c r="AR16" s="22">
        <v>7.3924986732650327E-2</v>
      </c>
      <c r="AS16" s="22">
        <v>7.5298282564867508E-2</v>
      </c>
      <c r="AT16" s="22">
        <v>7.2878477715891385E-2</v>
      </c>
      <c r="AU16" s="22">
        <v>7.7769751057081074E-2</v>
      </c>
      <c r="AV16" s="22">
        <v>7.9013358167013062E-2</v>
      </c>
      <c r="AW16" s="22">
        <v>7.7764311037917117E-2</v>
      </c>
      <c r="AX16" s="22">
        <v>7.7511449352688264E-2</v>
      </c>
      <c r="AY16" s="22">
        <v>8.1678204455377809E-2</v>
      </c>
      <c r="AZ16" s="22">
        <v>8.2228759752105404E-2</v>
      </c>
      <c r="BA16" s="22">
        <v>8.2342739858367611E-2</v>
      </c>
      <c r="BB16" s="22">
        <v>8.4535265554159397E-2</v>
      </c>
      <c r="BC16" s="22">
        <v>8.2952654673039958E-2</v>
      </c>
      <c r="BD16" s="22">
        <v>8.5569741744317335E-2</v>
      </c>
      <c r="BE16" s="22">
        <v>8.3208289820408607E-2</v>
      </c>
      <c r="BF16" s="22">
        <v>8.2900396020020528E-2</v>
      </c>
      <c r="BG16" s="22"/>
      <c r="BH16" s="22"/>
      <c r="BI16" s="22"/>
      <c r="BK16" s="22">
        <v>6.5000000000000002E-2</v>
      </c>
      <c r="BQ16" s="24">
        <v>0.1</v>
      </c>
      <c r="BS16" s="24"/>
    </row>
    <row r="17" spans="1:77" x14ac:dyDescent="0.3">
      <c r="A17" s="21">
        <v>0.15</v>
      </c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22"/>
      <c r="M17" s="22"/>
      <c r="N17" s="22"/>
      <c r="O17" s="22"/>
      <c r="P17" s="22">
        <v>5.2507288457803322E-2</v>
      </c>
      <c r="Q17" s="22">
        <v>5.2203402743134973E-2</v>
      </c>
      <c r="R17" s="22">
        <v>5.3656148830102772E-2</v>
      </c>
      <c r="S17" s="22">
        <v>5.3108413508652627E-2</v>
      </c>
      <c r="T17" s="22">
        <v>5.6908180211639403E-2</v>
      </c>
      <c r="U17" s="22">
        <v>5.2523260601189961E-2</v>
      </c>
      <c r="V17" s="22">
        <v>5.6736517574283801E-2</v>
      </c>
      <c r="W17" s="22">
        <v>5.5475676837240792E-2</v>
      </c>
      <c r="X17" s="22">
        <v>5.5468039677927579E-2</v>
      </c>
      <c r="Y17" s="22">
        <v>5.4346677403278677E-2</v>
      </c>
      <c r="Z17" s="22">
        <v>5.6205276039967646E-2</v>
      </c>
      <c r="AA17" s="22">
        <v>5.570117463152946E-2</v>
      </c>
      <c r="AB17" s="22">
        <v>5.6934709953034013E-2</v>
      </c>
      <c r="AC17" s="22">
        <v>5.9071689727008256E-2</v>
      </c>
      <c r="AD17" s="22">
        <v>6.2561991011646126E-2</v>
      </c>
      <c r="AE17" s="22">
        <v>6.2548640572367253E-2</v>
      </c>
      <c r="AF17" s="22">
        <v>5.9685885345566042E-2</v>
      </c>
      <c r="AG17" s="22">
        <v>6.1831483198072842E-2</v>
      </c>
      <c r="AH17" s="22">
        <v>6.5679021944946972E-2</v>
      </c>
      <c r="AI17" s="22">
        <v>6.506650536012254E-2</v>
      </c>
      <c r="AJ17" s="22">
        <v>6.6459317029448475E-2</v>
      </c>
      <c r="AK17" s="22">
        <v>6.4629680493616309E-2</v>
      </c>
      <c r="AL17" s="22">
        <v>6.5696666133766304E-2</v>
      </c>
      <c r="AM17" s="22">
        <v>7.1051107448669534E-2</v>
      </c>
      <c r="AN17" s="22">
        <v>7.1900312667644517E-2</v>
      </c>
      <c r="AO17" s="22">
        <v>6.8512609019297552E-2</v>
      </c>
      <c r="AP17" s="22">
        <v>7.3005436546362226E-2</v>
      </c>
      <c r="AQ17" s="22">
        <v>7.1990264325300132E-2</v>
      </c>
      <c r="AR17" s="22">
        <v>7.3367621628569829E-2</v>
      </c>
      <c r="AS17" s="22">
        <v>7.6548559478097189E-2</v>
      </c>
      <c r="AT17" s="22">
        <v>7.3882917999252201E-2</v>
      </c>
      <c r="AU17" s="22">
        <v>7.4578325130124315E-2</v>
      </c>
      <c r="AV17" s="22">
        <v>7.6165607891120424E-2</v>
      </c>
      <c r="AW17" s="22">
        <v>8.0698106481724957E-2</v>
      </c>
      <c r="AX17" s="22">
        <v>7.8030395083660858E-2</v>
      </c>
      <c r="AY17" s="22">
        <v>8.2598736254403615E-2</v>
      </c>
      <c r="AZ17" s="22">
        <v>8.1014391843443709E-2</v>
      </c>
      <c r="BA17" s="22">
        <v>8.2412011471283936E-2</v>
      </c>
      <c r="BB17" s="22">
        <v>8.5156976055701467E-2</v>
      </c>
      <c r="BC17" s="22">
        <v>8.2976500923168828E-2</v>
      </c>
      <c r="BD17" s="22">
        <v>8.678904648891389E-2</v>
      </c>
      <c r="BE17" s="22">
        <v>8.4458359390369359E-2</v>
      </c>
      <c r="BF17" s="22"/>
      <c r="BG17" s="22"/>
      <c r="BH17" s="22"/>
      <c r="BI17" s="22"/>
      <c r="BK17" s="22">
        <v>6.7500000000000004E-2</v>
      </c>
      <c r="BQ17" s="24"/>
      <c r="BS17" s="24"/>
    </row>
    <row r="18" spans="1:77" x14ac:dyDescent="0.3">
      <c r="A18" s="21">
        <v>0.16</v>
      </c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22"/>
      <c r="M18" s="22"/>
      <c r="N18" s="22"/>
      <c r="O18" s="22"/>
      <c r="P18" s="22"/>
      <c r="Q18" s="22">
        <v>5.400124673588548E-2</v>
      </c>
      <c r="R18" s="22">
        <v>5.7797740404001131E-2</v>
      </c>
      <c r="S18" s="22">
        <v>5.6677512979291855E-2</v>
      </c>
      <c r="T18" s="22">
        <v>5.6307540118611075E-2</v>
      </c>
      <c r="U18" s="22">
        <v>5.7395585397052362E-2</v>
      </c>
      <c r="V18" s="22">
        <v>5.638263363476112E-2</v>
      </c>
      <c r="W18" s="22">
        <v>5.8312481954248305E-2</v>
      </c>
      <c r="X18" s="22">
        <v>6.0668017763014004E-2</v>
      </c>
      <c r="Y18" s="22">
        <v>5.9710026370343047E-2</v>
      </c>
      <c r="Z18" s="22">
        <v>5.7839657121364116E-2</v>
      </c>
      <c r="AA18" s="22">
        <v>6.1069864055099427E-2</v>
      </c>
      <c r="AB18" s="22">
        <v>6.0565517011823319E-2</v>
      </c>
      <c r="AC18" s="22">
        <v>6.3815558369066105E-2</v>
      </c>
      <c r="AD18" s="22">
        <v>6.1516787925329434E-2</v>
      </c>
      <c r="AE18" s="22">
        <v>6.2131865165737508E-2</v>
      </c>
      <c r="AF18" s="22">
        <v>6.3932503702012991E-2</v>
      </c>
      <c r="AG18" s="22">
        <v>6.3266278785005264E-2</v>
      </c>
      <c r="AH18" s="22">
        <v>6.7263048773504475E-2</v>
      </c>
      <c r="AI18" s="22">
        <v>6.4039417309060209E-2</v>
      </c>
      <c r="AJ18" s="22">
        <v>6.6818508277957364E-2</v>
      </c>
      <c r="AK18" s="22">
        <v>6.7651431803191692E-2</v>
      </c>
      <c r="AL18" s="22">
        <v>6.6710304877056217E-2</v>
      </c>
      <c r="AM18" s="22">
        <v>7.1310625001526226E-2</v>
      </c>
      <c r="AN18" s="22">
        <v>7.3427740878158551E-2</v>
      </c>
      <c r="AO18" s="22">
        <v>7.4392826647646584E-2</v>
      </c>
      <c r="AP18" s="22">
        <v>7.3650241059847521E-2</v>
      </c>
      <c r="AQ18" s="22">
        <v>7.2550998094395122E-2</v>
      </c>
      <c r="AR18" s="22">
        <v>7.6582208550983813E-2</v>
      </c>
      <c r="AS18" s="22">
        <v>7.6592149239717772E-2</v>
      </c>
      <c r="AT18" s="22">
        <v>7.6875399180607012E-2</v>
      </c>
      <c r="AU18" s="22">
        <v>7.6946629720914261E-2</v>
      </c>
      <c r="AV18" s="22">
        <v>7.6857619980735883E-2</v>
      </c>
      <c r="AW18" s="22">
        <v>7.8941267054664338E-2</v>
      </c>
      <c r="AX18" s="22">
        <v>8.2003113510734429E-2</v>
      </c>
      <c r="AY18" s="22">
        <v>7.9217535821725804E-2</v>
      </c>
      <c r="AZ18" s="22">
        <v>7.959124541030449E-2</v>
      </c>
      <c r="BA18" s="22">
        <v>8.3689911683575327E-2</v>
      </c>
      <c r="BB18" s="22">
        <v>8.2907585713884138E-2</v>
      </c>
      <c r="BC18" s="22">
        <v>8.1938677366368784E-2</v>
      </c>
      <c r="BD18" s="22">
        <v>8.7163305811082947E-2</v>
      </c>
      <c r="BE18" s="22">
        <v>8.6863487035475709E-2</v>
      </c>
      <c r="BF18" s="22"/>
      <c r="BG18" s="22"/>
      <c r="BH18" s="22"/>
      <c r="BI18" s="22"/>
      <c r="BK18" s="22">
        <v>7.0000000000000007E-2</v>
      </c>
      <c r="BL18" s="5"/>
      <c r="BQ18" s="24"/>
      <c r="BS18" s="24"/>
    </row>
    <row r="19" spans="1:77" x14ac:dyDescent="0.3">
      <c r="A19" s="21">
        <v>0.17</v>
      </c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>
        <v>6.0066153304838429E-2</v>
      </c>
      <c r="S19" s="22">
        <v>5.7141959399272718E-2</v>
      </c>
      <c r="T19" s="22">
        <v>5.9250288521688031E-2</v>
      </c>
      <c r="U19" s="22">
        <v>5.8061853695766844E-2</v>
      </c>
      <c r="V19" s="22">
        <v>5.7560540062295829E-2</v>
      </c>
      <c r="W19" s="22">
        <v>6.0749030248957447E-2</v>
      </c>
      <c r="X19" s="22">
        <v>6.2518029200628294E-2</v>
      </c>
      <c r="Y19" s="22">
        <v>6.1405401218800136E-2</v>
      </c>
      <c r="Z19" s="22">
        <v>5.9242509253843424E-2</v>
      </c>
      <c r="AA19" s="22">
        <v>6.0183330252705364E-2</v>
      </c>
      <c r="AB19" s="22">
        <v>6.4698278473711318E-2</v>
      </c>
      <c r="AC19" s="22">
        <v>6.2774825360308442E-2</v>
      </c>
      <c r="AD19" s="22">
        <v>6.3219896572064421E-2</v>
      </c>
      <c r="AE19" s="22">
        <v>6.6140652345997114E-2</v>
      </c>
      <c r="AF19" s="22">
        <v>6.4910608759257429E-2</v>
      </c>
      <c r="AG19" s="22">
        <v>6.8708967793493919E-2</v>
      </c>
      <c r="AH19" s="22">
        <v>6.915767371624848E-2</v>
      </c>
      <c r="AI19" s="22">
        <v>6.999784359566727E-2</v>
      </c>
      <c r="AJ19" s="22">
        <v>6.7467564142126582E-2</v>
      </c>
      <c r="AK19" s="22">
        <v>6.9897765187501085E-2</v>
      </c>
      <c r="AL19" s="22">
        <v>7.1312969130016154E-2</v>
      </c>
      <c r="AM19" s="22">
        <v>7.3178258225614717E-2</v>
      </c>
      <c r="AN19" s="22">
        <v>7.014387732029348E-2</v>
      </c>
      <c r="AO19" s="22">
        <v>7.1010852728092488E-2</v>
      </c>
      <c r="AP19" s="22">
        <v>7.4521298218795523E-2</v>
      </c>
      <c r="AQ19" s="22">
        <v>7.3174815131566262E-2</v>
      </c>
      <c r="AR19" s="22">
        <v>7.3653818384125588E-2</v>
      </c>
      <c r="AS19" s="22">
        <v>7.6948309768259698E-2</v>
      </c>
      <c r="AT19" s="22">
        <v>7.8427527413385947E-2</v>
      </c>
      <c r="AU19" s="22">
        <v>7.7450738098338093E-2</v>
      </c>
      <c r="AV19" s="22">
        <v>7.8983615924218931E-2</v>
      </c>
      <c r="AW19" s="22">
        <v>7.8386521593736047E-2</v>
      </c>
      <c r="AX19" s="22">
        <v>8.1595428984942597E-2</v>
      </c>
      <c r="AY19" s="22">
        <v>8.3728480440589809E-2</v>
      </c>
      <c r="AZ19" s="22">
        <v>8.5123270158095579E-2</v>
      </c>
      <c r="BA19" s="22">
        <v>8.2452890511358429E-2</v>
      </c>
      <c r="BB19" s="22">
        <v>8.4648769704458671E-2</v>
      </c>
      <c r="BC19" s="22">
        <v>8.7065024220099069E-2</v>
      </c>
      <c r="BD19" s="22">
        <v>8.4121891625475953E-2</v>
      </c>
      <c r="BE19" s="22"/>
      <c r="BF19" s="22"/>
      <c r="BG19" s="22"/>
      <c r="BH19" s="22"/>
      <c r="BI19" s="22"/>
      <c r="BK19" s="22">
        <v>7.2499999999999995E-2</v>
      </c>
      <c r="BQ19" s="24"/>
      <c r="BS19" s="24"/>
    </row>
    <row r="20" spans="1:77" x14ac:dyDescent="0.3">
      <c r="A20" s="21">
        <v>0.18</v>
      </c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22"/>
      <c r="M20" s="22"/>
      <c r="N20" s="22"/>
      <c r="O20" s="22"/>
      <c r="P20" s="22"/>
      <c r="Q20" s="22"/>
      <c r="R20" s="22"/>
      <c r="S20" s="22">
        <v>5.9586887506809343E-2</v>
      </c>
      <c r="T20" s="22">
        <v>6.118462250070085E-2</v>
      </c>
      <c r="U20" s="22">
        <v>6.1480667079264195E-2</v>
      </c>
      <c r="V20" s="22">
        <v>6.0571051007698495E-2</v>
      </c>
      <c r="W20" s="22">
        <v>6.4124419797265672E-2</v>
      </c>
      <c r="X20" s="22">
        <v>6.1206748992676085E-2</v>
      </c>
      <c r="Y20" s="22">
        <v>6.4216292204294076E-2</v>
      </c>
      <c r="Z20" s="22">
        <v>6.2044547975032477E-2</v>
      </c>
      <c r="AA20" s="22">
        <v>6.2585923496870061E-2</v>
      </c>
      <c r="AB20" s="22">
        <v>6.4962761101647296E-2</v>
      </c>
      <c r="AC20" s="22">
        <v>6.4449803092253594E-2</v>
      </c>
      <c r="AD20" s="22">
        <v>6.6844993752713744E-2</v>
      </c>
      <c r="AE20" s="22">
        <v>6.9005486255421272E-2</v>
      </c>
      <c r="AF20" s="22">
        <v>6.792370354573965E-2</v>
      </c>
      <c r="AG20" s="22">
        <v>6.8312068952098542E-2</v>
      </c>
      <c r="AH20" s="22">
        <v>7.0899793302438757E-2</v>
      </c>
      <c r="AI20" s="22">
        <v>7.1139714142213373E-2</v>
      </c>
      <c r="AJ20" s="22">
        <v>7.2491890216863364E-2</v>
      </c>
      <c r="AK20" s="22">
        <v>7.1536168238133316E-2</v>
      </c>
      <c r="AL20" s="22">
        <v>7.2884909501318179E-2</v>
      </c>
      <c r="AM20" s="22">
        <v>7.3460648587476099E-2</v>
      </c>
      <c r="AN20" s="22">
        <v>7.4592075352032716E-2</v>
      </c>
      <c r="AO20" s="22">
        <v>7.6225354588001309E-2</v>
      </c>
      <c r="AP20" s="22">
        <v>7.7626290770802256E-2</v>
      </c>
      <c r="AQ20" s="22">
        <v>7.8571328767138654E-2</v>
      </c>
      <c r="AR20" s="22">
        <v>7.7997240023930367E-2</v>
      </c>
      <c r="AS20" s="22">
        <v>7.754760518210739E-2</v>
      </c>
      <c r="AT20" s="22">
        <v>7.6987600416470736E-2</v>
      </c>
      <c r="AU20" s="22">
        <v>7.8720803885016885E-2</v>
      </c>
      <c r="AV20" s="22">
        <v>8.1164151930224401E-2</v>
      </c>
      <c r="AW20" s="22">
        <v>8.2987118014007002E-2</v>
      </c>
      <c r="AX20" s="22">
        <v>7.9764020716889927E-2</v>
      </c>
      <c r="AY20" s="22">
        <v>8.276201944412355E-2</v>
      </c>
      <c r="AZ20" s="22">
        <v>8.6010776235467962E-2</v>
      </c>
      <c r="BA20" s="22">
        <v>8.4256049124236718E-2</v>
      </c>
      <c r="BB20" s="22">
        <v>8.6411812297149573E-2</v>
      </c>
      <c r="BC20" s="22">
        <v>8.6974072610481387E-2</v>
      </c>
      <c r="BD20" s="22">
        <v>8.5256519850835627E-2</v>
      </c>
      <c r="BE20" s="22"/>
      <c r="BF20" s="22"/>
      <c r="BG20" s="22"/>
      <c r="BH20" s="22"/>
      <c r="BI20" s="22"/>
      <c r="BK20" s="22">
        <v>7.4999999999999997E-2</v>
      </c>
      <c r="BQ20" s="24"/>
      <c r="BS20" s="24"/>
    </row>
    <row r="21" spans="1:77" x14ac:dyDescent="0.3">
      <c r="A21" s="21">
        <v>0.19</v>
      </c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>
        <v>6.7080761591317178E-2</v>
      </c>
      <c r="U21" s="22">
        <v>6.6757674037258796E-2</v>
      </c>
      <c r="V21" s="22">
        <v>6.3269114687367775E-2</v>
      </c>
      <c r="W21" s="22">
        <v>6.4816870401476698E-2</v>
      </c>
      <c r="X21" s="22">
        <v>6.7340113468286972E-2</v>
      </c>
      <c r="Y21" s="22">
        <v>6.7985018955834559E-2</v>
      </c>
      <c r="Z21" s="22">
        <v>6.5733920458248024E-2</v>
      </c>
      <c r="AA21" s="22">
        <v>6.7541571689589006E-2</v>
      </c>
      <c r="AB21" s="22">
        <v>6.7284837477384035E-2</v>
      </c>
      <c r="AC21" s="22">
        <v>6.6166550749905254E-2</v>
      </c>
      <c r="AD21" s="22">
        <v>7.0418027869410468E-2</v>
      </c>
      <c r="AE21" s="22">
        <v>7.0777644850549881E-2</v>
      </c>
      <c r="AF21" s="22">
        <v>7.0702106780554663E-2</v>
      </c>
      <c r="AG21" s="22">
        <v>6.9756133407137627E-2</v>
      </c>
      <c r="AH21" s="22">
        <v>6.9055659594871227E-2</v>
      </c>
      <c r="AI21" s="22">
        <v>7.3224169447439369E-2</v>
      </c>
      <c r="AJ21" s="22">
        <v>7.1253294766748743E-2</v>
      </c>
      <c r="AK21" s="22">
        <v>7.2649472591703373E-2</v>
      </c>
      <c r="AL21" s="22">
        <v>7.1956710253458137E-2</v>
      </c>
      <c r="AM21" s="22">
        <v>7.4030623797865111E-2</v>
      </c>
      <c r="AN21" s="22">
        <v>7.5762634029068979E-2</v>
      </c>
      <c r="AO21" s="22">
        <v>7.8390951495391298E-2</v>
      </c>
      <c r="AP21" s="22">
        <v>7.6803623670311447E-2</v>
      </c>
      <c r="AQ21" s="22">
        <v>7.8986776931783159E-2</v>
      </c>
      <c r="AR21" s="22">
        <v>7.9048413605974588E-2</v>
      </c>
      <c r="AS21" s="22">
        <v>8.0793742473580663E-2</v>
      </c>
      <c r="AT21" s="22">
        <v>7.8016728189294962E-2</v>
      </c>
      <c r="AU21" s="22">
        <v>8.1591098116382099E-2</v>
      </c>
      <c r="AV21" s="22">
        <v>8.2225019550330306E-2</v>
      </c>
      <c r="AW21" s="22">
        <v>8.4855872521180445E-2</v>
      </c>
      <c r="AX21" s="22">
        <v>8.2266544204391237E-2</v>
      </c>
      <c r="AY21" s="22">
        <v>8.6107400179085483E-2</v>
      </c>
      <c r="AZ21" s="22">
        <v>8.5076967411247831E-2</v>
      </c>
      <c r="BA21" s="22">
        <v>8.714604429117187E-2</v>
      </c>
      <c r="BB21" s="22">
        <v>8.5734593233942488E-2</v>
      </c>
      <c r="BC21" s="22">
        <v>8.4191802260554491E-2</v>
      </c>
      <c r="BD21" s="22"/>
      <c r="BE21" s="22"/>
      <c r="BF21" s="22"/>
      <c r="BG21" s="22"/>
      <c r="BH21" s="22"/>
      <c r="BI21" s="22"/>
      <c r="BK21" s="22">
        <v>7.7499999999999999E-2</v>
      </c>
      <c r="BQ21" s="24"/>
      <c r="BS21" s="24">
        <v>0.4</v>
      </c>
    </row>
    <row r="22" spans="1:77" x14ac:dyDescent="0.3">
      <c r="A22" s="21">
        <v>0.2</v>
      </c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>
        <v>6.8609468561376868E-2</v>
      </c>
      <c r="V22" s="22">
        <v>6.8995530537638058E-2</v>
      </c>
      <c r="W22" s="22">
        <v>6.7856325858147562E-2</v>
      </c>
      <c r="X22" s="22">
        <v>6.9160253815685135E-2</v>
      </c>
      <c r="Y22" s="22">
        <v>6.7457619960636789E-2</v>
      </c>
      <c r="Z22" s="22">
        <v>7.0736089104382741E-2</v>
      </c>
      <c r="AA22" s="22">
        <v>6.8366056744637124E-2</v>
      </c>
      <c r="AB22" s="22">
        <v>6.8948832282431843E-2</v>
      </c>
      <c r="AC22" s="22">
        <v>7.2381511665240358E-2</v>
      </c>
      <c r="AD22" s="22">
        <v>7.0360281674068811E-2</v>
      </c>
      <c r="AE22" s="22">
        <v>7.1124534350447147E-2</v>
      </c>
      <c r="AF22" s="22">
        <v>7.1966718839789154E-2</v>
      </c>
      <c r="AG22" s="22">
        <v>7.2410093237372519E-2</v>
      </c>
      <c r="AH22" s="22">
        <v>7.1394443300504859E-2</v>
      </c>
      <c r="AI22" s="22">
        <v>7.2164822770439827E-2</v>
      </c>
      <c r="AJ22" s="22">
        <v>7.3714545895274139E-2</v>
      </c>
      <c r="AK22" s="22">
        <v>7.2747121735642614E-2</v>
      </c>
      <c r="AL22" s="22">
        <v>7.4167584700450068E-2</v>
      </c>
      <c r="AM22" s="22">
        <v>7.5780399638857493E-2</v>
      </c>
      <c r="AN22" s="22">
        <v>7.8116658348132445E-2</v>
      </c>
      <c r="AO22" s="22">
        <v>7.9503812743986269E-2</v>
      </c>
      <c r="AP22" s="22">
        <v>7.849622167570644E-2</v>
      </c>
      <c r="AQ22" s="22">
        <v>8.0621061291311413E-2</v>
      </c>
      <c r="AR22" s="22">
        <v>7.8680426094298886E-2</v>
      </c>
      <c r="AS22" s="22">
        <v>7.9174097397495993E-2</v>
      </c>
      <c r="AT22" s="22">
        <v>8.2160164650930567E-2</v>
      </c>
      <c r="AU22" s="22">
        <v>8.0332353598797424E-2</v>
      </c>
      <c r="AV22" s="22">
        <v>8.1573790682878816E-2</v>
      </c>
      <c r="AW22" s="22">
        <v>8.2177678691270295E-2</v>
      </c>
      <c r="AX22" s="22">
        <v>8.3916533099727603E-2</v>
      </c>
      <c r="AY22" s="22">
        <v>8.3571943681105293E-2</v>
      </c>
      <c r="AZ22" s="22">
        <v>8.7696058873878685E-2</v>
      </c>
      <c r="BA22" s="22">
        <v>8.5098469865803508E-2</v>
      </c>
      <c r="BB22" s="22">
        <v>8.7197892199733854E-2</v>
      </c>
      <c r="BC22" s="22"/>
      <c r="BD22" s="22"/>
      <c r="BE22" s="22"/>
      <c r="BF22" s="22"/>
      <c r="BG22" s="22"/>
      <c r="BH22" s="22"/>
      <c r="BI22" s="22"/>
      <c r="BK22" s="22">
        <v>0.08</v>
      </c>
      <c r="BL22" s="5"/>
      <c r="BQ22" s="24"/>
      <c r="BS22" s="24"/>
    </row>
    <row r="23" spans="1:77" x14ac:dyDescent="0.3">
      <c r="A23" s="21">
        <v>0.21</v>
      </c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>
        <v>7.248283288953758E-2</v>
      </c>
      <c r="W23" s="22">
        <v>7.11522784830841E-2</v>
      </c>
      <c r="X23" s="22">
        <v>6.9775343129404824E-2</v>
      </c>
      <c r="Y23" s="22">
        <v>7.3949071371331276E-2</v>
      </c>
      <c r="Z23" s="22">
        <v>7.1333662811350007E-2</v>
      </c>
      <c r="AA23" s="22">
        <v>7.2957116000408662E-2</v>
      </c>
      <c r="AB23" s="22">
        <v>7.3253653130946339E-2</v>
      </c>
      <c r="AC23" s="22">
        <v>7.3542849669175417E-2</v>
      </c>
      <c r="AD23" s="22">
        <v>7.1261613733901052E-2</v>
      </c>
      <c r="AE23" s="22">
        <v>7.1698201339841131E-2</v>
      </c>
      <c r="AF23" s="22">
        <v>7.5047879375566881E-2</v>
      </c>
      <c r="AG23" s="22">
        <v>7.5440741132352981E-2</v>
      </c>
      <c r="AH23" s="22">
        <v>7.3692262558756119E-2</v>
      </c>
      <c r="AI23" s="22">
        <v>7.440286227467742E-2</v>
      </c>
      <c r="AJ23" s="22">
        <v>7.693535330269545E-2</v>
      </c>
      <c r="AK23" s="22">
        <v>7.8049937819202525E-2</v>
      </c>
      <c r="AL23" s="22">
        <v>7.5950022151915569E-2</v>
      </c>
      <c r="AM23" s="22">
        <v>7.6998188354357192E-2</v>
      </c>
      <c r="AN23" s="22">
        <v>7.7635640165897496E-2</v>
      </c>
      <c r="AO23" s="22">
        <v>7.7928400345846235E-2</v>
      </c>
      <c r="AP23" s="22">
        <v>7.85792436866002E-2</v>
      </c>
      <c r="AQ23" s="22">
        <v>7.978414673024517E-2</v>
      </c>
      <c r="AR23" s="22">
        <v>8.1896217810211835E-2</v>
      </c>
      <c r="AS23" s="22">
        <v>8.3941269778977159E-2</v>
      </c>
      <c r="AT23" s="22">
        <v>8.5110199413072643E-2</v>
      </c>
      <c r="AU23" s="22">
        <v>8.1136297839947427E-2</v>
      </c>
      <c r="AV23" s="22">
        <v>8.2512415340769099E-2</v>
      </c>
      <c r="AW23" s="22">
        <v>8.3702150759017713E-2</v>
      </c>
      <c r="AX23" s="22">
        <v>8.7458277830330375E-2</v>
      </c>
      <c r="AY23" s="22">
        <v>8.338667077351096E-2</v>
      </c>
      <c r="AZ23" s="22">
        <v>8.4494942086845951E-2</v>
      </c>
      <c r="BA23" s="22">
        <v>8.8917961859690434E-2</v>
      </c>
      <c r="BB23" s="22">
        <v>8.5919323206436929E-2</v>
      </c>
      <c r="BC23" s="22"/>
      <c r="BD23" s="22"/>
      <c r="BE23" s="22"/>
      <c r="BF23" s="22"/>
      <c r="BG23" s="22"/>
      <c r="BH23" s="22"/>
      <c r="BI23" s="22"/>
      <c r="BK23" s="22">
        <v>8.2500000000000004E-2</v>
      </c>
      <c r="BQ23" s="24">
        <v>0.2</v>
      </c>
      <c r="BS23" s="24"/>
    </row>
    <row r="24" spans="1:77" x14ac:dyDescent="0.3">
      <c r="A24" s="21">
        <v>0.22</v>
      </c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22"/>
      <c r="M24" s="22"/>
      <c r="N24" s="22"/>
      <c r="O24" s="22"/>
      <c r="P24" s="22"/>
      <c r="Q24" s="22"/>
      <c r="R24" s="22"/>
      <c r="S24" s="22"/>
      <c r="T24" s="22"/>
      <c r="U24" s="22"/>
      <c r="V24" s="22"/>
      <c r="W24" s="22">
        <v>7.208229427974773E-2</v>
      </c>
      <c r="X24" s="22">
        <v>7.4040978900480045E-2</v>
      </c>
      <c r="Y24" s="22">
        <v>7.5368070256729022E-2</v>
      </c>
      <c r="Z24" s="22">
        <v>7.2473651332829375E-2</v>
      </c>
      <c r="AA24" s="22">
        <v>7.3071025101443518E-2</v>
      </c>
      <c r="AB24" s="22">
        <v>7.2639257932873041E-2</v>
      </c>
      <c r="AC24" s="22">
        <v>7.5109125831424067E-2</v>
      </c>
      <c r="AD24" s="22">
        <v>7.3544982426929792E-2</v>
      </c>
      <c r="AE24" s="22">
        <v>7.7569240686794313E-2</v>
      </c>
      <c r="AF24" s="22">
        <v>7.8360408331248313E-2</v>
      </c>
      <c r="AG24" s="22">
        <v>7.4924051053795127E-2</v>
      </c>
      <c r="AH24" s="22">
        <v>7.821574991465427E-2</v>
      </c>
      <c r="AI24" s="22">
        <v>7.6109827581092318E-2</v>
      </c>
      <c r="AJ24" s="22">
        <v>8.0274960851455968E-2</v>
      </c>
      <c r="AK24" s="22">
        <v>7.9991821504452928E-2</v>
      </c>
      <c r="AL24" s="22">
        <v>8.035335413008414E-2</v>
      </c>
      <c r="AM24" s="22">
        <v>8.1830644556902032E-2</v>
      </c>
      <c r="AN24" s="22">
        <v>8.0766147918079581E-2</v>
      </c>
      <c r="AO24" s="22">
        <v>8.1905214453347683E-2</v>
      </c>
      <c r="AP24" s="22">
        <v>8.3272280283183814E-2</v>
      </c>
      <c r="AQ24" s="22">
        <v>8.0146533337467518E-2</v>
      </c>
      <c r="AR24" s="22">
        <v>8.3015145148421607E-2</v>
      </c>
      <c r="AS24" s="22">
        <v>8.2289886316233268E-2</v>
      </c>
      <c r="AT24" s="22">
        <v>8.2597187619139048E-2</v>
      </c>
      <c r="AU24" s="22">
        <v>8.625181533815221E-2</v>
      </c>
      <c r="AV24" s="22">
        <v>8.6515072995894518E-2</v>
      </c>
      <c r="AW24" s="22">
        <v>8.5142370145945181E-2</v>
      </c>
      <c r="AX24" s="22">
        <v>8.526039496735062E-2</v>
      </c>
      <c r="AY24" s="22">
        <v>8.8741084523665845E-2</v>
      </c>
      <c r="AZ24" s="22">
        <v>8.796037259592393E-2</v>
      </c>
      <c r="BA24" s="22">
        <v>8.5945157050258014E-2</v>
      </c>
      <c r="BB24" s="22"/>
      <c r="BC24" s="22"/>
      <c r="BD24" s="22"/>
      <c r="BE24" s="22"/>
      <c r="BF24" s="22"/>
      <c r="BG24" s="22"/>
      <c r="BH24" s="22"/>
      <c r="BI24" s="22"/>
      <c r="BK24" s="22">
        <v>8.5000000000000006E-2</v>
      </c>
      <c r="BQ24" s="24"/>
      <c r="BS24" s="24"/>
      <c r="BY24">
        <f>5.6/7.73</f>
        <v>0.724450194049159</v>
      </c>
    </row>
    <row r="25" spans="1:77" x14ac:dyDescent="0.3">
      <c r="A25" s="21">
        <v>0.23</v>
      </c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>
        <v>7.7363023437282047E-2</v>
      </c>
      <c r="Y25" s="22">
        <v>7.9225680496108911E-2</v>
      </c>
      <c r="Z25" s="22">
        <v>7.9371610403590559E-2</v>
      </c>
      <c r="AA25" s="22">
        <v>7.8686385991478605E-2</v>
      </c>
      <c r="AB25" s="22">
        <v>7.9012291860964964E-2</v>
      </c>
      <c r="AC25" s="22">
        <v>7.9904626978245186E-2</v>
      </c>
      <c r="AD25" s="22">
        <v>7.9066514148215167E-2</v>
      </c>
      <c r="AE25" s="22">
        <v>7.9605134999110039E-2</v>
      </c>
      <c r="AF25" s="22">
        <v>8.0262361826554815E-2</v>
      </c>
      <c r="AG25" s="22">
        <v>7.8954243649773034E-2</v>
      </c>
      <c r="AH25" s="22">
        <v>8.1382722215621442E-2</v>
      </c>
      <c r="AI25" s="22">
        <v>8.2077007556352929E-2</v>
      </c>
      <c r="AJ25" s="22">
        <v>7.9822446357118187E-2</v>
      </c>
      <c r="AK25" s="22">
        <v>8.1591312452088727E-2</v>
      </c>
      <c r="AL25" s="22">
        <v>8.2795952377044207E-2</v>
      </c>
      <c r="AM25" s="22">
        <v>8.2660248898003927E-2</v>
      </c>
      <c r="AN25" s="22">
        <v>8.2317739715132413E-2</v>
      </c>
      <c r="AO25" s="22">
        <v>8.3483510888601078E-2</v>
      </c>
      <c r="AP25" s="22">
        <v>8.1243719621397259E-2</v>
      </c>
      <c r="AQ25" s="22">
        <v>8.5334210244757916E-2</v>
      </c>
      <c r="AR25" s="22">
        <v>8.5656199736794114E-2</v>
      </c>
      <c r="AS25" s="22">
        <v>8.5098372879919323E-2</v>
      </c>
      <c r="AT25" s="22">
        <v>8.7056611346233034E-2</v>
      </c>
      <c r="AU25" s="22">
        <v>8.3655612916225502E-2</v>
      </c>
      <c r="AV25" s="22">
        <v>8.3910970112032635E-2</v>
      </c>
      <c r="AW25" s="22">
        <v>8.7879407943016644E-2</v>
      </c>
      <c r="AX25" s="22">
        <v>8.483855821821093E-2</v>
      </c>
      <c r="AY25" s="22">
        <v>8.7359807697042047E-2</v>
      </c>
      <c r="AZ25" s="22">
        <v>8.627475640652707E-2</v>
      </c>
      <c r="BA25" s="22"/>
      <c r="BB25" s="22"/>
      <c r="BC25" s="22"/>
      <c r="BD25" s="22"/>
      <c r="BE25" s="22"/>
      <c r="BF25" s="22"/>
      <c r="BG25" s="22"/>
      <c r="BH25" s="22"/>
      <c r="BI25" s="22"/>
      <c r="BK25" s="22">
        <v>8.7500000000000105E-2</v>
      </c>
      <c r="BQ25" s="24"/>
      <c r="BS25" s="24"/>
    </row>
    <row r="26" spans="1:77" x14ac:dyDescent="0.3">
      <c r="A26" s="21">
        <v>0.24</v>
      </c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>
        <v>8.2526496610115074E-2</v>
      </c>
      <c r="Z26" s="22">
        <v>8.3030574567663246E-2</v>
      </c>
      <c r="AA26" s="22">
        <v>8.1344907063561012E-2</v>
      </c>
      <c r="AB26" s="22">
        <v>8.0606228133395033E-2</v>
      </c>
      <c r="AC26" s="22">
        <v>7.9113827349353294E-2</v>
      </c>
      <c r="AD26" s="22">
        <v>7.9026617183100348E-2</v>
      </c>
      <c r="AE26" s="22">
        <v>8.2815416962306279E-2</v>
      </c>
      <c r="AF26" s="22">
        <v>7.9919119696129401E-2</v>
      </c>
      <c r="AG26" s="22">
        <v>8.3432923383175803E-2</v>
      </c>
      <c r="AH26" s="22">
        <v>8.1454563399648836E-2</v>
      </c>
      <c r="AI26" s="22">
        <v>8.385601566641665E-2</v>
      </c>
      <c r="AJ26" s="22">
        <v>8.4982824020942746E-2</v>
      </c>
      <c r="AK26" s="22">
        <v>8.3407129966470872E-2</v>
      </c>
      <c r="AL26" s="22">
        <v>8.2253035758746165E-2</v>
      </c>
      <c r="AM26" s="22">
        <v>8.3867931159087417E-2</v>
      </c>
      <c r="AN26" s="22">
        <v>8.2736766931344422E-2</v>
      </c>
      <c r="AO26" s="22">
        <v>8.2614193649594603E-2</v>
      </c>
      <c r="AP26" s="22">
        <v>8.5889588286988186E-2</v>
      </c>
      <c r="AQ26" s="22">
        <v>8.4214103494401296E-2</v>
      </c>
      <c r="AR26" s="22">
        <v>8.8356511502553234E-2</v>
      </c>
      <c r="AS26" s="22">
        <v>8.4561966296567564E-2</v>
      </c>
      <c r="AT26" s="22">
        <v>8.9027470787689578E-2</v>
      </c>
      <c r="AU26" s="22">
        <v>8.962757087042636E-2</v>
      </c>
      <c r="AV26" s="22">
        <v>8.7070581485767823E-2</v>
      </c>
      <c r="AW26" s="22">
        <v>8.9569063794041101E-2</v>
      </c>
      <c r="AX26" s="22">
        <v>8.9012117217041553E-2</v>
      </c>
      <c r="AY26" s="22">
        <v>8.7083656935091597E-2</v>
      </c>
      <c r="AZ26" s="22"/>
      <c r="BA26" s="22"/>
      <c r="BB26" s="22"/>
      <c r="BC26" s="22"/>
      <c r="BD26" s="22"/>
      <c r="BE26" s="22"/>
      <c r="BF26" s="22"/>
      <c r="BG26" s="22"/>
      <c r="BH26" s="22"/>
      <c r="BI26" s="22"/>
      <c r="BK26" s="22">
        <v>9.0000000000000094E-2</v>
      </c>
      <c r="BL26" s="5"/>
      <c r="BQ26" s="24"/>
      <c r="BS26" s="24"/>
    </row>
    <row r="27" spans="1:77" x14ac:dyDescent="0.3">
      <c r="A27" s="21">
        <v>0.25</v>
      </c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>
        <v>8.1472858349786542E-2</v>
      </c>
      <c r="AA27" s="22">
        <v>8.4253364032953859E-2</v>
      </c>
      <c r="AB27" s="22">
        <v>8.6003078047857534E-2</v>
      </c>
      <c r="AC27" s="22">
        <v>8.4167476415008199E-2</v>
      </c>
      <c r="AD27" s="22">
        <v>8.6246800990058686E-2</v>
      </c>
      <c r="AE27" s="22">
        <v>8.1884120059374357E-2</v>
      </c>
      <c r="AF27" s="22">
        <v>8.4000125769935916E-2</v>
      </c>
      <c r="AG27" s="22">
        <v>8.4327051279288787E-2</v>
      </c>
      <c r="AH27" s="22">
        <v>8.4670526040649688E-2</v>
      </c>
      <c r="AI27" s="22">
        <v>8.5436819787221563E-2</v>
      </c>
      <c r="AJ27" s="22">
        <v>8.6708483550837601E-2</v>
      </c>
      <c r="AK27" s="22">
        <v>8.2959787585377601E-2</v>
      </c>
      <c r="AL27" s="22">
        <v>8.6353220104760167E-2</v>
      </c>
      <c r="AM27" s="22">
        <v>8.6372039815046014E-2</v>
      </c>
      <c r="AN27" s="22">
        <v>8.4655634045611536E-2</v>
      </c>
      <c r="AO27" s="22">
        <v>8.8901564902669941E-2</v>
      </c>
      <c r="AP27" s="22">
        <v>8.7199984465947067E-2</v>
      </c>
      <c r="AQ27" s="22">
        <v>8.7584437411152738E-2</v>
      </c>
      <c r="AR27" s="22">
        <v>8.5705369404803514E-2</v>
      </c>
      <c r="AS27" s="22">
        <v>8.9207439008155281E-2</v>
      </c>
      <c r="AT27" s="22">
        <v>8.6285895218404504E-2</v>
      </c>
      <c r="AU27" s="22">
        <v>9.0714793972940383E-2</v>
      </c>
      <c r="AV27" s="22">
        <v>9.0094182238910858E-2</v>
      </c>
      <c r="AW27" s="22">
        <v>8.6978826458014039E-2</v>
      </c>
      <c r="AX27" s="22">
        <v>8.9682865742662113E-2</v>
      </c>
      <c r="AY27" s="22"/>
      <c r="AZ27" s="22"/>
      <c r="BA27" s="22"/>
      <c r="BB27" s="22"/>
      <c r="BC27" s="22"/>
      <c r="BD27" s="22"/>
      <c r="BE27" s="22"/>
      <c r="BF27" s="22"/>
      <c r="BG27" s="22"/>
      <c r="BH27" s="22"/>
      <c r="BI27" s="22"/>
      <c r="BK27" s="22">
        <v>9.2500000000000096E-2</v>
      </c>
      <c r="BQ27" s="24"/>
      <c r="BS27" s="24">
        <v>0.6</v>
      </c>
    </row>
    <row r="28" spans="1:77" x14ac:dyDescent="0.3">
      <c r="A28" s="21">
        <v>0.26</v>
      </c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>
        <v>8.8266977857366882E-2</v>
      </c>
      <c r="AB28" s="22">
        <v>8.7447564265513963E-2</v>
      </c>
      <c r="AC28" s="22">
        <v>8.8467567818354381E-2</v>
      </c>
      <c r="AD28" s="22">
        <v>8.6528998753544584E-2</v>
      </c>
      <c r="AE28" s="22">
        <v>8.5459666397930706E-2</v>
      </c>
      <c r="AF28" s="22">
        <v>8.6245336820622714E-2</v>
      </c>
      <c r="AG28" s="22">
        <v>8.7237399569579918E-2</v>
      </c>
      <c r="AH28" s="22">
        <v>8.9208099784895217E-2</v>
      </c>
      <c r="AI28" s="22">
        <v>8.8543036827042454E-2</v>
      </c>
      <c r="AJ28" s="22">
        <v>8.7514219628968104E-2</v>
      </c>
      <c r="AK28" s="22">
        <v>9.0208703859841366E-2</v>
      </c>
      <c r="AL28" s="22">
        <v>8.582951007622236E-2</v>
      </c>
      <c r="AM28" s="22">
        <v>8.887167152322363E-2</v>
      </c>
      <c r="AN28" s="22">
        <v>8.8647882494633359E-2</v>
      </c>
      <c r="AO28" s="22">
        <v>8.8752339710071862E-2</v>
      </c>
      <c r="AP28" s="22">
        <v>8.8781892994851827E-2</v>
      </c>
      <c r="AQ28" s="22">
        <v>8.7038853912889819E-2</v>
      </c>
      <c r="AR28" s="22">
        <v>8.9410391053077271E-2</v>
      </c>
      <c r="AS28" s="22">
        <v>9.0047731277209456E-2</v>
      </c>
      <c r="AT28" s="22">
        <v>8.8896060903910903E-2</v>
      </c>
      <c r="AU28" s="22">
        <v>8.8679414886373237E-2</v>
      </c>
      <c r="AV28" s="22">
        <v>9.2049245557425774E-2</v>
      </c>
      <c r="AW28" s="22">
        <v>8.7712825251033272E-2</v>
      </c>
      <c r="AX28" s="22"/>
      <c r="AY28" s="22"/>
      <c r="AZ28" s="22"/>
      <c r="BA28" s="22"/>
      <c r="BB28" s="22"/>
      <c r="BC28" s="22"/>
      <c r="BD28" s="22"/>
      <c r="BE28" s="22"/>
      <c r="BF28" s="22"/>
      <c r="BG28" s="22"/>
      <c r="BH28" s="22"/>
      <c r="BI28" s="22"/>
      <c r="BK28" s="22">
        <v>9.5000000000000098E-2</v>
      </c>
      <c r="BQ28" s="24"/>
    </row>
    <row r="29" spans="1:77" x14ac:dyDescent="0.3">
      <c r="A29" s="21">
        <v>0.27</v>
      </c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>
        <v>9.146724945543809E-2</v>
      </c>
      <c r="AC29" s="22">
        <v>9.1846934746468073E-2</v>
      </c>
      <c r="AD29" s="22">
        <v>9.0466172273899081E-2</v>
      </c>
      <c r="AE29" s="22">
        <v>8.8707694091999578E-2</v>
      </c>
      <c r="AF29" s="22">
        <v>9.2032648051892443E-2</v>
      </c>
      <c r="AG29" s="22">
        <v>8.905372651956546E-2</v>
      </c>
      <c r="AH29" s="22">
        <v>8.776650243168467E-2</v>
      </c>
      <c r="AI29" s="22">
        <v>8.8781253117132905E-2</v>
      </c>
      <c r="AJ29" s="22">
        <v>9.1829701180617382E-2</v>
      </c>
      <c r="AK29" s="22">
        <v>9.0542868774073706E-2</v>
      </c>
      <c r="AL29" s="22">
        <v>9.0631892384175378E-2</v>
      </c>
      <c r="AM29" s="22">
        <v>9.2187323495146564E-2</v>
      </c>
      <c r="AN29" s="22">
        <v>8.9773332833084848E-2</v>
      </c>
      <c r="AO29" s="22">
        <v>8.9388105410360894E-2</v>
      </c>
      <c r="AP29" s="22">
        <v>8.9590894098822968E-2</v>
      </c>
      <c r="AQ29" s="22">
        <v>9.0986721933768458E-2</v>
      </c>
      <c r="AR29" s="22">
        <v>9.0033441973400755E-2</v>
      </c>
      <c r="AS29" s="22">
        <v>8.9857586922035729E-2</v>
      </c>
      <c r="AT29" s="22">
        <v>8.9088378726899203E-2</v>
      </c>
      <c r="AU29" s="22">
        <v>9.3744567951932686E-2</v>
      </c>
      <c r="AV29" s="22"/>
      <c r="AW29" s="22"/>
      <c r="AX29" s="22"/>
      <c r="AY29" s="22"/>
      <c r="AZ29" s="22"/>
      <c r="BA29" s="22"/>
      <c r="BB29" s="22"/>
      <c r="BC29" s="22"/>
      <c r="BD29" s="22"/>
      <c r="BE29" s="22"/>
      <c r="BF29" s="22"/>
      <c r="BG29" s="22"/>
      <c r="BH29" s="22"/>
      <c r="BI29" s="22"/>
      <c r="BK29" s="22">
        <v>9.75000000000001E-2</v>
      </c>
      <c r="BQ29" s="24"/>
    </row>
    <row r="30" spans="1:77" x14ac:dyDescent="0.3">
      <c r="A30" s="21">
        <v>0.28000000000000003</v>
      </c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>
        <v>9.2663552783123312E-2</v>
      </c>
      <c r="AD30" s="22">
        <v>9.1464298496085811E-2</v>
      </c>
      <c r="AE30" s="22">
        <v>9.4749127912862094E-2</v>
      </c>
      <c r="AF30" s="22">
        <v>9.0423877358665847E-2</v>
      </c>
      <c r="AG30" s="22">
        <v>9.2404197561982912E-2</v>
      </c>
      <c r="AH30" s="22">
        <v>9.0363192651806534E-2</v>
      </c>
      <c r="AI30" s="22">
        <v>9.4824453463019764E-2</v>
      </c>
      <c r="AJ30" s="22">
        <v>9.4416141719313507E-2</v>
      </c>
      <c r="AK30" s="22">
        <v>9.246347038779397E-2</v>
      </c>
      <c r="AL30" s="22">
        <v>9.1110556134020623E-2</v>
      </c>
      <c r="AM30" s="22">
        <v>9.3293809197341773E-2</v>
      </c>
      <c r="AN30" s="22">
        <v>9.2140238463104443E-2</v>
      </c>
      <c r="AO30" s="22">
        <v>9.4408979825365932E-2</v>
      </c>
      <c r="AP30" s="22">
        <v>9.4645432013749337E-2</v>
      </c>
      <c r="AQ30" s="22">
        <v>9.4213657436718015E-2</v>
      </c>
      <c r="AR30" s="22">
        <v>9.1778034331058106E-2</v>
      </c>
      <c r="AS30" s="22">
        <v>9.4967364069839882E-2</v>
      </c>
      <c r="AT30" s="22"/>
      <c r="AU30" s="22"/>
      <c r="AV30" s="22"/>
      <c r="AW30" s="22"/>
      <c r="AX30" s="22"/>
      <c r="AY30" s="22"/>
      <c r="AZ30" s="22"/>
      <c r="BA30" s="22"/>
      <c r="BB30" s="22"/>
      <c r="BC30" s="22"/>
      <c r="BD30" s="22"/>
      <c r="BE30" s="22"/>
      <c r="BF30" s="22"/>
      <c r="BG30" s="22"/>
      <c r="BH30" s="22"/>
      <c r="BI30" s="22"/>
      <c r="BK30" s="22">
        <v>0.1</v>
      </c>
      <c r="BL30" s="5"/>
      <c r="BQ30" s="24">
        <v>0.3</v>
      </c>
    </row>
    <row r="31" spans="1:77" x14ac:dyDescent="0.3">
      <c r="A31" s="21">
        <v>0.28999999999999998</v>
      </c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>
        <v>9.5634740380418942E-2</v>
      </c>
      <c r="AE31" s="22">
        <v>9.6674655234460866E-2</v>
      </c>
      <c r="AF31" s="22">
        <v>9.5102219824375112E-2</v>
      </c>
      <c r="AG31" s="22">
        <v>9.5269727976069654E-2</v>
      </c>
      <c r="AH31" s="22">
        <v>9.3379890379469116E-2</v>
      </c>
      <c r="AI31" s="22">
        <v>9.7669798420116818E-2</v>
      </c>
      <c r="AJ31" s="22">
        <v>9.7726332366662283E-2</v>
      </c>
      <c r="AK31" s="22">
        <v>9.5958875746099459E-2</v>
      </c>
      <c r="AL31" s="22">
        <v>9.7235876922159029E-2</v>
      </c>
      <c r="AM31" s="22">
        <v>9.708463582678592E-2</v>
      </c>
      <c r="AN31" s="22">
        <v>9.4802545813152783E-2</v>
      </c>
      <c r="AO31" s="22">
        <v>9.3160042961467418E-2</v>
      </c>
      <c r="AP31" s="22">
        <v>9.4326795801038726E-2</v>
      </c>
      <c r="AQ31" s="22"/>
      <c r="AR31" s="22"/>
      <c r="AS31" s="22"/>
      <c r="AT31" s="22"/>
      <c r="AU31" s="22"/>
      <c r="AV31" s="22"/>
      <c r="AW31" s="22"/>
      <c r="AX31" s="22"/>
      <c r="AY31" s="22"/>
      <c r="AZ31" s="22"/>
      <c r="BA31" s="22"/>
      <c r="BB31" s="22"/>
      <c r="BC31" s="22"/>
      <c r="BD31" s="22"/>
      <c r="BE31" s="22"/>
      <c r="BF31" s="22"/>
      <c r="BG31" s="22"/>
      <c r="BH31" s="22"/>
      <c r="BI31" s="22"/>
      <c r="BK31" s="22">
        <v>0.10249999999999999</v>
      </c>
      <c r="BQ31" s="24"/>
    </row>
    <row r="32" spans="1:77" x14ac:dyDescent="0.3">
      <c r="A32" s="21">
        <v>0.3</v>
      </c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>
        <v>9.9507079996536407E-2</v>
      </c>
      <c r="AF32" s="22">
        <v>9.8738344398145897E-2</v>
      </c>
      <c r="AG32" s="22">
        <v>9.6778829361316612E-2</v>
      </c>
      <c r="AH32" s="22">
        <v>9.6167486509093569E-2</v>
      </c>
      <c r="AI32" s="22">
        <v>9.8519654430995043E-2</v>
      </c>
      <c r="AJ32" s="22">
        <v>9.9785689935327618E-2</v>
      </c>
      <c r="AK32" s="22">
        <v>9.7544207864677615E-2</v>
      </c>
      <c r="AL32" s="22">
        <v>9.630478222570299E-2</v>
      </c>
      <c r="AM32" s="22">
        <v>9.5829797436993241E-2</v>
      </c>
      <c r="AN32" s="22"/>
      <c r="AO32" s="22"/>
      <c r="AP32" s="22"/>
      <c r="AQ32" s="22"/>
      <c r="AR32" s="22"/>
      <c r="AS32" s="22"/>
      <c r="AT32" s="22"/>
      <c r="AU32" s="22"/>
      <c r="AV32" s="22"/>
      <c r="AW32" s="22"/>
      <c r="AX32" s="22"/>
      <c r="AY32" s="22"/>
      <c r="AZ32" s="22"/>
      <c r="BA32" s="22"/>
      <c r="BB32" s="22"/>
      <c r="BC32" s="22"/>
      <c r="BD32" s="22"/>
      <c r="BE32" s="22"/>
      <c r="BF32" s="22"/>
      <c r="BG32" s="22"/>
      <c r="BH32" s="22"/>
      <c r="BI32" s="22"/>
      <c r="BK32" s="22">
        <v>0.105</v>
      </c>
    </row>
    <row r="33" spans="63:64" x14ac:dyDescent="0.3">
      <c r="BK33" s="22">
        <v>0.1075</v>
      </c>
    </row>
    <row r="34" spans="63:64" x14ac:dyDescent="0.3">
      <c r="BK34" s="22">
        <v>0.11</v>
      </c>
      <c r="BL34" s="5"/>
    </row>
    <row r="35" spans="63:64" x14ac:dyDescent="0.3">
      <c r="BK35" s="22">
        <v>0.1125</v>
      </c>
    </row>
    <row r="36" spans="63:64" x14ac:dyDescent="0.3">
      <c r="BK36" s="22">
        <v>0.115</v>
      </c>
    </row>
    <row r="37" spans="63:64" x14ac:dyDescent="0.3">
      <c r="BK37" s="22">
        <v>0.11749999999999999</v>
      </c>
    </row>
    <row r="38" spans="63:64" x14ac:dyDescent="0.3">
      <c r="BK38" s="22">
        <v>0.12</v>
      </c>
    </row>
  </sheetData>
  <phoneticPr fontId="2" type="noConversion"/>
  <conditionalFormatting sqref="B2:BI32">
    <cfRule type="colorScale" priority="3">
      <colorScale>
        <cfvo type="min"/>
        <cfvo type="num" val="0.08"/>
        <cfvo type="max"/>
        <color rgb="FFF8696B"/>
        <color rgb="FFFCFCFF"/>
        <color rgb="FF63BE7B"/>
      </colorScale>
    </cfRule>
  </conditionalFormatting>
  <conditionalFormatting sqref="BK2:BK38">
    <cfRule type="colorScale" priority="1">
      <colorScale>
        <cfvo type="min"/>
        <cfvo type="num" val="0.08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2"/>
  <sheetViews>
    <sheetView topLeftCell="H1" workbookViewId="0">
      <selection activeCell="B2" sqref="B2"/>
    </sheetView>
  </sheetViews>
  <sheetFormatPr defaultRowHeight="16.5" x14ac:dyDescent="0.3"/>
  <cols>
    <col min="2" max="16" width="9" style="4"/>
  </cols>
  <sheetData>
    <row r="1" spans="1:19" x14ac:dyDescent="0.3">
      <c r="A1" t="s">
        <v>60</v>
      </c>
      <c r="B1" s="4" t="s">
        <v>66</v>
      </c>
      <c r="C1" s="4" t="s">
        <v>66</v>
      </c>
      <c r="D1" s="4" t="s">
        <v>66</v>
      </c>
      <c r="E1" s="4" t="s">
        <v>66</v>
      </c>
      <c r="F1" s="4" t="s">
        <v>66</v>
      </c>
      <c r="G1" s="4" t="s">
        <v>66</v>
      </c>
    </row>
    <row r="2" spans="1:19" x14ac:dyDescent="0.3">
      <c r="A2" t="s">
        <v>105</v>
      </c>
      <c r="B2" s="4">
        <v>0.1</v>
      </c>
      <c r="C2" s="4">
        <v>0.2</v>
      </c>
      <c r="D2" s="4">
        <v>0.3</v>
      </c>
      <c r="E2" s="4">
        <v>0.4</v>
      </c>
      <c r="F2" s="4">
        <v>0.5</v>
      </c>
      <c r="G2" s="4">
        <v>0.6</v>
      </c>
    </row>
    <row r="3" spans="1:19" x14ac:dyDescent="0.3">
      <c r="A3" s="4">
        <v>0</v>
      </c>
      <c r="B3" s="4">
        <v>3.8656794895357401E-2</v>
      </c>
      <c r="C3" s="4">
        <v>3.5650120102057301E-2</v>
      </c>
      <c r="D3" s="4">
        <v>3.3805533797952897E-2</v>
      </c>
      <c r="E3" s="4">
        <v>3.14934941491248E-2</v>
      </c>
      <c r="F3" s="4">
        <v>3.0186462092163701E-2</v>
      </c>
      <c r="G3" s="4">
        <v>2.9162122787627299E-2</v>
      </c>
    </row>
    <row r="4" spans="1:19" x14ac:dyDescent="0.3">
      <c r="A4" s="4">
        <v>0.1</v>
      </c>
      <c r="B4" s="4">
        <v>4.5760682588339402E-2</v>
      </c>
      <c r="C4" s="4">
        <v>4.4205737783567699E-2</v>
      </c>
      <c r="D4" s="4">
        <v>4.2977194562906898E-2</v>
      </c>
      <c r="E4" s="4">
        <v>4.2275062901886498E-2</v>
      </c>
      <c r="F4" s="4">
        <v>4.0763028134958301E-2</v>
      </c>
      <c r="G4" s="4">
        <v>4.0593231831452997E-2</v>
      </c>
    </row>
    <row r="5" spans="1:19" x14ac:dyDescent="0.3">
      <c r="A5" s="4">
        <v>0.5</v>
      </c>
      <c r="B5" s="4">
        <v>5.66207155921628E-2</v>
      </c>
      <c r="C5" s="4">
        <v>5.72309306680834E-2</v>
      </c>
      <c r="D5" s="4">
        <v>5.7510636168405301E-2</v>
      </c>
      <c r="E5" s="4">
        <v>5.8528089062065101E-2</v>
      </c>
      <c r="F5" s="4">
        <v>5.8883323690056603E-2</v>
      </c>
      <c r="G5" s="4">
        <v>5.9668525960071002E-2</v>
      </c>
    </row>
    <row r="6" spans="1:19" x14ac:dyDescent="0.3">
      <c r="A6" s="4">
        <v>0.9</v>
      </c>
      <c r="B6" s="4">
        <v>7.0409927162668695E-2</v>
      </c>
      <c r="C6" s="4">
        <v>7.3400000000000007E-2</v>
      </c>
      <c r="D6" s="4">
        <v>7.5600000000000001E-2</v>
      </c>
      <c r="E6" s="4">
        <v>7.9699999999999993E-2</v>
      </c>
      <c r="F6" s="4">
        <v>8.4000000000000005E-2</v>
      </c>
      <c r="G6" s="4">
        <v>9.2999999999999999E-2</v>
      </c>
    </row>
    <row r="7" spans="1:19" x14ac:dyDescent="0.3">
      <c r="A7" s="4">
        <v>1</v>
      </c>
      <c r="B7" s="4">
        <v>8.0223110376503301E-2</v>
      </c>
      <c r="C7" s="4">
        <v>8.4654492310742596E-2</v>
      </c>
      <c r="D7" s="4">
        <v>9.0365874037844504E-2</v>
      </c>
      <c r="E7" s="4">
        <v>9.5600000000000004E-2</v>
      </c>
      <c r="F7" s="4">
        <v>0.10199999999999999</v>
      </c>
      <c r="G7" s="4">
        <v>0.111</v>
      </c>
    </row>
    <row r="9" spans="1:19" x14ac:dyDescent="0.3">
      <c r="A9" t="s">
        <v>69</v>
      </c>
      <c r="B9" s="4">
        <f t="shared" ref="B9:G9" si="0">B4</f>
        <v>4.5760682588339402E-2</v>
      </c>
      <c r="C9" s="4">
        <f t="shared" si="0"/>
        <v>4.4205737783567699E-2</v>
      </c>
      <c r="D9" s="4">
        <f t="shared" si="0"/>
        <v>4.2977194562906898E-2</v>
      </c>
      <c r="E9" s="4">
        <f t="shared" si="0"/>
        <v>4.2275062901886498E-2</v>
      </c>
      <c r="F9" s="4">
        <f t="shared" si="0"/>
        <v>4.0763028134958301E-2</v>
      </c>
      <c r="G9" s="4">
        <f t="shared" si="0"/>
        <v>4.0593231831452997E-2</v>
      </c>
    </row>
    <row r="10" spans="1:19" x14ac:dyDescent="0.3">
      <c r="A10" t="s">
        <v>68</v>
      </c>
      <c r="B10" s="4">
        <f t="shared" ref="B10:G10" si="1">B3</f>
        <v>3.8656794895357401E-2</v>
      </c>
      <c r="C10" s="4">
        <f t="shared" si="1"/>
        <v>3.5650120102057301E-2</v>
      </c>
      <c r="D10" s="4">
        <f t="shared" si="1"/>
        <v>3.3805533797952897E-2</v>
      </c>
      <c r="E10" s="4">
        <f t="shared" si="1"/>
        <v>3.14934941491248E-2</v>
      </c>
      <c r="F10" s="4">
        <f t="shared" si="1"/>
        <v>3.0186462092163701E-2</v>
      </c>
      <c r="G10" s="4">
        <f t="shared" si="1"/>
        <v>2.9162122787627299E-2</v>
      </c>
    </row>
    <row r="11" spans="1:19" x14ac:dyDescent="0.3">
      <c r="A11" t="s">
        <v>70</v>
      </c>
      <c r="B11" s="4">
        <f t="shared" ref="B11:G11" si="2">B5</f>
        <v>5.66207155921628E-2</v>
      </c>
      <c r="C11" s="4">
        <f t="shared" si="2"/>
        <v>5.72309306680834E-2</v>
      </c>
      <c r="D11" s="4">
        <f t="shared" si="2"/>
        <v>5.7510636168405301E-2</v>
      </c>
      <c r="E11" s="4">
        <f t="shared" si="2"/>
        <v>5.8528089062065101E-2</v>
      </c>
      <c r="F11" s="4">
        <f t="shared" si="2"/>
        <v>5.8883323690056603E-2</v>
      </c>
      <c r="G11" s="4">
        <f t="shared" si="2"/>
        <v>5.9668525960071002E-2</v>
      </c>
    </row>
    <row r="12" spans="1:19" x14ac:dyDescent="0.3">
      <c r="A12" t="s">
        <v>71</v>
      </c>
      <c r="B12" s="4">
        <f t="shared" ref="B12:G12" si="3">B7</f>
        <v>8.0223110376503301E-2</v>
      </c>
      <c r="C12" s="4">
        <f t="shared" si="3"/>
        <v>8.4654492310742596E-2</v>
      </c>
      <c r="D12" s="4">
        <f t="shared" si="3"/>
        <v>9.0365874037844504E-2</v>
      </c>
      <c r="E12" s="4">
        <f t="shared" si="3"/>
        <v>9.5600000000000004E-2</v>
      </c>
      <c r="F12" s="4">
        <f t="shared" si="3"/>
        <v>0.10199999999999999</v>
      </c>
      <c r="G12" s="4">
        <f t="shared" si="3"/>
        <v>0.111</v>
      </c>
      <c r="S12">
        <f>50*10^4</f>
        <v>500000</v>
      </c>
    </row>
    <row r="13" spans="1:19" x14ac:dyDescent="0.3">
      <c r="A13" t="s">
        <v>72</v>
      </c>
      <c r="B13" s="4">
        <f t="shared" ref="B13:G13" si="4">B6</f>
        <v>7.0409927162668695E-2</v>
      </c>
      <c r="C13" s="4">
        <f t="shared" si="4"/>
        <v>7.3400000000000007E-2</v>
      </c>
      <c r="D13" s="4">
        <f t="shared" si="4"/>
        <v>7.5600000000000001E-2</v>
      </c>
      <c r="E13" s="4">
        <f t="shared" si="4"/>
        <v>7.9699999999999993E-2</v>
      </c>
      <c r="F13" s="4">
        <f t="shared" si="4"/>
        <v>8.4000000000000005E-2</v>
      </c>
      <c r="G13" s="4">
        <f t="shared" si="4"/>
        <v>9.2999999999999999E-2</v>
      </c>
      <c r="S13">
        <f>0.0036</f>
        <v>3.5999999999999999E-3</v>
      </c>
    </row>
    <row r="14" spans="1:19" x14ac:dyDescent="0.3">
      <c r="S14">
        <f>S12*S13/365*3</f>
        <v>14.794520547945206</v>
      </c>
    </row>
    <row r="15" spans="1:19" x14ac:dyDescent="0.3">
      <c r="A15" t="s">
        <v>112</v>
      </c>
      <c r="B15" s="4" t="s">
        <v>113</v>
      </c>
      <c r="C15" s="4" t="s">
        <v>114</v>
      </c>
      <c r="D15" s="4" t="s">
        <v>115</v>
      </c>
      <c r="E15" s="4" t="s">
        <v>116</v>
      </c>
      <c r="F15" s="4" t="s">
        <v>117</v>
      </c>
    </row>
    <row r="16" spans="1:19" x14ac:dyDescent="0.3">
      <c r="A16" s="26">
        <v>1E-3</v>
      </c>
      <c r="B16" s="4">
        <v>3.3846508234971102E-2</v>
      </c>
      <c r="C16" s="4">
        <v>3.1880450449538897E-2</v>
      </c>
      <c r="D16" s="4">
        <v>2.9183305142257001E-2</v>
      </c>
      <c r="E16" s="4">
        <v>2.7134065751111498E-2</v>
      </c>
      <c r="F16" s="4">
        <v>2.4495034505870199E-2</v>
      </c>
      <c r="G16" s="4">
        <v>2.3697617183152699E-2</v>
      </c>
    </row>
    <row r="17" spans="1:7" x14ac:dyDescent="0.3">
      <c r="A17" s="5">
        <v>0.01</v>
      </c>
      <c r="B17" s="4">
        <v>3.8656794895357401E-2</v>
      </c>
      <c r="C17" s="4">
        <v>3.5650120102057301E-2</v>
      </c>
      <c r="D17" s="4">
        <v>3.3805533797952897E-2</v>
      </c>
      <c r="E17" s="4">
        <v>3.14934941491248E-2</v>
      </c>
      <c r="F17" s="4">
        <v>3.0186462092163701E-2</v>
      </c>
      <c r="G17" s="4">
        <v>2.9162122787627299E-2</v>
      </c>
    </row>
    <row r="18" spans="1:7" x14ac:dyDescent="0.3">
      <c r="A18" s="5">
        <v>0.1</v>
      </c>
      <c r="B18" s="4">
        <v>4.5760682588339402E-2</v>
      </c>
      <c r="C18" s="4">
        <v>4.4205737783567699E-2</v>
      </c>
      <c r="D18" s="4">
        <v>4.2977194562906898E-2</v>
      </c>
      <c r="E18" s="4">
        <v>4.2275062901886498E-2</v>
      </c>
      <c r="F18" s="4">
        <v>4.0763028134958301E-2</v>
      </c>
      <c r="G18" s="4">
        <v>4.0593231831452997E-2</v>
      </c>
    </row>
    <row r="19" spans="1:7" x14ac:dyDescent="0.3">
      <c r="A19" s="5">
        <v>0.5</v>
      </c>
      <c r="B19" s="4">
        <v>5.66207155921628E-2</v>
      </c>
      <c r="C19" s="4">
        <v>5.72309306680834E-2</v>
      </c>
      <c r="D19" s="4">
        <v>5.7510636168405301E-2</v>
      </c>
      <c r="E19" s="4">
        <v>5.8528089062065101E-2</v>
      </c>
      <c r="F19" s="4">
        <v>5.8883323690056603E-2</v>
      </c>
      <c r="G19" s="4">
        <v>5.9668525960071002E-2</v>
      </c>
    </row>
    <row r="20" spans="1:7" x14ac:dyDescent="0.3">
      <c r="A20" s="5">
        <v>0.9</v>
      </c>
      <c r="B20" s="4">
        <v>7.0409927162668695E-2</v>
      </c>
      <c r="C20" s="4">
        <v>7.2793828932200502E-2</v>
      </c>
      <c r="D20" s="4">
        <v>7.4823048988709895E-2</v>
      </c>
      <c r="E20" s="4">
        <v>7.7897889229356296E-2</v>
      </c>
      <c r="F20" s="4">
        <v>8.0469855466914195E-2</v>
      </c>
      <c r="G20" s="4">
        <v>8.3124433636062103E-2</v>
      </c>
    </row>
    <row r="21" spans="1:7" x14ac:dyDescent="0.3">
      <c r="A21" s="5">
        <v>0.99</v>
      </c>
      <c r="B21" s="4">
        <v>8.0223110376503301E-2</v>
      </c>
      <c r="C21" s="4">
        <v>8.4654492310742596E-2</v>
      </c>
      <c r="D21" s="4">
        <v>9.0365874037844504E-2</v>
      </c>
      <c r="E21" s="4">
        <v>9.4772473984968797E-2</v>
      </c>
      <c r="F21" s="4">
        <v>9.9550869994458002E-2</v>
      </c>
      <c r="G21" s="4">
        <v>0.103989048335539</v>
      </c>
    </row>
    <row r="22" spans="1:7" x14ac:dyDescent="0.3">
      <c r="A22" s="26">
        <v>0.999</v>
      </c>
      <c r="B22" s="4">
        <v>8.7456419198774907E-2</v>
      </c>
      <c r="C22" s="4">
        <v>9.4255774293956707E-2</v>
      </c>
      <c r="D22" s="4">
        <v>0.101832705025571</v>
      </c>
      <c r="E22" s="4">
        <v>0.107474334291853</v>
      </c>
      <c r="F22" s="4">
        <v>0.111503314052373</v>
      </c>
      <c r="G22" s="4">
        <v>0.1192158527627</v>
      </c>
    </row>
  </sheetData>
  <phoneticPr fontId="2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26"/>
  <sheetViews>
    <sheetView topLeftCell="R1" workbookViewId="0">
      <selection activeCell="B2" sqref="B2"/>
    </sheetView>
  </sheetViews>
  <sheetFormatPr defaultRowHeight="16.5" x14ac:dyDescent="0.3"/>
  <cols>
    <col min="1" max="1" width="13.125" customWidth="1"/>
  </cols>
  <sheetData>
    <row r="1" spans="1:39" ht="17.25" thickBot="1" x14ac:dyDescent="0.35">
      <c r="A1" s="10"/>
      <c r="B1" s="11">
        <v>0.05</v>
      </c>
      <c r="C1" s="11">
        <v>0.1</v>
      </c>
      <c r="D1" s="11">
        <v>0.15</v>
      </c>
      <c r="E1" s="11">
        <v>0.2</v>
      </c>
      <c r="F1" s="11">
        <v>0.25</v>
      </c>
      <c r="G1" s="11">
        <v>0.3</v>
      </c>
      <c r="H1" s="11">
        <v>0.35</v>
      </c>
      <c r="I1" s="11">
        <v>0.4</v>
      </c>
      <c r="J1" s="11">
        <v>0.45</v>
      </c>
      <c r="K1" s="11">
        <v>0.5</v>
      </c>
      <c r="L1" s="11">
        <v>0.55000000000000004</v>
      </c>
      <c r="N1" s="10"/>
      <c r="O1" s="11" t="s">
        <v>73</v>
      </c>
      <c r="P1" s="11" t="s">
        <v>74</v>
      </c>
      <c r="Q1" s="11" t="s">
        <v>75</v>
      </c>
      <c r="R1" s="11" t="s">
        <v>76</v>
      </c>
      <c r="S1" s="11" t="s">
        <v>77</v>
      </c>
      <c r="T1" s="11" t="s">
        <v>78</v>
      </c>
      <c r="U1" s="11" t="s">
        <v>79</v>
      </c>
      <c r="V1" s="11" t="s">
        <v>80</v>
      </c>
      <c r="W1" s="11" t="s">
        <v>81</v>
      </c>
      <c r="X1" s="11" t="s">
        <v>82</v>
      </c>
      <c r="Y1" s="11" t="s">
        <v>83</v>
      </c>
      <c r="Z1" s="11" t="s">
        <v>84</v>
      </c>
      <c r="AA1" s="11" t="s">
        <v>85</v>
      </c>
      <c r="AB1" s="12" t="s">
        <v>86</v>
      </c>
      <c r="AC1" s="12" t="s">
        <v>87</v>
      </c>
      <c r="AD1" s="12" t="s">
        <v>88</v>
      </c>
      <c r="AE1" s="12" t="s">
        <v>89</v>
      </c>
      <c r="AF1" s="12" t="s">
        <v>90</v>
      </c>
      <c r="AG1" s="12" t="s">
        <v>91</v>
      </c>
      <c r="AH1" s="12" t="s">
        <v>92</v>
      </c>
      <c r="AI1" s="13" t="s">
        <v>93</v>
      </c>
      <c r="AJ1" s="13" t="s">
        <v>94</v>
      </c>
      <c r="AK1" s="13" t="s">
        <v>95</v>
      </c>
      <c r="AL1" s="13" t="s">
        <v>96</v>
      </c>
      <c r="AM1" s="11" t="s">
        <v>97</v>
      </c>
    </row>
    <row r="2" spans="1:39" ht="17.25" thickBot="1" x14ac:dyDescent="0.35">
      <c r="A2" s="11" t="s">
        <v>73</v>
      </c>
      <c r="B2" s="14">
        <v>4.5400000000000003E-2</v>
      </c>
      <c r="C2" s="15"/>
      <c r="D2" s="15"/>
      <c r="E2" s="15"/>
      <c r="F2" s="15"/>
      <c r="G2" s="15"/>
      <c r="H2" s="15"/>
      <c r="I2" s="15"/>
      <c r="J2" s="15"/>
      <c r="K2" s="15"/>
      <c r="L2" s="15"/>
      <c r="N2" s="11">
        <v>0.05</v>
      </c>
      <c r="O2" s="14">
        <v>4.5400000000000003E-2</v>
      </c>
      <c r="P2" s="14">
        <v>4.5499999999999999E-2</v>
      </c>
      <c r="Q2" s="14">
        <v>4.5999999999999999E-2</v>
      </c>
      <c r="R2" s="14">
        <v>4.6699999999999998E-2</v>
      </c>
      <c r="S2" s="14">
        <v>4.7699999999999999E-2</v>
      </c>
      <c r="T2" s="14">
        <v>4.8599999999999997E-2</v>
      </c>
      <c r="U2" s="14">
        <v>4.9700000000000001E-2</v>
      </c>
      <c r="V2" s="14">
        <v>5.11E-2</v>
      </c>
      <c r="W2" s="14">
        <v>5.2999999999999999E-2</v>
      </c>
      <c r="X2" s="14">
        <v>5.3800000000000001E-2</v>
      </c>
      <c r="Y2" s="14">
        <v>5.6000000000000001E-2</v>
      </c>
      <c r="Z2" s="14">
        <v>5.7599999999999998E-2</v>
      </c>
      <c r="AA2" s="14">
        <v>5.7000000000000002E-2</v>
      </c>
      <c r="AB2" s="14">
        <v>6.3700000000000007E-2</v>
      </c>
      <c r="AC2" s="14">
        <v>6.3600000000000004E-2</v>
      </c>
      <c r="AD2" s="14">
        <v>7.2900000000000006E-2</v>
      </c>
      <c r="AE2" s="14">
        <v>7.7799999999999994E-2</v>
      </c>
      <c r="AF2" s="14">
        <v>7.7200000000000005E-2</v>
      </c>
      <c r="AG2" s="16">
        <v>8.2299999999999998E-2</v>
      </c>
      <c r="AH2" s="16">
        <v>0.11310000000000001</v>
      </c>
      <c r="AI2" s="17"/>
      <c r="AJ2" s="17"/>
      <c r="AK2" s="17"/>
      <c r="AL2" s="17"/>
      <c r="AM2" s="15"/>
    </row>
    <row r="3" spans="1:39" ht="17.25" thickBot="1" x14ac:dyDescent="0.35">
      <c r="A3" s="11" t="s">
        <v>74</v>
      </c>
      <c r="B3" s="14">
        <v>4.5499999999999999E-2</v>
      </c>
      <c r="C3" s="14">
        <v>4.5999999999999999E-2</v>
      </c>
      <c r="D3" s="15"/>
      <c r="E3" s="15"/>
      <c r="F3" s="15"/>
      <c r="G3" s="15"/>
      <c r="H3" s="15"/>
      <c r="I3" s="15"/>
      <c r="J3" s="15"/>
      <c r="K3" s="15"/>
      <c r="L3" s="15"/>
      <c r="N3" s="11">
        <v>0.1</v>
      </c>
      <c r="O3" s="15"/>
      <c r="P3" s="14">
        <v>4.5999999999999999E-2</v>
      </c>
      <c r="Q3" s="14">
        <v>4.6600000000000003E-2</v>
      </c>
      <c r="R3" s="14">
        <v>4.7199999999999999E-2</v>
      </c>
      <c r="S3" s="14">
        <v>4.8300000000000003E-2</v>
      </c>
      <c r="T3" s="14">
        <v>4.9399999999999999E-2</v>
      </c>
      <c r="U3" s="14">
        <v>5.0599999999999999E-2</v>
      </c>
      <c r="V3" s="14">
        <v>5.1900000000000002E-2</v>
      </c>
      <c r="W3" s="14">
        <v>5.33E-2</v>
      </c>
      <c r="X3" s="14">
        <v>5.5E-2</v>
      </c>
      <c r="Y3" s="14">
        <v>5.6800000000000003E-2</v>
      </c>
      <c r="Z3" s="14">
        <v>5.8700000000000002E-2</v>
      </c>
      <c r="AA3" s="14">
        <v>5.9900000000000002E-2</v>
      </c>
      <c r="AB3" s="14">
        <v>6.1699999999999998E-2</v>
      </c>
      <c r="AC3" s="14">
        <v>6.5500000000000003E-2</v>
      </c>
      <c r="AD3" s="14">
        <v>6.8000000000000005E-2</v>
      </c>
      <c r="AE3" s="14">
        <v>7.1300000000000002E-2</v>
      </c>
      <c r="AF3" s="14">
        <v>7.4399999999999994E-2</v>
      </c>
      <c r="AG3" s="14">
        <v>7.5200000000000003E-2</v>
      </c>
      <c r="AH3" s="14">
        <v>7.9299999999999995E-2</v>
      </c>
      <c r="AI3" s="16">
        <v>0.1002</v>
      </c>
      <c r="AJ3" s="15"/>
      <c r="AK3" s="15"/>
      <c r="AL3" s="16">
        <v>0.10879999999999999</v>
      </c>
      <c r="AM3" s="15"/>
    </row>
    <row r="4" spans="1:39" ht="17.25" thickBot="1" x14ac:dyDescent="0.35">
      <c r="A4" s="11" t="s">
        <v>75</v>
      </c>
      <c r="B4" s="14">
        <v>4.5999999999999999E-2</v>
      </c>
      <c r="C4" s="14">
        <v>4.6600000000000003E-2</v>
      </c>
      <c r="D4" s="14">
        <v>4.7899999999999998E-2</v>
      </c>
      <c r="E4" s="15"/>
      <c r="F4" s="15"/>
      <c r="G4" s="15"/>
      <c r="H4" s="15"/>
      <c r="I4" s="15"/>
      <c r="J4" s="15"/>
      <c r="K4" s="15"/>
      <c r="L4" s="15"/>
      <c r="N4" s="11">
        <v>0.15</v>
      </c>
      <c r="O4" s="15"/>
      <c r="P4" s="15"/>
      <c r="Q4" s="14">
        <v>4.7899999999999998E-2</v>
      </c>
      <c r="R4" s="14">
        <v>4.8399999999999999E-2</v>
      </c>
      <c r="S4" s="14">
        <v>4.9399999999999999E-2</v>
      </c>
      <c r="T4" s="14">
        <v>5.04E-2</v>
      </c>
      <c r="U4" s="14">
        <v>5.16E-2</v>
      </c>
      <c r="V4" s="14">
        <v>5.2900000000000003E-2</v>
      </c>
      <c r="W4" s="14">
        <v>5.4600000000000003E-2</v>
      </c>
      <c r="X4" s="14">
        <v>5.62E-2</v>
      </c>
      <c r="Y4" s="14">
        <v>5.8000000000000003E-2</v>
      </c>
      <c r="Z4" s="14">
        <v>5.9900000000000002E-2</v>
      </c>
      <c r="AA4" s="14">
        <v>6.1600000000000002E-2</v>
      </c>
      <c r="AB4" s="14">
        <v>6.4199999999999993E-2</v>
      </c>
      <c r="AC4" s="14">
        <v>6.6299999999999998E-2</v>
      </c>
      <c r="AD4" s="14">
        <v>6.9599999999999995E-2</v>
      </c>
      <c r="AE4" s="14">
        <v>7.2400000000000006E-2</v>
      </c>
      <c r="AF4" s="14">
        <v>7.1599999999999997E-2</v>
      </c>
      <c r="AG4" s="14">
        <v>7.3300000000000004E-2</v>
      </c>
      <c r="AH4" s="14">
        <v>7.7100000000000002E-2</v>
      </c>
      <c r="AI4" s="16">
        <v>9.6199999999999994E-2</v>
      </c>
      <c r="AJ4" s="16">
        <v>8.1100000000000005E-2</v>
      </c>
      <c r="AK4" s="14">
        <v>6.0100000000000001E-2</v>
      </c>
      <c r="AL4" s="15"/>
      <c r="AM4" s="14">
        <v>7.6600000000000001E-2</v>
      </c>
    </row>
    <row r="5" spans="1:39" ht="17.25" thickBot="1" x14ac:dyDescent="0.35">
      <c r="A5" s="11" t="s">
        <v>76</v>
      </c>
      <c r="B5" s="14">
        <v>4.6699999999999998E-2</v>
      </c>
      <c r="C5" s="14">
        <v>4.7199999999999999E-2</v>
      </c>
      <c r="D5" s="14">
        <v>4.8399999999999999E-2</v>
      </c>
      <c r="E5" s="14">
        <v>4.8899999999999999E-2</v>
      </c>
      <c r="F5" s="15"/>
      <c r="G5" s="15"/>
      <c r="H5" s="15"/>
      <c r="I5" s="15"/>
      <c r="J5" s="15"/>
      <c r="K5" s="15"/>
      <c r="L5" s="15"/>
      <c r="N5" s="11">
        <v>0.2</v>
      </c>
      <c r="O5" s="15"/>
      <c r="P5" s="15"/>
      <c r="Q5" s="15"/>
      <c r="R5" s="14">
        <v>4.8899999999999999E-2</v>
      </c>
      <c r="S5" s="14">
        <v>5.1200000000000002E-2</v>
      </c>
      <c r="T5" s="14">
        <v>5.1999999999999998E-2</v>
      </c>
      <c r="U5" s="14">
        <v>5.3199999999999997E-2</v>
      </c>
      <c r="V5" s="14">
        <v>5.45E-2</v>
      </c>
      <c r="W5" s="14">
        <v>5.6099999999999997E-2</v>
      </c>
      <c r="X5" s="14">
        <v>5.7599999999999998E-2</v>
      </c>
      <c r="Y5" s="14">
        <v>5.9499999999999997E-2</v>
      </c>
      <c r="Z5" s="14">
        <v>6.1400000000000003E-2</v>
      </c>
      <c r="AA5" s="14">
        <v>6.3E-2</v>
      </c>
      <c r="AB5" s="14">
        <v>6.6199999999999995E-2</v>
      </c>
      <c r="AC5" s="14">
        <v>6.7699999999999996E-2</v>
      </c>
      <c r="AD5" s="14">
        <v>7.0499999999999993E-2</v>
      </c>
      <c r="AE5" s="14">
        <v>7.3599999999999999E-2</v>
      </c>
      <c r="AF5" s="14">
        <v>7.6200000000000004E-2</v>
      </c>
      <c r="AG5" s="16">
        <v>8.14E-2</v>
      </c>
      <c r="AH5" s="16">
        <v>8.0100000000000005E-2</v>
      </c>
      <c r="AI5" s="16">
        <v>0.1212</v>
      </c>
      <c r="AJ5" s="16">
        <v>0.10249999999999999</v>
      </c>
      <c r="AK5" s="15"/>
      <c r="AL5" s="15"/>
      <c r="AM5" s="15"/>
    </row>
    <row r="6" spans="1:39" ht="17.25" thickBot="1" x14ac:dyDescent="0.35">
      <c r="A6" s="11" t="s">
        <v>77</v>
      </c>
      <c r="B6" s="14">
        <v>4.7699999999999999E-2</v>
      </c>
      <c r="C6" s="14">
        <v>4.8300000000000003E-2</v>
      </c>
      <c r="D6" s="14">
        <v>4.9399999999999999E-2</v>
      </c>
      <c r="E6" s="14">
        <v>5.1200000000000002E-2</v>
      </c>
      <c r="F6" s="14">
        <v>4.7100000000000003E-2</v>
      </c>
      <c r="G6" s="15"/>
      <c r="H6" s="15"/>
      <c r="I6" s="15"/>
      <c r="J6" s="15"/>
      <c r="K6" s="15"/>
      <c r="L6" s="15"/>
      <c r="N6" s="11">
        <v>0.25</v>
      </c>
      <c r="O6" s="15"/>
      <c r="P6" s="15"/>
      <c r="Q6" s="15"/>
      <c r="R6" s="15"/>
      <c r="S6" s="14">
        <v>4.7100000000000003E-2</v>
      </c>
      <c r="T6" s="14">
        <v>5.3699999999999998E-2</v>
      </c>
      <c r="U6" s="14">
        <v>5.5300000000000002E-2</v>
      </c>
      <c r="V6" s="14">
        <v>5.6300000000000003E-2</v>
      </c>
      <c r="W6" s="14">
        <v>5.79E-2</v>
      </c>
      <c r="X6" s="14">
        <v>5.96E-2</v>
      </c>
      <c r="Y6" s="14">
        <v>6.1400000000000003E-2</v>
      </c>
      <c r="Z6" s="14">
        <v>6.2899999999999998E-2</v>
      </c>
      <c r="AA6" s="14">
        <v>6.54E-2</v>
      </c>
      <c r="AB6" s="14">
        <v>6.8400000000000002E-2</v>
      </c>
      <c r="AC6" s="14">
        <v>7.0099999999999996E-2</v>
      </c>
      <c r="AD6" s="14">
        <v>7.3300000000000004E-2</v>
      </c>
      <c r="AE6" s="14">
        <v>7.5200000000000003E-2</v>
      </c>
      <c r="AF6" s="16">
        <v>8.2699999999999996E-2</v>
      </c>
      <c r="AG6" s="14">
        <v>7.9399999999999998E-2</v>
      </c>
      <c r="AH6" s="16">
        <v>8.5400000000000004E-2</v>
      </c>
      <c r="AI6" s="16">
        <v>8.4599999999999995E-2</v>
      </c>
      <c r="AJ6" s="16">
        <v>8.7099999999999997E-2</v>
      </c>
      <c r="AK6" s="15"/>
      <c r="AL6" s="15"/>
      <c r="AM6" s="15"/>
    </row>
    <row r="7" spans="1:39" ht="17.25" thickBot="1" x14ac:dyDescent="0.35">
      <c r="A7" s="11" t="s">
        <v>78</v>
      </c>
      <c r="B7" s="14">
        <v>4.8599999999999997E-2</v>
      </c>
      <c r="C7" s="14">
        <v>4.9399999999999999E-2</v>
      </c>
      <c r="D7" s="14">
        <v>5.04E-2</v>
      </c>
      <c r="E7" s="14">
        <v>5.1999999999999998E-2</v>
      </c>
      <c r="F7" s="14">
        <v>5.3699999999999998E-2</v>
      </c>
      <c r="G7" s="14">
        <v>4.8000000000000001E-2</v>
      </c>
      <c r="H7" s="15"/>
      <c r="I7" s="15"/>
      <c r="J7" s="15"/>
      <c r="K7" s="15"/>
      <c r="L7" s="15"/>
      <c r="N7" s="11">
        <v>0.3</v>
      </c>
      <c r="O7" s="15"/>
      <c r="P7" s="15"/>
      <c r="Q7" s="15"/>
      <c r="R7" s="15"/>
      <c r="S7" s="15"/>
      <c r="T7" s="14">
        <v>4.8000000000000001E-2</v>
      </c>
      <c r="U7" s="14">
        <v>5.91E-2</v>
      </c>
      <c r="V7" s="14">
        <v>5.8299999999999998E-2</v>
      </c>
      <c r="W7" s="14">
        <v>6.0499999999999998E-2</v>
      </c>
      <c r="X7" s="14">
        <v>6.1400000000000003E-2</v>
      </c>
      <c r="Y7" s="14">
        <v>6.3700000000000007E-2</v>
      </c>
      <c r="Z7" s="14">
        <v>6.5699999999999995E-2</v>
      </c>
      <c r="AA7" s="14">
        <v>6.7400000000000002E-2</v>
      </c>
      <c r="AB7" s="14">
        <v>7.1499999999999994E-2</v>
      </c>
      <c r="AC7" s="14">
        <v>7.2499999999999995E-2</v>
      </c>
      <c r="AD7" s="14">
        <v>7.4200000000000002E-2</v>
      </c>
      <c r="AE7" s="14">
        <v>7.5999999999999998E-2</v>
      </c>
      <c r="AF7" s="14">
        <v>7.9899999999999999E-2</v>
      </c>
      <c r="AG7" s="16">
        <v>8.0799999999999997E-2</v>
      </c>
      <c r="AH7" s="16">
        <v>9.1399999999999995E-2</v>
      </c>
      <c r="AI7" s="16">
        <v>9.5100000000000004E-2</v>
      </c>
      <c r="AJ7" s="15"/>
      <c r="AK7" s="15"/>
      <c r="AL7" s="15"/>
      <c r="AM7" s="15"/>
    </row>
    <row r="8" spans="1:39" ht="17.25" thickBot="1" x14ac:dyDescent="0.35">
      <c r="A8" s="11" t="s">
        <v>79</v>
      </c>
      <c r="B8" s="14">
        <v>4.9700000000000001E-2</v>
      </c>
      <c r="C8" s="14">
        <v>5.0599999999999999E-2</v>
      </c>
      <c r="D8" s="14">
        <v>5.16E-2</v>
      </c>
      <c r="E8" s="14">
        <v>5.3199999999999997E-2</v>
      </c>
      <c r="F8" s="14">
        <v>5.5300000000000002E-2</v>
      </c>
      <c r="G8" s="14">
        <v>5.91E-2</v>
      </c>
      <c r="H8" s="14">
        <v>4.82E-2</v>
      </c>
      <c r="I8" s="15"/>
      <c r="J8" s="15"/>
      <c r="K8" s="15"/>
      <c r="L8" s="15"/>
      <c r="N8" s="11">
        <v>0.35</v>
      </c>
      <c r="O8" s="15"/>
      <c r="P8" s="15"/>
      <c r="Q8" s="15"/>
      <c r="R8" s="15"/>
      <c r="S8" s="15"/>
      <c r="T8" s="15"/>
      <c r="U8" s="14">
        <v>4.82E-2</v>
      </c>
      <c r="V8" s="14">
        <v>6.08E-2</v>
      </c>
      <c r="W8" s="14">
        <v>6.4199999999999993E-2</v>
      </c>
      <c r="X8" s="14">
        <v>6.4600000000000005E-2</v>
      </c>
      <c r="Y8" s="14">
        <v>6.5500000000000003E-2</v>
      </c>
      <c r="Z8" s="14">
        <v>6.8099999999999994E-2</v>
      </c>
      <c r="AA8" s="14">
        <v>7.0999999999999994E-2</v>
      </c>
      <c r="AB8" s="14">
        <v>7.46E-2</v>
      </c>
      <c r="AC8" s="14">
        <v>7.5300000000000006E-2</v>
      </c>
      <c r="AD8" s="14">
        <v>7.7200000000000005E-2</v>
      </c>
      <c r="AE8" s="14">
        <v>7.6499999999999999E-2</v>
      </c>
      <c r="AF8" s="16">
        <v>8.3400000000000002E-2</v>
      </c>
      <c r="AG8" s="16">
        <v>0.1037</v>
      </c>
      <c r="AH8" s="15"/>
      <c r="AI8" s="15"/>
      <c r="AJ8" s="15"/>
      <c r="AK8" s="15"/>
      <c r="AL8" s="15"/>
      <c r="AM8" s="15"/>
    </row>
    <row r="9" spans="1:39" ht="17.25" thickBot="1" x14ac:dyDescent="0.35">
      <c r="A9" s="11" t="s">
        <v>80</v>
      </c>
      <c r="B9" s="14">
        <v>5.11E-2</v>
      </c>
      <c r="C9" s="14">
        <v>5.1900000000000002E-2</v>
      </c>
      <c r="D9" s="14">
        <v>5.2900000000000003E-2</v>
      </c>
      <c r="E9" s="14">
        <v>5.45E-2</v>
      </c>
      <c r="F9" s="14">
        <v>5.6300000000000003E-2</v>
      </c>
      <c r="G9" s="14">
        <v>5.8299999999999998E-2</v>
      </c>
      <c r="H9" s="14">
        <v>6.08E-2</v>
      </c>
      <c r="I9" s="15"/>
      <c r="J9" s="15"/>
      <c r="K9" s="15"/>
      <c r="L9" s="15"/>
      <c r="N9" s="11">
        <v>0.4</v>
      </c>
      <c r="O9" s="15"/>
      <c r="P9" s="15"/>
      <c r="Q9" s="15"/>
      <c r="R9" s="15"/>
      <c r="S9" s="15"/>
      <c r="T9" s="15"/>
      <c r="U9" s="15"/>
      <c r="V9" s="15"/>
      <c r="W9" s="14">
        <v>6.2399999999999997E-2</v>
      </c>
      <c r="X9" s="14">
        <v>6.6799999999999998E-2</v>
      </c>
      <c r="Y9" s="14">
        <v>7.0499999999999993E-2</v>
      </c>
      <c r="Z9" s="14">
        <v>7.4899999999999994E-2</v>
      </c>
      <c r="AA9" s="14">
        <v>7.9200000000000007E-2</v>
      </c>
      <c r="AB9" s="14">
        <v>7.5399999999999995E-2</v>
      </c>
      <c r="AC9" s="14">
        <v>7.9399999999999998E-2</v>
      </c>
      <c r="AD9" s="16">
        <v>8.0100000000000005E-2</v>
      </c>
      <c r="AE9" s="16">
        <v>8.4099999999999994E-2</v>
      </c>
      <c r="AF9" s="16">
        <v>9.06E-2</v>
      </c>
      <c r="AG9" s="16">
        <v>8.2699999999999996E-2</v>
      </c>
      <c r="AH9" s="15"/>
      <c r="AI9" s="15"/>
      <c r="AJ9" s="15"/>
      <c r="AK9" s="15"/>
      <c r="AL9" s="15"/>
      <c r="AM9" s="15"/>
    </row>
    <row r="10" spans="1:39" ht="17.25" thickBot="1" x14ac:dyDescent="0.35">
      <c r="A10" s="11" t="s">
        <v>81</v>
      </c>
      <c r="B10" s="14">
        <v>5.2999999999999999E-2</v>
      </c>
      <c r="C10" s="14">
        <v>5.33E-2</v>
      </c>
      <c r="D10" s="14">
        <v>5.4600000000000003E-2</v>
      </c>
      <c r="E10" s="14">
        <v>5.6099999999999997E-2</v>
      </c>
      <c r="F10" s="14">
        <v>5.79E-2</v>
      </c>
      <c r="G10" s="14">
        <v>6.0499999999999998E-2</v>
      </c>
      <c r="H10" s="14">
        <v>6.4199999999999993E-2</v>
      </c>
      <c r="I10" s="14">
        <v>6.2399999999999997E-2</v>
      </c>
      <c r="J10" s="15"/>
      <c r="K10" s="15"/>
      <c r="L10" s="15"/>
      <c r="N10" s="11">
        <v>0.45</v>
      </c>
      <c r="O10" s="15"/>
      <c r="P10" s="15"/>
      <c r="Q10" s="15"/>
      <c r="R10" s="15"/>
      <c r="S10" s="15"/>
      <c r="T10" s="15"/>
      <c r="U10" s="15"/>
      <c r="V10" s="15"/>
      <c r="W10" s="15"/>
      <c r="X10" s="16">
        <v>8.1299999999999997E-2</v>
      </c>
      <c r="Y10" s="14">
        <v>7.1900000000000006E-2</v>
      </c>
      <c r="Z10" s="14">
        <v>7.7600000000000002E-2</v>
      </c>
      <c r="AA10" s="14">
        <v>7.9500000000000001E-2</v>
      </c>
      <c r="AB10" s="16">
        <v>8.0699999999999994E-2</v>
      </c>
      <c r="AC10" s="16">
        <v>9.3299999999999994E-2</v>
      </c>
      <c r="AD10" s="16">
        <v>8.4099999999999994E-2</v>
      </c>
      <c r="AE10" s="14">
        <v>7.6899999999999996E-2</v>
      </c>
      <c r="AF10" s="16">
        <v>9.0700000000000003E-2</v>
      </c>
      <c r="AG10" s="15"/>
      <c r="AH10" s="15"/>
      <c r="AI10" s="15"/>
      <c r="AJ10" s="15"/>
      <c r="AK10" s="15"/>
      <c r="AL10" s="15"/>
      <c r="AM10" s="15"/>
    </row>
    <row r="11" spans="1:39" ht="17.25" thickBot="1" x14ac:dyDescent="0.35">
      <c r="A11" s="11" t="s">
        <v>82</v>
      </c>
      <c r="B11" s="14">
        <v>5.3800000000000001E-2</v>
      </c>
      <c r="C11" s="14">
        <v>5.5E-2</v>
      </c>
      <c r="D11" s="14">
        <v>5.62E-2</v>
      </c>
      <c r="E11" s="14">
        <v>5.7599999999999998E-2</v>
      </c>
      <c r="F11" s="14">
        <v>5.96E-2</v>
      </c>
      <c r="G11" s="14">
        <v>6.1400000000000003E-2</v>
      </c>
      <c r="H11" s="14">
        <v>6.4600000000000005E-2</v>
      </c>
      <c r="I11" s="14">
        <v>6.6799999999999998E-2</v>
      </c>
      <c r="J11" s="16">
        <v>8.1299999999999997E-2</v>
      </c>
      <c r="K11" s="15"/>
      <c r="L11" s="15"/>
      <c r="N11" s="11">
        <v>0.5</v>
      </c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  <c r="AA11" s="14">
        <v>7.2900000000000006E-2</v>
      </c>
      <c r="AB11" s="16">
        <v>9.4899999999999998E-2</v>
      </c>
      <c r="AC11" s="16">
        <v>0.1075</v>
      </c>
      <c r="AD11" s="16">
        <v>8.1600000000000006E-2</v>
      </c>
      <c r="AE11" s="15"/>
      <c r="AF11" s="15"/>
      <c r="AG11" s="15"/>
      <c r="AH11" s="15"/>
      <c r="AI11" s="15"/>
      <c r="AJ11" s="15"/>
      <c r="AK11" s="15"/>
      <c r="AL11" s="15"/>
      <c r="AM11" s="15"/>
    </row>
    <row r="12" spans="1:39" ht="17.25" thickBot="1" x14ac:dyDescent="0.35">
      <c r="A12" s="11" t="s">
        <v>83</v>
      </c>
      <c r="B12" s="14">
        <v>5.6000000000000001E-2</v>
      </c>
      <c r="C12" s="14">
        <v>5.6800000000000003E-2</v>
      </c>
      <c r="D12" s="14">
        <v>5.8000000000000003E-2</v>
      </c>
      <c r="E12" s="14">
        <v>5.9499999999999997E-2</v>
      </c>
      <c r="F12" s="14">
        <v>6.1400000000000003E-2</v>
      </c>
      <c r="G12" s="14">
        <v>6.3700000000000007E-2</v>
      </c>
      <c r="H12" s="14">
        <v>6.5500000000000003E-2</v>
      </c>
      <c r="I12" s="14">
        <v>7.0499999999999993E-2</v>
      </c>
      <c r="J12" s="14">
        <v>7.1900000000000006E-2</v>
      </c>
      <c r="K12" s="15"/>
      <c r="L12" s="15"/>
      <c r="N12" s="11">
        <v>0.55000000000000004</v>
      </c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6">
        <v>0.1192</v>
      </c>
      <c r="AF12" s="15"/>
      <c r="AG12" s="15"/>
      <c r="AH12" s="15"/>
      <c r="AI12" s="15"/>
      <c r="AJ12" s="15"/>
      <c r="AK12" s="15"/>
      <c r="AL12" s="15"/>
      <c r="AM12" s="15"/>
    </row>
    <row r="13" spans="1:39" ht="17.25" thickBot="1" x14ac:dyDescent="0.35">
      <c r="A13" s="11" t="s">
        <v>84</v>
      </c>
      <c r="B13" s="14">
        <v>5.7599999999999998E-2</v>
      </c>
      <c r="C13" s="14">
        <v>5.8700000000000002E-2</v>
      </c>
      <c r="D13" s="14">
        <v>5.9900000000000002E-2</v>
      </c>
      <c r="E13" s="14">
        <v>6.1400000000000003E-2</v>
      </c>
      <c r="F13" s="14">
        <v>6.2899999999999998E-2</v>
      </c>
      <c r="G13" s="14">
        <v>6.5699999999999995E-2</v>
      </c>
      <c r="H13" s="14">
        <v>6.8099999999999994E-2</v>
      </c>
      <c r="I13" s="14">
        <v>7.4899999999999994E-2</v>
      </c>
      <c r="J13" s="14">
        <v>7.7600000000000002E-2</v>
      </c>
      <c r="K13" s="15"/>
      <c r="L13" s="15"/>
    </row>
    <row r="14" spans="1:39" ht="17.25" thickBot="1" x14ac:dyDescent="0.35">
      <c r="A14" s="11" t="s">
        <v>85</v>
      </c>
      <c r="B14" s="14">
        <v>5.7000000000000002E-2</v>
      </c>
      <c r="C14" s="14">
        <v>5.9900000000000002E-2</v>
      </c>
      <c r="D14" s="14">
        <v>6.1600000000000002E-2</v>
      </c>
      <c r="E14" s="14">
        <v>6.3E-2</v>
      </c>
      <c r="F14" s="14">
        <v>6.54E-2</v>
      </c>
      <c r="G14" s="14">
        <v>6.7400000000000002E-2</v>
      </c>
      <c r="H14" s="14">
        <v>7.0999999999999994E-2</v>
      </c>
      <c r="I14" s="14">
        <v>7.9200000000000007E-2</v>
      </c>
      <c r="J14" s="14">
        <v>7.9500000000000001E-2</v>
      </c>
      <c r="K14" s="14">
        <v>7.2900000000000006E-2</v>
      </c>
      <c r="L14" s="15"/>
    </row>
    <row r="15" spans="1:39" x14ac:dyDescent="0.3">
      <c r="A15" s="12" t="s">
        <v>86</v>
      </c>
      <c r="B15" s="14">
        <v>6.3700000000000007E-2</v>
      </c>
      <c r="C15" s="14">
        <v>6.1699999999999998E-2</v>
      </c>
      <c r="D15" s="14">
        <v>6.4199999999999993E-2</v>
      </c>
      <c r="E15" s="14">
        <v>6.6199999999999995E-2</v>
      </c>
      <c r="F15" s="14">
        <v>6.8400000000000002E-2</v>
      </c>
      <c r="G15" s="14">
        <v>7.1499999999999994E-2</v>
      </c>
      <c r="H15" s="14">
        <v>7.46E-2</v>
      </c>
      <c r="I15" s="14">
        <v>7.5399999999999995E-2</v>
      </c>
      <c r="J15" s="16">
        <v>8.0699999999999994E-2</v>
      </c>
      <c r="K15" s="16">
        <v>9.4899999999999998E-2</v>
      </c>
      <c r="L15" s="15"/>
    </row>
    <row r="16" spans="1:39" x14ac:dyDescent="0.3">
      <c r="A16" s="12" t="s">
        <v>87</v>
      </c>
      <c r="B16" s="14">
        <v>6.3600000000000004E-2</v>
      </c>
      <c r="C16" s="14">
        <v>6.5500000000000003E-2</v>
      </c>
      <c r="D16" s="14">
        <v>6.6299999999999998E-2</v>
      </c>
      <c r="E16" s="14">
        <v>6.7699999999999996E-2</v>
      </c>
      <c r="F16" s="14">
        <v>7.0099999999999996E-2</v>
      </c>
      <c r="G16" s="14">
        <v>7.2499999999999995E-2</v>
      </c>
      <c r="H16" s="14">
        <v>7.5300000000000006E-2</v>
      </c>
      <c r="I16" s="14">
        <v>7.9399999999999998E-2</v>
      </c>
      <c r="J16" s="16">
        <v>9.3299999999999994E-2</v>
      </c>
      <c r="K16" s="16">
        <v>0.1075</v>
      </c>
      <c r="L16" s="15"/>
    </row>
    <row r="17" spans="1:12" x14ac:dyDescent="0.3">
      <c r="A17" s="12" t="s">
        <v>88</v>
      </c>
      <c r="B17" s="14">
        <v>7.2900000000000006E-2</v>
      </c>
      <c r="C17" s="14">
        <v>6.8000000000000005E-2</v>
      </c>
      <c r="D17" s="14">
        <v>6.9599999999999995E-2</v>
      </c>
      <c r="E17" s="14">
        <v>7.0499999999999993E-2</v>
      </c>
      <c r="F17" s="14">
        <v>7.3300000000000004E-2</v>
      </c>
      <c r="G17" s="14">
        <v>7.4200000000000002E-2</v>
      </c>
      <c r="H17" s="14">
        <v>7.7200000000000005E-2</v>
      </c>
      <c r="I17" s="16">
        <v>8.0100000000000005E-2</v>
      </c>
      <c r="J17" s="16">
        <v>8.4099999999999994E-2</v>
      </c>
      <c r="K17" s="16">
        <v>8.1600000000000006E-2</v>
      </c>
      <c r="L17" s="15"/>
    </row>
    <row r="18" spans="1:12" x14ac:dyDescent="0.3">
      <c r="A18" s="12" t="s">
        <v>89</v>
      </c>
      <c r="B18" s="14">
        <v>7.7799999999999994E-2</v>
      </c>
      <c r="C18" s="14">
        <v>7.1300000000000002E-2</v>
      </c>
      <c r="D18" s="14">
        <v>7.2400000000000006E-2</v>
      </c>
      <c r="E18" s="14">
        <v>7.3599999999999999E-2</v>
      </c>
      <c r="F18" s="14">
        <v>7.5200000000000003E-2</v>
      </c>
      <c r="G18" s="14">
        <v>7.5999999999999998E-2</v>
      </c>
      <c r="H18" s="14">
        <v>7.6499999999999999E-2</v>
      </c>
      <c r="I18" s="16">
        <v>8.4099999999999994E-2</v>
      </c>
      <c r="J18" s="14">
        <v>7.6899999999999996E-2</v>
      </c>
      <c r="K18" s="15"/>
      <c r="L18" s="16">
        <v>0.1192</v>
      </c>
    </row>
    <row r="19" spans="1:12" x14ac:dyDescent="0.3">
      <c r="A19" s="12" t="s">
        <v>90</v>
      </c>
      <c r="B19" s="14">
        <v>7.7200000000000005E-2</v>
      </c>
      <c r="C19" s="14">
        <v>7.4399999999999994E-2</v>
      </c>
      <c r="D19" s="14">
        <v>7.1599999999999997E-2</v>
      </c>
      <c r="E19" s="14">
        <v>7.6200000000000004E-2</v>
      </c>
      <c r="F19" s="16">
        <v>8.2699999999999996E-2</v>
      </c>
      <c r="G19" s="14">
        <v>7.9899999999999999E-2</v>
      </c>
      <c r="H19" s="16">
        <v>8.3400000000000002E-2</v>
      </c>
      <c r="I19" s="16">
        <v>9.06E-2</v>
      </c>
      <c r="J19" s="16">
        <v>9.0700000000000003E-2</v>
      </c>
      <c r="K19" s="15"/>
      <c r="L19" s="15"/>
    </row>
    <row r="20" spans="1:12" x14ac:dyDescent="0.3">
      <c r="A20" s="12" t="s">
        <v>91</v>
      </c>
      <c r="B20" s="16">
        <v>8.2299999999999998E-2</v>
      </c>
      <c r="C20" s="14">
        <v>7.5200000000000003E-2</v>
      </c>
      <c r="D20" s="14">
        <v>7.3300000000000004E-2</v>
      </c>
      <c r="E20" s="16">
        <v>8.14E-2</v>
      </c>
      <c r="F20" s="14">
        <v>7.9399999999999998E-2</v>
      </c>
      <c r="G20" s="16">
        <v>8.0799999999999997E-2</v>
      </c>
      <c r="H20" s="16">
        <v>0.1037</v>
      </c>
      <c r="I20" s="16">
        <v>8.2699999999999996E-2</v>
      </c>
      <c r="J20" s="15"/>
      <c r="K20" s="15"/>
      <c r="L20" s="15"/>
    </row>
    <row r="21" spans="1:12" x14ac:dyDescent="0.3">
      <c r="A21" s="12" t="s">
        <v>92</v>
      </c>
      <c r="B21" s="16">
        <v>0.11310000000000001</v>
      </c>
      <c r="C21" s="14">
        <v>7.9299999999999995E-2</v>
      </c>
      <c r="D21" s="14">
        <v>7.7100000000000002E-2</v>
      </c>
      <c r="E21" s="16">
        <v>8.0100000000000005E-2</v>
      </c>
      <c r="F21" s="16">
        <v>8.5400000000000004E-2</v>
      </c>
      <c r="G21" s="16">
        <v>9.1399999999999995E-2</v>
      </c>
      <c r="H21" s="15"/>
      <c r="I21" s="15"/>
      <c r="J21" s="15"/>
      <c r="K21" s="15"/>
      <c r="L21" s="15"/>
    </row>
    <row r="22" spans="1:12" x14ac:dyDescent="0.3">
      <c r="A22" s="13" t="s">
        <v>93</v>
      </c>
      <c r="B22" s="17"/>
      <c r="C22" s="16">
        <v>0.1002</v>
      </c>
      <c r="D22" s="16">
        <v>9.6199999999999994E-2</v>
      </c>
      <c r="E22" s="16">
        <v>0.1212</v>
      </c>
      <c r="F22" s="16">
        <v>8.4599999999999995E-2</v>
      </c>
      <c r="G22" s="16">
        <v>9.5100000000000004E-2</v>
      </c>
      <c r="H22" s="15"/>
      <c r="I22" s="15"/>
      <c r="J22" s="15"/>
      <c r="K22" s="15"/>
      <c r="L22" s="15"/>
    </row>
    <row r="23" spans="1:12" x14ac:dyDescent="0.3">
      <c r="A23" s="13" t="s">
        <v>94</v>
      </c>
      <c r="B23" s="17"/>
      <c r="C23" s="15"/>
      <c r="D23" s="16">
        <v>8.1100000000000005E-2</v>
      </c>
      <c r="E23" s="16">
        <v>0.10249999999999999</v>
      </c>
      <c r="F23" s="16">
        <v>8.7099999999999997E-2</v>
      </c>
      <c r="G23" s="15"/>
      <c r="H23" s="15"/>
      <c r="I23" s="15"/>
      <c r="J23" s="15"/>
      <c r="K23" s="15"/>
      <c r="L23" s="15"/>
    </row>
    <row r="24" spans="1:12" x14ac:dyDescent="0.3">
      <c r="A24" s="13" t="s">
        <v>95</v>
      </c>
      <c r="B24" s="17"/>
      <c r="C24" s="15"/>
      <c r="D24" s="14">
        <v>6.0100000000000001E-2</v>
      </c>
      <c r="E24" s="15"/>
      <c r="F24" s="15"/>
      <c r="G24" s="15"/>
      <c r="H24" s="15"/>
      <c r="I24" s="15"/>
      <c r="J24" s="15"/>
      <c r="K24" s="15"/>
      <c r="L24" s="15"/>
    </row>
    <row r="25" spans="1:12" x14ac:dyDescent="0.3">
      <c r="A25" s="13" t="s">
        <v>96</v>
      </c>
      <c r="B25" s="17"/>
      <c r="C25" s="16">
        <v>0.10879999999999999</v>
      </c>
      <c r="D25" s="15"/>
      <c r="E25" s="15"/>
      <c r="F25" s="15"/>
      <c r="G25" s="15"/>
      <c r="H25" s="15"/>
      <c r="I25" s="15"/>
      <c r="J25" s="15"/>
      <c r="K25" s="15"/>
      <c r="L25" s="15"/>
    </row>
    <row r="26" spans="1:12" ht="17.25" thickBot="1" x14ac:dyDescent="0.35">
      <c r="A26" s="11" t="s">
        <v>97</v>
      </c>
      <c r="B26" s="15"/>
      <c r="C26" s="15"/>
      <c r="D26" s="14">
        <v>7.6600000000000001E-2</v>
      </c>
      <c r="E26" s="15"/>
      <c r="F26" s="15"/>
      <c r="G26" s="15"/>
      <c r="H26" s="15"/>
      <c r="I26" s="15"/>
      <c r="J26" s="15"/>
      <c r="K26" s="15"/>
      <c r="L26" s="15"/>
    </row>
  </sheetData>
  <phoneticPr fontId="2" type="noConversion"/>
  <conditionalFormatting sqref="B2:L26">
    <cfRule type="colorScale" priority="2">
      <colorScale>
        <cfvo type="min"/>
        <cfvo type="num" val="0.08"/>
        <cfvo type="max"/>
        <color rgb="FF63BE7B"/>
        <color rgb="FFFCFCFF"/>
        <color rgb="FFF8696B"/>
      </colorScale>
    </cfRule>
  </conditionalFormatting>
  <conditionalFormatting sqref="O2:AM12">
    <cfRule type="colorScale" priority="1">
      <colorScale>
        <cfvo type="min"/>
        <cfvo type="num" val="0.08"/>
        <cfvo type="max"/>
        <color rgb="FF63BE7B"/>
        <color rgb="FFFCFCFF"/>
        <color rgb="FFF8696B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板块策略指数</vt:lpstr>
      <vt:lpstr>板块基准指数</vt:lpstr>
      <vt:lpstr>SAA测算(板块基准)</vt:lpstr>
      <vt:lpstr>SAA测算(策略指数)</vt:lpstr>
      <vt:lpstr>Sheet2</vt:lpstr>
      <vt:lpstr>板块中性权重</vt:lpstr>
      <vt:lpstr>Sheet16</vt:lpstr>
      <vt:lpstr>中证800</vt:lpstr>
      <vt:lpstr>根据中证800市值中性超低配(策略指数)</vt:lpstr>
      <vt:lpstr>根据中证800市值中性超低配(策略基准)</vt:lpstr>
      <vt:lpstr>蒙特卡洛模拟</vt:lpstr>
      <vt:lpstr>Sheet1</vt:lpstr>
      <vt:lpstr>Sheet14</vt:lpstr>
      <vt:lpstr>Sheet10</vt:lpstr>
      <vt:lpstr>Sheet11</vt:lpstr>
      <vt:lpstr>SAA箱体图</vt:lpstr>
      <vt:lpstr>SAA_TAA</vt:lpstr>
      <vt:lpstr>SAA_TAA图</vt:lpstr>
      <vt:lpstr>SAA80下TAA分布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用户</dc:creator>
  <cp:lastModifiedBy>AutoBVT</cp:lastModifiedBy>
  <cp:lastPrinted>2020-06-11T05:34:47Z</cp:lastPrinted>
  <dcterms:created xsi:type="dcterms:W3CDTF">2020-06-11T04:06:49Z</dcterms:created>
  <dcterms:modified xsi:type="dcterms:W3CDTF">2020-07-16T03:07:35Z</dcterms:modified>
</cp:coreProperties>
</file>